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7empreendimentos-my.sharepoint.com/personal/gestaocomercial_7lm_com_br/Documents/Área de Trabalho/Analises/"/>
    </mc:Choice>
  </mc:AlternateContent>
  <xr:revisionPtr revIDLastSave="314" documentId="8_{F02D31A7-72C6-4406-BA9C-766BA1AD11D2}" xr6:coauthVersionLast="47" xr6:coauthVersionMax="47" xr10:uidLastSave="{3FC880E3-CD24-490E-9961-0B7B6D3E643C}"/>
  <bookViews>
    <workbookView xWindow="-110" yWindow="-110" windowWidth="19420" windowHeight="10420" firstSheet="4" activeTab="5" xr2:uid="{0A336A77-FD37-45DA-85BC-7CB0A887E4A7}"/>
  </bookViews>
  <sheets>
    <sheet name="dinamica" sheetId="2" state="hidden" r:id="rId1"/>
    <sheet name="Planilha2" sheetId="3" state="hidden" r:id="rId2"/>
    <sheet name="20260409120513_69d7c029a4692" sheetId="1" state="hidden" r:id="rId3"/>
    <sheet name="Analise.IPC" sheetId="4" state="hidden" r:id="rId4"/>
    <sheet name="Analise.IPC.ajuste.maio" sheetId="5" r:id="rId5"/>
    <sheet name="remuneração" sheetId="7" r:id="rId6"/>
    <sheet name="Gerentes.produtividade" sheetId="6" r:id="rId7"/>
  </sheets>
  <externalReferences>
    <externalReference r:id="rId8"/>
  </externalReferences>
  <definedNames>
    <definedName name="_xlnm._FilterDatabase" localSheetId="2" hidden="1">'20260409120513_69d7c029a4692'!$A$1:$EK$2192</definedName>
    <definedName name="_xlnm._FilterDatabase" localSheetId="3" hidden="1">Analise.IPC!$C$2:$P$58</definedName>
    <definedName name="_xlnm._FilterDatabase" localSheetId="4" hidden="1">'Analise.IPC.ajuste.maio'!$C$4:$Q$70</definedName>
    <definedName name="_xlnm._FilterDatabase" localSheetId="1" hidden="1">Planilha2!$C$2:$P$60</definedName>
  </definedNames>
  <calcPr calcId="191028"/>
  <pivotCaches>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O11" i="7" s="1"/>
  <c r="D7" i="7"/>
  <c r="W12" i="7"/>
  <c r="V12" i="7"/>
  <c r="W13" i="7"/>
  <c r="V13" i="7"/>
  <c r="U13" i="7"/>
  <c r="U12" i="7"/>
  <c r="T13" i="7"/>
  <c r="T12" i="7"/>
  <c r="T11" i="7"/>
  <c r="L14" i="7"/>
  <c r="M14" i="7" s="1"/>
  <c r="N14" i="7" s="1"/>
  <c r="O14" i="7" s="1"/>
  <c r="L13" i="7"/>
  <c r="M13" i="7" s="1"/>
  <c r="N13" i="7" s="1"/>
  <c r="L12" i="7"/>
  <c r="M12" i="7" s="1"/>
  <c r="N12" i="7" s="1"/>
  <c r="O12" i="7" s="1"/>
  <c r="L11" i="7"/>
  <c r="M11" i="7" s="1"/>
  <c r="D14" i="7"/>
  <c r="E14" i="7" s="1"/>
  <c r="F14" i="7" s="1"/>
  <c r="D13" i="7"/>
  <c r="E13" i="7" s="1"/>
  <c r="F13" i="7" s="1"/>
  <c r="G13" i="7" s="1"/>
  <c r="D12" i="7"/>
  <c r="E12" i="7" s="1"/>
  <c r="F12" i="7" s="1"/>
  <c r="D11" i="7"/>
  <c r="E11" i="7" s="1"/>
  <c r="F11" i="7" s="1"/>
  <c r="Z1" i="5"/>
  <c r="AE31" i="6"/>
  <c r="Y31" i="6"/>
  <c r="T31" i="6"/>
  <c r="O31" i="6"/>
  <c r="M31" i="6"/>
  <c r="K31" i="6"/>
  <c r="P31" i="6" s="1"/>
  <c r="O29" i="6"/>
  <c r="O32" i="6" s="1"/>
  <c r="O33" i="6" s="1"/>
  <c r="M27" i="6"/>
  <c r="K27" i="6"/>
  <c r="AE26" i="6"/>
  <c r="Y26" i="6"/>
  <c r="T26" i="6"/>
  <c r="P26" i="6"/>
  <c r="M26" i="6"/>
  <c r="M29" i="6" s="1"/>
  <c r="M32" i="6" s="1"/>
  <c r="M33" i="6" s="1"/>
  <c r="K26" i="6"/>
  <c r="K29" i="6" s="1"/>
  <c r="AE20" i="6"/>
  <c r="AF20" i="6" s="1"/>
  <c r="AG20" i="6" s="1"/>
  <c r="Y20" i="6"/>
  <c r="Z20" i="6" s="1"/>
  <c r="AA20" i="6" s="1"/>
  <c r="S20" i="6"/>
  <c r="T20" i="6" s="1"/>
  <c r="U20" i="6" s="1"/>
  <c r="P20" i="6"/>
  <c r="O20" i="6"/>
  <c r="M20" i="6"/>
  <c r="AE19" i="6"/>
  <c r="AF19" i="6" s="1"/>
  <c r="AG19" i="6" s="1"/>
  <c r="Y19" i="6"/>
  <c r="Z19" i="6" s="1"/>
  <c r="AA19" i="6" s="1"/>
  <c r="S19" i="6"/>
  <c r="T19" i="6" s="1"/>
  <c r="U19" i="6" s="1"/>
  <c r="P19" i="6"/>
  <c r="O19" i="6"/>
  <c r="M19" i="6"/>
  <c r="AE18" i="6"/>
  <c r="AF18" i="6" s="1"/>
  <c r="AG18" i="6" s="1"/>
  <c r="Y18" i="6"/>
  <c r="Z18" i="6" s="1"/>
  <c r="AA18" i="6" s="1"/>
  <c r="S18" i="6"/>
  <c r="T18" i="6" s="1"/>
  <c r="U18" i="6" s="1"/>
  <c r="O18" i="6"/>
  <c r="M18" i="6"/>
  <c r="K18" i="6"/>
  <c r="AE17" i="6"/>
  <c r="Y17" i="6"/>
  <c r="T17" i="6"/>
  <c r="S17" i="6"/>
  <c r="S22" i="6" s="1"/>
  <c r="P17" i="6"/>
  <c r="O17" i="6"/>
  <c r="O22" i="6" s="1"/>
  <c r="M17" i="6"/>
  <c r="M22" i="6" s="1"/>
  <c r="K13" i="6"/>
  <c r="AK10" i="6"/>
  <c r="AE10" i="6"/>
  <c r="AF10" i="6" s="1"/>
  <c r="AG10" i="6" s="1"/>
  <c r="Y10" i="6"/>
  <c r="Z10" i="6" s="1"/>
  <c r="AA10" i="6" s="1"/>
  <c r="T10" i="6"/>
  <c r="U10" i="6" s="1"/>
  <c r="S10" i="6"/>
  <c r="S13" i="6" s="1"/>
  <c r="O10" i="6"/>
  <c r="M10" i="6"/>
  <c r="K10" i="6"/>
  <c r="P10" i="6" s="1"/>
  <c r="AK9" i="6"/>
  <c r="AK2" i="6" s="1"/>
  <c r="AE9" i="6"/>
  <c r="Y9" i="6"/>
  <c r="S9" i="6"/>
  <c r="O9" i="6"/>
  <c r="O12" i="6" s="1"/>
  <c r="M9" i="6"/>
  <c r="M12" i="6" s="1"/>
  <c r="K9" i="6"/>
  <c r="P9" i="6" s="1"/>
  <c r="AK6" i="6"/>
  <c r="T6" i="6"/>
  <c r="AK5" i="6"/>
  <c r="AE5" i="6"/>
  <c r="AF5" i="6" s="1"/>
  <c r="AG5" i="6" s="1"/>
  <c r="Y5" i="6"/>
  <c r="Z5" i="6" s="1"/>
  <c r="AA5" i="6" s="1"/>
  <c r="S5" i="6"/>
  <c r="T5" i="6" s="1"/>
  <c r="U5" i="6" s="1"/>
  <c r="O5" i="6"/>
  <c r="M5" i="6"/>
  <c r="K5" i="6"/>
  <c r="P5" i="6" s="1"/>
  <c r="AK4" i="6"/>
  <c r="AE4" i="6"/>
  <c r="AF4" i="6" s="1"/>
  <c r="AG4" i="6" s="1"/>
  <c r="Y4" i="6"/>
  <c r="Z4" i="6" s="1"/>
  <c r="AA4" i="6" s="1"/>
  <c r="S4" i="6"/>
  <c r="T4" i="6" s="1"/>
  <c r="U4" i="6" s="1"/>
  <c r="O4" i="6"/>
  <c r="M4" i="6"/>
  <c r="K4" i="6"/>
  <c r="P4" i="6" s="1"/>
  <c r="AK3" i="6"/>
  <c r="AE3" i="6"/>
  <c r="Y3" i="6"/>
  <c r="S3" i="6"/>
  <c r="O3" i="6"/>
  <c r="O7" i="6" s="1"/>
  <c r="M3" i="6"/>
  <c r="M7" i="6" s="1"/>
  <c r="K3" i="6"/>
  <c r="P3" i="6" s="1"/>
  <c r="D1" i="5"/>
  <c r="D2" i="5"/>
  <c r="Z3" i="5"/>
  <c r="V1" i="5"/>
  <c r="B104" i="5"/>
  <c r="B105" i="5" s="1"/>
  <c r="B106" i="5" s="1"/>
  <c r="B107" i="5" s="1"/>
  <c r="B108" i="5" s="1"/>
  <c r="B109" i="5" s="1"/>
  <c r="B94" i="5"/>
  <c r="B95" i="5" s="1"/>
  <c r="B96" i="5" s="1"/>
  <c r="B97" i="5" s="1"/>
  <c r="B98" i="5" s="1"/>
  <c r="B99" i="5" s="1"/>
  <c r="R72" i="5"/>
  <c r="T72" i="5"/>
  <c r="B83" i="5"/>
  <c r="B84" i="5" s="1"/>
  <c r="B85" i="5" s="1"/>
  <c r="B86" i="5" s="1"/>
  <c r="B87" i="5" s="1"/>
  <c r="B88" i="5" s="1"/>
  <c r="B64" i="5"/>
  <c r="B65" i="5" s="1"/>
  <c r="B66" i="5" s="1"/>
  <c r="B67" i="5" s="1"/>
  <c r="B68" i="5" s="1"/>
  <c r="B32" i="5"/>
  <c r="B33" i="5" s="1"/>
  <c r="B34" i="5" s="1"/>
  <c r="B35" i="5" s="1"/>
  <c r="B36" i="5" s="1"/>
  <c r="B37" i="5" s="1"/>
  <c r="B38" i="5" s="1"/>
  <c r="B40" i="5" s="1"/>
  <c r="B41" i="5" s="1"/>
  <c r="B42" i="5" s="1"/>
  <c r="B43" i="5" s="1"/>
  <c r="B44" i="5" s="1"/>
  <c r="B45" i="5" s="1"/>
  <c r="B46" i="5" s="1"/>
  <c r="B47" i="5" s="1"/>
  <c r="B52" i="5" s="1"/>
  <c r="B53" i="5" s="1"/>
  <c r="B54" i="5" s="1"/>
  <c r="B55" i="5" s="1"/>
  <c r="B56" i="5" s="1"/>
  <c r="B57" i="5" s="1"/>
  <c r="B58" i="5" s="1"/>
  <c r="B59" i="5" s="1"/>
  <c r="X12" i="5"/>
  <c r="G26" i="5"/>
  <c r="G25" i="5"/>
  <c r="F96" i="5"/>
  <c r="G96" i="5" s="1"/>
  <c r="N105" i="5"/>
  <c r="M105" i="5"/>
  <c r="L105" i="5"/>
  <c r="F105" i="5"/>
  <c r="G105" i="5" s="1"/>
  <c r="N104" i="5"/>
  <c r="M104" i="5"/>
  <c r="L104" i="5"/>
  <c r="F104" i="5"/>
  <c r="G104" i="5" s="1"/>
  <c r="N95" i="5"/>
  <c r="M95" i="5"/>
  <c r="L95" i="5"/>
  <c r="F95" i="5"/>
  <c r="G95" i="5" s="1"/>
  <c r="N94" i="5"/>
  <c r="M94" i="5"/>
  <c r="L94" i="5"/>
  <c r="F94" i="5"/>
  <c r="G94" i="5" s="1"/>
  <c r="N93" i="5"/>
  <c r="M93" i="5"/>
  <c r="L93" i="5"/>
  <c r="F93" i="5"/>
  <c r="G93" i="5" s="1"/>
  <c r="B74" i="5"/>
  <c r="B75" i="5" s="1"/>
  <c r="B76" i="5" s="1"/>
  <c r="B77" i="5" s="1"/>
  <c r="B78" i="5" s="1"/>
  <c r="B79" i="5" s="1"/>
  <c r="N92" i="5"/>
  <c r="M92" i="5"/>
  <c r="L92" i="5"/>
  <c r="F92" i="5"/>
  <c r="G92" i="5" s="1"/>
  <c r="N83" i="5"/>
  <c r="M83" i="5"/>
  <c r="L83" i="5"/>
  <c r="F83" i="5"/>
  <c r="G83" i="5" s="1"/>
  <c r="Q87" i="5"/>
  <c r="M87" i="5"/>
  <c r="L87" i="5"/>
  <c r="F87" i="5"/>
  <c r="G87" i="5" s="1"/>
  <c r="Q86" i="5"/>
  <c r="M86" i="5"/>
  <c r="L86" i="5"/>
  <c r="F86" i="5"/>
  <c r="G86" i="5" s="1"/>
  <c r="N102" i="5"/>
  <c r="M102" i="5"/>
  <c r="L102" i="5"/>
  <c r="F102" i="5"/>
  <c r="G102" i="5" s="1"/>
  <c r="N82" i="5"/>
  <c r="M82" i="5"/>
  <c r="L82" i="5"/>
  <c r="F82" i="5"/>
  <c r="G82" i="5" s="1"/>
  <c r="N103" i="5"/>
  <c r="M103" i="5"/>
  <c r="L103" i="5"/>
  <c r="F103" i="5"/>
  <c r="G103" i="5" s="1"/>
  <c r="N81" i="5"/>
  <c r="M81" i="5"/>
  <c r="L81" i="5"/>
  <c r="F81" i="5"/>
  <c r="G81" i="5" s="1"/>
  <c r="F66" i="5"/>
  <c r="G66" i="5" s="1"/>
  <c r="N65" i="5"/>
  <c r="M65" i="5"/>
  <c r="L65" i="5"/>
  <c r="F65" i="5"/>
  <c r="G65" i="5" s="1"/>
  <c r="N64" i="5"/>
  <c r="M64" i="5"/>
  <c r="L64" i="5"/>
  <c r="F64" i="5"/>
  <c r="G64" i="5" s="1"/>
  <c r="N63" i="5"/>
  <c r="M63" i="5"/>
  <c r="L63" i="5"/>
  <c r="F63" i="5"/>
  <c r="G63" i="5" s="1"/>
  <c r="N61" i="5"/>
  <c r="M61" i="5"/>
  <c r="L61" i="5"/>
  <c r="F61" i="5"/>
  <c r="G61" i="5" s="1"/>
  <c r="F72" i="5"/>
  <c r="G72" i="5" s="1"/>
  <c r="Q56" i="5"/>
  <c r="F56" i="5"/>
  <c r="G56" i="5" s="1"/>
  <c r="N55" i="5"/>
  <c r="M55" i="5"/>
  <c r="L55" i="5"/>
  <c r="F55" i="5"/>
  <c r="G55" i="5" s="1"/>
  <c r="N54" i="5"/>
  <c r="M54" i="5"/>
  <c r="L54" i="5"/>
  <c r="F54" i="5"/>
  <c r="G54" i="5" s="1"/>
  <c r="N53" i="5"/>
  <c r="M53" i="5"/>
  <c r="L53" i="5"/>
  <c r="F53" i="5"/>
  <c r="G53" i="5" s="1"/>
  <c r="N52" i="5"/>
  <c r="M52" i="5"/>
  <c r="L52" i="5"/>
  <c r="F52" i="5"/>
  <c r="G52" i="5" s="1"/>
  <c r="F43" i="5"/>
  <c r="G43" i="5" s="1"/>
  <c r="F42" i="5"/>
  <c r="G42" i="5" s="1"/>
  <c r="F35" i="5"/>
  <c r="G35" i="5" s="1"/>
  <c r="N49" i="5"/>
  <c r="Q49" i="5" s="1"/>
  <c r="M49" i="5"/>
  <c r="L49" i="5"/>
  <c r="F49" i="5"/>
  <c r="G49" i="5" s="1"/>
  <c r="N34" i="5"/>
  <c r="M34" i="5"/>
  <c r="L34" i="5"/>
  <c r="F34" i="5"/>
  <c r="G34" i="5" s="1"/>
  <c r="N33" i="5"/>
  <c r="M33" i="5"/>
  <c r="L33" i="5"/>
  <c r="F33" i="5"/>
  <c r="G33" i="5" s="1"/>
  <c r="N32" i="5"/>
  <c r="M32" i="5"/>
  <c r="L32" i="5"/>
  <c r="F32" i="5"/>
  <c r="G32" i="5" s="1"/>
  <c r="N31" i="5"/>
  <c r="M31" i="5"/>
  <c r="L31" i="5"/>
  <c r="F31" i="5"/>
  <c r="G31" i="5" s="1"/>
  <c r="N41" i="5"/>
  <c r="M41" i="5"/>
  <c r="L41" i="5"/>
  <c r="F41" i="5"/>
  <c r="G41" i="5" s="1"/>
  <c r="N40" i="5"/>
  <c r="M40" i="5"/>
  <c r="L40" i="5"/>
  <c r="F40" i="5"/>
  <c r="G40" i="5" s="1"/>
  <c r="Q24" i="5"/>
  <c r="F24" i="5"/>
  <c r="G24" i="5" s="1"/>
  <c r="F23" i="5"/>
  <c r="G23" i="5" s="1"/>
  <c r="F22" i="5"/>
  <c r="G22" i="5" s="1"/>
  <c r="N21" i="5"/>
  <c r="M21" i="5"/>
  <c r="L21" i="5"/>
  <c r="F21" i="5"/>
  <c r="G21" i="5" s="1"/>
  <c r="N20" i="5"/>
  <c r="M20" i="5"/>
  <c r="L20" i="5"/>
  <c r="F20" i="5"/>
  <c r="G20" i="5" s="1"/>
  <c r="N19" i="5"/>
  <c r="M19" i="5"/>
  <c r="L19" i="5"/>
  <c r="F19" i="5"/>
  <c r="G19" i="5" s="1"/>
  <c r="C19" i="5"/>
  <c r="N18" i="5"/>
  <c r="M18" i="5"/>
  <c r="L18" i="5"/>
  <c r="F18" i="5"/>
  <c r="G18" i="5" s="1"/>
  <c r="C18" i="5"/>
  <c r="B18" i="5"/>
  <c r="B19" i="5" s="1"/>
  <c r="B20" i="5" s="1"/>
  <c r="B21" i="5" s="1"/>
  <c r="B22" i="5" s="1"/>
  <c r="B23" i="5" s="1"/>
  <c r="B24" i="5" s="1"/>
  <c r="B25" i="5" s="1"/>
  <c r="B26" i="5" s="1"/>
  <c r="N17" i="5"/>
  <c r="M17" i="5"/>
  <c r="L17" i="5"/>
  <c r="F17" i="5"/>
  <c r="G17" i="5" s="1"/>
  <c r="F12" i="5"/>
  <c r="G12" i="5" s="1"/>
  <c r="N11" i="5"/>
  <c r="M11" i="5"/>
  <c r="L11" i="5"/>
  <c r="F11" i="5"/>
  <c r="G11" i="5" s="1"/>
  <c r="C11" i="5"/>
  <c r="N10" i="5"/>
  <c r="M10" i="5"/>
  <c r="L10" i="5"/>
  <c r="F10" i="5"/>
  <c r="G10" i="5" s="1"/>
  <c r="C10" i="5"/>
  <c r="N9" i="5"/>
  <c r="M9" i="5"/>
  <c r="L9" i="5"/>
  <c r="F9" i="5"/>
  <c r="G9" i="5" s="1"/>
  <c r="C9" i="5"/>
  <c r="N8" i="5"/>
  <c r="M8" i="5"/>
  <c r="L8" i="5"/>
  <c r="F8" i="5"/>
  <c r="G8" i="5" s="1"/>
  <c r="C8" i="5"/>
  <c r="N7" i="5"/>
  <c r="M7" i="5"/>
  <c r="L7" i="5"/>
  <c r="F7" i="5"/>
  <c r="G7" i="5" s="1"/>
  <c r="C7" i="5"/>
  <c r="B7" i="5"/>
  <c r="B8" i="5" s="1"/>
  <c r="B9" i="5" s="1"/>
  <c r="B10" i="5" s="1"/>
  <c r="B11" i="5" s="1"/>
  <c r="B12" i="5" s="1"/>
  <c r="B13" i="5" s="1"/>
  <c r="B14" i="5" s="1"/>
  <c r="B15" i="5" s="1"/>
  <c r="N6" i="5"/>
  <c r="M6" i="5"/>
  <c r="L6" i="5"/>
  <c r="F6" i="5"/>
  <c r="G6" i="5" s="1"/>
  <c r="C6" i="5"/>
  <c r="Q5" i="4"/>
  <c r="G11" i="7" l="1"/>
  <c r="O13" i="7"/>
  <c r="P13" i="7" s="1"/>
  <c r="G14" i="7"/>
  <c r="G12" i="7"/>
  <c r="P12" i="7" s="1"/>
  <c r="B2" i="5"/>
  <c r="AF31" i="6"/>
  <c r="AE32" i="6"/>
  <c r="Y32" i="6"/>
  <c r="Z31" i="6"/>
  <c r="T32" i="6"/>
  <c r="U31" i="6"/>
  <c r="U32" i="6" s="1"/>
  <c r="U33" i="6" s="1"/>
  <c r="K33" i="6"/>
  <c r="P27" i="6"/>
  <c r="AF26" i="6"/>
  <c r="AE29" i="6"/>
  <c r="Z26" i="6"/>
  <c r="Y29" i="6"/>
  <c r="U26" i="6"/>
  <c r="U29" i="6" s="1"/>
  <c r="T29" i="6"/>
  <c r="P18" i="6"/>
  <c r="K22" i="6"/>
  <c r="AF17" i="6"/>
  <c r="AE22" i="6"/>
  <c r="Z17" i="6"/>
  <c r="Y22" i="6"/>
  <c r="U17" i="6"/>
  <c r="U22" i="6" s="1"/>
  <c r="T22" i="6"/>
  <c r="AF9" i="6"/>
  <c r="AE12" i="6"/>
  <c r="Y12" i="6"/>
  <c r="Y13" i="6" s="1"/>
  <c r="Z9" i="6"/>
  <c r="S12" i="6"/>
  <c r="T9" i="6"/>
  <c r="M13" i="6"/>
  <c r="AE7" i="6"/>
  <c r="AF3" i="6"/>
  <c r="Z3" i="6"/>
  <c r="Y7" i="6"/>
  <c r="T3" i="6"/>
  <c r="S7" i="6"/>
  <c r="O13" i="6"/>
  <c r="B69" i="5"/>
  <c r="B70" i="5" s="1"/>
  <c r="B1" i="5" s="1"/>
  <c r="X13" i="5"/>
  <c r="X14" i="5" s="1"/>
  <c r="X15" i="5" s="1"/>
  <c r="X16" i="5" s="1"/>
  <c r="X17" i="5" s="1"/>
  <c r="X18" i="5" s="1"/>
  <c r="X19" i="5" s="1"/>
  <c r="X20" i="5" s="1"/>
  <c r="X21" i="5" s="1"/>
  <c r="X22" i="5" s="1"/>
  <c r="X23" i="5" s="1"/>
  <c r="X24" i="5" s="1"/>
  <c r="X25" i="5" s="1"/>
  <c r="X26" i="5" s="1"/>
  <c r="X27" i="5" s="1"/>
  <c r="X28" i="5" s="1"/>
  <c r="X29" i="5" s="1"/>
  <c r="X30" i="5" s="1"/>
  <c r="X31" i="5" s="1"/>
  <c r="X32" i="5" s="1"/>
  <c r="X33" i="5" s="1"/>
  <c r="X34" i="5" s="1"/>
  <c r="X35" i="5" s="1"/>
  <c r="X36" i="5" s="1"/>
  <c r="X37" i="5" s="1"/>
  <c r="X38" i="5" s="1"/>
  <c r="X39" i="5" s="1"/>
  <c r="X40" i="5" s="1"/>
  <c r="X41" i="5" s="1"/>
  <c r="X42" i="5" s="1"/>
  <c r="X43" i="5" s="1"/>
  <c r="X44" i="5" s="1"/>
  <c r="X45" i="5" s="1"/>
  <c r="X46" i="5" s="1"/>
  <c r="X47" i="5" s="1"/>
  <c r="X48" i="5" s="1"/>
  <c r="X49" i="5" s="1"/>
  <c r="Q43" i="5"/>
  <c r="M51" i="4"/>
  <c r="L51" i="4"/>
  <c r="K51" i="4"/>
  <c r="E58" i="4"/>
  <c r="F58" i="4" s="1"/>
  <c r="M57" i="4"/>
  <c r="L57" i="4"/>
  <c r="K57" i="4"/>
  <c r="E57" i="4"/>
  <c r="F57" i="4" s="1"/>
  <c r="M56" i="4"/>
  <c r="L56" i="4"/>
  <c r="K56" i="4"/>
  <c r="E56" i="4"/>
  <c r="F56" i="4" s="1"/>
  <c r="M55" i="4"/>
  <c r="L55" i="4"/>
  <c r="K55" i="4"/>
  <c r="E55" i="4"/>
  <c r="F55" i="4" s="1"/>
  <c r="M54" i="4"/>
  <c r="L54" i="4"/>
  <c r="K54" i="4"/>
  <c r="E54" i="4"/>
  <c r="F54" i="4" s="1"/>
  <c r="M53" i="4"/>
  <c r="L53" i="4"/>
  <c r="K53" i="4"/>
  <c r="E53" i="4"/>
  <c r="F53" i="4" s="1"/>
  <c r="B53" i="4"/>
  <c r="B54" i="4" s="1"/>
  <c r="B55" i="4" s="1"/>
  <c r="B56" i="4" s="1"/>
  <c r="B57" i="4" s="1"/>
  <c r="B58" i="4" s="1"/>
  <c r="M52" i="4"/>
  <c r="L52" i="4"/>
  <c r="K52" i="4"/>
  <c r="E52" i="4"/>
  <c r="F52" i="4" s="1"/>
  <c r="E51" i="4"/>
  <c r="F51" i="4" s="1"/>
  <c r="L50" i="4"/>
  <c r="K50" i="4"/>
  <c r="E50" i="4"/>
  <c r="F50" i="4" s="1"/>
  <c r="L49" i="4"/>
  <c r="K49" i="4"/>
  <c r="E49" i="4"/>
  <c r="F49" i="4" s="1"/>
  <c r="M48" i="4"/>
  <c r="L48" i="4"/>
  <c r="K48" i="4"/>
  <c r="E48" i="4"/>
  <c r="F48" i="4" s="1"/>
  <c r="M47" i="4"/>
  <c r="L47" i="4"/>
  <c r="K47" i="4"/>
  <c r="E47" i="4"/>
  <c r="F47" i="4" s="1"/>
  <c r="M46" i="4"/>
  <c r="L46" i="4"/>
  <c r="K46" i="4"/>
  <c r="E46" i="4"/>
  <c r="F46" i="4" s="1"/>
  <c r="B46" i="4"/>
  <c r="B47" i="4" s="1"/>
  <c r="B48" i="4" s="1"/>
  <c r="B49" i="4" s="1"/>
  <c r="B50" i="4" s="1"/>
  <c r="B51" i="4" s="1"/>
  <c r="M45" i="4"/>
  <c r="L45" i="4"/>
  <c r="K45" i="4"/>
  <c r="E45" i="4"/>
  <c r="F45" i="4" s="1"/>
  <c r="L44" i="4"/>
  <c r="K44" i="4"/>
  <c r="E44" i="4"/>
  <c r="E43" i="4"/>
  <c r="F43" i="4" s="1"/>
  <c r="E42" i="4"/>
  <c r="F42" i="4" s="1"/>
  <c r="E41" i="4"/>
  <c r="F41" i="4" s="1"/>
  <c r="M40" i="4"/>
  <c r="L40" i="4"/>
  <c r="K40" i="4"/>
  <c r="E40" i="4"/>
  <c r="F40" i="4" s="1"/>
  <c r="M39" i="4"/>
  <c r="L39" i="4"/>
  <c r="K39" i="4"/>
  <c r="E39" i="4"/>
  <c r="F39" i="4" s="1"/>
  <c r="B39" i="4"/>
  <c r="B40" i="4" s="1"/>
  <c r="B41" i="4" s="1"/>
  <c r="B42" i="4" s="1"/>
  <c r="B43" i="4" s="1"/>
  <c r="M38" i="4"/>
  <c r="L38" i="4"/>
  <c r="K38" i="4"/>
  <c r="E38" i="4"/>
  <c r="F38" i="4" s="1"/>
  <c r="C38" i="4"/>
  <c r="M37" i="4"/>
  <c r="L37" i="4"/>
  <c r="K37" i="4"/>
  <c r="E37" i="4"/>
  <c r="F37" i="4" s="1"/>
  <c r="E36" i="4"/>
  <c r="F36" i="4" s="1"/>
  <c r="E35" i="4"/>
  <c r="F35" i="4" s="1"/>
  <c r="M34" i="4"/>
  <c r="L34" i="4"/>
  <c r="K34" i="4"/>
  <c r="E34" i="4"/>
  <c r="F34" i="4" s="1"/>
  <c r="M33" i="4"/>
  <c r="L33" i="4"/>
  <c r="K33" i="4"/>
  <c r="E33" i="4"/>
  <c r="F33" i="4" s="1"/>
  <c r="M32" i="4"/>
  <c r="L32" i="4"/>
  <c r="K32" i="4"/>
  <c r="E32" i="4"/>
  <c r="F32" i="4" s="1"/>
  <c r="B32" i="4"/>
  <c r="B33" i="4" s="1"/>
  <c r="B34" i="4" s="1"/>
  <c r="B35" i="4" s="1"/>
  <c r="B36" i="4" s="1"/>
  <c r="B37" i="4" s="1"/>
  <c r="M31" i="4"/>
  <c r="L31" i="4"/>
  <c r="K31" i="4"/>
  <c r="E31" i="4"/>
  <c r="F31" i="4" s="1"/>
  <c r="M30" i="4"/>
  <c r="L30" i="4"/>
  <c r="K30" i="4"/>
  <c r="E30" i="4"/>
  <c r="F30" i="4" s="1"/>
  <c r="E29" i="4"/>
  <c r="F29" i="4" s="1"/>
  <c r="E28" i="4"/>
  <c r="F28" i="4" s="1"/>
  <c r="E27" i="4"/>
  <c r="F27" i="4" s="1"/>
  <c r="M26" i="4"/>
  <c r="L26" i="4"/>
  <c r="K26" i="4"/>
  <c r="E26" i="4"/>
  <c r="F26" i="4" s="1"/>
  <c r="M25" i="4"/>
  <c r="L25" i="4"/>
  <c r="K25" i="4"/>
  <c r="E25" i="4"/>
  <c r="F25" i="4" s="1"/>
  <c r="M24" i="4"/>
  <c r="L24" i="4"/>
  <c r="K24" i="4"/>
  <c r="E24" i="4"/>
  <c r="F24" i="4" s="1"/>
  <c r="M23" i="4"/>
  <c r="L23" i="4"/>
  <c r="K23" i="4"/>
  <c r="E23" i="4"/>
  <c r="F23" i="4" s="1"/>
  <c r="M22" i="4"/>
  <c r="L22" i="4"/>
  <c r="K22" i="4"/>
  <c r="E22" i="4"/>
  <c r="F22" i="4" s="1"/>
  <c r="M21" i="4"/>
  <c r="L21" i="4"/>
  <c r="K21" i="4"/>
  <c r="E21" i="4"/>
  <c r="F21" i="4" s="1"/>
  <c r="M20" i="4"/>
  <c r="L20" i="4"/>
  <c r="K20" i="4"/>
  <c r="E20" i="4"/>
  <c r="F20" i="4" s="1"/>
  <c r="B20" i="4"/>
  <c r="B21" i="4" s="1"/>
  <c r="B22" i="4" s="1"/>
  <c r="B23" i="4" s="1"/>
  <c r="B24" i="4" s="1"/>
  <c r="B27" i="4" s="1"/>
  <c r="M19" i="4"/>
  <c r="L19" i="4"/>
  <c r="K19" i="4"/>
  <c r="E19" i="4"/>
  <c r="F19" i="4" s="1"/>
  <c r="E18" i="4"/>
  <c r="F18" i="4" s="1"/>
  <c r="E17" i="4"/>
  <c r="F17" i="4" s="1"/>
  <c r="E16" i="4"/>
  <c r="F16" i="4" s="1"/>
  <c r="M15" i="4"/>
  <c r="L15" i="4"/>
  <c r="K15" i="4"/>
  <c r="E15" i="4"/>
  <c r="F15" i="4" s="1"/>
  <c r="M14" i="4"/>
  <c r="L14" i="4"/>
  <c r="K14" i="4"/>
  <c r="E14" i="4"/>
  <c r="F14" i="4" s="1"/>
  <c r="M13" i="4"/>
  <c r="L13" i="4"/>
  <c r="K13" i="4"/>
  <c r="E13" i="4"/>
  <c r="F13" i="4" s="1"/>
  <c r="C13" i="4"/>
  <c r="M12" i="4"/>
  <c r="L12" i="4"/>
  <c r="K12" i="4"/>
  <c r="E12" i="4"/>
  <c r="F12" i="4" s="1"/>
  <c r="C12" i="4"/>
  <c r="B12" i="4"/>
  <c r="B13" i="4" s="1"/>
  <c r="B14" i="4" s="1"/>
  <c r="B15" i="4" s="1"/>
  <c r="B16" i="4" s="1"/>
  <c r="B17" i="4" s="1"/>
  <c r="B18" i="4" s="1"/>
  <c r="M11" i="4"/>
  <c r="L11" i="4"/>
  <c r="K11" i="4"/>
  <c r="E11" i="4"/>
  <c r="F11" i="4" s="1"/>
  <c r="E10" i="4"/>
  <c r="F10" i="4" s="1"/>
  <c r="U9" i="4"/>
  <c r="U10" i="4" s="1"/>
  <c r="U11" i="4" s="1"/>
  <c r="U12" i="4" s="1"/>
  <c r="U13" i="4" s="1"/>
  <c r="U14" i="4" s="1"/>
  <c r="U15" i="4" s="1"/>
  <c r="U16" i="4" s="1"/>
  <c r="U17" i="4" s="1"/>
  <c r="U18" i="4" s="1"/>
  <c r="U19" i="4" s="1"/>
  <c r="U20" i="4" s="1"/>
  <c r="U21" i="4" s="1"/>
  <c r="U22" i="4" s="1"/>
  <c r="U23" i="4" s="1"/>
  <c r="U24" i="4" s="1"/>
  <c r="U25" i="4" s="1"/>
  <c r="U26" i="4" s="1"/>
  <c r="U27" i="4" s="1"/>
  <c r="U28" i="4" s="1"/>
  <c r="U29" i="4" s="1"/>
  <c r="U30" i="4" s="1"/>
  <c r="U31" i="4" s="1"/>
  <c r="U32" i="4" s="1"/>
  <c r="U33" i="4" s="1"/>
  <c r="U34" i="4" s="1"/>
  <c r="U35" i="4" s="1"/>
  <c r="U36" i="4" s="1"/>
  <c r="U37" i="4" s="1"/>
  <c r="U38" i="4" s="1"/>
  <c r="U39" i="4" s="1"/>
  <c r="U40" i="4" s="1"/>
  <c r="U41" i="4" s="1"/>
  <c r="U42" i="4" s="1"/>
  <c r="U43" i="4" s="1"/>
  <c r="U44" i="4" s="1"/>
  <c r="U45" i="4" s="1"/>
  <c r="U46" i="4" s="1"/>
  <c r="U47" i="4" s="1"/>
  <c r="U48" i="4" s="1"/>
  <c r="U49" i="4" s="1"/>
  <c r="U50" i="4" s="1"/>
  <c r="U51" i="4" s="1"/>
  <c r="M9" i="4"/>
  <c r="L9" i="4"/>
  <c r="K9" i="4"/>
  <c r="E9" i="4"/>
  <c r="F9" i="4" s="1"/>
  <c r="N9" i="4" s="1"/>
  <c r="C9" i="4"/>
  <c r="M8" i="4"/>
  <c r="L8" i="4"/>
  <c r="K8" i="4"/>
  <c r="E8" i="4"/>
  <c r="F8" i="4" s="1"/>
  <c r="C8" i="4"/>
  <c r="M7" i="4"/>
  <c r="L7" i="4"/>
  <c r="K7" i="4"/>
  <c r="E7" i="4"/>
  <c r="F7" i="4" s="1"/>
  <c r="C7" i="4"/>
  <c r="M6" i="4"/>
  <c r="L6" i="4"/>
  <c r="K6" i="4"/>
  <c r="E6" i="4"/>
  <c r="F6" i="4" s="1"/>
  <c r="C6" i="4"/>
  <c r="M5" i="4"/>
  <c r="L5" i="4"/>
  <c r="K5" i="4"/>
  <c r="E5" i="4"/>
  <c r="F5" i="4" s="1"/>
  <c r="C5" i="4"/>
  <c r="M4" i="4"/>
  <c r="L4" i="4"/>
  <c r="K4" i="4"/>
  <c r="E4" i="4"/>
  <c r="F4" i="4" s="1"/>
  <c r="C4" i="4"/>
  <c r="B4" i="4"/>
  <c r="B5" i="4" s="1"/>
  <c r="B6" i="4" s="1"/>
  <c r="B7" i="4" s="1"/>
  <c r="B8" i="4" s="1"/>
  <c r="B9" i="4" s="1"/>
  <c r="B10" i="4" s="1"/>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1" i="4" s="1"/>
  <c r="A32" i="4" s="1"/>
  <c r="A33" i="4" s="1"/>
  <c r="A34" i="4" s="1"/>
  <c r="A35" i="4" s="1"/>
  <c r="A36" i="4" s="1"/>
  <c r="A37" i="4" s="1"/>
  <c r="A38" i="4" s="1"/>
  <c r="A39" i="4" s="1"/>
  <c r="A40" i="4" s="1"/>
  <c r="A41" i="4" s="1"/>
  <c r="A42" i="4" s="1"/>
  <c r="A43" i="4" s="1"/>
  <c r="A45" i="4" s="1"/>
  <c r="A46" i="4" s="1"/>
  <c r="A47" i="4" s="1"/>
  <c r="A48" i="4" s="1"/>
  <c r="A49" i="4" s="1"/>
  <c r="A50" i="4" s="1"/>
  <c r="A51" i="4" s="1"/>
  <c r="A53" i="4" s="1"/>
  <c r="A54" i="4" s="1"/>
  <c r="A55" i="4" s="1"/>
  <c r="A56" i="4" s="1"/>
  <c r="A57" i="4" s="1"/>
  <c r="A58" i="4" s="1"/>
  <c r="M3" i="4"/>
  <c r="L3" i="4"/>
  <c r="K3" i="4"/>
  <c r="E3" i="4"/>
  <c r="F3" i="4" s="1"/>
  <c r="C3" i="4"/>
  <c r="U9" i="3"/>
  <c r="U10" i="3" s="1"/>
  <c r="U11" i="3" s="1"/>
  <c r="U12" i="3" s="1"/>
  <c r="U13" i="3" s="1"/>
  <c r="U14" i="3" s="1"/>
  <c r="U15" i="3" s="1"/>
  <c r="U16" i="3" s="1"/>
  <c r="U17" i="3" s="1"/>
  <c r="U18" i="3" s="1"/>
  <c r="U19" i="3" s="1"/>
  <c r="U20" i="3" s="1"/>
  <c r="U21" i="3" s="1"/>
  <c r="U22" i="3" s="1"/>
  <c r="U23" i="3" s="1"/>
  <c r="U24" i="3" s="1"/>
  <c r="U25" i="3" s="1"/>
  <c r="U26" i="3" s="1"/>
  <c r="U27" i="3" s="1"/>
  <c r="U28" i="3" s="1"/>
  <c r="U29" i="3" s="1"/>
  <c r="U30" i="3" s="1"/>
  <c r="U31" i="3" s="1"/>
  <c r="U32" i="3" s="1"/>
  <c r="U33" i="3" s="1"/>
  <c r="U34" i="3" s="1"/>
  <c r="U35" i="3" s="1"/>
  <c r="U36" i="3" s="1"/>
  <c r="U37" i="3" s="1"/>
  <c r="U38" i="3" s="1"/>
  <c r="U39" i="3" s="1"/>
  <c r="U40" i="3" s="1"/>
  <c r="U41" i="3" s="1"/>
  <c r="U42" i="3" s="1"/>
  <c r="U43" i="3" s="1"/>
  <c r="U44" i="3" s="1"/>
  <c r="U45" i="3" s="1"/>
  <c r="U46" i="3" s="1"/>
  <c r="U47" i="3" s="1"/>
  <c r="U48" i="3" s="1"/>
  <c r="U49" i="3" s="1"/>
  <c r="U50" i="3" s="1"/>
  <c r="U51" i="3" s="1"/>
  <c r="U52" i="3" s="1"/>
  <c r="U53" i="3" s="1"/>
  <c r="U54" i="3" s="1"/>
  <c r="U55" i="3" s="1"/>
  <c r="U56" i="3" s="1"/>
  <c r="U57" i="3" s="1"/>
  <c r="U58" i="3" s="1"/>
  <c r="U59" i="3" s="1"/>
  <c r="U60" i="3" s="1"/>
  <c r="U61" i="3" s="1"/>
  <c r="U62" i="3" s="1"/>
  <c r="U63" i="3" s="1"/>
  <c r="U64" i="3" s="1"/>
  <c r="U65" i="3" s="1"/>
  <c r="U66" i="3" s="1"/>
  <c r="U67" i="3" s="1"/>
  <c r="U68" i="3" s="1"/>
  <c r="U69" i="3" s="1"/>
  <c r="U70" i="3" s="1"/>
  <c r="U71" i="3" s="1"/>
  <c r="U72" i="3" s="1"/>
  <c r="U73" i="3" s="1"/>
  <c r="U74" i="3" s="1"/>
  <c r="U75" i="3" s="1"/>
  <c r="U76" i="3" s="1"/>
  <c r="U77" i="3" s="1"/>
  <c r="U78" i="3" s="1"/>
  <c r="U79" i="3" s="1"/>
  <c r="U80" i="3" s="1"/>
  <c r="U81" i="3" s="1"/>
  <c r="U82" i="3" s="1"/>
  <c r="U83" i="3" s="1"/>
  <c r="U84" i="3" s="1"/>
  <c r="U85" i="3" s="1"/>
  <c r="U86" i="3" s="1"/>
  <c r="U87" i="3" s="1"/>
  <c r="U88" i="3" s="1"/>
  <c r="U89" i="3" s="1"/>
  <c r="U90" i="3" s="1"/>
  <c r="U91" i="3" s="1"/>
  <c r="U92" i="3" s="1"/>
  <c r="U93" i="3" s="1"/>
  <c r="U94" i="3" s="1"/>
  <c r="E60" i="3"/>
  <c r="E59" i="3"/>
  <c r="F59" i="3" s="1"/>
  <c r="E58" i="3"/>
  <c r="F58" i="3" s="1"/>
  <c r="N58" i="3" s="1"/>
  <c r="E57" i="3"/>
  <c r="F57" i="3" s="1"/>
  <c r="E56" i="3"/>
  <c r="F56" i="3" s="1"/>
  <c r="E55" i="3"/>
  <c r="F55" i="3" s="1"/>
  <c r="E54" i="3"/>
  <c r="F54" i="3" s="1"/>
  <c r="E53" i="3"/>
  <c r="F53" i="3" s="1"/>
  <c r="E52" i="3"/>
  <c r="F52" i="3" s="1"/>
  <c r="E51" i="3"/>
  <c r="F51" i="3" s="1"/>
  <c r="N51" i="3" s="1"/>
  <c r="E50" i="3"/>
  <c r="F50" i="3" s="1"/>
  <c r="E49" i="3"/>
  <c r="F49" i="3" s="1"/>
  <c r="N49" i="3" s="1"/>
  <c r="E48" i="3"/>
  <c r="F48" i="3" s="1"/>
  <c r="E47" i="3"/>
  <c r="F47" i="3" s="1"/>
  <c r="N47" i="3" s="1"/>
  <c r="E46" i="3"/>
  <c r="F46" i="3" s="1"/>
  <c r="N46" i="3" s="1"/>
  <c r="E45" i="3"/>
  <c r="E44" i="3"/>
  <c r="F44" i="3" s="1"/>
  <c r="E43" i="3"/>
  <c r="F43" i="3" s="1"/>
  <c r="E42" i="3"/>
  <c r="F42" i="3" s="1"/>
  <c r="N42" i="3" s="1"/>
  <c r="P42" i="3" s="1"/>
  <c r="E41" i="3"/>
  <c r="F41" i="3" s="1"/>
  <c r="E40" i="3"/>
  <c r="F40" i="3" s="1"/>
  <c r="E39" i="3"/>
  <c r="F39" i="3" s="1"/>
  <c r="N39" i="3" s="1"/>
  <c r="E38" i="3"/>
  <c r="F38" i="3" s="1"/>
  <c r="N38" i="3" s="1"/>
  <c r="E37" i="3"/>
  <c r="F37" i="3" s="1"/>
  <c r="N37" i="3" s="1"/>
  <c r="P37" i="3" s="1"/>
  <c r="E36" i="3"/>
  <c r="F36" i="3" s="1"/>
  <c r="E35" i="3"/>
  <c r="F35" i="3" s="1"/>
  <c r="N35" i="3" s="1"/>
  <c r="E34" i="3"/>
  <c r="F34" i="3" s="1"/>
  <c r="N34" i="3" s="1"/>
  <c r="E33" i="3"/>
  <c r="F33" i="3" s="1"/>
  <c r="E32" i="3"/>
  <c r="F32" i="3" s="1"/>
  <c r="E31" i="3"/>
  <c r="E30" i="3"/>
  <c r="F30" i="3" s="1"/>
  <c r="E29" i="3"/>
  <c r="F29" i="3" s="1"/>
  <c r="N29" i="3" s="1"/>
  <c r="P29" i="3" s="1"/>
  <c r="E28" i="3"/>
  <c r="F28" i="3" s="1"/>
  <c r="N28" i="3" s="1"/>
  <c r="P28" i="3" s="1"/>
  <c r="E27" i="3"/>
  <c r="F27" i="3" s="1"/>
  <c r="N27" i="3" s="1"/>
  <c r="E26" i="3"/>
  <c r="F26" i="3" s="1"/>
  <c r="N26" i="3" s="1"/>
  <c r="E25" i="3"/>
  <c r="F25" i="3" s="1"/>
  <c r="N25" i="3" s="1"/>
  <c r="E24" i="3"/>
  <c r="F24" i="3" s="1"/>
  <c r="N24" i="3" s="1"/>
  <c r="E23" i="3"/>
  <c r="F23" i="3" s="1"/>
  <c r="N23" i="3" s="1"/>
  <c r="E22" i="3"/>
  <c r="F22" i="3" s="1"/>
  <c r="N22" i="3" s="1"/>
  <c r="E21" i="3"/>
  <c r="F21" i="3" s="1"/>
  <c r="E20" i="3"/>
  <c r="F20" i="3" s="1"/>
  <c r="E19" i="3"/>
  <c r="F19" i="3" s="1"/>
  <c r="E18" i="3"/>
  <c r="F18" i="3" s="1"/>
  <c r="E17" i="3"/>
  <c r="F17" i="3" s="1"/>
  <c r="N17" i="3" s="1"/>
  <c r="P17" i="3" s="1"/>
  <c r="E16" i="3"/>
  <c r="F16" i="3" s="1"/>
  <c r="N16" i="3" s="1"/>
  <c r="E15" i="3"/>
  <c r="F15" i="3" s="1"/>
  <c r="N15" i="3" s="1"/>
  <c r="E14" i="3"/>
  <c r="F14" i="3" s="1"/>
  <c r="N14" i="3" s="1"/>
  <c r="E13" i="3"/>
  <c r="F13" i="3" s="1"/>
  <c r="N13" i="3" s="1"/>
  <c r="E12" i="3"/>
  <c r="F12" i="3" s="1"/>
  <c r="N12" i="3" s="1"/>
  <c r="E11" i="3"/>
  <c r="F11" i="3" s="1"/>
  <c r="N11" i="3" s="1"/>
  <c r="P11" i="3" s="1"/>
  <c r="E10" i="3"/>
  <c r="F10" i="3" s="1"/>
  <c r="N10" i="3" s="1"/>
  <c r="E9" i="3"/>
  <c r="F9" i="3" s="1"/>
  <c r="E8" i="3"/>
  <c r="F8" i="3" s="1"/>
  <c r="E7" i="3"/>
  <c r="F7" i="3" s="1"/>
  <c r="E6" i="3"/>
  <c r="F6" i="3" s="1"/>
  <c r="E5" i="3"/>
  <c r="F5" i="3" s="1"/>
  <c r="N5" i="3" s="1"/>
  <c r="E4" i="3"/>
  <c r="F4" i="3" s="1"/>
  <c r="N4" i="3" s="1"/>
  <c r="E3" i="3"/>
  <c r="F3" i="3" s="1"/>
  <c r="N3" i="3" s="1"/>
  <c r="M38" i="3"/>
  <c r="L38" i="3"/>
  <c r="K38" i="3"/>
  <c r="A4" i="3"/>
  <c r="A5" i="3" s="1"/>
  <c r="A6" i="3" s="1"/>
  <c r="A7" i="3" s="1"/>
  <c r="A8" i="3" s="1"/>
  <c r="A9" i="3" s="1"/>
  <c r="A11" i="3" s="1"/>
  <c r="B4" i="3"/>
  <c r="B5" i="3" s="1"/>
  <c r="B6" i="3" s="1"/>
  <c r="B7" i="3" s="1"/>
  <c r="B8" i="3" s="1"/>
  <c r="B9" i="3" s="1"/>
  <c r="B10" i="3" s="1"/>
  <c r="B11" i="3" s="1"/>
  <c r="B13" i="3" s="1"/>
  <c r="B14" i="3" s="1"/>
  <c r="B15" i="3" s="1"/>
  <c r="B16" i="3" s="1"/>
  <c r="B17" i="3" s="1"/>
  <c r="B18" i="3" s="1"/>
  <c r="B19" i="3" s="1"/>
  <c r="B33" i="3" s="1"/>
  <c r="B34" i="3" s="1"/>
  <c r="B35" i="3" s="1"/>
  <c r="B40" i="3" s="1"/>
  <c r="B47" i="3" s="1"/>
  <c r="B48" i="3" s="1"/>
  <c r="B49" i="3" s="1"/>
  <c r="B50" i="3" s="1"/>
  <c r="B51" i="3" s="1"/>
  <c r="B21" i="3" s="1"/>
  <c r="B22" i="3" s="1"/>
  <c r="B23" i="3" s="1"/>
  <c r="B24" i="3" s="1"/>
  <c r="B25" i="3" s="1"/>
  <c r="B54" i="3" s="1"/>
  <c r="B55" i="3" s="1"/>
  <c r="B56" i="3" s="1"/>
  <c r="B57" i="3" s="1"/>
  <c r="B58" i="3" s="1"/>
  <c r="B59" i="3" s="1"/>
  <c r="AG31" i="6" l="1"/>
  <c r="AG32" i="6" s="1"/>
  <c r="AF32" i="6"/>
  <c r="AA31" i="6"/>
  <c r="AA32" i="6" s="1"/>
  <c r="AA33" i="6" s="1"/>
  <c r="Z32" i="6"/>
  <c r="AG26" i="6"/>
  <c r="AG29" i="6" s="1"/>
  <c r="AF29" i="6"/>
  <c r="AA26" i="6"/>
  <c r="AA29" i="6" s="1"/>
  <c r="Z29" i="6"/>
  <c r="AG17" i="6"/>
  <c r="AG22" i="6" s="1"/>
  <c r="AF22" i="6"/>
  <c r="AA17" i="6"/>
  <c r="AA22" i="6" s="1"/>
  <c r="Z22" i="6"/>
  <c r="AF12" i="6"/>
  <c r="AG9" i="6"/>
  <c r="AG12" i="6" s="1"/>
  <c r="Z12" i="6"/>
  <c r="AA9" i="6"/>
  <c r="AA12" i="6" s="1"/>
  <c r="T12" i="6"/>
  <c r="U9" i="6"/>
  <c r="U12" i="6" s="1"/>
  <c r="AG3" i="6"/>
  <c r="AG7" i="6" s="1"/>
  <c r="AF7" i="6"/>
  <c r="AA3" i="6"/>
  <c r="AA7" i="6" s="1"/>
  <c r="Z7" i="6"/>
  <c r="U3" i="6"/>
  <c r="U7" i="6" s="1"/>
  <c r="T7" i="6"/>
  <c r="T33" i="6"/>
  <c r="AE13" i="6"/>
  <c r="AE33" i="6"/>
  <c r="Y33" i="6"/>
  <c r="AI22" i="6"/>
  <c r="Q72" i="5"/>
  <c r="X50" i="5"/>
  <c r="X51" i="5" s="1"/>
  <c r="X52" i="5" s="1"/>
  <c r="X53" i="5" s="1"/>
  <c r="B28" i="4"/>
  <c r="B29" i="4" s="1"/>
  <c r="N51" i="4"/>
  <c r="P51" i="4" s="1"/>
  <c r="N19" i="4"/>
  <c r="N45" i="4"/>
  <c r="N8" i="4"/>
  <c r="P8" i="4" s="1"/>
  <c r="N16" i="4"/>
  <c r="P16" i="4" s="1"/>
  <c r="N39" i="4"/>
  <c r="P39" i="4" s="1"/>
  <c r="N21" i="4"/>
  <c r="P21" i="4" s="1"/>
  <c r="N34" i="4"/>
  <c r="P34" i="4" s="1"/>
  <c r="N54" i="4"/>
  <c r="P54" i="4" s="1"/>
  <c r="N48" i="4"/>
  <c r="P48" i="4" s="1"/>
  <c r="N41" i="4"/>
  <c r="P41" i="4" s="1"/>
  <c r="N12" i="4"/>
  <c r="P12" i="4" s="1"/>
  <c r="N42" i="4"/>
  <c r="P42" i="4" s="1"/>
  <c r="N28" i="4"/>
  <c r="P28" i="4" s="1"/>
  <c r="N46" i="4"/>
  <c r="P46" i="4" s="1"/>
  <c r="N55" i="4"/>
  <c r="P55" i="4" s="1"/>
  <c r="N58" i="4"/>
  <c r="P58" i="4" s="1"/>
  <c r="N32" i="4"/>
  <c r="P32" i="4" s="1"/>
  <c r="N6" i="4"/>
  <c r="P6" i="4" s="1"/>
  <c r="N36" i="4"/>
  <c r="P36" i="4" s="1"/>
  <c r="N4" i="4"/>
  <c r="P4" i="4" s="1"/>
  <c r="P49" i="4"/>
  <c r="N14" i="4"/>
  <c r="P14" i="4" s="1"/>
  <c r="N10" i="4"/>
  <c r="P10" i="4" s="1"/>
  <c r="N53" i="4"/>
  <c r="P53" i="4" s="1"/>
  <c r="N11" i="4"/>
  <c r="N23" i="4"/>
  <c r="P23" i="4" s="1"/>
  <c r="N5" i="4"/>
  <c r="P5" i="4" s="1"/>
  <c r="N17" i="4"/>
  <c r="P17" i="4" s="1"/>
  <c r="N24" i="4"/>
  <c r="P24" i="4" s="1"/>
  <c r="N43" i="4"/>
  <c r="P43" i="4" s="1"/>
  <c r="N57" i="4"/>
  <c r="P57" i="4" s="1"/>
  <c r="N22" i="4"/>
  <c r="P22" i="4" s="1"/>
  <c r="N47" i="4"/>
  <c r="P47" i="4" s="1"/>
  <c r="N33" i="4"/>
  <c r="P33" i="4" s="1"/>
  <c r="P18" i="4"/>
  <c r="N7" i="4"/>
  <c r="P7" i="4" s="1"/>
  <c r="N31" i="4"/>
  <c r="P26" i="4"/>
  <c r="N20" i="4"/>
  <c r="P20" i="4" s="1"/>
  <c r="N13" i="4"/>
  <c r="P13" i="4" s="1"/>
  <c r="P9" i="4"/>
  <c r="N3" i="4"/>
  <c r="U52" i="4"/>
  <c r="U53" i="4" s="1"/>
  <c r="U54" i="4" s="1"/>
  <c r="U55" i="4" s="1"/>
  <c r="U56" i="4" s="1"/>
  <c r="U57" i="4" s="1"/>
  <c r="U58" i="4" s="1"/>
  <c r="U59" i="4" s="1"/>
  <c r="U60" i="4" s="1"/>
  <c r="U61" i="4" s="1"/>
  <c r="U62" i="4" s="1"/>
  <c r="U63" i="4" s="1"/>
  <c r="U64" i="4" s="1"/>
  <c r="U65" i="4" s="1"/>
  <c r="U66" i="4" s="1"/>
  <c r="U67" i="4" s="1"/>
  <c r="U68" i="4" s="1"/>
  <c r="U69" i="4" s="1"/>
  <c r="U70" i="4" s="1"/>
  <c r="U71" i="4" s="1"/>
  <c r="U72" i="4" s="1"/>
  <c r="U73" i="4" s="1"/>
  <c r="U74" i="4" s="1"/>
  <c r="U75" i="4" s="1"/>
  <c r="U76" i="4" s="1"/>
  <c r="U77" i="4" s="1"/>
  <c r="U78" i="4" s="1"/>
  <c r="U79" i="4" s="1"/>
  <c r="U80" i="4" s="1"/>
  <c r="U81" i="4" s="1"/>
  <c r="U82" i="4" s="1"/>
  <c r="U83" i="4" s="1"/>
  <c r="U84" i="4" s="1"/>
  <c r="U85" i="4" s="1"/>
  <c r="U86" i="4" s="1"/>
  <c r="U87" i="4" s="1"/>
  <c r="U88" i="4" s="1"/>
  <c r="U89" i="4" s="1"/>
  <c r="U90" i="4" s="1"/>
  <c r="U91" i="4" s="1"/>
  <c r="U92" i="4" s="1"/>
  <c r="U93" i="4" s="1"/>
  <c r="N15" i="4"/>
  <c r="P15" i="4" s="1"/>
  <c r="N27" i="4"/>
  <c r="P27" i="4" s="1"/>
  <c r="N52" i="4"/>
  <c r="P25" i="4"/>
  <c r="N29" i="4"/>
  <c r="P29" i="4" s="1"/>
  <c r="N38" i="4"/>
  <c r="N40" i="4"/>
  <c r="P40" i="4" s="1"/>
  <c r="P35" i="4"/>
  <c r="P50" i="4"/>
  <c r="N56" i="4"/>
  <c r="P56" i="4" s="1"/>
  <c r="N41" i="3"/>
  <c r="N53" i="3"/>
  <c r="N7" i="3"/>
  <c r="N19" i="3"/>
  <c r="P19" i="3" s="1"/>
  <c r="N43" i="3"/>
  <c r="P43" i="3" s="1"/>
  <c r="N55" i="3"/>
  <c r="N9" i="3"/>
  <c r="N21" i="3"/>
  <c r="N33" i="3"/>
  <c r="N57" i="3"/>
  <c r="N59" i="3"/>
  <c r="P59" i="3" s="1"/>
  <c r="N36" i="3"/>
  <c r="P36" i="3" s="1"/>
  <c r="N48" i="3"/>
  <c r="P38" i="3"/>
  <c r="N50" i="3"/>
  <c r="N45" i="3"/>
  <c r="N40" i="3"/>
  <c r="N52" i="3"/>
  <c r="P52" i="3" s="1"/>
  <c r="N54" i="3"/>
  <c r="N18" i="3"/>
  <c r="P18" i="3" s="1"/>
  <c r="N6" i="3"/>
  <c r="N8" i="3"/>
  <c r="N20" i="3"/>
  <c r="N32" i="3"/>
  <c r="N44" i="3"/>
  <c r="P44" i="3" s="1"/>
  <c r="N56" i="3"/>
  <c r="N30" i="3"/>
  <c r="P30" i="3" s="1"/>
  <c r="N31" i="3"/>
  <c r="B52" i="3"/>
  <c r="B41" i="3"/>
  <c r="B42" i="3" s="1"/>
  <c r="B43" i="3" s="1"/>
  <c r="B44" i="3" s="1"/>
  <c r="B36" i="3"/>
  <c r="B37" i="3" s="1"/>
  <c r="B38" i="3" s="1"/>
  <c r="B26" i="3"/>
  <c r="B27" i="3" s="1"/>
  <c r="B28" i="3" s="1"/>
  <c r="B29" i="3" s="1"/>
  <c r="B30" i="3" s="1"/>
  <c r="A12" i="3"/>
  <c r="A13" i="3" s="1"/>
  <c r="A14" i="3" s="1"/>
  <c r="A15" i="3" s="1"/>
  <c r="A16" i="3" s="1"/>
  <c r="A17" i="3" s="1"/>
  <c r="A18" i="3" s="1"/>
  <c r="A19" i="3" s="1"/>
  <c r="A20" i="3" s="1"/>
  <c r="A21" i="3" s="1"/>
  <c r="A22" i="3" s="1"/>
  <c r="A23" i="3" s="1"/>
  <c r="A24" i="3" s="1"/>
  <c r="A25" i="3" s="1"/>
  <c r="A26" i="3" s="1"/>
  <c r="A27" i="3" s="1"/>
  <c r="A28" i="3" s="1"/>
  <c r="A29" i="3" s="1"/>
  <c r="A30" i="3" s="1"/>
  <c r="AI12" i="6" l="1"/>
  <c r="T13" i="6"/>
  <c r="AI13" i="6" s="1"/>
  <c r="AA13" i="6"/>
  <c r="U13" i="6"/>
  <c r="AI7" i="6"/>
  <c r="AG13" i="6"/>
  <c r="AG33" i="6"/>
  <c r="AF33" i="6"/>
  <c r="Z33" i="6"/>
  <c r="AF13" i="6"/>
  <c r="Z13" i="6"/>
  <c r="O93" i="5"/>
  <c r="O11" i="5"/>
  <c r="Q11" i="5" s="1"/>
  <c r="O7" i="5"/>
  <c r="O34" i="5"/>
  <c r="Q34" i="5" s="1"/>
  <c r="O40" i="5"/>
  <c r="Q40" i="5" s="1"/>
  <c r="O65" i="5"/>
  <c r="Q65" i="5" s="1"/>
  <c r="O35" i="5"/>
  <c r="O105" i="5"/>
  <c r="Q105" i="5" s="1"/>
  <c r="O104" i="5"/>
  <c r="Q104" i="5" s="1"/>
  <c r="O95" i="5"/>
  <c r="Q95" i="5" s="1"/>
  <c r="O63" i="5"/>
  <c r="Q63" i="5" s="1"/>
  <c r="X54" i="5"/>
  <c r="X55" i="5" s="1"/>
  <c r="X56" i="5" s="1"/>
  <c r="X57" i="5" s="1"/>
  <c r="X58" i="5" s="1"/>
  <c r="X59" i="5" s="1"/>
  <c r="X60" i="5" s="1"/>
  <c r="X61" i="5" s="1"/>
  <c r="X62" i="5" s="1"/>
  <c r="X63" i="5" s="1"/>
  <c r="X64" i="5" s="1"/>
  <c r="X65" i="5" s="1"/>
  <c r="X66" i="5" s="1"/>
  <c r="X67" i="5" s="1"/>
  <c r="X68" i="5" s="1"/>
  <c r="X69" i="5" s="1"/>
  <c r="X70" i="5" s="1"/>
  <c r="X71" i="5" s="1"/>
  <c r="X72" i="5" s="1"/>
  <c r="X73" i="5" s="1"/>
  <c r="X74" i="5" s="1"/>
  <c r="X75" i="5" s="1"/>
  <c r="X76" i="5" s="1"/>
  <c r="X77" i="5" s="1"/>
  <c r="X78" i="5" s="1"/>
  <c r="X79" i="5" s="1"/>
  <c r="X80" i="5" s="1"/>
  <c r="X81" i="5" s="1"/>
  <c r="X82" i="5" s="1"/>
  <c r="X83" i="5" s="1"/>
  <c r="X84" i="5" s="1"/>
  <c r="X85" i="5" s="1"/>
  <c r="X86" i="5" s="1"/>
  <c r="X87" i="5" s="1"/>
  <c r="X88" i="5" s="1"/>
  <c r="X89" i="5" s="1"/>
  <c r="X90" i="5" s="1"/>
  <c r="X91" i="5" s="1"/>
  <c r="X92" i="5" s="1"/>
  <c r="X93" i="5" s="1"/>
  <c r="X94" i="5" s="1"/>
  <c r="X95" i="5" s="1"/>
  <c r="Q94" i="5"/>
  <c r="O18" i="5"/>
  <c r="Q18" i="5" s="1"/>
  <c r="O92" i="5"/>
  <c r="Q92" i="5" s="1"/>
  <c r="O10" i="5"/>
  <c r="Q10" i="5" s="1"/>
  <c r="O103" i="5"/>
  <c r="Q103" i="5" s="1"/>
  <c r="Q66" i="5"/>
  <c r="O53" i="5"/>
  <c r="O54" i="5"/>
  <c r="Q54" i="5" s="1"/>
  <c r="O33" i="5"/>
  <c r="Q33" i="5" s="1"/>
  <c r="O55" i="5"/>
  <c r="Q55" i="5" s="1"/>
  <c r="O83" i="5"/>
  <c r="Q83" i="5" s="1"/>
  <c r="O20" i="5"/>
  <c r="Q20" i="5" s="1"/>
  <c r="O6" i="5"/>
  <c r="Q6" i="5" s="1"/>
  <c r="O102" i="5"/>
  <c r="O42" i="5"/>
  <c r="O32" i="5"/>
  <c r="O96" i="5"/>
  <c r="Q96" i="5" s="1"/>
  <c r="O21" i="5"/>
  <c r="Q21" i="5" s="1"/>
  <c r="O17" i="5"/>
  <c r="O12" i="5"/>
  <c r="O52" i="5"/>
  <c r="Q52" i="5" s="1"/>
  <c r="O8" i="5"/>
  <c r="Q8" i="5" s="1"/>
  <c r="O19" i="5"/>
  <c r="Q19" i="5" s="1"/>
  <c r="O9" i="5"/>
  <c r="Q9" i="5" s="1"/>
  <c r="O64" i="5"/>
  <c r="O41" i="5"/>
  <c r="O23" i="5"/>
  <c r="Q23" i="5" s="1"/>
  <c r="O82" i="5"/>
  <c r="Q82" i="5" s="1"/>
  <c r="O31" i="5"/>
  <c r="Q31" i="5" s="1"/>
  <c r="O22" i="5"/>
  <c r="Q22" i="5" s="1"/>
  <c r="O81" i="5"/>
  <c r="Q12" i="4"/>
  <c r="P19" i="4"/>
  <c r="Q20" i="4"/>
  <c r="P31" i="4"/>
  <c r="Q32" i="4"/>
  <c r="Q4" i="4"/>
  <c r="P3" i="4"/>
  <c r="P38" i="4"/>
  <c r="Q39" i="4"/>
  <c r="P52" i="4"/>
  <c r="Q53" i="4"/>
  <c r="P11" i="4"/>
  <c r="P45" i="4"/>
  <c r="Q46" i="4"/>
  <c r="N30" i="4"/>
  <c r="A32" i="3"/>
  <c r="A33" i="3" s="1"/>
  <c r="A34" i="3" s="1"/>
  <c r="A35" i="3" s="1"/>
  <c r="A36" i="3" s="1"/>
  <c r="A37" i="3" s="1"/>
  <c r="A38" i="3" s="1"/>
  <c r="A39" i="3" s="1"/>
  <c r="A40" i="3" s="1"/>
  <c r="T17" i="5" l="1"/>
  <c r="Q17" i="5"/>
  <c r="R17" i="5"/>
  <c r="T52" i="5"/>
  <c r="Q7" i="5"/>
  <c r="R6" i="5"/>
  <c r="T6" i="5"/>
  <c r="T102" i="5"/>
  <c r="Q32" i="5"/>
  <c r="T31" i="5"/>
  <c r="R31" i="5"/>
  <c r="Q64" i="5"/>
  <c r="T63" i="5"/>
  <c r="R63" i="5"/>
  <c r="Q41" i="5"/>
  <c r="T40" i="5"/>
  <c r="Q93" i="5"/>
  <c r="R92" i="5"/>
  <c r="T92" i="5"/>
  <c r="Q53" i="5"/>
  <c r="R52" i="5"/>
  <c r="Q102" i="5"/>
  <c r="R102" i="5"/>
  <c r="Q42" i="5"/>
  <c r="R40" i="5"/>
  <c r="R81" i="5"/>
  <c r="T81" i="5"/>
  <c r="Q81" i="5"/>
  <c r="A41" i="3"/>
  <c r="A42" i="3" s="1"/>
  <c r="A43" i="3" s="1"/>
  <c r="A44" i="3" s="1"/>
  <c r="A46" i="3" s="1"/>
  <c r="A47" i="3" s="1"/>
  <c r="A48" i="3" s="1"/>
  <c r="A49" i="3" s="1"/>
  <c r="A50" i="3" s="1"/>
  <c r="A51" i="3" s="1"/>
  <c r="T1" i="5" l="1"/>
  <c r="A52" i="3"/>
  <c r="A54" i="3" s="1"/>
  <c r="A55" i="3" s="1"/>
  <c r="A56" i="3" s="1"/>
  <c r="A57" i="3" s="1"/>
  <c r="A58" i="3" s="1"/>
  <c r="A59" i="3" s="1"/>
  <c r="C3" i="3" l="1"/>
  <c r="K3" i="3"/>
  <c r="L3" i="3"/>
  <c r="M3" i="3"/>
  <c r="P3" i="3" s="1"/>
  <c r="C10" i="3"/>
  <c r="C9" i="3"/>
  <c r="C8" i="3"/>
  <c r="C14" i="3"/>
  <c r="C60" i="3"/>
  <c r="C7" i="3"/>
  <c r="C6" i="3"/>
  <c r="C13" i="3"/>
  <c r="C39" i="3"/>
  <c r="C5" i="3"/>
  <c r="C4" i="3"/>
  <c r="P60" i="3"/>
  <c r="L27" i="3" l="1"/>
  <c r="L51" i="3"/>
  <c r="L41" i="3"/>
  <c r="L10" i="3"/>
  <c r="L9" i="3"/>
  <c r="L58" i="3"/>
  <c r="L50" i="3"/>
  <c r="L31" i="3"/>
  <c r="L8" i="3"/>
  <c r="L35" i="3"/>
  <c r="L34" i="3"/>
  <c r="L16" i="3"/>
  <c r="L40" i="3"/>
  <c r="L26" i="3"/>
  <c r="L57" i="3"/>
  <c r="L15" i="3"/>
  <c r="L25" i="3"/>
  <c r="L48" i="3"/>
  <c r="L14" i="3"/>
  <c r="L33" i="3"/>
  <c r="L49" i="3"/>
  <c r="L56" i="3"/>
  <c r="L55" i="3"/>
  <c r="L54" i="3"/>
  <c r="L24" i="3"/>
  <c r="L60" i="3"/>
  <c r="L7" i="3"/>
  <c r="L47" i="3"/>
  <c r="L46" i="3"/>
  <c r="L23" i="3"/>
  <c r="L6" i="3"/>
  <c r="L39" i="3"/>
  <c r="L22" i="3"/>
  <c r="L53" i="3"/>
  <c r="L12" i="3"/>
  <c r="L13" i="3"/>
  <c r="L45" i="3"/>
  <c r="L21" i="3"/>
  <c r="L32" i="3"/>
  <c r="L20" i="3"/>
  <c r="L5" i="3"/>
  <c r="L4" i="3"/>
  <c r="K27" i="3"/>
  <c r="K51" i="3"/>
  <c r="K41" i="3"/>
  <c r="K10" i="3"/>
  <c r="K9" i="3"/>
  <c r="K58" i="3"/>
  <c r="K50" i="3"/>
  <c r="K31" i="3"/>
  <c r="K8" i="3"/>
  <c r="K35" i="3"/>
  <c r="K34" i="3"/>
  <c r="K16" i="3"/>
  <c r="K40" i="3"/>
  <c r="K26" i="3"/>
  <c r="K57" i="3"/>
  <c r="K15" i="3"/>
  <c r="K25" i="3"/>
  <c r="K48" i="3"/>
  <c r="K14" i="3"/>
  <c r="K33" i="3"/>
  <c r="K49" i="3"/>
  <c r="K56" i="3"/>
  <c r="K55" i="3"/>
  <c r="K54" i="3"/>
  <c r="K24" i="3"/>
  <c r="K60" i="3"/>
  <c r="K7" i="3"/>
  <c r="K47" i="3"/>
  <c r="K46" i="3"/>
  <c r="K23" i="3"/>
  <c r="K6" i="3"/>
  <c r="K39" i="3"/>
  <c r="K22" i="3"/>
  <c r="K53" i="3"/>
  <c r="K12" i="3"/>
  <c r="K13" i="3"/>
  <c r="K45" i="3"/>
  <c r="K21" i="3"/>
  <c r="K32" i="3"/>
  <c r="K20" i="3"/>
  <c r="K5" i="3"/>
  <c r="K4" i="3"/>
  <c r="M27" i="3"/>
  <c r="P27" i="3" s="1"/>
  <c r="M51" i="3"/>
  <c r="P51" i="3" s="1"/>
  <c r="M41" i="3"/>
  <c r="P41" i="3" s="1"/>
  <c r="M10" i="3"/>
  <c r="P10" i="3" s="1"/>
  <c r="M9" i="3"/>
  <c r="P9" i="3" s="1"/>
  <c r="M58" i="3"/>
  <c r="P58" i="3" s="1"/>
  <c r="M50" i="3"/>
  <c r="P50" i="3" s="1"/>
  <c r="M31" i="3"/>
  <c r="M8" i="3"/>
  <c r="P8" i="3" s="1"/>
  <c r="M35" i="3"/>
  <c r="P35" i="3" s="1"/>
  <c r="M34" i="3"/>
  <c r="P34" i="3" s="1"/>
  <c r="M16" i="3"/>
  <c r="P16" i="3" s="1"/>
  <c r="M40" i="3"/>
  <c r="P40" i="3" s="1"/>
  <c r="M26" i="3"/>
  <c r="P26" i="3" s="1"/>
  <c r="M57" i="3"/>
  <c r="P57" i="3" s="1"/>
  <c r="M15" i="3"/>
  <c r="P15" i="3" s="1"/>
  <c r="M25" i="3"/>
  <c r="P25" i="3" s="1"/>
  <c r="M48" i="3"/>
  <c r="P48" i="3" s="1"/>
  <c r="M14" i="3"/>
  <c r="P14" i="3" s="1"/>
  <c r="M33" i="3"/>
  <c r="P33" i="3" s="1"/>
  <c r="M49" i="3"/>
  <c r="P49" i="3" s="1"/>
  <c r="M56" i="3"/>
  <c r="P56" i="3" s="1"/>
  <c r="M55" i="3"/>
  <c r="P55" i="3" s="1"/>
  <c r="M54" i="3"/>
  <c r="P54" i="3" s="1"/>
  <c r="M24" i="3"/>
  <c r="P24" i="3" s="1"/>
  <c r="M60" i="3"/>
  <c r="M7" i="3"/>
  <c r="P7" i="3" s="1"/>
  <c r="M47" i="3"/>
  <c r="P47" i="3" s="1"/>
  <c r="M46" i="3"/>
  <c r="P46" i="3" s="1"/>
  <c r="M23" i="3"/>
  <c r="P23" i="3" s="1"/>
  <c r="M6" i="3"/>
  <c r="P6" i="3" s="1"/>
  <c r="M39" i="3"/>
  <c r="P39" i="3" s="1"/>
  <c r="M22" i="3"/>
  <c r="P22" i="3" s="1"/>
  <c r="M53" i="3"/>
  <c r="P53" i="3" s="1"/>
  <c r="M12" i="3"/>
  <c r="P12" i="3" s="1"/>
  <c r="M13" i="3"/>
  <c r="P13" i="3" s="1"/>
  <c r="M45" i="3"/>
  <c r="M21" i="3"/>
  <c r="P21" i="3" s="1"/>
  <c r="M32" i="3"/>
  <c r="P32" i="3" s="1"/>
  <c r="M20" i="3"/>
  <c r="P20" i="3" s="1"/>
  <c r="M5" i="3"/>
  <c r="P5" i="3" s="1"/>
  <c r="M4" i="3"/>
  <c r="P4" i="3" s="1"/>
  <c r="H29" i="2" l="1"/>
  <c r="H30" i="2"/>
  <c r="H31" i="2"/>
  <c r="H32" i="2"/>
  <c r="H33" i="2"/>
  <c r="H34" i="2"/>
  <c r="H35" i="2"/>
  <c r="H36" i="2"/>
  <c r="H37" i="2"/>
  <c r="H28" i="2" l="1"/>
  <c r="H27" i="2"/>
  <c r="H26" i="2"/>
  <c r="H25" i="2"/>
  <c r="H24" i="2"/>
  <c r="H23" i="2"/>
  <c r="H22" i="2"/>
  <c r="H21" i="2"/>
  <c r="H20" i="2"/>
  <c r="H19" i="2"/>
  <c r="H18" i="2"/>
  <c r="H17" i="2"/>
  <c r="H16" i="2"/>
  <c r="H15" i="2"/>
  <c r="H14" i="2"/>
  <c r="H13" i="2"/>
  <c r="H12" i="2"/>
  <c r="H11" i="2"/>
  <c r="H10" i="2"/>
  <c r="H9" i="2"/>
  <c r="H8" i="2"/>
  <c r="H7" i="2"/>
  <c r="H6" i="2"/>
  <c r="H5" i="2"/>
  <c r="DX1712" i="1" l="1"/>
</calcChain>
</file>

<file path=xl/sharedStrings.xml><?xml version="1.0" encoding="utf-8"?>
<sst xmlns="http://schemas.openxmlformats.org/spreadsheetml/2006/main" count="75496" uniqueCount="14868">
  <si>
    <t>Empreendimento</t>
  </si>
  <si>
    <t>(Tudo)</t>
  </si>
  <si>
    <t>Situação do Repasse</t>
  </si>
  <si>
    <t>(Vários itens)</t>
  </si>
  <si>
    <t>Contagem de Reserva</t>
  </si>
  <si>
    <t>Data</t>
  </si>
  <si>
    <t>Corretor</t>
  </si>
  <si>
    <t>Imobiliária</t>
  </si>
  <si>
    <t>2024</t>
  </si>
  <si>
    <t>(vazio)</t>
  </si>
  <si>
    <t>Total Geral</t>
  </si>
  <si>
    <t>ARTHUR PARRIAO NEGOCIOS IMOBILIARIOS</t>
  </si>
  <si>
    <t>IMOBILIÁRIAS | FSA</t>
  </si>
  <si>
    <t>ISABELLA PEREIRA FELICIANO</t>
  </si>
  <si>
    <t>AUTÔNOMOS | FSA</t>
  </si>
  <si>
    <t>AUTÔNOMOS 2 | FSA</t>
  </si>
  <si>
    <t>CLEIDE ALVES DE OLIVEIRA</t>
  </si>
  <si>
    <t>ANNA LUIZA PEREIRA DE SOUSA</t>
  </si>
  <si>
    <t>MARIA EDUARDA VIEIRA DAMASCENO - CLT</t>
  </si>
  <si>
    <t>CANAL VIRTUAL 1</t>
  </si>
  <si>
    <t>CANAL VIRTUAL 2</t>
  </si>
  <si>
    <t>GABRIEL DO NASCIMENTO DIAS - CLT</t>
  </si>
  <si>
    <t>EQUIPE PRÓPRIA |FSA</t>
  </si>
  <si>
    <t>PASCOAL IMOBILIARIA</t>
  </si>
  <si>
    <t>IMOBILIÁRIAS | AGL</t>
  </si>
  <si>
    <t>LUCIANO PONTES SILVA JUNIOR - CLT</t>
  </si>
  <si>
    <t>LUCAS PAULO MARQUES PINTO - CLT</t>
  </si>
  <si>
    <t>FABIANE BEZERRA MOREIRA DOS SANTOS - CLT</t>
  </si>
  <si>
    <t>EQUIPE PRÓPRIA 2 | AGL</t>
  </si>
  <si>
    <t>VITÓRIA IMÓVEIS IMOB</t>
  </si>
  <si>
    <t>MARIA EUGENIA MARTINS ALVES - CLT</t>
  </si>
  <si>
    <t>7LM - VENDAS INTERNAS NOVKA</t>
  </si>
  <si>
    <t>NOVKA| DF</t>
  </si>
  <si>
    <t>MARA IMOBILIARIA LTDA</t>
  </si>
  <si>
    <t>GYOVANA FERNANDES ALMEIDA CASTRO</t>
  </si>
  <si>
    <t>KEULLY DE SOUSA BRAGA</t>
  </si>
  <si>
    <t>MICAEL DOS SANTOS PIRES - CLT</t>
  </si>
  <si>
    <t>CANAL VIRTUAL</t>
  </si>
  <si>
    <t>EQUIPE PRÓPRIA | AGL</t>
  </si>
  <si>
    <t>INGRID ALVES D'APARECIDA - CLT</t>
  </si>
  <si>
    <t>NATASHA LUCÍLIA BARBOSA - CLT</t>
  </si>
  <si>
    <t>JULIANA MARIA DE SOUZA - CLT</t>
  </si>
  <si>
    <t>DAIANA SOARES DA ROCHA</t>
  </si>
  <si>
    <t>WANDERSON ROMERO COELHO DA SILVA - CLT</t>
  </si>
  <si>
    <t>AUTÔNOMOS | AGL</t>
  </si>
  <si>
    <t>MILENE DE ALMEIDA LIMA - CLT</t>
  </si>
  <si>
    <t>LETÍCIA SANTOS DA SILVA BRITO - CLT</t>
  </si>
  <si>
    <t>NAUANE MARTINS DA SILVA OLIVEIRA - CLT</t>
  </si>
  <si>
    <t>ERAF CORRETORA DE IMÓVEIS EIRELI</t>
  </si>
  <si>
    <t>STEFFANY SILVA PINTO</t>
  </si>
  <si>
    <t>CAMILA FERNANDES DA SILVA</t>
  </si>
  <si>
    <t>JOÃO VITOR BRITO DE ANDRADE - CLT</t>
  </si>
  <si>
    <t>MAYSA GABRIELA GONÇALVES OLIVEIRA - CLT</t>
  </si>
  <si>
    <t>THAIRINE STEFANNI RODRIGUES DA SILVA</t>
  </si>
  <si>
    <t>RYAN GOMES CALAZANS - CLT</t>
  </si>
  <si>
    <t>MARCELO MIRANDA VIEIRA</t>
  </si>
  <si>
    <t>BEIRAMAR | DF</t>
  </si>
  <si>
    <t>MORIÁ- DANIEL</t>
  </si>
  <si>
    <t>ANA LUCIA RODRIGUES DE FREITAS</t>
  </si>
  <si>
    <t>DANIEL ANDRADE DOS SANTOS - CLT</t>
  </si>
  <si>
    <t>MICHELE OLIVEIRA ROCHA</t>
  </si>
  <si>
    <t>ARIANI MORAIS DE SOUSA PEREIRA - CLT</t>
  </si>
  <si>
    <t>JONATAN CASTRO DA SILVA - CLT</t>
  </si>
  <si>
    <t>JOSÉ RIBAMAR DA SILVA FREITAS FILHO - CLT</t>
  </si>
  <si>
    <t>MARIA DAIANA DA SILVA BRANDÃO - CLT</t>
  </si>
  <si>
    <t>REBECA CRISTHINA PIRES DIAS - CLT</t>
  </si>
  <si>
    <t>ANA CAROLINA FERREIRA DE ANDRADE - CARLOS ANDRADE IMOBILIÁRIA</t>
  </si>
  <si>
    <t>IMOB MINHA CORRETORA</t>
  </si>
  <si>
    <t>MARCILENE DOS REIS CARVALHO</t>
  </si>
  <si>
    <t>JACILENE FREITAS SANTOS</t>
  </si>
  <si>
    <t>MATHEUS AIRES GUERRA</t>
  </si>
  <si>
    <t>LETICIA LORRANNY SANTOS DOURADO</t>
  </si>
  <si>
    <t>PORTELA IMOBILIARIA</t>
  </si>
  <si>
    <t>LINDINALVA ROSA PALMEIRA</t>
  </si>
  <si>
    <t>SANDRA SANTOS - CLT</t>
  </si>
  <si>
    <t>LK IMÓVEIS - LEONARDO APARECIDO</t>
  </si>
  <si>
    <t>LUCAS DE SOUZA RODRIGUES - CLT</t>
  </si>
  <si>
    <t>PEDRO HIGOR CANDEIAS</t>
  </si>
  <si>
    <t>LEONARD LUIS MOGENA PEREZ - CLT</t>
  </si>
  <si>
    <t>BYANCA LOPES CLARO DE SOUZA</t>
  </si>
  <si>
    <t>CAIO BRENDON LOPES MARTINS - CLT</t>
  </si>
  <si>
    <t>NOVA MORADA IMOBILIARIA</t>
  </si>
  <si>
    <t>EMMANUELY FERNANDA DO NASCIMENTO</t>
  </si>
  <si>
    <t>PSI NEGOCIOS IMOBILIARIOS LTDA</t>
  </si>
  <si>
    <t>IMOBILIARIA EXPERT IMOVEIS</t>
  </si>
  <si>
    <t>S PESTANA NEGOCIOS IMOBILIARIOS LTDA</t>
  </si>
  <si>
    <t>LUCAS BRAGA DE SOUZA OLIVEIRA - CLT</t>
  </si>
  <si>
    <t>FLAVIA SERVIÇOS IMOBILIARIOS</t>
  </si>
  <si>
    <t>THAMIRES SANTOS DE ARAUJO</t>
  </si>
  <si>
    <t>PAULA CÍCERA PEREIRA DE OLIVEIRA SANTOS - CLT</t>
  </si>
  <si>
    <t>LUIS ALVES DOS SANTOS DA SILVA ROCCHA - CLT</t>
  </si>
  <si>
    <t>YVELISE FERREIRA PINHEIRO -  CLT</t>
  </si>
  <si>
    <t>ANIBAL HAMU NETO</t>
  </si>
  <si>
    <t>RAQUEL SILVA DE SENNA DIAS DE LAET</t>
  </si>
  <si>
    <t>JACQUELINE LINHARES NOVAES</t>
  </si>
  <si>
    <t>ROMÁRIO AUGUSTO NEGÓCIOS IMOBILIÁRIOS LTDA.</t>
  </si>
  <si>
    <t>MATEUS OLIVEIRA DUARTE</t>
  </si>
  <si>
    <t>SAMUEL WILKER LIMA DE OLIVEIRA - CLT DESLIGADO</t>
  </si>
  <si>
    <t>JHENNEFE HORRARA SILVA DE OLIVEIRA</t>
  </si>
  <si>
    <t>THAMIRES FERREIRA DA SILVA - CLT</t>
  </si>
  <si>
    <t>JOB IMOBILIARIA</t>
  </si>
  <si>
    <t>MICHELE RODRIGUES DA SILVA</t>
  </si>
  <si>
    <t>ÉLIDA BENEDITA RIBEIRO VIANA</t>
  </si>
  <si>
    <t>ITIQUIRA IMOVEIS E ASSESSORIA</t>
  </si>
  <si>
    <t>ELTON SILVA RODRIGUES - CLT</t>
  </si>
  <si>
    <t>TAKADA IMOB</t>
  </si>
  <si>
    <t>BETHANIA FERREIRA DE SOUSA</t>
  </si>
  <si>
    <t>NAUANY MARQUES DA CONCEIÇÃO</t>
  </si>
  <si>
    <t>FABIO HENRIQUE - CLT</t>
  </si>
  <si>
    <t>EVELLYN DE SOUSA RODRIGUES - CLT</t>
  </si>
  <si>
    <t>BRUNO SOARES BEZERRA - PARCEIRO</t>
  </si>
  <si>
    <t>THOMAZ MOREIRA AQUINO</t>
  </si>
  <si>
    <t>AGUAS LINDAS 1</t>
  </si>
  <si>
    <t>JORDAN RIBEIRO VASCONCELOS</t>
  </si>
  <si>
    <t>DANIEL FERNANDES RIBEIRO</t>
  </si>
  <si>
    <t>JORGE LUCAS PEREIRA NATAL</t>
  </si>
  <si>
    <t>NOVKA | FSA</t>
  </si>
  <si>
    <t>ALINE FERNANDES DE OLIVEIRA</t>
  </si>
  <si>
    <t>JOSÉ ALBERTO SILVA CALHEIROS</t>
  </si>
  <si>
    <t>ALAN DOS SANTOS LOPES-DESLIGADO</t>
  </si>
  <si>
    <t>YALLA JOSELIANE EUGÊNIO BARBOZA - CLT</t>
  </si>
  <si>
    <t>JANDER JACKSON VENANCIO DE SOUZA- DESLIGADO</t>
  </si>
  <si>
    <t>FERNANDO FONSECA DE DEUS GALVÃO - CLT- DESLIGADO</t>
  </si>
  <si>
    <t>JÉSSICA NOGUEIRA DE SOUSA - CLT</t>
  </si>
  <si>
    <t>JOSUÉ GOMES DE SOUZA</t>
  </si>
  <si>
    <t>EDUARDA RODRIGUES ANDRADE - CLT</t>
  </si>
  <si>
    <t>BUENO IMOVEIS LTDA (AUTONOMO)</t>
  </si>
  <si>
    <t>ELILEIDE RIBEIRO DE LACERDA</t>
  </si>
  <si>
    <t>KÁLITA CRISTINE MARTINS FRADE - CLT</t>
  </si>
  <si>
    <t>DANTIELEN DE SOUZA CONCEIÇÃO  - NOVKA</t>
  </si>
  <si>
    <t>KAROLYNA APARECIDA ALVES DE ARAUJO</t>
  </si>
  <si>
    <t>NOVKA EMPREENDIMENTOS IMOBILIARIOS</t>
  </si>
  <si>
    <t>ELMIRO DE DEUS PASSOS JUNIOR- DESLIGADO</t>
  </si>
  <si>
    <t>IOHANNY MARTINS SILVA - DESLIGADA</t>
  </si>
  <si>
    <t>KÉVIN COSTÂNER FERREIRA DOS SANTOS - CLT DESLIGADO</t>
  </si>
  <si>
    <t>RAMON SILVA FERREIRA - CLT</t>
  </si>
  <si>
    <t>L K KAIHARA LTDA.</t>
  </si>
  <si>
    <t>RITA DE CÁSSIA MACÁRIO DA SILVA RODRIGUES</t>
  </si>
  <si>
    <t>LAYNNE KAMYLLA OLIVEIRA BORGES FONSECA</t>
  </si>
  <si>
    <t>JANAINA BATISTA SOARES</t>
  </si>
  <si>
    <t>FLAVIO DE MELO MORAIS- DESLIGADO</t>
  </si>
  <si>
    <t>SATELITE IMOB</t>
  </si>
  <si>
    <t>LEONARDO FEDERICO GONZALEZ HERNANDEZ</t>
  </si>
  <si>
    <t>TAYNARA SILVA ARAUJO</t>
  </si>
  <si>
    <t>FORMOSA IMOVEIS - GOLDEN BROKERS</t>
  </si>
  <si>
    <t>THAWANNE DE SOUSA BORBA - CLT</t>
  </si>
  <si>
    <t>FRANCISCO LUCIELIO DE QUEIROZ</t>
  </si>
  <si>
    <t>UIRACI COSTA DA SILVA</t>
  </si>
  <si>
    <t>GABRIEL ARRUDA PARRIAO - CLT</t>
  </si>
  <si>
    <t>WELISSON AUGUSTO SILVA VIEGAS - CLT - DESLIGADO</t>
  </si>
  <si>
    <t>LIZ SANTOS IMOBILIARIA LTDA</t>
  </si>
  <si>
    <t>ANA CAROLINE ALVES DE ABREU_DESLIGADA</t>
  </si>
  <si>
    <t>GABRIEL BATISTA DE OLIVEIRA</t>
  </si>
  <si>
    <t>MILENA BOTELHO DE PAIVA DIAS</t>
  </si>
  <si>
    <t>ALANA RABELO DA COSTA</t>
  </si>
  <si>
    <t>DANILA PEREIRA BORGES</t>
  </si>
  <si>
    <t>GABRIELA GONÇALVES DE ARAUJO_DESLIGADA</t>
  </si>
  <si>
    <t>DANTIELEN DE SOUZA CONCEICAO - DESLIGADA</t>
  </si>
  <si>
    <t>ALIRIAN FERREIRA DA SILVA</t>
  </si>
  <si>
    <t>IMOBILIARIA GOL IMÓVEIS</t>
  </si>
  <si>
    <t>WELLINGTON ARAUJO - CLT</t>
  </si>
  <si>
    <t>DANYEL APPARECIDO DE ANDRADE - CLT</t>
  </si>
  <si>
    <t>CAMILA RODRIGUES AMORIM MAGALHÃES</t>
  </si>
  <si>
    <t>PEDRO GOMES NEIVA NETO - CLT</t>
  </si>
  <si>
    <t>GABRIELA VIEIRA DE SOUZA - CLT</t>
  </si>
  <si>
    <t>ALINE FERNANDES DE OLIVEIRA - NOVKA</t>
  </si>
  <si>
    <t>LUIS RAFAEL DO ROSARIO - CLT</t>
  </si>
  <si>
    <t>RAFAEL DE LUCENA MARTINS</t>
  </si>
  <si>
    <t>LUIZ PAULO MAGALHAES DE SENA</t>
  </si>
  <si>
    <t>IZABEL GODINHO LOPES</t>
  </si>
  <si>
    <t>MACHADO &amp;AMP; MELO CORRESPONDENTE LTDA.</t>
  </si>
  <si>
    <t>REBECA DO ESPIRITO SANTO SOUZA CARVALHO - CLT</t>
  </si>
  <si>
    <t>CHRISLANE COSTA FÉLIX-DESLIGADA</t>
  </si>
  <si>
    <t>RITA FREITAS PEREIRA</t>
  </si>
  <si>
    <t>AMANDA SOUZA PEREIRA</t>
  </si>
  <si>
    <t>DIEGO REIS IMOBILIÁRIA</t>
  </si>
  <si>
    <t>GLEYCE CAITANO DE OLIVEIRA - DESLIGADA</t>
  </si>
  <si>
    <t>SÂMARA FEITOSA VALADARES GENEROSO - CLT</t>
  </si>
  <si>
    <t>MÁRCIO ROGÉRIO GOMES SILVA</t>
  </si>
  <si>
    <t>JE EMPREENDIMENTOS IMOBILIÁRIOS</t>
  </si>
  <si>
    <t>ANNE BEATRIZ RODRIGUES DA COSTA</t>
  </si>
  <si>
    <t>DM IMOBILIARIA</t>
  </si>
  <si>
    <t>CLEÓPATRA DA SILVA DOS SANTOS CLT</t>
  </si>
  <si>
    <t>TAYNAH MONTEIRO - CLT</t>
  </si>
  <si>
    <t>CORDIAL IMOBILIÁRIA</t>
  </si>
  <si>
    <t>DOUGLAS DIVINO PEREIRA DA SILVA - CLT</t>
  </si>
  <si>
    <t>MARIO ALVES LAMOUNIER JUNIOR</t>
  </si>
  <si>
    <t>ELIVANIA DE SOUSA MAGALHAES-DESLIGADA</t>
  </si>
  <si>
    <t>HENRIQUE WALLACE FERREIRA - CLT</t>
  </si>
  <si>
    <t>THAYS VITORIA GOMES DA SILVA</t>
  </si>
  <si>
    <t>MATEUS VITOR DIAS - DESLIGADO</t>
  </si>
  <si>
    <t>TIAGO WILIS - CLT</t>
  </si>
  <si>
    <t>IGOR DA SILVA NEVES</t>
  </si>
  <si>
    <t>VINÍCIUS RODRIGUES DE OLIVEIRA - CLT</t>
  </si>
  <si>
    <t>MATHEUS FERREIRA DE SOUSA MEIRELES</t>
  </si>
  <si>
    <t>EDUARDO DOS SANTOS DE CARVALHO</t>
  </si>
  <si>
    <t>MAX IMÓVEIS LTDA.</t>
  </si>
  <si>
    <t>JHENNIFER CAROLINE FERREIRA BATISTA-DESLIGADA</t>
  </si>
  <si>
    <t>CRISTIANO SANTOS PEREIRA - CLT</t>
  </si>
  <si>
    <t>LUCIANO DE OLIVEIRA NASCIMENTO</t>
  </si>
  <si>
    <t>7LM - VENDAS INTERNAS FSA</t>
  </si>
  <si>
    <t>VENDAS INTERNAS - 7LM</t>
  </si>
  <si>
    <t>JOSIANE SILVA- DESLIGADA</t>
  </si>
  <si>
    <t>Repasses</t>
  </si>
  <si>
    <t>Consultores</t>
  </si>
  <si>
    <t>Data Início</t>
  </si>
  <si>
    <t>Qts Meses?</t>
  </si>
  <si>
    <t>IPC 2024</t>
  </si>
  <si>
    <t>IPC 2025</t>
  </si>
  <si>
    <t>IPC 2026</t>
  </si>
  <si>
    <t>Meta</t>
  </si>
  <si>
    <t>Situação ?</t>
  </si>
  <si>
    <t>Gradadivo</t>
  </si>
  <si>
    <t>0-3 meses: 2 repasses ou IPC 0,66;</t>
  </si>
  <si>
    <t>3-6 meses: 4 repasses ou IPC 1,33;</t>
  </si>
  <si>
    <t>Desenvolvimento</t>
  </si>
  <si>
    <t>6-9 meses: 5 repasses ou IPC 1,66;</t>
  </si>
  <si>
    <t>Reposição</t>
  </si>
  <si>
    <t xml:space="preserve">Após 9 meses: 6 repasses ou IPC 2; </t>
  </si>
  <si>
    <t>Críterios Definido</t>
  </si>
  <si>
    <t>Racional crescimento Gradativo</t>
  </si>
  <si>
    <t>Thâmara Rafaella de Melo Santos</t>
  </si>
  <si>
    <t>Replicar Gerentes</t>
  </si>
  <si>
    <t>Rever Remunneração</t>
  </si>
  <si>
    <t>LETÍCIA LORRANNY SANTOS DOURADO</t>
  </si>
  <si>
    <t>Erika Alves Gomes</t>
  </si>
  <si>
    <t>Pabline Micheli Oliveira da Silva</t>
  </si>
  <si>
    <t xml:space="preserve">JOCICLEIDE FERREIRA DA PAIXÃO </t>
  </si>
  <si>
    <t>Gabriel do Nascimento Dias</t>
  </si>
  <si>
    <t>Lucas Paulo Marques Pinto</t>
  </si>
  <si>
    <t>Maria Eugenia Martins alves</t>
  </si>
  <si>
    <t>INGRID ALVES DAPARECIDA</t>
  </si>
  <si>
    <t>Nauane Martins Da Silva Oliveira</t>
  </si>
  <si>
    <t>Ryan Gomes Calazans</t>
  </si>
  <si>
    <t>MARIA DAIANA DA SILVA BRANDAO</t>
  </si>
  <si>
    <t>SAMARA FEITOSA VALADARES GENEROSO</t>
  </si>
  <si>
    <t>Valmir Santana dos Santos</t>
  </si>
  <si>
    <t>MURIELLY DE SOUSA SANTOS</t>
  </si>
  <si>
    <t>NATÁLIA NOGUEIRA AGUIAR</t>
  </si>
  <si>
    <t>Desligados</t>
  </si>
  <si>
    <t>Desligado</t>
  </si>
  <si>
    <t>MARIA EDUARDA VIEIRA DAMASCENO</t>
  </si>
  <si>
    <t>Daniel Andrade dos Santos</t>
  </si>
  <si>
    <t>LUCAS DE SOUZA RODRIGUES</t>
  </si>
  <si>
    <t>CAIO BRENDON LOPES MARTINS</t>
  </si>
  <si>
    <t>LUCAS RAMOS DA VICTÓRIA</t>
  </si>
  <si>
    <t>MARTA ANASTACIO NERES</t>
  </si>
  <si>
    <t>LUIS RAFAEL DO ROSARIO</t>
  </si>
  <si>
    <t>LETICIA SANTOS DA SILVA</t>
  </si>
  <si>
    <t>SANDRA SANTANA DOS SANTOS</t>
  </si>
  <si>
    <t>Lucas Braga de Souza Oliveira</t>
  </si>
  <si>
    <t>ALEXANDRE RABELLO BARBOSA</t>
  </si>
  <si>
    <t>BRENDA MONICA DOS SANTOS</t>
  </si>
  <si>
    <t>LUANA SANTANA DOS SANTOS</t>
  </si>
  <si>
    <t>MAYSA GABRIELA GONCALVES OLIVEIRA</t>
  </si>
  <si>
    <t>MILENE DE ALMEIDA LIMA</t>
  </si>
  <si>
    <t>JONATAN CASTRO DA SILVA</t>
  </si>
  <si>
    <t>ARIANI MORAIS DE SOUSA PEREIRA</t>
  </si>
  <si>
    <t>YVELISE FERREIRA PINHEIRO</t>
  </si>
  <si>
    <t>REBECA DO ESPIRITO SANTO SOUZA CARVALHO</t>
  </si>
  <si>
    <t>NATASHA LUCILIA BARBOSA</t>
  </si>
  <si>
    <t>FABIANE BEZERRA MOREIRA DOS SANTOS</t>
  </si>
  <si>
    <t>JOAO VITOR BRITO DE ANDRADE</t>
  </si>
  <si>
    <t>WANDERSON ROMERO COELHO DA SILVA</t>
  </si>
  <si>
    <t>JULIANA MARIA DE SOUZA</t>
  </si>
  <si>
    <t>REBECA CRISTHINA PIRES DIAS</t>
  </si>
  <si>
    <t>LUIS ALVES DOS SANTOS DA SILVA ROCHA</t>
  </si>
  <si>
    <t>ANA LUIZA ENTREPORTES DA COSTA</t>
  </si>
  <si>
    <t>Número</t>
  </si>
  <si>
    <t>Reserva</t>
  </si>
  <si>
    <t>Etapa</t>
  </si>
  <si>
    <t>Bloco</t>
  </si>
  <si>
    <t>Unidade</t>
  </si>
  <si>
    <t>Região</t>
  </si>
  <si>
    <t>Cliente</t>
  </si>
  <si>
    <t>Documento do Cliente</t>
  </si>
  <si>
    <t>Parcela</t>
  </si>
  <si>
    <t>Contrato Quitado</t>
  </si>
  <si>
    <t>Contrato Liquidado</t>
  </si>
  <si>
    <t>Registro Pago</t>
  </si>
  <si>
    <t>ITBI Pago</t>
  </si>
  <si>
    <t>Laudêmio Pago</t>
  </si>
  <si>
    <t>Recebendo financiamento</t>
  </si>
  <si>
    <t>Valor previsto</t>
  </si>
  <si>
    <t>Parcela de conclusão</t>
  </si>
  <si>
    <t>Saldo devedor</t>
  </si>
  <si>
    <t>Valor da dívida</t>
  </si>
  <si>
    <t>Valor do subsídio</t>
  </si>
  <si>
    <t>Valor do FGTS</t>
  </si>
  <si>
    <t>Valor financiado</t>
  </si>
  <si>
    <t>Medição Obra</t>
  </si>
  <si>
    <t>% de medição de obra</t>
  </si>
  <si>
    <t>Próxima ação</t>
  </si>
  <si>
    <t xml:space="preserve">Nº do contrato </t>
  </si>
  <si>
    <t>Contrato</t>
  </si>
  <si>
    <t xml:space="preserve">Nº de matrícula </t>
  </si>
  <si>
    <t>Data do registro</t>
  </si>
  <si>
    <t>Valor do registro</t>
  </si>
  <si>
    <t xml:space="preserve">Data de Assinatura </t>
  </si>
  <si>
    <t>Data de contabilização de contrato</t>
  </si>
  <si>
    <t>Data do contrato liberado</t>
  </si>
  <si>
    <t>Data de unidade liberada</t>
  </si>
  <si>
    <t>Data de laudo liberado</t>
  </si>
  <si>
    <t>Data de recurso liberado</t>
  </si>
  <si>
    <t>Correspondente</t>
  </si>
  <si>
    <t>Usuário correspondente</t>
  </si>
  <si>
    <t>Banco</t>
  </si>
  <si>
    <t>Agência</t>
  </si>
  <si>
    <t>Data de alteração do status</t>
  </si>
  <si>
    <t>Data da última alteração</t>
  </si>
  <si>
    <t>Situação da Reserva</t>
  </si>
  <si>
    <t>Data de Venda</t>
  </si>
  <si>
    <t>Código Interno da Reserva</t>
  </si>
  <si>
    <t>Valor Contrato</t>
  </si>
  <si>
    <t>Tipo de Venda</t>
  </si>
  <si>
    <t>Sigla do Empreendimento</t>
  </si>
  <si>
    <t>Contrato Interno</t>
  </si>
  <si>
    <t>Nome - Documento do Associado</t>
  </si>
  <si>
    <t>Cidade</t>
  </si>
  <si>
    <t>Estado</t>
  </si>
  <si>
    <t>Telefone</t>
  </si>
  <si>
    <t>Endereço</t>
  </si>
  <si>
    <t>Cep</t>
  </si>
  <si>
    <t>Bairro</t>
  </si>
  <si>
    <t>Email</t>
  </si>
  <si>
    <t>Celular</t>
  </si>
  <si>
    <t>Renda</t>
  </si>
  <si>
    <t>Vencimento da Aprovação</t>
  </si>
  <si>
    <t>Grupo de Situações</t>
  </si>
  <si>
    <t>Última Mensagem</t>
  </si>
  <si>
    <t>Data Última Mensagem</t>
  </si>
  <si>
    <t>Código Interno Unidade</t>
  </si>
  <si>
    <t>Código Interno Cliente</t>
  </si>
  <si>
    <t>Profissão do Cliente</t>
  </si>
  <si>
    <t>Data da Solicitação Da Confissão de Dívida</t>
  </si>
  <si>
    <t>Valor do Produto Caixa</t>
  </si>
  <si>
    <t>Data de pagamento do produto CAIXA</t>
  </si>
  <si>
    <t>Aprovado pela Secretaria de Vendas</t>
  </si>
  <si>
    <t>Data Vencimento | Produto Caixa</t>
  </si>
  <si>
    <t>N° da Ficha AGEHAB</t>
  </si>
  <si>
    <t>Data da Aprovação da SV</t>
  </si>
  <si>
    <t>Data do recebimento do contrato CEF (FISICO ASSINADO)</t>
  </si>
  <si>
    <t>Protocolo - ONR</t>
  </si>
  <si>
    <t>Data de cadastro da ficha AGEHAB</t>
  </si>
  <si>
    <t>Unidade no CV x Unidade contrato CEF conferem?</t>
  </si>
  <si>
    <t>AP - PRODUTO</t>
  </si>
  <si>
    <t>Data do Envio da Confissão de Divida</t>
  </si>
  <si>
    <t>Data da Inconformidade CEHOP</t>
  </si>
  <si>
    <t>Tipo de Exceção</t>
  </si>
  <si>
    <t>Data do Reenvio CEHOP</t>
  </si>
  <si>
    <t>Data Pagamento do ITBI</t>
  </si>
  <si>
    <t>Confissão de Divida Com Exceção</t>
  </si>
  <si>
    <t>Data da Assinatura da Confissão de Divida</t>
  </si>
  <si>
    <t>Data de Protocolo no Cartório</t>
  </si>
  <si>
    <t>Data do Envio da Ficha</t>
  </si>
  <si>
    <t>Data Solicitação do Contrato AGEHAB</t>
  </si>
  <si>
    <t>Data de Solicitação do ITBI-Prefeitura</t>
  </si>
  <si>
    <t>Excedente de cobrança</t>
  </si>
  <si>
    <t>Data Da Aprovação da Ficha AGEHAB</t>
  </si>
  <si>
    <t>Data da Validação do Espelho</t>
  </si>
  <si>
    <t>Data de validade da avaliação SICAQ</t>
  </si>
  <si>
    <t>Data Solicitação Pagamento ITBI-Financeiro</t>
  </si>
  <si>
    <t>Data do Recebimento do Contrato AGEHAB</t>
  </si>
  <si>
    <t>Data do Espelho Anexado</t>
  </si>
  <si>
    <t>Data de Pagamento do Registro</t>
  </si>
  <si>
    <t>Aprovado Espelho pela SV</t>
  </si>
  <si>
    <t>Data da Exigência</t>
  </si>
  <si>
    <t>FGTS Futuro</t>
  </si>
  <si>
    <t>Data de Envio Comitê CEF</t>
  </si>
  <si>
    <t>Data do Cumprimento da Exigência</t>
  </si>
  <si>
    <t>Data do Kit Registro OK</t>
  </si>
  <si>
    <t>Data da Emissão da Minuta CAIXA</t>
  </si>
  <si>
    <t>Data de Envio da Solicitação de Garantia</t>
  </si>
  <si>
    <t>Protocolo - ITBI</t>
  </si>
  <si>
    <t>Obs Garantia</t>
  </si>
  <si>
    <t>Data da conformidade da Garantia</t>
  </si>
  <si>
    <t>Data Envio CEHOP</t>
  </si>
  <si>
    <t>Data de Envio Contrato AGEHAB e 7LM ao Repasse</t>
  </si>
  <si>
    <t>Data da Assinatura Contrato AGEHAB</t>
  </si>
  <si>
    <t>Data do Recebimento Contrato AGEHAB e 7LM do Repasse</t>
  </si>
  <si>
    <t>Data do Envio do Contrato a AGEHAB</t>
  </si>
  <si>
    <t>Data Conformida de CEHOP</t>
  </si>
  <si>
    <t>Contrato Validado Pela AGEHAB</t>
  </si>
  <si>
    <t>Data de solicitação de credito ONR</t>
  </si>
  <si>
    <t>Fichas com Pendência</t>
  </si>
  <si>
    <t>Situação Prenotação</t>
  </si>
  <si>
    <t>Título Prenotação</t>
  </si>
  <si>
    <t>Título Taxa de Registro</t>
  </si>
  <si>
    <t>Situação Taxa Registro</t>
  </si>
  <si>
    <t>Data agendamento CEF</t>
  </si>
  <si>
    <t>Score Fiador</t>
  </si>
  <si>
    <t>AP - ITBI</t>
  </si>
  <si>
    <t>ONR</t>
  </si>
  <si>
    <t>Obs Cartório</t>
  </si>
  <si>
    <t>Obs Prefeitura</t>
  </si>
  <si>
    <t>Origem Clube</t>
  </si>
  <si>
    <t>Titulo</t>
  </si>
  <si>
    <t>Valor ITBI</t>
  </si>
  <si>
    <t>Obs. Sinal</t>
  </si>
  <si>
    <t>Situação Sinal</t>
  </si>
  <si>
    <t>Obs. AGEHAB</t>
  </si>
  <si>
    <t>Obs. Caixa</t>
  </si>
  <si>
    <t>Obs. Fiador</t>
  </si>
  <si>
    <t>Probabilidade de assinatura</t>
  </si>
  <si>
    <t>PROCESSO FINALIZADO</t>
  </si>
  <si>
    <t>FSA009 - VILA DOS IPÊS</t>
  </si>
  <si>
    <t>Única</t>
  </si>
  <si>
    <t>BLOCO E</t>
  </si>
  <si>
    <t>FORMOSA</t>
  </si>
  <si>
    <t>PEDRO HENRIQUE MARTINS CINTRA</t>
  </si>
  <si>
    <t>"04813989101"</t>
  </si>
  <si>
    <t>Não</t>
  </si>
  <si>
    <t>Contrato Adimplente</t>
  </si>
  <si>
    <t>Endy Carvalho Consultoria imobiliária</t>
  </si>
  <si>
    <t>VENDA FINALIZADA</t>
  </si>
  <si>
    <t>FSA09</t>
  </si>
  <si>
    <t>Formosa</t>
  </si>
  <si>
    <t>Goiás</t>
  </si>
  <si>
    <t>Via 13, QD CH, 240, L. 0, BLOCO G</t>
  </si>
  <si>
    <t>Setor Sul</t>
  </si>
  <si>
    <t>pedrocintra.agro@gmail.com</t>
  </si>
  <si>
    <t>Autônomo(a)</t>
  </si>
  <si>
    <t>sim</t>
  </si>
  <si>
    <t>MP134432</t>
  </si>
  <si>
    <t>Sim</t>
  </si>
  <si>
    <t>OK</t>
  </si>
  <si>
    <t>BLOCO Q</t>
  </si>
  <si>
    <t>VANESSA PEREIRA MATEUS</t>
  </si>
  <si>
    <t>"04311812175"</t>
  </si>
  <si>
    <t>RUA 17, Q 117, L 9</t>
  </si>
  <si>
    <t>Formosinha</t>
  </si>
  <si>
    <t>vanessapmateus@gmail.com</t>
  </si>
  <si>
    <t>Administrador</t>
  </si>
  <si>
    <t>MP134429</t>
  </si>
  <si>
    <t>BLOCO D</t>
  </si>
  <si>
    <t>MARCO ANTONIO ALVES DE SOUSA</t>
  </si>
  <si>
    <t>"08188049123"</t>
  </si>
  <si>
    <t>RUA 13 QUADRA 10 LOTE 8</t>
  </si>
  <si>
    <t>Parque Vila Verde</t>
  </si>
  <si>
    <t>Alvesmarco6161@gmail.com</t>
  </si>
  <si>
    <t>Auxiliar de Serviços Gerais</t>
  </si>
  <si>
    <t>MP134440</t>
  </si>
  <si>
    <t>BLOCO J</t>
  </si>
  <si>
    <t>CRISTIANA DAS DORES BEZERRA</t>
  </si>
  <si>
    <t>"01989023100"</t>
  </si>
  <si>
    <t>Cabeceiras</t>
  </si>
  <si>
    <t>Rua Benedito Ribeiro, Q. 10, L. 13A</t>
  </si>
  <si>
    <t>Setor Mariano Machado</t>
  </si>
  <si>
    <t>cristianadores12@gmail.com</t>
  </si>
  <si>
    <t>Auxiliar</t>
  </si>
  <si>
    <t>MP13443</t>
  </si>
  <si>
    <t>BLOCO I</t>
  </si>
  <si>
    <t>KAYLANE KAREN FERREIRA DE OLIVEIRA</t>
  </si>
  <si>
    <t>"09372448133"</t>
  </si>
  <si>
    <t>Rua 15, Q. 41,</t>
  </si>
  <si>
    <t>Jardim Oliveira</t>
  </si>
  <si>
    <t>kayllane.karen12@gmail.com</t>
  </si>
  <si>
    <t>Vendedor(a)</t>
  </si>
  <si>
    <t>MP134441</t>
  </si>
  <si>
    <t>FSA007 - VILA DAS HORTÊNSIAS</t>
  </si>
  <si>
    <t xml:space="preserve">Etapa </t>
  </si>
  <si>
    <t>BLOCO B</t>
  </si>
  <si>
    <t>MATHEUS BATISTA BALDOINO</t>
  </si>
  <si>
    <t>"05194042116"</t>
  </si>
  <si>
    <t>FSA07</t>
  </si>
  <si>
    <t>Rua CRUNDWALD COSTA, Q 40</t>
  </si>
  <si>
    <t>Jardim Califórnia</t>
  </si>
  <si>
    <t>matheusbfsa@hotmail.com</t>
  </si>
  <si>
    <t>Bruno Macário (Gestor): Cliente precisou ser reavaliado, pois a agência não aceitou o faturamento da Empresa dele. Com isso, o cliente está aguardando conformidade no momento. Vou retornar a fase anterior.</t>
  </si>
  <si>
    <t>31/01/2024 às 12h32</t>
  </si>
  <si>
    <t>MP139498</t>
  </si>
  <si>
    <t>AGL028 - VILA DO CERRADO</t>
  </si>
  <si>
    <t>ETAPA 01</t>
  </si>
  <si>
    <t>BLOCO A</t>
  </si>
  <si>
    <t>ÁGUAS LINDAS</t>
  </si>
  <si>
    <t>GIZELLA FERREIRA DOS SANTOS MOREIRA</t>
  </si>
  <si>
    <t>"73032913187"</t>
  </si>
  <si>
    <t>AGL28</t>
  </si>
  <si>
    <t>Águas Lindas de Goiás</t>
  </si>
  <si>
    <t>Q C-08 L 04</t>
  </si>
  <si>
    <t>MANSOES VILLAGE</t>
  </si>
  <si>
    <t>GIZELINHAMARIA.MOREIRA@GMAIL.COM</t>
  </si>
  <si>
    <t>Servente</t>
  </si>
  <si>
    <t>MP129681</t>
  </si>
  <si>
    <t>BLOCO U</t>
  </si>
  <si>
    <t>IGOR OLIVEIRA MAIA</t>
  </si>
  <si>
    <t>"06154176120"</t>
  </si>
  <si>
    <t>CHAC 24 QUADRA Q</t>
  </si>
  <si>
    <t>SETOR COIMBRA CHACARA</t>
  </si>
  <si>
    <t>Igorr11@live.com</t>
  </si>
  <si>
    <t>Atendente</t>
  </si>
  <si>
    <t>MP129682</t>
  </si>
  <si>
    <t>BLOCO C</t>
  </si>
  <si>
    <t>SARA DE JESUS GONCALVES</t>
  </si>
  <si>
    <t>"06955895125"</t>
  </si>
  <si>
    <t>RUA 11 -A Q 79 BLOCO 16 LT 10 CONJUNTO A</t>
  </si>
  <si>
    <t>SETOR 12</t>
  </si>
  <si>
    <t>sj24136@gmail.com</t>
  </si>
  <si>
    <t xml:space="preserve">Gledson Carlos da Silva leandro (Gestor): Aguardando finalização do distrato de contrato de FI anteriormente assinado. </t>
  </si>
  <si>
    <t>17/01/2024 às 11h37</t>
  </si>
  <si>
    <t>MP129683</t>
  </si>
  <si>
    <t>JOÃO PAULO PIERDONA</t>
  </si>
  <si>
    <t>"06384149117"</t>
  </si>
  <si>
    <t>Rua Visconde de Porto Seguro</t>
  </si>
  <si>
    <t>Centro</t>
  </si>
  <si>
    <t>joaopaulopierdona@hotmail.com</t>
  </si>
  <si>
    <t>Motorista</t>
  </si>
  <si>
    <t>MP134431</t>
  </si>
  <si>
    <t>ETAPA 02</t>
  </si>
  <si>
    <t>BLOCO T</t>
  </si>
  <si>
    <t>THEOALBERTO JEFERSON VILA NOVA LIMBERG</t>
  </si>
  <si>
    <t>"02310779121"</t>
  </si>
  <si>
    <t>Ceilândia</t>
  </si>
  <si>
    <t>Distrito Federal</t>
  </si>
  <si>
    <t>QNP 28 CJ Z</t>
  </si>
  <si>
    <t>CEILANDIA SUL</t>
  </si>
  <si>
    <t>th.limberg22@gmail.com</t>
  </si>
  <si>
    <t>Operador de Loja</t>
  </si>
  <si>
    <t>MP129807</t>
  </si>
  <si>
    <t>BLOCO K</t>
  </si>
  <si>
    <t>ALINE DE JESUS</t>
  </si>
  <si>
    <t>"05550067196"</t>
  </si>
  <si>
    <t>Rua 29, Q. 03,</t>
  </si>
  <si>
    <t>Setor Bosque</t>
  </si>
  <si>
    <t>lnk_00@hotmail.com</t>
  </si>
  <si>
    <t>MP134433</t>
  </si>
  <si>
    <t>BLOCO G</t>
  </si>
  <si>
    <t>CAIO VITOR SILVERIO SANTANA</t>
  </si>
  <si>
    <t>"05141790150"</t>
  </si>
  <si>
    <t>Rua 7, Q.44, L. 2A</t>
  </si>
  <si>
    <t>caio.silver.98@gmail.com</t>
  </si>
  <si>
    <t>MP134435</t>
  </si>
  <si>
    <t>BLOCO H</t>
  </si>
  <si>
    <t>KARISME RODRIGUES DE SOUSA</t>
  </si>
  <si>
    <t>"05443756109"</t>
  </si>
  <si>
    <t>Avenida Circular, Q. 47</t>
  </si>
  <si>
    <t>karinemacedo71@gmail.com</t>
  </si>
  <si>
    <t>MP134434</t>
  </si>
  <si>
    <t>MARIELLY CRISTINA MACHADO DO NASCIMENTO</t>
  </si>
  <si>
    <t>"61985243377"</t>
  </si>
  <si>
    <t>Q 45 L 05 CONJUNTO A</t>
  </si>
  <si>
    <t>SETOR 8</t>
  </si>
  <si>
    <t>mariellycristina627@gmail.com</t>
  </si>
  <si>
    <t>MP129684</t>
  </si>
  <si>
    <t>BLOCO W</t>
  </si>
  <si>
    <t>RENE TORRE DOS SANTOS</t>
  </si>
  <si>
    <t>"10235632406"</t>
  </si>
  <si>
    <t>Quadra 38 02/03</t>
  </si>
  <si>
    <t>Jardim Brasília</t>
  </si>
  <si>
    <t>renetorre20@hotmail.com</t>
  </si>
  <si>
    <t>Tecnico em tecnologia da informação</t>
  </si>
  <si>
    <t>MP129686</t>
  </si>
  <si>
    <t>ALINE LEIA DA SILVA PENHA</t>
  </si>
  <si>
    <t>"05079223103"</t>
  </si>
  <si>
    <t>RUA 6 QUADRA 12</t>
  </si>
  <si>
    <t>JARDIM DA BARRAGEM III</t>
  </si>
  <si>
    <t>aline84nx@gmail.com</t>
  </si>
  <si>
    <t xml:space="preserve">Gledson Carlos da Silva leandro (Gestor): Aguardando nada consta de imovel registrado. CEF consta cliente como vendedora de imovel. </t>
  </si>
  <si>
    <t>17/01/2024 às 11h36</t>
  </si>
  <si>
    <t>Tecnico em Enfermagem</t>
  </si>
  <si>
    <t>MP129685</t>
  </si>
  <si>
    <t>DISTRATO</t>
  </si>
  <si>
    <t>FRANCISCO LISBOA OLINVINDA</t>
  </si>
  <si>
    <t>"13651653889"</t>
  </si>
  <si>
    <t>PAULA FERNANDA DE CARVALHO LISBOA - 06009099641</t>
  </si>
  <si>
    <t>GLEBA A L 21A</t>
  </si>
  <si>
    <t>LAGO DO DESCOBERTO</t>
  </si>
  <si>
    <t>FRANCISCOLISBOA749@GMAIL.COM</t>
  </si>
  <si>
    <t xml:space="preserve">Gledson Carlos da Silva leandro (Gestor): Cliente sinalizou desistência em razão de não ter fiador. </t>
  </si>
  <si>
    <t>Psicólogo</t>
  </si>
  <si>
    <t>MP129687</t>
  </si>
  <si>
    <t>ANA VITÓRIA FIGUEIREDO FERREIRA</t>
  </si>
  <si>
    <t>"70842803165"</t>
  </si>
  <si>
    <t>RUA TOPAZIO Q 01</t>
  </si>
  <si>
    <t>JARDIM CALIFÓRNIA</t>
  </si>
  <si>
    <t>anavitoriaferrefig@gmail.com</t>
  </si>
  <si>
    <t>Caixa</t>
  </si>
  <si>
    <t>MP134439</t>
  </si>
  <si>
    <t>HILLARY CAMPELO DE JESUS</t>
  </si>
  <si>
    <t>"06998358105"</t>
  </si>
  <si>
    <t>RUA 12, Q. 11</t>
  </si>
  <si>
    <t>PARQUE VILA VERDE</t>
  </si>
  <si>
    <t>hillarycampello@gmail.com</t>
  </si>
  <si>
    <t>MP139499</t>
  </si>
  <si>
    <t>BLOCO O</t>
  </si>
  <si>
    <t>DANILO ALVES PAPA</t>
  </si>
  <si>
    <t>"01832826120"</t>
  </si>
  <si>
    <t>Rua São Pedro</t>
  </si>
  <si>
    <t>Setor Nordeste</t>
  </si>
  <si>
    <t>danilo.a.papa@outlook.com</t>
  </si>
  <si>
    <t>Assistente</t>
  </si>
  <si>
    <t>MP134438</t>
  </si>
  <si>
    <t>THAYNÁ DA SILVA LIMA</t>
  </si>
  <si>
    <t>"08427039182"</t>
  </si>
  <si>
    <t>RUA 23</t>
  </si>
  <si>
    <t>FORMOSINHA</t>
  </si>
  <si>
    <t>Limathaynadasilva2@gmail.com</t>
  </si>
  <si>
    <t>MP134436</t>
  </si>
  <si>
    <t>EDUARDA GAIA LIMA DOS SANTOS</t>
  </si>
  <si>
    <t>"09884070199"</t>
  </si>
  <si>
    <t>Rua 24 Q 140 L 09</t>
  </si>
  <si>
    <t>dudahgaia0@gmail.com</t>
  </si>
  <si>
    <t>MP134437</t>
  </si>
  <si>
    <t>BLOCO L</t>
  </si>
  <si>
    <t>GEOVANE DA ROCHA NASCIMENTO</t>
  </si>
  <si>
    <t>"05108008155"</t>
  </si>
  <si>
    <t>AV. FERROVIARIA E Q M</t>
  </si>
  <si>
    <t>SETOR NORDESTE</t>
  </si>
  <si>
    <t>geovanedarochanascimento@gmail.com</t>
  </si>
  <si>
    <t>MP139500</t>
  </si>
  <si>
    <t>23/01/1024</t>
  </si>
  <si>
    <t>BIANCA ALVES DOS SANTOS</t>
  </si>
  <si>
    <t>"04231492107"</t>
  </si>
  <si>
    <t>RUA 07 QUADRA 18</t>
  </si>
  <si>
    <t>JARDIM OLIVEIRA</t>
  </si>
  <si>
    <t>biancaalves2001fsa@gmail.com</t>
  </si>
  <si>
    <t>Professor</t>
  </si>
  <si>
    <t>MP134442</t>
  </si>
  <si>
    <t>LORRANE STEFANY DE ARAUJO</t>
  </si>
  <si>
    <t>"05791544162"</t>
  </si>
  <si>
    <t>AVENIDA FORMOSA QUADRA 46</t>
  </si>
  <si>
    <t>lorranearauj488@gmail.com</t>
  </si>
  <si>
    <t>MP134444</t>
  </si>
  <si>
    <t>BLOCO F</t>
  </si>
  <si>
    <t>ALINE MARIANO DE OLIVEIRA</t>
  </si>
  <si>
    <t>"03569343146"</t>
  </si>
  <si>
    <t>JANETE MARIANO PASSOS - 77731077187</t>
  </si>
  <si>
    <t>Rua 8, Q 38</t>
  </si>
  <si>
    <t>alinemariano01@hotmail.com</t>
  </si>
  <si>
    <t>MP134443</t>
  </si>
  <si>
    <t>WILLIAM SANTOS SILVA</t>
  </si>
  <si>
    <t>"06332147105"</t>
  </si>
  <si>
    <t>Q 57</t>
  </si>
  <si>
    <t>JARDIM SANTA LUCIA</t>
  </si>
  <si>
    <t>awilliamsantos@gmail.com</t>
  </si>
  <si>
    <t>MP129688</t>
  </si>
  <si>
    <t>ANA LAURA DE ASSIS FERREIRA</t>
  </si>
  <si>
    <t>"05573490109"</t>
  </si>
  <si>
    <t>EDNA TELMA DE ASSIS FERREIRA - 88604497153</t>
  </si>
  <si>
    <t>Rua Virgílio Alves Ferreira, Q 4,</t>
  </si>
  <si>
    <t>Setor Pampulha</t>
  </si>
  <si>
    <t>analaurawgf@gmail.com</t>
  </si>
  <si>
    <t>MP134445</t>
  </si>
  <si>
    <t>THAINARA FERNANDES DOS SANTOS</t>
  </si>
  <si>
    <t>"02347367129"</t>
  </si>
  <si>
    <t>RUA 8 Q 63 L 26</t>
  </si>
  <si>
    <t>PEROLA II</t>
  </si>
  <si>
    <t>THAINARAFERNANDES68@GMAIL.COM</t>
  </si>
  <si>
    <t>Recepcionista</t>
  </si>
  <si>
    <t>MP129808</t>
  </si>
  <si>
    <t>SALUSTIANO ALVES PEREIRA NETO</t>
  </si>
  <si>
    <t>"02252591170"</t>
  </si>
  <si>
    <t>MARIA ZIZELDA GONÇALVES RODRIGUES - 84431776168</t>
  </si>
  <si>
    <t>Avenida João Ísper Gebrim</t>
  </si>
  <si>
    <t>saude88198@gmail.com</t>
  </si>
  <si>
    <t>MP134446</t>
  </si>
  <si>
    <t>SABRINA SILVA GOMES DA MOTA</t>
  </si>
  <si>
    <t>"71382547170"</t>
  </si>
  <si>
    <t>GABRIELA SILVA GOMES DA MOTA - 71382552173</t>
  </si>
  <si>
    <t>Rua 7, Q 130</t>
  </si>
  <si>
    <t>sabrinagomesmota18@gmail.com</t>
  </si>
  <si>
    <t>MP134447</t>
  </si>
  <si>
    <t>GISLANE OLIVEIRA MOTA</t>
  </si>
  <si>
    <t>"06543134151"</t>
  </si>
  <si>
    <t>AVENIDA CIRCULAR Q 16 L 8</t>
  </si>
  <si>
    <t>gislanegatinhaa@gmail.com</t>
  </si>
  <si>
    <t>Debora Mesquita Aguiar Mendes (Gestor): teste de disparo</t>
  </si>
  <si>
    <t>19/01/2024 às 14h10</t>
  </si>
  <si>
    <t>Esteticista</t>
  </si>
  <si>
    <t>MP134448</t>
  </si>
  <si>
    <t>GEOVANE LOPES DA CUNHA</t>
  </si>
  <si>
    <t>"06907233185"</t>
  </si>
  <si>
    <t>Rua 11, Q. 33,</t>
  </si>
  <si>
    <t>geovanelopesdacunha7@gmail.com</t>
  </si>
  <si>
    <t>MP134449</t>
  </si>
  <si>
    <t>GUSTAVO BENICIO DOS SANTOS</t>
  </si>
  <si>
    <t>"03903037125"</t>
  </si>
  <si>
    <t>LUANA CRISTINA ALVES - 02890896110</t>
  </si>
  <si>
    <t>RUA H Q 94 L 25A</t>
  </si>
  <si>
    <t>PARQUE DA COLINA</t>
  </si>
  <si>
    <t>gusttavo2.0gbs@gmail.com</t>
  </si>
  <si>
    <t>MP134453</t>
  </si>
  <si>
    <t>MATHEU GOMES DE AMORIM</t>
  </si>
  <si>
    <t>"07435470120"</t>
  </si>
  <si>
    <t>Rua 10-A, Q.31</t>
  </si>
  <si>
    <t>matheug056@gmail.com</t>
  </si>
  <si>
    <t>MP134452</t>
  </si>
  <si>
    <t>BLOCO N</t>
  </si>
  <si>
    <t>LEILANE LOPES FERREIRA</t>
  </si>
  <si>
    <t>"05210592162"</t>
  </si>
  <si>
    <t>AVENIDA CALIFORNIA Q 37</t>
  </si>
  <si>
    <t>leilopes2008@hotmail.com</t>
  </si>
  <si>
    <t>MP134451</t>
  </si>
  <si>
    <t>RONALDO ADRIANO DE SOUSA FILHO</t>
  </si>
  <si>
    <t>"70878880135"</t>
  </si>
  <si>
    <t>Av Aeroporto, Q. D, L. 03-F</t>
  </si>
  <si>
    <t>SETOR IRIS VILLAGE CHACARAS DO ABREU</t>
  </si>
  <si>
    <t>ronaldo.adrianof@gmail.com</t>
  </si>
  <si>
    <t>MP134450</t>
  </si>
  <si>
    <t>SIMEIA MAKELLE PEREIRA DE ALVIM</t>
  </si>
  <si>
    <t>"03796691102"</t>
  </si>
  <si>
    <t>REGIS WILLIAN NOGUEIRA - 03167662166</t>
  </si>
  <si>
    <t>RUA F</t>
  </si>
  <si>
    <t>PARQUE DA COLINA II</t>
  </si>
  <si>
    <t>simeiamakelle20@gmail.com</t>
  </si>
  <si>
    <t>MP134457</t>
  </si>
  <si>
    <t>EMELY CAMPOS ENGLER</t>
  </si>
  <si>
    <t>"70856212148"</t>
  </si>
  <si>
    <t>Rua 21, Q.82, L.15</t>
  </si>
  <si>
    <t>emelyengler@hotmail.com</t>
  </si>
  <si>
    <t>MP134454</t>
  </si>
  <si>
    <t>CARLEANO RODRIGUES CUSTÓDIO</t>
  </si>
  <si>
    <t>"02265778133"</t>
  </si>
  <si>
    <t>Michelle Deisy Pereira da Silva</t>
  </si>
  <si>
    <t>RUA JOSE PEREIRA DE SOUZA Q 10</t>
  </si>
  <si>
    <t>SETOR ENIS MACHADO</t>
  </si>
  <si>
    <t>rodriguescustodiocarleano@gmail.com</t>
  </si>
  <si>
    <t>MP134456</t>
  </si>
  <si>
    <t>PABLINE LOPES DOS REIS</t>
  </si>
  <si>
    <t>"71302625160"</t>
  </si>
  <si>
    <t>RUA MARRECO, Q 12, L 15</t>
  </si>
  <si>
    <t>PARQUE LAGO</t>
  </si>
  <si>
    <t>lopesreis1312@gmail.com</t>
  </si>
  <si>
    <t>MP134455</t>
  </si>
  <si>
    <t>FSA003 - AURIUM HOME</t>
  </si>
  <si>
    <t>BLOCO RESIDENCIAL</t>
  </si>
  <si>
    <t>APT 401</t>
  </si>
  <si>
    <t>JULIANA NAVES DE DEUS</t>
  </si>
  <si>
    <t>"71108270115"</t>
  </si>
  <si>
    <t>Porto seguro empreendimento lotérico Ltda</t>
  </si>
  <si>
    <t>FSA 03</t>
  </si>
  <si>
    <t>Rua Modesto de Melo</t>
  </si>
  <si>
    <t>junaves2006@gmail.com</t>
  </si>
  <si>
    <t>Eduardo Martins (Gestor): Processo de registro concluído com sucesso. Garantia já conforme na Caixa Econômica.</t>
  </si>
  <si>
    <t>20/01/2025 às 16h36</t>
  </si>
  <si>
    <t>Pago</t>
  </si>
  <si>
    <t>NATHANAELE GRAZIELE FERREIRA DE MELO</t>
  </si>
  <si>
    <t>"06260412100"</t>
  </si>
  <si>
    <t>Brasília</t>
  </si>
  <si>
    <t>SHSN RN HORIZ R 21</t>
  </si>
  <si>
    <t>Ceilândia II</t>
  </si>
  <si>
    <t>Nathanaele123ke@gmail.com</t>
  </si>
  <si>
    <t>MP129809</t>
  </si>
  <si>
    <t>LETICIA GABRIELE RODRIGUES GONÇALVES</t>
  </si>
  <si>
    <t>"09953840105"</t>
  </si>
  <si>
    <t>Rua 8, Q. K, L. 15</t>
  </si>
  <si>
    <t>Setor Bela Vista</t>
  </si>
  <si>
    <t>klebia12e@gmail.com</t>
  </si>
  <si>
    <t>MP134458</t>
  </si>
  <si>
    <t>ANDREW GOTTFRIED LAVALL</t>
  </si>
  <si>
    <t>"06162216144"</t>
  </si>
  <si>
    <t>RUA SEM NOME, LOTE 1471</t>
  </si>
  <si>
    <t>LOTEAMENTO SANTA MARIA</t>
  </si>
  <si>
    <t>andrewgottfried23@gmail.com</t>
  </si>
  <si>
    <t>MP134459</t>
  </si>
  <si>
    <t>ADAILSON SOUZA DA SILVA</t>
  </si>
  <si>
    <t>"08220559535"</t>
  </si>
  <si>
    <t>RUA 09 Q 55 L 06 CASA 01</t>
  </si>
  <si>
    <t>adailsonsouza2030@gmail.com</t>
  </si>
  <si>
    <t>MP134461</t>
  </si>
  <si>
    <t>TATIANE RAMOS DE AQUINO</t>
  </si>
  <si>
    <t>"02786440157"</t>
  </si>
  <si>
    <t>Rua 1 Q A L 30</t>
  </si>
  <si>
    <t>Setor Bela Vista ll</t>
  </si>
  <si>
    <t>tatianeramosdeaquino@gmail.com</t>
  </si>
  <si>
    <t>MP134460</t>
  </si>
  <si>
    <t>MICHAEL PEREIRA DOS SANTOS</t>
  </si>
  <si>
    <t>"06871962131"</t>
  </si>
  <si>
    <t>RUA 13, Q 33, L 15</t>
  </si>
  <si>
    <t>MichaelPereira1243@gmail.com</t>
  </si>
  <si>
    <t>Eletricista</t>
  </si>
  <si>
    <t>MP134462</t>
  </si>
  <si>
    <t>CARLA ALVIS DE ALMEIDA</t>
  </si>
  <si>
    <t>"06418296125"</t>
  </si>
  <si>
    <t>RUA 15 Q E</t>
  </si>
  <si>
    <t>carlaalvis776@gmail.com</t>
  </si>
  <si>
    <t>Cuidador de Idosos</t>
  </si>
  <si>
    <t>MP134464</t>
  </si>
  <si>
    <t>REGIO AUGUSTO RISSATI GERMANA</t>
  </si>
  <si>
    <t>"35806597822"</t>
  </si>
  <si>
    <t>RUA 1, Q 12</t>
  </si>
  <si>
    <t>São Benedito</t>
  </si>
  <si>
    <t>regioalgustorissatigermana@gmail.com</t>
  </si>
  <si>
    <t>Mecânico</t>
  </si>
  <si>
    <t>MP134463</t>
  </si>
  <si>
    <t>VITOR CARIOLANO DA SILVA</t>
  </si>
  <si>
    <t>"08206286110"</t>
  </si>
  <si>
    <t>ROSANGELA DA SILVA OLIVEIRA COSTA - 02010175123</t>
  </si>
  <si>
    <t>Rua 22 Q 37</t>
  </si>
  <si>
    <t>vcariolano@gmail.com</t>
  </si>
  <si>
    <t>MP134465</t>
  </si>
  <si>
    <t>ALAN DA SILVA GUEDES</t>
  </si>
  <si>
    <t>"11808385640"</t>
  </si>
  <si>
    <t>Avenida Perimetral, Q 90-E</t>
  </si>
  <si>
    <t>alanguedes.top@gmail.com</t>
  </si>
  <si>
    <t>MP134467</t>
  </si>
  <si>
    <t>MARCIEL CARDOSO DOS SANTOS</t>
  </si>
  <si>
    <t>"89194349134"</t>
  </si>
  <si>
    <t>AV. BRASILIA Q 17 L 02</t>
  </si>
  <si>
    <t>SETOR MARIANO MACHADO</t>
  </si>
  <si>
    <t>Cielcs@hotmail.com</t>
  </si>
  <si>
    <t>JOÃO PEDRO TEIXEIRA DE SOUSA</t>
  </si>
  <si>
    <t>"06728859136"</t>
  </si>
  <si>
    <t>RUA VERA CRUZ</t>
  </si>
  <si>
    <t>SETOR PAMPULHA</t>
  </si>
  <si>
    <t>joaopedroteixeiradesousa@gmail.com</t>
  </si>
  <si>
    <t>Analista</t>
  </si>
  <si>
    <t>MP134469</t>
  </si>
  <si>
    <t>DF001 - HAUS</t>
  </si>
  <si>
    <t>TORRE</t>
  </si>
  <si>
    <t>BRASÍLIA</t>
  </si>
  <si>
    <t>ANNA MOREL FARIA GARCIA</t>
  </si>
  <si>
    <t>"05984426188"</t>
  </si>
  <si>
    <t>GRUPO IMERGE</t>
  </si>
  <si>
    <t>Eduardo - Crédito Novka</t>
  </si>
  <si>
    <t>DF 001</t>
  </si>
  <si>
    <t>CCSW 2 Lote 4</t>
  </si>
  <si>
    <t>Setor Sudoeste</t>
  </si>
  <si>
    <t>annamorel51@gmail.com</t>
  </si>
  <si>
    <t>Eduardo Martins (Gestor): Cliente me enviou uma mensagem informando que vai decidir pelo distrato mesmo. Segue mensagem enviada pela cliente.  "Realmente, optamos pelo destrato. O valor da parcela ficará muito além do que imaginamos, foi nos passado que poderia ser até 9mil, inicialmente falaram até 6 mil, então ficou bem puxado e mesmo alugando, não compensa".</t>
  </si>
  <si>
    <t>13/03/2025 às 14h55</t>
  </si>
  <si>
    <t>Empresario</t>
  </si>
  <si>
    <t>THALITA RAMBO RIBEIRO</t>
  </si>
  <si>
    <t>"07933447198"</t>
  </si>
  <si>
    <t>TRAV 19</t>
  </si>
  <si>
    <t>SETOR SUL</t>
  </si>
  <si>
    <t>thalitarambo59@gmail.com</t>
  </si>
  <si>
    <t>MP134468</t>
  </si>
  <si>
    <t>CARLA MARTINS NOGUEIRA</t>
  </si>
  <si>
    <t>"05624236131"</t>
  </si>
  <si>
    <t>Rua 4 L.200</t>
  </si>
  <si>
    <t>carlanogueiramart@gmail.com</t>
  </si>
  <si>
    <t>MP134470</t>
  </si>
  <si>
    <t>AGL029 - VILA FLAMBOYANT</t>
  </si>
  <si>
    <t>Etapa Unica</t>
  </si>
  <si>
    <t>LEILISON ALEFF DE FREITAS SOUSA</t>
  </si>
  <si>
    <t>"11135057613"</t>
  </si>
  <si>
    <t>AGL29</t>
  </si>
  <si>
    <t>RUA SEM NOME QUADRA 09 LOTE</t>
  </si>
  <si>
    <t>CONDOMINIO BELA VISTA</t>
  </si>
  <si>
    <t>l.aleff@hotmail.com</t>
  </si>
  <si>
    <t xml:space="preserve">Denise Batista da Silva Nunes (Gestor):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t>
  </si>
  <si>
    <t>20/03/2024 às 15h59</t>
  </si>
  <si>
    <t>MP140254</t>
  </si>
  <si>
    <t>MARYANA NAYELLE DIAS DE OLIVEIRA</t>
  </si>
  <si>
    <t>"06878128102"</t>
  </si>
  <si>
    <t>VANIA APARECIDA CAETANO DA SILVA - 37419650225</t>
  </si>
  <si>
    <t>Rua 15 Q 137 L 6</t>
  </si>
  <si>
    <t>maryanadiasoliveira2@outlook.com.br</t>
  </si>
  <si>
    <t>MP134471</t>
  </si>
  <si>
    <t>BLOCO V</t>
  </si>
  <si>
    <t>YAGO MATHEUS DE SOUZA MESQUITA</t>
  </si>
  <si>
    <t>"05572906190"</t>
  </si>
  <si>
    <t>Cidade Ocidental</t>
  </si>
  <si>
    <t>QUADRA 49 - A LOTE 49</t>
  </si>
  <si>
    <t>RESIDENCIAL MORADA DAS GARCAS</t>
  </si>
  <si>
    <t>Ymatheus179@gmail.com</t>
  </si>
  <si>
    <t>MP129689</t>
  </si>
  <si>
    <t>JANAINA LOPES DOS SANTOS</t>
  </si>
  <si>
    <t>"05772812165"</t>
  </si>
  <si>
    <t>RUA 18</t>
  </si>
  <si>
    <t>janaiina_lopes@hotmail.com</t>
  </si>
  <si>
    <t>Gerente comercial</t>
  </si>
  <si>
    <t>MP134472</t>
  </si>
  <si>
    <t>HIGOR DE MOURA SILVA</t>
  </si>
  <si>
    <t>"03971668690"</t>
  </si>
  <si>
    <t>RUA VISCONDE DE PORTO SEGURO</t>
  </si>
  <si>
    <t>CENTRO</t>
  </si>
  <si>
    <t>higormoura@gmail.com</t>
  </si>
  <si>
    <t>MP139501</t>
  </si>
  <si>
    <t>INGRID LORRANE BARCELAR DOS REIS</t>
  </si>
  <si>
    <t>"09863402192"</t>
  </si>
  <si>
    <t>CIDCLAY MENDES MATOS - 71146529171,LIDIANA BARCELAR RODRIGUES - 03868637176</t>
  </si>
  <si>
    <t>Q 08</t>
  </si>
  <si>
    <t>LORRANEI417@GMAIL.COM</t>
  </si>
  <si>
    <t xml:space="preserve">Denise Batista da Silva Nunes (Gestor): Exigência: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t>
  </si>
  <si>
    <t>20/03/2024 às 15h48</t>
  </si>
  <si>
    <t>Faxineiro</t>
  </si>
  <si>
    <t>MP140255</t>
  </si>
  <si>
    <t>VANESA PEREIRA DOS SANTOS</t>
  </si>
  <si>
    <t>"04399301112"</t>
  </si>
  <si>
    <t>Via 11-A L.09</t>
  </si>
  <si>
    <t>Chácaras Setor Abreu</t>
  </si>
  <si>
    <t>vanesapersonal09@gmail.com</t>
  </si>
  <si>
    <t>MP134473</t>
  </si>
  <si>
    <t>LUIMAR LOPES DA SILVA</t>
  </si>
  <si>
    <t>"94159750320"</t>
  </si>
  <si>
    <t>RUA SEM NOME, Q. 33</t>
  </si>
  <si>
    <t>PARQUE AGUAS BONITAS I</t>
  </si>
  <si>
    <t>luimarlopes65@gmail.com</t>
  </si>
  <si>
    <t>MP140256</t>
  </si>
  <si>
    <t>JOYCE PEREIRA DA SILVA</t>
  </si>
  <si>
    <t>"07584934102"</t>
  </si>
  <si>
    <t>Rua 5 Q 52 L 10-A</t>
  </si>
  <si>
    <t>Parque Lago</t>
  </si>
  <si>
    <t>jhoycesilva07@gmail.com</t>
  </si>
  <si>
    <t>Secretária</t>
  </si>
  <si>
    <t>MP134474</t>
  </si>
  <si>
    <t>BLOCO R</t>
  </si>
  <si>
    <t>PÂMELA CONCEIÇÃO EVANGELISTA</t>
  </si>
  <si>
    <t>"04453343124"</t>
  </si>
  <si>
    <t>AVENIDA FORMOSA Q 53 L 0</t>
  </si>
  <si>
    <t>pamelalemos134@gmail.com</t>
  </si>
  <si>
    <t>MP134479</t>
  </si>
  <si>
    <t>MARIA VICTORYA FERREIRA  DA SILVA</t>
  </si>
  <si>
    <t>"07067805155"</t>
  </si>
  <si>
    <t>RUA 01 Q 16 L 8</t>
  </si>
  <si>
    <t>victorya.maria@hotmail.com</t>
  </si>
  <si>
    <t>MP134475</t>
  </si>
  <si>
    <t>ERIKA GONZAGA DOS SANTOS</t>
  </si>
  <si>
    <t>"09425537135"</t>
  </si>
  <si>
    <t>MARIANA GONZAGA DOS SANTOS - 07323842140</t>
  </si>
  <si>
    <t>Rua 9 Q 44 L 23-A</t>
  </si>
  <si>
    <t>erikagonzaga678@gmail.com</t>
  </si>
  <si>
    <t>MP134476</t>
  </si>
  <si>
    <t>VIRGINIA MELO SILVA</t>
  </si>
  <si>
    <t>"04966001170"</t>
  </si>
  <si>
    <t>FATIMA SOARES DA SILVA - 75925770110</t>
  </si>
  <si>
    <t>Avenida João de Barro Q 7</t>
  </si>
  <si>
    <t>virginiassmelo@gmail.com</t>
  </si>
  <si>
    <t>MP134477</t>
  </si>
  <si>
    <t>YAN MATHEW ARAUJO COSTA</t>
  </si>
  <si>
    <t>"06796670167"</t>
  </si>
  <si>
    <t>QSD 53 LOTE 29</t>
  </si>
  <si>
    <t>Taguatinga Sul (Taguatinga)</t>
  </si>
  <si>
    <t>YANMATHEW73@GMAIL.COM</t>
  </si>
  <si>
    <t>MP129696</t>
  </si>
  <si>
    <t>JAQUELANE DA CRUZ</t>
  </si>
  <si>
    <t>"05861672342"</t>
  </si>
  <si>
    <t>Taguatinga</t>
  </si>
  <si>
    <t>CA V. PIRES CH 330</t>
  </si>
  <si>
    <t>VICENTE PIRES</t>
  </si>
  <si>
    <t>JAQUELANE1234@HOTMAIL.COM</t>
  </si>
  <si>
    <t>Endy Carvalho (Correspondente): Cliente cancelou todas as avaliações que tinha conosco e rodou análise em outro cca.  Caso a mesma deseje dar andamento no nosso processo, precisamos rodar nova avaliação e gerar novos formulários.  Att</t>
  </si>
  <si>
    <t>19/02/2024 às 14h50</t>
  </si>
  <si>
    <t>SARA MIRANDA DOS SANTOS</t>
  </si>
  <si>
    <t>"02229029142"</t>
  </si>
  <si>
    <t>Rejilene Miranda De Oliveira - 88112284172</t>
  </si>
  <si>
    <t>Rua 7 Q 135 L 02</t>
  </si>
  <si>
    <t>sarasantosmiranda2004@gmail.com</t>
  </si>
  <si>
    <t>MP134478</t>
  </si>
  <si>
    <t>AGL 23 - VILA DO SOL</t>
  </si>
  <si>
    <t>Etapa Única</t>
  </si>
  <si>
    <t>RETOMADO</t>
  </si>
  <si>
    <t>BLC APT302</t>
  </si>
  <si>
    <t>DANIEL SILVA BENICIO</t>
  </si>
  <si>
    <t>"70338409181"</t>
  </si>
  <si>
    <t>AGL23</t>
  </si>
  <si>
    <t>ANA LUIZA DE FREITAS SOUSA BENICIO - 70464404177</t>
  </si>
  <si>
    <t>QUADRA 72</t>
  </si>
  <si>
    <t>Cidade Jardim</t>
  </si>
  <si>
    <t>daniel1993.com@gmail.com</t>
  </si>
  <si>
    <t xml:space="preserve">Thiago Ribeiro (Gestor): Obs: do valor que o cliente financiou ficou a parte da construtora ressarcir ao Diego o valor de R$1.801,00 apos assinatura do cliente pois como foi acordado o valor de venda de R$ 160.000,00 seria do Marco,  como o cliente financiou 161.801,00 e o restante junto ao sinal ficou como comissão para o Diego. </t>
  </si>
  <si>
    <t>15/02/2024 às 11h25</t>
  </si>
  <si>
    <t>Soldado do Exército</t>
  </si>
  <si>
    <t>KELLY CAMARGO LEMOS</t>
  </si>
  <si>
    <t>"71318459141"</t>
  </si>
  <si>
    <t>RUA MINAS GERAIS QUADRA 11</t>
  </si>
  <si>
    <t>JARDIM DOS PINHEIROS</t>
  </si>
  <si>
    <t>Keyllacamargo@hotmail.com</t>
  </si>
  <si>
    <t xml:space="preserve">Denise Batista da Silva Nunes (Gestor): 1. Em análise, verifica-se que a procuração citada no item A (qualificação das partes) não possui a ALIENANTE, INCORPORADA E ENTIDADE ORGANIZADORA E FIADORA como outorgante, bem como os dados do imóvel objeto do contrato. Desta forma, faz-se necessário apresentar a procuração correspondente. Devendo ainda, fazer ressalva quanto aos dados da procuração. 2. No campo CONSTRUTORA E FIADORA (item A) a procuração citada não possui os dados do imóvel objeto do contrato. Desta forma, faz-se necessário apresentar a procuração correspondente. Devendo ainda, fazer ressalva quanto aos dados da procuração. </t>
  </si>
  <si>
    <t>20/03/2024 às 15h51</t>
  </si>
  <si>
    <t>MP140257</t>
  </si>
  <si>
    <t>ISADORA MARIA SILVA DE OLIVEIRA</t>
  </si>
  <si>
    <t>"04627443102"</t>
  </si>
  <si>
    <t>ANA CLARA MAGALHÃES LEMOS SALDANHA - 06863298139</t>
  </si>
  <si>
    <t>RUA  4 Q 1 L 02 - A</t>
  </si>
  <si>
    <t>isadoraoliveira67@gmail.com</t>
  </si>
  <si>
    <t>MP134480</t>
  </si>
  <si>
    <t>FERNANDO LUIS ARAUJO RODRIGUES</t>
  </si>
  <si>
    <t>"03136316380"</t>
  </si>
  <si>
    <t>QUADRA 13 LOTE 14</t>
  </si>
  <si>
    <t>JARDIM QUERENCIA</t>
  </si>
  <si>
    <t>Fernandoluizaraujo4@gmail.com</t>
  </si>
  <si>
    <t>Produtor Rural</t>
  </si>
  <si>
    <t>MP129691</t>
  </si>
  <si>
    <t>FSA010 - VILA JARDINS</t>
  </si>
  <si>
    <t>APTO 102</t>
  </si>
  <si>
    <t>DIEIMISON DA SILVA GONÇALVES</t>
  </si>
  <si>
    <t>"03765120162"</t>
  </si>
  <si>
    <t>FSA010</t>
  </si>
  <si>
    <t>RUA 4A, QUADRA 94</t>
  </si>
  <si>
    <t>dieimisong@gmail.com</t>
  </si>
  <si>
    <t>Supervisor</t>
  </si>
  <si>
    <t>2 (PCD)</t>
  </si>
  <si>
    <t>LAYANA LACHER DE SOUSA</t>
  </si>
  <si>
    <t>"04637668140"</t>
  </si>
  <si>
    <t>VIA 12, Q. 69</t>
  </si>
  <si>
    <t>layanalacher@hotmail.com</t>
  </si>
  <si>
    <t>MP139502</t>
  </si>
  <si>
    <t>GISLENE ALVARES DE OLIVEIRA</t>
  </si>
  <si>
    <t>"95376801187"</t>
  </si>
  <si>
    <t>FABIO ALVARES PEREIRA - 82726850197,RODRIGO ALVARES DE OLIVEIRA - 09008092131</t>
  </si>
  <si>
    <t>Avenida Goiás</t>
  </si>
  <si>
    <t>gislenealves2325@gmail.com</t>
  </si>
  <si>
    <t>Motoboy</t>
  </si>
  <si>
    <t>MP134481</t>
  </si>
  <si>
    <t>THIAGO DOS SANTOS VIEIRA</t>
  </si>
  <si>
    <t>"01220458155"</t>
  </si>
  <si>
    <t>QQUADRA  09. LOTE 09</t>
  </si>
  <si>
    <t>MANSOES AGUAS LINDAS</t>
  </si>
  <si>
    <t>thiagodsvieira902@gmail.com</t>
  </si>
  <si>
    <t>MP129692</t>
  </si>
  <si>
    <t>BLOCO P</t>
  </si>
  <si>
    <t>SERGIO HENRIQUE DE SOUZA FERREIRA</t>
  </si>
  <si>
    <t>"04869151154"</t>
  </si>
  <si>
    <t>BL H  Q 00 L 83 A</t>
  </si>
  <si>
    <t>MANSOES CENTRO OESTE</t>
  </si>
  <si>
    <t>sergiohenriquesf94@gmail.com</t>
  </si>
  <si>
    <t>Cobrador</t>
  </si>
  <si>
    <t>MP129812</t>
  </si>
  <si>
    <t>RODRIGO  BEZERRA  DA COSTA</t>
  </si>
  <si>
    <t>"60460770365"</t>
  </si>
  <si>
    <t>QNF 21 LOTE</t>
  </si>
  <si>
    <t>Taguatinga Norte (Taguatinga)</t>
  </si>
  <si>
    <t>rodrigobezerra780@gmail.com</t>
  </si>
  <si>
    <t>Ajudante</t>
  </si>
  <si>
    <t>MP129694</t>
  </si>
  <si>
    <t>ISMAEL NASCIMENTO OLIVEIRA</t>
  </si>
  <si>
    <t>"63226167308"</t>
  </si>
  <si>
    <t>Quadra 16  LOTE 13B CONJUNTO A</t>
  </si>
  <si>
    <t>Parque da Barragem Setor 04</t>
  </si>
  <si>
    <t>Yzmaell29@gmail.com</t>
  </si>
  <si>
    <t>Endy Carvalho (Correspondente): Bom dia.   A unidade do cliente está com o valor de avaliação desatualizado no Siopi. Necessário aguardar atualização, já solicitada, para o envio do mesmo à conformidade.  att</t>
  </si>
  <si>
    <t>14/02/2024 às 09h43</t>
  </si>
  <si>
    <t>MP129811</t>
  </si>
  <si>
    <t>EDUARDO KENDY SHIMIZU</t>
  </si>
  <si>
    <t>"05913635183"</t>
  </si>
  <si>
    <t>Via 9 Q. 120-A</t>
  </si>
  <si>
    <t>eduardoshimizu1@gmail.com</t>
  </si>
  <si>
    <t>MP134482</t>
  </si>
  <si>
    <t>JOELIAS HENRIQUE SILVA DE SOUZA</t>
  </si>
  <si>
    <t>"05238156111"</t>
  </si>
  <si>
    <t>Quadra 67</t>
  </si>
  <si>
    <t>Jardim da Barragem II</t>
  </si>
  <si>
    <t>joelias95henrique20@gmail.com</t>
  </si>
  <si>
    <t>Endy Carvalho (Correspondente): Bom dia.  Ao tentarmos enviar o processo do cliente para conformidade, foi identificado que o mesmo cancelou todas as avaliações e rodou análise em outro cca.  Aguardando posicionamento do comercial para rodarmos nova análise e darmos andamento no processo.  att</t>
  </si>
  <si>
    <t>14/02/2024 às 09h58</t>
  </si>
  <si>
    <t>MP129697</t>
  </si>
  <si>
    <t>ADRIANA DOS SANTOS</t>
  </si>
  <si>
    <t>"74100076134"</t>
  </si>
  <si>
    <t>Quadra 11 Conjunto B LT 14</t>
  </si>
  <si>
    <t>Parque da Barragem Setor 05</t>
  </si>
  <si>
    <t>drikinhacastros@gmail.com</t>
  </si>
  <si>
    <t>MP129810</t>
  </si>
  <si>
    <t>GABRIEL MARQUES DE ROMAS</t>
  </si>
  <si>
    <t>"07069628188"</t>
  </si>
  <si>
    <t>Rua 1 Q 13B</t>
  </si>
  <si>
    <t>gabrielbelletem@gmail.com</t>
  </si>
  <si>
    <t>Contador</t>
  </si>
  <si>
    <t>MP134483</t>
  </si>
  <si>
    <t>MARCOS FILIPE DE SOUSA GOMES</t>
  </si>
  <si>
    <t>"05580693125"</t>
  </si>
  <si>
    <t>SARA IZABEL BORGES - 07777309102</t>
  </si>
  <si>
    <t>Rua Coronel Pedro Q 55</t>
  </si>
  <si>
    <t>marcosfilipedesousagomes@gmail.com</t>
  </si>
  <si>
    <t>MP134484</t>
  </si>
  <si>
    <t>LUCIANO SILVA MARTINS</t>
  </si>
  <si>
    <t>"69952051115"</t>
  </si>
  <si>
    <t>CONJ PADRE JOSE Q 44 L 03</t>
  </si>
  <si>
    <t>Conjunto Padre José</t>
  </si>
  <si>
    <t>lucianosilvagomesmartins@gmail.com</t>
  </si>
  <si>
    <t>MP134485</t>
  </si>
  <si>
    <t>LUCAS ALVES FERREIRA</t>
  </si>
  <si>
    <t>"61925746348"</t>
  </si>
  <si>
    <t>QUADRA 09  CASA 02</t>
  </si>
  <si>
    <t>Lukasalveslima123@gmail.com</t>
  </si>
  <si>
    <t>MP129813</t>
  </si>
  <si>
    <t>RAIMUNDO NONATO ROCHA DA SILVA</t>
  </si>
  <si>
    <t>"00175511101"</t>
  </si>
  <si>
    <t>SETOR COIMBRA NR 00 CHAC B MOD C QUADRA 19-A</t>
  </si>
  <si>
    <t>CHACARAS COIMBRA</t>
  </si>
  <si>
    <t>rochadede2022@gmail.com</t>
  </si>
  <si>
    <t>Zelador</t>
  </si>
  <si>
    <t>KARLA MOREIRA ARAUJO</t>
  </si>
  <si>
    <t>"07149436145"</t>
  </si>
  <si>
    <t>QUADRA 06 CONJ - B</t>
  </si>
  <si>
    <t>MANSOES ODISSEIA</t>
  </si>
  <si>
    <t>karlamoreiraaraujo013@gmail.com</t>
  </si>
  <si>
    <t>MP129695</t>
  </si>
  <si>
    <t>ELIANE ALVES DA PENA</t>
  </si>
  <si>
    <t>"00571736130"</t>
  </si>
  <si>
    <t>RUA 08 Q 25</t>
  </si>
  <si>
    <t>PARQUE DAS LARANJEIRAS</t>
  </si>
  <si>
    <t>elianealvespena11@gmail.com</t>
  </si>
  <si>
    <t>MP134486</t>
  </si>
  <si>
    <t>BLOCO M</t>
  </si>
  <si>
    <t>BRUNA FERREIRA DA LUZ COSTA</t>
  </si>
  <si>
    <t>"06554242104"</t>
  </si>
  <si>
    <t>WELLITON ALMEIDA FERREIRA - 04721242182</t>
  </si>
  <si>
    <t>Rua 16</t>
  </si>
  <si>
    <t>fbrunacosta@gmail.com</t>
  </si>
  <si>
    <t>MP134487</t>
  </si>
  <si>
    <t>IGOR BORGES PINHEIRO RODRIGUES</t>
  </si>
  <si>
    <t>"05701105130"</t>
  </si>
  <si>
    <t>LIRIA BORGES DE JESUS - 96804882172</t>
  </si>
  <si>
    <t>Avenida Circular, Q. 48</t>
  </si>
  <si>
    <t>IGORBORGES1610@GMAIL.COM</t>
  </si>
  <si>
    <t>MP134488</t>
  </si>
  <si>
    <t>THAIS DANIELLE BRAGA GREGORIO</t>
  </si>
  <si>
    <t>"01355761131"</t>
  </si>
  <si>
    <t>EVERALDO GONÇALVES DE SIQUEIRA - 48586455172</t>
  </si>
  <si>
    <t>RUA DO PRAIM</t>
  </si>
  <si>
    <t>thainnamgp@gmail.com</t>
  </si>
  <si>
    <t>Servidor Público</t>
  </si>
  <si>
    <t>MP134490</t>
  </si>
  <si>
    <t>TOWNHOUSE</t>
  </si>
  <si>
    <t>ELZA MARIANO DE DEUS</t>
  </si>
  <si>
    <t>"56047177115"</t>
  </si>
  <si>
    <t>Real prime negócios imobiliários</t>
  </si>
  <si>
    <t>Rua 27 Q 21</t>
  </si>
  <si>
    <t>elza.deus@hotmail.com</t>
  </si>
  <si>
    <t>Aposentado</t>
  </si>
  <si>
    <t>CARLA JOSE DOS REIS</t>
  </si>
  <si>
    <t>"03934295126"</t>
  </si>
  <si>
    <t>RUA PARTICULAR Q 67</t>
  </si>
  <si>
    <t>carlajosereis@gmail.com</t>
  </si>
  <si>
    <t>MP134489</t>
  </si>
  <si>
    <t>MARCOS EDIONE PAZ DE OLIVEIRA</t>
  </si>
  <si>
    <t>"70193179105"</t>
  </si>
  <si>
    <t>AVENIDA B, Q.4,L.24</t>
  </si>
  <si>
    <t>Parque Serrano</t>
  </si>
  <si>
    <t>marcosedione26@gmail.com</t>
  </si>
  <si>
    <t>MP134491</t>
  </si>
  <si>
    <t>ANA LUCIA PEREIRA DOS SANTOS</t>
  </si>
  <si>
    <t>"03148924193"</t>
  </si>
  <si>
    <t>RUA E, Q. 45, L. 31</t>
  </si>
  <si>
    <t>CONJUNTO HABITACIONAL PADRE JOSE WILLENS</t>
  </si>
  <si>
    <t>analuciapereiradossantos2017@gmail.com</t>
  </si>
  <si>
    <t>MP134492</t>
  </si>
  <si>
    <t>SAMARA PASSOS DAS NEVES</t>
  </si>
  <si>
    <t>"70609576186"</t>
  </si>
  <si>
    <t>JANE FERNANDES DE ALMEIDA - 95023917134</t>
  </si>
  <si>
    <t>RUA D Q 67 L 18</t>
  </si>
  <si>
    <t>sampassos1999@gmail.com</t>
  </si>
  <si>
    <t>MP134493</t>
  </si>
  <si>
    <t>PEDRO FELIPE COSTA GOIS</t>
  </si>
  <si>
    <t>"07582983580"</t>
  </si>
  <si>
    <t>RUA 9</t>
  </si>
  <si>
    <t>SETOR FERROVIARIO</t>
  </si>
  <si>
    <t>pedrofelipecostagois30@gmail.com</t>
  </si>
  <si>
    <t>MP134497</t>
  </si>
  <si>
    <t>CARLOS RODRIGO MOREIRA DOS SANTOS</t>
  </si>
  <si>
    <t>"70960854169"</t>
  </si>
  <si>
    <t>YARA FERREIRA DE JESUS - 08549502146</t>
  </si>
  <si>
    <t>Rua Jandaia Q 16 L 14</t>
  </si>
  <si>
    <t>carlosrodrigoquinto@gmail.com</t>
  </si>
  <si>
    <t>Promotor</t>
  </si>
  <si>
    <t>MP134496</t>
  </si>
  <si>
    <t>BRUNO MURILO MANHÃES DO NASCIMENTO</t>
  </si>
  <si>
    <t>"04286291138"</t>
  </si>
  <si>
    <t>ANDREA MANHAES MARTINS LEAL - 79344640106,ENILSON PEREIRA LEAL - 80630650187</t>
  </si>
  <si>
    <t>RUA 23, QD 130 LT 13</t>
  </si>
  <si>
    <t>bingotrue5@gmail.com</t>
  </si>
  <si>
    <t>MP134495</t>
  </si>
  <si>
    <t>ÉRIKA ALVES DA CUNHA</t>
  </si>
  <si>
    <t>"07176967156"</t>
  </si>
  <si>
    <t>Avenida Circular Q 46 L 04</t>
  </si>
  <si>
    <t>erikaalvescunha9@gmail.com</t>
  </si>
  <si>
    <t>MP134494</t>
  </si>
  <si>
    <t>MARIA APARECIDA SOARES DOS SANTOS</t>
  </si>
  <si>
    <t>"00751755176"</t>
  </si>
  <si>
    <t>RUA SERIEMA Q 15</t>
  </si>
  <si>
    <t>Mariasoaresk18@gmail.com</t>
  </si>
  <si>
    <t>MP134498</t>
  </si>
  <si>
    <t>LIANDRA VALERIA BERNARDO ARAUJO</t>
  </si>
  <si>
    <t>"70183896157"</t>
  </si>
  <si>
    <t>Q 72 CONJUNTO B LOTE 53</t>
  </si>
  <si>
    <t>SETOR 09</t>
  </si>
  <si>
    <t>liandrav.araujo@gmail.com</t>
  </si>
  <si>
    <t>Copeiro (a)</t>
  </si>
  <si>
    <t>MP129698</t>
  </si>
  <si>
    <t>JESSICA CONCEICAO DE LIMA</t>
  </si>
  <si>
    <t>"70600076105"</t>
  </si>
  <si>
    <t>Quadra 68</t>
  </si>
  <si>
    <t>Jardim da Barragem IV</t>
  </si>
  <si>
    <t>93596318JESSICALIMA@GMAIL.COM</t>
  </si>
  <si>
    <t>Designer</t>
  </si>
  <si>
    <t>MP129699</t>
  </si>
  <si>
    <t>APT 104</t>
  </si>
  <si>
    <t>J&amp;AMP;R CONCEITO ENGENHARIA LTDA.</t>
  </si>
  <si>
    <t>"52845539000145"</t>
  </si>
  <si>
    <t>C 9 LOTE 03</t>
  </si>
  <si>
    <t>Taguatinga Centro (Taguatinga)</t>
  </si>
  <si>
    <t>ronielly@jr1.eng.br</t>
  </si>
  <si>
    <t>LUCIANO REBELLO DA SILVA JUNIOR</t>
  </si>
  <si>
    <t>"70449607151"</t>
  </si>
  <si>
    <t>Rua 03</t>
  </si>
  <si>
    <t>lucianorebello70@gmail.com</t>
  </si>
  <si>
    <t>MP134499</t>
  </si>
  <si>
    <t>FRANQUISUEL AMARO BRITO</t>
  </si>
  <si>
    <t>"07417992196"</t>
  </si>
  <si>
    <t>Rua 6 Q 49</t>
  </si>
  <si>
    <t>Parque da Colina I</t>
  </si>
  <si>
    <t>frankbrito5549@gmail.com</t>
  </si>
  <si>
    <t>Gerente</t>
  </si>
  <si>
    <t>MP134500</t>
  </si>
  <si>
    <t>ALEXANDRA RODRIGUES DOS SANTOS</t>
  </si>
  <si>
    <t>"70446887137"</t>
  </si>
  <si>
    <t>Rua 9, Q. 36, L. 70-A</t>
  </si>
  <si>
    <t>alexandrarodriguesdossantos6@gmail.com</t>
  </si>
  <si>
    <t>MP134501</t>
  </si>
  <si>
    <t>JOSÉLIA DA SILVA OLIVEIRA</t>
  </si>
  <si>
    <t>"08438677100"</t>
  </si>
  <si>
    <t>RUA 4 Q 49 L 11</t>
  </si>
  <si>
    <t>josinhasilva0611@gmail.com</t>
  </si>
  <si>
    <t>Agricultor</t>
  </si>
  <si>
    <t>MP134502</t>
  </si>
  <si>
    <t>4 (PCD)</t>
  </si>
  <si>
    <t>FERNANDA LOHANE RIBEIRO DE OLIVEIRA</t>
  </si>
  <si>
    <t>"04854712139"</t>
  </si>
  <si>
    <t>VIA 13 Q 240 LOTE 01 BLOCO B</t>
  </si>
  <si>
    <t>fernandalohane4589@gmail.com</t>
  </si>
  <si>
    <t>MP139503</t>
  </si>
  <si>
    <t>VICTORIA BEATRIZ AMORIM DE SOUSA</t>
  </si>
  <si>
    <t>"06191988184"</t>
  </si>
  <si>
    <t>RONALDO ADRIANO DE SOUSA - 70186286104</t>
  </si>
  <si>
    <t>RUA 05</t>
  </si>
  <si>
    <t>SÃO VICENTE</t>
  </si>
  <si>
    <t>vik.amorim10@gmail.com</t>
  </si>
  <si>
    <t>MP134504</t>
  </si>
  <si>
    <t>JOAO HENRIQUE DA SILVA SALES</t>
  </si>
  <si>
    <t>"08422711125"</t>
  </si>
  <si>
    <t>JOSÉLIA DA SILVA OLIVEIRA - 08438677100</t>
  </si>
  <si>
    <t>joaoh9596@gmail.com</t>
  </si>
  <si>
    <t>MP134505</t>
  </si>
  <si>
    <t>CADMIEL PINHEIRO DOS SANTOS</t>
  </si>
  <si>
    <t>"06589915156"</t>
  </si>
  <si>
    <t>DOMINGOS PINHEIRO DOS SANTOS - 88078361149</t>
  </si>
  <si>
    <t>Vila Boa</t>
  </si>
  <si>
    <t>Rua PARANA</t>
  </si>
  <si>
    <t>SETOR CENTRAL</t>
  </si>
  <si>
    <t>cadmielpinheiro686@gmail.com</t>
  </si>
  <si>
    <t>MP134506</t>
  </si>
  <si>
    <t>APTO 302</t>
  </si>
  <si>
    <t>LORRANNE OLIVEIRA DE SOUSA</t>
  </si>
  <si>
    <t>"03659288101"</t>
  </si>
  <si>
    <t>AVENIDA RIFANIA</t>
  </si>
  <si>
    <t>CHACARAS DO ABREU</t>
  </si>
  <si>
    <t>lorrannegsousa@gmail.com</t>
  </si>
  <si>
    <t>MP143100</t>
  </si>
  <si>
    <t>APTO 301</t>
  </si>
  <si>
    <t>NARA IOLANDA DOS ANJOS CIRINO</t>
  </si>
  <si>
    <t>"03106931523"</t>
  </si>
  <si>
    <t>Rua 10A</t>
  </si>
  <si>
    <t>narah_05@hotmail.com</t>
  </si>
  <si>
    <t>FELIPE MIRANDA DOS SANTOS SOARES</t>
  </si>
  <si>
    <t>"06733955105"</t>
  </si>
  <si>
    <t>Q 92 L 32 CONJUNTO A</t>
  </si>
  <si>
    <t>SETOR 9</t>
  </si>
  <si>
    <t>hhhh31891@gmail.com</t>
  </si>
  <si>
    <t>Militar</t>
  </si>
  <si>
    <t>MP129814</t>
  </si>
  <si>
    <t>JEANE RODRIGUES DE SOUSA</t>
  </si>
  <si>
    <t>"01418124192"</t>
  </si>
  <si>
    <t>AVENIDA CIRCULAR Q 49 L 10</t>
  </si>
  <si>
    <t>jeanerodriguesdesousa459@gmail.com</t>
  </si>
  <si>
    <t>MP139504</t>
  </si>
  <si>
    <t>ARTUR MARCIO DA SILVA OLIVEIRA</t>
  </si>
  <si>
    <t>"12169864601"</t>
  </si>
  <si>
    <t>RUA 06 Q 66</t>
  </si>
  <si>
    <t>arturmarcio09@gmail.com</t>
  </si>
  <si>
    <t>MP139505</t>
  </si>
  <si>
    <t>TAYNARA RODRIGUES TRENNEPOHL</t>
  </si>
  <si>
    <t>"11346468605"</t>
  </si>
  <si>
    <t>JULIANA FRANCISCA DE SOUSA LOPES - CLT - DESLIGADA</t>
  </si>
  <si>
    <t>RUA 9A Q 23 SETOR A</t>
  </si>
  <si>
    <t>SETOR BELA VISTA</t>
  </si>
  <si>
    <t>taynaratrennepohl@gmail.com</t>
  </si>
  <si>
    <t>GUILHERME FELIX DOS SANTOS</t>
  </si>
  <si>
    <t>"08319826160"</t>
  </si>
  <si>
    <t>Valparaíso de Goiás</t>
  </si>
  <si>
    <t>Rua 119 Q 128</t>
  </si>
  <si>
    <t>Pacaembu</t>
  </si>
  <si>
    <t>guilherme.felix.209@gmail.com</t>
  </si>
  <si>
    <t>MP134507</t>
  </si>
  <si>
    <t>FERNANDA FELIPE DA SILVA</t>
  </si>
  <si>
    <t>"04737998125"</t>
  </si>
  <si>
    <t>Área Rural, Vila do Projeto Paranã</t>
  </si>
  <si>
    <t>Área Rural de Formosa</t>
  </si>
  <si>
    <t>fernandafelipematos@gmail.com</t>
  </si>
  <si>
    <t>Cabelereira</t>
  </si>
  <si>
    <t>MP134508</t>
  </si>
  <si>
    <t>PAULA IARA RODRIGUES DE SOUZA</t>
  </si>
  <si>
    <t>"09329279120"</t>
  </si>
  <si>
    <t>Rua 18</t>
  </si>
  <si>
    <t>rpaulaiara@gmail.com</t>
  </si>
  <si>
    <t>MP143038</t>
  </si>
  <si>
    <t>1 (PCD)</t>
  </si>
  <si>
    <t>DEBORAH THAILLA AMARAL RODRIGUES</t>
  </si>
  <si>
    <t>"07446575123"</t>
  </si>
  <si>
    <t>RUA 21 QUADRA 104</t>
  </si>
  <si>
    <t>dthailla234@gmail.com</t>
  </si>
  <si>
    <t>MP139507</t>
  </si>
  <si>
    <t>JOYCE CAETANO ALVES</t>
  </si>
  <si>
    <t>"70448696100"</t>
  </si>
  <si>
    <t>JESSICA ALVES GOMES - 05500383108</t>
  </si>
  <si>
    <t>Rua Valdomiro de Miranda</t>
  </si>
  <si>
    <t>JOYCECAETANOEHRET123@GMAIL.COM</t>
  </si>
  <si>
    <t>MP134510</t>
  </si>
  <si>
    <t>MAYERLLE DE SOUSA BARBOSA</t>
  </si>
  <si>
    <t>"01124502106"</t>
  </si>
  <si>
    <t>MARIA OLGA LIMA DE SOUSA BARBOSA - 27555801191</t>
  </si>
  <si>
    <t>Rua Vera Cruz</t>
  </si>
  <si>
    <t>mayerllemsb@gmail.com</t>
  </si>
  <si>
    <t>MP134509</t>
  </si>
  <si>
    <t>DEUSLANE DE OLIVEIRA ALECRIM</t>
  </si>
  <si>
    <t>"06834379177"</t>
  </si>
  <si>
    <t>Rua Sucupira Q 09 L 06</t>
  </si>
  <si>
    <t>Residencial Jardim Planalto</t>
  </si>
  <si>
    <t>deuslanealecrim49@gmail.com</t>
  </si>
  <si>
    <t>MP139506</t>
  </si>
  <si>
    <t>APTO 1</t>
  </si>
  <si>
    <t>KAUANE DE SOUZA</t>
  </si>
  <si>
    <t>"70959748105"</t>
  </si>
  <si>
    <t>RUA 1, Q. 5, L. 0</t>
  </si>
  <si>
    <t>SETOR PRIMAVERA</t>
  </si>
  <si>
    <t>kauanedsouza367@gmail.com</t>
  </si>
  <si>
    <t>APTO 101</t>
  </si>
  <si>
    <t>JOSE HUMBERTO GOMES SANTANA</t>
  </si>
  <si>
    <t>"76880435149"</t>
  </si>
  <si>
    <t>AVENIDA POSTO AGROPECUÁRIA Q 3, L 8, CASA 01</t>
  </si>
  <si>
    <t>jhgshumbertosantana83@gmail.com</t>
  </si>
  <si>
    <t>ROSANA GUILHERME BARBOSA</t>
  </si>
  <si>
    <t>"08687194129"</t>
  </si>
  <si>
    <t>RUA DO CAMPO, SETOR CENTRAL</t>
  </si>
  <si>
    <t>JK</t>
  </si>
  <si>
    <t>rosanaguilherme4488@gmail.com</t>
  </si>
  <si>
    <t>MP143101</t>
  </si>
  <si>
    <t>JULIA NARA DA SILVA CARMO</t>
  </si>
  <si>
    <t>"07720898176"</t>
  </si>
  <si>
    <t>RUA 07 Q.10 CJ.C L.22</t>
  </si>
  <si>
    <t>MANSOES CAMARGO</t>
  </si>
  <si>
    <t>jujunarinha573@gmail.com</t>
  </si>
  <si>
    <t>MP129700</t>
  </si>
  <si>
    <t>BERNARDO DE SOUZA</t>
  </si>
  <si>
    <t>"70447606190"</t>
  </si>
  <si>
    <t>RUA BOM JESUS QD 20</t>
  </si>
  <si>
    <t>JARDIM NOVA AURORA</t>
  </si>
  <si>
    <t>bernardosz04@icloud.com</t>
  </si>
  <si>
    <t>MP143103</t>
  </si>
  <si>
    <t>ALANNA KELLY REIS SOUSA</t>
  </si>
  <si>
    <t>"08809911199"</t>
  </si>
  <si>
    <t>RUA SANTA LUZIA</t>
  </si>
  <si>
    <t>reissousaalannakelly@gmail.com</t>
  </si>
  <si>
    <t>MP143094</t>
  </si>
  <si>
    <t>RICHARD MARLON FREITAS CAIXETA</t>
  </si>
  <si>
    <t>"05366029139"</t>
  </si>
  <si>
    <t>ISABELA GOMES DINIZ - 06587892108</t>
  </si>
  <si>
    <t>Quadra 11 Conjunto B LOTE 14</t>
  </si>
  <si>
    <t>richardmarlonfc@gmail.com</t>
  </si>
  <si>
    <t>MP129816</t>
  </si>
  <si>
    <t>GARANTIA AGEHAB</t>
  </si>
  <si>
    <t>ZIRLEI LUIZ BRANDÃO</t>
  </si>
  <si>
    <t>"91614430187"</t>
  </si>
  <si>
    <t>RUA 10</t>
  </si>
  <si>
    <t>SÃO BENEDITO</t>
  </si>
  <si>
    <t>zirlei3618@gmail.com</t>
  </si>
  <si>
    <t>Empregada Doméstica</t>
  </si>
  <si>
    <t>MP143102</t>
  </si>
  <si>
    <t>LARISSA DE JESUS FERNANDES VIEIRA</t>
  </si>
  <si>
    <t>"07707234111"</t>
  </si>
  <si>
    <t>LETICIA DE JESUS FERNANDES VIEIRA - 07707249143</t>
  </si>
  <si>
    <t>VSJ Q 33, CJ P</t>
  </si>
  <si>
    <t>BRAZLANDIA</t>
  </si>
  <si>
    <t>laryyfernandes08@gmail.com</t>
  </si>
  <si>
    <t>MP143141</t>
  </si>
  <si>
    <t>MIQUEIAS MARQUES LOIOLA</t>
  </si>
  <si>
    <t>"71074063104"</t>
  </si>
  <si>
    <t>QUADRA A17 LOTE 01A BL G</t>
  </si>
  <si>
    <t>Mansões Olinda</t>
  </si>
  <si>
    <t>MIQUEIASMARQUES422@GMAIL.COM</t>
  </si>
  <si>
    <t>MP140258</t>
  </si>
  <si>
    <t>ADILA MARTINS DA CRUZ</t>
  </si>
  <si>
    <t>"12221271645"</t>
  </si>
  <si>
    <t>IMPÉRIO - CCA</t>
  </si>
  <si>
    <t>Império - CCA</t>
  </si>
  <si>
    <t>FLÁVIO RANIEL FERREIRA DA CUNHA - 71119053188</t>
  </si>
  <si>
    <t>NR 00 CHAC B MOD C QD 19A</t>
  </si>
  <si>
    <t>CHACARA COIMBRA</t>
  </si>
  <si>
    <t>adiladf2@gmail.com</t>
  </si>
  <si>
    <t>MP129815</t>
  </si>
  <si>
    <t>ANNY GABRIELLY GOMES SILVA</t>
  </si>
  <si>
    <t>"07704180150"</t>
  </si>
  <si>
    <t>QUADRA 51 LOTE  CONJ.A</t>
  </si>
  <si>
    <t>SETOR 1</t>
  </si>
  <si>
    <t>liliagomes113@gmail.com</t>
  </si>
  <si>
    <t>MP129818</t>
  </si>
  <si>
    <t>KAIC RUZSILLA DA SILVA</t>
  </si>
  <si>
    <t>"71087791103"</t>
  </si>
  <si>
    <t>Quadra 93 Conjunto A</t>
  </si>
  <si>
    <t>Parque da Barragem Setor 11</t>
  </si>
  <si>
    <t>soberanoyt5@gmail.com</t>
  </si>
  <si>
    <t>MP140259</t>
  </si>
  <si>
    <t>KNNENDES LIMA MIRANDA</t>
  </si>
  <si>
    <t>"07214089157"</t>
  </si>
  <si>
    <t>SHSN B CH 131 CONJ B</t>
  </si>
  <si>
    <t>CEILANDIA</t>
  </si>
  <si>
    <t>Kennedelimamiranda900@gmail.com</t>
  </si>
  <si>
    <t xml:space="preserve">Gledson Carlos da Silva leandro (Gestor): Cliente perdeu renda em fase de dossiê, foi reprovado, voltei para inicio, pois terá que ser refeito o processo habitacional na Caixa. </t>
  </si>
  <si>
    <t>16/04/2024 às 10h20</t>
  </si>
  <si>
    <t>MP129701</t>
  </si>
  <si>
    <t>VIVIANE MEDEIROS DOS SANTOS</t>
  </si>
  <si>
    <t>"00953550222"</t>
  </si>
  <si>
    <t>ADE CONJUNTO 17 LOTE 34</t>
  </si>
  <si>
    <t>Área de Desenvolvimento Econômico (Águas Claras)</t>
  </si>
  <si>
    <t>mvivianemello@gmail.com</t>
  </si>
  <si>
    <t>MP129704</t>
  </si>
  <si>
    <t>BLOCO S</t>
  </si>
  <si>
    <t>FERNANDO DA SILVA RAMOS</t>
  </si>
  <si>
    <t>"62509840380"</t>
  </si>
  <si>
    <t>QD 37 LT 12</t>
  </si>
  <si>
    <t>Fr3444222@gmail.com</t>
  </si>
  <si>
    <t>Almoxarife</t>
  </si>
  <si>
    <t>MP129817</t>
  </si>
  <si>
    <t>ANTONIA MARIA DA SILVA SOUSA</t>
  </si>
  <si>
    <t>"02229040111"</t>
  </si>
  <si>
    <t>ROSA DA SILVA SOUSA - 36518329882</t>
  </si>
  <si>
    <t>QD 48 LOTE 37</t>
  </si>
  <si>
    <t>PARQUE DA BARRAGEM SETOR 1</t>
  </si>
  <si>
    <t>antoniamarcia1345@gmail.com</t>
  </si>
  <si>
    <t>MP129819</t>
  </si>
  <si>
    <t>ROBSON RAMOS DOS SANTOS</t>
  </si>
  <si>
    <t>"02797214129"</t>
  </si>
  <si>
    <t>Padre Bernardo</t>
  </si>
  <si>
    <t>QD 119 RUA 8</t>
  </si>
  <si>
    <t>MONTE ALTO</t>
  </si>
  <si>
    <t>Robson.personaltrainer01@gmail.com</t>
  </si>
  <si>
    <t>MP129703</t>
  </si>
  <si>
    <t>CRISTIANE DE SOUSA FERNANDES</t>
  </si>
  <si>
    <t>"01499640137"</t>
  </si>
  <si>
    <t>CNJ 02 BL B SL</t>
  </si>
  <si>
    <t>TAGUATINGA</t>
  </si>
  <si>
    <t>kallebsousa129@gmail.com</t>
  </si>
  <si>
    <t xml:space="preserve">Gledson Carlos da Silva leandro (Gestor): removi datas dos campos de siope pois o processo foi refeito em razão que a cliente perdeu renda na época do dossiê e reprovou na analise da agencia. Aguarda conformidade como renda informal. </t>
  </si>
  <si>
    <t>17/04/2024 às 14h41</t>
  </si>
  <si>
    <t>MP129702</t>
  </si>
  <si>
    <t>GABRIEL LOPES DE ASSUMPCAO RIBEIRO</t>
  </si>
  <si>
    <t>"06561549180"</t>
  </si>
  <si>
    <t>QD 1 LT 05</t>
  </si>
  <si>
    <t>Incra 8 (Brazlândia)</t>
  </si>
  <si>
    <t>gabriel.ribeiro@df.estudante.senai.br</t>
  </si>
  <si>
    <t>MP129705</t>
  </si>
  <si>
    <t>VALDEMIRA ALMEIDA DA SILVA</t>
  </si>
  <si>
    <t>"05479520318"</t>
  </si>
  <si>
    <t>SHSN CHACARA 105 CONJ A</t>
  </si>
  <si>
    <t>Ceilândia Sul (Ceilândia)</t>
  </si>
  <si>
    <t>valdemiraa251@gmail.com</t>
  </si>
  <si>
    <t>Caseiro</t>
  </si>
  <si>
    <t>MP129820</t>
  </si>
  <si>
    <t>EVANGELINA OLIVEIRA TEIXEIRA</t>
  </si>
  <si>
    <t>"01093340193"</t>
  </si>
  <si>
    <t>JAMILY TEIXEIRA FERREIRA - 71713569140</t>
  </si>
  <si>
    <t>QUADRA Q LOTE 08</t>
  </si>
  <si>
    <t>COIMBRA</t>
  </si>
  <si>
    <t>evangelinaOliveira21@gmail.com</t>
  </si>
  <si>
    <t>MP140260</t>
  </si>
  <si>
    <t>FABIO RUFINO DA CRUZ</t>
  </si>
  <si>
    <t>"73037559268"</t>
  </si>
  <si>
    <t>KARINE BATISTA GOMES - 05389243145</t>
  </si>
  <si>
    <t>RUA 10 Q 2</t>
  </si>
  <si>
    <t>PARQUE SERRANO</t>
  </si>
  <si>
    <t>F.arufinodacruz@gmail.com</t>
  </si>
  <si>
    <t>MP134511</t>
  </si>
  <si>
    <t>VINICIUS MOREIRA LIMA RIBEIRO</t>
  </si>
  <si>
    <t>"06023792103"</t>
  </si>
  <si>
    <t>Rua José Lobo Qd 34 Lt 32</t>
  </si>
  <si>
    <t>viniciusmoreiralima@hotmail.com</t>
  </si>
  <si>
    <t>MP141422</t>
  </si>
  <si>
    <t>TAINE GOMES BARBOSA DOS SANTOS</t>
  </si>
  <si>
    <t>"04685382161"</t>
  </si>
  <si>
    <t>Rua Maria de Melo Pinto</t>
  </si>
  <si>
    <t>taine_fsa@hotmail.com</t>
  </si>
  <si>
    <t>MP143040</t>
  </si>
  <si>
    <t>APTO 303</t>
  </si>
  <si>
    <t>SERGIO LUIZ CARDOSO DA SILVA</t>
  </si>
  <si>
    <t>"07260136170"</t>
  </si>
  <si>
    <t>RUA 14 Q. R CONJ. HAB. DA CAIXA</t>
  </si>
  <si>
    <t>sergioyogan@gmail.com</t>
  </si>
  <si>
    <t>MP143096</t>
  </si>
  <si>
    <t>DAYANE SANTOS DA SILVA</t>
  </si>
  <si>
    <t>"02692531140"</t>
  </si>
  <si>
    <t>Rua 33, Q. D</t>
  </si>
  <si>
    <t>Parque São Francisco</t>
  </si>
  <si>
    <t>dayanesantosdasilva88@gmail.com</t>
  </si>
  <si>
    <t>MP143039</t>
  </si>
  <si>
    <t>KARINE PEREIRA LEAL</t>
  </si>
  <si>
    <t>"70449657175"</t>
  </si>
  <si>
    <t>RUA PARTICULAR Q 72</t>
  </si>
  <si>
    <t>karinepereira.leal@gmail.com</t>
  </si>
  <si>
    <t>MP143051</t>
  </si>
  <si>
    <t>ARLLYANE NUNES GONCALVES</t>
  </si>
  <si>
    <t>"60464170311"</t>
  </si>
  <si>
    <t>RUA 2 Qd 4</t>
  </si>
  <si>
    <t>Arllyanegonsalves@hotmail.com</t>
  </si>
  <si>
    <t>MP143041</t>
  </si>
  <si>
    <t>ADRIANA FERNANDES DE SOUZA</t>
  </si>
  <si>
    <t>"93484313153"</t>
  </si>
  <si>
    <t>Endy Carvalho</t>
  </si>
  <si>
    <t>RUA JARDIM BRASILIA 2 Q 66</t>
  </si>
  <si>
    <t>JARDIM BRASILIA 2</t>
  </si>
  <si>
    <t>ADRIANAFSOUZA.450@GMAIL.COM</t>
  </si>
  <si>
    <t>Representante comercial autônomo</t>
  </si>
  <si>
    <t>MP129821</t>
  </si>
  <si>
    <t>APTO 304</t>
  </si>
  <si>
    <t>ELAINE TAVARES DA SILVA</t>
  </si>
  <si>
    <t>"12183497602"</t>
  </si>
  <si>
    <t>RUA 22 Q 11</t>
  </si>
  <si>
    <t>elainetsilva23@gmail.com</t>
  </si>
  <si>
    <t>MP143052</t>
  </si>
  <si>
    <t>APTO 4</t>
  </si>
  <si>
    <t>DAYSE WENTZ DE OLIVEIRA</t>
  </si>
  <si>
    <t>"70193230143"</t>
  </si>
  <si>
    <t>IZA MARIA WENTZ - 42393990178</t>
  </si>
  <si>
    <t>Rua 205, Q. 18, L. 8</t>
  </si>
  <si>
    <t>Nova Formosa</t>
  </si>
  <si>
    <t>daysewentz@gmail.com</t>
  </si>
  <si>
    <t>MP143081</t>
  </si>
  <si>
    <t>RUTIELE SILVA CORDEIRO</t>
  </si>
  <si>
    <t>"70021098638"</t>
  </si>
  <si>
    <t>Rua O</t>
  </si>
  <si>
    <t>rutyelecordeiro@gmail.com</t>
  </si>
  <si>
    <t>MP134512</t>
  </si>
  <si>
    <t>CRISTINA DE LIMA ARAUJO</t>
  </si>
  <si>
    <t>"02579269177"</t>
  </si>
  <si>
    <t>Quadra 45 Conjunto A, 12</t>
  </si>
  <si>
    <t>Parque da Barragem Setor 08</t>
  </si>
  <si>
    <t>Cris6filhos1990araujo@gmail.com</t>
  </si>
  <si>
    <t>MP140261</t>
  </si>
  <si>
    <t>PAULO HENRIQUE FONSECA VAZ</t>
  </si>
  <si>
    <t>"05623751121"</t>
  </si>
  <si>
    <t>Rua 14 Q 12 L 09</t>
  </si>
  <si>
    <t>paulohenriquegln@gmail.com</t>
  </si>
  <si>
    <t>MP143042</t>
  </si>
  <si>
    <t>MARCOS VINICIUS DA COSTA SILVA</t>
  </si>
  <si>
    <t>"08056214151"</t>
  </si>
  <si>
    <t>Coordenação - Crédito</t>
  </si>
  <si>
    <t>QNL 23 Conjunto I</t>
  </si>
  <si>
    <t>mv8532173@gmail.com</t>
  </si>
  <si>
    <t>Gledson Carlos da Silva leandro (Gestor): Voltei para fase de em andamento repasse, pois o cliente reprovou na fase do doissiê, não foi aprovado da entrevista.</t>
  </si>
  <si>
    <t>08/06/2024 às 10h12</t>
  </si>
  <si>
    <t>MP140264</t>
  </si>
  <si>
    <t>DIENE MONTEIRO DA SILVA RAMOS</t>
  </si>
  <si>
    <t>"01141144123"</t>
  </si>
  <si>
    <t>JHULYA MONTEIRO RODRIGUES - 05937430166</t>
  </si>
  <si>
    <t>AVENIDA ALAMEDA VARSÓVIA BL A APTO 04</t>
  </si>
  <si>
    <t>MANSÕES CENTRO OESTE</t>
  </si>
  <si>
    <t>DIENEMONTEIRO123@GMAIL.COM</t>
  </si>
  <si>
    <t>MP129706</t>
  </si>
  <si>
    <t>ANA MARIA MONTEIRO DA SILVA</t>
  </si>
  <si>
    <t>"99629674491"</t>
  </si>
  <si>
    <t>VERANALDO FERREIRA DA SILVA - 11820272885</t>
  </si>
  <si>
    <t>RUA AGUAS LINDAS DE GOIAS</t>
  </si>
  <si>
    <t>MANSOES POR DO SOL</t>
  </si>
  <si>
    <t>monteiroanaa528@gmail.com</t>
  </si>
  <si>
    <t>MP129822</t>
  </si>
  <si>
    <t>RUAN WAGNER SOUSA SILVA</t>
  </si>
  <si>
    <t>"71173902120"</t>
  </si>
  <si>
    <t>Q. 89 L.07, CONJUNTO A</t>
  </si>
  <si>
    <t>SETOR 11</t>
  </si>
  <si>
    <t>iaeeruan19@gmail.com</t>
  </si>
  <si>
    <t>MP129707</t>
  </si>
  <si>
    <t>SARAH DO NASCIMENTO OLIVEIRA DE SOUSA</t>
  </si>
  <si>
    <t>"08373410198"</t>
  </si>
  <si>
    <t>RES PARQ DAS AGUAS NR 2E404 BLOCO E</t>
  </si>
  <si>
    <t>CIDADE JARDINS</t>
  </si>
  <si>
    <t>sarah.nascimento5544@gmail.com</t>
  </si>
  <si>
    <t>Gledson Carlos da Silva leandro (Gestor): CCA informou que realizou o envio para conformidade na data 08/05/2024. Aguardando a conformidade para finalização do repasse.</t>
  </si>
  <si>
    <t>09/05/2024 às 10h06</t>
  </si>
  <si>
    <t>nao</t>
  </si>
  <si>
    <t>MP140263</t>
  </si>
  <si>
    <t>GABRIEL BARROS DE OLIVEIRA BRITO</t>
  </si>
  <si>
    <t>"09130678145"</t>
  </si>
  <si>
    <t>ALCIONE BARROS DE OLIVEIRA - 64733157134</t>
  </si>
  <si>
    <t>QUADRA 27 LOTE 490</t>
  </si>
  <si>
    <t>CHACARAS BARRAGEM DESCOBERTO</t>
  </si>
  <si>
    <t>gabrielbarrosoliveirabrito@gmail.com</t>
  </si>
  <si>
    <t>Endy Carvalho (Correspondente): Aguardando ressarcimento do fgts para anexar o espelho.  att</t>
  </si>
  <si>
    <t>19/03/2024 às 17h09</t>
  </si>
  <si>
    <t>MP129823</t>
  </si>
  <si>
    <t>KELLY DE QUEIROZ GUSMAO</t>
  </si>
  <si>
    <t>"01003048501"</t>
  </si>
  <si>
    <t>Lamartine Imóveis LTDA</t>
  </si>
  <si>
    <t>NOEMIA BISPO DE BRITO - 52010341520,PEDRO HENRIQUE FERREIRA LIMA - 99905299149</t>
  </si>
  <si>
    <t>SGCV Lote 25</t>
  </si>
  <si>
    <t>Zona Industrial (Guará)</t>
  </si>
  <si>
    <t>kellygusmaoqr@gmail.com</t>
  </si>
  <si>
    <t>Eduardo Martins (Gestor): Aguardando pagamento do boleto de custas de Registro para protocolo na ONR. Já falei com a cliente hoje e ela me disse que assim que efetuar o pagamento avisa.</t>
  </si>
  <si>
    <t>17/03/2025 às 10h37</t>
  </si>
  <si>
    <t>Advogado</t>
  </si>
  <si>
    <t>AC005325081</t>
  </si>
  <si>
    <t>SIM</t>
  </si>
  <si>
    <t>HEVELYN NILMARA DE MORAES FERREIRA</t>
  </si>
  <si>
    <t>"07415149157"</t>
  </si>
  <si>
    <t>ELISANGELA FERREIRA MANSO DE MORAES - 00030778107</t>
  </si>
  <si>
    <t>RUA SEM NOME Q 3D CONJ A, RUA 2A</t>
  </si>
  <si>
    <t>JARDIM DO EDEN</t>
  </si>
  <si>
    <t>Hevelyn.ferreira00@gmail.com</t>
  </si>
  <si>
    <t>MP140262</t>
  </si>
  <si>
    <t>AMANDA GABRIELLA DAMANDO</t>
  </si>
  <si>
    <t>"70449537196"</t>
  </si>
  <si>
    <t>Rua 18 Q 39 L 1-D</t>
  </si>
  <si>
    <t>Parque da Colina II</t>
  </si>
  <si>
    <t>amandadamando@gmail.com</t>
  </si>
  <si>
    <t>MP143116</t>
  </si>
  <si>
    <t>MARIA TEREZA MENDES RODRIGUES</t>
  </si>
  <si>
    <t>"07849134125"</t>
  </si>
  <si>
    <t>Q 22 CONJ A</t>
  </si>
  <si>
    <t>MARIATEREZAMENDES118@GMAIL.COM</t>
  </si>
  <si>
    <t>MP140265</t>
  </si>
  <si>
    <t>ALMIR ANANIAS VIEIRA</t>
  </si>
  <si>
    <t>"02374904121"</t>
  </si>
  <si>
    <t>Rua 1, Q 138</t>
  </si>
  <si>
    <t>almirananias3@gmail.com</t>
  </si>
  <si>
    <t>MP143053</t>
  </si>
  <si>
    <t>APTO 202</t>
  </si>
  <si>
    <t>VALERIA FRANCILINO DE ARAUJO</t>
  </si>
  <si>
    <t>"05952447180"</t>
  </si>
  <si>
    <t>RUA J Q B</t>
  </si>
  <si>
    <t>PARQUE UNIÃO</t>
  </si>
  <si>
    <t>valeriaaraujo6172@gmail.com</t>
  </si>
  <si>
    <t>MP143054</t>
  </si>
  <si>
    <t>DORALENE MONTEIRO RIBEIRO</t>
  </si>
  <si>
    <t>"61451152388"</t>
  </si>
  <si>
    <t>QUADRA 87  CONJ.A  CASA - 04</t>
  </si>
  <si>
    <t>ribeiro199906@gmail.com</t>
  </si>
  <si>
    <t>MP140280</t>
  </si>
  <si>
    <t>JONAS ELIAS PEREIRA</t>
  </si>
  <si>
    <t>"70177873159"</t>
  </si>
  <si>
    <t>RUA 03 QUADRA 02</t>
  </si>
  <si>
    <t>PEROLA I</t>
  </si>
  <si>
    <t>JONASELYAS3@GMAIL.COM</t>
  </si>
  <si>
    <t xml:space="preserve">Gledson Carlos da Silva leandro (Gestor): Considerando que o dossiê foi reprovado em razão do dependente possuir renda e será necessário apresentar novo dependente e possível reenvio do processo a conformidade volto para fase de em andamento repasse. </t>
  </si>
  <si>
    <t>07/05/2024 às 08h13</t>
  </si>
  <si>
    <t>MP129709</t>
  </si>
  <si>
    <t>MATHEUS ARLEY DE SOUSA MARTINS</t>
  </si>
  <si>
    <t>"07705171104"</t>
  </si>
  <si>
    <t>Quadra 46 Conjunto B</t>
  </si>
  <si>
    <t>arleymatheys13@gmail.com</t>
  </si>
  <si>
    <t>MP140267</t>
  </si>
  <si>
    <t>Não tem</t>
  </si>
  <si>
    <t>VANDERLI PEREIRA DA SILVA</t>
  </si>
  <si>
    <t>"76909697120"</t>
  </si>
  <si>
    <t>ANA LUCIA MARCELINO DE OLIVEIRA SILVA - 48582751168</t>
  </si>
  <si>
    <t>VIA 11</t>
  </si>
  <si>
    <t>vanderli041175@gmail.com</t>
  </si>
  <si>
    <t>MP134513</t>
  </si>
  <si>
    <t>IGOR XAVIER DOS SANTOS</t>
  </si>
  <si>
    <t>"08065319599"</t>
  </si>
  <si>
    <t>QN 21 RF II CJ 02 BL 04</t>
  </si>
  <si>
    <t>RIACHO FUNDO - DF</t>
  </si>
  <si>
    <t>mercadinhodoigor@gmail.com</t>
  </si>
  <si>
    <t>09/05/2024 às 10h07</t>
  </si>
  <si>
    <t>MP140266</t>
  </si>
  <si>
    <t>APTO 103</t>
  </si>
  <si>
    <t>VICTORIA ANGELINA DE SOUSA CECCON</t>
  </si>
  <si>
    <t>"06605777123"</t>
  </si>
  <si>
    <t>Rua 8A</t>
  </si>
  <si>
    <t>cecconvic@gmail.com</t>
  </si>
  <si>
    <t>MP143043</t>
  </si>
  <si>
    <t>MARIA APARECIDA CARDOSO DE JESUS</t>
  </si>
  <si>
    <t>"03977763148"</t>
  </si>
  <si>
    <t>Rua 1</t>
  </si>
  <si>
    <t>Parque Dom Bosco</t>
  </si>
  <si>
    <t>mariaacj2021@gmail.com</t>
  </si>
  <si>
    <t>MP134514</t>
  </si>
  <si>
    <t>BEATRIZ SOUZA BRITO</t>
  </si>
  <si>
    <t>"06035628176"</t>
  </si>
  <si>
    <t>PAULO DE BRITO - 95340599604</t>
  </si>
  <si>
    <t>RUA TOCANTINS Q 103 B LOTE 57</t>
  </si>
  <si>
    <t>SETOR 10</t>
  </si>
  <si>
    <t>beatricejahh@gmail.com</t>
  </si>
  <si>
    <t>MP140268</t>
  </si>
  <si>
    <t>RAIMUNDO XIMENES ALCANTARA</t>
  </si>
  <si>
    <t>"04992133193"</t>
  </si>
  <si>
    <t>RUA 28 NR FR B FRAÇÃO B Q. 26</t>
  </si>
  <si>
    <t>MANSÕES VILLAGE</t>
  </si>
  <si>
    <t>RAI23XIMENES@GMAIL.COM</t>
  </si>
  <si>
    <t>MP129710</t>
  </si>
  <si>
    <t>DANIEL EUDES DE LIMA</t>
  </si>
  <si>
    <t>"03802429150"</t>
  </si>
  <si>
    <t>Samambaia</t>
  </si>
  <si>
    <t>QR 601 Conjunto 4 LOTE 04</t>
  </si>
  <si>
    <t>Samambaia Norte (Samambaia)</t>
  </si>
  <si>
    <t>daniel8eudes@gmail.com</t>
  </si>
  <si>
    <t xml:space="preserve">Gledson Carlos da Silva leandro (Gestor): removi datas dos campos de siope pois o processo foi refeito por decisão do CCA externo vinculando outra agencia que possui melhor relacionamento. Aguardando conformidade. </t>
  </si>
  <si>
    <t>17/04/2024 às 14h46</t>
  </si>
  <si>
    <t>MP129824</t>
  </si>
  <si>
    <t>APTO 3</t>
  </si>
  <si>
    <t>ANTONIA BRUNA GOMES DA SILVA</t>
  </si>
  <si>
    <t>"06869380112"</t>
  </si>
  <si>
    <t>ANTONIO CLENISON QUEIROZ FERREIRA - 74640615353</t>
  </si>
  <si>
    <t>brunagomes22222@gmail.com</t>
  </si>
  <si>
    <t>MP143055</t>
  </si>
  <si>
    <t>APTO 201</t>
  </si>
  <si>
    <t>JHOSEF ARAUJO FERNANDES COUTO</t>
  </si>
  <si>
    <t>"70456092137"</t>
  </si>
  <si>
    <t>VIA 15, L. 22, Chac. 108 e 125</t>
  </si>
  <si>
    <t>JARDIM DAS AMERICAS</t>
  </si>
  <si>
    <t>Jhosefbuiu@gmail.com</t>
  </si>
  <si>
    <t>MP143044</t>
  </si>
  <si>
    <t>MP143045</t>
  </si>
  <si>
    <t>JULIA OLIVEIRA GOMES</t>
  </si>
  <si>
    <t>"05811434189"</t>
  </si>
  <si>
    <t>Rua 24-A</t>
  </si>
  <si>
    <t>juliajkl56@gmail.com</t>
  </si>
  <si>
    <t>MP143056</t>
  </si>
  <si>
    <t>RICARDO JOSE ARAUJO DA SILVA</t>
  </si>
  <si>
    <t>"05615013354"</t>
  </si>
  <si>
    <t>ALESSANDRO DE CARVALHO DA SILVA - 08631944351</t>
  </si>
  <si>
    <t>QUADRA 00 LOTE 107-A</t>
  </si>
  <si>
    <t>Mansões Centro Oeste</t>
  </si>
  <si>
    <t>ricardosilva93k@gmail.com</t>
  </si>
  <si>
    <t>MP140269</t>
  </si>
  <si>
    <t>LEIDIANE SANTOS RIBEIRO</t>
  </si>
  <si>
    <t>"10246330635"</t>
  </si>
  <si>
    <t>Paracatu</t>
  </si>
  <si>
    <t>Minas Gerais</t>
  </si>
  <si>
    <t>Rua Antônia Ribeiro</t>
  </si>
  <si>
    <t>leid_santos@outlook.com</t>
  </si>
  <si>
    <t>Eduardo Martins (Gestor): Conformidade da Garantia Publicada no EPR, nesta data, com a retroatividade do dia 16 onde ocorreu o registro efetivamente. Repasse finalizado com sucesso.</t>
  </si>
  <si>
    <t>24/06/2025 às 11h25</t>
  </si>
  <si>
    <t>Médico(a)</t>
  </si>
  <si>
    <t>AC007384026</t>
  </si>
  <si>
    <t>MARCOS SILVA FERREIRA</t>
  </si>
  <si>
    <t>"03653957303"</t>
  </si>
  <si>
    <t>QUADRA 27 LOTE  490  BLOCO B</t>
  </si>
  <si>
    <t>marcosferreira086109@gmail.com</t>
  </si>
  <si>
    <t>MP140270</t>
  </si>
  <si>
    <t>APTO 104</t>
  </si>
  <si>
    <t>CRISTINA BARBOSA DE CAMPOS</t>
  </si>
  <si>
    <t>"74437046153"</t>
  </si>
  <si>
    <t>RUA JAÓ, Q 05 L 36</t>
  </si>
  <si>
    <t>PARQUE LAGO II</t>
  </si>
  <si>
    <t>cristinapljao@gmail.com</t>
  </si>
  <si>
    <t>MP143057</t>
  </si>
  <si>
    <t>APTO 203</t>
  </si>
  <si>
    <t>BRENO BORGES RODRIGUES</t>
  </si>
  <si>
    <t>"08510218161"</t>
  </si>
  <si>
    <t>RUA 7 DE SETEMBRO Q 9</t>
  </si>
  <si>
    <t>brenobssr@gmail.com</t>
  </si>
  <si>
    <t>MP143058</t>
  </si>
  <si>
    <t>ERIKA MARINHO DOS SANTOS</t>
  </si>
  <si>
    <t>"04759098100"</t>
  </si>
  <si>
    <t>JOSE CARLOS DOS SANTOS - 58844716100</t>
  </si>
  <si>
    <t>Avenida Pedro Monteiro Guimarães</t>
  </si>
  <si>
    <t>Ferroviario</t>
  </si>
  <si>
    <t>erikamarinho32@gmail.com</t>
  </si>
  <si>
    <t>MP134515</t>
  </si>
  <si>
    <t>CARINE GOERHING ARAUJO</t>
  </si>
  <si>
    <t>"04780522196"</t>
  </si>
  <si>
    <t>Rua 23, Q 136</t>
  </si>
  <si>
    <t>carinegoerhing@live.com</t>
  </si>
  <si>
    <t>MP143046</t>
  </si>
  <si>
    <t>RONELSON DA SILVA MIRANDA</t>
  </si>
  <si>
    <t>"02686997125"</t>
  </si>
  <si>
    <t>RUA LEOPOLDO DE BULHOES Q 53</t>
  </si>
  <si>
    <t>JARDIM CALIFORNIA</t>
  </si>
  <si>
    <t>ronelsondasilvamiranda@gmail.com</t>
  </si>
  <si>
    <t>MP143060</t>
  </si>
  <si>
    <t>NATANIEL JOSÉ DA SILVA COSTA</t>
  </si>
  <si>
    <t>"07188606323"</t>
  </si>
  <si>
    <t>ROSILEIDE PEREIRA DE SOUSA - 62385657309</t>
  </si>
  <si>
    <t>AVENIDA PERIMETRAL SB 6 CONJ B Q 05</t>
  </si>
  <si>
    <t>SETOR 06</t>
  </si>
  <si>
    <t>Natanieljose418@gmail.com</t>
  </si>
  <si>
    <t>mp140272</t>
  </si>
  <si>
    <t>BEATRIZ GOMES ASSUNÇÃO</t>
  </si>
  <si>
    <t>"13280118603"</t>
  </si>
  <si>
    <t>Buritis</t>
  </si>
  <si>
    <t>PA HUGO DA SILVEIRA HEREDIA 423531</t>
  </si>
  <si>
    <t>ÁREA RURAL</t>
  </si>
  <si>
    <t>beatrizgomes996.bg@gmail.com</t>
  </si>
  <si>
    <t>MP143059</t>
  </si>
  <si>
    <t>LILIAN BARBOSA ALVES</t>
  </si>
  <si>
    <t>"13862207609"</t>
  </si>
  <si>
    <t>JACIARA BARBOSA RODRIGUES - 14249199673</t>
  </si>
  <si>
    <t>RUA NAROCA SANTA LUCIA QUADRA  11</t>
  </si>
  <si>
    <t>Jardim Santa Lúcia</t>
  </si>
  <si>
    <t>barbosaalveslilian@gmail.com</t>
  </si>
  <si>
    <t>MP140271</t>
  </si>
  <si>
    <t>ROBSON GALDINO RABELO MARTINS</t>
  </si>
  <si>
    <t>"13480145477"</t>
  </si>
  <si>
    <t>QD 48 LT 37</t>
  </si>
  <si>
    <t>Robsonrabello305@gmail.com</t>
  </si>
  <si>
    <t>MP140274</t>
  </si>
  <si>
    <t>BRUNA GOMES COSTA</t>
  </si>
  <si>
    <t>"05827168378"</t>
  </si>
  <si>
    <t>GIOVANE COSTA - 24637548349</t>
  </si>
  <si>
    <t>RUA MATO GROSSO QD 06 LOTE 20</t>
  </si>
  <si>
    <t>JARDIM GUAIRA</t>
  </si>
  <si>
    <t>Ayllaebruna056@gmail.com</t>
  </si>
  <si>
    <t>MP140277</t>
  </si>
  <si>
    <t>WARLLEY CALACA DE JESUS</t>
  </si>
  <si>
    <t>"01351573152"</t>
  </si>
  <si>
    <t>RUA 17 Quadra 32 A</t>
  </si>
  <si>
    <t>warlley1calaca@gmail.com</t>
  </si>
  <si>
    <t>MP129712</t>
  </si>
  <si>
    <t>FRANCILENE SILVA DOS SANTOS</t>
  </si>
  <si>
    <t>"60546602339"</t>
  </si>
  <si>
    <t>QUADRA 4</t>
  </si>
  <si>
    <t>JARDIM PLANALTO</t>
  </si>
  <si>
    <t>francilenesilvadossantos57442@gmail.com</t>
  </si>
  <si>
    <t>MP140276</t>
  </si>
  <si>
    <t>LETICIA BORGES DA SILVA</t>
  </si>
  <si>
    <t>"70448786109"</t>
  </si>
  <si>
    <t>AVENIDA FORMOSA Q 10B</t>
  </si>
  <si>
    <t>leticiabgs32@gmail.com</t>
  </si>
  <si>
    <t>MP143061</t>
  </si>
  <si>
    <t>IZABELLA VITORIA DA ANUNCIACÃO DUARTE</t>
  </si>
  <si>
    <t>"70860847195"</t>
  </si>
  <si>
    <t>Rua H Q 105 L 11</t>
  </si>
  <si>
    <t>Isabella.a.duarte18@gmail.com</t>
  </si>
  <si>
    <t>MP143047</t>
  </si>
  <si>
    <t>CRISTIANO SANTOS SILVA</t>
  </si>
  <si>
    <t>"06661034106"</t>
  </si>
  <si>
    <t>Rua 9 Q 20 L 11</t>
  </si>
  <si>
    <t>Setor Bosque II</t>
  </si>
  <si>
    <t>santoscristiano2016@outlook.com</t>
  </si>
  <si>
    <t>Pintor</t>
  </si>
  <si>
    <t>MP134518</t>
  </si>
  <si>
    <t>LOOATTI SILVERIO REGO</t>
  </si>
  <si>
    <t>"04030487106"</t>
  </si>
  <si>
    <t>Rua do Observatório</t>
  </si>
  <si>
    <t>lofsa18@hotmail.com</t>
  </si>
  <si>
    <t>PAULO ANTONIO STERTZ JUNIOR</t>
  </si>
  <si>
    <t>"06157648198"</t>
  </si>
  <si>
    <t>PAULO ANTONIO STERTZ - 53631412053</t>
  </si>
  <si>
    <t>Rua D, C 2924</t>
  </si>
  <si>
    <t>Village</t>
  </si>
  <si>
    <t>paulostertz@gmail.com</t>
  </si>
  <si>
    <t>BARBARA MOURA DOURADO</t>
  </si>
  <si>
    <t>"07566216155"</t>
  </si>
  <si>
    <t>VIA 03  BLOCO I RESIDENCIAL APARTAMENTO</t>
  </si>
  <si>
    <t>mouradouradobarbara@gmail.com</t>
  </si>
  <si>
    <t>MP143048</t>
  </si>
  <si>
    <t>EDINEI PEREIRA DOS SANTOS</t>
  </si>
  <si>
    <t>"04185869185"</t>
  </si>
  <si>
    <t>Rua Andorinha Q 2</t>
  </si>
  <si>
    <t>edineip305@gmail.com</t>
  </si>
  <si>
    <t>MP143062</t>
  </si>
  <si>
    <t>TATIANA BERTOLDO DA SILVA</t>
  </si>
  <si>
    <t>"07846810316"</t>
  </si>
  <si>
    <t>MARIA JOSÉ GOMES DA SILVA - 07126478488</t>
  </si>
  <si>
    <t>RUA SEM NOME Q 00 LOTE 132 - A1 BL A</t>
  </si>
  <si>
    <t>tatianabertoldo827@gmail.com</t>
  </si>
  <si>
    <t>MP140279</t>
  </si>
  <si>
    <t>RAIANNE MONTEIRO CARDOSO</t>
  </si>
  <si>
    <t>"70509945104"</t>
  </si>
  <si>
    <t>AVENIDA FERROVIARIA E Q 0 L 0 KIT 4</t>
  </si>
  <si>
    <t>raiannemonteiro@gmail.com</t>
  </si>
  <si>
    <t>MP143063</t>
  </si>
  <si>
    <t>FAUSTO VINICIUS FERNANDES RIBEIRO</t>
  </si>
  <si>
    <t>"07500489137"</t>
  </si>
  <si>
    <t>RUA 07 Q 7</t>
  </si>
  <si>
    <t>viniribeirooo31@gmail.com</t>
  </si>
  <si>
    <t>MP143064</t>
  </si>
  <si>
    <t>DANIELA LOPES NOGUEIRA DOS SANTOS</t>
  </si>
  <si>
    <t>"00522235158"</t>
  </si>
  <si>
    <t>JEFERSON DIAS DOS SANTOS - 00453832199</t>
  </si>
  <si>
    <t>Rua 11 Q 15</t>
  </si>
  <si>
    <t>danielalopes61437@gmail.com</t>
  </si>
  <si>
    <t>MP143050</t>
  </si>
  <si>
    <t>DOUGLAS OLIVEIRA</t>
  </si>
  <si>
    <t>"71142954137"</t>
  </si>
  <si>
    <t>RUA 11 A Q 79 L 10 BLOCO 26 CONJ A</t>
  </si>
  <si>
    <t>DO479708@GMAIL.COM</t>
  </si>
  <si>
    <t>MP140278</t>
  </si>
  <si>
    <t>VITORIA ELENICE ALVES DA SILVA</t>
  </si>
  <si>
    <t>"14637183650"</t>
  </si>
  <si>
    <t>AVENIDA IVONE SAAD,  KIT 03</t>
  </si>
  <si>
    <t>vitoriaelenicealves@gmail.com</t>
  </si>
  <si>
    <t>MP134520</t>
  </si>
  <si>
    <t>FAUSTO ALVES RIBEIRO</t>
  </si>
  <si>
    <t>"92902456115"</t>
  </si>
  <si>
    <t>MARCIA DOS SANTOS FERNANDES - 00044959184</t>
  </si>
  <si>
    <t>RUA 7 QD 07</t>
  </si>
  <si>
    <t>SETOR BOSQUE II</t>
  </si>
  <si>
    <t>faustoalvesribeiro@gmail.com</t>
  </si>
  <si>
    <t>MP134519</t>
  </si>
  <si>
    <t>CAIO OLIVEIRA SHIMIZU</t>
  </si>
  <si>
    <t>"05984659107"</t>
  </si>
  <si>
    <t>RUA 03, QUADRA 97, LOTE 02, CASA 11</t>
  </si>
  <si>
    <t>caio.9shimizu@gmail.com</t>
  </si>
  <si>
    <t>MP143089</t>
  </si>
  <si>
    <t>LINELLYA LOPES DE OLIVEIRA</t>
  </si>
  <si>
    <t>"04674507146"</t>
  </si>
  <si>
    <t>RUA 11 Q 105</t>
  </si>
  <si>
    <t>neiafsa2010@hotmail.com</t>
  </si>
  <si>
    <t>MP143071</t>
  </si>
  <si>
    <t>JANARA CRISTINY CRISOSTOMO DE OLIVEIRA</t>
  </si>
  <si>
    <t>"11183212607"</t>
  </si>
  <si>
    <t>RUA 15 L 111 KIT 04</t>
  </si>
  <si>
    <t>janacristiny06@gmail.com</t>
  </si>
  <si>
    <t>MP143065</t>
  </si>
  <si>
    <t>LUIZ PAULO AQUINO</t>
  </si>
  <si>
    <t>"06925644116"</t>
  </si>
  <si>
    <t>Santo Antônio do Descoberto</t>
  </si>
  <si>
    <t>QUADRA 13 Q 10</t>
  </si>
  <si>
    <t>VILA PARAISO II</t>
  </si>
  <si>
    <t>luizadm1555@gmail.com</t>
  </si>
  <si>
    <t>MP142348</t>
  </si>
  <si>
    <t>RAQUEL SOUSA DE MELO</t>
  </si>
  <si>
    <t>"05618589184"</t>
  </si>
  <si>
    <t>CONJ. PARQUE DA COLINA Q 105</t>
  </si>
  <si>
    <t>raquelmelo5695@gmail.com</t>
  </si>
  <si>
    <t>MP143066</t>
  </si>
  <si>
    <t>AGL 25 - VILA DAS ÁGUAS</t>
  </si>
  <si>
    <t>BLOCO 26</t>
  </si>
  <si>
    <t>GLADSON LACERDA SOUSA</t>
  </si>
  <si>
    <t>"71466039116"</t>
  </si>
  <si>
    <t>AGL25</t>
  </si>
  <si>
    <t>PAULICÉIA COSTA LACERDA - 01442675357</t>
  </si>
  <si>
    <t>RUA 11-A Q.79, L 10</t>
  </si>
  <si>
    <t>Parque da Barragem Setor 12</t>
  </si>
  <si>
    <t>GLADSONLACERDA27@GMAIL.COM</t>
  </si>
  <si>
    <t>JORGE DIONISIO PEREIRA</t>
  </si>
  <si>
    <t>"07731505367"</t>
  </si>
  <si>
    <t>Rua 1 Q 41A</t>
  </si>
  <si>
    <t>jorgedocarao@gmail.com</t>
  </si>
  <si>
    <t>ZIDINEIDE NOGUEIRA SILVA</t>
  </si>
  <si>
    <t>"79152023168"</t>
  </si>
  <si>
    <t>Rua 22 Q 13 P P/05</t>
  </si>
  <si>
    <t>kiarely@hotmail.com</t>
  </si>
  <si>
    <t>MP143067</t>
  </si>
  <si>
    <t>JULIA  DE ANDRADE COSTA</t>
  </si>
  <si>
    <t>"09063677197"</t>
  </si>
  <si>
    <t>Quadra CHACARA 07</t>
  </si>
  <si>
    <t>Chácaras Coimbra</t>
  </si>
  <si>
    <t>julia403836@gmail.com</t>
  </si>
  <si>
    <t>MP140273</t>
  </si>
  <si>
    <t>CHRISTIAN RODRIGUES SENA</t>
  </si>
  <si>
    <t>"06935594111"</t>
  </si>
  <si>
    <t>Riacho Fundo</t>
  </si>
  <si>
    <t>QS 16 Conjunto 4 LOTE 12</t>
  </si>
  <si>
    <t>chrisr.sena@gmail.com</t>
  </si>
  <si>
    <t xml:space="preserve">Gledson Carlos da Silva leandro (Gestor): removi datas dos campos de SIOPE, pois o processo ainda não está conforme e não há espelho anexado. </t>
  </si>
  <si>
    <t>17/04/2024 às 14h50</t>
  </si>
  <si>
    <t>MP142358</t>
  </si>
  <si>
    <t>NAYARA SILVA DOS SANTOS</t>
  </si>
  <si>
    <t>"03875663179"</t>
  </si>
  <si>
    <t>Rua 2 Casa 02</t>
  </si>
  <si>
    <t>ns5017090@gmail.com</t>
  </si>
  <si>
    <t>MP134521</t>
  </si>
  <si>
    <t>ANA LAURA BORGES</t>
  </si>
  <si>
    <t>"71270809334"</t>
  </si>
  <si>
    <t>Quadra 29</t>
  </si>
  <si>
    <t>Jardim América II</t>
  </si>
  <si>
    <t>ALAURABORGES@YAHOO.COM.BR</t>
  </si>
  <si>
    <t xml:space="preserve">Gledson Carlos da Silva leandro (Gestor): Considerando que foi dado incoformidade em razão do comprovante de residência compartilhada não atender os requisitos necessários, volto a fase para reenvio de processo a conformidade, se for o caso. </t>
  </si>
  <si>
    <t>13/05/2024 às 10h11</t>
  </si>
  <si>
    <t>MP129825</t>
  </si>
  <si>
    <t>RODRIGO DA SILVA FONSECA</t>
  </si>
  <si>
    <t>"01166162109"</t>
  </si>
  <si>
    <t>QNM 38 CONJUNTO G</t>
  </si>
  <si>
    <t>TAGUATINGA - DF (Taguatinga)</t>
  </si>
  <si>
    <t>r0drygo.s1lva@gmail.com</t>
  </si>
  <si>
    <t xml:space="preserve">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 </t>
  </si>
  <si>
    <t>10/05/2024 às 15h46</t>
  </si>
  <si>
    <t>MP129827</t>
  </si>
  <si>
    <t>ANTONIA BESERRA MOREIRA</t>
  </si>
  <si>
    <t>"80427782104"</t>
  </si>
  <si>
    <t>QNM 10 Conjunto C LOTE 12</t>
  </si>
  <si>
    <t>Ceilândia Norte (Ceilândia)</t>
  </si>
  <si>
    <t>leticiamoreir_a15@icloud.com</t>
  </si>
  <si>
    <t xml:space="preserve">Gledson Carlos da Silva leandro (Gestor): Removi datas dos campos de SIOPE, aguardando conformidade. Ainda não temos espelho. </t>
  </si>
  <si>
    <t>17/04/2024 às 14h56</t>
  </si>
  <si>
    <t>MP129826</t>
  </si>
  <si>
    <t>KARINELLE FERREIRA BRANDAO</t>
  </si>
  <si>
    <t>"06359808196"</t>
  </si>
  <si>
    <t>Avenida C</t>
  </si>
  <si>
    <t>brandaokarinelle@gmail.com</t>
  </si>
  <si>
    <t>MP143068</t>
  </si>
  <si>
    <t>LEILA ALVES DA SILVEIRA</t>
  </si>
  <si>
    <t>"81831064120"</t>
  </si>
  <si>
    <t>LEILIANE ALVES DA SILVEIRA - 04546371101</t>
  </si>
  <si>
    <t>Quadra 01 L 01</t>
  </si>
  <si>
    <t>PARQUE ESTRELA DALVA</t>
  </si>
  <si>
    <t>leilaalves0903@gmail.com</t>
  </si>
  <si>
    <t>MP140281</t>
  </si>
  <si>
    <t>GABRIEL CARVALHO DA CUNHA</t>
  </si>
  <si>
    <t>"01352134101"</t>
  </si>
  <si>
    <t>RUA 8 CJ A CONJ.A Q 14</t>
  </si>
  <si>
    <t>gabrielcatvalhoneto@gmail.com</t>
  </si>
  <si>
    <t>09/05/2024 às 10h13</t>
  </si>
  <si>
    <t>MP129713</t>
  </si>
  <si>
    <t>THARLIANY QUEIROZ FERNANDES</t>
  </si>
  <si>
    <t>"08557595182"</t>
  </si>
  <si>
    <t>MILTON MARCELO SOARES TESTA - 04989176650</t>
  </si>
  <si>
    <t>Rua 10</t>
  </si>
  <si>
    <t>tharlianyqueiroz@gmail.com</t>
  </si>
  <si>
    <t>MP143069</t>
  </si>
  <si>
    <t>JOSE MARCOS MORAIS FERREIRA</t>
  </si>
  <si>
    <t>"05467843133"</t>
  </si>
  <si>
    <t>HIGOR DA SILVA FERREIRA - 05046498170</t>
  </si>
  <si>
    <t>RUA 11, Q. 12</t>
  </si>
  <si>
    <t>CAMPING CLUBE</t>
  </si>
  <si>
    <t>josemarcosmorais70@gmail.com</t>
  </si>
  <si>
    <t>MP140283</t>
  </si>
  <si>
    <t>CARLOS HENRIQUE DE OLIVEIRA GOMES</t>
  </si>
  <si>
    <t>"95037470153"</t>
  </si>
  <si>
    <t>QNP 16 Conjunto J</t>
  </si>
  <si>
    <t>carlinhos.henrique1980@gmail.com</t>
  </si>
  <si>
    <t>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t>
  </si>
  <si>
    <t>10/05/2024 às 15h44</t>
  </si>
  <si>
    <t>Porteiro</t>
  </si>
  <si>
    <t>MP129828</t>
  </si>
  <si>
    <t>NATALIA RODRIGUES DOS SANTOS</t>
  </si>
  <si>
    <t>"08241770375"</t>
  </si>
  <si>
    <t>Q LOT 75 BL A</t>
  </si>
  <si>
    <t>nattysolrodrigues2004@gmail.com</t>
  </si>
  <si>
    <t xml:space="preserve">Denise Batista da Silva Nunes (Gestor): 1. No campo de assinaturas, página 26 do contrato, constou como alienante a 7 LM EMPREENDIMENTOS IMOBILIÁRIOS LTDA, CNPJ-12.655.348/0001-04. Porém, conforme qualificação na página 1 do contrato, a alienante é a 7LM - A CONSTRUTORA DA SUA VIDA SPE RESERVA 1 LTDA, CNPJ-37.407.156/0001-00. Sanar divergência.  </t>
  </si>
  <si>
    <t>10/05/2024 às 15h47</t>
  </si>
  <si>
    <t>MP140284</t>
  </si>
  <si>
    <t>JOANA DURICA DA SILVA</t>
  </si>
  <si>
    <t>"96716738134"</t>
  </si>
  <si>
    <t>JOÃO VITOR DA SILVA PEREIRA - 02101744120</t>
  </si>
  <si>
    <t>RUA 1 DE MAIO Q 37</t>
  </si>
  <si>
    <t>joanadurica73@gmail.com</t>
  </si>
  <si>
    <t>MP143070</t>
  </si>
  <si>
    <t>PALOMA PRISCILA FELIX DA SILVA</t>
  </si>
  <si>
    <t>"07442047122"</t>
  </si>
  <si>
    <t>MAYARA FERREIRA BARROS - 05304788117</t>
  </si>
  <si>
    <t>RUA JANDAIA Q 16 L 8</t>
  </si>
  <si>
    <t>palomafpriscila@gmail.com</t>
  </si>
  <si>
    <t>MP134522</t>
  </si>
  <si>
    <t>JOSE WILSON FREIRE DA SILVA</t>
  </si>
  <si>
    <t>"01155505182"</t>
  </si>
  <si>
    <t>MARIA JULIA VIEIRA DE CARVALHO - 00457642122</t>
  </si>
  <si>
    <t>Rua O, Q M</t>
  </si>
  <si>
    <t>Parque União</t>
  </si>
  <si>
    <t>j46727917@gmail.com</t>
  </si>
  <si>
    <t>MP134524</t>
  </si>
  <si>
    <t>GILSIMARA BARBOSA DA SILVA</t>
  </si>
  <si>
    <t>"01114605140"</t>
  </si>
  <si>
    <t>RUA 04 CHAC M Q 05</t>
  </si>
  <si>
    <t>bgilsimara@gmail.com</t>
  </si>
  <si>
    <t>MP129830</t>
  </si>
  <si>
    <t>"70014622173"</t>
  </si>
  <si>
    <t>Rua H, Q. 11</t>
  </si>
  <si>
    <t>amandahbsouza0706@gmail.com</t>
  </si>
  <si>
    <t>MP134523</t>
  </si>
  <si>
    <t>JOÃO PEDRO FELIX DE ANDRADE</t>
  </si>
  <si>
    <t>"04480077111"</t>
  </si>
  <si>
    <t>RUA CEL LIMIRIO ROSA, Q 05, L 1</t>
  </si>
  <si>
    <t>joaopedrofelix999@gmail.com</t>
  </si>
  <si>
    <t>MP143095</t>
  </si>
  <si>
    <t>SARAH CAROLLINE FONSECA SILVA</t>
  </si>
  <si>
    <t>"03971337155"</t>
  </si>
  <si>
    <t>MARCOS VINICIUS BORGES RODRIGUES DE PAULA - 04577553180</t>
  </si>
  <si>
    <t>Rua 12A Q 43A</t>
  </si>
  <si>
    <t>sarahcarolline05@icloud.com</t>
  </si>
  <si>
    <t xml:space="preserve">Michelle Deisy Pereira da Silva (Correspondente): Unidade bloqueada. Aguardando liberação para envio cehop. </t>
  </si>
  <si>
    <t>19/04/2024 às 14h03</t>
  </si>
  <si>
    <t>MP134525</t>
  </si>
  <si>
    <t>RAY MACHADO DA COSTA</t>
  </si>
  <si>
    <t>"01778171192"</t>
  </si>
  <si>
    <t>IVA MACHADO DA COSTA - 05169588607</t>
  </si>
  <si>
    <t>RUA 16 LADO 580</t>
  </si>
  <si>
    <t>ray.mcosta1987@gmail.com</t>
  </si>
  <si>
    <t>Instrutor</t>
  </si>
  <si>
    <t>MP143072</t>
  </si>
  <si>
    <t>THAYS DOS SANTOS MENDONÇA</t>
  </si>
  <si>
    <t>"05730240147"</t>
  </si>
  <si>
    <t>QNN 25 Conjunto B Lote 17</t>
  </si>
  <si>
    <t>thaays.alanna@gmail.com</t>
  </si>
  <si>
    <t>09/05/2024 às 10h14</t>
  </si>
  <si>
    <t>MP142357</t>
  </si>
  <si>
    <t>NAYARA STÉFANY GONÇALVES</t>
  </si>
  <si>
    <t>"05020313106"</t>
  </si>
  <si>
    <t>ANA CAROLINE ALVES DE ABREU - 05438909105</t>
  </si>
  <si>
    <t>nayarabiellau@gmail.com</t>
  </si>
  <si>
    <t>MP143073</t>
  </si>
  <si>
    <t>PHELLIPE ALVES MARANHÃO</t>
  </si>
  <si>
    <t>"06205101106"</t>
  </si>
  <si>
    <t>QUADRA 20 B LOTE 09</t>
  </si>
  <si>
    <t>phellipe1111111alves@gmail.com</t>
  </si>
  <si>
    <t>MP142359</t>
  </si>
  <si>
    <t>ODAIR OLIVEIRA DE SOUZA</t>
  </si>
  <si>
    <t>"99121964149"</t>
  </si>
  <si>
    <t>MAXWEL MORAES SOUZA - 08212787117,ROZANGELA ALVES DE MORAES SOUZA - 04372368119</t>
  </si>
  <si>
    <t>RUA 4 Q 11 L 20</t>
  </si>
  <si>
    <t>Parque das Laranjeiras</t>
  </si>
  <si>
    <t>Odair8793@gmail.com</t>
  </si>
  <si>
    <t>LORENA GONTIJO MARMORI MOTA</t>
  </si>
  <si>
    <t>"05705300166"</t>
  </si>
  <si>
    <t>Rua Professora Auta Vidal, Q. 45</t>
  </si>
  <si>
    <t>lorenagontijomm@gmail.com</t>
  </si>
  <si>
    <t>Profissional de Marketing</t>
  </si>
  <si>
    <t>MP134528</t>
  </si>
  <si>
    <t>BRUNO SANTOS SIQUEIRA</t>
  </si>
  <si>
    <t>"06432988195"</t>
  </si>
  <si>
    <t>RUA 11 Q 58 APTO 201</t>
  </si>
  <si>
    <t>BRUNOLK1747@GMAIL.COM</t>
  </si>
  <si>
    <t>Consultor</t>
  </si>
  <si>
    <t>MP129831</t>
  </si>
  <si>
    <t>ALEX CARDOSO DA SILVA</t>
  </si>
  <si>
    <t>"14606173637"</t>
  </si>
  <si>
    <t>RUA SEM NOME, Q 37, LOTE 15</t>
  </si>
  <si>
    <t>JARDIM PEROLA DA BARRAGEM II</t>
  </si>
  <si>
    <t>alexcardoso19147@gmail.com</t>
  </si>
  <si>
    <t>MP140285</t>
  </si>
  <si>
    <t>NAYARA JOSÉ RIBEIRO</t>
  </si>
  <si>
    <t>"05337673181"</t>
  </si>
  <si>
    <t>RUA F, Q. 56</t>
  </si>
  <si>
    <t>ribeiron800@gmail.com</t>
  </si>
  <si>
    <t>MP134529</t>
  </si>
  <si>
    <t>ANDRE INACIO FERREIRA</t>
  </si>
  <si>
    <t>"08510895180"</t>
  </si>
  <si>
    <t>AMANDA FERNANDES DOS SANTOS - 04257233133</t>
  </si>
  <si>
    <t>RUA B SETOR CENTRO</t>
  </si>
  <si>
    <t>BEZERRA</t>
  </si>
  <si>
    <t>andrefincio2020@gmail.com</t>
  </si>
  <si>
    <t>MP134530</t>
  </si>
  <si>
    <t>GUSTAVO DA SILVA SANTOS</t>
  </si>
  <si>
    <t>"07575675175"</t>
  </si>
  <si>
    <t>Rua Coronel Limírio Rosa</t>
  </si>
  <si>
    <t>gusttavosantos98@gmail.com</t>
  </si>
  <si>
    <t>MP143074</t>
  </si>
  <si>
    <t>NICOLE SAYURI MIRANDA OKAYAMA</t>
  </si>
  <si>
    <t>"05494341194"</t>
  </si>
  <si>
    <t>VIA 15</t>
  </si>
  <si>
    <t>nicolesayuri07@gmail.com</t>
  </si>
  <si>
    <t>MP143075</t>
  </si>
  <si>
    <t>ALEX PINTO DE MELO</t>
  </si>
  <si>
    <t>"04211628135"</t>
  </si>
  <si>
    <t>ANDRE INACIO FERREIRA - 08510895180</t>
  </si>
  <si>
    <t>alex.pintodemelo903@gmail.com</t>
  </si>
  <si>
    <t>MP134527</t>
  </si>
  <si>
    <t>MP134532</t>
  </si>
  <si>
    <t>ANA VITORIA SILVA FONSECA</t>
  </si>
  <si>
    <t>"71339047136"</t>
  </si>
  <si>
    <t>ISABELLY SOUSA DA SILVA - 09146110119</t>
  </si>
  <si>
    <t>RUA S PAULO QUADRA 12 CHACARA 02</t>
  </si>
  <si>
    <t>CHACARA ANHANGUERA</t>
  </si>
  <si>
    <t>anavih345@gmail.com</t>
  </si>
  <si>
    <t>MP129832</t>
  </si>
  <si>
    <t>RONALDO OLIVEIRA SANTOS</t>
  </si>
  <si>
    <t>"04925401106"</t>
  </si>
  <si>
    <t>SAMUEL GOMES - 63608740163</t>
  </si>
  <si>
    <t>QUADRA &amp;quot;L&amp;quot;</t>
  </si>
  <si>
    <t>PEDE DE SERRA</t>
  </si>
  <si>
    <t>ronald1350cent@hotmail.com</t>
  </si>
  <si>
    <t>MP129833</t>
  </si>
  <si>
    <t>LUZIENE TELES PEREIRA</t>
  </si>
  <si>
    <t>"70771248199"</t>
  </si>
  <si>
    <t>CONCEIÇÃO SOARES TELES - 00046511113</t>
  </si>
  <si>
    <t>Avenida Circular ,Q.49</t>
  </si>
  <si>
    <t>luzienetelespereira86@gmail.com</t>
  </si>
  <si>
    <t>MP143076</t>
  </si>
  <si>
    <t>BRUNO RODRIGUES SANTANA</t>
  </si>
  <si>
    <t>"00759027102"</t>
  </si>
  <si>
    <t>PRAÇA DO MERCADO, NÚMERO 47, CENTRO</t>
  </si>
  <si>
    <t>Bruno23316@gmail.com</t>
  </si>
  <si>
    <t>MP134531</t>
  </si>
  <si>
    <t>DANIEL TORRES CARVALHO</t>
  </si>
  <si>
    <t>"06723352122"</t>
  </si>
  <si>
    <t>VITOR EMANUEL TORRES CARVALHO - 06723320190</t>
  </si>
  <si>
    <t>Quadra 26</t>
  </si>
  <si>
    <t>Jardim da Barragem V</t>
  </si>
  <si>
    <t>torresdaniel752@gmail.com</t>
  </si>
  <si>
    <t>MP140289</t>
  </si>
  <si>
    <t>FABÍOLA VIEIRA DO NASCIMENTO</t>
  </si>
  <si>
    <t>"10320973379"</t>
  </si>
  <si>
    <t>FABIO FERREIRA ANDRADE - 08596367713</t>
  </si>
  <si>
    <t>RUA A Q 12 L 02/04B</t>
  </si>
  <si>
    <t>fabiolanascimento007.com.br@gmail.com</t>
  </si>
  <si>
    <t>MP143077</t>
  </si>
  <si>
    <t>RAFAELA SOUTO SILVA</t>
  </si>
  <si>
    <t>"08550798193"</t>
  </si>
  <si>
    <t>RUA PATATIVA Q 6</t>
  </si>
  <si>
    <t>rafaellasouto.20@gmail.com</t>
  </si>
  <si>
    <t>MP143078</t>
  </si>
  <si>
    <t>ELAINE APARECIDA GOMES FERREIRA</t>
  </si>
  <si>
    <t>"01946665142"</t>
  </si>
  <si>
    <t>Rua 8, Q 16A L 13</t>
  </si>
  <si>
    <t>elainea846@gmail.com</t>
  </si>
  <si>
    <t>Michelle Deisy Pereira da Silva (Correspondente): Cliente com restrição:  Nome do Cliente:	ELAINE APARECIDA GOMES FERREIRA   CPF/CNPJ:	019.466.651-42   Data / Hora:	25/04/2024 17:36:01 SERASA Dados Gerais Data Primeira Ocorrência	Data Última Ocorrência	Quantidade Ocorrências 16/02/2024	16/02/2024	1 Pendências REFIN/PEFIN Data	Tipo Financ.	Aval	Valor (R$)	Contrato	Origem	Cidade 16/02/2024	CRED FINAN	N	R$ 63,89	690407704260240206	060746948000112</t>
  </si>
  <si>
    <t>25/04/2024 às 17h41</t>
  </si>
  <si>
    <t>MP143079</t>
  </si>
  <si>
    <t>DOMINGOS BENTO DOS SANTOS</t>
  </si>
  <si>
    <t>"02461647518"</t>
  </si>
  <si>
    <t>Q. 8, L. 07, BLOCO - B</t>
  </si>
  <si>
    <t>ddomingao860@gmail.com</t>
  </si>
  <si>
    <t>MP140290</t>
  </si>
  <si>
    <t>ERONISIA ALVES DA SILVA</t>
  </si>
  <si>
    <t>"73552895191"</t>
  </si>
  <si>
    <t>ALA VARSOVIA Q - L 75A BL A</t>
  </si>
  <si>
    <t>nicinhaalves1212@gmail.com</t>
  </si>
  <si>
    <t>MP140292</t>
  </si>
  <si>
    <t>SONIA LEITE DO CARMO CARVALHO</t>
  </si>
  <si>
    <t>"03750412570"</t>
  </si>
  <si>
    <t>SEBASTIÃO DA SILVA CARVALHO - 97660221191</t>
  </si>
  <si>
    <t>RUA 12</t>
  </si>
  <si>
    <t>LAGOA DOS SANTOS</t>
  </si>
  <si>
    <t>sonialeite85920@gmail.com</t>
  </si>
  <si>
    <t>MP143080</t>
  </si>
  <si>
    <t>LUZINEIDE OLIVEIRA DE SOUZA</t>
  </si>
  <si>
    <t>"06036395183"</t>
  </si>
  <si>
    <t>RUA 10 Q 11</t>
  </si>
  <si>
    <t>tt6962120@gmail.com</t>
  </si>
  <si>
    <t>MP143082</t>
  </si>
  <si>
    <t>TAMARA MENDES DOS SANTOS</t>
  </si>
  <si>
    <t>"04157528174"</t>
  </si>
  <si>
    <t>EDMAR ABADIA DOS SANTOS - 31006205187</t>
  </si>
  <si>
    <t>RUA10A QD 25</t>
  </si>
  <si>
    <t>tamaramendes.santos@gmail.com</t>
  </si>
  <si>
    <t>Nutricionista</t>
  </si>
  <si>
    <t>MP134533</t>
  </si>
  <si>
    <t>ERALDO SCHEFER JUNIOR</t>
  </si>
  <si>
    <t>"05304711165"</t>
  </si>
  <si>
    <t>Rua Particular Q 58</t>
  </si>
  <si>
    <t>juniorschefer14@gmail.com</t>
  </si>
  <si>
    <t>Segurança Patrimonial</t>
  </si>
  <si>
    <t>MP143083</t>
  </si>
  <si>
    <t>ANA PAULA GOMES SANTOS</t>
  </si>
  <si>
    <t>"03757247370"</t>
  </si>
  <si>
    <t>TIESERO GOMES SANTOS - 60879175354</t>
  </si>
  <si>
    <t>Q 33 L 4</t>
  </si>
  <si>
    <t>anapaula84451181@gmail.com</t>
  </si>
  <si>
    <t>MP140293</t>
  </si>
  <si>
    <t>BL03 APT 202</t>
  </si>
  <si>
    <t>AGLAYCE DE SOUSA DE ALMEIDA</t>
  </si>
  <si>
    <t>"06809437304"</t>
  </si>
  <si>
    <t>SHSN VC 311 CH 97 CJ B</t>
  </si>
  <si>
    <t>CEILANDIA II</t>
  </si>
  <si>
    <t>Aglaycealmeida03@gmail.com</t>
  </si>
  <si>
    <t>Endy Carvalho (Correspondente): Bom dia.   Imóvel avaliado em 370k pela engenharia, aguardando revisão de laufo para enquadramento no programa MCMV e andamento para conformidade.  Att</t>
  </si>
  <si>
    <t>11/06/2024 às 10h06</t>
  </si>
  <si>
    <t>Açogueiro</t>
  </si>
  <si>
    <t>LETICIA CABRAL DA SILVA</t>
  </si>
  <si>
    <t>"05033331159"</t>
  </si>
  <si>
    <t>ROSENI ALVES DA SILVA - 52413217134</t>
  </si>
  <si>
    <t>Rua 6 Qd 129 Lt 02</t>
  </si>
  <si>
    <t>laikaleticia@hotmail.com</t>
  </si>
  <si>
    <t>MP134534</t>
  </si>
  <si>
    <t>VICTOR KAUAN MELO MARTINS</t>
  </si>
  <si>
    <t>"04264512107"</t>
  </si>
  <si>
    <t>Rua do Urucuia, Bezerra</t>
  </si>
  <si>
    <t>kauanmv08@gmail.com</t>
  </si>
  <si>
    <t>MP143084</t>
  </si>
  <si>
    <t>LUCAS HENRIQUE FREITAS LACERDA</t>
  </si>
  <si>
    <t>"70596923120"</t>
  </si>
  <si>
    <t>ELMA FERREIRA LACERDA - 01334591105</t>
  </si>
  <si>
    <t>AVENIDA ERNESTO QUADRA 5 L 20</t>
  </si>
  <si>
    <t>JD SOL NASCENTE</t>
  </si>
  <si>
    <t>LH20022017@GMAIL.COM</t>
  </si>
  <si>
    <t>MP140282</t>
  </si>
  <si>
    <t>APTO 204</t>
  </si>
  <si>
    <t>MARCOS AURELIO BATISTA SOUSA</t>
  </si>
  <si>
    <t>"61525924370"</t>
  </si>
  <si>
    <t>RUA LAZARO DE MELO, Q 19, L 10</t>
  </si>
  <si>
    <t>marcosbatista5555@gmail.com</t>
  </si>
  <si>
    <t>MP143085</t>
  </si>
  <si>
    <t>THAIS DA SILVA ARAUJO</t>
  </si>
  <si>
    <t>"08288885152"</t>
  </si>
  <si>
    <t>GEOVANE DA ROCHA NASCIMENTO - 05108008155</t>
  </si>
  <si>
    <t>RUA O, Q. I, L. 21</t>
  </si>
  <si>
    <t>thaisaraujo486@gmail.com</t>
  </si>
  <si>
    <t>MP134535</t>
  </si>
  <si>
    <t>LARISSA APARECIDA LOPES  VILAS NOVAS</t>
  </si>
  <si>
    <t>"03353988122"</t>
  </si>
  <si>
    <t>Q 01 BL B L 08</t>
  </si>
  <si>
    <t>YPIRANGA</t>
  </si>
  <si>
    <t>Larissalops19@gmail.com</t>
  </si>
  <si>
    <t>Tecnico em secretariado</t>
  </si>
  <si>
    <t>MP142364</t>
  </si>
  <si>
    <t>MARIA LETICIA SOUSA VAZ</t>
  </si>
  <si>
    <t>"09794416177"</t>
  </si>
  <si>
    <t>NANDO DE SOUSA SANTIAGO - 05573537180</t>
  </si>
  <si>
    <t>RODOVIA GO-346</t>
  </si>
  <si>
    <t>Setor Central</t>
  </si>
  <si>
    <t>leticiasousa66045@gmail.com</t>
  </si>
  <si>
    <t>MP14308</t>
  </si>
  <si>
    <t>THAYNARA SANTOS MOREIRA DE SOUZA</t>
  </si>
  <si>
    <t>"06643322189"</t>
  </si>
  <si>
    <t>Thaynara.moreira405@gmail.com</t>
  </si>
  <si>
    <t>MP129835</t>
  </si>
  <si>
    <t>ADRIANA GONÇALVES DOS SANTOS</t>
  </si>
  <si>
    <t>"04662035198"</t>
  </si>
  <si>
    <t>LUIZ CARLOS MARTINS DOS SANTOS - 23851210182</t>
  </si>
  <si>
    <t>VIA 12</t>
  </si>
  <si>
    <t>goncalvesadriana145@gmail.com</t>
  </si>
  <si>
    <t>MP134536</t>
  </si>
  <si>
    <t>GLEICE RODRIGUES DE OLIVEIRA</t>
  </si>
  <si>
    <t>"07126228104"</t>
  </si>
  <si>
    <t>Rua 9</t>
  </si>
  <si>
    <t>gleicefsa96@gmail.com</t>
  </si>
  <si>
    <t>MP143087</t>
  </si>
  <si>
    <t>MARINEIDE FERREIRA DA COSTA</t>
  </si>
  <si>
    <t>"01362375179"</t>
  </si>
  <si>
    <t>Rua 10 Q 13 CASA 02</t>
  </si>
  <si>
    <t>Setor Primavera</t>
  </si>
  <si>
    <t>maridanicost09@gmail.com</t>
  </si>
  <si>
    <t>MP143088</t>
  </si>
  <si>
    <t>LOHANNA VALENTE FALCAO</t>
  </si>
  <si>
    <t>"04672195163"</t>
  </si>
  <si>
    <t>ELZI DE SOUSA SANTOS VALENTE - 59195274120</t>
  </si>
  <si>
    <t>lohanna_vfalcao@hotmail.com</t>
  </si>
  <si>
    <t>Enfermeira</t>
  </si>
  <si>
    <t>MP143090</t>
  </si>
  <si>
    <t>JEDSON DIAS DOS SANTOS</t>
  </si>
  <si>
    <t>"04790378179"</t>
  </si>
  <si>
    <t>RUA SEM NOME Q 01 L 01 CS</t>
  </si>
  <si>
    <t>PARQUE ESTRELA DALVA XI - A</t>
  </si>
  <si>
    <t>jedsondiasdossantos1@gmail.com</t>
  </si>
  <si>
    <t xml:space="preserve">Gledson Carlos da Silva leandro (Gestor): Considerando que foi reprovado no dossiê em razão do comprovante de residência compartilhada não atender os requisitos necessários, volto a fase para reenvio de processo a conformidade, se for o caso. </t>
  </si>
  <si>
    <t>13/05/2024 às 10h10</t>
  </si>
  <si>
    <t>MP140295</t>
  </si>
  <si>
    <t>MYLENA NEVES RIBEIRO</t>
  </si>
  <si>
    <t>"07604663192"</t>
  </si>
  <si>
    <t>EDMILSON MENDES RIBEIRO - 42393892168,MIRACI DE JESUS FERREIRA DAS NEVES - 55659934153</t>
  </si>
  <si>
    <t>mylenamendes32@gmail.com</t>
  </si>
  <si>
    <t>MP143091</t>
  </si>
  <si>
    <t>TIBERIO DE ALMEIDA ROCHA</t>
  </si>
  <si>
    <t>"94646341115"</t>
  </si>
  <si>
    <t>MARIA DA GLORIA FERREIRA ROCHA - 71685863191</t>
  </si>
  <si>
    <t>RUA CIRCULAR</t>
  </si>
  <si>
    <t>tiberioalmeidarocha530@gmail.com</t>
  </si>
  <si>
    <t>DIEGO DA SILVA</t>
  </si>
  <si>
    <t>"05633551150"</t>
  </si>
  <si>
    <t>QNO 16 CONJUNTO 35</t>
  </si>
  <si>
    <t>CEILANDIA DF</t>
  </si>
  <si>
    <t>diegosilvadf2@gmail.com</t>
  </si>
  <si>
    <t>MP140297</t>
  </si>
  <si>
    <t>MARIA CLARA ALMEIDA MONTEIRO</t>
  </si>
  <si>
    <t>"07615545137"</t>
  </si>
  <si>
    <t>QNN 10 Conjunto C</t>
  </si>
  <si>
    <t>mclarq253@gmail.com</t>
  </si>
  <si>
    <t>MP142367</t>
  </si>
  <si>
    <t>ANTONIO INACIO DA SILVA</t>
  </si>
  <si>
    <t>"01468700340"</t>
  </si>
  <si>
    <t>HOZANETE TERTO DOS SANTOS SILVA - 09182957428</t>
  </si>
  <si>
    <t>Cocalzinho de Goiás</t>
  </si>
  <si>
    <t>RUA 13 Q 34 LOTE 05</t>
  </si>
  <si>
    <t>CIDADE DOS PIRINEUS</t>
  </si>
  <si>
    <t>antonioinaciosilva192@gmail.com</t>
  </si>
  <si>
    <t>MP140299</t>
  </si>
  <si>
    <t>RAY DIAS DOS SANTOS</t>
  </si>
  <si>
    <t>"03068254140"</t>
  </si>
  <si>
    <t>QS 123 CJ C LT 07</t>
  </si>
  <si>
    <t>Samambaia Sul (Samambaia)</t>
  </si>
  <si>
    <t>raysantos987dias@gmail.com</t>
  </si>
  <si>
    <t>MP129837</t>
  </si>
  <si>
    <t>02 PCD</t>
  </si>
  <si>
    <t>ANA CAROLINE PEREIRA ALENCAR</t>
  </si>
  <si>
    <t>"07404521181"</t>
  </si>
  <si>
    <t>RUA SEM NOME Q 9</t>
  </si>
  <si>
    <t>JARDIM SOL NASCENTE</t>
  </si>
  <si>
    <t>analencar640@gmail.com</t>
  </si>
  <si>
    <t>09/05/2024 às 10h15</t>
  </si>
  <si>
    <t>MP142366</t>
  </si>
  <si>
    <t>WEVLANEY MATHEUS SOARES DA SILVA</t>
  </si>
  <si>
    <t>"03912189137"</t>
  </si>
  <si>
    <t>FRANCISCA SHIRLENY SOARES DA SILVA - 87442264115</t>
  </si>
  <si>
    <t>RUA TOCANTINS Q 38 CONJUNTO A</t>
  </si>
  <si>
    <t>SETOR 2</t>
  </si>
  <si>
    <t>wevlanneymatheus@gmail.com</t>
  </si>
  <si>
    <t>Endy Carvalho (Correspondente): Falta extrato do fgts para envio da Damp com a marcação do fgts futuro.  att</t>
  </si>
  <si>
    <t>07/05/2024 às 09h52</t>
  </si>
  <si>
    <t>MP129834</t>
  </si>
  <si>
    <t>LOIANE DOS SANTOS PAIXÃO</t>
  </si>
  <si>
    <t>"71177402130"</t>
  </si>
  <si>
    <t>RUA PAU BRASIL Q 16</t>
  </si>
  <si>
    <t>loiane694@gmail.com</t>
  </si>
  <si>
    <t>Camareira</t>
  </si>
  <si>
    <t>MP129836</t>
  </si>
  <si>
    <t>JADY CRISTINA MOREIRA DOS SANTOS</t>
  </si>
  <si>
    <t>"06376076513"</t>
  </si>
  <si>
    <t>Novo Gama</t>
  </si>
  <si>
    <t>RUA 127, Q 607, L 11</t>
  </si>
  <si>
    <t>BAIRRO PEDREGAL VI</t>
  </si>
  <si>
    <t>JADYCRISTINA401@GMAIL.COM</t>
  </si>
  <si>
    <t>09/05/2024 às 10h16</t>
  </si>
  <si>
    <t>MP142363</t>
  </si>
  <si>
    <t>BRUNO FELIPE MENDES DO NASCIMENTO</t>
  </si>
  <si>
    <t>"05621242173"</t>
  </si>
  <si>
    <t>GIZELE DA SILVA ALENCAR - 03944014170,WILLIAM DA SILVA BORGES - 05518950128</t>
  </si>
  <si>
    <t>QNN 4 Conjunto J LOTE 38 -A</t>
  </si>
  <si>
    <t>Brunofeelipe063@gmail.com</t>
  </si>
  <si>
    <t xml:space="preserve">Endy Carvalho (Correspondente): Processo foi refeito , devido a mudança da unidade. O cliente já estava conforme. Aguardando os novos formulários assinados para envio a conformidade.  att  </t>
  </si>
  <si>
    <t>07/05/2024 às 09h53</t>
  </si>
  <si>
    <t>MP140288</t>
  </si>
  <si>
    <t>CELMA DE SOUZA SANTOS</t>
  </si>
  <si>
    <t>"98241273215"</t>
  </si>
  <si>
    <t>ALINDAIANE DE SOUZA SANTOS - 54760526234</t>
  </si>
  <si>
    <t>AVENIDA FLAVIO VICTOR DIAS, QUADRA 25, LOTE 16A, BLOCO 6</t>
  </si>
  <si>
    <t>Celmassreis@gmail.com</t>
  </si>
  <si>
    <t>MP143092</t>
  </si>
  <si>
    <t>01 PCD</t>
  </si>
  <si>
    <t>MARIA IVANILDA COUTO DA CONCEIÇÃO</t>
  </si>
  <si>
    <t>"05169242140"</t>
  </si>
  <si>
    <t>RUA SETOR COIMBRA CH - P VIELA Q 19</t>
  </si>
  <si>
    <t>vitorinhanicolas04@gmail.com</t>
  </si>
  <si>
    <t>MP142360</t>
  </si>
  <si>
    <t>LUCIMARA COUTINHO DA SILVA</t>
  </si>
  <si>
    <t>"00293306109"</t>
  </si>
  <si>
    <t>EDVAN SOUSA DE OLIVEIRA - 75498855168</t>
  </si>
  <si>
    <t>QUADRA 07</t>
  </si>
  <si>
    <t>CIDADE DO ENTORNO</t>
  </si>
  <si>
    <t>coutinholucimara97@gmail.com</t>
  </si>
  <si>
    <t>MP142365</t>
  </si>
  <si>
    <t>GABRIEL FONSECA ECA</t>
  </si>
  <si>
    <t>"70904938140"</t>
  </si>
  <si>
    <t>MARILENE FRANCISCA FONSECA - 83219200125</t>
  </si>
  <si>
    <t>AVENIDA CIRCULAR, Q. AREA, CHAC - CHACARA 05</t>
  </si>
  <si>
    <t>gabrielfonseca9907@gmail.com</t>
  </si>
  <si>
    <t>MP143093</t>
  </si>
  <si>
    <t>MARIA EDUARDA ANTKIEWICZ VALENTE FALCAO</t>
  </si>
  <si>
    <t>"08393038154"</t>
  </si>
  <si>
    <t>ELZI DE SOUSA SANTOS VALENTE - 59195274120,VINYCIUS PRADO E SILVA - 04571008180</t>
  </si>
  <si>
    <t>RUA 1</t>
  </si>
  <si>
    <t>mv6992891@gmail.com</t>
  </si>
  <si>
    <t>MP143097</t>
  </si>
  <si>
    <t>TATIANA GOMES FRAGA</t>
  </si>
  <si>
    <t>"02556771119"</t>
  </si>
  <si>
    <t>ELISBETE DE MOURA FRAGA - 49894692168</t>
  </si>
  <si>
    <t>tatianagomesfraga@gmail.com</t>
  </si>
  <si>
    <t>MP134537</t>
  </si>
  <si>
    <t>FSA 05 - VILA DAS ORQUÍDEAS - 7LM</t>
  </si>
  <si>
    <t>Retomado</t>
  </si>
  <si>
    <t>BL G APT 203</t>
  </si>
  <si>
    <t>FRANCISCA RIBEIRO DO VALLE SANTOS</t>
  </si>
  <si>
    <t>"79357423168"</t>
  </si>
  <si>
    <t>FSA05</t>
  </si>
  <si>
    <t>CARLA RIBEIRO DO VALLE - 60166444120</t>
  </si>
  <si>
    <t>Avenida Califórnia</t>
  </si>
  <si>
    <t>fran@grupoimerge.com.br</t>
  </si>
  <si>
    <t>Eduardo Martins (Gestor): Conversei com o Anderson e a Escritura desse imóvel já está finalizada. Sö não temos o PDF para anexar ao sistema, mas será localizado e tão logo seja possível anexaremos nos documentos.</t>
  </si>
  <si>
    <t>06/10/2025 às 09h28</t>
  </si>
  <si>
    <t>Pedagogo</t>
  </si>
  <si>
    <t>APT 506</t>
  </si>
  <si>
    <t>Eduardo Martins (Gestor): Cliente já realizou a Escritura do seu imóvel. Fez a Escrituração com o Anderson, mas não temos o PDF para anexar ao sistema porque a finalização a cliente fez por conta própria. Repasse sendo finalizado por sucesso.</t>
  </si>
  <si>
    <t>06/10/2025 às 15h21</t>
  </si>
  <si>
    <t>CAROLINE SILVA DOS SANTOS</t>
  </si>
  <si>
    <t>"06495157142"</t>
  </si>
  <si>
    <t>Q. 29</t>
  </si>
  <si>
    <t>JARDIM AGUAS LINDAS II</t>
  </si>
  <si>
    <t>carolservicos819@gmail.com</t>
  </si>
  <si>
    <t>Gledson Carlos da Silva leandro (Gestor): voltei para fase de em andamento repasso, pois cliente reprovou na fase do dossiê, não foi aprovado na entrevista.</t>
  </si>
  <si>
    <t>08/06/2024 às 10h14</t>
  </si>
  <si>
    <t>MP140298</t>
  </si>
  <si>
    <t>HELEN CAROLINE JOSE DOS SANTOS</t>
  </si>
  <si>
    <t>"71146182120"</t>
  </si>
  <si>
    <t>ELIANE JOSE DE ALMEIDA - 02803108119</t>
  </si>
  <si>
    <t>RUA 4 Q 17 L 26</t>
  </si>
  <si>
    <t>hellencaroline941@gmail.com</t>
  </si>
  <si>
    <t>MP143099</t>
  </si>
  <si>
    <t>EDILANE DOS SANTOS OLIVEIRA</t>
  </si>
  <si>
    <t>"06616705382"</t>
  </si>
  <si>
    <t>CONJUNTO 01 LOTE 11</t>
  </si>
  <si>
    <t>Taguatinga - DF</t>
  </si>
  <si>
    <t>edilanemarcos01@gmail.com</t>
  </si>
  <si>
    <t>MP142361</t>
  </si>
  <si>
    <t>ELIELZA ALMEIDA ROCHA</t>
  </si>
  <si>
    <t>"01719055122"</t>
  </si>
  <si>
    <t>QUADRA 39 CONJUNTO A LOTE 17</t>
  </si>
  <si>
    <t>SETOR 02</t>
  </si>
  <si>
    <t>ELIELZAALMEIDAROCHA403@GMAIL.COM</t>
  </si>
  <si>
    <t>MP140294</t>
  </si>
  <si>
    <t>JOCIVANE MELO MACIEL</t>
  </si>
  <si>
    <t>"08148195323"</t>
  </si>
  <si>
    <t>QR 212 Conjunto 19 LOT 14</t>
  </si>
  <si>
    <t>jocivanemelo@gmail.com</t>
  </si>
  <si>
    <t>Gledson Carlos da Silva leandro (Gestor): Peço a formalização do distrato considerando que cliente foi reprovada na entrevista do comitê. Notificar com solicitação de distrato.</t>
  </si>
  <si>
    <t>03/07/2024 às 16h55</t>
  </si>
  <si>
    <t>MP140286</t>
  </si>
  <si>
    <t>VANDERSON DE SOUZA RAMOS</t>
  </si>
  <si>
    <t>"09990207577"</t>
  </si>
  <si>
    <t>VANESSA DE SOUZA RAMOS - 08822588509</t>
  </si>
  <si>
    <t>RUA PARQUE SANTO ANTONIO  Q 27</t>
  </si>
  <si>
    <t>PARQUE SANTO ANTONIO</t>
  </si>
  <si>
    <t>vandersonr264@gmail.com</t>
  </si>
  <si>
    <t>MP140300</t>
  </si>
  <si>
    <t>JOANNE ALVES DE ATAIDES</t>
  </si>
  <si>
    <t>"91556333153"</t>
  </si>
  <si>
    <t>LUAN PATRICK ALVES DE OLIVEIRA - 01455827100</t>
  </si>
  <si>
    <t>RUA 28</t>
  </si>
  <si>
    <t>SETOR BOSQUE</t>
  </si>
  <si>
    <t>arrobanet.fsa@gmail.com</t>
  </si>
  <si>
    <t>MP143105</t>
  </si>
  <si>
    <t>04 PCD</t>
  </si>
  <si>
    <t>GUSTAVO HENRIQUE SILVA SOUSA</t>
  </si>
  <si>
    <t>"05409154169"</t>
  </si>
  <si>
    <t>QUADRA 39</t>
  </si>
  <si>
    <t>Jardim da Barragem VI</t>
  </si>
  <si>
    <t>rodriguesh2@outlook.com</t>
  </si>
  <si>
    <t>MP142368</t>
  </si>
  <si>
    <t>JOÃO EVANGELINO DE SOUSA DAMASCENO</t>
  </si>
  <si>
    <t>"05146042390"</t>
  </si>
  <si>
    <t>RUA CANAA CH - 0 Q 07</t>
  </si>
  <si>
    <t>evangelinodesousadamacesno@gmail.com</t>
  </si>
  <si>
    <t>Construtor civil</t>
  </si>
  <si>
    <t>MP140302</t>
  </si>
  <si>
    <t>GLEYDSON DE OLIVEIRA COSTA</t>
  </si>
  <si>
    <t>"70358093171"</t>
  </si>
  <si>
    <t>VIA 13 Q 76-A RUA 13</t>
  </si>
  <si>
    <t>gleydsonfsaoliveira@gmail.com</t>
  </si>
  <si>
    <t>MP143104</t>
  </si>
  <si>
    <t>DENILSON DE ALMEIDA CARDOSO</t>
  </si>
  <si>
    <t>"70439805180"</t>
  </si>
  <si>
    <t>JOSILENE RODRIGUES DOS SANTOS - 06765030123</t>
  </si>
  <si>
    <t>Rua Ônix, Q 01</t>
  </si>
  <si>
    <t>denilsonalmeidacardoso775@gmail.com</t>
  </si>
  <si>
    <t xml:space="preserve">Michelle Deisy Pereira da Silva (Correspondente): Unidade bloqueada. Aguardando liberação para envio a conformidade. </t>
  </si>
  <si>
    <t>24/05/2024 às 14h27</t>
  </si>
  <si>
    <t>MP134548</t>
  </si>
  <si>
    <t>JOSE RONALDO LIMA DE ASSIS</t>
  </si>
  <si>
    <t>"02264711108"</t>
  </si>
  <si>
    <t>Paranoá</t>
  </si>
  <si>
    <t>Quadra 8 Conjunto P</t>
  </si>
  <si>
    <t>ronaldolima3110@gmail.com</t>
  </si>
  <si>
    <t>MP129838</t>
  </si>
  <si>
    <t>JARLEN GEORGE MATOS DE SOUZA</t>
  </si>
  <si>
    <t>"06292657124"</t>
  </si>
  <si>
    <t>Rua Manaus Q 11 L 09</t>
  </si>
  <si>
    <t>Jardim dos Ipês</t>
  </si>
  <si>
    <t>Jarlen.matos27@gmail.com</t>
  </si>
  <si>
    <t>MP140301</t>
  </si>
  <si>
    <t>THIFANY MARTINS BRITO</t>
  </si>
  <si>
    <t>"05639755121"</t>
  </si>
  <si>
    <t>STEVENSON VITOR CRUZ CORDEIRO - 70703575163</t>
  </si>
  <si>
    <t>CHACARA 20 QUADRA Q</t>
  </si>
  <si>
    <t>SETOR COIMBRA</t>
  </si>
  <si>
    <t>thifanymartins02@gmail.com</t>
  </si>
  <si>
    <t xml:space="preserve">Denise Batista da Silva Nunes (Gestor): NOTA DE EXIGÊNCIA 1. Em uma via do contrato faltou à página 03 e 04. 2. Constar o total de 03 rubricas em todas as páginas do contrato, conforme firmamento (pág. 25). 3. Constar de forma completa os itens B.7 e B.8 (pág. 03), visto que não contem os dados suficientes para registro. </t>
  </si>
  <si>
    <t>24/07/2024 às 15h50</t>
  </si>
  <si>
    <t>MP140305</t>
  </si>
  <si>
    <t>LAURA STEFANY DOS SANTOS RIBEIRO</t>
  </si>
  <si>
    <t>"70992882109"</t>
  </si>
  <si>
    <t>RUAM RICARDO RIBEIRO DOS SANTOS - 71312627140</t>
  </si>
  <si>
    <t>laurastefanyl6rzt@gmail.com</t>
  </si>
  <si>
    <t>MP143106</t>
  </si>
  <si>
    <t>ALBERTO AMANCIO LOPES</t>
  </si>
  <si>
    <t>"03733401174"</t>
  </si>
  <si>
    <t>ANA PAULA AMANCIO DE SOUSA LOPES - 33518840100</t>
  </si>
  <si>
    <t>AV 03 Q 8 L 15</t>
  </si>
  <si>
    <t>albertoamancio293@gmail.com</t>
  </si>
  <si>
    <t>MP143107</t>
  </si>
  <si>
    <t>KAIO HENRIQUE DOS SANTOS SILVA</t>
  </si>
  <si>
    <t>"71001393171"</t>
  </si>
  <si>
    <t>DIEGO RILKER GOMES DOS SANTOS - 03235679162</t>
  </si>
  <si>
    <t>Rua Costa Pinto</t>
  </si>
  <si>
    <t>kaiohenriquessilva2@gmail.com</t>
  </si>
  <si>
    <t>Fotografo</t>
  </si>
  <si>
    <t>MP143108</t>
  </si>
  <si>
    <t>FELIPE DE MELO PEREIRA</t>
  </si>
  <si>
    <t>"09033822105"</t>
  </si>
  <si>
    <t>Rua Araçá, Q 12, L. 22</t>
  </si>
  <si>
    <t>fmelo0676@gmail.com</t>
  </si>
  <si>
    <t>MP143109</t>
  </si>
  <si>
    <t>JUSELMA SOUSA DE OLIVEIRA</t>
  </si>
  <si>
    <t>"04667534117"</t>
  </si>
  <si>
    <t>RUA LUIS ASTOLFO Q 8</t>
  </si>
  <si>
    <t>sousadeoliveira.juselma09@gmail.com</t>
  </si>
  <si>
    <t>Publicitário</t>
  </si>
  <si>
    <t>MP134538</t>
  </si>
  <si>
    <t>WAGNER ALVES DE MACENA</t>
  </si>
  <si>
    <t>"09989178429"</t>
  </si>
  <si>
    <t>QNM 3 Conjunto D LOTE 08</t>
  </si>
  <si>
    <t>wagneralvesdemacena@gmail.com</t>
  </si>
  <si>
    <t>Repositor</t>
  </si>
  <si>
    <t>MP129840</t>
  </si>
  <si>
    <t>FSA 04 - VILA DA SERRA</t>
  </si>
  <si>
    <t>BL 5 APT 203</t>
  </si>
  <si>
    <t>THAMARA RAFAELLA DE MELO SANTOS</t>
  </si>
  <si>
    <t>"02276782145"</t>
  </si>
  <si>
    <t>FSA04</t>
  </si>
  <si>
    <t>rafaellathamara@gmail.com</t>
  </si>
  <si>
    <t>Professor(a)</t>
  </si>
  <si>
    <t>NÃO POSSUI - RETOMADO</t>
  </si>
  <si>
    <t>EDUARDO JUNIO GONCALVES DA SILVA</t>
  </si>
  <si>
    <t>"08554402103"</t>
  </si>
  <si>
    <t>FABIO JUNIOR GONCALVES DA SILVA - 02374908119</t>
  </si>
  <si>
    <t>RUA 10-A</t>
  </si>
  <si>
    <t>eduardoeliane6@gmail.com</t>
  </si>
  <si>
    <t>MP143110</t>
  </si>
  <si>
    <t>KELLY VITORIA ALVES DA SILVA</t>
  </si>
  <si>
    <t>"08594804105"</t>
  </si>
  <si>
    <t>VIA 14 CH 55</t>
  </si>
  <si>
    <t>kellyvitorya714@gmail.com</t>
  </si>
  <si>
    <t>MP143111</t>
  </si>
  <si>
    <t>ALEX PEDRO ALVES GOMES</t>
  </si>
  <si>
    <t>"71530675154"</t>
  </si>
  <si>
    <t>ROSILENE CALDEIRA DE MOURA - 02037197195</t>
  </si>
  <si>
    <t>RUA A Q 41 L 16 B</t>
  </si>
  <si>
    <t>JARDIM TRIÂNGULO</t>
  </si>
  <si>
    <t>alexpdro06@gmail.com</t>
  </si>
  <si>
    <t>MP143112</t>
  </si>
  <si>
    <t>IZADORA OLIVEIRA DA MOTA</t>
  </si>
  <si>
    <t>"05061483197"</t>
  </si>
  <si>
    <t>VITOR OLIVEIRA DA MOTA - 05061484169</t>
  </si>
  <si>
    <t>RUA 06 Q 25</t>
  </si>
  <si>
    <t>izadorao66@gmail.com</t>
  </si>
  <si>
    <t>MP143117</t>
  </si>
  <si>
    <t>MARLENE GOMES ROCHA</t>
  </si>
  <si>
    <t>"70023564105"</t>
  </si>
  <si>
    <t>RUA 07, Quadra 6</t>
  </si>
  <si>
    <t>marleneggomesrocha@gmail.com</t>
  </si>
  <si>
    <t>MP140308</t>
  </si>
  <si>
    <t>ALLAN RICHARD DE SOUSA MARKS</t>
  </si>
  <si>
    <t>"04115017120"</t>
  </si>
  <si>
    <t>AROLDO MARKS - 91116619172</t>
  </si>
  <si>
    <t>PRAÇA PEDRO CHAVES</t>
  </si>
  <si>
    <t>allanricharddesousamarks@hotmail.com</t>
  </si>
  <si>
    <t>MP143115</t>
  </si>
  <si>
    <t>ELIANE DOS SANTOS MELO</t>
  </si>
  <si>
    <t>"03119870528"</t>
  </si>
  <si>
    <t>Chácara 92 LOTE 66/67 RUA 3</t>
  </si>
  <si>
    <t>Setor Habitacional Vicente Pires</t>
  </si>
  <si>
    <t>yolomello@icloud.com</t>
  </si>
  <si>
    <t>MP129841</t>
  </si>
  <si>
    <t>ROSICLEIDE RODRIGUES DA SILVA</t>
  </si>
  <si>
    <t>"04233513110"</t>
  </si>
  <si>
    <t>MARCOS ANTONIO RODRIGUES DA SILVA - 05981194189</t>
  </si>
  <si>
    <t>RUA 11 Q 67 LT</t>
  </si>
  <si>
    <t>rosicleiderodrigues917@gmail.com</t>
  </si>
  <si>
    <t>MP134539</t>
  </si>
  <si>
    <t>JOELDER ALVES MESQUITA</t>
  </si>
  <si>
    <t>"07256129165"</t>
  </si>
  <si>
    <t>MANOEL DA SILVA MESQUITA - 76967450182</t>
  </si>
  <si>
    <t>RUA 113, Q. 7, L. 17</t>
  </si>
  <si>
    <t>NOVA FORMOSA</t>
  </si>
  <si>
    <t>joelder98@gmail.com</t>
  </si>
  <si>
    <t>MP134540</t>
  </si>
  <si>
    <t>BL 5 APT 03</t>
  </si>
  <si>
    <t>JERCINEIDE DE SOUZA AMORIM</t>
  </si>
  <si>
    <t>"79362427168"</t>
  </si>
  <si>
    <t>ANTONIO MARCOS SANTOS AMORIM - 27987469149</t>
  </si>
  <si>
    <t>RESIDENCIAL MORRO DA CRUZ KM 72 FAZ SANTA MARIA</t>
  </si>
  <si>
    <t>RESIDENCIAL MORRO DA CRUZ (SÃO SEBASTIÃO)</t>
  </si>
  <si>
    <t>jercineide2705@gmail.com</t>
  </si>
  <si>
    <t>Bancário</t>
  </si>
  <si>
    <t>NÃO POSSUI</t>
  </si>
  <si>
    <t>VENDA SEM SINAL</t>
  </si>
  <si>
    <t>FSA 06 - VILA DAS TULIPAS - 7LM</t>
  </si>
  <si>
    <t>ANNA CLARA SOUSA OLIVEIRA</t>
  </si>
  <si>
    <t>"05688422190"</t>
  </si>
  <si>
    <t>FSA 06</t>
  </si>
  <si>
    <t>AV DR SINVAL Q 28 L 3</t>
  </si>
  <si>
    <t>claraoliveirac16@gmail.com</t>
  </si>
  <si>
    <t>Engenheiro agrícola</t>
  </si>
  <si>
    <t>RUANA FIRMINO DE AMORIM DA SILVA</t>
  </si>
  <si>
    <t>"06515228112"</t>
  </si>
  <si>
    <t>Q 13 CONJUNTO A</t>
  </si>
  <si>
    <t>MANSÕES CAMARGO</t>
  </si>
  <si>
    <t>ruanafermino@gmail.com</t>
  </si>
  <si>
    <t>MP142370</t>
  </si>
  <si>
    <t>INGRID DOS SANTOS NUNES</t>
  </si>
  <si>
    <t>"02355495173"</t>
  </si>
  <si>
    <t>RUA 08, Q L, L 13</t>
  </si>
  <si>
    <t>JARDIM BELA VISTA ii</t>
  </si>
  <si>
    <t>ingridnunes118@gmail.com</t>
  </si>
  <si>
    <t>MP143113</t>
  </si>
  <si>
    <t>THAMIRES FERREIRA DA SILVA</t>
  </si>
  <si>
    <t>"70620077140"</t>
  </si>
  <si>
    <t>LORENA INACIO FERREIRA - 03355858170</t>
  </si>
  <si>
    <t>Planaltina</t>
  </si>
  <si>
    <t>RUA F QUADRA 02 MR 6</t>
  </si>
  <si>
    <t>Setor Oeste</t>
  </si>
  <si>
    <t>thamiresferreiraferre@gmail.com</t>
  </si>
  <si>
    <t>MP143114</t>
  </si>
  <si>
    <t>DIOGO DOS SANTOS NASCIMENTO</t>
  </si>
  <si>
    <t>"07766633132"</t>
  </si>
  <si>
    <t>RUI CARBONI ALVES - 02782977903</t>
  </si>
  <si>
    <t>AVENIDA B Q 03 L 04 SETOR C</t>
  </si>
  <si>
    <t>diogosantosnascimento070@gmail.com</t>
  </si>
  <si>
    <t>MP134541</t>
  </si>
  <si>
    <t>VALDERI FERREIRA DE SOUSA FILHO</t>
  </si>
  <si>
    <t>"62538427304"</t>
  </si>
  <si>
    <t>VALDENISSE COSTA DE SOUSA - 06879559395,VALDERI FERREIRA DE SOUSA - 38564920387</t>
  </si>
  <si>
    <t>RUA SEM NOME Q 15</t>
  </si>
  <si>
    <t>JARDIM BRASILIA II</t>
  </si>
  <si>
    <t>valderisousa807@gmail.com</t>
  </si>
  <si>
    <t>MP140310</t>
  </si>
  <si>
    <t>Cliente inadimplente com a parcela MENSAL. Vai efetuar o pagamento dia 15/08 e vamos agendar para assinar.</t>
  </si>
  <si>
    <t>MARCIO SANTOS DE AGUIAR</t>
  </si>
  <si>
    <t>"00146270193"</t>
  </si>
  <si>
    <t>Guará</t>
  </si>
  <si>
    <t>SOF Sul QUADRA 16 CONJUNTO A LOTE 05/06/07/08</t>
  </si>
  <si>
    <t>mmsaguiar@gmail.com</t>
  </si>
  <si>
    <t>Eduardo Martins (Gestor): Contrato Registrado na ONR. Solicitação de conformidade de Garantia feita ao CCA Joana Rollim.</t>
  </si>
  <si>
    <t>31/03/2025 às 10h46</t>
  </si>
  <si>
    <t>AC005269695</t>
  </si>
  <si>
    <t>RAFAELA MACHADO CARDOSO</t>
  </si>
  <si>
    <t>"09139566196"</t>
  </si>
  <si>
    <t>KETININE VIRGINIO MACHADO - 00519867106</t>
  </si>
  <si>
    <t>Via 11, Q. A</t>
  </si>
  <si>
    <t>rafaela214c@gmail.com</t>
  </si>
  <si>
    <t>MP143119</t>
  </si>
  <si>
    <t>ESTERFANE TATE COSTA DE MESQUITA</t>
  </si>
  <si>
    <t>"61544177305"</t>
  </si>
  <si>
    <t>Q 115</t>
  </si>
  <si>
    <t>VILA MARIA AUXILIADORA</t>
  </si>
  <si>
    <t>tatecostademesquitae@gmail.com</t>
  </si>
  <si>
    <t>MP142372</t>
  </si>
  <si>
    <t>JUCELIA RODRIGUES DE SOUSA</t>
  </si>
  <si>
    <t>"74102559191"</t>
  </si>
  <si>
    <t>QNG 9 LT 17</t>
  </si>
  <si>
    <t>rjucelia185@gmail.com</t>
  </si>
  <si>
    <t>MP140311</t>
  </si>
  <si>
    <t>ELISMAR BARBOSA BEZERRA</t>
  </si>
  <si>
    <t>"03102517374"</t>
  </si>
  <si>
    <t>QS 18 CONJUNTO 05</t>
  </si>
  <si>
    <t>Riacho Fundo II</t>
  </si>
  <si>
    <t>elism.barbosa1@gmail.com</t>
  </si>
  <si>
    <t>MP129842</t>
  </si>
  <si>
    <t>RANDERSON PATRICK CARDOSO SILVA</t>
  </si>
  <si>
    <t>"05295140105"</t>
  </si>
  <si>
    <t>SHSN CH 73 CJ J</t>
  </si>
  <si>
    <t>CEILADIA ll</t>
  </si>
  <si>
    <t>patrickranderson1992@gmail.com</t>
  </si>
  <si>
    <t>MP142371</t>
  </si>
  <si>
    <t>GILBERTO PANEGALLI JUNIOR</t>
  </si>
  <si>
    <t>"04460489171"</t>
  </si>
  <si>
    <t>JEAN JOSE DA FONSENCA MELO - 01482470160</t>
  </si>
  <si>
    <t>Rua 4 Q. 95 Kit 02</t>
  </si>
  <si>
    <t>gilberto.gpj@gmail.com</t>
  </si>
  <si>
    <t>MP134542</t>
  </si>
  <si>
    <t>THIAGO NASCIMENTO LAUNE</t>
  </si>
  <si>
    <t>"71267509198"</t>
  </si>
  <si>
    <t>RUA RORAIMA, Q. 6</t>
  </si>
  <si>
    <t>JARDIM VITORIA</t>
  </si>
  <si>
    <t>freneticovivaz@gmail.com</t>
  </si>
  <si>
    <t>MP140307</t>
  </si>
  <si>
    <t>ISABELLY FERREIRA DOS SANTOS SILVA</t>
  </si>
  <si>
    <t>"06030738160"</t>
  </si>
  <si>
    <t>ANA CARLA FERREIRA DOS SANTOS - 79551351134</t>
  </si>
  <si>
    <t>RUA ODILON DE BARROS, Q 27</t>
  </si>
  <si>
    <t>isabellyferreira1728@gmail.com</t>
  </si>
  <si>
    <t>MP143120</t>
  </si>
  <si>
    <t>THAIANE FRANCIELE DA SILVA PIRES</t>
  </si>
  <si>
    <t>"13228457605"</t>
  </si>
  <si>
    <t>Thaianefrancielly@hotmail.com</t>
  </si>
  <si>
    <t xml:space="preserve">Michelle Deisy Pereira da Silva (Correspondente): Unidade bloqueada no SIOPI. Aguardando liberação para envio. </t>
  </si>
  <si>
    <t>04/06/2024 às 13h30</t>
  </si>
  <si>
    <t>MP134543</t>
  </si>
  <si>
    <t>CESAR AUGUSTO FERREIRA DA SILVA</t>
  </si>
  <si>
    <t>"04906689175"</t>
  </si>
  <si>
    <t>DIVANIA FRANCISCO DA SILVA - 87757346134</t>
  </si>
  <si>
    <t>Rua Guatemala</t>
  </si>
  <si>
    <t>Jardim das Américas</t>
  </si>
  <si>
    <t>cesarferreirafsa@gmail.com</t>
  </si>
  <si>
    <t>SHEYLA CAETANO DE OLIVEIRA</t>
  </si>
  <si>
    <t>"08383727160"</t>
  </si>
  <si>
    <t>MARIA APARECIDA VITORIA SOARES DA SILVA - 06930150126</t>
  </si>
  <si>
    <t>Q. 45, L. 27</t>
  </si>
  <si>
    <t>Conjunto Padre José Willens</t>
  </si>
  <si>
    <t>Sheylaoliveira4321@gmail.com</t>
  </si>
  <si>
    <t>MP143121</t>
  </si>
  <si>
    <t>DANIEL MENDES RIBEIRO</t>
  </si>
  <si>
    <t>"10603162690"</t>
  </si>
  <si>
    <t>DANILO MENDES RIBEIRO - 10603167659,SARA BERTOLDO DE SOUSA - 12487170662</t>
  </si>
  <si>
    <t>RUA 4-A Q. 86 L. 05</t>
  </si>
  <si>
    <t>danielmendesribeiro14@gmail.com</t>
  </si>
  <si>
    <t>MP143158</t>
  </si>
  <si>
    <t>TALITA DIAS DA SILVA</t>
  </si>
  <si>
    <t>"03283484147"</t>
  </si>
  <si>
    <t>Maria Clara Sousa Nogueira</t>
  </si>
  <si>
    <t>Q 46 L 50A</t>
  </si>
  <si>
    <t>talitassd@gmail.com</t>
  </si>
  <si>
    <t>MP129843</t>
  </si>
  <si>
    <t>RAFAELA APARECIDA NASCIMENTO DA PAIXÃO</t>
  </si>
  <si>
    <t>"05987429137"</t>
  </si>
  <si>
    <t>GLAUCIA MARIA LOPES DO NASCIMENTO - 77728378104,ROBERTO JOSE DA PAIXAO FILHO - 04327743194</t>
  </si>
  <si>
    <t>RUA F QUADRA 2</t>
  </si>
  <si>
    <t>rafaela.ranp1@gmail.com</t>
  </si>
  <si>
    <t>MP143118</t>
  </si>
  <si>
    <t>MARIA DAS DORES BARBOSA DA SLVA</t>
  </si>
  <si>
    <t>"02471228666"</t>
  </si>
  <si>
    <t>QN 5 CJ 18</t>
  </si>
  <si>
    <t>dorab5333@gmail.com</t>
  </si>
  <si>
    <t>Gledson Carlos da Silva leandro (Gestor): Peço a formalização do distrato considerando que não teve evolução na fase de repasse pelo CCA Externo. Notificar com solicitação de distrato.</t>
  </si>
  <si>
    <t>03/07/2024 às 16h57</t>
  </si>
  <si>
    <t>LETICIA MOFARDINI CASTILHO</t>
  </si>
  <si>
    <t>"48012103842"</t>
  </si>
  <si>
    <t>RUA 12 Q 27</t>
  </si>
  <si>
    <t>leticia-mofardini@outlook.com</t>
  </si>
  <si>
    <t>MP143148</t>
  </si>
  <si>
    <t>GUSTAVO NERES DE SOUZA</t>
  </si>
  <si>
    <t>"08288214100"</t>
  </si>
  <si>
    <t>JORGIVALDO NERES DE SOUZA - 57602840100</t>
  </si>
  <si>
    <t>Rua 16, Q 109</t>
  </si>
  <si>
    <t>gustavocangussu92@gmail.com</t>
  </si>
  <si>
    <t>MP143122</t>
  </si>
  <si>
    <t>KAUE MACIEL DE LIMA</t>
  </si>
  <si>
    <t>"04906218130"</t>
  </si>
  <si>
    <t>CD VALE ACACIAS QD 08</t>
  </si>
  <si>
    <t>SOBRADINHO</t>
  </si>
  <si>
    <t>kauemaciel0207@gmail.com</t>
  </si>
  <si>
    <t>Gledson Carlos da Silva leandro (Gestor): Contrato Caixa assinado anexado.</t>
  </si>
  <si>
    <t>03/07/2024 às 09h03</t>
  </si>
  <si>
    <t>MP140309</t>
  </si>
  <si>
    <t>MARIA EDILENE MESQUITA DE SOUSA</t>
  </si>
  <si>
    <t>"03178292381"</t>
  </si>
  <si>
    <t>QNM 8 CONJUNTO I LOTE 05</t>
  </si>
  <si>
    <t>mariaedilene7177@gmail.com</t>
  </si>
  <si>
    <t>Gledson Carlos da Silva leandro (Gestor): Peço a formalização de distrato considerando que não teve evolução na fase de repasse pelo CCA Externo. Notificar com solicitação de distrato.</t>
  </si>
  <si>
    <t>03/07/2024 às 17h03</t>
  </si>
  <si>
    <t>ROSANGELA VICTOR DE SANTANA</t>
  </si>
  <si>
    <t>"09211077494"</t>
  </si>
  <si>
    <t>Recanto das Emas</t>
  </si>
  <si>
    <t>Q 406 CJ S LT 23</t>
  </si>
  <si>
    <t>RECANTO DAS EMAS - DF</t>
  </si>
  <si>
    <t>rosangelavictorv@gmail.com</t>
  </si>
  <si>
    <t>MP140323</t>
  </si>
  <si>
    <t>PABLINE PERCILIANA DE PAULA</t>
  </si>
  <si>
    <t>"07344776197"</t>
  </si>
  <si>
    <t>ELENITA PERCILIANO DE PAULA - 00143982141</t>
  </si>
  <si>
    <t>RUA 11 RUA 1 QD 29 LT 20</t>
  </si>
  <si>
    <t>JARDIM BELA VISTA</t>
  </si>
  <si>
    <t>Pablinepp123@gmail.com</t>
  </si>
  <si>
    <t>MP143123</t>
  </si>
  <si>
    <t>BL12 APT004</t>
  </si>
  <si>
    <t>KAILANI ALVES DE SOUSA</t>
  </si>
  <si>
    <t>"05580281102"</t>
  </si>
  <si>
    <t>QNM 38 Conjunto S</t>
  </si>
  <si>
    <t>KAILANILVS@gmail.com</t>
  </si>
  <si>
    <t xml:space="preserve">Gledson Carlos da Silva leandro (Gestor): Considerando que ainda não há reserva para gerar minuta, volto para fase de andamento repasse por questões de organização do sistema. Quando da liberação da minuta avançarei para assinatura Caixa visto que já houve liberação da SV. </t>
  </si>
  <si>
    <t>03/07/2024 às 08h53</t>
  </si>
  <si>
    <t>LORENA INACIO FERREIRA</t>
  </si>
  <si>
    <t>"03355858170"</t>
  </si>
  <si>
    <t>LETICIA INACIO FERREIRA - 05899431113</t>
  </si>
  <si>
    <t>Rua Antônio Dutra</t>
  </si>
  <si>
    <t>lorenaif1@hotmail.com</t>
  </si>
  <si>
    <t>MP134545</t>
  </si>
  <si>
    <t>JOAO VITOR ALVES TAVARES BARBOSA</t>
  </si>
  <si>
    <t>"06832247192"</t>
  </si>
  <si>
    <t>FELIPE ALVES CARDOSO - 05666914189</t>
  </si>
  <si>
    <t>Rua Jatobá, Q 12</t>
  </si>
  <si>
    <t>joaovitor99214679@gmail.com</t>
  </si>
  <si>
    <t>MP143124</t>
  </si>
  <si>
    <t>LAYLA AUGUSTO SANTOS LIMA</t>
  </si>
  <si>
    <t>"71838133127"</t>
  </si>
  <si>
    <t>ALECSANDER CARLOS DE OLIVEIRA - 70447784102,CRHYSTAL AUGUSTO DOS SANTOS LIMA - 71054145105</t>
  </si>
  <si>
    <t>RUA TRINCA FERRO QD 17</t>
  </si>
  <si>
    <t>santoslayla177@gmail.com</t>
  </si>
  <si>
    <t>05/06/2024 às 16h27</t>
  </si>
  <si>
    <t>MP143125</t>
  </si>
  <si>
    <t>CARINE GABRIELA DE MATOS AMARAL</t>
  </si>
  <si>
    <t>"03560248140"</t>
  </si>
  <si>
    <t>PEDRO HIGOR DE MATOS AMARAL - 03398486185</t>
  </si>
  <si>
    <t>RUA TOCANTINS, OUTROS 101 R</t>
  </si>
  <si>
    <t>carinegabriela@gmail.com</t>
  </si>
  <si>
    <t>MP143191</t>
  </si>
  <si>
    <t>cliente estava com nome sujo, agora esta aguardando conformidade</t>
  </si>
  <si>
    <t>JEAN MARQUES DA SILVA</t>
  </si>
  <si>
    <t>"08733019355"</t>
  </si>
  <si>
    <t>Q 102 L 25  BLOCO A CONJ A</t>
  </si>
  <si>
    <t>Parque da Barragem Setor 09</t>
  </si>
  <si>
    <t>Jeanmarquesdasilva123456789@gmail.com</t>
  </si>
  <si>
    <t>MP140312</t>
  </si>
  <si>
    <t>ITALO PAIVA DE PAULA</t>
  </si>
  <si>
    <t>"07419842108"</t>
  </si>
  <si>
    <t>KEILA DA SILVA PAIVA ARAUJO - 80877672172</t>
  </si>
  <si>
    <t>Avenida das Américas</t>
  </si>
  <si>
    <t>Vila Iara</t>
  </si>
  <si>
    <t>italopdepaula@gmail.com</t>
  </si>
  <si>
    <t>MP134546</t>
  </si>
  <si>
    <t>LARISSA NEVES ARAUJO</t>
  </si>
  <si>
    <t>"07191025107"</t>
  </si>
  <si>
    <t>ANGELIA VIEIRA DE ARAUJO - 00409460109</t>
  </si>
  <si>
    <t>Rua 17 Q 46</t>
  </si>
  <si>
    <t>neves.a2002@gmail.com</t>
  </si>
  <si>
    <t>MP143126</t>
  </si>
  <si>
    <t>TALVEZ</t>
  </si>
  <si>
    <t>ROSINELMA  LOPES DOS SANTOS</t>
  </si>
  <si>
    <t>"02919159305"</t>
  </si>
  <si>
    <t>Q 104 L 22</t>
  </si>
  <si>
    <t>JARDIM PEROLA DA BARRAGEM I</t>
  </si>
  <si>
    <t>rosinelmasantos38@gmail.com</t>
  </si>
  <si>
    <t>MP142374</t>
  </si>
  <si>
    <t>JOSE RAIMUNDO GOMES HERCULANO JUNIOR</t>
  </si>
  <si>
    <t>"05772226193"</t>
  </si>
  <si>
    <t>Q. 25 Conjunto B</t>
  </si>
  <si>
    <t>juniorherculano17@gmail.com</t>
  </si>
  <si>
    <t xml:space="preserve">Gledson Carlos da Silva leandro (Gestor): Considerando que cliente perdeu o vinculo empregatício e em fase de dossiê reprovou, volto para fase de andamento repasse por questões de organização do sistema. Quando da liberação da minuta, caso se resolva como renda informal e ou nova renda formal, avançarei para assinatura Caixa visto que já houve liberação da SV. </t>
  </si>
  <si>
    <t>03/07/2024 às 08h55</t>
  </si>
  <si>
    <t>MP140314</t>
  </si>
  <si>
    <t>JHONATAS RODRIGUES GONCALVES SANTOS</t>
  </si>
  <si>
    <t>"06640585154"</t>
  </si>
  <si>
    <t>CRISLANY DE JESUS SOUZA BARBOSA - 08816374160</t>
  </si>
  <si>
    <t>VIRGILANDIA</t>
  </si>
  <si>
    <t>Zona Rural</t>
  </si>
  <si>
    <t>jhonatasrodrigues784@gmail.com</t>
  </si>
  <si>
    <t>Vigilante</t>
  </si>
  <si>
    <t>MP143127</t>
  </si>
  <si>
    <t>DÁRIO SOARES CARRILHO DE CASTRO</t>
  </si>
  <si>
    <t>"05598728362"</t>
  </si>
  <si>
    <t>PHABLYNE DIAS DA SILVA - 10580940179</t>
  </si>
  <si>
    <t>VSJ RUA 17 CH 167</t>
  </si>
  <si>
    <t>dariocarrilho21@gmail.com</t>
  </si>
  <si>
    <t>MP140322</t>
  </si>
  <si>
    <t>EVELLYN ROCHA LIMA</t>
  </si>
  <si>
    <t>"07226277344"</t>
  </si>
  <si>
    <t>RAFAEL SILVA ALVES - 04094276165</t>
  </si>
  <si>
    <t>Q 14</t>
  </si>
  <si>
    <t>EVELLYNROCHALIMA890@GMAIL.COM</t>
  </si>
  <si>
    <t>MP140318</t>
  </si>
  <si>
    <t>JONAS DE SOUSA LIMA</t>
  </si>
  <si>
    <t>"00583777350"</t>
  </si>
  <si>
    <t>RUA 09 QUADRA 45 CONJ A CS 2</t>
  </si>
  <si>
    <t>JONASGESSOLIMA@GMAIL.COM</t>
  </si>
  <si>
    <t>MP142373</t>
  </si>
  <si>
    <t>LUCAS ALVES DA SILVA</t>
  </si>
  <si>
    <t>"70722658133"</t>
  </si>
  <si>
    <t>JOSE DE SOUSA SILVA - 96857951349</t>
  </si>
  <si>
    <t>CH 127 LOT D1</t>
  </si>
  <si>
    <t>lualvessilva1998@gmail.com</t>
  </si>
  <si>
    <t>Padeiro</t>
  </si>
  <si>
    <t>MP140317</t>
  </si>
  <si>
    <t>FERNANDA CAVALCANTE NOGUEIRA</t>
  </si>
  <si>
    <t>"06388844111"</t>
  </si>
  <si>
    <t>AVENIDA TANCREDO NEVES</t>
  </si>
  <si>
    <t>fernandacnogueira7@gmail.com</t>
  </si>
  <si>
    <t>RONY DIEGO TRENTIN MAGALHAES</t>
  </si>
  <si>
    <t>"04452951120"</t>
  </si>
  <si>
    <t>RUA LUDOVICO DE ALMEIDA</t>
  </si>
  <si>
    <t>ronytrentin@gmail.com</t>
  </si>
  <si>
    <t>MP143128</t>
  </si>
  <si>
    <t>TATIANE DA CONCEIÇÃO SANTOS</t>
  </si>
  <si>
    <t>"01181854113"</t>
  </si>
  <si>
    <t>RUA 11, Q. 51, LOTE 14 CONJUNTO B</t>
  </si>
  <si>
    <t>tatydaconceicao@gmail.com</t>
  </si>
  <si>
    <t>MP140306</t>
  </si>
  <si>
    <t>ANTONIO IGOR DE SOUZA RODRIGUES</t>
  </si>
  <si>
    <t>"05271506142"</t>
  </si>
  <si>
    <t>TAESSA NATACHA GOMES PASSOS - 03138504108</t>
  </si>
  <si>
    <t>Rua Brauna, Q. 7</t>
  </si>
  <si>
    <t>Igorsrodrigues1995@gmail.com</t>
  </si>
  <si>
    <t>MP134547</t>
  </si>
  <si>
    <t>INGRID BARBOSA GONÇALVES</t>
  </si>
  <si>
    <t>"06634836116"</t>
  </si>
  <si>
    <t>Q. 00, L. 107, S/N</t>
  </si>
  <si>
    <t>MANSOES CENTROESTE</t>
  </si>
  <si>
    <t>indizinha009@gmail.com</t>
  </si>
  <si>
    <t>MP140313</t>
  </si>
  <si>
    <t>ANA CARINA CARDOSO RODRIGUES</t>
  </si>
  <si>
    <t>"61234116324"</t>
  </si>
  <si>
    <t>Rua 87 Q. 188, L. 22</t>
  </si>
  <si>
    <t>Jardim Céu Azul</t>
  </si>
  <si>
    <t>carina1202enzolindo@gmail.com</t>
  </si>
  <si>
    <t>03/07/2024 às 16h52</t>
  </si>
  <si>
    <t>MP140319</t>
  </si>
  <si>
    <t>GLEYDSON FRANCISCO DA SILVA</t>
  </si>
  <si>
    <t>"05831214117"</t>
  </si>
  <si>
    <t>RUA 22, Q. 51, L . 0</t>
  </si>
  <si>
    <t>gleydson.francisco72@gmail.com</t>
  </si>
  <si>
    <t>Garçon</t>
  </si>
  <si>
    <t>MP143129</t>
  </si>
  <si>
    <t>LUCAS ALEXANDRE VENÂNCIO ROCHA</t>
  </si>
  <si>
    <t>"05935770199"</t>
  </si>
  <si>
    <t>GABRIELLE DE DEUS CALAZANS - 07068164129</t>
  </si>
  <si>
    <t>Rua Rouxinol Qd 48</t>
  </si>
  <si>
    <t>lukianhaz0709@icloud.com</t>
  </si>
  <si>
    <t>MP143130</t>
  </si>
  <si>
    <t>RAYNARA POLLYANA OLIVEIRA MORENO</t>
  </si>
  <si>
    <t>"71497631114"</t>
  </si>
  <si>
    <t>FRANCISCA MORENO DOS SANTOS - 33936633134</t>
  </si>
  <si>
    <t>Rua F Q. 2 LOTE 16</t>
  </si>
  <si>
    <t>raynarapollyana00@icloud.com</t>
  </si>
  <si>
    <t>MP143131</t>
  </si>
  <si>
    <t>DOUGLAS ABNER PEREIRA CARDOSO DE OLIVEIRA</t>
  </si>
  <si>
    <t>"70981155170"</t>
  </si>
  <si>
    <t>DIOGO ELIU PEREIRA CARDOSO OLIVEIRA - 06924348289</t>
  </si>
  <si>
    <t>RUA 01</t>
  </si>
  <si>
    <t>douggzm@gmail.com</t>
  </si>
  <si>
    <t>MP143132</t>
  </si>
  <si>
    <t>FABIO JUNIOR COSTA</t>
  </si>
  <si>
    <t>"12479794660"</t>
  </si>
  <si>
    <t>RUA MARTINS DE GODOI QUADRA 18</t>
  </si>
  <si>
    <t>BAIRRO NOVA REPUBLICA</t>
  </si>
  <si>
    <t>fabiojuniorcosta74@gmail.com</t>
  </si>
  <si>
    <t>MP143133</t>
  </si>
  <si>
    <t>JOELSON SANTOS DA PALMA</t>
  </si>
  <si>
    <t>"05634469511"</t>
  </si>
  <si>
    <t>Quadra 45 Conjunto B</t>
  </si>
  <si>
    <t>keninho06santos@gmail.com</t>
  </si>
  <si>
    <t>MP140320</t>
  </si>
  <si>
    <t>RAFAEL DE MEDEIROS RODRIGUES</t>
  </si>
  <si>
    <t>"02574874170"</t>
  </si>
  <si>
    <t>CLEIDE ROSA DE MEDEIROS - 94790493172</t>
  </si>
  <si>
    <t>AVENIDA PEDRO MONTEIRO GUIMARAES, Q. 22</t>
  </si>
  <si>
    <t>Rafaelinterterimentos@gmail.com</t>
  </si>
  <si>
    <t>MP143134</t>
  </si>
  <si>
    <t>GIOVANA DA COSTA RESENDE</t>
  </si>
  <si>
    <t>"71684553113"</t>
  </si>
  <si>
    <t>RUA 03, Q. A 23, L. 1</t>
  </si>
  <si>
    <t>MANSOES OLINDA</t>
  </si>
  <si>
    <t>giovanaresende202@gmail.com</t>
  </si>
  <si>
    <t xml:space="preserve">Gledson Carlos da Silva leandro (Gestor): Compareceu na central de vendas hoje e pediu, se possível, para segurar a reserva até dia 12/07, prazo máximo para pagar o sinal e finalizar o repasse. Já se encontra conforme na Caixa e Validado pela AGEHAB. Pendente apenas pagamento do sinal.  </t>
  </si>
  <si>
    <t>04/07/2024 às 15h08</t>
  </si>
  <si>
    <t>MP142375</t>
  </si>
  <si>
    <t>MARIA CLARA DE SOUZA EVANGELISTA</t>
  </si>
  <si>
    <t>"09078162155"</t>
  </si>
  <si>
    <t>CRISTIANO GOMES EVANGELISTA - 82373590115</t>
  </si>
  <si>
    <t>RUA 20. Q. C-21. L 17</t>
  </si>
  <si>
    <t>ms829660@gmail.com</t>
  </si>
  <si>
    <t>MP129839</t>
  </si>
  <si>
    <t>JOSE RAIMUNDO DE SOUSA</t>
  </si>
  <si>
    <t>"04224181371"</t>
  </si>
  <si>
    <t>Setor de Chácaras Anhangüera B</t>
  </si>
  <si>
    <t>josesousas168@gmail.com</t>
  </si>
  <si>
    <t xml:space="preserve">Gledson Carlos da Silva leandro (Gestor): Considerando que em fase de dossiê reprovou pois não foi localizado o recolhimento de FGTS do cliente, volto para fase de andamento repasse por questões de organização do sistema. Quando da liberação da minuta, caso se resolva a comprovação da renda  avançarei para assinatura Caixa visto que já houve liberação da SV. </t>
  </si>
  <si>
    <t>03/07/2024 às 08h56</t>
  </si>
  <si>
    <t>MP129844</t>
  </si>
  <si>
    <t>GUSTAVO RIBEIRO FERREIRA</t>
  </si>
  <si>
    <t>"70000211109"</t>
  </si>
  <si>
    <t>QUADRA C-25 LOTE 04 BLOCO A</t>
  </si>
  <si>
    <t>RIBEIROGUSTAVO484@GMAIL.COM</t>
  </si>
  <si>
    <t>MP140316</t>
  </si>
  <si>
    <t>EMILLY LOPES MEDEIROS</t>
  </si>
  <si>
    <t>"08158179169"</t>
  </si>
  <si>
    <t>6191148066EMILLY@GMAIL.COM</t>
  </si>
  <si>
    <t>Dados Divergente-CCA</t>
  </si>
  <si>
    <t>AMANDA PEREIRA ROCHA</t>
  </si>
  <si>
    <t>"04377018167"</t>
  </si>
  <si>
    <t>Rua 15 de Novembro</t>
  </si>
  <si>
    <t>Vista Alegre</t>
  </si>
  <si>
    <t>amandarochafsa@gmail.com</t>
  </si>
  <si>
    <t>MP143135</t>
  </si>
  <si>
    <t>BL10 APT201</t>
  </si>
  <si>
    <t>WEMERSON DE SOUZA MENDES</t>
  </si>
  <si>
    <t>"70072238186"</t>
  </si>
  <si>
    <t>RUA 11 Quadra 08</t>
  </si>
  <si>
    <t>Camping Clube</t>
  </si>
  <si>
    <t>wemersonximba@gmail.com</t>
  </si>
  <si>
    <t>Gledson Carlos da Silva leandro (Gestor): Aguardando certidão de inteiro teor para compor o kit caixa e enviar para conformidade. Kit Caixa ainda não okay.</t>
  </si>
  <si>
    <t>11/06/2024 às 12h37</t>
  </si>
  <si>
    <t>AGUARDANDO RESERVA PARA ENVIAR A CONFORMIDADE - RETOMADO</t>
  </si>
  <si>
    <t>ANA KAROLINE DA SILVA</t>
  </si>
  <si>
    <t>"08309806108"</t>
  </si>
  <si>
    <t>DAYANA PEREIRA SANTANA - 02192465130,YULLE MATHEUS VAZ SOARES - 08455754141</t>
  </si>
  <si>
    <t>RUA 2 QD. D</t>
  </si>
  <si>
    <t>Anakaroline.dasilva.754@outlook.com</t>
  </si>
  <si>
    <t>MP143187</t>
  </si>
  <si>
    <t>Aguardando pagamento da diferença de financiamento para seguir.</t>
  </si>
  <si>
    <t>ZAYNNER NOBRE GUIMARAES</t>
  </si>
  <si>
    <t>"60911826335"</t>
  </si>
  <si>
    <t>RUA 10 Q 35</t>
  </si>
  <si>
    <t>ZAYNNER2015@GMAIL.COM</t>
  </si>
  <si>
    <t>MP140315</t>
  </si>
  <si>
    <t>ELIENE DOS SANTOS LEITE</t>
  </si>
  <si>
    <t>"03958368166"</t>
  </si>
  <si>
    <t>CLAUDINEI PEREIRA DOS SANTOS - 00784160198</t>
  </si>
  <si>
    <t>RUA ODILON DE BARROS, Q 20</t>
  </si>
  <si>
    <t>elietesantos2907@gmail.com</t>
  </si>
  <si>
    <t>MP143138</t>
  </si>
  <si>
    <t>LILIAN BIANCA DA SILVA LIMA</t>
  </si>
  <si>
    <t>"04329762137"</t>
  </si>
  <si>
    <t>Via 12</t>
  </si>
  <si>
    <t>lilianbiancasl@hotmail.com</t>
  </si>
  <si>
    <t>MP143139</t>
  </si>
  <si>
    <t>TYERRE DE SOUSA BORBA</t>
  </si>
  <si>
    <t>"02800289112"</t>
  </si>
  <si>
    <t>Rua C</t>
  </si>
  <si>
    <t>tyerreborba@hotmail.com</t>
  </si>
  <si>
    <t>MP134549</t>
  </si>
  <si>
    <t>KAUAN RODRIGUES MAGALHAES</t>
  </si>
  <si>
    <t>"10007246110"</t>
  </si>
  <si>
    <t>JULIO CESAR RODRIGUES MAGALHÃES - 95395318100</t>
  </si>
  <si>
    <t>Rua Boa Vista</t>
  </si>
  <si>
    <t>Central</t>
  </si>
  <si>
    <t>kauanrodregues07@gmail.com</t>
  </si>
  <si>
    <t>MP143140</t>
  </si>
  <si>
    <t>BRUNO SOUZA DOS SANTOS</t>
  </si>
  <si>
    <t>"07802779103"</t>
  </si>
  <si>
    <t>TRAVESSA FERROVIARIA</t>
  </si>
  <si>
    <t>bbrunosouza121@gmail.com</t>
  </si>
  <si>
    <t>Luiz Aquino (Gestor): Cliente não conseguiuo fiador em tempo hábil para seguir para registro.</t>
  </si>
  <si>
    <t>06/08/2024 às 16h31</t>
  </si>
  <si>
    <t>MP143137</t>
  </si>
  <si>
    <t>MARCIO DA SILVA DIAS</t>
  </si>
  <si>
    <t>"05001199107"</t>
  </si>
  <si>
    <t>QNR 02 CJ C</t>
  </si>
  <si>
    <t>marciomarcindasilvadias@gmail.com</t>
  </si>
  <si>
    <t>Denise Batista da Silva Nunes (Gestor): NOTA DE EXIGENCIA 1. Fazer constar em uma das vias do contrato (pag. 26) a assinatura do representante da Caixa, bem como apresentar a procuração do mesmo.</t>
  </si>
  <si>
    <t>24/07/2024 às 15h56</t>
  </si>
  <si>
    <t>MP140321</t>
  </si>
  <si>
    <t>PATRICIA PEREIRA DE JESUS</t>
  </si>
  <si>
    <t>"71502924102"</t>
  </si>
  <si>
    <t>Q 01</t>
  </si>
  <si>
    <t>MANSOES IMPERATRIZ</t>
  </si>
  <si>
    <t>patriciapereiradejesus0707@gmail.com</t>
  </si>
  <si>
    <t>MP142376</t>
  </si>
  <si>
    <t>MARIA DO ESPIRITO SANTO DE SOUSA</t>
  </si>
  <si>
    <t>"01123946396"</t>
  </si>
  <si>
    <t>Quadra 9</t>
  </si>
  <si>
    <t>Vila Montes Claros II</t>
  </si>
  <si>
    <t>MARIAESANTO33@GMAIL.COM</t>
  </si>
  <si>
    <t xml:space="preserve">Gledson Carlos da Silva leandro (Gestor): Avancei para fases assinatura caixa, pois a restrição foi dado baixa do nome da cliente. E este repasse já foi validado pela SV. </t>
  </si>
  <si>
    <t>16/07/2024 às 14h17</t>
  </si>
  <si>
    <t>MP142377</t>
  </si>
  <si>
    <t>DANIEL DE JESUS INACIO</t>
  </si>
  <si>
    <t>"70171677161"</t>
  </si>
  <si>
    <t>RUA SEM NOME, Q 41 L 12</t>
  </si>
  <si>
    <t>JARDIM BARRAGEM IV</t>
  </si>
  <si>
    <t>danielmacelo624@gmail.com</t>
  </si>
  <si>
    <t>MP129846</t>
  </si>
  <si>
    <t>ADELVANIA APARECIDA SOUZA</t>
  </si>
  <si>
    <t>"01372153632"</t>
  </si>
  <si>
    <t>GUILHERME HENRIQUE SILVA - 01956128174</t>
  </si>
  <si>
    <t>Via 12, Chácara 6</t>
  </si>
  <si>
    <t>Adelvaniasouza10@gmail.com</t>
  </si>
  <si>
    <t>MP134550</t>
  </si>
  <si>
    <t>AMANDA DA CONCEIÇÃO</t>
  </si>
  <si>
    <t>"07133756129"</t>
  </si>
  <si>
    <t>LUCAS MARTINS ARRUDA - 05081687162</t>
  </si>
  <si>
    <t>Rua 12 - B</t>
  </si>
  <si>
    <t>Setor Industrial II</t>
  </si>
  <si>
    <t>conceicao1996amanda@gmail.com</t>
  </si>
  <si>
    <t>Gestor da qualidade</t>
  </si>
  <si>
    <t>MP143142</t>
  </si>
  <si>
    <t>JOAO PEDRO FERNANDES ALVES</t>
  </si>
  <si>
    <t>"06592677139"</t>
  </si>
  <si>
    <t>SARAH GIOVANNA MELO - 01140007190</t>
  </si>
  <si>
    <t>Rua Olímpio de Melo Álvares</t>
  </si>
  <si>
    <t>jpalves914@gmail.com</t>
  </si>
  <si>
    <t>MP143143</t>
  </si>
  <si>
    <t>FLHEMY STAR CASTRO FERREIRA ALVES</t>
  </si>
  <si>
    <t>"05098167116"</t>
  </si>
  <si>
    <t>FLHEMY STAR ALVES - 81857560159</t>
  </si>
  <si>
    <t>Rua Particular</t>
  </si>
  <si>
    <t>Setor Imperatriz</t>
  </si>
  <si>
    <t>flhemycastro@gmail.com</t>
  </si>
  <si>
    <t>MP143144</t>
  </si>
  <si>
    <t>FLAVIA RIBEIRO DA SILVA</t>
  </si>
  <si>
    <t>"03111473139"</t>
  </si>
  <si>
    <t>MARIA REGILENE DA SILVA FREITAS - 73245356153</t>
  </si>
  <si>
    <t>Rua 8, CASA 2</t>
  </si>
  <si>
    <t>regilenefreitasromario09@gmail.com</t>
  </si>
  <si>
    <t>MP143147</t>
  </si>
  <si>
    <t>JOÃO HENRIQUE CARVALHO DE MELO</t>
  </si>
  <si>
    <t>"08211997142"</t>
  </si>
  <si>
    <t>MARIA LUISA SOUSA FEITOSA - 07223456159</t>
  </si>
  <si>
    <t>QN 209 Conjunto 2</t>
  </si>
  <si>
    <t>jhenriquemelo10@gmail.com</t>
  </si>
  <si>
    <t xml:space="preserve">Gledson Carlos da Silva leandro (Gestor): Considerando que cliente pediu o prazo até dia 15/07 para confirmar se vai seguir com o processo volto para fase de andamento repasse por questões de organização do sistema. Quando da tomada de decisão avançarei para assinatura Caixa visto que já houve liberação da SV. </t>
  </si>
  <si>
    <t>03/07/2024 às 08h58</t>
  </si>
  <si>
    <t>MP142380</t>
  </si>
  <si>
    <t>RHYAN CHRYSTIAN MARCHESE</t>
  </si>
  <si>
    <t>"02076575138"</t>
  </si>
  <si>
    <t>ALDO TOME MARCHESE - 22086218168</t>
  </si>
  <si>
    <t>RUA 66 Q 69</t>
  </si>
  <si>
    <t>mrhyanchrystian@gmail.com</t>
  </si>
  <si>
    <t>Engenheiro civil</t>
  </si>
  <si>
    <t>MP143145</t>
  </si>
  <si>
    <t>JHULLY GABRIELY DA SILVA ALVES</t>
  </si>
  <si>
    <t>"08330006166"</t>
  </si>
  <si>
    <t>RUA CUPUACU QUADRA 17</t>
  </si>
  <si>
    <t>JARDIM AMERICA IV</t>
  </si>
  <si>
    <t>Jhullygabriely6@gmail.com</t>
  </si>
  <si>
    <t>MP140324</t>
  </si>
  <si>
    <t>MURILO DE SOUSA AGUIAR</t>
  </si>
  <si>
    <t>"05216809139"</t>
  </si>
  <si>
    <t>MÁRCIA SHIRLEY DE SOUSA AGUIAR - 57524882149</t>
  </si>
  <si>
    <t>Rua 6</t>
  </si>
  <si>
    <t>Setor Ferroviário</t>
  </si>
  <si>
    <t>muriloaguiar8@gmail.com</t>
  </si>
  <si>
    <t>MP143146</t>
  </si>
  <si>
    <t>CRISTINA MARIA DA SILVA GOMES</t>
  </si>
  <si>
    <t>"00707515360"</t>
  </si>
  <si>
    <t>QNM 18 Conjunto F</t>
  </si>
  <si>
    <t>tinapg827@gmail.com</t>
  </si>
  <si>
    <t>MP129845</t>
  </si>
  <si>
    <t>THALISSON DA SILVA AUGUSTO</t>
  </si>
  <si>
    <t>"70447792121"</t>
  </si>
  <si>
    <t>MARIA LUZIA DA SILVA AUGUSTO - 98807021153</t>
  </si>
  <si>
    <t>AVENIDA CIRCULAR QUADRA 13 LOTE 2 AP 104</t>
  </si>
  <si>
    <t>thalin207@gmail.com</t>
  </si>
  <si>
    <t>MP134551</t>
  </si>
  <si>
    <t>MARIA HELOÍSA SOUSA SILVA</t>
  </si>
  <si>
    <t>"71751885100"</t>
  </si>
  <si>
    <t>RUA 31 Q 61</t>
  </si>
  <si>
    <t>JARDIM DA BARRAGEM II</t>
  </si>
  <si>
    <t>MHELOISA1236@GMAIL.COM</t>
  </si>
  <si>
    <t>MP142378</t>
  </si>
  <si>
    <t>LUANA LARA BARBOSA RODRIGUES</t>
  </si>
  <si>
    <t>"07427193164"</t>
  </si>
  <si>
    <t>QS 12 CJ 02 BL C APTO 103</t>
  </si>
  <si>
    <t>RIACHO FUNDO</t>
  </si>
  <si>
    <t>LUANALARABARBOSARODRIGUES5@GMAIL.COM</t>
  </si>
  <si>
    <t>MP142381</t>
  </si>
  <si>
    <t>JONHATHAN NASCIMENTO GASPAR</t>
  </si>
  <si>
    <t>"07151517114"</t>
  </si>
  <si>
    <t>SHSN CH 36 CJ 04B</t>
  </si>
  <si>
    <t>JONHATHANGASPAR1829@GMAIL.COM</t>
  </si>
  <si>
    <t>MP140325</t>
  </si>
  <si>
    <t>JANIO VENANCIO DE BASTOS</t>
  </si>
  <si>
    <t>"58665854134"</t>
  </si>
  <si>
    <t>RUA 13 Q 32</t>
  </si>
  <si>
    <t>janiovenancio179@gmail.com</t>
  </si>
  <si>
    <t>MP140327</t>
  </si>
  <si>
    <t>LUIZ FERNANDO DE SOUSA CALACIO</t>
  </si>
  <si>
    <t>"07603840376"</t>
  </si>
  <si>
    <t>RUA 16 Q 03</t>
  </si>
  <si>
    <t>nandosousa308@gmail.com</t>
  </si>
  <si>
    <t>MP143153</t>
  </si>
  <si>
    <t>DANIEL RIBEIRO DOS SANTOS</t>
  </si>
  <si>
    <t>"07978381390"</t>
  </si>
  <si>
    <t>Q 42 L 13</t>
  </si>
  <si>
    <t>DANIELRIBEIRODOSSANTOS461@GMAIL.COM</t>
  </si>
  <si>
    <t>MP140326</t>
  </si>
  <si>
    <t>RONY ANDERSON BARBOSA DINIZ</t>
  </si>
  <si>
    <t>"70609506137"</t>
  </si>
  <si>
    <t>RUA 123 Q 3 L 4</t>
  </si>
  <si>
    <t>CONJUNTO HABITACIONAL NOVA FORMOSA</t>
  </si>
  <si>
    <t>ronydiniz2022@gmail.com</t>
  </si>
  <si>
    <t>MP143155</t>
  </si>
  <si>
    <t>JAQUELINE ALVES DE SOUZA</t>
  </si>
  <si>
    <t>"06411199175"</t>
  </si>
  <si>
    <t>Q 41 L 19</t>
  </si>
  <si>
    <t>Priss516@gmail.com</t>
  </si>
  <si>
    <t>MP142379</t>
  </si>
  <si>
    <t>YGOR KAUAN VIEIRA MELO</t>
  </si>
  <si>
    <t>"06620343171"</t>
  </si>
  <si>
    <t>Conj. Padre José, Q 45, L. 02</t>
  </si>
  <si>
    <t>Conj Padre José</t>
  </si>
  <si>
    <t>ygorrvieira13@gmail.com</t>
  </si>
  <si>
    <t>MP134552</t>
  </si>
  <si>
    <t>MICAELI LOPES RIBEIRO</t>
  </si>
  <si>
    <t>"70902620142"</t>
  </si>
  <si>
    <t>DANIEL DE LIMA - 70446556106</t>
  </si>
  <si>
    <t>Rua 27</t>
  </si>
  <si>
    <t>mikaelyribeiro978@gmail.com</t>
  </si>
  <si>
    <t>MP143149</t>
  </si>
  <si>
    <t>NAYARA DE QUEIROZ BRAGA</t>
  </si>
  <si>
    <t>"05472327130"</t>
  </si>
  <si>
    <t>RUA 42 Q 05</t>
  </si>
  <si>
    <t>nayaradqueiroz@gmail.com</t>
  </si>
  <si>
    <t>MP143152</t>
  </si>
  <si>
    <t>LORENA OLIVEIRA DA MOTA</t>
  </si>
  <si>
    <t>"05061481143"</t>
  </si>
  <si>
    <t>lorenaolv58@gmail.com</t>
  </si>
  <si>
    <t>MP143151</t>
  </si>
  <si>
    <t>MARIA DA GRAÇA AQUINO DO NASCIMENTO</t>
  </si>
  <si>
    <t>"02963211333"</t>
  </si>
  <si>
    <t>2041209-2</t>
  </si>
  <si>
    <t>RUA 31 FRAÇÃO B CHACARA</t>
  </si>
  <si>
    <t>QUEDA DO DESCOBERTO II</t>
  </si>
  <si>
    <t>GRACAAQUINO1984@gmail.com</t>
  </si>
  <si>
    <t>MP140329</t>
  </si>
  <si>
    <t>JOAO VICTOR GOMES DOS SANTOS</t>
  </si>
  <si>
    <t>"08577369145"</t>
  </si>
  <si>
    <t>RUA ANDORINHA Q. 19</t>
  </si>
  <si>
    <t>jg746853@gmail.com</t>
  </si>
  <si>
    <t>MP143156</t>
  </si>
  <si>
    <t>JULIANNA BISPO DE SOUSA</t>
  </si>
  <si>
    <t>"06514868150"</t>
  </si>
  <si>
    <t>RUA 10 Q 22 CASA 02</t>
  </si>
  <si>
    <t>juliannabispo119@gmail.com</t>
  </si>
  <si>
    <t>MP143150</t>
  </si>
  <si>
    <t>31/11/2024</t>
  </si>
  <si>
    <t>POLLYANY MARQUES FERNANDES</t>
  </si>
  <si>
    <t>"05171699160"</t>
  </si>
  <si>
    <t>MAURO DIAS DE OLIVEIRA - 57524580134</t>
  </si>
  <si>
    <t>FAZENDA BOA VISTA</t>
  </si>
  <si>
    <t>ZONA RURAL</t>
  </si>
  <si>
    <t>pollynhamarques@gmail.com</t>
  </si>
  <si>
    <t>MP143154</t>
  </si>
  <si>
    <t>THUANNE ALENCAR COSTA</t>
  </si>
  <si>
    <t>"02775629105"</t>
  </si>
  <si>
    <t>QNM 8 Conjunto G LT 32</t>
  </si>
  <si>
    <t>fotosthuanne@gmail.com</t>
  </si>
  <si>
    <t>Gledson Carlos da Silva leandro (Gestor): Cliente reprovou na entrevista da agência.</t>
  </si>
  <si>
    <t>12/07/2024 às 15h07</t>
  </si>
  <si>
    <t>MP140328</t>
  </si>
  <si>
    <t>RAYANNE PEREIRA DOS SANTOS</t>
  </si>
  <si>
    <t>"10252913108"</t>
  </si>
  <si>
    <t>LUIZ EDUARDO MARQUES DOS SANTOS - 07971155107</t>
  </si>
  <si>
    <t>VIA 2 L 07 CHACARA 39</t>
  </si>
  <si>
    <t>JARDIM DAS AMÉRICAS</t>
  </si>
  <si>
    <t>rayannepereira615@gmail.com</t>
  </si>
  <si>
    <t>MP143159</t>
  </si>
  <si>
    <t>ADIMILTON DE SOUZA CÂMARA</t>
  </si>
  <si>
    <t>"03437936107"</t>
  </si>
  <si>
    <t>2041207-6</t>
  </si>
  <si>
    <t>JOAO BATISTA PEREIRA DA SILVA - 74253069134</t>
  </si>
  <si>
    <t>RUA 15, Q. 13 LT 26</t>
  </si>
  <si>
    <t>VILAGE</t>
  </si>
  <si>
    <t>adimilton0@gmail.com</t>
  </si>
  <si>
    <t>MP140332</t>
  </si>
  <si>
    <t>FINALIZADO</t>
  </si>
  <si>
    <t>Cliente vai pagar a diferença para não precisar de Fiador. Primeira parcela AGOSTO e Segunda em SETEMBRO.</t>
  </si>
  <si>
    <t>NATANAEL DOS SANTOS MAGALHAES</t>
  </si>
  <si>
    <t>"07482034196"</t>
  </si>
  <si>
    <t>RUA 65, QUADRA 64</t>
  </si>
  <si>
    <t>natanzin33@icloud.com</t>
  </si>
  <si>
    <t>MP143157</t>
  </si>
  <si>
    <t>Pendente</t>
  </si>
  <si>
    <t>possivel distrato</t>
  </si>
  <si>
    <t>13/08/2024 distrato</t>
  </si>
  <si>
    <t>WENIA DIAS MENDES</t>
  </si>
  <si>
    <t>"01810996163"</t>
  </si>
  <si>
    <t>LUANA KALINE DIAS CARDOSO - 05777876161</t>
  </si>
  <si>
    <t>Quadra QB 05, 04</t>
  </si>
  <si>
    <t>Mansões Pôr do Sol</t>
  </si>
  <si>
    <t>Wenia_dias@hotmail.com</t>
  </si>
  <si>
    <t>MP140331</t>
  </si>
  <si>
    <t>FLAVIANA OLIVEIRA DA SILVA</t>
  </si>
  <si>
    <t>"91932556168"</t>
  </si>
  <si>
    <t>Q 32 CONDOMINIO SOLAR DA BARRAGEM</t>
  </si>
  <si>
    <t>SOLAR DA BARRAGEM</t>
  </si>
  <si>
    <t>flaviana79oliveira@gmail.com</t>
  </si>
  <si>
    <t>MP129847</t>
  </si>
  <si>
    <t>RENATA DA SILVA PASSOS</t>
  </si>
  <si>
    <t>"02134033584"</t>
  </si>
  <si>
    <t>Q. C-09, L. 16-B</t>
  </si>
  <si>
    <t>MANSÕES VILLAGEM</t>
  </si>
  <si>
    <t>silvapassosrenata58@gmail.com</t>
  </si>
  <si>
    <t>MP142383</t>
  </si>
  <si>
    <t>MARIA JACINTA MELO RIBEIRO</t>
  </si>
  <si>
    <t>"60102486395"</t>
  </si>
  <si>
    <t>Q 4 - RESIDENCIAL MANGUEIRAS</t>
  </si>
  <si>
    <t>JACYBUETA@GMAIL.COM</t>
  </si>
  <si>
    <t>MP140330</t>
  </si>
  <si>
    <t>EMILLY RODRIGUES DE JESUS</t>
  </si>
  <si>
    <t>"70951602101"</t>
  </si>
  <si>
    <t>WILKER NASCIMENTO RODRIGUES - 70997539160</t>
  </si>
  <si>
    <t>Rua 19</t>
  </si>
  <si>
    <t>emillyyrodriguees1234@gmail.com</t>
  </si>
  <si>
    <t>MP143160</t>
  </si>
  <si>
    <t>LARISSA TEREZA BAIÃO TORRES</t>
  </si>
  <si>
    <t>"70634694103"</t>
  </si>
  <si>
    <t>Q 60 L 01</t>
  </si>
  <si>
    <t>SLARI2867@gmail.com</t>
  </si>
  <si>
    <t>MP140335</t>
  </si>
  <si>
    <t>CLEIA LOPES DA LUZ</t>
  </si>
  <si>
    <t>"88074994104"</t>
  </si>
  <si>
    <t>CAIO FRANCK LOPES SILVA - 05632032183,EVA FERREIRA DA LUZ - 77995082134</t>
  </si>
  <si>
    <t>Rua 9 Q 9</t>
  </si>
  <si>
    <t>cleia.lopes.luz@gmail.com</t>
  </si>
  <si>
    <t>MP143161</t>
  </si>
  <si>
    <t>"02410705111"</t>
  </si>
  <si>
    <t>Quadra 57</t>
  </si>
  <si>
    <t>elileide91@gmail.com</t>
  </si>
  <si>
    <t>MP129848</t>
  </si>
  <si>
    <t>GEOVANA VIEIRA CALACA</t>
  </si>
  <si>
    <t>"06708567113"</t>
  </si>
  <si>
    <t>CELCINA VIEIRA DA COSTA - 26105829191</t>
  </si>
  <si>
    <t>Rua 8</t>
  </si>
  <si>
    <t>vieirageovana247@gmail.com</t>
  </si>
  <si>
    <t>MP134553</t>
  </si>
  <si>
    <t>MARCELO ALVES DOS SANTOS</t>
  </si>
  <si>
    <t>"02014993122"</t>
  </si>
  <si>
    <t>AV SAO PAULO</t>
  </si>
  <si>
    <t>CENTRAL</t>
  </si>
  <si>
    <t>sm35408890@gmail.com</t>
  </si>
  <si>
    <t>MP143162</t>
  </si>
  <si>
    <t>ROBERTO COSTA BARBOSA</t>
  </si>
  <si>
    <t>"02472339194"</t>
  </si>
  <si>
    <t>RUA 19 Q 75</t>
  </si>
  <si>
    <t>robertocostab2016@gmail.com</t>
  </si>
  <si>
    <t>MP134554</t>
  </si>
  <si>
    <t>VALDIR MACHADO DOS SANTOS</t>
  </si>
  <si>
    <t>"56484380104"</t>
  </si>
  <si>
    <t>ALTAIR MACIEL DE SOUSA - 98960644153</t>
  </si>
  <si>
    <t>RUA 24 CASA 1</t>
  </si>
  <si>
    <t>valdirmachadomachado2@gmail.com</t>
  </si>
  <si>
    <t>MP143163</t>
  </si>
  <si>
    <t>cliente com restrição.</t>
  </si>
  <si>
    <t>CLEIDIANE DANIELE PEREIRA DE OLIVEIRA</t>
  </si>
  <si>
    <t>"03250648140"</t>
  </si>
  <si>
    <t>SHSN CH 114 CJ C CD P PARK</t>
  </si>
  <si>
    <t>Ceilândia - DF</t>
  </si>
  <si>
    <t>cleidiane.dany@gmail.com</t>
  </si>
  <si>
    <t>MP140333</t>
  </si>
  <si>
    <t>LUANA KALINE DIAS CARDOSO</t>
  </si>
  <si>
    <t>"05777876161"</t>
  </si>
  <si>
    <t>WENIA DIAS MENDES - 01810996163</t>
  </si>
  <si>
    <t>QUADRA QB 5 LOTE 04</t>
  </si>
  <si>
    <t>LUANNAKDIAS@GMAIL.COM</t>
  </si>
  <si>
    <t>MP140334</t>
  </si>
  <si>
    <t>CADASTRO VALIDADO</t>
  </si>
  <si>
    <t>PEDRO HENRIQUE RODRIGUES HAMMES</t>
  </si>
  <si>
    <t>"70127284184"</t>
  </si>
  <si>
    <t>MARIA JOSE RODRIGUES DE SALES SILVA - 00440827116</t>
  </si>
  <si>
    <t>RUA F Q 50</t>
  </si>
  <si>
    <t>phammes553@gmail.com</t>
  </si>
  <si>
    <t>MP143168</t>
  </si>
  <si>
    <t>ROSECLEIA  FURTADO COSTA</t>
  </si>
  <si>
    <t>"01872570194"</t>
  </si>
  <si>
    <t>QD 48 CJ B LT 37</t>
  </si>
  <si>
    <t>Parque da Barragem Setor 01</t>
  </si>
  <si>
    <t>chifuyu1980@gmail.com</t>
  </si>
  <si>
    <t>MP129849</t>
  </si>
  <si>
    <t>EKENY FELIX DE OLIVEIRA MONTALVÃO</t>
  </si>
  <si>
    <t>"07991652122"</t>
  </si>
  <si>
    <t>JOELICE CONCEIÇÃO DE OLIVEIRA - 69828288168</t>
  </si>
  <si>
    <t>RUA ANDORINHA, Q. 10, L. 10</t>
  </si>
  <si>
    <t>ekenymontalvao@gmail.com</t>
  </si>
  <si>
    <t>MP143164</t>
  </si>
  <si>
    <t>JANAINA MARTINS DE SOUSA</t>
  </si>
  <si>
    <t>"06280886123"</t>
  </si>
  <si>
    <t>RUA Municipal Q 21A CASA 01</t>
  </si>
  <si>
    <t>janainamartinssousa@gmail.com</t>
  </si>
  <si>
    <t>MP134555</t>
  </si>
  <si>
    <t>PEDRO HENRIQUE DOS SANTOS FREITAS</t>
  </si>
  <si>
    <t>"07435565180"</t>
  </si>
  <si>
    <t>Rua 15 Q 19 L 13</t>
  </si>
  <si>
    <t>pedrohenriquefsa1997@gmail.com</t>
  </si>
  <si>
    <t>MP143165</t>
  </si>
  <si>
    <t>STHEFANY MENDES MOREIRA</t>
  </si>
  <si>
    <t>"09281441195"</t>
  </si>
  <si>
    <t>MARIA DILDA MENDES DA SILVA SANTOS - 87469022104</t>
  </si>
  <si>
    <t>R Particular Q 58</t>
  </si>
  <si>
    <t>mendessthefany73@gmail.com</t>
  </si>
  <si>
    <t>MP143166</t>
  </si>
  <si>
    <t>MATHEUS GABRIEL PASCHOAL LIMA</t>
  </si>
  <si>
    <t>"07106272116"</t>
  </si>
  <si>
    <t>ANAIDE LOFF LIMA - 71905227191</t>
  </si>
  <si>
    <t>RUA 33, Q. 67</t>
  </si>
  <si>
    <t>PARQUE SAO FRANCISCO DE ASSIS</t>
  </si>
  <si>
    <t>matheusgabrielpl@hotmail.com</t>
  </si>
  <si>
    <t>MP143167</t>
  </si>
  <si>
    <t>STELLA HIGINO DE OLIVEIRA</t>
  </si>
  <si>
    <t>"05301667122"</t>
  </si>
  <si>
    <t>RUA EDUARDO JOSE PAIVA Q. 14</t>
  </si>
  <si>
    <t>stellahigino@gmail.com</t>
  </si>
  <si>
    <t>Analista de Sistemas</t>
  </si>
  <si>
    <t>MP134556</t>
  </si>
  <si>
    <t>KARINE ATHAYDE COSTA</t>
  </si>
  <si>
    <t>"02754686150"</t>
  </si>
  <si>
    <t>GENTIL ALEXANDRE DA COSTA - 27532321134</t>
  </si>
  <si>
    <t>Rua 19, Q 97</t>
  </si>
  <si>
    <t>Karineathayde6@gmail.com</t>
  </si>
  <si>
    <t>MP143169</t>
  </si>
  <si>
    <t>DANIEL CARVALHO MACHADO</t>
  </si>
  <si>
    <t>"07058719594"</t>
  </si>
  <si>
    <t>Rua Modesto de Melo Q 40</t>
  </si>
  <si>
    <t>carvalhomachadod@gmail.com</t>
  </si>
  <si>
    <t>MP143037</t>
  </si>
  <si>
    <t>GUSTAVO GOMES BARBOSA JÚNIOR</t>
  </si>
  <si>
    <t>"05365094174"</t>
  </si>
  <si>
    <t>RUA SOLIMOES Q 50 CONJUNTO A</t>
  </si>
  <si>
    <t>gustavo_gomes55@hotmail.com</t>
  </si>
  <si>
    <t>MP140336</t>
  </si>
  <si>
    <t>MARINA FURTADO DE MENDONCA</t>
  </si>
  <si>
    <t>"06967201166"</t>
  </si>
  <si>
    <t>VITORIA FERREIRA VALVERDE - 04876264198</t>
  </si>
  <si>
    <t>Rua 12 A</t>
  </si>
  <si>
    <t>marinademendonca19@gmail.com</t>
  </si>
  <si>
    <t>MP143170</t>
  </si>
  <si>
    <t>JESSICA ALVES BRANQUINHO</t>
  </si>
  <si>
    <t>"03601428180"</t>
  </si>
  <si>
    <t>ALBERTO ANTONIO BRANQUINHO - 23881224149</t>
  </si>
  <si>
    <t>Rua 18 Q 65</t>
  </si>
  <si>
    <t>alvesbranquinho@hotmail.com</t>
  </si>
  <si>
    <t>MP143171</t>
  </si>
  <si>
    <t>APTO 04</t>
  </si>
  <si>
    <t>EDUARDO NEVES DA SILVA</t>
  </si>
  <si>
    <t>"06500150104"</t>
  </si>
  <si>
    <t>Rua 02 Q 6</t>
  </si>
  <si>
    <t>eduardosv9659@gmail.com</t>
  </si>
  <si>
    <t>aguardando registrato do mês 08 ser solicitado pela caixa, para o nome aparecer limpo</t>
  </si>
  <si>
    <t>NILSON ALVES DE SELES FILHO</t>
  </si>
  <si>
    <t>"71513521152"</t>
  </si>
  <si>
    <t>RUA 09 A FRENT 141</t>
  </si>
  <si>
    <t>selesnilson777@gmail.com</t>
  </si>
  <si>
    <t>MP134557</t>
  </si>
  <si>
    <t>KEURY MENDES DE MOURA</t>
  </si>
  <si>
    <t>"10997606150"</t>
  </si>
  <si>
    <t>FILLIPE RESENDE DE ALMEIDA - 02817274148,LUCIO MARCIO FELIX DE ARAUJO - 58996010197</t>
  </si>
  <si>
    <t>RUA A, QUADRA 3</t>
  </si>
  <si>
    <t>keurymendes4450@gmail.com</t>
  </si>
  <si>
    <t>MP143172</t>
  </si>
  <si>
    <t>Aluguel Social</t>
  </si>
  <si>
    <t>ALUGUEL SOCIAL- JÁ SOLICITADO CANCELAMENTO</t>
  </si>
  <si>
    <t>PEDRO MENDES DE CARVALHO BASSO</t>
  </si>
  <si>
    <t>"09273615155"</t>
  </si>
  <si>
    <t>ANA LUIZA LOPES LEITE - 04897525195,CECILIA MENDES BASSO - 82860815104</t>
  </si>
  <si>
    <t>Avenida Tancredo Neves</t>
  </si>
  <si>
    <t>pedrobasso094@gmail.com</t>
  </si>
  <si>
    <t>MP143173</t>
  </si>
  <si>
    <t>CLEIDIANE GOMES DE AZEVEDO</t>
  </si>
  <si>
    <t>"53811941291"</t>
  </si>
  <si>
    <t>Parque da Barragem Setor 02</t>
  </si>
  <si>
    <t>Cleidianeazevedo65@gmail.com</t>
  </si>
  <si>
    <t>MP140338</t>
  </si>
  <si>
    <t>AGUARDANDO GERAR MINUTA.</t>
  </si>
  <si>
    <t>MIWTON HENRIQUE DE SOUZA MOURA</t>
  </si>
  <si>
    <t>"71557262144"</t>
  </si>
  <si>
    <t>LIDIANE DE SOUZA BARBOSA - 02866796128</t>
  </si>
  <si>
    <t>RUA MATO GROSSO</t>
  </si>
  <si>
    <t>miwtonm44@gmail.com</t>
  </si>
  <si>
    <t>MP143174</t>
  </si>
  <si>
    <t>ADRIANO FERNANDES DA COSTA</t>
  </si>
  <si>
    <t>"04181914178"</t>
  </si>
  <si>
    <t>Itaberaí</t>
  </si>
  <si>
    <t>RUA 5 QD 09 LT 08</t>
  </si>
  <si>
    <t>ALTO DA BELA VISTA</t>
  </si>
  <si>
    <t>adrianofernandes7318@gmail.com</t>
  </si>
  <si>
    <t>MP129850</t>
  </si>
  <si>
    <t>MARCOS VINICIUS LOPES DA COSTA</t>
  </si>
  <si>
    <t>"04907202180"</t>
  </si>
  <si>
    <t>TAYNARA MARQUES DOS SANTOS LOPES - 04555022181</t>
  </si>
  <si>
    <t>EQNP 22/26 BL D LT 06</t>
  </si>
  <si>
    <t>lopesmarcos2327@gmail.com</t>
  </si>
  <si>
    <t>Pedreiro</t>
  </si>
  <si>
    <t>MP129852</t>
  </si>
  <si>
    <t>CRISTIANE BRAZ DA COSTA</t>
  </si>
  <si>
    <t>"93791186191"</t>
  </si>
  <si>
    <t>QUADRA 16</t>
  </si>
  <si>
    <t>JARDIM ALTEROSA</t>
  </si>
  <si>
    <t>cristianebraz039@gmail.com</t>
  </si>
  <si>
    <t>MP142384</t>
  </si>
  <si>
    <t>VENDA DIRETA QUITADA C/ VMD</t>
  </si>
  <si>
    <t>APT 206</t>
  </si>
  <si>
    <t>MARCELLA AUGUSTO BORGES</t>
  </si>
  <si>
    <t>"02957777100"</t>
  </si>
  <si>
    <t>LUIS PAULO COUTO - 03721118154</t>
  </si>
  <si>
    <t>AVENIDA BRASILIA</t>
  </si>
  <si>
    <t>marcellaaugustob@gmail.com</t>
  </si>
  <si>
    <t>Eduardo Martins (Gestor): Cliente fez contato comigo hoje. Informou que quer saber quanto é as custas para escrituração da unidade dela. Faremos o cálculo antes para ela poder saber os valores e decidir pela escrituração do imóvel.  Unidade Habitacional (UH): 2623579 - H - AP206 . - Valor de VMD: R$ 78.324,53</t>
  </si>
  <si>
    <t>24/03/2026 às 20h23</t>
  </si>
  <si>
    <t>IUKIO FRAGA DIAS</t>
  </si>
  <si>
    <t>"02954562560"</t>
  </si>
  <si>
    <t>SHSN QCS 02 CH 111D CJ M</t>
  </si>
  <si>
    <t>iukiofraga@hotmail.com</t>
  </si>
  <si>
    <t>MP129853</t>
  </si>
  <si>
    <t>VITORIA GABRIELLY PIRES DA SILVA</t>
  </si>
  <si>
    <t>"70833223178"</t>
  </si>
  <si>
    <t>R 10</t>
  </si>
  <si>
    <t>vitoriagabriellypiresilva@gmail.com</t>
  </si>
  <si>
    <t>MP143176</t>
  </si>
  <si>
    <t>FRANCIMAR BEZERRA DE LIMA SILVA</t>
  </si>
  <si>
    <t>"11479945447"</t>
  </si>
  <si>
    <t>Setor Habitacional Sol Nascente. CH 05, CJ E. LT 27</t>
  </si>
  <si>
    <t>francimar0893@gmail.com</t>
  </si>
  <si>
    <t>MP140337</t>
  </si>
  <si>
    <t>INCONFORME - PRECISA COMPROVAR A PRESTAÇÃO DE SERVIÇOS DE INTENET VIA POR MEIO DE CONTRATO CELEBRADO DO DEPENDETE VISTO QUE FOI APRESENTADA COMO ENDEREÇO COMPARTILHADO UM BOLETO DE INTERNET.</t>
  </si>
  <si>
    <t>PENDENTE FIADOR, CLIENTE NÃO CONSEGUIU. JA SINALIZOU POSSIVEL DISTRATO.</t>
  </si>
  <si>
    <t>MATEUS GOMES DE ATAIDES</t>
  </si>
  <si>
    <t>"71695998138"</t>
  </si>
  <si>
    <t>JESSICA FIGUEIREDO DE LIMA - 05528981123</t>
  </si>
  <si>
    <t>RUA 1 Q 2</t>
  </si>
  <si>
    <t>xsmateus007@gmail.com</t>
  </si>
  <si>
    <t>MP134558</t>
  </si>
  <si>
    <t>aguardando novos docs para comite.</t>
  </si>
  <si>
    <t>JENIFFER COSTA POL VIZINTIN</t>
  </si>
  <si>
    <t>"06960845114"</t>
  </si>
  <si>
    <t>LUCIENE DA COSTA BATISTA VIZINTIN - 00632432101</t>
  </si>
  <si>
    <t>RUA OLIMPIO DE MELO ALVARES Q 34 L 14</t>
  </si>
  <si>
    <t>jenifferpol@gmail.com</t>
  </si>
  <si>
    <t>MP143175</t>
  </si>
  <si>
    <t>HIGOR PEREIRA DOS SANTOS</t>
  </si>
  <si>
    <t>"05496762103"</t>
  </si>
  <si>
    <t>QNP 22 CONJUNTO P</t>
  </si>
  <si>
    <t>HIGORELORENA@GMAIL.COM</t>
  </si>
  <si>
    <t>MP140339</t>
  </si>
  <si>
    <t>RICARDO MENDES DE CARVALHO COSTA ANDRADE</t>
  </si>
  <si>
    <t>"92008291120"</t>
  </si>
  <si>
    <t>Núcleo Bandeirante</t>
  </si>
  <si>
    <t>Av Central AE 12 LT D AP 104</t>
  </si>
  <si>
    <t>Núcleo Bandeirante - DF</t>
  </si>
  <si>
    <t>ricatdbsb@yahoo.com.br</t>
  </si>
  <si>
    <t>MP140340</t>
  </si>
  <si>
    <t>BLOCO 06-0001</t>
  </si>
  <si>
    <t>RANNA GUEDES SANTANA</t>
  </si>
  <si>
    <t>"05856565177"</t>
  </si>
  <si>
    <t>RUA 17-A</t>
  </si>
  <si>
    <t>rannaguedessantana14@gmail.com</t>
  </si>
  <si>
    <t>EDUARDO MACHADO PIRES</t>
  </si>
  <si>
    <t>"03429985528"</t>
  </si>
  <si>
    <t>Rua 14 A</t>
  </si>
  <si>
    <t>eduardo.mapires@gmail.com</t>
  </si>
  <si>
    <t>MP134559</t>
  </si>
  <si>
    <t>KEYSA HATLLINE FREITAS MATIAS ARAUJO</t>
  </si>
  <si>
    <t>"04095836180"</t>
  </si>
  <si>
    <t>RUA TURQUESA Q 4 L 31</t>
  </si>
  <si>
    <t>RESIDENCIAL VIDA NOVA</t>
  </si>
  <si>
    <t>keysakatline@gmail.com</t>
  </si>
  <si>
    <t>MP134560</t>
  </si>
  <si>
    <t>BL K APT201</t>
  </si>
  <si>
    <t>DAYANE VELOSO NEVES</t>
  </si>
  <si>
    <t>"05362658107"</t>
  </si>
  <si>
    <t>QNP 10 Conjunto U</t>
  </si>
  <si>
    <t>dayane.vn3@gmail.com</t>
  </si>
  <si>
    <t>MEIRIVANIA DA SILVA</t>
  </si>
  <si>
    <t>"64640310153"</t>
  </si>
  <si>
    <t>Q 52 LOTE 02 CONJUNTO A</t>
  </si>
  <si>
    <t>meirivaniadasilvasilva@gmail.com</t>
  </si>
  <si>
    <t>MP140352</t>
  </si>
  <si>
    <t>EDUARDO HENRIQUE DOURADO DA SILVA</t>
  </si>
  <si>
    <t>"09771906178"</t>
  </si>
  <si>
    <t>SETOR PRIMAVERA  LOTE 09</t>
  </si>
  <si>
    <t>eduardo.l.h.dourado@gmail.com</t>
  </si>
  <si>
    <t>Maqueiro</t>
  </si>
  <si>
    <t>MP143178</t>
  </si>
  <si>
    <t>marco reprovou o 1 fiador, esta tentando um segundo. 12/08/2024</t>
  </si>
  <si>
    <t>GUILHERME SOUZA SILVA</t>
  </si>
  <si>
    <t>"00856379123"</t>
  </si>
  <si>
    <t>RUA JOAO MOREIRA</t>
  </si>
  <si>
    <t>guilhermesouza.gs980@gmail.com</t>
  </si>
  <si>
    <t>MP143177</t>
  </si>
  <si>
    <t>Avaliações canceladas por outro CCA.</t>
  </si>
  <si>
    <t>ALINE RODRIGUES DE LIMA</t>
  </si>
  <si>
    <t>"01214058183"</t>
  </si>
  <si>
    <t>KATHLEEN VITORIA RODRIGUES DE FREITAS - 71495799140</t>
  </si>
  <si>
    <t>Rua Buriti, Q 5, L 23</t>
  </si>
  <si>
    <t>alinerodrigueslima756@gmail.com</t>
  </si>
  <si>
    <t>MP143179</t>
  </si>
  <si>
    <t>POLYANA SOARES DOS SANTOS</t>
  </si>
  <si>
    <t>"06014528105"</t>
  </si>
  <si>
    <t>TEOBALDA SOARES GONÇALVES SANTOS - 60635207168</t>
  </si>
  <si>
    <t>Rua 22</t>
  </si>
  <si>
    <t>Polynhasantos73@gmail.com</t>
  </si>
  <si>
    <t>MP143180</t>
  </si>
  <si>
    <t>JANILTO RODRIGUES FRAGA</t>
  </si>
  <si>
    <t>"06071763185"</t>
  </si>
  <si>
    <t>Rua particular Q, 67</t>
  </si>
  <si>
    <t>parque lago</t>
  </si>
  <si>
    <t>janiltorodrigues7@gmail.com</t>
  </si>
  <si>
    <t>MP134561</t>
  </si>
  <si>
    <t>LUCAS MARTINS RODRIGUES</t>
  </si>
  <si>
    <t>"71133140157"</t>
  </si>
  <si>
    <t>RUA GUATEMALA Q 5</t>
  </si>
  <si>
    <t>lucasmartinsr619@gmail.com</t>
  </si>
  <si>
    <t>MP143181</t>
  </si>
  <si>
    <t>13/08/2024 possivel distrato</t>
  </si>
  <si>
    <t>CAROLINE DA SILVA ALVES</t>
  </si>
  <si>
    <t>"70447751107"</t>
  </si>
  <si>
    <t>CARLOS HENRIQUE DA FONSECA - 05295773132</t>
  </si>
  <si>
    <t>carolla.silva@hotmail.com</t>
  </si>
  <si>
    <t>MP134562</t>
  </si>
  <si>
    <t>KETLEN VITORIA VAZ DA COSTA</t>
  </si>
  <si>
    <t>"07693874119"</t>
  </si>
  <si>
    <t>Rua Intendente Pereira Dutra</t>
  </si>
  <si>
    <t>ketlenvaz00@gmail.com</t>
  </si>
  <si>
    <t>MP143182</t>
  </si>
  <si>
    <t>DIOGO HELMUT DA SILVA FOLLMER</t>
  </si>
  <si>
    <t>"07580323150"</t>
  </si>
  <si>
    <t>KARINNY MOREIRA DOS SANTOS - 03855518190</t>
  </si>
  <si>
    <t>Rodovia GO-346, Boa Vista IV</t>
  </si>
  <si>
    <t>diogohelmutfollmer9606@gmail.com</t>
  </si>
  <si>
    <t>MP143183</t>
  </si>
  <si>
    <t>SANDRA DOS SANTOS CARDOSO</t>
  </si>
  <si>
    <t>"00453756158"</t>
  </si>
  <si>
    <t>RUA 15 Q 22</t>
  </si>
  <si>
    <t>sandracardoso8106@gmail.com</t>
  </si>
  <si>
    <t>MP143184</t>
  </si>
  <si>
    <t>SANDRA MOREIRA DA CRUZ</t>
  </si>
  <si>
    <t>"00516630156"</t>
  </si>
  <si>
    <t>MARCIA JAQUELINE DE ALMEIDA PEREIRA DA SILVA CRUZ - 92865100120</t>
  </si>
  <si>
    <t>RUA ANTÔNIO BISPO OLIVEIRA Q 34</t>
  </si>
  <si>
    <t>sandrabegin23@gmail.com</t>
  </si>
  <si>
    <t>MP143185</t>
  </si>
  <si>
    <t>CASSANDRA DA  MOTA TENÓRIO</t>
  </si>
  <si>
    <t>"10196815789"</t>
  </si>
  <si>
    <t>PEDRO TENORIO CARDOSO - 07675904141</t>
  </si>
  <si>
    <t>JARDIM BRASILIA</t>
  </si>
  <si>
    <t>vipeal.tenorio@gmail.com</t>
  </si>
  <si>
    <t>MP140341</t>
  </si>
  <si>
    <t>JENEFFER LORRAYNE NEVES DE OLIVEIRA</t>
  </si>
  <si>
    <t>"05990906188"</t>
  </si>
  <si>
    <t>Q 25,</t>
  </si>
  <si>
    <t>JARDIM AMERICA II</t>
  </si>
  <si>
    <t>jeneffer847@gmail.com</t>
  </si>
  <si>
    <t>MP129854</t>
  </si>
  <si>
    <t>MARILENE COSTA GUIMARAES</t>
  </si>
  <si>
    <t>"06413034599"</t>
  </si>
  <si>
    <t>APARECIDA COSTA GUIMARAES - 03591582506</t>
  </si>
  <si>
    <t>Avenida Contorno Qd. 90 L. 68</t>
  </si>
  <si>
    <t>Parque Laguna II</t>
  </si>
  <si>
    <t>guimaraeslene4@gmail.com</t>
  </si>
  <si>
    <t>MP143188</t>
  </si>
  <si>
    <t>JOÃO VITOR DELMONDE DOS ANJOS</t>
  </si>
  <si>
    <t>"09111746130"</t>
  </si>
  <si>
    <t>RUA SEM NOME Q 208 LT19 S/N</t>
  </si>
  <si>
    <t>MORADA NOBRE PARQUE ESTRELA DALVA</t>
  </si>
  <si>
    <t>ajoaovitor550@gmail.com</t>
  </si>
  <si>
    <t>MP142316</t>
  </si>
  <si>
    <t>DALILA THALITA DA CONCEICAO DE PAIVA</t>
  </si>
  <si>
    <t>"70503967106"</t>
  </si>
  <si>
    <t>RUA SEM NOME Q 07 L 14</t>
  </si>
  <si>
    <t>MANSOES ILHA BELA</t>
  </si>
  <si>
    <t>dalila.thalita15@gmail.com</t>
  </si>
  <si>
    <t>MP129857</t>
  </si>
  <si>
    <t>KAUA PIRES DE SOUZA BARROS</t>
  </si>
  <si>
    <t>"70981613144"</t>
  </si>
  <si>
    <t>ILMA GONÇALVES DE MESQUITA MARQUES - 03953626604</t>
  </si>
  <si>
    <t>kauapsbarros@outlook.com</t>
  </si>
  <si>
    <t>MP143189</t>
  </si>
  <si>
    <t>ANA CAROLINA ALVES DA SILVA</t>
  </si>
  <si>
    <t>"02524587100"</t>
  </si>
  <si>
    <t>QNM 36 CJ C-2</t>
  </si>
  <si>
    <t>TAGUATINGA NORTE</t>
  </si>
  <si>
    <t>carolzinhalinda376@gmail.com</t>
  </si>
  <si>
    <t>MP140342</t>
  </si>
  <si>
    <t>AGUARDANDO FINALIZAR CONFISSÃO DE DIVIDA PARA LIBERAÇÃO DE ASSINATURA CAIXA</t>
  </si>
  <si>
    <t>PROCURANDO FIADOR, SERIA O COMPANHEIRO, MAS ENTROU + RESTRIÇÕES</t>
  </si>
  <si>
    <t>MAURICIO SOUZA LIMA</t>
  </si>
  <si>
    <t>"01393128114"</t>
  </si>
  <si>
    <t>QR 413 Conjunto 2</t>
  </si>
  <si>
    <t>LIMPAASEC@GMAIL.COM</t>
  </si>
  <si>
    <t>MP129856</t>
  </si>
  <si>
    <t>FRANCIELEN CHAGAS DA SILVA</t>
  </si>
  <si>
    <t>"62920338307"</t>
  </si>
  <si>
    <t>QD 9 CJ D</t>
  </si>
  <si>
    <t>SETOR HABITACIONAL JARDIM BOTANICO</t>
  </si>
  <si>
    <t>francielen.sousa2017@gmail.com</t>
  </si>
  <si>
    <t>MP140343</t>
  </si>
  <si>
    <t>GEAN VITOR MACEDO DE SOUSA</t>
  </si>
  <si>
    <t>"71131090128"</t>
  </si>
  <si>
    <t>LEILA DE FATIMA DA SILVA MACEDO - 95400338100</t>
  </si>
  <si>
    <t>Rua Maria Carlos, Q 54</t>
  </si>
  <si>
    <t>geanv7820@gmail.com</t>
  </si>
  <si>
    <t>MP143190</t>
  </si>
  <si>
    <t>MP140344</t>
  </si>
  <si>
    <t>PENDENTE PAGAR SINAL PROCURANDO CARTÃO EMPRESTADO PARA PASSAR O VALOR, POSSIVEL DISTRATO, CLIENTE COM DIFICULDADE. NÃO ESTA ATENDENDO HOJE PARA ESTABELECER UM PRAZO.</t>
  </si>
  <si>
    <t>ATAIDE TAVARES DA SILVA</t>
  </si>
  <si>
    <t>"07951148504"</t>
  </si>
  <si>
    <t>Q. 37, L. 12</t>
  </si>
  <si>
    <t>atthayde.js99@gmail.com</t>
  </si>
  <si>
    <t>MP129858</t>
  </si>
  <si>
    <t>ANA VITORIA BRANDÃO NETA</t>
  </si>
  <si>
    <t>"05169196105"</t>
  </si>
  <si>
    <t>QNR 01 CONJUNTO C</t>
  </si>
  <si>
    <t>ILHA BELA</t>
  </si>
  <si>
    <t>anavbn9@gmail.com</t>
  </si>
  <si>
    <t>mp140345</t>
  </si>
  <si>
    <t>GUILHERME DINIZ ARAUJO</t>
  </si>
  <si>
    <t>"06518267135"</t>
  </si>
  <si>
    <t>Quadra 59, APTO 103</t>
  </si>
  <si>
    <t>Jardim Pérola da Barragem II</t>
  </si>
  <si>
    <t>GDINIZARAUJO0@GMAIL.COM</t>
  </si>
  <si>
    <t xml:space="preserve">Gledson Carlos da Silva leandro (Gestor): Informo que o processo de repasse desta reserva seguirá e que foi emitido hoje a minuta do contrato habitacional. Cliente assinará o contrato até segunda feira, dia 14/10/2024. Peço que posterguem os procedimentos de distrato para evitar o cancelamento da reserva. Caso cliente não assine comunicarei aqui. </t>
  </si>
  <si>
    <t>09/10/2024 às 09h35</t>
  </si>
  <si>
    <t>mp142387</t>
  </si>
  <si>
    <t>Aguardando cliente chegar de viagem</t>
  </si>
  <si>
    <t>WALDINEY DIAS DA SILVA</t>
  </si>
  <si>
    <t>"08059378112"</t>
  </si>
  <si>
    <t>JURACI DIAS PEREIRA - 00465554121</t>
  </si>
  <si>
    <t>Avenida Circular, Q 23, L 2</t>
  </si>
  <si>
    <t>waldineydias26@gmail.com</t>
  </si>
  <si>
    <t>MP143186</t>
  </si>
  <si>
    <t>VIVIANE FERREIRA DE SOUZA</t>
  </si>
  <si>
    <t>"04636507193"</t>
  </si>
  <si>
    <t>COND N LAR CH 115A CJ C</t>
  </si>
  <si>
    <t>vivianeferreira3462@gmail.com</t>
  </si>
  <si>
    <t>mp140346</t>
  </si>
  <si>
    <t>NÃO ENVIADO A CONFORMIDADE - AGUARDANDO AGENDAMENTO DE ENTREVISTA NA AGENCIA. POREM NÃO HA PREVISÃO, POIS CLIENTE ESTA NO HOSPITAL ACOMPANHANDO FAMILIAR HOSPITALIZADO.</t>
  </si>
  <si>
    <t>RAYANE MACEDO LEMOS NARDIM</t>
  </si>
  <si>
    <t>"70449557111"</t>
  </si>
  <si>
    <t>VIA 3 Q 13 L 10</t>
  </si>
  <si>
    <t>JARDIM DAS AMERCIAS</t>
  </si>
  <si>
    <t>rayanemacedo0807@gmail.com</t>
  </si>
  <si>
    <t>MP143192</t>
  </si>
  <si>
    <t>cliente vai distratar</t>
  </si>
  <si>
    <t>14/08/2024 possivel distrato</t>
  </si>
  <si>
    <t>JOSE VICTOR RODRIGUES DA CONCEIÇÃO</t>
  </si>
  <si>
    <t>"12974728618"</t>
  </si>
  <si>
    <t>JOÃO RODRIGUES DA CONCEIÇÃO - 93576544615</t>
  </si>
  <si>
    <t>Rua 16 Q 43 Apto 001</t>
  </si>
  <si>
    <t>josevictorfsa2015@gmail.com</t>
  </si>
  <si>
    <t>MP143194</t>
  </si>
  <si>
    <t>PAULO HENRIQUE GONÇALVES SANTANA</t>
  </si>
  <si>
    <t>"71283529106"</t>
  </si>
  <si>
    <t>MARIA APARECIDA GONÇALVES RIBEIRO - 00038898152</t>
  </si>
  <si>
    <t>Avenida Formosa QD 112 L 14</t>
  </si>
  <si>
    <t>paulohenriquegonsalvessantana@gmail.com</t>
  </si>
  <si>
    <t>MP143195</t>
  </si>
  <si>
    <t>LUCAS PEREIRA BORGES</t>
  </si>
  <si>
    <t>"06260364105"</t>
  </si>
  <si>
    <t>RUA 09 A LOTE 63</t>
  </si>
  <si>
    <t>lukas157186@gmail.com</t>
  </si>
  <si>
    <t>MP143196</t>
  </si>
  <si>
    <t>não precisa</t>
  </si>
  <si>
    <t>LETICIA ANTONELLI FRANCISCO MACIEL</t>
  </si>
  <si>
    <t>"08464415192"</t>
  </si>
  <si>
    <t>IRACI SANTOS ALMEIDA - 70242534104</t>
  </si>
  <si>
    <t>RUA 09 Q 44 L 17</t>
  </si>
  <si>
    <t>leticiaantonellimaciel@gmail.com</t>
  </si>
  <si>
    <t>MP143197</t>
  </si>
  <si>
    <t>AINDA NÃO APRESENTOU</t>
  </si>
  <si>
    <t>GABRIELLA CRISTINA MOREIRA DA SILVA</t>
  </si>
  <si>
    <t>"09079768162"</t>
  </si>
  <si>
    <t>Via 2</t>
  </si>
  <si>
    <t>gabriellafsa678@gmail.com</t>
  </si>
  <si>
    <t>MP143198</t>
  </si>
  <si>
    <t>VICENTE GOMES DE ATAIDES JUNIOR</t>
  </si>
  <si>
    <t>"05135957162"</t>
  </si>
  <si>
    <t>RUA 10, Q. 4</t>
  </si>
  <si>
    <t>vicentegomes1@hotmail.com</t>
  </si>
  <si>
    <t>MP143199</t>
  </si>
  <si>
    <t>teste</t>
  </si>
  <si>
    <t>NÃO</t>
  </si>
  <si>
    <t>VINICIUS RODRIGUES DE BRITO</t>
  </si>
  <si>
    <t>"06032039145"</t>
  </si>
  <si>
    <t>NICAIO RICK RODRIGUES SILVA - 70448438160,TERESINHA BRITO DA SILVA - 00381421120</t>
  </si>
  <si>
    <t>RUA 11</t>
  </si>
  <si>
    <t>vinicius.rodrigues3266@gmail.com</t>
  </si>
  <si>
    <t>MP143200</t>
  </si>
  <si>
    <t>ESTÁ FALTANDO COMPROVANTE DE RENDA DA CONJUGE</t>
  </si>
  <si>
    <t>MATUSALEM SOUZA DAMASCENO</t>
  </si>
  <si>
    <t>"02276807156"</t>
  </si>
  <si>
    <t>RUA 34 Q 34</t>
  </si>
  <si>
    <t>QUEDAS DO DESCOBERTO</t>
  </si>
  <si>
    <t>matusalemsouzadamasceno@gmail.com</t>
  </si>
  <si>
    <t>MP140350</t>
  </si>
  <si>
    <t>NÃO GEROU CONFISSÃO COM FIADOR</t>
  </si>
  <si>
    <t>FABRICIO CHAVES DOS SANTOS</t>
  </si>
  <si>
    <t>"07367960539"</t>
  </si>
  <si>
    <t>Q 58 L 02 COJ A BL B</t>
  </si>
  <si>
    <t>fabriciochaves03f@gmail.com</t>
  </si>
  <si>
    <t>MP146256</t>
  </si>
  <si>
    <t>SAMEERAH DE SOUZA RIBEIRO SIQUEIRA</t>
  </si>
  <si>
    <t>"05726949110"</t>
  </si>
  <si>
    <t>Q I LOTE 1D-H</t>
  </si>
  <si>
    <t>sameerahdesouzaribeirosiqueira@gmail.com</t>
  </si>
  <si>
    <t>Biomédico</t>
  </si>
  <si>
    <t>MP140348</t>
  </si>
  <si>
    <t>AGUARDANDO CONFORMIDADE, ENVIADO DIA 29/07</t>
  </si>
  <si>
    <t>TAINÁ CARDOSO SILVA</t>
  </si>
  <si>
    <t>"08105993171"</t>
  </si>
  <si>
    <t>DANIEL GONÇALVES PACHECO - 10009325166</t>
  </si>
  <si>
    <t>Quadra 41</t>
  </si>
  <si>
    <t>taina.cardososilva@icloud.com</t>
  </si>
  <si>
    <t>MP140351</t>
  </si>
  <si>
    <t>GUDINEI MACHADO DE OLIVEIRA JÚNIOR</t>
  </si>
  <si>
    <t>"06127512107"</t>
  </si>
  <si>
    <t>JOSE BATISTA DOS SANTOS - 31178553191</t>
  </si>
  <si>
    <t>Gudineimachadojr@gmail.com</t>
  </si>
  <si>
    <t>MP143193</t>
  </si>
  <si>
    <t>PRICYLLA RODRIGUES DE SOUZA</t>
  </si>
  <si>
    <t>"04257232161"</t>
  </si>
  <si>
    <t>SILVANA RODRIGUES DE SOUZA - 76596761134</t>
  </si>
  <si>
    <t>Avenida Ivone Saad, Kit 05</t>
  </si>
  <si>
    <t>pricyllar7@gmail.com</t>
  </si>
  <si>
    <t>MP134563</t>
  </si>
  <si>
    <t>TALISON SANTOS DE JESUS</t>
  </si>
  <si>
    <t>"04856993119"</t>
  </si>
  <si>
    <t>THAIS BARBOSA DOS SANTOS - 07585821107</t>
  </si>
  <si>
    <t>Avenida Circular, Q 10 KIT 3</t>
  </si>
  <si>
    <t>Jardim Triângulo</t>
  </si>
  <si>
    <t>thalisinho769@gmail.com</t>
  </si>
  <si>
    <t>MP143204</t>
  </si>
  <si>
    <t>LUCAS SANTIAGO CELESTINO DA CRUZ</t>
  </si>
  <si>
    <t>"07160131185"</t>
  </si>
  <si>
    <t>CAIXA CREDFÁCIL</t>
  </si>
  <si>
    <t>Flávia Cristina da Silva Mittelstaedt</t>
  </si>
  <si>
    <t>LAURA MENDES LUIZ - 03640831152,SIMONE FERREIRA DE ALCANTARA - 02582491101</t>
  </si>
  <si>
    <t>Avenida Ferroviária</t>
  </si>
  <si>
    <t>lucassancruz01@gmail.com</t>
  </si>
  <si>
    <t>MP143201</t>
  </si>
  <si>
    <t>CAROLAINE BARROSO DE MORAIS</t>
  </si>
  <si>
    <t>"43319870866"</t>
  </si>
  <si>
    <t>QNO 16 CJ J</t>
  </si>
  <si>
    <t>CEILANDIA NORTE</t>
  </si>
  <si>
    <t>carolbarrosocvo222@gmail.com</t>
  </si>
  <si>
    <t>MP129861</t>
  </si>
  <si>
    <t>DEYSE OLIVEIRA DO NASCIMENTO</t>
  </si>
  <si>
    <t>"02799644120"</t>
  </si>
  <si>
    <t>QD B 37 LT 04</t>
  </si>
  <si>
    <t>Deyse.21.deyse@gmail.com</t>
  </si>
  <si>
    <t>MP129859</t>
  </si>
  <si>
    <t>ANNA LAURA ALVES MANSUR</t>
  </si>
  <si>
    <t>"06721828154"</t>
  </si>
  <si>
    <t>MARILENE JOSEFA DA CONCEIÇÃO - 97134147134</t>
  </si>
  <si>
    <t>Flores de Goiás</t>
  </si>
  <si>
    <t>Rua O Q N</t>
  </si>
  <si>
    <t>Jardim Alvorada</t>
  </si>
  <si>
    <t>annamansur10@gmail.com</t>
  </si>
  <si>
    <t>MP143202</t>
  </si>
  <si>
    <t>DOUGLAS BRUSNELLO DOS SANTOS</t>
  </si>
  <si>
    <t>"05881800176"</t>
  </si>
  <si>
    <t>LETICIA SANTOS SILVA - 05471817109</t>
  </si>
  <si>
    <t>Rua 16 Q 17</t>
  </si>
  <si>
    <t>douglasbrusnello10@gmail.com</t>
  </si>
  <si>
    <t>MP143203</t>
  </si>
  <si>
    <t>DAFNE VICTORIA SILVA BARRA DO NASCIMENTO</t>
  </si>
  <si>
    <t>"08566511174"</t>
  </si>
  <si>
    <t>RUA SETOR 09 Q 102 LOTE 06 BL A CONJ A</t>
  </si>
  <si>
    <t>dafnevictoria857@gmail.com</t>
  </si>
  <si>
    <t>MP140347</t>
  </si>
  <si>
    <t>RAFAELLA PIRES GOMES</t>
  </si>
  <si>
    <t>"04278985100"</t>
  </si>
  <si>
    <t>YOHANNA CAROLINE PEREIRA E SILVA - 72293390144</t>
  </si>
  <si>
    <t>RUA CEL LIMIRO ROSA</t>
  </si>
  <si>
    <t>rafaellapires31@gmail.com</t>
  </si>
  <si>
    <t>MP134564</t>
  </si>
  <si>
    <t>Unidade bloqueada na Vicat.</t>
  </si>
  <si>
    <t>MARISLANE RODRIGUES DA SILVA</t>
  </si>
  <si>
    <t>"02070305619"</t>
  </si>
  <si>
    <t>AVENIDA CIRCULAR</t>
  </si>
  <si>
    <t>marirodriguesi@icloud.com</t>
  </si>
  <si>
    <t>MP143205</t>
  </si>
  <si>
    <t>Unidade bloqueada.</t>
  </si>
  <si>
    <t>PEDRO HENRIQUE SOUZA AURELIANO</t>
  </si>
  <si>
    <t>"01499608160"</t>
  </si>
  <si>
    <t>AUREA RITA SOUZA - 35867469115</t>
  </si>
  <si>
    <t>QUADRA 98  CJ.B</t>
  </si>
  <si>
    <t>pedrosouzaureliano@gmail.com</t>
  </si>
  <si>
    <t>MP140349</t>
  </si>
  <si>
    <t>ASSINADO DIA 16/08</t>
  </si>
  <si>
    <t>KELLY RIBEIRO DOS SANTOS</t>
  </si>
  <si>
    <t>"06539284160"</t>
  </si>
  <si>
    <t>RUA 15 Q 25</t>
  </si>
  <si>
    <t>kellyribeirodossantos423@gmail.com</t>
  </si>
  <si>
    <t>MP143206</t>
  </si>
  <si>
    <t>MARCIA CAROLINNE DE OLIVEIRA SILVA</t>
  </si>
  <si>
    <t>"02759732126"</t>
  </si>
  <si>
    <t>ROSIMAR DA SILVA - 81254466134</t>
  </si>
  <si>
    <t>RUA H Q 108 L 06A</t>
  </si>
  <si>
    <t>marciacarolinnedeoliveirasilva@gmail.com</t>
  </si>
  <si>
    <t>MP143207</t>
  </si>
  <si>
    <t>RAYANE NAIVA DE SOUSA</t>
  </si>
  <si>
    <t>"03919770161"</t>
  </si>
  <si>
    <t>RUA QUADRA 93 CONJUNTO A</t>
  </si>
  <si>
    <t>RAYANENAIVA@HOTMAIL.COM</t>
  </si>
  <si>
    <t>MP146258</t>
  </si>
  <si>
    <t>WALLACE FERREIRA DE SOUZA</t>
  </si>
  <si>
    <t>"04550309105"</t>
  </si>
  <si>
    <t>ANNE KAROLINY FERREIRA FONSECA - 03162377102</t>
  </si>
  <si>
    <t>wallacedesouza9660@gmail.com</t>
  </si>
  <si>
    <t>MP143209</t>
  </si>
  <si>
    <t>VIVIANE FRANQUIELLE AMARO DE BRITO</t>
  </si>
  <si>
    <t>"70904668177"</t>
  </si>
  <si>
    <t>FRANCISCO PEREIRA DE BRITO - 49222686691</t>
  </si>
  <si>
    <t>Conjunto Parque da Colina Q 49</t>
  </si>
  <si>
    <t>PARQUE DA COLINA I</t>
  </si>
  <si>
    <t>vivianebritoo80@gmail.com</t>
  </si>
  <si>
    <t>MP143208</t>
  </si>
  <si>
    <t>INGRID GABRIELLE CHAVES MENDES</t>
  </si>
  <si>
    <t>"06370897159"</t>
  </si>
  <si>
    <t>Q B 37</t>
  </si>
  <si>
    <t>gabyzinhah2810@gmail.com</t>
  </si>
  <si>
    <t>MP146257</t>
  </si>
  <si>
    <t>VENDA DIRETA</t>
  </si>
  <si>
    <t>APT 306</t>
  </si>
  <si>
    <t>TIAGO FERREIRA DA SILVA</t>
  </si>
  <si>
    <t>"00754491102"</t>
  </si>
  <si>
    <t>RUA BORGES TEIXEIRA Q D</t>
  </si>
  <si>
    <t>Silvatiagoferreira4@gmail.com</t>
  </si>
  <si>
    <t>Jessemar Silva Esteves Clementino (Gestor): Cliente Venda Direta, última semestral com vencimento para 15/10/2027.</t>
  </si>
  <si>
    <t>02/07/2025 às 12h26</t>
  </si>
  <si>
    <t>LARIZA PINHEIRO ARAUJO</t>
  </si>
  <si>
    <t>"03708383192"</t>
  </si>
  <si>
    <t>EDIVALDO JOSE DA SILVA - 93948921172</t>
  </si>
  <si>
    <t>RUA 11 A</t>
  </si>
  <si>
    <t>larizapinheiroaraujo@gmail.com</t>
  </si>
  <si>
    <t>MP134565</t>
  </si>
  <si>
    <t>MOURIEL REIS DE SOUZA</t>
  </si>
  <si>
    <t>"10749778318"</t>
  </si>
  <si>
    <t>CHACARA 115 CONJUNTO A</t>
  </si>
  <si>
    <t>CONDOMINIO N LAR</t>
  </si>
  <si>
    <t>87654321muriel@gmail.com</t>
  </si>
  <si>
    <t>MP-129862</t>
  </si>
  <si>
    <t>INCONFORME - NÃO FOI ACEITO O HISTÓRICO ESCOLAR VISTO QUE O DEPENDENTE (SOBRINHO) A DOIS ANOS ATRAS ERA MENOR DE IDADE.</t>
  </si>
  <si>
    <t>JANETE KLEIA INACIO DE SOUZA</t>
  </si>
  <si>
    <t>"97605417187"</t>
  </si>
  <si>
    <t>JAMILI VICTORIA INACIO DE CAMPOS - 86419738504</t>
  </si>
  <si>
    <t>RUA 10, Q 4</t>
  </si>
  <si>
    <t>Janetekleiainacio@gmail.com</t>
  </si>
  <si>
    <t>MP143210</t>
  </si>
  <si>
    <t>IURY PEREIRA</t>
  </si>
  <si>
    <t>"06362764145"</t>
  </si>
  <si>
    <t>ANTONIO FRANCISCO MENDES - 33457280100</t>
  </si>
  <si>
    <t>Avenida Ferroviária D Q 31 CASA 2</t>
  </si>
  <si>
    <t>pereiraiury959@gmail.com</t>
  </si>
  <si>
    <t>MP143211</t>
  </si>
  <si>
    <t>Ajustar pendência apontada pela SV</t>
  </si>
  <si>
    <t>KATHLEEN RODRIGUES DOS SANTOS</t>
  </si>
  <si>
    <t>"07372365155"</t>
  </si>
  <si>
    <t>KAREN RODRIGUES DOS SANTOS - 07296988150</t>
  </si>
  <si>
    <t>Q 1 BL B LT CR9</t>
  </si>
  <si>
    <t>PARQUE DOS ESPORTES PARQUE RIO BRANCO</t>
  </si>
  <si>
    <t>KATHRSANTOSS@GMAIL.COM</t>
  </si>
  <si>
    <t>MP146259</t>
  </si>
  <si>
    <t>MESSIAS DE SANTANA FIDELIS</t>
  </si>
  <si>
    <t>"14442729425"</t>
  </si>
  <si>
    <t>Q 07 FRACAO G</t>
  </si>
  <si>
    <t>Messiasfidelis8@gmail.com</t>
  </si>
  <si>
    <t>MP140353</t>
  </si>
  <si>
    <t>CLIENTE DESISTIU DE ASSINAR O CONTRATO CAIXA DENTRO DA AGENCIA APOS LER A EVOLUÇÃO DE OBRA.</t>
  </si>
  <si>
    <t>JHENNIFER GABRIELY COSTA ALMEIDA</t>
  </si>
  <si>
    <t>"70972386157"</t>
  </si>
  <si>
    <t>VIA 03, APART - 204, BLOCO - C</t>
  </si>
  <si>
    <t>jhenniferbcr@icloud.com</t>
  </si>
  <si>
    <t>MP143212</t>
  </si>
  <si>
    <t>DENYS CARDOSO DOS SANTOS</t>
  </si>
  <si>
    <t>"06809363190"</t>
  </si>
  <si>
    <t>JULIANA LIMA DE SOUSA - 06597260171</t>
  </si>
  <si>
    <t>Q 7</t>
  </si>
  <si>
    <t>BAIRRO SÃO JOSÉ</t>
  </si>
  <si>
    <t>denysdsantos225@gmail.com</t>
  </si>
  <si>
    <t>MP140354</t>
  </si>
  <si>
    <t>JESSICA DIAS BARBOSA</t>
  </si>
  <si>
    <t>"04926539179"</t>
  </si>
  <si>
    <t>QN 8E Conjunto 1</t>
  </si>
  <si>
    <t>jessicanycole3@gmail.com</t>
  </si>
  <si>
    <t>MP129863</t>
  </si>
  <si>
    <t>LILIANE DA COSTA MACEDO</t>
  </si>
  <si>
    <t>"10662906799"</t>
  </si>
  <si>
    <t>Luziânia</t>
  </si>
  <si>
    <t>RUA NOSSA SENHORA DO ROSARIO Q7</t>
  </si>
  <si>
    <t>DISTRITO INDUSTRIAL (DIAL)</t>
  </si>
  <si>
    <t>dacostamacedoliliane@gmail.com</t>
  </si>
  <si>
    <t>MP140356</t>
  </si>
  <si>
    <t>AGUARDANDO CONFORMIDADE, ENVIADO DIA 13/08.</t>
  </si>
  <si>
    <t>JONATAS FERREIRA DE SOUSA OLIVEIRA</t>
  </si>
  <si>
    <t>"03923552130"</t>
  </si>
  <si>
    <t>BRUNA ORRANA BEZERRA DE OLIVEIRA - 06316149158</t>
  </si>
  <si>
    <t>RUA SOLIMOES Q 49 CONJUNTO B LOTE 55</t>
  </si>
  <si>
    <t>jonatasferreira183@gmail.com</t>
  </si>
  <si>
    <t>MP129860</t>
  </si>
  <si>
    <t>CARLA GABRIELA RIBEIRO DE SOUZA</t>
  </si>
  <si>
    <t>"06220943198"</t>
  </si>
  <si>
    <t>QD 4 LT 07-A1</t>
  </si>
  <si>
    <t>carlagabriela3357@gmail.com</t>
  </si>
  <si>
    <t>Diarista</t>
  </si>
  <si>
    <t>MP129864</t>
  </si>
  <si>
    <t>ELIVAN GLÁUBER COSTA MENDES</t>
  </si>
  <si>
    <t>"09592818193"</t>
  </si>
  <si>
    <t>MARIA NAZARÉ CARDOSO VIEIRA - 72479345149</t>
  </si>
  <si>
    <t>AVENIDA PARQUE Q 69</t>
  </si>
  <si>
    <t>glaubercosta262@gmail.com</t>
  </si>
  <si>
    <t>MP143213</t>
  </si>
  <si>
    <t>Aguardando solicitação para envio</t>
  </si>
  <si>
    <t>IURY LOPES DA SILVA</t>
  </si>
  <si>
    <t>"04651149111"</t>
  </si>
  <si>
    <t>MARLI JOSÉ DA ROCHA SILVA - 49893980178</t>
  </si>
  <si>
    <t>lopesiury@yahoo.com.br</t>
  </si>
  <si>
    <t>MP143214</t>
  </si>
  <si>
    <t>DANIELA FERNANDES DOS SANTOS</t>
  </si>
  <si>
    <t>"06343628100"</t>
  </si>
  <si>
    <t>DORALICE FERNANDES COUTO - 80559107153,IVANIR FERREIRA DE CASTRO - 89945107100</t>
  </si>
  <si>
    <t>Via 91, L 47A</t>
  </si>
  <si>
    <t>danieladaniel17f@gmail.com</t>
  </si>
  <si>
    <t>MP134566</t>
  </si>
  <si>
    <t>KAUAM BLENER PEREIRA DOS SANTOS</t>
  </si>
  <si>
    <t>"71460884132"</t>
  </si>
  <si>
    <t>RUA 27 QUADRA 57-A LOTE 24</t>
  </si>
  <si>
    <t>kauamblener71@gmail.com</t>
  </si>
  <si>
    <t xml:space="preserve">Endy Carvalho (Correspondente): Unidade do cliente está presa com a proposta de um cliente anterior, no siopi. Como o cliente anterior iria utilizar fgts futuro, tivemos que abrir um chamado para o cancelamento. Assim que a unidade for liberada, o processo será enviado para conformidade.  Att </t>
  </si>
  <si>
    <t>19/08/2024 às 17h08</t>
  </si>
  <si>
    <t>MP140360</t>
  </si>
  <si>
    <t>AGUARDANDO RESOLVER A CONFISSÃO DE DIVIDA PARA ASSINAR NO BANCO.</t>
  </si>
  <si>
    <t>Pendente Apresentar Fiador - Prazo 26/08</t>
  </si>
  <si>
    <t>RITA LUANA PEREIRA DA SILVA</t>
  </si>
  <si>
    <t>"07531021374"</t>
  </si>
  <si>
    <t>RUA 12, Q 23</t>
  </si>
  <si>
    <t>JARDIM BARRAGEM 1</t>
  </si>
  <si>
    <t>ritaluanaperreira@gmail.com</t>
  </si>
  <si>
    <t>MP140357</t>
  </si>
  <si>
    <t>WENDER MATHEUS DA SILVA BARROS</t>
  </si>
  <si>
    <t>"06884737174"</t>
  </si>
  <si>
    <t>HEMILI VITORIA ALVES DA COSTA - 70975343114,LIDIANE PEREIRA DO NASCIMENTO BRITTO - 99174790153</t>
  </si>
  <si>
    <t>RUA 06</t>
  </si>
  <si>
    <t>wendermatheus4@gmail.com</t>
  </si>
  <si>
    <t>MP134567</t>
  </si>
  <si>
    <t>THATIELLE LOPES RIBAS</t>
  </si>
  <si>
    <t>"70312854102"</t>
  </si>
  <si>
    <t>HUGO BORGES CELESTINO - 70436607182</t>
  </si>
  <si>
    <t>Q 29</t>
  </si>
  <si>
    <t>JARDIM AGUAS LINDAS</t>
  </si>
  <si>
    <t>Thatiellelopes@gmail.com</t>
  </si>
  <si>
    <t>MP129866</t>
  </si>
  <si>
    <t>MANOEL VALADARES DE SOUSA</t>
  </si>
  <si>
    <t>"00997448130"</t>
  </si>
  <si>
    <t>QNP 22 Conjunto X</t>
  </si>
  <si>
    <t>MANOELVALADARESDESOUZA@GMAIL.COM</t>
  </si>
  <si>
    <t>MP140358</t>
  </si>
  <si>
    <t>SILMARA PEREIRA DE MATOS</t>
  </si>
  <si>
    <t>"02034226194"</t>
  </si>
  <si>
    <t>ESTER ALVES BRANDAO DE CASTRO - 71508330123</t>
  </si>
  <si>
    <t>Rua 7 Q 6</t>
  </si>
  <si>
    <t>silmara.lindabela@gmail.com</t>
  </si>
  <si>
    <t>MP143215</t>
  </si>
  <si>
    <t>Cliente não tem os 3 anos de fgts</t>
  </si>
  <si>
    <t>SARAH RODRIGUES MUNIZ</t>
  </si>
  <si>
    <t>"03482371113"</t>
  </si>
  <si>
    <t>PAULO HENRIQUE PEREIRA DE SOUZA - 08279341145</t>
  </si>
  <si>
    <t>Rua 8 Q 58 L 15</t>
  </si>
  <si>
    <t>sarahrodriguesmuniz12@gmail.com</t>
  </si>
  <si>
    <t>MP143216</t>
  </si>
  <si>
    <t>Solicitar envio - 26/08</t>
  </si>
  <si>
    <t>FELIPE SAMPAIO DE SOUZA</t>
  </si>
  <si>
    <t>"08438677525"</t>
  </si>
  <si>
    <t>PEDRO BARBOSA DE SOUZA - 55162339504</t>
  </si>
  <si>
    <t>RUA 11B Q 22B L 13A BLOCO A</t>
  </si>
  <si>
    <t>Mansões Odisséia</t>
  </si>
  <si>
    <t>Lipesampaio30@gmail.com</t>
  </si>
  <si>
    <t>MP140363</t>
  </si>
  <si>
    <t>AGUARDANDO CONFORMIDADE.</t>
  </si>
  <si>
    <t>Corretor já com - Subir para enviar 26/08</t>
  </si>
  <si>
    <t>MARCISA ALVES RAMOS</t>
  </si>
  <si>
    <t>"01405476141"</t>
  </si>
  <si>
    <t>PALOMA ALVES DOS SANTOS - 08382418597</t>
  </si>
  <si>
    <t>Quadra 43</t>
  </si>
  <si>
    <t>MARCISAALVESRAMOS@GMAIL.COM</t>
  </si>
  <si>
    <t>MP140362</t>
  </si>
  <si>
    <t>PENDENTE ASSINATURA</t>
  </si>
  <si>
    <t>DANIELLY GUEDES SILVA</t>
  </si>
  <si>
    <t>"07686221156"</t>
  </si>
  <si>
    <t>LEONARDO DE OLIVEIRA SILVA - 82884200100</t>
  </si>
  <si>
    <t>Rua 6 Q 6 L 6</t>
  </si>
  <si>
    <t>daniellyamiga@hotmail.com</t>
  </si>
  <si>
    <t>MP143217</t>
  </si>
  <si>
    <t>TAILANE DE SOUZA SANTOS</t>
  </si>
  <si>
    <t>"06676800551"</t>
  </si>
  <si>
    <t>QD 48  LT 37</t>
  </si>
  <si>
    <t>tailanesouza665@gmail.com</t>
  </si>
  <si>
    <t>MP129867</t>
  </si>
  <si>
    <t>YOLMAN ROYNNER ALVAREZ OJEDA</t>
  </si>
  <si>
    <t>"71928857116"</t>
  </si>
  <si>
    <t>CSD 1 LT 03</t>
  </si>
  <si>
    <t>Yolman005@gmail.com</t>
  </si>
  <si>
    <t>MP129865</t>
  </si>
  <si>
    <t>JEFERSON MARLLEN MOREIRA DE OLIVEIRA</t>
  </si>
  <si>
    <t>"04204111190"</t>
  </si>
  <si>
    <t>RUA 03 Q 51</t>
  </si>
  <si>
    <t>marllen12184@gmail.com</t>
  </si>
  <si>
    <t>MP129872</t>
  </si>
  <si>
    <t>LEONARDO VANDO DA CONCEIÇAO SILVA</t>
  </si>
  <si>
    <t>"11027152120"</t>
  </si>
  <si>
    <t>RUA 12 Q 16</t>
  </si>
  <si>
    <t>SANTA BARBARA</t>
  </si>
  <si>
    <t>LEONARDOVANDO159@GMAIL.COM</t>
  </si>
  <si>
    <t>MP146994</t>
  </si>
  <si>
    <t>GABRIELA CRISTINA GOMES PEREIRA</t>
  </si>
  <si>
    <t>"07671590126"</t>
  </si>
  <si>
    <t>RUA PARANAIBA Q 51 APTO 102 CONJ B CLOCO B</t>
  </si>
  <si>
    <t>SETOR 01</t>
  </si>
  <si>
    <t>GABRIELACRISTINAA0607@GMAIL.COM</t>
  </si>
  <si>
    <t>MP129869</t>
  </si>
  <si>
    <t>FINALIZADO - SEM FIADOR</t>
  </si>
  <si>
    <t>MIKAELLY SILVA DOS SANTOS</t>
  </si>
  <si>
    <t>"07937191198"</t>
  </si>
  <si>
    <t>QNN 1 Conjunto E LT 43</t>
  </si>
  <si>
    <t>santosmika2023@gmail.com</t>
  </si>
  <si>
    <t>MP140364</t>
  </si>
  <si>
    <t>GLAUBER SOARES DA SILVA OLIVEIRA</t>
  </si>
  <si>
    <t>"70448144174"</t>
  </si>
  <si>
    <t>FELIPE SOARES DOS SANTOS - 08401995116</t>
  </si>
  <si>
    <t>Rua 12- B</t>
  </si>
  <si>
    <t>Lagoa dos Santos</t>
  </si>
  <si>
    <t>glauberrsoaress@gmail.com</t>
  </si>
  <si>
    <t>MP143218</t>
  </si>
  <si>
    <t>JOSE HENRIQUE DE CARVALHO VERAS</t>
  </si>
  <si>
    <t>"02112941100"</t>
  </si>
  <si>
    <t>RUA 02 QD 5 LT 35</t>
  </si>
  <si>
    <t>JD BARRAGEM V</t>
  </si>
  <si>
    <t>contatohenriqueveras@gmail.com</t>
  </si>
  <si>
    <t>MP129871</t>
  </si>
  <si>
    <t>LYSSANDRA DE SENAS GOMES</t>
  </si>
  <si>
    <t>"07635890123"</t>
  </si>
  <si>
    <t>SANDRA LOPES DE SENAS - 02459278160</t>
  </si>
  <si>
    <t>Rua 12, Q 105</t>
  </si>
  <si>
    <t>lyhhgomes8@gmail.com</t>
  </si>
  <si>
    <t>MP134568</t>
  </si>
  <si>
    <t>DENNYS FRUTUOSO DO NASCIMENTO</t>
  </si>
  <si>
    <t>"04562360151"</t>
  </si>
  <si>
    <t>VILA DNOCS QD 03 CJ 03</t>
  </si>
  <si>
    <t>Sobradinho</t>
  </si>
  <si>
    <t>DENNYS30NASCIMENTO@GMAIL.COM</t>
  </si>
  <si>
    <t>MP140361</t>
  </si>
  <si>
    <t>MATHEUS DE OLIVEIRA DA COSTA</t>
  </si>
  <si>
    <t>"70576422290"</t>
  </si>
  <si>
    <t>Quadra 32</t>
  </si>
  <si>
    <t>Chácaras Quedas do Descoberto</t>
  </si>
  <si>
    <t>omatheusoliveira5545@gmail.com</t>
  </si>
  <si>
    <t>MP129868</t>
  </si>
  <si>
    <t>ADRIELLE DA SILVA RIBEIRO</t>
  </si>
  <si>
    <t>"07126536194"</t>
  </si>
  <si>
    <t>RUA 09 Q 72 CJ A</t>
  </si>
  <si>
    <t>adrielle.silva199@gmail.com</t>
  </si>
  <si>
    <t>MP146260</t>
  </si>
  <si>
    <t>ANA LAYS MINELLES COSTA</t>
  </si>
  <si>
    <t>"05548145100"</t>
  </si>
  <si>
    <t>QD 81, LT 11</t>
  </si>
  <si>
    <t>Girassol</t>
  </si>
  <si>
    <t>minellesanalays@gmail.com</t>
  </si>
  <si>
    <t>MP129870</t>
  </si>
  <si>
    <t>ANDRESSA SANTOS MARINHO</t>
  </si>
  <si>
    <t>"05439872132"</t>
  </si>
  <si>
    <t>RUA ABAETE Quadra 18 Conjunto A CASA 04</t>
  </si>
  <si>
    <t>Parque da Barragem Setor 03</t>
  </si>
  <si>
    <t>am1265929@gmail.com</t>
  </si>
  <si>
    <t>MP129875</t>
  </si>
  <si>
    <t>KAILANE DA SILVA DO NASCIMENTO</t>
  </si>
  <si>
    <t>"70467762104"</t>
  </si>
  <si>
    <t>EMANUELA DA SILVA DO NASCIMENTO - 08774451170</t>
  </si>
  <si>
    <t>RUA 03 QD 47</t>
  </si>
  <si>
    <t>JARDIM BARRAGEM VI</t>
  </si>
  <si>
    <t>nanhiamarques@gmail.com</t>
  </si>
  <si>
    <t>MP140365</t>
  </si>
  <si>
    <t>AGUARDANDO ENVIO DA CONFISSÃO DE DIVIDA PELA SV</t>
  </si>
  <si>
    <t>VINICIOS PEREIRA RODRIGUES - 45457734862</t>
  </si>
  <si>
    <t>FELLIPE BORGES DOS SANTOS</t>
  </si>
  <si>
    <t>"71525760173"</t>
  </si>
  <si>
    <t>ALBERTO SOARES DA SILVA JUNIOR - 00712105123,JHENNIFER GOMES DA SILVA - 08623491173</t>
  </si>
  <si>
    <t>RUA 19 QUADRA 46</t>
  </si>
  <si>
    <t>fellipeborgessantos21@gmail.com</t>
  </si>
  <si>
    <t>MP143219</t>
  </si>
  <si>
    <t>DRYELLE ALLANA PINHEIRO DA ROCHA</t>
  </si>
  <si>
    <t>"05250287140"</t>
  </si>
  <si>
    <t>CARLOS RENAN DA SILVA OLIVEIRA BORGES - 71760200190</t>
  </si>
  <si>
    <t>Rua Antonio Costa Q 26</t>
  </si>
  <si>
    <t>JARDIM NOVA ALVORADA</t>
  </si>
  <si>
    <t>dryellea.rocha@gmail.com</t>
  </si>
  <si>
    <t>MP143220</t>
  </si>
  <si>
    <t>YAN ELDER RESENDE DIAS</t>
  </si>
  <si>
    <t>"10121567109"</t>
  </si>
  <si>
    <t>GABRIEL ALCANTRA DE SOUSA - 08070554177</t>
  </si>
  <si>
    <t>Rua 19 Q 68 L 13</t>
  </si>
  <si>
    <t>elderyan257@gmail.com</t>
  </si>
  <si>
    <t>MP143224</t>
  </si>
  <si>
    <t>DEBORAH AQUINO SARAIVA LEÃO</t>
  </si>
  <si>
    <t>"04560441162"</t>
  </si>
  <si>
    <t>QUADRA 09</t>
  </si>
  <si>
    <t>deborah.leao.12@gmail.com</t>
  </si>
  <si>
    <t>MP143221</t>
  </si>
  <si>
    <t>CAUA PEREIRA LIMA</t>
  </si>
  <si>
    <t>"71733617108"</t>
  </si>
  <si>
    <t>Q. Q LOTE 08</t>
  </si>
  <si>
    <t>cauap4841@gmail.com</t>
  </si>
  <si>
    <t>MP129873</t>
  </si>
  <si>
    <t>AGUARDANDO ENVIO PARA CONFORMIDADE</t>
  </si>
  <si>
    <t>MP129874</t>
  </si>
  <si>
    <t>AGUARDANDO INFORMAÇÕES SOBRE A CONFORMIDADE</t>
  </si>
  <si>
    <t>BRUNA BORGES CARDOSO BARBOSA</t>
  </si>
  <si>
    <t>"06088442174"</t>
  </si>
  <si>
    <t>JANETE BORGES - 00448561131</t>
  </si>
  <si>
    <t>RUA SAO SEBASTIAO Q 03</t>
  </si>
  <si>
    <t>brunaborges039@gmail.com</t>
  </si>
  <si>
    <t>MP143222</t>
  </si>
  <si>
    <t>ROSANA MACHADO FIRMINO</t>
  </si>
  <si>
    <t>"02421648386"</t>
  </si>
  <si>
    <t>RUA 5 QD 21 LT 16</t>
  </si>
  <si>
    <t>JD AGUAS LINDAS</t>
  </si>
  <si>
    <t>firminorosana19@gmail.com</t>
  </si>
  <si>
    <t>MP129876</t>
  </si>
  <si>
    <t>GABRIELE SOUZA SANTOS</t>
  </si>
  <si>
    <t>"06368283106"</t>
  </si>
  <si>
    <t>SARA DE SOUZA MOTA - 71586815130</t>
  </si>
  <si>
    <t>Avenida Califórnia Q 27</t>
  </si>
  <si>
    <t>gs1224053@gmail.com</t>
  </si>
  <si>
    <t>MP143223</t>
  </si>
  <si>
    <t>APT 102</t>
  </si>
  <si>
    <t>ALGACIR JOSE SCHADECK</t>
  </si>
  <si>
    <t>"35257237920"</t>
  </si>
  <si>
    <t>MARCIA DE CARVALHO EVANGELISTA - 98807498120</t>
  </si>
  <si>
    <t>Posse</t>
  </si>
  <si>
    <t>RUA DOMINGOS GOMES DA SILVA Q 22</t>
  </si>
  <si>
    <t>RESIDENCIAL BELA VISTA</t>
  </si>
  <si>
    <t>algacirschadeck@hotmail.com</t>
  </si>
  <si>
    <t>Eduardo Martins (Gestor): Escritura pronta anexada ao sistema. Processo de Repasse da unidade concluído com sucesso.</t>
  </si>
  <si>
    <t>28/08/2025 às 11h07</t>
  </si>
  <si>
    <t>KAUANY PIRES DE JESUS</t>
  </si>
  <si>
    <t>"09476884126"</t>
  </si>
  <si>
    <t>JHONN KENNED GONCALVES DOS SANTOS - 07708558140</t>
  </si>
  <si>
    <t>Água Fria de Goiás</t>
  </si>
  <si>
    <t>Q 37 LOTE 27 CONJ A</t>
  </si>
  <si>
    <t>pkauany21@gmail.com</t>
  </si>
  <si>
    <t>Gledson Carlos da Silva leandro (Gestor): SOBRE A CONFISSÃO DE DÍVIDA  Valor da venda: R$ 2000.322,84 Garantido: R$ 139.722,84 Cheque Moradia: R$ 45.800,00 Pro soluto: R$ 14.800,00 (7,39%)  Renda do cliente: R$ 1452.99 Score: 659  Sobre o fiador: Jhonn Kenned Goncalves dos Santos, CPF 077.085.581-40, namorado da cliente, trabalha como vendedor, renda informal R$ 2.360,09 (ultimo pagamento comprovado por meio do extrato bancario do mes de setembro), sem restrição no nome e score de 582.</t>
  </si>
  <si>
    <t>12/09/2024 às 17h09</t>
  </si>
  <si>
    <t>MP129878</t>
  </si>
  <si>
    <t>AGUARDANDO VALIDAÇÃO NO CARTÃO DE VACINA PARA CADASTRO NA AGEHAB</t>
  </si>
  <si>
    <t>AGUARDANDO ENVIO A CONFORMIDADE</t>
  </si>
  <si>
    <t>AGUARDANDO ENVIAR CONFISSÃO DE DÍVIDA</t>
  </si>
  <si>
    <t>JARDEL DE OLIVEIRA GUEDES</t>
  </si>
  <si>
    <t>"07685923564"</t>
  </si>
  <si>
    <t>CANCELADA</t>
  </si>
  <si>
    <t>QNM 23 CONJUNTO G LOTE 08</t>
  </si>
  <si>
    <t>jardeloliveira011@gmail.com</t>
  </si>
  <si>
    <t>RAYANNE DA SILVA GUEDES</t>
  </si>
  <si>
    <t>"02353716105"</t>
  </si>
  <si>
    <t>MARIANA HENRIQUE BARBOSA - 06736311179</t>
  </si>
  <si>
    <t>QUADRA 04</t>
  </si>
  <si>
    <t>RAYANNEGUEDES2016@GMAIL.COM</t>
  </si>
  <si>
    <t>MP129877</t>
  </si>
  <si>
    <t>JOAO WILBER FERREIRA DE SATELES</t>
  </si>
  <si>
    <t>"07669930195"</t>
  </si>
  <si>
    <t>QNL 20 Conjunto D</t>
  </si>
  <si>
    <t>Wilberjoao2@gmail.com</t>
  </si>
  <si>
    <t>MP140366</t>
  </si>
  <si>
    <t>MARIANA HENRIQUE BARBOSA</t>
  </si>
  <si>
    <t>"06736311179"</t>
  </si>
  <si>
    <t>FABIO JUNIOR HENRIQUE GERMANO - 09119497121</t>
  </si>
  <si>
    <t>Quadra 4</t>
  </si>
  <si>
    <t>Mansões Camargo</t>
  </si>
  <si>
    <t>marihenriqueb@gmail.com</t>
  </si>
  <si>
    <t>MP140369</t>
  </si>
  <si>
    <t>JOÃO CARLOS DO NASCIMENTO</t>
  </si>
  <si>
    <t>"04794268130"</t>
  </si>
  <si>
    <t>QNN O QD 20 CONJUNTO N</t>
  </si>
  <si>
    <t>carlosnascimento71430@gmail.com</t>
  </si>
  <si>
    <t>MP129879</t>
  </si>
  <si>
    <t>POLIANA BATISTA LEAL</t>
  </si>
  <si>
    <t>"03119500194"</t>
  </si>
  <si>
    <t>Rua 12 Q 105</t>
  </si>
  <si>
    <t>lealpoliana962@gmail.com</t>
  </si>
  <si>
    <t>MP143225</t>
  </si>
  <si>
    <t>MARCELO ABREU DE SOUZA</t>
  </si>
  <si>
    <t>"03894437197"</t>
  </si>
  <si>
    <t>KÉVYA IORRANA ALVES MARANHÃO - 06142781121</t>
  </si>
  <si>
    <t>Q. 20-B, L. 09, S/N</t>
  </si>
  <si>
    <t>marceloabreudes@gmail.com</t>
  </si>
  <si>
    <t>MP146995</t>
  </si>
  <si>
    <t>ficha cadastrada - PENDENTE ENVIO</t>
  </si>
  <si>
    <t>INGRID MIRELLY LIMA LAUREANO</t>
  </si>
  <si>
    <t>"04747612157"</t>
  </si>
  <si>
    <t>QNP 32 Conjunto S</t>
  </si>
  <si>
    <t>ingridmirelly0908@gmail.com</t>
  </si>
  <si>
    <t>MP146996</t>
  </si>
  <si>
    <t>USTANY DE CASTRO LOZINHO</t>
  </si>
  <si>
    <t>"05339478122"</t>
  </si>
  <si>
    <t>Avenida Valeriano de Castro</t>
  </si>
  <si>
    <t>ustanydcastro@gmail.com</t>
  </si>
  <si>
    <t>MP143226</t>
  </si>
  <si>
    <t>cliente reprovado nas duas agencias perdeu o emprego</t>
  </si>
  <si>
    <t>JOAO MARCOS GOMES SALDANHA GUIMARAES</t>
  </si>
  <si>
    <t>"11579691609"</t>
  </si>
  <si>
    <t>Q.  41 LOTE 958</t>
  </si>
  <si>
    <t>CHACARAS QUEDAS DO DESCOBERTO</t>
  </si>
  <si>
    <t>joaomarcosgomessal@gmail.com</t>
  </si>
  <si>
    <t>MP140370</t>
  </si>
  <si>
    <t>AGUARDANDO CONFISSÃO DE DIVIDA.</t>
  </si>
  <si>
    <t>PENDENTE 1 FIADOR</t>
  </si>
  <si>
    <t>KAMILLA LOPES OLIVEIRA</t>
  </si>
  <si>
    <t>"06517054103"</t>
  </si>
  <si>
    <t>HEDUARDA LOPES DOS SANTOS - 06515905157</t>
  </si>
  <si>
    <t>Rua 10 Q 28 L 10</t>
  </si>
  <si>
    <t>kamillalopesnet05@gmail.com</t>
  </si>
  <si>
    <t>MP143227</t>
  </si>
  <si>
    <t>VINICIUS RODRIGUES DE FARIAS</t>
  </si>
  <si>
    <t>"02118317190"</t>
  </si>
  <si>
    <t>KATIA REGINA FRANCISCA DS SANTOS FARIAS - 96551828191</t>
  </si>
  <si>
    <t>Avenida Engenheiro Flávio Víctor Dias</t>
  </si>
  <si>
    <t>vrodriguesfarias@gmail.com</t>
  </si>
  <si>
    <t>Cozinheiro</t>
  </si>
  <si>
    <t>MP143229</t>
  </si>
  <si>
    <t>LARYSSA REZENDE EVANGELISTA</t>
  </si>
  <si>
    <t>"07553211117"</t>
  </si>
  <si>
    <t>QND 17</t>
  </si>
  <si>
    <t>laryssarezendeevangelista@gmail.com</t>
  </si>
  <si>
    <t>AGUARDANDO CADASTRO</t>
  </si>
  <si>
    <t>LIRIEL CELESTE CRUZ LOBATO</t>
  </si>
  <si>
    <t>"09087341156"</t>
  </si>
  <si>
    <t>LIRIELCELESTE2017@GMAIL.COM</t>
  </si>
  <si>
    <t>MP129881</t>
  </si>
  <si>
    <t>MARCINHO SANTOS COSTA</t>
  </si>
  <si>
    <t>"07735735502"</t>
  </si>
  <si>
    <t>marcinhocostamac@gmail.com</t>
  </si>
  <si>
    <t>MP134569</t>
  </si>
  <si>
    <t>RODRIGO DE OLIVEIRA LEITE</t>
  </si>
  <si>
    <t>"05041941190"</t>
  </si>
  <si>
    <t>AURELIO HERCULANO GUIMARAES LEITE - 43208177100</t>
  </si>
  <si>
    <t>rodrigodeoliveiraleite15@gmail.com</t>
  </si>
  <si>
    <t>MP143230</t>
  </si>
  <si>
    <t>MARCOS FELIPE DA SILVA SOUZA</t>
  </si>
  <si>
    <t>"05878261189"</t>
  </si>
  <si>
    <t>REJANE BARBOSA DE OLIVEIRA SILVA - 02883590117</t>
  </si>
  <si>
    <t>AVENIDA VALERIANO DE CASTRO AP 304</t>
  </si>
  <si>
    <t>marcosf2050em@gmail.com</t>
  </si>
  <si>
    <t>Auditor</t>
  </si>
  <si>
    <t>MP143231</t>
  </si>
  <si>
    <t>ANNA VICTORIA DE ARAUJO MELO</t>
  </si>
  <si>
    <t>"03698944138"</t>
  </si>
  <si>
    <t>BRUNO DE MELO BARBOSA - 87933349153</t>
  </si>
  <si>
    <t>vickymeloo1234@gmail.com</t>
  </si>
  <si>
    <t>MP134571</t>
  </si>
  <si>
    <t>aguardando emissao minuta</t>
  </si>
  <si>
    <t>HELVECIO DIAS VIEIRA</t>
  </si>
  <si>
    <t>"86374443187"</t>
  </si>
  <si>
    <t>helveciodiasvieira360@gmail.com</t>
  </si>
  <si>
    <t>MP143232</t>
  </si>
  <si>
    <t>THAYS DA SILVA MOURA</t>
  </si>
  <si>
    <t>"01900911183"</t>
  </si>
  <si>
    <t>MARIA EDUARDA MAIA DIAS - 62586164377</t>
  </si>
  <si>
    <t>Travessa 8, Q F, L 30, Setor Vista Alegre</t>
  </si>
  <si>
    <t>thayssilvavictoria@gmail.com</t>
  </si>
  <si>
    <t>MP143228</t>
  </si>
  <si>
    <t>possivel distrato cliente querendo desistir, comercial em tratativa</t>
  </si>
  <si>
    <t>"06033811119"</t>
  </si>
  <si>
    <t>IONE VAZ DA COSTA - 18477496153</t>
  </si>
  <si>
    <t>Rua A Q 67</t>
  </si>
  <si>
    <t>annebeatriz11rodrigues@gmail.com</t>
  </si>
  <si>
    <t>MP134570</t>
  </si>
  <si>
    <t>CÍCERO ABÍLIO SOARES</t>
  </si>
  <si>
    <t>"06631400481"</t>
  </si>
  <si>
    <t>Quadra 10</t>
  </si>
  <si>
    <t>cicerotop40@gmail.com</t>
  </si>
  <si>
    <t>MP129883</t>
  </si>
  <si>
    <t>KAUAN LUCCA SANTOS DE ARAUJO</t>
  </si>
  <si>
    <t>"08391402150"</t>
  </si>
  <si>
    <t>DANYELL MACIEL DE ARAUJO - 99531038104</t>
  </si>
  <si>
    <t>AVENIDA VALERIANO DE CASTRO, Q 0,L 0</t>
  </si>
  <si>
    <t>kauanlucc4@gmail.com</t>
  </si>
  <si>
    <t>MP143233</t>
  </si>
  <si>
    <t>MARCO TULIO GOMES DE MOURA</t>
  </si>
  <si>
    <t>"70820355194"</t>
  </si>
  <si>
    <t>AVENIDA CIRCULAR Q 43</t>
  </si>
  <si>
    <t>marcotuliogomes064@gmail.com</t>
  </si>
  <si>
    <t>MP143234</t>
  </si>
  <si>
    <t>TYSON DIAS DE LIMA</t>
  </si>
  <si>
    <t>"61066034303"</t>
  </si>
  <si>
    <t>QNP 25 CJ A</t>
  </si>
  <si>
    <t>TYSONDIASDELIMA@GMAIL.COM</t>
  </si>
  <si>
    <t>MP140371</t>
  </si>
  <si>
    <t>KAMILLY CRISTINA ROCHA SILVA</t>
  </si>
  <si>
    <t>"16190552609"</t>
  </si>
  <si>
    <t>ROBERT JOSE GOMES DA SILVA - 16162386660</t>
  </si>
  <si>
    <t>RUA 12 Q 12A</t>
  </si>
  <si>
    <t>JARDIM DA BARRAGEM IV</t>
  </si>
  <si>
    <t>kamillycristina0711@icloud.com</t>
  </si>
  <si>
    <t>MP140372</t>
  </si>
  <si>
    <t>AMANDA NERES QUERMES</t>
  </si>
  <si>
    <t>"10946469113"</t>
  </si>
  <si>
    <t>ROMERO PEREIRA QUERMES - 64599868191</t>
  </si>
  <si>
    <t>RUA VICENTE DE CARVALHO, Q. 37</t>
  </si>
  <si>
    <t>amandaquermes22@gmail.com</t>
  </si>
  <si>
    <t>MP143235</t>
  </si>
  <si>
    <t>Falta certidão do dependente.</t>
  </si>
  <si>
    <t>BEATRIZ FERREIRA DOS SANTOS</t>
  </si>
  <si>
    <t>"70338717161"</t>
  </si>
  <si>
    <t>EDSON JOSE FERREIRA - 60343754100,RIVALDO SIQUEIRA ALVES - 00724256105</t>
  </si>
  <si>
    <t>Quadra 12</t>
  </si>
  <si>
    <t>Jardim Pérola da Barragem I</t>
  </si>
  <si>
    <t>2018biaeriva@gmail.com</t>
  </si>
  <si>
    <t>MP140373</t>
  </si>
  <si>
    <t>AGUARDANDO VALIDAÇÃO DA AGEHAB</t>
  </si>
  <si>
    <t>APT 105</t>
  </si>
  <si>
    <t>FILIPE MATEUS SULZBACH</t>
  </si>
  <si>
    <t>"11551327694"</t>
  </si>
  <si>
    <t>CESARIO GONCALVES DE ANDRADE - 52384810634,MANUELLA BRANDAO GONCALVES - 11532113609,MARILIA GABRIELA BRANDAO GONCALVES - 11532115644</t>
  </si>
  <si>
    <t>RUA ABNERES DE MOURA TELLES Q 51 LOTE 1</t>
  </si>
  <si>
    <t>PARQUE LAGUNA II</t>
  </si>
  <si>
    <t>filipe.msul@gmail.com</t>
  </si>
  <si>
    <t>Eduardo Martins (Gestor): CCA nos enviou a cópia do e-mail de conformidade do processo. Anexado ao CV. Processo finalizado, já aprece no EPR.</t>
  </si>
  <si>
    <t>10/06/2025 às 10h35</t>
  </si>
  <si>
    <t>certidão de pacto antenupcial</t>
  </si>
  <si>
    <t>SHAÍLLA VITÓRIA DO CARMO CRUZ</t>
  </si>
  <si>
    <t>"04530920127"</t>
  </si>
  <si>
    <t>JHEMERSOM VIANA DE MELO - 08455601159</t>
  </si>
  <si>
    <t>RUA 21 Q 4 L 07</t>
  </si>
  <si>
    <t>PARQUE DA COLINA 1</t>
  </si>
  <si>
    <t>carmoshailla@gmail.com</t>
  </si>
  <si>
    <t>MP134572</t>
  </si>
  <si>
    <t>cliente reprovado na conformidade - distrato</t>
  </si>
  <si>
    <t>JOSÉ PAULO DA SILVA ROLIM</t>
  </si>
  <si>
    <t>"03495937013"</t>
  </si>
  <si>
    <t>ÍTALO FELIPE ALVES BEZERRA - 08324488189</t>
  </si>
  <si>
    <t>RUA 03</t>
  </si>
  <si>
    <t>gmiojps@gmail.com</t>
  </si>
  <si>
    <t>Endy Carvalho (Correspondente): Nome: JOSE PAULO DA SILVA ROLIM CPF: 3495937013 Data Limite p/ Assinatura: 26/02/2025   Senhor Correspondente   1.	Concluída a análise do dossiê em referência, constatou-se que está em conformidade com os requisitos exigidos para a contratação. 2.	Compete à agência concessora receber e organizar a documentação. 3.	Conforme disposto no CR277, cabe ao gerente concessor responsabilizar-se pela conferência da validade das pesquisas e certidões, atualizando-as se necessário, antes da assinatura do contrato. 4.	Informamos, ainda, que o ATESTE DA CONFORMIDADE nos sistemas SICAQ / SIOPI ocorrerá em até 12 horas da emissão deste parecer. 4.1	Caso o ateste não conste após esse tempo, o pedido de registro manual do ateste pode ser feito no endereço www.cehop.sp.caixa, acessando o banner “Painel de Atendimento -&amp;gt; Abrir Demanda -&amp;gt; Solicitações SICAQ-SIOPI".</t>
  </si>
  <si>
    <t>16/09/2024 às 14h24</t>
  </si>
  <si>
    <t>MP143237</t>
  </si>
  <si>
    <t>VITORIA GABRIELLY COSTA DOS SANTOS</t>
  </si>
  <si>
    <t>"11269059173"</t>
  </si>
  <si>
    <t>WENIA COSTA DA LUZ - 00457656182</t>
  </si>
  <si>
    <t>vitoriasantosfsa865@gmail.com</t>
  </si>
  <si>
    <t>MP143236</t>
  </si>
  <si>
    <t>CLEYTON FERREIRA MAIA</t>
  </si>
  <si>
    <t>"04231192146"</t>
  </si>
  <si>
    <t>IVONETE HENRIQUE BARBOSA - 89383788100</t>
  </si>
  <si>
    <t>Jardim Oliveira Q 49</t>
  </si>
  <si>
    <t>cleytonmaia_3@hotmail.com</t>
  </si>
  <si>
    <t>MP134573</t>
  </si>
  <si>
    <t>APTO 2</t>
  </si>
  <si>
    <t>KARINE FERNANDES DA SILVA</t>
  </si>
  <si>
    <t>"04225777154"</t>
  </si>
  <si>
    <t>Rua Sabiá Q 5</t>
  </si>
  <si>
    <t>fernandeskarine021@gmail.com</t>
  </si>
  <si>
    <t>cliente sem interesse em seguir</t>
  </si>
  <si>
    <t>THAYNA DE SOUSA BASTOS</t>
  </si>
  <si>
    <t>"70579358119"</t>
  </si>
  <si>
    <t>RUA A COM AV 01 QD B-01</t>
  </si>
  <si>
    <t>JARDIM LARANJEIRAS</t>
  </si>
  <si>
    <t>Thaynabastos670@gmail.com</t>
  </si>
  <si>
    <t>mp140374</t>
  </si>
  <si>
    <t>MP129880</t>
  </si>
  <si>
    <t>AGUARDANDO VALIDAÇÃO DE ESPELHO PELA SV</t>
  </si>
  <si>
    <t>SINDY RAIRHA PEREIRA BARBOSA</t>
  </si>
  <si>
    <t>"07791883147"</t>
  </si>
  <si>
    <t>RAIRE SABRINA PEREIRA BARBOSA - 07791866137</t>
  </si>
  <si>
    <t>sindyrairha@gmail.com</t>
  </si>
  <si>
    <t>MP143240</t>
  </si>
  <si>
    <t>HABIB FERREIRA ROCHA</t>
  </si>
  <si>
    <t>"04089361184"</t>
  </si>
  <si>
    <t>MARTA FERREIRA DA SILVA - 08424489187</t>
  </si>
  <si>
    <t>RUA 27 Q 7</t>
  </si>
  <si>
    <t>habibkata@gmail.com</t>
  </si>
  <si>
    <t>MP143241</t>
  </si>
  <si>
    <t>EDNA LORRAYNE ANTUNES DE JESUS</t>
  </si>
  <si>
    <t>"03528747161"</t>
  </si>
  <si>
    <t>ROSINERE ANTUNES DE SOUZA - 02303015170</t>
  </si>
  <si>
    <t>ednalorrayneantunes971@gmail.com</t>
  </si>
  <si>
    <t>MP143242</t>
  </si>
  <si>
    <t>ANNA CLARA ARAUJO CARDOSO</t>
  </si>
  <si>
    <t>"07780611167"</t>
  </si>
  <si>
    <t>FABRICIO ARAUJO DE OLIVEIRA - 01079452150,THALINE CARDOSO AIRES - 04021968130</t>
  </si>
  <si>
    <t>VIA 02  CASA- 02</t>
  </si>
  <si>
    <t>araujocardosoannaclara@gmail.com</t>
  </si>
  <si>
    <t>MP134574</t>
  </si>
  <si>
    <t>GABRIELA YAMAGUTY RODRIGUES</t>
  </si>
  <si>
    <t>"08340319140"</t>
  </si>
  <si>
    <t>PEDRO GUSTAVO SIQUEIRA  MARTINS - 70938077120</t>
  </si>
  <si>
    <t>Rua Eduardo José de Paiva Q 24 L 42</t>
  </si>
  <si>
    <t>Gabyyamaguty2@gmail.com</t>
  </si>
  <si>
    <t>MP143243</t>
  </si>
  <si>
    <t>DF010 - NEXT</t>
  </si>
  <si>
    <t>BLOCO ÚNICO</t>
  </si>
  <si>
    <t>LUCAS RIBEIRO SANTANA</t>
  </si>
  <si>
    <t>"70409334111"</t>
  </si>
  <si>
    <t>DF 10</t>
  </si>
  <si>
    <t>ERIKA SILVA DOS SANTOS - 03933372194</t>
  </si>
  <si>
    <t>Rua 36 BLOCO J APTO 908</t>
  </si>
  <si>
    <t>Norte (Águas Claras)</t>
  </si>
  <si>
    <t>lucas.santana1306@gmail.com</t>
  </si>
  <si>
    <t>Jessemar Silva Esteves Clementino (Gestor): Cliente Venda Direta, última parcela com vencimento para 10/12/2026. Parcela de chaves/Financiamento previsto para 31/12/2026</t>
  </si>
  <si>
    <t>08/08/2025 às 10h31</t>
  </si>
  <si>
    <t>CLEITON AROUCHA DO NASCIMENTO</t>
  </si>
  <si>
    <t>"03594873196"</t>
  </si>
  <si>
    <t>JAINE LILIAN DA SILVA RODRIGUES - 04603469110,MÁGILA AROUCHA DO NASCIMENTO - 81633254100</t>
  </si>
  <si>
    <t>AVENIDA VALERIANO DE CASTRO</t>
  </si>
  <si>
    <t>arouchatec@gmail.com</t>
  </si>
  <si>
    <t>MP143244</t>
  </si>
  <si>
    <t>PABLINE ANGELA LUZIA DE SOUSA</t>
  </si>
  <si>
    <t>"70631137122"</t>
  </si>
  <si>
    <t>RUA 21, Q. 26, L. 03</t>
  </si>
  <si>
    <t>Parque das Águas Bonitas I</t>
  </si>
  <si>
    <t>pablineangela13@gmail.com</t>
  </si>
  <si>
    <t>MP140375</t>
  </si>
  <si>
    <t>AGUARDANDO FIADOR E PENDENCIA DE AGEHAB PARA ASSINAR NA CAIXA.</t>
  </si>
  <si>
    <t>EZEQUIEL EUZEBIO PEREIRA</t>
  </si>
  <si>
    <t>"04669092170"</t>
  </si>
  <si>
    <t>ALEX NATAN MENESES OLIVEIRA BASTOS - 08412246179,ELIENE FERNANDES COUTO - 98823965187</t>
  </si>
  <si>
    <t>ezequieleuzebio921@gmail.com</t>
  </si>
  <si>
    <t>MP143245</t>
  </si>
  <si>
    <t>DAMIAO RYAN DE SOUSA OLIVEIRA</t>
  </si>
  <si>
    <t>"10103990399"</t>
  </si>
  <si>
    <t>ANTONIO JAILSON DOS SANTOS OLIVEIRA - 05767304327</t>
  </si>
  <si>
    <t>Rua 01</t>
  </si>
  <si>
    <t>ryansousaoliveira21@gmail.com</t>
  </si>
  <si>
    <t>MP143246</t>
  </si>
  <si>
    <t>DRIELY TIAGO DE SOUSA</t>
  </si>
  <si>
    <t>"08216768141"</t>
  </si>
  <si>
    <t>EUCILENE TIAGO DE SOUSA - 72901772153</t>
  </si>
  <si>
    <t>RUA 66, Q 47, KIT 1</t>
  </si>
  <si>
    <t>drielysousa05@gmail.com</t>
  </si>
  <si>
    <t>MP143247</t>
  </si>
  <si>
    <t>ANGELA CÓRDOVA RIBEIRO</t>
  </si>
  <si>
    <t>"02764232160"</t>
  </si>
  <si>
    <t>LAURA CRISTINA DE CORDOVA RIBEIRO - 02469602130</t>
  </si>
  <si>
    <t>RUA H Q 113 L 05</t>
  </si>
  <si>
    <t>angelacordova2013@gmail.com</t>
  </si>
  <si>
    <t>MP143248</t>
  </si>
  <si>
    <t>TEREZA LAURENTINO DE SOUZA</t>
  </si>
  <si>
    <t>"05957267392"</t>
  </si>
  <si>
    <t>EQNP 01/05 Bloco F</t>
  </si>
  <si>
    <t>terezalaurentinodesouzaa@gmail.com</t>
  </si>
  <si>
    <t>MP140376</t>
  </si>
  <si>
    <t>Comprovante de Vinculo</t>
  </si>
  <si>
    <t>VERONICA LIMA DA COSTA</t>
  </si>
  <si>
    <t>"71009815148"</t>
  </si>
  <si>
    <t>PEDRO ROGER GOMES PEREIRA - 07525356173</t>
  </si>
  <si>
    <t>Rua 6 Q 18</t>
  </si>
  <si>
    <t>Lima477veronica@gmail.com</t>
  </si>
  <si>
    <t>MP143251</t>
  </si>
  <si>
    <t>RAINAN DE JESUS SANTOS</t>
  </si>
  <si>
    <t>"06920715554"</t>
  </si>
  <si>
    <t>FABRICIA ALMEIDA DE JESUS - 71142181170</t>
  </si>
  <si>
    <t>São João d Aliança</t>
  </si>
  <si>
    <t>FAZENDA POLONIA</t>
  </si>
  <si>
    <t>rainan.rjs01@gmail.com</t>
  </si>
  <si>
    <t>MP143250</t>
  </si>
  <si>
    <t>EMANUEL CURCINO DOS SANTOS</t>
  </si>
  <si>
    <t>"07342964107"</t>
  </si>
  <si>
    <t>JOAO CURCINO DOS SANTOS - 00038009110</t>
  </si>
  <si>
    <t>Rua dos Domenicanos Q 32</t>
  </si>
  <si>
    <t>emanuelvascogama@gmail.com</t>
  </si>
  <si>
    <t>MP143249</t>
  </si>
  <si>
    <t>MARCOS ALVES FEITOSA</t>
  </si>
  <si>
    <t>"48318264134"</t>
  </si>
  <si>
    <t>IOLANDA ALVES FEITOSA ALBUQUERQUE - 40069583153</t>
  </si>
  <si>
    <t>RUA DO EUCALIPTO N 0 OUTROS 47</t>
  </si>
  <si>
    <t>osfeitosa69@gmail.com</t>
  </si>
  <si>
    <t>MP140378</t>
  </si>
  <si>
    <t>SHELDON HENRIQUE DE ALCANTARA</t>
  </si>
  <si>
    <t>"09592759162"</t>
  </si>
  <si>
    <t>QNM 2 Conjunto C</t>
  </si>
  <si>
    <t>SHELDON2005@GMAIL.COM</t>
  </si>
  <si>
    <t>MP129885</t>
  </si>
  <si>
    <t>VICTOR HUGO FERREIRA BARBOSA</t>
  </si>
  <si>
    <t>"07735419180"</t>
  </si>
  <si>
    <t>QUADRA 05, L 33</t>
  </si>
  <si>
    <t>CASA</t>
  </si>
  <si>
    <t>victorhg167167@gmail.com</t>
  </si>
  <si>
    <t>MP146998</t>
  </si>
  <si>
    <t>MP140377</t>
  </si>
  <si>
    <t>DONIZETE RODRIGUES DOS SANTOS</t>
  </si>
  <si>
    <t>"01557752192"</t>
  </si>
  <si>
    <t>MARIA DE FATIMA PEREIRA DA SILVA - 00323036104</t>
  </si>
  <si>
    <t>danizete1223@gmail.com</t>
  </si>
  <si>
    <t>MP134577</t>
  </si>
  <si>
    <t>JOÃO VICTOR GOMES BARBOSA</t>
  </si>
  <si>
    <t>"07668936181"</t>
  </si>
  <si>
    <t>Reginaldo da Silva Barbosa - 50966375149</t>
  </si>
  <si>
    <t>Avenida do Abreu</t>
  </si>
  <si>
    <t>Abreu</t>
  </si>
  <si>
    <t>jvgomes46@gmail.com</t>
  </si>
  <si>
    <t>MP134576</t>
  </si>
  <si>
    <t>WANDERLAN PEREIRA DE ALMEIDA</t>
  </si>
  <si>
    <t>"03659368121"</t>
  </si>
  <si>
    <t>MARCOS SUEL ALVES DOS SANTOS - 07237976176</t>
  </si>
  <si>
    <t>Rua 6, Q 54</t>
  </si>
  <si>
    <t>wanderlanfsa25@gmail.com</t>
  </si>
  <si>
    <t>MP134575</t>
  </si>
  <si>
    <t>JOÃO VITOR DOS REIS FARIA</t>
  </si>
  <si>
    <t>"05067092130"</t>
  </si>
  <si>
    <t>CÁTIA SILÉSIA DOS REIS - 55382827168</t>
  </si>
  <si>
    <t>Rua Lázaro de Melo</t>
  </si>
  <si>
    <t>vito.r11@hotmail.com</t>
  </si>
  <si>
    <t>MP134578</t>
  </si>
  <si>
    <t>DARLEY LOPES DA SILVA</t>
  </si>
  <si>
    <t>"05610128145"</t>
  </si>
  <si>
    <t>DIENIS KELLY LOPES DA SILVA - 07326153647</t>
  </si>
  <si>
    <t>Rua 15 Q102</t>
  </si>
  <si>
    <t>darley_eng.agro@hotmail.com</t>
  </si>
  <si>
    <t>Agrônomo</t>
  </si>
  <si>
    <t>MP143252</t>
  </si>
  <si>
    <t>ATILA CAXETA DE SOUSA</t>
  </si>
  <si>
    <t>"04769743130"</t>
  </si>
  <si>
    <t>IRISLENE BARBOSA DO CARMO ALMEIDA - 05961268160</t>
  </si>
  <si>
    <t>Rua Olímpio de Melo Álvares Q 25 L 16</t>
  </si>
  <si>
    <t>atilagenesis2019@gmail.com</t>
  </si>
  <si>
    <t>MP143257</t>
  </si>
  <si>
    <t>CLIENTE TEM AUXILIO REFORMA</t>
  </si>
  <si>
    <t>MARIA CLARA DE SOUSA BARROSO</t>
  </si>
  <si>
    <t>"01440998108"</t>
  </si>
  <si>
    <t>MARILDA DE SOUSA MACHADO - 27568083187</t>
  </si>
  <si>
    <t>Avenida Circular QD. 2A</t>
  </si>
  <si>
    <t>mclaradesousa@gmail.com</t>
  </si>
  <si>
    <t>MP134579</t>
  </si>
  <si>
    <t>LUIZ HENRIQUE AGUIAR DE SOUZA</t>
  </si>
  <si>
    <t>"07666428103"</t>
  </si>
  <si>
    <t>RUA SEM NOME Q 17 B LT 07</t>
  </si>
  <si>
    <t>MANSOES ODISEIAS</t>
  </si>
  <si>
    <t>LUIZHENRIQUEAP1@GMAIL.COM</t>
  </si>
  <si>
    <t>MP129887</t>
  </si>
  <si>
    <t>FICHA VALIDADA</t>
  </si>
  <si>
    <t>AJAILSON DA SILVA SIQUEIRA</t>
  </si>
  <si>
    <t>"01913414108"</t>
  </si>
  <si>
    <t>Q. 72, L. 53, CONJUNTO B,</t>
  </si>
  <si>
    <t>giovanasiqueira357@gmail.com</t>
  </si>
  <si>
    <t>NAYANE FERREIRA DA SILVA</t>
  </si>
  <si>
    <t>"06006363135"</t>
  </si>
  <si>
    <t>FRANCISCO CARLOS SILVA - 49240471120</t>
  </si>
  <si>
    <t>Rua 2, Q 104</t>
  </si>
  <si>
    <t>nayanef578@gmail.com</t>
  </si>
  <si>
    <t>MP143253</t>
  </si>
  <si>
    <t>WESLEY SILVA CAVALCANTE</t>
  </si>
  <si>
    <t>"01731409125"</t>
  </si>
  <si>
    <t>QUADRA 89  CONJUTO A LOTE</t>
  </si>
  <si>
    <t>wesley.realg@gmail.com</t>
  </si>
  <si>
    <t>MP140381</t>
  </si>
  <si>
    <t>DANIELA DA SILVA</t>
  </si>
  <si>
    <t>"05719804307"</t>
  </si>
  <si>
    <t>QNP 15 Conjunto V</t>
  </si>
  <si>
    <t>danitntsilva@gmail.com</t>
  </si>
  <si>
    <t>Educomunicador</t>
  </si>
  <si>
    <t>MP129884</t>
  </si>
  <si>
    <t>WILLIAM BRAZ MAGALHAES RIBEIRO</t>
  </si>
  <si>
    <t>"03503280138"</t>
  </si>
  <si>
    <t>GABRIELA ATAIDES RIBEIRO - 05214738102,MAURO MATIAS DE SOUSA - 77008103115</t>
  </si>
  <si>
    <t>Via 07 Q B</t>
  </si>
  <si>
    <t>Williambraz2017@gmail.com</t>
  </si>
  <si>
    <t>MP134580</t>
  </si>
  <si>
    <t>SEBASTIAO CARDOSO JUNIOR</t>
  </si>
  <si>
    <t>"05113891169"</t>
  </si>
  <si>
    <t>PRISCILA RIBEIRO DA COSTA - 05462250126</t>
  </si>
  <si>
    <t>RUA 08 TRAVESSA</t>
  </si>
  <si>
    <t>VILA IMPERATRIZ</t>
  </si>
  <si>
    <t>Junior.cardoso.100046@hotmail.com</t>
  </si>
  <si>
    <t>MP143254</t>
  </si>
  <si>
    <t>VILMA SINHO DA COSTA</t>
  </si>
  <si>
    <t>"96571586134"</t>
  </si>
  <si>
    <t>RUA DO CRUZEIRO</t>
  </si>
  <si>
    <t>vilmafsacosta@gmail.com</t>
  </si>
  <si>
    <t>MP134581</t>
  </si>
  <si>
    <t>LORRAYNE CHRISTINE LOZINHO DAMAS</t>
  </si>
  <si>
    <t>"02120937117"</t>
  </si>
  <si>
    <t>RUA 04</t>
  </si>
  <si>
    <t>lorraynechristine12@gmail.com</t>
  </si>
  <si>
    <t>MP143255</t>
  </si>
  <si>
    <t>cliente perdeu fonte pagadora</t>
  </si>
  <si>
    <t>LEONARDO FERREIRA DA SILVA</t>
  </si>
  <si>
    <t>"08897148603"</t>
  </si>
  <si>
    <t>MARCIA CRISTINA DE OLIVEIRA - 08016673643</t>
  </si>
  <si>
    <t>VIA 91</t>
  </si>
  <si>
    <t>leosilva.agr@gmail.com</t>
  </si>
  <si>
    <t>Agropecuarista</t>
  </si>
  <si>
    <t>cliente não possui agehab por ser da fsa06</t>
  </si>
  <si>
    <t>YAN SILVA VIANA</t>
  </si>
  <si>
    <t>"03127682140"</t>
  </si>
  <si>
    <t>GM - Correspondente</t>
  </si>
  <si>
    <t>Q. Q LOTE 09 CHACARA 24 CASA 1</t>
  </si>
  <si>
    <t>yanfelixn@gmail.com</t>
  </si>
  <si>
    <t xml:space="preserve">Raíssa Bezerra da Silva (Gestor): Cliente em processo de distrato com pendência sanada. Aguardando assinatura de minuta para seguir. Distrato cancelado.  </t>
  </si>
  <si>
    <t>13/11/2024 às 15h17</t>
  </si>
  <si>
    <t>MP129888</t>
  </si>
  <si>
    <t>THATYLLO VITOR DE MARIA FONTINELE</t>
  </si>
  <si>
    <t>"10236027336"</t>
  </si>
  <si>
    <t>RUA 9 Nr. AP 102 QUADRA 61 LOTE 26</t>
  </si>
  <si>
    <t>thatyllopastoralemao@gmail.com</t>
  </si>
  <si>
    <t>MP146999</t>
  </si>
  <si>
    <t>ELLEN MENDES GOMES DE OLIVEIRA</t>
  </si>
  <si>
    <t>"05156350143"</t>
  </si>
  <si>
    <t>LUCAS MATHEUS XAVIER RODRIGUES BARBOSA - 04152651180</t>
  </si>
  <si>
    <t>RUA DF-13, P TA CRUZ C51</t>
  </si>
  <si>
    <t>Ellemmendes@hotmail.com</t>
  </si>
  <si>
    <t>MP134582</t>
  </si>
  <si>
    <t>IZAQUE SILVA DE OLIVEIRA</t>
  </si>
  <si>
    <t>"70807656178"</t>
  </si>
  <si>
    <t>WANIELLE BATISTA MARTINS - 07573199120</t>
  </si>
  <si>
    <t>Rua Sabiá Q 4</t>
  </si>
  <si>
    <t>izaquetavarestavares912@gmail.com</t>
  </si>
  <si>
    <t>MP134584</t>
  </si>
  <si>
    <t>ERIC VINICIOS ABREU BORGES</t>
  </si>
  <si>
    <t>"04243895171"</t>
  </si>
  <si>
    <t>JOANA DARC ABREU RODRIGUES - 01102866180</t>
  </si>
  <si>
    <t>AVENIDA FORMOSA Q 10 A</t>
  </si>
  <si>
    <t>ericborges36@gmail.com</t>
  </si>
  <si>
    <t>MP134583</t>
  </si>
  <si>
    <t>HELOISA ELEUZA SILVEIRA</t>
  </si>
  <si>
    <t>"02560908158"</t>
  </si>
  <si>
    <t>NILSON RIBEIRO DOS SANTOS - 60325569134</t>
  </si>
  <si>
    <t>heloisaeleuzasilveira@gmail.com</t>
  </si>
  <si>
    <t>MP143256</t>
  </si>
  <si>
    <t>ANDRESSA PEREIRA DA SILVA</t>
  </si>
  <si>
    <t>"70748467165"</t>
  </si>
  <si>
    <t>RUA SETOR 10 CONJ B C Q 108</t>
  </si>
  <si>
    <t>andressapereirap2@gmail.com</t>
  </si>
  <si>
    <t>MP140382</t>
  </si>
  <si>
    <t>DIVINA LANDIM DA SILVA</t>
  </si>
  <si>
    <t>"70930394135"</t>
  </si>
  <si>
    <t>Avenida Governador Bernardo Sayão Q 16 L 15</t>
  </si>
  <si>
    <t>landimdivina5@gmail.com</t>
  </si>
  <si>
    <t>MP143258</t>
  </si>
  <si>
    <t>JEAN GLEYDSTON ALVES DO VALE</t>
  </si>
  <si>
    <t>"00599199148"</t>
  </si>
  <si>
    <t>JEAN CLEITON ALVES DO VALE - 00143943162</t>
  </si>
  <si>
    <t>Rua 5 Q 83 L 20</t>
  </si>
  <si>
    <t>jeanbotafoguense95@gmail.com</t>
  </si>
  <si>
    <t>MP143259</t>
  </si>
  <si>
    <t>KELLY ALVES DE SOUSA</t>
  </si>
  <si>
    <t>"04938195178"</t>
  </si>
  <si>
    <t>kelyalves.01@gmail.com</t>
  </si>
  <si>
    <t>Cliente vai distratar.</t>
  </si>
  <si>
    <t>MARIA DE FATIMA BARROS</t>
  </si>
  <si>
    <t>"70044037180"</t>
  </si>
  <si>
    <t>EQNM 08/10  BL F</t>
  </si>
  <si>
    <t>fatimamaria221133@gmail.com</t>
  </si>
  <si>
    <t>MP140386</t>
  </si>
  <si>
    <t>HELIDA LIMA DOS REIS SILVA</t>
  </si>
  <si>
    <t>"90469046104"</t>
  </si>
  <si>
    <t>QN 321 CONJUNTO A LOTE 1 APT</t>
  </si>
  <si>
    <t>lhelida60@gmail.com</t>
  </si>
  <si>
    <t>ÍTALO FELIPE ALVES BEZERRA</t>
  </si>
  <si>
    <t>"08324488189"</t>
  </si>
  <si>
    <t>ARLETE BEZERRA ALVES DA SILVA - 95541098149</t>
  </si>
  <si>
    <t>Rua 3 Q 82</t>
  </si>
  <si>
    <t>Italo29i08i2004i@gmail.com</t>
  </si>
  <si>
    <t>MP143260</t>
  </si>
  <si>
    <t>IVANILSON CORRÊA BISPO</t>
  </si>
  <si>
    <t>"02016237147"</t>
  </si>
  <si>
    <t>Quadra 20</t>
  </si>
  <si>
    <t>Jardim dos Pinheiros</t>
  </si>
  <si>
    <t>ivanncb.10@gmail.com</t>
  </si>
  <si>
    <t>MP140379</t>
  </si>
  <si>
    <t>NATANIEL GOMES DA ROCHA</t>
  </si>
  <si>
    <t>"86012700504"</t>
  </si>
  <si>
    <t>Q B1</t>
  </si>
  <si>
    <t>MANSÕES POR DO SOL</t>
  </si>
  <si>
    <t>natanielgomes356218@gmail.com</t>
  </si>
  <si>
    <t>MP140384</t>
  </si>
  <si>
    <t>THIAGO LOPES DA COSTA CARNEIRO</t>
  </si>
  <si>
    <t>"08200861180"</t>
  </si>
  <si>
    <t>SETOR HABITACIONAL SOL NASCENTE</t>
  </si>
  <si>
    <t>Thiagolopes2003c@gmail.com</t>
  </si>
  <si>
    <t>MP129889</t>
  </si>
  <si>
    <t>AGUARDANDO VALIDAÇÃO DE ESPELHO.</t>
  </si>
  <si>
    <t>ELAINE DA SILVA SIMPLICIO</t>
  </si>
  <si>
    <t>"07382565106"</t>
  </si>
  <si>
    <t>MANOEL HENRIQUE SIMPLICIO - 99828618400</t>
  </si>
  <si>
    <t>RUA DAS ACACIAS QUADRA 8</t>
  </si>
  <si>
    <t>NOVA REPUBLICA</t>
  </si>
  <si>
    <t>elaine.s.simplicio@gmail.com</t>
  </si>
  <si>
    <t>MP134585</t>
  </si>
  <si>
    <t>Pendente Apresentar Fiador - Prazo 16/10</t>
  </si>
  <si>
    <t>WALLYSON DA COSTA NUNES</t>
  </si>
  <si>
    <t>"03509246195"</t>
  </si>
  <si>
    <t>JULIANA DOS SANTOS MOURA - 05785534142</t>
  </si>
  <si>
    <t>RUA 09 Q 50</t>
  </si>
  <si>
    <t>wallysonnunesgolg3@gmail.com</t>
  </si>
  <si>
    <t>MP143263</t>
  </si>
  <si>
    <t>NATALIA SILVA DE OLIVEIRA</t>
  </si>
  <si>
    <t>"04624234170"</t>
  </si>
  <si>
    <t>PEDRO EDUARDO DIAS DOS SANTOS - 07678206143</t>
  </si>
  <si>
    <t>RUA 22, Q 135, L 15</t>
  </si>
  <si>
    <t>nataliasilva.sad@gmail.com</t>
  </si>
  <si>
    <t>Raíssa Bezerra da Silva (Gestor): Cliente segue com documento incorreto e sem contrato CEF anexado. Favor, excluir documento incorreto e anexar contrato.</t>
  </si>
  <si>
    <t>28/10/2024 às 10h49</t>
  </si>
  <si>
    <t>MP143262</t>
  </si>
  <si>
    <t>marco negou fiador</t>
  </si>
  <si>
    <t>RAYSSA CRISTINE OLIVEIRA CASTRO</t>
  </si>
  <si>
    <t>"08979042302"</t>
  </si>
  <si>
    <t>EDGAR JESUS SANCHEZ RODRIGUEZ - 70799053201</t>
  </si>
  <si>
    <t>RUA 32 Q 48 L 11A</t>
  </si>
  <si>
    <t>QUEDA DO DESCOBERTO</t>
  </si>
  <si>
    <t>RAYSSARODRIGUEZ2023@GMAIL.COM</t>
  </si>
  <si>
    <t>MP140385</t>
  </si>
  <si>
    <t>AGUARDANDO PAGAR SINAL</t>
  </si>
  <si>
    <t>SOLICITADO ENVIO DE CONFISSÃO DE DIVIDA</t>
  </si>
  <si>
    <t>AGL030 - VILA GIRASSOL</t>
  </si>
  <si>
    <t>FELIPE MIGUEL CARVALHO DA COSTA</t>
  </si>
  <si>
    <t>"70941162176"</t>
  </si>
  <si>
    <t>AGL30 -</t>
  </si>
  <si>
    <t>RUA 36 QUADRA 51</t>
  </si>
  <si>
    <t>CHACARA QUEDA DO DESCOBERTO</t>
  </si>
  <si>
    <t>felipe.miguel.0209@gmail.com</t>
  </si>
  <si>
    <t>MP147891</t>
  </si>
  <si>
    <t>DIEGO VINNICIUS NUNES DE MOURA SOARES</t>
  </si>
  <si>
    <t>"01267348100"</t>
  </si>
  <si>
    <t>WENYA SPINDOLA DE MOURA SOARES - 02565539126</t>
  </si>
  <si>
    <t>RUA 22 Q 135 L 15</t>
  </si>
  <si>
    <t>diego_nms@hotmail.com</t>
  </si>
  <si>
    <t>MP143261</t>
  </si>
  <si>
    <t>MATEUS FERREIRA FREITAS</t>
  </si>
  <si>
    <t>"05454466190"</t>
  </si>
  <si>
    <t>Bloco Qs 02 Cls Bloco A APTO 308</t>
  </si>
  <si>
    <t>mateusferreirafreitas123456@gmail.com</t>
  </si>
  <si>
    <t>MP129886</t>
  </si>
  <si>
    <t>AGUARDANDO VALIDAÇÃO DE ESPELHO</t>
  </si>
  <si>
    <t>FERNANDA RIBEIRO DE SOUSA</t>
  </si>
  <si>
    <t>"06058079144"</t>
  </si>
  <si>
    <t>RODSON GUALBERTO DE SOUZA - 02479406156</t>
  </si>
  <si>
    <t>Rua 11</t>
  </si>
  <si>
    <t>fernandarisousa@gmail.com</t>
  </si>
  <si>
    <t>MP134586</t>
  </si>
  <si>
    <t>LUDIMILA ABDA SOARES</t>
  </si>
  <si>
    <t>"06994866106"</t>
  </si>
  <si>
    <t>Ponte Alta Norte</t>
  </si>
  <si>
    <t>Ponte Alta Norte (Gama)</t>
  </si>
  <si>
    <t>ludimila310598@gmail.com</t>
  </si>
  <si>
    <t>MP129892</t>
  </si>
  <si>
    <t>TATIANA GONTIJO DE ANDRADE</t>
  </si>
  <si>
    <t>"73195995115"</t>
  </si>
  <si>
    <t>JOAO DAMACENO ALVES NETO - 04260073109,JOSE ADILSON GONTIJO DE ANDRADE JUNIOR - 03326652160</t>
  </si>
  <si>
    <t>RUA CELSON CALDEIRAS NUNES Q 79</t>
  </si>
  <si>
    <t>tatiana.gontijo.adv@gmail.com</t>
  </si>
  <si>
    <t>MP143265</t>
  </si>
  <si>
    <t>WELLINGTON FERNANDO SERAPHIM VANDERLEY</t>
  </si>
  <si>
    <t>"38144272897"</t>
  </si>
  <si>
    <t>SHA  Chácara 51 LOTE 01</t>
  </si>
  <si>
    <t>Setor Habitacional Arniqueira (Águas Claras)</t>
  </si>
  <si>
    <t>fernandowelligton064@gmail.com</t>
  </si>
  <si>
    <t>MP140383</t>
  </si>
  <si>
    <t>NAYANI PAVÃO PESTANA</t>
  </si>
  <si>
    <t>"05542224342"</t>
  </si>
  <si>
    <t>Q 27A LT 01</t>
  </si>
  <si>
    <t>nayanepavao26@gmail.com</t>
  </si>
  <si>
    <t>MP140387</t>
  </si>
  <si>
    <t>AGUARDANDO FIADOR E PAGAR SINAL</t>
  </si>
  <si>
    <t>CAMILA SOARES DE ABREU</t>
  </si>
  <si>
    <t>"05534936126"</t>
  </si>
  <si>
    <t>QNR 3 Conjunto F</t>
  </si>
  <si>
    <t>Ceilândia Norte</t>
  </si>
  <si>
    <t>camilasoaresc208@gmail.com</t>
  </si>
  <si>
    <t>MP129891</t>
  </si>
  <si>
    <t>CLAYTON GONTIJO DA SILVA</t>
  </si>
  <si>
    <t>"00876024150"</t>
  </si>
  <si>
    <t>GLEICIANE DA FONSECA MELO - 01749634163</t>
  </si>
  <si>
    <t>Via 14, Q 55-A, L 07</t>
  </si>
  <si>
    <t>gontijo.auto@live.com</t>
  </si>
  <si>
    <t>MP134587</t>
  </si>
  <si>
    <t>FELIPE DUTRA SANTANA BARRETO</t>
  </si>
  <si>
    <t>"05941007124"</t>
  </si>
  <si>
    <t>BRUNA DUTRA SANTANA BARRETO - 05940991106</t>
  </si>
  <si>
    <t>Rua Olímpio Jacinto Q 24</t>
  </si>
  <si>
    <t>felipedutrabarreto@gmail.com</t>
  </si>
  <si>
    <t>MP143264</t>
  </si>
  <si>
    <t>Falta Fiador assinar</t>
  </si>
  <si>
    <t>LUIZ EDUARDO BARRETO CHAVES</t>
  </si>
  <si>
    <t>"08490987505"</t>
  </si>
  <si>
    <t>QNE 2</t>
  </si>
  <si>
    <t>luizbarreto20102010@gmail.com</t>
  </si>
  <si>
    <t xml:space="preserve">Gledson Carlos da Silva leandro (Gestor): Considerando que foi revisto o dossiê do cliente e aprovado pela agencia, devolvo para fase de assinatura Caixa, pois já estava validado pela secretaria de vendas. </t>
  </si>
  <si>
    <t>31/10/2024 às 15h59</t>
  </si>
  <si>
    <t>MP129890</t>
  </si>
  <si>
    <t>LUAN DA COSTA ARAUJO</t>
  </si>
  <si>
    <t>"06866143136"</t>
  </si>
  <si>
    <t>DENICE DELFINO DA COSTA - 61200530187</t>
  </si>
  <si>
    <t>Rua do Mercado Q 21</t>
  </si>
  <si>
    <t>luanzinho_costa@hotmail.com</t>
  </si>
  <si>
    <t>MP134588</t>
  </si>
  <si>
    <t>prazo 18-10</t>
  </si>
  <si>
    <t>MAYCA GONCALVES DE SIQUEIRA</t>
  </si>
  <si>
    <t>"01965749194"</t>
  </si>
  <si>
    <t>NATALINO GONÇALVES DE SIQUEIRA - 06308040100</t>
  </si>
  <si>
    <t>Rua Z. Q, 40</t>
  </si>
  <si>
    <t>siqueiramayca@gmail.com</t>
  </si>
  <si>
    <t>MP143266</t>
  </si>
  <si>
    <t>Confissão sem Fiador</t>
  </si>
  <si>
    <t>KAUANY DA SILVA AMORIM</t>
  </si>
  <si>
    <t>"09348473557"</t>
  </si>
  <si>
    <t>ANDRE LUIZ SOARES DOS SANTOS - 85282227568</t>
  </si>
  <si>
    <t>Avenida Ferroviária E, Q N</t>
  </si>
  <si>
    <t>kauanysilva279@gmail.com</t>
  </si>
  <si>
    <t>MP143267</t>
  </si>
  <si>
    <t>THAYS FRANCISCA MENEZES</t>
  </si>
  <si>
    <t>"03600906135"</t>
  </si>
  <si>
    <t>PAULO HENRIQUE GONCALVES DE CASTRO - 07231436170</t>
  </si>
  <si>
    <t>Rua Clarinda Lobo de Miranda</t>
  </si>
  <si>
    <t>thaysm392@gmail.com</t>
  </si>
  <si>
    <t>MP143268</t>
  </si>
  <si>
    <t>prazo 17-10</t>
  </si>
  <si>
    <t>CARLOS ANTONIO IZIDRO EUGENIO</t>
  </si>
  <si>
    <t>"94815780110"</t>
  </si>
  <si>
    <t>MARCIA GOMES EUGENIO IZIDRO - 79913598168,WINDSON ILAN FERREIRA DE SOUZA - 08685935164</t>
  </si>
  <si>
    <t>Rua Turquesa Q 04</t>
  </si>
  <si>
    <t>carlosantonioizidro24@gmail.com</t>
  </si>
  <si>
    <t>Cliente segundo imovel, era escritura e virou contrato ele ia desistir.</t>
  </si>
  <si>
    <t>LENNON JOHNSTON ARAUJO GOMES</t>
  </si>
  <si>
    <t>"01192488164"</t>
  </si>
  <si>
    <t>INGRID RODRIGUES CESAR - 61410765300</t>
  </si>
  <si>
    <t>RUA SOLIMÕES Q 49 L 55 CONJUNTO B</t>
  </si>
  <si>
    <t>lennonaraujogomes@gmail.com</t>
  </si>
  <si>
    <t>MP129899</t>
  </si>
  <si>
    <t>ROSIVAL DA SILVA SANTOS</t>
  </si>
  <si>
    <t>"01634766164"</t>
  </si>
  <si>
    <t>VANEIDE CARDOSO MAXIMO - 00256926158</t>
  </si>
  <si>
    <t>Rua 25 de Dezembro Q 33</t>
  </si>
  <si>
    <t>rosivals311@gmail.com</t>
  </si>
  <si>
    <t>Raíssa Bezerra da Silva (Gestor): Bom dia!   Cliente segue com o contrato CEF não anexado.</t>
  </si>
  <si>
    <t>05/11/2024 às 09h13</t>
  </si>
  <si>
    <t>MP143270</t>
  </si>
  <si>
    <t>Fiador aprovado, aguardando a negociação do valor a menor de FI para o envio da confissão.</t>
  </si>
  <si>
    <t>JOAO VICTOR DA SILVA SOUSA</t>
  </si>
  <si>
    <t>"60956601308"</t>
  </si>
  <si>
    <t>HYTALO MARCELO ESSER RODRIGUES - 11841921114</t>
  </si>
  <si>
    <t>Rua 11 Q 69 L 6</t>
  </si>
  <si>
    <t>jv251926@gmail.com</t>
  </si>
  <si>
    <t>MP143269</t>
  </si>
  <si>
    <t>ADÃO PAES LANDIM DA SILVA</t>
  </si>
  <si>
    <t>"06054154397"</t>
  </si>
  <si>
    <t>JOSELITA FERREIRA DA SILVA - 06844019327</t>
  </si>
  <si>
    <t>Quadra 2 Conjunto 7</t>
  </si>
  <si>
    <t>Setor Leste (Vila Estrutural)</t>
  </si>
  <si>
    <t>paeslandimadao@gmail.com</t>
  </si>
  <si>
    <t>MP129894</t>
  </si>
  <si>
    <t>YURI ROSIVAL DOS SANTOS</t>
  </si>
  <si>
    <t>"70161907148"</t>
  </si>
  <si>
    <t>Quadra 62</t>
  </si>
  <si>
    <t>yurirosival@gmail.com</t>
  </si>
  <si>
    <t>MP129896</t>
  </si>
  <si>
    <t>UEMERSON MOREIRA DE ALMEIDA</t>
  </si>
  <si>
    <t>"03766319108"</t>
  </si>
  <si>
    <t>ALINE NOLASCO PEREIRA - 05823067100</t>
  </si>
  <si>
    <t>Rua José Lobo</t>
  </si>
  <si>
    <t>hugouemerson637@gmail.com</t>
  </si>
  <si>
    <t>MP134589</t>
  </si>
  <si>
    <t>YAN MENDES BORGES</t>
  </si>
  <si>
    <t>"71416253130"</t>
  </si>
  <si>
    <t>Quadra 5</t>
  </si>
  <si>
    <t>Recanto da Barragem</t>
  </si>
  <si>
    <t>yanborgesmendes19@gmail.com</t>
  </si>
  <si>
    <t>MP129897</t>
  </si>
  <si>
    <t>MAILDA MUNIZ DE SOUZA</t>
  </si>
  <si>
    <t>"03937150196"</t>
  </si>
  <si>
    <t>Q 79 CONJ A L 7A</t>
  </si>
  <si>
    <t>maildamuniz311@gmail.com</t>
  </si>
  <si>
    <t>MP129895</t>
  </si>
  <si>
    <t>Cliente Desistiu - Solicitar Distrato</t>
  </si>
  <si>
    <t>JOCEANE DE LUCENA SANTANA</t>
  </si>
  <si>
    <t>"72746017172"</t>
  </si>
  <si>
    <t>ERIKSWEL DE LUCENA SANTANA - 02550077105</t>
  </si>
  <si>
    <t>QR 103 Conjunto 1</t>
  </si>
  <si>
    <t>Joceane.oficial@gmail.com</t>
  </si>
  <si>
    <t>MP129898</t>
  </si>
  <si>
    <t>VALDIANA MARQUES DOS SANTOS</t>
  </si>
  <si>
    <t>"83203362104"</t>
  </si>
  <si>
    <t>QUADRA 604 CONJUNTO 19</t>
  </si>
  <si>
    <t>RECANTO DAS EMAS</t>
  </si>
  <si>
    <t>mvaldiana76@gmail.com</t>
  </si>
  <si>
    <t>MP140389</t>
  </si>
  <si>
    <t>DIOGO ALVES DA SILVA</t>
  </si>
  <si>
    <t>"02555200185"</t>
  </si>
  <si>
    <t>Leal Cred - Alto Padrão</t>
  </si>
  <si>
    <t>Rua Copaíba</t>
  </si>
  <si>
    <t>Sul (Águas Claras)</t>
  </si>
  <si>
    <t>professorsos2014@gmail.com</t>
  </si>
  <si>
    <t>08/08/2025 às 10h30</t>
  </si>
  <si>
    <t>WILLIAN JHONATA DE SOUZA ALENCAR</t>
  </si>
  <si>
    <t>"70572649177"</t>
  </si>
  <si>
    <t>Q. R, L. 4 A, OUTROS</t>
  </si>
  <si>
    <t>willianjhonata759@gmail.com</t>
  </si>
  <si>
    <t>MP147000</t>
  </si>
  <si>
    <t>FSA011 - VILA JASMIM</t>
  </si>
  <si>
    <t>THIAGO ANTONIO SOUZA DA SILVA</t>
  </si>
  <si>
    <t>"06727733686"</t>
  </si>
  <si>
    <t>FSA011</t>
  </si>
  <si>
    <t>RUA DAS FLORES</t>
  </si>
  <si>
    <t>thiagolermonsouza@gmail.com</t>
  </si>
  <si>
    <t>MP147486</t>
  </si>
  <si>
    <t>GLEISON HONORIO FERREIRA</t>
  </si>
  <si>
    <t>"01527545121"</t>
  </si>
  <si>
    <t>RUA JACINTO BORBA Q 11</t>
  </si>
  <si>
    <t>gleisomhonorio71@gmail.com</t>
  </si>
  <si>
    <t>MP143271</t>
  </si>
  <si>
    <t>Pendências Diversas</t>
  </si>
  <si>
    <t>cliente aprovado no empreendimento errado,</t>
  </si>
  <si>
    <t>GABRIELA DE MOURA DIAS</t>
  </si>
  <si>
    <t>"06884313137"</t>
  </si>
  <si>
    <t>RUA 08 QD 58</t>
  </si>
  <si>
    <t>gabrielademdias@gmail.com</t>
  </si>
  <si>
    <t>MP129900</t>
  </si>
  <si>
    <t>GEANY SILVA SANTAREM</t>
  </si>
  <si>
    <t>"06235534140"</t>
  </si>
  <si>
    <t>RUA 1 Q 48-A</t>
  </si>
  <si>
    <t>geanysantarem09@gmail.com</t>
  </si>
  <si>
    <t>MP147487</t>
  </si>
  <si>
    <t>não conseguiu fiador vai reprovar</t>
  </si>
  <si>
    <t>MARCOS ANTONIO DA SILVA</t>
  </si>
  <si>
    <t>"76713903134"</t>
  </si>
  <si>
    <t>Quadra 102 LT 03 BL A</t>
  </si>
  <si>
    <t>MARCOSSILVADV@GMAIL.COM</t>
  </si>
  <si>
    <t>Jessemar Silva Esteves Clementino (Gestor): Cliente Venda Direta, última parcela com vencimento para 30/12/2026. Parcela de chaves/Financiamento previsto para 31/12/2026</t>
  </si>
  <si>
    <t>08/08/2025 às 10h29</t>
  </si>
  <si>
    <t>ROBSON ALBERTO SOARES</t>
  </si>
  <si>
    <t>"88672328191"</t>
  </si>
  <si>
    <t>Avenida Central Área Especial 12 LOTE E</t>
  </si>
  <si>
    <t>BYNHO24@HOTMAIL.COM</t>
  </si>
  <si>
    <t>RAFAELA GUIMARAES CORREIA</t>
  </si>
  <si>
    <t>"09576821665"</t>
  </si>
  <si>
    <t>Eduardo Martins (Perfil CCA)</t>
  </si>
  <si>
    <t>CLN 7 Bloco A LOTE 01</t>
  </si>
  <si>
    <t>Riacho Fundo I</t>
  </si>
  <si>
    <t>RAFACORREIA.G@HOTMAIL.COM</t>
  </si>
  <si>
    <t>Desenhista</t>
  </si>
  <si>
    <t>IRENE ANTONIA DE MOURA</t>
  </si>
  <si>
    <t>"03275867610"</t>
  </si>
  <si>
    <t>QN 5 Conjunto 10</t>
  </si>
  <si>
    <t>irene.antoniademoura@gmail.com</t>
  </si>
  <si>
    <t>GENAILTON ALVES DOS SANTOS</t>
  </si>
  <si>
    <t>"89297938191"</t>
  </si>
  <si>
    <t>Quadra QB 8</t>
  </si>
  <si>
    <t>Genailtonalves.fi@gmail.com</t>
  </si>
  <si>
    <t>MP147894</t>
  </si>
  <si>
    <t>SIRLENE CRISTINA SILVA DOS SANTOS</t>
  </si>
  <si>
    <t>"97446467215"</t>
  </si>
  <si>
    <t>RUA PARANAIBA QUADRA 51 L CONJ .B</t>
  </si>
  <si>
    <t>sirlenecris00sa@gmail.com</t>
  </si>
  <si>
    <t>MP129902</t>
  </si>
  <si>
    <t>NATAN DE OLIVEIRA DANTAS</t>
  </si>
  <si>
    <t>"06714228120"</t>
  </si>
  <si>
    <t>QNO 19 CJ 38</t>
  </si>
  <si>
    <t>natanplays@gmail.com</t>
  </si>
  <si>
    <t>MP150123</t>
  </si>
  <si>
    <t>GABRIEL VITORINO ROZENO DE SOUSA</t>
  </si>
  <si>
    <t>"07410569174"</t>
  </si>
  <si>
    <t>RUA 9A Q 96</t>
  </si>
  <si>
    <t>gabriel.vitorino007@gmail.com</t>
  </si>
  <si>
    <t>MP147488</t>
  </si>
  <si>
    <t>Erro no SIOPI. cliente nao quer mudar</t>
  </si>
  <si>
    <t>ISADORA INÁCIO DE OLIVEIRA</t>
  </si>
  <si>
    <t>"06418018150"</t>
  </si>
  <si>
    <t>JANAINA INACIO FERREIRA - 93242514149</t>
  </si>
  <si>
    <t>RUA 19 Q 46</t>
  </si>
  <si>
    <t>isahiio7070@icloud.com</t>
  </si>
  <si>
    <t>MP147489</t>
  </si>
  <si>
    <t>Erro no SIOPI.</t>
  </si>
  <si>
    <t>SEBASTIÃO MARCOS FERREIRA DA VEIGA</t>
  </si>
  <si>
    <t>"82151814149"</t>
  </si>
  <si>
    <t>JULIMARA DE OLIVEIRA SANTOS DA VEIGA - 00759731110</t>
  </si>
  <si>
    <t>QS 408 Conjunto C LOTE 01 APT 107</t>
  </si>
  <si>
    <t>marcosveiga75@hotmail.com</t>
  </si>
  <si>
    <t>Jessemar Silva Esteves Clementino (Gestor): Cliente Venda Direta, última parcela com vencimento para 20/12/2026. Parcela de chaves/Financiamento previsto para 31/12/2026</t>
  </si>
  <si>
    <t>EDUARDO ROGERIO DE LUCENA RODRIGUES</t>
  </si>
  <si>
    <t>"08809126181"</t>
  </si>
  <si>
    <t>QR 507 Conjunto 6</t>
  </si>
  <si>
    <t>edurhogerio09@gmail.com</t>
  </si>
  <si>
    <t>MP129904</t>
  </si>
  <si>
    <t>TALITA STEFFANE DE OLIVEIRA VIEIRA</t>
  </si>
  <si>
    <t>"05850416102"</t>
  </si>
  <si>
    <t>Gama</t>
  </si>
  <si>
    <t>QUADRA 19</t>
  </si>
  <si>
    <t>Setor Leste (Gama)</t>
  </si>
  <si>
    <t>talitasteffaneoliver@gmail.com</t>
  </si>
  <si>
    <t>JANAISE KELLY PIRES DE AZEVEDO</t>
  </si>
  <si>
    <t>"09256084325"</t>
  </si>
  <si>
    <t>QNP 29 CONJUNTO E</t>
  </si>
  <si>
    <t>janaiseazevedo01@gmail.com</t>
  </si>
  <si>
    <t>MP140392</t>
  </si>
  <si>
    <t>AGUARDANDO ENVIO DE CONFISSÃO DE DIVIDA</t>
  </si>
  <si>
    <t>DAVID FERREIRA DE MORAES</t>
  </si>
  <si>
    <t>"70463478169"</t>
  </si>
  <si>
    <t>HEVELYN NILMARA DE MORAES FERREIRA - 07415149157</t>
  </si>
  <si>
    <t>Q 03 D SN CONJ A RUA 02</t>
  </si>
  <si>
    <t>df836578@gmail.com</t>
  </si>
  <si>
    <t>MP140390</t>
  </si>
  <si>
    <t>AGUARDANDO ENVIO DA CONFISSÃO</t>
  </si>
  <si>
    <t>LUANA GABRIELA FERREIRA GOMES</t>
  </si>
  <si>
    <t>"03035983100"</t>
  </si>
  <si>
    <t>QUADRA 25</t>
  </si>
  <si>
    <t>luanagrabriela@gmail.com</t>
  </si>
  <si>
    <t>MP147896</t>
  </si>
  <si>
    <t>PAULO CESAR DE OLIVEIRA</t>
  </si>
  <si>
    <t>"13654439810"</t>
  </si>
  <si>
    <t>QNM 22 Conjunto H</t>
  </si>
  <si>
    <t>paulodabia95@gmail.com</t>
  </si>
  <si>
    <t>Gledson Carlos da Silva leandro (Gestor): Cliente rodou credito em outro cca, refazer o processo.</t>
  </si>
  <si>
    <t>21/11/2024 às 15h01</t>
  </si>
  <si>
    <t>MP140391</t>
  </si>
  <si>
    <t>GABRIEL VIEIRA ORNELAS</t>
  </si>
  <si>
    <t>"04700973102"</t>
  </si>
  <si>
    <t>NOEMIA VIEIRA BARRETO - 96612592168</t>
  </si>
  <si>
    <t>Rua 1 Q 55</t>
  </si>
  <si>
    <t>vieiragabriel280@gmail.com</t>
  </si>
  <si>
    <t>MP134590</t>
  </si>
  <si>
    <t>ELLEN NUNES DE JESUS</t>
  </si>
  <si>
    <t>"02019490161"</t>
  </si>
  <si>
    <t>Quadra 18 lote 09</t>
  </si>
  <si>
    <t>prof.ellen.nunes@gmail.com</t>
  </si>
  <si>
    <t>MP147897</t>
  </si>
  <si>
    <t>ANTONIA ILEIDIA JARDIM DE FREITAS</t>
  </si>
  <si>
    <t>"00507193350"</t>
  </si>
  <si>
    <t>RUA 08 QD 37 LOTE 17 CJ A</t>
  </si>
  <si>
    <t>antoniafreitas74@gmail.com</t>
  </si>
  <si>
    <t>MP147895</t>
  </si>
  <si>
    <t>CLIENTE PAGARÁ DIA 29/10</t>
  </si>
  <si>
    <t>NATHÁLIA LORRAINE SANTOS DE JESUS</t>
  </si>
  <si>
    <t>"05254601108"</t>
  </si>
  <si>
    <t>Facilitá Consultoria Imobiliária LTDA</t>
  </si>
  <si>
    <t>AVENIDA DAS ARAUCÁRIAS, 4155, BL C</t>
  </si>
  <si>
    <t>NATHALIALOSANTOS3@GMAIL.COM</t>
  </si>
  <si>
    <t>AP: 45965</t>
  </si>
  <si>
    <t>THAIS NOGUEIRA BRAYNER</t>
  </si>
  <si>
    <t>"89459970168"</t>
  </si>
  <si>
    <t>CNB 11 LOTE 01</t>
  </si>
  <si>
    <t>THAIS.SOCIOLOGIA@GMAIL.COM</t>
  </si>
  <si>
    <t>IAGO GOMES SOARES</t>
  </si>
  <si>
    <t>"04840737100"</t>
  </si>
  <si>
    <t>QUADRA 02 CONJUNTO 07</t>
  </si>
  <si>
    <t>Setor Habitacional Vicente Pires - Trecho 1</t>
  </si>
  <si>
    <t>IAGOGS1@GMAIL.COM</t>
  </si>
  <si>
    <t>SUZANA GOMES DA COSTA SANTOS</t>
  </si>
  <si>
    <t>"92625630191"</t>
  </si>
  <si>
    <t>JOSE DA CRUZ SANTOS GONÇALVES - 87589745120</t>
  </si>
  <si>
    <t>Quadra 72 Conjunto B</t>
  </si>
  <si>
    <t>suzanag653@gmail.com</t>
  </si>
  <si>
    <t>MP129901</t>
  </si>
  <si>
    <t>ANNE GUIMARAES LOPES</t>
  </si>
  <si>
    <t>"55346731172"</t>
  </si>
  <si>
    <t>AVENIDA CENTRAL BLOCO 1625</t>
  </si>
  <si>
    <t>ANNEGL1971@GMAIL.COM</t>
  </si>
  <si>
    <t>Jessemar Silva Esteves Clementino (Gestor): Cliente Venda Direta, última parcela com vencimento para 15/11/2026. Parcela de chaves/Financiamento previsto para 31/12/2026</t>
  </si>
  <si>
    <t>HELEN PINHEIRO SOARES CABRAL</t>
  </si>
  <si>
    <t>"05533438157"</t>
  </si>
  <si>
    <t>IGOR GONÇALVES CABRAL - 70617230170</t>
  </si>
  <si>
    <t>Quadra 6 LOTE 17</t>
  </si>
  <si>
    <t>Residencial Jardim Paraíso</t>
  </si>
  <si>
    <t>helenpinsoares@gmail.com</t>
  </si>
  <si>
    <t>MP129905</t>
  </si>
  <si>
    <t>MARISTELA FLORENCIO DA ROCHA</t>
  </si>
  <si>
    <t>"03069732194"</t>
  </si>
  <si>
    <t>RUA A, Q.1</t>
  </si>
  <si>
    <t>maristelakeila@gmail.com</t>
  </si>
  <si>
    <t>MP147490</t>
  </si>
  <si>
    <t>GABRIEL BARBOSA DA SILVA</t>
  </si>
  <si>
    <t>"08189371142"</t>
  </si>
  <si>
    <t>ALTAIR RODRIGUES DA SILVA - 96709383172</t>
  </si>
  <si>
    <t>VIA 13, Q 242 CHAC 242</t>
  </si>
  <si>
    <t>gabrielbarbosafsa@icloud.com</t>
  </si>
  <si>
    <t>MP134593</t>
  </si>
  <si>
    <t>ANA CAROLINA COUTRIM MOREIRA</t>
  </si>
  <si>
    <t>"08871495101"</t>
  </si>
  <si>
    <t>QUADRA 05 L</t>
  </si>
  <si>
    <t>SETOR CENTRO</t>
  </si>
  <si>
    <t>coutrin9979@gmail.com</t>
  </si>
  <si>
    <t>MP140393</t>
  </si>
  <si>
    <t>RICHARD ALCANTARA DE SOUSA</t>
  </si>
  <si>
    <t>"06880270166"</t>
  </si>
  <si>
    <t>Rua do Abreu Q A</t>
  </si>
  <si>
    <t>Setor Lider</t>
  </si>
  <si>
    <t>richardalcantara3@gmail.com</t>
  </si>
  <si>
    <t>Marceneiro</t>
  </si>
  <si>
    <t>MP147491</t>
  </si>
  <si>
    <t>GLACIELIA RODRIGUES PINTO</t>
  </si>
  <si>
    <t>"00524551146"</t>
  </si>
  <si>
    <t>Q 06 LT 12</t>
  </si>
  <si>
    <t>grazyrodriguesglacial@gmail.com</t>
  </si>
  <si>
    <t>MP129903</t>
  </si>
  <si>
    <t>PAGO NA MAQUININHA DA LOJA</t>
  </si>
  <si>
    <t>RONALD DE OLIVEIRA LIMA</t>
  </si>
  <si>
    <t>"08004944159"</t>
  </si>
  <si>
    <t>Brazlândia</t>
  </si>
  <si>
    <t>QD 34 CJ F</t>
  </si>
  <si>
    <t>VILA SÃO JOSÉ</t>
  </si>
  <si>
    <t>rlronaldlima20@gmail.com</t>
  </si>
  <si>
    <t>MP140388</t>
  </si>
  <si>
    <t>BRENDA GIOVANNA MAGALHAES DE BRITO</t>
  </si>
  <si>
    <t>"01958374105"</t>
  </si>
  <si>
    <t>KAWA SILVA NASCIMENTO - 08305531260,WESLEY ANTONINO BARBOSA ARAUJO - 02430990105</t>
  </si>
  <si>
    <t>Rua 17 Q 51 L 04</t>
  </si>
  <si>
    <t>britobrenda24@gmail.com</t>
  </si>
  <si>
    <t>MP134592</t>
  </si>
  <si>
    <t>RODRIGO DE ALCANTARA ARAUJO</t>
  </si>
  <si>
    <t>"02823518177"</t>
  </si>
  <si>
    <t>Condomínio Novo Setor de Mansões MOD 05</t>
  </si>
  <si>
    <t>rodrigoterrapromrtid@gmail.com</t>
  </si>
  <si>
    <t>MP147899</t>
  </si>
  <si>
    <t>ANTONIO BRUNO DO NASCIMENTO SOUSA</t>
  </si>
  <si>
    <t>"61983580384"</t>
  </si>
  <si>
    <t>antoniobrunonascimentosousa@gmail.com</t>
  </si>
  <si>
    <t>MP147492</t>
  </si>
  <si>
    <t>Erro SIOPI. cliente nao vai migrar pra fsa09</t>
  </si>
  <si>
    <t>LUIZ FELIPE ALVES ALCANTARA</t>
  </si>
  <si>
    <t>"71398942138"</t>
  </si>
  <si>
    <t>Rua 3</t>
  </si>
  <si>
    <t>lipw678@gmail.com</t>
  </si>
  <si>
    <t>MP134595</t>
  </si>
  <si>
    <t>ELINATAM FELIX DE SOUZA</t>
  </si>
  <si>
    <t>"15764466628"</t>
  </si>
  <si>
    <t>RUA ISAIAS GARCIA 395 CS</t>
  </si>
  <si>
    <t>SERRA BONITA</t>
  </si>
  <si>
    <t>elinatam87@gmail.com</t>
  </si>
  <si>
    <t>cliente nao esta conseguindo fiador</t>
  </si>
  <si>
    <t>KALINE PERES XAVIER DA CONCEICAO</t>
  </si>
  <si>
    <t>"07068337163"</t>
  </si>
  <si>
    <t>AILTON CORREIA XAVIER - 62314955153,WALLACE BARBOSA DA CONCEIÇÃO XAVIER - 04997408158</t>
  </si>
  <si>
    <t>Rua 22 Q 47</t>
  </si>
  <si>
    <t>kalineperesxavier@gmail.com</t>
  </si>
  <si>
    <t>MP134594</t>
  </si>
  <si>
    <t>EDUARDO RAMOS SOUSA</t>
  </si>
  <si>
    <t>"05545290176"</t>
  </si>
  <si>
    <t>LUCAS GOMES DA SILVA - 05111120173</t>
  </si>
  <si>
    <t>eduardy.sousa@gmail.com</t>
  </si>
  <si>
    <t>MP143272</t>
  </si>
  <si>
    <t>ISAURA DOS SANTOS COSTA</t>
  </si>
  <si>
    <t>"85745375191"</t>
  </si>
  <si>
    <t>QNN 21 Conjunto E LT 33</t>
  </si>
  <si>
    <t>ISAURASANTOS1518@GMAIL.COM</t>
  </si>
  <si>
    <t>MP147900</t>
  </si>
  <si>
    <t>JASMINE KRISLEN RODRIGUES ARAUJO</t>
  </si>
  <si>
    <t>"06622688141"</t>
  </si>
  <si>
    <t>jasminekrislen@gmail.com</t>
  </si>
  <si>
    <t>MATEUS DOS SANTOS SILVA</t>
  </si>
  <si>
    <t>"10061004588"</t>
  </si>
  <si>
    <t>MARIA ISABELA FERREIRA DA SILVA - 71338577158</t>
  </si>
  <si>
    <t>RUA HIGINO GONÇALVES Q. 24</t>
  </si>
  <si>
    <t>ssmateus07@gmail.com</t>
  </si>
  <si>
    <t>MP147493</t>
  </si>
  <si>
    <t>JAILSON DA SILVA MOURA</t>
  </si>
  <si>
    <t>"02498095160"</t>
  </si>
  <si>
    <t>QNP 32 CJ B</t>
  </si>
  <si>
    <t>Jailson102013@gmail.com</t>
  </si>
  <si>
    <t>MP140395</t>
  </si>
  <si>
    <t>THARLEY VINICIUS LOPES DE MORAIS</t>
  </si>
  <si>
    <t>"04052792130"</t>
  </si>
  <si>
    <t>JAQUELINE DORNELAS DE DEUS - 07264943135</t>
  </si>
  <si>
    <t>RUA EDUARDO JOSE DE PAIVA Q 24</t>
  </si>
  <si>
    <t>JARDIM CARLIFORNIA</t>
  </si>
  <si>
    <t>tharleymorais@gmail.com</t>
  </si>
  <si>
    <t>MP134596</t>
  </si>
  <si>
    <t>KYAN LUCCA SANTOS DE ARAUJO</t>
  </si>
  <si>
    <t>"08391413195"</t>
  </si>
  <si>
    <t>LUIZ FERNANDO BARBOSA BRAGA ROSA - 08247435128</t>
  </si>
  <si>
    <t>RUA INTD PEREIRA DUTRA, Q. LADO</t>
  </si>
  <si>
    <t>luccakyan20@gmail.com</t>
  </si>
  <si>
    <t>MP143273</t>
  </si>
  <si>
    <t>cliente queria mudar empreendiemento</t>
  </si>
  <si>
    <t>INDIARA LUNA FERREIRA FURTADO</t>
  </si>
  <si>
    <t>"02995206173"</t>
  </si>
  <si>
    <t>Quadra 31 LOTE 33 NOVO GAMA</t>
  </si>
  <si>
    <t>Loteamento Lunabel 3</t>
  </si>
  <si>
    <t>indiara.furtado@gmail.com</t>
  </si>
  <si>
    <t>Jessemar Silva Esteves Clementino (Gestor): Cliente Venda Direta, última parcela com vencimento para 05/12/2026. Parcela de chaves/Financiamento previsto para 31/12/2026</t>
  </si>
  <si>
    <t>08/08/2025 às 10h28</t>
  </si>
  <si>
    <t>JOSE ANTONIO DOS SANTOS</t>
  </si>
  <si>
    <t>"67246508368"</t>
  </si>
  <si>
    <t>SHA CJ 1CH 50</t>
  </si>
  <si>
    <t>AGRICULA VEREDAO</t>
  </si>
  <si>
    <t>josesantos254685@gmail.com</t>
  </si>
  <si>
    <t>MP147901</t>
  </si>
  <si>
    <t>PAGAMENTO PENDENTE</t>
  </si>
  <si>
    <t>PENDENTE SINAL</t>
  </si>
  <si>
    <t>VITORIA FRANCISCA RODRIGUES</t>
  </si>
  <si>
    <t>"70447679155"</t>
  </si>
  <si>
    <t>Rua 4, Q 115</t>
  </si>
  <si>
    <t>vitoriafranciscaro@gmail.com</t>
  </si>
  <si>
    <t>MP147496</t>
  </si>
  <si>
    <t>Erro SIOPI.</t>
  </si>
  <si>
    <t>GABRIELA CARVALHO RODRIGUES</t>
  </si>
  <si>
    <t>"01469615100"</t>
  </si>
  <si>
    <t>RUA 2 CH 83</t>
  </si>
  <si>
    <t>gaia.rodrigues@gmail.com</t>
  </si>
  <si>
    <t>MP150124</t>
  </si>
  <si>
    <t>RODRIGO GONCALVES PEREIRA</t>
  </si>
  <si>
    <t>"01552754618"</t>
  </si>
  <si>
    <t>Quadra 1 Conjunto 12</t>
  </si>
  <si>
    <t>Setor Oeste (Vila Estrutural)</t>
  </si>
  <si>
    <t>rodrigogoncalves01798@gmail.com</t>
  </si>
  <si>
    <t>MP150334</t>
  </si>
  <si>
    <t>13/02/0202</t>
  </si>
  <si>
    <t>VICTOR HUGO CARVALHO GUEDES</t>
  </si>
  <si>
    <t>"71067508163"</t>
  </si>
  <si>
    <t>Quadra Q, CHAC. 25</t>
  </si>
  <si>
    <t>VICTORHUGO205503@GMAIL.COM</t>
  </si>
  <si>
    <t>MP150335</t>
  </si>
  <si>
    <t>JOAO PAULO ALMEIDA DA PADUA</t>
  </si>
  <si>
    <t>"75272709187"</t>
  </si>
  <si>
    <t>Quadra 77</t>
  </si>
  <si>
    <t>Joaopaulopadua00@gmail.com</t>
  </si>
  <si>
    <t>Raíssa Bezerra da Silva (Gestor): Cliente perdeu o financiamento, já fez uso de subsídio. Distrato enviado e assinado, aguardando demais assinaturas para seguir com a finalização do distrato.</t>
  </si>
  <si>
    <t>13/11/2024 às 15h26</t>
  </si>
  <si>
    <t>MP150336</t>
  </si>
  <si>
    <t>Cliente já teve utilização do Subsídio.</t>
  </si>
  <si>
    <t>JOAO VITOR RIBEIRO DA SILVA</t>
  </si>
  <si>
    <t>"08276290108"</t>
  </si>
  <si>
    <t>RUA 12 QUADRA 79  CONJ. A LOTE</t>
  </si>
  <si>
    <t>Ribeirojoao15vitor@gmail.com</t>
  </si>
  <si>
    <t>MP140394</t>
  </si>
  <si>
    <t>ABIQUEILA CARMY ARAUJO CASSIMIRO</t>
  </si>
  <si>
    <t>"05268287141"</t>
  </si>
  <si>
    <t>HELLEN APARECIDA ALVES DE ATAIDES - 05171697116</t>
  </si>
  <si>
    <t>Rua 12 Q 15 L 9</t>
  </si>
  <si>
    <t>abiqueilacarmy@gmail.com</t>
  </si>
  <si>
    <t>MP134597</t>
  </si>
  <si>
    <t>Aguardando procuração da gente da caixa Karoline.</t>
  </si>
  <si>
    <t>MARCIANO BARBOSA DA SILVA</t>
  </si>
  <si>
    <t>"81563850125"</t>
  </si>
  <si>
    <t>QNP 24 Conjunto E LOTE 07</t>
  </si>
  <si>
    <t>marciano1barbosa@gmail.com</t>
  </si>
  <si>
    <t>MP150337</t>
  </si>
  <si>
    <t>PEDENCIA NO VINCULO / FICHA CANCELADA</t>
  </si>
  <si>
    <t>COM RESTRIÇÃO / SEM SALDO DE FGTS</t>
  </si>
  <si>
    <t>MP147893</t>
  </si>
  <si>
    <t>CAROLINE SOUSA RIBEIRO</t>
  </si>
  <si>
    <t>"05403115102"</t>
  </si>
  <si>
    <t>ALEX SIQUEIRA LACERDA - 00716887142</t>
  </si>
  <si>
    <t>AV CASTANHEIRAS LT 920 BL A</t>
  </si>
  <si>
    <t>ÁGUAS CLARAS</t>
  </si>
  <si>
    <t>carolinesousar@gmail.com</t>
  </si>
  <si>
    <t>Regiane Monique S S Silva (Gestor): Cliente sem kit registro, solicitado ao responsável na data de hoje novamente.</t>
  </si>
  <si>
    <t>18/03/2025 às 16h10</t>
  </si>
  <si>
    <t>MP143274</t>
  </si>
  <si>
    <t>certidão de debitos municipais positiva</t>
  </si>
  <si>
    <t>demora no recebimento do comprovante</t>
  </si>
  <si>
    <t>WALISSON ASSIS MIRANDA LINO DA CRUZ</t>
  </si>
  <si>
    <t>"07070532180"</t>
  </si>
  <si>
    <t>ELAINE APARECIDA RIBEIRO DE SOUSA - 63438062100,EVILIN MIRANDA DE SOUSA - 05223554124</t>
  </si>
  <si>
    <t>RUA 05 Q 79</t>
  </si>
  <si>
    <t>walissonxp1@gmail.com</t>
  </si>
  <si>
    <t>MP147497</t>
  </si>
  <si>
    <t>INGRID ALMEIDA PADILHA</t>
  </si>
  <si>
    <t>"00351604111"</t>
  </si>
  <si>
    <t>Secretaria de Vendas</t>
  </si>
  <si>
    <t>QI 3</t>
  </si>
  <si>
    <t>Setor Industrial (Taguatinga)</t>
  </si>
  <si>
    <t>INGRIDPADILHYA2@GMAIL.COM</t>
  </si>
  <si>
    <t>FELIPE LOPES DOS REIS</t>
  </si>
  <si>
    <t>"12908990610"</t>
  </si>
  <si>
    <t>FERNANDA RAMOS DE OLIVEIRA - 02542044147,GEILZA RAMOS DE OLIVEIRA - 06614870165</t>
  </si>
  <si>
    <t>RUA SALVIANO GUIMARAES Q 27</t>
  </si>
  <si>
    <t>felipelopes.fso@gmail.com</t>
  </si>
  <si>
    <t>MP134598</t>
  </si>
  <si>
    <t>THAMILE TAUANY VALADARES LISBOA</t>
  </si>
  <si>
    <t>"09559559125"</t>
  </si>
  <si>
    <t>LEIDIANE PEREIRA LISBOA DA SILVA - 08229413681</t>
  </si>
  <si>
    <t>AVENIDA CIRCULAR Q 51</t>
  </si>
  <si>
    <t>lisboathamile@gmail.com</t>
  </si>
  <si>
    <t>MP134599</t>
  </si>
  <si>
    <t>RAFAELA COELHO CASTRO</t>
  </si>
  <si>
    <t>"05190907139"</t>
  </si>
  <si>
    <t>QNO 5 Conjunto D</t>
  </si>
  <si>
    <t>rafaelacoelhocastro16@gmail.com</t>
  </si>
  <si>
    <t>MP150338</t>
  </si>
  <si>
    <t>CLIENTE SAIU DO TRABALHO</t>
  </si>
  <si>
    <t>MARIA LUCIA OLIVEIRA GOMES</t>
  </si>
  <si>
    <t>"03211937170"</t>
  </si>
  <si>
    <t>MIGUEL FRANCISCO OLIVEIRA GOMES - 06819227108</t>
  </si>
  <si>
    <t>AVENIDA CALIFORNIA, Q. 27</t>
  </si>
  <si>
    <t>luciagomes2101@gmail.com</t>
  </si>
  <si>
    <t>MP147498</t>
  </si>
  <si>
    <t>OLIVIA PRADO BASSO SILVERIO</t>
  </si>
  <si>
    <t>"93641273153"</t>
  </si>
  <si>
    <t>MARCUS FILIPE BARRETO SILVERIO - 00590059122</t>
  </si>
  <si>
    <t>Cruzeiro</t>
  </si>
  <si>
    <t>CCSW 2 LT 04</t>
  </si>
  <si>
    <t>SETOR SUDOESTE</t>
  </si>
  <si>
    <t>olivia.pba@gmail.com</t>
  </si>
  <si>
    <t>Eduardo Martins (Gestor): Contrato Caixa Registrado recebido. Já repassado ao CCA Porto Seguro para envio a conformidade da Caixa.</t>
  </si>
  <si>
    <t>30/04/2025 às 11h44</t>
  </si>
  <si>
    <t>CRISTIANE FRANCISCA PEREIRA</t>
  </si>
  <si>
    <t>"05076201192"</t>
  </si>
  <si>
    <t>ILDA RODRIGUES DE ARAUJO PEREIRA - 82587710600</t>
  </si>
  <si>
    <t>Rua 12</t>
  </si>
  <si>
    <t>cristiane-hta_@hotmail.com</t>
  </si>
  <si>
    <t>MP143275</t>
  </si>
  <si>
    <t>reprovada comite, flavia tentando outra agencia (RESOLVIDO)</t>
  </si>
  <si>
    <t>LAYSI SOARES RODRIGUES SILVA</t>
  </si>
  <si>
    <t>"02135016195"</t>
  </si>
  <si>
    <t>LADNY SOARES RODRIGUES SILVA - 02360006169</t>
  </si>
  <si>
    <t>CA VEREDA DA CRUZ CH 26 E 27 LT 14</t>
  </si>
  <si>
    <t>laysisoares@outlook.com</t>
  </si>
  <si>
    <t>Eduardo Martins (Gestor): Processo registrado nesta data, garantia conforme anexada ao sistema. Status do Repasse sendo atualizado para "Finalizado".</t>
  </si>
  <si>
    <t>20/03/2025 às 20h30</t>
  </si>
  <si>
    <t>AC005180104</t>
  </si>
  <si>
    <t>LARISSA SOUSA LEITE</t>
  </si>
  <si>
    <t>"09980486155"</t>
  </si>
  <si>
    <t>QNN 5 Conjunto P</t>
  </si>
  <si>
    <t>LARI.VIP.SOUSA@GMAIL.COM</t>
  </si>
  <si>
    <t>MP150470</t>
  </si>
  <si>
    <t>LAIRA RABELO FERREIRA</t>
  </si>
  <si>
    <t>"06660477152"</t>
  </si>
  <si>
    <t>QNL 20 Via 30 LT 10 CJ 0</t>
  </si>
  <si>
    <t>LAIRARABELLO@GMAIL.COM</t>
  </si>
  <si>
    <t>DENILCE BAÊTA</t>
  </si>
  <si>
    <t>"00018393144"</t>
  </si>
  <si>
    <t>RUA PARK XI A Q 07 L 13</t>
  </si>
  <si>
    <t>PARK ESTRELA DALVA XI A</t>
  </si>
  <si>
    <t>denilcebaeta86743139@gmail.com</t>
  </si>
  <si>
    <t>MP150468</t>
  </si>
  <si>
    <t>GABRYEL VICTHOR CARDOSO DOS SANTOS</t>
  </si>
  <si>
    <t>"07073788186"</t>
  </si>
  <si>
    <t>LUIZA DE OLIVEIRA SILVA - 09990897140</t>
  </si>
  <si>
    <t>RUA 10 Q 16 L 19</t>
  </si>
  <si>
    <t>gvicthorc@gmail.com</t>
  </si>
  <si>
    <t>MP134600</t>
  </si>
  <si>
    <t>Cliente segundo imovel.</t>
  </si>
  <si>
    <t>BL F APT304</t>
  </si>
  <si>
    <t>MICHEL DE SOUZA CARVALHO</t>
  </si>
  <si>
    <t>"02874493198"</t>
  </si>
  <si>
    <t>Águas Claras</t>
  </si>
  <si>
    <t>SHA CH 108A</t>
  </si>
  <si>
    <t>ARNIQUEIRA</t>
  </si>
  <si>
    <t>Michelscarvalho19@gmail.com</t>
  </si>
  <si>
    <t>Vai ser Distrato</t>
  </si>
  <si>
    <t>KEILLY ALCANTARA DA SILVA</t>
  </si>
  <si>
    <t>"09991767142"</t>
  </si>
  <si>
    <t>Rua G</t>
  </si>
  <si>
    <t>keillysilva900@gmail.com</t>
  </si>
  <si>
    <t>MP147500</t>
  </si>
  <si>
    <t>AILTON ALVES RODRIGUES</t>
  </si>
  <si>
    <t>"00165744197"</t>
  </si>
  <si>
    <t>ONELICE ALVES RODRIGUES DE ALMEIDA - 97530964100</t>
  </si>
  <si>
    <t>RUA JOÃO ABREU AP 04 Q 24 L 10E</t>
  </si>
  <si>
    <t>ailtonposse2024@gmail.com</t>
  </si>
  <si>
    <t>Jardineiro</t>
  </si>
  <si>
    <t>MP147501</t>
  </si>
  <si>
    <t>AC005116609</t>
  </si>
  <si>
    <t>508, 506, 504</t>
  </si>
  <si>
    <t>Cliente segundo imovel, aguardando negociação. Exigência apenas valor.</t>
  </si>
  <si>
    <t>YURI RIBEIRO DORIA</t>
  </si>
  <si>
    <t>"14045864903"</t>
  </si>
  <si>
    <t>RUA MADRESSILVAS, QD 25</t>
  </si>
  <si>
    <t>JARDIM PARAISO</t>
  </si>
  <si>
    <t>yurirdoria@gmail.com</t>
  </si>
  <si>
    <t>MP150471</t>
  </si>
  <si>
    <t>MANOEL APARECIDO BARBOSA DA SILVA</t>
  </si>
  <si>
    <t>"09580827664"</t>
  </si>
  <si>
    <t>VIA 12 - B Q 2</t>
  </si>
  <si>
    <t>CHACARAS SETOR ABREU</t>
  </si>
  <si>
    <t>manoel1983sil@gmail.com</t>
  </si>
  <si>
    <t>MP147499</t>
  </si>
  <si>
    <t>cliente nao consegue mudar de unidade</t>
  </si>
  <si>
    <t>CARLOS LUCENA PEREIRA</t>
  </si>
  <si>
    <t>"05450019432"</t>
  </si>
  <si>
    <t>QNP 21 Conjunto I</t>
  </si>
  <si>
    <t>cantorcarlin@gmail.com</t>
  </si>
  <si>
    <t>MP150472</t>
  </si>
  <si>
    <t>DAYANE PEREIRA DOS SANTOS E SOUSA</t>
  </si>
  <si>
    <t>"01041405189"</t>
  </si>
  <si>
    <t>MARLENE PEREIRA DOS SANTOS - 39803600168</t>
  </si>
  <si>
    <t>RUA 14 Q 37</t>
  </si>
  <si>
    <t>day.sousa.ane@gmail.com</t>
  </si>
  <si>
    <t>MP134601</t>
  </si>
  <si>
    <t>KAROLINE EVANGELISTA SANTAREM</t>
  </si>
  <si>
    <t>"71533676160"</t>
  </si>
  <si>
    <t>Rua Santos Dumont Q 37 L 6</t>
  </si>
  <si>
    <t>karolinesantarem969@gmail.com</t>
  </si>
  <si>
    <t>MP134604</t>
  </si>
  <si>
    <t>cliente desistiu.</t>
  </si>
  <si>
    <t>AMANDA SILVA BASTOS</t>
  </si>
  <si>
    <t>"04212514176"</t>
  </si>
  <si>
    <t>RIZOLANDIA SILVA BASTOS - 33359490134</t>
  </si>
  <si>
    <t>Rua 9 Q 8A</t>
  </si>
  <si>
    <t>amanda.sbastos27@gmail.com</t>
  </si>
  <si>
    <t>MP134602</t>
  </si>
  <si>
    <t>ALEX PEREIRA PINTO</t>
  </si>
  <si>
    <t>"07609145165"</t>
  </si>
  <si>
    <t>AVELINO CAMPELO PINTO - 30153700149,RAFAELA CARDOSO MIRANDA PINTO - 71328542165</t>
  </si>
  <si>
    <t>VIA A Q 71/90 L 46</t>
  </si>
  <si>
    <t>alexpgmfi@gmail.com</t>
  </si>
  <si>
    <t>MP134603</t>
  </si>
  <si>
    <t>CARLOS AUGUSTO COSTA ARAUJO</t>
  </si>
  <si>
    <t>"07489518148"</t>
  </si>
  <si>
    <t>QN 211 CJ 2</t>
  </si>
  <si>
    <t>SAMAMBAIA NORTE</t>
  </si>
  <si>
    <t>augustin.nike@gmail.com</t>
  </si>
  <si>
    <t>MP150473</t>
  </si>
  <si>
    <t>VALDETE CAETANO DOS SANTOS</t>
  </si>
  <si>
    <t>"56373635104"</t>
  </si>
  <si>
    <t>CD RES BURITIS QD D</t>
  </si>
  <si>
    <t>BURITIS</t>
  </si>
  <si>
    <t>valdetecaetano89428@gmail.com</t>
  </si>
  <si>
    <t>MP147902</t>
  </si>
  <si>
    <t>PAGO VIA PIX</t>
  </si>
  <si>
    <t>SUELEN BRAZ DE OLIVEIRA</t>
  </si>
  <si>
    <t>"96569026100"</t>
  </si>
  <si>
    <t>RUA 20 Q C-21 LOTE</t>
  </si>
  <si>
    <t>SUUBRAZ@GMAIL.COM</t>
  </si>
  <si>
    <t>MP150474</t>
  </si>
  <si>
    <t>VALIDADA</t>
  </si>
  <si>
    <t>JOSE MILTON DA SILVA</t>
  </si>
  <si>
    <t>"03209312427"</t>
  </si>
  <si>
    <t>Q 27</t>
  </si>
  <si>
    <t>JARDIM AMERICA III</t>
  </si>
  <si>
    <t>josemiltondasilva1079@gmail.com</t>
  </si>
  <si>
    <t>MP150475</t>
  </si>
  <si>
    <t>JANIELE FRANCISCO DOS SANTOS</t>
  </si>
  <si>
    <t>"03990938185"</t>
  </si>
  <si>
    <t>RUA 19, AP 16</t>
  </si>
  <si>
    <t>janielefransantos@icloud.com</t>
  </si>
  <si>
    <t>MP134605</t>
  </si>
  <si>
    <t>LUCAS MATHEUS DIAS DE SOUZA</t>
  </si>
  <si>
    <t>"05032939110"</t>
  </si>
  <si>
    <t>VANESSA COIMBRA BARBOSA SA - 05192955106</t>
  </si>
  <si>
    <t>Q 89, L. 16 conjunto A</t>
  </si>
  <si>
    <t>lukas.manos@gmail.com</t>
  </si>
  <si>
    <t>MP147892</t>
  </si>
  <si>
    <t>VANESSA VASCONCELOS ROCHA</t>
  </si>
  <si>
    <t>"07418398301"</t>
  </si>
  <si>
    <t>RYAN PABLO XAVIER DA SILVA - 95616675172</t>
  </si>
  <si>
    <t>VIA 12B Q 2</t>
  </si>
  <si>
    <t>SETOR DE CHACARAS DO ABREU</t>
  </si>
  <si>
    <t>vanessavrocha996@gmail.com</t>
  </si>
  <si>
    <t>MP134606</t>
  </si>
  <si>
    <t>KAUA VICTOR DE SOUSA CRIZOSTIMO</t>
  </si>
  <si>
    <t>"70387215182"</t>
  </si>
  <si>
    <t>QD 62 CJ B</t>
  </si>
  <si>
    <t>PARQUE DA BARRAGEM SETOR 12</t>
  </si>
  <si>
    <t>kcrizostimo@gmail.com</t>
  </si>
  <si>
    <t>MP150126</t>
  </si>
  <si>
    <t>CAROLINE MEDEIROS PINTO</t>
  </si>
  <si>
    <t>"03651816176"</t>
  </si>
  <si>
    <t>ALDENIR PEREIRA MEDEIROS - 62280465191</t>
  </si>
  <si>
    <t>Rua 3 Q 4</t>
  </si>
  <si>
    <t>carol02medeiros@gmail.com</t>
  </si>
  <si>
    <t>Programador(a)</t>
  </si>
  <si>
    <t>MP134607</t>
  </si>
  <si>
    <t>ITALO FELIPE BRITO DE ALMEIDA</t>
  </si>
  <si>
    <t>"70942353137"</t>
  </si>
  <si>
    <t>italofelipebrito150@gmail.com</t>
  </si>
  <si>
    <t>MP147502</t>
  </si>
  <si>
    <t>cliente com unidade com erro 1 quarto</t>
  </si>
  <si>
    <t>LUCIAN RODRIGUES DE FREITAS</t>
  </si>
  <si>
    <t>"03307221159"</t>
  </si>
  <si>
    <t>GEOVANNA CORREA DE OLIVEIRA - 03073509160</t>
  </si>
  <si>
    <t>Quadra 204</t>
  </si>
  <si>
    <t>LUCIANFREITASSTAR@GMAIL.COM</t>
  </si>
  <si>
    <t>MATHEUS ALVES DE SOUZA  IQBAL</t>
  </si>
  <si>
    <t>"04217001142"</t>
  </si>
  <si>
    <t>QSF 8</t>
  </si>
  <si>
    <t>IQBAL.MATHEUS@GMAIL.COM</t>
  </si>
  <si>
    <t>AC005036810</t>
  </si>
  <si>
    <t>MANOEL CAMPELO DE SOUZA</t>
  </si>
  <si>
    <t>"70504070118"</t>
  </si>
  <si>
    <t>AURORA FERREIRA DAS NEVES MOTA - 62294075153,JANAINA FERREIRA DOS SANTOS SOUZA - 70504048104</t>
  </si>
  <si>
    <t>Rua José Lobo Q 34</t>
  </si>
  <si>
    <t>manoelcampelo2000@gmail.com</t>
  </si>
  <si>
    <t>MP134608</t>
  </si>
  <si>
    <t>Aguardando encaminhamento da proposta.</t>
  </si>
  <si>
    <t>MARCOS PAULO DE SOUZA</t>
  </si>
  <si>
    <t>"04470002178"</t>
  </si>
  <si>
    <t>KELMA FERNANDES LIMA - 92614213187</t>
  </si>
  <si>
    <t>Avenida Brocotó</t>
  </si>
  <si>
    <t>marcospaulodesouza123@gmail.com</t>
  </si>
  <si>
    <t>MP134609</t>
  </si>
  <si>
    <t>ABIGAIL ARAUJO OLIVEIRA</t>
  </si>
  <si>
    <t>"01014235197"</t>
  </si>
  <si>
    <t>ELENICE RODRIGUES ARAUJO - 95556966168</t>
  </si>
  <si>
    <t>VIA 05 CH 20</t>
  </si>
  <si>
    <t>aabigailaraujo@gmail.com</t>
  </si>
  <si>
    <t>MP134610</t>
  </si>
  <si>
    <t>JANIRA SOARES DE CARVALHO</t>
  </si>
  <si>
    <t>"46702326149"</t>
  </si>
  <si>
    <t>JACINTO NERES DA ROCHA - 24323268149</t>
  </si>
  <si>
    <t>RUA 06, Q. 123, L. 22</t>
  </si>
  <si>
    <t>jajanirasc@gmail.com</t>
  </si>
  <si>
    <t>Eduardo Martins (Gestor): Trata-se de contrato de Venda Direta. Ajustando status do Repasse para "Venda Direta"</t>
  </si>
  <si>
    <t>08/01/2025 às 10h48</t>
  </si>
  <si>
    <t>ANTONIA CARIENE GOMES DE SOUZA</t>
  </si>
  <si>
    <t>"06962029306"</t>
  </si>
  <si>
    <t>Q 0 LOTE 23</t>
  </si>
  <si>
    <t>CHACARA SETOR COIMBRA</t>
  </si>
  <si>
    <t>antonia.cariene1997@gmail.com</t>
  </si>
  <si>
    <t>MP150495</t>
  </si>
  <si>
    <t>VIA PIX NA MAQUININHA DA LOJA</t>
  </si>
  <si>
    <t>VICTORYA CRYSTINA CAMPOS GOMES</t>
  </si>
  <si>
    <t>"62104206308"</t>
  </si>
  <si>
    <t>QR 311 Conjunto 7</t>
  </si>
  <si>
    <t>VICTORYACGOMES180@GMAIL.COM</t>
  </si>
  <si>
    <t>MP150492</t>
  </si>
  <si>
    <t>SAVIO SILVA SENA LOPES</t>
  </si>
  <si>
    <t>"07495640162"</t>
  </si>
  <si>
    <t>JOYCE PEREIRA DE MOURA - 08551818180</t>
  </si>
  <si>
    <t>RUA PARTICULAR, Q. 58</t>
  </si>
  <si>
    <t>filhosavio5@gmail.com</t>
  </si>
  <si>
    <t>MP147503</t>
  </si>
  <si>
    <t>SERÁ FEITO CORREÇÃO NA DESCRIÇÃO DO IMÓVEL.</t>
  </si>
  <si>
    <t>MARIA DO SOCORRO BEZERRA</t>
  </si>
  <si>
    <t>"71796274100"</t>
  </si>
  <si>
    <t>Q GL C  CHACARA 1</t>
  </si>
  <si>
    <t>ms3784251232@gmail.com</t>
  </si>
  <si>
    <t>MP150486</t>
  </si>
  <si>
    <t>MP150498</t>
  </si>
  <si>
    <t>MP150501</t>
  </si>
  <si>
    <t>GIULIANO CAETANO MARTINS DE GODOI</t>
  </si>
  <si>
    <t>"03714149112"</t>
  </si>
  <si>
    <t>MARIANA MACHADO DOS SANTOS - 04125689180,MARILANDIA RIBEIRO DOS SANTOS MACHADO - 61212660153</t>
  </si>
  <si>
    <t>RUA DONA ANTUNINA, J</t>
  </si>
  <si>
    <t>giulianocaetano@gmail.com</t>
  </si>
  <si>
    <t>MP134611</t>
  </si>
  <si>
    <t>CARLA DOURADO SILVERIO DA SILVA</t>
  </si>
  <si>
    <t>"01062315103"</t>
  </si>
  <si>
    <t>Rua 4C Chácara 11</t>
  </si>
  <si>
    <t>Setor Habitacional Vicente Pires - Trecho 3</t>
  </si>
  <si>
    <t>CARLADOURAD@HOTMAIL.COM</t>
  </si>
  <si>
    <t>Jessemar Silva Esteves Clementino (Gestor): Cliente Venda Direta, última parcela com vencimento para 10/06/2027. Parcela de chaves/Financiamento previsto para 31/12/2026</t>
  </si>
  <si>
    <t>LUIS FERNANDO DE SOUZA E MELO</t>
  </si>
  <si>
    <t>"05248955114"</t>
  </si>
  <si>
    <t>Rua 5 Chácara 231</t>
  </si>
  <si>
    <t>luis.melo48@gmail.com</t>
  </si>
  <si>
    <t>Jessemar Silva Esteves Clementino (Gestor): Cliente Venda Direta, última parcela com vencimento para 15/06/2028. Parcela de chaves/Financiamento previsto para 31/12/2026</t>
  </si>
  <si>
    <t>08/08/2025 às 10h27</t>
  </si>
  <si>
    <t>GUSTAVO MULFORD DE FARIA BRANDÃO</t>
  </si>
  <si>
    <t>"05952965130"</t>
  </si>
  <si>
    <t>Avenida Central Bloco 1645</t>
  </si>
  <si>
    <t>GUSTAVOMFBRANDAO@GMAIL.COM</t>
  </si>
  <si>
    <t>NATALIA TEIXEIRA DE OLIVEIRA</t>
  </si>
  <si>
    <t>"06011439144"</t>
  </si>
  <si>
    <t>QE 3 Conjunto D</t>
  </si>
  <si>
    <t>Guará I</t>
  </si>
  <si>
    <t>NATLIATE@GMAIL.COM</t>
  </si>
  <si>
    <t>08/08/2025 às 10h26</t>
  </si>
  <si>
    <t>WISLEY DA SILVA ALBUQUERQUE</t>
  </si>
  <si>
    <t>"69890501104"</t>
  </si>
  <si>
    <t>SHEYLA MARA C. CORDEIRO ALBUQUERQUE - 85558648104</t>
  </si>
  <si>
    <t>QI 19</t>
  </si>
  <si>
    <t>wisleydf@hotmail.com</t>
  </si>
  <si>
    <t>08/08/2025 às 10h25</t>
  </si>
  <si>
    <t>FELIPE COSTA RIBEIRO</t>
  </si>
  <si>
    <t>"04943800122"</t>
  </si>
  <si>
    <t>JENNYFER COSTA PEREIRA - 05029444122</t>
  </si>
  <si>
    <t>RUA 11 Q 43 L 11B</t>
  </si>
  <si>
    <t>felipecostaribeiro91@gmail.com</t>
  </si>
  <si>
    <t>Pizzaiolo</t>
  </si>
  <si>
    <t>MP150499</t>
  </si>
  <si>
    <t>ALESSANDRO DE JESUS BARROS ROSA</t>
  </si>
  <si>
    <t>"02938753160"</t>
  </si>
  <si>
    <t>Quadra 20 Conjunto B</t>
  </si>
  <si>
    <t>alessandrowolf5@gmail.com</t>
  </si>
  <si>
    <t>MP150497</t>
  </si>
  <si>
    <t>ERICA SIQUEIRA DE BARROS</t>
  </si>
  <si>
    <t>"07012754133"</t>
  </si>
  <si>
    <t>QD 05 CJ 12</t>
  </si>
  <si>
    <t>ESTRUTURAL</t>
  </si>
  <si>
    <t>ericasiqueira2104@gmail.com</t>
  </si>
  <si>
    <t>MP150496</t>
  </si>
  <si>
    <t>cliente desistiu</t>
  </si>
  <si>
    <t>SIMONE DA SILVA SOUZA</t>
  </si>
  <si>
    <t>"04574282100"</t>
  </si>
  <si>
    <t>RUA 09 Q 09</t>
  </si>
  <si>
    <t>simonesilva.0704@gmail.com</t>
  </si>
  <si>
    <t>MP150500</t>
  </si>
  <si>
    <t>MP143276</t>
  </si>
  <si>
    <t>RICARDO DE OLIVEIRA NONATO</t>
  </si>
  <si>
    <t>"71651896100"</t>
  </si>
  <si>
    <t>ricoliver18@gmail.com</t>
  </si>
  <si>
    <t>ADSON PEREIRA ROSADO DE SENA</t>
  </si>
  <si>
    <t>"90729331172"</t>
  </si>
  <si>
    <t>QNL 14 Via 1</t>
  </si>
  <si>
    <t>ADSONSENA82@GMAIL.COM</t>
  </si>
  <si>
    <t>KENYA CLEIDIANE SILVA DOS SANTOS</t>
  </si>
  <si>
    <t>"99479222191"</t>
  </si>
  <si>
    <t>Lago Sul</t>
  </si>
  <si>
    <t>SHIS QI 15 Conjunto 13</t>
  </si>
  <si>
    <t>Setor de Habitações Individuais Sul</t>
  </si>
  <si>
    <t>KENYACSANTOS@HOTMAIL.COM</t>
  </si>
  <si>
    <t>MP150506</t>
  </si>
  <si>
    <t>Pendente Negociação-FI</t>
  </si>
  <si>
    <t>JURACY FREITAS DA SILVA</t>
  </si>
  <si>
    <t>"01172256144"</t>
  </si>
  <si>
    <t>DEL LAGO QD 37</t>
  </si>
  <si>
    <t>PARANOA</t>
  </si>
  <si>
    <t>juhdasilva042@gmail.com</t>
  </si>
  <si>
    <t>MP147903</t>
  </si>
  <si>
    <t>HELLENA SOARES CARDOSO</t>
  </si>
  <si>
    <t>"09882347185"</t>
  </si>
  <si>
    <t>MARIA LUIZA SOARES DE MENEZES - 06532084131</t>
  </si>
  <si>
    <t>RUA GUATEMALA , Q.5</t>
  </si>
  <si>
    <t>hellena729282@gmail.com</t>
  </si>
  <si>
    <t>MP150502</t>
  </si>
  <si>
    <t>MP143277</t>
  </si>
  <si>
    <t>SCARLAT CAMILA PARANHOS DANTAS</t>
  </si>
  <si>
    <t>"04977751159"</t>
  </si>
  <si>
    <t>SHSN CH VILA DA PAZ 27</t>
  </si>
  <si>
    <t>skarllat2011@gmail.com</t>
  </si>
  <si>
    <t>MP150493</t>
  </si>
  <si>
    <t>AGUARDANDO COMPROCANTE DE PAGAMENTO DE RESTRIÇÃO PARA ENVIAR CONFORMIDADE</t>
  </si>
  <si>
    <t>EDUARDO BALIEIRO FERREIRA</t>
  </si>
  <si>
    <t>"00769997180"</t>
  </si>
  <si>
    <t>Aline Pereira - CCA CREDFÁCIL</t>
  </si>
  <si>
    <t>EVOLUÇÃO PEÇAS AGRÍCOLA LTDA - 45842668000114,RENATA DIAS BERNARDES SALATA BALIEIRO - 01869514181</t>
  </si>
  <si>
    <t>evolucaopecasagricolas@gmail.com</t>
  </si>
  <si>
    <t>Eduardo Martins (Gestor): Dados publicados no EPR da Caixa. Repasse finalizado com sucesso.</t>
  </si>
  <si>
    <t>25/08/2025 às 10h46</t>
  </si>
  <si>
    <t>25/06/0025</t>
  </si>
  <si>
    <t>APT 405</t>
  </si>
  <si>
    <t>CRISTINA NAVES DE DEUS</t>
  </si>
  <si>
    <t>"99870720110"</t>
  </si>
  <si>
    <t>RUA NASSIM ABDALA SAAD Q 57 L 4A</t>
  </si>
  <si>
    <t>deus.cris4@gmail.com</t>
  </si>
  <si>
    <t>Eduardo Martins (Gestor): Thomaz Aquino agendou com a cliente a assinatura da Escritura para 17/02/2025 às 15:00 diretamente no cartório. Anderson (Despachante) da filial Formosa/GO avisado do agendamento para acompanhamento.</t>
  </si>
  <si>
    <t>13/02/2025 às 17h45</t>
  </si>
  <si>
    <t>MATHEUS LIRA LEAL</t>
  </si>
  <si>
    <t>"04698349192"</t>
  </si>
  <si>
    <t>QNO 15 CONJUNTO D</t>
  </si>
  <si>
    <t>matheuslira278@gmail.com</t>
  </si>
  <si>
    <t>MP150508</t>
  </si>
  <si>
    <t>VALIDADO</t>
  </si>
  <si>
    <t>SAMUEL ALVES DA SILVA</t>
  </si>
  <si>
    <t>"71089118171"</t>
  </si>
  <si>
    <t>Q 64 L 36</t>
  </si>
  <si>
    <t>SAMUELALVESLEUMAS21@GMAIL.COM</t>
  </si>
  <si>
    <t xml:space="preserve">Samilly Vitoria Ferreira (Gestor): Caso com comercial, cliente quer desistir por conta do valor gerado por ter dois imóveis no nome. </t>
  </si>
  <si>
    <t>06/01/2025 às 14h17</t>
  </si>
  <si>
    <t>MP150469</t>
  </si>
  <si>
    <t>ALESSANDRO BARBOSA DOS SANTOS</t>
  </si>
  <si>
    <t>"93656092168"</t>
  </si>
  <si>
    <t>RUA 09 Q 37 L 12 CONJUNTO B SETOR 2</t>
  </si>
  <si>
    <t>alessandrobarbosa2343@gmail.com</t>
  </si>
  <si>
    <t>MP150507</t>
  </si>
  <si>
    <t>GISELIA ALVES DOS SANTOS</t>
  </si>
  <si>
    <t>"97837881168"</t>
  </si>
  <si>
    <t>MARILZA MACHADO DA COSTA - 84360950144</t>
  </si>
  <si>
    <t>RUA PROJETADA</t>
  </si>
  <si>
    <t>alvesgiselia633@gmail.com</t>
  </si>
  <si>
    <t>MP150503</t>
  </si>
  <si>
    <t>Contrato precisa ser retificado o estado civil da cliente.</t>
  </si>
  <si>
    <t>FABRICIA GABRIELA DE ALMEIDA SILVA</t>
  </si>
  <si>
    <t>"08518640156"</t>
  </si>
  <si>
    <t>CARMINHA BENICIO DE ALMEIDA - 00453356133,LUCIANO WASZKIEWICZ - 03951477008</t>
  </si>
  <si>
    <t>VALDOMIRO DE MIRANDA, APT 206</t>
  </si>
  <si>
    <t>fabricia.agro.br@gmail.com</t>
  </si>
  <si>
    <t>MP150505</t>
  </si>
  <si>
    <t>contrato com exigencia de correção dia 04/02</t>
  </si>
  <si>
    <t>IGOR XAVIER RODRIGUES DA SILVA</t>
  </si>
  <si>
    <t>"05589421136"</t>
  </si>
  <si>
    <t>ANTONIO ESPEDITO GONCALVES DA SILVA - 53436296104</t>
  </si>
  <si>
    <t>RUA VITORIA REGIA Q 6 L 7</t>
  </si>
  <si>
    <t>VILA REDENCAO</t>
  </si>
  <si>
    <t>igor2025ap@gmail.com</t>
  </si>
  <si>
    <t>Regiane Monique S S Silva (Gestor): Até presente momento não foi entregue pelo colaborador o kit Registro.</t>
  </si>
  <si>
    <t>30/01/2025 às 14h37</t>
  </si>
  <si>
    <t>MP150504</t>
  </si>
  <si>
    <t>ANDRESSA CARDOSO SOBRINHO</t>
  </si>
  <si>
    <t>"07499667189"</t>
  </si>
  <si>
    <t>CAMILA VIEIRA CARDOSO - 70449003132</t>
  </si>
  <si>
    <t>VIA 13 Q 94</t>
  </si>
  <si>
    <t>CHACARA SETOR ABREU</t>
  </si>
  <si>
    <t>andressacardosofsa@gmail.com</t>
  </si>
  <si>
    <t>MP417967</t>
  </si>
  <si>
    <t>BRUNO PEREIRA DA SILVA</t>
  </si>
  <si>
    <t>"00808788140"</t>
  </si>
  <si>
    <t>Quadra 42 LOTE 13 APART 103</t>
  </si>
  <si>
    <t>BRUNNO.8517@GMAIL.COM</t>
  </si>
  <si>
    <t>Bombeiro</t>
  </si>
  <si>
    <t>MP150494</t>
  </si>
  <si>
    <t>JOAO PAULO COSTA POL VIZINTIN</t>
  </si>
  <si>
    <t>"06960859174"</t>
  </si>
  <si>
    <t>MARCOS POL VIZINTIN - 71223851168</t>
  </si>
  <si>
    <t>Campo Limpo de Goiás</t>
  </si>
  <si>
    <t>Q. 7</t>
  </si>
  <si>
    <t>Campos Lindos</t>
  </si>
  <si>
    <t>joaovizintin@gmail.com</t>
  </si>
  <si>
    <t>MP417968</t>
  </si>
  <si>
    <t>WALLACY RIBEIRO DA SILVA</t>
  </si>
  <si>
    <t>"04556207177"</t>
  </si>
  <si>
    <t>IZABEL RIBEIRO DA COSTA - 96397721191</t>
  </si>
  <si>
    <t>RUA 04 QD 24 L 16/25</t>
  </si>
  <si>
    <t>PARQUE SAO FRANCISCO</t>
  </si>
  <si>
    <t>wallacy.r.silva08@gmail.com</t>
  </si>
  <si>
    <t>MP417969</t>
  </si>
  <si>
    <t>LUCIANNE ROSA ALVES</t>
  </si>
  <si>
    <t>"35592109172"</t>
  </si>
  <si>
    <t>Marcus Aurelius Bastos Lopes - 48028029191</t>
  </si>
  <si>
    <t>Quadra 208</t>
  </si>
  <si>
    <t>luciannerosa@gmail.com</t>
  </si>
  <si>
    <t>WENDEL GABRIEL RONALD DE SOUSA</t>
  </si>
  <si>
    <t>"08368416116"</t>
  </si>
  <si>
    <t>THAIS CARDOSO BARBOSA - 05405891100</t>
  </si>
  <si>
    <t>Rua E Q 24</t>
  </si>
  <si>
    <t>Wendelgabriel690@gmail.com</t>
  </si>
  <si>
    <t>MP417970</t>
  </si>
  <si>
    <t>SINARA APARECIDA TIAGO</t>
  </si>
  <si>
    <t>"10204754631"</t>
  </si>
  <si>
    <t>CH 327 R. 07 LOT 09B</t>
  </si>
  <si>
    <t>APARECIDATIAGOSINARA@GMAIL.COM</t>
  </si>
  <si>
    <t>MP150487</t>
  </si>
  <si>
    <t>CAMILA RODRIGUES DOS SANTOS</t>
  </si>
  <si>
    <t>"14906582621"</t>
  </si>
  <si>
    <t>RUA 24 Q 48</t>
  </si>
  <si>
    <t>Rodrigueskamila762@gmail.com</t>
  </si>
  <si>
    <t>MP150510</t>
  </si>
  <si>
    <t>AGUARDANDO ENVIO DA FICHA</t>
  </si>
  <si>
    <t>FILIPE DA SILVA BARBOZA</t>
  </si>
  <si>
    <t>"06494980112"</t>
  </si>
  <si>
    <t>Q.15</t>
  </si>
  <si>
    <t>JARDIM GUAIRA II</t>
  </si>
  <si>
    <t>lipersilva476@gmail.com</t>
  </si>
  <si>
    <t>MP150509</t>
  </si>
  <si>
    <t>CAIO RYAN MARQUES DOS ANJOS - 05835248008</t>
  </si>
  <si>
    <t>MP143278</t>
  </si>
  <si>
    <t>ANA KAROLINA SILVA PINHEIRO - 07047295127</t>
  </si>
  <si>
    <t>Raíssa Bezerra da Silva (Gestor): Contrato voltando para a fase assinatura caixa pois não está com o contrato anexado para validação</t>
  </si>
  <si>
    <t>13/12/2024 às 16h17</t>
  </si>
  <si>
    <t>MP417972</t>
  </si>
  <si>
    <t>EDILSO LUIZ DANIELI</t>
  </si>
  <si>
    <t>"51799804968"</t>
  </si>
  <si>
    <t>Cristalina</t>
  </si>
  <si>
    <t>RUA E AREA B - RESIDENCIAL FLORENÇA</t>
  </si>
  <si>
    <t>SETOR CRISTALINA VELHA</t>
  </si>
  <si>
    <t>edilsodanieli@gmail.com</t>
  </si>
  <si>
    <t>Eduardo Martins (Gestor): Escritura assinada na plataforma do e-Notariado pelo cliente Edilso. Informei e solicitei a disponibilidade do Marco para assinar pela construtora e fazermos a vídeo chamada com o cartório para validação aguardando a definição do dia e horario para atendermos o cartório.</t>
  </si>
  <si>
    <t>23/10/2025 às 14h04</t>
  </si>
  <si>
    <t>AUGUSTO CESAR MUNIZ PEREIRA - 03802500121</t>
  </si>
  <si>
    <t xml:space="preserve">Ana Júlia (Gestor): Cliente recebeu a menor de FI R$ 618,38 abatido R$ 200,00 de desconto da construtora , mas será necessário o pagamento da diferença  R$ 418,38 . Passado para a cliente 6X R$ 69,73 nas 6 mensais de Jan/Fev/Março/Abr/Maio/Junho R$ 257,85.  Aguardando confirmação da cliente para ajustar o fluxo. </t>
  </si>
  <si>
    <t>10/12/2024 às 14h48</t>
  </si>
  <si>
    <t>MP417971</t>
  </si>
  <si>
    <t>fazer ressalva da matricula no imovel</t>
  </si>
  <si>
    <t>MATHEUS MENDES BORGES</t>
  </si>
  <si>
    <t>"06556552127"</t>
  </si>
  <si>
    <t>VANIA MENDES RIBEIRO - 00453635105</t>
  </si>
  <si>
    <t>RUA COSTA RICA Q 6</t>
  </si>
  <si>
    <t>borgesmendes4@gmail.com</t>
  </si>
  <si>
    <t>MP143279</t>
  </si>
  <si>
    <t>TATIANE OLIVEIRA SANTOS</t>
  </si>
  <si>
    <t>"70631815139"</t>
  </si>
  <si>
    <t>NADILENE OLIVEIRA SANTOS - 04347726589</t>
  </si>
  <si>
    <t>RUA JARDIM BRASILIA II CASA 02 QUADRA 08</t>
  </si>
  <si>
    <t>Jardim Brasília II</t>
  </si>
  <si>
    <t>TATIANEAL8651@GMAIL.COM</t>
  </si>
  <si>
    <t>MP417963</t>
  </si>
  <si>
    <t>ODIRLEI MAGNO SANTANA SILVA</t>
  </si>
  <si>
    <t>"00613775384"</t>
  </si>
  <si>
    <t>QS 11 CJ W</t>
  </si>
  <si>
    <t>santanasilvaodirleimagnosantan@gmail.com</t>
  </si>
  <si>
    <t>MP150489</t>
  </si>
  <si>
    <t>SERGIO PLINIO DE LIMA FILHO</t>
  </si>
  <si>
    <t>"02276797177"</t>
  </si>
  <si>
    <t>JURACI NERIS DA MATA - 26185261120</t>
  </si>
  <si>
    <t>VIA 04, APART - 302, BLOCO C, VILA DAS TULIPAS</t>
  </si>
  <si>
    <t>sergioplinio86@gmail.com</t>
  </si>
  <si>
    <t>MP143281</t>
  </si>
  <si>
    <t>cliente avaliado novamente 3 anos</t>
  </si>
  <si>
    <t>SAMIRA FERREIRA DOS SANTOS CARVALHO</t>
  </si>
  <si>
    <t>"07292601197"</t>
  </si>
  <si>
    <t>Q C08 L 04</t>
  </si>
  <si>
    <t>CARVALHOSAMIRA251105@GMAIL.COM</t>
  </si>
  <si>
    <t>MP150512</t>
  </si>
  <si>
    <t>GABRIEL BARBOSA DE MORAIS</t>
  </si>
  <si>
    <t>"71255183110"</t>
  </si>
  <si>
    <t>DANIEL ACYOLE BARBOSA DE MORAIS - 06870582106</t>
  </si>
  <si>
    <t>Rua 1 Q-15</t>
  </si>
  <si>
    <t>gabrielbrbs07@gmail.com</t>
  </si>
  <si>
    <t>Raíssa Bezerra da Silva (Gestor): Voltado para assinatura CAIXA, pois o valor do contrato não está batendo com o fluxo financeiro. Valor do contrato está com 462,03 a mais.</t>
  </si>
  <si>
    <t>24/12/2024 às 13h18</t>
  </si>
  <si>
    <t>MP151016</t>
  </si>
  <si>
    <t>ALANNA ALVES GRALHA</t>
  </si>
  <si>
    <t>"08725597183"</t>
  </si>
  <si>
    <t>ESTRADA M DARMAS IV MD 05</t>
  </si>
  <si>
    <t>PLANALTINA</t>
  </si>
  <si>
    <t>alanmagralha.123@gmail.com</t>
  </si>
  <si>
    <t>MP417964</t>
  </si>
  <si>
    <t>AC005194598</t>
  </si>
  <si>
    <t>SEM DECLARAÇÃO DE PRIMEIRO IMOVEL ASSINADA/ demora para pagamento de registro por conta de credito onr</t>
  </si>
  <si>
    <t>AGUARDANDO CONFORMIDADE</t>
  </si>
  <si>
    <t>LILIANE GONÇALVES PEREIRA</t>
  </si>
  <si>
    <t>"10694164607"</t>
  </si>
  <si>
    <t>CARLA RIBEIRO DA SILVA - 01649097107</t>
  </si>
  <si>
    <t>RUA 10-A, Q. 27, L. 01-A, AP 302, BLOCO - A, ED, SETOR C</t>
  </si>
  <si>
    <t>lilianepergon@gmail.com</t>
  </si>
  <si>
    <t>Coordenador</t>
  </si>
  <si>
    <t>MP151017</t>
  </si>
  <si>
    <t>TIAGO ALEXANDRE DOS SANTOS</t>
  </si>
  <si>
    <t>"02889401138"</t>
  </si>
  <si>
    <t>Q. 48, L. 37</t>
  </si>
  <si>
    <t>taiagosantos@gmail.com</t>
  </si>
  <si>
    <t>Raíssa Bezerra da Silva (Gestor): Voltado para fase assinatura CAIXA pois contrato não está anexado para validação.</t>
  </si>
  <si>
    <t>20/12/2024 às 15h28</t>
  </si>
  <si>
    <t>MP150511</t>
  </si>
  <si>
    <t>BL G APT101</t>
  </si>
  <si>
    <t>JOAO DIAS COELHO</t>
  </si>
  <si>
    <t>"44477503415"</t>
  </si>
  <si>
    <t>Rua Manacá</t>
  </si>
  <si>
    <t>diasexpress@hotmail.com</t>
  </si>
  <si>
    <t>ANA CAROLINE SALES ELIAS</t>
  </si>
  <si>
    <t>"06435631131"</t>
  </si>
  <si>
    <t>QUADRA --, LOTE 47-A, TORRE 06</t>
  </si>
  <si>
    <t>anasales-6@hotmail.com</t>
  </si>
  <si>
    <t>MP417962</t>
  </si>
  <si>
    <t>CLIENTE CONFORME</t>
  </si>
  <si>
    <t>MARLI ALMEIDA DE AMORIM</t>
  </si>
  <si>
    <t>"92482724104"</t>
  </si>
  <si>
    <t>Q 92</t>
  </si>
  <si>
    <t>marlialmeidaamorim856@gmail.com</t>
  </si>
  <si>
    <t>MP418696</t>
  </si>
  <si>
    <t>CADASTRADO</t>
  </si>
  <si>
    <t>LEILIANE SANTANA PEREIRA</t>
  </si>
  <si>
    <t>"06915811184"</t>
  </si>
  <si>
    <t>LUCILEIDE FERREIRA SANTANA - 00654422109</t>
  </si>
  <si>
    <t>RUA HEITOR VILAS LOBOS Q 41 L 09</t>
  </si>
  <si>
    <t>leilianesantanaper@gmail.com</t>
  </si>
  <si>
    <t>MP143280</t>
  </si>
  <si>
    <t>JADILSON RODRIGUES DA SILVA</t>
  </si>
  <si>
    <t>"03548713319"</t>
  </si>
  <si>
    <t>NEUSA BATISTA DO NASCIMENTO - 35930187134</t>
  </si>
  <si>
    <t>Quadra 6</t>
  </si>
  <si>
    <t>jadilson.22silva@gmail.com</t>
  </si>
  <si>
    <t>MP417966</t>
  </si>
  <si>
    <t>CLEA DOS SANTOS DE CARVALHO</t>
  </si>
  <si>
    <t>"01115619144"</t>
  </si>
  <si>
    <t>Q 13 LJ 26 CONJUNTO A</t>
  </si>
  <si>
    <t>SETOR 4</t>
  </si>
  <si>
    <t>av8571alanvitor2017@gmail.com</t>
  </si>
  <si>
    <t>MP150490</t>
  </si>
  <si>
    <t>BARBARA GUIMARAES DE CASTRO LEMOS</t>
  </si>
  <si>
    <t>"04159405320"</t>
  </si>
  <si>
    <t>ST CAE LD LEST AE 01/04 TR A</t>
  </si>
  <si>
    <t>babi-guimaraes@hotmail.com</t>
  </si>
  <si>
    <t>MP417965</t>
  </si>
  <si>
    <t>JOELMA BATISTA DE ALMEIDA DA SILVA</t>
  </si>
  <si>
    <t>"01639430520"</t>
  </si>
  <si>
    <t>SERGIO RODRIGUES CHAVEIRO - 00288583523</t>
  </si>
  <si>
    <t>RUA CECILIA MEIRELES Q 109 L 08</t>
  </si>
  <si>
    <t>Parque Estrela Dalva I</t>
  </si>
  <si>
    <t>joelmasergio633@gmil.com</t>
  </si>
  <si>
    <t>MP418693</t>
  </si>
  <si>
    <t>JULIO CESAR SOARES MAGALHAES</t>
  </si>
  <si>
    <t>"71273248163"</t>
  </si>
  <si>
    <t>Jc286687@gmail.com</t>
  </si>
  <si>
    <t>Raíssa Bezerra da Silva (Gestor): Cliente voltado para assinatura CEF pois documento está anexado incorretamente.</t>
  </si>
  <si>
    <t>09/01/2025 às 16h07</t>
  </si>
  <si>
    <t>MP151018</t>
  </si>
  <si>
    <t>PAULA VANESSA DE ORBILEN</t>
  </si>
  <si>
    <t>"72833793120"</t>
  </si>
  <si>
    <t>paulla.vanessa450@gmail.com</t>
  </si>
  <si>
    <t>MP418694</t>
  </si>
  <si>
    <t>itbi retomado</t>
  </si>
  <si>
    <t>COMPROVANTE ANEXADO EM RESERVA</t>
  </si>
  <si>
    <t>MOZANA ASSUNCAO YAMAMOTO</t>
  </si>
  <si>
    <t>"98627635153"</t>
  </si>
  <si>
    <t>QE 32 CONJUNTO B</t>
  </si>
  <si>
    <t>Guará II</t>
  </si>
  <si>
    <t>mo.yamamoto@yahoo.com.br</t>
  </si>
  <si>
    <t xml:space="preserve">Eduardo Martins (Gestor): Solicitado notificação de distrato por motivo da cliente não estar apta ao financiamento. Repasse sendo suspenso também. </t>
  </si>
  <si>
    <t>10/06/2025 às 11h02</t>
  </si>
  <si>
    <t>MANOEL MENDES LIMA</t>
  </si>
  <si>
    <t>"14584799601"</t>
  </si>
  <si>
    <t>QNP 15 CJ A</t>
  </si>
  <si>
    <t>manoelmendeslima08@gmail.com</t>
  </si>
  <si>
    <t>MP150491</t>
  </si>
  <si>
    <t>AGUARDANDO ENVIO A AGEHAB PELA SV</t>
  </si>
  <si>
    <t>DIANA AZEVEDO</t>
  </si>
  <si>
    <t>"01334769109"</t>
  </si>
  <si>
    <t>ERISOMAR ALVES DANTAS - 02319545492,MARIA ILZENE PROSPERO DE SOUZA - 24693232823</t>
  </si>
  <si>
    <t>Quadra QB 27 L 14</t>
  </si>
  <si>
    <t>DIANAAZEVEDO1107@GMAIL.COM</t>
  </si>
  <si>
    <t>MP150488</t>
  </si>
  <si>
    <t>KELSON DOS SANTOS LOPES</t>
  </si>
  <si>
    <t>"03341378103"</t>
  </si>
  <si>
    <t>QNL 23 Bloco B</t>
  </si>
  <si>
    <t>KELSON.SL@GMAIL.COM</t>
  </si>
  <si>
    <t>WESLEY PATRICK LOPES OLIVEIRA</t>
  </si>
  <si>
    <t>"01887977341"</t>
  </si>
  <si>
    <t>QR 408 Conjunto 15-A</t>
  </si>
  <si>
    <t>wesleypatrick2210@gmail.com</t>
  </si>
  <si>
    <t>PABLO DOS SANTOS BARBOSA</t>
  </si>
  <si>
    <t>"07580426129"</t>
  </si>
  <si>
    <t>MARCELO SOARES DOS SANTOS - 99911434168,OLIVIA GOMES SOARES - 70909606170</t>
  </si>
  <si>
    <t>Via 16A L 1</t>
  </si>
  <si>
    <t>pablosantos3419@gmail.com</t>
  </si>
  <si>
    <t>MP151021</t>
  </si>
  <si>
    <t>LUCAS VINICIUS DA BOAVENTURA</t>
  </si>
  <si>
    <t>"03297569158"</t>
  </si>
  <si>
    <t>LUYDSON LUCAS MENDES DA COSTA - 05785539101</t>
  </si>
  <si>
    <t>Rua 8 Q N L 6</t>
  </si>
  <si>
    <t>Jardim Bela Vista II</t>
  </si>
  <si>
    <t>lucasboaventura91@gmail.com</t>
  </si>
  <si>
    <t>MP151020</t>
  </si>
  <si>
    <t>YELENA ALEXANDRA MORENO BLANCO</t>
  </si>
  <si>
    <t>"70718312201"</t>
  </si>
  <si>
    <t>MARITZA ISABEL CAMPOS MOY - 70944035264</t>
  </si>
  <si>
    <t>AVENIDA FLAVIO VICTOR DIAS, Q 25, L 16A BLOCO-6,  RESIDENCIAL VILLA DA SERRA</t>
  </si>
  <si>
    <t>yelenamoreno9@gmail.com</t>
  </si>
  <si>
    <t>MP151019</t>
  </si>
  <si>
    <t>cliente precisa resolver cidadania dela na embaixada.</t>
  </si>
  <si>
    <t>Processo internalizado.</t>
  </si>
  <si>
    <t>YVES DE SANTANA FERREIRA</t>
  </si>
  <si>
    <t>"03785663188"</t>
  </si>
  <si>
    <t>THAYLINE CLICYA LOPES FERREIRA - 02919916106</t>
  </si>
  <si>
    <t>SHA Conjunto 5 Chácara 8</t>
  </si>
  <si>
    <t>YVESCONSULTORIA@GMAIL.COM</t>
  </si>
  <si>
    <t>20/01/2025 às 16h39</t>
  </si>
  <si>
    <t>GISLENE ARAUJO RODRIGUES</t>
  </si>
  <si>
    <t>"69790019149"</t>
  </si>
  <si>
    <t>QR 431 Conjunto 5</t>
  </si>
  <si>
    <t>gysarodrigues@hotmail.com</t>
  </si>
  <si>
    <t>Eduardo Martins (Gestor): Cliente optou por ficar pagando diretamente para a construtora e financiar depois. Ela achou melhor porque ai o saldo devedor dela vai ficando menor e depois ela financia menos. Vai nos procurar novamente quando decidir financiar.</t>
  </si>
  <si>
    <t>15/10/2025 às 10h16</t>
  </si>
  <si>
    <t>WELDSON DA SILVA NASCIMENTO</t>
  </si>
  <si>
    <t>"08823673666"</t>
  </si>
  <si>
    <t>JAREDE MENDES BARBOSA - 13400201650</t>
  </si>
  <si>
    <t>QSF 13 LOTE 305</t>
  </si>
  <si>
    <t>WELDSONDASILVA@GMAIL.COM</t>
  </si>
  <si>
    <t>OLGA PATRICIA AMORIM LIMA</t>
  </si>
  <si>
    <t>"00953254330"</t>
  </si>
  <si>
    <t>ALFREDO RODRIGUES MARINHO - 18853749172</t>
  </si>
  <si>
    <t>QNM 18 Conjunto H</t>
  </si>
  <si>
    <t>OLGAPATRICIAAMORIM@HOTMAIL.COM</t>
  </si>
  <si>
    <t>LAISSA FERNANDES DE AGUIAR BATISTA</t>
  </si>
  <si>
    <t>"05816146157"</t>
  </si>
  <si>
    <t>Setor de Chácaras Riacho Fundo</t>
  </si>
  <si>
    <t>LAISSA.GR@GMAIL.COM</t>
  </si>
  <si>
    <t>BRUNO MORAES DE GODOY</t>
  </si>
  <si>
    <t>"01715523180"</t>
  </si>
  <si>
    <t>ANA MARIA GOMES BRANQUINHO - 99937417104</t>
  </si>
  <si>
    <t>Quadra 207</t>
  </si>
  <si>
    <t>bmgodoy90@gmail.com</t>
  </si>
  <si>
    <t>PAULO TITO AVELINO PEREIRA</t>
  </si>
  <si>
    <t>"03573507158"</t>
  </si>
  <si>
    <t>QUADRA 03</t>
  </si>
  <si>
    <t>SETOR LESTE GAMA</t>
  </si>
  <si>
    <t>paulotito250@gmail.com</t>
  </si>
  <si>
    <t>MP418698</t>
  </si>
  <si>
    <t>PEDRO LUCAS DA SILVA NEVES</t>
  </si>
  <si>
    <t>"08233612170"</t>
  </si>
  <si>
    <t>EDILSON FERREIRA DAS NEVES - 35453745134,GEOVANA GOMES DE SOUSA - 08028643175</t>
  </si>
  <si>
    <t>RUA 22 Q 49 L 17 CASA 02</t>
  </si>
  <si>
    <t>plneves0712@gmail.com</t>
  </si>
  <si>
    <t>MP151022</t>
  </si>
  <si>
    <t>LEONIDAS EDUARDO SANTOS RUBERT</t>
  </si>
  <si>
    <t>"70217049176"</t>
  </si>
  <si>
    <t>8.7877.2198304-2</t>
  </si>
  <si>
    <t>DIMAS GARDIN RUBERT - 36278050030</t>
  </si>
  <si>
    <t>RUA HIGINO GONÇALVES QUADRA 15</t>
  </si>
  <si>
    <t>sadinoel1@hotmail.com</t>
  </si>
  <si>
    <t>Raíssa Bezerra da Silva (Gestor): Contrato CAIXA está com outro endereço do qual foi informado.</t>
  </si>
  <si>
    <t>09/01/2025 às 16h27</t>
  </si>
  <si>
    <t>MP151024</t>
  </si>
  <si>
    <t>ROBERT CHRISTOPHER ROCHA FARIAS</t>
  </si>
  <si>
    <t>"06155360189"</t>
  </si>
  <si>
    <t>DAYSE FERREIRA ROCHA FARIAS - 97755940144</t>
  </si>
  <si>
    <t>RUA C Q 5 L 0</t>
  </si>
  <si>
    <t>SETOR IMPERATRIZ</t>
  </si>
  <si>
    <t>robertcrfarias@gmail.com</t>
  </si>
  <si>
    <t>MP143282</t>
  </si>
  <si>
    <t>MP418697</t>
  </si>
  <si>
    <t>sinal pago</t>
  </si>
  <si>
    <t>Aguardando reavaliar para aumentar capacidade.</t>
  </si>
  <si>
    <t>EDNALDO DOS SANTOS COROA</t>
  </si>
  <si>
    <t>"67027237504"</t>
  </si>
  <si>
    <t>ROSIMEIRE QUINTANILHA DE SOUZA - 45498644191</t>
  </si>
  <si>
    <t>Quadra 13 LOTE 14</t>
  </si>
  <si>
    <t>Jardim Querência</t>
  </si>
  <si>
    <t>EDINALDOCOROA32@GMAIL.COM</t>
  </si>
  <si>
    <t>MP418695</t>
  </si>
  <si>
    <t>LUIZ FERNANDO DE SOUZA BITTENCOURT</t>
  </si>
  <si>
    <t>"01241836116"</t>
  </si>
  <si>
    <t>FERNANDA PEREIRA DE SOUZA BITTENCOURT - 03602960170</t>
  </si>
  <si>
    <t>João Pessoa</t>
  </si>
  <si>
    <t>Paraíba</t>
  </si>
  <si>
    <t>avenida Presidente José Linhares 179 - Apto</t>
  </si>
  <si>
    <t>Bessa</t>
  </si>
  <si>
    <t>fernando.souza_1@hotmail.com</t>
  </si>
  <si>
    <t>Jessemar Silva Esteves Clementino (Gestor): Cliente Venda Direta, última parcela com vencimento para 30/01/2027. Parcela de chaves/Financiamento previsto para 31/12/2026</t>
  </si>
  <si>
    <t>08/08/2025 às 10h24</t>
  </si>
  <si>
    <t>SIMONE DOS SANTOS DE SOUZA</t>
  </si>
  <si>
    <t>"89346904100"</t>
  </si>
  <si>
    <t>QN 05</t>
  </si>
  <si>
    <t>Setor Norte (Brazlândia)</t>
  </si>
  <si>
    <t>SIMONESDESOUZA75@GMAIL.COM</t>
  </si>
  <si>
    <t>MP140396</t>
  </si>
  <si>
    <t>NEURIVANIA DE SOUSA FERREIRA</t>
  </si>
  <si>
    <t>"06333633160"</t>
  </si>
  <si>
    <t>RUA 21 Q 26 L 03 S/N APART 201</t>
  </si>
  <si>
    <t>PARK DAS AGUAS BONITAS I</t>
  </si>
  <si>
    <t>neurivania.sousa2000@gmail.com</t>
  </si>
  <si>
    <t>MP418955</t>
  </si>
  <si>
    <t>JOHN VICTOR CAVALCANTE SOARES</t>
  </si>
  <si>
    <t>"08036490102"</t>
  </si>
  <si>
    <t>Q. 01 LOTE</t>
  </si>
  <si>
    <t>JARDIM AMERICA 2</t>
  </si>
  <si>
    <t>johnvictorsousa00@gmail.com</t>
  </si>
  <si>
    <t>MP147905</t>
  </si>
  <si>
    <t>VALQUIRIA LOPES DE SOUZA</t>
  </si>
  <si>
    <t>"01013204182"</t>
  </si>
  <si>
    <t>8.7877.2203818-0</t>
  </si>
  <si>
    <t>AV. 02 CONJ. A QD 11 BL D</t>
  </si>
  <si>
    <t>SETOR 5</t>
  </si>
  <si>
    <t>lopesvalquiria877@gmail.com</t>
  </si>
  <si>
    <t>MP419100</t>
  </si>
  <si>
    <t>GEOVANA ALVES DOS SANTOS</t>
  </si>
  <si>
    <t>"06906197150"</t>
  </si>
  <si>
    <t>NAYARA ALVES DA SILVA FERNANDES - 03592023144</t>
  </si>
  <si>
    <t>Rua 16 Q 21</t>
  </si>
  <si>
    <t>alvesantosgeovana@gmail.com</t>
  </si>
  <si>
    <t>MP151023</t>
  </si>
  <si>
    <t>SERÁ FEITA CORREÇÃO NA DESCRIÇÃO DO IMÓVEL. VALOR FOI COMPENSAÇÃO</t>
  </si>
  <si>
    <t>Transformar em Escritura Pública</t>
  </si>
  <si>
    <t>BRENA INGRID DE SOUSA LIMA</t>
  </si>
  <si>
    <t>"06914839140"</t>
  </si>
  <si>
    <t>STR RUA 38</t>
  </si>
  <si>
    <t>SÃO SEBASTIÃO</t>
  </si>
  <si>
    <t>brennaingrid3@gmail.com</t>
  </si>
  <si>
    <t xml:space="preserve">Gledson Carlos da Silva leandro (Gestor): REFAZER PROCESSO NO BANCO. CLIENTE RODOU EM OUTRO CCA. </t>
  </si>
  <si>
    <t>13/01/2025 às 11h12</t>
  </si>
  <si>
    <t>MP140398</t>
  </si>
  <si>
    <t>AC005104064</t>
  </si>
  <si>
    <t>BETZABETH YOJANA CAMPOS</t>
  </si>
  <si>
    <t>"71207922293"</t>
  </si>
  <si>
    <t>JOSE GERMAN CISNERO VELASQUEZ - 71207924237</t>
  </si>
  <si>
    <t>AVENIDA FLAVIO VICTOR DIAS, Q. 25, L. 16A, BLOCO - 6</t>
  </si>
  <si>
    <t>betzabethyojanacampos@gmail.com</t>
  </si>
  <si>
    <t>MP151025</t>
  </si>
  <si>
    <t>KELLYA LIMA SANTOS</t>
  </si>
  <si>
    <t>"01927921139"</t>
  </si>
  <si>
    <t>QND 51</t>
  </si>
  <si>
    <t>kellyalima@hotmail.com</t>
  </si>
  <si>
    <t>Jessemar Silva Esteves Clementino (Gestor): Cliente Venda Direta, última parcela com vencimento para 25/11/2026. Parcela de chaves/Financiamento previsto para 31/12/2026</t>
  </si>
  <si>
    <t>08/08/2025 às 10h23</t>
  </si>
  <si>
    <t>HERICK EMANNUEL PINHO SARAIVA</t>
  </si>
  <si>
    <t>"04290572103"</t>
  </si>
  <si>
    <t>QS 5 Rua 866</t>
  </si>
  <si>
    <t>Areal (Águas Claras)</t>
  </si>
  <si>
    <t>HERICKSARAIVA@HOTMAIL.COM</t>
  </si>
  <si>
    <t>GUILHERME GONCALVES GUEDES DIAS</t>
  </si>
  <si>
    <t>"73091812120"</t>
  </si>
  <si>
    <t>JESSICA GONCALVES GUEDES - 02343867119</t>
  </si>
  <si>
    <t>QS 16 Conjunto 1</t>
  </si>
  <si>
    <t>GUEDESDIAS@HOTMAIL.COM</t>
  </si>
  <si>
    <t>Jessemar Silva Esteves Clementino (Gestor): Cliente Venda Direta, última parcela com vencimento para 15/03/2027. Parcela de chaves/Financiamento previsto para 31/12/2026</t>
  </si>
  <si>
    <t>RONALD SATO</t>
  </si>
  <si>
    <t>"12837519847"</t>
  </si>
  <si>
    <t>ELAINE DA SILVA SATO - 00123747171</t>
  </si>
  <si>
    <t>RONALDSATO@HOTMAIL.COM</t>
  </si>
  <si>
    <t>08/08/2025 às 10h20</t>
  </si>
  <si>
    <t>TAISSA KATHLEEN DE SOUSA COSTA</t>
  </si>
  <si>
    <t>"05698809127"</t>
  </si>
  <si>
    <t>Quadra 202 Conjunto 7</t>
  </si>
  <si>
    <t>kathleentaissa@gmail.com</t>
  </si>
  <si>
    <t>08/08/2025 às 10h19</t>
  </si>
  <si>
    <t>MARCOS VINÍCIUS ALVES MARIANO</t>
  </si>
  <si>
    <t>"71427825106"</t>
  </si>
  <si>
    <t>Q. 108,  LOTE</t>
  </si>
  <si>
    <t>CIDADE JARDIM</t>
  </si>
  <si>
    <t>marianomarcosvinicius8@gmail.com</t>
  </si>
  <si>
    <t>MP418958</t>
  </si>
  <si>
    <t>Será Distrato</t>
  </si>
  <si>
    <t>YURI ALISSON SOUZA DE MORAIS</t>
  </si>
  <si>
    <t>"05878812169"</t>
  </si>
  <si>
    <t>QNM 40 Conjunto P</t>
  </si>
  <si>
    <t>yurealison29@gmail.com</t>
  </si>
  <si>
    <t>MP418956</t>
  </si>
  <si>
    <t>LUANA BEATRIZ CAVALCANTE SANTOS</t>
  </si>
  <si>
    <t>"07388312129"</t>
  </si>
  <si>
    <t>QNM 21 CJ H</t>
  </si>
  <si>
    <t>Luanacavalcante591@gmail.com</t>
  </si>
  <si>
    <t>MP140399</t>
  </si>
  <si>
    <t>AC005103715</t>
  </si>
  <si>
    <t>ANA CAROLINA DA SILVA OLIVEIRA</t>
  </si>
  <si>
    <t>"08749585126"</t>
  </si>
  <si>
    <t>Quadra 22 LOTE</t>
  </si>
  <si>
    <t>ANNACAROLINA1598743@GMAIL.COM</t>
  </si>
  <si>
    <t>MP418957</t>
  </si>
  <si>
    <t>Será distrato</t>
  </si>
  <si>
    <t>VITORIA FONTES DE PAIVA</t>
  </si>
  <si>
    <t>"03529619108"</t>
  </si>
  <si>
    <t>GUSTAVO GOMES DE PAIVA - 47675527100</t>
  </si>
  <si>
    <t>RUA 5, Q. A</t>
  </si>
  <si>
    <t>vfpaiva27@gmail.com</t>
  </si>
  <si>
    <t>MP418634</t>
  </si>
  <si>
    <t>JESSICA RODRIGUES DE MELLO</t>
  </si>
  <si>
    <t>"06531116145"</t>
  </si>
  <si>
    <t>TAIRINE GOMES XAVIER - 03100287100</t>
  </si>
  <si>
    <t>Via 8</t>
  </si>
  <si>
    <t>jessica.mello@uniasselvi.com.br</t>
  </si>
  <si>
    <t>Eduardo Martins (Gestor): Feito o encaminhamento para análise de Conformidade Operacional na Caixa.</t>
  </si>
  <si>
    <t>03/01/2025 às 19h02</t>
  </si>
  <si>
    <t>MP418636</t>
  </si>
  <si>
    <t>MANUELA LIMA DE SANTANA</t>
  </si>
  <si>
    <t>"04975125137"</t>
  </si>
  <si>
    <t>EDSON EDUARDO DOS SANTOS MARES - 70977411125</t>
  </si>
  <si>
    <t>FAZENDA BURITIZINHO</t>
  </si>
  <si>
    <t>manuelalimasantana@hotmail.com</t>
  </si>
  <si>
    <t>Eduardo Martins (Gestor): Encaminhamento para a Conformidade Operacional da Caixa feito</t>
  </si>
  <si>
    <t>03/01/2025 às 19h48</t>
  </si>
  <si>
    <t>MP143284</t>
  </si>
  <si>
    <t>PABLINY PIRES DE OLIVEIRA</t>
  </si>
  <si>
    <t>"71598314114"</t>
  </si>
  <si>
    <t>ADRIANA PIRES DOS SANTOS ' - 05956086122</t>
  </si>
  <si>
    <t>RUA ANDORINHA QUADRA 02 LOTE 04</t>
  </si>
  <si>
    <t>pablinyoliveira84@gmail.com</t>
  </si>
  <si>
    <t>Eduardo Martins (Gestor): Envio para Conformidade Operacional da Caixa realizado</t>
  </si>
  <si>
    <t>03/01/2025 às 20h30</t>
  </si>
  <si>
    <t>MP143286</t>
  </si>
  <si>
    <t>AC005160400</t>
  </si>
  <si>
    <t>Aguardando que seja registrado pelo ONR</t>
  </si>
  <si>
    <t>ANA PAULA GONZAGA VIEIRA</t>
  </si>
  <si>
    <t>"06024782195"</t>
  </si>
  <si>
    <t>LAUDELINA GONZAGA VIEIRA - 38685973104</t>
  </si>
  <si>
    <t>Rua 08, Q 6A</t>
  </si>
  <si>
    <t>Labeu</t>
  </si>
  <si>
    <t>anapaula.gonzagavieira@gmail.com</t>
  </si>
  <si>
    <t>MP143285</t>
  </si>
  <si>
    <t>KEILA DE ALMEIDA FERREIRA</t>
  </si>
  <si>
    <t>"70529274116"</t>
  </si>
  <si>
    <t>PAULO ANDRE DE MORAES SILVA - 05131528143</t>
  </si>
  <si>
    <t>RUA 22 Q 49</t>
  </si>
  <si>
    <t>keilaalmeida308@gmail.com</t>
  </si>
  <si>
    <t>MP418635</t>
  </si>
  <si>
    <t>VERONICA RODRIGUES DOS SANTOS</t>
  </si>
  <si>
    <t>"71438976127"</t>
  </si>
  <si>
    <t>LINDENBERG GOMES NOGUEIRA - 07672524119</t>
  </si>
  <si>
    <t>vr3866952@gmail.com</t>
  </si>
  <si>
    <t>MP143283</t>
  </si>
  <si>
    <t>Aguardando procuração gerente da caixa Tauana.</t>
  </si>
  <si>
    <t>MARIA MAIARA DE BARROS AGUIAR</t>
  </si>
  <si>
    <t>"02792284145"</t>
  </si>
  <si>
    <t>DIEGO FERNANDES FERREIRA - 01757871152</t>
  </si>
  <si>
    <t>SGCV BLOCO D LOTE 11</t>
  </si>
  <si>
    <t>maria.aguiar@caixa.gov.br</t>
  </si>
  <si>
    <t>Eduardo Martins (Gestor): Contrato Caixa, assinado por todas as partes, anexado ao sistema. Evoluindo etapa para "Validação de Assinatura Caixa".</t>
  </si>
  <si>
    <t>20/03/2025 às 12h50</t>
  </si>
  <si>
    <t>AC005324870</t>
  </si>
  <si>
    <t>MARIA EDUARDA ROMUALDO CORDEIRO</t>
  </si>
  <si>
    <t>"05781004106"</t>
  </si>
  <si>
    <t>JOAO VICTOR GONÇALVES BARBOSA - 10998665100</t>
  </si>
  <si>
    <t>Avenida Circular</t>
  </si>
  <si>
    <t>romualdomariaeduarda041@gmail.com</t>
  </si>
  <si>
    <t>MP143289</t>
  </si>
  <si>
    <t>DESARQUIVADO DIA 19 PARA GERAR BOLETO.</t>
  </si>
  <si>
    <t>GEOVANA DOS REIS ROCHA</t>
  </si>
  <si>
    <t>"05746845140"</t>
  </si>
  <si>
    <t>SILVANI FERREIRA DOS REIS - 82152730178</t>
  </si>
  <si>
    <t>RUA PARTICULAR Q 61</t>
  </si>
  <si>
    <t>geovana.822@aluno.ueg.br</t>
  </si>
  <si>
    <t>MP143287</t>
  </si>
  <si>
    <t>Processo internalizado. Distrato.</t>
  </si>
  <si>
    <t>IVO HENRIQUE TRINDADE CRUZ</t>
  </si>
  <si>
    <t>"04248301164"</t>
  </si>
  <si>
    <t>ADRIELLE FERNANDES DA TRINDADE - 73122556120</t>
  </si>
  <si>
    <t>RUA 5, Q. 14</t>
  </si>
  <si>
    <t>ivohenrique200512@gmail.com</t>
  </si>
  <si>
    <t>MP143288</t>
  </si>
  <si>
    <t>APT 203</t>
  </si>
  <si>
    <t>MARCELO BITTAR</t>
  </si>
  <si>
    <t>"72547189100"</t>
  </si>
  <si>
    <t>DANILO BITTAR - 72547154153</t>
  </si>
  <si>
    <t>Rua Hugo Lobo</t>
  </si>
  <si>
    <t>mbittar1982@gmail.com</t>
  </si>
  <si>
    <t>Jessemar Silva Esteves Clementino (Gestor): Cliente Venda Direta, última parcela com vencimento para 25/12/2027.</t>
  </si>
  <si>
    <t>02/07/2025 às 12h25</t>
  </si>
  <si>
    <t>PAULO PEREIRA DE SALES</t>
  </si>
  <si>
    <t>"03706807157"</t>
  </si>
  <si>
    <t>QD 16 CASA - 2</t>
  </si>
  <si>
    <t>LUNABEL III</t>
  </si>
  <si>
    <t>laykansales@gmail.com</t>
  </si>
  <si>
    <t>MP140400</t>
  </si>
  <si>
    <t>Não tem sinal</t>
  </si>
  <si>
    <t>YASMINE LESSA MONTEIRO PEREIRA</t>
  </si>
  <si>
    <t>"02555412107"</t>
  </si>
  <si>
    <t>RUA 21 Q 26 L 3 APART 201</t>
  </si>
  <si>
    <t>AGUAS BONITAS I</t>
  </si>
  <si>
    <t>yasmine.lessa.m.p@gmail.com</t>
  </si>
  <si>
    <t>MP419538</t>
  </si>
  <si>
    <t>AC005155878</t>
  </si>
  <si>
    <t>JULIANE FELIX DORNELAS</t>
  </si>
  <si>
    <t>"08603009198"</t>
  </si>
  <si>
    <t>EDIVANIA FRANCISCA FELIX DORNELAS - 00667262121</t>
  </si>
  <si>
    <t>Rua 10 Q 4</t>
  </si>
  <si>
    <t>julianefelixdornelas@gmail.com</t>
  </si>
  <si>
    <t>MP143291</t>
  </si>
  <si>
    <t>Sem autenticidade da assinatura do Bruno macario, e retifica a matricula do contrato.</t>
  </si>
  <si>
    <t>CRISLAYNNE CARDOSO DE OLIVEIRA VALADÃO</t>
  </si>
  <si>
    <t>"05337110101"</t>
  </si>
  <si>
    <t>ELIZANGELA CARDOSO DE OLIVEIRA - 87436965115</t>
  </si>
  <si>
    <t>Rua 18, Q 39, L 1-D</t>
  </si>
  <si>
    <t>crislaynnechris@gmail.com</t>
  </si>
  <si>
    <t>MP143292</t>
  </si>
  <si>
    <t>BRUNA ALEXANDRE PEREIRA DE SOUZA</t>
  </si>
  <si>
    <t>"10306958147"</t>
  </si>
  <si>
    <t>TATIANA GONTIJO DE ANDRADE - 73195995115</t>
  </si>
  <si>
    <t>Rua Andorinha Q 2 L 4</t>
  </si>
  <si>
    <t>brunaalexandre2004@gmail.com</t>
  </si>
  <si>
    <t>MP143290</t>
  </si>
  <si>
    <t>AC005158604</t>
  </si>
  <si>
    <t>cliente com axigencia pelo onr, procuração digital entrada fisica no dia 21/03</t>
  </si>
  <si>
    <t>MILTON ALVES DE SÁ JUNIOR</t>
  </si>
  <si>
    <t>"53946456120"</t>
  </si>
  <si>
    <t>ALCIMAR MARIA VIEIRA DE SÁ - 35065648115</t>
  </si>
  <si>
    <t>QNN 2 Conjunto E</t>
  </si>
  <si>
    <t>MILTONJUNIORRBRASIL@GMAIL.COM</t>
  </si>
  <si>
    <t>Jessemar Silva Esteves Clementino (Gestor): Cliente de venda direta quitou o pró-soluto em 28/05/2025. A parcela de chaves/financiamento está prevista para 31/12/2026. O cliente informou que solicitará boletos avulsos ao longo do período, com o objetivo de ir antecipando o pagamento da parcela de chaves.</t>
  </si>
  <si>
    <t>08/08/2025 às 10h15</t>
  </si>
  <si>
    <t>ZAYRA CRISTINA MARQUES FERREIRA</t>
  </si>
  <si>
    <t>"02621101135"</t>
  </si>
  <si>
    <t>Rua 25</t>
  </si>
  <si>
    <t>zayracamazing@hotmail.com</t>
  </si>
  <si>
    <t>08/08/2025 às 10h12</t>
  </si>
  <si>
    <t>GUILHERME SANTIAGO DOS SANTOS CARDOSO</t>
  </si>
  <si>
    <t>"70813860164"</t>
  </si>
  <si>
    <t>EUCLIDES CARDOSO DE OLIVEIRA - 83416072120,MARIA EDUARDA SILVA DE OLIVEIRA CARDOSO - 07903237101</t>
  </si>
  <si>
    <t>guilherme25santiago@hotmail.com</t>
  </si>
  <si>
    <t>MP418637</t>
  </si>
  <si>
    <t>cliente com a proposta cancelada por outro cca, tendo que refazer processo</t>
  </si>
  <si>
    <t>RODRIGO ALVES DE AVILA NUNES</t>
  </si>
  <si>
    <t>"03598752113"</t>
  </si>
  <si>
    <t>Rua 37</t>
  </si>
  <si>
    <t>DIGO.NUNES2010@GMAIL.COM</t>
  </si>
  <si>
    <t>ALINE DA CONCEICAO LOPES BRAZ</t>
  </si>
  <si>
    <t>"04517884198"</t>
  </si>
  <si>
    <t>RUA 05, Q. 83</t>
  </si>
  <si>
    <t>Alinelopsmesquita@gmail.com</t>
  </si>
  <si>
    <t>MP143293</t>
  </si>
  <si>
    <t>Análise cancelada por outro CCA. (possivel distrato)</t>
  </si>
  <si>
    <t>ANA FLAVIA REIS GUIMARAES</t>
  </si>
  <si>
    <t>"52356884220"</t>
  </si>
  <si>
    <t>Rua das Carnaúbas</t>
  </si>
  <si>
    <t>ANAFLAVIA.REISG@HOTMAIL.COM</t>
  </si>
  <si>
    <t>Eduardo Martins (Gestor): Dados da garantia publicados no EPR. Repasse sendo finalizado nesta data com sucesso.</t>
  </si>
  <si>
    <t>11/09/2025 às 11h18</t>
  </si>
  <si>
    <t>Farmacêutico</t>
  </si>
  <si>
    <t>AC011319925</t>
  </si>
  <si>
    <t>ALEXANDRE GASPARIM BONFIM</t>
  </si>
  <si>
    <t>"02102026965"</t>
  </si>
  <si>
    <t>alexandregbonfim@hotmail.com</t>
  </si>
  <si>
    <t>Jessemar Silva Esteves Clementino (Gestor): Cliente Venda Direta, última parcela com vencimento para 25/01/2027. Parcela de chaves/Financiamento previsto para 31/12/2026</t>
  </si>
  <si>
    <t>08/08/2025 às 10h11</t>
  </si>
  <si>
    <t>ASSINATURA CAIXA</t>
  </si>
  <si>
    <t>ISAC MARTINS DE SOUZA</t>
  </si>
  <si>
    <t>"70521824168"</t>
  </si>
  <si>
    <t>Laércio Gomes de Souza</t>
  </si>
  <si>
    <t>QC 4 Rua C</t>
  </si>
  <si>
    <t>Jardins Mangueiral (Jardim Botânico)</t>
  </si>
  <si>
    <t>isacmsouza@yahoo.com.br</t>
  </si>
  <si>
    <t>08/08/2025 às 10h10</t>
  </si>
  <si>
    <t>VANESA DOS SANTOS</t>
  </si>
  <si>
    <t>"97708399149"</t>
  </si>
  <si>
    <t>SUPERA - CCA</t>
  </si>
  <si>
    <t>QS 5 Rua 861</t>
  </si>
  <si>
    <t>VANESCA25@GMAIL.COM</t>
  </si>
  <si>
    <t>08/08/2025 às 10h09</t>
  </si>
  <si>
    <t>IGOR VICENTE ALVES DE LIMA</t>
  </si>
  <si>
    <t>"03681205116"</t>
  </si>
  <si>
    <t>QNL 13 Bloco B</t>
  </si>
  <si>
    <t>igorvicente@1hotmail.com</t>
  </si>
  <si>
    <t>ANA CLARA LOIOLA MARIZ</t>
  </si>
  <si>
    <t>"03513379110"</t>
  </si>
  <si>
    <t>ADRIANA MARIZ SILVA OLIVEIRA - 75896940106,BRUNO DE SOUZA OLIVEIRA MARIZ - 04235411616,PEDRO HENRIQUE DIAS GUEDES - 06377842198</t>
  </si>
  <si>
    <t>Avenida das Araucárias</t>
  </si>
  <si>
    <t>annaclaraamariz@gmail.com</t>
  </si>
  <si>
    <t>Eduardo Martins (Gestor): Processo registrado e garantia conforme anexada ao sistema. Repasse atualizado para o status "Finalizado"</t>
  </si>
  <si>
    <t>20/03/2025 às 20h27</t>
  </si>
  <si>
    <t>AC005181429</t>
  </si>
  <si>
    <t>SAULO MANOEL SILVA</t>
  </si>
  <si>
    <t>"03081295122"</t>
  </si>
  <si>
    <t>Q C 20, CASA 4</t>
  </si>
  <si>
    <t>SAULOMANOEL26@gmail.com</t>
  </si>
  <si>
    <t>MP140403</t>
  </si>
  <si>
    <t>AC005071342</t>
  </si>
  <si>
    <t>ESTEFANY XAVIER DAMAS</t>
  </si>
  <si>
    <t>"07091407113"</t>
  </si>
  <si>
    <t>JOSE SIMAO DE FREITAS - 00407065830</t>
  </si>
  <si>
    <t>Q 10 LOTE 18</t>
  </si>
  <si>
    <t>xavierestefany066@gmail.com</t>
  </si>
  <si>
    <t>MP419539</t>
  </si>
  <si>
    <t>AC005072096</t>
  </si>
  <si>
    <t>AGUARDANDO ASSINATURA.</t>
  </si>
  <si>
    <t>BENEDITA DAS DORES ROCHA SOARES</t>
  </si>
  <si>
    <t>"00391600338"</t>
  </si>
  <si>
    <t>JOAO SANTOS DA SILVA - 11002686776</t>
  </si>
  <si>
    <t>RUA 49 QUADRA 122  CNJ A</t>
  </si>
  <si>
    <t>SETOR 16</t>
  </si>
  <si>
    <t>rochabenedita6@gmail.com</t>
  </si>
  <si>
    <t>MP147904</t>
  </si>
  <si>
    <t>AC005027660</t>
  </si>
  <si>
    <t>PEDRO LUCAS PEREIRA DE SOUSA</t>
  </si>
  <si>
    <t>"71167186133"</t>
  </si>
  <si>
    <t>MARIA DA GLÓRIA PEREIRA DE MACÊDO - 88285081168</t>
  </si>
  <si>
    <t>RUA 7 QUADRA 54 L 22</t>
  </si>
  <si>
    <t>pedrolucaspereiradesousa4@gmail.com</t>
  </si>
  <si>
    <t>Regiane Monique S S Silva (Gestor): Kit registro solicitado ao corretor na data do dia 17/01/2025, aguardando documentação para registro do contrato.</t>
  </si>
  <si>
    <t>17/01/2025 às 17h51</t>
  </si>
  <si>
    <t>MP147505</t>
  </si>
  <si>
    <t>BL B APT301</t>
  </si>
  <si>
    <t>OLIMPIA PEREIRA LEITE</t>
  </si>
  <si>
    <t>"01962204162"</t>
  </si>
  <si>
    <t>Rua Benedito Galvão Q 138</t>
  </si>
  <si>
    <t>olimpialeite503@gmail.com</t>
  </si>
  <si>
    <t>BL F APT302</t>
  </si>
  <si>
    <t>VINICIUS SILVA PINTO</t>
  </si>
  <si>
    <t>"02384934155"</t>
  </si>
  <si>
    <t>Jaraguá</t>
  </si>
  <si>
    <t>Rua Luciana de Castro Carneiro, Q 2</t>
  </si>
  <si>
    <t>Vila Natalina</t>
  </si>
  <si>
    <t>vspufg@gmail.com</t>
  </si>
  <si>
    <t>Documentação solicitada já au responsavél Jordan para cumprir a exigência/ procuração da antiga dona THAMIRYS</t>
  </si>
  <si>
    <t>BL F APT03</t>
  </si>
  <si>
    <t>SERGIO HONORIO PEREIRA - 36451088153</t>
  </si>
  <si>
    <t>FABIO FELIX DOS SANTOS</t>
  </si>
  <si>
    <t>"83543058134"</t>
  </si>
  <si>
    <t>CSG 3</t>
  </si>
  <si>
    <t>FABIOFELIX.ADM@GMAIL.COM</t>
  </si>
  <si>
    <t>08/08/2025 às 10h08</t>
  </si>
  <si>
    <t>GABRIEL MORAES DOS PASSOS</t>
  </si>
  <si>
    <t>"03633099182"</t>
  </si>
  <si>
    <t>Quadra 13</t>
  </si>
  <si>
    <t>Jardim da Barragem I</t>
  </si>
  <si>
    <t>Gabrielmoraes3263@gmail.com</t>
  </si>
  <si>
    <t>MP140402</t>
  </si>
  <si>
    <t>ROBSON CIRILO RIOS</t>
  </si>
  <si>
    <t>"71432787187"</t>
  </si>
  <si>
    <t>Quadra 108 Conjunto 3</t>
  </si>
  <si>
    <t>robson.cirilo@gmail.com</t>
  </si>
  <si>
    <t>ITBI sendo gerado novamente recolhido pra unidade errada. Estorno realizado. Aguardando nova guia.</t>
  </si>
  <si>
    <t>YAGO MANOEL ALVES DE LIMA</t>
  </si>
  <si>
    <t>"03681541140"</t>
  </si>
  <si>
    <t>yago.manoel@gmail.com</t>
  </si>
  <si>
    <t>LUIS CLAUDIO VIEIRA</t>
  </si>
  <si>
    <t>"57288968120"</t>
  </si>
  <si>
    <t>JOSELANDIA NUNES DE ARAUJO VIEIRA - 78459206149</t>
  </si>
  <si>
    <t>QN 5</t>
  </si>
  <si>
    <t>luaudioglobo@gmail.com</t>
  </si>
  <si>
    <t>Jessemar Silva Esteves Clementino (Gestor): Cliente Venda Direta, última parcela com vencimento para 08/12/2026. Parcela de chaves/Financiamento previsto para 31/12/2026</t>
  </si>
  <si>
    <t>08/08/2025 às 10h07</t>
  </si>
  <si>
    <t>Radialista</t>
  </si>
  <si>
    <t>ANDERSON ALVES DE MEDEIROS</t>
  </si>
  <si>
    <t>"63569523187"</t>
  </si>
  <si>
    <t>ANA PAULA DA SILVA SILVEIRA BAIA DE MEDEIROS - 00272326119</t>
  </si>
  <si>
    <t>Rua 28</t>
  </si>
  <si>
    <t>anderson.medeiros@gmail.com</t>
  </si>
  <si>
    <t>Jessemar Silva Esteves Clementino (Gestor): Cliente Venda Direta, última parcela com vencimento para 25/12/2026. Parcela de chaves/Financiamento previsto para 31/12/2026</t>
  </si>
  <si>
    <t>08/08/2025 às 10h06</t>
  </si>
  <si>
    <t>VINICIUS DE ARAUJO EZEQUIEL</t>
  </si>
  <si>
    <t>"08068837159"</t>
  </si>
  <si>
    <t>DAIANE RAMOS DE SALES - 06845814180</t>
  </si>
  <si>
    <t>QR 510 Conjunto 14</t>
  </si>
  <si>
    <t>viniciusaraujoezequiel@gmail.com</t>
  </si>
  <si>
    <t>08/08/2025 às 10h04</t>
  </si>
  <si>
    <t>IVANETE DIAS PEREIRA</t>
  </si>
  <si>
    <t>"27602176120"</t>
  </si>
  <si>
    <t>DEBORA MESQUITA AGUIAR MENDES - 72664800191,FERNANDA LEÃO UCHÔA DE OLIVEIRA - 05530576184</t>
  </si>
  <si>
    <t>QN 1 Conjunto 21</t>
  </si>
  <si>
    <t>ivanetediasp@yahoo.com.br</t>
  </si>
  <si>
    <t>EDMAR GARCIA DE MOURA</t>
  </si>
  <si>
    <t>"49810715153"</t>
  </si>
  <si>
    <t>JUCICLEIA DE JESUS MOREIRA GARCIA - 86272004168</t>
  </si>
  <si>
    <t>QNG 6</t>
  </si>
  <si>
    <t>GARCIAEMOURA@GMAIL.COM</t>
  </si>
  <si>
    <t>08/08/2025 às 10h03</t>
  </si>
  <si>
    <t>TAUJE ADMINISTRAÇAO E PARTICIPACOES LTDA</t>
  </si>
  <si>
    <t>"10867858000101"</t>
  </si>
  <si>
    <t>SIA Quadra 5-C</t>
  </si>
  <si>
    <t>bertolazzi.otavio@gmail.com</t>
  </si>
  <si>
    <t>Jessemar Silva Esteves Clementino (Gestor): Cliente Venda Direta, última parcela com vencimento para 20/01/2027</t>
  </si>
  <si>
    <t>08/08/2025 às 10h01</t>
  </si>
  <si>
    <t>GIOVANI FERREIRA SILVERIO DA SILVA</t>
  </si>
  <si>
    <t>"05829904160"</t>
  </si>
  <si>
    <t>CAMILA RESENDE OLIVEIRA - 03683794186</t>
  </si>
  <si>
    <t>QNC 7</t>
  </si>
  <si>
    <t>giovani.silva@gfss.me</t>
  </si>
  <si>
    <t>Eduardo Martins (Gestor): Solicitei ao Lucas uma lista dos VMDs do DF10 (Next) para verificar se possui. Mas é quase que certeza que possua porque o empreendimento ainda está sendo contraído, vendido e repassado.</t>
  </si>
  <si>
    <t>19/08/2025 às 17h19</t>
  </si>
  <si>
    <t>CASSIO FIGUEIREDO LOYOLA</t>
  </si>
  <si>
    <t>"85821528500"</t>
  </si>
  <si>
    <t>HELOISE ANDRESSA BRESSAN GOETTEN - 09329628907</t>
  </si>
  <si>
    <t>cassioloyola@gmail.com</t>
  </si>
  <si>
    <t>Jessemar Silva Esteves Clementino (Gestor): Cliente Venda Direta, última parcela com vencimento para 25/03/2027. Parcela de chaves/Financiamento previsto para 31/12/2026</t>
  </si>
  <si>
    <t>08/08/2025 às 09h59</t>
  </si>
  <si>
    <t>DEBORA BERNARDO SILVA</t>
  </si>
  <si>
    <t>"70377541109"</t>
  </si>
  <si>
    <t>Quadra 04</t>
  </si>
  <si>
    <t>RECANTO DA BARRAGEM</t>
  </si>
  <si>
    <t>DEBORAABERNARDO2@GMAIL.COM</t>
  </si>
  <si>
    <t>MP147906</t>
  </si>
  <si>
    <t>AC005020219</t>
  </si>
  <si>
    <t>ANA PAULA DE ARAUJO KOERNER</t>
  </si>
  <si>
    <t>"04885237459"</t>
  </si>
  <si>
    <t>Luís Eduardo Magalhães</t>
  </si>
  <si>
    <t>Bahia</t>
  </si>
  <si>
    <t>RUA JOSE CARDOSO DE LIMA 1230 SL</t>
  </si>
  <si>
    <t>anapaulakoerner@yahoo.com.br</t>
  </si>
  <si>
    <t>Eduardo Martins (Gestor): Dados da garantia publicados no EPR. Repasse finalizado.</t>
  </si>
  <si>
    <t>20/06/2025 às 12h44</t>
  </si>
  <si>
    <t>AC007617608</t>
  </si>
  <si>
    <t>2 EXIGENCIAS DE RESSALVA NA MINUTA CAIXA</t>
  </si>
  <si>
    <t>RAFAEL SOUSA DE MEDEIROS</t>
  </si>
  <si>
    <t>"71655043110"</t>
  </si>
  <si>
    <t>ISAAC CESAR DE MEDEIROS - 94460060159</t>
  </si>
  <si>
    <t>RUA 10 A QD. 27 LT. 1A BLOCO A</t>
  </si>
  <si>
    <t>rafaelmedeiros297@gmail.com</t>
  </si>
  <si>
    <t>Regiane Monique S S Silva (Gestor): Kit registro solicitado ao corretor na data do dia 16/01/2025, aguardando a entrega da documentação para seguir com registro do contrato.</t>
  </si>
  <si>
    <t>17/01/2025 às 11h06</t>
  </si>
  <si>
    <t>MP147506</t>
  </si>
  <si>
    <t>JOSIANE DA SILVA ROMEIRO</t>
  </si>
  <si>
    <t>"99613514104"</t>
  </si>
  <si>
    <t>Q I LOTE 36</t>
  </si>
  <si>
    <t>josyromeiro@gmail.com</t>
  </si>
  <si>
    <t>MP140401</t>
  </si>
  <si>
    <t>AC005041901</t>
  </si>
  <si>
    <t>ALEXSANDER VICTOR PEREIRA LIMA</t>
  </si>
  <si>
    <t>"06409177127"</t>
  </si>
  <si>
    <t>Q B 07 APTO 103 TORRE 04 LOTE</t>
  </si>
  <si>
    <t>ALEXSANDERVICTOR74@GMAIL.COM</t>
  </si>
  <si>
    <t>MP140404</t>
  </si>
  <si>
    <t>AC005072004</t>
  </si>
  <si>
    <t>ARUANA TELES PEREIRA</t>
  </si>
  <si>
    <t>"06897864170"</t>
  </si>
  <si>
    <t>LUZIENE TELES PEREIRA - 70771248199</t>
  </si>
  <si>
    <t>Avenida Formosa</t>
  </si>
  <si>
    <t>aruanatelesrecupera@gmail.com</t>
  </si>
  <si>
    <t>MP143294</t>
  </si>
  <si>
    <t>DAVID HENRIQUE ALVES PEREIRA</t>
  </si>
  <si>
    <t>"06680673143"</t>
  </si>
  <si>
    <t>Q.141 CASA 1 L. BRASILINHA SUL</t>
  </si>
  <si>
    <t>SETOR BARROLANDIA</t>
  </si>
  <si>
    <t>davidhenrique.ap@gmail.com</t>
  </si>
  <si>
    <t>MP140405</t>
  </si>
  <si>
    <t>AC005092755</t>
  </si>
  <si>
    <t>ELIZABETH RIBEIRO DOS SANTOS</t>
  </si>
  <si>
    <t>"05984667118"</t>
  </si>
  <si>
    <t>RUA SETOR DE CHACARAS NR CS 01 JARDIM AGUAS LINDAS II CHACARA QD 05 LT 24 B</t>
  </si>
  <si>
    <t>Jardim Águas Lindas</t>
  </si>
  <si>
    <t>Elizabeththeyllo123@gmail.com</t>
  </si>
  <si>
    <t xml:space="preserve">Gledson Carlos da Silva leandro (Gestor): Voltei a fase para em andamento repasse considerando que cliente posicionou que não quer seguir com o repasse. Aguardando o time comercial resolver. </t>
  </si>
  <si>
    <t>04/02/2025 às 15h42</t>
  </si>
  <si>
    <t>MP147907</t>
  </si>
  <si>
    <t>CLIENTE DESISTIU</t>
  </si>
  <si>
    <t>IARA DOS ANJOS OLIVEIRA</t>
  </si>
  <si>
    <t>"74652842104"</t>
  </si>
  <si>
    <t>RUA 14 Q 26 L 43</t>
  </si>
  <si>
    <t>iaraanjos96@gmail.com</t>
  </si>
  <si>
    <t>MP140406</t>
  </si>
  <si>
    <t>JEFFERSON CABRAL SANTOS</t>
  </si>
  <si>
    <t>"70536893101"</t>
  </si>
  <si>
    <t>RUA 8 QD 37 CONJ B L</t>
  </si>
  <si>
    <t>cabraljeffersoncabralsantos@gmail.com</t>
  </si>
  <si>
    <t>MP140408</t>
  </si>
  <si>
    <t>AC005072201</t>
  </si>
  <si>
    <t>APT 204</t>
  </si>
  <si>
    <t>FORQUILHA GRANDE PARTICIPACOES E ADM LTDA.</t>
  </si>
  <si>
    <t>"42270000000151"</t>
  </si>
  <si>
    <t>Goiânia</t>
  </si>
  <si>
    <t>Rua Benjamin Constant</t>
  </si>
  <si>
    <t>Setor Campinas</t>
  </si>
  <si>
    <t>fabricio.paiva@jbjinvestimentos.com.br</t>
  </si>
  <si>
    <t>Eduardo Martins (Gestor): Escritura do Apartamento 204 assinada a parte. Já foi anexada ao sistema. Processo de repasse da unidade concluído com sucesso.</t>
  </si>
  <si>
    <t>29/08/2025 às 13h45</t>
  </si>
  <si>
    <t>APT 202</t>
  </si>
  <si>
    <t>Eduardo Martins (Gestor): Escritura anexada ao sistema. Processo de Repasse da unidade concluído com sucesso.</t>
  </si>
  <si>
    <t>28/08/2025 às 11h00</t>
  </si>
  <si>
    <t>APT 201</t>
  </si>
  <si>
    <t>Eduardo Martins (Gestor): Escritura anexada ao sistema. Processo de Repasse da unidade finalizado.</t>
  </si>
  <si>
    <t>28/08/2025 às 10h59</t>
  </si>
  <si>
    <t>RONAN RODRIGUES DA CONCEIÇÃO</t>
  </si>
  <si>
    <t>"03401398113"</t>
  </si>
  <si>
    <t>BRENDA PEREIRA ATAIDES - 71691086150</t>
  </si>
  <si>
    <t>Rua Ornelas Filho Q 21</t>
  </si>
  <si>
    <t>camarot075@gmail.com</t>
  </si>
  <si>
    <t>MP147507</t>
  </si>
  <si>
    <t>DIEGO ANTONIO SANTOS CHAGAS</t>
  </si>
  <si>
    <t>"09405114107"</t>
  </si>
  <si>
    <t>ANTONIO PIRES DAS CHAGAS FILHO - 59191910153,LUCILENE DOS SANTOS MOREIRA - 89597982153</t>
  </si>
  <si>
    <t>Rua 124 Q 4 L 6</t>
  </si>
  <si>
    <t>diegochagasfsa@gmail.com</t>
  </si>
  <si>
    <t>MP143295</t>
  </si>
  <si>
    <t>DOUGLAS MENDES SILVA</t>
  </si>
  <si>
    <t>"06836653160"</t>
  </si>
  <si>
    <t>Quadra QB 37</t>
  </si>
  <si>
    <t>douglas27df@hotmail.com</t>
  </si>
  <si>
    <t>MP140407</t>
  </si>
  <si>
    <t>AC005168298</t>
  </si>
  <si>
    <t>LAYSLA GOMES DE BRITO OLIVEIRA</t>
  </si>
  <si>
    <t>"70529538113"</t>
  </si>
  <si>
    <t>layslagomes1610@gmail.com</t>
  </si>
  <si>
    <t>MP143296</t>
  </si>
  <si>
    <t>MARCOS ANTONIO SOUSA DE OLIVEIRA</t>
  </si>
  <si>
    <t>"06503372396"</t>
  </si>
  <si>
    <t>MARCO ANTONIO PEIXOTO DE OLIVEIRA - 37386433387</t>
  </si>
  <si>
    <t>AV POSTO AGROPECUARIA</t>
  </si>
  <si>
    <t>SANTA ROSA</t>
  </si>
  <si>
    <t>mar.cos.sousa@hotmail.com</t>
  </si>
  <si>
    <t xml:space="preserve">Regiane Monique S S Silva (Gestor): Kit registro solicitado novamente na data de hoje aos responsável. Não foi entregue ainda. </t>
  </si>
  <si>
    <t>11/03/2025 às 08h57</t>
  </si>
  <si>
    <t>MP143297</t>
  </si>
  <si>
    <t>MATHEUS DE SOUZA DIAS</t>
  </si>
  <si>
    <t>"04808251140"</t>
  </si>
  <si>
    <t>QNN 37 CONJ H</t>
  </si>
  <si>
    <t>matheus6272@gmail.com</t>
  </si>
  <si>
    <t>MP140409</t>
  </si>
  <si>
    <t>AC005092679</t>
  </si>
  <si>
    <t>AGATHA BARBARA DE MEDEIROS</t>
  </si>
  <si>
    <t>"70641067100"</t>
  </si>
  <si>
    <t>RUA 20 Q. C-21</t>
  </si>
  <si>
    <t>agathab.m@hotmail.com</t>
  </si>
  <si>
    <t>MP147909</t>
  </si>
  <si>
    <t>AC005092924</t>
  </si>
  <si>
    <t>JANE KELLY FERREIRA DA SILVA</t>
  </si>
  <si>
    <t>"71231063181"</t>
  </si>
  <si>
    <t>RUA I, Q. 101A</t>
  </si>
  <si>
    <t>janekelly.f.s1@gmail.com</t>
  </si>
  <si>
    <t>MP147508</t>
  </si>
  <si>
    <t>Erro F11.</t>
  </si>
  <si>
    <t>ELIAS BRENES DE SOUZA FIGUEIREDO</t>
  </si>
  <si>
    <t>"01128804107"</t>
  </si>
  <si>
    <t>Q 126 CONJ A</t>
  </si>
  <si>
    <t>Adomingos2019@gmail.com</t>
  </si>
  <si>
    <t>MP419540</t>
  </si>
  <si>
    <t>AC005403215</t>
  </si>
  <si>
    <t>AGUARDANDO SALDO ONR</t>
  </si>
  <si>
    <t>JESSICA GABRIELE PEREIRA GOMES</t>
  </si>
  <si>
    <t>"07182631385"</t>
  </si>
  <si>
    <t>CH 182 LT 02</t>
  </si>
  <si>
    <t>jessigab66@gmail.com</t>
  </si>
  <si>
    <t>MP140410</t>
  </si>
  <si>
    <t>AC005125662</t>
  </si>
  <si>
    <t>CAMILA LEAO DOS SANTOS COSTA</t>
  </si>
  <si>
    <t>"06533464175"</t>
  </si>
  <si>
    <t>LUCAS RODRIGUES FONSECA - 07660836161</t>
  </si>
  <si>
    <t>RUA U Q 39</t>
  </si>
  <si>
    <t>leaoc422@gmail.com</t>
  </si>
  <si>
    <t>MP147509</t>
  </si>
  <si>
    <t>VANESSA IZABEL RODRIGUES ARAUJO DE ALMEIDA</t>
  </si>
  <si>
    <t>"11400747414"</t>
  </si>
  <si>
    <t>ANA MISIA DA SILVA LOTERIO - 09555303185</t>
  </si>
  <si>
    <t>AVENIDA IVONE SAAD KIT 01</t>
  </si>
  <si>
    <t>vanessa.almeida.40a@gmail.com</t>
  </si>
  <si>
    <t xml:space="preserve">Regiane Monique S S Silva (Gestor): Aguardando kit registro para dar seguimento, já solicitado ao responsável. </t>
  </si>
  <si>
    <t>04/02/2025 às 11h44</t>
  </si>
  <si>
    <t>MP147510</t>
  </si>
  <si>
    <t>DAVID BARBOZA DA SILVA</t>
  </si>
  <si>
    <t>"05557786147"</t>
  </si>
  <si>
    <t>Santa Maria</t>
  </si>
  <si>
    <t>QR 215 CJ E</t>
  </si>
  <si>
    <t>SANTA MARIA</t>
  </si>
  <si>
    <t>davidbarboza413@gmail.com</t>
  </si>
  <si>
    <t>MP140412</t>
  </si>
  <si>
    <t>AC005183323</t>
  </si>
  <si>
    <t>FLAVIANA SILVA DO NASCIMENTO</t>
  </si>
  <si>
    <t>"00101888279"</t>
  </si>
  <si>
    <t>RUA MATO GROSSO QD 31</t>
  </si>
  <si>
    <t>Flavia.sivanascimento21@gmail.com</t>
  </si>
  <si>
    <t>MP147910</t>
  </si>
  <si>
    <t>AC005141943</t>
  </si>
  <si>
    <t>LUCIENE BARBOSA DOS SANTOS</t>
  </si>
  <si>
    <t>"01365034119"</t>
  </si>
  <si>
    <t>DHIONATAS CARDOSO DOS SANTOS - 07790227181</t>
  </si>
  <si>
    <t>Rua G Q 67</t>
  </si>
  <si>
    <t>lucisantosfsa0@gmail.com</t>
  </si>
  <si>
    <t>MP147512</t>
  </si>
  <si>
    <t>BRUNA CAROLINE RODRIGUES DE MATOS</t>
  </si>
  <si>
    <t>"05148745118"</t>
  </si>
  <si>
    <t>VIA 13 Q 242 Bloco D</t>
  </si>
  <si>
    <t>brunacarolinefsa@hotmail.com</t>
  </si>
  <si>
    <t>MP143300</t>
  </si>
  <si>
    <t>THIAGO EVILAZIO SALES DE SOUZA</t>
  </si>
  <si>
    <t>"16925932693"</t>
  </si>
  <si>
    <t>JOANETE DE SALES MONTEIRO - 00399529160</t>
  </si>
  <si>
    <t>RUA 21 Q 94</t>
  </si>
  <si>
    <t>Pitica9867@gmail.com</t>
  </si>
  <si>
    <t>Engenheiro(a)</t>
  </si>
  <si>
    <t>MP147511</t>
  </si>
  <si>
    <t>TATIELLY LIMA BATISTA</t>
  </si>
  <si>
    <t>"06755124176"</t>
  </si>
  <si>
    <t>ADILSON DE OLIVEIRA MEDEIROS - 03349840507</t>
  </si>
  <si>
    <t>RUA SANTA LUZIA CENTRO</t>
  </si>
  <si>
    <t>tatiellylimabatista833@gmail.com</t>
  </si>
  <si>
    <t xml:space="preserve">Regiane Monique S S Silva (Gestor): Até momento não foi entregue kit registro da cliente, já solicitado anteriormente. </t>
  </si>
  <si>
    <t>18/02/2025 às 12h00</t>
  </si>
  <si>
    <t>MP143299</t>
  </si>
  <si>
    <t>LUARA GABRIELY CARDIAL DE MOURA</t>
  </si>
  <si>
    <t>"05233481189"</t>
  </si>
  <si>
    <t>RUA 10, Q. 2, LOTE  CHAC - 02 RECREIO TAPETY</t>
  </si>
  <si>
    <t>Luaragabcarmou@gmail.com</t>
  </si>
  <si>
    <t>MP147911</t>
  </si>
  <si>
    <t>AC005103817</t>
  </si>
  <si>
    <t>LARISSA EMILLY XAVIER MARTINS</t>
  </si>
  <si>
    <t>"05213295150"</t>
  </si>
  <si>
    <t>MICHELLE LORRANA PAIVA - 00766972151</t>
  </si>
  <si>
    <t>Rua Santa Luzia</t>
  </si>
  <si>
    <t>larissamartins.agro@gmail.com</t>
  </si>
  <si>
    <t>MP1432998</t>
  </si>
  <si>
    <t>FALTOU ASSINADURA DO FIADOR NO CONTRATO</t>
  </si>
  <si>
    <t>ALICE PEREIRA DE SOUZA</t>
  </si>
  <si>
    <t>"71050258169"</t>
  </si>
  <si>
    <t>alicesouza201816@gmail.com</t>
  </si>
  <si>
    <t>MP147912</t>
  </si>
  <si>
    <t>AC005125806</t>
  </si>
  <si>
    <t>FOI SOLICITADO ITBI DIA 03, E NOVAMENTE DIA 07</t>
  </si>
  <si>
    <t>DHIULEN AQUINO DE SOUZA</t>
  </si>
  <si>
    <t>"04448325130"</t>
  </si>
  <si>
    <t>RUA 07, QD 18</t>
  </si>
  <si>
    <t>dhiulenaquinosilva@gmail.com</t>
  </si>
  <si>
    <t>MP147513</t>
  </si>
  <si>
    <t>LUCIANA CONCEIÇÃO DE SALES</t>
  </si>
  <si>
    <t>"60790359367"</t>
  </si>
  <si>
    <t>Setor Habitacional Sol Nascente</t>
  </si>
  <si>
    <t>lucianasales729j@gmail.com</t>
  </si>
  <si>
    <t>MP140411</t>
  </si>
  <si>
    <t>MP140414</t>
  </si>
  <si>
    <t>AC005159765</t>
  </si>
  <si>
    <t>VIA TRANSFERÊNCIA BANCÁRIA</t>
  </si>
  <si>
    <t>VICTOR FERNANDES DE ANDRADE</t>
  </si>
  <si>
    <t>"05872555105"</t>
  </si>
  <si>
    <t>NATHALIA ARAÚJO SANDES DA CUNHA - 07033726104</t>
  </si>
  <si>
    <t>Rua 8 Chácara 213 Lote 5 apto</t>
  </si>
  <si>
    <t>victorfernandes110@gmail.com</t>
  </si>
  <si>
    <t>Jessemar Silva Esteves Clementino (Gestor): Cliente Venda Direta, última parcela com vencimento para 18/11/2026. Parcela de chaves/Financiamento previsto para 31/12/2026</t>
  </si>
  <si>
    <t>08/08/2025 às 09h58</t>
  </si>
  <si>
    <t>JONAS MOREIRA DA CRUZ</t>
  </si>
  <si>
    <t>"01202225152"</t>
  </si>
  <si>
    <t>Aline Borges de Matos Moreira - 72617128172</t>
  </si>
  <si>
    <t>QR 321 Conjunto 2 Lote 28 Casa</t>
  </si>
  <si>
    <t>jonasmdc@gmail.com</t>
  </si>
  <si>
    <t>08/08/2025 às 09h57</t>
  </si>
  <si>
    <t>ANA LUIZA LINS DE FONTES</t>
  </si>
  <si>
    <t>"09072639170"</t>
  </si>
  <si>
    <t>KAUÃ FELIPE DE MACEDO - 04191566156</t>
  </si>
  <si>
    <t>RUA GOIANAPOLIS  Q 11</t>
  </si>
  <si>
    <t>analulins.fontes@gmail.com</t>
  </si>
  <si>
    <t>MP140413</t>
  </si>
  <si>
    <t>AC005103914</t>
  </si>
  <si>
    <t>AUANE CAROLINE BARROS</t>
  </si>
  <si>
    <t>"05357397104"</t>
  </si>
  <si>
    <t>Q.</t>
  </si>
  <si>
    <t>auanecaroline777@gmail.com</t>
  </si>
  <si>
    <t>MP421597</t>
  </si>
  <si>
    <t>AC005104213</t>
  </si>
  <si>
    <t>AUGUSTO CESAR DA SILVA GONÇALVES</t>
  </si>
  <si>
    <t>"05161847336"</t>
  </si>
  <si>
    <t>QNM 22 Conjunto B</t>
  </si>
  <si>
    <t>gutinhodfpi@gmail.com</t>
  </si>
  <si>
    <t xml:space="preserve">Gledson Carlos da Silva leandro (Gestor): Avancei a fase para assinatura caixa, pois ja foi resolvido a pendencia e a minuta será gerada. SV ja havia validado anteriormente e esta na fase de assinatura. </t>
  </si>
  <si>
    <t>17/02/2025 às 11h38</t>
  </si>
  <si>
    <t>MP419541</t>
  </si>
  <si>
    <t>AC005225721</t>
  </si>
  <si>
    <t>Demora para registro por conta de credito onr</t>
  </si>
  <si>
    <t>ILDEUMAR ANTONIO FERNANDES</t>
  </si>
  <si>
    <t>"42971888649"</t>
  </si>
  <si>
    <t>SQB 2 Bloco H</t>
  </si>
  <si>
    <t>fernandes@bali.com.br</t>
  </si>
  <si>
    <t>Jessemar Silva Esteves Clementino (Gestor): Cliente Venda Direta, última parcela com vencimento para 10/11/2026. Parcela de chaves/Financiamento previsto para 31/12/2026</t>
  </si>
  <si>
    <t>08/08/2025 às 09h56</t>
  </si>
  <si>
    <t>ZILMARA FERREIRA DE OLIVEIRA</t>
  </si>
  <si>
    <t>"03606923384"</t>
  </si>
  <si>
    <t>QS 01</t>
  </si>
  <si>
    <t>ZILMARAOLIVEIRA421@GMAIL.COM</t>
  </si>
  <si>
    <t>MP-140415</t>
  </si>
  <si>
    <t>AC005125964</t>
  </si>
  <si>
    <t>DIOGO RUAN ALVES DOS SANTOS</t>
  </si>
  <si>
    <t>"10702712175"</t>
  </si>
  <si>
    <t>RUA 01 Q A</t>
  </si>
  <si>
    <t>diogo145214@gmail.com</t>
  </si>
  <si>
    <t>MP147514</t>
  </si>
  <si>
    <t>667 665 663</t>
  </si>
  <si>
    <t>PENDENTE</t>
  </si>
  <si>
    <t>AGUARDANDO PAGAMENTO DE SINAL</t>
  </si>
  <si>
    <t>KATIELY SILVA SANTOS</t>
  </si>
  <si>
    <t>"06887749114"</t>
  </si>
  <si>
    <t>silvakatiely32@gmail.com</t>
  </si>
  <si>
    <t>MP140417</t>
  </si>
  <si>
    <t>AC005125407</t>
  </si>
  <si>
    <t>MARCO DANIEL RODRIGUES DE SOUZA</t>
  </si>
  <si>
    <t>"71009748106"</t>
  </si>
  <si>
    <t>Rua 4 QD B</t>
  </si>
  <si>
    <t>marcodaniellfsa@gmail.com</t>
  </si>
  <si>
    <t>MP147516</t>
  </si>
  <si>
    <t>ARTHUR MACIEL DA SILVA</t>
  </si>
  <si>
    <t>"07895893114"</t>
  </si>
  <si>
    <t>QUADRA 98  LT</t>
  </si>
  <si>
    <t>arthur.profissional3585@gmail.com</t>
  </si>
  <si>
    <t xml:space="preserve">Gledson Carlos da Silva leandro (Gestor): Voltei para fase em andamento repasse considerando que o cliente desistiu do processo habitacional em fase de assinatura. Peço a formalização do distrato. </t>
  </si>
  <si>
    <t>10/02/2025 às 15h39</t>
  </si>
  <si>
    <t>MP140416</t>
  </si>
  <si>
    <t>DESISTIU DE ASSINAR NO BANCO.</t>
  </si>
  <si>
    <t>ALLEPHE RHAUAN FEITOSA LIMA</t>
  </si>
  <si>
    <t>"07999137154"</t>
  </si>
  <si>
    <t>EDINEUSA LIMA DE OLIVEIRA DA SILVA - 00733797199</t>
  </si>
  <si>
    <t>Avenida C Q22</t>
  </si>
  <si>
    <t>allepherhauan@gmail.com</t>
  </si>
  <si>
    <t>MP147515</t>
  </si>
  <si>
    <t>SEBASTIAO ANTONIO DA SILVA NETO</t>
  </si>
  <si>
    <t>"06883825177"</t>
  </si>
  <si>
    <t>JOAO DOS SANTOS ARAUJO NETO - 07826436125</t>
  </si>
  <si>
    <t>AVENIDA 01 Q 10 L 13</t>
  </si>
  <si>
    <t>silva.soadsn@gmail.com</t>
  </si>
  <si>
    <t>MP147517</t>
  </si>
  <si>
    <t>3340 3342 731</t>
  </si>
  <si>
    <t>DIEGO PINHEIRO DO NASCIMENTO</t>
  </si>
  <si>
    <t>"06177677347"</t>
  </si>
  <si>
    <t>Rua Presidente Venceslau Bráz, Q 10 L 10</t>
  </si>
  <si>
    <t>pinheirodiego510@gmail.com</t>
  </si>
  <si>
    <t xml:space="preserve">Regiane Monique S S Silva (Gestor): Kit registro solicitado ao responsável na data de hoje. </t>
  </si>
  <si>
    <t>18/02/2025 às 17h56</t>
  </si>
  <si>
    <t>MP147518</t>
  </si>
  <si>
    <t>IAGO SANTOS BARROS</t>
  </si>
  <si>
    <t>"06524223144"</t>
  </si>
  <si>
    <t>DALMI GONCALVES DOS SANTOS - 55982298115</t>
  </si>
  <si>
    <t>iagosantosb6@gmail.com</t>
  </si>
  <si>
    <t>MP143301</t>
  </si>
  <si>
    <t>3247 3250 3252</t>
  </si>
  <si>
    <t>ELIAN ANTUNES AMARAL</t>
  </si>
  <si>
    <t>"07331839136"</t>
  </si>
  <si>
    <t>SHSN CH 111 LOTE</t>
  </si>
  <si>
    <t>elyanantunes155@gmail.com</t>
  </si>
  <si>
    <t>MP147913</t>
  </si>
  <si>
    <t>AC005150182</t>
  </si>
  <si>
    <t>MANUELLA FERNANDA ALVES ALBERNAZ</t>
  </si>
  <si>
    <t>"05568015120"</t>
  </si>
  <si>
    <t>RUA ETAPA D QD. 04</t>
  </si>
  <si>
    <t>VALPARAIZO I - ETAPA D</t>
  </si>
  <si>
    <t>manuellafernanda345@gmail.com</t>
  </si>
  <si>
    <t>Gledson Carlos da Silva leandro (Gestor): Voltei a fase em andamento repasse pois a cliente foi reprovada na fase do dossiê na agencia. Foi solicitado o distrato e aguardo a formalização.</t>
  </si>
  <si>
    <t>13/02/2025 às 14h24</t>
  </si>
  <si>
    <t>MP147914</t>
  </si>
  <si>
    <t>VINICIOS ALMADA ALVES</t>
  </si>
  <si>
    <t>"05328948394"</t>
  </si>
  <si>
    <t>RUA 23 QD 35 LT 33</t>
  </si>
  <si>
    <t>CAMPING CLUBE NACIONAL</t>
  </si>
  <si>
    <t>viniciusalves1738@gmail.com</t>
  </si>
  <si>
    <t>MP147915</t>
  </si>
  <si>
    <t>AC005150076</t>
  </si>
  <si>
    <t>AGEHAB VALIDADA</t>
  </si>
  <si>
    <t>VIVIA DE SOUZA SANTOS</t>
  </si>
  <si>
    <t>"02613303573"</t>
  </si>
  <si>
    <t>RUA GOIANIA</t>
  </si>
  <si>
    <t>vivianxsiuzaxsantos@gmail.com</t>
  </si>
  <si>
    <t>MP147519</t>
  </si>
  <si>
    <t>Reavaliar em março.</t>
  </si>
  <si>
    <t>DANIEL ACYOLE BARBOSA DE MORAIS</t>
  </si>
  <si>
    <t>"06870582106"</t>
  </si>
  <si>
    <t>GABRIEL BARBOSA DE MORAIS - 71255183110</t>
  </si>
  <si>
    <t>RUA 01, Q. 15</t>
  </si>
  <si>
    <t>danielacyole43@gmail.com</t>
  </si>
  <si>
    <t>MP143302</t>
  </si>
  <si>
    <t>3353 3355 3357</t>
  </si>
  <si>
    <t>MP143303</t>
  </si>
  <si>
    <t>PAULO VINICIUS FIGUEIREDO FERREIRA - 70842799117</t>
  </si>
  <si>
    <t>Aline Pereira - CCA CREDFÁCIL (Correspondente): KIT CAIXA-OK</t>
  </si>
  <si>
    <t>20/02/2025 às 09h46</t>
  </si>
  <si>
    <t>MP147523</t>
  </si>
  <si>
    <t>649 647 645</t>
  </si>
  <si>
    <t>LUCIANA CAITANO DA SILVA</t>
  </si>
  <si>
    <t>"08972293121"</t>
  </si>
  <si>
    <t>JOSE CAITANO DA SILVA NETO - 07411749109</t>
  </si>
  <si>
    <t>AVENIDA CIRCULAR Q 65</t>
  </si>
  <si>
    <t>lucianacaitano2001@gmail.com</t>
  </si>
  <si>
    <t>MP147520</t>
  </si>
  <si>
    <t>520 522 524</t>
  </si>
  <si>
    <t>SILAS SILVA BARROS</t>
  </si>
  <si>
    <t>"07649503127"</t>
  </si>
  <si>
    <t>SHSN CH 114 CJ E</t>
  </si>
  <si>
    <t>silassilvathg@gmail.com</t>
  </si>
  <si>
    <t xml:space="preserve">Gledson Carlos da Silva leandro (Gestor): Voltei a fase para em andamento repasse considerando que cliente foi reprovado em fase de dossiê aguardando informações se vai reverter ou distratar. </t>
  </si>
  <si>
    <t>14/02/2025 às 15h06</t>
  </si>
  <si>
    <t>MP140420</t>
  </si>
  <si>
    <t>AGUARDANDO MINUTA</t>
  </si>
  <si>
    <t>JOSE MAURO ANTONIO SOUZA JUNIOR</t>
  </si>
  <si>
    <t>"04743206189"</t>
  </si>
  <si>
    <t>MARIA DE FATIMA CORDEIRO DOS SANTOS - 81636733115</t>
  </si>
  <si>
    <t>RUA AUTA VIDAL</t>
  </si>
  <si>
    <t>jmjunior110@gmail.com</t>
  </si>
  <si>
    <t xml:space="preserve">Regiane Monique S S Silva (Gestor): Aguardando entrega do kit registro, para seguir, solicitado ao responsável na data de hoje. </t>
  </si>
  <si>
    <t>19/03/2025 às 11h28</t>
  </si>
  <si>
    <t>MP147521</t>
  </si>
  <si>
    <t>672 669 674</t>
  </si>
  <si>
    <t>demora no kit registro entregue</t>
  </si>
  <si>
    <t>Tentando contato com o(a) cliente para assinatura do contrato da AGEHAB desde Julho de 2025, sem retorno até o momento.</t>
  </si>
  <si>
    <t>VICTOR MONTEIRO DA COSTA</t>
  </si>
  <si>
    <t>"07044506151"</t>
  </si>
  <si>
    <t>VALDINEI FERREIRA ARAUJO - 02635725101</t>
  </si>
  <si>
    <t>RUA 03, QUADRA B</t>
  </si>
  <si>
    <t>vitor44376@gmail.com</t>
  </si>
  <si>
    <t>MP147522</t>
  </si>
  <si>
    <t>598 560 602</t>
  </si>
  <si>
    <t>INGRID MARINA DE OLIVEIRA BARROS</t>
  </si>
  <si>
    <t>"02765362157"</t>
  </si>
  <si>
    <t>SHSN CH 114 CJ G COND. P PARK</t>
  </si>
  <si>
    <t>ingrid.marina011@gmail.com</t>
  </si>
  <si>
    <t>MP140421</t>
  </si>
  <si>
    <t>AC005312094</t>
  </si>
  <si>
    <t>demora para a prefeitura para responder</t>
  </si>
  <si>
    <t>JHONATA ARLLEN NOGUEIRA RODRIGUES</t>
  </si>
  <si>
    <t>"08877719125"</t>
  </si>
  <si>
    <t>BEATRIZ NOGUEIRA RODRIGUES - 10653826184</t>
  </si>
  <si>
    <t>Rua 9 QD 55</t>
  </si>
  <si>
    <t>jhonatarodrigues068@gmail.com</t>
  </si>
  <si>
    <t>MP147524</t>
  </si>
  <si>
    <t>542  539  537</t>
  </si>
  <si>
    <t>AMANDA CHRISTINE ALVES</t>
  </si>
  <si>
    <t>"06190882145"</t>
  </si>
  <si>
    <t>SHSN QD 16 CH 38/123A</t>
  </si>
  <si>
    <t>Christine.bsb@outlook.com</t>
  </si>
  <si>
    <t>MP147916</t>
  </si>
  <si>
    <t>AC005199892</t>
  </si>
  <si>
    <t>JESSICA LORENA OLIVEIRA SILVA</t>
  </si>
  <si>
    <t>"07699364155"</t>
  </si>
  <si>
    <t>jessiclo1999@gmail.com</t>
  </si>
  <si>
    <t>MP147917</t>
  </si>
  <si>
    <t>ENVIADO PARA CONFORMIDADE</t>
  </si>
  <si>
    <t>ROBSON SANTOS DO NASCIMENTO</t>
  </si>
  <si>
    <t>"85855442527"</t>
  </si>
  <si>
    <t>CONJUNTO B  QUADRA 71</t>
  </si>
  <si>
    <t>robsonsantosnascimento7@gmail.com</t>
  </si>
  <si>
    <t>MP140423</t>
  </si>
  <si>
    <t>AC005219947</t>
  </si>
  <si>
    <t>aguardando corretor entregar documento para cumprir pendencia</t>
  </si>
  <si>
    <t>MATEUS ALVES DOS SANTOS ASSIS</t>
  </si>
  <si>
    <t>"71734566140"</t>
  </si>
  <si>
    <t>RUA PARTICULAR, QUADRA 72</t>
  </si>
  <si>
    <t>rdgrdr55@gmail.com</t>
  </si>
  <si>
    <t>MP143304</t>
  </si>
  <si>
    <t>VANESSA MARIA FELIZARDO BARRETO</t>
  </si>
  <si>
    <t>"08842394386"</t>
  </si>
  <si>
    <t>Contrato Inadimplente</t>
  </si>
  <si>
    <t>Q 4</t>
  </si>
  <si>
    <t>VALPARAISO 1 SETOR D</t>
  </si>
  <si>
    <t>mariafeliz54@gmail.com</t>
  </si>
  <si>
    <t>MP147918</t>
  </si>
  <si>
    <t>AC005216843</t>
  </si>
  <si>
    <t>NYCOLAS DE CALDAS SANTOS</t>
  </si>
  <si>
    <t>"07962497173"</t>
  </si>
  <si>
    <t>QNL 19 Bloco E</t>
  </si>
  <si>
    <t>nycolas_caldas@hotmail.com</t>
  </si>
  <si>
    <t>MP147920</t>
  </si>
  <si>
    <t>AC005217017</t>
  </si>
  <si>
    <t>LUIS FELIPE SANTOS RAMOS</t>
  </si>
  <si>
    <t>"07567372142"</t>
  </si>
  <si>
    <t>QD. 79 LT 02-A CJ A BLOCO A</t>
  </si>
  <si>
    <t>luisramosbsb@gmail.com</t>
  </si>
  <si>
    <t>MP140422</t>
  </si>
  <si>
    <t>AGUARDANDO CLIENTE ASSINAR O NOVO MO</t>
  </si>
  <si>
    <t>CLEITON RAMOS LIMA</t>
  </si>
  <si>
    <t>"06231135110"</t>
  </si>
  <si>
    <t>QD 43</t>
  </si>
  <si>
    <t>cleiton.ramos506@outlook.com</t>
  </si>
  <si>
    <t>MP147921</t>
  </si>
  <si>
    <t>AC005226939</t>
  </si>
  <si>
    <t>AGUARDANDO GERAR GUIA DE ITBI</t>
  </si>
  <si>
    <t>ROGERIO PEREIRA DE OLIVEIRA</t>
  </si>
  <si>
    <t>"71401333109"</t>
  </si>
  <si>
    <t>Avenida Terceira Q 30</t>
  </si>
  <si>
    <t>Ro61999699331@gmail.com</t>
  </si>
  <si>
    <t>MP147922</t>
  </si>
  <si>
    <t>AC005281458</t>
  </si>
  <si>
    <t>lançado dia 11/03    14/03 sem aprovação para pagamento</t>
  </si>
  <si>
    <t>GEOVANA EVELYN MOURA DOURADO</t>
  </si>
  <si>
    <t>"09290216140"</t>
  </si>
  <si>
    <t>R SEM NOME OUTROS</t>
  </si>
  <si>
    <t>Santa Rosa</t>
  </si>
  <si>
    <t>geovanadourado002@gmail.com</t>
  </si>
  <si>
    <t>Regiane Monique S S Silva (Gestor): Kit registro solicitado ao responsável na data do dia 26/02/2025, aguardando para dar seguindo no registro do cártorio.</t>
  </si>
  <si>
    <t>07/03/2025 às 17h24</t>
  </si>
  <si>
    <t>MP147530</t>
  </si>
  <si>
    <t>610 612 614</t>
  </si>
  <si>
    <t>ISMAEL CARLOS JESUS DE ALMEIDA</t>
  </si>
  <si>
    <t>"02022356101"</t>
  </si>
  <si>
    <t>RUA CELSO CALDEIRA NUNES Q 79</t>
  </si>
  <si>
    <t>ismaelcarlosjesusdealmeidas@gmail.com</t>
  </si>
  <si>
    <t>MP147526</t>
  </si>
  <si>
    <t>573 576 578</t>
  </si>
  <si>
    <t>MADELAINE BISPO DA SILVA</t>
  </si>
  <si>
    <t>"08637502148"</t>
  </si>
  <si>
    <t>AVENIDA RIFANIA 1</t>
  </si>
  <si>
    <t>madelaynebispodasilva@gmail.com</t>
  </si>
  <si>
    <t>MP147525</t>
  </si>
  <si>
    <t>563 565 567</t>
  </si>
  <si>
    <t>BRUNA DIVINA DA SILVA BARROS</t>
  </si>
  <si>
    <t>"09232110121"</t>
  </si>
  <si>
    <t>LOURIVALDO PEREIRA DE BARROS - 94388164100,MIKAELE DA SILVA BARROS - 06390063105</t>
  </si>
  <si>
    <t>AVENIDA JANDER PAULO, CENTRO</t>
  </si>
  <si>
    <t>brunadivina20@gmail.com</t>
  </si>
  <si>
    <t xml:space="preserve">Regiane Monique S S Silva (Gestor): Aguardando pagamento de sinal para seguir com a solicitação de ITBI, e registro. </t>
  </si>
  <si>
    <t>26/03/2025 às 14h56</t>
  </si>
  <si>
    <t>MP147527</t>
  </si>
  <si>
    <t>AGUARDANDO CLIENTE PAGA SINAL PARA SOLICITAR O ITBI / demora p receber comprovante</t>
  </si>
  <si>
    <t>PENDENTE PAGAMENTO DE SINAL</t>
  </si>
  <si>
    <t>VICTOR THIAGO SOUSA BARBOSA</t>
  </si>
  <si>
    <t>"04486785193"</t>
  </si>
  <si>
    <t>QNP 19 CJ C</t>
  </si>
  <si>
    <t>CEILENADIA NORTE</t>
  </si>
  <si>
    <t>VTHIAGO011@GMAIL.COM</t>
  </si>
  <si>
    <t>MP140424</t>
  </si>
  <si>
    <t>WILLIAN MIRANDA DA SILVA</t>
  </si>
  <si>
    <t>"08188510157"</t>
  </si>
  <si>
    <t>GUSTAVO MIRANDA DA SILVA - 08192035131</t>
  </si>
  <si>
    <t>RUA 105 Q 14 L 8</t>
  </si>
  <si>
    <t>CONJ HABITACIONAL NOVA FORMOSA</t>
  </si>
  <si>
    <t>willianmiranda7022@gmail.com</t>
  </si>
  <si>
    <t>MP147528</t>
  </si>
  <si>
    <t>655 653 651</t>
  </si>
  <si>
    <t>ISADORA VIDAL DA SILVA</t>
  </si>
  <si>
    <t>"70851437117"</t>
  </si>
  <si>
    <t>RUA 22. QUADRA 26 L</t>
  </si>
  <si>
    <t>AGUAS BONITAS 1</t>
  </si>
  <si>
    <t>isadoravidal11@gmail.com</t>
  </si>
  <si>
    <t>MP147923</t>
  </si>
  <si>
    <t>AC005226828</t>
  </si>
  <si>
    <t>Não respondeu no dia 28</t>
  </si>
  <si>
    <t>GEISSY CRISTINA CAIXETA</t>
  </si>
  <si>
    <t>"05310727116"</t>
  </si>
  <si>
    <t>GM CCA - Usúario</t>
  </si>
  <si>
    <t>QNP 09 CJ O</t>
  </si>
  <si>
    <t>geissycristina7@gmail.com</t>
  </si>
  <si>
    <t>MP140425</t>
  </si>
  <si>
    <t>AC005227144</t>
  </si>
  <si>
    <t>ADRIELLY APARECIDA BARBOSA DE OLIVEIRA</t>
  </si>
  <si>
    <t>"13309487695"</t>
  </si>
  <si>
    <t>Via 13 CH 10</t>
  </si>
  <si>
    <t>adriellybarbosaoli@gmail.com</t>
  </si>
  <si>
    <t xml:space="preserve">Regiane Monique S S Silva (Gestor): Cliente vai precisar trocar o dependente por está dando erro no CPF da mesma. Assim que for corrigido ou troca de documento será cadastrado. </t>
  </si>
  <si>
    <t>21/02/2025 às 15h07</t>
  </si>
  <si>
    <t>MP147529</t>
  </si>
  <si>
    <t>642 640 638</t>
  </si>
  <si>
    <t>KAYLANE LORRANY SANTIAGO DA SILVA</t>
  </si>
  <si>
    <t>"07700969132"</t>
  </si>
  <si>
    <t>RUA SEM NOME QD 37 LT 12</t>
  </si>
  <si>
    <t>james08.s.souza@gmail.com</t>
  </si>
  <si>
    <t>MP421598</t>
  </si>
  <si>
    <t>AC005216434</t>
  </si>
  <si>
    <t>ZULEIDE SILVEIRA GUEDES</t>
  </si>
  <si>
    <t>"06560641619"</t>
  </si>
  <si>
    <t>EVONEO SILVEIRA GUEDES</t>
  </si>
  <si>
    <t>Q. 52, LOTE</t>
  </si>
  <si>
    <t>Zuleidesilveira10@gmail.com</t>
  </si>
  <si>
    <t xml:space="preserve">Gledson Carlos da Silva leandro (Gestor): Cliente reprovada no dossiê, possui imóvel no DF. Ciente e pediu ate o quinto dia util de abril para transferir o bem que já se encontra quitado para o companheiro com quem adquiriu juntos na época. </t>
  </si>
  <si>
    <t>12/03/2025 às 16h03</t>
  </si>
  <si>
    <t>MP140426</t>
  </si>
  <si>
    <t>REPROVADA NO COMITÊ JA POSSUI IMÓVEL</t>
  </si>
  <si>
    <t>DIEGO SANTOS DE SOUZA</t>
  </si>
  <si>
    <t>"60018913032"</t>
  </si>
  <si>
    <t>RUA 13 A Quadra 1</t>
  </si>
  <si>
    <t>Mansões Imperatriz</t>
  </si>
  <si>
    <t>Diegosanto977@gmail.com</t>
  </si>
  <si>
    <t>MP147925</t>
  </si>
  <si>
    <t>AC005227035</t>
  </si>
  <si>
    <t>MAGNO EMANOEL FERREIRA DE ARAUJO</t>
  </si>
  <si>
    <t>"70915360101"</t>
  </si>
  <si>
    <t>LUCILENE MARIA DA SILVA ARAUJO - 81561547115</t>
  </si>
  <si>
    <t>RUA PERIMETRAL Q 09</t>
  </si>
  <si>
    <t>araujomagno65@gmail.com</t>
  </si>
  <si>
    <t>MP147531</t>
  </si>
  <si>
    <t>661 659 657</t>
  </si>
  <si>
    <t>LEANE DE SOUSA SANTOS</t>
  </si>
  <si>
    <t>"60480863342"</t>
  </si>
  <si>
    <t>RUA 42 QD. 27 LT.  BL-A</t>
  </si>
  <si>
    <t>CHACARA QUEDA DO DESCOBERTO II</t>
  </si>
  <si>
    <t>Leanesousa177@gmail.com</t>
  </si>
  <si>
    <t>MP147924</t>
  </si>
  <si>
    <t>AC005217104</t>
  </si>
  <si>
    <t>SALETH PINTO DOS PASSOS</t>
  </si>
  <si>
    <t>"01616855100"</t>
  </si>
  <si>
    <t>RAFAEL LUCHETTA - 97217395100</t>
  </si>
  <si>
    <t>RUA 05 Q 14</t>
  </si>
  <si>
    <t>saleth.passos@hotmail.com</t>
  </si>
  <si>
    <t>MP147532</t>
  </si>
  <si>
    <t>604 606 608</t>
  </si>
  <si>
    <t>MP147541</t>
  </si>
  <si>
    <t>622 624 626</t>
  </si>
  <si>
    <t>sem fiador</t>
  </si>
  <si>
    <t>EDUARDA ARAUJO FONSECA</t>
  </si>
  <si>
    <t>"10942145151"</t>
  </si>
  <si>
    <t>Rua 10 Q. M</t>
  </si>
  <si>
    <t>eduardaaraujofonseca@gmail.com</t>
  </si>
  <si>
    <t>MP147533</t>
  </si>
  <si>
    <t>FRANCINA MOREIRA DA SILVA</t>
  </si>
  <si>
    <t>"02409206190"</t>
  </si>
  <si>
    <t>OIRAM MOREIRA DA COSTA - 03806371113</t>
  </si>
  <si>
    <t>Nova Roma</t>
  </si>
  <si>
    <t>RUA 01 , Q.4 , LOTE 17 , S/N CONJUNTO HABITACIONAL ARNALDO NERI SAMPAIO</t>
  </si>
  <si>
    <t>CONJUNTO HABITACIONAL ARNADO NERI SAMPAIO</t>
  </si>
  <si>
    <t>francinamoreira30@gmail.com</t>
  </si>
  <si>
    <t>MP147534</t>
  </si>
  <si>
    <t>GABRIELA LOPES NASCIMENTO</t>
  </si>
  <si>
    <t>"08630338148"</t>
  </si>
  <si>
    <t>MATHEUS PEREIRA NEVES - 71277148198</t>
  </si>
  <si>
    <t>Via 15 Q 140</t>
  </si>
  <si>
    <t>bibilopesfsa@gmail.com</t>
  </si>
  <si>
    <t>MP147535</t>
  </si>
  <si>
    <t>616 618 620</t>
  </si>
  <si>
    <t>JUARIA SOARES SOUZA</t>
  </si>
  <si>
    <t>"05353096193"</t>
  </si>
  <si>
    <t>Quadra 40</t>
  </si>
  <si>
    <t>juaria13@outlook.com</t>
  </si>
  <si>
    <t>MP140428</t>
  </si>
  <si>
    <t>AC005228332</t>
  </si>
  <si>
    <t>EXIGENCIA COM DECLARAÇÃO DE PRIMEIRO IMOVEL (CLIENTE QUERIA MUDAR DE EMPREENDIMENTO)</t>
  </si>
  <si>
    <t>JUNIOR DE SOUSA SANTOS</t>
  </si>
  <si>
    <t>"02727516347"</t>
  </si>
  <si>
    <t>Quadra  B4 L 5</t>
  </si>
  <si>
    <t>Jardim das Laranjeiras I</t>
  </si>
  <si>
    <t>juniordesousasantos7@gmail.com</t>
  </si>
  <si>
    <t>MP147926</t>
  </si>
  <si>
    <t>AC005281542</t>
  </si>
  <si>
    <t>PEDRO LUCAS DA SILVA MOURA</t>
  </si>
  <si>
    <t>"10107985373"</t>
  </si>
  <si>
    <t>CJ Residencial Área Especial 70</t>
  </si>
  <si>
    <t>Vale do Amanhecer (Planaltina)</t>
  </si>
  <si>
    <t>luccaslucke@gmail.com</t>
  </si>
  <si>
    <t>MP140427</t>
  </si>
  <si>
    <t>AC005227311</t>
  </si>
  <si>
    <t>VANESSA VIEIRA DOS SANTOS</t>
  </si>
  <si>
    <t>"09036620198"</t>
  </si>
  <si>
    <t>LARISSA TAYNA DIAS COSTA - 05619775186</t>
  </si>
  <si>
    <t>AVENIDA ANTONIO RAMOS Q 17 - A</t>
  </si>
  <si>
    <t>ENIS MACHADO</t>
  </si>
  <si>
    <t>vanessasanttos17z@gmail.com</t>
  </si>
  <si>
    <t>MP147537</t>
  </si>
  <si>
    <t>ALINE PEREIRA DA LUZ MORAES</t>
  </si>
  <si>
    <t>"05932161132"</t>
  </si>
  <si>
    <t>Rua 18 Q 107 L 11</t>
  </si>
  <si>
    <t>alinemoraes.p@icloud.com</t>
  </si>
  <si>
    <t>retificar via do contrato campo E 07/05, e documetação complementa de Sylvio.</t>
  </si>
  <si>
    <t>JOSIANE FREIRE DA SILVA</t>
  </si>
  <si>
    <t>"05981329106"</t>
  </si>
  <si>
    <t>QN 314 Conjunto 7</t>
  </si>
  <si>
    <t>josianefreiredasilva@gmail.com</t>
  </si>
  <si>
    <t>MP140429</t>
  </si>
  <si>
    <t>AC005229275</t>
  </si>
  <si>
    <t>SEM DECLARAÇÃO DE PRIMEIRO IMOVEL ASSINADA</t>
  </si>
  <si>
    <t>ERICLES PEQUENO DA CRUZ</t>
  </si>
  <si>
    <t>"11189179601"</t>
  </si>
  <si>
    <t>ericlespequeno123@gmail.com</t>
  </si>
  <si>
    <t>MP140430</t>
  </si>
  <si>
    <t>AC007217106</t>
  </si>
  <si>
    <t>Tudo ok para dar entrada, faltado apenas minuta ( minut chegou 14/05/2025</t>
  </si>
  <si>
    <t>SANDRYEL MOREIRA SANTOS</t>
  </si>
  <si>
    <t>"07077652181"</t>
  </si>
  <si>
    <t>SANDRA MOREIRA DE SOUZA - 88447014134</t>
  </si>
  <si>
    <t>Rua 1 de Maio, Q 37</t>
  </si>
  <si>
    <t>Jardim Nova Aurora</t>
  </si>
  <si>
    <t>sandryelmoreira1931@hotmail.com</t>
  </si>
  <si>
    <t>MP147538</t>
  </si>
  <si>
    <t>cliente pendente sinal para seguir com itbi.</t>
  </si>
  <si>
    <t>AGDA ALVES FERNANDES</t>
  </si>
  <si>
    <t>"09227304665"</t>
  </si>
  <si>
    <t>KAROLINE FERNANDES DE OLIVEIRA - 05592847130</t>
  </si>
  <si>
    <t>Rua 19 Q 75 L 12</t>
  </si>
  <si>
    <t>agdaalvesfernandes@gmail.com</t>
  </si>
  <si>
    <t>Regiane Monique S S Silva (Gestor): Kit registro solicitado ao responsável para dar seguimento no registro.</t>
  </si>
  <si>
    <t>27/03/2025 às 10h17</t>
  </si>
  <si>
    <t>MP147536</t>
  </si>
  <si>
    <t>969 971 973</t>
  </si>
  <si>
    <t>contrato com exigencia de correção dia 16/04 e assinatura cliente. E certidão positiva.</t>
  </si>
  <si>
    <t>SUZAMARA MARTINS DE MENEZ</t>
  </si>
  <si>
    <t>"03827323169"</t>
  </si>
  <si>
    <t>ANILDO MARTINS DE MENEZ - 25145193149</t>
  </si>
  <si>
    <t>suzamarademenez2018@gmail.com</t>
  </si>
  <si>
    <t>MP147539</t>
  </si>
  <si>
    <t>691 689 687</t>
  </si>
  <si>
    <t>VERA LUCIA INACIO DE JESUS</t>
  </si>
  <si>
    <t>"02105261140"</t>
  </si>
  <si>
    <t>veraluciainaciodejesus9@gmail.com</t>
  </si>
  <si>
    <t>MP147540</t>
  </si>
  <si>
    <t>ROBERTH MATHEUS VOSNIAK PEREIRA DE ABREU GUARDA</t>
  </si>
  <si>
    <t>"02183768630"</t>
  </si>
  <si>
    <t>GEANNA KARINE DA GUARDA DE JESUS VOSNIAK - 04094996176</t>
  </si>
  <si>
    <t>AVENIDA CIRCULAR Q 50 L 8</t>
  </si>
  <si>
    <t>matheus13495@gmail.com</t>
  </si>
  <si>
    <t>MP147545</t>
  </si>
  <si>
    <t>IRAIDES SILVA CARVALHO</t>
  </si>
  <si>
    <t>"03038722170"</t>
  </si>
  <si>
    <t>Rua C, Q. C, L. 14</t>
  </si>
  <si>
    <t>iraidessylva18@gmail.com</t>
  </si>
  <si>
    <t>MP147542</t>
  </si>
  <si>
    <t>29/02/2025</t>
  </si>
  <si>
    <t>JULLE SARAH BARBOSA LACERDA</t>
  </si>
  <si>
    <t>"70796015171"</t>
  </si>
  <si>
    <t>RUA 13 Q 38</t>
  </si>
  <si>
    <t>Jhullylacerda059@gmail.com</t>
  </si>
  <si>
    <t>MP147928</t>
  </si>
  <si>
    <t>AC005427532</t>
  </si>
  <si>
    <t>OIRAM MOREIRA DA COSTA</t>
  </si>
  <si>
    <t>"03806371113"</t>
  </si>
  <si>
    <t>Avenida DNER Q. 22 , L. 0</t>
  </si>
  <si>
    <t>oirammoreira@yahoo.com</t>
  </si>
  <si>
    <t>MP147543</t>
  </si>
  <si>
    <t>DAVID DE SA FONTES JUNIOR</t>
  </si>
  <si>
    <t>"05176887436"</t>
  </si>
  <si>
    <t>KAROLINA DA CONCEICAO MORAIS - 03269384190</t>
  </si>
  <si>
    <t>RUA 30 SUL LT 09</t>
  </si>
  <si>
    <t>TAGUATINGA -DF</t>
  </si>
  <si>
    <t>daavid.sa@hotmail.com</t>
  </si>
  <si>
    <t>08/08/2025 às 09h54</t>
  </si>
  <si>
    <t>LAYANE DE OLIVEIRA SOUZA</t>
  </si>
  <si>
    <t>"09888104179"</t>
  </si>
  <si>
    <t>ROGERIO PEREIRA DE SOUZA - 00955053188</t>
  </si>
  <si>
    <t>RUA ACUCENA Q 3A</t>
  </si>
  <si>
    <t>layoliveira0423@gmail.com</t>
  </si>
  <si>
    <t>MP147544</t>
  </si>
  <si>
    <t>MIRIANICE DOS SANTOS FREITAS</t>
  </si>
  <si>
    <t>"05910532502"</t>
  </si>
  <si>
    <t>RODRIGO CARVALHO SILVA - 06077982113</t>
  </si>
  <si>
    <t>Quadra 33</t>
  </si>
  <si>
    <t>FREITASMIRIANICE@GMAIL.COM</t>
  </si>
  <si>
    <t>MP140432</t>
  </si>
  <si>
    <t>AC005311858</t>
  </si>
  <si>
    <t>JOSE GERALDO DOURADO DE SOUZA</t>
  </si>
  <si>
    <t>"70287008606"</t>
  </si>
  <si>
    <t>RUA 21 Q 73</t>
  </si>
  <si>
    <t>josegeraldofsa17@gmail.com</t>
  </si>
  <si>
    <t>MP147547</t>
  </si>
  <si>
    <t>DANIEL GOMES ATAIDES</t>
  </si>
  <si>
    <t>"70448109182"</t>
  </si>
  <si>
    <t>Rua particular Q 58</t>
  </si>
  <si>
    <t>ataidesdaniel2016@gmail.com</t>
  </si>
  <si>
    <t>MP147549</t>
  </si>
  <si>
    <t>AGUARDANDO ASSINAR CONFISSÃO DE DIVIDA</t>
  </si>
  <si>
    <t>EVANEIDE DA SILVA</t>
  </si>
  <si>
    <t>"01893129128"</t>
  </si>
  <si>
    <t>SARAH ESTEFANY SILVA - 71271499177</t>
  </si>
  <si>
    <t>Rua 2</t>
  </si>
  <si>
    <t>evaneidedasilva79@gmail.com</t>
  </si>
  <si>
    <t>MP147548</t>
  </si>
  <si>
    <t>AGUARDANDO ASSINATURA DE BRUNO / Demora no recebimento do boleto da prefeitura</t>
  </si>
  <si>
    <t>FELIPE RIBEIRO SOUZA NEVES</t>
  </si>
  <si>
    <t>"10129504173"</t>
  </si>
  <si>
    <t>RUA 29, Q. N, L. 0</t>
  </si>
  <si>
    <t>fn148197@gmail.com</t>
  </si>
  <si>
    <t>MP147550</t>
  </si>
  <si>
    <t>exigênica certidão positiva</t>
  </si>
  <si>
    <t>GLAUCO HUMBERTO MARIANO DA COSTA</t>
  </si>
  <si>
    <t>"03265215180"</t>
  </si>
  <si>
    <t>RUA JARAGUÁ</t>
  </si>
  <si>
    <t>glaucohumberto@gmail.com</t>
  </si>
  <si>
    <t>MP143305</t>
  </si>
  <si>
    <t>EMILLY RODRIGUES DE FREITAS</t>
  </si>
  <si>
    <t>"06655239125"</t>
  </si>
  <si>
    <t>FERNANDO OLIVEIRA DOS SANTOS - 07686746119</t>
  </si>
  <si>
    <t>RUA 10 B Q. 73</t>
  </si>
  <si>
    <t>emillyr508@gmail.com</t>
  </si>
  <si>
    <t>MP147551</t>
  </si>
  <si>
    <t>LINDYLANY DA SILVA ROSA</t>
  </si>
  <si>
    <t>"71521492166"</t>
  </si>
  <si>
    <t>DANIEL GOMES DOS SANTOS DE ARAUJO - 10737164140</t>
  </si>
  <si>
    <t>RUA F Q 48</t>
  </si>
  <si>
    <t>ROSA MARIA</t>
  </si>
  <si>
    <t>lindylanydasilva882@gmail.com</t>
  </si>
  <si>
    <t xml:space="preserve">Regiane Monique S S Silva (Gestor): Aguardando entrega do kit registro, já solicitado ao responsável. </t>
  </si>
  <si>
    <t>26/03/2025 às 14h04</t>
  </si>
  <si>
    <t>MP147553</t>
  </si>
  <si>
    <t>849 851 853</t>
  </si>
  <si>
    <t>contrato com exigencia de correção dia 11/04, e certidão positiva.</t>
  </si>
  <si>
    <t>MARIA ELISA GUIMARÃES SILVA</t>
  </si>
  <si>
    <t>"08327679139"</t>
  </si>
  <si>
    <t>ERICA DA COSTA GUIMARAES - 01167923103</t>
  </si>
  <si>
    <t>mariaelisaguimaraessilva3179@gmail.com</t>
  </si>
  <si>
    <t>MP147552</t>
  </si>
  <si>
    <t>MILENA LOPES NEVES</t>
  </si>
  <si>
    <t>"06646038155"</t>
  </si>
  <si>
    <t>Rua 19 Q 74 L 12</t>
  </si>
  <si>
    <t>milopesneves3642@gmail.com</t>
  </si>
  <si>
    <t>MP147554</t>
  </si>
  <si>
    <t>Não foi entregue pelo CCA contrato assinado. Demora na entrega pela prefeitura.</t>
  </si>
  <si>
    <t>VITÓRIA ANDRADE DE OLIVEIRA</t>
  </si>
  <si>
    <t>"07292316158"</t>
  </si>
  <si>
    <t>QUADRA J 8/9</t>
  </si>
  <si>
    <t>vitoriaandradedeoliveiravivi@gmail.com</t>
  </si>
  <si>
    <t>MP140433</t>
  </si>
  <si>
    <t>AC005311753</t>
  </si>
  <si>
    <t>SUEIDE JESUS MIRANDA</t>
  </si>
  <si>
    <t>"07237992104"</t>
  </si>
  <si>
    <t>QD 96 CJ A</t>
  </si>
  <si>
    <t>PARQUE DA BARRAGEM SETOR 11</t>
  </si>
  <si>
    <t>sueidejesusmiranda821@gmail.com</t>
  </si>
  <si>
    <t>MP140434</t>
  </si>
  <si>
    <t>AC005303551</t>
  </si>
  <si>
    <t>RANNIERE GONCALVES DA SILVA</t>
  </si>
  <si>
    <t>"09016470123"</t>
  </si>
  <si>
    <t>RUA MANOEL FELIX</t>
  </si>
  <si>
    <t>ESCARAMUCA SETOR CENTRO</t>
  </si>
  <si>
    <t>rannieregoncalves9@gmail.com</t>
  </si>
  <si>
    <t>MP147556</t>
  </si>
  <si>
    <t>ADRIANA FRANCISCA SILVA</t>
  </si>
  <si>
    <t>"03087180114"</t>
  </si>
  <si>
    <t>RUA VALDOMIRO DE MIRANDA AP 306</t>
  </si>
  <si>
    <t>adrianasilva.gestao@gmail.com</t>
  </si>
  <si>
    <t>MP147555</t>
  </si>
  <si>
    <t>KAMYLLA DOS SANTOS BARRETO</t>
  </si>
  <si>
    <t>"71631889192"</t>
  </si>
  <si>
    <t>MARCOS ANTONIO TEIXEIRA DE ANDRADE - 08873173160</t>
  </si>
  <si>
    <t>RUA DOS MACHADOS Q 02</t>
  </si>
  <si>
    <t>kamylladossantos19@gmail.com</t>
  </si>
  <si>
    <t>26/03/2025 às 14h58</t>
  </si>
  <si>
    <t>MP147546</t>
  </si>
  <si>
    <t>871 873 875</t>
  </si>
  <si>
    <t>AGUARDANDO CLIENTE PAGA SINAL PARA SOLICITAR O ITBI</t>
  </si>
  <si>
    <t>ALICE MARINHO DA SILVA</t>
  </si>
  <si>
    <t>"06460877114"</t>
  </si>
  <si>
    <t>Q.48 LOTE 07 MODULO C CHACARAS</t>
  </si>
  <si>
    <t>alicemarinho1994a@gmail.com</t>
  </si>
  <si>
    <t>MP423384</t>
  </si>
  <si>
    <t>AC005303444</t>
  </si>
  <si>
    <t>GYOVANNA MYRELLA GOMES RODRIGUES</t>
  </si>
  <si>
    <t>"09273432158"</t>
  </si>
  <si>
    <t>RUA A Q 58 L 4</t>
  </si>
  <si>
    <t>gyovannamyrella3@gmail.com</t>
  </si>
  <si>
    <t>MP147557</t>
  </si>
  <si>
    <t>AGUARDANDO FINALIZAR CONFISSÃO DE DIVIDA</t>
  </si>
  <si>
    <t>BIANCA VIEIRA RAMOS</t>
  </si>
  <si>
    <t>"08427112106"</t>
  </si>
  <si>
    <t>ELIZANGELA VIEIRA DA GUARDA RAMOS - 85432938120</t>
  </si>
  <si>
    <t>VIA 16 Q 91</t>
  </si>
  <si>
    <t>biancavramos14@gmail.com</t>
  </si>
  <si>
    <t>Regiane Monique S S Silva (Gestor): Até presente momento não foi entregue a kit registro do cliente.</t>
  </si>
  <si>
    <t>20/03/2025 às 17h54</t>
  </si>
  <si>
    <t>MP147558</t>
  </si>
  <si>
    <t>GABRIEL SARKIS MUNDIM</t>
  </si>
  <si>
    <t>"03192332190"</t>
  </si>
  <si>
    <t>SQS 314</t>
  </si>
  <si>
    <t>Asa Sul</t>
  </si>
  <si>
    <t>gabriel@7lm.com.br</t>
  </si>
  <si>
    <t>Eduardo Martins (Gestor): Processo com a Garantia já conforme no dia 19/05/2025 e os dados de inclusão já aparecem no EPR. Processo de repasse finalizado.</t>
  </si>
  <si>
    <t>10/06/2025 às 11h17</t>
  </si>
  <si>
    <t>AC005479879</t>
  </si>
  <si>
    <t>RAFAEL TORRES CIRAULO</t>
  </si>
  <si>
    <t>"01475826109"</t>
  </si>
  <si>
    <t>NOVKA INCORPORAÇÃO E CONSTRUÇÃO DE EDÍFÍCIOS SPE DF001 LTDA.</t>
  </si>
  <si>
    <t>LUIZA CORREA CIRAULO - 88142612291</t>
  </si>
  <si>
    <t>RUA COPAIBA</t>
  </si>
  <si>
    <t>RTCIRAULO@GMAIL.COM</t>
  </si>
  <si>
    <t>Eduardo Martins (Gestor): Cliente vai ser trocado para a unidade 901. Estou cancelando esse repasse para gerar um novo na unidade correta.</t>
  </si>
  <si>
    <t>21/03/2025 às 13h53</t>
  </si>
  <si>
    <t>APT 205</t>
  </si>
  <si>
    <t>Eduardo Martins (Gestor): Unidade será trocada pelo cliente. Ele vai para o apartamento 502 do Aurium Home. Essa reserva e repasse serão canceladas e subiremos uma nova na unidade correta.</t>
  </si>
  <si>
    <t>26/03/2025 às 15h13</t>
  </si>
  <si>
    <t>ANDRE LAUNE PEREIRA</t>
  </si>
  <si>
    <t>"74847619153"</t>
  </si>
  <si>
    <t>RUA BAHIA QD 1</t>
  </si>
  <si>
    <t>Pereiralaune.a@gmail.com</t>
  </si>
  <si>
    <t>MP423383</t>
  </si>
  <si>
    <t>AC005311600</t>
  </si>
  <si>
    <t>RAYANE FELIX VALENTIN</t>
  </si>
  <si>
    <t>"05187226193"</t>
  </si>
  <si>
    <t>RUA 04 QD 01</t>
  </si>
  <si>
    <t>rayanefelixvv@gmail.com</t>
  </si>
  <si>
    <t>MP147931</t>
  </si>
  <si>
    <t>AC005380870</t>
  </si>
  <si>
    <t>lançado para pagamento 31/03</t>
  </si>
  <si>
    <t>KAUANNY PEREIRA DOS SANTOS</t>
  </si>
  <si>
    <t>"08105039133"</t>
  </si>
  <si>
    <t>Avenida C QD 24</t>
  </si>
  <si>
    <t>kauannypereiradossantos2@gmail.com</t>
  </si>
  <si>
    <t>MP147559</t>
  </si>
  <si>
    <t>859 857 855</t>
  </si>
  <si>
    <t>ISABELLA SOBRAL GOMES</t>
  </si>
  <si>
    <t>"03564852182"</t>
  </si>
  <si>
    <t>RUA NICOLAU DE LIMA Q 07</t>
  </si>
  <si>
    <t>PARQUE SAO JOAO</t>
  </si>
  <si>
    <t>isabellasog@outlook.com</t>
  </si>
  <si>
    <t>MP147560</t>
  </si>
  <si>
    <t>WANDO DA SILVA PEREIRA</t>
  </si>
  <si>
    <t>"09117594170"</t>
  </si>
  <si>
    <t>FERNANDA DA SILVA PEREIRA - 06991565130,ISTEFANY DA SILVA LOPES - 08968369160</t>
  </si>
  <si>
    <t>Rua Santos Dumont, Q 37 L 4</t>
  </si>
  <si>
    <t>wando7005@gmail.com</t>
  </si>
  <si>
    <t>MP147561</t>
  </si>
  <si>
    <t>ELAINE CRISTINA DA SILVA  ALMEIDA</t>
  </si>
  <si>
    <t>"41074444817"</t>
  </si>
  <si>
    <t>CLN 412 BL B</t>
  </si>
  <si>
    <t>ASA NORTE</t>
  </si>
  <si>
    <t>elainechristina9@gmail.com</t>
  </si>
  <si>
    <t>MP423385</t>
  </si>
  <si>
    <t>AC005354103</t>
  </si>
  <si>
    <t>DIENE GONÇALVES DA SILVA</t>
  </si>
  <si>
    <t>"04972850108"</t>
  </si>
  <si>
    <t>JOÃO PEDRO SANTOS BORGES - 05084783162</t>
  </si>
  <si>
    <t>RUA 10 A, QUADRA 33, SETOR C</t>
  </si>
  <si>
    <t>dieneg3@gmail.com</t>
  </si>
  <si>
    <t>MP147562</t>
  </si>
  <si>
    <t>RONI RODRIGUES DOS SANTOS</t>
  </si>
  <si>
    <t>"10276310101"</t>
  </si>
  <si>
    <t>RONEY RODRIGUES DOS SANTOS - 09136619108</t>
  </si>
  <si>
    <t>Rua 7 QD 58</t>
  </si>
  <si>
    <t>roninhoaf@gmail.com</t>
  </si>
  <si>
    <t>MP147563</t>
  </si>
  <si>
    <t>865 867 869</t>
  </si>
  <si>
    <t>THALIA OLIVEIRA DE SOUSA</t>
  </si>
  <si>
    <t>"05886874135"</t>
  </si>
  <si>
    <t>QR 604 CJ 12</t>
  </si>
  <si>
    <t>thalya603@hotmail.com</t>
  </si>
  <si>
    <t>MP423386</t>
  </si>
  <si>
    <t>AC005312173</t>
  </si>
  <si>
    <t>GISSIENE CARVALHO DA COSTA</t>
  </si>
  <si>
    <t>"06668993559"</t>
  </si>
  <si>
    <t>Q. 20</t>
  </si>
  <si>
    <t>Gissienecarvalhodacosta03@gmail.com</t>
  </si>
  <si>
    <t>MP147934</t>
  </si>
  <si>
    <t>AC005378951</t>
  </si>
  <si>
    <t>BRUNNA MONTEIRO ARAUJO</t>
  </si>
  <si>
    <t>"02245138180"</t>
  </si>
  <si>
    <t>CRISTIANE DE SOUSA MONTEIRO - 93160194191</t>
  </si>
  <si>
    <t>RUA F, Q. 58, L. 36</t>
  </si>
  <si>
    <t>brunnamonteiromonteiro@gmail.com</t>
  </si>
  <si>
    <t>MP147564</t>
  </si>
  <si>
    <t>MARCO PAULO MELLO RIBEIRO DE OLIVEIRA</t>
  </si>
  <si>
    <t>"04534292112"</t>
  </si>
  <si>
    <t>RUA 10 QUADRA 20</t>
  </si>
  <si>
    <t>mpmro@hotmail.com</t>
  </si>
  <si>
    <t>MP147932</t>
  </si>
  <si>
    <t>AC005372190</t>
  </si>
  <si>
    <t>ERIK DE JESUS SILVA</t>
  </si>
  <si>
    <t>"07142741511"</t>
  </si>
  <si>
    <t>RUA J, Q. U L. 1, S/N, APART - 202, BLOCO - L1</t>
  </si>
  <si>
    <t>RESIO ANGRA DOS REIS</t>
  </si>
  <si>
    <t>Erik.silva.silva09@gmail.com</t>
  </si>
  <si>
    <t>MP423387</t>
  </si>
  <si>
    <t>AC005376781</t>
  </si>
  <si>
    <t>CONTRATO ASSINADO PELO CLIENTE</t>
  </si>
  <si>
    <t>MARIA JENEZILDA PEREIRA DA SILVA</t>
  </si>
  <si>
    <t>"01670776190"</t>
  </si>
  <si>
    <t>JOAO PAULO APARECIDO DE ALMEIDA VIEIRA - 06420573629</t>
  </si>
  <si>
    <t>Rua 10A Q. 27 L. 01-A APART - 302, BLOCO - A</t>
  </si>
  <si>
    <t>mariajenezildapereiradasilva@gmail.com</t>
  </si>
  <si>
    <t>MP147566</t>
  </si>
  <si>
    <t>3472 3474 3477</t>
  </si>
  <si>
    <t>PEDRO HENRIQUE MIRANDA DA SILVA</t>
  </si>
  <si>
    <t>"07645417145"</t>
  </si>
  <si>
    <t>RUA 05 Q 108 LOTE 30</t>
  </si>
  <si>
    <t>pedrinsilva474@gmail.com</t>
  </si>
  <si>
    <t>MP424051</t>
  </si>
  <si>
    <t>AC005354210</t>
  </si>
  <si>
    <t>Estava sem saldo para pagamento</t>
  </si>
  <si>
    <t>BRENDA CAROLINE COSTA DOS SANTOS</t>
  </si>
  <si>
    <t>"07879360140"</t>
  </si>
  <si>
    <t>RUA FELIPE MARTINS Q 218 LOTE 18</t>
  </si>
  <si>
    <t>brenda08082002@gmail.com</t>
  </si>
  <si>
    <t>MP147565</t>
  </si>
  <si>
    <t>PEDRO HENRIQUE FREITAS</t>
  </si>
  <si>
    <t>"10712805117"</t>
  </si>
  <si>
    <t>ANITA GONCALVES DOS REIS - 16062892172</t>
  </si>
  <si>
    <t>Rua 17 Q 37</t>
  </si>
  <si>
    <t>pedrohenfre123@gmail.com</t>
  </si>
  <si>
    <t>MP147567</t>
  </si>
  <si>
    <t>959 961 963</t>
  </si>
  <si>
    <t>retificar contrato matricula</t>
  </si>
  <si>
    <t>demora no recebimento do boleto da prefeitura</t>
  </si>
  <si>
    <t>LAURA VITORIA FERREIRA DA SILVA</t>
  </si>
  <si>
    <t>"70952640155"</t>
  </si>
  <si>
    <t>SAO BENEDITO</t>
  </si>
  <si>
    <t>laurahferreira02@gmail.com</t>
  </si>
  <si>
    <t>MP147568</t>
  </si>
  <si>
    <t>MARIA FRANCISCA CORTES DOS SANTOS</t>
  </si>
  <si>
    <t>"94083576120"</t>
  </si>
  <si>
    <t>INGRID SANTOS COSTA - 11281583103</t>
  </si>
  <si>
    <t>RUA 3A Q 98</t>
  </si>
  <si>
    <t>96171643maria@gmail.com</t>
  </si>
  <si>
    <t>MP147569</t>
  </si>
  <si>
    <t>ERICA TORRES SANTAREM</t>
  </si>
  <si>
    <t>"06591631100"</t>
  </si>
  <si>
    <t>CARLOS ALBERTO BATISTA DA SILVA - 02522458140</t>
  </si>
  <si>
    <t>RUA PORTO ALEGRE</t>
  </si>
  <si>
    <t>ericatorressantarem@gmail.com</t>
  </si>
  <si>
    <t>MP147570</t>
  </si>
  <si>
    <t>992 995 997</t>
  </si>
  <si>
    <t>JULIANA ROSA VERAS</t>
  </si>
  <si>
    <t>"03704099147"</t>
  </si>
  <si>
    <t>NELLY TOME DE OLIVEIRA - 03359619838</t>
  </si>
  <si>
    <t>AV 07 DE SETEMBRO Q 19</t>
  </si>
  <si>
    <t>julianarveras@gmail.com</t>
  </si>
  <si>
    <t>MP147571</t>
  </si>
  <si>
    <t>ESTHEFANO AQUILINO BARBOSA</t>
  </si>
  <si>
    <t>"04888089108"</t>
  </si>
  <si>
    <t>Quadra QR 101 Conjunto 3 Lt 3/20 Tr 02 Apto 606 Res. Viva</t>
  </si>
  <si>
    <t>esthefanoaquilino@gmail.com</t>
  </si>
  <si>
    <t>Jessemar Silva Esteves Clementino (Gestor): Cliente Venda Direta, última parcela com vencimento para 17/11/2026. Parcela de chaves/Financiamento previsto para 31/12/2026.</t>
  </si>
  <si>
    <t>08/08/2025 às 09h38</t>
  </si>
  <si>
    <t>RAUAN DIAS ARAUJO</t>
  </si>
  <si>
    <t>"63063282383"</t>
  </si>
  <si>
    <t>QNM 5 CONJUNTO P</t>
  </si>
  <si>
    <t>Diasrauam@gmail.com</t>
  </si>
  <si>
    <t>MP424052</t>
  </si>
  <si>
    <t>AC005354002</t>
  </si>
  <si>
    <t>VITOR HUGO VIEIRA DE SOUSA</t>
  </si>
  <si>
    <t>"07461833138"</t>
  </si>
  <si>
    <t>MARCO AURELIO PEREIRA DE SOUSA - 96556447153</t>
  </si>
  <si>
    <t>Rua F L 28</t>
  </si>
  <si>
    <t>vitorvieira170206@gmail.com</t>
  </si>
  <si>
    <t>MP143306</t>
  </si>
  <si>
    <t>APT 404</t>
  </si>
  <si>
    <t>28/08/2025 às 11h20</t>
  </si>
  <si>
    <t>Eduardo Martins (Gestor): Dados da garantia publicados no EPR. Processo de repasse finalizado.</t>
  </si>
  <si>
    <t>21/05/2025 às 11h36</t>
  </si>
  <si>
    <t>AC005479177</t>
  </si>
  <si>
    <t>MARIA DA CONCEIÇÃO DA SILVA EVANGELISTA</t>
  </si>
  <si>
    <t>"61792638337"</t>
  </si>
  <si>
    <t>QD 00 APTO 020 BLOCO A</t>
  </si>
  <si>
    <t>mariaconceicaos801@gmail.com</t>
  </si>
  <si>
    <t>MP424053</t>
  </si>
  <si>
    <t>AC005383955</t>
  </si>
  <si>
    <t>CARTORIO DEVOLVEU, NOVA PRENOTAÇÃO FEITA  EM 07/04/2025</t>
  </si>
  <si>
    <t>EMANUELLY SABRINY SILVA SANTOS</t>
  </si>
  <si>
    <t>"06355210164"</t>
  </si>
  <si>
    <t>ITHALO PEREIRA DA CONCEIÇÃO - 04393038185</t>
  </si>
  <si>
    <t>RUA SEM NOME</t>
  </si>
  <si>
    <t>emanuellysabriny570@gmail.com</t>
  </si>
  <si>
    <t>MP147572</t>
  </si>
  <si>
    <t>retificar contrato matricula credfacil</t>
  </si>
  <si>
    <t>VALMIR ANTONIO AMARAL FILHO</t>
  </si>
  <si>
    <t>"02806862183"</t>
  </si>
  <si>
    <t>SHIS QL 26 Conjunto 7</t>
  </si>
  <si>
    <t>valmir_1012@hotmail.com</t>
  </si>
  <si>
    <t>Jessemar Silva Esteves Clementino (Gestor): Cliente Venda Direta, aguardando orientação da diretoria para a baixa da parcela de chaves.</t>
  </si>
  <si>
    <t>02/07/2025 às 10h44</t>
  </si>
  <si>
    <t>APT 403</t>
  </si>
  <si>
    <t>28/08/2025 às 11h09</t>
  </si>
  <si>
    <t>LUCAS CAMPELO DE MIRANDA JUNIOR</t>
  </si>
  <si>
    <t>"06273898138"</t>
  </si>
  <si>
    <t>VANIA CREPALDI DA SILVA MIRANDA - 71677895187</t>
  </si>
  <si>
    <t>Rua 5 Q 83</t>
  </si>
  <si>
    <t>luccascampello18@gmail.com</t>
  </si>
  <si>
    <t>MP147574</t>
  </si>
  <si>
    <t>certidão de debitos municipais positiva.</t>
  </si>
  <si>
    <t>GEOVANNA BARBOSA DA SILVA</t>
  </si>
  <si>
    <t>"16708904659"</t>
  </si>
  <si>
    <t>KAIO HENRIQUE SOARES ROCHA DAS NEVES - 10043395180</t>
  </si>
  <si>
    <t>Rua F Q 47 L 4A</t>
  </si>
  <si>
    <t>gbarbosasilva05@gmail.com</t>
  </si>
  <si>
    <t>MP147573</t>
  </si>
  <si>
    <t>pago emolumentos dia 16/05, declaração invalida.</t>
  </si>
  <si>
    <t>Aguardando assinatura do Bruno para seguir o ITBI</t>
  </si>
  <si>
    <t>ANDERSON MENDES LOPES</t>
  </si>
  <si>
    <t>"03684206121"</t>
  </si>
  <si>
    <t>Q .06 L. 08</t>
  </si>
  <si>
    <t>biramendeslopes6@gmail.com</t>
  </si>
  <si>
    <t>MP147935</t>
  </si>
  <si>
    <t>AC005380425</t>
  </si>
  <si>
    <t>ABIGAIL PEREIRA DE SOUSA</t>
  </si>
  <si>
    <t>"07765677136"</t>
  </si>
  <si>
    <t>QNN 17 CJ A</t>
  </si>
  <si>
    <t>abigailpereirasousa15@gmail.com</t>
  </si>
  <si>
    <t>MP424055</t>
  </si>
  <si>
    <t>AC005380972</t>
  </si>
  <si>
    <t>CLEBER PRIMO DA SILVA</t>
  </si>
  <si>
    <t>"01514115140"</t>
  </si>
  <si>
    <t>CATIA FARIAS MARTINS SILVA - 05542948189</t>
  </si>
  <si>
    <t>Quadra 54 Conjunto A</t>
  </si>
  <si>
    <t>clebercatia1609@gmail.com</t>
  </si>
  <si>
    <t>MP424054</t>
  </si>
  <si>
    <t>AC005380633</t>
  </si>
  <si>
    <t>MARIA SOARES DE MAGALHAES</t>
  </si>
  <si>
    <t>"00194660133"</t>
  </si>
  <si>
    <t>RUA JATOBA Q 12 L 10-B</t>
  </si>
  <si>
    <t>Jardim Planalto</t>
  </si>
  <si>
    <t>meure4433@gmail.com</t>
  </si>
  <si>
    <t>MP147575</t>
  </si>
  <si>
    <t>ORLANDO DE AQUINO</t>
  </si>
  <si>
    <t>"35380845304"</t>
  </si>
  <si>
    <t>ANTONIA DE MARIA AQUINO - 22694587372,YANNA DA SILVA AQUINO - 03261763302</t>
  </si>
  <si>
    <t>RUA AMAZONAS Q 35 CONJUNTO A</t>
  </si>
  <si>
    <t>ORLAND.1970.AQUINO@GMAIL.COM</t>
  </si>
  <si>
    <t>MP147933</t>
  </si>
  <si>
    <t>AC005393814</t>
  </si>
  <si>
    <t>DECLARAÇÃO DE PRIMEIRO IMOVEL FOI ENTREGUE NO DIA 07/04/2025.</t>
  </si>
  <si>
    <t>IVANIA DE SOUZA FELIX</t>
  </si>
  <si>
    <t>"00045127158"</t>
  </si>
  <si>
    <t>JOAO NETO DE CASTRO FELIX - 06607875122</t>
  </si>
  <si>
    <t>AVENIDA CIRCULAR Q 18</t>
  </si>
  <si>
    <t>ivaniafellix18@gmail.com</t>
  </si>
  <si>
    <t>MP147576</t>
  </si>
  <si>
    <t>Aguardando CCA  corrigir paginas de assinaturas, e colher todas novamente.</t>
  </si>
  <si>
    <t>ANDRE SOUZA SANTOS</t>
  </si>
  <si>
    <t>"61960080130"</t>
  </si>
  <si>
    <t>SAMANTHA LEITE SANTOS - 02124759167</t>
  </si>
  <si>
    <t>Rua 4, Lote 02, Norte (Águas Claras)</t>
  </si>
  <si>
    <t>ansouzasantos@gmail.com</t>
  </si>
  <si>
    <t>Eduardo Martins (Gestor): Conformidade da garantia emitida. Dados da garantia já constam no EPR. Processo finalizado.</t>
  </si>
  <si>
    <t>12/06/2025 às 11h56</t>
  </si>
  <si>
    <t>AC005763611</t>
  </si>
  <si>
    <t>MARCOS SILVA ARAUJO</t>
  </si>
  <si>
    <t>"04195942136"</t>
  </si>
  <si>
    <t>RUA 02, Q. 11</t>
  </si>
  <si>
    <t>JARDIM DE ALA</t>
  </si>
  <si>
    <t>Marcosailva53@icloud.com</t>
  </si>
  <si>
    <t>MP147919</t>
  </si>
  <si>
    <t>AC005503148</t>
  </si>
  <si>
    <t>CLIENTE VAI PAGAR SINAL DIA 10 DE ABRIL</t>
  </si>
  <si>
    <t>FALTAVA PAGAR SINAL</t>
  </si>
  <si>
    <t>PENDENTE PAGAMENTO</t>
  </si>
  <si>
    <t>PENDENTE PAGAR SINAL</t>
  </si>
  <si>
    <t>ALANA MARIA DOS SANTOS TORRES</t>
  </si>
  <si>
    <t>"06449338369"</t>
  </si>
  <si>
    <t>FLAVIO GOMES FERRAZ - 04398592121</t>
  </si>
  <si>
    <t>QNN 09 CJ F</t>
  </si>
  <si>
    <t>Alanatorres260@gmail.com</t>
  </si>
  <si>
    <t>MP147930</t>
  </si>
  <si>
    <t>AC005380238</t>
  </si>
  <si>
    <t>JOSE DANIEL DA SILVA</t>
  </si>
  <si>
    <t>"07609545180"</t>
  </si>
  <si>
    <t>MARIA ROSELY DOS SANTOS - 39976064802</t>
  </si>
  <si>
    <t>Avenida A Q 48</t>
  </si>
  <si>
    <t>jd9265672@gmail.com</t>
  </si>
  <si>
    <t>MP147577</t>
  </si>
  <si>
    <t>RAFAEL SOARES NASCIMENTO</t>
  </si>
  <si>
    <t>"03877807186"</t>
  </si>
  <si>
    <t>rafael9114beatriz@gmail.com</t>
  </si>
  <si>
    <t>MP147937</t>
  </si>
  <si>
    <t>AC005380035</t>
  </si>
  <si>
    <t>IRAMAR DE SOUSA</t>
  </si>
  <si>
    <t>"82618810325"</t>
  </si>
  <si>
    <t>Rua 8 Chácara 102 lLT</t>
  </si>
  <si>
    <t>Vila São José (Vicente Pires)</t>
  </si>
  <si>
    <t>iramardesousaa3@gmail.com</t>
  </si>
  <si>
    <t>MP147936</t>
  </si>
  <si>
    <t>AC008502712</t>
  </si>
  <si>
    <t>39149 39151</t>
  </si>
  <si>
    <t>PREFEITURA VEIO RESPONDER COM GUIA DE ITBI 26/05/2025</t>
  </si>
  <si>
    <t>BIANCA ROCHA DA SILVA</t>
  </si>
  <si>
    <t>"05518441169"</t>
  </si>
  <si>
    <t>Bianca.rocha1403@gmail.com</t>
  </si>
  <si>
    <t>MP424057</t>
  </si>
  <si>
    <t>AC005381094</t>
  </si>
  <si>
    <t>EDUARDO DE MELO COLLI</t>
  </si>
  <si>
    <t>"06003369132"</t>
  </si>
  <si>
    <t>JANE FONSECA DE MELO - 41935454153</t>
  </si>
  <si>
    <t>RUA 15 Q. 20 B</t>
  </si>
  <si>
    <t>eduardodemelocolli@gmail.com</t>
  </si>
  <si>
    <t>MP147578</t>
  </si>
  <si>
    <t>1025  (1079)</t>
  </si>
  <si>
    <t>ALINE KRONEMBERG VIVEIROS</t>
  </si>
  <si>
    <t>"14003702727"</t>
  </si>
  <si>
    <t>RUA 16 Q 21 LOTE</t>
  </si>
  <si>
    <t>Kronemberg1988@gmail.com</t>
  </si>
  <si>
    <t>MP424058</t>
  </si>
  <si>
    <t>AC005473107</t>
  </si>
  <si>
    <t>11/04/2025 AGUARDANDO DEBITO DE IPTU SER PAGO PARA DAR ENTRADA</t>
  </si>
  <si>
    <t>CLIENTE COM DEBITO DE IPTU</t>
  </si>
  <si>
    <t>ADRIANA BARBOSA DOS SANTOS</t>
  </si>
  <si>
    <t>"04452502164"</t>
  </si>
  <si>
    <t>Avenida Ferroviária E</t>
  </si>
  <si>
    <t>Parque da Colina</t>
  </si>
  <si>
    <t>adrianabarbosasantos66@gmail.com</t>
  </si>
  <si>
    <t>MP147580</t>
  </si>
  <si>
    <t>KARLLOS DANIEL RIBEIRO</t>
  </si>
  <si>
    <t>"07466430120"</t>
  </si>
  <si>
    <t>danielkarllosribeiro@gmail.com</t>
  </si>
  <si>
    <t>MP147581</t>
  </si>
  <si>
    <t>KAE LESLEY DE SOUSA RODRIGUES</t>
  </si>
  <si>
    <t>"04193975150"</t>
  </si>
  <si>
    <t>VILMAR RODRIGUES DA SILVA - 82230684191</t>
  </si>
  <si>
    <t>RUA 8 Q 19 MR1 CASA 1</t>
  </si>
  <si>
    <t>SETOR NORTE</t>
  </si>
  <si>
    <t>Kae.looko21@gmail.com</t>
  </si>
  <si>
    <t>MP147579</t>
  </si>
  <si>
    <t>APT 501</t>
  </si>
  <si>
    <t>Jessemar Silva Esteves Clementino (Gestor): Cliente Venda Direta, última parcela com vencimento para 25/04/2029</t>
  </si>
  <si>
    <t>02/07/2025 às 12h24</t>
  </si>
  <si>
    <t>WALLISON GONÇALVES MACHADO</t>
  </si>
  <si>
    <t>"70968929150"</t>
  </si>
  <si>
    <t>ZENILDA GONCALVES DOS SANTOS ROSA - 02196936170</t>
  </si>
  <si>
    <t>RUA 10 Q 2 L 0</t>
  </si>
  <si>
    <t>wallisonmachado163@gmail.com</t>
  </si>
  <si>
    <t>1051 1053 1055</t>
  </si>
  <si>
    <t>JESSICA LIMA MAGALHAES</t>
  </si>
  <si>
    <t>"70890294178"</t>
  </si>
  <si>
    <t>RUA FR CONSTANCIO Q 53</t>
  </si>
  <si>
    <t>Jessicalimamagalhaes0@gmail.com</t>
  </si>
  <si>
    <t>MP147583</t>
  </si>
  <si>
    <t>1037 1039 1041 (1079)</t>
  </si>
  <si>
    <t>LETICIA RODRIGUES NUVEM</t>
  </si>
  <si>
    <t>"07757651123"</t>
  </si>
  <si>
    <t>Quadra 3 LOTE 03 RECANTO DA BARRAGEM</t>
  </si>
  <si>
    <t>leticianuvem7@gmail.com</t>
  </si>
  <si>
    <t>MP147938</t>
  </si>
  <si>
    <t>AC005483546</t>
  </si>
  <si>
    <t>SINAL PAGO DIA 14/04/2025</t>
  </si>
  <si>
    <t>ESTAVA AGUARDANDO PAGAR SINAL, PAGO NO DIA 14/04/2025</t>
  </si>
  <si>
    <t>FERNANDO ALVES DOS SANTOS</t>
  </si>
  <si>
    <t>"01805399578"</t>
  </si>
  <si>
    <t>Q 20</t>
  </si>
  <si>
    <t>fernandoalvesdossantos647@gmail.com</t>
  </si>
  <si>
    <t>MP147939</t>
  </si>
  <si>
    <t>Financeiro com problema de lançar a taxa de registro 09/05/2025</t>
  </si>
  <si>
    <t>RIVALNIRA MARQUES DE BRITO</t>
  </si>
  <si>
    <t>"61040410197"</t>
  </si>
  <si>
    <t>QSC 19 Chácara 25 Conjunto F Lote 24</t>
  </si>
  <si>
    <t>riva971@gmail.com</t>
  </si>
  <si>
    <t>Jessemar Silva Esteves Clementino (Gestor): Cliente Venda Direta, última parcela com vencimento para 20/12/2026. Parcela de chaves/Financiamento previsto para 31/12/2026.</t>
  </si>
  <si>
    <t>08/08/2025 às 09h37</t>
  </si>
  <si>
    <t>APT 502</t>
  </si>
  <si>
    <t>Eduardo Martins (Gestor): Dados da garantia conforme publicados no EPR. Processo de Repasse finalizado.</t>
  </si>
  <si>
    <t>20/06/2025 às 15h43</t>
  </si>
  <si>
    <t>ARINNY DA SILVA COSTA</t>
  </si>
  <si>
    <t>"06840141144"</t>
  </si>
  <si>
    <t>Q. E, L. 5</t>
  </si>
  <si>
    <t>arinny1997@outlook.com</t>
  </si>
  <si>
    <t>MP147584</t>
  </si>
  <si>
    <t>1130 1132 1134</t>
  </si>
  <si>
    <t>JULIO CESAR DA SILVA DANTAS</t>
  </si>
  <si>
    <t>"11163121150"</t>
  </si>
  <si>
    <t>JOSE GLEDISON DANTAS - 71753279194</t>
  </si>
  <si>
    <t>pottatto77@gmail.com</t>
  </si>
  <si>
    <t>MP147586</t>
  </si>
  <si>
    <t>1149 1151 1153</t>
  </si>
  <si>
    <t>cliente precisa fazer busca dos imoveis dele no cartorio de origem</t>
  </si>
  <si>
    <t>Aguardando assinatura do Bruno para seguir o ITBI / demora pra receber comprovante</t>
  </si>
  <si>
    <t>DEBORA DA SILVA VERAS</t>
  </si>
  <si>
    <t>"02785247370"</t>
  </si>
  <si>
    <t>QR 615 CJ 09</t>
  </si>
  <si>
    <t>SAMAMBAIA</t>
  </si>
  <si>
    <t>deborasiilva5413@gmail.com</t>
  </si>
  <si>
    <t>MP147940</t>
  </si>
  <si>
    <t>AC006083448</t>
  </si>
  <si>
    <t>FABIO SILVA SOUSA</t>
  </si>
  <si>
    <t>"71004811128"</t>
  </si>
  <si>
    <t>Quadra 29 Conjunto A</t>
  </si>
  <si>
    <t>fabiosilavajr@gmail.com</t>
  </si>
  <si>
    <t>MP424101</t>
  </si>
  <si>
    <t>AC005514671</t>
  </si>
  <si>
    <t>11/04/2025 AGUARDANDO IPTU SER PAGO PARA DAR ENTRADA NO CARTORIO</t>
  </si>
  <si>
    <t>AGUARDANDO PAGAMENTO DE IPTU PROGAMADO PARA O DIA 10/04/2025</t>
  </si>
  <si>
    <t>WESLLEY MEDEIROS DE SOUSA</t>
  </si>
  <si>
    <t>"03683472146"</t>
  </si>
  <si>
    <t>RUA POR DO SOL QUADRA  B-03 LOTE</t>
  </si>
  <si>
    <t>Medeirosweslley240@gmail.com</t>
  </si>
  <si>
    <t>MP147941</t>
  </si>
  <si>
    <t>AC005483675</t>
  </si>
  <si>
    <t>MATEUS ALVES DE MELO</t>
  </si>
  <si>
    <t>"70449094189"</t>
  </si>
  <si>
    <t>ARNALDO PINTO DE MELO - 86987755191</t>
  </si>
  <si>
    <t>RUA 4 Q C</t>
  </si>
  <si>
    <t>mateusmelo3034@gmail.com</t>
  </si>
  <si>
    <t>MP147585</t>
  </si>
  <si>
    <t>TAYNA DOS ANJOS DIAS</t>
  </si>
  <si>
    <t>"70040519600"</t>
  </si>
  <si>
    <t>CLESIA SILVA DOS ANJOS - 03627443608</t>
  </si>
  <si>
    <t>RUA CASTRO ALVES</t>
  </si>
  <si>
    <t>SETOR ABREU</t>
  </si>
  <si>
    <t>diastaynaanjos@gmail.com</t>
  </si>
  <si>
    <t>MP147587</t>
  </si>
  <si>
    <t>1157 1159 1155</t>
  </si>
  <si>
    <t>retificar contrato matricula / recebido dia 26/05</t>
  </si>
  <si>
    <t>LUAN SANTOS CARDOSO</t>
  </si>
  <si>
    <t>"05426005109"</t>
  </si>
  <si>
    <t>EVA MARIA DOS SANTOS GOMES FILHA - 79560547100</t>
  </si>
  <si>
    <t>Rua 13 Q 5</t>
  </si>
  <si>
    <t>luanstudent@gmail.com</t>
  </si>
  <si>
    <t>MP147588</t>
  </si>
  <si>
    <t>1161 1163 1166</t>
  </si>
  <si>
    <t>TORRE / 102</t>
  </si>
  <si>
    <t>LUDMILLA MARIA CORTES BASTOS DA CRUZ</t>
  </si>
  <si>
    <t>"97342122220"</t>
  </si>
  <si>
    <t>AMANDA GENTIL DA CRUZ - 94677778272</t>
  </si>
  <si>
    <t>SQPS 102</t>
  </si>
  <si>
    <t>ludcbastos@gmail.com</t>
  </si>
  <si>
    <t>Eduardo Martins (Gestor): Cobrei da cliente uma resposta sobre as simulações repassadas a ela. Também avisei a corretora de que precisamos definir qual das duas opções ela vai querer. Se 100% financiado com parcelas de 11 mil na PRICE ou se vai financiar 80% e obedecer a parcela máxima de 8 mil que elas desejam, gerando assim uma entrada.</t>
  </si>
  <si>
    <t>28/04/2025 às 12h09</t>
  </si>
  <si>
    <t>FABIANA DOS SANTOS SOUZA</t>
  </si>
  <si>
    <t>"70730560104"</t>
  </si>
  <si>
    <t>QNP 23, CJ A</t>
  </si>
  <si>
    <t>sousafabiana240@gmail.com</t>
  </si>
  <si>
    <t>MP424102</t>
  </si>
  <si>
    <t>AC005537404</t>
  </si>
  <si>
    <t>POSSUI DEBITO DE IPTU, PREFEITURA NÃO GEROU GUIA DE ITBI. 14/04/2025</t>
  </si>
  <si>
    <t>JUCELMA REIS DE ANDRADE ROSA</t>
  </si>
  <si>
    <t>"04235227106"</t>
  </si>
  <si>
    <t>STELLA HIGINO DE OLIVEIRA - 05301667122</t>
  </si>
  <si>
    <t>RUA CALIFORNIA, Q 39, L 25</t>
  </si>
  <si>
    <t>jucelma.reis@gmail.com</t>
  </si>
  <si>
    <t>Manicure</t>
  </si>
  <si>
    <t>MP147589</t>
  </si>
  <si>
    <t>Aguarda entrega KIT REGISTRO / semana do fériado</t>
  </si>
  <si>
    <t>BRENO KALLIU DA SILVA SANTOS</t>
  </si>
  <si>
    <t>"08620910124"</t>
  </si>
  <si>
    <t>BRENOKALLIUKB8@GMAIL.COM</t>
  </si>
  <si>
    <t>MP147942</t>
  </si>
  <si>
    <t>AC005457545</t>
  </si>
  <si>
    <t>exigencia por falta de assinatura do cliente ( Anaxei errado)</t>
  </si>
  <si>
    <t>MP147943</t>
  </si>
  <si>
    <t>ALAIDE SANTOS DO NASCIMENTO</t>
  </si>
  <si>
    <t>"05694258592"</t>
  </si>
  <si>
    <t>Q B 14</t>
  </si>
  <si>
    <t>alaidesantos1303@gmail.com</t>
  </si>
  <si>
    <t>MP424103</t>
  </si>
  <si>
    <t>TUDO PRONTO PARA DAR ENTRADA, FALTANDO APENAS CONTRATO CHEGAR</t>
  </si>
  <si>
    <t>ARTHUR FERREIRA DE SOUSA</t>
  </si>
  <si>
    <t>"04304040189"</t>
  </si>
  <si>
    <t>arthurtete061@gmail.com</t>
  </si>
  <si>
    <t>MP147590</t>
  </si>
  <si>
    <t>1291 1293 1295</t>
  </si>
  <si>
    <t>SEMANA DO FERIADO</t>
  </si>
  <si>
    <t>RAQUEL PEDRO ALVES</t>
  </si>
  <si>
    <t>"06495792166"</t>
  </si>
  <si>
    <t>KATIELLY PEDRO ALVES - 05018115165</t>
  </si>
  <si>
    <t>keellzinhamorena123@gmail.com</t>
  </si>
  <si>
    <t>MP147591</t>
  </si>
  <si>
    <t>FSA012 - VILA DOS LÍRIOS</t>
  </si>
  <si>
    <t>CAMILLY GONÇALVES DE JESUS</t>
  </si>
  <si>
    <t>"04274699102"</t>
  </si>
  <si>
    <t>FSA011 C</t>
  </si>
  <si>
    <t>DERONISIA MARIA DE JESUS - 91122139187</t>
  </si>
  <si>
    <t>VIA 13</t>
  </si>
  <si>
    <t>camillyjesus19@gmail.com</t>
  </si>
  <si>
    <t>MP423701</t>
  </si>
  <si>
    <t>SEMANA DO FERIADO / ORÇAMENTO F12</t>
  </si>
  <si>
    <t>NYCOLE THAYANE MORAIS DE ARAUJO</t>
  </si>
  <si>
    <t>"09914139116"</t>
  </si>
  <si>
    <t>nycolethayane47@gmail.com</t>
  </si>
  <si>
    <t>MP424059</t>
  </si>
  <si>
    <t>AC005554994</t>
  </si>
  <si>
    <t>FINALIZANDO</t>
  </si>
  <si>
    <t>LEANDRA INACIO FERREIRA</t>
  </si>
  <si>
    <t>"01905242190"</t>
  </si>
  <si>
    <t>ALLAN MATHEUS OLIVEIRA - 06848391131</t>
  </si>
  <si>
    <t>leandraferreira5063@gmail.com</t>
  </si>
  <si>
    <t>MP423703</t>
  </si>
  <si>
    <t>KELIENE PEREIRA DE OLIVEIRA</t>
  </si>
  <si>
    <t>"11749292602"</t>
  </si>
  <si>
    <t>RUA 25 QUADRA K</t>
  </si>
  <si>
    <t>kellyoliveira_pe@hotmail.com</t>
  </si>
  <si>
    <t>MP423702</t>
  </si>
  <si>
    <t>Eduardo Martins (Gestor): Escritura assinada pronta anexada ao sistema. Repasse finalizado com sucesso.</t>
  </si>
  <si>
    <t>04/09/2025 às 13h45</t>
  </si>
  <si>
    <t>APTO 2 (PCD)</t>
  </si>
  <si>
    <t>BRENO ASSUNÇÃO DE JESUS</t>
  </si>
  <si>
    <t>"05096663108"</t>
  </si>
  <si>
    <t>MARIA EDUARDA MENDES CORREA DE OLIVEIRA - 03872385143</t>
  </si>
  <si>
    <t>Rua Domingos José de Paiva</t>
  </si>
  <si>
    <t>breninho_educar@hotmail.com</t>
  </si>
  <si>
    <t>MP143307</t>
  </si>
  <si>
    <t>3596 3598 3600</t>
  </si>
  <si>
    <t>DRIELLY FERREIRA DO PRADO</t>
  </si>
  <si>
    <t>"03054767183"</t>
  </si>
  <si>
    <t>PERCILIA FERREIRA DO PRADO - 62280287153</t>
  </si>
  <si>
    <t>Avenida Ferroviária E, Q 24</t>
  </si>
  <si>
    <t>driellyprado2016@gmail.com</t>
  </si>
  <si>
    <t>MP143308</t>
  </si>
  <si>
    <t>3716 3719 3721</t>
  </si>
  <si>
    <t>DEMORA NO RECEBIMENTO DA MINUTA / DEMORA NO COMPROVANTE</t>
  </si>
  <si>
    <t>MP147948</t>
  </si>
  <si>
    <t>AC005527043</t>
  </si>
  <si>
    <t>PREFEITURA NÃO RESPONDE COM O ITBI DESDE 16/04/2025</t>
  </si>
  <si>
    <t>ANTONIO CARLOS ROCHA NASCIMENTO</t>
  </si>
  <si>
    <t>"07311026148"</t>
  </si>
  <si>
    <t>QS 29 CONJ 03</t>
  </si>
  <si>
    <t>RIACHO FUNDO II</t>
  </si>
  <si>
    <t>Djanthony77@icloud.com</t>
  </si>
  <si>
    <t>MP147947</t>
  </si>
  <si>
    <t>AC009763046</t>
  </si>
  <si>
    <t>cliente precisava pagar sinal, e estava sem declração de primeiro imovel</t>
  </si>
  <si>
    <t>pendente sinal, não foi solicitado ITBI</t>
  </si>
  <si>
    <t>THAIS COSTA ROZENDO</t>
  </si>
  <si>
    <t>"02243035111"</t>
  </si>
  <si>
    <t>costathais656@gmail.com</t>
  </si>
  <si>
    <t>MP147946</t>
  </si>
  <si>
    <t>AC006085187</t>
  </si>
  <si>
    <t>AGUARDANDO SALDO ONR PARA PAGAMENTO DE REGISTRO</t>
  </si>
  <si>
    <t>DEBORA DA SILVA ALMEIDA</t>
  </si>
  <si>
    <t>"01300597143"</t>
  </si>
  <si>
    <t>RUA 19, Q. 67, L. 01, S/N, BLOCO - E CONJ B</t>
  </si>
  <si>
    <t>debora.dias0082@gmail.com</t>
  </si>
  <si>
    <t>MP147945</t>
  </si>
  <si>
    <t>AC005526891</t>
  </si>
  <si>
    <t>JAINE SOUZA DA SILVA</t>
  </si>
  <si>
    <t>"06737885128"</t>
  </si>
  <si>
    <t>CLEVESSON RODRIGUES FERREIRA - 75689936120</t>
  </si>
  <si>
    <t>Castanheira Q 02 L 09</t>
  </si>
  <si>
    <t>jainesouza935@gmail.com</t>
  </si>
  <si>
    <t>MP423704</t>
  </si>
  <si>
    <t>SEM KIT REGISTRO</t>
  </si>
  <si>
    <t>LARYSSA LIMA SANTOS</t>
  </si>
  <si>
    <t>"07675762177"</t>
  </si>
  <si>
    <t>QR 207 CJ 06 LOTE 08</t>
  </si>
  <si>
    <t>lary4santos@gmail.com</t>
  </si>
  <si>
    <t>MP424104</t>
  </si>
  <si>
    <t>AC005538101</t>
  </si>
  <si>
    <t>LORRANI VICTORIA DE JESUS VIEIRA</t>
  </si>
  <si>
    <t>"63307352393"</t>
  </si>
  <si>
    <t>CHACARA 56</t>
  </si>
  <si>
    <t>SETOR HABITACIONAL ARNIQUEIRAS</t>
  </si>
  <si>
    <t>lorranivictoria6@gmail.com</t>
  </si>
  <si>
    <t>MP147949</t>
  </si>
  <si>
    <t>AC006084282</t>
  </si>
  <si>
    <t>ADENILSON DA SILVA OLIVEIRA</t>
  </si>
  <si>
    <t>"09006231363"</t>
  </si>
  <si>
    <t>QNP 26 Conjunto U LT 21</t>
  </si>
  <si>
    <t>denisoliver2001@gmail.com</t>
  </si>
  <si>
    <t>MP424105</t>
  </si>
  <si>
    <t>AC005555105</t>
  </si>
  <si>
    <t>PEDRO HENRIQUE MEDEIROS DE ALMEIDA</t>
  </si>
  <si>
    <t>"07845094170"</t>
  </si>
  <si>
    <t>ANNY GABRIELLY ECHELMEIER DA SILVA - 05814192194,SOLANGE ELOISA ECHELMEIER - 64409716972</t>
  </si>
  <si>
    <t>Rua 16 Q 114</t>
  </si>
  <si>
    <t>medeirosp298@icloud.com</t>
  </si>
  <si>
    <t>MP147592</t>
  </si>
  <si>
    <t>1297 1299 1301</t>
  </si>
  <si>
    <t>ANA JULIA RODRIGUES SANTOS</t>
  </si>
  <si>
    <t>"11173455132"</t>
  </si>
  <si>
    <t>RUA AMARO JUVENAL DE ALMEIDA</t>
  </si>
  <si>
    <t>anajuliarodriguessantos1@gmail.com</t>
  </si>
  <si>
    <t>MP423705</t>
  </si>
  <si>
    <t>assinatura Bruno corrompida</t>
  </si>
  <si>
    <t>ILANA ALVES D'APARECIDA</t>
  </si>
  <si>
    <t>"07656578137"</t>
  </si>
  <si>
    <t>INGRID ALVES D' APARECIDA - 07656541136</t>
  </si>
  <si>
    <t>RUA 12 Q 22</t>
  </si>
  <si>
    <t>BELA VISTA</t>
  </si>
  <si>
    <t>ilanalves0207@gmail.com</t>
  </si>
  <si>
    <t>MP423706</t>
  </si>
  <si>
    <t>MARIA LUÍSA PEREIRA DO NASCIMENTO</t>
  </si>
  <si>
    <t>"07950035102"</t>
  </si>
  <si>
    <t>QUADRA 108, LOTE</t>
  </si>
  <si>
    <t>luaraujoo25@gmail.com</t>
  </si>
  <si>
    <t>MP147950</t>
  </si>
  <si>
    <t>AC005555348</t>
  </si>
  <si>
    <t>MARIA APARECIDA PEREIRA DA SILVA</t>
  </si>
  <si>
    <t>"01043734155"</t>
  </si>
  <si>
    <t>Rua 2 Q 48-A</t>
  </si>
  <si>
    <t>mariafsa31@gmail.com</t>
  </si>
  <si>
    <t>MP423708</t>
  </si>
  <si>
    <t>NALANDA NUNES DE OLIVEIRA</t>
  </si>
  <si>
    <t>"08131496147"</t>
  </si>
  <si>
    <t>LEILA MARCIA FERNANDES TAVARES - 95400389104</t>
  </si>
  <si>
    <t>RUA 14 Q 114</t>
  </si>
  <si>
    <t>NALANDA.NUNES01@GMAIL.COM</t>
  </si>
  <si>
    <t>MP423707</t>
  </si>
  <si>
    <t>JEYHSON PEREIRA SILVA</t>
  </si>
  <si>
    <t>"03348416159"</t>
  </si>
  <si>
    <t>JOSE CARLOS PEREIRA DOS SANTOS - 58995005149</t>
  </si>
  <si>
    <t>RUA 14 Q. 05 L 27</t>
  </si>
  <si>
    <t>jeyhson.vet@gmail.com</t>
  </si>
  <si>
    <t>MP143310</t>
  </si>
  <si>
    <t>MARIO GRACIO ALVES DOS SANTOS</t>
  </si>
  <si>
    <t>"07329236110"</t>
  </si>
  <si>
    <t>RUA 13 QD 38</t>
  </si>
  <si>
    <t>mariograciadj@gmail.com</t>
  </si>
  <si>
    <t>MP147951</t>
  </si>
  <si>
    <t>AC007099026</t>
  </si>
  <si>
    <t>Sem declaração de primeiro imovel para dar entrada no cartorio</t>
  </si>
  <si>
    <t>CAUÃ HERBERTH FERNANDES MELO</t>
  </si>
  <si>
    <t>"09229633127"</t>
  </si>
  <si>
    <t>LARISSA RITIELLY FERNANDES MELO - 07503453141</t>
  </si>
  <si>
    <t>Rua Olímpio Espíndola</t>
  </si>
  <si>
    <t>cauaherberth@gmail.com</t>
  </si>
  <si>
    <t>MP423709</t>
  </si>
  <si>
    <t>GISLENE DA CONCEIÇÃO ALMEIDA</t>
  </si>
  <si>
    <t>"93021232191"</t>
  </si>
  <si>
    <t>DHIESSICA DA CONCEIÇÃO OLIVEIRA - 04785455179</t>
  </si>
  <si>
    <t>Rua São Pedro Q 1 L 13</t>
  </si>
  <si>
    <t>gislenedaconceicao@hotmail.com</t>
  </si>
  <si>
    <t>MP143309</t>
  </si>
  <si>
    <t>EDUARDO AFONSO LACERDA DA COSTA</t>
  </si>
  <si>
    <t>"05821350107"</t>
  </si>
  <si>
    <t>ADEAR CJ 17 LOTE 08</t>
  </si>
  <si>
    <t>eduardo.afonso@totvs.com.br</t>
  </si>
  <si>
    <t>MP147952</t>
  </si>
  <si>
    <t>AC007078347</t>
  </si>
  <si>
    <t>NÃO ENVIARAM PRODUTO PARA O CREDITO PAGAR!</t>
  </si>
  <si>
    <t>GESLEY DE SOUZA SODRÉ</t>
  </si>
  <si>
    <t>"04470246123"</t>
  </si>
  <si>
    <t>RUA 02 QUADRA 112 LOTE 18</t>
  </si>
  <si>
    <t>gesley63@gmail.com</t>
  </si>
  <si>
    <t>MP147953</t>
  </si>
  <si>
    <t>GABRIEL AUGUSTO XAVIER</t>
  </si>
  <si>
    <t>"02568263156"</t>
  </si>
  <si>
    <t>gabrilock71@gmail.com</t>
  </si>
  <si>
    <t>MP423710</t>
  </si>
  <si>
    <t>AGUARDANDO PAGAMENTO MENSALISTA / ASSINATURA CORROMPIDA</t>
  </si>
  <si>
    <t>contrato não estava valido e gerente demorou assinar</t>
  </si>
  <si>
    <t>SAMUEL SANTOS DO NASCIMENTO</t>
  </si>
  <si>
    <t>"07642141106"</t>
  </si>
  <si>
    <t>SHSN CJ D1</t>
  </si>
  <si>
    <t>samuel34657330@gmail.com</t>
  </si>
  <si>
    <t>MP147954</t>
  </si>
  <si>
    <t>AC008997683</t>
  </si>
  <si>
    <t>aguardando resolver exigencia 17/06/2025</t>
  </si>
  <si>
    <t>SOLICITAÇÃO DE ITBI CANCELADA, CLIENTE PRECISA PAGAR SINAL</t>
  </si>
  <si>
    <t>KAUA DA SILVA QUEIROZ</t>
  </si>
  <si>
    <t>"44582122817"</t>
  </si>
  <si>
    <t>ADEGILSON SOARES DA SILVA - 87272644168</t>
  </si>
  <si>
    <t>kaua.tattoo1205@gmail.com</t>
  </si>
  <si>
    <t>MP424106</t>
  </si>
  <si>
    <t>AC006203172</t>
  </si>
  <si>
    <t>demora no pagamento por conta de saldo na ONR</t>
  </si>
  <si>
    <t>TUDO PRONTO PARA DAR ENTRADA, FALTANDO APENAS CONTRATO CHEGAR 05/05/2025</t>
  </si>
  <si>
    <t>THAIS GONÇALVES DE SOUSA COSTA</t>
  </si>
  <si>
    <t>"09985826116"</t>
  </si>
  <si>
    <t>Rua Eduardo José de Paiva</t>
  </si>
  <si>
    <t>ts.sousathais@gmail.com</t>
  </si>
  <si>
    <t>Regiane Monique S S Silva (Gestor): CM OK.</t>
  </si>
  <si>
    <t>28/04/2025 às 09h43</t>
  </si>
  <si>
    <t>MP423711</t>
  </si>
  <si>
    <t>JOÃO PEDRO BARROSO QUIDUTE</t>
  </si>
  <si>
    <t>"07016969150"</t>
  </si>
  <si>
    <t>Q L CHAC 02</t>
  </si>
  <si>
    <t>joaopquidute@gmail.com</t>
  </si>
  <si>
    <t>MP147955</t>
  </si>
  <si>
    <t>AC006087781</t>
  </si>
  <si>
    <t>LENYCE CONCEICAO COSTA NASCIMENTO</t>
  </si>
  <si>
    <t>"03725125341"</t>
  </si>
  <si>
    <t>QNP 28 Conjunto J</t>
  </si>
  <si>
    <t>le.grazi@hotmail.com</t>
  </si>
  <si>
    <t>MP424071</t>
  </si>
  <si>
    <t>AC011277856</t>
  </si>
  <si>
    <t>AGUARDANDO SALDO AGL28 + CORREÇÃO DA MINUTA DATA DA ASSINATURA ANTERIOR A EMISSÃO</t>
  </si>
  <si>
    <t>aguardando pagamento de certidão de inteiro teor ( pagamento fora do processo, pos houve uma compensação)</t>
  </si>
  <si>
    <t>LUIZ AUGUSTO EMANOEL PEREIRA TEIXEIRA</t>
  </si>
  <si>
    <t>"10839203160"</t>
  </si>
  <si>
    <t>IASMIN MOREIRA ALVES DE SOUSA - 71525608118,LETICIA RAQUEL PEREIRA TEIXEIRA - 70518645134</t>
  </si>
  <si>
    <t>eluizaugustoemanoelpereirateix@gmail.com</t>
  </si>
  <si>
    <t>MP423712</t>
  </si>
  <si>
    <t>244 246 248</t>
  </si>
  <si>
    <t>APT 05</t>
  </si>
  <si>
    <t>JEANINE BACHER DE DAVID</t>
  </si>
  <si>
    <t>"44664877072"</t>
  </si>
  <si>
    <t>Avenida Cristalina</t>
  </si>
  <si>
    <t>jeaninebdavid@gmail.com</t>
  </si>
  <si>
    <t>Eduardo Martins (Gestor): Informações reratificadas:  Cliente realizou a quitação no dia 30/07/2025. Informação recebida pelo Helder por e-mail no dia 27/10/2025: Unidade Habitacional (UH): 2623599 - N - AP5 . - Valor de VMD: R$197.383,30</t>
  </si>
  <si>
    <t>27/10/2025 às 14h26</t>
  </si>
  <si>
    <t>JHON WILLIAN DOS SANTOS DIAS</t>
  </si>
  <si>
    <t>"02750017173"</t>
  </si>
  <si>
    <t>MILENA OLIVEIRA DE SOUSA - 04745661100</t>
  </si>
  <si>
    <t>Quadra 2 Conjunto F</t>
  </si>
  <si>
    <t>Veredas (Brazlândia)</t>
  </si>
  <si>
    <t>jhonwillians.dias@gmail.com</t>
  </si>
  <si>
    <t>MP147957</t>
  </si>
  <si>
    <t>AC007623259</t>
  </si>
  <si>
    <t>SEM CREDITO NA ONR PARA PAGAMENTO 29/05/2025</t>
  </si>
  <si>
    <t>AGUARDANDO PAGAR SINAL PARA SOLICITAR ITBI</t>
  </si>
  <si>
    <t>DOUGLAS OLIVEIRA SANTOS</t>
  </si>
  <si>
    <t>"07174887139"</t>
  </si>
  <si>
    <t>RUA 19 Q 31</t>
  </si>
  <si>
    <t>douglas2004.hj@gmail.com</t>
  </si>
  <si>
    <t>MP424107</t>
  </si>
  <si>
    <t>AC006621208</t>
  </si>
  <si>
    <t>ALICE DIAS DE SANTANA</t>
  </si>
  <si>
    <t>"05653501107"</t>
  </si>
  <si>
    <t>LUCIMAR DIAS DE SANTANA - 96438657115</t>
  </si>
  <si>
    <t>Via 16 Q 114 L 11</t>
  </si>
  <si>
    <t>alicediasdesantana23@gmail.com</t>
  </si>
  <si>
    <t>MP423713</t>
  </si>
  <si>
    <t>254 256 258</t>
  </si>
  <si>
    <t>RUAN GUSTAVO DA SILVA CARVALHO</t>
  </si>
  <si>
    <t>"71126418102"</t>
  </si>
  <si>
    <t>ROZELIA DA SILVA CARVALHO - 95966340110</t>
  </si>
  <si>
    <t>gruan808@gmail.com</t>
  </si>
  <si>
    <t>MP147593</t>
  </si>
  <si>
    <t>GABRIELA CANEDO SILVA</t>
  </si>
  <si>
    <t>"09639108170"</t>
  </si>
  <si>
    <t>ZENILDA DE DEUS CHAVES - 59689153153</t>
  </si>
  <si>
    <t>Via 5 CH 19</t>
  </si>
  <si>
    <t>Gabrielacanedo2403@gmail.com</t>
  </si>
  <si>
    <t>MP423714</t>
  </si>
  <si>
    <t>CESAR AUGUSTO BARCELOS DOS SANTOS</t>
  </si>
  <si>
    <t>"07615063140"</t>
  </si>
  <si>
    <t>CAUA BARCELOS ALVES MOREIRA - 71671037138</t>
  </si>
  <si>
    <t>Rua Joaquim Honório Pereira Dutra Q 76 L 5B</t>
  </si>
  <si>
    <t>cesaraugusto2370@gmail.com</t>
  </si>
  <si>
    <t>MP143311</t>
  </si>
  <si>
    <t>3746 3748 3750</t>
  </si>
  <si>
    <t>CRISTIANE BISPO DE SOUZA</t>
  </si>
  <si>
    <t>"01078896178"</t>
  </si>
  <si>
    <t>ANA CRISTINA DE SOUZA MUNIZ - 08555537150</t>
  </si>
  <si>
    <t>Rua Paraguai Q 14</t>
  </si>
  <si>
    <t>cristianebispo174@gmail.com</t>
  </si>
  <si>
    <t>MP423715</t>
  </si>
  <si>
    <t>238 240 242</t>
  </si>
  <si>
    <t>GABRIEL CUNHA LUZARDO</t>
  </si>
  <si>
    <t>"71424306132"</t>
  </si>
  <si>
    <t>VIA 10</t>
  </si>
  <si>
    <t>SETOR DE CHACARAS SUL</t>
  </si>
  <si>
    <t>gabrielcunhaluzardo122@gmail.com</t>
  </si>
  <si>
    <t>MP423716</t>
  </si>
  <si>
    <t>WEVELEM DANRLEI GOMES TORRES</t>
  </si>
  <si>
    <t>"05658264170"</t>
  </si>
  <si>
    <t>WANDERLEI DA COSTA TORRES - 87880792104</t>
  </si>
  <si>
    <t>gwevelem@gmail.com</t>
  </si>
  <si>
    <t>MP423718</t>
  </si>
  <si>
    <t>301 303 305</t>
  </si>
  <si>
    <t>AGUARDANDO PAGAMENTO MENSALISTA</t>
  </si>
  <si>
    <t>MARIA ALICE DE ALMEIDA VIEIRA</t>
  </si>
  <si>
    <t>"06144351612"</t>
  </si>
  <si>
    <t>CLEONICE DE ALMEIDA VIEIRA GOMES - 10644908670,MANOEL PAULO FILHO - 03531782681</t>
  </si>
  <si>
    <t>RUA 10-A Q. 27 L. 01-A APART - 302 BLOCO - A</t>
  </si>
  <si>
    <t>allice207@hotmail.com</t>
  </si>
  <si>
    <t>MP423720</t>
  </si>
  <si>
    <t>AGUARDANDO PAGAMENTO MENSALISTA / PACTO ANTENUPCIAL</t>
  </si>
  <si>
    <t>MARIA GABRIELA BRASILEIRO DIAS</t>
  </si>
  <si>
    <t>"08606484199"</t>
  </si>
  <si>
    <t>RUA 10, Q. 20, LOTE</t>
  </si>
  <si>
    <t>gabibrasileiro2000@gmail.com</t>
  </si>
  <si>
    <t>MP424108</t>
  </si>
  <si>
    <t>AC007077419</t>
  </si>
  <si>
    <t>LARA RAFAELLA LOPES TENORIO</t>
  </si>
  <si>
    <t>"70448128136"</t>
  </si>
  <si>
    <t>DORALICE FERNANDES DA SILVA LOPES - 50972880178</t>
  </si>
  <si>
    <t>Rua 09 Q 52</t>
  </si>
  <si>
    <t>lararafaella10@gmail.com</t>
  </si>
  <si>
    <t>MP423719</t>
  </si>
  <si>
    <t>271 273 275</t>
  </si>
  <si>
    <t>AGUARDANDO BRUNO ASSINAR</t>
  </si>
  <si>
    <t>PEDRO HENRIQUE XAVIER DA SILVA</t>
  </si>
  <si>
    <t>"06980403176"</t>
  </si>
  <si>
    <t>GILVANIA MARIA XAVIER - 00459408194</t>
  </si>
  <si>
    <t>Rua 13 Q 11</t>
  </si>
  <si>
    <t>pedrohenriquexavier612@gmail.com</t>
  </si>
  <si>
    <t>VITOR MENDONCA DE ARAUJO</t>
  </si>
  <si>
    <t>"06378713162"</t>
  </si>
  <si>
    <t>QR 210 CJ 14</t>
  </si>
  <si>
    <t>vitor_araujo.m@hotmail.com</t>
  </si>
  <si>
    <t>MP 147959</t>
  </si>
  <si>
    <t>AC007727411</t>
  </si>
  <si>
    <t>credito onr caiu dia 11/06/2025</t>
  </si>
  <si>
    <t>AGUARDANDO VALIDAÇÃO AGEHAB</t>
  </si>
  <si>
    <t>FINALIZADO SEM FIADOR</t>
  </si>
  <si>
    <t>NAILYNNE DE MOURA RIBEIRO LIMA</t>
  </si>
  <si>
    <t>"04901235540"</t>
  </si>
  <si>
    <t>ADRIANO LEITE FONSECA - 02108816151,JOÃO PEDRO PEREIRA FONSECA - 05072798160</t>
  </si>
  <si>
    <t>VIA 10 Q 05</t>
  </si>
  <si>
    <t>nina320@gmail.com</t>
  </si>
  <si>
    <t>MP423721</t>
  </si>
  <si>
    <t>Eduardo Martins (Gestor): Dados publicados no EPR. Repasse finalizado com sucesso.</t>
  </si>
  <si>
    <t>30/09/2025 às 12h39</t>
  </si>
  <si>
    <t>AC011509025</t>
  </si>
  <si>
    <t>CARTÓRIO EMITIU EXIGÊNCIA, POIS NÃO ACEITOU ASSINATURAS PELO GOV.BR</t>
  </si>
  <si>
    <t>DALISSON ALVES MARTINS</t>
  </si>
  <si>
    <t>"70777440199"</t>
  </si>
  <si>
    <t>RUA 1 JARDIM AGUAS LINDAS II Q 01 L 51 AGUAS LINDAS DE GOIAS</t>
  </si>
  <si>
    <t>Jardim Águas Lindas II</t>
  </si>
  <si>
    <t>dalissonalvesmartins87@gmail.com</t>
  </si>
  <si>
    <t>Estatístico</t>
  </si>
  <si>
    <t>MP147961</t>
  </si>
  <si>
    <t>AGUARDANDO GERAR MINUTA</t>
  </si>
  <si>
    <t>PEDRO HENRIQUE PEREIRA AVELINO DOS SANTOS</t>
  </si>
  <si>
    <t>"70956938116"</t>
  </si>
  <si>
    <t>RUA 5 QD. 09 LT. 06-A</t>
  </si>
  <si>
    <t>pedro381santos@gmail.com</t>
  </si>
  <si>
    <t>MP147960</t>
  </si>
  <si>
    <t>AC007727752</t>
  </si>
  <si>
    <t>SEM FIADOR</t>
  </si>
  <si>
    <t>LUCIANO DA SILVA BEZERRA</t>
  </si>
  <si>
    <t>"85950314522"</t>
  </si>
  <si>
    <t>Q 805 CJ 09</t>
  </si>
  <si>
    <t>lucianobezerrasmv26@gmail.com</t>
  </si>
  <si>
    <t>MP147962</t>
  </si>
  <si>
    <t>AC007613977</t>
  </si>
  <si>
    <t>problema para lançamento no financeiro</t>
  </si>
  <si>
    <t>VENDA SEM FIADOR</t>
  </si>
  <si>
    <t>MARIA VITORIA RODRIGUES MACEDO</t>
  </si>
  <si>
    <t>"05978179107"</t>
  </si>
  <si>
    <t>FERNANDA ARIAS DE OLIVEIRA - 99599899091</t>
  </si>
  <si>
    <t>mariavitoriarodriguesmacedo@gmail.com</t>
  </si>
  <si>
    <t>MP427241</t>
  </si>
  <si>
    <t>KATARINNEY FERREIRA DE SOUSA</t>
  </si>
  <si>
    <t>"08235668114"</t>
  </si>
  <si>
    <t>RUA 02 QD 04</t>
  </si>
  <si>
    <t>KATARINEYFERREIRA@GMAIL.COM</t>
  </si>
  <si>
    <t>MP427228</t>
  </si>
  <si>
    <t>AC008885727</t>
  </si>
  <si>
    <t>COMPROVANTE ANEXADO</t>
  </si>
  <si>
    <t>FABIO TOME DA SILVA</t>
  </si>
  <si>
    <t>"01217806199"</t>
  </si>
  <si>
    <t>RUA 07 QD 186A</t>
  </si>
  <si>
    <t>CONJ HAB PADRE JOSE WILLENS</t>
  </si>
  <si>
    <t>dasilvafabiotome@gmail.com</t>
  </si>
  <si>
    <t>MP423724</t>
  </si>
  <si>
    <t>LUIZ FELIPE VIEIRA DE BRITO</t>
  </si>
  <si>
    <t>"06592794100"</t>
  </si>
  <si>
    <t>JOAQUIM VIEIRA DE BRITO - 81043082115</t>
  </si>
  <si>
    <t>Rua Codorna Q 09</t>
  </si>
  <si>
    <t>luizfelipevieiradebrito@gmail.com</t>
  </si>
  <si>
    <t>MP143313</t>
  </si>
  <si>
    <t>APTO 1 (PCD)</t>
  </si>
  <si>
    <t>IVANA CARDOSO LUCHETTA</t>
  </si>
  <si>
    <t>"10751478164"</t>
  </si>
  <si>
    <t>BRAYAN DE OLIVEIRA MOREIRA - 71468326198</t>
  </si>
  <si>
    <t>cardosoivana98@gmail.com</t>
  </si>
  <si>
    <t>MP143312</t>
  </si>
  <si>
    <t>ANDREZA BRITO DA SILVA</t>
  </si>
  <si>
    <t>"00295735139"</t>
  </si>
  <si>
    <t>FAZENDA FLORINDA, ZONA RURAL</t>
  </si>
  <si>
    <t>ÁREA RURAL FORMOSA GO</t>
  </si>
  <si>
    <t>silvafsa1998@gmail.com</t>
  </si>
  <si>
    <t>MP423725</t>
  </si>
  <si>
    <t>MARIANA MACEDO DO AMARAL</t>
  </si>
  <si>
    <t>"06589875189"</t>
  </si>
  <si>
    <t>SILVANO CASTRO DO AMARAL - 57964149172</t>
  </si>
  <si>
    <t>Rua 66 Q 57</t>
  </si>
  <si>
    <t>amaralmariana37@gmail.com</t>
  </si>
  <si>
    <t>MP423723</t>
  </si>
  <si>
    <t>325 329 327</t>
  </si>
  <si>
    <t>CARLOS SANTOS DA CONCEICAO</t>
  </si>
  <si>
    <t>"05358511547"</t>
  </si>
  <si>
    <t>RUA 10, Q. 20, L. 18, S/N, APART - 102</t>
  </si>
  <si>
    <t>cs3530082@gmail.com</t>
  </si>
  <si>
    <t>MP427500</t>
  </si>
  <si>
    <t>AC010420471</t>
  </si>
  <si>
    <t>SINAL PAGO</t>
  </si>
  <si>
    <t>INGRYD PEREIRA LEMOS</t>
  </si>
  <si>
    <t>"06858435131"</t>
  </si>
  <si>
    <t>LENIVALDO PEREIRA DE LEMOS - 57681368191</t>
  </si>
  <si>
    <t>AVENIDA 01, Q.  6</t>
  </si>
  <si>
    <t>ingrydlemos71@gmail.com</t>
  </si>
  <si>
    <t>14/05/2025 às 17h33</t>
  </si>
  <si>
    <t>MP423726</t>
  </si>
  <si>
    <t>PREFEITURA COM PROBLEMAS SEM PREVISÃO 03/06</t>
  </si>
  <si>
    <t>MP427231</t>
  </si>
  <si>
    <t>AC007788910</t>
  </si>
  <si>
    <t>KIT AGEHAB VALIDADO</t>
  </si>
  <si>
    <t>JAMILLI SANTOS SILVA</t>
  </si>
  <si>
    <t>"08337626135"</t>
  </si>
  <si>
    <t>RUA 32 QUADRA 33</t>
  </si>
  <si>
    <t>santosjamilli639@gmail.com</t>
  </si>
  <si>
    <t>MP424110</t>
  </si>
  <si>
    <t>AC008996403</t>
  </si>
  <si>
    <t>PREFEITURA VEIO RESPONDER COM GUIA DE ITBI 03/06/2025</t>
  </si>
  <si>
    <t>JEFERSON GONZAGA FERREIRA</t>
  </si>
  <si>
    <t>"07223208171"</t>
  </si>
  <si>
    <t>MARIA DE OLIVEIRA GONZAGA - 87494515291,NATALIA EPIFANIO TORRES - 06592005114</t>
  </si>
  <si>
    <t>RUA FORMOSA Q - 30 L - 07 A N 0</t>
  </si>
  <si>
    <t>VILA BOA GO</t>
  </si>
  <si>
    <t>Jefersngonzaga07@gmail.com</t>
  </si>
  <si>
    <t>MP423727</t>
  </si>
  <si>
    <t>SEM KIT REGISTRO / AGUARDANDO PAGAMENTO DO MENSALISTA 10/06</t>
  </si>
  <si>
    <t>IANDARA IVANEIDE SOARES PEREIRA</t>
  </si>
  <si>
    <t>"71567090117"</t>
  </si>
  <si>
    <t>yvaneideyandara@gmail.com</t>
  </si>
  <si>
    <t>MP423766</t>
  </si>
  <si>
    <t>EMERSON SILVINO DOS PASSOS</t>
  </si>
  <si>
    <t>"05899562137"</t>
  </si>
  <si>
    <t>Passosemerson68@gmail.com</t>
  </si>
  <si>
    <t>AC007789571</t>
  </si>
  <si>
    <t>INOCENCIO PEREIRA DA MOTA</t>
  </si>
  <si>
    <t>"08317476685"</t>
  </si>
  <si>
    <t>Q. 10, L 15  CONJUNTO A,</t>
  </si>
  <si>
    <t>SETOR 05</t>
  </si>
  <si>
    <t>Inocenciopereiradamota284@gmail.com</t>
  </si>
  <si>
    <t>MP427233</t>
  </si>
  <si>
    <t>REPROVADO NA CONFORMIDADE.</t>
  </si>
  <si>
    <t>THIAGO SOUSA DA SILVA</t>
  </si>
  <si>
    <t>"70633469114"</t>
  </si>
  <si>
    <t>LUCIENE DA SILVA PEREIRA - 07904664143</t>
  </si>
  <si>
    <t>RUA LINDOLFO GONVALVES</t>
  </si>
  <si>
    <t>thiagofsa.2015@gmail.com</t>
  </si>
  <si>
    <t>PROCURAÇÃO DO GLEITON/AGUARDANDO PAGAMENTO MENSALISTA</t>
  </si>
  <si>
    <t>THIAGO LIMA DA SILVA</t>
  </si>
  <si>
    <t>"05135327142"</t>
  </si>
  <si>
    <t>RUA POR DO SOL Q -B 02  LOTE</t>
  </si>
  <si>
    <t>thiagosilva22385740@gmail.com</t>
  </si>
  <si>
    <t>MP427229</t>
  </si>
  <si>
    <t>AC008769263</t>
  </si>
  <si>
    <t>FELIPE DA COSTA PINTO</t>
  </si>
  <si>
    <t>"06433079156"</t>
  </si>
  <si>
    <t>RUA COMUNITARIA</t>
  </si>
  <si>
    <t>LAGO DOS SANTOS</t>
  </si>
  <si>
    <t>fcostapc3@gmail.com</t>
  </si>
  <si>
    <t>MP423729</t>
  </si>
  <si>
    <t>ELIANA PEREIRA BARBOSA</t>
  </si>
  <si>
    <t>"08002054130"</t>
  </si>
  <si>
    <t>FABIO HENRIQUE DA SILVA BARBOSA - 06954941123</t>
  </si>
  <si>
    <t>RUA 18, Q. 23</t>
  </si>
  <si>
    <t>pereirabarbosaeliana@gmail.com</t>
  </si>
  <si>
    <t>MP423730</t>
  </si>
  <si>
    <t>AGUARDANDO NEGOCIAÇÃO PARA REALIZAR O ENVIO.</t>
  </si>
  <si>
    <t>ANA LETICIA FERREIRA DA SILVA</t>
  </si>
  <si>
    <t>"11668448467"</t>
  </si>
  <si>
    <t>AVENIDA CORUMBA Q 12  L</t>
  </si>
  <si>
    <t>SEOTR CENTRO</t>
  </si>
  <si>
    <t>LETICIAANA1204@gmail.com</t>
  </si>
  <si>
    <t>MP427234</t>
  </si>
  <si>
    <t>AC008885159</t>
  </si>
  <si>
    <t>SINAL PENDENTE</t>
  </si>
  <si>
    <t>FICHA ENVIADA</t>
  </si>
  <si>
    <t>SERGIO LOPES DA CRUZ BATISTA</t>
  </si>
  <si>
    <t>"00899818129"</t>
  </si>
  <si>
    <t>AV DAS ACACIAS QD 13</t>
  </si>
  <si>
    <t>JARDIM OLIVEIRA I</t>
  </si>
  <si>
    <t>serlop.33@gmail.com</t>
  </si>
  <si>
    <t>MP427236</t>
  </si>
  <si>
    <t>AC008506069</t>
  </si>
  <si>
    <t>EMILLY VICTORIA DIAS DE SOUSA</t>
  </si>
  <si>
    <t>"06002877185"</t>
  </si>
  <si>
    <t>EVANDINA PEREIRA DIAS DE SOUSA - 82280223104</t>
  </si>
  <si>
    <t>RUA PARTICULAR Q A L 18</t>
  </si>
  <si>
    <t>VISTA ALEGRE</t>
  </si>
  <si>
    <t>millyvictoriasousa@gmail.com</t>
  </si>
  <si>
    <t>Fisioterapeuta</t>
  </si>
  <si>
    <t>MP423731</t>
  </si>
  <si>
    <t>CAMILA FABIANE ORNELAS</t>
  </si>
  <si>
    <t>"05912940101"</t>
  </si>
  <si>
    <t>ARLENE DOS REIS CALCADO ORNELAS - 55660231187</t>
  </si>
  <si>
    <t>RUA DOS DOMINICANOS</t>
  </si>
  <si>
    <t>camilafabiane2016@gmail.com</t>
  </si>
  <si>
    <t>MP423732</t>
  </si>
  <si>
    <t>PREFEITURA COM PROBLEMAS SEM PREVISÃO 05/06</t>
  </si>
  <si>
    <t>NATALYA PIRES MACIEL</t>
  </si>
  <si>
    <t>"05048395190"</t>
  </si>
  <si>
    <t>MATEUS MENDONCA FLORENCIO - 08353394162</t>
  </si>
  <si>
    <t>AVENIDA VALERIANO DE CASTRO Q 25 L 16A</t>
  </si>
  <si>
    <t>natalyaluan123@gmail.com</t>
  </si>
  <si>
    <t>MP423733</t>
  </si>
  <si>
    <t>VANESSA QUARESMA RIBEIRO</t>
  </si>
  <si>
    <t>"70493690123"</t>
  </si>
  <si>
    <t>Quadra 72</t>
  </si>
  <si>
    <t>Parque Estrela Dalva XII</t>
  </si>
  <si>
    <t>Vanessaqribeiro284@gmail.com</t>
  </si>
  <si>
    <t>MP427235</t>
  </si>
  <si>
    <t>AC007727152</t>
  </si>
  <si>
    <t>VANTUIR FLORINDO CINTRA JUNIOR</t>
  </si>
  <si>
    <t>"71482105187"</t>
  </si>
  <si>
    <t>QS 5, Rua 121, Lote 01, Apto. 101</t>
  </si>
  <si>
    <t>vantuircintra@hotmail.com</t>
  </si>
  <si>
    <t>Eduardo Martins (Gestor): Garantia conforme publicada no EPR. Repasse finalizado com sucesso. Documentos anexados ao CV.</t>
  </si>
  <si>
    <t>21/08/2025 às 12h30</t>
  </si>
  <si>
    <t>AC009062405</t>
  </si>
  <si>
    <t>ANA CRISTINA ALVES DA SILVA</t>
  </si>
  <si>
    <t>"70861541138"</t>
  </si>
  <si>
    <t>RUA S MARCOS Q 46 L</t>
  </si>
  <si>
    <t>Anacristina.aca64@gmail.com</t>
  </si>
  <si>
    <t>MP427501</t>
  </si>
  <si>
    <t>AC008501737</t>
  </si>
  <si>
    <t>FRANCISCO FACIOLI ARAUJO</t>
  </si>
  <si>
    <t>"40272578800"</t>
  </si>
  <si>
    <t>INGRID CHAVES DE SOUZA BORGES - 04157330145</t>
  </si>
  <si>
    <t>SQSW 302 BL D</t>
  </si>
  <si>
    <t>francisco.facioli@gmail.com</t>
  </si>
  <si>
    <t>Eduardo Martins (Gestor): Dados da garantia publicados no EPR. Repasse sendo finalizado nesta data.</t>
  </si>
  <si>
    <t>19/08/2025 às 16h19</t>
  </si>
  <si>
    <t>Policial</t>
  </si>
  <si>
    <t>AC010878313</t>
  </si>
  <si>
    <t>38661 / 38662 / 38663</t>
  </si>
  <si>
    <t>JORLAN MALAQUIAS MACHADO JUNIOR</t>
  </si>
  <si>
    <t>"07693994106"</t>
  </si>
  <si>
    <t>Letícia Moura dos Santos - 07248094145</t>
  </si>
  <si>
    <t>QNP 25, Conjunto G, CASA</t>
  </si>
  <si>
    <t>jorlanjunior07@gmail.com</t>
  </si>
  <si>
    <t>Eduardo Martins (Gestor): Dados da garantia publicados no EPR. Repasse finalizado com sucesso.</t>
  </si>
  <si>
    <t>04/09/2025 às 15h02</t>
  </si>
  <si>
    <t>AC011252660</t>
  </si>
  <si>
    <t>NÚMERO DO IPTU E MATRICULA DIVERGENTE NA SEFAZ/DF</t>
  </si>
  <si>
    <t>MARIA CELIA ALVES SILVA</t>
  </si>
  <si>
    <t>"70987726315"</t>
  </si>
  <si>
    <t>RUA 10, Q47 , L CONJ, B</t>
  </si>
  <si>
    <t>celiayalves@gmail.com</t>
  </si>
  <si>
    <t>MP427502</t>
  </si>
  <si>
    <t>AC010237897</t>
  </si>
  <si>
    <t>aguardando resposta da prefeitura com CND e Duam</t>
  </si>
  <si>
    <t>demora para ter comprovante</t>
  </si>
  <si>
    <t>HUDSON LUIZ DE OLIVEIRA SILVA</t>
  </si>
  <si>
    <t>"07285366170"</t>
  </si>
  <si>
    <t>REGIANE GOMES DE MOURA - 71551380102</t>
  </si>
  <si>
    <t>RUA JACINTO BORBA Q. 11</t>
  </si>
  <si>
    <t>hudsluiz14@gmail.com</t>
  </si>
  <si>
    <t>MP423735</t>
  </si>
  <si>
    <t>AGUARDANDO PAGAMENTO MENSALISTA 10/06</t>
  </si>
  <si>
    <t>ANTONIO MACHADO DA SILVA</t>
  </si>
  <si>
    <t>"60208664327"</t>
  </si>
  <si>
    <t>antoniomachado97silva@gmail.com</t>
  </si>
  <si>
    <t>MP427504</t>
  </si>
  <si>
    <t>AC008996607</t>
  </si>
  <si>
    <t>RUTH MOREIRA DOS SANTOS SILVA</t>
  </si>
  <si>
    <t>"00940744104"</t>
  </si>
  <si>
    <t>RUA 09 Q 14</t>
  </si>
  <si>
    <t>ruth.rutinha.moreira2890@gmail.com</t>
  </si>
  <si>
    <t>MP423734</t>
  </si>
  <si>
    <t>477 479</t>
  </si>
  <si>
    <t>PREFEITURA COM PROBLEMAS SEM PREVISÃO 30/05</t>
  </si>
  <si>
    <t>GUSTAVO PASSOS SOUSA</t>
  </si>
  <si>
    <t>"05948219160"</t>
  </si>
  <si>
    <t>QNQ 5 Conjunto 7</t>
  </si>
  <si>
    <t>Gustavopassos310@gmail.com</t>
  </si>
  <si>
    <t>MP424112</t>
  </si>
  <si>
    <t>AC008773895</t>
  </si>
  <si>
    <t>GREYCE KELLY AVELINA GONÇALVES CRUCIOL</t>
  </si>
  <si>
    <t>"05826323159"</t>
  </si>
  <si>
    <t>BRUNO LUIZ GONCALVES CRUCIOL - 05826337109</t>
  </si>
  <si>
    <t>RUA 16,  QUADRA 37</t>
  </si>
  <si>
    <t>Kellygreyce749@gmail.com</t>
  </si>
  <si>
    <t>MP423737</t>
  </si>
  <si>
    <t>Aguardando assinatura do Bruno / Assinou dia 27/05</t>
  </si>
  <si>
    <t>NOEL RIBEIRO DO NASCIMENTO</t>
  </si>
  <si>
    <t>"05783659100"</t>
  </si>
  <si>
    <t>RUA 33, Q 33</t>
  </si>
  <si>
    <t>noelribeironascimento@gmail.com</t>
  </si>
  <si>
    <t>MP423736</t>
  </si>
  <si>
    <t>CRISTIELE GOMES DA SILVA</t>
  </si>
  <si>
    <t>"05098917131"</t>
  </si>
  <si>
    <t>Q O L 12</t>
  </si>
  <si>
    <t>Crisgomesdasilva21@gmail.com</t>
  </si>
  <si>
    <t>MP424109</t>
  </si>
  <si>
    <t>LORRAYNE SOARES MONTEIRO</t>
  </si>
  <si>
    <t>"12534132660"</t>
  </si>
  <si>
    <t>SHVP, Rua 03, Chácara 81, Lote 13, Apto.</t>
  </si>
  <si>
    <t>Vicente Pires</t>
  </si>
  <si>
    <t>lorraynesoaresmonteiro@gmail.com</t>
  </si>
  <si>
    <t>27/08/2025 às 16h08</t>
  </si>
  <si>
    <t>AC011176981</t>
  </si>
  <si>
    <t>LANAI STEFANI DOS SANTOS BORGES</t>
  </si>
  <si>
    <t>"06592623128"</t>
  </si>
  <si>
    <t>MOISES DE SOUSA CARLOS - 99073862191</t>
  </si>
  <si>
    <t>lanaistefaniborges@gmail.com</t>
  </si>
  <si>
    <t>MP423738</t>
  </si>
  <si>
    <t>CLIENTE DEVENDO SINAL</t>
  </si>
  <si>
    <t>SARA LEITE CARVALHO</t>
  </si>
  <si>
    <t>"05318384129"</t>
  </si>
  <si>
    <t>QUADRA 30 LOTE 14 MANSOES VILLAGE</t>
  </si>
  <si>
    <t>Mansões Village</t>
  </si>
  <si>
    <t>saraleite937@gmail.com</t>
  </si>
  <si>
    <t>MP427505</t>
  </si>
  <si>
    <t>AC009932408</t>
  </si>
  <si>
    <t>BIANCA KELLEN LOURENÇO DA SILVA</t>
  </si>
  <si>
    <t>"71635482143"</t>
  </si>
  <si>
    <t>Quadra 32 Conjunto A LOTE 14 B SETOR 2</t>
  </si>
  <si>
    <t>BIANCAKELLEN37@gmail.com</t>
  </si>
  <si>
    <t>MP427503</t>
  </si>
  <si>
    <t>AC008504903</t>
  </si>
  <si>
    <t>WILIAN SILVA DOS SANTOS</t>
  </si>
  <si>
    <t>"08535498184"</t>
  </si>
  <si>
    <t>QD 09 CJ D</t>
  </si>
  <si>
    <t>EXTRON777@GMAIL.COM</t>
  </si>
  <si>
    <t>MP147958</t>
  </si>
  <si>
    <t>AC008883947</t>
  </si>
  <si>
    <t>HUGO LIMA FERREIRA DA COSTA</t>
  </si>
  <si>
    <t>"05438789100"</t>
  </si>
  <si>
    <t>hugolimapeixes@gmail.com</t>
  </si>
  <si>
    <t>MP423739</t>
  </si>
  <si>
    <t>HIRLANE DA SILVA COSTA</t>
  </si>
  <si>
    <t>"71716692113"</t>
  </si>
  <si>
    <t>Quadra B1</t>
  </si>
  <si>
    <t>hirlane12@gmail.com</t>
  </si>
  <si>
    <t>MP424111</t>
  </si>
  <si>
    <t>AC009932876</t>
  </si>
  <si>
    <t>prefeitura não respondeu com guia de ITBI</t>
  </si>
  <si>
    <t>AGEHAB CONTEMPLADA</t>
  </si>
  <si>
    <t>AGUARDANDO SANAR INCONFORMIDADE</t>
  </si>
  <si>
    <t>ELISABETH GONCALVES DA SILVA</t>
  </si>
  <si>
    <t>"05988600107"</t>
  </si>
  <si>
    <t>PAULO GOMES DA SILVA - 50964186187</t>
  </si>
  <si>
    <t>Rua 11 A QD 24</t>
  </si>
  <si>
    <t>gdselisabeth@gmail.com</t>
  </si>
  <si>
    <t>MP423741</t>
  </si>
  <si>
    <t>ERICA JOANA GUEDES DE SOUSA</t>
  </si>
  <si>
    <t>"05096813100"</t>
  </si>
  <si>
    <t>RUA 16 Q.109</t>
  </si>
  <si>
    <t>jhadymilly28@gmail.com</t>
  </si>
  <si>
    <t>MP143314</t>
  </si>
  <si>
    <t>CARLOS MIGUEL DE SOUSA SILVA</t>
  </si>
  <si>
    <t>"03590882107"</t>
  </si>
  <si>
    <t>FRANCISCA MARIA DE SOUZA SILVA - 56511698300</t>
  </si>
  <si>
    <t>VIA 16 QUADRA 91</t>
  </si>
  <si>
    <t>carlosmiguel150396@gmail.com</t>
  </si>
  <si>
    <t>MP423740</t>
  </si>
  <si>
    <t>410 412 414</t>
  </si>
  <si>
    <t>JEFFERSON JOSE MARTINS</t>
  </si>
  <si>
    <t>"18000036681"</t>
  </si>
  <si>
    <t>Rua F Q 48 L 08</t>
  </si>
  <si>
    <t>martinsfss13@gmail.com</t>
  </si>
  <si>
    <t>MP423742</t>
  </si>
  <si>
    <t>APTO 4 (PCD)</t>
  </si>
  <si>
    <t>"00089507177"</t>
  </si>
  <si>
    <t>ALICE ALVES DE OLIVEIRA - 59190892100</t>
  </si>
  <si>
    <t>Rua Olímpio Jacinto</t>
  </si>
  <si>
    <t>cleidealves418@gmail.com</t>
  </si>
  <si>
    <t>MP143315</t>
  </si>
  <si>
    <t>JOAO PAULO BRITO LEITE DE JESUS</t>
  </si>
  <si>
    <t>"07423345113"</t>
  </si>
  <si>
    <t>MARCIO GEBRIM DE ARAUJO - 86844652100</t>
  </si>
  <si>
    <t>Rua Salviano Guimarães, Q 3</t>
  </si>
  <si>
    <t>joaopaulobritoscire@gmail.com</t>
  </si>
  <si>
    <t>MP423743</t>
  </si>
  <si>
    <t>404 402 406</t>
  </si>
  <si>
    <t>BRENO LUCAS ALVES GOUVEIA</t>
  </si>
  <si>
    <t>"06591046100"</t>
  </si>
  <si>
    <t>RUA SERIEMA Q 15 LOTE 14</t>
  </si>
  <si>
    <t>brenolukas345@gmail.com</t>
  </si>
  <si>
    <t>MP423744</t>
  </si>
  <si>
    <t>EDIVAN MARCOS DO NASCIMENTO XAVIER</t>
  </si>
  <si>
    <t>"11237614180"</t>
  </si>
  <si>
    <t>RUTE MASCHKE FERREIRA - 03354904178</t>
  </si>
  <si>
    <t>RUA B 41 QUADRA 55</t>
  </si>
  <si>
    <t>BRISAS DA SERRA</t>
  </si>
  <si>
    <t>e26571556@gmail.com</t>
  </si>
  <si>
    <t>MP423745</t>
  </si>
  <si>
    <t>416 418 420</t>
  </si>
  <si>
    <t>RENATO MENDES DE ALMEIDA</t>
  </si>
  <si>
    <t>"70559862148"</t>
  </si>
  <si>
    <t>Rua Projetada Q 42</t>
  </si>
  <si>
    <t>jhonatankauemendes@gmail.com</t>
  </si>
  <si>
    <t>MP423746</t>
  </si>
  <si>
    <t>MICHELLE DA SILVA BATISTA</t>
  </si>
  <si>
    <t>"05121854170"</t>
  </si>
  <si>
    <t>AVENIDA OESTE</t>
  </si>
  <si>
    <t>SETOR INDUSTRIAL II</t>
  </si>
  <si>
    <t>michelle.batistamiih@gmail.com</t>
  </si>
  <si>
    <t>MP423747</t>
  </si>
  <si>
    <t>MAGDA SOARES DO ESPIRITO SANTO</t>
  </si>
  <si>
    <t>"01894771133"</t>
  </si>
  <si>
    <t>JUVENATO ALVES SARDINHA - 89682130115</t>
  </si>
  <si>
    <t>magdasoares272@gmail.com</t>
  </si>
  <si>
    <t>MP143316</t>
  </si>
  <si>
    <t>JAMILLY MOREIRA PIRES</t>
  </si>
  <si>
    <t>"12953829628"</t>
  </si>
  <si>
    <t>CLEONICE MOREIRA DOS SANTOS - 84935553120</t>
  </si>
  <si>
    <t>Rua 13</t>
  </si>
  <si>
    <t>jamillysantospires888@gmail.com</t>
  </si>
  <si>
    <t>MP423749</t>
  </si>
  <si>
    <t>490 492 494</t>
  </si>
  <si>
    <t>Aguardando minuta corrida, recebida, aguardando pagamento do mensalista</t>
  </si>
  <si>
    <t>DEVENDO SINAL</t>
  </si>
  <si>
    <t>falta 12.658,51 pro dia 11/08/2025</t>
  </si>
  <si>
    <t>WENIA GRAMACHO DE SOUZA</t>
  </si>
  <si>
    <t>"04455921176"</t>
  </si>
  <si>
    <t>MOAB ALVES DE OLIVEIRA - 03285253169</t>
  </si>
  <si>
    <t>RUA SEM NOME Q J</t>
  </si>
  <si>
    <t>PARQUE UNIAO</t>
  </si>
  <si>
    <t>gramachowenia0@gmail.com</t>
  </si>
  <si>
    <t>MP423748</t>
  </si>
  <si>
    <t>PREFEITURA COM PROBLEMAS SEM PREVISÃO 04/06</t>
  </si>
  <si>
    <t>LEONARDO DA CONCEIÇÃO DE SOUZA</t>
  </si>
  <si>
    <t>"06740566127"</t>
  </si>
  <si>
    <t>leonardocs109@gmail.com</t>
  </si>
  <si>
    <t>MP423750</t>
  </si>
  <si>
    <t>INHANA BARBOSA ALVES</t>
  </si>
  <si>
    <t>"17505806670"</t>
  </si>
  <si>
    <t>Quadra 96 Conjunto A</t>
  </si>
  <si>
    <t>alvsinhana@gmail.com</t>
  </si>
  <si>
    <t>RAYENY ESTER DAS NEVES SANTOS</t>
  </si>
  <si>
    <t>"05677231193"</t>
  </si>
  <si>
    <t>QUADRA 47 CASA 02 LOTE</t>
  </si>
  <si>
    <t>rayenehadassasantos@gmail.com</t>
  </si>
  <si>
    <t>MP428822</t>
  </si>
  <si>
    <t>AC008884243</t>
  </si>
  <si>
    <t>PATRÍCIA PEREIRA DE SOUZA</t>
  </si>
  <si>
    <t>"71259209180"</t>
  </si>
  <si>
    <t>RUA 13 Q 33</t>
  </si>
  <si>
    <t>CIDADES DOS PIRINEUS</t>
  </si>
  <si>
    <t>patriciapereira90@icloud.com</t>
  </si>
  <si>
    <t>MP428816</t>
  </si>
  <si>
    <t>ELISANGELA DE SOUZA RIBEIRO</t>
  </si>
  <si>
    <t>"71316582191"</t>
  </si>
  <si>
    <t>RUA MANAUS Q 07</t>
  </si>
  <si>
    <t>JARDIN AMERICA III</t>
  </si>
  <si>
    <t>relizangela986@gmail.com</t>
  </si>
  <si>
    <t>MILENA SOUZA LEITE</t>
  </si>
  <si>
    <t>"06391080160"</t>
  </si>
  <si>
    <t>09 QA 73 LT 35</t>
  </si>
  <si>
    <t>CONJUNTO A SETOR 9</t>
  </si>
  <si>
    <t>Souzaleitemilena@gmail.com</t>
  </si>
  <si>
    <t>MP428820</t>
  </si>
  <si>
    <t>DYENIFER GABRIELY DE OLIVEIRA SOUSA</t>
  </si>
  <si>
    <t>"06467054156"</t>
  </si>
  <si>
    <t>Rua 18 Q 64 L 5</t>
  </si>
  <si>
    <t>dyenifergabriely19@gmail.com</t>
  </si>
  <si>
    <t>MP423751</t>
  </si>
  <si>
    <t>IGOR XAVIER DE JESUS</t>
  </si>
  <si>
    <t>"70469715103"</t>
  </si>
  <si>
    <t>Q -- TORRE 06 L 47-A</t>
  </si>
  <si>
    <t>xigor470@gmail.com</t>
  </si>
  <si>
    <t>AC009543432</t>
  </si>
  <si>
    <t>RUTE MASCHKE FERREIRA</t>
  </si>
  <si>
    <t>"03354904178"</t>
  </si>
  <si>
    <t>MARCELO FERREIRA DE SANTANA - 91953111149</t>
  </si>
  <si>
    <t>RUA 12-A, Q. 44,L. 0</t>
  </si>
  <si>
    <t>Maschkerute60@gmail.com</t>
  </si>
  <si>
    <t>MP423752</t>
  </si>
  <si>
    <t>Aguardando colher assinaturas, Bruno e gerente da caixa.</t>
  </si>
  <si>
    <t>LORRANE MOREIRA DE CASTRO PAZ</t>
  </si>
  <si>
    <t>"06340588190"</t>
  </si>
  <si>
    <t>QNM 23 Conjunto H LOTE 33A</t>
  </si>
  <si>
    <t>lorranemoreiracp@gmail.com</t>
  </si>
  <si>
    <t>MP428824</t>
  </si>
  <si>
    <t>AC008884776</t>
  </si>
  <si>
    <t>JUNIO LOPES DA SILVA</t>
  </si>
  <si>
    <t>"03898141136"</t>
  </si>
  <si>
    <t>ELISABETH SANTOS PEREIRA - 05605568108</t>
  </si>
  <si>
    <t>QR 305 Conjunto 1</t>
  </si>
  <si>
    <t>juniolopesds@gmail.com</t>
  </si>
  <si>
    <t>MP424114</t>
  </si>
  <si>
    <t>AC009006285</t>
  </si>
  <si>
    <t>CASSIO APARECIDO DE CARVALHO</t>
  </si>
  <si>
    <t>"01394375174"</t>
  </si>
  <si>
    <t>ALICE ROSA DA SILVA - 30631955100</t>
  </si>
  <si>
    <t>Avenida Circular Q 107</t>
  </si>
  <si>
    <t>cassiocasin51@gmail.com</t>
  </si>
  <si>
    <t>MP143317</t>
  </si>
  <si>
    <t>ADRIANO GOMES DOS SANTOS</t>
  </si>
  <si>
    <t>"02734098407"</t>
  </si>
  <si>
    <t>RUA SOLIMOES Q 50 CONJUNTO B L 3</t>
  </si>
  <si>
    <t>adrianoparaibano47@gmail.com</t>
  </si>
  <si>
    <t>MP428823</t>
  </si>
  <si>
    <t>AGUADANDO PAGAR RESTRIÇÃO</t>
  </si>
  <si>
    <t>KAUAN ALVES DE JESUS</t>
  </si>
  <si>
    <t>"09791262152"</t>
  </si>
  <si>
    <t>EDINEI ALVES DE SOUSA DE JESUS - 01848545126</t>
  </si>
  <si>
    <t>57alveskauan@gmail.com</t>
  </si>
  <si>
    <t>MP143318</t>
  </si>
  <si>
    <t>3979 3983 3985</t>
  </si>
  <si>
    <t>Redução de Fiador</t>
  </si>
  <si>
    <t>Demora no recebimento do comprovante/Aguardando assinatura do Bruno para seguir o ITBI</t>
  </si>
  <si>
    <t>ÉRIKA PEREIRA DE ARAUJO</t>
  </si>
  <si>
    <t>"04347712103"</t>
  </si>
  <si>
    <t>RUA PRESIDENTE VENCESLAU BRÁZ</t>
  </si>
  <si>
    <t>pereiradearaujoerika2001@gmail.com</t>
  </si>
  <si>
    <t>MP423753</t>
  </si>
  <si>
    <t>TULIO VICTOR FERNANDES ALVES</t>
  </si>
  <si>
    <t>"05208251108"</t>
  </si>
  <si>
    <t>RUFINO ALVES DA SILVA - 08214786134</t>
  </si>
  <si>
    <t>tuliotri2024@gmail.com</t>
  </si>
  <si>
    <t>MP423756</t>
  </si>
  <si>
    <t>MARIA EDUARDA DOS SANTOS LIRA</t>
  </si>
  <si>
    <t>"08418787147"</t>
  </si>
  <si>
    <t>RUA SERIEMA</t>
  </si>
  <si>
    <t>mariaeduardadossantoslira@gmail.com</t>
  </si>
  <si>
    <t>MP423755</t>
  </si>
  <si>
    <t>Reenviada para cehop.</t>
  </si>
  <si>
    <t>JÚLIO CESAR AMORIM LIMA</t>
  </si>
  <si>
    <t>"07550498105"</t>
  </si>
  <si>
    <t>MAIRA STEFFANY FERREIRA - 01702438180</t>
  </si>
  <si>
    <t>RUA 12 Q 21</t>
  </si>
  <si>
    <t>julioamorimdf38@gmail.com</t>
  </si>
  <si>
    <t>MP423754</t>
  </si>
  <si>
    <t>Negativado</t>
  </si>
  <si>
    <t>ANDREIA LIMA CARVALHO</t>
  </si>
  <si>
    <t>"01549624300"</t>
  </si>
  <si>
    <t>Quadra 1, Conjunto 7, Lote 19, Setor Norte (Vila Estrutural)</t>
  </si>
  <si>
    <t>andreialimacarvalho95@gmail.com</t>
  </si>
  <si>
    <t>Eduardo Martins (Gestor): Dados publicados no EPR. Repasse sendo finalizado nesta data com sucesso.</t>
  </si>
  <si>
    <t>11/09/2025 às 11h09</t>
  </si>
  <si>
    <t>AC011320009</t>
  </si>
  <si>
    <t>THIAGO NAZARIO CORADO GUEDES</t>
  </si>
  <si>
    <t>"06185736152"</t>
  </si>
  <si>
    <t>SHA, CH 127B, Lote 27</t>
  </si>
  <si>
    <t>t.hn8@hotmail.com</t>
  </si>
  <si>
    <t>Jessemar Silva Esteves Clementino (Gestor): Cliente Venda Direta, última parcela com vencimento para 20/11/2026. Parcela de chaves/Financiamento previsto para 31/12/2026.</t>
  </si>
  <si>
    <t>08/08/2025 às 09h36</t>
  </si>
  <si>
    <t>EM ANDAMENTO- (REPASSE)</t>
  </si>
  <si>
    <t>DOUGLAS MOURA ARAUJO</t>
  </si>
  <si>
    <t>"05280372188"</t>
  </si>
  <si>
    <t>CRISTIANE NUNES DA SILVA - 04404367104</t>
  </si>
  <si>
    <t>Quadra 3, Conjunto 4,</t>
  </si>
  <si>
    <t>darauj17@its.jnj.com</t>
  </si>
  <si>
    <t>Eduardo Martins (Gestor): Solicitei nesta data ao corretor Samuel e a gerente dele Samela que me enviassem o contracheque e o comprovante de residencia atualizados do cliente para realizarmos uma nova tentativa para ver se o problema do SCR foi resolvido.</t>
  </si>
  <si>
    <t>15/08/2025 às 10h38</t>
  </si>
  <si>
    <t>CLIENTE COM SCR</t>
  </si>
  <si>
    <t>ESTELA DE OLIVEIRA BARRETO</t>
  </si>
  <si>
    <t>"02998638163"</t>
  </si>
  <si>
    <t>ILZA AVELINA DE OLIVEIRA - 82120420149</t>
  </si>
  <si>
    <t>RUA 8 Q 16</t>
  </si>
  <si>
    <t>barretoestela932@gmail.com</t>
  </si>
  <si>
    <t xml:space="preserve">Regiane Monique S S Silva (Gestor): Cliente beneficiaria do programa aluguel social. </t>
  </si>
  <si>
    <t>09/06/2025 às 11h07</t>
  </si>
  <si>
    <t>MP143319</t>
  </si>
  <si>
    <t>LUCAS DOS ANJOS OLIVEIRA</t>
  </si>
  <si>
    <t>"70874843111"</t>
  </si>
  <si>
    <t>VALDINA FERREIRA DOS ANJOS - 97512729120</t>
  </si>
  <si>
    <t>RUA 09</t>
  </si>
  <si>
    <t>djkoyotempc@gmail.com</t>
  </si>
  <si>
    <t>Regiane Monique S S Silva (Gestor): Cliente aprovado na unidade errada, aguardando correção.</t>
  </si>
  <si>
    <t>26/06/2025 às 10h57</t>
  </si>
  <si>
    <t>MP143321</t>
  </si>
  <si>
    <t>4008 4004 4002</t>
  </si>
  <si>
    <t>UNIDADE ERRADA</t>
  </si>
  <si>
    <t>ALEXANDER CAETANO GOMES DO NASCIMENTO</t>
  </si>
  <si>
    <t>"07694788160"</t>
  </si>
  <si>
    <t>SABRINA TORRES DE JESUS - 10108426173</t>
  </si>
  <si>
    <t>Rua D</t>
  </si>
  <si>
    <t>alexandergomes22@icloud.com</t>
  </si>
  <si>
    <t>MP143320</t>
  </si>
  <si>
    <t>3997 3998</t>
  </si>
  <si>
    <t>NAYARA MARCELO DIAS</t>
  </si>
  <si>
    <t>"04124593104"</t>
  </si>
  <si>
    <t>NISLEY SOUSA DOS REIS FERNANDES - 70456084118</t>
  </si>
  <si>
    <t>AV. CIRCULAR Q 49 RUA 15</t>
  </si>
  <si>
    <t>nayaramarcelo.fsa@gmail.com</t>
  </si>
  <si>
    <t>MP423757</t>
  </si>
  <si>
    <t>593 595</t>
  </si>
  <si>
    <t>JUANDERSON MAIC PEREIRA DO NASCIMENTO</t>
  </si>
  <si>
    <t>"03682115170"</t>
  </si>
  <si>
    <t>Q QUADRA 25</t>
  </si>
  <si>
    <t>JARDIM GUAIRA I</t>
  </si>
  <si>
    <t>jmaic1992@gmail.com</t>
  </si>
  <si>
    <t>MP428825</t>
  </si>
  <si>
    <t>AC009542694</t>
  </si>
  <si>
    <t>NÃO VEIO PRODUTO CAIXA PARA SOLICITAR!!!!</t>
  </si>
  <si>
    <t>CLIENTE RESOLVEU PROCESSO EM SEU NOME DIA 06/10/2025, FEITO UMA NOVA PRENOTAÇÃO AC011912681</t>
  </si>
  <si>
    <t>CRISLAINE DE JESUS</t>
  </si>
  <si>
    <t>"05175793160"</t>
  </si>
  <si>
    <t>RUA 1 Q 03</t>
  </si>
  <si>
    <t>AGUAS BONITA II</t>
  </si>
  <si>
    <t>KIKIZYMHA@GMAIL.COM</t>
  </si>
  <si>
    <t>MP429371</t>
  </si>
  <si>
    <t>AC009545354</t>
  </si>
  <si>
    <t>ESTACIANA CARVALHO DA SILVA</t>
  </si>
  <si>
    <t>"03055974182"</t>
  </si>
  <si>
    <t>RUA 10 Q 22 L 0</t>
  </si>
  <si>
    <t>cestaciana@gmail.com</t>
  </si>
  <si>
    <t>MP143322</t>
  </si>
  <si>
    <t>Score</t>
  </si>
  <si>
    <t>KAUA OLIVEIRA DOS SANTOS</t>
  </si>
  <si>
    <t>"07400747177"</t>
  </si>
  <si>
    <t>PABLINE MARIANO DOS SANTOS - 05246514188</t>
  </si>
  <si>
    <t>VIA 3 GLEBA 69 BLOCO I</t>
  </si>
  <si>
    <t>kauaoliveiranovack@gmail.com</t>
  </si>
  <si>
    <t>MP423758</t>
  </si>
  <si>
    <t>Processo internalizado</t>
  </si>
  <si>
    <t>JEFFERSON RODRIGUES BARROS</t>
  </si>
  <si>
    <t>"06250257179"</t>
  </si>
  <si>
    <t>Quadra 31</t>
  </si>
  <si>
    <t>jeffersonbarros557@gmail.com</t>
  </si>
  <si>
    <t>MP424113</t>
  </si>
  <si>
    <t>AC010582194</t>
  </si>
  <si>
    <t>Falta credito ONR PARA PAGAMENTO DE REGISTRO (teve erro no pagamento) 30/07/2025</t>
  </si>
  <si>
    <t>PENDENTE SINAL E COM DEBITO DE IPTU</t>
  </si>
  <si>
    <t>SINAL pago</t>
  </si>
  <si>
    <t>ANA CAROLINE SILVA LEAL</t>
  </si>
  <si>
    <t>"62801389331"</t>
  </si>
  <si>
    <t>Quadra 16</t>
  </si>
  <si>
    <t>anacarolinesilvaleal159@gmail.com</t>
  </si>
  <si>
    <t>JOSUE DA SILVA COUTINHO</t>
  </si>
  <si>
    <t>"15534764686"</t>
  </si>
  <si>
    <t>RUA PARNAIBA, Q. 52 L 60 CONJUNTO A</t>
  </si>
  <si>
    <t>josuedasilvacoutinho15@gmail.com</t>
  </si>
  <si>
    <t>MP428821</t>
  </si>
  <si>
    <t>AC010237496</t>
  </si>
  <si>
    <t>prefeitura não responde com guia de ITBI (aguardando resposta 26/06/2025)</t>
  </si>
  <si>
    <t>ANDRE DA SILVA SOUZA</t>
  </si>
  <si>
    <t>"07111658159"</t>
  </si>
  <si>
    <t>Quadra 2A  LOTE 06 RECREIO DAS AGUAS LINDAS I</t>
  </si>
  <si>
    <t>Recreio das Águas Lindas I</t>
  </si>
  <si>
    <t>Dasilvasouzaa62@gmail.com</t>
  </si>
  <si>
    <t>MP429376</t>
  </si>
  <si>
    <t>AC009543816</t>
  </si>
  <si>
    <t>MARIA EDUARDA PEREIRA RODRIGUES</t>
  </si>
  <si>
    <t>"08344445183"</t>
  </si>
  <si>
    <t>maduamaria064@gmail.com</t>
  </si>
  <si>
    <t>MP429375</t>
  </si>
  <si>
    <t>AC009931360</t>
  </si>
  <si>
    <t>solicitando itbi dia 23/06 pois prefeitura não respondeu dia 18/06 e logo depois veio o feriado</t>
  </si>
  <si>
    <t>KARIELY PEREIRA DA LUZ</t>
  </si>
  <si>
    <t>"03460352108"</t>
  </si>
  <si>
    <t>yasshua30@gmail.com</t>
  </si>
  <si>
    <t>MP423761</t>
  </si>
  <si>
    <t>605 607 609</t>
  </si>
  <si>
    <t>AMANDA OLIVEIRA DE SOUSA</t>
  </si>
  <si>
    <t>"05561623150"</t>
  </si>
  <si>
    <t>Rua 7</t>
  </si>
  <si>
    <t>Vila Santos</t>
  </si>
  <si>
    <t>amandapreta3243@gmail.com</t>
  </si>
  <si>
    <t>MP423760</t>
  </si>
  <si>
    <t>1919 1918 1917</t>
  </si>
  <si>
    <t>DANIELLE SOUZA NETO</t>
  </si>
  <si>
    <t>"72591315191"</t>
  </si>
  <si>
    <t>WESLEANE BEZERRA SILVA MOREIRA - 06869446156</t>
  </si>
  <si>
    <t>RUA PRESIDENTE VARGAS Q 4 L 20</t>
  </si>
  <si>
    <t>daniellesouzadsn@gmail.com</t>
  </si>
  <si>
    <t>MP423759</t>
  </si>
  <si>
    <t>MARIA CLARA BRAZ CORRÊA</t>
  </si>
  <si>
    <t>"08375221104"</t>
  </si>
  <si>
    <t>Q 12 CONJUNTO A</t>
  </si>
  <si>
    <t>mariaclaracorrea0208@gmail.com</t>
  </si>
  <si>
    <t xml:space="preserve">Gledson Carlos da Silva leandro (Gestor): Voltei para fase de em andamento repasse visto que a cliente foi reprovado em fase de dossie na agencia pela razão da renda informal ser considerada frágil. </t>
  </si>
  <si>
    <t>16/07/2025 às 11h12</t>
  </si>
  <si>
    <t>Cuidador de crianças</t>
  </si>
  <si>
    <t>MP429377</t>
  </si>
  <si>
    <t>AC011307216</t>
  </si>
  <si>
    <t>cliente tinha sido cadastrada na unidade errada na prefeitura, e deu exigencia no cartorio, por isso prazo longo</t>
  </si>
  <si>
    <t>só obtive resposta com guai de itbi 11/08/2025</t>
  </si>
  <si>
    <t>CLIENTE NÃO ATENDE</t>
  </si>
  <si>
    <t>LEONARDO SERAFIM DA SILVA</t>
  </si>
  <si>
    <t>"03310260151"</t>
  </si>
  <si>
    <t>ST DE CH ETAPA III CH 18E</t>
  </si>
  <si>
    <t>ARAPOANGA</t>
  </si>
  <si>
    <t>leonardoserafim977@gmail.com</t>
  </si>
  <si>
    <t>MP423767</t>
  </si>
  <si>
    <t>GEOVANNA KATHARYNE OLIVEIRA EVANGELISTA DE SOUSA</t>
  </si>
  <si>
    <t>"08309138156"</t>
  </si>
  <si>
    <t>LUIZ FELIPE GUALBERTO DE BRITO - 10171790189</t>
  </si>
  <si>
    <t>RUA ALEXANDRINO LOBO Q 07 L 35</t>
  </si>
  <si>
    <t>geovannakatharyne1@gmail.com</t>
  </si>
  <si>
    <t>MP423764</t>
  </si>
  <si>
    <t>JHENYFFER OLIVEIRA MAGALHAES</t>
  </si>
  <si>
    <t>"13744219607"</t>
  </si>
  <si>
    <t>Rua H Q 86</t>
  </si>
  <si>
    <t>jhenyfferom@gmail.com</t>
  </si>
  <si>
    <t>MP423763</t>
  </si>
  <si>
    <t>617 615 613</t>
  </si>
  <si>
    <t>AGL032 - VILA MARGARIDA</t>
  </si>
  <si>
    <t>JOSUE NUNES DE SOUSA</t>
  </si>
  <si>
    <t>"07551351132"</t>
  </si>
  <si>
    <t>Fabiana Ferreira Leonel</t>
  </si>
  <si>
    <t>AGL32</t>
  </si>
  <si>
    <t>QD 52 CONJ B</t>
  </si>
  <si>
    <t>PARQUE DA BARRAGEM</t>
  </si>
  <si>
    <t>josuenunes7890@gmail.com</t>
  </si>
  <si>
    <t>MP419544</t>
  </si>
  <si>
    <t>JOÃO PAULO FELIX DOS ANJOS</t>
  </si>
  <si>
    <t>"07584736130"</t>
  </si>
  <si>
    <t>LUCIELY DE MELO RIBEIRO - 71355113105</t>
  </si>
  <si>
    <t>RUA S Q 154  RESIDENCIAL ALPHAVILLE</t>
  </si>
  <si>
    <t>joaodosanjos6705@gmail.com</t>
  </si>
  <si>
    <t>MP423765</t>
  </si>
  <si>
    <t>WARLEY BARBOSA DOS SANTOS</t>
  </si>
  <si>
    <t>"70609562126"</t>
  </si>
  <si>
    <t>Avenida C Q 22</t>
  </si>
  <si>
    <t>warleybarbosa15@icloud.com</t>
  </si>
  <si>
    <t>MP423762</t>
  </si>
  <si>
    <t>MARIA DE NAZARE PEREIRA DE SOUSA</t>
  </si>
  <si>
    <t>"81455968153"</t>
  </si>
  <si>
    <t>mariadenazaredesousa71@gmail.com</t>
  </si>
  <si>
    <t>MP429378</t>
  </si>
  <si>
    <t>AC009930215</t>
  </si>
  <si>
    <t>solicitando itbi dia 23/06 pois prefeitura emendou feriado do dia 19/06</t>
  </si>
  <si>
    <t>AGUARDANDO VALIDAÇÃO</t>
  </si>
  <si>
    <t>EDILMA FERREIRA DA SILVA</t>
  </si>
  <si>
    <t>"92652271172"</t>
  </si>
  <si>
    <t>QD 60</t>
  </si>
  <si>
    <t>edilma08fsilva@gmail.com</t>
  </si>
  <si>
    <t>MP429379</t>
  </si>
  <si>
    <t>AC010305032</t>
  </si>
  <si>
    <t>aguardando resposta da prefeitura com CND e Duam (falta contrato assinado pela gerente)</t>
  </si>
  <si>
    <t>GLEUSON DA SILVA DOS SANTOS</t>
  </si>
  <si>
    <t>"60744307309"</t>
  </si>
  <si>
    <t>QD. 70  CONJ. B BLOCO B  LT.</t>
  </si>
  <si>
    <t>dgleuson60@gmail.com</t>
  </si>
  <si>
    <t>MP419543</t>
  </si>
  <si>
    <t>AC011262030</t>
  </si>
  <si>
    <t>teve demora na criação do acesso onr, depois foi o credito, e agora aguardando prefeitura com Duam (07/08/2025)</t>
  </si>
  <si>
    <t>POSSUI DEBITO DE IPTU, PREFEITURA NÃO GEROU GUIA DE ITBI.</t>
  </si>
  <si>
    <t>ROBERT JOSE GOMES DA SILVA</t>
  </si>
  <si>
    <t>"16162386660"</t>
  </si>
  <si>
    <t>QD 49</t>
  </si>
  <si>
    <t>robertjose511@gmail.com</t>
  </si>
  <si>
    <t>MP429374</t>
  </si>
  <si>
    <t>AC010424891</t>
  </si>
  <si>
    <t>DEMORA DA PREFEITURA PARA RESPONDER, GUIA DE ITBI VEIO ERRADA</t>
  </si>
  <si>
    <t>DANILO RIBEIRO MAGALHAES</t>
  </si>
  <si>
    <t>"04405511101"</t>
  </si>
  <si>
    <t>ARTHUR SOARES RIBEIRO - 03431901174</t>
  </si>
  <si>
    <t>Rua 20</t>
  </si>
  <si>
    <t>danilofsa20171@gmail.com</t>
  </si>
  <si>
    <t>MP143323</t>
  </si>
  <si>
    <t>MARIA HELENA LOPES DA SILVA</t>
  </si>
  <si>
    <t>"99992680300"</t>
  </si>
  <si>
    <t>Q 12</t>
  </si>
  <si>
    <t>helanamaria1892@gmail.com</t>
  </si>
  <si>
    <t>MP429922</t>
  </si>
  <si>
    <t>AC010238127</t>
  </si>
  <si>
    <t>CONTRATO ASSINADO</t>
  </si>
  <si>
    <t>CLEANDO GONCALVES DE ARAUJO</t>
  </si>
  <si>
    <t>"70761551174"</t>
  </si>
  <si>
    <t>RUA PARTICULAR, Q. 59 A, L. 0</t>
  </si>
  <si>
    <t>cleandogb@gmail.com</t>
  </si>
  <si>
    <t>FREDSON ARAUJO BRITO</t>
  </si>
  <si>
    <t>"05970165344"</t>
  </si>
  <si>
    <t>QNR 5 Conjunto I</t>
  </si>
  <si>
    <t>fredson950@gmail.com</t>
  </si>
  <si>
    <t>MP424115</t>
  </si>
  <si>
    <t>AC010237226</t>
  </si>
  <si>
    <t>solicitando itbi dia 23/06 pois prefeitura emendou feriado do dia 19/06 ( POSSUI DEBITO DE IPTU)</t>
  </si>
  <si>
    <t>ADILA SALDANHA RODRIGUES</t>
  </si>
  <si>
    <t>"10454443676"</t>
  </si>
  <si>
    <t>QSC 19 CHACARA  26 CJ A</t>
  </si>
  <si>
    <t>asaldanharodrigues@gmail.com</t>
  </si>
  <si>
    <t>MP429380</t>
  </si>
  <si>
    <t>AC010420840</t>
  </si>
  <si>
    <t>demanda alta de itbi na prefeitura, acabou pssando despercebido</t>
  </si>
  <si>
    <t>CELIO SOUZA DA SILVA</t>
  </si>
  <si>
    <t>"08873087590"</t>
  </si>
  <si>
    <t>QNM 24 Conjunto B</t>
  </si>
  <si>
    <t>celiosouzadasilva8@gmail.com</t>
  </si>
  <si>
    <t>MP429924</t>
  </si>
  <si>
    <t>AC010855534</t>
  </si>
  <si>
    <t>EXIGENCIA COM A MATRICULA DA MINUTA</t>
  </si>
  <si>
    <t>AGEHAB VAILIDADA</t>
  </si>
  <si>
    <t>CLEOMAR PEREIRA GONÇALVES</t>
  </si>
  <si>
    <t>"70792983181"</t>
  </si>
  <si>
    <t>Q 14A-1</t>
  </si>
  <si>
    <t>cleomarp773@gmail.com</t>
  </si>
  <si>
    <t>MP429372</t>
  </si>
  <si>
    <t>AC010621687</t>
  </si>
  <si>
    <t>demora da prefeitura para responder,  demanda alta e passou despercebido</t>
  </si>
  <si>
    <t>FLAVIO FERREIRA SOARES</t>
  </si>
  <si>
    <t>"04481551178"</t>
  </si>
  <si>
    <t>ELZA MARIA DA CONCEIÇÃO - 01200173180</t>
  </si>
  <si>
    <t>RUA 13 Q 1</t>
  </si>
  <si>
    <t>flavio_ferreirasoares@hotmail.com</t>
  </si>
  <si>
    <t>MP143324</t>
  </si>
  <si>
    <t>APT 303</t>
  </si>
  <si>
    <t>O.F. DE OLIVEIRA EMPREENDIMENTOS IMOBILIARIOS S/A</t>
  </si>
  <si>
    <t>"08595995000192"</t>
  </si>
  <si>
    <t>Avenida Lagoa Feia</t>
  </si>
  <si>
    <t>OSMARFF56@GMAIL.COM</t>
  </si>
  <si>
    <t>Jessemar Silva Esteves Clementino (Gestor): A solicitação de baixa da parcela de permuta, referente a compra e venda de 20 terrenos, foi encaminhada à contabilidade por e-mail no dia 15/07/2025.</t>
  </si>
  <si>
    <t>15/07/2025 às 13h29</t>
  </si>
  <si>
    <t>Eduardo Martins (Gestor): Informação recebida pelo Helder (Caixa Econômica) por e-mail no dia 27/10/2025: Unidade Habitacional (UH): 2623565 - B1 - DUPLEX 16 . - Valor de VMD: R$241.276,93</t>
  </si>
  <si>
    <t>27/10/2025 às 15h02</t>
  </si>
  <si>
    <t>Eduardo Martins (Gestor): Informação recebida pelo Helder (Caixa Econômica) por e-mail no dia 27/10/2025: Unidade Habitacional (UH): 2623573 - D - DUPLEX 24 . - Valor de VMD: R$253.699,65</t>
  </si>
  <si>
    <t>27/10/2025 às 15h01</t>
  </si>
  <si>
    <t>JULIANA FERREIRA DOS SANTOS</t>
  </si>
  <si>
    <t>"03937937102"</t>
  </si>
  <si>
    <t>Avenida B Q 10</t>
  </si>
  <si>
    <t>Jullamalukinha09@gmail.com</t>
  </si>
  <si>
    <t>MP423768</t>
  </si>
  <si>
    <t>641 643 645</t>
  </si>
  <si>
    <t>IGOR MACEDO ALVES</t>
  </si>
  <si>
    <t>"70612141128"</t>
  </si>
  <si>
    <t>QUADRA P CHACARA 1</t>
  </si>
  <si>
    <t>igormacedoalves2007@gmail.com</t>
  </si>
  <si>
    <t>MP419546</t>
  </si>
  <si>
    <t>AC012049850</t>
  </si>
  <si>
    <t>00349.0008029/2025-10</t>
  </si>
  <si>
    <t>AGUARDANDO GUIA DE ITBI 03/10/2025, ainda aguardando lançamento de itbi pela prefeitura 06/10/2025</t>
  </si>
  <si>
    <t>KAROLINA GONCALVES DE OLIVEIRA</t>
  </si>
  <si>
    <t>"08685647100"</t>
  </si>
  <si>
    <t>RUA ABAETE QUADRA 19 CJ B</t>
  </si>
  <si>
    <t>SETOR 3</t>
  </si>
  <si>
    <t>Karollina.ka99@gmail.com</t>
  </si>
  <si>
    <t>MP429925</t>
  </si>
  <si>
    <t>AC010238913</t>
  </si>
  <si>
    <t>prefeitura não respondeu durante o dia inteiro</t>
  </si>
  <si>
    <t>AGEHAB ENVIADA</t>
  </si>
  <si>
    <t>KAIONE KELVEM DOS REIS OLIVEIRA</t>
  </si>
  <si>
    <t>"04056820180"</t>
  </si>
  <si>
    <t>QNR 04 CJ F</t>
  </si>
  <si>
    <t>KAIONEKELVEMDOSREISOLIVEIRA@GMAIL.COM</t>
  </si>
  <si>
    <t>MP429923</t>
  </si>
  <si>
    <t>AC010238636</t>
  </si>
  <si>
    <t>AGEHAB VALIDADO</t>
  </si>
  <si>
    <t>ANNA CAROLINA FERREIRA DE ARAUJO</t>
  </si>
  <si>
    <t>"04170942132"</t>
  </si>
  <si>
    <t>Via 3 QD 75</t>
  </si>
  <si>
    <t>annacarol.ghs@gmail.com</t>
  </si>
  <si>
    <t>MP423769</t>
  </si>
  <si>
    <t>ESCRITURADO.</t>
  </si>
  <si>
    <t>ELANY KAROLINA ALVES DOS SANTOS</t>
  </si>
  <si>
    <t>"70829506160"</t>
  </si>
  <si>
    <t>Quadra 11D Conjunto A</t>
  </si>
  <si>
    <t>Jardim do Eden</t>
  </si>
  <si>
    <t>elanylina38@icloud.com</t>
  </si>
  <si>
    <t>MP419545</t>
  </si>
  <si>
    <t>AC011239281</t>
  </si>
  <si>
    <t>Aguardando criar cadastro ONR, e saldo na plataforma ( CREDITO CAIU 06/08/2025)</t>
  </si>
  <si>
    <t>ITBI NÃO GERADO, POR DEBITO DE IPTU</t>
  </si>
  <si>
    <t>LARISSA DOURADO DE BRITO</t>
  </si>
  <si>
    <t>"07747671113"</t>
  </si>
  <si>
    <t>QNN 19 Conjunto F</t>
  </si>
  <si>
    <t>douradolarissa519@gmail.com</t>
  </si>
  <si>
    <t>MP-429926</t>
  </si>
  <si>
    <t>AC010798783</t>
  </si>
  <si>
    <t>CLIENTE TEM SINAL, POR ISSO NÃO FOI SOLICITADO ITBI (04/07/2025) ainda aguardando pagamento</t>
  </si>
  <si>
    <t>VENDA COM SINAL</t>
  </si>
  <si>
    <t>PAMELLA NICOLLY MESQUITA DOS SANTOS</t>
  </si>
  <si>
    <t>"70964821133"</t>
  </si>
  <si>
    <t>Q 126</t>
  </si>
  <si>
    <t>pamellanicolly120621@gmail.com</t>
  </si>
  <si>
    <t>MP419547</t>
  </si>
  <si>
    <t>AC011389382</t>
  </si>
  <si>
    <t>demora para protocolar no cartorio por falta de resposta dentro do Sei com a Duam</t>
  </si>
  <si>
    <t>com a mudança do processo de solicitação de itbi, cliente passou despercebido</t>
  </si>
  <si>
    <t>MARIABDIS GABRIELA VILLAHERMOSA CELIS</t>
  </si>
  <si>
    <t>"70824034295"</t>
  </si>
  <si>
    <t>QUADRA 42 LOTE</t>
  </si>
  <si>
    <t>mariabdiscelis@gmail.com</t>
  </si>
  <si>
    <t>MP428819</t>
  </si>
  <si>
    <t>AC010269109</t>
  </si>
  <si>
    <t>FRANCISCO WALESON MARTINS MOURA</t>
  </si>
  <si>
    <t>"09076909121"</t>
  </si>
  <si>
    <t>QC 23 LOTE 15  CASA 02</t>
  </si>
  <si>
    <t>Merymoura007@icloud.com</t>
  </si>
  <si>
    <t>MP427507</t>
  </si>
  <si>
    <t>AC010268599</t>
  </si>
  <si>
    <t>VENDA SEM FADOR</t>
  </si>
  <si>
    <t>JOAO VICTOR SOARES TORRES</t>
  </si>
  <si>
    <t>"71010312189"</t>
  </si>
  <si>
    <t>ANTONIO JOSE TORRES - 49904540144</t>
  </si>
  <si>
    <t>RUA 12 Q 71</t>
  </si>
  <si>
    <t>jvstvivito@gmail.com</t>
  </si>
  <si>
    <t>MP423770</t>
  </si>
  <si>
    <t>635 637 639</t>
  </si>
  <si>
    <t>MARIA CLARA FERNANDES PEREIRA</t>
  </si>
  <si>
    <t>"03066822141"</t>
  </si>
  <si>
    <t>QNO 16 Conjunto 75</t>
  </si>
  <si>
    <t>mariaclarafernandes93@gmail.com</t>
  </si>
  <si>
    <t>MP427509</t>
  </si>
  <si>
    <t>AC010621466</t>
  </si>
  <si>
    <t>OLANE PEREIRA DAMACENA</t>
  </si>
  <si>
    <t>"04782072392"</t>
  </si>
  <si>
    <t>AVENIDA BERNARDO SAYAO Q 21</t>
  </si>
  <si>
    <t>olanepd16@gmail.com</t>
  </si>
  <si>
    <t>MP423771</t>
  </si>
  <si>
    <t>DANIELA FERREIRA DA SILVA</t>
  </si>
  <si>
    <t>"03826060199"</t>
  </si>
  <si>
    <t>EVA APARECIDA FERREIRA DE JESUS - 50962426172</t>
  </si>
  <si>
    <t>SETOR SANTA ROSA</t>
  </si>
  <si>
    <t>daniella018ferreira@gmail.com</t>
  </si>
  <si>
    <t>MP143325</t>
  </si>
  <si>
    <t>4036 4038 4040</t>
  </si>
  <si>
    <t>JOÃO VITOR MONTEIRO DE SOUZA</t>
  </si>
  <si>
    <t>"09682957540"</t>
  </si>
  <si>
    <t>Q 12 CH-0 L</t>
  </si>
  <si>
    <t>joaovitormonteiro231@gmail.com</t>
  </si>
  <si>
    <t>MP419548</t>
  </si>
  <si>
    <t>AC011241160</t>
  </si>
  <si>
    <t>estava sem saldo na plataforma or, credito onr caiu 06/08/2025</t>
  </si>
  <si>
    <t>POSSUI DEBITO DE IPTU, PREFEITURA NÃO GEROU GUIA DE ITBI. 10/07/2025</t>
  </si>
  <si>
    <t>EMILY CRISTINA SANTANA SILVA</t>
  </si>
  <si>
    <t>"07245371121"</t>
  </si>
  <si>
    <t>RUA GOIANIA QD 44</t>
  </si>
  <si>
    <t>Ec528365@gmail.com</t>
  </si>
  <si>
    <t>MP419549</t>
  </si>
  <si>
    <t>AC011240508</t>
  </si>
  <si>
    <t>Aguardando criar cadastro ONR, e saldo na plataforma (saldo caiu 06/08/2025)</t>
  </si>
  <si>
    <t>FELIPE BEZERRA DO SANTOS</t>
  </si>
  <si>
    <t>"63811041398"</t>
  </si>
  <si>
    <t>RUA 24, Q. B-35, L</t>
  </si>
  <si>
    <t>dossantosbezerraf23@gmail.com</t>
  </si>
  <si>
    <t xml:space="preserve">Gledson Carlos da Silva leandro (Gestor): Voltei para em andamento repasse, pois cliente esta viajando a trabalho segundo corretor e retornará na primeira semana de agosto de 2025. </t>
  </si>
  <si>
    <t>01/08/2025 às 13h41</t>
  </si>
  <si>
    <t>MP429927</t>
  </si>
  <si>
    <t>CLIENTE VIAJANDO A TRABALHO AGUARDANDO RETORNO PARA ASSINAR</t>
  </si>
  <si>
    <t>MANOEL DIVINO ANDRADE</t>
  </si>
  <si>
    <t>"04888253188"</t>
  </si>
  <si>
    <t>MICHELI DA SILVA SANTAREM - 07385396194</t>
  </si>
  <si>
    <t>Rua I Q 140</t>
  </si>
  <si>
    <t>andrademanoeldivino@gmail.com</t>
  </si>
  <si>
    <t>MP423772</t>
  </si>
  <si>
    <t>733 735 737</t>
  </si>
  <si>
    <t>Aguardando gerente assinar a minuta.</t>
  </si>
  <si>
    <t>EMANUELLE FERRAZ DOS SANTOS</t>
  </si>
  <si>
    <t>"04106838176"</t>
  </si>
  <si>
    <t>QNG 22</t>
  </si>
  <si>
    <t>Emanuelleferaz@gmail.com</t>
  </si>
  <si>
    <t>MP419551</t>
  </si>
  <si>
    <t>AC011240826</t>
  </si>
  <si>
    <t>protocolada doa 06/08/2025 pois estava sem saldo onr</t>
  </si>
  <si>
    <t>MICHELE DE FARIAS ROSA</t>
  </si>
  <si>
    <t>"05931912185"</t>
  </si>
  <si>
    <t>MARIA CLEUZA DE FARIAS ROSA - 80961487100</t>
  </si>
  <si>
    <t>michelefarias112@gmail.com</t>
  </si>
  <si>
    <t xml:space="preserve">Regiane Monique S S Silva (Gestor): Aguardando resposta da AGEHAB, sobre convênio da cliente. </t>
  </si>
  <si>
    <t>23/06/2025 às 16h07</t>
  </si>
  <si>
    <t>MP143326</t>
  </si>
  <si>
    <t>PATRICK VAZ FERNANDES</t>
  </si>
  <si>
    <t>"05788233143"</t>
  </si>
  <si>
    <t>MARIA HELENA FERNANDES BARROS - 88340465104</t>
  </si>
  <si>
    <t>RUA BOA VISTA</t>
  </si>
  <si>
    <t>patrickvaz360@gmail.com</t>
  </si>
  <si>
    <t>MP423777</t>
  </si>
  <si>
    <t>JULIANO MONTEIRO CARDOSO</t>
  </si>
  <si>
    <t>"70509943160"</t>
  </si>
  <si>
    <t>ROSIANE MONTEIRO CARDOSO - 70038911663</t>
  </si>
  <si>
    <t>RUA 5 Q 83</t>
  </si>
  <si>
    <t>julianocardoso481@gmail.com</t>
  </si>
  <si>
    <t>Regiane Monique S S Silva (Gestor): Aguardando entrega do kit registro.</t>
  </si>
  <si>
    <t>04/07/2025 às 10h44</t>
  </si>
  <si>
    <t>MP423776</t>
  </si>
  <si>
    <t>ANA LUIZA DE SOUZA ALMEIDA</t>
  </si>
  <si>
    <t>"07236440124"</t>
  </si>
  <si>
    <t>ORLEIDE VIEIRA DE SOUZA - 42310016187</t>
  </si>
  <si>
    <t>RUA D</t>
  </si>
  <si>
    <t>anaa44435@gmail.com</t>
  </si>
  <si>
    <t>MP423774</t>
  </si>
  <si>
    <t>ANA PAULA FIGUEREDO</t>
  </si>
  <si>
    <t>"01312165111"</t>
  </si>
  <si>
    <t>RAFAELA FIGUEREDO DE SOUZA - 04433808130</t>
  </si>
  <si>
    <t>RUA 21, Q. 65, L. 12-B</t>
  </si>
  <si>
    <t>pfigueredo880@gmail.com</t>
  </si>
  <si>
    <t>MP423775</t>
  </si>
  <si>
    <t>713 715 717</t>
  </si>
  <si>
    <t>JACIARA PEREIRA DOS SANTOS</t>
  </si>
  <si>
    <t>"05253259139"</t>
  </si>
  <si>
    <t>ALICE PEREIRA DOS SANTOS - 07622185680</t>
  </si>
  <si>
    <t>Rua Brauna Q 7,</t>
  </si>
  <si>
    <t>Jardim Ipê - Jardim California</t>
  </si>
  <si>
    <t>palmeirassempre121@gmail.com</t>
  </si>
  <si>
    <t>MP423773</t>
  </si>
  <si>
    <t>707 709 711</t>
  </si>
  <si>
    <t>THALYTA CARLOS DE SOUZA</t>
  </si>
  <si>
    <t>"71538560135"</t>
  </si>
  <si>
    <t>Q 00 CONJUTO 4</t>
  </si>
  <si>
    <t>JARDIM RECANTO</t>
  </si>
  <si>
    <t>Thalytacarlosdesouza@gmail.com</t>
  </si>
  <si>
    <t>MP419550</t>
  </si>
  <si>
    <t>AC011239833</t>
  </si>
  <si>
    <t>RANY VITORIA ARAUJO VENANCIO</t>
  </si>
  <si>
    <t>"10456256121"</t>
  </si>
  <si>
    <t>Q. 103, L. 27</t>
  </si>
  <si>
    <t>ranyaraujo063@icloud.com</t>
  </si>
  <si>
    <t>MP419552</t>
  </si>
  <si>
    <t>AC011261929</t>
  </si>
  <si>
    <t>cliente tinha que pagar sinal, e debito de iptu</t>
  </si>
  <si>
    <t>OLAVO PINHEIRO DA COSTA</t>
  </si>
  <si>
    <t>"07920280583"</t>
  </si>
  <si>
    <t>Quadra 42 LOTE 13 PEROLA 2</t>
  </si>
  <si>
    <t>olavodacosta16@gmail.com</t>
  </si>
  <si>
    <t>MP419553</t>
  </si>
  <si>
    <t>AC011240292</t>
  </si>
  <si>
    <t>ANA LUCIA CAETANO DA CONCEIÇÃO</t>
  </si>
  <si>
    <t>"05081651133"</t>
  </si>
  <si>
    <t>VIA 15 Q 140</t>
  </si>
  <si>
    <t>analuciac457@gmail.com</t>
  </si>
  <si>
    <t>MP143327</t>
  </si>
  <si>
    <t>CAMILA DIESSICA PEREIRA</t>
  </si>
  <si>
    <t>"05785574101"</t>
  </si>
  <si>
    <t>VIA 03 CHAC 69 BLOCO A</t>
  </si>
  <si>
    <t>CHACARAS ABREU</t>
  </si>
  <si>
    <t>camilladtorres@gmail.com</t>
  </si>
  <si>
    <t>MP423778</t>
  </si>
  <si>
    <t>IAN PHELIPE BUENO ARAUJO</t>
  </si>
  <si>
    <t>"09131369138"</t>
  </si>
  <si>
    <t>QUADRA 25 CONJUNTO A</t>
  </si>
  <si>
    <t>ianphelipeb@gmail.com</t>
  </si>
  <si>
    <t>MP419555</t>
  </si>
  <si>
    <t>AC011240655</t>
  </si>
  <si>
    <t>MARIA EDUARDA MARQUES DA SILVA</t>
  </si>
  <si>
    <t>"06167855188"</t>
  </si>
  <si>
    <t>QUADRA 03 LOTE 44</t>
  </si>
  <si>
    <t>Dudinsila2022@gmail.com</t>
  </si>
  <si>
    <t>MP429931</t>
  </si>
  <si>
    <t>AC010851075</t>
  </si>
  <si>
    <t>SEM MINUTA ASSINADA (minuta entregue 23/07/2025)</t>
  </si>
  <si>
    <t>ANNA LUIZA BARBOSA DA SILVA</t>
  </si>
  <si>
    <t>"07430983154"</t>
  </si>
  <si>
    <t>Q. 03, LOTE - CONJUNTO A,</t>
  </si>
  <si>
    <t>SETOR 6</t>
  </si>
  <si>
    <t>bannaluiza2@gmail.com</t>
  </si>
  <si>
    <t>MP429928</t>
  </si>
  <si>
    <t>AC010620497</t>
  </si>
  <si>
    <t>AMANDA CASSIA LIMA DE SOUZA</t>
  </si>
  <si>
    <t>"06564409109"</t>
  </si>
  <si>
    <t>RUA AMANOZAS NR. APM 104 CONJ. B APTO 104</t>
  </si>
  <si>
    <t>amandacassialimas@gmail.com</t>
  </si>
  <si>
    <t>MP419554</t>
  </si>
  <si>
    <t>AC011239681</t>
  </si>
  <si>
    <t>Aguardando criar cadastro ONR, e saldo na plataforma ( SALDO CAIU 06/08/2025)</t>
  </si>
  <si>
    <t>MARIANA CAIXETA LIMA</t>
  </si>
  <si>
    <t>"08478898158"</t>
  </si>
  <si>
    <t>RUA AGATA 39 QD 02</t>
  </si>
  <si>
    <t>marianalimacaixeta@gmail.com</t>
  </si>
  <si>
    <t>MP423779</t>
  </si>
  <si>
    <t>679 681 683</t>
  </si>
  <si>
    <t>ABDIAS PEREIRA CARDOSO</t>
  </si>
  <si>
    <t>"91614597120"</t>
  </si>
  <si>
    <t>ROSANGELA FERREIRA DE OLIVEIRA DA SILVA - 82150001187</t>
  </si>
  <si>
    <t>RUA 06 Q 16</t>
  </si>
  <si>
    <t>bandapereira3@gmail.com</t>
  </si>
  <si>
    <t>MP423780</t>
  </si>
  <si>
    <t>REGISTRADO</t>
  </si>
  <si>
    <t>"04385689156"</t>
  </si>
  <si>
    <t>CSB 4 LOTE 03 AP 405</t>
  </si>
  <si>
    <t>danielfribeiro100@gmail.com</t>
  </si>
  <si>
    <t>11/09/2025 às 11h05</t>
  </si>
  <si>
    <t>AC011320142</t>
  </si>
  <si>
    <t>JEFFERSON CRISTO MARCELINO</t>
  </si>
  <si>
    <t>"01868086232"</t>
  </si>
  <si>
    <t>RUA 12.  NR. 05 CJ A Q. 65 L</t>
  </si>
  <si>
    <t>jeffersoncristo57@gmail.com</t>
  </si>
  <si>
    <t>MP430268</t>
  </si>
  <si>
    <t>Cliente desistiu</t>
  </si>
  <si>
    <t>RICARDO PABLO MARTINS COUTO</t>
  </si>
  <si>
    <t>"03241372146"</t>
  </si>
  <si>
    <t>QUADRA 35 CONJUNTO F</t>
  </si>
  <si>
    <t>ricardoomartins01@gmail.com</t>
  </si>
  <si>
    <t>MP419556</t>
  </si>
  <si>
    <t>AC011239501</t>
  </si>
  <si>
    <t>cliente tinha que pagar sinal, e possui debito de iptu</t>
  </si>
  <si>
    <t>S</t>
  </si>
  <si>
    <t>MAURO SERGIO FOICINHA ALBUQUERQUE</t>
  </si>
  <si>
    <t>"04408704377"</t>
  </si>
  <si>
    <t>CA VEREDÃO CH 60 LT 01 APTO 103</t>
  </si>
  <si>
    <t>kadualbuquerque@hotmail.com.br</t>
  </si>
  <si>
    <t>MP429929</t>
  </si>
  <si>
    <t>AC010421474</t>
  </si>
  <si>
    <t>grande demanda de Itbi, acabou passando despercebido.</t>
  </si>
  <si>
    <t>FICHA AGEHAB VALIDADA</t>
  </si>
  <si>
    <t>ARQUILIO MARDEM LUCIANO DA SILVA</t>
  </si>
  <si>
    <t>"05015867174"</t>
  </si>
  <si>
    <t>EVA LUCIANO DA SILVA - 45375445115</t>
  </si>
  <si>
    <t>silvamardem124@gmail.com</t>
  </si>
  <si>
    <t>MP423781</t>
  </si>
  <si>
    <t>Tentando contato com o(a) cliente para assinatura do contrato da AGEHAB desde Outubro de 2025, sem retorno até o momento.</t>
  </si>
  <si>
    <t>MATEUS DA SILVA CABECEIRA</t>
  </si>
  <si>
    <t>"05609503140"</t>
  </si>
  <si>
    <t>ELLEN LUCYA LIRA DA ROCHA - 04791612167</t>
  </si>
  <si>
    <t>Candangolândia</t>
  </si>
  <si>
    <t>QI 31, Lotes 02/04, BL 01, Cond. Jardins Life</t>
  </si>
  <si>
    <t>cabeceira.mateus@gmail.com</t>
  </si>
  <si>
    <t>Eduardo Martins (Gestor): Cliente apontou para a gerente da Caixa e para os corretores que pretende desistir da operação. Está passando problemas pessoais e que poderão afetar o pagamento do imóvel. Eu indiquei para ele fazer contato com a equipe comercial da Beiramar para ser atendido.</t>
  </si>
  <si>
    <t>17/09/2025 às 09h48</t>
  </si>
  <si>
    <t>JOHN ENDER ALVES DE OLIVEIRA</t>
  </si>
  <si>
    <t>"06949987102"</t>
  </si>
  <si>
    <t>DAYANE NOGUEIRA DA SILVA - 07236511161</t>
  </si>
  <si>
    <t>NR A Gusmão, GL 03, MD P, LT</t>
  </si>
  <si>
    <t>johnenderr@gmail.com</t>
  </si>
  <si>
    <t>Jessemar Silva Esteves Clementino (Gestor): Cliente Venda Direta, última parcela com vencimento para 30/11/2026. Parcela de chaves/Financiamento previsto para 31/12/2026.</t>
  </si>
  <si>
    <t>08/08/2025 às 09h35</t>
  </si>
  <si>
    <t>FRANCYLUCIA PEREIRA ALVES</t>
  </si>
  <si>
    <t>"00940310104"</t>
  </si>
  <si>
    <t>Alameda Santa Luzia Q 1 C C</t>
  </si>
  <si>
    <t>FRANCYLUCIAALVES@GMAIL.COM</t>
  </si>
  <si>
    <t>MP429930</t>
  </si>
  <si>
    <t>AC011030510</t>
  </si>
  <si>
    <t>ANDERSON ALVES PEREIRA JUNIOR</t>
  </si>
  <si>
    <t>"09033792109"</t>
  </si>
  <si>
    <t>AVENIDA CIRCULAR, Q. 1, L. 0</t>
  </si>
  <si>
    <t>me.alves.anderson@gmail.com</t>
  </si>
  <si>
    <t>MP423783</t>
  </si>
  <si>
    <t>JACKSON RODRIGO FURTADO BARBOSA</t>
  </si>
  <si>
    <t>"04500801103"</t>
  </si>
  <si>
    <t>rodrigofurtadobarbosajackson@gmail.com</t>
  </si>
  <si>
    <t>MP423782</t>
  </si>
  <si>
    <t>02 (PCD)</t>
  </si>
  <si>
    <t>CINTIA ALVES SILVA</t>
  </si>
  <si>
    <t>"06654493133"</t>
  </si>
  <si>
    <t>AVENIDA CALIFORNIA Q 16</t>
  </si>
  <si>
    <t>Cintiagms55@gmail.com</t>
  </si>
  <si>
    <t>MP423784</t>
  </si>
  <si>
    <t>PEDRO RODRIGUES DE LIMA</t>
  </si>
  <si>
    <t>"02585406300"</t>
  </si>
  <si>
    <t>pedrorodrigues.cliente@gmail.com</t>
  </si>
  <si>
    <t>MP423785</t>
  </si>
  <si>
    <t>RAFAEL VALVERDE TERRA DE MORAIS</t>
  </si>
  <si>
    <t>"05308870101"</t>
  </si>
  <si>
    <t>AVENIDA PERIMETRAL Q. M L S/N  CHA 02 A APART 102 BLOCO G</t>
  </si>
  <si>
    <t>rafael_valverde_2007@hotmail.com</t>
  </si>
  <si>
    <t>MP430269</t>
  </si>
  <si>
    <t>AC010699343</t>
  </si>
  <si>
    <t>MINUTA AINDA NÃO FOI  ENVIADA COM A ASSINATURA DO GERENTE</t>
  </si>
  <si>
    <t>FICHA DA AGEHAB APROVADA</t>
  </si>
  <si>
    <t>KARINE DE SOUSA BARBOSA</t>
  </si>
  <si>
    <t>"04225772195"</t>
  </si>
  <si>
    <t>ANA PAULA FARIAS DE SOUSA - 83660968153</t>
  </si>
  <si>
    <t>RUA SEM NOME, OUTROS - VIRGILANDIA CHACARA 214</t>
  </si>
  <si>
    <t>karinedesousa2018@gmail.com</t>
  </si>
  <si>
    <t>MP423787</t>
  </si>
  <si>
    <t>ROSEANE DA SILVA SANTOS</t>
  </si>
  <si>
    <t>"13687793796"</t>
  </si>
  <si>
    <t>Q D 07 LOTE 08</t>
  </si>
  <si>
    <t>silvarosy314@gmail.com</t>
  </si>
  <si>
    <t>MP419557</t>
  </si>
  <si>
    <t>AC011389586</t>
  </si>
  <si>
    <t>KAUANE PEREIRA SOUZA</t>
  </si>
  <si>
    <t>"62555902325"</t>
  </si>
  <si>
    <t>CH 02 CJ A1 LOTE 40 CASA 02</t>
  </si>
  <si>
    <t>CONDOMINIO BURITIS</t>
  </si>
  <si>
    <t>souzasouzakauane@gmail.com</t>
  </si>
  <si>
    <t>MP419558</t>
  </si>
  <si>
    <t>AC011261715</t>
  </si>
  <si>
    <t>ISLEY MASCARENHAS SIMÕES</t>
  </si>
  <si>
    <t>"07506150107"</t>
  </si>
  <si>
    <t>RUA FRANCA QUADRA 24 LOTE</t>
  </si>
  <si>
    <t>Isleymascarenhas90@gmail.com</t>
  </si>
  <si>
    <t>MP419561</t>
  </si>
  <si>
    <t>AC011262108</t>
  </si>
  <si>
    <t>SEM CREDITO NA ONR PARA PROTOCOLAR  05/08/2025</t>
  </si>
  <si>
    <t>POSSUI DEBITO DE IPTU, PREFEITURA NÃO GEROU GUIA DE ITBI. GUIA ENVIADA DIA 28/07/2025</t>
  </si>
  <si>
    <t>VITORIA MARTINS DE SOUSA</t>
  </si>
  <si>
    <t>"70258463171"</t>
  </si>
  <si>
    <t>QD 15</t>
  </si>
  <si>
    <t>vitoriathaylor@gmail.com</t>
  </si>
  <si>
    <t>MP419562</t>
  </si>
  <si>
    <t>AC011291442</t>
  </si>
  <si>
    <t>SEM CREDITO NA ONR PARA PROTOCOLAR  05/08/2025, AGUARDANDO PREFEITURA RESPONDER COM CERTIDÃO DE DUAM 08/08/2025</t>
  </si>
  <si>
    <t>PROCESSO NOVO DE SOLICITAÇÃO DE ITBI PARA PREFEITURA DENTRO DO SITE &amp;quot;SEI&amp;quot;</t>
  </si>
  <si>
    <t>ARNAILTON RODRIGUES DE SOUSA</t>
  </si>
  <si>
    <t>"62851792393"</t>
  </si>
  <si>
    <t>Q 59, APTO 103</t>
  </si>
  <si>
    <t>ARNAILTONRODRIGUES07@GMAIL.COM</t>
  </si>
  <si>
    <t>MP419564</t>
  </si>
  <si>
    <t>AC011288083</t>
  </si>
  <si>
    <t>ITBI SERÁ COMPENSADO POR OUTRO ITBI JÁ PAGO, UNIDADE AGL28 BLOCO Q APT103   (não será mais compensado)</t>
  </si>
  <si>
    <t>FSA013 - VILA LÓTUS</t>
  </si>
  <si>
    <t>BLOCO 20</t>
  </si>
  <si>
    <t>CRISTIANE JOSÉ LUIZ</t>
  </si>
  <si>
    <t>"02553243162"</t>
  </si>
  <si>
    <t>FSA013</t>
  </si>
  <si>
    <t>RONALDO ALVES DE MORAES JUNIOR - 05319675143</t>
  </si>
  <si>
    <t>R GOIANIA, Q. 3</t>
  </si>
  <si>
    <t>chrysjoseluiz@gmail.com</t>
  </si>
  <si>
    <t>MP430475</t>
  </si>
  <si>
    <t>BLOCO 05</t>
  </si>
  <si>
    <t>DIRCE MARIA DE JESUS</t>
  </si>
  <si>
    <t>"03694064192"</t>
  </si>
  <si>
    <t>Quadra 186</t>
  </si>
  <si>
    <t>CONJUNTO PADRE JOSE WILLENS</t>
  </si>
  <si>
    <t>dirce8111@gmail.com</t>
  </si>
  <si>
    <t>MP430476</t>
  </si>
  <si>
    <t>BLOCO 07</t>
  </si>
  <si>
    <t>JOSE ALFREU VIEIRA DE SOUZA JUNIOR</t>
  </si>
  <si>
    <t>"03416480198"</t>
  </si>
  <si>
    <t>RUA 12 Q 71 L 10A</t>
  </si>
  <si>
    <t>junior123souza123@gmail.com</t>
  </si>
  <si>
    <t>MP430477</t>
  </si>
  <si>
    <t>RAFAEL EVANGELISTA DE SOUSA</t>
  </si>
  <si>
    <t>"02371595110"</t>
  </si>
  <si>
    <t>RUA 16,  QUADRA 114A</t>
  </si>
  <si>
    <t>rafaelmuqueco@gmail.com</t>
  </si>
  <si>
    <t>MP430479</t>
  </si>
  <si>
    <t>SERGIO BARBOSA RODRIGUES</t>
  </si>
  <si>
    <t>"72402334134"</t>
  </si>
  <si>
    <t>quadra 60 lote 22</t>
  </si>
  <si>
    <t>Sergyy3577@gmail.com</t>
  </si>
  <si>
    <t>MP419563</t>
  </si>
  <si>
    <t>AC011263091</t>
  </si>
  <si>
    <t>POSSUI DEBITO DE IPTU, PREFEITURA NÃO GEROU GUIA DE ITBI. guia enviada 28/07/2025</t>
  </si>
  <si>
    <t>BLOCO 04</t>
  </si>
  <si>
    <t>HILDA MUNIZ DA SILVA</t>
  </si>
  <si>
    <t>"79328377315"</t>
  </si>
  <si>
    <t>JAILTON ROBERTO DA SILVA - 47559802400</t>
  </si>
  <si>
    <t>RUA 11 Q 01 L 02</t>
  </si>
  <si>
    <t>Hilda-muniz@hotmail.com</t>
  </si>
  <si>
    <t>MP430478</t>
  </si>
  <si>
    <t>JOAO VITOR PEREIRA DOS SANTOS</t>
  </si>
  <si>
    <t>"71063162106"</t>
  </si>
  <si>
    <t>Quadra 4 L. 16</t>
  </si>
  <si>
    <t>VILA RAIO DE LUZ</t>
  </si>
  <si>
    <t>joaovitor15junho@gmail.com</t>
  </si>
  <si>
    <t>MP419566</t>
  </si>
  <si>
    <t>AC011291298</t>
  </si>
  <si>
    <t>AGUARDANDO RESPOSTA PREFEITURA COM A  CERTIDÃO DE DUAM (08/08/2025)</t>
  </si>
  <si>
    <t>novo processo da prefeitura, demora para ser respondido com guia de itbi</t>
  </si>
  <si>
    <t>LETICIA DA SILVA PEREIRA</t>
  </si>
  <si>
    <t>"10503143103"</t>
  </si>
  <si>
    <t>KENIA DA SILVA - 73657654100</t>
  </si>
  <si>
    <t>RUA MUNICIPAL Q B L 5</t>
  </si>
  <si>
    <t>silvapereiraleticia67@gmail.com</t>
  </si>
  <si>
    <t>MP430482</t>
  </si>
  <si>
    <t>BLOCO 03</t>
  </si>
  <si>
    <t>LETICIA APARECIDA PEDRO ALVES</t>
  </si>
  <si>
    <t>"71117070107"</t>
  </si>
  <si>
    <t>RUA 13, Q.12, L.20</t>
  </si>
  <si>
    <t>alvesle1707@gmail.com</t>
  </si>
  <si>
    <t>MP430481</t>
  </si>
  <si>
    <t>NATASHA VIEIRA XAVIER DE OLIVEIRA</t>
  </si>
  <si>
    <t>"07721793106"</t>
  </si>
  <si>
    <t>RUA BETEL Q 06-B</t>
  </si>
  <si>
    <t>VILA BETEL</t>
  </si>
  <si>
    <t>vieiranatasha91@gmail.com</t>
  </si>
  <si>
    <t>MP419560</t>
  </si>
  <si>
    <t>AC011261797</t>
  </si>
  <si>
    <t>SEM CREDITO NA ONR PARA PROTOCOLAR 05/08/2025 (EXIGENCIA POR CONTA DA MINUTA SEM ASSINATURA DA GERENTE)</t>
  </si>
  <si>
    <t>NAYARA MENDONCA DE SALES</t>
  </si>
  <si>
    <t>"08245809152"</t>
  </si>
  <si>
    <t>MARIANO LUIZ FERREIRA - 07007905510</t>
  </si>
  <si>
    <t>mendoncanayara837@gmail.com</t>
  </si>
  <si>
    <t>MP143328</t>
  </si>
  <si>
    <t>BLOCO 18</t>
  </si>
  <si>
    <t>THAIS ALVES DA SILVA</t>
  </si>
  <si>
    <t>"71386234109"</t>
  </si>
  <si>
    <t>JOANA DARC ALVES OLIVEIRA DE JESUS - 03025143177</t>
  </si>
  <si>
    <t>Rua Bela Vista, Q. 7, L.13</t>
  </si>
  <si>
    <t>thaizalves1290@gmail.com</t>
  </si>
  <si>
    <t>MP430480</t>
  </si>
  <si>
    <t>YAN DOS SANTOS COSTA PINTO</t>
  </si>
  <si>
    <t>"07806134140"</t>
  </si>
  <si>
    <t>RUA MINAS GERAIS, Q. K, L. 15,</t>
  </si>
  <si>
    <t>Residencial Santa Rosa</t>
  </si>
  <si>
    <t>yannsantoscosta10512@gmail.com</t>
  </si>
  <si>
    <t>MP430483</t>
  </si>
  <si>
    <t>Aguardando nova declaração do dependente.</t>
  </si>
  <si>
    <t>FRANCILEI FURTADO DE BRITO</t>
  </si>
  <si>
    <t>"04084920150"</t>
  </si>
  <si>
    <t>QUADRA 49</t>
  </si>
  <si>
    <t>francileybrito5@gmail.com</t>
  </si>
  <si>
    <t>MP423786</t>
  </si>
  <si>
    <t>CAROLINE  PEREIRA DOS SANTOS</t>
  </si>
  <si>
    <t>"03473167193"</t>
  </si>
  <si>
    <t>Quadra B 04 L 10 - E</t>
  </si>
  <si>
    <t>pereiracaroline7726@gmail.com</t>
  </si>
  <si>
    <t>MP430270</t>
  </si>
  <si>
    <t>AC011292781</t>
  </si>
  <si>
    <t>aguardando a prefeitura responder com a Duam 11/08/2025</t>
  </si>
  <si>
    <t>AGUARDANDO RESPOSTA DA PREFEITURA COM GUIA DE ITBI, não houve resposta no wpp ( processo novo SEI)  cliente passou despercebido</t>
  </si>
  <si>
    <t>BLOCO 14</t>
  </si>
  <si>
    <t>LUIZ MIGUEL FERREIRA DE ARAÚJO</t>
  </si>
  <si>
    <t>"02704873100"</t>
  </si>
  <si>
    <t>SOLANGE FERREIRA NERES - 93565470178</t>
  </si>
  <si>
    <t>RUA 13, Q. 12, L. 0</t>
  </si>
  <si>
    <t>luizmiguelferreira764@gmail.com</t>
  </si>
  <si>
    <t>MP430486</t>
  </si>
  <si>
    <t>476 478 480</t>
  </si>
  <si>
    <t>LUANA LIMA DAMASCENO</t>
  </si>
  <si>
    <t>"70179574159"</t>
  </si>
  <si>
    <t>Q 38 L 23</t>
  </si>
  <si>
    <t>luana.lima.damaceno@gmail.com</t>
  </si>
  <si>
    <t>Gledson Carlos da Silva leandro (Gestor): Voltei para fase em andamento repasse, pois ao gerar minuta descobriu que cliente cancelou a proposta no banco e rodou em outro lugar. Aguardando resolução do time de vendas para seguir ou distratar.</t>
  </si>
  <si>
    <t>01/08/2025 às 13h42</t>
  </si>
  <si>
    <t>MP430271</t>
  </si>
  <si>
    <t>cliente cancelou a proposta e rodou em outro lugar.</t>
  </si>
  <si>
    <t>BLOCO 15</t>
  </si>
  <si>
    <t>MARIA EDUARDA SANTOS DE OLIVEIRA</t>
  </si>
  <si>
    <t>"71686383193"</t>
  </si>
  <si>
    <t>CELIA BARBOSA DOS SANTOS - 96966580104</t>
  </si>
  <si>
    <t>Rua 8 411</t>
  </si>
  <si>
    <t>amariaesoliveira@gmail.com</t>
  </si>
  <si>
    <t>Dentista</t>
  </si>
  <si>
    <t>MP430484</t>
  </si>
  <si>
    <t>MINUTA COM VAGA DE GARAGEM ERRADA, CORRIGIR MATRICULA TBM.</t>
  </si>
  <si>
    <t>BLOCO 19</t>
  </si>
  <si>
    <t>VANDELIA GONCALVES DA SILVA</t>
  </si>
  <si>
    <t>"03779824159"</t>
  </si>
  <si>
    <t>JESSICA FERREIRA PEREIRA - 02627176110</t>
  </si>
  <si>
    <t>RUA MODESTO DE MELO Q 27 AP 202</t>
  </si>
  <si>
    <t>Vandeliatrabalho@gmail.com</t>
  </si>
  <si>
    <t>MP430485</t>
  </si>
  <si>
    <t>VINICIUS MARIANO DE AMORIM</t>
  </si>
  <si>
    <t>"04412455106"</t>
  </si>
  <si>
    <t>ANNA JULIA ELISEU DA SILVA - 06234384102</t>
  </si>
  <si>
    <t>RUA SAO PEDRO Q L 02</t>
  </si>
  <si>
    <t>vinicius.marianoa@gmail.com</t>
  </si>
  <si>
    <t>MP430487</t>
  </si>
  <si>
    <t>DEMORA NO COMPROVANTE</t>
  </si>
  <si>
    <t>VMD</t>
  </si>
  <si>
    <t>HELIOS WANDERLEY DE ARAUJO BRITO</t>
  </si>
  <si>
    <t>"00354643134"</t>
  </si>
  <si>
    <t>TEREZINHA FONSECA BRITO - 39823466149</t>
  </si>
  <si>
    <t>SHIS QL 2 Conjunto 4</t>
  </si>
  <si>
    <t>helio@gmail.com</t>
  </si>
  <si>
    <t>Eduardo Martins (Gestor): Capacidade Civil e Lucidez atestada em cartório assinando as cessões de direitos com o Daniel (Jurídico). Encaminhado e-mail para a diretoria solicitando autorização para pagarmos os valores das unidades de VMD na Caixa. Após a autorização e pagamento seguiremos com a Escrituração.</t>
  </si>
  <si>
    <t>25/11/2025 às 13h09</t>
  </si>
  <si>
    <t>BLOCO 02</t>
  </si>
  <si>
    <t>HULE CAROLINE LOPES DE OLIVEIRA</t>
  </si>
  <si>
    <t>"05945846554"</t>
  </si>
  <si>
    <t>MAICON DE ARAUJO LIMA - 06540863543</t>
  </si>
  <si>
    <t>AVENIDA BRASILIA Q D</t>
  </si>
  <si>
    <t>hullecarolinne21@gmail.com</t>
  </si>
  <si>
    <t>MP430488</t>
  </si>
  <si>
    <t>SAMARA KELLEN VIANA DE SOUSA</t>
  </si>
  <si>
    <t>"08477532125"</t>
  </si>
  <si>
    <t>Q. 01,L 45</t>
  </si>
  <si>
    <t>vianasamarakellen@gmail.com</t>
  </si>
  <si>
    <t>MP419567</t>
  </si>
  <si>
    <t>AC011263671</t>
  </si>
  <si>
    <t>LARISSA LIMA FERREIRA</t>
  </si>
  <si>
    <t>"07626514157"</t>
  </si>
  <si>
    <t>ARLINDO FRANCISCO DOS SANTOS FILHO - 02714946119</t>
  </si>
  <si>
    <t>AVENIDA C Q 22</t>
  </si>
  <si>
    <t>larissalimab18@gmail.com</t>
  </si>
  <si>
    <t>MP143329</t>
  </si>
  <si>
    <t>ANDREA FOICINHA ALBUQUERQUE</t>
  </si>
  <si>
    <t>"04354995301"</t>
  </si>
  <si>
    <t>CA VEREDAO CH 60 1 LOTE 01 APTO 103</t>
  </si>
  <si>
    <t>dekaalbuquerque07@gmail.com</t>
  </si>
  <si>
    <t>MP430273</t>
  </si>
  <si>
    <t>AC011268187</t>
  </si>
  <si>
    <t>estava aguardando prefeitura encaminhar DUAM 08/08/2025</t>
  </si>
  <si>
    <t>LUCAS DA SILVA RAMALHO</t>
  </si>
  <si>
    <t>"04443883118"</t>
  </si>
  <si>
    <t>JESSICA CAROLAINE ROCHA FERREIRA - 06249697110</t>
  </si>
  <si>
    <t>VIA 3 Q.1 L. 1, CHAC. 56, CASA 01</t>
  </si>
  <si>
    <t>lucasbarbeirodf@gmail.com</t>
  </si>
  <si>
    <t>MP430489</t>
  </si>
  <si>
    <t>NORMA SATURNINO DE LACERDA</t>
  </si>
  <si>
    <t>"29954215115"</t>
  </si>
  <si>
    <t>CCSW 4 Lote 4</t>
  </si>
  <si>
    <t>normacoach360@gmail.com</t>
  </si>
  <si>
    <t>APARECIDA DA CONCEIÇÃO PEREIRA DOS SANTOS</t>
  </si>
  <si>
    <t>"03436866512"</t>
  </si>
  <si>
    <t>Itapoã</t>
  </si>
  <si>
    <t>QL 05 CJ I AP 302 LT</t>
  </si>
  <si>
    <t>ITAPOA</t>
  </si>
  <si>
    <t>cidasvr@hotmail.com</t>
  </si>
  <si>
    <t>MP430272</t>
  </si>
  <si>
    <t>AC011292105</t>
  </si>
  <si>
    <t>OZELIA BATISTA DA SILVA</t>
  </si>
  <si>
    <t>"04028472105"</t>
  </si>
  <si>
    <t>R. 06 SHSN CHA 15</t>
  </si>
  <si>
    <t>NOVA MORADA</t>
  </si>
  <si>
    <t>Ozeliabatistadasilva956@gmail.com</t>
  </si>
  <si>
    <t xml:space="preserve">Gledson Carlos da Silva leandro (Gestor): Voltei para fase de em andamento repasse pois cliente foi reprovado em dossie para gerar minuta. Aguardando resolução do time de vendas. </t>
  </si>
  <si>
    <t>01/08/2025 às 13h44</t>
  </si>
  <si>
    <t>MP419570</t>
  </si>
  <si>
    <t>reprovada no dissie, não comprovou renda.</t>
  </si>
  <si>
    <t>LUCAS MENEZES DE SOUZA BARBOSA</t>
  </si>
  <si>
    <t>"07673186179"</t>
  </si>
  <si>
    <t>QR 625 Conjunto 5</t>
  </si>
  <si>
    <t>Lucasmenezesbarbosa10@gmail.com</t>
  </si>
  <si>
    <t>MP419565</t>
  </si>
  <si>
    <t>cliente perdeu vinculo trabalhista.</t>
  </si>
  <si>
    <t>FIADOR PENDENTE</t>
  </si>
  <si>
    <t>JOÃO GABRIEL REIS LOPES</t>
  </si>
  <si>
    <t>"71340593165"</t>
  </si>
  <si>
    <t>RUA AGATA QD 02 LT 39</t>
  </si>
  <si>
    <t>reislopesjoaogabriel92@gmail.com</t>
  </si>
  <si>
    <t>MP423788</t>
  </si>
  <si>
    <t>VANIA CRISTINA EVANGELISTA SOUZA</t>
  </si>
  <si>
    <t>"90369734149"</t>
  </si>
  <si>
    <t>CA. V. PIRES CH 230 LT 14</t>
  </si>
  <si>
    <t>SETOR HABITACIONAL VICENTE PIRES</t>
  </si>
  <si>
    <t>waniaces@yahoo.com.br</t>
  </si>
  <si>
    <t>MP430275</t>
  </si>
  <si>
    <t>VENDA COM SINAL DE R$ 2.500,00 VENCIMENTO EM 25/07/2025.</t>
  </si>
  <si>
    <t>cliente manifestou desistencia.</t>
  </si>
  <si>
    <t>ANTONIO LUAN DE SOUSA COSTA</t>
  </si>
  <si>
    <t>"07700185301"</t>
  </si>
  <si>
    <t>RUA 09, Q. 103 B,</t>
  </si>
  <si>
    <t>antonyluann05@icloud.com</t>
  </si>
  <si>
    <t>MP419568</t>
  </si>
  <si>
    <t>AC011291968</t>
  </si>
  <si>
    <t>SEM CREDITO NA ONR PARA PROTOCOLAR  05/08/2025, AGUARDANDO PREFEITURA RESPONDER COM CERTIDÃO DE DUAM 11/08/2025</t>
  </si>
  <si>
    <t>MARIANA EVELLYN DE OLIVEIRA LIMA</t>
  </si>
  <si>
    <t>"71396596135"</t>
  </si>
  <si>
    <t>RUA 3 Q  10</t>
  </si>
  <si>
    <t>MARIANNAOLIVERR71@GMAIL.COM</t>
  </si>
  <si>
    <t>MP419571</t>
  </si>
  <si>
    <t>AC011262460</t>
  </si>
  <si>
    <t>BLOCO 22</t>
  </si>
  <si>
    <t>SOLENI PEREIRA DOS SANTOS</t>
  </si>
  <si>
    <t>"71513854127"</t>
  </si>
  <si>
    <t>JULIA SPINDOLA PEREIRA - 11599484102</t>
  </si>
  <si>
    <t>Rua 11, Q 160, L 13-A</t>
  </si>
  <si>
    <t>solenepostura@gmail.com</t>
  </si>
  <si>
    <t>MP430492</t>
  </si>
  <si>
    <t>MICHELE FERREIRA DA SILVA</t>
  </si>
  <si>
    <t>"05273180198"</t>
  </si>
  <si>
    <t>Núcleo Habitacional Santa Rosa</t>
  </si>
  <si>
    <t>michellyisabelly2021@gmail.com</t>
  </si>
  <si>
    <t>MP430490</t>
  </si>
  <si>
    <t>1477 1475</t>
  </si>
  <si>
    <t>BLOCO 17</t>
  </si>
  <si>
    <t>MARIANO LUIZ FERREIRA</t>
  </si>
  <si>
    <t>"07007905510"</t>
  </si>
  <si>
    <t>NAYARA MENDONCA DE SALES - 08245809152</t>
  </si>
  <si>
    <t>marianoluizferreira@gmail.com</t>
  </si>
  <si>
    <t>MP430491</t>
  </si>
  <si>
    <t>MARIANA RODRIGUES MAGALHAES</t>
  </si>
  <si>
    <t>"70448423138"</t>
  </si>
  <si>
    <t>DARLISON RIBEIRO DE MOURA - 84394552168</t>
  </si>
  <si>
    <t>TRAVESSA G</t>
  </si>
  <si>
    <t>marianarodrigues01535@gmail.com</t>
  </si>
  <si>
    <t>MP143330</t>
  </si>
  <si>
    <t>4262 4264</t>
  </si>
  <si>
    <t>IGOR DA COSTA SOUSA</t>
  </si>
  <si>
    <t>"05977619146"</t>
  </si>
  <si>
    <t>JUCELIA MACEDO - 52769127187</t>
  </si>
  <si>
    <t>RUA 12, KIT 01</t>
  </si>
  <si>
    <t>igorsousapsn@gmail.com</t>
  </si>
  <si>
    <t>MP430493</t>
  </si>
  <si>
    <t>PATRICIA LIMA CANDIDO</t>
  </si>
  <si>
    <t>"93897863120"</t>
  </si>
  <si>
    <t>DECIO APARECIDO FERREIRA - 86510347172</t>
  </si>
  <si>
    <t>RUA 09, Q. 27</t>
  </si>
  <si>
    <t>patricialimacandido@gmail.com</t>
  </si>
  <si>
    <t>BLOCO 09</t>
  </si>
  <si>
    <t>JOAO PEDRO RIBEIRO DE SOUZA</t>
  </si>
  <si>
    <t>"10488181100"</t>
  </si>
  <si>
    <t>FERNANDO FRANCISCO DE SOUZA - 97909700130</t>
  </si>
  <si>
    <t>RUA 12 Q 72 L 07</t>
  </si>
  <si>
    <t>5kmohamed157@gmail.com</t>
  </si>
  <si>
    <t>MP430494</t>
  </si>
  <si>
    <t>SOLANGE TAVARES BARBOSA</t>
  </si>
  <si>
    <t>"04583617127"</t>
  </si>
  <si>
    <t>DEIVIDE TAVARES DE OLIVEIRA - 06310261185</t>
  </si>
  <si>
    <t>RUA MARICA CARLOS Q 58</t>
  </si>
  <si>
    <t>solange-giovana@hotmail.com</t>
  </si>
  <si>
    <t>MP143331</t>
  </si>
  <si>
    <t>GEISIANE CONTADOR VIEIRA</t>
  </si>
  <si>
    <t>"05264705186"</t>
  </si>
  <si>
    <t>AVENIDA D QUADRA 35 LOTE 14</t>
  </si>
  <si>
    <t>geisiane.contador0407@gmail.com</t>
  </si>
  <si>
    <t>MP423789</t>
  </si>
  <si>
    <t>corrgir estado civil da cliente</t>
  </si>
  <si>
    <t>BLOCO 06</t>
  </si>
  <si>
    <t>HUGO GUIMARAES  JERONIMO BENTO</t>
  </si>
  <si>
    <t>"04414148189"</t>
  </si>
  <si>
    <t>DERICK WILLIANS PEREIRA PIRES - 04924046159</t>
  </si>
  <si>
    <t>RUA 15</t>
  </si>
  <si>
    <t>joserreira511@gmail.com</t>
  </si>
  <si>
    <t>MP430495</t>
  </si>
  <si>
    <t>BLOCO 12</t>
  </si>
  <si>
    <t>CRISTIANO DOS SANTOS RIBEIRO</t>
  </si>
  <si>
    <t>"01775811158"</t>
  </si>
  <si>
    <t>MARIA PEREIRA DOS SANTOS - 88716694104</t>
  </si>
  <si>
    <t>VIA 9 Q 119</t>
  </si>
  <si>
    <t>cristianoribeironutri@gmail.com</t>
  </si>
  <si>
    <t>MARCELO DOS SANTOS SILVA</t>
  </si>
  <si>
    <t>"85877972120"</t>
  </si>
  <si>
    <t>HELENA FRANCISCA ORNELAS - 50962183172</t>
  </si>
  <si>
    <t>Rua Ágata Q 03</t>
  </si>
  <si>
    <t>marcelosilva0710@hotmail.com</t>
  </si>
  <si>
    <t>MP430496</t>
  </si>
  <si>
    <t>543 545 547</t>
  </si>
  <si>
    <t>ANA RAQUEL DE SOUSA MORAES</t>
  </si>
  <si>
    <t>"70554822164"</t>
  </si>
  <si>
    <t>Q 96</t>
  </si>
  <si>
    <t>sousana2m576@gmail.com</t>
  </si>
  <si>
    <t>MP419572</t>
  </si>
  <si>
    <t>AC011263489</t>
  </si>
  <si>
    <t>GUSTAVO NUNES TAVARES</t>
  </si>
  <si>
    <t>"07677916147"</t>
  </si>
  <si>
    <t>Setor Habitacional Sol Nascente CH 84 CNJ J</t>
  </si>
  <si>
    <t>tavaresgustavo381@gmail.com</t>
  </si>
  <si>
    <t>MP419569</t>
  </si>
  <si>
    <t>AC011351524</t>
  </si>
  <si>
    <t>itbi solicitado dia 11/08/2025 pois foi encaminhado no dia 08/08/2025 depois do horário</t>
  </si>
  <si>
    <t>JOÃO GABRIEL RIBEIRO VELOSO</t>
  </si>
  <si>
    <t>"11087812682"</t>
  </si>
  <si>
    <t>Via 16</t>
  </si>
  <si>
    <t>jgrveloso321@gmail.com</t>
  </si>
  <si>
    <t>MP430502</t>
  </si>
  <si>
    <t>LUIZ CARLOS CORDEIRO DOS SANTOS</t>
  </si>
  <si>
    <t>"04179568195"</t>
  </si>
  <si>
    <t>JOSE CARLOS CORDEIRO DOS SANTOS - 04179572117</t>
  </si>
  <si>
    <t>Rua Buritís Q 159</t>
  </si>
  <si>
    <t>cordeiroluizcarlos@icloud.com</t>
  </si>
  <si>
    <t>MP430505</t>
  </si>
  <si>
    <t>RITA DE CÁSSIA DA SILVA FERREIRA</t>
  </si>
  <si>
    <t>"06941342102"</t>
  </si>
  <si>
    <t>QR 210 Conjunto 25</t>
  </si>
  <si>
    <t>cassia.emanuelly01@gmail.com</t>
  </si>
  <si>
    <t>MP419573</t>
  </si>
  <si>
    <t>AC011292449</t>
  </si>
  <si>
    <t>aguardando prefeitura responder com a Duam 11/08/2025</t>
  </si>
  <si>
    <t>JOÃO PEDRO RIBEIRO ROCHA</t>
  </si>
  <si>
    <t>"10735222100"</t>
  </si>
  <si>
    <t>PRISCILA DE KÁSSIA RIBEIRO - 01226449131</t>
  </si>
  <si>
    <t>RUA 12 Q 25</t>
  </si>
  <si>
    <t>jprr1806@gmail.com</t>
  </si>
  <si>
    <t>MP143332</t>
  </si>
  <si>
    <t>MINUTA COM VAGA DE GARAGEM ERRADA 18/08</t>
  </si>
  <si>
    <t>BLOCO 11</t>
  </si>
  <si>
    <t>ANTONIO BRITO PIMENTEL ROCHA</t>
  </si>
  <si>
    <t>"04189880132"</t>
  </si>
  <si>
    <t>MARIA DARIRIA PIMENTEL ROCHA - 04086973189</t>
  </si>
  <si>
    <t>RUA 10-A Q 19 L 6</t>
  </si>
  <si>
    <t>antoniobritopimentel10@gmail.com</t>
  </si>
  <si>
    <t>MP430500</t>
  </si>
  <si>
    <t>MARCUS VINICIUS GUIMARAES MOURA</t>
  </si>
  <si>
    <t>"02343046697"</t>
  </si>
  <si>
    <t>NAILSON CELESTINO DE CASTRO - 06593650145</t>
  </si>
  <si>
    <t>RUA 19</t>
  </si>
  <si>
    <t>vinniguimaraes7@gmail.com</t>
  </si>
  <si>
    <t>Gari</t>
  </si>
  <si>
    <t>MP423790</t>
  </si>
  <si>
    <t>BLOCO 16</t>
  </si>
  <si>
    <t>NICOLE RODRIGUES FRAGA</t>
  </si>
  <si>
    <t>"08601716121"</t>
  </si>
  <si>
    <t>LUCIMARA PEREIRA DO CARMO - 02663718173</t>
  </si>
  <si>
    <t>RUA 21 Q 4</t>
  </si>
  <si>
    <t>nicolerodriguesfraga@gmail.com</t>
  </si>
  <si>
    <t>MP430501</t>
  </si>
  <si>
    <t>LUCAS DA SILVA SANTOS</t>
  </si>
  <si>
    <t>"01374205109"</t>
  </si>
  <si>
    <t>RUA 38 Q 39</t>
  </si>
  <si>
    <t>lucassilva119333@gmail.com</t>
  </si>
  <si>
    <t>MP419559</t>
  </si>
  <si>
    <t>AC011293209</t>
  </si>
  <si>
    <t>KAYLANE INACIO DE MELO</t>
  </si>
  <si>
    <t>"08931679165"</t>
  </si>
  <si>
    <t>TRAVESSA STA LUZIA, QD 01 LT 01</t>
  </si>
  <si>
    <t>Kaylaneinacio2016@gmail.com</t>
  </si>
  <si>
    <t>MP423791</t>
  </si>
  <si>
    <t>LEANDRO NERES DE SOUZA</t>
  </si>
  <si>
    <t>"01645177157"</t>
  </si>
  <si>
    <t>MARIA DOS REIS NERES DO ESPIRITO SANTO - 01945531169</t>
  </si>
  <si>
    <t>RUA JACANA Q 8 L 13</t>
  </si>
  <si>
    <t>leandroneres.lnds@gmail.com</t>
  </si>
  <si>
    <t>MP430497</t>
  </si>
  <si>
    <t>Aguardando a certidão, so declaração não fica ok kit.</t>
  </si>
  <si>
    <t>LORENA ANDRADE DA SILVA</t>
  </si>
  <si>
    <t>"04402886147"</t>
  </si>
  <si>
    <t>JANETE JOAQUIM DE ANDRADE - 96716576134</t>
  </si>
  <si>
    <t>RUA DR SINVAL G. DE OLIVEIRA, Q. 28, L.03</t>
  </si>
  <si>
    <t>lorenaandradee663@gmail.com</t>
  </si>
  <si>
    <t>MP430503</t>
  </si>
  <si>
    <t>FRANK WILLIAM GOMES FERREIRA</t>
  </si>
  <si>
    <t>"05821805112"</t>
  </si>
  <si>
    <t>QNF 23</t>
  </si>
  <si>
    <t>serafins2s2s2@gmail.com</t>
  </si>
  <si>
    <t>MP430276</t>
  </si>
  <si>
    <t>AC011338253</t>
  </si>
  <si>
    <t>DIANNY SALES DE OLIVEIRA</t>
  </si>
  <si>
    <t>"71229617108"</t>
  </si>
  <si>
    <t>MAYCON RYAN DE JESUS ALVIM - 07865835175</t>
  </si>
  <si>
    <t>AV. FERROVIARIA</t>
  </si>
  <si>
    <t>diannysalesdeoliveira851@gmail.com</t>
  </si>
  <si>
    <t>MP430504</t>
  </si>
  <si>
    <t>Estava aguardadno correção na certidão de nascimento.</t>
  </si>
  <si>
    <t>GUILHERME DA COSTA DO NASCIMENTO</t>
  </si>
  <si>
    <t>"07086663107"</t>
  </si>
  <si>
    <t>RUA 10, Q. M, L. 03</t>
  </si>
  <si>
    <t>dacostag235@gmail.com</t>
  </si>
  <si>
    <t>MP430507</t>
  </si>
  <si>
    <t>ANTONIO GOMES DE ABREU NETO</t>
  </si>
  <si>
    <t>"05909969161"</t>
  </si>
  <si>
    <t>LUNA GABRIELLY DE DE SOUZA ALVIM - 71610857135</t>
  </si>
  <si>
    <t>RUA 10 A Q. 30, L. 07</t>
  </si>
  <si>
    <t>antoniogomes02357@gmail.com</t>
  </si>
  <si>
    <t>MP430508</t>
  </si>
  <si>
    <t>DEMORA NO RECEBIMENTO DA MINUTA</t>
  </si>
  <si>
    <t>RETOMADOS LEILÕES</t>
  </si>
  <si>
    <t>FSA 05</t>
  </si>
  <si>
    <t>FSA 05 - BL G APTO 01</t>
  </si>
  <si>
    <t>RETOMADOS</t>
  </si>
  <si>
    <t>RUBIA KARLA FARIA LOPES</t>
  </si>
  <si>
    <t>"01157110150"</t>
  </si>
  <si>
    <t>RTMD</t>
  </si>
  <si>
    <t>rubia.karlaf@hotmail.com</t>
  </si>
  <si>
    <t xml:space="preserve">Bruno Macário (Gestor): Contrato Assinado. Aguardando fase de ITBI para iniciar o Registro. </t>
  </si>
  <si>
    <t>22/09/2025 às 13h57</t>
  </si>
  <si>
    <t>ANDRE VALADARES CARVALHO GENEROSO</t>
  </si>
  <si>
    <t>"04887400101"</t>
  </si>
  <si>
    <t>BEATRIZ ISABELA BATISTA PEREIRA SOUZA - 05013736161</t>
  </si>
  <si>
    <t>RUA BRASILIA</t>
  </si>
  <si>
    <t>dekin.x.1995@gmail.com</t>
  </si>
  <si>
    <t>MP430506</t>
  </si>
  <si>
    <t>MARIANA PASSERI ALVES</t>
  </si>
  <si>
    <t>"06980348132"</t>
  </si>
  <si>
    <t>RUA 15, Q.14- ESQ. C/ RUA STA EDVIRGES, - LOTEAMENTO SANTA BARBARA</t>
  </si>
  <si>
    <t>passerimariana197@gmail.com</t>
  </si>
  <si>
    <t>MP430509</t>
  </si>
  <si>
    <t>cliente reavaliada, tinha pedido demissão</t>
  </si>
  <si>
    <t>MARGARIDA APARECIDA FERREIRA DE JESUS</t>
  </si>
  <si>
    <t>"82135258172"</t>
  </si>
  <si>
    <t>Unaí</t>
  </si>
  <si>
    <t>RUA BUENOS AIRES</t>
  </si>
  <si>
    <t>PRIMAVERA</t>
  </si>
  <si>
    <t>margounai88@gmail.com</t>
  </si>
  <si>
    <t>MP430510</t>
  </si>
  <si>
    <t>fiador recusou assinar</t>
  </si>
  <si>
    <t>HENRIQUE VERDE PEREIRA</t>
  </si>
  <si>
    <t>"10677419333"</t>
  </si>
  <si>
    <t>QUADRA 14 CONJUNTO B</t>
  </si>
  <si>
    <t>Henriqueverde3@gmail.com</t>
  </si>
  <si>
    <t>MP419577</t>
  </si>
  <si>
    <t>AC011310433</t>
  </si>
  <si>
    <t>LUIZ FERNANDO DA SILVA SOUSA</t>
  </si>
  <si>
    <t>"10219152110"</t>
  </si>
  <si>
    <t>HELEN CRISTINA JOSÉ DA SILVA - 00453026184</t>
  </si>
  <si>
    <t>RUA BURITI Q 159</t>
  </si>
  <si>
    <t>luizfernandodasilvasousa20@gmail.com</t>
  </si>
  <si>
    <t>MP143333</t>
  </si>
  <si>
    <t>CRISTIANA PEREIRA DOS SANTOS</t>
  </si>
  <si>
    <t>"02707658162"</t>
  </si>
  <si>
    <t>CREUZANIRA PEREIRA DOS SANTOS - 79157904120</t>
  </si>
  <si>
    <t>RUA 11 QUADRA 23 LOTE 24</t>
  </si>
  <si>
    <t>crisps85k@gmail.com</t>
  </si>
  <si>
    <t>MP430512</t>
  </si>
  <si>
    <t>AMANDA CARDOSO DE PAULA</t>
  </si>
  <si>
    <t>"71499825145"</t>
  </si>
  <si>
    <t>JAIANE CARDOSO DE PAULA - 71499835108</t>
  </si>
  <si>
    <t>RUA E Q 38 L 5</t>
  </si>
  <si>
    <t>amandacardoso0088@gmail.com</t>
  </si>
  <si>
    <t>MP430511</t>
  </si>
  <si>
    <t>GEAN RIBEIRO DE MOURA</t>
  </si>
  <si>
    <t>"11216922144"</t>
  </si>
  <si>
    <t>GILVAN ANTONIO DE MOURA - 02062650183</t>
  </si>
  <si>
    <t>RUA JACANA, Q. 8</t>
  </si>
  <si>
    <t>geanribeirodemoura@gmail.com</t>
  </si>
  <si>
    <t>MP430515</t>
  </si>
  <si>
    <t>BLOCO 01</t>
  </si>
  <si>
    <t>WANDERSON RIBEIRO DE OLIVEIRA</t>
  </si>
  <si>
    <t>"70929154142"</t>
  </si>
  <si>
    <t>CLÁUDIA MARIA DE SOUSA BARBOZA - 87747200153</t>
  </si>
  <si>
    <t>RUA 11  NR 02 A Q 01 L 02</t>
  </si>
  <si>
    <t>wanderson052023@gmail.com</t>
  </si>
  <si>
    <t>MP430513</t>
  </si>
  <si>
    <t>MATEUS BATISTA DIAS</t>
  </si>
  <si>
    <t>"07741729322"</t>
  </si>
  <si>
    <t>Mateusbatistadias30@gmail.com</t>
  </si>
  <si>
    <t>Gledson Carlos da Silva leandro (Gestor): Voltei para fase assinatura caixa considerando que cliente resolve pendencia apontada no dossie e a secretaria de vendas validou dia 06/08/2025.</t>
  </si>
  <si>
    <t>14/08/2025 às 09h06</t>
  </si>
  <si>
    <t>MP430278</t>
  </si>
  <si>
    <t>AC011402944</t>
  </si>
  <si>
    <t>aguardando DUAM 25/08/2025</t>
  </si>
  <si>
    <t>MARIA ONEIDE PEREIRA DAMACENA</t>
  </si>
  <si>
    <t>"01961836181"</t>
  </si>
  <si>
    <t>IVONILDO GONCALVES DA SILVA - 02825308196</t>
  </si>
  <si>
    <t>RUA 1A Q 105 L 07</t>
  </si>
  <si>
    <t>oneide29@hotmail.com</t>
  </si>
  <si>
    <t>MP430514</t>
  </si>
  <si>
    <t>TYAGO HUGO CORREIA DE SOUSA</t>
  </si>
  <si>
    <t>"01278338110"</t>
  </si>
  <si>
    <t>GLAYCINARA MONTEIRO CORREIA - 04703427141</t>
  </si>
  <si>
    <t>Q 15</t>
  </si>
  <si>
    <t>JARDIM AMEICA</t>
  </si>
  <si>
    <t>tyagohugo13@gmail.com</t>
  </si>
  <si>
    <t>MP430279</t>
  </si>
  <si>
    <t>AC011306903</t>
  </si>
  <si>
    <t>reposta com guia de itbi da prefeitura 11/08/2025</t>
  </si>
  <si>
    <t>MARCIELLE CARLA DIAS PEREIRA MENDES</t>
  </si>
  <si>
    <t>"71193673151"</t>
  </si>
  <si>
    <t>ROBSON LUIZ DIAS DA SILVA - 05089837112</t>
  </si>
  <si>
    <t>AVENIDA FERROVIARIA E Q 1</t>
  </si>
  <si>
    <t>marciellecarla8@gmail.com</t>
  </si>
  <si>
    <t>MP143334</t>
  </si>
  <si>
    <t>NELCI FRANCISCA DA SILVA SOUZA</t>
  </si>
  <si>
    <t>"01011864100"</t>
  </si>
  <si>
    <t>NATALIA DE CARVALHO TABET GOMES - 01321235178</t>
  </si>
  <si>
    <t>RUA VISCONDE DE PORTO SEGURO, Q. 0, L. 0, ESQ C/ AV. FERROVIARIA</t>
  </si>
  <si>
    <t>franciscadasilvasouzanelci@gmail.com</t>
  </si>
  <si>
    <t>MP430516</t>
  </si>
  <si>
    <t>BLOCO 21</t>
  </si>
  <si>
    <t>CAMILA MIRELY FARIAS</t>
  </si>
  <si>
    <t>"61409356361"</t>
  </si>
  <si>
    <t>JOSE MARCELO PEDRO VITAL - 02753873305</t>
  </si>
  <si>
    <t>RUA PARTICULAR Q 64</t>
  </si>
  <si>
    <t>PARQUE LAGUNA</t>
  </si>
  <si>
    <t>FARIASCAMILAMIRELY@GMAIL.COM</t>
  </si>
  <si>
    <t>MP430520</t>
  </si>
  <si>
    <t>VICTORIA DA SILVA GOMES</t>
  </si>
  <si>
    <t>"12738950612"</t>
  </si>
  <si>
    <t>ROGERIO DA SILVA GOMES - 10465800602</t>
  </si>
  <si>
    <t>Rod. BR 020, KM 16, Fazenda Pocoes</t>
  </si>
  <si>
    <t>victoriagomes8p@gmail.com</t>
  </si>
  <si>
    <t>MP430517</t>
  </si>
  <si>
    <t>ELIVAN FERREIRA DOS SANTOS</t>
  </si>
  <si>
    <t>"03658002107"</t>
  </si>
  <si>
    <t>AMANDA GONÇALVES DA SILVA - 05213230105</t>
  </si>
  <si>
    <t>RUA F, Q. 52, L. 11</t>
  </si>
  <si>
    <t>thayllagoncalvesdossantos27@gmail.com</t>
  </si>
  <si>
    <t>MP430518</t>
  </si>
  <si>
    <t>MARINA PEREIRA EVANGELISTA</t>
  </si>
  <si>
    <t>"70314471197"</t>
  </si>
  <si>
    <t>RUA RIFANIA</t>
  </si>
  <si>
    <t>marinapereiraevangelista93@gmail.com</t>
  </si>
  <si>
    <t>MP430519</t>
  </si>
  <si>
    <t>AGL033 - VILA DAS ROSAS</t>
  </si>
  <si>
    <t>MARIA EDUARDA MENDES LEAL</t>
  </si>
  <si>
    <t>"71036767124"</t>
  </si>
  <si>
    <t>AGL 33</t>
  </si>
  <si>
    <t>mendesmensia18@gmail.com</t>
  </si>
  <si>
    <t>MP439401</t>
  </si>
  <si>
    <t>AC011427837</t>
  </si>
  <si>
    <t>LEANDRA MARTINS DA CRUZ</t>
  </si>
  <si>
    <t>"09575313119"</t>
  </si>
  <si>
    <t>DANIEL ALVES SOUTO - 08203699189</t>
  </si>
  <si>
    <t>Rua 19 QD 74 L 12</t>
  </si>
  <si>
    <t>leandrawolf2002@gmail.com</t>
  </si>
  <si>
    <t>MP430521</t>
  </si>
  <si>
    <t>nome errado na prefeitura</t>
  </si>
  <si>
    <t>ANA CLARA FEITOSA DOS SANTOS</t>
  </si>
  <si>
    <t>"06656809103"</t>
  </si>
  <si>
    <t>RUA NS DO SOCORRO Q 15</t>
  </si>
  <si>
    <t>GIRASSOL</t>
  </si>
  <si>
    <t>ana.clara44@hotmail.com</t>
  </si>
  <si>
    <t>MP430280</t>
  </si>
  <si>
    <t>AC011383520</t>
  </si>
  <si>
    <t>demora para pagamento por falta de saldo ONR</t>
  </si>
  <si>
    <t>ROSIENE PEREIRA DE SOUZA</t>
  </si>
  <si>
    <t>"15457675645"</t>
  </si>
  <si>
    <t>Serro</t>
  </si>
  <si>
    <t>R VITOR JOSE DA FONSECA</t>
  </si>
  <si>
    <t>rosiene462@gmail.com</t>
  </si>
  <si>
    <t>MP430522</t>
  </si>
  <si>
    <t>AMANDA FERNANDES DE SOUZA</t>
  </si>
  <si>
    <t>"07722453120"</t>
  </si>
  <si>
    <t>souzaamanda9838@gmail.com</t>
  </si>
  <si>
    <t>MP439402</t>
  </si>
  <si>
    <t>AC012010598</t>
  </si>
  <si>
    <t>NELIO DE MOURA ORNELAS RIBEIRO</t>
  </si>
  <si>
    <t>"97138720106"</t>
  </si>
  <si>
    <t>neliomoura23@gmail.com</t>
  </si>
  <si>
    <t>MP430523</t>
  </si>
  <si>
    <t>MARCOS VINICIUS FERREIRA MAGALHAES</t>
  </si>
  <si>
    <t>"07798684123"</t>
  </si>
  <si>
    <t>ZILDA REZENDE DOS SANTOS - 02622560109</t>
  </si>
  <si>
    <t>Avenida Formosa Q 46</t>
  </si>
  <si>
    <t>marcosferreira2018az@gmail.com</t>
  </si>
  <si>
    <t>MP430525</t>
  </si>
  <si>
    <t>LORENA GOMES DA SILVA</t>
  </si>
  <si>
    <t>"05883690122"</t>
  </si>
  <si>
    <t>QUADRA  31</t>
  </si>
  <si>
    <t>lg2657207@gmail.com</t>
  </si>
  <si>
    <t>MP439403</t>
  </si>
  <si>
    <t>AC012044819</t>
  </si>
  <si>
    <t>EXIGÊNCIA NO CARTÓRIO POR CONTA DA RETIFICAÇÃO + QUALIFICAÇÃO DA VENDEDORA</t>
  </si>
  <si>
    <t>THAWAN DE FREITAS CARVALHO</t>
  </si>
  <si>
    <t>"06651590138"</t>
  </si>
  <si>
    <t>NILO DE FREITAS CARVALHO - 60165596104</t>
  </si>
  <si>
    <t>AVENIDA MATADOURO</t>
  </si>
  <si>
    <t>VILA AURORA</t>
  </si>
  <si>
    <t>thawan.0412@gmail.com</t>
  </si>
  <si>
    <t>MP143335</t>
  </si>
  <si>
    <t>PAULO CESAR ALVES BRITTO</t>
  </si>
  <si>
    <t>"04970707154"</t>
  </si>
  <si>
    <t>Rua I, Q. 110, L. 1</t>
  </si>
  <si>
    <t>paulocesaralvesbritto@gmail.com</t>
  </si>
  <si>
    <t>MP430526</t>
  </si>
  <si>
    <t>GEOVANA DA COSTA PIRES</t>
  </si>
  <si>
    <t>"03418508103"</t>
  </si>
  <si>
    <t>WARLEY TADEU SANTOS ROCHA - 04274665127</t>
  </si>
  <si>
    <t>VIA 03</t>
  </si>
  <si>
    <t>SUL AMERICA</t>
  </si>
  <si>
    <t>geovanapirescontato@gmail.com</t>
  </si>
  <si>
    <t>MP430524</t>
  </si>
  <si>
    <t>AGL 22 - PARK CLUB OLINDA</t>
  </si>
  <si>
    <t>-</t>
  </si>
  <si>
    <t>Bloco A</t>
  </si>
  <si>
    <t>APTO 308 A</t>
  </si>
  <si>
    <t>SUANNE DOS SANTOS CARNEIRO</t>
  </si>
  <si>
    <t>"07090716392"</t>
  </si>
  <si>
    <t>PCO</t>
  </si>
  <si>
    <t>Edvaldo Gomes dos Santos - 66084202349,Marcos Felipe Freitas Barbosa - 70158012135</t>
  </si>
  <si>
    <t>QNN 2 Conjunto F</t>
  </si>
  <si>
    <t>suannysantos.9763@gmail.com</t>
  </si>
  <si>
    <t>APTO 04 A</t>
  </si>
  <si>
    <t>MARINETE DO SOCORRO RODRIGUES GOMES SIQU</t>
  </si>
  <si>
    <t>"17670659220"</t>
  </si>
  <si>
    <t>Antonio Freitas Siqueira - 13401220225,José Maria Pereira de Macedo - 08607885200</t>
  </si>
  <si>
    <t>Belém</t>
  </si>
  <si>
    <t>Pará</t>
  </si>
  <si>
    <t>Quadra 03 Lote 27</t>
  </si>
  <si>
    <t>Cristo Redentor</t>
  </si>
  <si>
    <t>mnetesesma@hotmail.com</t>
  </si>
  <si>
    <t>AGL 24 - PARK CLUB CIDADE JARDIM</t>
  </si>
  <si>
    <t xml:space="preserve">APTO 103 </t>
  </si>
  <si>
    <t>GLEDSON CARLOS DA SILVA LEANDRO</t>
  </si>
  <si>
    <t>"04036920162"</t>
  </si>
  <si>
    <t>AGL24</t>
  </si>
  <si>
    <t>Iraneide Barbosa dos Santos - 85592994168,Janes Leandro da Silva - 68165366491</t>
  </si>
  <si>
    <t>Quadra 109 Bl 18/36 BL 7</t>
  </si>
  <si>
    <t>glecarlosleandro@gmail.com</t>
  </si>
  <si>
    <t>Bloco L</t>
  </si>
  <si>
    <t>APTO 05 L</t>
  </si>
  <si>
    <t>SILVIA PALOMA ALVES BARBOSA</t>
  </si>
  <si>
    <t>"03504655178"</t>
  </si>
  <si>
    <t>Pedro Henrique Dos Santos Reis - 02326369157</t>
  </si>
  <si>
    <t>SMSE Conjunto 05 LT 03 APT 101</t>
  </si>
  <si>
    <t>spalomaalves@gmail.com</t>
  </si>
  <si>
    <t>BLOCO 10</t>
  </si>
  <si>
    <t xml:space="preserve">APTO 301 </t>
  </si>
  <si>
    <t>EDUARDO MATEUS ALVES CORNELIO</t>
  </si>
  <si>
    <t>"05207081136"</t>
  </si>
  <si>
    <t>LILIAN SANTOS RODRIGUES - 03718129175,MELISSA ALVES CORNELIO - 03644389160</t>
  </si>
  <si>
    <t>Quadra 27</t>
  </si>
  <si>
    <t>melalvesc@gmail.com</t>
  </si>
  <si>
    <t>KAWAN VICTOR CABRAL DOS ANJOS</t>
  </si>
  <si>
    <t>"10656381167"</t>
  </si>
  <si>
    <t>Q. 51</t>
  </si>
  <si>
    <t>CIDADE ENTORNO</t>
  </si>
  <si>
    <t>ende5822g@gmail.com</t>
  </si>
  <si>
    <t>MP419575</t>
  </si>
  <si>
    <t>AC011401784</t>
  </si>
  <si>
    <t>AGEHAB APROVADA</t>
  </si>
  <si>
    <t>CHARLIE JAMERSON VIEIRA DE SOUZA</t>
  </si>
  <si>
    <t>"10233910662"</t>
  </si>
  <si>
    <t>Q. Q</t>
  </si>
  <si>
    <t>CHARLIEJAMERSONSOUZA@gmail.com</t>
  </si>
  <si>
    <t>MP430277</t>
  </si>
  <si>
    <t>AC011361295</t>
  </si>
  <si>
    <t>GUSTAVO FREITAS DE MELO ALVES</t>
  </si>
  <si>
    <t>"01098536100"</t>
  </si>
  <si>
    <t>Setor Habitacional Sol Nascente R 08</t>
  </si>
  <si>
    <t>GFREITAS32@GMAIL.COM</t>
  </si>
  <si>
    <t>MP419578</t>
  </si>
  <si>
    <t>AC011403094</t>
  </si>
  <si>
    <t>VIVIAN RAVENNA VIEIRA DA SILVA</t>
  </si>
  <si>
    <t>"05957148113"</t>
  </si>
  <si>
    <t>RUA 17 RECREIO III Q 04-A L</t>
  </si>
  <si>
    <t>RECREIO AGUAS LINDAS III</t>
  </si>
  <si>
    <t>VIVIANRAVENA81@gmail.com</t>
  </si>
  <si>
    <t>MP439406</t>
  </si>
  <si>
    <t>AC011521552</t>
  </si>
  <si>
    <t>EXIGÊNCIA NO CARTÓRIO POR CONTA DA RETIFICAÇÃO + ASSINATURA DA CAIXA</t>
  </si>
  <si>
    <t>PREFEITURA GEROU GUIA DE ITBI COM NOME ERRADO 29/08/2028</t>
  </si>
  <si>
    <t>MELLISSA CORREA SILVA</t>
  </si>
  <si>
    <t>"08191262177"</t>
  </si>
  <si>
    <t>MARIA DE LOURDES PEREIRA DE ALMEIDA - 91145597149</t>
  </si>
  <si>
    <t>AV B Q 44</t>
  </si>
  <si>
    <t>mellissacorrea242@gmail.com</t>
  </si>
  <si>
    <t>MP430528</t>
  </si>
  <si>
    <t>KARENINA SILVA DE ARAUJO</t>
  </si>
  <si>
    <t>"05506365101"</t>
  </si>
  <si>
    <t>KAROLAINE SILVA DE ARAUJO - 05506376138</t>
  </si>
  <si>
    <t>RUA HONDURAS Q 07</t>
  </si>
  <si>
    <t>kaah380.15@gmail.com</t>
  </si>
  <si>
    <t>MP430530</t>
  </si>
  <si>
    <t>DANIEL CAMANDAROBA ARAUJO</t>
  </si>
  <si>
    <t>"71272697185"</t>
  </si>
  <si>
    <t>Rua 16 Q 109 L 5</t>
  </si>
  <si>
    <t>danielaraujo202014@gmail.com</t>
  </si>
  <si>
    <t>MP430529</t>
  </si>
  <si>
    <t>MARIA CLARA FLORENCIO CAMARGO</t>
  </si>
  <si>
    <t>"71197187111"</t>
  </si>
  <si>
    <t>RUA 03 QD 02</t>
  </si>
  <si>
    <t>Jardim do Entorno I</t>
  </si>
  <si>
    <t>claracamargo052006@gmail.com</t>
  </si>
  <si>
    <t>MP439404</t>
  </si>
  <si>
    <t>AC011493075</t>
  </si>
  <si>
    <t>EXIGÊNCIA NO CARTÓRIO POR CONTA DA RETIFICAÇÃo, RERATIFICAÇÃO SANADA EM 09/10/2025 TENDO UMA NOVA EXIGENCIA DIA 16/10/2025 SANADA NO MESMO DIA</t>
  </si>
  <si>
    <t>BRENDA LIRA RIBEIRO DA SILVA</t>
  </si>
  <si>
    <t>"08193389158"</t>
  </si>
  <si>
    <t>QD 58 CJ C</t>
  </si>
  <si>
    <t>Vila São José (Brazlândia)</t>
  </si>
  <si>
    <t>brendalira716@gmail.com</t>
  </si>
  <si>
    <t>Gledson Carlos da Silva leandro (Gestor): AGUARDANDO CONFORMIDADE.</t>
  </si>
  <si>
    <t>19/08/2025 às 10h19</t>
  </si>
  <si>
    <t>MP419580</t>
  </si>
  <si>
    <t>AC011492710</t>
  </si>
  <si>
    <t>JOSE ORLANDO TORRES DE SOUSA</t>
  </si>
  <si>
    <t>"62014343306"</t>
  </si>
  <si>
    <t>Q. 00 L 132-A1 BLOCO A</t>
  </si>
  <si>
    <t>JOSE3299922@GMAIL.COM</t>
  </si>
  <si>
    <t>MP439405</t>
  </si>
  <si>
    <t>AC011498257</t>
  </si>
  <si>
    <t>EXIGÊNCIA NO CARTÓRIO POR CONTA DA RETIFICAÇÃO</t>
  </si>
  <si>
    <t>THIAGO FERNANDES DA COSTA</t>
  </si>
  <si>
    <t>"08658843157"</t>
  </si>
  <si>
    <t>ITALLO DA SILVA TEIXEIRA - 71374677175</t>
  </si>
  <si>
    <t>RUA 15, LADO DO N 22 Q 137 LOTE 07</t>
  </si>
  <si>
    <t>thiagoflamengo098765@gmail.com</t>
  </si>
  <si>
    <t>MP430531</t>
  </si>
  <si>
    <t>NAYANE STEFANY GOMES DE AGUIAR</t>
  </si>
  <si>
    <t>"03722936110"</t>
  </si>
  <si>
    <t>ALBERTO ROGERIO DE AGUIAR - 42889936104</t>
  </si>
  <si>
    <t>RUA 2</t>
  </si>
  <si>
    <t>enaianstefany23@gmail.com</t>
  </si>
  <si>
    <t>MP430527</t>
  </si>
  <si>
    <t>NATHALY MAYARA FERREIRA DE GODOI</t>
  </si>
  <si>
    <t>"05947567156"</t>
  </si>
  <si>
    <t>QUADRA  53 CONJ A APTO 101</t>
  </si>
  <si>
    <t>MAYARANATY2020@gmail.com</t>
  </si>
  <si>
    <t>MP430281</t>
  </si>
  <si>
    <t>AC011361591</t>
  </si>
  <si>
    <t>GABRIEL ALVES DE CARVALHO</t>
  </si>
  <si>
    <t>"06645622139"</t>
  </si>
  <si>
    <t>ADVAR ALVES DE CARVALHO - 31170870104</t>
  </si>
  <si>
    <t>RUA 14 Q 55-A L 5</t>
  </si>
  <si>
    <t>gabriel.fsa1999@gmail.com</t>
  </si>
  <si>
    <t>MP430533</t>
  </si>
  <si>
    <t>LARISSA MOREIRA DA PAZ</t>
  </si>
  <si>
    <t>"05578007147"</t>
  </si>
  <si>
    <t>CREUZELINA MOREIRA DOS SANTOS PAZ - 85577375134</t>
  </si>
  <si>
    <t>RUA 02, Q. 60</t>
  </si>
  <si>
    <t>lalahpaz32@gmail.com</t>
  </si>
  <si>
    <t>MP430532</t>
  </si>
  <si>
    <t>corrigir declaração</t>
  </si>
  <si>
    <t>THALITA CRUZ FRANCALINO</t>
  </si>
  <si>
    <t>"04377130242"</t>
  </si>
  <si>
    <t>Q. 18 L</t>
  </si>
  <si>
    <t>senhoritacruz.tcf@gmail.com</t>
  </si>
  <si>
    <t>MP430283</t>
  </si>
  <si>
    <t>AC011602223</t>
  </si>
  <si>
    <t>DUAM E CND ESTÁ CONSTANDO QUE HÁ ALGUM DEBITO NO IMOVEL</t>
  </si>
  <si>
    <t>VANESSA PEREIRA DE MENDONCA ABELINO</t>
  </si>
  <si>
    <t>"05312373117"</t>
  </si>
  <si>
    <t>TEREZA PEREIRA DA SLVA - 61849774153</t>
  </si>
  <si>
    <t>RUA MARIA CARLOS GUIMARAES, Q. 60 L 4</t>
  </si>
  <si>
    <t>mendoncavanessa22@gmail.com</t>
  </si>
  <si>
    <t>MP430535</t>
  </si>
  <si>
    <t>CARLA PATRICIA MORAIS DA SILVA</t>
  </si>
  <si>
    <t>"05777466346"</t>
  </si>
  <si>
    <t>Quadra 48</t>
  </si>
  <si>
    <t>moraiscarlapatricia@gmail.com</t>
  </si>
  <si>
    <t>MP439407</t>
  </si>
  <si>
    <t>AC011553354</t>
  </si>
  <si>
    <t>ITALO FARIAS DO VALE</t>
  </si>
  <si>
    <t>"04337035125"</t>
  </si>
  <si>
    <t>ELIANE SOARES DE FARIAS MATTOS - 01283815664</t>
  </si>
  <si>
    <t>Rua 14A</t>
  </si>
  <si>
    <t>italofarias01@gmail.com</t>
  </si>
  <si>
    <t>MP430534</t>
  </si>
  <si>
    <t>LETICIA SILVA RODRIGUES SARAFIM DE SOUZA</t>
  </si>
  <si>
    <t>"71563281155"</t>
  </si>
  <si>
    <t>GABRIEL PEREIRA MEIRELES - 07910685106</t>
  </si>
  <si>
    <t>Rua A QD 41</t>
  </si>
  <si>
    <t>leticiasilvafsa12@yahoo.com</t>
  </si>
  <si>
    <t>MP430544</t>
  </si>
  <si>
    <t>STEPHANIE DE AZEVEDO MENDONÇA</t>
  </si>
  <si>
    <t>"06767406180"</t>
  </si>
  <si>
    <t>Quadra 3</t>
  </si>
  <si>
    <t>stephanieazevedo0007@gmail.com</t>
  </si>
  <si>
    <t>MP419582</t>
  </si>
  <si>
    <t>CLIENTE PEDIU DISTRATO</t>
  </si>
  <si>
    <t>PABLO HENRIQUE GONÇALVES DOS REIS</t>
  </si>
  <si>
    <t>"71470214105"</t>
  </si>
  <si>
    <t>QUADRA 08 CH 8 QD 08 CHAC. K</t>
  </si>
  <si>
    <t>pablopvtao@gmail.com</t>
  </si>
  <si>
    <t>MP419581</t>
  </si>
  <si>
    <t>AC011498823</t>
  </si>
  <si>
    <t>aguardando DUAM 01/09/2025</t>
  </si>
  <si>
    <t>SARA ADRICIA MARTINS DA SILVA</t>
  </si>
  <si>
    <t>"02763324150"</t>
  </si>
  <si>
    <t>ST L QUADRA 03 LOTE 44</t>
  </si>
  <si>
    <t>saraadricia17@gmail.com</t>
  </si>
  <si>
    <t>MP430282</t>
  </si>
  <si>
    <t>AC011435252</t>
  </si>
  <si>
    <t>ANA JULIA PEREIRA NEVES</t>
  </si>
  <si>
    <t>"06169971169"</t>
  </si>
  <si>
    <t>VANESSA PEREIRA NEVES - 78429668187,WILSON DA SILVA NEVES - 50972758100</t>
  </si>
  <si>
    <t>Q. 89 LOTE CONJUNTO A</t>
  </si>
  <si>
    <t>anapn1227@gmail.com</t>
  </si>
  <si>
    <t>MP143336</t>
  </si>
  <si>
    <t>BLOCO 08</t>
  </si>
  <si>
    <t>TIAGO PEREIRA DOS SANTOS</t>
  </si>
  <si>
    <t>"05396196122"</t>
  </si>
  <si>
    <t>JHONATAN SOARES DOS SANTOS - 04873692113</t>
  </si>
  <si>
    <t>RUA BANDEIRINHA</t>
  </si>
  <si>
    <t>tiagopssantos553@gmail.com</t>
  </si>
  <si>
    <t>MP430537</t>
  </si>
  <si>
    <t>LUNNA DE SOUZA AROUCHA</t>
  </si>
  <si>
    <t>"08986198150"</t>
  </si>
  <si>
    <t>BRAYAN DE MOURA SANTANA - 07416460131</t>
  </si>
  <si>
    <t>RUA AGATA, Q. 02, L. 50</t>
  </si>
  <si>
    <t>RESIDENCIAL VIDA NOVA I</t>
  </si>
  <si>
    <t>lunnadesouzaaroucha@gmail.com</t>
  </si>
  <si>
    <t>MP430538</t>
  </si>
  <si>
    <t>TATIANE PASSOS DAS NEVES</t>
  </si>
  <si>
    <t>"02640519123"</t>
  </si>
  <si>
    <t>RUA D, Q. 67, L. 18</t>
  </si>
  <si>
    <t>tatipassos2012@hotmail.com</t>
  </si>
  <si>
    <t>MP143337</t>
  </si>
  <si>
    <t>ZULEIDE PEREIRA DE OLIVEIRA SANTOS</t>
  </si>
  <si>
    <t>"01532333382"</t>
  </si>
  <si>
    <t>THIAGO LINO DO NASCIMENTO - 02921819147</t>
  </si>
  <si>
    <t>RUA 05 QUADRA 24 LOTE 23D</t>
  </si>
  <si>
    <t>emanuellaoliveira1023@gmail.com</t>
  </si>
  <si>
    <t>MP430536</t>
  </si>
  <si>
    <t>KIT REGISTRO ENTR 10/10</t>
  </si>
  <si>
    <t>MARCELO DA SILVA ARAUJO</t>
  </si>
  <si>
    <t>"13481026676"</t>
  </si>
  <si>
    <t>LUCINEIA SALDANHA RODRIGUES ARAUJO - 13000466606</t>
  </si>
  <si>
    <t>QSC 19 CHAC 26 CONJ G</t>
  </si>
  <si>
    <t>TAGUATINGA SUL (TAGUATINGA)</t>
  </si>
  <si>
    <t>dafnymartins1727@gmail.com</t>
  </si>
  <si>
    <t>MP439408</t>
  </si>
  <si>
    <t>AC011579053</t>
  </si>
  <si>
    <t>teve um problema dentro do processo de Sei, demora para lançamento da guia de ITBI</t>
  </si>
  <si>
    <t>UILHAN OLIVEIRA EVANGELISTA</t>
  </si>
  <si>
    <t>"01337558192"</t>
  </si>
  <si>
    <t>Q.37, L. 14</t>
  </si>
  <si>
    <t>uilhanoliveira35@gmail.com</t>
  </si>
  <si>
    <t>MP430284</t>
  </si>
  <si>
    <t>CLIENTE PERDEU VINCULO DE TRABALHO</t>
  </si>
  <si>
    <t>VITOR GABRIEL BORGES ROSA DE OLIVEIRA</t>
  </si>
  <si>
    <t>"71374690198"</t>
  </si>
  <si>
    <t>Rua 12 QUADRA 17</t>
  </si>
  <si>
    <t>vitaogr13@gmail.com</t>
  </si>
  <si>
    <t>MP423792</t>
  </si>
  <si>
    <t>EDEN SANTOS SILVA</t>
  </si>
  <si>
    <t>"07586241406"</t>
  </si>
  <si>
    <t>LUZIA FELIX DOS SANTOS - 03637653443</t>
  </si>
  <si>
    <t>edensantos11@gmail.com</t>
  </si>
  <si>
    <t>MP430539</t>
  </si>
  <si>
    <t>MARCLENE FONSECA DOS SANTOS</t>
  </si>
  <si>
    <t>"95892940225"</t>
  </si>
  <si>
    <t>AVENIDA SOARES BOTELHO QD 13-A</t>
  </si>
  <si>
    <t>SETOR CIDADE JARDIM</t>
  </si>
  <si>
    <t>marclenefonsecadossantos00@gmail.com</t>
  </si>
  <si>
    <t>MP419584</t>
  </si>
  <si>
    <t>AC011570307</t>
  </si>
  <si>
    <t>JANAINA DA CONCEIÇÃO GUIMARÃES</t>
  </si>
  <si>
    <t>"07361464157"</t>
  </si>
  <si>
    <t>MARIA APARECIDA PIRES MARTINS DA SILVA - 96900130178</t>
  </si>
  <si>
    <t>AV. CIRCULAR Q 02 LOTE 17</t>
  </si>
  <si>
    <t>Janainaguimaraesss9966@gmail.com</t>
  </si>
  <si>
    <t>MP430541</t>
  </si>
  <si>
    <t>Aguardando assinatura do Bruno para seguir o ITBI, 10/10</t>
  </si>
  <si>
    <t>JOSE NILSON ROCHA DE OLIVEIRA</t>
  </si>
  <si>
    <t>"04995299106"</t>
  </si>
  <si>
    <t>KAUANE DE SOUZA - 70959748105</t>
  </si>
  <si>
    <t>RUA 01, Q. 5</t>
  </si>
  <si>
    <t>joliver.contato@gmail.com</t>
  </si>
  <si>
    <t>MP430540</t>
  </si>
  <si>
    <t>WALLACE DA SILVA SANTOS</t>
  </si>
  <si>
    <t>"05113049190"</t>
  </si>
  <si>
    <t>ELENICE RODRIGUES ARAUJO - 95556966168,THALYTTA ARAUJO LIMA - 71371378142</t>
  </si>
  <si>
    <t>RUA SAO FRANCISCO DOMINGUES DE SOUSA, Q. 0, L. 25</t>
  </si>
  <si>
    <t>wallacedasilvasantos129@gmail.com</t>
  </si>
  <si>
    <t>MP423793</t>
  </si>
  <si>
    <t>retificar contrato profissão cliente</t>
  </si>
  <si>
    <t>WEDER GOMES DA COSTA</t>
  </si>
  <si>
    <t>"08372309183"</t>
  </si>
  <si>
    <t>LAYRA GABRIELLE VIANA FERNANDES - 03845535164</t>
  </si>
  <si>
    <t>RUA 11 Q 14 L</t>
  </si>
  <si>
    <t>costaweder88@gmail.com</t>
  </si>
  <si>
    <t>MP430545</t>
  </si>
  <si>
    <t>assinatura GOV</t>
  </si>
  <si>
    <t>BRAYON BARBOSA BRAGA PORTO</t>
  </si>
  <si>
    <t>"11382965621"</t>
  </si>
  <si>
    <t>ALANA SILVA FRANCO - 16094380606,ALDEMIRA BARBOSA DE AQUINO - 50897454634</t>
  </si>
  <si>
    <t>Q 05</t>
  </si>
  <si>
    <t>TAQUARA</t>
  </si>
  <si>
    <t>benayonbarbosa22@gmail.com</t>
  </si>
  <si>
    <t>MP143338</t>
  </si>
  <si>
    <t>MARIA EDUARDA LACERDA SAMPAIO</t>
  </si>
  <si>
    <t>"03895392103"</t>
  </si>
  <si>
    <t>QUADRA 3</t>
  </si>
  <si>
    <t>edufamilia450@gmail.com</t>
  </si>
  <si>
    <t>MP439409</t>
  </si>
  <si>
    <t>AC011552757</t>
  </si>
  <si>
    <t>EXIGÊNCIA NO CARTÓRIO POR CONTA DA RETIFICAÇÃO + PROCURAÇÃO DA VENDEDORA</t>
  </si>
  <si>
    <t>VINICIUS VASQUES DE LIMA</t>
  </si>
  <si>
    <t>"08434850192"</t>
  </si>
  <si>
    <t>VINIVASQUES1919@GMAIL.COM</t>
  </si>
  <si>
    <t>MP419585</t>
  </si>
  <si>
    <t>AC011570397</t>
  </si>
  <si>
    <t>MARIANNE ARAUJO PAULINO CANDIDO</t>
  </si>
  <si>
    <t>"03608375147"</t>
  </si>
  <si>
    <t>Avenida Sibipiruna, LT 11, BL A, AP , Res. Smart</t>
  </si>
  <si>
    <t>Taguatinga/DF</t>
  </si>
  <si>
    <t>advmariannearaujo@gmail.com</t>
  </si>
  <si>
    <t>LARISSA RUBENS BARBOSA</t>
  </si>
  <si>
    <t>"70902905147"</t>
  </si>
  <si>
    <t>CLAUDINEA RUBENS BARBOSA - 01610411595</t>
  </si>
  <si>
    <t>syngentalarissa@gmail.com</t>
  </si>
  <si>
    <t>MP430546</t>
  </si>
  <si>
    <t>ANTONIO FRANCISCO COSTA FILHO</t>
  </si>
  <si>
    <t>"01987601327"</t>
  </si>
  <si>
    <t>CHACARAS  COIMBRA Q 2 L</t>
  </si>
  <si>
    <t>antoniofrancisco0407@gmail.com</t>
  </si>
  <si>
    <t>MP430285</t>
  </si>
  <si>
    <t>AC011601082</t>
  </si>
  <si>
    <t>teve um problema dentro do processo de Sei, demora para lançamento da guia de ITBI, precisou refazer a solicitação de pagamento 08/09/2025</t>
  </si>
  <si>
    <t>BEATRIZ DA TRINDADE LEMES</t>
  </si>
  <si>
    <t>"07340750142"</t>
  </si>
  <si>
    <t>ROSIMEIRE LOPES DA TRINDADE - 02293087166</t>
  </si>
  <si>
    <t>AVENIDA PARQUE Q 56 L  11</t>
  </si>
  <si>
    <t>beatriztridadelemes@gmail.com</t>
  </si>
  <si>
    <t>MP427244</t>
  </si>
  <si>
    <t>EDINAIDE BENICIO DE SOUZA</t>
  </si>
  <si>
    <t>"02022196155"</t>
  </si>
  <si>
    <t>KAYLANE DE SOUZA SANTOS - 07351103100</t>
  </si>
  <si>
    <t>naydinhabenicio123@gmail.com</t>
  </si>
  <si>
    <t>MP430543</t>
  </si>
  <si>
    <t>VITORIA DA SILVA CORDEIRO</t>
  </si>
  <si>
    <t>"71267882158"</t>
  </si>
  <si>
    <t>Mikaelly Gabriely</t>
  </si>
  <si>
    <t>CARLOS EDUARDO PEREIRA DOS SANTOS - 07813632176</t>
  </si>
  <si>
    <t>RUA FLAMBOYANT Q 4 L 30</t>
  </si>
  <si>
    <t>viviihsilvaa1234@gmail.com</t>
  </si>
  <si>
    <t>MP430547</t>
  </si>
  <si>
    <t>JESSICA FERREIRA DOS SANTOS</t>
  </si>
  <si>
    <t>"04810267113"</t>
  </si>
  <si>
    <t>Rua 21</t>
  </si>
  <si>
    <t>Js61998410823@gmail.com</t>
  </si>
  <si>
    <t>MP430548</t>
  </si>
  <si>
    <t>MATHEUS ALVES DOS SANTOS</t>
  </si>
  <si>
    <t>"13030199657"</t>
  </si>
  <si>
    <t>MARCOS ALVES DOS SANTOS - 13030177688</t>
  </si>
  <si>
    <t>Av. Tionesio Jose Lopes</t>
  </si>
  <si>
    <t>Serra Bonita</t>
  </si>
  <si>
    <t>mattheusalvess86@gmail.com</t>
  </si>
  <si>
    <t>MP430549</t>
  </si>
  <si>
    <t>Aguardndo correção da minuta. Descrição.</t>
  </si>
  <si>
    <t>TALYSON RIBEIRO</t>
  </si>
  <si>
    <t>"61617560308"</t>
  </si>
  <si>
    <t>QSE 12 LT 12</t>
  </si>
  <si>
    <t>talysonribeiro167@gmail.com</t>
  </si>
  <si>
    <t>MP419586</t>
  </si>
  <si>
    <t>AC011521053</t>
  </si>
  <si>
    <t>GABRYELLA LIMA OLIVEIRA</t>
  </si>
  <si>
    <t>"05361104175"</t>
  </si>
  <si>
    <t>ADMON AMANCIO DE OLIVEIRA - 35458798104</t>
  </si>
  <si>
    <t>RUA TURMALINA Q. 03 L 41</t>
  </si>
  <si>
    <t>gabryella.lima831@gmail.com</t>
  </si>
  <si>
    <t>MP430552</t>
  </si>
  <si>
    <t>NAYTIARA PEREIRA CARNEIRO</t>
  </si>
  <si>
    <t>"02971651193"</t>
  </si>
  <si>
    <t>TAILER VINICIUS JESUS GUIMARÃES - 05488831142</t>
  </si>
  <si>
    <t>Naytiarapereira@live.com</t>
  </si>
  <si>
    <t>MP430550</t>
  </si>
  <si>
    <t>JESSICA LENY MENDES DA SILVA</t>
  </si>
  <si>
    <t>"03902451190"</t>
  </si>
  <si>
    <t>ALINE MENDES DA SILVA - 03886281116</t>
  </si>
  <si>
    <t>RUA JANDAIA, Q. 21, L. 0, - ESQ. COM RUA JURITI</t>
  </si>
  <si>
    <t>jessicaleny4996ms@gmail.com</t>
  </si>
  <si>
    <t>MP430551</t>
  </si>
  <si>
    <t>LUCAS EDUARDO SOUSA DE OLIVEIRA</t>
  </si>
  <si>
    <t>"06270518121"</t>
  </si>
  <si>
    <t>MARIA INACIA BARBOSA SOUSA - 00087597152</t>
  </si>
  <si>
    <t>Rua dos Domenicanos Q 31</t>
  </si>
  <si>
    <t>lucaseduardofsa@outlook.com</t>
  </si>
  <si>
    <t>MP430553</t>
  </si>
  <si>
    <t>EDIVAN SILVA FERREIRA</t>
  </si>
  <si>
    <t>"06635812300"</t>
  </si>
  <si>
    <t>FRANCISCA AURILEIDE PEREIRA E SILVA - 62688812300,NAIARA ROMAO DA SILVA - 07601248330</t>
  </si>
  <si>
    <t>VIA 3</t>
  </si>
  <si>
    <t>edivansilvaferreira311@gmail.com</t>
  </si>
  <si>
    <t>MP430554</t>
  </si>
  <si>
    <t>SUELLEN SOARES GUEDES</t>
  </si>
  <si>
    <t>"06122006394"</t>
  </si>
  <si>
    <t>RUA 08 Q 64 LT</t>
  </si>
  <si>
    <t>perola II</t>
  </si>
  <si>
    <t>SUELLENGUEDES1804@GMAIL.COM</t>
  </si>
  <si>
    <t>MP439411</t>
  </si>
  <si>
    <t>AC011587378</t>
  </si>
  <si>
    <t>LUCAS CASSIMIRO BARBOSA</t>
  </si>
  <si>
    <t>"06568861103"</t>
  </si>
  <si>
    <t>QNP 19 Conjunto F</t>
  </si>
  <si>
    <t>druwdwl@gmail.com</t>
  </si>
  <si>
    <t>MP439410</t>
  </si>
  <si>
    <t>AC011601645</t>
  </si>
  <si>
    <t>ANDERSON GOMES DOS SANTOS</t>
  </si>
  <si>
    <t>"06357239135"</t>
  </si>
  <si>
    <t>ESTER GOMES DOS SANTOS - 06843509126</t>
  </si>
  <si>
    <t>AVENIDA 01, Q. 0, L. 2, CH RECANTO, CASA - 2</t>
  </si>
  <si>
    <t>gomesandersom73@gmail.com</t>
  </si>
  <si>
    <t>MP430557</t>
  </si>
  <si>
    <t>CELIO DE MOURA GOMES</t>
  </si>
  <si>
    <t>"11160890170"</t>
  </si>
  <si>
    <t>ANA CAROLINE DE MOURA SILVA - 07303247106,MALCONNY MARTINS RIBEIRO - 05765753132</t>
  </si>
  <si>
    <t>RUA 14 Q 111 L 8K</t>
  </si>
  <si>
    <t>demouragomescelio@gmail.com</t>
  </si>
  <si>
    <t>MP430555</t>
  </si>
  <si>
    <t>ALIK KAYK SOARES</t>
  </si>
  <si>
    <t>"09447395392"</t>
  </si>
  <si>
    <t>QR 221 CJ 04</t>
  </si>
  <si>
    <t>SAMAMBAIA DF</t>
  </si>
  <si>
    <t>Alykkayksoares@gmail.com</t>
  </si>
  <si>
    <t>MP439414</t>
  </si>
  <si>
    <t>AC013780777</t>
  </si>
  <si>
    <t>00349.0009224/2025-67</t>
  </si>
  <si>
    <t>THIAGO DE SOUZA RIBEIRO</t>
  </si>
  <si>
    <t>"01827182121"</t>
  </si>
  <si>
    <t>CSG 13, Lote 04, SN, Luisa Apart Residence - Apto 413</t>
  </si>
  <si>
    <t>thiago_tsr@hotmail.com</t>
  </si>
  <si>
    <t>Eduardo Martins (Gestor): Trata-se de "Venda Direta" ajustando o status do Repasse para Venda Direta.</t>
  </si>
  <si>
    <t>27/08/2025 às 16h06</t>
  </si>
  <si>
    <t>RUTHE EVELYN ALVES RODRIGUES</t>
  </si>
  <si>
    <t>"08203645178"</t>
  </si>
  <si>
    <t>QSC 19 CH 25 CJ A</t>
  </si>
  <si>
    <t>evelynruthe6@gmail.com</t>
  </si>
  <si>
    <t>MP419588</t>
  </si>
  <si>
    <t>AC011601812</t>
  </si>
  <si>
    <t>BRENDA FREITAS DA TRINDADE COSTA</t>
  </si>
  <si>
    <t>"09015341109"</t>
  </si>
  <si>
    <t>CH 115 R 05</t>
  </si>
  <si>
    <t>RES M NOR</t>
  </si>
  <si>
    <t>freitasbrenda347@gmail.com</t>
  </si>
  <si>
    <t>MP430286</t>
  </si>
  <si>
    <t>AC011600731</t>
  </si>
  <si>
    <t>AGUARDANDO O CCA SUPERA ENCAMINHAR A MINUTA PARA DAR ENTRADA</t>
  </si>
  <si>
    <t>EDINALVA MARIA MENDES LEAL</t>
  </si>
  <si>
    <t>"93696604100"</t>
  </si>
  <si>
    <t>Q 21 L 04</t>
  </si>
  <si>
    <t>JARDIM PEROLA DA BARRAGEM 1</t>
  </si>
  <si>
    <t>edinalvamariamendesborges80@gmail.com</t>
  </si>
  <si>
    <t>MP439413</t>
  </si>
  <si>
    <t>AC011603110</t>
  </si>
  <si>
    <t>MAURICIO VARGA PEREIRA</t>
  </si>
  <si>
    <t>"04100236123"</t>
  </si>
  <si>
    <t>Quadra 55 B</t>
  </si>
  <si>
    <t>Mauriciomauriciovargapereira@gmail.com</t>
  </si>
  <si>
    <t>MP430288</t>
  </si>
  <si>
    <t>AC011601260</t>
  </si>
  <si>
    <t>demora para dar garantia conforme</t>
  </si>
  <si>
    <t>PAULO CESAR MATOS DA SILVA JUNIOR</t>
  </si>
  <si>
    <t>"02814742140"</t>
  </si>
  <si>
    <t>RUA 6 Q 09 L</t>
  </si>
  <si>
    <t>Paulo-mmatos1@hotmail.com</t>
  </si>
  <si>
    <t>MP430287</t>
  </si>
  <si>
    <t>AC011605528</t>
  </si>
  <si>
    <t>00349.0007130/2025-53</t>
  </si>
  <si>
    <t>houve um erro no lançamento da guia dentro do Sei, solicitado novamente 11/09/2025</t>
  </si>
  <si>
    <t>NARLA ROBERTA SILVA</t>
  </si>
  <si>
    <t>"07674492150"</t>
  </si>
  <si>
    <t>SHSN CJ E</t>
  </si>
  <si>
    <t>narlaroberta94@gmail.com</t>
  </si>
  <si>
    <t>MP419587</t>
  </si>
  <si>
    <t>AC011552830</t>
  </si>
  <si>
    <t>LAILA GONCALVES DE SOUSA</t>
  </si>
  <si>
    <t>"18802313601"</t>
  </si>
  <si>
    <t>SOLANGE DE SOUSA - 06381001607</t>
  </si>
  <si>
    <t>RUA A, CHACARA 166-A, Q. A, L. 1</t>
  </si>
  <si>
    <t>lailasousag@gmail.com</t>
  </si>
  <si>
    <t>MP440250</t>
  </si>
  <si>
    <t>certidão positiva</t>
  </si>
  <si>
    <t>BLOCO 13</t>
  </si>
  <si>
    <t>MELQUISEDEQUE RIBEIRO AMORIM</t>
  </si>
  <si>
    <t>"10457804130"</t>
  </si>
  <si>
    <t>JEFTE RIBEIRO DE AMORIM - 10457831103</t>
  </si>
  <si>
    <t>Via 24 L1</t>
  </si>
  <si>
    <t>melqueribeiroamorim@gmail.com</t>
  </si>
  <si>
    <t>MP430559</t>
  </si>
  <si>
    <t>EMILLY GONÇALVES ROCHA</t>
  </si>
  <si>
    <t>"07586260109"</t>
  </si>
  <si>
    <t>SHSN CH 119 CJ F</t>
  </si>
  <si>
    <t>emillyrocha014@gmail.com</t>
  </si>
  <si>
    <t>MP419589</t>
  </si>
  <si>
    <t>AC011603463</t>
  </si>
  <si>
    <t>DENIZE LAZARO DOS SANTOS</t>
  </si>
  <si>
    <t>"70307394182"</t>
  </si>
  <si>
    <t>AMANDA FERREIRA BRANDÃO - 05224512174</t>
  </si>
  <si>
    <t>RUA C, ESQ R 16</t>
  </si>
  <si>
    <t>Lazarodenize419@gmail.com</t>
  </si>
  <si>
    <t>MP430558</t>
  </si>
  <si>
    <t>LUANA PRISCYLA RIBEIRO DA SILVA</t>
  </si>
  <si>
    <t>"06955493167"</t>
  </si>
  <si>
    <t>RUA SEM NOME, Q P, L 9, S/N, CHACARA 18</t>
  </si>
  <si>
    <t>LUANAPRISCYLA1234@GMAIL.COM</t>
  </si>
  <si>
    <t>MP-439416</t>
  </si>
  <si>
    <t>AC011602800</t>
  </si>
  <si>
    <t>os contratos Não evoluíram no CIWEB, por isso atrasado na garantia conforme</t>
  </si>
  <si>
    <t>CAROLINA RIBEIRO NETTO</t>
  </si>
  <si>
    <t>"01715056116"</t>
  </si>
  <si>
    <t>Q. D, OUTROS - MODULO J CH 04/08</t>
  </si>
  <si>
    <t>AGUAS LINDAS</t>
  </si>
  <si>
    <t>carolinanetto30@gmail.com</t>
  </si>
  <si>
    <t>MP439415</t>
  </si>
  <si>
    <t>AC011602022</t>
  </si>
  <si>
    <t>JULIA MONTEIRO DOS SANTOS SILVA</t>
  </si>
  <si>
    <t>"06219648161"</t>
  </si>
  <si>
    <t>DOUGLAS MONTEIRO DE BRITO - 01982280158</t>
  </si>
  <si>
    <t>RUA 9 Q 18 L 07</t>
  </si>
  <si>
    <t>juliamonteiro180@gmail.com</t>
  </si>
  <si>
    <t>MP430556</t>
  </si>
  <si>
    <t>RHUAN DE SOUSA MENDES</t>
  </si>
  <si>
    <t>"09002611102"</t>
  </si>
  <si>
    <t>R 07. Q C - 07 , L 22</t>
  </si>
  <si>
    <t>rhuanmendes2015@gmail.com</t>
  </si>
  <si>
    <t>MP419590</t>
  </si>
  <si>
    <t>AC011602495</t>
  </si>
  <si>
    <t>BENEDITA BANDEIRA COSTA DE SOUSA</t>
  </si>
  <si>
    <t>"02892286115"</t>
  </si>
  <si>
    <t>Rua 3 Sul, LT 07, BL B, AP</t>
  </si>
  <si>
    <t>benebcs@gmail.com</t>
  </si>
  <si>
    <t>DENIZE SALES DOURADO</t>
  </si>
  <si>
    <t>"71470513196"</t>
  </si>
  <si>
    <t>DANIEL LEMOS DA SILVA - 12293966160</t>
  </si>
  <si>
    <t>RUA ONIX Q 02</t>
  </si>
  <si>
    <t>denizesales38@gmail.com</t>
  </si>
  <si>
    <t>MP430562</t>
  </si>
  <si>
    <t>KIT ENTREGUE 30/09</t>
  </si>
  <si>
    <t>EVELIN NEVES RODRIGUES</t>
  </si>
  <si>
    <t>"71233086111"</t>
  </si>
  <si>
    <t>EDMAR LUIS RODRIGUES - 78112877149</t>
  </si>
  <si>
    <t>RUA BENEDITO GALVAO</t>
  </si>
  <si>
    <t>evelin2005fm@gmail.com</t>
  </si>
  <si>
    <t>MP430561</t>
  </si>
  <si>
    <t>DAYANE SILVA DE OLIVEIRA</t>
  </si>
  <si>
    <t>"01779114257"</t>
  </si>
  <si>
    <t>JONATHAN OLIVEIRA DE SOUSA - 70193273209</t>
  </si>
  <si>
    <t>dayestella.manaus.50@gmail.com</t>
  </si>
  <si>
    <t>MP430563</t>
  </si>
  <si>
    <t>ISABELLA MOREIRA ULHOA</t>
  </si>
  <si>
    <t>"08194936195"</t>
  </si>
  <si>
    <t>RUA COSTA PINTO</t>
  </si>
  <si>
    <t>isabellamulhoa@outlook.com</t>
  </si>
  <si>
    <t>MP430542</t>
  </si>
  <si>
    <t>NATALIA BARBOSA DOS SANTOS</t>
  </si>
  <si>
    <t>"00929518136"</t>
  </si>
  <si>
    <t>RUA 03, Q. 14 A</t>
  </si>
  <si>
    <t>nataliabarbosa2583@gmail.com</t>
  </si>
  <si>
    <t>MP430566</t>
  </si>
  <si>
    <t>YURI DE FREITAS BARBOSA</t>
  </si>
  <si>
    <t>"07367266160"</t>
  </si>
  <si>
    <t>BIANCA DE FREITAS BARBOSA - 10963262130</t>
  </si>
  <si>
    <t>RUA 10 Q 23 L 0</t>
  </si>
  <si>
    <t>freitasbarbosayuri@gmail.com</t>
  </si>
  <si>
    <t>MP430565</t>
  </si>
  <si>
    <t>ERYCK VINICIUS BARBOSA DOS SANTOS</t>
  </si>
  <si>
    <t>"05827402150"</t>
  </si>
  <si>
    <t>RUA 26, Q. 61, L. 19A-1, CASA 15</t>
  </si>
  <si>
    <t>SETOR 7</t>
  </si>
  <si>
    <t>ERYCKVINICIUS088@GMAIL.COM</t>
  </si>
  <si>
    <t>MP439417</t>
  </si>
  <si>
    <t>AC011658125</t>
  </si>
  <si>
    <t>00349.0007160/2025-60</t>
  </si>
  <si>
    <t>YURI ISLAN SOARES MONTEIRO</t>
  </si>
  <si>
    <t>"09479253178"</t>
  </si>
  <si>
    <t>ULLY GLEICE SOARES DA SILVA - 05296362128</t>
  </si>
  <si>
    <t>VIA 15, Q. 140</t>
  </si>
  <si>
    <t>yuriislan12345@gmail.com</t>
  </si>
  <si>
    <t>MP430567</t>
  </si>
  <si>
    <t>1496 1492</t>
  </si>
  <si>
    <t>GUILHERME SANTOS ALVES</t>
  </si>
  <si>
    <t>"08720523114"</t>
  </si>
  <si>
    <t>guilhermedofoogle@gmail.com</t>
  </si>
  <si>
    <t>MP419591</t>
  </si>
  <si>
    <t>AC011702602</t>
  </si>
  <si>
    <t>00349.0007476/2025-51</t>
  </si>
  <si>
    <t>REGISTRADO DIA 30/09/2025</t>
  </si>
  <si>
    <t>aguardando DUAM 30/09/2025</t>
  </si>
  <si>
    <t>BRUNO CAIQUE ABADIA CARLOS</t>
  </si>
  <si>
    <t>"05836479100"</t>
  </si>
  <si>
    <t>PAULA ANDREA DE MELO - 03802148142</t>
  </si>
  <si>
    <t>Avenida Cristalina QD 177</t>
  </si>
  <si>
    <t>kaique_mtk@live.com</t>
  </si>
  <si>
    <t>MP440251</t>
  </si>
  <si>
    <t>ESCRITURA/REGISTRO</t>
  </si>
  <si>
    <t>OBA PARTICIPACOES IMOBILIARIA LTDA</t>
  </si>
  <si>
    <t>"06071829000161"</t>
  </si>
  <si>
    <t>CRS 514 Bloco A 59/63</t>
  </si>
  <si>
    <t>ARSINDUSPINA@GMAIL.COM</t>
  </si>
  <si>
    <t>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t>
  </si>
  <si>
    <t>11/09/2025 às 17h08</t>
  </si>
  <si>
    <t>11/09/2025 às 17h04</t>
  </si>
  <si>
    <t>11/09/2025 às 16h50</t>
  </si>
  <si>
    <t>11/09/2025 às 16h49</t>
  </si>
  <si>
    <t>11/09/2025 às 16h46</t>
  </si>
  <si>
    <t>11/09/2025 às 16h42</t>
  </si>
  <si>
    <t>Eduardo Martins (Gestor): Unidade Habitacional (UH): 2723093 - AP 404 BL. . - Valor de VMD: 1.020.238,42 - Disponível para escrituração somente se o cliente solicitar.</t>
  </si>
  <si>
    <t>10/09/2025 às 15h32</t>
  </si>
  <si>
    <t>11/09/2025 às 16h41</t>
  </si>
  <si>
    <t>11/09/2025 às 16h40</t>
  </si>
  <si>
    <t>11/09/2025 às 16h39</t>
  </si>
  <si>
    <t>11/09/2025 às 16h36</t>
  </si>
  <si>
    <t>MARIA EDUARDA MACIEL LIMA</t>
  </si>
  <si>
    <t>"05781166181"</t>
  </si>
  <si>
    <t>CARLA SIBELI MESQUITA MACIEL - 76614778315</t>
  </si>
  <si>
    <t>Rua 19 QD 74 LT 12</t>
  </si>
  <si>
    <t>duda.maciel0512@gmail.com</t>
  </si>
  <si>
    <t>MP430564</t>
  </si>
  <si>
    <t>BRUNO MARTINELLE PROFETISA SILVA</t>
  </si>
  <si>
    <t>"02319424199"</t>
  </si>
  <si>
    <t>RUA JARDIM BRASÍLIA II QUADRA 20</t>
  </si>
  <si>
    <t>JARDIM BRASÍLIA II</t>
  </si>
  <si>
    <t>brunomartinelle006@gmail.com</t>
  </si>
  <si>
    <t>MP419583</t>
  </si>
  <si>
    <t>AC011658482</t>
  </si>
  <si>
    <t>00349.0007183/2025-74</t>
  </si>
  <si>
    <t>DEMORA PARA ENCAMINHAR A DUAM</t>
  </si>
  <si>
    <t>FSA014 - VILA DAS BROMÉLIAS</t>
  </si>
  <si>
    <t>DALVAN NASCIMENTO DE SOUSA</t>
  </si>
  <si>
    <t>"70384666663"</t>
  </si>
  <si>
    <t>FSA014</t>
  </si>
  <si>
    <t>DAHIANE VIEIRA GOMES - 07255706100,JAQUELINE MARTINS NASCIMENTO - 08687249632</t>
  </si>
  <si>
    <t>RUA 22 QD 136 LT 0 CASA 02</t>
  </si>
  <si>
    <t>dalvan10003@gmail.com</t>
  </si>
  <si>
    <t>MP441106</t>
  </si>
  <si>
    <t>1829 1827 1825</t>
  </si>
  <si>
    <t>RESTRIÇÃO ok</t>
  </si>
  <si>
    <t>ALAN ALVES MACEDO</t>
  </si>
  <si>
    <t>"02990503196"</t>
  </si>
  <si>
    <t>RUA 09 Q 26 L 0</t>
  </si>
  <si>
    <t>bahiafrutas49@gmail.com</t>
  </si>
  <si>
    <t>MP441102</t>
  </si>
  <si>
    <t>GISELE BISPO RIBEIRO</t>
  </si>
  <si>
    <t>"71307315160"</t>
  </si>
  <si>
    <t>QUADRA R</t>
  </si>
  <si>
    <t>bispogisele53@gmail.com</t>
  </si>
  <si>
    <t>MP439420</t>
  </si>
  <si>
    <t>VAI SEGUIR NO MÊS QUE VEM.</t>
  </si>
  <si>
    <t>PATRICIA PEREIRA DE OLIVEIRA</t>
  </si>
  <si>
    <t>"07626243102"</t>
  </si>
  <si>
    <t>Q 25 - B</t>
  </si>
  <si>
    <t>CONDOMINIO MANSOES ODISSEIA</t>
  </si>
  <si>
    <t>patypereiraxx@gmail.com</t>
  </si>
  <si>
    <t>MP439419</t>
  </si>
  <si>
    <t>AC011715618</t>
  </si>
  <si>
    <t>SEM SINAL</t>
  </si>
  <si>
    <t>THESLEY PEDRO MATOS CARVALHO</t>
  </si>
  <si>
    <t>"07402117146"</t>
  </si>
  <si>
    <t>JANISMAR OLIVEIRA CARVALHO - 73298310182</t>
  </si>
  <si>
    <t>AVENIDA A Q 20</t>
  </si>
  <si>
    <t>thesleycarvalho938@icloud.com</t>
  </si>
  <si>
    <t>MP441100</t>
  </si>
  <si>
    <t>DAHIANE VIEIRA GOMES</t>
  </si>
  <si>
    <t>"07255706100"</t>
  </si>
  <si>
    <t>DALVAN NASCIMENTO DE SOUSA - 70384666663</t>
  </si>
  <si>
    <t>RUA 12 Q 30</t>
  </si>
  <si>
    <t>dahianegomes02@gmail.com</t>
  </si>
  <si>
    <t>MP441103</t>
  </si>
  <si>
    <t>LUANA DE OLIVEIRA LESSA</t>
  </si>
  <si>
    <t>"70625040171"</t>
  </si>
  <si>
    <t>RUA 2 CAMPING CLUBE NACIONAL Q 6</t>
  </si>
  <si>
    <t>luanalessa78@gmail.com</t>
  </si>
  <si>
    <t>MP419594</t>
  </si>
  <si>
    <t>00349.0009346/2025-53</t>
  </si>
  <si>
    <t>contrato fisico entregue para ser encaminhado para o cartorio 07/11/2025 ( cliente teve exigencia na assinatura dia 14/11/2025) exigencia cumprida 19/11/2025</t>
  </si>
  <si>
    <t>JOAO PEDRO SENA ROSA DE OLIVEIRA</t>
  </si>
  <si>
    <t>"08715241122"</t>
  </si>
  <si>
    <t>VITOR GABRIEL BORGES ROSA DE OLIVEIRA - 71374690198</t>
  </si>
  <si>
    <t>Rua Rouxinol Q 18 L 22</t>
  </si>
  <si>
    <t>Parque Lago ll</t>
  </si>
  <si>
    <t>joaopedrosenar@gmail.com</t>
  </si>
  <si>
    <t>MP430569</t>
  </si>
  <si>
    <t>LAIZA LIMA  SANTANA</t>
  </si>
  <si>
    <t>"11147609195"</t>
  </si>
  <si>
    <t>GABRIEL FELIX NUNES - 07615853117,NUBIA DA SILVA SOUTO - 02961541131</t>
  </si>
  <si>
    <t>RUA M. CARLOS GUIMARAES, Q. 50, L. 25</t>
  </si>
  <si>
    <t>laiza3590@gmail.com</t>
  </si>
  <si>
    <t>MP441101</t>
  </si>
  <si>
    <t>ERICKA VANESSA BARBOSA DA CRUZ</t>
  </si>
  <si>
    <t>"06530442162"</t>
  </si>
  <si>
    <t>ERICKY JACKSON BARBOSA DA CRUZ - 06530450181</t>
  </si>
  <si>
    <t>RUA DO MERCADO, CASA 06</t>
  </si>
  <si>
    <t>erickavanessabarbosa@gmail.com</t>
  </si>
  <si>
    <t>MP430568</t>
  </si>
  <si>
    <t>certidão positiva, ok.</t>
  </si>
  <si>
    <t>AUTEMARIA PEREIRA DOS SANTOS</t>
  </si>
  <si>
    <t>"85922612522"</t>
  </si>
  <si>
    <t>QNN 3 Conjunto G</t>
  </si>
  <si>
    <t>m4935701@gmail.com</t>
  </si>
  <si>
    <t>MP419592</t>
  </si>
  <si>
    <t>AC011667418</t>
  </si>
  <si>
    <t>00349.0007236/2025-57</t>
  </si>
  <si>
    <t>AGUARDANDO CCA ENCAMINHAR MINUTA 24/09/2025, CLIENTE NÃO ESTÁ APARECENDO NO CIWEB POR ISSO GARANTIA NÃO VOLTOU</t>
  </si>
  <si>
    <t>GUILHERME DA SILVA MACIEL</t>
  </si>
  <si>
    <t>"08439936184"</t>
  </si>
  <si>
    <t>JUSTINA FRANCISCA DOS SANTOS - 47667435120</t>
  </si>
  <si>
    <t>RUA 05 Q 24</t>
  </si>
  <si>
    <t>guilhermeharbor@gmail.com</t>
  </si>
  <si>
    <t>MP441105</t>
  </si>
  <si>
    <t>LORRAYNE MARIA DE OLIVEIRA DOS SANTOS - 71449333109</t>
  </si>
  <si>
    <t>MP441108</t>
  </si>
  <si>
    <t>1554 1560 1562</t>
  </si>
  <si>
    <t>Aguardando assinatura do Bruno para seguir o ITBI/ OK</t>
  </si>
  <si>
    <t>JESSICA REGIS DA SILVA</t>
  </si>
  <si>
    <t>"06947791138"</t>
  </si>
  <si>
    <t>VINICIUS NERES DOS SANTOS - 15711057600</t>
  </si>
  <si>
    <t>RUA INTD PEREIRA DUTRA, Q. 10 L. 21</t>
  </si>
  <si>
    <t>jessicaregisgatinha@gmail.com</t>
  </si>
  <si>
    <t>MP440252</t>
  </si>
  <si>
    <t>REBECA KARINE RIBEIRO BONFIM</t>
  </si>
  <si>
    <t>"71073118169"</t>
  </si>
  <si>
    <t>QUADRA 113 CONJ A</t>
  </si>
  <si>
    <t>rebecaribeiro347@gmail.com</t>
  </si>
  <si>
    <t>MP439421</t>
  </si>
  <si>
    <t>AC011715271</t>
  </si>
  <si>
    <t>00349.0007783/2025-32</t>
  </si>
  <si>
    <t>REBECA CRISTINA SOARES OLIVEIRA</t>
  </si>
  <si>
    <t>"70971063109"</t>
  </si>
  <si>
    <t>RYAN DOS SANTOS COSTA PINTO - 11018906142,SORAIA BANDEIRA OLIVEIRA SOARES - 00107371111</t>
  </si>
  <si>
    <t>AVENIDA AEROPORTO, Q. D, IRIS VILLAGE</t>
  </si>
  <si>
    <t>rebecacristinasoares123@gmail.com</t>
  </si>
  <si>
    <t>MP423794</t>
  </si>
  <si>
    <t>MARIA EDUARDA DA SILVA</t>
  </si>
  <si>
    <t>"09099532105"</t>
  </si>
  <si>
    <t>PEDRO VINICIUS RODRIGUES NUNES - 08392699190</t>
  </si>
  <si>
    <t>Rua 17, Q. 25, L. 4 B</t>
  </si>
  <si>
    <t>mariadudasilva304@gmail.com</t>
  </si>
  <si>
    <t>MP441104</t>
  </si>
  <si>
    <t>1573 1576 1578</t>
  </si>
  <si>
    <t>HIPOTE, ASSINTURA BRUNO, DEMORA ITBI, RESTRIÇÃO, EM ANALISE.</t>
  </si>
  <si>
    <t>ALEXSSANDRO PEREIRA DE SOUZA</t>
  </si>
  <si>
    <t>"11414422130"</t>
  </si>
  <si>
    <t>ROMILDO ANTONIO DE SOUSA - 06491753441</t>
  </si>
  <si>
    <t>RUA BELA VISTA, Q. 07, L. 04, CASA A</t>
  </si>
  <si>
    <t>alexssandropereiradesousa43@gmail.com</t>
  </si>
  <si>
    <t>MP441107</t>
  </si>
  <si>
    <t>2085 2083 2081</t>
  </si>
  <si>
    <t>DEIVISSON JUNIO RODRIGUES DOS SANTOS</t>
  </si>
  <si>
    <t>"05702503155"</t>
  </si>
  <si>
    <t>MARIELE RODRIGUES DOS SANTOS - 06772249151</t>
  </si>
  <si>
    <t>tecnicodeivisson@gmail.com</t>
  </si>
  <si>
    <t>MP430570</t>
  </si>
  <si>
    <t>2063 2061 2059</t>
  </si>
  <si>
    <t>SIDNEY DOS SANTOS VIEIRA</t>
  </si>
  <si>
    <t>"07614332105"</t>
  </si>
  <si>
    <t>Quadra 7</t>
  </si>
  <si>
    <t>Jardim das Oliveiras I</t>
  </si>
  <si>
    <t>sydneytamyres7@gmail.com</t>
  </si>
  <si>
    <t>Analista de Crédito</t>
  </si>
  <si>
    <t>MP419593</t>
  </si>
  <si>
    <t>AC011726611</t>
  </si>
  <si>
    <t>00349.0007500/2025-52</t>
  </si>
  <si>
    <t>Itbi veio gerado com erro no bloco, ITBI CORRETO ANEXADO DENTRO DA PLATAFORMA SEI 30/09/2025</t>
  </si>
  <si>
    <t>ARIANA DIAS DE ALMEIDA</t>
  </si>
  <si>
    <t>"03543590103"</t>
  </si>
  <si>
    <t>DIVINO FELISSE DE ALMEIDA - 27554082191</t>
  </si>
  <si>
    <t>Rua Boa Vista, Q. 9A L. 1A</t>
  </si>
  <si>
    <t>arianadiasdealmeida@gmail.com</t>
  </si>
  <si>
    <t>MP430560</t>
  </si>
  <si>
    <t>VANESSA ISABELLY MOTA FERREIRA</t>
  </si>
  <si>
    <t>"05006799161"</t>
  </si>
  <si>
    <t>LUCAS GABRIEL LOPES TENORIO - 70448127164</t>
  </si>
  <si>
    <t>RUA 3, Q. 5</t>
  </si>
  <si>
    <t>isabellyvanessa8@gmail.com</t>
  </si>
  <si>
    <t>MP430571</t>
  </si>
  <si>
    <t>certidão positiva/ok</t>
  </si>
  <si>
    <t>KAUÃ RAYAN NASCIMENTO VIANA</t>
  </si>
  <si>
    <t>"07752700169"</t>
  </si>
  <si>
    <t>SHSN CH 165A B ESPER LOTE 04</t>
  </si>
  <si>
    <t>kauarayan416@gmail.com</t>
  </si>
  <si>
    <t>MP439422</t>
  </si>
  <si>
    <t>AC011702849</t>
  </si>
  <si>
    <t>00349.0007516/2025-65</t>
  </si>
  <si>
    <t>PREFEITURA RESPONDEU COM GUIA DE DUAM DIA 30/09/2025</t>
  </si>
  <si>
    <t>DANIEL DE LIMA</t>
  </si>
  <si>
    <t>"70446556106"</t>
  </si>
  <si>
    <t>RUA 27</t>
  </si>
  <si>
    <t>dl83937@gmail.com</t>
  </si>
  <si>
    <t>MP441115</t>
  </si>
  <si>
    <t>POSSIVEL DISTRATO</t>
  </si>
  <si>
    <t>23/09/2025 às 11h00</t>
  </si>
  <si>
    <t>MARIA HELENA JESUS DOS ANJOS</t>
  </si>
  <si>
    <t>"04226463188"</t>
  </si>
  <si>
    <t>Q 88  CASA 05 CONJUNTO A LOTE  CODOMINIO PARQUE DAS</t>
  </si>
  <si>
    <t>MANGUEIRAS</t>
  </si>
  <si>
    <t>maria93045705@gmail.com</t>
  </si>
  <si>
    <t>MP439412</t>
  </si>
  <si>
    <t>00349.0007768/2025-94</t>
  </si>
  <si>
    <t>CONTRATO FISICO ENTREGUE PARA O CORRETOR LEVAR NO CARTORIO 07/10/2025</t>
  </si>
  <si>
    <t>MAJORY PEREIRA XAVIER DA SILVA</t>
  </si>
  <si>
    <t>"04507689104"</t>
  </si>
  <si>
    <t>KENE PATRICK PEREIRA XAVIER DA SILVA - 05417089109</t>
  </si>
  <si>
    <t>RUA 14, Q. 110, L. 18</t>
  </si>
  <si>
    <t>majorypereira8@gmail.com</t>
  </si>
  <si>
    <t>MP430573</t>
  </si>
  <si>
    <t>7419 7420 7421</t>
  </si>
  <si>
    <t>KELVIDSON ALVES DA COSTA</t>
  </si>
  <si>
    <t>"09223951100"</t>
  </si>
  <si>
    <t>KENNED ALVES DA COSTA - 09223980119</t>
  </si>
  <si>
    <t>RUA MARIA MIRANDA ARAUJO Q 2H</t>
  </si>
  <si>
    <t>kelvidsonalvesdacosta@gmail.com</t>
  </si>
  <si>
    <t>MP441110</t>
  </si>
  <si>
    <t>RICARDO PEREIRA DA SILVA</t>
  </si>
  <si>
    <t>"74578391191"</t>
  </si>
  <si>
    <t>RUA 04 Q 110 L</t>
  </si>
  <si>
    <t>Mj2830156@gmail.com</t>
  </si>
  <si>
    <t>MP419598</t>
  </si>
  <si>
    <t>AC011727197</t>
  </si>
  <si>
    <t>00349.0007786/2025-76</t>
  </si>
  <si>
    <t>DAVID RYAN LIMA DIMAS</t>
  </si>
  <si>
    <t>"07520486192"</t>
  </si>
  <si>
    <t>HELENA CHAVES DA SILVEIRA - 06586812143</t>
  </si>
  <si>
    <t>RUA 17 QUADRA 117</t>
  </si>
  <si>
    <t>davidryan1234lima@gmail.com</t>
  </si>
  <si>
    <t>MP441116</t>
  </si>
  <si>
    <t>2472 2470 2468</t>
  </si>
  <si>
    <t>TATIELE GOMES BRAGA</t>
  </si>
  <si>
    <t>"05543856199"</t>
  </si>
  <si>
    <t>RUA JOSE JACINTO, Q. 30</t>
  </si>
  <si>
    <t>bragatatiele18@gmail.com</t>
  </si>
  <si>
    <t>MP441109</t>
  </si>
  <si>
    <t>Aguardando liberação da unidade para seguir o itbi.</t>
  </si>
  <si>
    <t>JOÃO VICTOR SANTOS GOMES DO NASCIMENTO</t>
  </si>
  <si>
    <t>"10964666197"</t>
  </si>
  <si>
    <t>QNP 12 Conjunto B</t>
  </si>
  <si>
    <t>joenasa156@gmail.com</t>
  </si>
  <si>
    <t>MP419595</t>
  </si>
  <si>
    <t>AC013486384</t>
  </si>
  <si>
    <t>00349.0009159/2025-70</t>
  </si>
  <si>
    <t>Imob não tinha solicitado garantia, e voltamos para fila 2 vezes, pois não aparecia no EPR</t>
  </si>
  <si>
    <t>AGUARDANDO CND CONSTAR O NOME DO CLIENTE PARA PODER DA ENTRADA</t>
  </si>
  <si>
    <t>LUCIELEN BARBOSA DO CARMO</t>
  </si>
  <si>
    <t>"70625056175"</t>
  </si>
  <si>
    <t>ILDILENE BARBOSA DO CARMO - 70625038193</t>
  </si>
  <si>
    <t>RUA PARTICULAR A, FRENTE P/ AV CIRCULAR JD OLIVEIRA</t>
  </si>
  <si>
    <t>lucielenbarbosa90@gmail.com</t>
  </si>
  <si>
    <t>MP430574</t>
  </si>
  <si>
    <t>1490 1488 1486</t>
  </si>
  <si>
    <t>PEDRO ERMIRIO MARTINS MORAES NETO</t>
  </si>
  <si>
    <t>"10714768154"</t>
  </si>
  <si>
    <t>Q 2</t>
  </si>
  <si>
    <t>pedromoraes.pn23@gmail.com</t>
  </si>
  <si>
    <t>MP419600</t>
  </si>
  <si>
    <t>AC011714371</t>
  </si>
  <si>
    <t>00349.0007772/2025-52</t>
  </si>
  <si>
    <t>prefeitura não respondeu com guia de DUAM 30/09/2025</t>
  </si>
  <si>
    <t>VENDA COM ENTRADA</t>
  </si>
  <si>
    <t>HALEX EUSTAQUIO DE MATOS GUIEIRO</t>
  </si>
  <si>
    <t>"70449602192"</t>
  </si>
  <si>
    <t>LUCIANA DE SOUSA MATOS - 02612166602</t>
  </si>
  <si>
    <t>RUA 16, Q. 108</t>
  </si>
  <si>
    <t>halexxpop100@gmail.com</t>
  </si>
  <si>
    <t>MP441113</t>
  </si>
  <si>
    <t>2533 2527</t>
  </si>
  <si>
    <t>SAMUEL JOHNNY VIEIRA</t>
  </si>
  <si>
    <t>"08322596162"</t>
  </si>
  <si>
    <t>ANA VITORIA ALVES DE ALMEIDA - 11349154113</t>
  </si>
  <si>
    <t>RUA Q 943</t>
  </si>
  <si>
    <t>SAO GABRIEL</t>
  </si>
  <si>
    <t>js9220806@gmail.com</t>
  </si>
  <si>
    <t>MP430575</t>
  </si>
  <si>
    <t>Entregue kit dia 07/10. Aguardando pagamento mensalista.</t>
  </si>
  <si>
    <t>MARIA EDUARDA RODRIGUES DA SILVA</t>
  </si>
  <si>
    <t>"71279718110"</t>
  </si>
  <si>
    <t>mesilva0065@gmail.com</t>
  </si>
  <si>
    <t>MP441112</t>
  </si>
  <si>
    <t>MARIA FERNANDA APARECIDA DOS ANJOS MENDES</t>
  </si>
  <si>
    <t>"07433563148"</t>
  </si>
  <si>
    <t>LUIS HENRIQUE DE CAMPOS AZEVEDO - 07260064161</t>
  </si>
  <si>
    <t>Rua 22 Q 44 L 8 CASA 04</t>
  </si>
  <si>
    <t>fernandaap2019@gmail.com</t>
  </si>
  <si>
    <t>MP441111</t>
  </si>
  <si>
    <t>1723 1720 1718</t>
  </si>
  <si>
    <t>PEDRO HENRIQUE PEREIRA ADINANTE DE SOUZA</t>
  </si>
  <si>
    <t>"70447669192"</t>
  </si>
  <si>
    <t>RUA 10-A, Q. 33, L.0</t>
  </si>
  <si>
    <t>pedrocas954@gmail.com</t>
  </si>
  <si>
    <t>MP430572</t>
  </si>
  <si>
    <t>WEBSON DOS SANTOS LIMA</t>
  </si>
  <si>
    <t>"17882671681"</t>
  </si>
  <si>
    <t>GABRIELY GONCALVES DE MELO - 16021911660</t>
  </si>
  <si>
    <t>websonsantos1234567@gmail.com</t>
  </si>
  <si>
    <t>MP441117</t>
  </si>
  <si>
    <t>1795 1797</t>
  </si>
  <si>
    <t>JENINFER BORGES LOURENÇO</t>
  </si>
  <si>
    <t>"07755604136"</t>
  </si>
  <si>
    <t>RUA A Q 23 CONJ, A</t>
  </si>
  <si>
    <t>jeninferlourenco@gmail.com</t>
  </si>
  <si>
    <t>MP419597</t>
  </si>
  <si>
    <t>AC011726186</t>
  </si>
  <si>
    <t>00349.0007782/2025-98</t>
  </si>
  <si>
    <t>JOAO BARBOSA DA COSTA</t>
  </si>
  <si>
    <t>"01736775170"</t>
  </si>
  <si>
    <t>ENEDINA DE SOUSA - 38593033172</t>
  </si>
  <si>
    <t>FAZENDA JJ, OUTROS</t>
  </si>
  <si>
    <t>Jb453694@gmail.com</t>
  </si>
  <si>
    <t>MP441120</t>
  </si>
  <si>
    <t>LUIZ CARLOS MENDES DOS SANTOS</t>
  </si>
  <si>
    <t>"05393646143"</t>
  </si>
  <si>
    <t>MARIA MADALENA MENDES GOMES - 89915372191</t>
  </si>
  <si>
    <t>AV A Q 21 L 20A</t>
  </si>
  <si>
    <t>luizcarlosmendesdossantosl@gmail.com</t>
  </si>
  <si>
    <t>MP430576</t>
  </si>
  <si>
    <t>Aguardando pagamento mensalista</t>
  </si>
  <si>
    <t>KAREN ISABELLA GOMES DE MELO</t>
  </si>
  <si>
    <t>"71462428118"</t>
  </si>
  <si>
    <t>THIARLES MOISES PEREIRA DO NASCIMENTO - 04303257117</t>
  </si>
  <si>
    <t>Praça do Mercado Q 37</t>
  </si>
  <si>
    <t>kareneloah9@gmail.com</t>
  </si>
  <si>
    <t>MP441121</t>
  </si>
  <si>
    <t>1508 1502 1498</t>
  </si>
  <si>
    <t>DANIEL DE ALMEIDA SILVA</t>
  </si>
  <si>
    <t>"05938337160"</t>
  </si>
  <si>
    <t>VITOR DE ALMEIDA MARINHO - 70448446189</t>
  </si>
  <si>
    <t>RUA A</t>
  </si>
  <si>
    <t>SETOR PANTANAL</t>
  </si>
  <si>
    <t>daniel.almeidasilv@gmail.com</t>
  </si>
  <si>
    <t>MP441124</t>
  </si>
  <si>
    <t>1632 1634</t>
  </si>
  <si>
    <t>aguardando assintura valida do Bruno</t>
  </si>
  <si>
    <t>Aguardando liberação para seguir o itbi. ok</t>
  </si>
  <si>
    <t>ARIAN PINTO DE ARAUJO</t>
  </si>
  <si>
    <t>"70457554142"</t>
  </si>
  <si>
    <t>GUSTAVO PINTO DE ARAUJO - 70457546123</t>
  </si>
  <si>
    <t>Rua 2 Q 0 L 7</t>
  </si>
  <si>
    <t>LAGOA DOS Santos</t>
  </si>
  <si>
    <t>arianpintodearaujo@gmail.com</t>
  </si>
  <si>
    <t>MP441123</t>
  </si>
  <si>
    <t>1570 1568 1566</t>
  </si>
  <si>
    <t>JOSE ARMANDO GONÇALVES NUNES UESUGI</t>
  </si>
  <si>
    <t>"09302203158"</t>
  </si>
  <si>
    <t>ANA LOPES DOS REIS - 13404210115</t>
  </si>
  <si>
    <t>j.armando.nunes061@gmail.com</t>
  </si>
  <si>
    <t>MP441122</t>
  </si>
  <si>
    <t>1513 1517 1521</t>
  </si>
  <si>
    <t>MARCIA RIOS CARNEIRO</t>
  </si>
  <si>
    <t>"05124784148"</t>
  </si>
  <si>
    <t>RUA 09, Q. 02-C, L. 02-B,</t>
  </si>
  <si>
    <t>ROYAL PARQUE</t>
  </si>
  <si>
    <t>marcia_mrc@hotmail.com</t>
  </si>
  <si>
    <t>MP419596</t>
  </si>
  <si>
    <t>AC012049986</t>
  </si>
  <si>
    <t>00349.0008022/2025-06</t>
  </si>
  <si>
    <t>LARA GABRIELLY DE SALES SILVA</t>
  </si>
  <si>
    <t>"70457349131"</t>
  </si>
  <si>
    <t>EMILLY SANTANA DE JESUS - 71488193185</t>
  </si>
  <si>
    <t>RUA DO MERCADO Q 7</t>
  </si>
  <si>
    <t>gabi.lara2021@gmail.com</t>
  </si>
  <si>
    <t>MP441119</t>
  </si>
  <si>
    <t>Aguardando assinatura do Bruno para seguir o ITBI/ ok</t>
  </si>
  <si>
    <t>IASMYN OLIVEIRA XIMENES</t>
  </si>
  <si>
    <t>"09234391101"</t>
  </si>
  <si>
    <t>JOSE MARIA DE OLIVEIRA - 19955537191</t>
  </si>
  <si>
    <t>R POLLY COELHO</t>
  </si>
  <si>
    <t>iasmynximenes72@gmail.com</t>
  </si>
  <si>
    <t>MP441118</t>
  </si>
  <si>
    <t>EMANUELA PEREIRA SENA</t>
  </si>
  <si>
    <t>"18148383685"</t>
  </si>
  <si>
    <t>MATEUS MENDES DE QUEIROZ - 12924852641</t>
  </si>
  <si>
    <t>Formoso</t>
  </si>
  <si>
    <t>RUA QUINZE DE AGOSTO</t>
  </si>
  <si>
    <t>CATUABA</t>
  </si>
  <si>
    <t>pereiraemanuela901@gmail.com</t>
  </si>
  <si>
    <t>MP441130</t>
  </si>
  <si>
    <t>HIPOTECA OK, RETIFICAÇÃO CONTRATO OK, ASSINATURA BRUNO PENDENTE-OK.</t>
  </si>
  <si>
    <t>Aguardando liberação para seguir o itbi. OK</t>
  </si>
  <si>
    <t>JOAO ANTONIO DOMINGOS</t>
  </si>
  <si>
    <t>"02089413395"</t>
  </si>
  <si>
    <t>MIQUEIAS RIBEIRO BATISTA - 71110556160,SIRLENE DAS NEVES RIBEIRO - 94807922149</t>
  </si>
  <si>
    <t>rivamdomingos@gmail.com</t>
  </si>
  <si>
    <t>MP441127</t>
  </si>
  <si>
    <t>EDISFRANIO RODRIGUES VIANA</t>
  </si>
  <si>
    <t>"10095889159"</t>
  </si>
  <si>
    <t>RUA F, Q. 47, L. 10</t>
  </si>
  <si>
    <t>rodriguesedisfranio@gmail.com</t>
  </si>
  <si>
    <t>MP441128</t>
  </si>
  <si>
    <t>AMANDA LOPES DE BRITO</t>
  </si>
  <si>
    <t>"08768624158"</t>
  </si>
  <si>
    <t>ZILMA LOPES DE OLIVEIRA - 70151084106</t>
  </si>
  <si>
    <t>RUA Z Q 27</t>
  </si>
  <si>
    <t>1003adbl@gmail.com</t>
  </si>
  <si>
    <t>MP441131</t>
  </si>
  <si>
    <t>ANDERSON DA SILVA PERBELINI</t>
  </si>
  <si>
    <t>"15856602803"</t>
  </si>
  <si>
    <t>Q. 73, CONJUNTO B</t>
  </si>
  <si>
    <t>andersonperbelini62@gmail.com</t>
  </si>
  <si>
    <t>MP419599</t>
  </si>
  <si>
    <t>AC011899241</t>
  </si>
  <si>
    <t>00349.0007875/2025-12</t>
  </si>
  <si>
    <t>EXIGENCIA PARA CORREÇÃO DOS DADOS DO CPF NA DUAM, CERTIDÃO DE PAGAMENTO E CND NÃO BATEM (exigencia sanda dia 13/10/2025)</t>
  </si>
  <si>
    <t>PREFEITURA GEROU GUIA DE ITBI COM CPF DO CLIENTE INCORRETO</t>
  </si>
  <si>
    <t>PAMELLA DA COSTA NUNES</t>
  </si>
  <si>
    <t>"03383276147"</t>
  </si>
  <si>
    <t>LUCILENE VIEIRA DA COSTA - 75905744149</t>
  </si>
  <si>
    <t>BOA VISTA</t>
  </si>
  <si>
    <t>pamellanunesuniverso@gmail.com</t>
  </si>
  <si>
    <t>MP427246</t>
  </si>
  <si>
    <t>1766 1768 1770</t>
  </si>
  <si>
    <t>DANIELE DE SOUSA VIANA</t>
  </si>
  <si>
    <t>"61563096323"</t>
  </si>
  <si>
    <t>Quadra 51 LT</t>
  </si>
  <si>
    <t>daniele45sousa342@gmail.com</t>
  </si>
  <si>
    <t>MP439418</t>
  </si>
  <si>
    <t>AC011727391</t>
  </si>
  <si>
    <t>00349.0007851/2025-63</t>
  </si>
  <si>
    <t>CAUAN AMORIM MACHADO</t>
  </si>
  <si>
    <t>"04051248135"</t>
  </si>
  <si>
    <t>LUCIENE DA COSTA AMORIM - 31639879153</t>
  </si>
  <si>
    <t>VIA 11, Q. D, L. 02</t>
  </si>
  <si>
    <t>cauan.amorim@gmail.com</t>
  </si>
  <si>
    <t>MP427245</t>
  </si>
  <si>
    <t>1914 1912 1910</t>
  </si>
  <si>
    <t>01 (PCD)</t>
  </si>
  <si>
    <t>TAINÁ ALINE SILVA DE ARAUJO</t>
  </si>
  <si>
    <t>"06530033319"</t>
  </si>
  <si>
    <t>Q 36</t>
  </si>
  <si>
    <t>Jardim ameria II</t>
  </si>
  <si>
    <t>taina.aliiny@gmail.com</t>
  </si>
  <si>
    <t>MP439423</t>
  </si>
  <si>
    <t>AC012410145</t>
  </si>
  <si>
    <t>00349.0008165/2025-18</t>
  </si>
  <si>
    <t>NÃO TEVE RESPOSTA AINDA COM A GUIA DE ITBI 07/10/2025, PREFEITURA RESPONDEU COM GUIA DE ITBI DIA 13/10/2025</t>
  </si>
  <si>
    <t>UANSLEI DE SOUSA DUARTE</t>
  </si>
  <si>
    <t>"10656493550"</t>
  </si>
  <si>
    <t>Q 51 L 06 CONJ  B</t>
  </si>
  <si>
    <t>Uansleydesousaduarte@gmail.com</t>
  </si>
  <si>
    <t>MP430289</t>
  </si>
  <si>
    <t>AC011894820</t>
  </si>
  <si>
    <t>00349.0007927/2025-51</t>
  </si>
  <si>
    <t>AGEHAB VALIDADA.</t>
  </si>
  <si>
    <t>VANESSA BEZERRA DE OLIVEIRA</t>
  </si>
  <si>
    <t>"07491504167"</t>
  </si>
  <si>
    <t>VITOR BEZERRA DE OLIVEIRA - 07673146118</t>
  </si>
  <si>
    <t>AVENIDA C, Q.21</t>
  </si>
  <si>
    <t>vanessabeze3@outlook.com</t>
  </si>
  <si>
    <t>MP441126</t>
  </si>
  <si>
    <t>MAICON DOUGLAS PEREIRA LOPES</t>
  </si>
  <si>
    <t>"04332764102"</t>
  </si>
  <si>
    <t>JULIANA DA MATA REIS - 04561310193</t>
  </si>
  <si>
    <t>RUA 116, Q. 15, L. 9</t>
  </si>
  <si>
    <t>maicondouglaspereiralopes@gmail.com</t>
  </si>
  <si>
    <t>MP441136</t>
  </si>
  <si>
    <t>ANA BEATRYZ ALVES DE ARAÚJO</t>
  </si>
  <si>
    <t>"05899525100"</t>
  </si>
  <si>
    <t>AVENIDA X, Q. 8</t>
  </si>
  <si>
    <t>anabeatryzalvesdearaujo@gmail.com</t>
  </si>
  <si>
    <t>MP441133</t>
  </si>
  <si>
    <t>BRUNO HENRIQUE SILVA BORGES</t>
  </si>
  <si>
    <t>"07444271267"</t>
  </si>
  <si>
    <t>APARECIDA GOMES SILVA BORGES - 70716692287</t>
  </si>
  <si>
    <t>RUA 10 Q 06 L P/04</t>
  </si>
  <si>
    <t>silvabrunohenrique892@gmail.com</t>
  </si>
  <si>
    <t>MP441132</t>
  </si>
  <si>
    <t>ROBERTO GABRIEL FERREIRA DE ANDRADE</t>
  </si>
  <si>
    <t>"02704475121"</t>
  </si>
  <si>
    <t>Rua 36 Norte, 7 AP UNICO - 1007</t>
  </si>
  <si>
    <t>ROBERTOGABRIEL@GMAIL.COM</t>
  </si>
  <si>
    <t>Eduardo Martins (Gestor): ITBI pago, Registro Pago, protocolado na ONR AC012669255 em 20/102025.</t>
  </si>
  <si>
    <t>20/10/2025 às 14h09</t>
  </si>
  <si>
    <t>Agente Penitenciário</t>
  </si>
  <si>
    <t>AC012669255</t>
  </si>
  <si>
    <t>EMOLUMENTOS COMPLEMENTARES PAGOS EM 03/11 REGISTRO PREVISTO PARA 07/11</t>
  </si>
  <si>
    <t>ELANE PEREIRA DE ALMEIDA</t>
  </si>
  <si>
    <t>"65793510125"</t>
  </si>
  <si>
    <t>RUA 30, Q. 20, L. 0</t>
  </si>
  <si>
    <t>elanefsa@gmail.com</t>
  </si>
  <si>
    <t>Corretor de imóveis</t>
  </si>
  <si>
    <t>MP441129</t>
  </si>
  <si>
    <t>PROBLEMAS PARA CONCLUIR COM A GARANTIA.</t>
  </si>
  <si>
    <t>ELISA DE ARAUJO RIBAS</t>
  </si>
  <si>
    <t>"04989385144"</t>
  </si>
  <si>
    <t>HENRIQUE DE ARAUJO RIBAS - 04989469160</t>
  </si>
  <si>
    <t>RUA 6, QUADRA 9</t>
  </si>
  <si>
    <t>elisa.ribas28@outlook.com</t>
  </si>
  <si>
    <t>MP441137</t>
  </si>
  <si>
    <t>1852 1850 1848</t>
  </si>
  <si>
    <t>ADRIANO FRANCISCO VIANA SOUZA</t>
  </si>
  <si>
    <t>"70947793135"</t>
  </si>
  <si>
    <t>LAINNY RIBEIRO DA SILVA - 11377654109</t>
  </si>
  <si>
    <t>Rua 14 Q. L, L. 16</t>
  </si>
  <si>
    <t>vianaadriano545@gmail.com</t>
  </si>
  <si>
    <t>MP441138</t>
  </si>
  <si>
    <t>IVONETE GOMES RODRIGUES</t>
  </si>
  <si>
    <t>"91745659153"</t>
  </si>
  <si>
    <t>ZILMAIR VIEIRA DOS SANTOS - 82574936191</t>
  </si>
  <si>
    <t>ivonetewr2020@gmail.com</t>
  </si>
  <si>
    <t>MP441139</t>
  </si>
  <si>
    <t>LAILA SANTOS DE SOUZA</t>
  </si>
  <si>
    <t>"07108298171"</t>
  </si>
  <si>
    <t>QUADRA M L-- CHAC 02 A, BLOCO A</t>
  </si>
  <si>
    <t>Lailasantosls23@gmail.com</t>
  </si>
  <si>
    <t>MP430290</t>
  </si>
  <si>
    <t>AC011895511</t>
  </si>
  <si>
    <t>00349.0007930/2025-74</t>
  </si>
  <si>
    <t>MARIA LUISA SOUZA SANTOS</t>
  </si>
  <si>
    <t>"09184541156"</t>
  </si>
  <si>
    <t>Quadra 02 L CH 02</t>
  </si>
  <si>
    <t>marialuisasouzasantos1@gmail.com</t>
  </si>
  <si>
    <t>MP439424</t>
  </si>
  <si>
    <t>00349.0008300/2025-17</t>
  </si>
  <si>
    <t>CONTRATO PRONTO PARA DAR ENTRADA 15/10/2025, DATA DE LANÇAMENTO DO BOLETO 17/10/2025</t>
  </si>
  <si>
    <t>KELY FONSECA DE MELO</t>
  </si>
  <si>
    <t>"03414805170"</t>
  </si>
  <si>
    <t>kely08505@gmail.com</t>
  </si>
  <si>
    <t>MP441140</t>
  </si>
  <si>
    <t>MARIA ROSA MOREIRA LOPES</t>
  </si>
  <si>
    <t>"00764977121"</t>
  </si>
  <si>
    <t>JESSICA LOPES DE SANTANA - 07800135144</t>
  </si>
  <si>
    <t>R G, Q 47</t>
  </si>
  <si>
    <t>mariarosamoreiralopes40@gmail.com</t>
  </si>
  <si>
    <t>MP441141</t>
  </si>
  <si>
    <t>KASSIO MIGUEL PARREIRA DE ALMEIDA</t>
  </si>
  <si>
    <t>"70836238133"</t>
  </si>
  <si>
    <t>Rua 12 Chácara 129A Conjunto E</t>
  </si>
  <si>
    <t>kassiomiguel105@gmail.com</t>
  </si>
  <si>
    <t>MP439426</t>
  </si>
  <si>
    <t>AC012049391</t>
  </si>
  <si>
    <t>00349.0008027/2025-21</t>
  </si>
  <si>
    <t>PREFEITURA INFORMOU QUE TEM 5 DIAS PARA PODER PROTOCOLAR GUIA DE ITBI</t>
  </si>
  <si>
    <t>VERONICA MARIA DA SILVA</t>
  </si>
  <si>
    <t>"07941843404"</t>
  </si>
  <si>
    <t>RUA TOCANTINS NR AP 201 CONJ B APTO 201 RUA 09 Q 70 L 03</t>
  </si>
  <si>
    <t>vm2163045@gmail.com</t>
  </si>
  <si>
    <t>MP444261</t>
  </si>
  <si>
    <t>AC012050397</t>
  </si>
  <si>
    <t>00349.0008171/2025-67</t>
  </si>
  <si>
    <t>saldo na onr para fazer pagamento do registro caiu dia 17/10/2025</t>
  </si>
  <si>
    <t>PEDRO HENRIQUE BARBOSA DE SOUSA</t>
  </si>
  <si>
    <t>"70914513176"</t>
  </si>
  <si>
    <t>QUADRA 1, 45 LT</t>
  </si>
  <si>
    <t>pedropph3003@gmail.com</t>
  </si>
  <si>
    <t>DOUGLAS DOS SANTOS VILELA</t>
  </si>
  <si>
    <t>"08239625126"</t>
  </si>
  <si>
    <t>RUA SEM NOME, Q. 91 G CJ.A,</t>
  </si>
  <si>
    <t>douglascoolcat201@gmail.com</t>
  </si>
  <si>
    <t>MP444263</t>
  </si>
  <si>
    <t>AC012761798</t>
  </si>
  <si>
    <t>00349.0008479/2025-11</t>
  </si>
  <si>
    <t>PRAZO DE 7 DIAS EXTOURADO POR CONTA QUE FALTAVA SALDO NA ONR (PAGO DIA 27/10/2025)</t>
  </si>
  <si>
    <t>JOAO EMANUEL ARAUJO DE CARVALHO</t>
  </si>
  <si>
    <t>"09091047194"</t>
  </si>
  <si>
    <t>Quadra 82 Conjunto A L 3A-02</t>
  </si>
  <si>
    <t>jejujuba1000@gmail.com</t>
  </si>
  <si>
    <t>MP419604</t>
  </si>
  <si>
    <t>AC013824543</t>
  </si>
  <si>
    <t>00349.0009309/2025-45</t>
  </si>
  <si>
    <t>FINALOIZADO</t>
  </si>
  <si>
    <t>LUDMILLA SANTOS SIQUEIRA</t>
  </si>
  <si>
    <t>"08138442158"</t>
  </si>
  <si>
    <t>QUADRA 31 LOTE 25</t>
  </si>
  <si>
    <t>ÁGUAS LINDAS DE GOIAS</t>
  </si>
  <si>
    <t>ludmillasiqueira2003@gmail.com</t>
  </si>
  <si>
    <t>MP439425</t>
  </si>
  <si>
    <t>AC012198612</t>
  </si>
  <si>
    <t>00349.0008299/2025-21</t>
  </si>
  <si>
    <t>LORRANNY DIAS PASSOS</t>
  </si>
  <si>
    <t>"04081479119"</t>
  </si>
  <si>
    <t>ADRIANA ADRIELE DE ANDRADE - 01514022133</t>
  </si>
  <si>
    <t>RUA 4-A, Q 93</t>
  </si>
  <si>
    <t>lorrannydias62@gmail.com</t>
  </si>
  <si>
    <t>MP441114</t>
  </si>
  <si>
    <t>1504 1506 1530</t>
  </si>
  <si>
    <t>JHULYA MONTEIRO RODRIGUES</t>
  </si>
  <si>
    <t>"05937430166"</t>
  </si>
  <si>
    <t>Quadra A-17 APART 210 BLOCO L-05</t>
  </si>
  <si>
    <t>monteirojhulya101@gmail.com</t>
  </si>
  <si>
    <t>MP419603</t>
  </si>
  <si>
    <t>AC012049603</t>
  </si>
  <si>
    <t>00349.0008186/2025-25</t>
  </si>
  <si>
    <t>DANIELE FERREIRA DE ANDRADE</t>
  </si>
  <si>
    <t>"09008633159"</t>
  </si>
  <si>
    <t>VILMA GOMES BARBOSA - 49894960197</t>
  </si>
  <si>
    <t>RUA CEL SALVIANO GUIMARAES Q 27</t>
  </si>
  <si>
    <t>danieleferreiradeandrade72@gmail.com</t>
  </si>
  <si>
    <t>MP441134</t>
  </si>
  <si>
    <t>RAMON FERREIRA OLIVEIRA</t>
  </si>
  <si>
    <t>"71211645150"</t>
  </si>
  <si>
    <t>SHSN CH 114 CJ H LT</t>
  </si>
  <si>
    <t>ramonferreiraoliver5555@gmail.com</t>
  </si>
  <si>
    <t>MP419606</t>
  </si>
  <si>
    <t>AC013819283</t>
  </si>
  <si>
    <t>00349.0008970/2025-33</t>
  </si>
  <si>
    <t>Demora para registro por conta de falta de credito onr</t>
  </si>
  <si>
    <t>GUIA GERADA INCORRETA E MINUTA COM ERRO, SOLICITADO NOVAMENTE 20/10/2025</t>
  </si>
  <si>
    <t>BARBARA MADEIRO SALES</t>
  </si>
  <si>
    <t>"03666168116"</t>
  </si>
  <si>
    <t>ANDRÉ SALES MADEIRO - 02097433103</t>
  </si>
  <si>
    <t>SHA, 0 Conjunto 5, CH 108A, LT 03</t>
  </si>
  <si>
    <t>Setor Hab Arniqueira</t>
  </si>
  <si>
    <t>baby.madeiro@gmail.com</t>
  </si>
  <si>
    <t>AC012155556</t>
  </si>
  <si>
    <t>EM ANDAMENTO- (GARANTIA)</t>
  </si>
  <si>
    <t>APT 106</t>
  </si>
  <si>
    <t>MARIANA DE ANDRADE SALES DOMINGUES</t>
  </si>
  <si>
    <t>"04163897160"</t>
  </si>
  <si>
    <t>R CRISTALINA Q 177  BL B</t>
  </si>
  <si>
    <t>bombom.unb@gmail.com</t>
  </si>
  <si>
    <t>Eduardo Martins (Gestor): Contrato Caixa assinado em 19/12/2025. Minuta encaminhada para cálculo de ITBI e Registro. Nós ficaremos responsáveis por esse recolhimento em virtude do fluxo de financiamento já prevê esse valor.</t>
  </si>
  <si>
    <t>05/01/2026 às 12h40</t>
  </si>
  <si>
    <t>AC014613085</t>
  </si>
  <si>
    <t>275/2026</t>
  </si>
  <si>
    <t>EXIGENCIA SOLICITANDO CONTRATO SOCIAL; SIMPLIFICADA; DECLARAÇÃO DE NÃO UNIÃO ESTÁVEL E NASCIMENTO.</t>
  </si>
  <si>
    <t>MARIANA SILVA CARVALHO MARREIRA</t>
  </si>
  <si>
    <t>"09226085129"</t>
  </si>
  <si>
    <t>RUA 02, Q 01</t>
  </si>
  <si>
    <t>EDILANDIA 2</t>
  </si>
  <si>
    <t>marianascmarreira@gmail.com</t>
  </si>
  <si>
    <t>MP419609</t>
  </si>
  <si>
    <t>AC012657120</t>
  </si>
  <si>
    <t>00349.0008298/2025-86</t>
  </si>
  <si>
    <t>LEONARDO ALISSON ALVES AMARAL</t>
  </si>
  <si>
    <t>"07702897112"</t>
  </si>
  <si>
    <t>Q 74</t>
  </si>
  <si>
    <t>Leonardoalisson2324@gmail.com</t>
  </si>
  <si>
    <t>MP419605</t>
  </si>
  <si>
    <t>AC012072291</t>
  </si>
  <si>
    <t>00349.0008169/2025-98</t>
  </si>
  <si>
    <t>AGUARDANDO APENAS MINUTA PARA DAR ENTRADA, SOLICTADO 09/10/2025</t>
  </si>
  <si>
    <t>EMANUEL MARCUS COSTA AGUIAR</t>
  </si>
  <si>
    <t>"60910660301"</t>
  </si>
  <si>
    <t>ELISMAEL MARX COSTA CANTANHEDE - 23449704877</t>
  </si>
  <si>
    <t>Via 3, Q. Chac 55, L.19</t>
  </si>
  <si>
    <t>emanuelmarcusaguiar10@gmail.com</t>
  </si>
  <si>
    <t>MP441143</t>
  </si>
  <si>
    <t>2035 2037 2039</t>
  </si>
  <si>
    <t>LEISA SOARES DA SILVA</t>
  </si>
  <si>
    <t>"05438826161"</t>
  </si>
  <si>
    <t>LENI SOARES DA SILVA - 03604131103</t>
  </si>
  <si>
    <t>Rua 8 Q 7</t>
  </si>
  <si>
    <t>leisasds22@gmail.com</t>
  </si>
  <si>
    <t>MP441144</t>
  </si>
  <si>
    <t>1975 1973 1971</t>
  </si>
  <si>
    <t>Aguardando conclução pedido da obra. OK</t>
  </si>
  <si>
    <t>LUELY SUZEL LIMA OLIVEIRA</t>
  </si>
  <si>
    <t>"04267358117"</t>
  </si>
  <si>
    <t>CALLEB REIS - 03314133103</t>
  </si>
  <si>
    <t>RUA TURMALINA Q 3 L 41</t>
  </si>
  <si>
    <t>luelysuzel@gmail.com</t>
  </si>
  <si>
    <t>MP441145</t>
  </si>
  <si>
    <t>Aguardando conclução pedido da obra.</t>
  </si>
  <si>
    <t>cliente f-14</t>
  </si>
  <si>
    <t>GUILHERME GONCALVES DE OLIVEIRA</t>
  </si>
  <si>
    <t>"05481882116"</t>
  </si>
  <si>
    <t>Quadra 17  LOTE 17</t>
  </si>
  <si>
    <t>JARDIM DA BARRAGEM V</t>
  </si>
  <si>
    <t>Guilherlin@gmail.com</t>
  </si>
  <si>
    <t>MP444265</t>
  </si>
  <si>
    <t>AC012684290</t>
  </si>
  <si>
    <t>00349.0008481/2025-81</t>
  </si>
  <si>
    <t>PRAZO DE 7 DIAS ESTOURADO POR CONTA QUE FALTAVA SALDO NA ONR (PAGO DIA 27/10/2025)</t>
  </si>
  <si>
    <t>FINALIZADOS</t>
  </si>
  <si>
    <t>TIAGO ROBERTO FELIX LEITE DA SILVA</t>
  </si>
  <si>
    <t>"05966202176"</t>
  </si>
  <si>
    <t>SARAH CHRISTINI DE OLIVEIRA RODRIGUES - 06080017164</t>
  </si>
  <si>
    <t>Quadra 203 S/N Apartamento</t>
  </si>
  <si>
    <t>Águas Claras (Sul)</t>
  </si>
  <si>
    <t>tiagorfls@gmail.com</t>
  </si>
  <si>
    <t>GABRIEL HENRIQUE SOUSA PEREIRA</t>
  </si>
  <si>
    <t>"03361018307"</t>
  </si>
  <si>
    <t>Quadra 83 Conjunto A L. 06 CASA A</t>
  </si>
  <si>
    <t>gabrielhpereira77@icloud.com</t>
  </si>
  <si>
    <t>MP419608</t>
  </si>
  <si>
    <t>AC012760777</t>
  </si>
  <si>
    <t>o contrato Não evoluiu no CIWEB, por isso atrasado na garantia conforme</t>
  </si>
  <si>
    <t>FERNANDA FRANCISCO DE FRANÇA</t>
  </si>
  <si>
    <t>"10012944165"</t>
  </si>
  <si>
    <t>ANNA BARBARA DE BRITO ARAÚJO - 70973496118</t>
  </si>
  <si>
    <t>RUA 17 Q 144 L 7</t>
  </si>
  <si>
    <t>nandafrnca42@gmail.com</t>
  </si>
  <si>
    <t>MP441146</t>
  </si>
  <si>
    <t>2029 2031</t>
  </si>
  <si>
    <t>JORGE GONÇALVES PEREIRA</t>
  </si>
  <si>
    <t>"05100913185"</t>
  </si>
  <si>
    <t>RUA 23 QUADRA 39 LOTE 05</t>
  </si>
  <si>
    <t>Jorge.gonsauves25@gmail.com</t>
  </si>
  <si>
    <t>MP444264</t>
  </si>
  <si>
    <t>AC013085100</t>
  </si>
  <si>
    <t>00349.0008825/2025-52</t>
  </si>
  <si>
    <t>AGUARDANDO RESPOSTA DA PREFEITURA COM GUIA DE ITBI 20/10/2025</t>
  </si>
  <si>
    <t>NATALIA  ALVES RAMOS</t>
  </si>
  <si>
    <t>"04905627109"</t>
  </si>
  <si>
    <t>Q 00 L 9 CASA 04</t>
  </si>
  <si>
    <t>SANTA LUCIA</t>
  </si>
  <si>
    <t>natyryan5@gmail.com</t>
  </si>
  <si>
    <t>MP444268</t>
  </si>
  <si>
    <t>AC013083576</t>
  </si>
  <si>
    <t>00349.0008697/2025-47</t>
  </si>
  <si>
    <t>PREFEITURA GEROU GUIA DE ITBI COM O NOME INCORRETO 20/10/2025</t>
  </si>
  <si>
    <t>RAQUEL MARIA DE SOUSA</t>
  </si>
  <si>
    <t>"94226172191"</t>
  </si>
  <si>
    <t>DAVI JOSE DE SOUSA - 55664164115</t>
  </si>
  <si>
    <t>Rua 34</t>
  </si>
  <si>
    <t>kekelformosa@hotmail.com</t>
  </si>
  <si>
    <t>MP440254</t>
  </si>
  <si>
    <t>Aguardando registro, cliente devendo sinal. ok</t>
  </si>
  <si>
    <t>pago 15 mil falta 5 mil pro dia 31/10</t>
  </si>
  <si>
    <t>SAMIRA EVANGELISTA ALVES</t>
  </si>
  <si>
    <t>"09646057160"</t>
  </si>
  <si>
    <t>RUA 07, QD 14, LT 12</t>
  </si>
  <si>
    <t>JARDIM DA BARRAGEM I</t>
  </si>
  <si>
    <t>Samira.alvees10@gmail.com</t>
  </si>
  <si>
    <t>MP439428</t>
  </si>
  <si>
    <t>AC013086525</t>
  </si>
  <si>
    <t>00349.0008818/2025-51</t>
  </si>
  <si>
    <t>AGUARDANDO RESPOSTA DA PREFEITURA DENTRO DO SEI COM A GUIA DE ITBI 20/10/2025</t>
  </si>
  <si>
    <t>BRUNA MATTYELLY DE MELO MOREIRA</t>
  </si>
  <si>
    <t>"07296776137"</t>
  </si>
  <si>
    <t>ANDRE ROBERTO  MOREIRA - 66001714134</t>
  </si>
  <si>
    <t>AVENIDA FORMOSA</t>
  </si>
  <si>
    <t>bmattyelly@gmail.com</t>
  </si>
  <si>
    <t>MP441150</t>
  </si>
  <si>
    <t>CELSON DA SILVA TEIXEIRA</t>
  </si>
  <si>
    <t>"01540694186"</t>
  </si>
  <si>
    <t>Q 11</t>
  </si>
  <si>
    <t>CELSONSILVACMF@GMAIL.COM</t>
  </si>
  <si>
    <t>MP444267</t>
  </si>
  <si>
    <t>AC013280974</t>
  </si>
  <si>
    <t>00349.0008754/2025-98 e 00349.0008990/2025-12</t>
  </si>
  <si>
    <t>PREFEITURA EXIGIU CONTRATO ASSINADO PELA GERENTE, PARA PODER LIBERAR GUIA DE ITBI 16/10/2025 ( guia encaminhada dia 21/10/2025)</t>
  </si>
  <si>
    <t>AGEHAB VALLIDADA</t>
  </si>
  <si>
    <t>KAUANY APARECIDA RIBEIRO</t>
  </si>
  <si>
    <t>"24217720874"</t>
  </si>
  <si>
    <t>JOSE FERNANDO NUNES SIMOES - 15499396450</t>
  </si>
  <si>
    <t>RUA 24 Q 124 CASA 04</t>
  </si>
  <si>
    <t>aparecidakauany890@gmail.com</t>
  </si>
  <si>
    <t>MP430577</t>
  </si>
  <si>
    <t>PAULO VICTOR MIRANDA</t>
  </si>
  <si>
    <t>"05408551113"</t>
  </si>
  <si>
    <t>BRENO MIRANDA SILVA - 06878999154,PEDRO HENRIQUE SANTOS RODRIGUES - 71141862158</t>
  </si>
  <si>
    <t>Rua 21, Q 86, L 05</t>
  </si>
  <si>
    <t>paulo.victor.dealer@gmail.com</t>
  </si>
  <si>
    <t>MP444496</t>
  </si>
  <si>
    <t>FIADOR 1 621 FIADOR 2 815</t>
  </si>
  <si>
    <t>JESSICA GONÇALVES RODRIGUES</t>
  </si>
  <si>
    <t>"07401137127"</t>
  </si>
  <si>
    <t>INGRID FERREIRA GONCALVES RODRIGUES - 18106563626</t>
  </si>
  <si>
    <t>RUA F, Q 35 LT. 1A</t>
  </si>
  <si>
    <t>jescarodrigues53@gmail.com</t>
  </si>
  <si>
    <t>MP441151</t>
  </si>
  <si>
    <t>ISAIAS DE ALMEIDA SERRANO</t>
  </si>
  <si>
    <t>"08409146100"</t>
  </si>
  <si>
    <t>MARILENE DE ALMEIDA SERRANO - 94910340149</t>
  </si>
  <si>
    <t>RUA 7 Q 140 A L 9</t>
  </si>
  <si>
    <t>isaiasserrano19@gmail.com</t>
  </si>
  <si>
    <t>MP441147</t>
  </si>
  <si>
    <t>JESSICA LUANA MUNIZ DA SILVA</t>
  </si>
  <si>
    <t>"04763377124"</t>
  </si>
  <si>
    <t>DOMINGOS DA COSTA SERAFIM - 89286006187</t>
  </si>
  <si>
    <t>munizluana240@gmail.com</t>
  </si>
  <si>
    <t>MP441148</t>
  </si>
  <si>
    <t>2023 2025 2027</t>
  </si>
  <si>
    <t>ENMENSON DE SOUSA GOMES</t>
  </si>
  <si>
    <t>"63804503357"</t>
  </si>
  <si>
    <t>RUA 2 NR. APTO-202 PEROLA II Q 75 L 06 AGUAS LINDAS DE GOIAS</t>
  </si>
  <si>
    <t>AGUAS LINDAS DE GOIAS</t>
  </si>
  <si>
    <t>1327emerson@gmail.com</t>
  </si>
  <si>
    <t>MP419612</t>
  </si>
  <si>
    <t>AC013896329</t>
  </si>
  <si>
    <t>00349.0009604/2025-00</t>
  </si>
  <si>
    <t>prefeitura informou que consta debito na unidade, estamos em processo de entender/resolver a situação 11/11/2025 - situação resolvida 12/11/2025</t>
  </si>
  <si>
    <t>ALESSANDRO FONSECA BARROS</t>
  </si>
  <si>
    <t>"15056145629"</t>
  </si>
  <si>
    <t>LUCIENE FERREIRA MARTINS - 98366211134</t>
  </si>
  <si>
    <t>AVENIDA FLAVIO VICTOR DIAS Q 25</t>
  </si>
  <si>
    <t>fonsecabarrosalessandro@gmail.com</t>
  </si>
  <si>
    <t>MP430579</t>
  </si>
  <si>
    <t>AGUARDANDO LIBERAÇÃO PARA LANÇAR ITBI</t>
  </si>
  <si>
    <t>WESLEY GOMES DE SABOIA</t>
  </si>
  <si>
    <t>"06473978119"</t>
  </si>
  <si>
    <t>QNP 05 CJ J LT</t>
  </si>
  <si>
    <t>80wesley40@gmail.com</t>
  </si>
  <si>
    <t>MP444279</t>
  </si>
  <si>
    <t>AC013822086</t>
  </si>
  <si>
    <t>00349.0009608/2025-80</t>
  </si>
  <si>
    <t>JULIO GOMES LEONOR</t>
  </si>
  <si>
    <t>"06113304663"</t>
  </si>
  <si>
    <t>QNA 0 QD 25 CASA</t>
  </si>
  <si>
    <t>juliogomesleonor@gmail.com</t>
  </si>
  <si>
    <t>MP444270</t>
  </si>
  <si>
    <t>AC013487719</t>
  </si>
  <si>
    <t>00349.0009137/2025-18</t>
  </si>
  <si>
    <t>AGUARDANDO CND CONSTAR O NOME DO CLIENTE PARA PROTOCOLAR NO CARTORIO</t>
  </si>
  <si>
    <t>WELITON VAZ DA COSTA SILVA</t>
  </si>
  <si>
    <t>"70667184104"</t>
  </si>
  <si>
    <t>GELMISTON RIBEIRO DE MATOS - 02066248169</t>
  </si>
  <si>
    <t>Rua Canário, Q 07, L 05</t>
  </si>
  <si>
    <t>welitonvazsilva@gmail.com</t>
  </si>
  <si>
    <t>MP-430583</t>
  </si>
  <si>
    <t>THAYNA PEREIRA BUENO</t>
  </si>
  <si>
    <t>"71528035100"</t>
  </si>
  <si>
    <t>MARIA APARECIDA BUENO RIBEIRO - 02753628173</t>
  </si>
  <si>
    <t>Via 11, Q 13, L 20</t>
  </si>
  <si>
    <t>pereirathayna560@gmail.com</t>
  </si>
  <si>
    <t>MP430578</t>
  </si>
  <si>
    <t>1873 1875 1877</t>
  </si>
  <si>
    <t>procuração do gerente, e pedido da hipoteca. OK. JÁ ETAPA DE REGISTRO.</t>
  </si>
  <si>
    <t>Aguardando assinatura do Bruno para seguir o ITBI 04/11 OK</t>
  </si>
  <si>
    <t>PAMELA ARAUJO SILVA</t>
  </si>
  <si>
    <t>"71560391138"</t>
  </si>
  <si>
    <t>Q 16-B L.4</t>
  </si>
  <si>
    <t>Ps5009129@gmail.com</t>
  </si>
  <si>
    <t>MP419601</t>
  </si>
  <si>
    <t>AC013280814</t>
  </si>
  <si>
    <t>00349.0008969/2025-17</t>
  </si>
  <si>
    <t>erro na solicitação  de pagamento de itbin lançado novamente 22/10/2025</t>
  </si>
  <si>
    <t>FINALIZADA</t>
  </si>
  <si>
    <t>GABRIELL TIAGO GONCALVES LIMA</t>
  </si>
  <si>
    <t>"09191258162"</t>
  </si>
  <si>
    <t>RUA N CH N Q 01</t>
  </si>
  <si>
    <t>gabrielltiago703@gmail.com</t>
  </si>
  <si>
    <t>MP419614</t>
  </si>
  <si>
    <t>HADASSA LÍDIA MARIA GUIMARÃES</t>
  </si>
  <si>
    <t>"05668539148"</t>
  </si>
  <si>
    <t>QNP 21 CJ. F LT 08</t>
  </si>
  <si>
    <t>CEILÂNDIA DF</t>
  </si>
  <si>
    <t>hadassagf@gmail.com</t>
  </si>
  <si>
    <t>MP419611</t>
  </si>
  <si>
    <t>AC014434944</t>
  </si>
  <si>
    <t>00349.0000786/2026-26</t>
  </si>
  <si>
    <t>MICHAEL MATEUS SENA</t>
  </si>
  <si>
    <t>"07063464167"</t>
  </si>
  <si>
    <t>CONCEICAO DE OLIVEIRA MATEUS - 49896415153</t>
  </si>
  <si>
    <t>RUA 34</t>
  </si>
  <si>
    <t>michaelsenacantor@gmail.com</t>
  </si>
  <si>
    <t>MP430585</t>
  </si>
  <si>
    <t>1889 1891</t>
  </si>
  <si>
    <t>MAYARA ABREU SILVA</t>
  </si>
  <si>
    <t>"02504102143"</t>
  </si>
  <si>
    <t>RENATA ABREU SILVA - 02475807164</t>
  </si>
  <si>
    <t>Rua 14 Q 1</t>
  </si>
  <si>
    <t>mayara.kalel@gmail.com</t>
  </si>
  <si>
    <t>MP430584</t>
  </si>
  <si>
    <t>Aguardando para seguir ONR</t>
  </si>
  <si>
    <t>VICTOR HUGO GONÇALVES DA SILVA</t>
  </si>
  <si>
    <t>"11252991347"</t>
  </si>
  <si>
    <t>RUA 1 CASA 03 CASA 03  Q L 28</t>
  </si>
  <si>
    <t>PEROLA 01</t>
  </si>
  <si>
    <t>silvavitor261@gmail.com</t>
  </si>
  <si>
    <t>MP419615</t>
  </si>
  <si>
    <t>AC013780957</t>
  </si>
  <si>
    <t>00349.0009226/2025-56</t>
  </si>
  <si>
    <t>LORENA FERNANDES DE QUEIROZ</t>
  </si>
  <si>
    <t>"10685282147"</t>
  </si>
  <si>
    <t>ALTINA CANDIDO DA COSTA - 95914110149</t>
  </si>
  <si>
    <t>RUA 21 Q 46 L 1</t>
  </si>
  <si>
    <t>lohrefdt@gmail.com</t>
  </si>
  <si>
    <t>MP430581</t>
  </si>
  <si>
    <t>ROZILDA GUALBERTO DE BRITO</t>
  </si>
  <si>
    <t>"93941137115"</t>
  </si>
  <si>
    <t>MARIA GONCALVES DOS SANTOS - 42389283187</t>
  </si>
  <si>
    <t>Rua Presidente Venceslau Bráz</t>
  </si>
  <si>
    <t>rosildagualberto@hotmail.com</t>
  </si>
  <si>
    <t>MP427247</t>
  </si>
  <si>
    <t>1874 1876</t>
  </si>
  <si>
    <t>MATRICULA ERRADA</t>
  </si>
  <si>
    <t>Aguardando assinatura do Bruno para seguir o ITBI OK</t>
  </si>
  <si>
    <t>ERICK HENRIQUE DA SILVA MAGALHAES</t>
  </si>
  <si>
    <t>"07537971196"</t>
  </si>
  <si>
    <t>RUA 12 QUADRA 39</t>
  </si>
  <si>
    <t>MORADA NOBRE</t>
  </si>
  <si>
    <t>erickhsilvam01@gmail.com</t>
  </si>
  <si>
    <t>MP444274</t>
  </si>
  <si>
    <t>AC013495213</t>
  </si>
  <si>
    <t>00349.0009136/2025-65</t>
  </si>
  <si>
    <t>DANIELITON JOSE DOS REIS</t>
  </si>
  <si>
    <t>"01034963198"</t>
  </si>
  <si>
    <t>maryibsgalefo@gmail.com</t>
  </si>
  <si>
    <t>MP430582</t>
  </si>
  <si>
    <t>MARIA JEANES DE CARVALHO</t>
  </si>
  <si>
    <t>"07167323438"</t>
  </si>
  <si>
    <t>RUA CEARA Q 12 L 12 S/N CASA 1</t>
  </si>
  <si>
    <t>Jeanesophia27@gmail.com</t>
  </si>
  <si>
    <t>MP444272</t>
  </si>
  <si>
    <t>AC013839379</t>
  </si>
  <si>
    <t>00349.0009306/2025-10</t>
  </si>
  <si>
    <t>PREFEITURA EXIGIU PARA GERAR O ITBI UMA COPIA DA MATRICULA DO IMOVEL (enviada essa copia 05/11/2025)</t>
  </si>
  <si>
    <t>DAYANE FERREIRA PIRES DA SILVA</t>
  </si>
  <si>
    <t>"70902705130"</t>
  </si>
  <si>
    <t>MARIA DE JESUS PIRES DA SILVA - 01668436108</t>
  </si>
  <si>
    <t>Rua 3 A Q 100</t>
  </si>
  <si>
    <t>df933727@gmail.com</t>
  </si>
  <si>
    <t>MP430587</t>
  </si>
  <si>
    <t>THAMIRES LIMA ROFINO</t>
  </si>
  <si>
    <t>"70920590110"</t>
  </si>
  <si>
    <t>FRANCISCO DAS CHAGAS ROFINO - 91933536187</t>
  </si>
  <si>
    <t>Rua 17 Q 101 L 15</t>
  </si>
  <si>
    <t>thamireslimarofino@gmail.com</t>
  </si>
  <si>
    <t>MP430588</t>
  </si>
  <si>
    <t>KEILYANE DIAS CARDOSO</t>
  </si>
  <si>
    <t>"06571911167"</t>
  </si>
  <si>
    <t>ADEILSON DIAS CARDOSO - 70441874126</t>
  </si>
  <si>
    <t>Rua Bela Vista</t>
  </si>
  <si>
    <t>diaskeilyanetecenf@gmail.com</t>
  </si>
  <si>
    <t>MP444498</t>
  </si>
  <si>
    <t>solicitar itbi quarta, prefeitura fechada segunda e terça.</t>
  </si>
  <si>
    <t>GABRIELLY RODRIGUES FERREIRA DA SILVA</t>
  </si>
  <si>
    <t>"07647737120"</t>
  </si>
  <si>
    <t>JANAINA RODRIGUES DE PAULA - 02353807178</t>
  </si>
  <si>
    <t>Rua 4, Q 11</t>
  </si>
  <si>
    <t>gabysilva36rs@gmail.com</t>
  </si>
  <si>
    <t>MP444497</t>
  </si>
  <si>
    <t>4891 4889 4887</t>
  </si>
  <si>
    <t>Aguardando a declaração da cliente, a de beditos ok.</t>
  </si>
  <si>
    <t>DANIEL NOGUEIRA DO AMARAL BARBOZA</t>
  </si>
  <si>
    <t>"47317409839"</t>
  </si>
  <si>
    <t>LUCAS NOGUEIRA DO AMARAL BARBOZA - 47317456837</t>
  </si>
  <si>
    <t>RUA 19, Q. 73, L. 0</t>
  </si>
  <si>
    <t>danielnogueira570@gmail.com</t>
  </si>
  <si>
    <t>MP430586</t>
  </si>
  <si>
    <t>2345 2343 2341</t>
  </si>
  <si>
    <t>JESSE JUNIO SANTOS COSTA</t>
  </si>
  <si>
    <t>"07202895137"</t>
  </si>
  <si>
    <t>JESSESANTOS9P@gmail.com</t>
  </si>
  <si>
    <t>MP419619</t>
  </si>
  <si>
    <t>AC014066573</t>
  </si>
  <si>
    <t>00349.0011050/2025-01</t>
  </si>
  <si>
    <t>protocolo do dia 05/12 cancelado, feito uma nova dia 09/12/2025</t>
  </si>
  <si>
    <t>SIM;TALVEZ</t>
  </si>
  <si>
    <t>MARIANA DE SOUSA LIMA</t>
  </si>
  <si>
    <t>"71216759197"</t>
  </si>
  <si>
    <t>NHEWNHEW20@gmail.com</t>
  </si>
  <si>
    <t>MP419617</t>
  </si>
  <si>
    <t>AC013795310</t>
  </si>
  <si>
    <t>00349.0009311/2025-14</t>
  </si>
  <si>
    <t>ITBI SOLICTADO NOVAMENTE DIA 27/10/2025 POIS MINUTA FOI INCORRETA</t>
  </si>
  <si>
    <t>ANNA BEATRIZ ARNAUD DA SILVA</t>
  </si>
  <si>
    <t>"08381645107"</t>
  </si>
  <si>
    <t>MARIA JOSE PEREIRA DE ARAUJO - 41062531191</t>
  </si>
  <si>
    <t>RUA 07</t>
  </si>
  <si>
    <t>roquebiah@gmail.com</t>
  </si>
  <si>
    <t>MP430593</t>
  </si>
  <si>
    <t>CAROLAINE FERNANDES SANTANA</t>
  </si>
  <si>
    <t>"70447847120"</t>
  </si>
  <si>
    <t>LUCILENE LUCAS LOPES SANTANA - 80989250130</t>
  </si>
  <si>
    <t>karolfernandesf9@gmail.com</t>
  </si>
  <si>
    <t>MP430595</t>
  </si>
  <si>
    <t>ESTELA DE SOUZA ROCHA</t>
  </si>
  <si>
    <t>"04768193188"</t>
  </si>
  <si>
    <t>MAXUEL PEREIRA DA CUNHA - 06443633121</t>
  </si>
  <si>
    <t>Via 03, Q 13</t>
  </si>
  <si>
    <t>estelarocha000@gmail.com</t>
  </si>
  <si>
    <t>MP430589</t>
  </si>
  <si>
    <t>DARLEY FERREIRA DE CASTRO</t>
  </si>
  <si>
    <t>"02933490102"</t>
  </si>
  <si>
    <t>CLAUDIA ALVES TEIXEIRA DE CASTRO - 87565927104</t>
  </si>
  <si>
    <t>RUA MAESTRO JOAQUIM ABRREU</t>
  </si>
  <si>
    <t>stlyinc@gmail.com</t>
  </si>
  <si>
    <t>MP430597</t>
  </si>
  <si>
    <t>RAIANE DOMINGUES DOS SANTOS</t>
  </si>
  <si>
    <t>"05387682150"</t>
  </si>
  <si>
    <t>MARIA FERREIRA ALVES - 64467287191</t>
  </si>
  <si>
    <t>Rua F, Q 67</t>
  </si>
  <si>
    <t>Rosa Maria</t>
  </si>
  <si>
    <t>raianedomingues9@gmail.com</t>
  </si>
  <si>
    <t>MP430592</t>
  </si>
  <si>
    <t>1981 1979 1977</t>
  </si>
  <si>
    <t>MATHEUS HENRIQUE DE SOUSA BARBOSA</t>
  </si>
  <si>
    <t>"08271015117"</t>
  </si>
  <si>
    <t>Q 33 L 674 - A</t>
  </si>
  <si>
    <t>11demaio2005@gmail.com</t>
  </si>
  <si>
    <t>MP444278</t>
  </si>
  <si>
    <t>AC013820597</t>
  </si>
  <si>
    <t>00349.0009607/2025-35</t>
  </si>
  <si>
    <t>MAURICIO SILVA ARAUJO</t>
  </si>
  <si>
    <t>"04957553114"</t>
  </si>
  <si>
    <t>Jardim de Alá</t>
  </si>
  <si>
    <t>mauricioarasilva34@gmail.com</t>
  </si>
  <si>
    <t>MP419618</t>
  </si>
  <si>
    <t>AC013840227</t>
  </si>
  <si>
    <t>00349.0009611/2025-01</t>
  </si>
  <si>
    <t>BIANCA REGINA DOS SANTOS ROCHA</t>
  </si>
  <si>
    <t>"07617743190"</t>
  </si>
  <si>
    <t>RUA 06 QD 11</t>
  </si>
  <si>
    <t>biankarocha2016@gmail.com</t>
  </si>
  <si>
    <t>MP439431</t>
  </si>
  <si>
    <t>AC013840529</t>
  </si>
  <si>
    <t>00349.0009625/2025-17</t>
  </si>
  <si>
    <t>MARCOS FREITAS DA SILVA</t>
  </si>
  <si>
    <t>"94465517149"</t>
  </si>
  <si>
    <t>QNM 26 Conjunto B</t>
  </si>
  <si>
    <t>1781.freitas@gmail.com</t>
  </si>
  <si>
    <t>MP419620</t>
  </si>
  <si>
    <t>AC013824835</t>
  </si>
  <si>
    <t>00349.0009308/2025-09</t>
  </si>
  <si>
    <t>JOAO VICTOR DA SILVA SANTOS</t>
  </si>
  <si>
    <t>"07096734180"</t>
  </si>
  <si>
    <t>DENYS DE OLIVEIRA E SILVA - 02887910108</t>
  </si>
  <si>
    <t>RUA PE JOSE WILLIAN</t>
  </si>
  <si>
    <t>jv.victor.santos28@gmail.com</t>
  </si>
  <si>
    <t>MP430594</t>
  </si>
  <si>
    <t>2053 2055 2057</t>
  </si>
  <si>
    <t>AGUARDANDO PARA SEGUIR ONR</t>
  </si>
  <si>
    <t>EMELLEY DOS SANTOS CARVALHO</t>
  </si>
  <si>
    <t>"08459861120"</t>
  </si>
  <si>
    <t>ELAINY DOS SANTOS CARVALHO - 10095175113</t>
  </si>
  <si>
    <t>AVENIDA SANTOS DUMONT, Q. 37, L. 0</t>
  </si>
  <si>
    <t>emelleydossantoscarvalho@gmail.com</t>
  </si>
  <si>
    <t>MP430591</t>
  </si>
  <si>
    <t>2041 2043 2045</t>
  </si>
  <si>
    <t>THALLISSON TONICO DE SOUSA</t>
  </si>
  <si>
    <t>"07402939154"</t>
  </si>
  <si>
    <t>RUA 03, Q. 5, L.</t>
  </si>
  <si>
    <t>PARQUE AGUAS BONITAS II</t>
  </si>
  <si>
    <t>thallissonsousa755@gmail.com</t>
  </si>
  <si>
    <t>MP419616</t>
  </si>
  <si>
    <t>AC013871729</t>
  </si>
  <si>
    <t>00349.0009602/2025-11</t>
  </si>
  <si>
    <t>SAMUEL MARTINS DOURADO</t>
  </si>
  <si>
    <t>"07036941111"</t>
  </si>
  <si>
    <t>QUADRA 46</t>
  </si>
  <si>
    <t>samueldourado33@gmail.com</t>
  </si>
  <si>
    <t>MP444277</t>
  </si>
  <si>
    <t>AC013824467</t>
  </si>
  <si>
    <t>00349.0009339/2025-51</t>
  </si>
  <si>
    <t>CAIO NUNES BEZERRA LOURENÇO</t>
  </si>
  <si>
    <t>"05692740109"</t>
  </si>
  <si>
    <t>RUA MR 2 NORTE NR. 9.A CASA 9.A</t>
  </si>
  <si>
    <t>nordis.nunes@gmail.com</t>
  </si>
  <si>
    <t>MP444276</t>
  </si>
  <si>
    <t>AC013939687</t>
  </si>
  <si>
    <t>00349.0010347/2025-41</t>
  </si>
  <si>
    <t>VENDA SEM FIADOR.</t>
  </si>
  <si>
    <t>ERICA DA SILVA SANTOS</t>
  </si>
  <si>
    <t>"71807331130"</t>
  </si>
  <si>
    <t>VINICIUS FABIANO DA SILVA AGUIAR - 08223168111</t>
  </si>
  <si>
    <t>AVENIDA CIRCULAR Q 8</t>
  </si>
  <si>
    <t>neguinhasilva201@gmail.com</t>
  </si>
  <si>
    <t>MP430601</t>
  </si>
  <si>
    <t>2186 2184 2182</t>
  </si>
  <si>
    <t>Aguardando assinatura do Bruno para seguir o ITBI, 04/11 ok</t>
  </si>
  <si>
    <t>IRIS DE SOUZA</t>
  </si>
  <si>
    <t>"07861212114"</t>
  </si>
  <si>
    <t>RAIMUNDO JOSE DE SOUZA - 80138551120</t>
  </si>
  <si>
    <t>RUA 16, Q. 22</t>
  </si>
  <si>
    <t>Irisdesouza4321@gmail.com</t>
  </si>
  <si>
    <t>MP441142</t>
  </si>
  <si>
    <t>JOCELINDA ANDRANDE</t>
  </si>
  <si>
    <t>"05157276362"</t>
  </si>
  <si>
    <t>NAIARA DOS SANTOS OLIVEIRA - CLT</t>
  </si>
  <si>
    <t>Q 102, L 34</t>
  </si>
  <si>
    <t>85285877az@gmail.com</t>
  </si>
  <si>
    <t>MP444269</t>
  </si>
  <si>
    <t>COM RESTRIÇÃO</t>
  </si>
  <si>
    <t>GRAZIELE MONTEIRO DE ALMEIDA SILVA</t>
  </si>
  <si>
    <t>"04425143108"</t>
  </si>
  <si>
    <t>DAYANA PEREIRA SANTANA - 02192465130,WILLIAN FERNANDES DE SANTANA - 04050907143</t>
  </si>
  <si>
    <t>Avenida B, Q 02</t>
  </si>
  <si>
    <t>Bela Vista</t>
  </si>
  <si>
    <t>grazielemoonteiro32@gmail.com</t>
  </si>
  <si>
    <t>MP444499</t>
  </si>
  <si>
    <t>4956 4954 4952</t>
  </si>
  <si>
    <t>KARINA ELLEN DE OLIVEIRA</t>
  </si>
  <si>
    <t>"09577647669"</t>
  </si>
  <si>
    <t>Q R LT 01 MODULO C</t>
  </si>
  <si>
    <t>karinaellencabral@gmail.com</t>
  </si>
  <si>
    <t>MP444281</t>
  </si>
  <si>
    <t>AC013820581</t>
  </si>
  <si>
    <t>00349.0009623/2025-28</t>
  </si>
  <si>
    <t>SAMUEL MOREIRA PASSOS</t>
  </si>
  <si>
    <t>"71008597198"</t>
  </si>
  <si>
    <t>MOISES FERREIRA DA SILVA - 03644033145</t>
  </si>
  <si>
    <t>RUA VICENTINA</t>
  </si>
  <si>
    <t>Skamucskate250800@gmail.com</t>
  </si>
  <si>
    <t>MP430598</t>
  </si>
  <si>
    <t>Aguardando assinatura do Bruno para seguir o ITBI 04/11</t>
  </si>
  <si>
    <t>HIAGO RODRIGUES PASSOS</t>
  </si>
  <si>
    <t>"03519264102"</t>
  </si>
  <si>
    <t>ADRIANA RODRIGUES DA SILVA - 99962012104</t>
  </si>
  <si>
    <t>Rua 11 Q 19</t>
  </si>
  <si>
    <t>Hiagopassos96281@gmail.com</t>
  </si>
  <si>
    <t>MP430590</t>
  </si>
  <si>
    <t>ADEMILTON CARMO SENA</t>
  </si>
  <si>
    <t>"05995061569"</t>
  </si>
  <si>
    <t>VSJ R 13 CH 329 LT 05</t>
  </si>
  <si>
    <t>admilton.carmo14@gmail.com</t>
  </si>
  <si>
    <t>MP-444273</t>
  </si>
  <si>
    <t>AC013838314</t>
  </si>
  <si>
    <t>00349.0009609/2025-24</t>
  </si>
  <si>
    <t>erro no pagamento de itbi, solicitado para o financeiro alguma resposta 07/11/2025</t>
  </si>
  <si>
    <t>KLEBER NERES DE FREITAS</t>
  </si>
  <si>
    <t>"02096776600"</t>
  </si>
  <si>
    <t>JOAO MANOEL NERES DO ESPIRITO SANTO - 45312303615</t>
  </si>
  <si>
    <t>ALFREDO NASSER</t>
  </si>
  <si>
    <t>kleberneres64@gmail.com</t>
  </si>
  <si>
    <t>MP430596</t>
  </si>
  <si>
    <t>AC014571342</t>
  </si>
  <si>
    <t>12297 12289 12294</t>
  </si>
  <si>
    <t>MONICA PASSOS DE  MELO</t>
  </si>
  <si>
    <t>"98035770187"</t>
  </si>
  <si>
    <t>DEBORAH APARECIDA MELO COSTA - 05031005106</t>
  </si>
  <si>
    <t>RUA 01, Q. 16, L. 4</t>
  </si>
  <si>
    <t>moniquinhamelo23@gmail.com</t>
  </si>
  <si>
    <t>MP441157</t>
  </si>
  <si>
    <t>2069 2067 2065</t>
  </si>
  <si>
    <t>JOAO VITOR RAUBER SERRANO</t>
  </si>
  <si>
    <t>"01523369159"</t>
  </si>
  <si>
    <t>ADAO DE CASTRO SERRANO - 80320384187</t>
  </si>
  <si>
    <t>RUA E</t>
  </si>
  <si>
    <t>VILA FORMOSA VILAGE</t>
  </si>
  <si>
    <t>joaovitorserrano@hotmail.com</t>
  </si>
  <si>
    <t>MP441158</t>
  </si>
  <si>
    <t>2158 2160 2162</t>
  </si>
  <si>
    <t>SAMARA BALDEZ CAMARA</t>
  </si>
  <si>
    <t>"60740565362"</t>
  </si>
  <si>
    <t>HELENA FREITAS BALDEZ CAMERA - 02443302393</t>
  </si>
  <si>
    <t>RUA PEDRO ANTONIO C. NETO, Q. - , L. 19 A</t>
  </si>
  <si>
    <t>samarabaldezcamara@gmail.com</t>
  </si>
  <si>
    <t>MP441155</t>
  </si>
  <si>
    <t>2268 2270 2272 2274</t>
  </si>
  <si>
    <t>RITA NASCIMENTO BRITO</t>
  </si>
  <si>
    <t>"14552821628"</t>
  </si>
  <si>
    <t>REGINA DO NASCIMENTO BRITO - 09906326107</t>
  </si>
  <si>
    <t>RUA JARAGUA Q 09 L 18</t>
  </si>
  <si>
    <t>ritanascimento578@gmail.com</t>
  </si>
  <si>
    <t>MP441159</t>
  </si>
  <si>
    <t>ASSINATURA BRUNO OK, HIPOTECA OK, DEMORA COMPROVANTE, EM ANALISE</t>
  </si>
  <si>
    <t>MANOEL MAXIMIANO DA SILVA JUNIOR</t>
  </si>
  <si>
    <t>"05953584113"</t>
  </si>
  <si>
    <t>MARIA ELZA SANTOS SILVA - 08001527433</t>
  </si>
  <si>
    <t>CD MARISOL  LT 16A</t>
  </si>
  <si>
    <t>Residencial Condomínio Marissol (Planaltina)</t>
  </si>
  <si>
    <t>elza64969@gmail.com</t>
  </si>
  <si>
    <t>MP430605</t>
  </si>
  <si>
    <t>FERNANDA AGAPITO DOMINGUES</t>
  </si>
  <si>
    <t>"00868725161"</t>
  </si>
  <si>
    <t>ANA CLARA AGAPITO CAETANO - 10107420198</t>
  </si>
  <si>
    <t>AV FORMOSA , Q. 49, AO LADO 580</t>
  </si>
  <si>
    <t>feragapito4@gmail.com</t>
  </si>
  <si>
    <t>MP427248</t>
  </si>
  <si>
    <t>1942 1940 1938</t>
  </si>
  <si>
    <t>IZADORA CRISTINA DE OLIVEIRA FELIX</t>
  </si>
  <si>
    <t>"06725083110"</t>
  </si>
  <si>
    <t>QUADRA 26 , L 31</t>
  </si>
  <si>
    <t>izadora.cristinaof@gmail.com</t>
  </si>
  <si>
    <t>MP444275</t>
  </si>
  <si>
    <t>00349.0009829/2025-58</t>
  </si>
  <si>
    <t>ARLAN CARLOS SOUZA SANTOS</t>
  </si>
  <si>
    <t>"02842192150"</t>
  </si>
  <si>
    <t>RAIANE DE SOUZA SANTOS - 02281161129</t>
  </si>
  <si>
    <t>AVENIDA CIRCULAR, Q 68 A, L. 1</t>
  </si>
  <si>
    <t>arlancarlossantos@gmail.com</t>
  </si>
  <si>
    <t>MP430604</t>
  </si>
  <si>
    <t>JOAO HENRIQUE ANTONIO LOPES RABELO</t>
  </si>
  <si>
    <t>"06084774199"</t>
  </si>
  <si>
    <t>JAIRO ALVES RABELO - 78941385172</t>
  </si>
  <si>
    <t>RUA AVELINO MARTINS Q 209</t>
  </si>
  <si>
    <t>Jh.rabelo2005@gmail.com</t>
  </si>
  <si>
    <t>MP430600</t>
  </si>
  <si>
    <t>2152 2154 2156</t>
  </si>
  <si>
    <t>GEOVANNA LAMONIELE CARVALHO ROSA PEREIRA SILVA</t>
  </si>
  <si>
    <t>"08999702146"</t>
  </si>
  <si>
    <t>ERIKA CONCEICAO DA CRUZ - 09966062114</t>
  </si>
  <si>
    <t>RUA 18, Q. 60</t>
  </si>
  <si>
    <t>lamoniellygeovanna@gmail.com</t>
  </si>
  <si>
    <t>MP430599</t>
  </si>
  <si>
    <t>2075 2071 2073</t>
  </si>
  <si>
    <t>ELLEN LORRANY DE SOUSA SOARES</t>
  </si>
  <si>
    <t>"08297598160"</t>
  </si>
  <si>
    <t>RUA 24 Q 16</t>
  </si>
  <si>
    <t>ELLENSOARES900@ICLOUD.COM</t>
  </si>
  <si>
    <t>MP439434</t>
  </si>
  <si>
    <t>AC013838941</t>
  </si>
  <si>
    <t>00349.0009621/2025-39</t>
  </si>
  <si>
    <t>SAMARA GOMES DE MELO</t>
  </si>
  <si>
    <t>"01086267176"</t>
  </si>
  <si>
    <t>ADRIELE ALVES DE ANDRADE - 04594433138</t>
  </si>
  <si>
    <t>samaragdm@gmail.com</t>
  </si>
  <si>
    <t>MP441152</t>
  </si>
  <si>
    <t>2110 2114 2116</t>
  </si>
  <si>
    <t>RODRIGO JOSÉ DA SILVA</t>
  </si>
  <si>
    <t>"95443916149"</t>
  </si>
  <si>
    <t>VANILDA PERIM DA SILVA - 01080623175</t>
  </si>
  <si>
    <t>Quadra 09</t>
  </si>
  <si>
    <t>Residencial Boa Vista</t>
  </si>
  <si>
    <t>RJSILVA5355@GMAIL.COM</t>
  </si>
  <si>
    <t>MP439432</t>
  </si>
  <si>
    <t>AC013839148</t>
  </si>
  <si>
    <t>00349.0009628/2025-51</t>
  </si>
  <si>
    <t>WENIA OLIVEIRA DOS REIS</t>
  </si>
  <si>
    <t>"70850791189"</t>
  </si>
  <si>
    <t>ERIVAN BARBOSA DA SILVA - 03590185139</t>
  </si>
  <si>
    <t>reiswenia30@gmail.com</t>
  </si>
  <si>
    <t>MP441149</t>
  </si>
  <si>
    <t>2047 2049 2051</t>
  </si>
  <si>
    <t>WALDEON DIAS ROSA</t>
  </si>
  <si>
    <t>"06086077118"</t>
  </si>
  <si>
    <t>VALDIVINO DIAS ROSA - 21830061100</t>
  </si>
  <si>
    <t>Avenida DERGO Q 26</t>
  </si>
  <si>
    <t>waldeondiasz@gmail.com</t>
  </si>
  <si>
    <t>MP430603</t>
  </si>
  <si>
    <t>2106 2108 2112</t>
  </si>
  <si>
    <t>Aguardando gerente assinar. OK</t>
  </si>
  <si>
    <t>IARA MARTINS DE JESUS</t>
  </si>
  <si>
    <t>"61821688384"</t>
  </si>
  <si>
    <t>QUADRA 51 LT 06 CONJ B</t>
  </si>
  <si>
    <t>i.martinsdejesus12@gmail.com</t>
  </si>
  <si>
    <t>MP444280</t>
  </si>
  <si>
    <t>AC013821840</t>
  </si>
  <si>
    <t>00349.0009614/2025-37</t>
  </si>
  <si>
    <t>ISAAC NASCIMENTO DE LIMA</t>
  </si>
  <si>
    <t>"71839333189"</t>
  </si>
  <si>
    <t>JAILSON DO NASCIMENTO DE LIMA - 71733275126</t>
  </si>
  <si>
    <t>isaaclima847@gmail.com</t>
  </si>
  <si>
    <t>MP441154</t>
  </si>
  <si>
    <t>YASMIN VITORIA MARTINS DOS SANTOS</t>
  </si>
  <si>
    <t>"71459347102"</t>
  </si>
  <si>
    <t>QUADRA 13</t>
  </si>
  <si>
    <t>yasminstm00@gmail.com</t>
  </si>
  <si>
    <t>MP 439430</t>
  </si>
  <si>
    <t>AC013840676</t>
  </si>
  <si>
    <t>00349.0009693/2025-86</t>
  </si>
  <si>
    <t>demora para gerar taxa de pagamento e exigencia</t>
  </si>
  <si>
    <t>HELITON MOREIRA MACHADO DE FREITAS</t>
  </si>
  <si>
    <t>"00663796105"</t>
  </si>
  <si>
    <t>ELIDA MOREIRA MACHADO DE FREITAS - 03423265116</t>
  </si>
  <si>
    <t>Rua 16 Q 20 LOTE 3</t>
  </si>
  <si>
    <t>helitonfreitas64@gmail.com</t>
  </si>
  <si>
    <t>MP430608</t>
  </si>
  <si>
    <t>KALEBE OLIVEIRA DA SILVA</t>
  </si>
  <si>
    <t>"08253591128"</t>
  </si>
  <si>
    <t>RUA 2, Q, P LOTE 07 BLOCO C</t>
  </si>
  <si>
    <t>kalebeoliveiradasilva@gmail.com</t>
  </si>
  <si>
    <t>MP419621</t>
  </si>
  <si>
    <t>AC013870706</t>
  </si>
  <si>
    <t>00349.0009694/2025-21</t>
  </si>
  <si>
    <t>Demanda direcionada a VINAT,Sem previsão de resposta 27/11/2025</t>
  </si>
  <si>
    <t>DAVI ALVES MARTINS DE AGUIAR</t>
  </si>
  <si>
    <t>"06649166197"</t>
  </si>
  <si>
    <t>RUA 04 Q B 02 LT 08 BLOCO E 3 PAVIMENTO,  CONDOMINIO RESIDENCIAL VILA DO SOL</t>
  </si>
  <si>
    <t>davi.alves.martins261@gmail.com</t>
  </si>
  <si>
    <t>MP419623</t>
  </si>
  <si>
    <t>AC013819382</t>
  </si>
  <si>
    <t>00349.0009615/2025-81</t>
  </si>
  <si>
    <t>FALTA DE SALDO, POR ISSO DEMORA NO PROCESSO DE REGISTRO</t>
  </si>
  <si>
    <t>CINTIA COSTA PIRES</t>
  </si>
  <si>
    <t>"04744791107"</t>
  </si>
  <si>
    <t>DEISE CRISTINA COSTA DA SILVA PIRES - 47668407120</t>
  </si>
  <si>
    <t>cintshia@gmail.com</t>
  </si>
  <si>
    <t>MP430612</t>
  </si>
  <si>
    <t>THAIS ALVARES DE SOUSA</t>
  </si>
  <si>
    <t>"07909384130"</t>
  </si>
  <si>
    <t>ISMAEL SARAFIM DOS REIS - 06433500129</t>
  </si>
  <si>
    <t>Rua Padre Tiago</t>
  </si>
  <si>
    <t>thaisalvares812@gmail.com</t>
  </si>
  <si>
    <t>MP430609</t>
  </si>
  <si>
    <t>AC014177102</t>
  </si>
  <si>
    <t>1105 1107 1113</t>
  </si>
  <si>
    <t>assintura Bruno corrompida/OK/  ONR</t>
  </si>
  <si>
    <t>THATIANE DA SILVA SABATE</t>
  </si>
  <si>
    <t>"06235070136"</t>
  </si>
  <si>
    <t>PEDRO WILK SANTOS OLIVEIRA - 07873462170</t>
  </si>
  <si>
    <t>VIA 16</t>
  </si>
  <si>
    <t>thatasabate5@gmail.com</t>
  </si>
  <si>
    <t>MP441160</t>
  </si>
  <si>
    <t>2120 2122 2124</t>
  </si>
  <si>
    <t>SAMELA GABRIELLY MACHADO DE LACERDA</t>
  </si>
  <si>
    <t>"02160995100"</t>
  </si>
  <si>
    <t>Qs 308, Cj 05, Lt 01, Ap , Res Algarve</t>
  </si>
  <si>
    <t>realizeempreendimentosdf@gmail.com</t>
  </si>
  <si>
    <t>Eduardo Martins (Gestor): Trata-se de venda direta. Atualizando status do Repasse para "Venda Direta".</t>
  </si>
  <si>
    <t>28/10/2025 às 16h20</t>
  </si>
  <si>
    <t>RICHARD NASCIMENTO MARTINS</t>
  </si>
  <si>
    <t>"71174962151"</t>
  </si>
  <si>
    <t>RUA 25 Q 48</t>
  </si>
  <si>
    <t>JARDIM DA BARRAGEM 4</t>
  </si>
  <si>
    <t>richardbarbeiro157@gmail.com</t>
  </si>
  <si>
    <t>MP439435</t>
  </si>
  <si>
    <t>AC013871852</t>
  </si>
  <si>
    <t>00349.0009934/2025-97</t>
  </si>
  <si>
    <t>ICARO JOSE DE SOUZA ROCHA</t>
  </si>
  <si>
    <t>"11431260177"</t>
  </si>
  <si>
    <t>SANDRA APARECIDA ROCHA - 93076312120</t>
  </si>
  <si>
    <t>RUA 30, Q. 20</t>
  </si>
  <si>
    <t>icarojoserocha13@gmail.com</t>
  </si>
  <si>
    <t>MP430606</t>
  </si>
  <si>
    <t>LORENTINA GOMES SERQUEIRA - 82130442153</t>
  </si>
  <si>
    <t>SEM KIT REGISTRO OK</t>
  </si>
  <si>
    <t>JANAINA ALVES DE BRITO</t>
  </si>
  <si>
    <t>"02466233142"</t>
  </si>
  <si>
    <t>QUADRA 15</t>
  </si>
  <si>
    <t>Janaina.alves25@icloud.com</t>
  </si>
  <si>
    <t>MP444266</t>
  </si>
  <si>
    <t>AC013895388</t>
  </si>
  <si>
    <t>00349.0010002/2025-97</t>
  </si>
  <si>
    <t>MARIA DO NASCIMENTO CORREA LEITAO</t>
  </si>
  <si>
    <t>"94627126387"</t>
  </si>
  <si>
    <t>QNN 39 CJ B CS 03 LT</t>
  </si>
  <si>
    <t>mariaexatas2018eu@gmail.com</t>
  </si>
  <si>
    <t>MP439429</t>
  </si>
  <si>
    <t>AC013819026</t>
  </si>
  <si>
    <t>00349.0009627/2025-14</t>
  </si>
  <si>
    <t>RAISSA PORTO CARDOSO</t>
  </si>
  <si>
    <t>"11355545102"</t>
  </si>
  <si>
    <t>RUA 4 Quadra 22</t>
  </si>
  <si>
    <t>RAYMUSICAS99@GMAIL.COM</t>
  </si>
  <si>
    <t>MP419625</t>
  </si>
  <si>
    <t>AC013870895</t>
  </si>
  <si>
    <t>00349.0009858/2025-10</t>
  </si>
  <si>
    <t>NICOLAS RUAN PORTO DA SILVA</t>
  </si>
  <si>
    <t>"09438061193"</t>
  </si>
  <si>
    <t>CARLOS HENRIQUE DA SILVA SOUZA - 09709571141</t>
  </si>
  <si>
    <t>RUA MUNICIPAL Q B</t>
  </si>
  <si>
    <t>ruan40947@gmail.com</t>
  </si>
  <si>
    <t>MP430615</t>
  </si>
  <si>
    <t>DEMORA ITBI, HIPTECA, ASSINATURA BRUNO, EM ANALISE.</t>
  </si>
  <si>
    <t>EVANILDA RODRIGUES BARBOSA</t>
  </si>
  <si>
    <t>"03482917108"</t>
  </si>
  <si>
    <t>LÁISA RODRIGUES ARAÚJO - 04726342169</t>
  </si>
  <si>
    <t>RUA 2B Q 7A L0</t>
  </si>
  <si>
    <t>evanildar059@gmail.com</t>
  </si>
  <si>
    <t>MP430607</t>
  </si>
  <si>
    <t>AC014173923</t>
  </si>
  <si>
    <t>2928 2945 2947</t>
  </si>
  <si>
    <t>não calculado</t>
  </si>
  <si>
    <t>GEOVANNA RENATA COSTA ALMEIDA</t>
  </si>
  <si>
    <t>"05114415174"</t>
  </si>
  <si>
    <t>CAROLINA JENIFER SILVA PINTO - 06465507137,LUCAS BARROS DOS SANTOS - 04252138116</t>
  </si>
  <si>
    <t>RUA 10 Q27</t>
  </si>
  <si>
    <t>geovannarenata119@gmail.com</t>
  </si>
  <si>
    <t>MP430613</t>
  </si>
  <si>
    <t>401 + 527</t>
  </si>
  <si>
    <t>REGISTRADO-PROCURAÇÃO DA KAROL-Contrato Fisico ok</t>
  </si>
  <si>
    <t>Contrato fisico aguardando assinatura Bruno e Karol</t>
  </si>
  <si>
    <t>são dois fiadores</t>
  </si>
  <si>
    <t>VITORIA DE CARVALHO COSTA</t>
  </si>
  <si>
    <t>"07026995197"</t>
  </si>
  <si>
    <t>OSMAR DIAS DA COSTA - 35085894120</t>
  </si>
  <si>
    <t>Avenida A, Q-9</t>
  </si>
  <si>
    <t>vitorinhaeagda@gmail.com</t>
  </si>
  <si>
    <t>MP430602</t>
  </si>
  <si>
    <t>Aguardando assinatura do Bruno para seguir o ITBI ok</t>
  </si>
  <si>
    <t>VALERIA PEREIRA DOS SANTOS</t>
  </si>
  <si>
    <t>"05204212132"</t>
  </si>
  <si>
    <t>Quadra 59  APTO 103</t>
  </si>
  <si>
    <t>valeria.homeoffice@gmail.com</t>
  </si>
  <si>
    <t>MP419624</t>
  </si>
  <si>
    <t>CLIENTE CHAMADO PARA ENTREVISTTA NA AGENCIA</t>
  </si>
  <si>
    <t>CAIORE MESSIAS DE ALMEIDA</t>
  </si>
  <si>
    <t>"04546656106"</t>
  </si>
  <si>
    <t>LAURENTINO DE ALMEIDA BARBOSA - 81572247649</t>
  </si>
  <si>
    <t>Caiorealmeida2@gmail.com</t>
  </si>
  <si>
    <t>MP441135</t>
  </si>
  <si>
    <t>JORGE LUIZ LOPES DE BARROS</t>
  </si>
  <si>
    <t>"71471796175"</t>
  </si>
  <si>
    <t>JOSILENE MENDES AGEU DE CRISTO - 08020550100</t>
  </si>
  <si>
    <t>RUA 10A Q 27 L 01-A</t>
  </si>
  <si>
    <t>jorgeluizlopesdebarrosluizlope@gmail.com</t>
  </si>
  <si>
    <t>MP430619</t>
  </si>
  <si>
    <t>VICTOR EDUARDO TURA DALLA NORA</t>
  </si>
  <si>
    <t>"08719149131"</t>
  </si>
  <si>
    <t>Rua 6 Q H</t>
  </si>
  <si>
    <t>victor1victored@gmail.com</t>
  </si>
  <si>
    <t>MP441162</t>
  </si>
  <si>
    <t>RODAR NOVAMENTE EM JANEIRO</t>
  </si>
  <si>
    <t>GEOVANNA RANIELLY PEREIRA CUNHA</t>
  </si>
  <si>
    <t>"08535421122"</t>
  </si>
  <si>
    <t>RODRIGO TEIXEIRA BARBOSA JUNIOR - 71522457119</t>
  </si>
  <si>
    <t>VIA 13, Q. 76-A</t>
  </si>
  <si>
    <t>georanielly@gmail.com</t>
  </si>
  <si>
    <t>MP430610</t>
  </si>
  <si>
    <t>2490 2488 2486</t>
  </si>
  <si>
    <t>PROCURAÇÃO DO GERENTE, REGISTRO HIPOTECA,OK. EM ETAPA REGISTRO.</t>
  </si>
  <si>
    <t>ISAAC SANTOS FARAH</t>
  </si>
  <si>
    <t>"04032065101"</t>
  </si>
  <si>
    <t>FLAVIA MONALIZA ARAUJO MOUZINHO - 03177741310,KLERIO PAULO DA SILVA - 15995056816</t>
  </si>
  <si>
    <t>RUA EDUARDO JOSE DE PAIVA</t>
  </si>
  <si>
    <t>Isaac_fsa14@hotmail.com</t>
  </si>
  <si>
    <t>MP430623</t>
  </si>
  <si>
    <t>2394 2392 2390</t>
  </si>
  <si>
    <t>Aguardando conclusão do registro da hipoteca/ ok</t>
  </si>
  <si>
    <t>PEDRO PAULO NOGUEIRA LOUZEIRO MIRANDA</t>
  </si>
  <si>
    <t>"04230013108"</t>
  </si>
  <si>
    <t>RUA 2, Q, P L, CHAC - 07 BLOCO C</t>
  </si>
  <si>
    <t>pedropnlm@gmail.com</t>
  </si>
  <si>
    <t>MP439436</t>
  </si>
  <si>
    <t>AC013897889</t>
  </si>
  <si>
    <t>00349.0010102/2025-13</t>
  </si>
  <si>
    <t>AMANDA CARVALHO DA SILVA</t>
  </si>
  <si>
    <t>"71109776179"</t>
  </si>
  <si>
    <t>LUCIANO CARVALHO DOS SANTOS - 92950515134</t>
  </si>
  <si>
    <t>amandacarvalhodasilva933@gmail.com</t>
  </si>
  <si>
    <t>MP430618</t>
  </si>
  <si>
    <t>2295 2293 2291</t>
  </si>
  <si>
    <t>DOUGLAS SILVA DA CRUZ</t>
  </si>
  <si>
    <t>"05744685103"</t>
  </si>
  <si>
    <t>SAMYA MILENA DA SILVA CRUZ - 05744661182</t>
  </si>
  <si>
    <t>RUA P, VILA VERDE CELG 14589 Q. 107</t>
  </si>
  <si>
    <t>douglassilvadoistrasso@gmail.com</t>
  </si>
  <si>
    <t>MP430617</t>
  </si>
  <si>
    <t>2543 2541 2539</t>
  </si>
  <si>
    <t>CAUANE CAROLINE TORRES DOS SANTOS</t>
  </si>
  <si>
    <t>"70447396102"</t>
  </si>
  <si>
    <t>VANÚSIA BATISTA DO PRADO - 00681820667</t>
  </si>
  <si>
    <t>RUA 16, Q. 2, L 6, SETOR A</t>
  </si>
  <si>
    <t>cauanecarolinetorresdossantos@gmail.com</t>
  </si>
  <si>
    <t>MP427249</t>
  </si>
  <si>
    <t>2102 2100 2098</t>
  </si>
  <si>
    <t>MATEUS HENRIQUE VITOR DA SILVA</t>
  </si>
  <si>
    <t>"08417731148"</t>
  </si>
  <si>
    <t>GEANE OLIVEIRA SOUZA - 07549965579</t>
  </si>
  <si>
    <t>RUA 09 Q 09 L 05</t>
  </si>
  <si>
    <t>VILA MARILAQUE</t>
  </si>
  <si>
    <t>mathenr2020@gmail.com</t>
  </si>
  <si>
    <t>MP427250</t>
  </si>
  <si>
    <t>CARLOS HENRIQUE MARTINS FERREIRA DA ROCHA</t>
  </si>
  <si>
    <t>"71517199140"</t>
  </si>
  <si>
    <t>LUCIANA MARTINS FERREIRA DA ROCHA - 05240833125</t>
  </si>
  <si>
    <t>Q 44</t>
  </si>
  <si>
    <t>mcarloshenriquem006@gmail.com</t>
  </si>
  <si>
    <t>MP441161</t>
  </si>
  <si>
    <t>2499 2497 2495</t>
  </si>
  <si>
    <t>AGUARDANDO VALIDAÇÃO DO ESPELHO</t>
  </si>
  <si>
    <t>DENIVAL DA SILVA SANTOS</t>
  </si>
  <si>
    <t>"98537296104"</t>
  </si>
  <si>
    <t>Q 101</t>
  </si>
  <si>
    <t>denivall1107@gmail.com</t>
  </si>
  <si>
    <t>MP419626</t>
  </si>
  <si>
    <t>00349.0009838/2025-49</t>
  </si>
  <si>
    <t>contrato fisico entregue para o corretor dia 14/11/2025 para dar entrada</t>
  </si>
  <si>
    <t>PEDRO LUCAS DE SOUSA CASTRO</t>
  </si>
  <si>
    <t>"08308134114"</t>
  </si>
  <si>
    <t>AV. RIFANIA, FRENTE N 07</t>
  </si>
  <si>
    <t>pedro.lucascastro88@icloud.com</t>
  </si>
  <si>
    <t>MP430611</t>
  </si>
  <si>
    <t>AC014177831</t>
  </si>
  <si>
    <t>assinatura invalida Bruno Macario ONR</t>
  </si>
  <si>
    <t>GABRIELLA MARTINS DE PAIVA</t>
  </si>
  <si>
    <t>"07999583103"</t>
  </si>
  <si>
    <t>FRANCINARA FIGUEIREDO DE LIMA - 00303839198</t>
  </si>
  <si>
    <t>CD MARISOL MR LT 16A</t>
  </si>
  <si>
    <t>gabriellampaiva@outlook.com</t>
  </si>
  <si>
    <t>MP430614</t>
  </si>
  <si>
    <t>2523 2521 2519</t>
  </si>
  <si>
    <t>SEM KIT REGISTRO OK / ASSINTURA BRUNO.</t>
  </si>
  <si>
    <t>RICARDO PEREIRA DE SOUSA FILHO</t>
  </si>
  <si>
    <t>"70529484196"</t>
  </si>
  <si>
    <t>RICARDO PEREIRA DE SOUSA - 78409926172</t>
  </si>
  <si>
    <t>RUA 11 Q.18</t>
  </si>
  <si>
    <t>ricardo.psfilho@hotmail.com</t>
  </si>
  <si>
    <t>MP430620</t>
  </si>
  <si>
    <t>RETIFICAR CONTRATO, OK. HIPOTECA OK, ETAPA DE REGISTRO.</t>
  </si>
  <si>
    <t>WESLEY DA SILVEIRA GUEDES</t>
  </si>
  <si>
    <t>"05675958118"</t>
  </si>
  <si>
    <t>LIVIA ARAUJO PEREIRA DOS ANJOS - 71421209160</t>
  </si>
  <si>
    <t>RUA MOISES BARRETO Q22</t>
  </si>
  <si>
    <t>guedeswesley247@gmail.com</t>
  </si>
  <si>
    <t>MP430622</t>
  </si>
  <si>
    <t>606 601 560</t>
  </si>
  <si>
    <t>DEMORA ITBI, COMPROVANTE, HIPOTECA, CLIENTE SEGUNDO IMOVÉL, AGUARDANDO NEGOCIAÇÃO. procuração do gerente</t>
  </si>
  <si>
    <t>RUAN ROCHA DE SOUZA FEITOSA</t>
  </si>
  <si>
    <t>"08478682147"</t>
  </si>
  <si>
    <t>JOSE REINAILDO ROCHA DE SOUZA - 85315494187</t>
  </si>
  <si>
    <t>RUA ACACIA, Q. 19, CASA - A</t>
  </si>
  <si>
    <t>ruanrochaeuok@gmail.com</t>
  </si>
  <si>
    <t>MP430624</t>
  </si>
  <si>
    <t>AC014284928</t>
  </si>
  <si>
    <t>2660 2658</t>
  </si>
  <si>
    <t>KAMILA VICENTE FIGUEREDO</t>
  </si>
  <si>
    <t>"70448449102"</t>
  </si>
  <si>
    <t>ANA KAROLAINE VICENTE RODRIGUES - 06645407165,RENATO MANOEL DOS SANTOS - 07797894159</t>
  </si>
  <si>
    <t>RUA 11 QC L17</t>
  </si>
  <si>
    <t>camylavicente.18.com@gmail.com</t>
  </si>
  <si>
    <t>MP430616</t>
  </si>
  <si>
    <t>627+409</t>
  </si>
  <si>
    <t>ROSA DA SILVA SANTOS</t>
  </si>
  <si>
    <t>"03808065176"</t>
  </si>
  <si>
    <t>GUSTAVO GOMES MARTINS - 70448991101,LORRANY SOUSA SILVA - 70944329179</t>
  </si>
  <si>
    <t>rosadasilvasantos37@gmail.com</t>
  </si>
  <si>
    <t>MP430626</t>
  </si>
  <si>
    <t>2463 2461 2459</t>
  </si>
  <si>
    <t>643+485</t>
  </si>
  <si>
    <t>AGUARDANDO CONFISSÃO DE DIVIDA</t>
  </si>
  <si>
    <t>dois fiadores</t>
  </si>
  <si>
    <t>JOSE LUCAS ALVES</t>
  </si>
  <si>
    <t>"03314152167"</t>
  </si>
  <si>
    <t>LENISETE DE DEUS ALVES - 52763536115</t>
  </si>
  <si>
    <t>RUA 20 Q 27 L 7</t>
  </si>
  <si>
    <t>joselucasa64@gmail.com</t>
  </si>
  <si>
    <t>MP430627</t>
  </si>
  <si>
    <t>2577 2575</t>
  </si>
  <si>
    <t>CALIEL SOARES BROM</t>
  </si>
  <si>
    <t>"07730363186"</t>
  </si>
  <si>
    <t>RODRIGO BASSO PARREIRA - 42311225120</t>
  </si>
  <si>
    <t>VIA 10, Q. 77</t>
  </si>
  <si>
    <t>calydemelo@gmail.com</t>
  </si>
  <si>
    <t>MP444500</t>
  </si>
  <si>
    <t>5104 5102</t>
  </si>
  <si>
    <t>RAFAEL RIBEIRO NASCIMENTO</t>
  </si>
  <si>
    <t>"05406948199"</t>
  </si>
  <si>
    <t>QNN 25 CONJUNTO E LOTE</t>
  </si>
  <si>
    <t>CEILANDIA NORTE (CEILANDIA)</t>
  </si>
  <si>
    <t>rafaelribeirodelas04@gmail.com</t>
  </si>
  <si>
    <t>MP444283</t>
  </si>
  <si>
    <t>SINAL PAGO.</t>
  </si>
  <si>
    <t>NÃO VAI SERGUIR</t>
  </si>
  <si>
    <t>ALEX CLEISON FERREIRA DA SILVA</t>
  </si>
  <si>
    <t>"01461143101"</t>
  </si>
  <si>
    <t>Simolândia</t>
  </si>
  <si>
    <t>AVENIDA SIMAO SOARES, Q. 42, L. 8</t>
  </si>
  <si>
    <t>alexcleison123f@hotmail.com</t>
  </si>
  <si>
    <t>Engenheiro de energia</t>
  </si>
  <si>
    <t>MP430625</t>
  </si>
  <si>
    <t>ANTONIA CLEONICE RIBEIRO PEREIRA</t>
  </si>
  <si>
    <t>"70641673108"</t>
  </si>
  <si>
    <t>AE 04 BL A AP</t>
  </si>
  <si>
    <t>GUARA</t>
  </si>
  <si>
    <t>cleooribeiroo21@gmail.com</t>
  </si>
  <si>
    <t>MP444282</t>
  </si>
  <si>
    <t>AC013939951</t>
  </si>
  <si>
    <t>00349.0010420/2025-84</t>
  </si>
  <si>
    <t>aguardando apenas minuta para dar entrada 24/11/2025</t>
  </si>
  <si>
    <t>FERNANDO GONÇALVES BELTRÃO</t>
  </si>
  <si>
    <t>"07785808147"</t>
  </si>
  <si>
    <t>ANA CATARINA RIBEIRO DA SILVA - 09048729122</t>
  </si>
  <si>
    <t>RUA CEL PEDRO BORBA Q 51</t>
  </si>
  <si>
    <t>fernandofgb15701@gmail.com</t>
  </si>
  <si>
    <t>MP430628</t>
  </si>
  <si>
    <t>AC014176578</t>
  </si>
  <si>
    <t>assinatura invalida Bruno Macario</t>
  </si>
  <si>
    <t>MILENA DE OLIVEIRA</t>
  </si>
  <si>
    <t>"04767226163"</t>
  </si>
  <si>
    <t>RUA 20, Q . C 21 LOTE 19</t>
  </si>
  <si>
    <t>belaoliveira701@gmail.com</t>
  </si>
  <si>
    <t>MP419627</t>
  </si>
  <si>
    <t>AC013939839</t>
  </si>
  <si>
    <t>00349.0010345/2025-51</t>
  </si>
  <si>
    <t>INICIO - (REPASSE)</t>
  </si>
  <si>
    <t>FSA005</t>
  </si>
  <si>
    <t>FSA05 - BL G APT 01</t>
  </si>
  <si>
    <t>GLACIELLE DE SOUSA CALDAS</t>
  </si>
  <si>
    <t>"01626440190"</t>
  </si>
  <si>
    <t>LAURENCIA GOMES CALDAS - 79862659149</t>
  </si>
  <si>
    <t>glacaldas2015@gmail.com</t>
  </si>
  <si>
    <t>MP430629</t>
  </si>
  <si>
    <t>AC014177444</t>
  </si>
  <si>
    <t>588 533 595</t>
  </si>
  <si>
    <t>JOÃO VITOR MONTALVÃO RODRIGUES</t>
  </si>
  <si>
    <t>"05785738147"</t>
  </si>
  <si>
    <t>BARBARA ISABELA GOMES DO NASCIMENTO - 71411179110,ERIVALDO OLIVEIRA MONTALVÃO - 90978820100</t>
  </si>
  <si>
    <t>AVENIDA DNER, Q. 15, CASA 04</t>
  </si>
  <si>
    <t>montalvaij5@gmail.com</t>
  </si>
  <si>
    <t>MP427252</t>
  </si>
  <si>
    <t>2064 2066 2068</t>
  </si>
  <si>
    <t>Assinatura do Bruno expirada. ok</t>
  </si>
  <si>
    <t>JOÃO HENRIQUE MACIEL DE SOUSA</t>
  </si>
  <si>
    <t>"32179143842"</t>
  </si>
  <si>
    <t>LEONARDO MEDEIROS FERREIRA - 59041303847,MADALENA DE MEDEIROS SOUSA - 32216472808</t>
  </si>
  <si>
    <t>RUA TOPAZIO Q1 L10</t>
  </si>
  <si>
    <t>VIDA NOVA</t>
  </si>
  <si>
    <t>jhmacielslg@gmail.com</t>
  </si>
  <si>
    <t>MP430621</t>
  </si>
  <si>
    <t>AC014174389</t>
  </si>
  <si>
    <t>2685 2683 2681</t>
  </si>
  <si>
    <t>assinatura no Bruno e gerente corrompida- ok- ONR</t>
  </si>
  <si>
    <t>KILSON GOBIRA DO NASCIMENTO</t>
  </si>
  <si>
    <t>"00144777185"</t>
  </si>
  <si>
    <t>PAMELA DE LIMA CANDIDO - 00272609170</t>
  </si>
  <si>
    <t>AVENIDA SEN COIMBRA BUENO</t>
  </si>
  <si>
    <t>kilsongobira20@gmail.com</t>
  </si>
  <si>
    <t>MP441153</t>
  </si>
  <si>
    <t>AC014249605</t>
  </si>
  <si>
    <t>626 628</t>
  </si>
  <si>
    <t>o lançamento foi cancelado, lancou novamente 19/12</t>
  </si>
  <si>
    <t>JULIANA RODRIGUES DE SOUSA</t>
  </si>
  <si>
    <t>"99122014187"</t>
  </si>
  <si>
    <t>JORNANES BENEDITO DA VIEGA - 37983580100</t>
  </si>
  <si>
    <t>RUA U Q25</t>
  </si>
  <si>
    <t>admjulianasoua@gmail.com</t>
  </si>
  <si>
    <t>MP444501</t>
  </si>
  <si>
    <t>5062 5062 5060</t>
  </si>
  <si>
    <t>DAVID OLIVEIRA MARRA</t>
  </si>
  <si>
    <t>"71378738128"</t>
  </si>
  <si>
    <t>QN 05B Conjunto 7 C</t>
  </si>
  <si>
    <t>oliveiradevid37@gmail.com</t>
  </si>
  <si>
    <t>MP419628</t>
  </si>
  <si>
    <t>AC013984132</t>
  </si>
  <si>
    <t>00349.0010605/2025-99</t>
  </si>
  <si>
    <t>VALDSON OSVALDO MULLER</t>
  </si>
  <si>
    <t>"07260680121"</t>
  </si>
  <si>
    <t>INGRID APARECDA LOPES BARBOSA - 02575352177</t>
  </si>
  <si>
    <t>valdsonmuller77@gmail.com</t>
  </si>
  <si>
    <t>MP430631</t>
  </si>
  <si>
    <t>LUANA SYNAI PEREIRA SANTOS</t>
  </si>
  <si>
    <t>"05696391583"</t>
  </si>
  <si>
    <t>QE 40 CONJUNTO H AP 202 LOTE</t>
  </si>
  <si>
    <t>luanasynai@hotmail.com</t>
  </si>
  <si>
    <t>MP444284</t>
  </si>
  <si>
    <t>AC013955313</t>
  </si>
  <si>
    <t>00349.0010436/2025-97</t>
  </si>
  <si>
    <t>AILTON ALVES DA PAIXAO</t>
  </si>
  <si>
    <t>"00707402166"</t>
  </si>
  <si>
    <t>LUCINEIDE DIAS DA PAIXAO FERREIRA - 70133050149</t>
  </si>
  <si>
    <t>AVENIDA 3 Q 09 L 20</t>
  </si>
  <si>
    <t>ailtonalvesdapaixao@outlook.com</t>
  </si>
  <si>
    <t>MP430634</t>
  </si>
  <si>
    <t>Contrato Fisico</t>
  </si>
  <si>
    <t>Contrato fisico aguardando assinatura Bruno ok</t>
  </si>
  <si>
    <t>LEIDIANA DOS SANTOS SILVA</t>
  </si>
  <si>
    <t>"03256538363"</t>
  </si>
  <si>
    <t>RUA 103 Q 11 L 8</t>
  </si>
  <si>
    <t>leidianesantosmanu123@gmail.com</t>
  </si>
  <si>
    <t>MP444285</t>
  </si>
  <si>
    <t>AC014337526</t>
  </si>
  <si>
    <t>00349.0000626/2026-87</t>
  </si>
  <si>
    <t>ainda não deu garantia conforme, devolvido para a fila novamente dia 11/02</t>
  </si>
  <si>
    <t>está com  problema no pagamento do saldo ONR, saldo foi pago mas não caiu no sistema (Saldo caiu no sistema ONR 04/02/2026</t>
  </si>
  <si>
    <t>aguardando minuta assinada para poder solicitar ITBI - minuta recebida dia 14/01</t>
  </si>
  <si>
    <t>ELIANE DA SILVA SANTOS</t>
  </si>
  <si>
    <t>"75039311168"</t>
  </si>
  <si>
    <t>AVENIDA CIRCULA Q 8</t>
  </si>
  <si>
    <t>elianinha2015.es@gmail.com</t>
  </si>
  <si>
    <t>MP430630</t>
  </si>
  <si>
    <t>AC014270984</t>
  </si>
  <si>
    <t>6398 6391 6374</t>
  </si>
  <si>
    <t>ONR-CREDITO SOLICITADO</t>
  </si>
  <si>
    <t>RAYRAN CRISTIANO VIEIRA SOUSA</t>
  </si>
  <si>
    <t>"61200299310"</t>
  </si>
  <si>
    <t>QS 305 CJ 09 LT</t>
  </si>
  <si>
    <t>SAMAMBAIA (SAMAMBAIA)</t>
  </si>
  <si>
    <t>rayransousa.rc@gmail.com</t>
  </si>
  <si>
    <t>MP419629</t>
  </si>
  <si>
    <t>AC014010502</t>
  </si>
  <si>
    <t>00349.0010672/2025-11</t>
  </si>
  <si>
    <t>EDILSON KAIQUE RIBEIRO DA COSTA</t>
  </si>
  <si>
    <t>"07756345142"</t>
  </si>
  <si>
    <t>KARINY RIBEIRO DA SILVA SOARES - 05677383104</t>
  </si>
  <si>
    <t>RUA F Q 38 L 19</t>
  </si>
  <si>
    <t>ribeiroedilsonkaique@gmail.com</t>
  </si>
  <si>
    <t>MP423796</t>
  </si>
  <si>
    <t>JOAO PEDRO DOS SANTOS ALVES</t>
  </si>
  <si>
    <t>"62759212343"</t>
  </si>
  <si>
    <t>QNQ 4 Conjunto 3 L</t>
  </si>
  <si>
    <t>j.pedroalves04@gmail.com</t>
  </si>
  <si>
    <t>MP444288</t>
  </si>
  <si>
    <t>AC014031773</t>
  </si>
  <si>
    <t>00349.0010667/2025-09</t>
  </si>
  <si>
    <t>demora no pagamento de ITBI por falta de aprovação do Marcos</t>
  </si>
  <si>
    <t>VITORIA DIOVANA DE LIMA ALVES</t>
  </si>
  <si>
    <t>"06979384171"</t>
  </si>
  <si>
    <t>JOSE DONIZETE ALVES DE SOUSA - 66426138134</t>
  </si>
  <si>
    <t>RUA 5 Q D L 16</t>
  </si>
  <si>
    <t>Vila Carolina</t>
  </si>
  <si>
    <t>vitoriadiovana25@gmail.com</t>
  </si>
  <si>
    <t>MP430635</t>
  </si>
  <si>
    <t>AC014519325</t>
  </si>
  <si>
    <t>Aguardadno assinatura Karol só volta dia 26/01-OK</t>
  </si>
  <si>
    <t>SIM;NÃO</t>
  </si>
  <si>
    <t>GISLANY LOPES DE FRANCA</t>
  </si>
  <si>
    <t>"06420182190"</t>
  </si>
  <si>
    <t>ISABELLA BORGES DE CAMPOS - 70493525190</t>
  </si>
  <si>
    <t>FRANCAGISLANY468@GMAIL.COM</t>
  </si>
  <si>
    <t>MP430632</t>
  </si>
  <si>
    <t>GABRIEL ROCHA GONÇALVES</t>
  </si>
  <si>
    <t>"06136276100"</t>
  </si>
  <si>
    <t>RUA EUCALIPTO Q 00 LOTE</t>
  </si>
  <si>
    <t>rochagabriel398@gmail.com</t>
  </si>
  <si>
    <t>MP419613</t>
  </si>
  <si>
    <t>AC014070072</t>
  </si>
  <si>
    <t>00349.0011047/2025-89</t>
  </si>
  <si>
    <t>LORRANE PAIVA DOS REIS</t>
  </si>
  <si>
    <t>"08314472140"</t>
  </si>
  <si>
    <t>RUA 11 Q. C 12 L 12</t>
  </si>
  <si>
    <t>Lorranepaivadosreis81@gmail.com</t>
  </si>
  <si>
    <t>MP444292</t>
  </si>
  <si>
    <t>RENAN AGUILAR MATIAS SANTAREM</t>
  </si>
  <si>
    <t>"08003647169"</t>
  </si>
  <si>
    <t>ANTONIO ERIBERTO MATIAS - 28921747168</t>
  </si>
  <si>
    <t>VIA 13, Q. 240, APART. 303, BLOCO D, CONDOMINIO PARK PRIME SULL II</t>
  </si>
  <si>
    <t>renanaguilar777@gmail.com</t>
  </si>
  <si>
    <t>MP427253</t>
  </si>
  <si>
    <t>AC014353608</t>
  </si>
  <si>
    <t>2022 2020 2018</t>
  </si>
  <si>
    <t>ONG-aguardando assinatura valida do Bruno. ok.</t>
  </si>
  <si>
    <t>perda do processo na prefeitura, reenviado e agendado.</t>
  </si>
  <si>
    <t>MIKAEL JUNIOR SOUZA GONCALVES</t>
  </si>
  <si>
    <t>"71429717114"</t>
  </si>
  <si>
    <t>JEFERSON KAYCK CARDOSO GOMES - 10312370113</t>
  </si>
  <si>
    <t>RUA JOAO MARTINS Q 41 LOTE 14</t>
  </si>
  <si>
    <t>mikaeljunio721@gmail.com</t>
  </si>
  <si>
    <t>MP430633</t>
  </si>
  <si>
    <t>AC014294419</t>
  </si>
  <si>
    <t>751 753 754</t>
  </si>
  <si>
    <t>FABIO BOAVENTURA DOS SANTOS</t>
  </si>
  <si>
    <t>"03670861580"</t>
  </si>
  <si>
    <t>QR 1031 CJ 02 LT</t>
  </si>
  <si>
    <t>boaventuradossantosf@gmail.com</t>
  </si>
  <si>
    <t>Embalador</t>
  </si>
  <si>
    <t>MP444293</t>
  </si>
  <si>
    <t>AC014040485</t>
  </si>
  <si>
    <t>00349.0010926/2025-93</t>
  </si>
  <si>
    <t>DANILO SILVA ARAUJO</t>
  </si>
  <si>
    <t>"00190550309"</t>
  </si>
  <si>
    <t>ELIZÂNGELA RIBEIRO ARAUJO - 02693337380</t>
  </si>
  <si>
    <t>QUADRA 2</t>
  </si>
  <si>
    <t>Residencial Sol Nascente I</t>
  </si>
  <si>
    <t>Danilosilvaaraujo40@gmail.com</t>
  </si>
  <si>
    <t>MP444287</t>
  </si>
  <si>
    <t>AC013983903</t>
  </si>
  <si>
    <t>00349.0010621/2025-81,</t>
  </si>
  <si>
    <t>JONAS DA CRUZ PEREIRA</t>
  </si>
  <si>
    <t>"70859776123"</t>
  </si>
  <si>
    <t>Park das Águas Bonitas II</t>
  </si>
  <si>
    <t>jonnhjonas@gmail.com</t>
  </si>
  <si>
    <t>AC014047383</t>
  </si>
  <si>
    <t>00349.0010925/2025-49</t>
  </si>
  <si>
    <t>ELIANE ALVES AMARAL</t>
  </si>
  <si>
    <t>"60329874187"</t>
  </si>
  <si>
    <t>VAGNER BATISTA DA COSTA AMARAL - 35931957120</t>
  </si>
  <si>
    <t>QI 29</t>
  </si>
  <si>
    <t>ELIANEIMOVEIS@GMAIL.COM</t>
  </si>
  <si>
    <t>Bruno Macário (Gestor): Conforme informações passadas pela Lu, a Corretora já cobrou o Nicolas para escrituração.</t>
  </si>
  <si>
    <t>21/11/2025 às 10h29</t>
  </si>
  <si>
    <t>SIMONE DA SILVA LINO DOMINGOS</t>
  </si>
  <si>
    <t>"03668360138"</t>
  </si>
  <si>
    <t>GEAN REIDNNY DA SILVA BORGES - 05375214105</t>
  </si>
  <si>
    <t>RUA ODILON DE BARROS Q 10</t>
  </si>
  <si>
    <t>NT CENTRO</t>
  </si>
  <si>
    <t>dasilvasimone227@gmail.com</t>
  </si>
  <si>
    <t>MP430637</t>
  </si>
  <si>
    <t>AC014288282</t>
  </si>
  <si>
    <t>DEVENDO SINAL OK</t>
  </si>
  <si>
    <t>MAGNO CAETANO RIBEIRO</t>
  </si>
  <si>
    <t>"02873254157"</t>
  </si>
  <si>
    <t>Q 42 L 13 APART 103</t>
  </si>
  <si>
    <t>magneto.bsb88@gmail.com</t>
  </si>
  <si>
    <t>MP444289</t>
  </si>
  <si>
    <t>AC014031526</t>
  </si>
  <si>
    <t>00349.0010873/2025-19</t>
  </si>
  <si>
    <t>SINAL R$ 4000,00</t>
  </si>
  <si>
    <t>WILLIAM CLEIDEMAM NASCIMENTO DE CASTRO</t>
  </si>
  <si>
    <t>"04105948229"</t>
  </si>
  <si>
    <t>Quadra 70</t>
  </si>
  <si>
    <t>williancleicastro@gmail.com</t>
  </si>
  <si>
    <t>MP419630</t>
  </si>
  <si>
    <t>AC014167204</t>
  </si>
  <si>
    <t>00349.0011744/2025-30</t>
  </si>
  <si>
    <t>ITBI TINHA SIDO SOLICITADO DIA 02/12, MAS HOUVE UM ERRO E UMA NOVA SOLICITAÇÃO FOI FEITA DIA 09/12</t>
  </si>
  <si>
    <t>RENATHA ALMEIDA DUTRA FONSECA</t>
  </si>
  <si>
    <t>"04291939124"</t>
  </si>
  <si>
    <t>RANIEL XAVIER DA SILVA - 05215939136</t>
  </si>
  <si>
    <t>RUA CEARA QUADRA 21</t>
  </si>
  <si>
    <t>MATO SECO</t>
  </si>
  <si>
    <t>renathaemilly18@gmail.com</t>
  </si>
  <si>
    <t>MP445005</t>
  </si>
  <si>
    <t>1172 1174 1175</t>
  </si>
  <si>
    <t>não foi possivel consultar</t>
  </si>
  <si>
    <t>LORENA MONTEIRO VIEIRA REIS</t>
  </si>
  <si>
    <t>"06875465167"</t>
  </si>
  <si>
    <t>ROSANGELA MONTEIRO - 79582028149</t>
  </si>
  <si>
    <t>Lorenadefsa@gmail.com</t>
  </si>
  <si>
    <t>MP445008</t>
  </si>
  <si>
    <t>VITORIA LOPES DOS SANTOS</t>
  </si>
  <si>
    <t>"07452303180"</t>
  </si>
  <si>
    <t>NATALIA CRISTINA NERIS DOS SANTOS - 04669035100</t>
  </si>
  <si>
    <t>RUA 33, Q. 3</t>
  </si>
  <si>
    <t>vicklopes0424@gmail.com</t>
  </si>
  <si>
    <t>MP430639</t>
  </si>
  <si>
    <t>AC014270499</t>
  </si>
  <si>
    <t>ONR - CREDITO SOLICITADO</t>
  </si>
  <si>
    <t>CLEIDIANE ANASTACIO SOUTO SOUSA</t>
  </si>
  <si>
    <t>"02653289180"</t>
  </si>
  <si>
    <t>JOSEFA ANASTACIO SOUTO - 52769240153</t>
  </si>
  <si>
    <t>RUA 18, Q. 5</t>
  </si>
  <si>
    <t>soutocleide11@gmail.com</t>
  </si>
  <si>
    <t>MP445006</t>
  </si>
  <si>
    <t>2116 2118 2120</t>
  </si>
  <si>
    <t>Estado civil da cliente errado na minuta-ok.</t>
  </si>
  <si>
    <t>KAYLLANNY JOSE MARTINS</t>
  </si>
  <si>
    <t>"18000051648"</t>
  </si>
  <si>
    <t>JEFFERSON JOSE MARTINS - 18000036681</t>
  </si>
  <si>
    <t>RUA F QD 48</t>
  </si>
  <si>
    <t>kayllanymartins555@gmail.com</t>
  </si>
  <si>
    <t>MP430638</t>
  </si>
  <si>
    <t>AC014354077</t>
  </si>
  <si>
    <t>2664 2662</t>
  </si>
  <si>
    <t>ONR-Aguardando assinatura valida Bruno-ok.</t>
  </si>
  <si>
    <t>reenvio para prefeitura, sumiu processo.</t>
  </si>
  <si>
    <t>ISAAC MAURICIO DOS SANTOS FERREIRA</t>
  </si>
  <si>
    <t>"07534041171"</t>
  </si>
  <si>
    <t>QNN 3 CJ D LT</t>
  </si>
  <si>
    <t>mauriciodossantos0108@gmail.com</t>
  </si>
  <si>
    <t>MP419633</t>
  </si>
  <si>
    <t>AC014066194</t>
  </si>
  <si>
    <t>00349.0011007/2025-37</t>
  </si>
  <si>
    <t>EDUARDO FELIPE DA SILVA MORAIS</t>
  </si>
  <si>
    <t>"07045479107"</t>
  </si>
  <si>
    <t>Avenida Terceira  Q 28 LT</t>
  </si>
  <si>
    <t>adrie061@gmail.com</t>
  </si>
  <si>
    <t>MP444299</t>
  </si>
  <si>
    <t>AC014306352</t>
  </si>
  <si>
    <t>00349.0000155/2026-15</t>
  </si>
  <si>
    <t>SOLICITAÇÃO DE GARANTIA DEU INCOFORME DIA 26/01 E VOLTOU PARA A FILA NO MESMO DIA 26/01 A ATÉ O MOMENTO NÃO DEU CONFORME, VOLTANDO PARA A FILA DIA 30/01</t>
  </si>
  <si>
    <t>JOAO VITOR LEITE DOS SANTOS</t>
  </si>
  <si>
    <t>"06898013190"</t>
  </si>
  <si>
    <t>Rua 71 Quadra 131</t>
  </si>
  <si>
    <t>Parque Estrela Dalva IX</t>
  </si>
  <si>
    <t>joaovitoralvesleite365@gmail.com</t>
  </si>
  <si>
    <t>MP439433</t>
  </si>
  <si>
    <t>LUCAS BARROS DOS SANTOS</t>
  </si>
  <si>
    <t>"04252138116"</t>
  </si>
  <si>
    <t>GEOVANNA RENATA COSTA ALMEIDA - 05114415174,KAIKE PEREIRA DA SILVA - 11419046160</t>
  </si>
  <si>
    <t>RUA VICENTINA, Q. CHAC 27</t>
  </si>
  <si>
    <t>ls3899399@gmail.com</t>
  </si>
  <si>
    <t>MP430640</t>
  </si>
  <si>
    <t>AC014316651</t>
  </si>
  <si>
    <t>RODAR NOVAMENTE</t>
  </si>
  <si>
    <t>ERIKS OLIVEIRA DA SILVA</t>
  </si>
  <si>
    <t>"05876418196"</t>
  </si>
  <si>
    <t>ROSIANE RUFINO DE MOURA - 05578017100</t>
  </si>
  <si>
    <t>AVENIDA A, Q. 35</t>
  </si>
  <si>
    <t>eriksoliveira21@gmail.com</t>
  </si>
  <si>
    <t>MP445004</t>
  </si>
  <si>
    <t>Assinatura do Bruno expirada OK. ETAPA DE REGISTRO.</t>
  </si>
  <si>
    <t>JAISON RIBEIRO DOS SANTOS</t>
  </si>
  <si>
    <t>"10355962101"</t>
  </si>
  <si>
    <t>EDILEUZA LOPES RIBEIRO DOS SANTOS - 03341184171</t>
  </si>
  <si>
    <t>RUA VERIDIANO DE CASTRO QUADRA 36 LOTE 7</t>
  </si>
  <si>
    <t>jaisonribeiro037@gmail.com</t>
  </si>
  <si>
    <t>MP441164</t>
  </si>
  <si>
    <t>AC014178190</t>
  </si>
  <si>
    <t>DANILO LOPES DA SILVA</t>
  </si>
  <si>
    <t>"05480153170"</t>
  </si>
  <si>
    <t>NUELY LOPES DA SILVA - 45442177172</t>
  </si>
  <si>
    <t>VIA 02, Q. CH 34, L. 17, - CONDOMINIO MARIANA SAHOR</t>
  </si>
  <si>
    <t>CHÁCARAS SETOR ABREU</t>
  </si>
  <si>
    <t>Daniloloopess909@gmail.com</t>
  </si>
  <si>
    <t>MP427255</t>
  </si>
  <si>
    <t>ERICK DOS SANTOS FERREIRA</t>
  </si>
  <si>
    <t>"08557655185"</t>
  </si>
  <si>
    <t>JEISSIMARA FRANCISCO DOS SANTOS - 02022106180</t>
  </si>
  <si>
    <t>RUA HEITOR VILA LOBOS QUADRA 03 LOTE 02</t>
  </si>
  <si>
    <t>ericksantos218ferreira@gmail.com</t>
  </si>
  <si>
    <t>MP430641</t>
  </si>
  <si>
    <t>AC014286369</t>
  </si>
  <si>
    <t>THAIS TADEU DE MOURA</t>
  </si>
  <si>
    <t>"06031283190"</t>
  </si>
  <si>
    <t>JESUINA TADEU DE MOURA - 96716673172</t>
  </si>
  <si>
    <t>RUA SANTA LUZIA AP 201</t>
  </si>
  <si>
    <t>Mourathaaiis@gmail.com</t>
  </si>
  <si>
    <t>MP445007</t>
  </si>
  <si>
    <t>AC014311233</t>
  </si>
  <si>
    <t>2033 2031</t>
  </si>
  <si>
    <t>RYAN LUCAS PEREIRA GUEDES</t>
  </si>
  <si>
    <t>"70964655101"</t>
  </si>
  <si>
    <t>RUA 11, Q. C 12, L. 12</t>
  </si>
  <si>
    <t>Ryanzinlucas@gmail.com</t>
  </si>
  <si>
    <t>MP439439</t>
  </si>
  <si>
    <t>AC014464504</t>
  </si>
  <si>
    <t>00349.0000962/2026-20</t>
  </si>
  <si>
    <t>Prenotação do dia 30/01 devolvida,  feita uma nova dia 05/02 (não falaram o motivo)</t>
  </si>
  <si>
    <t>AGUARDANDO MINUTA ASSINADA POR TODOS PARA SOLICITAR ITBI 20/01/2026</t>
  </si>
  <si>
    <t>VANESSA FERREIRA DA COSTA GUEDES DOURADO</t>
  </si>
  <si>
    <t>"09058182100"</t>
  </si>
  <si>
    <t>ANDRESSA FERREIRA DA COSTA - 11288443110</t>
  </si>
  <si>
    <t>vanessa2022ferreira20@gmail.com</t>
  </si>
  <si>
    <t>MP430643</t>
  </si>
  <si>
    <t>AC014287550</t>
  </si>
  <si>
    <t>LUIZ THAIRONY ARRUDA PEREIRA</t>
  </si>
  <si>
    <t>"70960790179"</t>
  </si>
  <si>
    <t>Q  04</t>
  </si>
  <si>
    <t>PARQUE ÁGUAS BONITAS II</t>
  </si>
  <si>
    <t>Luizthairony@gmail.com</t>
  </si>
  <si>
    <t>MP444291</t>
  </si>
  <si>
    <t>AC014081807</t>
  </si>
  <si>
    <t>00349.0011138/2025-14</t>
  </si>
  <si>
    <t>NALDIVAN DE SOUSA COSTA</t>
  </si>
  <si>
    <t>"02314721101"</t>
  </si>
  <si>
    <t>QNJ 35</t>
  </si>
  <si>
    <t>naldivancosta@gmail.com</t>
  </si>
  <si>
    <t>MP419631</t>
  </si>
  <si>
    <t>AC014039927</t>
  </si>
  <si>
    <t>00349.0010931/2025-04</t>
  </si>
  <si>
    <t>CARLOS HENRIQUE CARVALHO</t>
  </si>
  <si>
    <t>"02575346100"</t>
  </si>
  <si>
    <t>TELMA GONCALVES DA SILVA - 49149253115</t>
  </si>
  <si>
    <t>RUA SALVINO GUIMARES, Q. 9, L. 0</t>
  </si>
  <si>
    <t>nenemfsa.ch@gmail.com</t>
  </si>
  <si>
    <t>MP441163</t>
  </si>
  <si>
    <t>AC014291014</t>
  </si>
  <si>
    <t>748 749 750</t>
  </si>
  <si>
    <t>LUCAS LOPES XAVIER DA CRUZ</t>
  </si>
  <si>
    <t>"70931126177"</t>
  </si>
  <si>
    <t>STEFANY GABRYELLE ARAGÃO MARTINS SILVA - 07530280180</t>
  </si>
  <si>
    <t>RUA 9 QD 63</t>
  </si>
  <si>
    <t>xavierlopes999@icloud.com</t>
  </si>
  <si>
    <t>MP430636</t>
  </si>
  <si>
    <t>AC014086199</t>
  </si>
  <si>
    <t>10007 9999 10004</t>
  </si>
  <si>
    <t>SINOMARA REGINA DOS SANTOS COSTA</t>
  </si>
  <si>
    <t>"02632190541"</t>
  </si>
  <si>
    <t>CLEUSA EUNICE MARIA DOS SANTOS COSTA - 60080558534</t>
  </si>
  <si>
    <t>sinomarasantos947@gmail.com</t>
  </si>
  <si>
    <t>MP423800</t>
  </si>
  <si>
    <t>AMANDA DE SOUZA MARTINS</t>
  </si>
  <si>
    <t>"06757806169"</t>
  </si>
  <si>
    <t>DAIANY PAULA SOUZA SILVA - 03625572176</t>
  </si>
  <si>
    <t>VIA 15 Q 108/125</t>
  </si>
  <si>
    <t>amandamphmartins@gmail.com</t>
  </si>
  <si>
    <t>MP445009</t>
  </si>
  <si>
    <t>AC014319368</t>
  </si>
  <si>
    <t>1121 1123</t>
  </si>
  <si>
    <t>Aguardando para seguir ONR/ ASSINATURA BRUNO</t>
  </si>
  <si>
    <t>ISABEL NASCIMENTO DA SILVA</t>
  </si>
  <si>
    <t>"09793790164"</t>
  </si>
  <si>
    <t>QUADRA 87 A</t>
  </si>
  <si>
    <t>nascimentoisabel872@gmail.com</t>
  </si>
  <si>
    <t>MP444295</t>
  </si>
  <si>
    <t>AC014088884</t>
  </si>
  <si>
    <t>00349.0011004/2025-01</t>
  </si>
  <si>
    <t>pedido de compra da unidade não estava cadastrado no mega, solicitação feita novamente 09/12</t>
  </si>
  <si>
    <t>LAYSSA CHRISTINNY DE OLIVEIRA REIS</t>
  </si>
  <si>
    <t>"11215858175"</t>
  </si>
  <si>
    <t>MARIA RODRIGUES DE OLIVEIRA BATISTA - 48582883153,TAIZA BATISTA DE OLIVEIRA REIS - 02409211194</t>
  </si>
  <si>
    <t>RUA 3A Q 31</t>
  </si>
  <si>
    <t>layssachristinny0@gmail.com</t>
  </si>
  <si>
    <t>MP430642</t>
  </si>
  <si>
    <t>AC014176005</t>
  </si>
  <si>
    <t>532/566</t>
  </si>
  <si>
    <t>BRENDA DUTRA TEIXEIRA</t>
  </si>
  <si>
    <t>"07505285165"</t>
  </si>
  <si>
    <t>FERNANDA KEIKO DUTRA FONSECA - 91736390104</t>
  </si>
  <si>
    <t>brendinhadt123@gmail.com</t>
  </si>
  <si>
    <t>MP423798</t>
  </si>
  <si>
    <t>1249 1248</t>
  </si>
  <si>
    <t>ANDREIA DA CONCEIÇAO</t>
  </si>
  <si>
    <t>"00963687131"</t>
  </si>
  <si>
    <t>RUA ALTEROZA PX PARK VAQJADA ALTEROZA Q 56</t>
  </si>
  <si>
    <t>AGUAS LINDAS DE GOIÁS</t>
  </si>
  <si>
    <t>conceicaoandreia417@gmail.com</t>
  </si>
  <si>
    <t>MP444294</t>
  </si>
  <si>
    <t>SINAL R$ 1960,00</t>
  </si>
  <si>
    <t>RAFAELA DE SOUZA LIMA</t>
  </si>
  <si>
    <t>"06312917177"</t>
  </si>
  <si>
    <t>Alexânia</t>
  </si>
  <si>
    <t>RUA VALE DO SOL SETOR CENTRAL Q 90</t>
  </si>
  <si>
    <t>raffaelasouza67@gmail.com</t>
  </si>
  <si>
    <t>MP444296</t>
  </si>
  <si>
    <t>CRISTIANO SOUSA GOMES</t>
  </si>
  <si>
    <t>"00900585188"</t>
  </si>
  <si>
    <t>GENE KELLY DE SOUSA FERNANDES - 06499715158,IGOR DA COSTA SOUSA - 05977619146</t>
  </si>
  <si>
    <t>csg100293@gmail.com</t>
  </si>
  <si>
    <t>MP445010</t>
  </si>
  <si>
    <t>AC014319016</t>
  </si>
  <si>
    <t>Aguardando para seguir ONR/ ASSINATURA BRUNO aguardadno ok</t>
  </si>
  <si>
    <t>LETICIA DAMIANA SOUZA MOURA</t>
  </si>
  <si>
    <t>"08158284388"</t>
  </si>
  <si>
    <t>Quadra 1, lote 1 chácara 2</t>
  </si>
  <si>
    <t>Setor 1 Coimbra</t>
  </si>
  <si>
    <t>leticia.damiana.souza@gmail.com</t>
  </si>
  <si>
    <t>MP444297</t>
  </si>
  <si>
    <t>AC014124481</t>
  </si>
  <si>
    <t>00349.0011580/2025-41</t>
  </si>
  <si>
    <t>PREFEITURA GEROU GUIA DE ITBI COM NOME INCORRETO 09/12/2025, corrigido dia 10/12/2025</t>
  </si>
  <si>
    <t>GUSTAVO SOUZA MAIA</t>
  </si>
  <si>
    <t>"14723958673"</t>
  </si>
  <si>
    <t>QS 414 CJ E LT 02 BL C</t>
  </si>
  <si>
    <t>gustavosouzamaiamaia@gmail.com</t>
  </si>
  <si>
    <t>MP419634</t>
  </si>
  <si>
    <t>AC014153030</t>
  </si>
  <si>
    <t>00349.0011856/2025-91</t>
  </si>
  <si>
    <t>ALEXANDRA ROBERTA PORTO SILVA</t>
  </si>
  <si>
    <t>"11190416190"</t>
  </si>
  <si>
    <t>NICOLAS RUAN PORTO DA SILVA - 09438061193</t>
  </si>
  <si>
    <t>Rua Municipal QD B</t>
  </si>
  <si>
    <t>alexandrarobertaportosilva@gmail.com</t>
  </si>
  <si>
    <t>MP430645</t>
  </si>
  <si>
    <t>AC014285747</t>
  </si>
  <si>
    <t>1097 1098</t>
  </si>
  <si>
    <t>PRISCILLA CAMPOS DA SILVA</t>
  </si>
  <si>
    <t>"70244250162"</t>
  </si>
  <si>
    <t>silvapripri.silva827@gmail.com</t>
  </si>
  <si>
    <t>MP444271</t>
  </si>
  <si>
    <t>AC014244709</t>
  </si>
  <si>
    <t>00349.0011857/2025-35</t>
  </si>
  <si>
    <t>demora pra gerar guia, por conta que prefeitura solicitou minuta assinada</t>
  </si>
  <si>
    <t>WILLIAM DOS SANTOS LEAL</t>
  </si>
  <si>
    <t>"73492213120"</t>
  </si>
  <si>
    <t>Q. 22, S/N, OUTROS- CJ A MANSOES CAMARGO</t>
  </si>
  <si>
    <t>AGUAS LINDAS DE GOIAS GO</t>
  </si>
  <si>
    <t>williamlealoficial@gmail.com</t>
  </si>
  <si>
    <t>MP444300</t>
  </si>
  <si>
    <t>AC014307126</t>
  </si>
  <si>
    <t>00349.0000136/2026-81</t>
  </si>
  <si>
    <t>AGUARDANDO PEDIDO DE COMPRA SER APROVADO NO SIENGE, PARA PAGAR TAXAS DE REGISTRO!!!!!!!! pedido refeito a vulso e aprovado dia 22/01/2026, saldo caiu 26/01</t>
  </si>
  <si>
    <t>NAELY GOMES DE MELO</t>
  </si>
  <si>
    <t>"07330670189"</t>
  </si>
  <si>
    <t>ANA CLAUDIA SILVA CASTELO BRANCO - 40318338300</t>
  </si>
  <si>
    <t>RUA H Q C</t>
  </si>
  <si>
    <t>naely1902@gmail.com</t>
  </si>
  <si>
    <t>MP430644</t>
  </si>
  <si>
    <t>AC014288681</t>
  </si>
  <si>
    <t>MARIA THAUANY ALVES DOMINGOS</t>
  </si>
  <si>
    <t>"07155130109"</t>
  </si>
  <si>
    <t>RUA 17 Q. 119</t>
  </si>
  <si>
    <t>BRASILINHA NORTE</t>
  </si>
  <si>
    <t>Pandoraexsoo@gmail.com</t>
  </si>
  <si>
    <t>MP419635</t>
  </si>
  <si>
    <t>AC014253256</t>
  </si>
  <si>
    <t>00349.0012223/2025-08</t>
  </si>
  <si>
    <t>cnd veio constar pagamento no site da prefeitura  dia 06/01/2026</t>
  </si>
  <si>
    <t>WILIAN PEREIRA DE JESUS</t>
  </si>
  <si>
    <t>"05278480181"</t>
  </si>
  <si>
    <t>RUA 2A Q 21A L 4</t>
  </si>
  <si>
    <t>williampereirajesus123@gmail.com</t>
  </si>
  <si>
    <t>MP444502</t>
  </si>
  <si>
    <t>ANA FLAVIA TAVARES DA SILVA</t>
  </si>
  <si>
    <t>"03422235183"</t>
  </si>
  <si>
    <t>CARLOS DANIEL TAVARES DA SILVA - 09098833195</t>
  </si>
  <si>
    <t>RUA OLIMPIO SPINDOLA</t>
  </si>
  <si>
    <t>anaflaviatavaresdasilvat@gmail.com</t>
  </si>
  <si>
    <t>MP430647</t>
  </si>
  <si>
    <t>1101 1103 1104</t>
  </si>
  <si>
    <t>sem pesquisa</t>
  </si>
  <si>
    <t>CAMILLY VICTORIA MENDONÇA DE JESUS</t>
  </si>
  <si>
    <t>"07622034126"</t>
  </si>
  <si>
    <t>EVA DALVANI DE MENDONCA - 00609212184</t>
  </si>
  <si>
    <t>RUA 5 Q 50 LT 25 A</t>
  </si>
  <si>
    <t>clevejany3@gmail.com</t>
  </si>
  <si>
    <t>MP444503</t>
  </si>
  <si>
    <t>AC014313079</t>
  </si>
  <si>
    <t>ITALO HENRIQUE DE SOUZA CASSIMIRO</t>
  </si>
  <si>
    <t>"10101835167"</t>
  </si>
  <si>
    <t>CARLOS HENRIQUE CASSIMIRO TAGINO - 03091997197</t>
  </si>
  <si>
    <t>RUA TOCANTINS,QUADRA 0, LOTE 0,  NÚMERO 09 , SETOR CENTRAL</t>
  </si>
  <si>
    <t>henriquemadara755@gmail.com</t>
  </si>
  <si>
    <t>MP430650</t>
  </si>
  <si>
    <t>contrato Fisico</t>
  </si>
  <si>
    <t>Contrato fisico aguardando assinatura Bruno</t>
  </si>
  <si>
    <t>JENIFER ASSIS PAULA</t>
  </si>
  <si>
    <t>"07036430109"</t>
  </si>
  <si>
    <t>JOSE FELIX DE SANTANA NETO - 33178630805</t>
  </si>
  <si>
    <t>RUA 4-A, Q. 86</t>
  </si>
  <si>
    <t>jenifer.assis2802@gmail.com</t>
  </si>
  <si>
    <t>MP430646</t>
  </si>
  <si>
    <t>AC014294781</t>
  </si>
  <si>
    <t>1538 1540</t>
  </si>
  <si>
    <t>MAYARA DE SOUZA BRITO</t>
  </si>
  <si>
    <t>"05010920131"</t>
  </si>
  <si>
    <t>LUAN HENRIQUE BRITO SILVA - 04550024100</t>
  </si>
  <si>
    <t>AVENIDA X</t>
  </si>
  <si>
    <t>mayarasouza0706@gmail.com</t>
  </si>
  <si>
    <t>MP423799</t>
  </si>
  <si>
    <t>REPROTOCOLO DIA 20/02 SEGUNDO IMOVEL</t>
  </si>
  <si>
    <t>PRPBLEMA NA ASSINATURA DE BRUNO-OK</t>
  </si>
  <si>
    <t>GIOVANE HÉLIO DE SOUSA</t>
  </si>
  <si>
    <t>"08765220102"</t>
  </si>
  <si>
    <t>RUA 11 Q 8</t>
  </si>
  <si>
    <t>giovanegiovane35@gmail.com</t>
  </si>
  <si>
    <t>MP427254</t>
  </si>
  <si>
    <t>GABRIEL IKENO DUTRA LIMA</t>
  </si>
  <si>
    <t>"09176603156"</t>
  </si>
  <si>
    <t>DANIELLE KIMIYO NUNES DUTRA - 71892125153</t>
  </si>
  <si>
    <t>RUA 5</t>
  </si>
  <si>
    <t>gabrielikeno12@gmail.com</t>
  </si>
  <si>
    <t>MP423801</t>
  </si>
  <si>
    <t>1660 1858</t>
  </si>
  <si>
    <t>CONTRATO FISICO</t>
  </si>
  <si>
    <t>Contrato fisico aguardando assinatura Bruno. OK</t>
  </si>
  <si>
    <t>DF011 - NEXUS</t>
  </si>
  <si>
    <t>TORRE 01</t>
  </si>
  <si>
    <t>DF011</t>
  </si>
  <si>
    <t>Eduardo Martins (Gestor): Processo enviado para conformidade operacional da Caixa.</t>
  </si>
  <si>
    <t>11/12/2025 às 17h46</t>
  </si>
  <si>
    <t>REASSINADA DIA 02/03/2026</t>
  </si>
  <si>
    <t>TORRE 03</t>
  </si>
  <si>
    <t>MARIA LUISA SILVA CESAR CARRIJO</t>
  </si>
  <si>
    <t>"06707687158"</t>
  </si>
  <si>
    <t>Q CNB 1 LT</t>
  </si>
  <si>
    <t>cadastro.mlcarrijo@gmail.com</t>
  </si>
  <si>
    <t>Eduardo Martins (Gestor): Cliente compareceu a Agência da Caixa para efetivação do Relacionamento. Tudo pronto para emissão de minuta.</t>
  </si>
  <si>
    <t>19/01/2026 às 12h05</t>
  </si>
  <si>
    <t>TORRE 02</t>
  </si>
  <si>
    <t>MICAELLA FERNANDA RIBEIRO SOUSA</t>
  </si>
  <si>
    <t>"70190268182"</t>
  </si>
  <si>
    <t>SIMEI LUCAS DA COSTA SOUSA - 04937645188</t>
  </si>
  <si>
    <t>QN 120 Conjunto 2 Lts 5 6 7</t>
  </si>
  <si>
    <t>micaellasaribe@gmail.com</t>
  </si>
  <si>
    <t>Eduardo Martins (Gestor): Minuta enviada para assinatura dos clientes.</t>
  </si>
  <si>
    <t>26/01/2026 às 12h41</t>
  </si>
  <si>
    <t>EM PROCESSO</t>
  </si>
  <si>
    <t>GIOVANNA GIANNOTTE DE MIRANDA LIMA SARKIS - 01738451186</t>
  </si>
  <si>
    <t>BRENDA RAYANNA DE OLIVEIRA SANTOS SILVA</t>
  </si>
  <si>
    <t>"03705418122"</t>
  </si>
  <si>
    <t>Avenida Parque Águas Claras Sul (Águas Claras)</t>
  </si>
  <si>
    <t>Brasília/DF</t>
  </si>
  <si>
    <t>rayannabren@gmail.com</t>
  </si>
  <si>
    <t>Eduardo Martins (Gestor): Formulários do KIT Caixa enviados aos corretores para colher a assinatura do cliente pelo Gov.br</t>
  </si>
  <si>
    <t>11/12/2025 às 14h47</t>
  </si>
  <si>
    <t>ISMAEL ALVES DE JESUS</t>
  </si>
  <si>
    <t>"09106476155"</t>
  </si>
  <si>
    <t>RUA 08, Q 64 L</t>
  </si>
  <si>
    <t>ismaelalves182017@gmail.com</t>
  </si>
  <si>
    <t>MP439442</t>
  </si>
  <si>
    <t>AC014331733</t>
  </si>
  <si>
    <t>00349.0000143/2026-82</t>
  </si>
  <si>
    <t>AGUARDANDO APROVAR PEDIDO DE COMPRA PARA SOLICITAR PAGAMENTO DO ITBI 12/01/2026</t>
  </si>
  <si>
    <t>EDUARDA MELO GARCIA PALACIOS</t>
  </si>
  <si>
    <t>"09730415102"</t>
  </si>
  <si>
    <t>Avenida Perimetral, Q 90E</t>
  </si>
  <si>
    <t>palacioseduarda5@gmail.com</t>
  </si>
  <si>
    <t>MP430652</t>
  </si>
  <si>
    <t>AC14270229</t>
  </si>
  <si>
    <t>PEDRO HENRIQUE ROCHA DE LIMA</t>
  </si>
  <si>
    <t>"07826792185"</t>
  </si>
  <si>
    <t>QUADRA 45 CONJUNTO B LOTE 36/38 SETOR 8</t>
  </si>
  <si>
    <t>pedrinn77rrn@gmail.com</t>
  </si>
  <si>
    <t>MP439440</t>
  </si>
  <si>
    <t>REPROVADO NO COMITE - PENDENCIA CAIXA ALG.</t>
  </si>
  <si>
    <t>PEDRO BRUNO BARBOSA DA SILVA</t>
  </si>
  <si>
    <t>"05677141100"</t>
  </si>
  <si>
    <t>VALERIA KELLY DE SIQUEIRA OLIVEIRA - 09463857184</t>
  </si>
  <si>
    <t>RUA SABIA Q 5</t>
  </si>
  <si>
    <t>brunosilva2023fsa@gmail.com</t>
  </si>
  <si>
    <t>MP430651</t>
  </si>
  <si>
    <t>AC014293779</t>
  </si>
  <si>
    <t>1403 1406 1409</t>
  </si>
  <si>
    <t>AGUARDANDO AGENDAMENTO</t>
  </si>
  <si>
    <t>BRUNO ALVES CARNEIRO</t>
  </si>
  <si>
    <t>"09558383120"</t>
  </si>
  <si>
    <t>FELIPE RIBEIRO SOUZA NEVES - 10129504173</t>
  </si>
  <si>
    <t>balvescarneiro87@gmail.com</t>
  </si>
  <si>
    <t>MP445011</t>
  </si>
  <si>
    <t>AC014333608</t>
  </si>
  <si>
    <t>recesso</t>
  </si>
  <si>
    <t>MISAEL ALVES DE ARAÚJO BASTOS</t>
  </si>
  <si>
    <t>"16163102789"</t>
  </si>
  <si>
    <t>JULIANA ALVES DA SILVA COUTINHO PONTES - 14275566793</t>
  </si>
  <si>
    <t>CSB 10 LOTE 08 BLOCO B APARTAMENTO 612</t>
  </si>
  <si>
    <t>misaelbastos97@hotmail.com</t>
  </si>
  <si>
    <t>19/01/2026 às 12h07</t>
  </si>
  <si>
    <t>TORRE 04</t>
  </si>
  <si>
    <t>LIVIA DE SOUSA BARBOSA</t>
  </si>
  <si>
    <t>"03390034137"</t>
  </si>
  <si>
    <t>AV BURITI Q 402 QD 400/600 LT 01/02 RUA 06 AP</t>
  </si>
  <si>
    <t>liviasb13@gmail.com</t>
  </si>
  <si>
    <t>Eduardo Martins (Gestor): Kit Caixa Assinado. Processo conforme na Caixa Economica. Para validação do Espelho na Secretaria de Vendas é necessário a apresentação do Fiador para assinatura da confissão de dívida em virtude de existirem parcelas pós chaves. Já solicitei ao comercial que apresente os documentos do Fiador e faça o cadastro do associado para a Secretaria poder preparar a confissão.</t>
  </si>
  <si>
    <t>18/12/2025 às 12h02</t>
  </si>
  <si>
    <t>ROBERTA MARQUES DE MAGALHAES</t>
  </si>
  <si>
    <t>"70180237187"</t>
  </si>
  <si>
    <t>JOAO PAULO AUGUSTO DE OLIVEIRA - 01218877405</t>
  </si>
  <si>
    <t>QSD 3 S/N CS 02</t>
  </si>
  <si>
    <t>bertamarques@gmail.com</t>
  </si>
  <si>
    <t>Eduardo Martins (Gestor): Dossiê conforme no banco e Espelho anexado para validação da Secretaria de Vendas. Foi validado e o processo enviado ao banco para composição da demanda mínima.</t>
  </si>
  <si>
    <t>13/01/2026 às 12h20</t>
  </si>
  <si>
    <t>CARLOS ANDRE DE ARAUJO SILVA</t>
  </si>
  <si>
    <t>"89806247191"</t>
  </si>
  <si>
    <t>KARLA CRISTINA SILVA DE ARAUJO - 07448692186</t>
  </si>
  <si>
    <t>CA V. Pires, Chácara 129-A Conjunto E, Lote 01, Ap 208</t>
  </si>
  <si>
    <t>carlos.aas51@gmail.com</t>
  </si>
  <si>
    <t>LIBIA DANIELLE DA SILVA RODRIGUES DE ALMEIDA</t>
  </si>
  <si>
    <t>"00805184350"</t>
  </si>
  <si>
    <t>Setor SAGOCA LT 02/04 BL B AP 1406 RES. ESPLANADA</t>
  </si>
  <si>
    <t>libiadanielle@gmail.com</t>
  </si>
  <si>
    <t>Eduardo Martins (Gestor): Cliente assinou o Kit de Formulários da Caixa. Dossiê encaminhado para a conformidade operacional.</t>
  </si>
  <si>
    <t>18/12/2025 às 13h42</t>
  </si>
  <si>
    <t>DANIEL RODRIGUES GOMES</t>
  </si>
  <si>
    <t>"05521507116"</t>
  </si>
  <si>
    <t>QE 30 CONJ H CS 08</t>
  </si>
  <si>
    <t>GUARA II</t>
  </si>
  <si>
    <t>danielrgomes19@gmail.com</t>
  </si>
  <si>
    <t>Eduardo Martins (Gestor): Cliente atendido no banco e minuta gerada para assinatura.</t>
  </si>
  <si>
    <t>28/01/2026 às 14h58</t>
  </si>
  <si>
    <t>ANDRE LUIZ CALIXTO SILVA</t>
  </si>
  <si>
    <t>"71135565155"</t>
  </si>
  <si>
    <t>Rua 10 Q 81 L 18</t>
  </si>
  <si>
    <t>andresilva060421@gmail.com</t>
  </si>
  <si>
    <t>MP444286</t>
  </si>
  <si>
    <t>AGUARDANDO SANAR RESTRIÇÃO</t>
  </si>
  <si>
    <t>LUCAS CAETANO DE SOUSA MOURA</t>
  </si>
  <si>
    <t>"71549432117"</t>
  </si>
  <si>
    <t>SUSY RAABE DA SILVA E SILVA - 71250666155</t>
  </si>
  <si>
    <t>QD 51 LT 11 CJ B</t>
  </si>
  <si>
    <t>lucasc.s.m07@gmail.com</t>
  </si>
  <si>
    <t>MP444304</t>
  </si>
  <si>
    <t>KAYSSARA BEATRIZ DE SOUSA SANTOS</t>
  </si>
  <si>
    <t>"05896813112"</t>
  </si>
  <si>
    <t>CESAR AUGUSTO BARCELOS DOS SANTOS - 07615063140</t>
  </si>
  <si>
    <t>RUA JOAQUIM H P DUTRA, Q 76, L-05-B</t>
  </si>
  <si>
    <t>beatrizkay9@gmail.com</t>
  </si>
  <si>
    <t>MP430653</t>
  </si>
  <si>
    <t>AC014294113</t>
  </si>
  <si>
    <t>LUCAS EDUARDO JULIO DO COUTO</t>
  </si>
  <si>
    <t>"06758689123"</t>
  </si>
  <si>
    <t>MARIA DE LOURDES GOMES RIBEIRO JULIO - 27553574104</t>
  </si>
  <si>
    <t>lucaseduardojuliodocoutojuliod@gmail.com</t>
  </si>
  <si>
    <t>MP430649</t>
  </si>
  <si>
    <t>AC014344090</t>
  </si>
  <si>
    <t>ONR- CREDITO SOLICITADO</t>
  </si>
  <si>
    <t>MIKAELLY RODRIGUES DA SILVA</t>
  </si>
  <si>
    <t>"71084292173"</t>
  </si>
  <si>
    <t>AV. BRASIL Q. 42 CASA B</t>
  </si>
  <si>
    <t>mikaelly0216@gmail.com</t>
  </si>
  <si>
    <t>MP444298</t>
  </si>
  <si>
    <t>AC014244486</t>
  </si>
  <si>
    <t>00349.0012225/2025-99</t>
  </si>
  <si>
    <t>ALAN DE SOUSA OLIVEIRA</t>
  </si>
  <si>
    <t>"52576664806"</t>
  </si>
  <si>
    <t>Q 00 LT 124 CASA 08</t>
  </si>
  <si>
    <t>Alandesousa1312@gmail.com</t>
  </si>
  <si>
    <t>MP444302</t>
  </si>
  <si>
    <t>DEPENDENTE NEGADO PELO BANCO</t>
  </si>
  <si>
    <t>KEVELLY YASSMIM DOS SANTOS TEIXEIRA</t>
  </si>
  <si>
    <t>"08644389319"</t>
  </si>
  <si>
    <t>Q 46</t>
  </si>
  <si>
    <t>kevellyyassmind@gmail.com</t>
  </si>
  <si>
    <t>MP439441</t>
  </si>
  <si>
    <t>AC014363217</t>
  </si>
  <si>
    <t>00349.0000148/2026-13</t>
  </si>
  <si>
    <t>AGUARDANDO APROVAR PEDIDO DE COMPRA PARA SOLICITAR PAGAMENTO DO ITBI 12/01/2026, ESTÁ TENDO ERRO NO PAGAMENTO, POR ISSO DEMANDA PARADA NO PAGAMENTO DE ITBI 20/01/2026</t>
  </si>
  <si>
    <t>KENNEDY CHRISTIAN RAMOS DE CARVALHO</t>
  </si>
  <si>
    <t>"06567009128"</t>
  </si>
  <si>
    <t>Via 10 Q 145 L 01Q</t>
  </si>
  <si>
    <t>kennedychristian2106@gmail.com</t>
  </si>
  <si>
    <t>MP444306</t>
  </si>
  <si>
    <t>AC014261263</t>
  </si>
  <si>
    <t>00349.0012325/2025-15</t>
  </si>
  <si>
    <t>EM PROCESSO DE DISTRATO</t>
  </si>
  <si>
    <t>JESSICA CRISTINA GOUVEA DE DEUS</t>
  </si>
  <si>
    <t>"07946071108"</t>
  </si>
  <si>
    <t>MARIA CRISTINA DA SILVA GOUVEIA - 02705474102</t>
  </si>
  <si>
    <t>RUA SANTA LUZIA Q 0 L 0</t>
  </si>
  <si>
    <t>Jessicadedeusgatinha123@gmail.com</t>
  </si>
  <si>
    <t>MP430654</t>
  </si>
  <si>
    <t>RODRIGO DE JESUS NERES DOS SANTOS</t>
  </si>
  <si>
    <t>"05788258138"</t>
  </si>
  <si>
    <t>RUA LEDIR RODRIGUES Q. 0 LOTE 36</t>
  </si>
  <si>
    <t>CENTRO - SANTA ROSA</t>
  </si>
  <si>
    <t>rodrigoneres136@gmail.com</t>
  </si>
  <si>
    <t>MP445014</t>
  </si>
  <si>
    <t>WESLEY MARTINS OLIVEIRA</t>
  </si>
  <si>
    <t>"50177084804"</t>
  </si>
  <si>
    <t>NADYJA RODRIGUES DA SILVA - 11478125195</t>
  </si>
  <si>
    <t>RUA 23, NÚMERO 2, VILA VERDE, QUADRA 74, LOTE 2</t>
  </si>
  <si>
    <t>wesleymartinsoliveira45@gmail.com</t>
  </si>
  <si>
    <t>MP444504</t>
  </si>
  <si>
    <t>AC014312797</t>
  </si>
  <si>
    <t>LETICIA LOPES RODRIGUES</t>
  </si>
  <si>
    <t>"07950650192"</t>
  </si>
  <si>
    <t>MARIA ZENEIDE VIEIRA DE SOUZA - 05448502628</t>
  </si>
  <si>
    <t>RUA EDUARDO GOMES Q 2</t>
  </si>
  <si>
    <t>SETOR DE CHACARAS ABREU</t>
  </si>
  <si>
    <t>leticialopeszrodriguesz@gmail.com</t>
  </si>
  <si>
    <t>MP445013</t>
  </si>
  <si>
    <t>AC014318550</t>
  </si>
  <si>
    <t>1516 1519 1523</t>
  </si>
  <si>
    <t>GENIVALDO FRANCISCO DIAS</t>
  </si>
  <si>
    <t>"03188467133"</t>
  </si>
  <si>
    <t>MARIA EDUARDA BELO ARAUJO - 07378172162</t>
  </si>
  <si>
    <t>RUA 15, Q. 83, L. 1 B</t>
  </si>
  <si>
    <t>franciscodiasgenivaldo8@gmail.Com</t>
  </si>
  <si>
    <t>MP445012</t>
  </si>
  <si>
    <t>AC014312298</t>
  </si>
  <si>
    <t>1850 1846 1843</t>
  </si>
  <si>
    <t>BRUNO HENRIQUE MARQUES DE OLIVEIRA</t>
  </si>
  <si>
    <t>"49257791840"</t>
  </si>
  <si>
    <t>BRANDON MARQUES DE OLIVEIRA - 47192743828</t>
  </si>
  <si>
    <t>RUA 29 Q 59 L 04</t>
  </si>
  <si>
    <t>marquesbr18@gmail.com</t>
  </si>
  <si>
    <t>MP430658</t>
  </si>
  <si>
    <t>AC014291308</t>
  </si>
  <si>
    <t>CLEIDIELE PEREIRA DE OLIVEIRA</t>
  </si>
  <si>
    <t>"04898513123"</t>
  </si>
  <si>
    <t>Quadra 58 L.</t>
  </si>
  <si>
    <t>dieleolii@gmail.com</t>
  </si>
  <si>
    <t>MP444301</t>
  </si>
  <si>
    <t>AC014414460</t>
  </si>
  <si>
    <t>00349.0000716/2026-78</t>
  </si>
  <si>
    <t>estava aguardando receber a minuta assinada por todos para solicitar ITBI, minuta recebida dia 15/01/2026 AGUARDANDO GERAR GUIA DE ITBI 20/01/2026 guia recebida dia 23/01/2026</t>
  </si>
  <si>
    <t>ANDERSON RIBEIRO DOS SANTOS</t>
  </si>
  <si>
    <t>"05608158679"</t>
  </si>
  <si>
    <t>GLEILTON RODRIGUES DOS SANTOS - 08489497575</t>
  </si>
  <si>
    <t>RUA 3</t>
  </si>
  <si>
    <t>santosanderson1983@outlook.com</t>
  </si>
  <si>
    <t>MP445015</t>
  </si>
  <si>
    <t>1663 1665 1667</t>
  </si>
  <si>
    <t>FISICO</t>
  </si>
  <si>
    <t>Contrato fisico aguardando assinatura Bruno/OK</t>
  </si>
  <si>
    <t>TAYNARA MARTINS ARAUJO</t>
  </si>
  <si>
    <t>"06029614169"</t>
  </si>
  <si>
    <t>APARECIDA CARNEIRO DE OLIVEIRA - 05390785142</t>
  </si>
  <si>
    <t>RUA CALIFÓRNIA</t>
  </si>
  <si>
    <t>taynaramartinsaraujo@gmail.com</t>
  </si>
  <si>
    <t>MP430656</t>
  </si>
  <si>
    <t>AC014294644</t>
  </si>
  <si>
    <t>DEIVID BERTOLDO DE MENDONCA</t>
  </si>
  <si>
    <t>"71499032153"</t>
  </si>
  <si>
    <t>LUCELIA FERREIRA BERTOLDO - 00143947150</t>
  </si>
  <si>
    <t>DEIVIDMENDONCA@HOTMAIL.COM</t>
  </si>
  <si>
    <t>THAYANNE GABRYELLA MUNIZ SILVA</t>
  </si>
  <si>
    <t>"70788087118"</t>
  </si>
  <si>
    <t>Quadra QB 37 LOTE</t>
  </si>
  <si>
    <t>GABRIELLAMUNIZ333@gmail.com</t>
  </si>
  <si>
    <t>AC014287293</t>
  </si>
  <si>
    <t>00349.0000154/2026-62</t>
  </si>
  <si>
    <t>VICTOR GABRIEL SOARES DIAS</t>
  </si>
  <si>
    <t>"09299954143"</t>
  </si>
  <si>
    <t>ANDREIA SOARES CAMPOS - 01466608110</t>
  </si>
  <si>
    <t>victorgabrielboot8@gmail.com</t>
  </si>
  <si>
    <t>MP430660</t>
  </si>
  <si>
    <t>AC014425209</t>
  </si>
  <si>
    <t>9559 9557 9554</t>
  </si>
  <si>
    <t>ONR-AGUARDANDO VALOR DE REGISTRO</t>
  </si>
  <si>
    <t>GEAN RANDERSON DA PAZ DE LIMA</t>
  </si>
  <si>
    <t>"71630823120"</t>
  </si>
  <si>
    <t>EDILEUZA CRISTINA DA PAZ - 01371931143</t>
  </si>
  <si>
    <t>RUA 12-A Q 40 L 0</t>
  </si>
  <si>
    <t>ingridalvesa2014@gmail.com</t>
  </si>
  <si>
    <t>MP430659</t>
  </si>
  <si>
    <t>AC014290526</t>
  </si>
  <si>
    <t>"70448492105"</t>
  </si>
  <si>
    <t>BENEZOETE INACIO FERREIRA DA SILVA - 00453592104</t>
  </si>
  <si>
    <t>RUA 9 Q 61</t>
  </si>
  <si>
    <t>thiago.ferreiraslv@gmail.com</t>
  </si>
  <si>
    <t>MP445016</t>
  </si>
  <si>
    <t>AC014309612</t>
  </si>
  <si>
    <t>DIONY MOREIRA DA SILVA</t>
  </si>
  <si>
    <t>"01068160128"</t>
  </si>
  <si>
    <t>dionymoreira@live.com</t>
  </si>
  <si>
    <t>MP419638</t>
  </si>
  <si>
    <t>RODOU FORA.</t>
  </si>
  <si>
    <t>MP444303</t>
  </si>
  <si>
    <t>AC014306954</t>
  </si>
  <si>
    <t>00349.0000141/2026-93</t>
  </si>
  <si>
    <t>TAYNARA RIBEIRO DA SILVA</t>
  </si>
  <si>
    <t>"09337655179"</t>
  </si>
  <si>
    <t>EMILLY THAIANE SILVA DE OLIVEIRA - 08256427108</t>
  </si>
  <si>
    <t>ts1951589@gmail.com</t>
  </si>
  <si>
    <t>MP430655</t>
  </si>
  <si>
    <t>AC014315402</t>
  </si>
  <si>
    <t>JOSSIELE BARROS PORTUGUES</t>
  </si>
  <si>
    <t>"15789979688"</t>
  </si>
  <si>
    <t>LUCAS ALEJANDRO RODRIGUES PIMENTEL - 09391650155</t>
  </si>
  <si>
    <t>FAZENDA STO ANTONIO XAVIER, PROJ. 8057808INSC. 89150026</t>
  </si>
  <si>
    <t>jossieleportugues@gmail.com</t>
  </si>
  <si>
    <t>MP430661</t>
  </si>
  <si>
    <t>AC014362571</t>
  </si>
  <si>
    <t>ONR-SEM KIT REGISTRO-OK</t>
  </si>
  <si>
    <t>GIOVANNA LUIZ DO NASCIMENTO</t>
  </si>
  <si>
    <t>"08659658116"</t>
  </si>
  <si>
    <t>FRANCISCO ANTONIO NASCIMENTO JUNIOR - 78333016120</t>
  </si>
  <si>
    <t>AVENIDA 1, QD. 08</t>
  </si>
  <si>
    <t>giovannadonascimento013@gmail.com</t>
  </si>
  <si>
    <t>MP445017</t>
  </si>
  <si>
    <t>AC014312005</t>
  </si>
  <si>
    <t>1816 1819 1821</t>
  </si>
  <si>
    <t>JULIANA SOARES BARBOSA</t>
  </si>
  <si>
    <t>"08951430464"</t>
  </si>
  <si>
    <t>Quadra 105</t>
  </si>
  <si>
    <t>Jardim América IV</t>
  </si>
  <si>
    <t>julianasoares74119@gmail.com</t>
  </si>
  <si>
    <t>MP444305</t>
  </si>
  <si>
    <t>AC014307009</t>
  </si>
  <si>
    <t>00349.0000167/2026-31</t>
  </si>
  <si>
    <t>AGUARDANDO PEDINDO DE COMPRA SER APROVADO NO SIENGE, PARA PAGAR TAXAS DE REGISTRO!!!!!!!!</t>
  </si>
  <si>
    <t>MONIQUE MARIA DE SOUSA VIANA</t>
  </si>
  <si>
    <t>"05614193375"</t>
  </si>
  <si>
    <t>SGAN 912 Módulo C</t>
  </si>
  <si>
    <t>Asa Norte</t>
  </si>
  <si>
    <t>moniiqueviana@outlook.com</t>
  </si>
  <si>
    <t>MP444308</t>
  </si>
  <si>
    <t>AC014415255</t>
  </si>
  <si>
    <t>00349.0000958/2026-61</t>
  </si>
  <si>
    <t>ALEXANDRE DE CASTRO CRUZ</t>
  </si>
  <si>
    <t>"03283659559"</t>
  </si>
  <si>
    <t>CARLA MANUELA DE CASTRO CRUZ - 10713574500,DARLA MONIQUE CASTRO DA CRUZ - 08488777566</t>
  </si>
  <si>
    <t>AVENIDA FLAVIO VICTOR DIAS, QUADRA 25, LOTE 16A,</t>
  </si>
  <si>
    <t>alexandredantas.cudo@gmail.com</t>
  </si>
  <si>
    <t>MP423802</t>
  </si>
  <si>
    <t>625/578</t>
  </si>
  <si>
    <t>WARLEI BENTO</t>
  </si>
  <si>
    <t>"73535931134"</t>
  </si>
  <si>
    <t>MARK ORLANDO DOS SANTOS - CLT</t>
  </si>
  <si>
    <t>RUA 31 Q 49 L 24 S/N CASA 2</t>
  </si>
  <si>
    <t>JARDIM BRASÍLIA</t>
  </si>
  <si>
    <t>warleibento730@gmail.com</t>
  </si>
  <si>
    <t>MP419640</t>
  </si>
  <si>
    <t>RODOU FORA</t>
  </si>
  <si>
    <t>MARIUCHA TAVARES MENDONÇA FERREIRA</t>
  </si>
  <si>
    <t>"01465094121"</t>
  </si>
  <si>
    <t>CLEIDE MARCIA TAVARES DA COSTA - 22486160159,DANILO DO AMARAL FERREIRA - 36087292837</t>
  </si>
  <si>
    <t>AR Gleba 03 - Núcleo Rural Alexandre Gusmão</t>
  </si>
  <si>
    <t>maryfisio83@hotmail.com</t>
  </si>
  <si>
    <t>MP439443</t>
  </si>
  <si>
    <t>AC014435525</t>
  </si>
  <si>
    <t>00349.0000818/2026-93</t>
  </si>
  <si>
    <t>SABRINA ALVES DA SILVA</t>
  </si>
  <si>
    <t>"08360961182"</t>
  </si>
  <si>
    <t>JOSE VICEMAR DE FREITAS - 05751332440</t>
  </si>
  <si>
    <t>AV. FLAVIO VICTOR DIAS Q 25 L 6A BL 6</t>
  </si>
  <si>
    <t>sas.sabrinaalvesdasilva@gmail.com</t>
  </si>
  <si>
    <t>MP430665</t>
  </si>
  <si>
    <t>AC014385001</t>
  </si>
  <si>
    <t>ALBERTINA YASMIN GOMES FERNANDES</t>
  </si>
  <si>
    <t>"06959669103"</t>
  </si>
  <si>
    <t>MARIA ROSANE FONSECA DE DEUS FERNANDADES - 79693199120</t>
  </si>
  <si>
    <t>Rua 22, Q. 131, L. 08 A</t>
  </si>
  <si>
    <t>albertinayasming@gmail.com</t>
  </si>
  <si>
    <t>MP423803</t>
  </si>
  <si>
    <t>AC014452135</t>
  </si>
  <si>
    <t>AGUARDANDO LIBERAÇÃO DE CREDITO-OK</t>
  </si>
  <si>
    <t>FELICIO MAILON FERREIRA TAVARES</t>
  </si>
  <si>
    <t>"03931107108"</t>
  </si>
  <si>
    <t>Windson Yule Silva Lima</t>
  </si>
  <si>
    <t>LARA LEAL DA SILVA - 04943187161</t>
  </si>
  <si>
    <t>EPTG QE 2 Bloco A-04 AP 105</t>
  </si>
  <si>
    <t>Quadras Econômicas Lúcio Costa (Guará)</t>
  </si>
  <si>
    <t>felicio.tavares@outlook.com</t>
  </si>
  <si>
    <t>Eduardo Martins (Gestor): Parecer de conformidade emitido nesta data, espelho de venda anexado e enviado para validação da Secretaria de Vendas.</t>
  </si>
  <si>
    <t>11/02/2026 às 15h21</t>
  </si>
  <si>
    <t>Cliente não deseja o pacote de relacionamento com o banco.</t>
  </si>
  <si>
    <t>ALINE VIEIRA CASSIMIRO</t>
  </si>
  <si>
    <t>"74098756153"</t>
  </si>
  <si>
    <t>ERIK VIEIRA FELIX - 07737839119,LUCIANA FRANCISCO GOMES - 95818278115</t>
  </si>
  <si>
    <t>RUA 19 QD 74 LT 12</t>
  </si>
  <si>
    <t>alinecassimiro22@gmail.com</t>
  </si>
  <si>
    <t>MP444505</t>
  </si>
  <si>
    <t>HAYNNE KLEBSON PEREIRA DE ALENCAR</t>
  </si>
  <si>
    <t>"02265870102"</t>
  </si>
  <si>
    <t>JD RECREIO CNJ. A MOD B Q 22</t>
  </si>
  <si>
    <t>JARDIM RECREIO</t>
  </si>
  <si>
    <t>haynneklebsonpereiradealencar@gmail.com</t>
  </si>
  <si>
    <t>MP444311</t>
  </si>
  <si>
    <t>AC014508670</t>
  </si>
  <si>
    <t>00349.0001354/2026-32</t>
  </si>
  <si>
    <t>VICTORIA EMANUELLE RIBEIRO DE OLIVEIRA</t>
  </si>
  <si>
    <t>"71267053100"</t>
  </si>
  <si>
    <t>JOAO GABRIEL CARDOSO PEREIRA - 06349667158</t>
  </si>
  <si>
    <t>RUA 3 Q.14</t>
  </si>
  <si>
    <t>Victoria2002.fsa@gmail.com</t>
  </si>
  <si>
    <t>MP430668</t>
  </si>
  <si>
    <t>AC014424531</t>
  </si>
  <si>
    <t>ONR-AGUARDANDO VALOR PRENOTAÇÃO</t>
  </si>
  <si>
    <t>ALEJANDRO GOMES DA SILVA</t>
  </si>
  <si>
    <t>"01937370194"</t>
  </si>
  <si>
    <t>alejandrogomesdasilva8@gmail.com</t>
  </si>
  <si>
    <t>MP430669</t>
  </si>
  <si>
    <t>AGUARDANDO PAGAMENTO DE SINAL E FIADOR</t>
  </si>
  <si>
    <t>LUCAS ALVES RIBEIRO</t>
  </si>
  <si>
    <t>"06502190154"</t>
  </si>
  <si>
    <t>ARIANE ALVES DE SOUZA - 01222038609</t>
  </si>
  <si>
    <t>RUA 06, Q. 16, L. P07/08, S/N</t>
  </si>
  <si>
    <t>lucasalv3631@gmail.com</t>
  </si>
  <si>
    <t>MP430664</t>
  </si>
  <si>
    <t>AC014384759</t>
  </si>
  <si>
    <t>ONR- RETIFICAR CONTRATO- CREDITO SOLICITADO REGISTRO</t>
  </si>
  <si>
    <t>CARLOS HENRIQUE ALVES DO NASCIMENTO</t>
  </si>
  <si>
    <t>"71540632113"</t>
  </si>
  <si>
    <t>ISAURA DA SILVA NASCIMENTO - 05030939474</t>
  </si>
  <si>
    <t>RUA 6 QD 30</t>
  </si>
  <si>
    <t>SETOR FERROVIÁRIO</t>
  </si>
  <si>
    <t>henriquealvesq8@gmail.com</t>
  </si>
  <si>
    <t>MP430666</t>
  </si>
  <si>
    <t>AC014424062</t>
  </si>
  <si>
    <t>ONR-AGUARDANDO VALOR P/ REGISTRO</t>
  </si>
  <si>
    <t>MATHEUS SANTOS DA SILVA</t>
  </si>
  <si>
    <t>"71401038107"</t>
  </si>
  <si>
    <t>YASMIN TAVARES DOS SANTOS - 71317251105</t>
  </si>
  <si>
    <t>AV. B, Q. 105</t>
  </si>
  <si>
    <t>matheusantossiv0110@gmail.com</t>
  </si>
  <si>
    <t>MP430663</t>
  </si>
  <si>
    <t>AC014528337</t>
  </si>
  <si>
    <t>5050 5052 5054</t>
  </si>
  <si>
    <t>AGUARDANDO CREDITO,ONR</t>
  </si>
  <si>
    <t>WANIELLY MACHADO DA SILVA</t>
  </si>
  <si>
    <t>"06424369163"</t>
  </si>
  <si>
    <t>Q 68 LOTE S/N</t>
  </si>
  <si>
    <t>Wanielly.nutricionista@gmail.com</t>
  </si>
  <si>
    <t>MP444313</t>
  </si>
  <si>
    <t>AC014508570</t>
  </si>
  <si>
    <t>00349.0001404/2026-81</t>
  </si>
  <si>
    <t>MIRIAM CASTRO FERREIRA</t>
  </si>
  <si>
    <t>"70968176119"</t>
  </si>
  <si>
    <t>MARIA VERALUCIA DA SILVA - 88363074420</t>
  </si>
  <si>
    <t>VIA 8 Q 22</t>
  </si>
  <si>
    <t>Jm.silva200517@gmail.com</t>
  </si>
  <si>
    <t>MP430667</t>
  </si>
  <si>
    <t>AC014519502</t>
  </si>
  <si>
    <t>4567 4469 4573</t>
  </si>
  <si>
    <t>JAQUELINE SOARES SOUZA</t>
  </si>
  <si>
    <t>"04284398105"</t>
  </si>
  <si>
    <t>QUADRA P APTO 301 BLOCO D</t>
  </si>
  <si>
    <t>jaqueline1991soares@gmail.com</t>
  </si>
  <si>
    <t>MP444312</t>
  </si>
  <si>
    <t>AC014508696</t>
  </si>
  <si>
    <t>00349.0001356/2026-21</t>
  </si>
  <si>
    <t>RONIERIKE LISBOA DO LIVRAMENTO</t>
  </si>
  <si>
    <t>"00239990390"</t>
  </si>
  <si>
    <t>Avenida Salvador Coelho</t>
  </si>
  <si>
    <t>Setor Tradicional (Planaltina)</t>
  </si>
  <si>
    <t>rronierike@gmail.com</t>
  </si>
  <si>
    <t>MP444309</t>
  </si>
  <si>
    <t>AC014508525</t>
  </si>
  <si>
    <t>00349.0001412/2026-28</t>
  </si>
  <si>
    <t>AGHEAB CONTEMPLADA</t>
  </si>
  <si>
    <t>NAO FAZER O PAGAMENTO ANTES DE FALAR COM O BRUNO</t>
  </si>
  <si>
    <t>PATRICIA FERREIRA MATIAS</t>
  </si>
  <si>
    <t>"60630218331"</t>
  </si>
  <si>
    <t>RUA SEM NOME, Q. 5, L. 01-A-13</t>
  </si>
  <si>
    <t>pattymatias93@icloud.com</t>
  </si>
  <si>
    <t>MP439445</t>
  </si>
  <si>
    <t>AC014546778</t>
  </si>
  <si>
    <t>00349.0001425/2026-05</t>
  </si>
  <si>
    <t>houve um erro no sistema da prefeitura com a assinatura do contrato, por isso a demora para gerar guia</t>
  </si>
  <si>
    <t>ROBERTO SA RODRIGUES DE SOUZA</t>
  </si>
  <si>
    <t>"86616021149"</t>
  </si>
  <si>
    <t>INCRA 7, chacara 372</t>
  </si>
  <si>
    <t>robertosarodrigues@gmail.com</t>
  </si>
  <si>
    <t>MP439444</t>
  </si>
  <si>
    <t>AC014508345</t>
  </si>
  <si>
    <t>00349.0001406/2026-71</t>
  </si>
  <si>
    <t>CLIENTE COM EXIGENCIA NAS INFORMAÇÕES DA CONSTRUTORA 18/02/2026  AINDA AGUARDANDO CORREÇÃO 20/02/2026, exigencia cumprida 02/03/2026</t>
  </si>
  <si>
    <t>FLAVIO FONSECA BELTRAO</t>
  </si>
  <si>
    <t>"05290918108"</t>
  </si>
  <si>
    <t>LUIZ BISPO BELTRAO - 48479136120</t>
  </si>
  <si>
    <t>flaviosodeboa@gmail.com</t>
  </si>
  <si>
    <t>Tosador de Pet</t>
  </si>
  <si>
    <t>MP423808</t>
  </si>
  <si>
    <t>AC014452642</t>
  </si>
  <si>
    <t>AGUARDANDO LIBERAR CREDITO-OK</t>
  </si>
  <si>
    <t>GABRIEL DE SOUSA BRANDÃO</t>
  </si>
  <si>
    <t>"00709371179"</t>
  </si>
  <si>
    <t>CARLA MATILDE HONORATO DE SOUSA BRANDAO - 60719206120,GABRIELA BUENO CALDAS - 07803870155</t>
  </si>
  <si>
    <t>RUA SAO JUDAS TADEU</t>
  </si>
  <si>
    <t>gsousabrandao@gmail.com</t>
  </si>
  <si>
    <t>MP430662</t>
  </si>
  <si>
    <t>AC014483267</t>
  </si>
  <si>
    <t>AGUARDANDO FIADOR PARA CONFISSÃOD E DIVIDA</t>
  </si>
  <si>
    <t>RAYNARA NIKOLLY RODRIGUES DE FREITAS</t>
  </si>
  <si>
    <t>"71133670113"</t>
  </si>
  <si>
    <t>KIM ROBERT MOREIRA DOS SANTOS - 05642111175</t>
  </si>
  <si>
    <t>RUA 6</t>
  </si>
  <si>
    <t>rodriguesdefreitasraynaranikol@gmail.com</t>
  </si>
  <si>
    <t>MP423806</t>
  </si>
  <si>
    <t>AC014529982</t>
  </si>
  <si>
    <t>4755 4759 4761</t>
  </si>
  <si>
    <t>REGISTRADO-AGUARDANDO PRENOTAÇÃO-OK</t>
  </si>
  <si>
    <t>KETLEN IRENE DIAS DOS SANTOS</t>
  </si>
  <si>
    <t>"75714736168"</t>
  </si>
  <si>
    <t>CAMILA CARMELITA DO NASCIMENTO - 02759346161</t>
  </si>
  <si>
    <t>RUA 14 Q.25 LOTE 22</t>
  </si>
  <si>
    <t>Parque da Barragem I</t>
  </si>
  <si>
    <t>producaodjketlen@gmail.com</t>
  </si>
  <si>
    <t>MP444314</t>
  </si>
  <si>
    <t>00349.0001239/2026-68</t>
  </si>
  <si>
    <t>ENTREGUE PARA O FRANCISCO DIA 06/02 PARA DAR ENTRADA AO CARTORIO (CONTRATO FISICO) PRENOTADA NO MESMO DIA 06/02</t>
  </si>
  <si>
    <t>GUIA DE ITBI GERADA DIA 03/02/2026</t>
  </si>
  <si>
    <t>AGEHAB  VALIDADA</t>
  </si>
  <si>
    <t>AGUARDANDO FIADOR</t>
  </si>
  <si>
    <t>LORRANY DA SILVA CRUZ</t>
  </si>
  <si>
    <t>"09578788185"</t>
  </si>
  <si>
    <t>RODRIGO BARBOSA CALAZANS - 09120969180</t>
  </si>
  <si>
    <t>RUA JOÃO MARTINS Q. 42 L. 4-A</t>
  </si>
  <si>
    <t>lorranysilva41661@gmail.com</t>
  </si>
  <si>
    <t>MP430672</t>
  </si>
  <si>
    <t>AC014521126</t>
  </si>
  <si>
    <t>THIAGO BRUNO ALVES SILVA</t>
  </si>
  <si>
    <t>"95573674234"</t>
  </si>
  <si>
    <t>RUA PEROLA II NR AP203 Q 101 L 25</t>
  </si>
  <si>
    <t>thyagobrhunnoalves@gmail.com</t>
  </si>
  <si>
    <t>MP444310</t>
  </si>
  <si>
    <t>AC014564487</t>
  </si>
  <si>
    <t>00349.0001903/2026-79</t>
  </si>
  <si>
    <t>VANDA GOMES DAS NEVES</t>
  </si>
  <si>
    <t>"00189155159"</t>
  </si>
  <si>
    <t>QUADRA O, LOTE 3, SETOR COIMBRA</t>
  </si>
  <si>
    <t>vandagomesdasnevesdasneves@gmail.com</t>
  </si>
  <si>
    <t>MP444316</t>
  </si>
  <si>
    <t>AC014508465</t>
  </si>
  <si>
    <t>00349.0001409/2026-12</t>
  </si>
  <si>
    <t>MARCIA DE ASSIS AQUINO SILVA</t>
  </si>
  <si>
    <t>"86473778187"</t>
  </si>
  <si>
    <t>WELLINGTON CASSIO DA SILVA - 63359685172</t>
  </si>
  <si>
    <t>AVENIDA BRASILIA, Q. 22, L. 0</t>
  </si>
  <si>
    <t>marciaaquino2025@gmail.com</t>
  </si>
  <si>
    <t>MP430674</t>
  </si>
  <si>
    <t>AC014547261</t>
  </si>
  <si>
    <t>KAMYLA  RESENDE DA SILVA</t>
  </si>
  <si>
    <t>"06411327190"</t>
  </si>
  <si>
    <t>Quadra 11 Conjunto B AP 103</t>
  </si>
  <si>
    <t>resendekamyla@gmail.com</t>
  </si>
  <si>
    <t>MP444307</t>
  </si>
  <si>
    <t>AC014522737</t>
  </si>
  <si>
    <t>00349.0001429/2026-85</t>
  </si>
  <si>
    <t>prenotação devolvida por conta de ter sido prenotada no cartorio errado, feita uma nova dia 11/02</t>
  </si>
  <si>
    <t>JOSE LOPES BRAZ - 12014699100</t>
  </si>
  <si>
    <t>MP430670</t>
  </si>
  <si>
    <t>AC014545211</t>
  </si>
  <si>
    <t>5086 5090 5092</t>
  </si>
  <si>
    <t>WANESSA ELIAS DOS SANTOS</t>
  </si>
  <si>
    <t>"71502000105"</t>
  </si>
  <si>
    <t>WONEY ELIAS BRANDAO - 95855149153</t>
  </si>
  <si>
    <t>Rua 11 Q 69 LT 1D</t>
  </si>
  <si>
    <t>cintiadasilvasantos@icloud.com</t>
  </si>
  <si>
    <t>MP430671</t>
  </si>
  <si>
    <t>AC014520878</t>
  </si>
  <si>
    <t>SIDNEY VICTOR DE MOTOSO DA SILVA</t>
  </si>
  <si>
    <t>"08740956113"</t>
  </si>
  <si>
    <t>QR 1031 CJ 06 LT</t>
  </si>
  <si>
    <t>Victorsidney8@gmail.com</t>
  </si>
  <si>
    <t>MP419642</t>
  </si>
  <si>
    <t>AC014598206</t>
  </si>
  <si>
    <t>00349.0001868/2026-98</t>
  </si>
  <si>
    <t>PAGAMENTO DE SINAL PENDENTE, POR ISSO NÃO FOI SOLICITADO ITBI, ITBI SOLICITADO 19/02/2026</t>
  </si>
  <si>
    <t>CAMILA EDUARDA SANTOS LACERDA</t>
  </si>
  <si>
    <t>"08590171175"</t>
  </si>
  <si>
    <t>ELIO DE JESUS LACERDA - 02204929131</t>
  </si>
  <si>
    <t>RUA 9 Q 55</t>
  </si>
  <si>
    <t>camilalacerdas909@gmail.com</t>
  </si>
  <si>
    <t>MP430678</t>
  </si>
  <si>
    <t>AC014521013</t>
  </si>
  <si>
    <t>RUAN PABLO FERREIRA</t>
  </si>
  <si>
    <t>"15782933674"</t>
  </si>
  <si>
    <t>Quadra 28 Conjunto D</t>
  </si>
  <si>
    <t>ranp9040@gmail.com</t>
  </si>
  <si>
    <t>MP444317</t>
  </si>
  <si>
    <t>AC014488087</t>
  </si>
  <si>
    <t>00349.0001419/2026-40</t>
  </si>
  <si>
    <t>CLIENTE COM EXIGENCIA NA ASSINATURA DA GERENTE (ASSINATRUA ESTA SUMINDO) exigencia cumprida 20/02/2026</t>
  </si>
  <si>
    <t>SARA RODRIGUES DOS SANTOS</t>
  </si>
  <si>
    <t>"70925148199"</t>
  </si>
  <si>
    <t>VALDINA MARIA DE SOUZA SANTOS - 01524617105</t>
  </si>
  <si>
    <t>RUA PRESIDENTE VENCESLAU BRAZ Q 3 L 10</t>
  </si>
  <si>
    <t>sarasantos1819@iclaud.com</t>
  </si>
  <si>
    <t>MP444506</t>
  </si>
  <si>
    <t>AC014527705</t>
  </si>
  <si>
    <t>4470 4474 4478</t>
  </si>
  <si>
    <t>CERTIDÃO POSITIVA</t>
  </si>
  <si>
    <t>LUCAS EDUARDO ALMEIDA DOS SANTOS</t>
  </si>
  <si>
    <t>"09809304307"</t>
  </si>
  <si>
    <t>QD 300 CJ 4</t>
  </si>
  <si>
    <t>RECANTO DA EMAS</t>
  </si>
  <si>
    <t>eduardolucaseduardoalmeidadoss@gmail.com</t>
  </si>
  <si>
    <t>MP444318</t>
  </si>
  <si>
    <t>DEPENDENTE AUSENTE.</t>
  </si>
  <si>
    <t>REBECA LARA RIBEIRO DE MAGALHÃES</t>
  </si>
  <si>
    <t>"08293022124"</t>
  </si>
  <si>
    <t>BIANCA STEFANY RIBEIRO DE MAGALHÃES - 05411121124</t>
  </si>
  <si>
    <t>Rebeca.lrm24@gmail.com</t>
  </si>
  <si>
    <t>MP430680</t>
  </si>
  <si>
    <t>AC014558485</t>
  </si>
  <si>
    <t>4767 4771 4775</t>
  </si>
  <si>
    <t>SEM SCORE</t>
  </si>
  <si>
    <t>Contrato fisico aguardando assinatura Bruno-ok</t>
  </si>
  <si>
    <t>ERIK VIEIRA FELIX</t>
  </si>
  <si>
    <t>"07737839119"</t>
  </si>
  <si>
    <t>ALINE VIEIRA CASSIMIRO - 74098756153</t>
  </si>
  <si>
    <t>erik.vieiraf13@gmail.com</t>
  </si>
  <si>
    <t>MP430679</t>
  </si>
  <si>
    <t>AC014470259</t>
  </si>
  <si>
    <t>SISTEMA FORA DO AR</t>
  </si>
  <si>
    <t>RESTRO PAGO, AGUARDANDO CERTIDÕES.</t>
  </si>
  <si>
    <t>ANNE TAMILE FERREIRA CAMPOS</t>
  </si>
  <si>
    <t>"03061598138"</t>
  </si>
  <si>
    <t>GEROMIILTON RODRIGUES DE SOUZA - 01546921150</t>
  </si>
  <si>
    <t>tamile21@hotmail.com</t>
  </si>
  <si>
    <t>MP430676</t>
  </si>
  <si>
    <t>AC014602008</t>
  </si>
  <si>
    <t>5060 5064 5067</t>
  </si>
  <si>
    <t>ESCRITURA-FISICO</t>
  </si>
  <si>
    <t>ANDRÉ NUNES DA SILVA</t>
  </si>
  <si>
    <t>"78735823100"</t>
  </si>
  <si>
    <t>Quadra C LOTE 8 CASA 13</t>
  </si>
  <si>
    <t>elainefernandes32@hotmail.com</t>
  </si>
  <si>
    <t>MP419641</t>
  </si>
  <si>
    <t>00349.0001706/2026-50</t>
  </si>
  <si>
    <t>PROCESSO FISICO - BOLETO ENVIADO PARA PAGAMENTO 24/02/2026</t>
  </si>
  <si>
    <t>CONTRATO FISICO ENTREGUE AO PASCOAL DIA 27/01/2026 PARA COLHER ASSINATURA DA GERENTE, ITBI, MINUTA RETORNOU ASSINADA DIA 04/02 E ITBI SOLICITADO 04/02, MAS A GUIA DE ITBI FOI DISPONIBILIZADA 13/02</t>
  </si>
  <si>
    <t>NÃO PAGAR SEM FALAR COM O BRUNO ANTES</t>
  </si>
  <si>
    <t>KAUANI VITORIA SOUSA DA MATA</t>
  </si>
  <si>
    <t>"11072514192"</t>
  </si>
  <si>
    <t>SIDNEY LEAO ALVES DA MATA - 25152519860</t>
  </si>
  <si>
    <t>RODOVIA GO CASA 02 SETOR CENTRAL</t>
  </si>
  <si>
    <t>kauanivitoriaa10@gmail.com</t>
  </si>
  <si>
    <t>MP430673</t>
  </si>
  <si>
    <t>AC014528888</t>
  </si>
  <si>
    <t>5846 5839 5843</t>
  </si>
  <si>
    <t>AGUARDANDO PRENOTAÇÃO-OK</t>
  </si>
  <si>
    <t>FRANCISCA DEISIANE DA SILVA CEZARIO</t>
  </si>
  <si>
    <t>"10473056151"</t>
  </si>
  <si>
    <t>EDSON LIMA BANDEIRA - 06895307575</t>
  </si>
  <si>
    <t>RUA COMUNITARIA Q 6 L 4</t>
  </si>
  <si>
    <t>sdeisiane237@gmail.com</t>
  </si>
  <si>
    <t>MP430682</t>
  </si>
  <si>
    <t>AC014519671</t>
  </si>
  <si>
    <t>CLARA CRISTINNA SANTOS CARDOSO</t>
  </si>
  <si>
    <t>"10086575147"</t>
  </si>
  <si>
    <t>LIDIANE CRISTINE SANTOS CARDOSO - 05432646102</t>
  </si>
  <si>
    <t>Avenida Posto Agropecuário</t>
  </si>
  <si>
    <t>clarazap379@gmail.com</t>
  </si>
  <si>
    <t>MP423810</t>
  </si>
  <si>
    <t>AC014529757</t>
  </si>
  <si>
    <t>AGUARDADNO PRENOTAÇÃO</t>
  </si>
  <si>
    <t>TAMIRIS SOUZA MIRANDA</t>
  </si>
  <si>
    <t>"70482255137"</t>
  </si>
  <si>
    <t>LAURITA JANUARIA DE SOUZA RAMOS - 81626789568</t>
  </si>
  <si>
    <t>Rua Bem-ti-vi</t>
  </si>
  <si>
    <t>mirandatamires2004@gmail.com</t>
  </si>
  <si>
    <t>MP430677</t>
  </si>
  <si>
    <t>AC014521211</t>
  </si>
  <si>
    <t>CAIO VINÍCIUS AZEVEDO PAURÁ</t>
  </si>
  <si>
    <t>"07742214105"</t>
  </si>
  <si>
    <t>SHPS Q 107 CONJ A</t>
  </si>
  <si>
    <t>cv463220@gmail.com</t>
  </si>
  <si>
    <t>MP444315</t>
  </si>
  <si>
    <t>AC014564284</t>
  </si>
  <si>
    <t>00349.0001897/2026-50</t>
  </si>
  <si>
    <t>Ficou parado entre pagamento do ITBI e entrada no cartorio por conta de saldo para prenotação, resolvido e prenotado dia 19/02/2026</t>
  </si>
  <si>
    <t>RUABE BORGES VIEIRA</t>
  </si>
  <si>
    <t>"85959116570"</t>
  </si>
  <si>
    <t>RUA 42 QUADRA 33</t>
  </si>
  <si>
    <t>CHACARA QUEDAS DO DESCOBERTO</t>
  </si>
  <si>
    <t>ruabeborgesvieira625@gmail.com</t>
  </si>
  <si>
    <t>MP444321</t>
  </si>
  <si>
    <t>AC014530149</t>
  </si>
  <si>
    <t>00349.0001525/2026-23</t>
  </si>
  <si>
    <t>aguardar dar baixa do ITBI na prefeitura 11/02/2026 GUIA DE CND CONSTOU NO MESMO DIA 11/02) CONTRATO PRENOTADO NO MESMO DIA</t>
  </si>
  <si>
    <t>KATYUSCIA SIRUGI BELLUSCI</t>
  </si>
  <si>
    <t>"98745697191"</t>
  </si>
  <si>
    <t>Tatiana Diogo Fernandes Nóbrega</t>
  </si>
  <si>
    <t>LUCIANO MERES DE MENEZES BRITES - 72088281134</t>
  </si>
  <si>
    <t>CCSW 6 BLOCO B/C ENTRADA 84</t>
  </si>
  <si>
    <t>katybellusci@gmail.com</t>
  </si>
  <si>
    <t>DARLIS CARVALHO SOARES</t>
  </si>
  <si>
    <t>"06065662100"</t>
  </si>
  <si>
    <t>Quadra 15</t>
  </si>
  <si>
    <t>DARLIS303@GMAIL.COM</t>
  </si>
  <si>
    <t>MP444322</t>
  </si>
  <si>
    <t>AC014525680</t>
  </si>
  <si>
    <t>00349.0001523/2026-34</t>
  </si>
  <si>
    <t>aguardar dar baixa do ITBI na prefeitura 11/02/2026GUIA DE CND CONSTOU NO MESMO DIA 11/02) ISSO CONTRATO PRENOTADOS</t>
  </si>
  <si>
    <t>MISLEIDE SILVA ARAUJO</t>
  </si>
  <si>
    <t>"06740194157"</t>
  </si>
  <si>
    <t>QUADRA 30</t>
  </si>
  <si>
    <t>QUADRA 30, JARDIM DA BARRAGEM II</t>
  </si>
  <si>
    <t>misaraujo19@gmail.com</t>
  </si>
  <si>
    <t>MP444324</t>
  </si>
  <si>
    <t>AC014543999</t>
  </si>
  <si>
    <t>00349.0001567/2026-64</t>
  </si>
  <si>
    <t>PÂMELA APARECIDA DA COSTA RODRIGUES</t>
  </si>
  <si>
    <t>"16352585612"</t>
  </si>
  <si>
    <t>DALMO RODRIGUES DOS SANTOS - 01357390122</t>
  </si>
  <si>
    <t>RUA G</t>
  </si>
  <si>
    <t>pr3329@icloud.com</t>
  </si>
  <si>
    <t>MP430681</t>
  </si>
  <si>
    <t>AC014547878</t>
  </si>
  <si>
    <t>REGISTRADO-CERTIDÃO POSITIVA</t>
  </si>
  <si>
    <t>PEDRO HENRIQUE VIANA DO CARMO</t>
  </si>
  <si>
    <t>"04374360123"</t>
  </si>
  <si>
    <t>RUA 17, Q. 2, L.</t>
  </si>
  <si>
    <t>MEU QUINHAO</t>
  </si>
  <si>
    <t>ph9489347@gmail.com</t>
  </si>
  <si>
    <t>MP444327</t>
  </si>
  <si>
    <t>AC014590730</t>
  </si>
  <si>
    <t>00349.0002214/2026-81</t>
  </si>
  <si>
    <t>AGUARDANDO PRENOTAÇÃO</t>
  </si>
  <si>
    <t>AGHEAB VALIDADA</t>
  </si>
  <si>
    <t>LEANDRO BARBOSA DOS SANTOS GOMES</t>
  </si>
  <si>
    <t>"09794805157"</t>
  </si>
  <si>
    <t>FERNANDA BARBOSA DOS SANTOS - 04515816101</t>
  </si>
  <si>
    <t>RUA SABIA, Q. 11, L. 21</t>
  </si>
  <si>
    <t>leandrogomes06092004@gmail.com</t>
  </si>
  <si>
    <t>MP423811</t>
  </si>
  <si>
    <t>AC014601496</t>
  </si>
  <si>
    <t>5127 5134 5137</t>
  </si>
  <si>
    <t>SCORE COM SISTEMA FORA DO AR</t>
  </si>
  <si>
    <t>EDUARDO CARVALHO SILVA</t>
  </si>
  <si>
    <t>"05345577161"</t>
  </si>
  <si>
    <t>LUSCENILDA MACEDO DE CARVALHO - 61312835168</t>
  </si>
  <si>
    <t>Q. 8, MR. 8, RUA C, CASA 29</t>
  </si>
  <si>
    <t>SETOR LESTE</t>
  </si>
  <si>
    <t>carva.cadu@gmail.com</t>
  </si>
  <si>
    <t>MP430675</t>
  </si>
  <si>
    <t>AC014570059</t>
  </si>
  <si>
    <t>6585 6568 6572</t>
  </si>
  <si>
    <t>TIAGO JOSE DA ROCHA</t>
  </si>
  <si>
    <t>"14233268654"</t>
  </si>
  <si>
    <t>FERNANDA FONSECA MAGALHAES - 70449659119</t>
  </si>
  <si>
    <t>Rua Mansões Oeste Q. M, L. 314</t>
  </si>
  <si>
    <t>tiagojrocha01@gmail.com</t>
  </si>
  <si>
    <t>MP423812</t>
  </si>
  <si>
    <t>AC014549834</t>
  </si>
  <si>
    <t>4617 4622 4624</t>
  </si>
  <si>
    <t>JEISIMARIA FRANCISCO DOS SANTOS</t>
  </si>
  <si>
    <t>"04934715100"</t>
  </si>
  <si>
    <t>EIKE GABRIEL DA CONCEICAO SANTOS - 10324398158</t>
  </si>
  <si>
    <t>RUA PARACATU Q 0 L 0</t>
  </si>
  <si>
    <t>jeisimariafranciscodossantos@gmail.com</t>
  </si>
  <si>
    <t>MP423813</t>
  </si>
  <si>
    <t>AC014772362</t>
  </si>
  <si>
    <t>9225 9227 9230</t>
  </si>
  <si>
    <t>CLARISSE APARECIDA BELLAMIO ALVES</t>
  </si>
  <si>
    <t>"43285950838"</t>
  </si>
  <si>
    <t>LUIZ HENRIQUE INACIO ALVES - 11752171829</t>
  </si>
  <si>
    <t>RUA 4 QUADRA 08</t>
  </si>
  <si>
    <t>clarissebellamio@gmail.com</t>
  </si>
  <si>
    <t>MP430684</t>
  </si>
  <si>
    <t>AC014767172</t>
  </si>
  <si>
    <t>10018 10021 10028</t>
  </si>
  <si>
    <t>ADRIANA LIMA DOS REIS</t>
  </si>
  <si>
    <t>"03354836156"</t>
  </si>
  <si>
    <t>WILLIAM VICTOR DA SILVA DO AMARAL - 04776892138</t>
  </si>
  <si>
    <t>Praça do Esporte</t>
  </si>
  <si>
    <t>limadriacajulia09@gmail.com</t>
  </si>
  <si>
    <t>MP430685</t>
  </si>
  <si>
    <t>AC014571479</t>
  </si>
  <si>
    <t>6329 6340 6349</t>
  </si>
  <si>
    <t>BRUNA LEITE RODRIGUES</t>
  </si>
  <si>
    <t>"70820428175"</t>
  </si>
  <si>
    <t>LUDMILA RODRIGUES DE ARAUJO - 05860289197</t>
  </si>
  <si>
    <t>Rua Frei Manoel Q 55 L 17</t>
  </si>
  <si>
    <t>Brunalayane1195@gmail.com</t>
  </si>
  <si>
    <t>MP430683</t>
  </si>
  <si>
    <t>AC014584659</t>
  </si>
  <si>
    <t>CONTRATO FISICO ONR</t>
  </si>
  <si>
    <t>IAGO CARLOS DE AQUINO COSTA</t>
  </si>
  <si>
    <t>"71479650196"</t>
  </si>
  <si>
    <t>QUADRA 04 LOTE 17</t>
  </si>
  <si>
    <t>ALTEROZA</t>
  </si>
  <si>
    <t>iagocarlos2002@gmail.com</t>
  </si>
  <si>
    <t>MP444320</t>
  </si>
  <si>
    <t>AC014526168</t>
  </si>
  <si>
    <t>00349.0001529/2026-10</t>
  </si>
  <si>
    <t>aguardar dar baixa do ITBI na prefeitura 11/02/2026 GUIA DE CND CONSTOU NO MESMO DIA 11/02) CONTRATO PRENOTADOS NO MESMO DIA</t>
  </si>
  <si>
    <t>WEVERTON JESUS DOS SANTOS</t>
  </si>
  <si>
    <t>"03507739127"</t>
  </si>
  <si>
    <t>QUADRA 76 CONJUNTO A</t>
  </si>
  <si>
    <t>weverton23jesusdossantos@gmail.com</t>
  </si>
  <si>
    <t>MP444328</t>
  </si>
  <si>
    <t>AC014544158</t>
  </si>
  <si>
    <t>00349.0001573/2026-11</t>
  </si>
  <si>
    <t>BRUNO DA SILVA GOMES</t>
  </si>
  <si>
    <t>"20637978706"</t>
  </si>
  <si>
    <t>QSC 19 CH 26 CJ G BL B</t>
  </si>
  <si>
    <t>TAGUATINGA SUL</t>
  </si>
  <si>
    <t>bs024367@gmail.com</t>
  </si>
  <si>
    <t>AGUARDANDO ENVIO</t>
  </si>
  <si>
    <t>GABRIEL LIRA MOTA FIGUEIREDO</t>
  </si>
  <si>
    <t>"72338830172"</t>
  </si>
  <si>
    <t>RF I, QN 1, Conjunto 9, Casa</t>
  </si>
  <si>
    <t>gabrielira7001@gmail.com</t>
  </si>
  <si>
    <t>Eduardo Martins (Gestor): Parecer de conformidade emitido nesta data. Espelho de venda anexado ao sistema e enviado para validação da Secretaria de Vendas 7LM.</t>
  </si>
  <si>
    <t>11/02/2026 às 15h23</t>
  </si>
  <si>
    <t>DANIEL GIL AIRES SCHNEIDER</t>
  </si>
  <si>
    <t>"06751400136"</t>
  </si>
  <si>
    <t>QNO 3, Conjunto A, Bloco A, St 12, Apto</t>
  </si>
  <si>
    <t>danielgilschneider@hotmail.com</t>
  </si>
  <si>
    <t>Eduardo Martins (Gestor): Dossiê Conforme na Caixa. Espelho da Proposta anexado para conferência por parte da Secretaria de Vendas. Cliente e Corretores avisados e agendado para ir ao banco amanhã 10:00 na Agência 1556 - CNB 12/Top Mall.</t>
  </si>
  <si>
    <t>23/02/2026 às 15h25</t>
  </si>
  <si>
    <t>ELLEN CHRISLANE ROCHA DE OLIVEIRA</t>
  </si>
  <si>
    <t>"09689949110"</t>
  </si>
  <si>
    <t>RICARDO ALXANDRE NASCIMENTO DE OLIVEIRA - 02351829581</t>
  </si>
  <si>
    <t>Rua 9, Q 83</t>
  </si>
  <si>
    <t>Perola ll</t>
  </si>
  <si>
    <t>ellenchrislanerochaoliveira@gmail.com</t>
  </si>
  <si>
    <t>MP419644</t>
  </si>
  <si>
    <t>AC014559929</t>
  </si>
  <si>
    <t>00349.0001904/2026-13</t>
  </si>
  <si>
    <t>JOÃO VICTOR ANDRADE FREIRE</t>
  </si>
  <si>
    <t>"05114704109"</t>
  </si>
  <si>
    <t xml:space="preserve">8.7877.2631260-0 </t>
  </si>
  <si>
    <t>FERNANDA ROCHA FRANCO - 70511758235</t>
  </si>
  <si>
    <t>RUA 23, QD 24, LOTE 06</t>
  </si>
  <si>
    <t>Vilage</t>
  </si>
  <si>
    <t>jv163807@gmail.com</t>
  </si>
  <si>
    <t>MP444329</t>
  </si>
  <si>
    <t>AC014564363</t>
  </si>
  <si>
    <t>00349.0001908/2026-00</t>
  </si>
  <si>
    <t>valor da prenotação solicitada 13/02, por isso está parado sem dar entrada 19/02/2026, EXIGENCIA DIA 27/02 POR CONTA DO CNPJ  INCORRETO NO CONTRATO CEF, AGUARDANDO ASSINATURAS NOVAS</t>
  </si>
  <si>
    <t>KEWER GONCALVES BONFIM</t>
  </si>
  <si>
    <t>"10742432181"</t>
  </si>
  <si>
    <t>LEONARDO BORGES BATISTA - 04785456140</t>
  </si>
  <si>
    <t>PRAÇA DO ESPORTE QD 03B</t>
  </si>
  <si>
    <t>bonfimkewer@gmail.com</t>
  </si>
  <si>
    <t>MP430688</t>
  </si>
  <si>
    <t>AC014548968</t>
  </si>
  <si>
    <t>7922 7915 7920</t>
  </si>
  <si>
    <t>LUCAS EDUARDO PERES DE SOUZA</t>
  </si>
  <si>
    <t>"08854331147"</t>
  </si>
  <si>
    <t>BRUNA VITORIA PERES DE SOUZA - 08854344125</t>
  </si>
  <si>
    <t>AVENIDA MTO JOAO LUIZ DO ESPIRITO SANTO, Q. 3, APART - 101</t>
  </si>
  <si>
    <t>lucas.peres1404@gmail.com</t>
  </si>
  <si>
    <t>MP430687</t>
  </si>
  <si>
    <t>AC014548557</t>
  </si>
  <si>
    <t>5394 5388 5398</t>
  </si>
  <si>
    <t>ROBERTA MACHADO DE OLIVEIRA</t>
  </si>
  <si>
    <t>"60679530134"</t>
  </si>
  <si>
    <t>RUA POR DO SOL QD. B-02 LT.08 NR. BL - I APTO 202</t>
  </si>
  <si>
    <t>robertaoliveira0112@gmail.com</t>
  </si>
  <si>
    <t>MP419646</t>
  </si>
  <si>
    <t>00349.0001907/2026-57</t>
  </si>
  <si>
    <t>VNDA SEM FIADOR</t>
  </si>
  <si>
    <t>DANIELA LIMA DOS SANTOS</t>
  </si>
  <si>
    <t>"02079958186"</t>
  </si>
  <si>
    <t>RUA PEDRA LAVRADA NR. CH-P COIMBRA QUADRA 17 LOTE 16</t>
  </si>
  <si>
    <t>negoedanisouza@gmail.com</t>
  </si>
  <si>
    <t>MP444325</t>
  </si>
  <si>
    <t>AC014525416</t>
  </si>
  <si>
    <t>00349.0001527/2026-12</t>
  </si>
  <si>
    <t>cliente com exigencia, pois o cartorio alegou que a cliente é “casada sob o regime de comunhão parcial de bens” e rodou como solteira, AGUARDANDO DIVORCIO DA CLIENTE PARA SEGUIR COM O REGISTRO</t>
  </si>
  <si>
    <t>LEDI THAWANNY DE ALMEIDA SANTANA</t>
  </si>
  <si>
    <t>"04225815188"</t>
  </si>
  <si>
    <t>IVONE DE ALMEIDA SANTANA - 91391202104</t>
  </si>
  <si>
    <t>RUA AGATA, Q. 3, L. 14</t>
  </si>
  <si>
    <t>santanaledi@hotmail.com</t>
  </si>
  <si>
    <t>MP444507</t>
  </si>
  <si>
    <t>AC014549397</t>
  </si>
  <si>
    <t>5074 5076 5078</t>
  </si>
  <si>
    <t>JHONNY AUGUSTO ABREU DE SOUSA</t>
  </si>
  <si>
    <t>"09896918104"</t>
  </si>
  <si>
    <t>LEIDIANA DE ABREU FOGACA - 00453834132</t>
  </si>
  <si>
    <t>RUA 11 Q 102</t>
  </si>
  <si>
    <t>jhonnyaugusto2019@gmail.com</t>
  </si>
  <si>
    <t>MP423816</t>
  </si>
  <si>
    <t>AC014542961</t>
  </si>
  <si>
    <t>MARCOS VINÍCIUS APARECIDO NEVES</t>
  </si>
  <si>
    <t>"71406955124"</t>
  </si>
  <si>
    <t>CELMA QUINTINO DE SOUSA NEVES - 03045249132</t>
  </si>
  <si>
    <t>RUA EMANOEL, Q 48</t>
  </si>
  <si>
    <t>marcosgtavini@gmail.com</t>
  </si>
  <si>
    <t>MP430689</t>
  </si>
  <si>
    <t>AC014548727</t>
  </si>
  <si>
    <t>9468 9473 9477</t>
  </si>
  <si>
    <t>WELYTON RICARDO DOURADO JUNIOR</t>
  </si>
  <si>
    <t>"08412297598"</t>
  </si>
  <si>
    <t>FERNANDA PEREIRA DE SOUZA - 03344098101</t>
  </si>
  <si>
    <t>RUA MIGUEL SILVA APT 406 TORRE A</t>
  </si>
  <si>
    <t>welytonjuniorj@gmail.com</t>
  </si>
  <si>
    <t>MP423815</t>
  </si>
  <si>
    <t>AC014549517</t>
  </si>
  <si>
    <t>PAULO HENRIQUE PEREIRA DE JESUS</t>
  </si>
  <si>
    <t>"70502479108"</t>
  </si>
  <si>
    <t>MARIA NELMA DE JESUS - 02862144150</t>
  </si>
  <si>
    <t>paulohenriquep776@gmail.com</t>
  </si>
  <si>
    <t>MP430690</t>
  </si>
  <si>
    <t>AC014544927</t>
  </si>
  <si>
    <t>5934 5941 5946 5951</t>
  </si>
  <si>
    <t>GUSTAVO DANILLO FERREIRA AMADO</t>
  </si>
  <si>
    <t>"07553296198"</t>
  </si>
  <si>
    <t>DANILLO GUSTAVO DE MELO AMADO - 71264957149</t>
  </si>
  <si>
    <t>RUA 6, Q. 5, L. 5</t>
  </si>
  <si>
    <t>gustavo.danillo05@gmail.com</t>
  </si>
  <si>
    <t>MP430691</t>
  </si>
  <si>
    <t>AC014570929</t>
  </si>
  <si>
    <t>5427 5435 5421</t>
  </si>
  <si>
    <t>ARICELMA SOUZA SOARES</t>
  </si>
  <si>
    <t>"06009319196"</t>
  </si>
  <si>
    <t>ERICK SILVA DE QUEIROZ - 01521644560</t>
  </si>
  <si>
    <t>RUA ROSALVO OLIMPO COSTA. Q. 73, APART - 101</t>
  </si>
  <si>
    <t>aricelma-fsa@hotmail.com</t>
  </si>
  <si>
    <t>MP430692</t>
  </si>
  <si>
    <t>AC014546878</t>
  </si>
  <si>
    <t>5652 5649</t>
  </si>
  <si>
    <t>JHONNATAN SOARES CARVALHO</t>
  </si>
  <si>
    <t>"06616604195"</t>
  </si>
  <si>
    <t>MARIA GENILSE SOARES DE SOUSA - 01534291199</t>
  </si>
  <si>
    <t>VILLAGE</t>
  </si>
  <si>
    <t>jhonatansouaressousa@gmail.com</t>
  </si>
  <si>
    <t>MP430686</t>
  </si>
  <si>
    <t>AC014624666</t>
  </si>
  <si>
    <t>6284 6290 6293</t>
  </si>
  <si>
    <t>SEM KIT REGISTRO-AGUARDANDO RECEBER RAFAEL. OK</t>
  </si>
  <si>
    <t>NATHALLY LORRANE ORNELAS PEREIRA</t>
  </si>
  <si>
    <t>"71322688133"</t>
  </si>
  <si>
    <t>MILTON LUIDY DOS SANTOS FLORENÇO - 07714454156</t>
  </si>
  <si>
    <t>nathallyornelas00@gmail.com</t>
  </si>
  <si>
    <t>MP430694</t>
  </si>
  <si>
    <t>AC014652381</t>
  </si>
  <si>
    <t>7745 7747 7749</t>
  </si>
  <si>
    <t>cliente assinou dia 12/02 no lugar errado assinou novamente dia 13/02</t>
  </si>
  <si>
    <t>reavaliada por diferença fi data 09/02/2026 data de reenvio</t>
  </si>
  <si>
    <t>IRACEMA DE SOUSA MACHADO</t>
  </si>
  <si>
    <t>"84826550197"</t>
  </si>
  <si>
    <t>Q 10</t>
  </si>
  <si>
    <t>iracemasousamachado@gmail.com</t>
  </si>
  <si>
    <t>MP419647</t>
  </si>
  <si>
    <t>00349.0002447/2026-84</t>
  </si>
  <si>
    <t>CONTRATO FISICO RECEBIDO 18/01 E JÁ SOLICITADO ITBI</t>
  </si>
  <si>
    <t>FATIMA FERNANDES VALENTINO</t>
  </si>
  <si>
    <t>"03490741196"</t>
  </si>
  <si>
    <t>RUA 7 Q 68 L 16</t>
  </si>
  <si>
    <t>PV VENDINHA-PADRE BERNARDO</t>
  </si>
  <si>
    <t>fatimanena03@gmail.com</t>
  </si>
  <si>
    <t>MP419645</t>
  </si>
  <si>
    <t>AC014560814</t>
  </si>
  <si>
    <t>00349.0001910/2026-71</t>
  </si>
  <si>
    <t>LUCAS RODRIGUES SANTOS</t>
  </si>
  <si>
    <t>"08878019194"</t>
  </si>
  <si>
    <t>EPTG QE 02 PROJECAO B</t>
  </si>
  <si>
    <t>Guara</t>
  </si>
  <si>
    <t>lucasrodriguessanti123@gmail.com</t>
  </si>
  <si>
    <t>MP444330</t>
  </si>
  <si>
    <t>AC014638741</t>
  </si>
  <si>
    <t>00349.0002554/2026-11</t>
  </si>
  <si>
    <t>SLA DE 3 DIAS TIRANDO FINAL DE SEMANA E FERIADO DE CARNAVAL 20/02 - AGUARDANDO COMPROVANTES DE PRODUTO CAIXA PARA RECEBER MINUTA E SEGUIR PROCESSO DE REGISTRO</t>
  </si>
  <si>
    <t>MARCELO DA SILVA LEITE</t>
  </si>
  <si>
    <t>"03525979177"</t>
  </si>
  <si>
    <t>FABIANA RODRIGUES DIAS - 03618699166</t>
  </si>
  <si>
    <t>RUA SANTA GERTRUDES NÚMERO 161 SETOR NORDESTE</t>
  </si>
  <si>
    <t>marceloleitesilva097@gmail.com</t>
  </si>
  <si>
    <t>MP430696</t>
  </si>
  <si>
    <t>AC014756722</t>
  </si>
  <si>
    <t>9204 9208 9213</t>
  </si>
  <si>
    <t>RAFAEL ALVES DE ASSUNÇAO NETO</t>
  </si>
  <si>
    <t>"70911333150"</t>
  </si>
  <si>
    <t>ALEXANDRO DE SOUSA COUTINHO - 76600025115</t>
  </si>
  <si>
    <t>RUA 20 Q 14 L 27</t>
  </si>
  <si>
    <t>emersona194@gmail.com</t>
  </si>
  <si>
    <t>MP430695</t>
  </si>
  <si>
    <t>AC014768382</t>
  </si>
  <si>
    <t>9218 9220 9223</t>
  </si>
  <si>
    <t>BRUNA ALVES DOS SANTOS</t>
  </si>
  <si>
    <t>"05867478181"</t>
  </si>
  <si>
    <t>MARLETE ALVES DE MELO SANTOS - 71761187104</t>
  </si>
  <si>
    <t>brualvesdossantos893@gmail.com</t>
  </si>
  <si>
    <t>MP430693</t>
  </si>
  <si>
    <t>AC014689204</t>
  </si>
  <si>
    <t>7347 7349 7354</t>
  </si>
  <si>
    <t>Gerente só vai assinar minuta quando cliente for validar a conta em Planantina.</t>
  </si>
  <si>
    <t>THATIANE ARAUJO DA SILVA</t>
  </si>
  <si>
    <t>"09275601437"</t>
  </si>
  <si>
    <t>SMLN MI TR 10 CJ 01 CS 03 LT</t>
  </si>
  <si>
    <t>LAGO NORTE</t>
  </si>
  <si>
    <t>Thatiane.silva1991@gmail.com</t>
  </si>
  <si>
    <t>MP419649</t>
  </si>
  <si>
    <t>AC014668646</t>
  </si>
  <si>
    <t>00349.0002813/2026-03</t>
  </si>
  <si>
    <t>KAMYLLA RAMELLY DOS SANTOS OLIVEIRA</t>
  </si>
  <si>
    <t>"05742681119"</t>
  </si>
  <si>
    <t>ENIVALDO DA SILVA DE OLIVEIRA - 84197838115</t>
  </si>
  <si>
    <t>RUA I Q 104 L 25A</t>
  </si>
  <si>
    <t>kamyllarsantos@gmail.com</t>
  </si>
  <si>
    <t>MP430697</t>
  </si>
  <si>
    <t>AC014654594</t>
  </si>
  <si>
    <t>ANA JULIA SANTOS BORGES</t>
  </si>
  <si>
    <t>"09047946103"</t>
  </si>
  <si>
    <t>WERLEI DOS SANTOS - 79387470172</t>
  </si>
  <si>
    <t>RUA 15 Q 48</t>
  </si>
  <si>
    <t>anaj080812@gmail.com</t>
  </si>
  <si>
    <t>MP430699</t>
  </si>
  <si>
    <t>AC014825027</t>
  </si>
  <si>
    <t>8925 8927 8946</t>
  </si>
  <si>
    <t>LUCAS ALVES BORGES DE CASTRO</t>
  </si>
  <si>
    <t>"05324046108"</t>
  </si>
  <si>
    <t>CLNW 10/11</t>
  </si>
  <si>
    <t>SETOR NOROESTE</t>
  </si>
  <si>
    <t>lucasabcastro1@gmail.com</t>
  </si>
  <si>
    <t>INCONFORME EMITIDO POR FALTA DE DAMP NO PROCESSO</t>
  </si>
  <si>
    <t>PAULO RICARDO SILVA DE SOUSA</t>
  </si>
  <si>
    <t>"08503173123"</t>
  </si>
  <si>
    <t>MARIA RAIMUNDA PEREIRA DA SILVA - 04011865125</t>
  </si>
  <si>
    <t>paulowhick@gmail.com</t>
  </si>
  <si>
    <t>MP423809</t>
  </si>
  <si>
    <t>AC014758521</t>
  </si>
  <si>
    <t>8321 8322</t>
  </si>
  <si>
    <t>LAYANE BEATRIZ FERREIRA DE OLIVEIRA</t>
  </si>
  <si>
    <t>"70907467121"</t>
  </si>
  <si>
    <t>QNN 18 CONJUNTO 6 LOTE 16</t>
  </si>
  <si>
    <t>Layaneb738@gmail.com</t>
  </si>
  <si>
    <t>MP449029</t>
  </si>
  <si>
    <t>AC014638422</t>
  </si>
  <si>
    <t>00349.0002550/2026-24</t>
  </si>
  <si>
    <t>ISABELLA LANDIM DE OLIVEIRA</t>
  </si>
  <si>
    <t>"71658754174"</t>
  </si>
  <si>
    <t>VIVIANE LANDIM TAVERA - 04562820179</t>
  </si>
  <si>
    <t>RUA DR. SINVAL G DE OLIVEIRA Q 28</t>
  </si>
  <si>
    <t>isabellalandimdeoliveira19@gmail.com</t>
  </si>
  <si>
    <t>MP430698</t>
  </si>
  <si>
    <t>AC014688945</t>
  </si>
  <si>
    <t>AGUARDANDO MINUTA CORRIGIDA PROCURAÇÃO</t>
  </si>
  <si>
    <t>ISAIAS SOUSA DA SILVA</t>
  </si>
  <si>
    <t>"66406439368"</t>
  </si>
  <si>
    <t>Rua araguaia, Q 44,</t>
  </si>
  <si>
    <t>Setor 2 - Conjunto B</t>
  </si>
  <si>
    <t>is8947367@gmail.com</t>
  </si>
  <si>
    <t>MP449027</t>
  </si>
  <si>
    <t>AC014638298</t>
  </si>
  <si>
    <t>00349.0002544/2026-77</t>
  </si>
  <si>
    <t>THAYS MIKAELLY DE SOUSA COSTA</t>
  </si>
  <si>
    <t>"07901076194"</t>
  </si>
  <si>
    <t>Quadra 69 Conjunto D</t>
  </si>
  <si>
    <t>thaysmikaelly99@gmail.com</t>
  </si>
  <si>
    <t>MP419652</t>
  </si>
  <si>
    <t>AC014617809</t>
  </si>
  <si>
    <t>00349.0002560/2026-60</t>
  </si>
  <si>
    <t>JOAO VICTOR DOS SANTOS OLIVEIRA</t>
  </si>
  <si>
    <t>"08255001174"</t>
  </si>
  <si>
    <t xml:space="preserve"> 8.7877.2610716-0 </t>
  </si>
  <si>
    <t>RUA MARECHAL RONDON QD 36 LT 11</t>
  </si>
  <si>
    <t>Dossantosoljoaovictor@gmail.com</t>
  </si>
  <si>
    <t>MP430702</t>
  </si>
  <si>
    <t>AC014624152</t>
  </si>
  <si>
    <t>BENJAMIN ALEFE SETUBAL BARRETO</t>
  </si>
  <si>
    <t>"09259167140"</t>
  </si>
  <si>
    <t>KATLLEN SETUBAL VIANA - 07074343196</t>
  </si>
  <si>
    <t>benjaminalefe11@gmail.com</t>
  </si>
  <si>
    <t>MP430700</t>
  </si>
  <si>
    <t>AC014690352</t>
  </si>
  <si>
    <t>RODRIGO DA SILVA FEITOSA</t>
  </si>
  <si>
    <t>"90127480110"</t>
  </si>
  <si>
    <t>RUA 18, Q A-20, L 13 APARTAMENTO 102 BLOCO A</t>
  </si>
  <si>
    <t>MANSÕES OLINDA</t>
  </si>
  <si>
    <t>rdrgfeitosa@gmail.com</t>
  </si>
  <si>
    <t>MP449028</t>
  </si>
  <si>
    <t>00349.0002951/2026-84</t>
  </si>
  <si>
    <t>CONTRATO PRECISOU SER REFEITO POR CONTA DE UMA EXIGENCIA 19/03, AGUARDANDO RECOLHER TODAS AS ASSINATURAS NOVAMENTE  PARA SEGUIR COM O PROCESSO , RESOLVIDO DIA 27/03 E TEVE UMA NOVA EXIGENCIA DIA 30/03 JÁ CUMPRIDA NO MESMO DIA</t>
  </si>
  <si>
    <t>Empreendimento incorreto no contrato CEF, guia de itbi também ficou incorreto (RESSALVA FEITA E DEVOLVIDA DIA 27/02) ITBI SOLICITADO NOVAMENTE NA MESMA DATA., resolvido 00349.0002951/2026-84 processo antigo</t>
  </si>
  <si>
    <t>DANIEL LUCAS VIEIRA DE SOUSA</t>
  </si>
  <si>
    <t>"71387599160"</t>
  </si>
  <si>
    <t>MARIA EDUARDA DA SILVA BORGES - 09820133106</t>
  </si>
  <si>
    <t>RUA COSTA RICA</t>
  </si>
  <si>
    <t>dl4279341@gmail.com</t>
  </si>
  <si>
    <t>MP430701</t>
  </si>
  <si>
    <t>AC014653691</t>
  </si>
  <si>
    <t>8044 8084 8088</t>
  </si>
  <si>
    <t>ESTADO CIVIL ERRADO-OK</t>
  </si>
  <si>
    <t>CLEITON DE SOUSA GOMES</t>
  </si>
  <si>
    <t>"71288206127"</t>
  </si>
  <si>
    <t>VITORIA DOS SANTOS GOMES - 71281854107</t>
  </si>
  <si>
    <t>cleitonsousagomes986@gmail.com</t>
  </si>
  <si>
    <t>MP423819</t>
  </si>
  <si>
    <t>AGUARDANDO PAGAR RESTRIÇÃO</t>
  </si>
  <si>
    <t>LARISSA ALVES MOREIRA</t>
  </si>
  <si>
    <t>"10076910180"</t>
  </si>
  <si>
    <t>8.7877.2632881-6</t>
  </si>
  <si>
    <t>SHSN TR 02 Q 105 CJ D LT 35</t>
  </si>
  <si>
    <t>larissamor517@gmail.com</t>
  </si>
  <si>
    <t>MP449031</t>
  </si>
  <si>
    <t>AC014638387</t>
  </si>
  <si>
    <t>00349.0002546/2026-66</t>
  </si>
  <si>
    <t>FINALIZADO.</t>
  </si>
  <si>
    <t>PRISCILA ALVES DA SILVA</t>
  </si>
  <si>
    <t>"70779992113"</t>
  </si>
  <si>
    <t>ANTONIO GONCALVES DA SILVA - 58844376172</t>
  </si>
  <si>
    <t>VIA 15 A QUADRA 108 E 125</t>
  </si>
  <si>
    <t>98311549priih@gmail.com</t>
  </si>
  <si>
    <t>MP423817</t>
  </si>
  <si>
    <t>AC014665888</t>
  </si>
  <si>
    <t>7170 7180 7182</t>
  </si>
  <si>
    <t>ENVIADO BOLETO DE REGISTRO GERADO FORA DA PLATAFORMA ONR</t>
  </si>
  <si>
    <t>"71685698131"</t>
  </si>
  <si>
    <t>RENATO SALDANHA DE JESUS - 05308845182</t>
  </si>
  <si>
    <t>RUA 10B QUADRA 39 LOTE 14 CASA 1</t>
  </si>
  <si>
    <t>bragakeully6@gmail.com</t>
  </si>
  <si>
    <t>MP444508</t>
  </si>
  <si>
    <t>AC014685882</t>
  </si>
  <si>
    <t>8828 8830 8832</t>
  </si>
  <si>
    <t>BIANCA DE FREITAS BARBOSA</t>
  </si>
  <si>
    <t>"10963262130"</t>
  </si>
  <si>
    <t>PEDRO WELLINGTON RODRIGUES PAIXAO - 71350288136</t>
  </si>
  <si>
    <t>RUA 10 Q 23</t>
  </si>
  <si>
    <t>biancabarbosafs@gmail.com</t>
  </si>
  <si>
    <t>MP430704</t>
  </si>
  <si>
    <t>AC014653401</t>
  </si>
  <si>
    <t>7162 7160 7157</t>
  </si>
  <si>
    <t>JOSE RIBAMAR DA SILVA FREITAS FILHO</t>
  </si>
  <si>
    <t>"04755639301"</t>
  </si>
  <si>
    <t>Rua Claudiano Rocha, Q. 35</t>
  </si>
  <si>
    <t>jose.freitas@7lm.com.br</t>
  </si>
  <si>
    <t>MP449032</t>
  </si>
  <si>
    <t>AC014668506</t>
  </si>
  <si>
    <t>00349.0002811/2026-14</t>
  </si>
  <si>
    <t>CONTRATO FISSICO ESTÁ NA AGENCIA PARA GERENTE ASSINAR, POR ISSO NÃO FOI SOLICITADO ITBI 09/03/2026</t>
  </si>
  <si>
    <t>GIOVANNA KATHLEN SOUSA DE OLIVEIRA</t>
  </si>
  <si>
    <t>"63701631395"</t>
  </si>
  <si>
    <t>Módulo 14</t>
  </si>
  <si>
    <t>Setor Habitacional Mestre DArmas (Planaltina)</t>
  </si>
  <si>
    <t>giovannakthalen8@gmail.com</t>
  </si>
  <si>
    <t>MP419653</t>
  </si>
  <si>
    <t>DESISTENCIA DO CLIENTE</t>
  </si>
  <si>
    <t>LAURA CRISTINA DE QUEIROZ COSTA</t>
  </si>
  <si>
    <t>"00622714155"</t>
  </si>
  <si>
    <t>Q. 42, LOTE 13, APT 202</t>
  </si>
  <si>
    <t>Lauracomunica1@gmail.com</t>
  </si>
  <si>
    <t>MP449036</t>
  </si>
  <si>
    <t>AC014638916</t>
  </si>
  <si>
    <t>00349.0002557/2026-46</t>
  </si>
  <si>
    <t>CAIO CESAR AGUIAR BRITO</t>
  </si>
  <si>
    <t>"02270385500"</t>
  </si>
  <si>
    <t>MONICA SILVA AGUIAR - 54206154520</t>
  </si>
  <si>
    <t>VIA 10 Q. 145, L. 1 Q</t>
  </si>
  <si>
    <t>caiocesarr2017@gmail.com</t>
  </si>
  <si>
    <t>MP430705</t>
  </si>
  <si>
    <t>AC014768775</t>
  </si>
  <si>
    <t>10706 10704 10702</t>
  </si>
  <si>
    <t>72/00/2202</t>
  </si>
  <si>
    <t>IVANNA GABRIELA PEREIRA DA COSTA</t>
  </si>
  <si>
    <t>"08086407128"</t>
  </si>
  <si>
    <t>ALISSOM SOUZA DA SILVA - 09236620140</t>
  </si>
  <si>
    <t>RUA SABIA Q 13 LT 02</t>
  </si>
  <si>
    <t>gp602093@gmail.com</t>
  </si>
  <si>
    <t>MP430707</t>
  </si>
  <si>
    <t>AC014770796</t>
  </si>
  <si>
    <t>8305 8308 8311</t>
  </si>
  <si>
    <t>JOÃO VICTOR DOS SANTOS PRADO</t>
  </si>
  <si>
    <t>"08693470124"</t>
  </si>
  <si>
    <t>QS 519 CJ A AP 605 LT</t>
  </si>
  <si>
    <t>SAMAMBAIA SUL (SAMAMBAIA)</t>
  </si>
  <si>
    <t>joaodossantosprado2006@gmail.com</t>
  </si>
  <si>
    <t>MP449033</t>
  </si>
  <si>
    <t>AC014668437</t>
  </si>
  <si>
    <t>00349.0002725/2026-01</t>
  </si>
  <si>
    <t>ELSON SANTANA CAVALCANTE</t>
  </si>
  <si>
    <t>"07918805160"</t>
  </si>
  <si>
    <t>ELDON FEITOSA CAVALCANTE - 29903807368</t>
  </si>
  <si>
    <t>santanaelson743@gmail.com</t>
  </si>
  <si>
    <t>MP423822</t>
  </si>
  <si>
    <t>AC014666982</t>
  </si>
  <si>
    <t>7754 7756 7752 (874,83)</t>
  </si>
  <si>
    <t>ANA CAROLINE MEDEIROS COSTA</t>
  </si>
  <si>
    <t>"05260942140"</t>
  </si>
  <si>
    <t>MARIANA JESSICA DE SOUZA DURAES - 04682023152</t>
  </si>
  <si>
    <t>PL das Mercedes, Cj 04, Lt 08, Apto 204</t>
  </si>
  <si>
    <t>Setor Placa da Mercedes (Núcleo Bandeirante)</t>
  </si>
  <si>
    <t>adm.caroline@outlook.com.br</t>
  </si>
  <si>
    <t>Eduardo Martins (Gestor): CCA informou que o Dossiê está Conforme. Espelho anexado para validação da SV. Cliente sendo agendado no banco para efetivação dos produtos.</t>
  </si>
  <si>
    <t>23/02/2026 às 13h46</t>
  </si>
  <si>
    <t>VIVIAN PEREIRA DA SILVA</t>
  </si>
  <si>
    <t>"70490182100"</t>
  </si>
  <si>
    <t>RUA O5 , PC170 , NOVA FLORES , Q.15 , FLORES DE GOIAS</t>
  </si>
  <si>
    <t>NOVA FLORES</t>
  </si>
  <si>
    <t>pereiravivian222@gmail.com</t>
  </si>
  <si>
    <t>MP423814</t>
  </si>
  <si>
    <t>AC014837269</t>
  </si>
  <si>
    <t>CONTRATO FISICO, AGUARDADNO RECEBIMENTO ASSINADO BRUNO</t>
  </si>
  <si>
    <t>ELIARDO ARTHUR MULLER</t>
  </si>
  <si>
    <t>"06356368160"</t>
  </si>
  <si>
    <t>SILVANIA SILVA DE OLIVEIRA MULLER - 93841523153</t>
  </si>
  <si>
    <t>eliardomuller@gmail.com</t>
  </si>
  <si>
    <t>MP430706</t>
  </si>
  <si>
    <t>AC014686324</t>
  </si>
  <si>
    <t>7733 7738 7741</t>
  </si>
  <si>
    <t>MILLA CRISTHIAN RIBEIRO DE ASSIS</t>
  </si>
  <si>
    <t>"08662031170"</t>
  </si>
  <si>
    <t>EDNALDO ALVES DE ASSIS - 50963899104,PHABLICIO OLIVEIRA DE MOURA - 08204389108</t>
  </si>
  <si>
    <t>RUA ANA DE JESUS MELO Q F L 10</t>
  </si>
  <si>
    <t>mcristhianribeiro@gmail.com</t>
  </si>
  <si>
    <t>AC014779123</t>
  </si>
  <si>
    <t>8291 8293 8295</t>
  </si>
  <si>
    <t>DAMIANA AZEVEDO LIMA</t>
  </si>
  <si>
    <t>"04760543112"</t>
  </si>
  <si>
    <t>GUTALIA AZEVEDO LIMA - 00498786110</t>
  </si>
  <si>
    <t>Rua 66 QD 69</t>
  </si>
  <si>
    <t>damianaazevedolima15@gmail.com</t>
  </si>
  <si>
    <t>MP430708</t>
  </si>
  <si>
    <t>AC014770456</t>
  </si>
  <si>
    <t>AMANDA DA SILVA PASSOS</t>
  </si>
  <si>
    <t>"05579367139"</t>
  </si>
  <si>
    <t>ALICE DA SILVA PASSOS - 06542459162</t>
  </si>
  <si>
    <t>RUA BOA VISTA CASA 2</t>
  </si>
  <si>
    <t>passosamanda072@gmail.com</t>
  </si>
  <si>
    <t>MP430709</t>
  </si>
  <si>
    <t>AC014690733</t>
  </si>
  <si>
    <t>MARCOS VINICIUS PEREIRA DOS SANTOS</t>
  </si>
  <si>
    <t>"71063517176"</t>
  </si>
  <si>
    <t>KAYLANE PEREIRA DE ALMEIDA - 70357518152</t>
  </si>
  <si>
    <t>RUA DONA LOURA - LOCAL VARGEM</t>
  </si>
  <si>
    <t>pmarcosvinicius665@gmail.com</t>
  </si>
  <si>
    <t>MP423821</t>
  </si>
  <si>
    <t>AC014691027</t>
  </si>
  <si>
    <t>ANDRE LUIZ EVANGELISTA DE SOUZA</t>
  </si>
  <si>
    <t>"74029142168"</t>
  </si>
  <si>
    <t>Quadra 94</t>
  </si>
  <si>
    <t>andreevangelista317@gmail.com</t>
  </si>
  <si>
    <t>MP419648</t>
  </si>
  <si>
    <t>AC014653206</t>
  </si>
  <si>
    <t>00349.0002726/2026-48</t>
  </si>
  <si>
    <t>AMANDA LARISSA SOBRINHA DA ROCHA</t>
  </si>
  <si>
    <t>"06141477194"</t>
  </si>
  <si>
    <t>QNL 14 Conjunto A</t>
  </si>
  <si>
    <t>Sobrinhaamandalarissa@gmail.com</t>
  </si>
  <si>
    <t>MP419657</t>
  </si>
  <si>
    <t>AC014707869</t>
  </si>
  <si>
    <t>00349.0003288/2026-35</t>
  </si>
  <si>
    <t>BRUNO LOPES DE MOURA</t>
  </si>
  <si>
    <t>"05055189100"</t>
  </si>
  <si>
    <t>PAMELLA DIAS DE SOUSA - 05510540184</t>
  </si>
  <si>
    <t>RUA 12 Q 31  L 18</t>
  </si>
  <si>
    <t>brunolopes.mourafsa@gmail.com</t>
  </si>
  <si>
    <t>MP430710</t>
  </si>
  <si>
    <t>AC014654951</t>
  </si>
  <si>
    <t>NOVA DATA DE ENVIO DA GARANTIA.</t>
  </si>
  <si>
    <t>MAURO VINICIUS SANTOS SOUTO</t>
  </si>
  <si>
    <t>"07741757105"</t>
  </si>
  <si>
    <t>Q 08 ETAPA B</t>
  </si>
  <si>
    <t>viniciusssouto8@gmail.com</t>
  </si>
  <si>
    <t>MP449037</t>
  </si>
  <si>
    <t>CLIENTE QUER DESISITIR</t>
  </si>
  <si>
    <t>LUANA FERNANDES DE CARVALHO</t>
  </si>
  <si>
    <t>"07397942130"</t>
  </si>
  <si>
    <t>JOHNATAN FERNANDES DE CARVALHO - 05215093199</t>
  </si>
  <si>
    <t>RUA 9 - A Q 36, L. 0</t>
  </si>
  <si>
    <t>luannafernandes488@gmail.com</t>
  </si>
  <si>
    <t>MP430714</t>
  </si>
  <si>
    <t>AC014768104</t>
  </si>
  <si>
    <t>NILTON DA SILVA BORGES</t>
  </si>
  <si>
    <t>"00385415133"</t>
  </si>
  <si>
    <t>CLEONICE GONCALVES DOS SANTOS - 01657381110</t>
  </si>
  <si>
    <t>RUA FREI CONSTANCIO Q 50 L 17</t>
  </si>
  <si>
    <t>niltonborges33.1980@gmail.com</t>
  </si>
  <si>
    <t>MP430711</t>
  </si>
  <si>
    <t>AC014770104</t>
  </si>
  <si>
    <t>JOAO GABRIEL GONCALVES MACIEL FERREIRA</t>
  </si>
  <si>
    <t>"08283735152"</t>
  </si>
  <si>
    <t>ALYNE GONCALVES MACIEL - 87416930197,JAQUES FELIPE DA SILVA DUARTE - 91308151187</t>
  </si>
  <si>
    <t>RUA DR SINVAL G. DE OLIVEIRA, Q. 28, L. 03</t>
  </si>
  <si>
    <t>jggmf2004@gmail.com</t>
  </si>
  <si>
    <t>MP430712</t>
  </si>
  <si>
    <t>AC014685378</t>
  </si>
  <si>
    <t>8473 8478 8484</t>
  </si>
  <si>
    <t>JEFERSON NUNES DE ALMEIDA</t>
  </si>
  <si>
    <t>"00045820120"</t>
  </si>
  <si>
    <t>PABLINE JOSE DA COSTA - 73228168115</t>
  </si>
  <si>
    <t>RUA 11 Q 67 L 22 A</t>
  </si>
  <si>
    <t>jefersonnunesdealmeida3@gmail.com</t>
  </si>
  <si>
    <t>MP430713</t>
  </si>
  <si>
    <t>AC014689908</t>
  </si>
  <si>
    <t>TAIS SILVA DE MELO</t>
  </si>
  <si>
    <t>"08584172190"</t>
  </si>
  <si>
    <t>LUZIVANIA RIBEIRO DA SILVA - 00262804182</t>
  </si>
  <si>
    <t>RUA 14 Q 7 L 12</t>
  </si>
  <si>
    <t>taissilvaeryckeduardo@gmail.com</t>
  </si>
  <si>
    <t>MP423823</t>
  </si>
  <si>
    <t>AC014782504</t>
  </si>
  <si>
    <t>AGUARDANDO ENVIO DA KAROL MANDO APÓS PAGAMENTO</t>
  </si>
  <si>
    <t>CARLOS DANIEL FERNANDES PEREIRA</t>
  </si>
  <si>
    <t>"09019320351"</t>
  </si>
  <si>
    <t>Q 13 L 14</t>
  </si>
  <si>
    <t>JARDIIN QUERENCIA</t>
  </si>
  <si>
    <t>021FERNANDESZL@gmail.com</t>
  </si>
  <si>
    <t>MP449035</t>
  </si>
  <si>
    <t>AC014702268</t>
  </si>
  <si>
    <t>00349.0003284/2026-57</t>
  </si>
  <si>
    <t>FELIPE MATTHEUS ALARCAO BRAGA SILVA</t>
  </si>
  <si>
    <t>"06779033162"</t>
  </si>
  <si>
    <t>JOEL BARBOSA DOS SANTOS - 74541137100</t>
  </si>
  <si>
    <t>RUA12 Q72</t>
  </si>
  <si>
    <t>felipemattheus10@outlook.com</t>
  </si>
  <si>
    <t>MP423824</t>
  </si>
  <si>
    <t>AC014783173</t>
  </si>
  <si>
    <t>MARIE NICOLE COLOMB</t>
  </si>
  <si>
    <t>"70889033188"</t>
  </si>
  <si>
    <t>JEAN YVENS CHERY - 70237354292</t>
  </si>
  <si>
    <t>RUA 06 Q 11 L 8</t>
  </si>
  <si>
    <t>marienicolecolomb6@gmail.com</t>
  </si>
  <si>
    <t>MP449034</t>
  </si>
  <si>
    <t>AC014689671</t>
  </si>
  <si>
    <t>00349.0003248/2026-93</t>
  </si>
  <si>
    <t>BRENDA GEOVANA PEREIRA MATEUS</t>
  </si>
  <si>
    <t>"06837894145"</t>
  </si>
  <si>
    <t>TATIANY LOPES PEREIRA - 02426693100</t>
  </si>
  <si>
    <t>brendageovanapereiramateus@gmail.com</t>
  </si>
  <si>
    <t>MP423825</t>
  </si>
  <si>
    <t>AC014784175</t>
  </si>
  <si>
    <t>ASS DA CLIENTE INDETERMINADA/OK</t>
  </si>
  <si>
    <t>LARISSA NUNES MURRINHO</t>
  </si>
  <si>
    <t>"71248309154"</t>
  </si>
  <si>
    <t>CARLOS RANDRIEL RAMALHO DA SILVA - 10600770192</t>
  </si>
  <si>
    <t>VIA 4</t>
  </si>
  <si>
    <t>nunesnailsbaby@icloud.com</t>
  </si>
  <si>
    <t>MP423827</t>
  </si>
  <si>
    <t>AC014839290</t>
  </si>
  <si>
    <t>ANAIZIA XAVIER DA CONCEICAO</t>
  </si>
  <si>
    <t>"08966724337"</t>
  </si>
  <si>
    <t>Lago Norte</t>
  </si>
  <si>
    <t>VILA VARJAO TORTO QD 11 CJ A LT03</t>
  </si>
  <si>
    <t>SETOR DE HABITAÇÃO LAGO NORTE</t>
  </si>
  <si>
    <t>anaiziav6@gmail.com</t>
  </si>
  <si>
    <t>MP449030</t>
  </si>
  <si>
    <t>AC014689487</t>
  </si>
  <si>
    <t>00349.0003243/2026-61</t>
  </si>
  <si>
    <t>RARYANNE ALVES FERNANDES</t>
  </si>
  <si>
    <t>"04091640117"</t>
  </si>
  <si>
    <t>VANIA ALVES DE FREITAS - 49896466149</t>
  </si>
  <si>
    <t>RUA 10 Q 04 LOTE 8B</t>
  </si>
  <si>
    <t>rarybb@gmail.com</t>
  </si>
  <si>
    <t>MP423828</t>
  </si>
  <si>
    <t>AC014772571</t>
  </si>
  <si>
    <t>PHELIPE DE SOUZA SILVA</t>
  </si>
  <si>
    <t>"70449223175"</t>
  </si>
  <si>
    <t>RUA 10, Q. 3, LADO 481</t>
  </si>
  <si>
    <t>phelipe.souza2020@gmail.com</t>
  </si>
  <si>
    <t>MP430720</t>
  </si>
  <si>
    <t>MICHELLE RODRIGUES DE OLIVEIRA</t>
  </si>
  <si>
    <t>"72188120159"</t>
  </si>
  <si>
    <t>Q 310 CJ O5 LT</t>
  </si>
  <si>
    <t>Galeguinha170@gmail.com</t>
  </si>
  <si>
    <t>MP419660</t>
  </si>
  <si>
    <t>AC014782789</t>
  </si>
  <si>
    <t>00349.0003813/2026-12</t>
  </si>
  <si>
    <t>GIANE DE ALMEIDA E SILVA</t>
  </si>
  <si>
    <t>"85590088100"</t>
  </si>
  <si>
    <t>GIOMAR DE ALMEIDA E SILVA - 99683571115</t>
  </si>
  <si>
    <t>Rua F Q 49 L 11</t>
  </si>
  <si>
    <t>giane.df@hotmail.com</t>
  </si>
  <si>
    <t>MP430721</t>
  </si>
  <si>
    <t>AC014755884</t>
  </si>
  <si>
    <t>10506 10509 10513</t>
  </si>
  <si>
    <t>BRENDA ELIAS SILVA</t>
  </si>
  <si>
    <t>"71220641154"</t>
  </si>
  <si>
    <t xml:space="preserve"> 8.7877.2656570-2</t>
  </si>
  <si>
    <t>sbrendha015@gmail.com</t>
  </si>
  <si>
    <t>MP439447</t>
  </si>
  <si>
    <t>AC014727232</t>
  </si>
  <si>
    <t>00349.0003409/2026-49</t>
  </si>
  <si>
    <t>ANDERSON ALVES PEREIRA</t>
  </si>
  <si>
    <t>"05400717306"</t>
  </si>
  <si>
    <t>QN 211 CONJUNTO 05</t>
  </si>
  <si>
    <t>sommerdinho@gmail.com</t>
  </si>
  <si>
    <t>MP419661</t>
  </si>
  <si>
    <t>AC014726401</t>
  </si>
  <si>
    <t>00349.0003403/2026-71</t>
  </si>
  <si>
    <t>ABNNER RENNAN FEITOSA LIMA</t>
  </si>
  <si>
    <t>"07999133167"</t>
  </si>
  <si>
    <t>abnnerrennan@gmail.com</t>
  </si>
  <si>
    <t>MP430715</t>
  </si>
  <si>
    <t>AC014779914</t>
  </si>
  <si>
    <t>8408 8422</t>
  </si>
  <si>
    <t>DANIEL BUENO DE OLIVEIRA</t>
  </si>
  <si>
    <t>"07923925151"</t>
  </si>
  <si>
    <t>ANA GABRIELLY MARTINS DE SOUZA - 10875198104</t>
  </si>
  <si>
    <t>RUA 13 L 0</t>
  </si>
  <si>
    <t>buenodaniel188@gmail.com</t>
  </si>
  <si>
    <t>MP430718</t>
  </si>
  <si>
    <t>11900 11905 11909</t>
  </si>
  <si>
    <t>TAILINY MACEDO DE OLIVEIRA</t>
  </si>
  <si>
    <t>"04901526197"</t>
  </si>
  <si>
    <t>8.7877.2658040-0</t>
  </si>
  <si>
    <t>QS 9 Rua 160</t>
  </si>
  <si>
    <t>Tailinymacedo94@gmail.com</t>
  </si>
  <si>
    <t>MP419662</t>
  </si>
  <si>
    <t>AC014727099</t>
  </si>
  <si>
    <t>00349.0003406/2026-13</t>
  </si>
  <si>
    <t>SARA CARVALHO CRUZ</t>
  </si>
  <si>
    <t>"62006988301"</t>
  </si>
  <si>
    <t>QNM 5 CJ G CS 06 LT 44</t>
  </si>
  <si>
    <t>saracarvalho2020cruz@gmail.com</t>
  </si>
  <si>
    <t>MP419663</t>
  </si>
  <si>
    <t>AC014726851</t>
  </si>
  <si>
    <t>00349.0003395/2026-63</t>
  </si>
  <si>
    <t>TATIANE BRITO DE SOUZA</t>
  </si>
  <si>
    <t>"00580817121"</t>
  </si>
  <si>
    <t>Q. 34</t>
  </si>
  <si>
    <t>Pedrotati610@gmail.com</t>
  </si>
  <si>
    <t>MP419659</t>
  </si>
  <si>
    <t>AC014708062</t>
  </si>
  <si>
    <t>00349.0003279/2026-44</t>
  </si>
  <si>
    <t>ANTONIEL DA CONCEIÇÃO RIBEIRO</t>
  </si>
  <si>
    <t>"03194410326"</t>
  </si>
  <si>
    <t>Q. 42 LOTE 13 APART 103</t>
  </si>
  <si>
    <t>antoniel21@outlook.com</t>
  </si>
  <si>
    <t>P449038</t>
  </si>
  <si>
    <t>AC014701977</t>
  </si>
  <si>
    <t>00349.0003283/2026-11</t>
  </si>
  <si>
    <t>LILIANE DA SILVA SANTOS</t>
  </si>
  <si>
    <t>"70937461105"</t>
  </si>
  <si>
    <t>DAYBEL MARIA SALAZAR - 00035327200,GENILSON DA SILVA - 70284038407</t>
  </si>
  <si>
    <t>Rua Manezinho das Moças Q, 03</t>
  </si>
  <si>
    <t>lilianedasilvafsa@gmail.com</t>
  </si>
  <si>
    <t>MP430719</t>
  </si>
  <si>
    <t>AC014756185</t>
  </si>
  <si>
    <t>NEGOCIAÇÃO AGENDADA PARA DIA 14 /02</t>
  </si>
  <si>
    <t>VIVIAN CRISTINA DE SANT ANA SILVA</t>
  </si>
  <si>
    <t>"03973203105"</t>
  </si>
  <si>
    <t>QNP 14 CJ D CS</t>
  </si>
  <si>
    <t>vivianbibito196@gamil.com</t>
  </si>
  <si>
    <t>MP419651</t>
  </si>
  <si>
    <t>AGUARDANDO LIBERAR DE MINUTA</t>
  </si>
  <si>
    <t>DANIELE DE SOUZA</t>
  </si>
  <si>
    <t>"71149423110"</t>
  </si>
  <si>
    <t>JOSE ALDO DE SOUZA FILHO - 71625773188</t>
  </si>
  <si>
    <t>souzadaniele2347@gmail.com</t>
  </si>
  <si>
    <t>MP423829</t>
  </si>
  <si>
    <t>AC014758228</t>
  </si>
  <si>
    <t>9985 9989 9993</t>
  </si>
  <si>
    <t>JULIA MENDES SOARES</t>
  </si>
  <si>
    <t>"05137808156"</t>
  </si>
  <si>
    <t>Q 21,</t>
  </si>
  <si>
    <t>jota.dejuliatattoo@gmail.com</t>
  </si>
  <si>
    <t>MP419664</t>
  </si>
  <si>
    <t>AC014726618</t>
  </si>
  <si>
    <t>00349.0003404/2026-16</t>
  </si>
  <si>
    <t>JOSELIA FRANCISCO SOUZA</t>
  </si>
  <si>
    <t>"09586421171"</t>
  </si>
  <si>
    <t>ELIAS CORREA ALENCAR - 10199637199</t>
  </si>
  <si>
    <t>RUA 7</t>
  </si>
  <si>
    <t>joseliafsouza7@gmail.com</t>
  </si>
  <si>
    <t>MP430723</t>
  </si>
  <si>
    <t>AC014779690</t>
  </si>
  <si>
    <t>9283 9290 9294</t>
  </si>
  <si>
    <t>THAMIRES DE OLIVEIRA MONTALVAO</t>
  </si>
  <si>
    <t>"07405541151"</t>
  </si>
  <si>
    <t>Avenida 2</t>
  </si>
  <si>
    <t>tha.oliverm@gmail.com</t>
  </si>
  <si>
    <t>AC014756330</t>
  </si>
  <si>
    <t>NICOLLY FLORENCIO DOS SANTOS</t>
  </si>
  <si>
    <t>"71163335177"</t>
  </si>
  <si>
    <t>ADRIELE FLORENCIO LIMA - 04015334175</t>
  </si>
  <si>
    <t>RUA CODORNA, Q. 09</t>
  </si>
  <si>
    <t>nicollyflorencio2019@gmail.com</t>
  </si>
  <si>
    <t>MP430717</t>
  </si>
  <si>
    <t>AC014785827</t>
  </si>
  <si>
    <t>8814 8819 8823</t>
  </si>
  <si>
    <t>MARIA NELSA ALEXANDRE DE SOUZA</t>
  </si>
  <si>
    <t>"01027486169"</t>
  </si>
  <si>
    <t>RUA 09, QUADRA 10</t>
  </si>
  <si>
    <t>BAIRRO SANTA BARBARA</t>
  </si>
  <si>
    <t>neusaalexandre850@gmail.com</t>
  </si>
  <si>
    <t>MP-419655</t>
  </si>
  <si>
    <t>AC014726717</t>
  </si>
  <si>
    <t>00349.0003392/2026-20</t>
  </si>
  <si>
    <t>CAMILA DOS SANTOS SOUZA</t>
  </si>
  <si>
    <t>"70923393161"</t>
  </si>
  <si>
    <t>VALENTINA DE SOUZA - 70923401105</t>
  </si>
  <si>
    <t>VIA ALPHA-16</t>
  </si>
  <si>
    <t>kmillaa238@gmail.com</t>
  </si>
  <si>
    <t>MP430724</t>
  </si>
  <si>
    <t>AC014771243</t>
  </si>
  <si>
    <t>9545 9549 9542</t>
  </si>
  <si>
    <t>EDUARDA CASTRO DE MORAIS</t>
  </si>
  <si>
    <t>"00678401160"</t>
  </si>
  <si>
    <t>Q P L CHACARA 07 BLOCO F</t>
  </si>
  <si>
    <t>DUDACASTRODEMORAIS@gmail.com</t>
  </si>
  <si>
    <t>MP419665</t>
  </si>
  <si>
    <t>AC014733992</t>
  </si>
  <si>
    <t>00349.0003372/2026-59</t>
  </si>
  <si>
    <t>teve um erro na solicitação de garantia, solicitada dia 24/03/2026</t>
  </si>
  <si>
    <t>FRANKLEYDE DE ORNELAS SILVA DIASSIS</t>
  </si>
  <si>
    <t>"07471407158"</t>
  </si>
  <si>
    <t>RUA 03 QD 05 LT 24 B</t>
  </si>
  <si>
    <t>cauanlucca089@gmail.com</t>
  </si>
  <si>
    <t>VIVIAN DE FREITAS SOUZA PEREIRA</t>
  </si>
  <si>
    <t>"08752350185"</t>
  </si>
  <si>
    <t>Quadra 8 Conjunto 3 Lote 11</t>
  </si>
  <si>
    <t>vf84563@gmail.com</t>
  </si>
  <si>
    <t>MP439448</t>
  </si>
  <si>
    <t>AC014783390</t>
  </si>
  <si>
    <t>00349.0003842/2026-84</t>
  </si>
  <si>
    <t>RAIMUNDO NONATO DE LIMA DIAS</t>
  </si>
  <si>
    <t>"63641895120"</t>
  </si>
  <si>
    <t>Rua Park XI, Quadra 88</t>
  </si>
  <si>
    <t>Parque Estrela Dalva XI</t>
  </si>
  <si>
    <t>raimundo1221nonato1@gmail.com</t>
  </si>
  <si>
    <t>MP419666</t>
  </si>
  <si>
    <t>31/04/2026</t>
  </si>
  <si>
    <t>00349.0004040/2026-91</t>
  </si>
  <si>
    <t>CLIENTE ESTA COM A MATRICULA ERRADA, AGUARDANDO RESSALVA ASSINADA 13/03/2026 CONTRATO RECEBIDO NOVAMENTE 24/03/2026</t>
  </si>
  <si>
    <t>GUILHERME PORTO BRAUNA</t>
  </si>
  <si>
    <t>"06752747105"</t>
  </si>
  <si>
    <t>QUADRA 406 CJ S</t>
  </si>
  <si>
    <t>portoguilherme107@gmail.com</t>
  </si>
  <si>
    <t>MP449040</t>
  </si>
  <si>
    <t>AC014780691</t>
  </si>
  <si>
    <t>00349.0003708/2026-83</t>
  </si>
  <si>
    <t>MARCOS ALEXANDRE OLIVEIRA DA CRUZ</t>
  </si>
  <si>
    <t>"08118138194"</t>
  </si>
  <si>
    <t>HUMBERTO BOMFIM FERREIRA FILHO - CLT</t>
  </si>
  <si>
    <t>oliveiramarcosalexandre109@gmail.com</t>
  </si>
  <si>
    <t>P419667</t>
  </si>
  <si>
    <t>PEDRO ABADIO SPINDOLA JUNIOR</t>
  </si>
  <si>
    <t>"04227597161"</t>
  </si>
  <si>
    <t>FRANCINA MOREIRA DA SILVA - 02409206190</t>
  </si>
  <si>
    <t>RUA OLIMPIO SPINDOLA Q 18</t>
  </si>
  <si>
    <t>pedroabadio80@gmail.com</t>
  </si>
  <si>
    <t>MP430726</t>
  </si>
  <si>
    <t>AC014875600</t>
  </si>
  <si>
    <t>9487 9491 9496</t>
  </si>
  <si>
    <t>MARIANA CRISTINA RODRIGUES</t>
  </si>
  <si>
    <t>"05892801128"</t>
  </si>
  <si>
    <t>KÊNIA CRISTINA ROCHA - 03262699675</t>
  </si>
  <si>
    <t>RUA 07, Q. 7, L. 23 - KIT 02</t>
  </si>
  <si>
    <t>Cristinamariana046@gmail.com</t>
  </si>
  <si>
    <t>MP423832</t>
  </si>
  <si>
    <t>AC014880021</t>
  </si>
  <si>
    <t>AGUARDADNO CAIR CRÉDITO</t>
  </si>
  <si>
    <t>NATAN PEREIRA DO NASCIMENTO</t>
  </si>
  <si>
    <t>"04765084108"</t>
  </si>
  <si>
    <t>SHA Conjunto 5 Chácara 123</t>
  </si>
  <si>
    <t>natanpereiradonascimento84@gmail.com</t>
  </si>
  <si>
    <t>MP449042</t>
  </si>
  <si>
    <t>AC014780984</t>
  </si>
  <si>
    <t>00349.0003811/2026-23</t>
  </si>
  <si>
    <t>04 (PCD)</t>
  </si>
  <si>
    <t>TATIANA KELLY DE OLIVEIRA PINHEIRO</t>
  </si>
  <si>
    <t>"00352954140"</t>
  </si>
  <si>
    <t>JESSYCA MICKAELLY DE OLIVEIRA MARCELINO - 71328494179</t>
  </si>
  <si>
    <t>AVENIDA FLAV VICTOR DIAS Q 25</t>
  </si>
  <si>
    <t>tatianake53@gmail.com</t>
  </si>
  <si>
    <t>MP423830</t>
  </si>
  <si>
    <t>AC014880322</t>
  </si>
  <si>
    <t>10158 10160 10165</t>
  </si>
  <si>
    <t>AGUARDADNO CAIR CRÉDITO/OK</t>
  </si>
  <si>
    <t>KARLA DA SILVA FONSECA</t>
  </si>
  <si>
    <t>"01828499102"</t>
  </si>
  <si>
    <t>Avenida Central Área Especial</t>
  </si>
  <si>
    <t>karlasf15@hotmail.com</t>
  </si>
  <si>
    <t>Eduardo Martins (Gestor): Processo pronto para conformidade. Aguardando liberação de latência.</t>
  </si>
  <si>
    <t>11/03/2026 às 09h38</t>
  </si>
  <si>
    <t>DENILSON RODRIGUES SANTOS</t>
  </si>
  <si>
    <t>"37691404867"</t>
  </si>
  <si>
    <t>QE 40 Conjunto E LOTE 03</t>
  </si>
  <si>
    <t>denilson-porto-pi@hotmail.com</t>
  </si>
  <si>
    <t>MP419669</t>
  </si>
  <si>
    <t>AC014797807</t>
  </si>
  <si>
    <t>00349.0003982/2026-52</t>
  </si>
  <si>
    <t>AGENDADO</t>
  </si>
  <si>
    <t>JOELSON AGOSTINHO GOMES DAS NEVES</t>
  </si>
  <si>
    <t>"04048096508"</t>
  </si>
  <si>
    <t>PEROLA  II</t>
  </si>
  <si>
    <t>joelsonagostogomesdasneves@gmail.com</t>
  </si>
  <si>
    <t>MP419668</t>
  </si>
  <si>
    <t>AC014782419</t>
  </si>
  <si>
    <t>00349.0003840/2026-95</t>
  </si>
  <si>
    <t>JESUILTON DA SILVA PIRES - 82731160187</t>
  </si>
  <si>
    <t>MP430725</t>
  </si>
  <si>
    <t>AC014875285</t>
  </si>
  <si>
    <t>JESSICA LUNA SUARES DE SOUZA</t>
  </si>
  <si>
    <t>"13338248660"</t>
  </si>
  <si>
    <t>DAIANY LUNA MACIEL - 15550961660</t>
  </si>
  <si>
    <t>Rua 10B QDA 39 L 14 N 13</t>
  </si>
  <si>
    <t>Jessica.l.suares@gmail.com</t>
  </si>
  <si>
    <t>MP441165</t>
  </si>
  <si>
    <t>AC014900287</t>
  </si>
  <si>
    <t>10032 10034 10039</t>
  </si>
  <si>
    <t>CAIO FAGUNDES RAUBER</t>
  </si>
  <si>
    <t>"01304583171"</t>
  </si>
  <si>
    <t>JOAO CELSO RAUBER - 24588911015</t>
  </si>
  <si>
    <t>RUA OLIMPIO JACINTO</t>
  </si>
  <si>
    <t>caiofagundes123@hotmail.com</t>
  </si>
  <si>
    <t>MP430730</t>
  </si>
  <si>
    <t>AC014875959</t>
  </si>
  <si>
    <t>10697 10684 10680</t>
  </si>
  <si>
    <t>MAYSA VIEIRA BRANDAO</t>
  </si>
  <si>
    <t>"70820423106"</t>
  </si>
  <si>
    <t>DOUGLAS VITOR OLIVEIRA - 05707140107,NOELMA VIEIRA DOS SANTOS - 01418163171</t>
  </si>
  <si>
    <t>RUA TODOS OS SANTOS Q Q L</t>
  </si>
  <si>
    <t>Maysavieirab@gmail.com</t>
  </si>
  <si>
    <t>MP444510</t>
  </si>
  <si>
    <t>AC014840179</t>
  </si>
  <si>
    <t>10871 10875 10879</t>
  </si>
  <si>
    <t>EDIVANIA ALENCAR DE NEGREIRO</t>
  </si>
  <si>
    <t>"08076597110"</t>
  </si>
  <si>
    <t>APARECIDA DE ALENCAR NEGREIROS - 05879487105</t>
  </si>
  <si>
    <t>RUA 16, Q. 114, L. 0</t>
  </si>
  <si>
    <t>edivanianegreiro2@gmail.com</t>
  </si>
  <si>
    <t>MP430729</t>
  </si>
  <si>
    <t>10170 10168 10173</t>
  </si>
  <si>
    <t>CONTRATO FISICO, AGUARDANDO ASSINATURA BRUNO MACARIO/OK</t>
  </si>
  <si>
    <t>GENESIO INACIO FERREIRA</t>
  </si>
  <si>
    <t>"76006069172"</t>
  </si>
  <si>
    <t>GERALDINA INACIO FERREIRA - 82117900178,MARIA DE FATIMA INACIO FERREIRA - 38152975168</t>
  </si>
  <si>
    <t>RUA 7,  ESQ COM 23</t>
  </si>
  <si>
    <t>genesioinacio75@gmail.com</t>
  </si>
  <si>
    <t>11360 11363 11367</t>
  </si>
  <si>
    <t>LETICIA MAYARA FERREIRA DE SOUSA</t>
  </si>
  <si>
    <t>"04153523127"</t>
  </si>
  <si>
    <t>QNM 4 Conjunto N LT 39 CS 01</t>
  </si>
  <si>
    <t>ltc.mayara@gmail.com</t>
  </si>
  <si>
    <t>MARCOS VINICIUS DE OLIVEIRA SILVA</t>
  </si>
  <si>
    <t>"06868276192"</t>
  </si>
  <si>
    <t>CAMILA DE OLIVEIRA SILVA - 07402416135</t>
  </si>
  <si>
    <t>RUA 8A</t>
  </si>
  <si>
    <t>mv564880@gmail.com</t>
  </si>
  <si>
    <t>MP430731</t>
  </si>
  <si>
    <t>REYNALDO DE JESUS CALACA</t>
  </si>
  <si>
    <t>"71345900112"</t>
  </si>
  <si>
    <t>VICTÓRIA HINGRYD MELO DA CONCEIÇÃO - 07495696117</t>
  </si>
  <si>
    <t>RUA 10A, Q. 27, L. 01A, APART 302, BLOCO - A</t>
  </si>
  <si>
    <t>reynaldodejesuscalaca@gmail.com</t>
  </si>
  <si>
    <t>MP441166</t>
  </si>
  <si>
    <t>AC014874913</t>
  </si>
  <si>
    <t>10521 10518 10516</t>
  </si>
  <si>
    <t>AGUARDANDO RESOLVER FIADOR E SINAL</t>
  </si>
  <si>
    <t>VITORIA EDUARDA RODRIGUES PEREIRA</t>
  </si>
  <si>
    <t>"11588940152"</t>
  </si>
  <si>
    <t>RUA BARAO DO RIO BRANCO, Q. 171</t>
  </si>
  <si>
    <t>VILA MONTE DAS OLIVEIRAS</t>
  </si>
  <si>
    <t>eduardavitoria200616@gmail.com</t>
  </si>
  <si>
    <t>MP441168</t>
  </si>
  <si>
    <t>DAVID SILVA CARDOSO</t>
  </si>
  <si>
    <t>"09061939151"</t>
  </si>
  <si>
    <t>QUADRA 202 CONJUNTO 07 LOTE 05 KIT 02</t>
  </si>
  <si>
    <t>azzyatico2.0@gmail.com</t>
  </si>
  <si>
    <t>MP439451</t>
  </si>
  <si>
    <t>AC014840216</t>
  </si>
  <si>
    <t>00349.0004356/2026-83</t>
  </si>
  <si>
    <t>PABLO PEREIRA DOS SANTOS</t>
  </si>
  <si>
    <t>"07713442103"</t>
  </si>
  <si>
    <t>QR 221 Conjunto 7</t>
  </si>
  <si>
    <t>pablopereirasantos007@gmail.com</t>
  </si>
  <si>
    <t>AC014839903</t>
  </si>
  <si>
    <t>00349.0004364/2026-20</t>
  </si>
  <si>
    <t>ANNELICE SILVA OLIVEIRA</t>
  </si>
  <si>
    <t>"93786565104"</t>
  </si>
  <si>
    <t>BRENDA LAMARA OLIVEIRA ARAUJO - 08462758130</t>
  </si>
  <si>
    <t>SRES Q 12 BL J CS 56 FUNDOS</t>
  </si>
  <si>
    <t>Cruzeiro Velho</t>
  </si>
  <si>
    <t>Lamara.df@gmail.com</t>
  </si>
  <si>
    <t>TALITA GLEYCILANE MENDES DA SILVA</t>
  </si>
  <si>
    <t>"12438273780"</t>
  </si>
  <si>
    <t>CARLOS JOSE RODRIGUES DA SILVA - 10955580722</t>
  </si>
  <si>
    <t>AOS 1 Bloco A APTO 601</t>
  </si>
  <si>
    <t>Área Octogonal</t>
  </si>
  <si>
    <t>talitaburiti03@yahoo.com.br</t>
  </si>
  <si>
    <t>Eduardo Martins (Gestor): Pasta conforme na Caixa e Espelho de Venda Anexado e enviado para validação da Secretaria de Vendas.</t>
  </si>
  <si>
    <t>18/03/2026 às 17h32</t>
  </si>
  <si>
    <t>VICTORIA ARGOLO BORGES</t>
  </si>
  <si>
    <t>"04132612120"</t>
  </si>
  <si>
    <t>Quadra 203 LT 03 Bloco D Apto 1001 Portal da Andorinhas</t>
  </si>
  <si>
    <t>victoria.argolo@gmail.com</t>
  </si>
  <si>
    <t>CLENIO EMIDIO DA FONSECA</t>
  </si>
  <si>
    <t>"03195861623"</t>
  </si>
  <si>
    <t>QUADRA 1 CONJUNTO 9 CHACARA 42 APTO 01 NÚMERO 5</t>
  </si>
  <si>
    <t>cleniof@gmail.com</t>
  </si>
  <si>
    <t>EMANUEL LORIANO BRITO</t>
  </si>
  <si>
    <t>"71405646128"</t>
  </si>
  <si>
    <t>JAQUELINE TEIXEIRA LORIANO DE OLIVEIRA - 01405046139</t>
  </si>
  <si>
    <t>Rua 20 Q 82</t>
  </si>
  <si>
    <t>lbrito1909@gmail.com</t>
  </si>
  <si>
    <t>MP441171</t>
  </si>
  <si>
    <t>AC014913625</t>
  </si>
  <si>
    <t>11458 11461 11464</t>
  </si>
  <si>
    <t>Eduardo Martins (Gestor): Trata-se de Venda Direta e originalmente os clientes eram da unidade 1304 e fizeram a migração com aproveitamento de saldo para esta unidade de 3 quartos. Alterando status do Repasse para &amp;#34;Venda Direta&amp;#34; porque os clientes foram atendidos no stand e já deixaram claro que somente pretendem financiar quando a obra estiver proxima do fim com a finalidade de não pagar o Encargo Obras e focarem em pagar somente o INCC do período e adiantarem tudo que é possível durante o periodo de obras. Levando para o futuro financiamento o mínimo de valor possível.</t>
  </si>
  <si>
    <t>17/03/2026 às 13h21</t>
  </si>
  <si>
    <t>RICARDO ROSA DOS SANTOS</t>
  </si>
  <si>
    <t>"00687991102"</t>
  </si>
  <si>
    <t>ROSILDA MACHADO DOS SANTOS - 02635251126</t>
  </si>
  <si>
    <t>FAZENDA RIFANIA</t>
  </si>
  <si>
    <t>cadu16.rsantos@gmail.com</t>
  </si>
  <si>
    <t>MP441167</t>
  </si>
  <si>
    <t>AC014913335</t>
  </si>
  <si>
    <t>11286 11288 11293</t>
  </si>
  <si>
    <t>TATIANE DA FONSECA E SILVA</t>
  </si>
  <si>
    <t>"01466796103"</t>
  </si>
  <si>
    <t>QNL 24, CONJUNTO B, C 29</t>
  </si>
  <si>
    <t>tatiane.trabalho.df@gmail.gom</t>
  </si>
  <si>
    <t>MP419672</t>
  </si>
  <si>
    <t>AC014872763</t>
  </si>
  <si>
    <t>00349.0004419/2026-00</t>
  </si>
  <si>
    <t>WILLIAN FERREIRA D ABADIA JUNIOR</t>
  </si>
  <si>
    <t>"70927172135"</t>
  </si>
  <si>
    <t>WILLIAN FERREIRA D ABADIA - 72901373100</t>
  </si>
  <si>
    <t>RUA 10A</t>
  </si>
  <si>
    <t>willian200315@icloud.com</t>
  </si>
  <si>
    <t>MP441170</t>
  </si>
  <si>
    <t>AC014915380</t>
  </si>
  <si>
    <t>YASMIN CORREA FARIAS</t>
  </si>
  <si>
    <t>"06754654279"</t>
  </si>
  <si>
    <t>RUA 08, Q. 46, C. A, L. 43</t>
  </si>
  <si>
    <t>yasmin2024farias@gmail.com</t>
  </si>
  <si>
    <t>MP439454</t>
  </si>
  <si>
    <t>AC014895327</t>
  </si>
  <si>
    <t>00349.0004652/2026-84</t>
  </si>
  <si>
    <t>ANDRE LUIZ FERNANDES VIEIRA</t>
  </si>
  <si>
    <t>"06941157119"</t>
  </si>
  <si>
    <t>ELIANE ANTONIO FERNANDES - 78749220187</t>
  </si>
  <si>
    <t>andreluizfernandes003@gmail.com</t>
  </si>
  <si>
    <t>MP444512</t>
  </si>
  <si>
    <t>AC014915645</t>
  </si>
  <si>
    <t>WISLAYNE SANTOS PEREIRA DIAS</t>
  </si>
  <si>
    <t>"07721482100"</t>
  </si>
  <si>
    <t>QR 215 Conjunto E LT 04</t>
  </si>
  <si>
    <t>wislaynemmt@hotmail.com</t>
  </si>
  <si>
    <t>MP449045</t>
  </si>
  <si>
    <t>AC014872846</t>
  </si>
  <si>
    <t>00349.0004411/2026-35</t>
  </si>
  <si>
    <t>ANTONIO CARDOSO DE ABREU FILHO</t>
  </si>
  <si>
    <t>"73652350120"</t>
  </si>
  <si>
    <t>QUADRA 42 CASA 04</t>
  </si>
  <si>
    <t>CHACARAS QUEDA DO DESCOBERTO</t>
  </si>
  <si>
    <t>cardoso8773@gmail.com</t>
  </si>
  <si>
    <t>MP449041</t>
  </si>
  <si>
    <t>AC014883591</t>
  </si>
  <si>
    <t>00349.0004648/2026-16</t>
  </si>
  <si>
    <t>IVONETE FERREIRA DE SOUSA</t>
  </si>
  <si>
    <t>"87585901100"</t>
  </si>
  <si>
    <t>QNL 11 Bloco B Apto 329</t>
  </si>
  <si>
    <t>professoraivonete@gmail.com</t>
  </si>
  <si>
    <t>LOURRANE FEITOSA DA SILVA</t>
  </si>
  <si>
    <t>"08288514332"</t>
  </si>
  <si>
    <t>QR 414 CJ 12A LT 01</t>
  </si>
  <si>
    <t>lourranesilva600@gmail.com</t>
  </si>
  <si>
    <t>MP439455</t>
  </si>
  <si>
    <t>AC014883212</t>
  </si>
  <si>
    <t>00349.0004486/2026-16</t>
  </si>
  <si>
    <t>ALEXANDRE BISPO ROSA DOS SANTOS</t>
  </si>
  <si>
    <t>"86448860533"</t>
  </si>
  <si>
    <t>QR 211, CJ 02, LT 30</t>
  </si>
  <si>
    <t>SAM</t>
  </si>
  <si>
    <t>xanybisporosa10@gmail.com</t>
  </si>
  <si>
    <t>MP439452</t>
  </si>
  <si>
    <t>00349.0005053/2026-88</t>
  </si>
  <si>
    <t>WELLINGTON ROGERIO DA SILVA</t>
  </si>
  <si>
    <t>"70988259133"</t>
  </si>
  <si>
    <t>CLEITON FERREIRA DOS SANTOS - 96711515153</t>
  </si>
  <si>
    <t>RUA GAIVOTA Q 4 LOTE 12</t>
  </si>
  <si>
    <t>wellingtonggiuu@gmail.com</t>
  </si>
  <si>
    <t>MP441172</t>
  </si>
  <si>
    <t>HIGOR JUNIOR PEREIRA DE BARROS</t>
  </si>
  <si>
    <t>"06361742121"</t>
  </si>
  <si>
    <t>GESILENE JOAQUINA DE BARROS - 92121551115</t>
  </si>
  <si>
    <t>Buritinópolis</t>
  </si>
  <si>
    <t>RUA 13 QD 45 L6</t>
  </si>
  <si>
    <t>higorjr.16@gmail.com</t>
  </si>
  <si>
    <t>MP430734</t>
  </si>
  <si>
    <t>11706 11709 11745</t>
  </si>
  <si>
    <t>THIAGO ALESSANDRO ESTRELA DE MORAIS</t>
  </si>
  <si>
    <t>"71498771173"</t>
  </si>
  <si>
    <t>AV UM</t>
  </si>
  <si>
    <t>GIRASSOL GO</t>
  </si>
  <si>
    <t>ts27501@gmail.com</t>
  </si>
  <si>
    <t>MP419671</t>
  </si>
  <si>
    <t>AC014935328</t>
  </si>
  <si>
    <t>00349.0004836/2026-44</t>
  </si>
  <si>
    <t>SENDO PROTOCOLADO DIA 06/04/2026 POR CONTA DO SALDO QUE CONSTAVA PAGO NO SIENGE DIA 02/04, MAS NÃO TINHA CAIDO NO SISTEMA ONR  ATÉ O HORARIO DE 18HRS</t>
  </si>
  <si>
    <t>VICTOR MARINHO LIMA</t>
  </si>
  <si>
    <t>"05774175170"</t>
  </si>
  <si>
    <t>NATHÁLIA DEZIDÉRIO RAMOS COÊLHO - 05536156101</t>
  </si>
  <si>
    <t>SQS 412 Bloco S AP 203</t>
  </si>
  <si>
    <t>victormarinholima@gmail.com</t>
  </si>
  <si>
    <t>AMANDA ONOFRE DA SILVA</t>
  </si>
  <si>
    <t>"02541704127"</t>
  </si>
  <si>
    <t>LUCAS EDUARDO DA CRUZ SIQUEIRA - 03516663111</t>
  </si>
  <si>
    <t>Rua A QDA A LT 02</t>
  </si>
  <si>
    <t>amandaonofre22@outlook.com</t>
  </si>
  <si>
    <t>MP430732</t>
  </si>
  <si>
    <t>VALIDAÇÃO ASSINATURA CAIXA</t>
  </si>
  <si>
    <t>MARIANA MENDES DE CRISTO</t>
  </si>
  <si>
    <t>"01952851157"</t>
  </si>
  <si>
    <t>DEIBER DE LUCAS CUNHA DE ALBUQUERQUE - 84329955172</t>
  </si>
  <si>
    <t>RUA PADRE TIAGO</t>
  </si>
  <si>
    <t>marianamendesdecristo0309@gmail.com</t>
  </si>
  <si>
    <t>MP430733</t>
  </si>
  <si>
    <t>13423 13430 13433</t>
  </si>
  <si>
    <t>CLIENTE DEVENDO SINAL, AGUARDANDO PARA SOLICITAR.</t>
  </si>
  <si>
    <t>MARCOS ALEXANDRE DE SOUSA</t>
  </si>
  <si>
    <t>"07006033101"</t>
  </si>
  <si>
    <t>Pirenópolis</t>
  </si>
  <si>
    <t>RUA BOA VISTA Q,3 LT</t>
  </si>
  <si>
    <t>VILA GODINHO</t>
  </si>
  <si>
    <t>marcossous74@gmail.com</t>
  </si>
  <si>
    <t>00349.0005095/2026-19</t>
  </si>
  <si>
    <t>AUGENCIO ANTUNES DOS SANTOS NETO</t>
  </si>
  <si>
    <t>"01023453509"</t>
  </si>
  <si>
    <t>Quadra AC 2 LT 11 AP 109</t>
  </si>
  <si>
    <t>augencio.antunes@gmail.com</t>
  </si>
  <si>
    <t>AMANDA PEREIRA GOMES</t>
  </si>
  <si>
    <t>"08186682104"</t>
  </si>
  <si>
    <t>RUA MANSÕES OESTE QD. M LT 314</t>
  </si>
  <si>
    <t>amandapereiragomes2005@gmail.com</t>
  </si>
  <si>
    <t>MP419675</t>
  </si>
  <si>
    <t>AC014934992</t>
  </si>
  <si>
    <t>00349.0004833/2026-19</t>
  </si>
  <si>
    <t>FELIPE LEONARDO DE CARVALHO MOURA</t>
  </si>
  <si>
    <t>"05832409175"</t>
  </si>
  <si>
    <t>JESSICA CORREIA DE OLIVEIRA SOUZA - 05211604130</t>
  </si>
  <si>
    <t>C 3 LT 01 AP 510</t>
  </si>
  <si>
    <t>felipeleonardo088@gmail.com</t>
  </si>
  <si>
    <t>ANA LIDIA DA CONCEIÇÃO OLIVEIRA</t>
  </si>
  <si>
    <t>"88750787268"</t>
  </si>
  <si>
    <t>QNM 5 Conjunto H</t>
  </si>
  <si>
    <t>analidiaconceicaooliveira@gmail.com</t>
  </si>
  <si>
    <t>MP449044</t>
  </si>
  <si>
    <t>AC014935575</t>
  </si>
  <si>
    <t>00349.0004829/2026-42</t>
  </si>
  <si>
    <t>JULIANA PEREIRA DA MATA</t>
  </si>
  <si>
    <t>"05070386140"</t>
  </si>
  <si>
    <t>ARAPOANGA QD 09 CJ J</t>
  </si>
  <si>
    <t>Julianapdm2002@gmail.com</t>
  </si>
  <si>
    <t>MP419677</t>
  </si>
  <si>
    <t>00349.0005071/2026-60</t>
  </si>
  <si>
    <t>GABRIEL SOUZA DOS SANTOS</t>
  </si>
  <si>
    <t>"08291502188"</t>
  </si>
  <si>
    <t>VINICIUS SOUZA DOS SANTOS - 08291494142</t>
  </si>
  <si>
    <t>RUA ARGENTINA NR 18 LADO 10</t>
  </si>
  <si>
    <t>JADRIM DAS AMERICAS FORMOSA</t>
  </si>
  <si>
    <t>gabrielsouzadossantos2023@gmail.com</t>
  </si>
  <si>
    <t>MP441177</t>
  </si>
  <si>
    <t>12880 12877 12874</t>
  </si>
  <si>
    <t>GABRIELA COSTA DOS SANTOS</t>
  </si>
  <si>
    <t>"05577563160"</t>
  </si>
  <si>
    <t>SMPW Quadra 1 Conjunto 1</t>
  </si>
  <si>
    <t>Park Way</t>
  </si>
  <si>
    <t>gabrielacosta.s96@gmail.com</t>
  </si>
  <si>
    <t>RENATA AUGUSTA DOS SANTOS</t>
  </si>
  <si>
    <t>"97090280144"</t>
  </si>
  <si>
    <t>ZILDA AUGUSTO MACHADO - 38881004100</t>
  </si>
  <si>
    <t>R JOSE LOBO</t>
  </si>
  <si>
    <t>renataaugusto.diamante@gmail.com</t>
  </si>
  <si>
    <t>MP441174</t>
  </si>
  <si>
    <t>12268 12275 12281 12284 12263</t>
  </si>
  <si>
    <t>GRAZIELLE APARECIDA PORTO BRAUNA</t>
  </si>
  <si>
    <t>"06752731101"</t>
  </si>
  <si>
    <t>Q. 93, L.1G CONJUNTO A</t>
  </si>
  <si>
    <t>SETOR II</t>
  </si>
  <si>
    <t>grazielleaparecida05@gmail.com</t>
  </si>
  <si>
    <t>MP439450</t>
  </si>
  <si>
    <t>AC014935493</t>
  </si>
  <si>
    <t>00349.0004838/2026-33</t>
  </si>
  <si>
    <t>THALITA PEREIRA GOMES</t>
  </si>
  <si>
    <t>"70880483105"</t>
  </si>
  <si>
    <t>Quadra 19 MR 10</t>
  </si>
  <si>
    <t>Setor Norte</t>
  </si>
  <si>
    <t>thalitapereiragomes591@gmail.com</t>
  </si>
  <si>
    <t>MP439453</t>
  </si>
  <si>
    <t>00349.0005067/2026-00</t>
  </si>
  <si>
    <t>MILENA RAMOS DA CRUZ</t>
  </si>
  <si>
    <t>"70822384108"</t>
  </si>
  <si>
    <t>MARCIA NUNES RAMOS - 70875200753</t>
  </si>
  <si>
    <t>RUA BARU, Q. 07, L. 30</t>
  </si>
  <si>
    <t>RESIDENCIAL JARDIM PLANALTO</t>
  </si>
  <si>
    <t>milenacatleya07@gmail.com</t>
  </si>
  <si>
    <t>MP444511</t>
  </si>
  <si>
    <t>KETLEY PEREIRA DE MATOS</t>
  </si>
  <si>
    <t>"05826992158"</t>
  </si>
  <si>
    <t>JOSÉ APARECIDO RODRIGUES NEVES - 03402338181</t>
  </si>
  <si>
    <t>RUA 10 Q 39 L 0</t>
  </si>
  <si>
    <t>ketleymatos96@gmail.com</t>
  </si>
  <si>
    <t>MP423820</t>
  </si>
  <si>
    <t>ROSIANE MARIA DOS SANTOS MELO</t>
  </si>
  <si>
    <t>"13927147451"</t>
  </si>
  <si>
    <t>JAELSON SEVERINO DA SILVA - 08410154498</t>
  </si>
  <si>
    <t>RUA ROSALVO OLIMPIO, Q. 66, L. 06</t>
  </si>
  <si>
    <t>roseanesms86@gmail.com</t>
  </si>
  <si>
    <t>MP441173</t>
  </si>
  <si>
    <t>12306 12308</t>
  </si>
  <si>
    <t>PAGO O VALOR DE R$800,00 pra libera a assinatura</t>
  </si>
  <si>
    <t>ANDRE LUIZ PEREIRA DA SILVA</t>
  </si>
  <si>
    <t>"84599936120"</t>
  </si>
  <si>
    <t>GABRIEL BUENO PEREIRA DA SILVA - 71476227152</t>
  </si>
  <si>
    <t>RUA 10-A, Q. 27, L. 01-A, BLOCO - A, ED - JARDIM EUROPA</t>
  </si>
  <si>
    <t>andreluizpereiradasilva705@gmail.com</t>
  </si>
  <si>
    <t>MP441178</t>
  </si>
  <si>
    <t>JOÃO PAULINO GOMES DA SILVA FILHO</t>
  </si>
  <si>
    <t>"10641067143"</t>
  </si>
  <si>
    <t>JOAO BATISTA KEVYN LOPES - 11378624165</t>
  </si>
  <si>
    <t>CONJ PARQUE DA COLINA Q C L 13</t>
  </si>
  <si>
    <t>paulinofilho2006@gmail.com</t>
  </si>
  <si>
    <t>MP441175</t>
  </si>
  <si>
    <t>12248 12239 12243</t>
  </si>
  <si>
    <t>IAGO ALVES DA SILVA</t>
  </si>
  <si>
    <t>"07889855150"</t>
  </si>
  <si>
    <t>QNM 8 Conjunto D LT 45</t>
  </si>
  <si>
    <t>iagoalves1236@gmail.com</t>
  </si>
  <si>
    <t>MP439458</t>
  </si>
  <si>
    <t>AGUARDANDO VALIDAÇAO AGEHAB</t>
  </si>
  <si>
    <t>VINICIUS MENDES DA SILVA</t>
  </si>
  <si>
    <t>"09366014186"</t>
  </si>
  <si>
    <t>RUA 11 Q 21 L</t>
  </si>
  <si>
    <t>vinimagistral98@gmail.com</t>
  </si>
  <si>
    <t>MP439457</t>
  </si>
  <si>
    <t>00349.0005054/2026-22</t>
  </si>
  <si>
    <t>ERICA PEREIRA XAVIER HADJI</t>
  </si>
  <si>
    <t>"80978690125"</t>
  </si>
  <si>
    <t>FARID HADJI - 715.166.991-73</t>
  </si>
  <si>
    <t>QN 8D Conjunto 6 Lote 08 Apto 01</t>
  </si>
  <si>
    <t>lurestrela@gmail.com</t>
  </si>
  <si>
    <t>DANIELA LACERDA NASCIMENTO</t>
  </si>
  <si>
    <t>"07427219147"</t>
  </si>
  <si>
    <t>EDILANIA LACERDA SANTANA - 49503685320</t>
  </si>
  <si>
    <t>RUA 20 Q 95</t>
  </si>
  <si>
    <t>danielalacerda830@gmail.com</t>
  </si>
  <si>
    <t>MP441179</t>
  </si>
  <si>
    <t>12651 12649 12654</t>
  </si>
  <si>
    <t>LOYANE SANTOS DE ARAUJO</t>
  </si>
  <si>
    <t>"07755362108"</t>
  </si>
  <si>
    <t>RUA 3 QD 12 CONJ. B  FRAÇAO F</t>
  </si>
  <si>
    <t>Santosloyane38@gmail.com</t>
  </si>
  <si>
    <t>MP419676</t>
  </si>
  <si>
    <t>AC014935085</t>
  </si>
  <si>
    <t>00349.0004835/2026-08</t>
  </si>
  <si>
    <t>BRENDA DE SOUZA</t>
  </si>
  <si>
    <t>"08294231177"</t>
  </si>
  <si>
    <t>VICTOR COSTA DA CRUZ - 07736160120</t>
  </si>
  <si>
    <t>RUA 12, CASA 02</t>
  </si>
  <si>
    <t>brendacoimbra009@gmail.com</t>
  </si>
  <si>
    <t>Ficha: MP441176</t>
  </si>
  <si>
    <t>12907 12913 12913</t>
  </si>
  <si>
    <t>SAYMON RIBEIRO TABELIAO</t>
  </si>
  <si>
    <t>"08764845184"</t>
  </si>
  <si>
    <t>QR 316, CONJUNTO 12</t>
  </si>
  <si>
    <t>saymonribeiro316@gmail.com</t>
  </si>
  <si>
    <t>MP439460</t>
  </si>
  <si>
    <t>00349.0005063/2026-13</t>
  </si>
  <si>
    <t>PEDRO HENRIQUE GOMES SILVA</t>
  </si>
  <si>
    <t>"06368636114"</t>
  </si>
  <si>
    <t>QNR 5 Conjunto N</t>
  </si>
  <si>
    <t>pedrohenriqueg92@gmail.com</t>
  </si>
  <si>
    <t>MP439459</t>
  </si>
  <si>
    <t>AC014954965</t>
  </si>
  <si>
    <t>00349.0004962/2026-07</t>
  </si>
  <si>
    <t>JOVENIL BARBOSA DOS SANTOS</t>
  </si>
  <si>
    <t>"01139578154"</t>
  </si>
  <si>
    <t>RUA RB 17 QD 42 LT 52</t>
  </si>
  <si>
    <t>Residencial Recanto do Bosque</t>
  </si>
  <si>
    <t>barbosadossantosjovenil@gmail.com</t>
  </si>
  <si>
    <t>MP449039</t>
  </si>
  <si>
    <t>00349.0005378/2026-61</t>
  </si>
  <si>
    <t>GABRIEL PEREIRA DE FREITAS</t>
  </si>
  <si>
    <t>"71406539171"</t>
  </si>
  <si>
    <t>MARISE JOSE DOMINGUES - 00197400183</t>
  </si>
  <si>
    <t>Rua MARACANA QDA 21</t>
  </si>
  <si>
    <t>Gabrielpereirakamai22@gmail.com</t>
  </si>
  <si>
    <t>MP441180</t>
  </si>
  <si>
    <t>WALLECY XAVIER DA SILVA</t>
  </si>
  <si>
    <t>"04764520150"</t>
  </si>
  <si>
    <t>SAMARA PONTES DA COSTA - 74589695120</t>
  </si>
  <si>
    <t>Rua JK LOTE 43 A GLEBA B</t>
  </si>
  <si>
    <t>wallecy_xavier@hotmail.com</t>
  </si>
  <si>
    <t>RITANY OLIVEIRA SILVA</t>
  </si>
  <si>
    <t>"06626664530"</t>
  </si>
  <si>
    <t>MARIA DO CARMO E SILVA - 36294870500</t>
  </si>
  <si>
    <t>RUA 11 NR 02-A JARDIM BELA VISTA Q 01 L 02</t>
  </si>
  <si>
    <t>ritanyoliveira0@gmail.com</t>
  </si>
  <si>
    <t>MP441184</t>
  </si>
  <si>
    <t>ERICA ALVES DO NASCIMENTO</t>
  </si>
  <si>
    <t>"11868232166"</t>
  </si>
  <si>
    <t>RUA MATO GROSSO Q 31</t>
  </si>
  <si>
    <t>ericaalvesnascimento2018@gmail.com</t>
  </si>
  <si>
    <t>MP419678</t>
  </si>
  <si>
    <t>00349.0005066/2026-57</t>
  </si>
  <si>
    <t>ANA JULIA CANDIDO DO VALE</t>
  </si>
  <si>
    <t>"71674113102"</t>
  </si>
  <si>
    <t>Quadra 22</t>
  </si>
  <si>
    <t>Mansões Ilha Bela</t>
  </si>
  <si>
    <t>anajuliacandidodasilva56@gmail.com</t>
  </si>
  <si>
    <t>MP453826</t>
  </si>
  <si>
    <t>00349.0005073/2026-59</t>
  </si>
  <si>
    <t>RAYSSA DA SILVA SOARES</t>
  </si>
  <si>
    <t>"07681129154"</t>
  </si>
  <si>
    <t>ARTUR VINICIUS RIBEIRO DE SOUSA - 11317111141</t>
  </si>
  <si>
    <t>RUA 5 Q 79 L 5</t>
  </si>
  <si>
    <t>rayssa03arthur@gmail.com</t>
  </si>
  <si>
    <t>MP430735</t>
  </si>
  <si>
    <t>MATHEUS VICTOR RABELO DE ALMEIDA SILVA</t>
  </si>
  <si>
    <t>"06298169130"</t>
  </si>
  <si>
    <t>ELIARDO RABELO DA SILVA - 87651963172</t>
  </si>
  <si>
    <t>RUA CLARINDA LOBO DE MIRANDA, Q. B, L. 21</t>
  </si>
  <si>
    <t>matheusvictor3000@gmail.com</t>
  </si>
  <si>
    <t>MP441182</t>
  </si>
  <si>
    <t>12601 12599 12597</t>
  </si>
  <si>
    <t>JOÃO PEDRO GUIA DAS DORES</t>
  </si>
  <si>
    <t>"07164208131"</t>
  </si>
  <si>
    <t>SEBASTIÃO TEIXEIRA DAS DORES FILHO - 49893785120</t>
  </si>
  <si>
    <t>RUA SEM NOME Q. 5</t>
  </si>
  <si>
    <t>joaopedroguia969@gmail.com</t>
  </si>
  <si>
    <t>MP430736</t>
  </si>
  <si>
    <t>12688 12685 12682</t>
  </si>
  <si>
    <t>JANAINA ALMEIDA DE LIMA ROCHA</t>
  </si>
  <si>
    <t>"03584077109"</t>
  </si>
  <si>
    <t>QUADRA 67 CONJUNTO B LOTE 03</t>
  </si>
  <si>
    <t>janavk56@gmail.com</t>
  </si>
  <si>
    <t>MP439461</t>
  </si>
  <si>
    <t>THAISSA ARAUJO RAMOS OLIVEIRA</t>
  </si>
  <si>
    <t>"02985643198"</t>
  </si>
  <si>
    <t>TIAGO PINHEIRO OLIVEIRA - 04662667585</t>
  </si>
  <si>
    <t>SHA Conjunto 5 Chácara 48 Lote 15</t>
  </si>
  <si>
    <t>thaissa_araujo27@hotmail.com</t>
  </si>
  <si>
    <t>LEONARDO SOARES GONÇALVES</t>
  </si>
  <si>
    <t>"07213405128"</t>
  </si>
  <si>
    <t>JULIANA ESTEFANY MORAES SOUTO - 07367750135</t>
  </si>
  <si>
    <t>SHVP R 12 CH 309 LT 1A, APT 509</t>
  </si>
  <si>
    <t>leonardo@confixcorretora.com.br</t>
  </si>
  <si>
    <t>FELIPE THIAGO TERENCIO CRUZEIRO LIRA</t>
  </si>
  <si>
    <t>"04150320160"</t>
  </si>
  <si>
    <t>Anna Maria Botelho de Sousa - 05689874116</t>
  </si>
  <si>
    <t>QE 40 Conjunto D APT 204</t>
  </si>
  <si>
    <t>felipethiago1122@hotmail.com</t>
  </si>
  <si>
    <t>Gestor de recursos humanos</t>
  </si>
  <si>
    <t>WESLLEY FONSECA COSTA</t>
  </si>
  <si>
    <t>"00098561103"</t>
  </si>
  <si>
    <t>Q. 126 CONJUNTO A</t>
  </si>
  <si>
    <t>welleycosta49@gmail.com</t>
  </si>
  <si>
    <t>MP419679</t>
  </si>
  <si>
    <t>00349.0005353/2026-67</t>
  </si>
  <si>
    <t>AGENDADO PARA ASSINATURA</t>
  </si>
  <si>
    <t>STEFANY GRAZIELLY PEREIRA MELO</t>
  </si>
  <si>
    <t>"08895471148"</t>
  </si>
  <si>
    <t>MAURO DA FONSECA MELO - 27553540110</t>
  </si>
  <si>
    <t>RUA GAIVOTA, Q. 11, L. 06</t>
  </si>
  <si>
    <t>stefanysena150614@gmail.com</t>
  </si>
  <si>
    <t>MP441183</t>
  </si>
  <si>
    <t>12613 12611 12609</t>
  </si>
  <si>
    <t>MARIA DOS REMEDIOS SILVA</t>
  </si>
  <si>
    <t>"03824368307"</t>
  </si>
  <si>
    <t>QUADRA 50 CONJUNTO A LOTE 02</t>
  </si>
  <si>
    <t>mariadosremediossilvadf@gmail.com</t>
  </si>
  <si>
    <t>GISLENE APARECIDA MENDONCA COSTA</t>
  </si>
  <si>
    <t>"05572334103"</t>
  </si>
  <si>
    <t>PERGENTINO VAZ DA COSTA - 00508439159</t>
  </si>
  <si>
    <t>RUA PARTICULAR, Q. 64</t>
  </si>
  <si>
    <t>agislene1234@gmail.com</t>
  </si>
  <si>
    <t>MP441186</t>
  </si>
  <si>
    <t>TATIANE GOMES DE MELO</t>
  </si>
  <si>
    <t>"00835995178"</t>
  </si>
  <si>
    <t>CRISTIANE GOMES DE MELO - 97982458149</t>
  </si>
  <si>
    <t>RUA 10 Q 10</t>
  </si>
  <si>
    <t>tatianegomesdemelo675@gmail.com</t>
  </si>
  <si>
    <t>MP441189</t>
  </si>
  <si>
    <t>WELLINGTON TEIXEIRA DA COSTA</t>
  </si>
  <si>
    <t>"05399867125"</t>
  </si>
  <si>
    <t>JAQUELINE TEIXEIRA DA COSTA - 07826326109</t>
  </si>
  <si>
    <t>RUA CEZARIO MARTINS</t>
  </si>
  <si>
    <t>PROGRESSO</t>
  </si>
  <si>
    <t>wellcosta596@gmail.com</t>
  </si>
  <si>
    <t>MP441190</t>
  </si>
  <si>
    <t>RAYANE DA SILVA BRANDÃO</t>
  </si>
  <si>
    <t>"07717454190"</t>
  </si>
  <si>
    <t>RIVIANE DA SILVA BRANDÃO - 07717445107</t>
  </si>
  <si>
    <t>Quadra 202 Conjunto 7 Lote 05 Kit 02</t>
  </si>
  <si>
    <t>rayanesilva2420@gmail.com</t>
  </si>
  <si>
    <t>JOHNATAN DURAES DA SILVA</t>
  </si>
  <si>
    <t>"13496899638"</t>
  </si>
  <si>
    <t>MARGARETH SOARES DURAES - 04694658670</t>
  </si>
  <si>
    <t>RUA FLORESTA 1443 CS CENTRO BURITIS - MG</t>
  </si>
  <si>
    <t>johnatan866@gmail.com</t>
  </si>
  <si>
    <t>MP441191</t>
  </si>
  <si>
    <t>BRUNA RAFAELA DA SILVA DOS SANTOS - 06147210165</t>
  </si>
  <si>
    <t>MP441181</t>
  </si>
  <si>
    <t>12843 12851 12858</t>
  </si>
  <si>
    <t>ANA SOFIA BRITO MARTINS DA SILVA</t>
  </si>
  <si>
    <t>"09042593156"</t>
  </si>
  <si>
    <t>JOAO MARIANO DE DEUS NETO - 01543052193</t>
  </si>
  <si>
    <t>RUA 14 A, QD. 32, LT. 01</t>
  </si>
  <si>
    <t>anasofiabrito19@gmail.com</t>
  </si>
  <si>
    <t>MP441187</t>
  </si>
  <si>
    <t>13103 13106 13111 13118 13121</t>
  </si>
  <si>
    <t>DIEGO ANTONIO DE FARIAS</t>
  </si>
  <si>
    <t>"07472577103"</t>
  </si>
  <si>
    <t>LUIZ CARLOS MOTA - 00207910111,MARLÍ ANTONIO DE FARIAS - 86395947168</t>
  </si>
  <si>
    <t>diego.antonio.farias1299@gmail.com</t>
  </si>
  <si>
    <t>MP441188</t>
  </si>
  <si>
    <t>327, 709</t>
  </si>
  <si>
    <t>AGL025</t>
  </si>
  <si>
    <t>AGL25 - BL04 APT 102</t>
  </si>
  <si>
    <t>JOICE SANTOS DE OLIVEIRA</t>
  </si>
  <si>
    <t>"06194721545"</t>
  </si>
  <si>
    <t>Rua 66 Etapa I JARDIM CÉU AZUL, Q 99, L 20B casa 2</t>
  </si>
  <si>
    <t>Vila Isabel</t>
  </si>
  <si>
    <t>joiceoliver882@gmail.com</t>
  </si>
  <si>
    <t>LUDMILLA SILVA DE SOUZA</t>
  </si>
  <si>
    <t>"03431226183"</t>
  </si>
  <si>
    <t>ludmillasouza90@gmail.com</t>
  </si>
  <si>
    <t>ANDRESSA FRADES LIMA</t>
  </si>
  <si>
    <t>"03523600545"</t>
  </si>
  <si>
    <t xml:space="preserve">APROVADO DIRETORIA </t>
  </si>
  <si>
    <t>SILVIA PEREIRA FRADES - 64066070159</t>
  </si>
  <si>
    <t>Rua A QDA A LT 02 N 94</t>
  </si>
  <si>
    <t>fradeslimaandressa99@gmail.com</t>
  </si>
  <si>
    <t>MP441193</t>
  </si>
  <si>
    <t>RAQUEL DE SOUZA MAIA</t>
  </si>
  <si>
    <t>"71673878199"</t>
  </si>
  <si>
    <t>HIAGO PEREIRA DE ATAIDES - 03859816195</t>
  </si>
  <si>
    <t>VIA 12 QD 76A</t>
  </si>
  <si>
    <t>Wtfquel21@gmail.com</t>
  </si>
  <si>
    <t>MP441192</t>
  </si>
  <si>
    <t>ANA LAVINIA MAGALHAES PORTUGUES</t>
  </si>
  <si>
    <t>"05013567386"</t>
  </si>
  <si>
    <t>magalhaesanalavinia@gmail.com</t>
  </si>
  <si>
    <t>Total:</t>
  </si>
  <si>
    <t>Meta Gerente</t>
  </si>
  <si>
    <t>tentar</t>
  </si>
  <si>
    <t>desligou 22/4</t>
  </si>
  <si>
    <t>LEONARD LUIS MOGENA PEREZ</t>
  </si>
  <si>
    <t>Afastado</t>
  </si>
  <si>
    <t>Imobiliária Maio</t>
  </si>
  <si>
    <t>Daniele Pereira da Rocha (em admissão)</t>
  </si>
  <si>
    <t>Ana Cristina Ferreira da Cruz (em admissão)</t>
  </si>
  <si>
    <t>EQUIPE PRÓPRIA |FSA 2</t>
  </si>
  <si>
    <t>CANAL VIRTUAL 3</t>
  </si>
  <si>
    <t>Áquila da Silva Fernandes (Em contratação)</t>
  </si>
  <si>
    <t>EQUIPE PRÓPRIA 3 | AGL</t>
  </si>
  <si>
    <t>Micael</t>
  </si>
  <si>
    <t>Lucas</t>
  </si>
  <si>
    <t>Thomaz</t>
  </si>
  <si>
    <t>Dayana</t>
  </si>
  <si>
    <t>Alana</t>
  </si>
  <si>
    <t>Alba</t>
  </si>
  <si>
    <t>Pâmela</t>
  </si>
  <si>
    <t>Ana</t>
  </si>
  <si>
    <t>Josué</t>
  </si>
  <si>
    <t>Robson</t>
  </si>
  <si>
    <t>Meta Maio</t>
  </si>
  <si>
    <t>Meta FSA</t>
  </si>
  <si>
    <t>Meta AGL</t>
  </si>
  <si>
    <t xml:space="preserve">Prod. Time </t>
  </si>
  <si>
    <t>Qtd Consoultores</t>
  </si>
  <si>
    <t>Parâmetros</t>
  </si>
  <si>
    <t>Braço? IA</t>
  </si>
  <si>
    <t>MKT</t>
  </si>
  <si>
    <t>Campanhas</t>
  </si>
  <si>
    <t>Canal</t>
  </si>
  <si>
    <t>LOJA</t>
  </si>
  <si>
    <t>OBJ QTD Repasse</t>
  </si>
  <si>
    <t>IMOBILIÁRIAS AGL</t>
  </si>
  <si>
    <t>IPC 1° Tri</t>
  </si>
  <si>
    <t>QLP Atual</t>
  </si>
  <si>
    <t>QLP Real</t>
  </si>
  <si>
    <t>Meta - Jan</t>
  </si>
  <si>
    <t>QLP Fev</t>
  </si>
  <si>
    <t>Meta - Fev</t>
  </si>
  <si>
    <t>QLP Mar</t>
  </si>
  <si>
    <t>Meta - Mar</t>
  </si>
  <si>
    <t>IPC 2° Tri</t>
  </si>
  <si>
    <t>QLP        Abr - Dez</t>
  </si>
  <si>
    <t>Meta - Abr</t>
  </si>
  <si>
    <t>Meta - Mai</t>
  </si>
  <si>
    <t>Meta - Jun</t>
  </si>
  <si>
    <t>IPC 3° Tri</t>
  </si>
  <si>
    <t>Meta - Jul</t>
  </si>
  <si>
    <t>Meta - Ago</t>
  </si>
  <si>
    <t>Meta - Set</t>
  </si>
  <si>
    <t>IPC 4° Tri</t>
  </si>
  <si>
    <t>Meta - Out</t>
  </si>
  <si>
    <t>Meta - Nov</t>
  </si>
  <si>
    <t>Meta - Dez</t>
  </si>
  <si>
    <t>Visitas p/ corretor</t>
  </si>
  <si>
    <t>Visitas</t>
  </si>
  <si>
    <t>SDR</t>
  </si>
  <si>
    <t>Lara</t>
  </si>
  <si>
    <t>Luíza</t>
  </si>
  <si>
    <t>IP 1</t>
  </si>
  <si>
    <t>IP 2</t>
  </si>
  <si>
    <t>IP 3</t>
  </si>
  <si>
    <t>Trab. Base</t>
  </si>
  <si>
    <t>Jordan</t>
  </si>
  <si>
    <t>Sobrepreço R$4.000</t>
  </si>
  <si>
    <t>IPC 1,1</t>
  </si>
  <si>
    <t>AGL 30 - 2 UH / AGL 32 - 6 UH</t>
  </si>
  <si>
    <t>João Vitor Brito</t>
  </si>
  <si>
    <t>Equipe Própria AGL I</t>
  </si>
  <si>
    <t xml:space="preserve">Josué </t>
  </si>
  <si>
    <t>Maysa Gabriela Gonçalves de Oliveira</t>
  </si>
  <si>
    <t>IPC 1,0</t>
  </si>
  <si>
    <t>AGL 30 - 2 UH / AGL 32 - 4 UH</t>
  </si>
  <si>
    <t xml:space="preserve">Francisco </t>
  </si>
  <si>
    <t>&gt;=4 Imobs com Venda</t>
  </si>
  <si>
    <t>AGL 30 - 2 UH / AGL 32 - 3 UH</t>
  </si>
  <si>
    <t>Subtotal</t>
  </si>
  <si>
    <t xml:space="preserve">Henrique Walace Ferreira </t>
  </si>
  <si>
    <t>AGL / CAT</t>
  </si>
  <si>
    <t xml:space="preserve">Fabio Henrique </t>
  </si>
  <si>
    <t xml:space="preserve">Elton Silva Rodrigues </t>
  </si>
  <si>
    <t xml:space="preserve">Jonatan Castro da Silva </t>
  </si>
  <si>
    <t>Total</t>
  </si>
  <si>
    <t xml:space="preserve">Milena de Almeida Lima </t>
  </si>
  <si>
    <t>Para chegar em 40</t>
  </si>
  <si>
    <t>Gabriela Vieira de Souza</t>
  </si>
  <si>
    <t>IMOBILIÁRIAS FSA</t>
  </si>
  <si>
    <t>Fabiane Bezerra</t>
  </si>
  <si>
    <t>Equipe Própria AGL II</t>
  </si>
  <si>
    <t>X</t>
  </si>
  <si>
    <t>Sobrepreço R$5.000</t>
  </si>
  <si>
    <t>IPC 1,3</t>
  </si>
  <si>
    <t>FSA 12 - 4 UH Tipo / 2 UH Garden</t>
  </si>
  <si>
    <t>EQUIPE PRÓPRIA 2 |FSA</t>
  </si>
  <si>
    <t>Micael dos Santos Pires</t>
  </si>
  <si>
    <t>IPC 1,2</t>
  </si>
  <si>
    <t>FSA 12 - 3 UH Tipo / 2 UH Garden</t>
  </si>
  <si>
    <t>Daiana</t>
  </si>
  <si>
    <t>FSA 12 - 2 UH Tipo / 2 UH Garden</t>
  </si>
  <si>
    <t>Luis Alves dos Santos da Silva Roccha</t>
  </si>
  <si>
    <t>Canal Virtual I</t>
  </si>
  <si>
    <t>Rafael</t>
  </si>
  <si>
    <t>&gt;=7 Imobs com Venda</t>
  </si>
  <si>
    <t>Caio Brendon Lopes Martins</t>
  </si>
  <si>
    <t>Para chegar em 50</t>
  </si>
  <si>
    <t>Luciano Pontes Silva Junior</t>
  </si>
  <si>
    <t>Luis Rafael do Rosário</t>
  </si>
  <si>
    <t>IMOBILIÁRIAS CAT</t>
  </si>
  <si>
    <t>Maria Eduarda Vieira Damasceno</t>
  </si>
  <si>
    <t>EQUIPE PRÓPRIA |Cat</t>
  </si>
  <si>
    <t>Hawila</t>
  </si>
  <si>
    <t>EQUIPE PRÓPRIA 2 |Cat</t>
  </si>
  <si>
    <t>Nick Anderson da Silva Barros</t>
  </si>
  <si>
    <t>Canal Virtual II</t>
  </si>
  <si>
    <t>IMOBILIÁRIAS | Cat</t>
  </si>
  <si>
    <t>Leonardo</t>
  </si>
  <si>
    <t>Igor</t>
  </si>
  <si>
    <t>Autônomos I</t>
  </si>
  <si>
    <t>Michele</t>
  </si>
  <si>
    <t>Wanderson</t>
  </si>
  <si>
    <t>Elileide</t>
  </si>
  <si>
    <t>Jaciane</t>
  </si>
  <si>
    <t>Rebeca</t>
  </si>
  <si>
    <t>Taynara</t>
  </si>
  <si>
    <t>Yvelise</t>
  </si>
  <si>
    <t>Alirian</t>
  </si>
  <si>
    <t>ALAN FLAVIO VIEIRA</t>
  </si>
  <si>
    <t>Validar?</t>
  </si>
  <si>
    <t>nome</t>
  </si>
  <si>
    <t>Isabella Pereira Feliciano</t>
  </si>
  <si>
    <t>Camila Fernandes da Silva</t>
  </si>
  <si>
    <t>PABLINE MICHELI OLIVEIRA DA SILVA</t>
  </si>
  <si>
    <t>ERIKA ALVES GOMES</t>
  </si>
  <si>
    <t>Caio Brendon Lopes Martins - CLT</t>
  </si>
  <si>
    <t>Lucas de Souza Rodrigues - CLT</t>
  </si>
  <si>
    <t>Maria Eduarda Vieira Damasceno - CLT</t>
  </si>
  <si>
    <t>Daniel Andrade dos Santos - CLT</t>
  </si>
  <si>
    <t>Marta Anastácio Neres - CLT</t>
  </si>
  <si>
    <t>Lucas Ramos da Victória</t>
  </si>
  <si>
    <t>Sandra Santos - CLT</t>
  </si>
  <si>
    <t>Luciano Pontes Silva Junior - CLT</t>
  </si>
  <si>
    <t>Letícia Santos da Silva Brito - CLT</t>
  </si>
  <si>
    <t>Brenda Mônica dos Santos - CLT</t>
  </si>
  <si>
    <t>Lucas Braga de Souza Oliveira - CLT</t>
  </si>
  <si>
    <t>Alexandre Rabello Barbosa - CLT</t>
  </si>
  <si>
    <t>Luana Santana dos Santos - CLT</t>
  </si>
  <si>
    <t>Nauane Martins Da Silva Oliveira - CLT</t>
  </si>
  <si>
    <t>Ryan Gomes Calazans - CLT</t>
  </si>
  <si>
    <t>Ingrid Alves D'Aparecida - CLT</t>
  </si>
  <si>
    <t>Leonard Luis Mogena Perez - CLT</t>
  </si>
  <si>
    <t>Sâmara Feitosa Valadares Generoso - CLT</t>
  </si>
  <si>
    <t>Lucas Paulo Marques Pinto - CLT</t>
  </si>
  <si>
    <t>Maria Daiana da Silva Brandão - CLT</t>
  </si>
  <si>
    <t>Maria Eugenia Martins Alves - CLT</t>
  </si>
  <si>
    <t>Murielly de Sousa Santos - CLT</t>
  </si>
  <si>
    <t>Valmir Santana dos Santos - CLT</t>
  </si>
  <si>
    <t>Natália Nogueira Aguiar - CLT</t>
  </si>
  <si>
    <t>Maysa Gabriela Gonçalves Oliveira - CLT</t>
  </si>
  <si>
    <t>Jonatan Castro da Silva - CLT</t>
  </si>
  <si>
    <t>Rebeca do Espirito Santo Souza Carvalho - CLT</t>
  </si>
  <si>
    <t>Milene de Almeida Lima - CLT</t>
  </si>
  <si>
    <t>Ariani Morais de Sousa Pereira - CLT</t>
  </si>
  <si>
    <t>Natasha Lucília Barbosa - CLT</t>
  </si>
  <si>
    <t>Luis Alves dos Santos da Silva Roccha - CLT</t>
  </si>
  <si>
    <t>Wanderson Romero Coelho Da Silva - CLT</t>
  </si>
  <si>
    <t>João Vitor Brito de Andrade - CLT</t>
  </si>
  <si>
    <t>Fabiane Bezerra Moreira Dos Santos - CLT</t>
  </si>
  <si>
    <t>Juliana Maria de Souza - CLT</t>
  </si>
  <si>
    <t>Rebeca Cristhina Pires Dias - CLT</t>
  </si>
  <si>
    <t>Joyce Souza Silva de Brito - CLT</t>
  </si>
  <si>
    <t>Ana Luiza Entreportes - CLT</t>
  </si>
  <si>
    <t>Remuneração Corretor</t>
  </si>
  <si>
    <t>Consultor de Vendas</t>
  </si>
  <si>
    <t>Corretor Autônomo</t>
  </si>
  <si>
    <t>Remuneração Fixa</t>
  </si>
  <si>
    <t>Ajuda de Custo se não vender e tiver 10 pastas</t>
  </si>
  <si>
    <t>Variável</t>
  </si>
  <si>
    <t>Atingimento</t>
  </si>
  <si>
    <t>Porcentagem</t>
  </si>
  <si>
    <t>1 repasse</t>
  </si>
  <si>
    <t>Bronze</t>
  </si>
  <si>
    <t>2 repasses</t>
  </si>
  <si>
    <t>Prata</t>
  </si>
  <si>
    <t>1,2%</t>
  </si>
  <si>
    <t>3 repasses</t>
  </si>
  <si>
    <t>Ouro</t>
  </si>
  <si>
    <t>1,5%</t>
  </si>
  <si>
    <t>4 repasses</t>
  </si>
  <si>
    <t>3 Repasses no mês: +0,25%</t>
  </si>
  <si>
    <t>Bônus de Qualidade</t>
  </si>
  <si>
    <t>Bônus Pasta</t>
  </si>
  <si>
    <t>Ouro - Bônus Pasta</t>
  </si>
  <si>
    <t xml:space="preserve">Valor imóvel </t>
  </si>
  <si>
    <t>R$ Variável / venda</t>
  </si>
  <si>
    <t>R$ variável qtd venda</t>
  </si>
  <si>
    <t>R$ Venda + Bônus 10 pasta e sobrepreço</t>
  </si>
  <si>
    <t>VT</t>
  </si>
  <si>
    <t>V. Aliment.</t>
  </si>
  <si>
    <t>TT com fixo</t>
  </si>
  <si>
    <t>zera qq bônus em 3 meses.</t>
  </si>
  <si>
    <t>tira a faixa.</t>
  </si>
  <si>
    <t>destrava sobrepreço</t>
  </si>
  <si>
    <t>c 1 repasse 50% do bônus</t>
  </si>
  <si>
    <t>ajustar conforme qtd repasse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</si>
</sst>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R$&quot;\ #,##0;[Red]\-&quot;R$&quot;\ #,##0"/>
    <numFmt numFmtId="8" formatCode="&quot;R$&quot;\ #,##0.00;[Red]\-&quot;R$&quot;\ #,##0.00"/>
    <numFmt numFmtId="44" formatCode="_-&quot;R$&quot;\ * #,##0.00_-;\-&quot;R$&quot;\ * #,##0.00_-;_-&quot;R$&quot;\ * &quot;-&quot;??_-;_-@_-"/>
    <numFmt numFmtId="164" formatCode="0.0"/>
    <numFmt numFmtId="165" formatCode="[$R$ -416]#,##0.00"/>
    <numFmt numFmtId="167" formatCode="_-&quot;R$&quot;\ * #,##0_-;\-&quot;R$&quot;\ * #,##0_-;_-&quot;R$&quot;\ * &quot;-&quot;??_-;_-@_-"/>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0"/>
      <name val="Aptos Narrow"/>
      <family val="2"/>
      <scheme val="minor"/>
    </font>
    <font>
      <b/>
      <sz val="11"/>
      <color rgb="FFED7D31"/>
      <name val="Calibri"/>
      <family val="2"/>
    </font>
    <font>
      <b/>
      <sz val="12"/>
      <color theme="0"/>
      <name val="Aptos Narrow"/>
      <family val="2"/>
      <scheme val="minor"/>
    </font>
    <font>
      <b/>
      <sz val="12"/>
      <color theme="0"/>
      <name val="Arial"/>
      <family val="2"/>
    </font>
    <font>
      <b/>
      <sz val="10"/>
      <color theme="0"/>
      <name val="Arial"/>
      <family val="2"/>
    </font>
    <font>
      <b/>
      <sz val="10"/>
      <name val="Aptos Narrow"/>
      <family val="2"/>
      <scheme val="minor"/>
    </font>
    <font>
      <sz val="10"/>
      <color theme="1"/>
      <name val="Aptos Narrow"/>
      <family val="2"/>
      <charset val="134"/>
      <scheme val="minor"/>
    </font>
    <font>
      <sz val="9"/>
      <color theme="1"/>
      <name val="Aptos Narrow"/>
      <family val="2"/>
      <charset val="134"/>
      <scheme val="minor"/>
    </font>
    <font>
      <b/>
      <sz val="10"/>
      <color theme="1"/>
      <name val="Aptos Narrow"/>
      <family val="2"/>
      <scheme val="minor"/>
    </font>
    <font>
      <b/>
      <sz val="10"/>
      <color theme="1"/>
      <name val="Aptos Narrow"/>
      <family val="2"/>
      <charset val="134"/>
      <scheme val="minor"/>
    </font>
    <font>
      <b/>
      <sz val="14"/>
      <color theme="0"/>
      <name val="Calibri"/>
    </font>
    <font>
      <b/>
      <sz val="10"/>
      <color rgb="FFFFFFFF"/>
      <name val="Aptos Narrow"/>
      <family val="2"/>
      <scheme val="minor"/>
    </font>
    <font>
      <b/>
      <sz val="12"/>
      <color rgb="FF000000"/>
      <name val="Calibri"/>
      <family val="2"/>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bgColor indexed="64"/>
      </patternFill>
    </fill>
    <fill>
      <patternFill patternType="solid">
        <fgColor theme="5" tint="0.79998168889431442"/>
        <bgColor indexed="64"/>
      </patternFill>
    </fill>
    <fill>
      <patternFill patternType="solid">
        <fgColor rgb="FFF2F2F2"/>
        <bgColor rgb="FF000000"/>
      </patternFill>
    </fill>
    <fill>
      <patternFill patternType="solid">
        <fgColor rgb="FF0070C0"/>
        <bgColor indexed="64"/>
      </patternFill>
    </fill>
    <fill>
      <patternFill patternType="solid">
        <fgColor theme="3" tint="0.89999084444715716"/>
        <bgColor indexed="64"/>
      </patternFill>
    </fill>
    <fill>
      <patternFill patternType="solid">
        <fgColor rgb="FF92D050"/>
        <bgColor indexed="64"/>
      </patternFill>
    </fill>
    <fill>
      <patternFill patternType="solid">
        <fgColor theme="5" tint="-0.249977111117893"/>
        <bgColor indexed="64"/>
      </patternFill>
    </fill>
    <fill>
      <patternFill patternType="solid">
        <fgColor theme="4" tint="0.79995117038483843"/>
        <bgColor indexed="64"/>
      </patternFill>
    </fill>
    <fill>
      <patternFill patternType="solid">
        <fgColor theme="2"/>
        <bgColor indexed="64"/>
      </patternFill>
    </fill>
    <fill>
      <patternFill patternType="solid">
        <fgColor theme="0"/>
        <bgColor indexed="64"/>
      </patternFill>
    </fill>
    <fill>
      <patternFill patternType="solid">
        <fgColor rgb="FF5B9BD5"/>
        <bgColor indexed="64"/>
      </patternFill>
    </fill>
    <fill>
      <patternFill patternType="solid">
        <fgColor rgb="FF000000"/>
        <bgColor rgb="FF000000"/>
      </patternFill>
    </fill>
    <fill>
      <patternFill patternType="solid">
        <fgColor rgb="FFAEAAAA"/>
        <bgColor rgb="FFAEAAAA"/>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theme="0"/>
      </right>
      <top/>
      <bottom style="hair">
        <color theme="0" tint="-0.14993743705557422"/>
      </bottom>
      <diagonal/>
    </border>
    <border>
      <left style="thin">
        <color theme="0"/>
      </left>
      <right style="thin">
        <color theme="0"/>
      </right>
      <top/>
      <bottom style="thin">
        <color theme="0" tint="-0.14993743705557422"/>
      </bottom>
      <diagonal/>
    </border>
    <border>
      <left style="thin">
        <color theme="1"/>
      </left>
      <right style="hair">
        <color theme="0"/>
      </right>
      <top/>
      <bottom/>
      <diagonal/>
    </border>
    <border>
      <left style="thin">
        <color indexed="64"/>
      </left>
      <right style="thin">
        <color indexed="64"/>
      </right>
      <top style="thin">
        <color indexed="64"/>
      </top>
      <bottom style="thin">
        <color indexed="64"/>
      </bottom>
      <diagonal/>
    </border>
    <border>
      <left style="thin">
        <color theme="1"/>
      </left>
      <right/>
      <top style="thin">
        <color theme="0" tint="-0.14993743705557422"/>
      </top>
      <bottom style="thin">
        <color theme="0" tint="-0.14993743705557422"/>
      </bottom>
      <diagonal/>
    </border>
    <border>
      <left style="thin">
        <color theme="1"/>
      </left>
      <right/>
      <top/>
      <bottom/>
      <diagonal/>
    </border>
    <border>
      <left style="thin">
        <color theme="0" tint="-0.14990691854609822"/>
      </left>
      <right style="thin">
        <color theme="0" tint="-0.14993743705557422"/>
      </right>
      <top style="thin">
        <color theme="0" tint="-0.14993743705557422"/>
      </top>
      <bottom style="thin">
        <color theme="0" tint="-0.14993743705557422"/>
      </bottom>
      <diagonal/>
    </border>
    <border>
      <left style="thin">
        <color theme="1"/>
      </left>
      <right style="thin">
        <color theme="0" tint="-0.14993743705557422"/>
      </right>
      <top style="thin">
        <color theme="0" tint="-0.14993743705557422"/>
      </top>
      <bottom style="thin">
        <color theme="0" tint="-0.14993743705557422"/>
      </bottom>
      <diagonal/>
    </border>
    <border>
      <left style="hair">
        <color theme="0" tint="-0.14993743705557422"/>
      </left>
      <right/>
      <top style="hair">
        <color theme="0" tint="-0.14993743705557422"/>
      </top>
      <bottom style="hair">
        <color theme="0" tint="-0.14993743705557422"/>
      </bottom>
      <diagonal/>
    </border>
    <border>
      <left style="thin">
        <color indexed="64"/>
      </left>
      <right/>
      <top style="thin">
        <color indexed="64"/>
      </top>
      <bottom style="thin">
        <color indexed="64"/>
      </bottom>
      <diagonal/>
    </border>
    <border>
      <left/>
      <right style="thin">
        <color theme="0" tint="-0.14993743705557422"/>
      </right>
      <top style="thin">
        <color theme="0" tint="-0.14993743705557422"/>
      </top>
      <bottom style="thin">
        <color theme="0" tint="-0.14993743705557422"/>
      </bottom>
      <diagonal/>
    </border>
    <border>
      <left/>
      <right/>
      <top style="dotted">
        <color theme="0" tint="-0.14999847407452621"/>
      </top>
      <bottom style="dotted">
        <color theme="0" tint="-0.14999847407452621"/>
      </bottom>
      <diagonal/>
    </border>
    <border>
      <left/>
      <right style="dotted">
        <color theme="0" tint="-0.14999847407452621"/>
      </right>
      <top style="dotted">
        <color theme="0" tint="-0.14999847407452621"/>
      </top>
      <bottom style="dotted">
        <color theme="0" tint="-0.14999847407452621"/>
      </bottom>
      <diagonal/>
    </border>
    <border>
      <left style="dotted">
        <color theme="0" tint="-0.14999847407452621"/>
      </left>
      <right style="dotted">
        <color theme="0" tint="-0.14999847407452621"/>
      </right>
      <top style="dotted">
        <color theme="0" tint="-0.14999847407452621"/>
      </top>
      <bottom style="dotted">
        <color theme="0" tint="-0.149998474074526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09">
    <xf numFmtId="0" fontId="0" fillId="0" borderId="0" xfId="0"/>
    <xf numFmtId="4" fontId="0" fillId="0" borderId="0" xfId="0" applyNumberFormat="1"/>
    <xf numFmtId="14" fontId="0" fillId="0" borderId="0" xfId="0" applyNumberFormat="1"/>
    <xf numFmtId="3" fontId="0" fillId="0" borderId="0" xfId="0" applyNumberFormat="1"/>
    <xf numFmtId="8" fontId="0" fillId="0" borderId="0" xfId="0" applyNumberFormat="1"/>
    <xf numFmtId="20"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13" fillId="33" borderId="0" xfId="0" applyFont="1" applyFill="1"/>
    <xf numFmtId="0" fontId="13" fillId="33" borderId="0" xfId="0" applyFont="1" applyFill="1" applyAlignment="1">
      <alignment horizontal="center"/>
    </xf>
    <xf numFmtId="164" fontId="0" fillId="0" borderId="0" xfId="0" applyNumberFormat="1" applyAlignment="1">
      <alignment horizontal="center"/>
    </xf>
    <xf numFmtId="0" fontId="0" fillId="0" borderId="0" xfId="0" applyAlignment="1">
      <alignment horizontal="center"/>
    </xf>
    <xf numFmtId="0" fontId="0" fillId="34" borderId="0" xfId="0" applyFill="1" applyAlignment="1">
      <alignment horizontal="left"/>
    </xf>
    <xf numFmtId="0" fontId="0" fillId="35" borderId="0" xfId="0" applyFill="1" applyAlignment="1">
      <alignment horizontal="left"/>
    </xf>
    <xf numFmtId="0" fontId="0" fillId="35" borderId="0" xfId="0" applyFill="1"/>
    <xf numFmtId="0" fontId="0" fillId="36" borderId="10" xfId="0" applyFill="1" applyBorder="1"/>
    <xf numFmtId="14" fontId="0" fillId="0" borderId="0" xfId="0" applyNumberFormat="1" applyAlignment="1">
      <alignment horizontal="left"/>
    </xf>
    <xf numFmtId="1" fontId="0" fillId="0" borderId="0" xfId="0" applyNumberFormat="1" applyAlignment="1">
      <alignment horizontal="left"/>
    </xf>
    <xf numFmtId="0" fontId="0" fillId="0" borderId="0" xfId="0" applyAlignment="1">
      <alignment horizontal="left" vertical="center" indent="1" readingOrder="1"/>
    </xf>
    <xf numFmtId="14" fontId="0" fillId="35" borderId="0" xfId="0" applyNumberFormat="1" applyFill="1" applyAlignment="1">
      <alignment horizontal="left"/>
    </xf>
    <xf numFmtId="0" fontId="0" fillId="37" borderId="0" xfId="0" applyFill="1"/>
    <xf numFmtId="0" fontId="0" fillId="34" borderId="0" xfId="0" applyFill="1"/>
    <xf numFmtId="2" fontId="0" fillId="0" borderId="0" xfId="0" applyNumberFormat="1" applyAlignment="1">
      <alignment horizontal="center"/>
    </xf>
    <xf numFmtId="2" fontId="0" fillId="0" borderId="0" xfId="0" applyNumberFormat="1"/>
    <xf numFmtId="0" fontId="0" fillId="38" borderId="0" xfId="0" applyFill="1" applyAlignment="1">
      <alignment horizontal="left"/>
    </xf>
    <xf numFmtId="0" fontId="0" fillId="38" borderId="0" xfId="0" applyFill="1"/>
    <xf numFmtId="0" fontId="18" fillId="0" borderId="0" xfId="0" applyFont="1"/>
    <xf numFmtId="0" fontId="19" fillId="33" borderId="0" xfId="0" applyFont="1" applyFill="1"/>
    <xf numFmtId="0" fontId="18" fillId="0" borderId="0" xfId="0" applyFont="1" applyAlignment="1">
      <alignment horizontal="left"/>
    </xf>
    <xf numFmtId="0" fontId="18" fillId="38" borderId="0" xfId="0" applyFont="1" applyFill="1" applyAlignment="1">
      <alignment horizontal="left"/>
    </xf>
    <xf numFmtId="0" fontId="18" fillId="34" borderId="0" xfId="0" applyFont="1" applyFill="1" applyAlignment="1">
      <alignment horizontal="left"/>
    </xf>
    <xf numFmtId="2" fontId="0" fillId="34" borderId="0" xfId="0" applyNumberFormat="1" applyFill="1" applyAlignment="1">
      <alignment horizontal="center"/>
    </xf>
    <xf numFmtId="0" fontId="20" fillId="39" borderId="0" xfId="0" applyFont="1" applyFill="1"/>
    <xf numFmtId="0" fontId="0" fillId="0" borderId="0" xfId="0" applyAlignment="1">
      <alignment horizontal="center" wrapText="1"/>
    </xf>
    <xf numFmtId="0" fontId="0" fillId="35" borderId="0" xfId="0" applyFill="1" applyAlignment="1">
      <alignment horizontal="center"/>
    </xf>
    <xf numFmtId="0" fontId="0" fillId="0" borderId="0" xfId="0" applyAlignment="1">
      <alignment horizontal="center" vertical="center" wrapText="1"/>
    </xf>
    <xf numFmtId="0" fontId="13" fillId="33" borderId="0" xfId="0" applyFont="1" applyFill="1" applyAlignment="1">
      <alignment horizontal="center" vertical="center" wrapText="1"/>
    </xf>
    <xf numFmtId="0" fontId="19" fillId="33" borderId="0" xfId="0" applyFont="1" applyFill="1" applyAlignment="1">
      <alignment horizontal="center" vertical="center" wrapText="1"/>
    </xf>
    <xf numFmtId="0" fontId="0" fillId="0" borderId="0" xfId="0" applyAlignment="1">
      <alignment horizontal="center" vertical="top" wrapText="1"/>
    </xf>
    <xf numFmtId="0" fontId="13" fillId="33" borderId="0" xfId="0" applyFont="1" applyFill="1" applyAlignment="1">
      <alignment horizontal="center" vertical="top" wrapText="1"/>
    </xf>
    <xf numFmtId="0" fontId="17" fillId="0" borderId="0" xfId="0" applyFont="1"/>
    <xf numFmtId="0" fontId="16" fillId="0" borderId="0" xfId="0" applyFont="1"/>
    <xf numFmtId="17" fontId="0" fillId="0" borderId="0" xfId="0" applyNumberFormat="1" applyAlignment="1">
      <alignment horizontal="center"/>
    </xf>
    <xf numFmtId="0" fontId="21" fillId="40" borderId="11" xfId="0" applyFont="1" applyFill="1" applyBorder="1" applyAlignment="1">
      <alignment horizontal="center" vertical="center" wrapText="1"/>
    </xf>
    <xf numFmtId="4" fontId="19" fillId="40" borderId="12" xfId="0" applyNumberFormat="1" applyFont="1" applyFill="1" applyBorder="1" applyAlignment="1">
      <alignment horizontal="center" vertical="center" wrapText="1"/>
    </xf>
    <xf numFmtId="4" fontId="19" fillId="40" borderId="13" xfId="0" applyNumberFormat="1" applyFont="1" applyFill="1" applyBorder="1" applyAlignment="1">
      <alignment horizontal="center" vertical="center" wrapText="1"/>
    </xf>
    <xf numFmtId="0" fontId="22" fillId="40" borderId="14" xfId="0" applyFont="1" applyFill="1" applyBorder="1" applyAlignment="1">
      <alignment horizontal="center" vertical="center" wrapText="1"/>
    </xf>
    <xf numFmtId="4" fontId="23" fillId="40" borderId="14" xfId="0" applyNumberFormat="1" applyFont="1" applyFill="1" applyBorder="1" applyAlignment="1">
      <alignment horizontal="center" vertical="center" wrapText="1"/>
    </xf>
    <xf numFmtId="4" fontId="24" fillId="41" borderId="14" xfId="0" applyNumberFormat="1" applyFont="1" applyFill="1" applyBorder="1" applyAlignment="1">
      <alignment horizontal="center" vertical="center" wrapText="1"/>
    </xf>
    <xf numFmtId="4" fontId="19" fillId="42" borderId="14" xfId="0" applyNumberFormat="1" applyFont="1" applyFill="1" applyBorder="1" applyAlignment="1">
      <alignment horizontal="center" vertical="center" wrapText="1"/>
    </xf>
    <xf numFmtId="4" fontId="19" fillId="43" borderId="14" xfId="0" applyNumberFormat="1" applyFont="1" applyFill="1" applyBorder="1" applyAlignment="1">
      <alignment horizontal="center" vertical="center" wrapText="1"/>
    </xf>
    <xf numFmtId="4" fontId="19" fillId="40" borderId="14" xfId="0" applyNumberFormat="1" applyFont="1" applyFill="1" applyBorder="1" applyAlignment="1">
      <alignment horizontal="center" vertical="center" wrapText="1"/>
    </xf>
    <xf numFmtId="0" fontId="17" fillId="0" borderId="0" xfId="0" applyFont="1" applyAlignment="1">
      <alignment horizontal="center" wrapText="1"/>
    </xf>
    <xf numFmtId="0" fontId="0" fillId="35" borderId="0" xfId="0" applyFill="1" applyAlignment="1">
      <alignment wrapText="1"/>
    </xf>
    <xf numFmtId="4" fontId="25" fillId="0" borderId="15" xfId="42" applyNumberFormat="1" applyFont="1" applyBorder="1" applyAlignment="1"/>
    <xf numFmtId="4" fontId="19" fillId="40" borderId="16" xfId="0" applyNumberFormat="1" applyFont="1" applyFill="1" applyBorder="1" applyAlignment="1">
      <alignment horizontal="center" vertical="center" wrapText="1"/>
    </xf>
    <xf numFmtId="0" fontId="26" fillId="44" borderId="14" xfId="0" applyFont="1" applyFill="1" applyBorder="1"/>
    <xf numFmtId="4" fontId="18" fillId="0" borderId="14" xfId="42" applyNumberFormat="1" applyFont="1" applyBorder="1" applyAlignment="1">
      <alignment horizontal="center"/>
    </xf>
    <xf numFmtId="0" fontId="0" fillId="41" borderId="14" xfId="0" applyFill="1" applyBorder="1" applyAlignment="1">
      <alignment horizontal="center"/>
    </xf>
    <xf numFmtId="0" fontId="0" fillId="0" borderId="14" xfId="0" applyBorder="1" applyAlignment="1">
      <alignment horizontal="center"/>
    </xf>
    <xf numFmtId="1" fontId="0" fillId="45" borderId="14" xfId="0" applyNumberFormat="1" applyFill="1" applyBorder="1" applyAlignment="1">
      <alignment horizontal="center"/>
    </xf>
    <xf numFmtId="1" fontId="0" fillId="0" borderId="14" xfId="0" applyNumberFormat="1" applyBorder="1" applyAlignment="1">
      <alignment horizontal="center"/>
    </xf>
    <xf numFmtId="2" fontId="17" fillId="0" borderId="0" xfId="0" applyNumberFormat="1" applyFont="1"/>
    <xf numFmtId="0" fontId="27" fillId="44" borderId="0" xfId="0" applyFont="1" applyFill="1"/>
    <xf numFmtId="4" fontId="18" fillId="0" borderId="17" xfId="42" applyNumberFormat="1" applyFont="1" applyBorder="1" applyAlignment="1"/>
    <xf numFmtId="3" fontId="18" fillId="46" borderId="18" xfId="42" applyNumberFormat="1" applyFont="1" applyFill="1" applyBorder="1" applyAlignment="1">
      <alignment horizontal="center"/>
    </xf>
    <xf numFmtId="0" fontId="27" fillId="44" borderId="19" xfId="0" applyFont="1" applyFill="1" applyBorder="1"/>
    <xf numFmtId="0" fontId="0" fillId="45" borderId="14" xfId="0" applyFill="1" applyBorder="1" applyAlignment="1">
      <alignment horizontal="center"/>
    </xf>
    <xf numFmtId="0" fontId="27" fillId="44" borderId="14" xfId="0" applyFont="1" applyFill="1" applyBorder="1"/>
    <xf numFmtId="0" fontId="16" fillId="0" borderId="0" xfId="0" applyFont="1" applyAlignment="1">
      <alignment horizontal="center"/>
    </xf>
    <xf numFmtId="1" fontId="16" fillId="0" borderId="0" xfId="0" applyNumberFormat="1" applyFont="1" applyAlignment="1">
      <alignment horizontal="center"/>
    </xf>
    <xf numFmtId="1" fontId="0" fillId="0" borderId="20" xfId="0" applyNumberFormat="1" applyBorder="1" applyAlignment="1">
      <alignment horizontal="center"/>
    </xf>
    <xf numFmtId="1" fontId="16" fillId="45" borderId="0" xfId="0" applyNumberFormat="1" applyFont="1" applyFill="1" applyAlignment="1">
      <alignment horizontal="center"/>
    </xf>
    <xf numFmtId="0" fontId="13" fillId="0" borderId="0" xfId="0" applyFont="1" applyAlignment="1">
      <alignment horizontal="center"/>
    </xf>
    <xf numFmtId="1" fontId="0" fillId="0" borderId="0" xfId="0" applyNumberFormat="1" applyAlignment="1">
      <alignment horizontal="center"/>
    </xf>
    <xf numFmtId="0" fontId="27" fillId="44" borderId="0" xfId="0" applyFont="1" applyFill="1" applyAlignment="1">
      <alignment horizontal="center"/>
    </xf>
    <xf numFmtId="4" fontId="18" fillId="0" borderId="17" xfId="42" applyNumberFormat="1" applyFont="1" applyBorder="1" applyAlignment="1">
      <alignment horizontal="center"/>
    </xf>
    <xf numFmtId="4" fontId="27" fillId="35" borderId="14" xfId="42" applyNumberFormat="1" applyFont="1" applyFill="1" applyBorder="1" applyAlignment="1">
      <alignment horizontal="center"/>
    </xf>
    <xf numFmtId="4" fontId="25" fillId="0" borderId="14" xfId="42" applyNumberFormat="1" applyFont="1" applyBorder="1" applyAlignment="1">
      <alignment horizontal="center"/>
    </xf>
    <xf numFmtId="3" fontId="18" fillId="46" borderId="21" xfId="42" applyNumberFormat="1" applyFont="1" applyFill="1" applyBorder="1" applyAlignment="1">
      <alignment horizontal="center"/>
    </xf>
    <xf numFmtId="4" fontId="25" fillId="0" borderId="17" xfId="42" applyNumberFormat="1" applyFont="1" applyBorder="1"/>
    <xf numFmtId="0" fontId="28" fillId="44" borderId="0" xfId="0" applyFont="1" applyFill="1"/>
    <xf numFmtId="4" fontId="27" fillId="0" borderId="14" xfId="42" applyNumberFormat="1" applyFont="1" applyFill="1" applyBorder="1" applyAlignment="1">
      <alignment horizontal="center"/>
    </xf>
    <xf numFmtId="4" fontId="27" fillId="34" borderId="14" xfId="42" applyNumberFormat="1" applyFont="1" applyFill="1" applyBorder="1" applyAlignment="1">
      <alignment horizontal="center"/>
    </xf>
    <xf numFmtId="1" fontId="0" fillId="34" borderId="14" xfId="0" applyNumberFormat="1" applyFill="1" applyBorder="1" applyAlignment="1">
      <alignment horizontal="center"/>
    </xf>
    <xf numFmtId="0" fontId="17" fillId="0" borderId="0" xfId="0" applyFont="1" applyAlignment="1">
      <alignment horizontal="center"/>
    </xf>
    <xf numFmtId="49" fontId="29" fillId="47" borderId="22" xfId="0" applyNumberFormat="1" applyFont="1" applyFill="1" applyBorder="1"/>
    <xf numFmtId="0" fontId="0" fillId="0" borderId="23" xfId="0" applyBorder="1"/>
    <xf numFmtId="0" fontId="0" fillId="0" borderId="24" xfId="0" applyBorder="1"/>
    <xf numFmtId="49" fontId="0" fillId="0" borderId="0" xfId="0" applyNumberFormat="1"/>
    <xf numFmtId="0" fontId="16" fillId="0" borderId="0" xfId="0" applyFont="1" applyAlignment="1">
      <alignment horizontal="left" vertical="center"/>
    </xf>
    <xf numFmtId="0" fontId="1" fillId="0" borderId="0" xfId="0" applyFont="1"/>
    <xf numFmtId="0" fontId="30" fillId="48" borderId="0" xfId="0" applyFont="1" applyFill="1" applyAlignment="1">
      <alignment horizontal="center" vertical="center"/>
    </xf>
    <xf numFmtId="165" fontId="18" fillId="0" borderId="0" xfId="0" applyNumberFormat="1" applyFont="1" applyAlignment="1">
      <alignment horizontal="center" vertical="center"/>
    </xf>
    <xf numFmtId="0" fontId="0" fillId="0" borderId="0" xfId="0" applyAlignment="1">
      <alignment vertical="center"/>
    </xf>
    <xf numFmtId="0" fontId="30" fillId="48" borderId="0" xfId="0" applyFont="1" applyFill="1" applyAlignment="1">
      <alignment horizontal="center" vertical="center" wrapText="1"/>
    </xf>
    <xf numFmtId="0" fontId="31" fillId="49" borderId="0" xfId="0" applyFont="1" applyFill="1"/>
    <xf numFmtId="0" fontId="30" fillId="48" borderId="0" xfId="0" applyFont="1" applyFill="1" applyAlignment="1">
      <alignment horizontal="center"/>
    </xf>
    <xf numFmtId="0" fontId="18" fillId="0" borderId="0" xfId="0" applyFont="1" applyAlignment="1">
      <alignment horizontal="center"/>
    </xf>
    <xf numFmtId="10" fontId="18" fillId="0" borderId="0" xfId="0" applyNumberFormat="1" applyFont="1" applyAlignment="1">
      <alignment horizontal="center"/>
    </xf>
    <xf numFmtId="6" fontId="0" fillId="0" borderId="0" xfId="0" applyNumberFormat="1"/>
    <xf numFmtId="44" fontId="0" fillId="0" borderId="0" xfId="0" applyNumberFormat="1"/>
    <xf numFmtId="44" fontId="0" fillId="0" borderId="0" xfId="43" applyFont="1"/>
    <xf numFmtId="165" fontId="18" fillId="35" borderId="0" xfId="0" applyNumberFormat="1" applyFont="1" applyFill="1" applyAlignment="1">
      <alignment horizontal="center" vertical="center"/>
    </xf>
    <xf numFmtId="167" fontId="18" fillId="0" borderId="0" xfId="43" applyNumberFormat="1" applyFont="1" applyAlignment="1">
      <alignment horizontal="center"/>
    </xf>
    <xf numFmtId="167" fontId="18" fillId="0" borderId="0" xfId="0" applyNumberFormat="1" applyFont="1" applyAlignment="1">
      <alignment horizontal="center"/>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Moeda" xfId="43" builtinId="4"/>
    <cellStyle name="Neutro" xfId="8" builtinId="28" customBuiltin="1"/>
    <cellStyle name="Normal" xfId="0" builtinId="0"/>
    <cellStyle name="Nota" xfId="15" builtinId="10" customBuiltin="1"/>
    <cellStyle name="Porcentagem" xfId="42" builtinId="5"/>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7empreendimentos-my.sharepoint.com/personal/gestaocomercial_7lm_com_br/Documents/&#193;rea%20de%20Trabalho/Analises/IPC/Colaboradores.xlsx" TargetMode="External"/><Relationship Id="rId1" Type="http://schemas.openxmlformats.org/officeDocument/2006/relationships/externalLinkPath" Target="IPC/Colaborado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aboradores"/>
      <sheetName val="Headcount"/>
    </sheetNames>
    <sheetDataSet>
      <sheetData sheetId="0">
        <row r="2">
          <cell r="A2" t="str">
            <v>ALEXANDRE RABELLO BARBOSA</v>
          </cell>
          <cell r="B2" t="str">
            <v>CONSULTOR DE VENDAS</v>
          </cell>
          <cell r="C2" t="str">
            <v>Masculino</v>
          </cell>
          <cell r="D2" t="str">
            <v>18/03/2026</v>
          </cell>
        </row>
        <row r="3">
          <cell r="A3" t="str">
            <v>ALONÇO PEREIRA DOS SANTOS JÚNIOR</v>
          </cell>
          <cell r="B3" t="str">
            <v>CONSULTOR DE VENDAS</v>
          </cell>
          <cell r="C3" t="str">
            <v>Masculino</v>
          </cell>
          <cell r="D3">
            <v>46118</v>
          </cell>
        </row>
        <row r="4">
          <cell r="A4" t="str">
            <v>ANA CLARA CORREA ROSA</v>
          </cell>
          <cell r="B4" t="str">
            <v>CONSULTOR DE VENDAS</v>
          </cell>
          <cell r="C4" t="str">
            <v>Feminino</v>
          </cell>
          <cell r="D4">
            <v>46086</v>
          </cell>
        </row>
        <row r="5">
          <cell r="A5" t="str">
            <v>ANA LUIZA ENTREPORTES DA COSTA</v>
          </cell>
          <cell r="B5" t="str">
            <v>CONSULTOR DE VENDAS</v>
          </cell>
          <cell r="C5" t="str">
            <v>Feminino</v>
          </cell>
          <cell r="D5">
            <v>46099</v>
          </cell>
        </row>
        <row r="6">
          <cell r="A6" t="str">
            <v>ANIBAL HAMU NETO</v>
          </cell>
          <cell r="B6" t="str">
            <v>CORRETOR AUTONOMO</v>
          </cell>
          <cell r="C6" t="str">
            <v>Masculino</v>
          </cell>
          <cell r="D6">
            <v>45931</v>
          </cell>
        </row>
        <row r="7">
          <cell r="A7" t="str">
            <v>ANNA LUIZA PEREIRA DE SOUSA</v>
          </cell>
          <cell r="B7" t="str">
            <v>CORRETOR AUTONOMO</v>
          </cell>
          <cell r="C7" t="str">
            <v>Feminino</v>
          </cell>
          <cell r="D7">
            <v>45791</v>
          </cell>
        </row>
        <row r="8">
          <cell r="A8" t="str">
            <v>ARIANI MORAIS DE SOUSA PEREIRA</v>
          </cell>
          <cell r="B8" t="str">
            <v>CONSULTOR DE VENDAS</v>
          </cell>
          <cell r="C8" t="str">
            <v>Feminino</v>
          </cell>
          <cell r="D8" t="str">
            <v>21/07/2025</v>
          </cell>
        </row>
        <row r="9">
          <cell r="A9" t="str">
            <v>BRENDA MONICA DOS SANTOS</v>
          </cell>
          <cell r="B9" t="str">
            <v>CONSULTOR DE VENDAS</v>
          </cell>
          <cell r="C9" t="str">
            <v>Feminino</v>
          </cell>
          <cell r="D9">
            <v>46043</v>
          </cell>
        </row>
        <row r="10">
          <cell r="A10" t="str">
            <v>CAIO BRENDON LOPES MARTINS</v>
          </cell>
          <cell r="B10" t="str">
            <v>CONSULTOR DE VENDAS</v>
          </cell>
          <cell r="C10" t="str">
            <v>Masculino</v>
          </cell>
          <cell r="D10" t="str">
            <v>21/07/2025</v>
          </cell>
        </row>
        <row r="11">
          <cell r="A11" t="str">
            <v>CAMILA FERNANDES DA SILVA</v>
          </cell>
          <cell r="B11" t="str">
            <v>CORRETOR AUTONOMO</v>
          </cell>
          <cell r="C11" t="str">
            <v>Feminino</v>
          </cell>
          <cell r="D11">
            <v>45261</v>
          </cell>
        </row>
        <row r="12">
          <cell r="A12" t="str">
            <v>CLEIDE ALVES DE OLIVEIRA</v>
          </cell>
          <cell r="B12" t="str">
            <v>CORRETOR AUTONOMO</v>
          </cell>
          <cell r="C12" t="str">
            <v>Feminino</v>
          </cell>
          <cell r="D12">
            <v>45769</v>
          </cell>
        </row>
        <row r="13">
          <cell r="A13" t="str">
            <v>DANIEL ANDRADE DOS SANTOS</v>
          </cell>
          <cell r="B13" t="str">
            <v>CONSULTOR DE VENDAS</v>
          </cell>
          <cell r="C13" t="str">
            <v>Masculino</v>
          </cell>
          <cell r="D13">
            <v>45566</v>
          </cell>
        </row>
        <row r="14">
          <cell r="A14" t="str">
            <v>EMANNUELLY DO BOM PARTO SOUSA CARVALHO</v>
          </cell>
          <cell r="B14" t="str">
            <v>CONSULTOR DE VENDAS</v>
          </cell>
          <cell r="C14" t="str">
            <v>Feminino</v>
          </cell>
          <cell r="D14">
            <v>46086</v>
          </cell>
        </row>
        <row r="15">
          <cell r="A15" t="str">
            <v>EMMANUELY FERNANDA DO NASCIMENTO</v>
          </cell>
          <cell r="B15" t="str">
            <v>CORRETOR AUTONOMO</v>
          </cell>
          <cell r="C15" t="str">
            <v>Feminino</v>
          </cell>
          <cell r="D15">
            <v>45882</v>
          </cell>
        </row>
        <row r="16">
          <cell r="A16" t="str">
            <v>ERIKA ALVES GOMES</v>
          </cell>
          <cell r="B16" t="str">
            <v>CORRETOR AUTONOMO</v>
          </cell>
          <cell r="C16" t="str">
            <v>Feminino</v>
          </cell>
          <cell r="D16">
            <v>46099</v>
          </cell>
        </row>
        <row r="17">
          <cell r="A17" t="str">
            <v>FABIANE BEZERRA MOREIRA DOS SANTOS</v>
          </cell>
          <cell r="B17" t="str">
            <v>CONSULTOR DE VENDAS</v>
          </cell>
          <cell r="C17" t="str">
            <v>Feminino</v>
          </cell>
          <cell r="D17">
            <v>45937</v>
          </cell>
        </row>
        <row r="18">
          <cell r="A18" t="str">
            <v>GABRIEL DO NASCIMENTO DIAS</v>
          </cell>
          <cell r="B18" t="str">
            <v>CONSULTOR DE VENDAS</v>
          </cell>
          <cell r="C18" t="str">
            <v>Masculino</v>
          </cell>
          <cell r="D18">
            <v>45231</v>
          </cell>
        </row>
        <row r="19">
          <cell r="A19" t="str">
            <v>GYOVANA FERNANDES ALMEIDA CASTRO</v>
          </cell>
          <cell r="B19" t="str">
            <v>CORRETOR AUTONOMO</v>
          </cell>
          <cell r="C19" t="str">
            <v>Feminino</v>
          </cell>
          <cell r="D19">
            <v>45868</v>
          </cell>
        </row>
        <row r="20">
          <cell r="A20" t="str">
            <v>INGRID ALVES DAPARECIDA</v>
          </cell>
          <cell r="B20" t="str">
            <v>CONSULTOR DE VENDAS</v>
          </cell>
          <cell r="C20" t="str">
            <v>Feminino</v>
          </cell>
          <cell r="D20">
            <v>45267</v>
          </cell>
        </row>
        <row r="21">
          <cell r="A21" t="str">
            <v>ISABELLA PEREIRA FELICIANO</v>
          </cell>
          <cell r="B21" t="str">
            <v>CORRETOR AUTONOMO</v>
          </cell>
          <cell r="C21" t="str">
            <v>Feminino</v>
          </cell>
          <cell r="D21">
            <v>45156</v>
          </cell>
        </row>
        <row r="22">
          <cell r="A22" t="str">
            <v>JHENNEFE HORRARA SILVA DE OLIVEIRA</v>
          </cell>
          <cell r="B22" t="str">
            <v>CORRETOR AUTONOMO</v>
          </cell>
          <cell r="C22" t="str">
            <v>Feminino</v>
          </cell>
          <cell r="D22">
            <v>46084</v>
          </cell>
        </row>
        <row r="23">
          <cell r="A23" t="str">
            <v>JOAO VITOR BRITO DE ANDRADE</v>
          </cell>
          <cell r="B23" t="str">
            <v>CONSULTOR DE VENDAS</v>
          </cell>
          <cell r="C23" t="str">
            <v>Masculino</v>
          </cell>
          <cell r="D23">
            <v>45937</v>
          </cell>
        </row>
        <row r="24">
          <cell r="A24" t="str">
            <v xml:space="preserve">JOCICLEIDE FERREIRA DA PAIXÃO </v>
          </cell>
          <cell r="B24" t="str">
            <v>CORRETOR AUTONOMO</v>
          </cell>
          <cell r="C24" t="str">
            <v>Feminino</v>
          </cell>
          <cell r="D24">
            <v>46125</v>
          </cell>
        </row>
        <row r="25">
          <cell r="A25" t="str">
            <v>JONATAN CASTRO DA SILVA</v>
          </cell>
          <cell r="B25" t="str">
            <v>CONSULTOR DE VENDAS</v>
          </cell>
          <cell r="C25" t="str">
            <v>Masculino</v>
          </cell>
          <cell r="D25">
            <v>45298</v>
          </cell>
        </row>
        <row r="26">
          <cell r="A26" t="str">
            <v>JOSE RIBAMAR DA SILVA FREITAS FILHO</v>
          </cell>
          <cell r="B26" t="str">
            <v>CONSULTOR DE VENDAS</v>
          </cell>
          <cell r="C26" t="str">
            <v>Masculino</v>
          </cell>
          <cell r="D26">
            <v>45566</v>
          </cell>
        </row>
        <row r="27">
          <cell r="A27" t="str">
            <v>JULIANA MARIA DE SOUZA</v>
          </cell>
          <cell r="B27" t="str">
            <v>CONSULTOR DE VENDAS</v>
          </cell>
          <cell r="C27" t="str">
            <v>Feminino</v>
          </cell>
          <cell r="D27">
            <v>45965</v>
          </cell>
        </row>
        <row r="28">
          <cell r="A28" t="str">
            <v>KEULLY DE SOUSA BRAGA</v>
          </cell>
          <cell r="B28" t="str">
            <v>CORRETOR AUTONOMO</v>
          </cell>
          <cell r="C28" t="str">
            <v>Feminino</v>
          </cell>
          <cell r="D28">
            <v>46050</v>
          </cell>
        </row>
        <row r="29">
          <cell r="A29" t="str">
            <v>LEONARD LUIS MOGENA PEREZ</v>
          </cell>
          <cell r="B29" t="str">
            <v>CONSULTOR DE VENDAS</v>
          </cell>
          <cell r="C29" t="str">
            <v>Masculino</v>
          </cell>
          <cell r="D29" t="str">
            <v>25/02/2025</v>
          </cell>
        </row>
        <row r="30">
          <cell r="A30" t="str">
            <v>LETICIA APARECIDA DE MELO GODINHO</v>
          </cell>
          <cell r="B30" t="str">
            <v>CONSULTOR DE VENDAS</v>
          </cell>
          <cell r="C30" t="str">
            <v>Feminino</v>
          </cell>
          <cell r="D30">
            <v>46086</v>
          </cell>
        </row>
        <row r="31">
          <cell r="A31" t="str">
            <v>LETÍCIA LORRANNY SANTOS DOURADO</v>
          </cell>
          <cell r="B31" t="str">
            <v>CORRETOR AUTONOMO</v>
          </cell>
          <cell r="C31" t="str">
            <v>Feminino</v>
          </cell>
          <cell r="D31">
            <v>45868</v>
          </cell>
        </row>
        <row r="32">
          <cell r="A32" t="str">
            <v>LETICIA SANTOS DA SILVA</v>
          </cell>
          <cell r="B32" t="str">
            <v>CONSULTOR DE VENDAS</v>
          </cell>
          <cell r="C32" t="str">
            <v>Feminino</v>
          </cell>
          <cell r="D32" t="str">
            <v>18/11/2025</v>
          </cell>
        </row>
        <row r="33">
          <cell r="A33" t="str">
            <v>LUANA SANTANA DOS SANTOS</v>
          </cell>
          <cell r="B33" t="str">
            <v>CONSULTOR DE VENDAS</v>
          </cell>
          <cell r="C33" t="str">
            <v>Feminino</v>
          </cell>
          <cell r="D33">
            <v>45294</v>
          </cell>
        </row>
        <row r="34">
          <cell r="A34" t="str">
            <v>LUCAS BRAGA DE SOUZA OLIVEIRA</v>
          </cell>
          <cell r="B34" t="str">
            <v>CONSULTOR DE VENDAS</v>
          </cell>
          <cell r="C34" t="str">
            <v>Masculino</v>
          </cell>
          <cell r="D34">
            <v>46076</v>
          </cell>
        </row>
        <row r="35">
          <cell r="A35" t="str">
            <v>LUCAS DE SOUZA RODRIGUES</v>
          </cell>
          <cell r="B35" t="str">
            <v>CONSULTOR DE VENDAS</v>
          </cell>
          <cell r="C35" t="str">
            <v>Masculino</v>
          </cell>
          <cell r="D35">
            <v>46028</v>
          </cell>
        </row>
        <row r="36">
          <cell r="A36" t="str">
            <v>LUCAS PAULO MARQUES PINTO</v>
          </cell>
          <cell r="B36" t="str">
            <v>CONSULTOR DE VENDAS</v>
          </cell>
          <cell r="C36" t="str">
            <v>Masculino</v>
          </cell>
          <cell r="D36">
            <v>45880</v>
          </cell>
        </row>
        <row r="37">
          <cell r="A37" t="str">
            <v>LUCAS RAMOS DA VICTÓRIA</v>
          </cell>
          <cell r="B37" t="str">
            <v>CONSULTOR DE VENDAS</v>
          </cell>
          <cell r="C37" t="str">
            <v>Masculino</v>
          </cell>
          <cell r="D37">
            <v>46118</v>
          </cell>
        </row>
        <row r="38">
          <cell r="A38" t="str">
            <v>LUIS ALVES DOS SANTOS DA SILVA ROCHA</v>
          </cell>
          <cell r="B38" t="str">
            <v>CONSULTOR DE VENDAS</v>
          </cell>
          <cell r="C38" t="str">
            <v>Masculino</v>
          </cell>
          <cell r="D38" t="str">
            <v>23/08/2023</v>
          </cell>
        </row>
        <row r="39">
          <cell r="A39" t="str">
            <v>LUIS RAFAEL DO ROSARIO</v>
          </cell>
          <cell r="B39" t="str">
            <v>CONSULTOR DE VENDAS</v>
          </cell>
          <cell r="C39" t="str">
            <v>Masculino</v>
          </cell>
          <cell r="D39" t="str">
            <v>23/06/2025</v>
          </cell>
        </row>
        <row r="40">
          <cell r="A40" t="str">
            <v>MARCILENE DOS REIS CARVALHO</v>
          </cell>
          <cell r="B40" t="str">
            <v>CORRETOR AUTONOMO</v>
          </cell>
          <cell r="C40" t="str">
            <v>Feminino</v>
          </cell>
          <cell r="D40">
            <v>45531</v>
          </cell>
        </row>
        <row r="41">
          <cell r="A41" t="str">
            <v>MARIA DAIANA DA SILVA BRANDAO</v>
          </cell>
          <cell r="B41" t="str">
            <v>CONSULTOR DE VENDAS</v>
          </cell>
          <cell r="C41" t="str">
            <v>Feminino</v>
          </cell>
          <cell r="D41">
            <v>45902</v>
          </cell>
        </row>
        <row r="42">
          <cell r="A42" t="str">
            <v>MARIA EDUARDA VIEIRA DAMASCENO</v>
          </cell>
          <cell r="B42" t="str">
            <v>CONSULTOR DE VENDAS</v>
          </cell>
          <cell r="C42" t="str">
            <v>Feminino</v>
          </cell>
          <cell r="D42">
            <v>45384</v>
          </cell>
        </row>
        <row r="43">
          <cell r="A43" t="str">
            <v>MARIA EUGENIA MARTINS ALVES</v>
          </cell>
          <cell r="B43" t="str">
            <v>CONSULTOR DE VENDAS</v>
          </cell>
          <cell r="C43" t="str">
            <v>Feminino</v>
          </cell>
          <cell r="D43">
            <v>45902</v>
          </cell>
        </row>
        <row r="44">
          <cell r="A44" t="str">
            <v>MARTA ANASTACIO NERES</v>
          </cell>
          <cell r="B44" t="str">
            <v>CONSULTOR DE VENDAS</v>
          </cell>
          <cell r="C44" t="str">
            <v>Feminino</v>
          </cell>
          <cell r="D44" t="str">
            <v>21/12/2023</v>
          </cell>
        </row>
        <row r="45">
          <cell r="A45" t="str">
            <v>MAYSA GABRIELA GONCALVES OLIVEIRA</v>
          </cell>
          <cell r="B45" t="str">
            <v>CONSULTOR DE VENDAS</v>
          </cell>
          <cell r="C45" t="str">
            <v>Feminino</v>
          </cell>
          <cell r="D45">
            <v>44904</v>
          </cell>
        </row>
        <row r="46">
          <cell r="A46" t="str">
            <v>MILENE DE ALMEIDA LIMA</v>
          </cell>
          <cell r="B46" t="str">
            <v>CONSULTOR DE VENDAS</v>
          </cell>
          <cell r="C46" t="str">
            <v>Feminino</v>
          </cell>
          <cell r="D46" t="str">
            <v>21/07/2025</v>
          </cell>
        </row>
        <row r="47">
          <cell r="A47" t="str">
            <v>MURIELLY DE SOUSA SANTOS</v>
          </cell>
          <cell r="B47" t="str">
            <v>CONSULTOR DE VENDAS</v>
          </cell>
          <cell r="C47" t="str">
            <v>Feminino</v>
          </cell>
          <cell r="D47" t="str">
            <v>18/03/2026</v>
          </cell>
        </row>
        <row r="48">
          <cell r="A48" t="str">
            <v>NATÁLIA NOGUEIRA AGUIAR</v>
          </cell>
          <cell r="B48" t="str">
            <v>CONSULTOR DE VENDAS</v>
          </cell>
          <cell r="C48" t="str">
            <v>Feminino</v>
          </cell>
          <cell r="D48">
            <v>46118</v>
          </cell>
        </row>
        <row r="49">
          <cell r="A49" t="str">
            <v>NATASHA LUCILIA BARBOSA</v>
          </cell>
          <cell r="B49" t="str">
            <v>CONSULTOR DE VENDAS</v>
          </cell>
          <cell r="C49" t="str">
            <v>Feminino</v>
          </cell>
          <cell r="D49">
            <v>45994</v>
          </cell>
        </row>
        <row r="50">
          <cell r="A50" t="str">
            <v>NAUANE MARTINS DA SILVA OLIVEIRA</v>
          </cell>
          <cell r="B50" t="str">
            <v>CONSULTOR DE VENDAS</v>
          </cell>
          <cell r="C50" t="str">
            <v>Feminino</v>
          </cell>
          <cell r="D50" t="str">
            <v>23/08/2023</v>
          </cell>
        </row>
        <row r="51">
          <cell r="A51" t="str">
            <v>NUBIA JAQUELINE</v>
          </cell>
          <cell r="B51" t="str">
            <v>CORRETOR AUTONOMO</v>
          </cell>
          <cell r="C51" t="str">
            <v>Feminino</v>
          </cell>
          <cell r="D51">
            <v>45929</v>
          </cell>
        </row>
        <row r="52">
          <cell r="A52" t="str">
            <v>PABLINE MICHELI OLIVEIRA DA SILVA</v>
          </cell>
          <cell r="B52" t="str">
            <v>CORRETOR AUTONOMO</v>
          </cell>
          <cell r="C52" t="str">
            <v>Feminino</v>
          </cell>
          <cell r="D52">
            <v>46099</v>
          </cell>
        </row>
        <row r="53">
          <cell r="A53" t="str">
            <v>REBECA CRISTHINA PIRES DIAS</v>
          </cell>
          <cell r="B53" t="str">
            <v>CONSULTOR DE VENDAS</v>
          </cell>
          <cell r="C53" t="str">
            <v>Feminino</v>
          </cell>
          <cell r="D53">
            <v>45965</v>
          </cell>
        </row>
        <row r="54">
          <cell r="A54" t="str">
            <v>REBECA DO ESPIRITO SANTO SOUZA CARVALHO</v>
          </cell>
          <cell r="B54" t="str">
            <v>CONSULTOR DE VENDAS</v>
          </cell>
          <cell r="C54" t="str">
            <v>Feminino</v>
          </cell>
          <cell r="D54">
            <v>46056</v>
          </cell>
        </row>
        <row r="55">
          <cell r="A55" t="str">
            <v>RYAN GOMES CALAZANS</v>
          </cell>
          <cell r="B55" t="str">
            <v>CONSULTOR DE VENDAS</v>
          </cell>
          <cell r="C55" t="str">
            <v>Masculino</v>
          </cell>
          <cell r="D55">
            <v>45231</v>
          </cell>
        </row>
        <row r="56">
          <cell r="A56" t="str">
            <v>SAMARA FEITOSA VALADARES GENEROSO</v>
          </cell>
          <cell r="B56" t="str">
            <v>CONSULTOR DE VENDAS</v>
          </cell>
          <cell r="C56" t="str">
            <v>Feminino</v>
          </cell>
          <cell r="D56" t="str">
            <v>21/05/2025</v>
          </cell>
        </row>
        <row r="57">
          <cell r="A57" t="str">
            <v>SANDRA SANTANA DOS SANTOS</v>
          </cell>
          <cell r="B57" t="str">
            <v>CONSULTOR DE VENDAS</v>
          </cell>
          <cell r="C57" t="str">
            <v>Feminino</v>
          </cell>
          <cell r="D57">
            <v>45141</v>
          </cell>
        </row>
        <row r="58">
          <cell r="A58" t="str">
            <v>SARA CRISTINA MEDEIROS DA COSTA</v>
          </cell>
          <cell r="B58" t="str">
            <v>CONSULTOR DE VENDAS</v>
          </cell>
          <cell r="C58" t="str">
            <v>Feminino</v>
          </cell>
          <cell r="D58">
            <v>46118</v>
          </cell>
        </row>
        <row r="59">
          <cell r="A59" t="str">
            <v>STEFFANY SILVA PINTO</v>
          </cell>
          <cell r="B59" t="str">
            <v>CORRETOR AUTONOMO</v>
          </cell>
          <cell r="C59" t="str">
            <v>Feminino</v>
          </cell>
          <cell r="D59">
            <v>45931</v>
          </cell>
        </row>
        <row r="60">
          <cell r="A60" t="str">
            <v>THAIRINE STEFANNI RODRIGUES DA SILVA</v>
          </cell>
          <cell r="B60" t="str">
            <v>CORRETOR AUTONOMO</v>
          </cell>
          <cell r="C60" t="str">
            <v>Feminino</v>
          </cell>
          <cell r="D60">
            <v>45868</v>
          </cell>
        </row>
        <row r="61">
          <cell r="A61" t="str">
            <v>THÂMARA RAFAELLA DE MELO SANTOS</v>
          </cell>
          <cell r="B61" t="str">
            <v>CORRETOR AUTONOMO</v>
          </cell>
          <cell r="C61" t="str">
            <v>Feminino</v>
          </cell>
          <cell r="D61" t="str">
            <v>24/03/2026</v>
          </cell>
        </row>
        <row r="62">
          <cell r="A62" t="str">
            <v>VALMIR SANTANA DOS SANTOS</v>
          </cell>
          <cell r="B62" t="str">
            <v>CONSULTOR DE VENDAS</v>
          </cell>
          <cell r="C62" t="str">
            <v>Masculino</v>
          </cell>
          <cell r="D62" t="str">
            <v>18/03/2026</v>
          </cell>
        </row>
        <row r="63">
          <cell r="A63" t="str">
            <v>VIVIANE MACHADO GOMES PEREIRA DE ARAUJO</v>
          </cell>
          <cell r="B63" t="str">
            <v>CONSULTOR DE VENDAS</v>
          </cell>
          <cell r="C63" t="str">
            <v>Feminino</v>
          </cell>
          <cell r="D63">
            <v>46090</v>
          </cell>
        </row>
        <row r="64">
          <cell r="A64" t="str">
            <v>WANDERSON ROMERO COELHO DA SILVA</v>
          </cell>
          <cell r="B64" t="str">
            <v>CONSULTOR DE VENDAS</v>
          </cell>
          <cell r="C64" t="str">
            <v>Masculino</v>
          </cell>
          <cell r="D64">
            <v>46056</v>
          </cell>
        </row>
        <row r="65">
          <cell r="A65" t="str">
            <v>YVELISE FERREIRA PINHEIRO</v>
          </cell>
          <cell r="B65" t="str">
            <v>CONSULTOR DE VENDAS</v>
          </cell>
          <cell r="C65" t="str">
            <v>Feminino</v>
          </cell>
          <cell r="D65">
            <v>46056</v>
          </cell>
        </row>
      </sheetData>
      <sheetData sheetId="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stao Comercial" refreshedDate="46126.396184259262" createdVersion="8" refreshedVersion="8" minRefreshableVersion="3" recordCount="2190" xr:uid="{1FACD304-6035-4AA1-B549-B1DC51F75A64}">
  <cacheSource type="worksheet">
    <worksheetSource ref="A1:EK2191" sheet="20260409120513_69d7c029a4692"/>
  </cacheSource>
  <cacheFields count="141">
    <cacheField name="Número" numFmtId="0">
      <sharedItems containsSemiMixedTypes="0" containsString="0" containsNumber="1" containsInteger="1" minValue="3181" maxValue="5370"/>
    </cacheField>
    <cacheField name="Situação do Repasse" numFmtId="0">
      <sharedItems count="13">
        <s v="PROCESSO FINALIZADO"/>
        <s v="DISTRATO"/>
        <s v="GARANTIA AGEHAB"/>
        <s v="VENDA DIRETA QUITADA C/ VMD"/>
        <s v="VENDA DIRETA"/>
        <s v="ASSINATURA CAIXA"/>
        <s v="EM ANDAMENTO- (REPASSE)"/>
        <s v="VMD"/>
        <s v="ESCRITURA/REGISTRO"/>
        <s v="EM ANDAMENTO- (GARANTIA)"/>
        <s v="INICIO - (REPASSE)"/>
        <s v="EM PROCESSO DE DISTRATO"/>
        <s v="VALIDAÇÃO ASSINATURA CAIXA"/>
      </sharedItems>
    </cacheField>
    <cacheField name="Reserva" numFmtId="0">
      <sharedItems containsSemiMixedTypes="0" containsString="0" containsNumber="1" containsInteger="1" minValue="804" maxValue="6916"/>
    </cacheField>
    <cacheField name="Empreendimento" numFmtId="0">
      <sharedItems count="24">
        <s v="FSA009 - VILA DOS IPÊS"/>
        <s v="FSA007 - VILA DAS HORTÊNSIAS"/>
        <s v="AGL028 - VILA DO CERRADO"/>
        <s v="FSA003 - AURIUM HOME"/>
        <s v="DF001 - HAUS"/>
        <s v="AGL029 - VILA FLAMBOYANT"/>
        <s v="AGL 23 - VILA DO SOL"/>
        <s v="FSA010 - VILA JARDINS"/>
        <s v="AGL 25 - VILA DAS ÁGUAS"/>
        <s v="FSA 05 - VILA DAS ORQUÍDEAS - 7LM"/>
        <s v="FSA 04 - VILA DA SERRA"/>
        <s v="FSA 06 - VILA DAS TULIPAS - 7LM"/>
        <s v="DF010 - NEXT"/>
        <s v="AGL030 - VILA GIRASSOL"/>
        <s v="FSA011 - VILA JASMIM"/>
        <s v="FSA012 - VILA DOS LÍRIOS"/>
        <s v="AGL032 - VILA MARGARIDA"/>
        <s v="FSA013 - VILA LÓTUS"/>
        <s v="RETOMADOS LEILÕES"/>
        <s v="AGL033 - VILA DAS ROSAS"/>
        <s v="AGL 22 - PARK CLUB OLINDA"/>
        <s v="AGL 24 - PARK CLUB CIDADE JARDIM"/>
        <s v="FSA014 - VILA DAS BROMÉLIAS"/>
        <s v="DF011 - NEXUS"/>
      </sharedItems>
    </cacheField>
    <cacheField name="Etapa" numFmtId="0">
      <sharedItems containsMixedTypes="1" containsNumber="1" containsInteger="1" minValue="1" maxValue="1"/>
    </cacheField>
    <cacheField name="Bloco" numFmtId="0">
      <sharedItems/>
    </cacheField>
    <cacheField name="Unidade" numFmtId="0">
      <sharedItems containsMixedTypes="1" containsNumber="1" containsInteger="1" minValue="1" maxValue="1404"/>
    </cacheField>
    <cacheField name="Região" numFmtId="0">
      <sharedItems/>
    </cacheField>
    <cacheField name="Cliente" numFmtId="0">
      <sharedItems/>
    </cacheField>
    <cacheField name="Documento do Cliente" numFmtId="0">
      <sharedItems/>
    </cacheField>
    <cacheField name="Imobiliária" numFmtId="0">
      <sharedItems count="17">
        <s v="AUTÔNOMOS | FSA"/>
        <s v="EQUIPE PRÓPRIA |FSA"/>
        <s v="EQUIPE PRÓPRIA | AGL"/>
        <s v="CANAL VIRTUAL"/>
        <s v="NOVKA| DF"/>
        <s v="PSI NEGOCIOS IMOBILIARIOS LTDA"/>
        <s v="IMOBILIÁRIAS | AGL"/>
        <s v="AUTÔNOMOS | AGL"/>
        <s v="NOVKA | FSA"/>
        <s v="BEIRAMAR | DF"/>
        <s v="IMOBILIÁRIAS | FSA"/>
        <s v="CANAL VIRTUAL 1"/>
        <s v="CANAL VIRTUAL 2"/>
        <s v="AUTÔNOMOS 2 | FSA"/>
        <s v="AGUAS LINDAS 1"/>
        <s v="VENDAS INTERNAS - 7LM"/>
        <s v="EQUIPE PRÓPRIA 2 | AGL"/>
      </sharedItems>
    </cacheField>
    <cacheField name="Corretor" numFmtId="0">
      <sharedItems count="182">
        <s v="AMANDA SOUZA PEREIRA"/>
        <s v="ALANA RABELO DA COSTA"/>
        <s v="VITÓRIA IMÓVEIS IMOB"/>
        <s v="TAKADA IMOB"/>
        <s v="MATEUS VITOR DIAS - DESLIGADO"/>
        <s v="FERNANDO FONSECA DE DEUS GALVÃO - CLT- DESLIGADO"/>
        <s v="MAYSA GABRIELA GONÇALVES OLIVEIRA - CLT"/>
        <s v="JOSUÉ GOMES DE SOUZA"/>
        <s v="BRUNO SOARES BEZERRA - PARCEIRO"/>
        <s v="JÉSSICA NOGUEIRA DE SOUSA - CLT"/>
        <s v="GABRIEL DO NASCIMENTO DIAS - CLT"/>
        <s v="ANA CAROLINA FERREIRA DE ANDRADE - CARLOS ANDRADE IMOBILIÁRIA"/>
        <s v="JANDER JACKSON VENANCIO DE SOUZA- DESLIGADO"/>
        <s v="WELLINGTON ARAUJO - CLT"/>
        <s v="CRISTIANO SANTOS PEREIRA - CLT"/>
        <s v="NAUANE MARTINS DA SILVA OLIVEIRA - CLT"/>
        <s v="JE EMPREENDIMENTOS IMOBILIÁRIOS"/>
        <s v="CAMILA FERNANDES DA SILVA"/>
        <s v="MILENA BOTELHO DE PAIVA DIAS"/>
        <s v="KÁLITA CRISTINE MARTINS FRADE - CLT"/>
        <s v="DOUGLAS DIVINO PEREIRA DA SILVA - CLT"/>
        <s v="INGRID ALVES D'APARECIDA - CLT"/>
        <s v="LUCIANO DE OLIVEIRA NASCIMENTO"/>
        <s v="MICHELE RODRIGUES DA SILVA"/>
        <s v="LAYNNE KAMYLLA OLIVEIRA BORGES FONSECA"/>
        <s v="PSI NEGOCIOS IMOBILIARIOS LTDA"/>
        <s v="ROMÁRIO AUGUSTO NEGÓCIOS IMOBILIÁRIOS LTDA."/>
        <s v="KAROLYNA APARECIDA ALVES DE ARAUJO"/>
        <s v="TIAGO WILIS - CLT"/>
        <s v="DIEGO REIS IMOBILIÁRIA"/>
        <s v="ERAF CORRETORA DE IMÓVEIS EIRELI"/>
        <s v="TAYNAH MONTEIRO - CLT"/>
        <s v="CHRISLANE COSTA FÉLIX-DESLIGADA"/>
        <s v="RYAN GOMES CALAZANS - CLT"/>
        <s v="7LM - VENDAS INTERNAS FSA"/>
        <s v="MAX IMÓVEIS LTDA."/>
        <s v="JULIANA FRANCISCA DE SOUSA LOPES - CLT - DESLIGADA"/>
        <s v="MACHADO &amp;AMP; MELO CORRESPONDENTE LTDA."/>
        <s v="GABRIELA GONÇALVES DE ARAUJO_DESLIGADA"/>
        <s v="FABIO HENRIQUE - CLT"/>
        <s v="ISABELLA PEREIRA FELICIANO"/>
        <s v="PASCOAL IMOBILIARIA"/>
        <s v="LIZ SANTOS IMOBILIARIA LTDA"/>
        <s v="THAMIRES SANTOS DE ARAUJO"/>
        <s v="LUIS ALVES DOS SANTOS DA SILVA ROCCHA - CLT"/>
        <s v="GLEYCE CAITANO DE OLIVEIRA - DESLIGADA"/>
        <s v="DANTIELEN DE SOUZA CONCEIÇÃO  - NOVKA"/>
        <s v="LEONARDO FEDERICO GONZALEZ HERNANDEZ"/>
        <s v="ANA CAROLINE ALVES DE ABREU_DESLIGADA"/>
        <s v="EVELLYN DE SOUSA RODRIGUES - CLT"/>
        <s v="MÁRCIO ROGÉRIO GOMES SILVA"/>
        <s v="MORIÁ- DANIEL"/>
        <s v="NOVKA EMPREENDIMENTOS IMOBILIARIOS"/>
        <s v="DM IMOBILIARIA"/>
        <s v="IGOR DA SILVA NEVES"/>
        <s v="JONATAN CASTRO DA SILVA - CLT"/>
        <s v="GABRIEL ARRUDA PARRIAO - CLT"/>
        <s v="DANTIELEN DE SOUZA CONCEICAO - DESLIGADA"/>
        <s v="FLAVIA SERVIÇOS IMOBILIARIOS"/>
        <s v="MICAEL DOS SANTOS PIRES - CLT"/>
        <s v="JANAINA BATISTA SOARES"/>
        <s v="FLAVIO DE MELO MORAIS- DESLIGADO"/>
        <s v="ALINE FERNANDES DE OLIVEIRA"/>
        <s v="IMOB MINHA CORRETORA"/>
        <s v="CLEÓPATRA DA SILVA DOS SANTOS CLT"/>
        <s v="MATHEUS FERREIRA DE SOUSA MEIRELES"/>
        <s v="L K KAIHARA LTDA."/>
        <s v="VINÍCIUS RODRIGUES DE OLIVEIRA - CLT"/>
        <s v="ELIVANIA DE SOUSA MAGALHAES-DESLIGADA"/>
        <s v="ELMIRO DE DEUS PASSOS JUNIOR- DESLIGADO"/>
        <s v="EDUARDO DOS SANTOS DE CARVALHO"/>
        <s v="JORGE LUCAS PEREIRA NATAL"/>
        <s v="RITA DE CÁSSIA MACÁRIO DA SILVA RODRIGUES"/>
        <s v="IZABEL GODINHO LOPES"/>
        <s v="MARCILENE DOS REIS CARVALHO"/>
        <s v="ELTON SILVA RODRIGUES - CLT"/>
        <s v="GABRIELA VIEIRA DE SOUZA - CLT"/>
        <s v="FORMOSA IMOVEIS - GOLDEN BROKERS"/>
        <s v="LK IMÓVEIS - LEONARDO APARECIDO"/>
        <s v="JOSÉ RIBAMAR DA SILVA FREITAS FILHO - CLT"/>
        <s v="HENRIQUE WALLACE FERREIRA - CLT"/>
        <s v="EDUARDA RODRIGUES ANDRADE - CLT"/>
        <s v="RAMON SILVA FERREIRA - CLT"/>
        <s v="DANIEL ANDRADE DOS SANTOS - CLT"/>
        <s v="JOSIANE SILVA- DESLIGADA"/>
        <s v="SANDRA SANTOS - CLT"/>
        <s v="JHENNIFER CAROLINE FERREIRA BATISTA-DESLIGADA"/>
        <s v="KÉVIN COSTÂNER FERREIRA DOS SANTOS - CLT DESLIGADO"/>
        <s v="RAFAEL DE LUCENA MARTINS"/>
        <s v="BETHANIA FERREIRA DE SOUSA"/>
        <s v="REBECA DO ESPIRITO SANTO SOUZA CARVALHO - CLT"/>
        <s v="WANDERSON ROMERO COELHO DA SILVA - CLT"/>
        <s v="EVONEO SILVEIRA GUEDES"/>
        <s v="ITIQUIRA IMOVEIS E ASSESSORIA"/>
        <s v="JORDAN RIBEIRO VASCONCELOS"/>
        <s v="NOVKA INCORPORAÇÃO E CONSTRUÇÃO DE EDÍFÍCIOS SPE DF001 LTDA."/>
        <s v="MARIA EDUARDA VIEIRA DAMASCENO - CLT"/>
        <s v="7LM - VENDAS INTERNAS NOVKA"/>
        <s v="DANIEL FERNANDES RIBEIRO"/>
        <s v="YALLA JOSELIANE EUGÊNIO BARBOZA - CLT"/>
        <s v="ALINE FERNANDES DE OLIVEIRA - NOVKA"/>
        <s v="DAIANA SOARES DA ROCHA"/>
        <s v="LEONARD LUIS MOGENA PEREZ - CLT"/>
        <s v="ANNE BEATRIZ RODRIGUES DA COSTA"/>
        <s v="GABRIEL BATISTA DE OLIVEIRA"/>
        <s v="WELISSON AUGUSTO SILVA VIEGAS - CLT - DESLIGADO"/>
        <s v="LUIZ PAULO MAGALHAES DE SENA"/>
        <s v="JACILENE FREITAS SANTOS"/>
        <s v="CLEIDE ALVES DE OLIVEIRA"/>
        <s v="ANNA LUIZA PEREIRA DE SOUSA"/>
        <s v="IOHANNY MARTINS SILVA - DESLIGADA"/>
        <s v="CAMILA RODRIGUES AMORIM MAGALHÃES"/>
        <s v="MARA IMOBILIARIA LTDA"/>
        <s v="SÂMARA FEITOSA VALADARES GENEROSO - CLT"/>
        <s v="IMOBILIARIA GOL IMÓVEIS"/>
        <s v="LUIS RAFAEL DO ROSARIO - CLT"/>
        <s v="ARTHUR PARRIAO NEGOCIOS IMOBILIARIOS"/>
        <s v="DANYEL APPARECIDO DE ANDRADE - CLT"/>
        <s v="CORDIAL IMOBILIÁRIA"/>
        <s v="UIRACI COSTA DA SILVA"/>
        <s v="THOMAZ MOREIRA AQUINO"/>
        <s v="RITA FREITAS PEREIRA"/>
        <s v="ALAN DOS SANTOS LOPES-DESLIGADO"/>
        <s v="BUENO IMOVEIS LTDA (AUTONOMO)"/>
        <s v="ARIANI MORAIS DE SOUSA PEREIRA - CLT"/>
        <s v="FRANCISCO LUCIELIO DE QUEIROZ"/>
        <s v="MARIO ALVES LAMOUNIER JUNIOR"/>
        <s v="MILENE DE ALMEIDA LIMA - CLT"/>
        <s v="IMOBILIARIA EXPERT IMOVEIS"/>
        <s v="LETICIA LORRANNY SANTOS DOURADO"/>
        <s v="THAWANNE DE SOUSA BORBA - CLT"/>
        <s v="MARIA EUGENIA MARTINS ALVES - CLT"/>
        <s v="EMMANUELY FERNANDA DO NASCIMENTO"/>
        <s v="DANILA PEREIRA BORGES"/>
        <s v="TAYNARA SILVA ARAUJO"/>
        <s v="LUCAS PAULO MARQUES PINTO - CLT"/>
        <s v="PEDRO GOMES NEIVA NETO - CLT"/>
        <s v="GYOVANA FERNANDES ALMEIDA CASTRO"/>
        <s v="ALIRIAN FERREIRA DA SILVA"/>
        <s v="THAIRINE STEFANNI RODRIGUES DA SILVA"/>
        <s v="THAMIRES FERREIRA DA SILVA - CLT"/>
        <s v="LUCIANO PONTES SILVA JUNIOR - CLT"/>
        <s v="ELILEIDE RIBEIRO DE LACERDA"/>
        <s v="NAUANY MARQUES DA CONCEIÇÃO"/>
        <s v="YVELISE FERREIRA PINHEIRO -  CLT"/>
        <s v="MARIA DAIANA DA SILVA BRANDÃO - CLT"/>
        <s v="NAIARA DOS SANTOS OLIVEIRA - CLT"/>
        <s v="JOÃO VITOR BRITO DE ANDRADE - CLT"/>
        <s v="STEFFANY SILVA PINTO"/>
        <s v="CAIO BRENDON LOPES MARTINS - CLT"/>
        <s v="ANIBAL HAMU NETO"/>
        <s v="FABIANE BEZERRA MOREIRA DOS SANTOS - CLT"/>
        <s v="THAYS VITORIA GOMES DA SILVA"/>
        <s v="PORTELA IMOBILIARIA"/>
        <s v="ANA LUCIA RODRIGUES DE FREITAS"/>
        <s v="LINDINALVA ROSA PALMEIRA"/>
        <s v="RAQUEL SILVA DE SENNA DIAS DE LAET"/>
        <s v="BYANCA LOPES CLARO DE SOUZA"/>
        <s v="JACQUELINE LINHARES NOVAES"/>
        <s v="NATASHA LUCÍLIA BARBOSA - CLT"/>
        <s v="MARK ORLANDO DOS SANTOS - CLT"/>
        <s v="JULIANA MARIA DE SOUZA - CLT"/>
        <s v="REBECA CRISTHINA PIRES DIAS - CLT"/>
        <s v="PAULA CÍCERA PEREIRA DE OLIVEIRA SANTOS - CLT"/>
        <s v="NOVA MORADA IMOBILIARIA"/>
        <s v="MARCELO MIRANDA VIEIRA"/>
        <s v="S PESTANA NEGOCIOS IMOBILIARIOS LTDA"/>
        <s v="KEULLY DE SOUSA BRAGA"/>
        <s v="LUCAS DE SOUZA RODRIGUES - CLT"/>
        <s v="MICHELE OLIVEIRA ROCHA"/>
        <s v="LETÍCIA SANTOS DA SILVA BRITO - CLT"/>
        <s v="HUMBERTO BOMFIM FERREIRA FILHO - CLT"/>
        <s v="MATHEUS AIRES GUERRA"/>
        <s v="JHENNEFE HORRARA SILVA DE OLIVEIRA"/>
        <s v="SAMUEL WILKER LIMA DE OLIVEIRA - CLT DESLIGADO"/>
        <s v="ÉLIDA BENEDITA RIBEIRO VIANA"/>
        <s v="JOSÉ ALBERTO SILVA CALHEIROS"/>
        <s v="MATEUS OLIVEIRA DUARTE"/>
        <s v="LUCAS BRAGA DE SOUZA OLIVEIRA - CLT"/>
        <s v="PEDRO HIGOR CANDEIAS"/>
        <s v="JOB IMOBILIARIA"/>
        <s v="SATELITE IMOB"/>
      </sharedItems>
    </cacheField>
    <cacheField name="Parcela" numFmtId="0">
      <sharedItems/>
    </cacheField>
    <cacheField name="Contrato Quitado" numFmtId="0">
      <sharedItems/>
    </cacheField>
    <cacheField name="Contrato Liquidado" numFmtId="0">
      <sharedItems/>
    </cacheField>
    <cacheField name="Registro Pago" numFmtId="0">
      <sharedItems/>
    </cacheField>
    <cacheField name="ITBI Pago" numFmtId="0">
      <sharedItems/>
    </cacheField>
    <cacheField name="Laudêmio Pago" numFmtId="0">
      <sharedItems containsBlank="1"/>
    </cacheField>
    <cacheField name="Recebendo financiamento" numFmtId="0">
      <sharedItems/>
    </cacheField>
    <cacheField name="Valor previsto" numFmtId="0">
      <sharedItems containsSemiMixedTypes="0" containsString="0" containsNumber="1" minValue="0" maxValue="9999999.9900000002"/>
    </cacheField>
    <cacheField name="Parcela de conclusão" numFmtId="0">
      <sharedItems containsSemiMixedTypes="0" containsString="0" containsNumber="1" minValue="0" maxValue="9999999.9900000002"/>
    </cacheField>
    <cacheField name="Saldo devedor" numFmtId="0">
      <sharedItems containsSemiMixedTypes="0" containsString="0" containsNumber="1" minValue="0" maxValue="915000"/>
    </cacheField>
    <cacheField name="Valor da dívida" numFmtId="0">
      <sharedItems containsSemiMixedTypes="0" containsString="0" containsNumber="1" minValue="0" maxValue="9999999.9900000002"/>
    </cacheField>
    <cacheField name="Valor do subsídio" numFmtId="0">
      <sharedItems containsSemiMixedTypes="0" containsString="0" containsNumber="1" minValue="0" maxValue="9999999.9900000002"/>
    </cacheField>
    <cacheField name="Valor do FGTS" numFmtId="0">
      <sharedItems containsSemiMixedTypes="0" containsString="0" containsNumber="1" minValue="0" maxValue="101047.39"/>
    </cacheField>
    <cacheField name="Valor financiado" numFmtId="0">
      <sharedItems containsSemiMixedTypes="0" containsString="0" containsNumber="1" minValue="0" maxValue="19999999.98"/>
    </cacheField>
    <cacheField name="Medição Obra" numFmtId="0">
      <sharedItems containsSemiMixedTypes="0" containsString="0" containsNumber="1" containsInteger="1" minValue="0" maxValue="0"/>
    </cacheField>
    <cacheField name="% de medição de obra" numFmtId="0">
      <sharedItems containsSemiMixedTypes="0" containsString="0" containsNumber="1" containsInteger="1" minValue="0" maxValue="0"/>
    </cacheField>
    <cacheField name="Próxima ação" numFmtId="0">
      <sharedItems containsNonDate="0" containsString="0" containsBlank="1"/>
    </cacheField>
    <cacheField name="Nº do contrato " numFmtId="0">
      <sharedItems containsString="0" containsBlank="1" containsNumber="1" containsInteger="1" minValue="10302092302" maxValue="878771922323400"/>
    </cacheField>
    <cacheField name="Contrato" numFmtId="0">
      <sharedItems/>
    </cacheField>
    <cacheField name="Nº de matrícula " numFmtId="0">
      <sharedItems containsDate="1" containsBlank="1" containsMixedTypes="1" minDate="2026-02-03T00:00:00" maxDate="1900-01-10T10:40:06"/>
    </cacheField>
    <cacheField name="Data do registro" numFmtId="0">
      <sharedItems containsNonDate="0" containsDate="1" containsString="0" containsBlank="1" minDate="2024-01-25T00:00:00" maxDate="2028-11-20T00:00:00"/>
    </cacheField>
    <cacheField name="Valor do registro" numFmtId="0">
      <sharedItems containsSemiMixedTypes="0" containsString="0" containsNumber="1" minValue="0" maxValue="11169.42"/>
    </cacheField>
    <cacheField name="Data de Assinatura " numFmtId="0">
      <sharedItems containsNonDate="0" containsDate="1" containsString="0" containsBlank="1" minDate="2024-01-11T00:00:00" maxDate="2026-04-10T00:00:00"/>
    </cacheField>
    <cacheField name="Data" numFmtId="0">
      <sharedItems containsString="0" containsBlank="1" containsNumber="1" containsInteger="1" minValue="2004" maxValue="2026" count="4">
        <n v="2004"/>
        <m/>
        <n v="2025"/>
        <n v="2026"/>
      </sharedItems>
    </cacheField>
    <cacheField name="Data de contabilização de contrato" numFmtId="0">
      <sharedItems containsNonDate="0" containsDate="1" containsString="0" containsBlank="1" minDate="2024-01-03T00:00:00" maxDate="2026-04-10T00:00:00"/>
    </cacheField>
    <cacheField name="Data do contrato liberado" numFmtId="0">
      <sharedItems containsNonDate="0" containsString="0" containsBlank="1"/>
    </cacheField>
    <cacheField name="Data de unidade liberada" numFmtId="0">
      <sharedItems containsNonDate="0" containsDate="1" containsString="0" containsBlank="1" minDate="2024-09-27T00:00:00" maxDate="2024-09-28T00:00:00"/>
    </cacheField>
    <cacheField name="Data de laudo liberado" numFmtId="0">
      <sharedItems containsNonDate="0" containsString="0" containsBlank="1"/>
    </cacheField>
    <cacheField name="Data de recurso liberado" numFmtId="0">
      <sharedItems containsNonDate="0" containsDate="1" containsString="0" containsBlank="1" minDate="2026-03-24T00:00:00" maxDate="2026-03-25T00:00:00"/>
    </cacheField>
    <cacheField name="Correspondente" numFmtId="0">
      <sharedItems containsBlank="1"/>
    </cacheField>
    <cacheField name="Usuário correspondente" numFmtId="0">
      <sharedItems containsBlank="1"/>
    </cacheField>
    <cacheField name="Banco" numFmtId="0">
      <sharedItems containsNonDate="0" containsString="0" containsBlank="1"/>
    </cacheField>
    <cacheField name="Agência" numFmtId="0">
      <sharedItems containsNonDate="0" containsString="0" containsBlank="1"/>
    </cacheField>
    <cacheField name="Data de alteração do status" numFmtId="14">
      <sharedItems containsSemiMixedTypes="0" containsNonDate="0" containsDate="1" containsString="0" minDate="2024-01-31T00:00:00" maxDate="2026-04-10T00:00:00"/>
    </cacheField>
    <cacheField name="Data da última alteração" numFmtId="14">
      <sharedItems containsSemiMixedTypes="0" containsNonDate="0" containsDate="1" containsString="0" minDate="2024-01-31T00:00:00" maxDate="2026-04-10T00:00:00"/>
    </cacheField>
    <cacheField name="Situação da Reserva" numFmtId="0">
      <sharedItems/>
    </cacheField>
    <cacheField name="Data de Venda" numFmtId="0">
      <sharedItems containsNonDate="0" containsDate="1" containsString="0" containsBlank="1" minDate="2020-05-20T00:00:00" maxDate="2026-04-07T00:00:00"/>
    </cacheField>
    <cacheField name="Código Interno da Reserva" numFmtId="0">
      <sharedItems containsString="0" containsBlank="1" containsNumber="1" containsInteger="1" minValue="836" maxValue="43632"/>
    </cacheField>
    <cacheField name="Valor Contrato" numFmtId="0">
      <sharedItems containsSemiMixedTypes="0" containsString="0" containsNumber="1" minValue="0" maxValue="1120000"/>
    </cacheField>
    <cacheField name="Tipo de Venda" numFmtId="0">
      <sharedItems containsNonDate="0" containsString="0" containsBlank="1"/>
    </cacheField>
    <cacheField name="Sigla do Empreendimento" numFmtId="0">
      <sharedItems/>
    </cacheField>
    <cacheField name="Contrato Interno" numFmtId="0">
      <sharedItems containsString="0" containsBlank="1" containsNumber="1" containsInteger="1" minValue="19519" maxValue="43632"/>
    </cacheField>
    <cacheField name="Nome - Documento do Associado" numFmtId="0">
      <sharedItems containsBlank="1"/>
    </cacheField>
    <cacheField name="Cidade" numFmtId="0">
      <sharedItems containsBlank="1"/>
    </cacheField>
    <cacheField name="Estado" numFmtId="0">
      <sharedItems containsBlank="1"/>
    </cacheField>
    <cacheField name="Telefone" numFmtId="0">
      <sharedItems containsSemiMixedTypes="0" containsString="0" containsNumber="1" containsInteger="1" minValue="33669521278" maxValue="55619911353773"/>
    </cacheField>
    <cacheField name="Endereço" numFmtId="0">
      <sharedItems containsBlank="1"/>
    </cacheField>
    <cacheField name="Cep" numFmtId="0">
      <sharedItems containsString="0" containsBlank="1" containsNumber="1" containsInteger="1" minValue="38600258" maxValue="79910000"/>
    </cacheField>
    <cacheField name="Bairro" numFmtId="0">
      <sharedItems containsBlank="1"/>
    </cacheField>
    <cacheField name="Email" numFmtId="0">
      <sharedItems/>
    </cacheField>
    <cacheField name="Celular" numFmtId="0">
      <sharedItems containsString="0" containsBlank="1" containsNumber="1" containsInteger="1" minValue="61996703502" maxValue="55061995521428"/>
    </cacheField>
    <cacheField name="Renda" numFmtId="0">
      <sharedItems containsSemiMixedTypes="0" containsString="0" containsNumber="1" minValue="0" maxValue="193623.7"/>
    </cacheField>
    <cacheField name="Vencimento da Aprovação" numFmtId="0">
      <sharedItems containsNonDate="0" containsDate="1" containsString="0" containsBlank="1" minDate="1996-10-01T00:00:00" maxDate="2026-09-30T00:00:00"/>
    </cacheField>
    <cacheField name="Grupo de Situações" numFmtId="0">
      <sharedItems containsNonDate="0" containsString="0" containsBlank="1"/>
    </cacheField>
    <cacheField name="Última Mensagem" numFmtId="0">
      <sharedItems containsBlank="1" longText="1"/>
    </cacheField>
    <cacheField name="Data Última Mensagem" numFmtId="0">
      <sharedItems containsBlank="1"/>
    </cacheField>
    <cacheField name="Código Interno Unidade" numFmtId="0">
      <sharedItems containsString="0" containsBlank="1" containsNumber="1" containsInteger="1" minValue="837" maxValue="11781"/>
    </cacheField>
    <cacheField name="Código Interno Cliente" numFmtId="0">
      <sharedItems containsString="0" containsBlank="1" containsNumber="1" containsInteger="1" minValue="33" maxValue="8296"/>
    </cacheField>
    <cacheField name="Profissão do Cliente" numFmtId="0">
      <sharedItems containsBlank="1"/>
    </cacheField>
    <cacheField name="Data da Solicitação Da Confissão de Dívida" numFmtId="0">
      <sharedItems containsNonDate="0" containsDate="1" containsString="0" containsBlank="1" minDate="2023-02-28T00:00:00" maxDate="2026-04-09T00:00:00"/>
    </cacheField>
    <cacheField name="Valor do Produto Caixa" numFmtId="0">
      <sharedItems containsString="0" containsBlank="1" containsNumber="1" minValue="90" maxValue="891230"/>
    </cacheField>
    <cacheField name="Data de pagamento do produto CAIXA" numFmtId="0">
      <sharedItems containsNonDate="0" containsDate="1" containsString="0" containsBlank="1" minDate="2024-01-12T00:00:00" maxDate="2026-03-24T00:00:00"/>
    </cacheField>
    <cacheField name="Aprovado pela Secretaria de Vendas" numFmtId="0">
      <sharedItems containsBlank="1"/>
    </cacheField>
    <cacheField name="Data Vencimento | Produto Caixa" numFmtId="0">
      <sharedItems containsNonDate="0" containsDate="1" containsString="0" containsBlank="1" minDate="2016-03-04T00:00:00" maxDate="2026-06-17T00:00:00"/>
    </cacheField>
    <cacheField name="N° da Ficha AGEHAB" numFmtId="0">
      <sharedItems containsBlank="1"/>
    </cacheField>
    <cacheField name="Data da Aprovação da SV" numFmtId="0">
      <sharedItems containsNonDate="0" containsDate="1" containsString="0" containsBlank="1" minDate="2023-01-05T00:00:00" maxDate="2026-04-09T00:00:00"/>
    </cacheField>
    <cacheField name="Data do recebimento do contrato CEF (FISICO ASSINADO)" numFmtId="0">
      <sharedItems containsNonDate="0" containsDate="1" containsString="0" containsBlank="1" minDate="2024-01-12T00:00:00" maxDate="2028-08-22T00:00:00"/>
    </cacheField>
    <cacheField name="Protocolo - ONR" numFmtId="0">
      <sharedItems containsBlank="1"/>
    </cacheField>
    <cacheField name="Data de cadastro da ficha AGEHAB" numFmtId="0">
      <sharedItems containsNonDate="0" containsDate="1" containsString="0" containsBlank="1" minDate="2023-02-03T00:00:00" maxDate="2026-05-10T00:00:00"/>
    </cacheField>
    <cacheField name="Unidade no CV x Unidade contrato CEF conferem?" numFmtId="0">
      <sharedItems containsBlank="1"/>
    </cacheField>
    <cacheField name="AP - PRODUTO" numFmtId="0">
      <sharedItems containsBlank="1" containsMixedTypes="1" containsNumber="1" containsInteger="1" minValue="223" maxValue="48006"/>
    </cacheField>
    <cacheField name="Data do Envio da Confissão de Divida" numFmtId="0">
      <sharedItems containsNonDate="0" containsDate="1" containsString="0" containsBlank="1" minDate="2023-03-09T00:00:00" maxDate="2026-04-09T00:00:00"/>
    </cacheField>
    <cacheField name="Data da Inconformidade CEHOP" numFmtId="0">
      <sharedItems containsNonDate="0" containsDate="1" containsString="0" containsBlank="1" minDate="2024-01-04T00:00:00" maxDate="2026-03-31T00:00:00"/>
    </cacheField>
    <cacheField name="Tipo de Exceção" numFmtId="0">
      <sharedItems containsBlank="1"/>
    </cacheField>
    <cacheField name="Data do Reenvio CEHOP" numFmtId="0">
      <sharedItems containsDate="1" containsBlank="1" containsMixedTypes="1" minDate="2024-01-04T00:00:00" maxDate="2026-03-21T00:00:00"/>
    </cacheField>
    <cacheField name="Data Pagamento do ITBI" numFmtId="0">
      <sharedItems containsDate="1" containsBlank="1" containsMixedTypes="1" minDate="2024-01-16T00:00:00" maxDate="2026-04-27T00:00:00"/>
    </cacheField>
    <cacheField name="Confissão de Divida Com Exceção" numFmtId="0">
      <sharedItems containsBlank="1"/>
    </cacheField>
    <cacheField name="Data da Assinatura da Confissão de Divida" numFmtId="0">
      <sharedItems containsNonDate="0" containsDate="1" containsString="0" containsBlank="1" minDate="2024-01-04T00:00:00" maxDate="2026-04-07T00:00:00"/>
    </cacheField>
    <cacheField name="Data de Protocolo no Cartório" numFmtId="0">
      <sharedItems containsNonDate="0" containsDate="1" containsString="0" containsBlank="1" minDate="1990-12-04T00:00:00" maxDate="2026-04-09T00:00:00"/>
    </cacheField>
    <cacheField name="Data do Envio da Ficha" numFmtId="0">
      <sharedItems containsNonDate="0" containsDate="1" containsString="0" containsBlank="1" minDate="2024-01-04T00:00:00" maxDate="2026-10-24T00:00:00"/>
    </cacheField>
    <cacheField name="Data Solicitação do Contrato AGEHAB" numFmtId="0">
      <sharedItems containsNonDate="0" containsDate="1" containsString="0" containsBlank="1" minDate="2024-02-01T00:00:00" maxDate="2026-07-02T00:00:00"/>
    </cacheField>
    <cacheField name="Data de Solicitação do ITBI-Prefeitura" numFmtId="0">
      <sharedItems containsNonDate="0" containsDate="1" containsString="0" containsBlank="1" minDate="2024-01-15T00:00:00" maxDate="2026-04-09T00:00:00"/>
    </cacheField>
    <cacheField name="Excedente de cobrança" numFmtId="0">
      <sharedItems containsString="0" containsBlank="1" containsNumber="1" minValue="2.5299999999999998" maxValue="2801.74"/>
    </cacheField>
    <cacheField name="Data Da Aprovação da Ficha AGEHAB" numFmtId="0">
      <sharedItems containsNonDate="0" containsDate="1" containsString="0" containsBlank="1" minDate="2022-09-22T00:00:00" maxDate="2026-04-07T00:00:00"/>
    </cacheField>
    <cacheField name="Data da Validação do Espelho" numFmtId="0">
      <sharedItems containsNonDate="0" containsDate="1" containsString="0" containsBlank="1" minDate="2023-12-27T00:00:00" maxDate="3026-02-26T00:00:00"/>
    </cacheField>
    <cacheField name="Data de validade da avaliação SICAQ" numFmtId="0">
      <sharedItems containsDate="1" containsBlank="1" containsMixedTypes="1" minDate="2023-12-19T00:00:00" maxDate="5025-02-25T00:00:00"/>
    </cacheField>
    <cacheField name="Data Solicitação Pagamento ITBI-Financeiro" numFmtId="0">
      <sharedItems containsNonDate="0" containsDate="1" containsString="0" containsBlank="1" minDate="2024-01-16T00:00:00" maxDate="2026-06-14T00:00:00"/>
    </cacheField>
    <cacheField name="Data do Recebimento do Contrato AGEHAB" numFmtId="0">
      <sharedItems containsNonDate="0" containsDate="1" containsString="0" containsBlank="1" minDate="2022-06-18T00:00:00" maxDate="2026-12-18T00:00:00"/>
    </cacheField>
    <cacheField name="Data do Espelho Anexado" numFmtId="0">
      <sharedItems containsNonDate="0" containsDate="1" containsString="0" containsBlank="1" minDate="2015-10-28T00:00:00" maxDate="2026-04-08T00:00:00"/>
    </cacheField>
    <cacheField name="Data de Pagamento do Registro" numFmtId="0">
      <sharedItems containsDate="1" containsBlank="1" containsMixedTypes="1" minDate="2024-02-15T00:00:00" maxDate="3202-03-25T00:00:00"/>
    </cacheField>
    <cacheField name="Aprovado Espelho pela SV" numFmtId="0">
      <sharedItems containsBlank="1"/>
    </cacheField>
    <cacheField name="Data da Exigência" numFmtId="0">
      <sharedItems containsNonDate="0" containsDate="1" containsString="0" containsBlank="1" minDate="2024-03-20T00:00:00" maxDate="2026-04-01T00:00:00"/>
    </cacheField>
    <cacheField name="FGTS Futuro" numFmtId="0">
      <sharedItems containsString="0" containsBlank="1" containsNumber="1" minValue="7806.22" maxValue="11201.24"/>
    </cacheField>
    <cacheField name="Data de Envio Comitê CEF" numFmtId="0">
      <sharedItems containsNonDate="0" containsDate="1" containsString="0" containsBlank="1" minDate="2023-12-27T00:00:00" maxDate="2026-12-18T00:00:00"/>
    </cacheField>
    <cacheField name="Data do Cumprimento da Exigência" numFmtId="0">
      <sharedItems containsNonDate="0" containsDate="1" containsString="0" containsBlank="1" minDate="2024-03-21T00:00:00" maxDate="2026-04-02T00:00:00"/>
    </cacheField>
    <cacheField name="Data do Kit Registro OK" numFmtId="0">
      <sharedItems containsNonDate="0" containsDate="1" containsString="0" containsBlank="1" minDate="2023-12-15T00:00:00" maxDate="2026-04-10T00:00:00"/>
    </cacheField>
    <cacheField name="Data da Emissão da Minuta CAIXA" numFmtId="0">
      <sharedItems containsDate="1" containsBlank="1" containsMixedTypes="1" minDate="2024-01-15T00:00:00" maxDate="2026-04-08T00:00:00"/>
    </cacheField>
    <cacheField name="Data de Envio da Solicitação de Garantia" numFmtId="0">
      <sharedItems containsNonDate="0" containsDate="1" containsString="0" containsBlank="1" minDate="2024-01-26T00:00:00" maxDate="2026-06-13T00:00:00"/>
    </cacheField>
    <cacheField name="Protocolo - ITBI" numFmtId="0">
      <sharedItems containsBlank="1" containsMixedTypes="1" containsNumber="1" minValue="1676" maxValue="94419432"/>
    </cacheField>
    <cacheField name="Obs Garantia" numFmtId="0">
      <sharedItems containsBlank="1"/>
    </cacheField>
    <cacheField name="Data da conformidade da Garantia" numFmtId="0">
      <sharedItems containsNonDate="0" containsDate="1" containsString="0" containsBlank="1" minDate="2020-10-21T00:00:00" maxDate="2026-04-09T00:00:00"/>
    </cacheField>
    <cacheField name="Data Envio CEHOP" numFmtId="0">
      <sharedItems containsDate="1" containsBlank="1" containsMixedTypes="1" minDate="2023-12-21T00:00:00" maxDate="2028-08-27T00:00:00"/>
    </cacheField>
    <cacheField name="Data de Envio Contrato AGEHAB e 7LM ao Repasse" numFmtId="0">
      <sharedItems containsNonDate="0" containsDate="1" containsString="0" containsBlank="1" minDate="2024-02-07T00:00:00" maxDate="2026-04-09T00:00:00"/>
    </cacheField>
    <cacheField name="Data da Assinatura Contrato AGEHAB" numFmtId="0">
      <sharedItems containsNonDate="0" containsDate="1" containsString="0" containsBlank="1" minDate="2024-02-09T00:00:00" maxDate="2026-04-10T00:00:00"/>
    </cacheField>
    <cacheField name="Data do Recebimento Contrato AGEHAB e 7LM do Repasse" numFmtId="0">
      <sharedItems containsDate="1" containsBlank="1" containsMixedTypes="1" minDate="2024-02-05T00:00:00" maxDate="2026-04-02T00:00:00"/>
    </cacheField>
    <cacheField name="Data do Envio do Contrato a AGEHAB" numFmtId="0">
      <sharedItems containsNonDate="0" containsDate="1" containsString="0" containsBlank="1" minDate="2024-03-20T00:00:00" maxDate="2026-03-11T00:00:00"/>
    </cacheField>
    <cacheField name="Data Conformida de CEHOP" numFmtId="0">
      <sharedItems containsNonDate="0" containsDate="1" containsString="0" containsBlank="1" minDate="2023-12-26T00:00:00" maxDate="2026-04-07T00:00:00"/>
    </cacheField>
    <cacheField name="Contrato Validado Pela AGEHAB" numFmtId="0">
      <sharedItems containsDate="1" containsBlank="1" containsMixedTypes="1" minDate="2023-02-05T00:00:00" maxDate="2026-03-11T00:00:00"/>
    </cacheField>
    <cacheField name="Data de solicitação de credito ONR" numFmtId="0">
      <sharedItems containsNonDate="0" containsDate="1" containsString="0" containsBlank="1" minDate="2023-06-17T00:00:00" maxDate="2026-04-10T00:00:00"/>
    </cacheField>
    <cacheField name="Fichas com Pendência" numFmtId="0">
      <sharedItems containsBlank="1"/>
    </cacheField>
    <cacheField name="Situação Prenotação" numFmtId="0">
      <sharedItems containsBlank="1"/>
    </cacheField>
    <cacheField name="Título Prenotação" numFmtId="0">
      <sharedItems containsString="0" containsBlank="1" containsNumber="1" containsInteger="1" minValue="6133" maxValue="13018"/>
    </cacheField>
    <cacheField name="Título Taxa de Registro" numFmtId="0">
      <sharedItems containsString="0" containsBlank="1" containsNumber="1" containsInteger="1" minValue="4081" maxValue="13550"/>
    </cacheField>
    <cacheField name="Situação Taxa Registro" numFmtId="0">
      <sharedItems containsBlank="1"/>
    </cacheField>
    <cacheField name="Data agendamento CEF" numFmtId="0">
      <sharedItems containsNonDate="0" containsDate="1" containsString="0" containsBlank="1" minDate="2024-12-06T00:00:00" maxDate="2202-05-27T00:00:00"/>
    </cacheField>
    <cacheField name="Score Fiador" numFmtId="0">
      <sharedItems containsBlank="1" containsMixedTypes="1" containsNumber="1" containsInteger="1" minValue="309" maxValue="983"/>
    </cacheField>
    <cacheField name="AP - ITBI" numFmtId="0">
      <sharedItems containsString="0" containsBlank="1" containsNumber="1" containsInteger="1" minValue="227" maxValue="48856"/>
    </cacheField>
    <cacheField name="ONR" numFmtId="0">
      <sharedItems containsBlank="1"/>
    </cacheField>
    <cacheField name="Obs Cartório" numFmtId="0">
      <sharedItems containsBlank="1"/>
    </cacheField>
    <cacheField name="Obs Prefeitura" numFmtId="0">
      <sharedItems containsBlank="1"/>
    </cacheField>
    <cacheField name="Origem Clube" numFmtId="0">
      <sharedItems containsNonDate="0" containsDate="1" containsString="0" containsBlank="1" minDate="1899-12-30T18:30:00" maxDate="1899-12-30T18:30:00"/>
    </cacheField>
    <cacheField name="Titulo" numFmtId="0">
      <sharedItems containsBlank="1"/>
    </cacheField>
    <cacheField name="Valor ITBI" numFmtId="0">
      <sharedItems containsString="0" containsBlank="1" containsNumber="1" minValue="1.98" maxValue="17250"/>
    </cacheField>
    <cacheField name="Obs. Sinal" numFmtId="0">
      <sharedItems containsDate="1" containsBlank="1" containsMixedTypes="1" minDate="2024-12-10T00:00:00" maxDate="2025-02-01T00:00:00"/>
    </cacheField>
    <cacheField name="Situação Sinal" numFmtId="0">
      <sharedItems containsBlank="1"/>
    </cacheField>
    <cacheField name="Obs. AGEHAB" numFmtId="0">
      <sharedItems containsBlank="1"/>
    </cacheField>
    <cacheField name="Obs. Caixa" numFmtId="0">
      <sharedItems containsBlank="1"/>
    </cacheField>
    <cacheField name="Obs. Fiador" numFmtId="0">
      <sharedItems containsDate="1" containsBlank="1" containsMixedTypes="1" minDate="2024-08-07T00:00:00" maxDate="1900-01-05T10:17:04"/>
    </cacheField>
    <cacheField name="Probabilidade de assinatur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0">
  <r>
    <n v="3181"/>
    <x v="0"/>
    <n v="3703"/>
    <x v="0"/>
    <s v="Única"/>
    <s v="BLOCO E"/>
    <n v="3"/>
    <s v="FORMOSA"/>
    <s v="PEDRO HENRIQUE MARTINS CINTRA"/>
    <s v="&quot;04813989101&quot;"/>
    <x v="0"/>
    <x v="0"/>
    <s v="Não"/>
    <s v="Não"/>
    <s v="Não"/>
    <s v="Não"/>
    <s v="Não"/>
    <s v="Não"/>
    <s v="Não"/>
    <n v="152100.93"/>
    <n v="600"/>
    <n v="0"/>
    <n v="116205.93"/>
    <n v="35895"/>
    <n v="0"/>
    <n v="152100.93"/>
    <n v="0"/>
    <n v="0"/>
    <m/>
    <n v="8787718825423"/>
    <s v="Contrato Adimplente"/>
    <n v="740228"/>
    <d v="2024-03-14T00:00:00"/>
    <n v="2705.72"/>
    <d v="2024-01-18T00:00:00"/>
    <x v="0"/>
    <d v="2024-01-03T00:00:00"/>
    <m/>
    <m/>
    <m/>
    <m/>
    <s v="Endy Carvalho Consultoria imobiliária"/>
    <m/>
    <m/>
    <m/>
    <d v="2024-07-11T00:00:00"/>
    <d v="2024-07-11T00:00:00"/>
    <s v="VENDA FINALIZADA"/>
    <d v="2023-12-19T00:00:00"/>
    <n v="19519"/>
    <n v="217100.93"/>
    <m/>
    <s v="FSA09"/>
    <n v="19519"/>
    <m/>
    <s v="Formosa"/>
    <s v="Goiás"/>
    <n v="5562999626525"/>
    <s v="Via 13, QD CH, 240, L. 0, BLOCO G"/>
    <n v="73802419"/>
    <s v="Setor Sul"/>
    <s v="pedrocintra.agro@gmail.com"/>
    <m/>
    <n v="2000"/>
    <d v="2024-06-09T00:00:00"/>
    <m/>
    <m/>
    <m/>
    <n v="3095"/>
    <n v="5375"/>
    <s v="Autônomo(a)"/>
    <d v="2023-12-19T00:00:00"/>
    <m/>
    <m/>
    <s v="sim"/>
    <m/>
    <s v="MP134432"/>
    <d v="2023-12-19T00:00:00"/>
    <d v="2024-01-18T00:00:00"/>
    <m/>
    <d v="2024-01-08T00:00:00"/>
    <s v="Sim"/>
    <m/>
    <d v="2023-12-19T00:00:00"/>
    <m/>
    <m/>
    <m/>
    <m/>
    <m/>
    <d v="2024-01-04T00:00:00"/>
    <d v="2024-02-02T00:00:00"/>
    <d v="2024-01-08T00:00:00"/>
    <d v="2024-02-01T00:00:00"/>
    <d v="2024-01-24T00:00:00"/>
    <m/>
    <d v="2024-01-10T00:00:00"/>
    <d v="2024-01-04T00:00:00"/>
    <d v="2024-06-09T00:00:00"/>
    <m/>
    <d v="2024-02-16T00:00:00"/>
    <d v="2024-01-04T00:00:00"/>
    <m/>
    <s v="Sim"/>
    <m/>
    <m/>
    <d v="2024-01-16T00:00:00"/>
    <m/>
    <d v="2024-01-25T00:00:00"/>
    <d v="2024-01-17T00:00:00"/>
    <d v="2024-03-14T00:00:00"/>
    <m/>
    <m/>
    <d v="2024-04-05T00:00:00"/>
    <d v="2024-01-02T00:00:00"/>
    <d v="2024-02-16T00:00:00"/>
    <d v="2024-02-22T00:00:00"/>
    <d v="2024-03-06T00:00:00"/>
    <d v="2024-04-01T00:00:00"/>
    <d v="2024-01-04T00:00:00"/>
    <s v="OK"/>
    <m/>
    <m/>
    <m/>
    <m/>
    <m/>
    <m/>
    <m/>
    <m/>
    <m/>
    <m/>
    <m/>
    <m/>
    <m/>
    <m/>
    <m/>
    <m/>
    <m/>
    <m/>
    <m/>
    <m/>
    <m/>
  </r>
  <r>
    <n v="3182"/>
    <x v="0"/>
    <n v="3719"/>
    <x v="0"/>
    <s v="Única"/>
    <s v="BLOCO Q"/>
    <n v="203"/>
    <s v="FORMOSA"/>
    <s v="VANESSA PEREIRA MATEUS"/>
    <s v="&quot;04311812175&quot;"/>
    <x v="0"/>
    <x v="1"/>
    <s v="Não"/>
    <s v="Não"/>
    <s v="Não"/>
    <s v="Não"/>
    <s v="Não"/>
    <s v="Não"/>
    <s v="Não"/>
    <n v="138176.1"/>
    <n v="705"/>
    <n v="0"/>
    <n v="133779.1"/>
    <n v="4397"/>
    <n v="0"/>
    <n v="138176.1"/>
    <n v="0"/>
    <n v="0"/>
    <m/>
    <n v="8787718868467"/>
    <s v="Contrato Adimplente"/>
    <n v="74228"/>
    <d v="2024-05-07T00:00:00"/>
    <n v="2794.99"/>
    <d v="2024-02-02T00:00:00"/>
    <x v="0"/>
    <d v="2024-01-03T00:00:00"/>
    <m/>
    <m/>
    <m/>
    <m/>
    <s v="Endy Carvalho Consultoria imobiliária"/>
    <m/>
    <m/>
    <m/>
    <d v="2024-07-11T00:00:00"/>
    <d v="2024-07-11T00:00:00"/>
    <s v="VENDA FINALIZADA"/>
    <d v="2023-12-28T00:00:00"/>
    <n v="19520"/>
    <n v="195000.4"/>
    <m/>
    <s v="FSA09"/>
    <n v="19520"/>
    <m/>
    <s v="Formosa"/>
    <s v="Goiás"/>
    <n v="556181488530"/>
    <s v="RUA 17, Q 117, L 9"/>
    <n v="73813240"/>
    <s v="Formosinha"/>
    <s v="vanessapmateus@gmail.com"/>
    <m/>
    <n v="2600"/>
    <d v="2024-06-16T00:00:00"/>
    <m/>
    <m/>
    <m/>
    <n v="3291"/>
    <n v="5376"/>
    <s v="Administrador"/>
    <d v="2023-12-29T00:00:00"/>
    <m/>
    <m/>
    <s v="sim"/>
    <m/>
    <s v="MP134429"/>
    <d v="2023-12-29T00:00:00"/>
    <d v="2024-02-02T00:00:00"/>
    <m/>
    <d v="2024-01-04T00:00:00"/>
    <s v="Sim"/>
    <m/>
    <d v="2023-12-29T00:00:00"/>
    <d v="2024-01-08T00:00:00"/>
    <m/>
    <d v="2024-01-08T00:00:00"/>
    <m/>
    <m/>
    <d v="2024-01-04T00:00:00"/>
    <d v="2024-03-28T00:00:00"/>
    <d v="2024-01-04T00:00:00"/>
    <d v="2024-02-15T00:00:00"/>
    <m/>
    <m/>
    <d v="2024-01-08T00:00:00"/>
    <d v="2024-01-30T00:00:00"/>
    <d v="2024-06-16T00:00:00"/>
    <d v="2024-03-13T00:00:00"/>
    <d v="2024-02-16T00:00:00"/>
    <d v="2024-01-30T00:00:00"/>
    <m/>
    <s v="Sim"/>
    <m/>
    <m/>
    <d v="2024-02-01T00:00:00"/>
    <m/>
    <d v="2024-02-05T00:00:00"/>
    <d v="2024-02-02T00:00:00"/>
    <d v="2024-05-08T00:00:00"/>
    <m/>
    <m/>
    <d v="2024-05-09T00:00:00"/>
    <d v="2024-01-04T00:00:00"/>
    <d v="2024-02-16T00:00:00"/>
    <d v="2024-03-14T00:00:00"/>
    <d v="2024-03-20T00:00:00"/>
    <d v="2024-04-01T00:00:00"/>
    <d v="2024-01-30T00:00:00"/>
    <s v="OK"/>
    <m/>
    <m/>
    <m/>
    <m/>
    <m/>
    <m/>
    <m/>
    <m/>
    <m/>
    <m/>
    <m/>
    <m/>
    <m/>
    <m/>
    <n v="1972.69"/>
    <m/>
    <m/>
    <m/>
    <m/>
    <m/>
    <m/>
  </r>
  <r>
    <n v="3183"/>
    <x v="0"/>
    <n v="3673"/>
    <x v="0"/>
    <s v="Única"/>
    <s v="BLOCO D"/>
    <n v="301"/>
    <s v="FORMOSA"/>
    <s v="MARCO ANTONIO ALVES DE SOUSA"/>
    <s v="&quot;08188049123&quot;"/>
    <x v="0"/>
    <x v="2"/>
    <s v="Não"/>
    <s v="Não"/>
    <s v="Não"/>
    <s v="Não"/>
    <s v="Não"/>
    <s v="Não"/>
    <s v="Não"/>
    <n v="158378.66"/>
    <n v="594"/>
    <n v="0"/>
    <n v="123432.66"/>
    <n v="35470"/>
    <n v="0"/>
    <n v="158902.66"/>
    <n v="0"/>
    <n v="0"/>
    <m/>
    <n v="8787718828767"/>
    <s v="Contrato Adimplente"/>
    <n v="74022"/>
    <d v="2024-03-08T00:00:00"/>
    <n v="2705.72"/>
    <d v="2024-01-23T00:00:00"/>
    <x v="0"/>
    <d v="2024-01-04T00:00:00"/>
    <m/>
    <m/>
    <m/>
    <m/>
    <s v="Endy Carvalho Consultoria imobiliária"/>
    <m/>
    <m/>
    <m/>
    <d v="2024-07-11T00:00:00"/>
    <d v="2024-07-11T00:00:00"/>
    <s v="VENDA FINALIZADA"/>
    <d v="2023-12-06T00:00:00"/>
    <n v="19555"/>
    <n v="205000.02"/>
    <m/>
    <s v="FSA09"/>
    <n v="19555"/>
    <m/>
    <s v="Formosa"/>
    <s v="Goiás"/>
    <n v="556198789745"/>
    <s v="RUA 13 QUADRA 10 LOTE 8"/>
    <n v="73808305"/>
    <s v="Parque Vila Verde"/>
    <s v="Alvesmarco6161@gmail.com"/>
    <m/>
    <n v="1980"/>
    <d v="2024-05-27T00:00:00"/>
    <m/>
    <m/>
    <m/>
    <n v="3085"/>
    <n v="5377"/>
    <s v="Auxiliar de Serviços Gerais"/>
    <d v="2023-12-29T00:00:00"/>
    <m/>
    <m/>
    <s v="sim"/>
    <m/>
    <s v="MP134440"/>
    <d v="2023-12-29T00:00:00"/>
    <d v="2024-01-29T00:00:00"/>
    <m/>
    <d v="2024-01-11T00:00:00"/>
    <s v="Sim"/>
    <m/>
    <d v="2023-12-29T00:00:00"/>
    <m/>
    <m/>
    <m/>
    <m/>
    <m/>
    <d v="2024-01-05T00:00:00"/>
    <d v="2024-02-16T00:00:00"/>
    <d v="2024-01-11T00:00:00"/>
    <d v="2024-02-01T00:00:00"/>
    <d v="2024-01-31T00:00:00"/>
    <m/>
    <d v="2024-01-12T00:00:00"/>
    <d v="2023-12-27T00:00:00"/>
    <d v="2024-05-27T00:00:00"/>
    <m/>
    <d v="2024-02-16T00:00:00"/>
    <d v="2023-12-27T00:00:00"/>
    <m/>
    <s v="Sim"/>
    <m/>
    <m/>
    <d v="2024-01-16T00:00:00"/>
    <m/>
    <d v="2024-02-05T00:00:00"/>
    <d v="2024-01-18T00:00:00"/>
    <d v="2024-03-09T00:00:00"/>
    <m/>
    <m/>
    <d v="2024-03-12T00:00:00"/>
    <d v="2023-12-22T00:00:00"/>
    <d v="2024-02-16T00:00:00"/>
    <d v="2024-02-28T00:00:00"/>
    <d v="2024-03-06T00:00:00"/>
    <d v="2024-04-01T00:00:00"/>
    <d v="2023-12-26T00:00:00"/>
    <s v="OK"/>
    <m/>
    <m/>
    <m/>
    <m/>
    <m/>
    <m/>
    <m/>
    <m/>
    <m/>
    <m/>
    <m/>
    <m/>
    <m/>
    <m/>
    <m/>
    <m/>
    <m/>
    <m/>
    <m/>
    <m/>
    <m/>
  </r>
  <r>
    <n v="3184"/>
    <x v="0"/>
    <n v="3717"/>
    <x v="0"/>
    <s v="Única"/>
    <s v="BLOCO J"/>
    <n v="302"/>
    <s v="FORMOSA"/>
    <s v="CRISTIANA DAS DORES BEZERRA"/>
    <s v="&quot;01989023100&quot;"/>
    <x v="1"/>
    <x v="3"/>
    <s v="Não"/>
    <s v="Não"/>
    <s v="Não"/>
    <s v="Não"/>
    <s v="Não"/>
    <s v="Não"/>
    <s v="Não"/>
    <n v="149640.29999999999"/>
    <n v="647.70000000000005"/>
    <n v="0"/>
    <n v="121181.98"/>
    <n v="28884"/>
    <n v="0"/>
    <n v="150065.98000000001"/>
    <n v="0"/>
    <n v="0"/>
    <m/>
    <n v="8787718907039"/>
    <s v="Contrato Adimplente"/>
    <n v="74119"/>
    <d v="2024-02-26T00:00:00"/>
    <n v="2794.99"/>
    <d v="2024-01-16T00:00:00"/>
    <x v="0"/>
    <d v="2024-01-04T00:00:00"/>
    <m/>
    <m/>
    <m/>
    <m/>
    <s v="Endy Carvalho Consultoria imobiliária"/>
    <m/>
    <m/>
    <m/>
    <d v="2024-07-11T00:00:00"/>
    <d v="2024-07-11T00:00:00"/>
    <s v="VENDA FINALIZADA"/>
    <d v="2023-12-28T00:00:00"/>
    <n v="19558"/>
    <n v="205000.1"/>
    <m/>
    <s v="FSA09"/>
    <n v="19558"/>
    <m/>
    <s v="Cabeceiras"/>
    <s v="Goiás"/>
    <n v="5561999165094"/>
    <s v="Rua Benedito Ribeiro, Q. 10, L. 13A"/>
    <n v="73870000"/>
    <s v="Setor Mariano Machado"/>
    <s v="cristianadores12@gmail.com"/>
    <m/>
    <n v="2158.9899999999998"/>
    <d v="2023-06-23T00:00:00"/>
    <m/>
    <m/>
    <m/>
    <n v="3174"/>
    <n v="5380"/>
    <s v="Auxiliar"/>
    <d v="2023-12-28T00:00:00"/>
    <m/>
    <m/>
    <s v="sim"/>
    <m/>
    <s v="MP13443"/>
    <d v="2023-12-28T00:00:00"/>
    <d v="2024-01-18T00:00:00"/>
    <m/>
    <d v="2024-01-04T00:00:00"/>
    <s v="Sim"/>
    <m/>
    <d v="2023-12-28T00:00:00"/>
    <m/>
    <m/>
    <m/>
    <m/>
    <m/>
    <d v="2024-01-05T00:00:00"/>
    <d v="2024-02-02T00:00:00"/>
    <d v="2024-01-04T00:00:00"/>
    <d v="2024-02-01T00:00:00"/>
    <d v="2024-01-24T00:00:00"/>
    <m/>
    <d v="2024-01-05T00:00:00"/>
    <d v="2024-01-11T00:00:00"/>
    <d v="2024-06-23T00:00:00"/>
    <m/>
    <d v="2024-02-16T00:00:00"/>
    <d v="2024-01-11T00:00:00"/>
    <m/>
    <s v="Sim"/>
    <m/>
    <m/>
    <d v="2024-01-12T00:00:00"/>
    <m/>
    <d v="2024-01-15T00:00:00"/>
    <d v="2024-01-15T00:00:00"/>
    <d v="2024-02-27T00:00:00"/>
    <m/>
    <m/>
    <d v="2024-02-28T00:00:00"/>
    <d v="2024-01-08T00:00:00"/>
    <d v="2024-02-16T00:00:00"/>
    <d v="2024-03-05T00:00:00"/>
    <d v="2024-03-06T00:00:00"/>
    <d v="2024-04-01T00:00:00"/>
    <d v="2024-01-11T00:00:00"/>
    <s v="OK"/>
    <m/>
    <m/>
    <m/>
    <m/>
    <m/>
    <m/>
    <m/>
    <m/>
    <m/>
    <m/>
    <m/>
    <m/>
    <m/>
    <m/>
    <m/>
    <m/>
    <m/>
    <m/>
    <m/>
    <m/>
    <m/>
  </r>
  <r>
    <n v="3185"/>
    <x v="0"/>
    <n v="3707"/>
    <x v="0"/>
    <s v="Única"/>
    <s v="BLOCO I"/>
    <n v="301"/>
    <s v="FORMOSA"/>
    <s v="KAYLANE KAREN FERREIRA DE OLIVEIRA"/>
    <s v="&quot;09372448133&quot;"/>
    <x v="0"/>
    <x v="4"/>
    <s v="Não"/>
    <s v="Não"/>
    <s v="Não"/>
    <s v="Não"/>
    <s v="Não"/>
    <s v="Não"/>
    <s v="Não"/>
    <n v="151587.93"/>
    <n v="0"/>
    <n v="0"/>
    <n v="116972.93"/>
    <n v="35128"/>
    <n v="0"/>
    <n v="152100.93"/>
    <n v="0"/>
    <n v="0"/>
    <m/>
    <n v="8787718868114"/>
    <s v="Contrato Adimplente"/>
    <n v="74102"/>
    <d v="2024-02-26T00:00:00"/>
    <n v="1794.89"/>
    <d v="2024-01-23T00:00:00"/>
    <x v="0"/>
    <d v="2024-01-04T00:00:00"/>
    <m/>
    <m/>
    <m/>
    <m/>
    <s v="Endy Carvalho Consultoria imobiliária"/>
    <m/>
    <m/>
    <m/>
    <d v="2024-07-11T00:00:00"/>
    <d v="2024-07-11T00:00:00"/>
    <s v="VENDA FINALIZADA"/>
    <d v="2023-12-20T00:00:00"/>
    <n v="19557"/>
    <n v="207000.73"/>
    <m/>
    <s v="FSA09"/>
    <n v="19557"/>
    <m/>
    <s v="Formosa"/>
    <s v="Goiás"/>
    <n v="5561999930487"/>
    <s v="Rua 15, Q. 41,"/>
    <n v="73805216"/>
    <s v="Jardim Oliveira"/>
    <s v="kayllane.karen12@gmail.com"/>
    <m/>
    <n v="2000"/>
    <d v="2024-06-14T00:00:00"/>
    <m/>
    <m/>
    <m/>
    <n v="3165"/>
    <n v="5379"/>
    <s v="Vendedor(a)"/>
    <d v="2023-12-28T00:00:00"/>
    <m/>
    <m/>
    <s v="sim"/>
    <m/>
    <s v="MP134441"/>
    <d v="2023-12-28T00:00:00"/>
    <d v="2024-01-29T00:00:00"/>
    <m/>
    <d v="2024-01-11T00:00:00"/>
    <s v="Sim"/>
    <m/>
    <d v="2023-12-28T00:00:00"/>
    <m/>
    <m/>
    <m/>
    <m/>
    <m/>
    <d v="2024-01-05T00:00:00"/>
    <d v="2024-02-16T00:00:00"/>
    <d v="2024-01-11T00:00:00"/>
    <d v="2024-02-01T00:00:00"/>
    <d v="2024-01-31T00:00:00"/>
    <m/>
    <d v="2024-01-12T00:00:00"/>
    <d v="2024-01-05T00:00:00"/>
    <d v="2024-06-14T00:00:00"/>
    <m/>
    <d v="2024-02-16T00:00:00"/>
    <d v="2024-01-04T00:00:00"/>
    <m/>
    <s v="Sim"/>
    <m/>
    <m/>
    <d v="2024-01-16T00:00:00"/>
    <m/>
    <d v="2024-01-26T00:00:00"/>
    <d v="2024-01-23T00:00:00"/>
    <d v="2024-02-27T00:00:00"/>
    <m/>
    <m/>
    <d v="2024-02-28T00:00:00"/>
    <d v="2023-12-30T00:00:00"/>
    <d v="2024-02-16T00:00:00"/>
    <d v="2024-02-28T00:00:00"/>
    <d v="2024-03-06T00:00:00"/>
    <d v="2024-04-01T00:00:00"/>
    <d v="2024-01-02T00:00:00"/>
    <s v="OK"/>
    <m/>
    <m/>
    <m/>
    <m/>
    <m/>
    <m/>
    <m/>
    <m/>
    <m/>
    <m/>
    <m/>
    <m/>
    <m/>
    <m/>
    <m/>
    <m/>
    <m/>
    <m/>
    <m/>
    <m/>
    <m/>
  </r>
  <r>
    <n v="3186"/>
    <x v="0"/>
    <n v="3724"/>
    <x v="1"/>
    <s v="Etapa "/>
    <s v="BLOCO B"/>
    <n v="3"/>
    <s v="FORMOSA"/>
    <s v="MATHEUS BATISTA BALDOINO"/>
    <s v="&quot;05194042116&quot;"/>
    <x v="1"/>
    <x v="5"/>
    <s v="Não"/>
    <s v="Não"/>
    <s v="Não"/>
    <s v="Não"/>
    <s v="Não"/>
    <s v="Não"/>
    <s v="Não"/>
    <n v="151620.01"/>
    <n v="600"/>
    <n v="0"/>
    <n v="115858.9"/>
    <n v="35895"/>
    <n v="0"/>
    <n v="151753.9"/>
    <n v="0"/>
    <n v="0"/>
    <m/>
    <n v="8787718899834"/>
    <s v="Contrato Adimplente"/>
    <n v="72657"/>
    <d v="2024-06-14T00:00:00"/>
    <n v="5515.43"/>
    <d v="2024-02-21T00:00:00"/>
    <x v="0"/>
    <d v="2024-01-04T00:00:00"/>
    <m/>
    <m/>
    <m/>
    <m/>
    <s v="Endy Carvalho Consultoria imobiliária"/>
    <m/>
    <m/>
    <m/>
    <d v="2026-03-17T00:00:00"/>
    <d v="2026-03-17T00:00:00"/>
    <s v="VENDA FINALIZADA"/>
    <d v="2023-12-29T00:00:00"/>
    <n v="19560"/>
    <n v="220000"/>
    <m/>
    <s v="FSA07"/>
    <n v="19560"/>
    <m/>
    <s v="Formosa"/>
    <s v="Goiás"/>
    <n v="5561996990087"/>
    <s v="Rua CRUNDWALD COSTA, Q 40"/>
    <n v="73807840"/>
    <s v="Jardim Califórnia"/>
    <s v="matheusbfsa@hotmail.com"/>
    <m/>
    <n v="2000"/>
    <d v="2024-06-24T00:00:00"/>
    <m/>
    <s v="Bruno Macário (Gestor): Cliente precisou ser reavaliado, pois a agência não aceitou o faturamento da Empresa dele. Com isso, o cliente está aguardando conformidade no momento. Vou retornar a fase anterior."/>
    <s v="31/01/2024 às 12h32"/>
    <n v="854"/>
    <n v="5382"/>
    <s v="Auxiliar"/>
    <d v="2023-12-30T00:00:00"/>
    <m/>
    <m/>
    <s v="sim"/>
    <m/>
    <s v="MP139498"/>
    <d v="2023-12-30T00:00:00"/>
    <d v="2024-02-19T00:00:00"/>
    <m/>
    <d v="2024-01-04T00:00:00"/>
    <s v="Sim"/>
    <m/>
    <d v="2023-12-30T00:00:00"/>
    <d v="2024-02-01T00:00:00"/>
    <m/>
    <d v="2024-02-02T00:00:00"/>
    <m/>
    <m/>
    <d v="2024-01-05T00:00:00"/>
    <d v="2024-03-07T00:00:00"/>
    <d v="2024-01-04T00:00:00"/>
    <d v="2024-03-01T00:00:00"/>
    <m/>
    <m/>
    <d v="2024-01-05T00:00:00"/>
    <d v="2024-02-08T00:00:00"/>
    <d v="2024-06-24T00:00:00"/>
    <m/>
    <d v="2024-03-13T00:00:00"/>
    <d v="2024-02-08T00:00:00"/>
    <m/>
    <s v="Sim"/>
    <m/>
    <m/>
    <m/>
    <m/>
    <d v="2024-01-09T00:00:00"/>
    <m/>
    <d v="2024-06-14T00:00:00"/>
    <m/>
    <m/>
    <d v="2024-06-17T00:00:00"/>
    <d v="2024-01-04T00:00:00"/>
    <d v="2024-03-13T00:00:00"/>
    <d v="2024-06-20T00:00:00"/>
    <d v="2024-07-29T00:00:00"/>
    <d v="2026-02-04T00:00:00"/>
    <m/>
    <d v="2026-02-04T00:00:00"/>
    <m/>
    <m/>
    <m/>
    <m/>
    <m/>
    <m/>
    <m/>
    <m/>
    <m/>
    <m/>
    <m/>
    <m/>
    <m/>
    <m/>
    <m/>
    <m/>
    <m/>
    <m/>
    <m/>
    <m/>
    <m/>
  </r>
  <r>
    <n v="3187"/>
    <x v="0"/>
    <n v="3714"/>
    <x v="2"/>
    <s v="ETAPA 01"/>
    <s v="BLOCO A"/>
    <n v="304"/>
    <s v="ÁGUAS LINDAS"/>
    <s v="GIZELLA FERREIRA DOS SANTOS MOREIRA"/>
    <s v="&quot;73032913187&quot;"/>
    <x v="2"/>
    <x v="6"/>
    <s v="Não"/>
    <s v="Não"/>
    <s v="Não"/>
    <s v="Sim"/>
    <s v="Sim"/>
    <s v="Não"/>
    <s v="Não"/>
    <n v="159215.6"/>
    <n v="544.5"/>
    <n v="0"/>
    <n v="111109.23"/>
    <n v="47654"/>
    <n v="0.01"/>
    <n v="158763.24"/>
    <n v="0"/>
    <n v="0"/>
    <m/>
    <m/>
    <s v="Contrato Adimplente"/>
    <n v="96022"/>
    <d v="2024-01-25T00:00:00"/>
    <n v="2740.25"/>
    <d v="2024-01-12T00:00:00"/>
    <x v="0"/>
    <d v="2024-01-04T00:00:00"/>
    <m/>
    <m/>
    <m/>
    <m/>
    <s v="Endy Carvalho Consultoria imobiliária"/>
    <m/>
    <m/>
    <m/>
    <d v="2024-12-27T00:00:00"/>
    <d v="2025-03-28T00:00:00"/>
    <s v="VENDA FINALIZADA"/>
    <d v="2023-12-27T00:00:00"/>
    <n v="19559"/>
    <n v="203222.55"/>
    <m/>
    <s v="AGL28"/>
    <n v="19559"/>
    <m/>
    <s v="Águas Lindas de Goiás"/>
    <s v="Goiás"/>
    <n v="5561998773302"/>
    <s v="Q C-08 L 04"/>
    <n v="72910000"/>
    <s v="MANSOES VILLAGE"/>
    <s v="GIZELINHAMARIA.MOREIRA@GMAIL.COM"/>
    <m/>
    <n v="1815"/>
    <d v="2024-06-17T00:00:00"/>
    <m/>
    <m/>
    <m/>
    <n v="2712"/>
    <n v="5381"/>
    <s v="Servente"/>
    <d v="2023-12-27T00:00:00"/>
    <n v="500"/>
    <d v="2024-01-19T00:00:00"/>
    <m/>
    <d v="2024-01-24T00:00:00"/>
    <s v="MP129681"/>
    <d v="2023-12-27T00:00:00"/>
    <d v="2024-01-15T00:00:00"/>
    <m/>
    <d v="2024-01-05T00:00:00"/>
    <s v="Sim"/>
    <m/>
    <d v="2023-12-27T00:00:00"/>
    <d v="2024-01-04T00:00:00"/>
    <m/>
    <d v="2024-01-04T00:00:00"/>
    <d v="2024-01-16T00:00:00"/>
    <m/>
    <d v="2024-01-05T00:00:00"/>
    <d v="2024-01-17T00:00:00"/>
    <d v="2024-01-05T00:00:00"/>
    <d v="2024-02-01T00:00:00"/>
    <d v="2024-01-15T00:00:00"/>
    <m/>
    <d v="2024-01-08T00:00:00"/>
    <d v="2024-01-05T00:00:00"/>
    <m/>
    <d v="2024-01-16T00:00:00"/>
    <d v="2024-02-07T00:00:00"/>
    <d v="2024-01-05T00:00:00"/>
    <m/>
    <s v="Sim"/>
    <m/>
    <m/>
    <m/>
    <m/>
    <d v="2023-12-29T00:00:00"/>
    <m/>
    <d v="2024-01-26T00:00:00"/>
    <m/>
    <m/>
    <d v="2024-01-31T00:00:00"/>
    <d v="2024-01-29T00:00:00"/>
    <d v="2024-02-07T00:00:00"/>
    <d v="2024-02-17T00:00:00"/>
    <d v="2024-02-23T00:00:00"/>
    <d v="2024-11-28T00:00:00"/>
    <d v="2024-01-05T00:00:00"/>
    <d v="2024-11-28T00:00:00"/>
    <m/>
    <m/>
    <m/>
    <m/>
    <m/>
    <m/>
    <m/>
    <m/>
    <m/>
    <m/>
    <m/>
    <m/>
    <m/>
    <m/>
    <n v="4029.63"/>
    <m/>
    <m/>
    <m/>
    <m/>
    <m/>
    <m/>
  </r>
  <r>
    <n v="3188"/>
    <x v="0"/>
    <n v="3698"/>
    <x v="2"/>
    <s v="ETAPA 01"/>
    <s v="BLOCO U"/>
    <n v="304"/>
    <s v="ÁGUAS LINDAS"/>
    <s v="IGOR OLIVEIRA MAIA"/>
    <s v="&quot;06154176120&quot;"/>
    <x v="2"/>
    <x v="6"/>
    <s v="Não"/>
    <s v="Não"/>
    <s v="Não"/>
    <s v="Sim"/>
    <s v="Sim"/>
    <s v="Não"/>
    <s v="Não"/>
    <n v="155762.32"/>
    <n v="593.87"/>
    <n v="79827.039999999994"/>
    <n v="115493.34"/>
    <n v="39840"/>
    <n v="0"/>
    <n v="155333.34"/>
    <n v="0"/>
    <n v="0"/>
    <m/>
    <n v="8787718888166"/>
    <s v="Contrato Adimplente"/>
    <n v="96342"/>
    <d v="2024-01-25T00:00:00"/>
    <n v="2740.25"/>
    <d v="2024-01-11T00:00:00"/>
    <x v="0"/>
    <d v="2024-01-04T00:00:00"/>
    <m/>
    <m/>
    <m/>
    <m/>
    <s v="Endy Carvalho Consultoria imobiliária"/>
    <m/>
    <m/>
    <m/>
    <d v="2024-12-27T00:00:00"/>
    <d v="2025-03-28T00:00:00"/>
    <s v="VENDA FINALIZADA"/>
    <d v="2023-12-16T00:00:00"/>
    <n v="19556"/>
    <n v="197333.34"/>
    <m/>
    <s v="AGL28"/>
    <n v="19556"/>
    <m/>
    <s v="Águas Lindas de Goiás"/>
    <s v="Goiás"/>
    <n v="5561994159998"/>
    <s v="CHAC 24 QUADRA Q"/>
    <n v="72910000"/>
    <s v="SETOR COIMBRA CHACARA"/>
    <s v="Igorr11@live.com"/>
    <m/>
    <n v="1979.6"/>
    <d v="2024-05-20T00:00:00"/>
    <m/>
    <m/>
    <m/>
    <n v="3053"/>
    <n v="5378"/>
    <s v="Atendente"/>
    <d v="2023-12-16T00:00:00"/>
    <n v="501.6"/>
    <d v="2024-01-12T00:00:00"/>
    <m/>
    <d v="2024-01-16T00:00:00"/>
    <s v="MP129682"/>
    <d v="2023-12-16T00:00:00"/>
    <d v="2024-01-12T00:00:00"/>
    <m/>
    <d v="2024-01-05T00:00:00"/>
    <s v="Sim"/>
    <m/>
    <d v="2023-12-16T00:00:00"/>
    <d v="2024-01-04T00:00:00"/>
    <m/>
    <m/>
    <d v="2024-01-16T00:00:00"/>
    <m/>
    <d v="2024-01-05T00:00:00"/>
    <d v="2024-01-17T00:00:00"/>
    <d v="2024-01-05T00:00:00"/>
    <d v="2024-02-01T00:00:00"/>
    <d v="2024-01-15T00:00:00"/>
    <m/>
    <d v="2024-01-08T00:00:00"/>
    <d v="2024-01-05T00:00:00"/>
    <m/>
    <d v="2024-01-16T00:00:00"/>
    <d v="2024-02-07T00:00:00"/>
    <d v="2024-01-04T00:00:00"/>
    <m/>
    <s v="Sim"/>
    <m/>
    <m/>
    <m/>
    <m/>
    <d v="2024-01-02T00:00:00"/>
    <m/>
    <d v="2024-01-26T00:00:00"/>
    <m/>
    <m/>
    <d v="2024-01-31T00:00:00"/>
    <d v="2024-01-03T00:00:00"/>
    <d v="2024-02-07T00:00:00"/>
    <d v="2024-02-12T00:00:00"/>
    <d v="2024-02-23T00:00:00"/>
    <d v="2024-11-28T00:00:00"/>
    <d v="2024-01-04T00:00:00"/>
    <d v="2024-11-28T00:00:00"/>
    <m/>
    <m/>
    <m/>
    <m/>
    <m/>
    <m/>
    <m/>
    <m/>
    <m/>
    <m/>
    <m/>
    <m/>
    <m/>
    <m/>
    <n v="3981.32"/>
    <m/>
    <m/>
    <m/>
    <m/>
    <m/>
    <m/>
  </r>
  <r>
    <n v="3189"/>
    <x v="0"/>
    <n v="3711"/>
    <x v="2"/>
    <s v="ETAPA 01"/>
    <s v="BLOCO C"/>
    <n v="204"/>
    <s v="ÁGUAS LINDAS"/>
    <s v="SARA DE JESUS GONCALVES"/>
    <s v="&quot;06955895125&quot;"/>
    <x v="2"/>
    <x v="7"/>
    <s v="Não"/>
    <s v="Não"/>
    <s v="Não"/>
    <s v="Sim"/>
    <s v="Sim"/>
    <s v="Não"/>
    <s v="Não"/>
    <n v="135725.53"/>
    <n v="610.57000000000005"/>
    <n v="0"/>
    <n v="115800"/>
    <n v="19790"/>
    <n v="3248"/>
    <n v="138838"/>
    <n v="0"/>
    <n v="0"/>
    <m/>
    <n v="8787718856361"/>
    <s v="Contrato Adimplente"/>
    <n v="96050"/>
    <d v="2024-03-11T00:00:00"/>
    <n v="2740.25"/>
    <d v="2024-02-21T00:00:00"/>
    <x v="0"/>
    <d v="2024-01-08T00:00:00"/>
    <m/>
    <m/>
    <m/>
    <m/>
    <s v="Endy Carvalho Consultoria imobiliária"/>
    <m/>
    <m/>
    <m/>
    <d v="2024-12-27T00:00:00"/>
    <d v="2025-03-28T00:00:00"/>
    <s v="VENDA FINALIZADA"/>
    <d v="2023-12-20T00:00:00"/>
    <n v="19639"/>
    <n v="190000.33"/>
    <m/>
    <s v="AGL28"/>
    <n v="19639"/>
    <m/>
    <s v="Águas Lindas de Goiás"/>
    <s v="Goiás"/>
    <n v="5561999798938"/>
    <s v="RUA 11 -A Q 79 BLOCO 16 LT 10 CONJUNTO A"/>
    <n v="72910000"/>
    <s v="SETOR 12"/>
    <s v="sj24136@gmail.com"/>
    <m/>
    <n v="2481.3000000000002"/>
    <m/>
    <m/>
    <s v="Gledson Carlos da Silva leandro (Gestor): Aguardando finalização do distrato de contrato de FI anteriormente assinado. "/>
    <s v="17/01/2024 às 11h37"/>
    <n v="2733"/>
    <n v="1228"/>
    <s v="Auxiliar"/>
    <d v="2023-12-20T00:00:00"/>
    <n v="500"/>
    <d v="2024-02-22T00:00:00"/>
    <m/>
    <d v="2024-02-28T00:00:00"/>
    <s v="MP129683"/>
    <d v="2023-12-20T00:00:00"/>
    <d v="2024-02-27T00:00:00"/>
    <m/>
    <d v="2024-01-08T00:00:00"/>
    <s v="Sim"/>
    <m/>
    <d v="2023-12-20T00:00:00"/>
    <d v="2024-02-16T00:00:00"/>
    <m/>
    <d v="2024-02-16T00:00:00"/>
    <d v="2024-03-05T00:00:00"/>
    <m/>
    <d v="2024-01-08T00:00:00"/>
    <d v="2024-03-06T00:00:00"/>
    <d v="2024-01-08T00:00:00"/>
    <d v="2024-03-01T00:00:00"/>
    <d v="2024-02-27T00:00:00"/>
    <m/>
    <d v="2024-01-08T00:00:00"/>
    <d v="2024-02-19T00:00:00"/>
    <m/>
    <d v="2024-02-27T00:00:00"/>
    <d v="2024-03-12T00:00:00"/>
    <d v="2024-02-19T00:00:00"/>
    <d v="2024-03-08T00:00:00"/>
    <s v="Sim"/>
    <m/>
    <m/>
    <m/>
    <m/>
    <d v="2024-01-06T00:00:00"/>
    <m/>
    <d v="2024-03-12T00:00:00"/>
    <m/>
    <m/>
    <d v="2024-03-13T00:00:00"/>
    <d v="2024-01-25T00:00:00"/>
    <d v="2024-03-13T00:00:00"/>
    <d v="2024-03-28T00:00:00"/>
    <d v="2024-04-04T00:00:00"/>
    <d v="2024-11-28T00:00:00"/>
    <d v="2024-02-19T00:00:00"/>
    <d v="2024-11-28T00:00:00"/>
    <m/>
    <m/>
    <m/>
    <m/>
    <m/>
    <m/>
    <m/>
    <m/>
    <m/>
    <m/>
    <m/>
    <m/>
    <m/>
    <m/>
    <n v="3981.32"/>
    <m/>
    <m/>
    <m/>
    <m/>
    <m/>
    <m/>
  </r>
  <r>
    <n v="3190"/>
    <x v="0"/>
    <n v="3723"/>
    <x v="0"/>
    <s v="Única"/>
    <s v="BLOCO A"/>
    <n v="202"/>
    <s v="FORMOSA"/>
    <s v="JOÃO PAULO PIERDONA"/>
    <s v="&quot;06384149117&quot;"/>
    <x v="0"/>
    <x v="8"/>
    <s v="Não"/>
    <s v="Não"/>
    <s v="Não"/>
    <s v="Não"/>
    <s v="Não"/>
    <s v="Não"/>
    <s v="Não"/>
    <n v="164200"/>
    <n v="1016.14"/>
    <n v="0"/>
    <n v="161635"/>
    <n v="2565"/>
    <n v="0"/>
    <n v="164200"/>
    <n v="0"/>
    <n v="0"/>
    <m/>
    <n v="8787718908159"/>
    <s v="Contrato Adimplente"/>
    <n v="73971"/>
    <d v="2024-02-22T00:00:00"/>
    <n v="3171.57"/>
    <d v="2024-01-19T00:00:00"/>
    <x v="0"/>
    <d v="2024-01-08T00:00:00"/>
    <m/>
    <m/>
    <m/>
    <m/>
    <s v="Endy Carvalho Consultoria imobiliária"/>
    <m/>
    <m/>
    <m/>
    <d v="2024-07-11T00:00:00"/>
    <d v="2024-07-11T00:00:00"/>
    <s v="VENDA FINALIZADA"/>
    <d v="2023-12-29T00:00:00"/>
    <n v="19646"/>
    <n v="213119.02"/>
    <m/>
    <s v="FSA09"/>
    <n v="19646"/>
    <m/>
    <s v="Formosa"/>
    <s v="Goiás"/>
    <n v="5561999678206"/>
    <s v="Rua Visconde de Porto Seguro"/>
    <n v="73801010"/>
    <s v="Centro"/>
    <s v="joaopaulopierdona@hotmail.com"/>
    <m/>
    <n v="3432"/>
    <d v="2024-06-11T00:00:00"/>
    <m/>
    <m/>
    <m/>
    <n v="3034"/>
    <n v="364"/>
    <s v="Motorista"/>
    <d v="2023-12-29T00:00:00"/>
    <m/>
    <m/>
    <s v="sim"/>
    <m/>
    <s v="MP134431"/>
    <d v="2023-12-29T00:00:00"/>
    <d v="2024-01-22T00:00:00"/>
    <m/>
    <d v="2024-01-08T00:00:00"/>
    <s v="Sim"/>
    <m/>
    <d v="2023-12-29T00:00:00"/>
    <m/>
    <m/>
    <m/>
    <m/>
    <m/>
    <d v="2024-01-09T00:00:00"/>
    <d v="2024-02-07T00:00:00"/>
    <d v="2024-01-08T00:00:00"/>
    <d v="2024-02-01T00:00:00"/>
    <d v="2024-01-24T00:00:00"/>
    <m/>
    <d v="2024-01-08T00:00:00"/>
    <d v="2024-01-16T00:00:00"/>
    <d v="2024-06-10T00:00:00"/>
    <m/>
    <d v="2024-02-16T00:00:00"/>
    <d v="2024-01-16T00:00:00"/>
    <m/>
    <s v="Sim"/>
    <m/>
    <m/>
    <d v="2024-01-16T00:00:00"/>
    <m/>
    <d v="2024-01-30T00:00:00"/>
    <d v="2024-01-18T00:00:00"/>
    <d v="2024-02-26T00:00:00"/>
    <m/>
    <m/>
    <d v="2024-02-28T00:00:00"/>
    <d v="2024-01-12T00:00:00"/>
    <d v="2024-02-16T00:00:00"/>
    <d v="2024-03-15T00:00:00"/>
    <d v="2024-03-28T00:00:00"/>
    <d v="2024-04-01T00:00:00"/>
    <d v="2024-01-15T00:00:00"/>
    <s v="OK"/>
    <m/>
    <m/>
    <m/>
    <m/>
    <m/>
    <m/>
    <m/>
    <m/>
    <m/>
    <m/>
    <m/>
    <m/>
    <m/>
    <m/>
    <m/>
    <m/>
    <m/>
    <m/>
    <m/>
    <m/>
    <m/>
  </r>
  <r>
    <n v="3191"/>
    <x v="0"/>
    <n v="3726"/>
    <x v="2"/>
    <s v="ETAPA 02"/>
    <s v="BLOCO T"/>
    <n v="203"/>
    <s v="ÁGUAS LINDAS"/>
    <s v="THEOALBERTO JEFERSON VILA NOVA LIMBERG"/>
    <s v="&quot;02310779121&quot;"/>
    <x v="3"/>
    <x v="9"/>
    <s v="Não"/>
    <s v="Não"/>
    <s v="Não"/>
    <s v="Sim"/>
    <s v="Sim"/>
    <s v="Não"/>
    <s v="Não"/>
    <n v="132578.74"/>
    <n v="536.07000000000005"/>
    <n v="0"/>
    <n v="100417.74"/>
    <n v="30883"/>
    <n v="0"/>
    <n v="131300.74"/>
    <n v="0"/>
    <n v="0"/>
    <m/>
    <n v="8787718918421"/>
    <s v="Contrato Adimplente"/>
    <m/>
    <d v="2024-02-08T00:00:00"/>
    <n v="2740.25"/>
    <d v="2024-01-26T00:00:00"/>
    <x v="0"/>
    <d v="2024-01-08T00:00:00"/>
    <m/>
    <m/>
    <m/>
    <m/>
    <s v="Endy Carvalho Consultoria imobiliária"/>
    <m/>
    <m/>
    <m/>
    <d v="2025-03-25T00:00:00"/>
    <d v="2025-03-25T00:00:00"/>
    <s v="VENDA FINALIZADA"/>
    <d v="2023-12-30T00:00:00"/>
    <n v="19640"/>
    <n v="185000.86"/>
    <m/>
    <s v="AGL28"/>
    <n v="19640"/>
    <m/>
    <s v="Ceilândia"/>
    <s v="Distrito Federal"/>
    <n v="5561993093348"/>
    <s v="QNP 28 CJ Z"/>
    <n v="72235824"/>
    <s v="CEILANDIA SUL"/>
    <s v="th.limberg22@gmail.com"/>
    <m/>
    <n v="2144.29"/>
    <m/>
    <m/>
    <m/>
    <m/>
    <n v="3031"/>
    <n v="5383"/>
    <s v="Operador de Loja"/>
    <d v="2024-01-19T00:00:00"/>
    <n v="500"/>
    <d v="2024-01-29T00:00:00"/>
    <s v="sim"/>
    <d v="2024-02-02T00:00:00"/>
    <s v="MP129807"/>
    <d v="2024-01-19T00:00:00"/>
    <d v="2024-01-29T00:00:00"/>
    <m/>
    <d v="2024-01-08T00:00:00"/>
    <s v="Sim"/>
    <m/>
    <d v="2024-01-19T00:00:00"/>
    <d v="2024-04-11T00:00:00"/>
    <m/>
    <m/>
    <d v="2024-01-31T00:00:00"/>
    <m/>
    <d v="2024-01-22T00:00:00"/>
    <d v="2024-02-02T00:00:00"/>
    <d v="2024-01-08T00:00:00"/>
    <d v="2024-02-01T00:00:00"/>
    <d v="2024-01-29T00:00:00"/>
    <m/>
    <d v="2024-01-11T00:00:00"/>
    <d v="2024-01-12T00:00:00"/>
    <m/>
    <d v="2024-01-29T00:00:00"/>
    <d v="2024-02-07T00:00:00"/>
    <d v="2024-01-12T00:00:00"/>
    <m/>
    <s v="Sim"/>
    <m/>
    <m/>
    <m/>
    <m/>
    <d v="2024-01-06T00:00:00"/>
    <m/>
    <d v="2024-02-09T00:00:00"/>
    <m/>
    <m/>
    <d v="2024-02-16T00:00:00"/>
    <d v="2024-01-08T00:00:00"/>
    <d v="2024-02-07T00:00:00"/>
    <d v="2024-02-10T00:00:00"/>
    <d v="2024-02-23T00:00:00"/>
    <d v="2024-09-13T00:00:00"/>
    <d v="2024-01-11T00:00:00"/>
    <d v="2024-09-13T00:00:00"/>
    <m/>
    <m/>
    <m/>
    <m/>
    <m/>
    <m/>
    <m/>
    <m/>
    <m/>
    <m/>
    <m/>
    <m/>
    <m/>
    <m/>
    <n v="3981.32"/>
    <m/>
    <m/>
    <m/>
    <m/>
    <m/>
    <m/>
  </r>
  <r>
    <n v="3192"/>
    <x v="0"/>
    <n v="3728"/>
    <x v="0"/>
    <s v="Única"/>
    <s v="BLOCO K"/>
    <n v="302"/>
    <s v="FORMOSA"/>
    <s v="ALINE DE JESUS"/>
    <s v="&quot;05550067196&quot;"/>
    <x v="1"/>
    <x v="10"/>
    <s v="Não"/>
    <s v="Não"/>
    <s v="Não"/>
    <s v="Não"/>
    <s v="Não"/>
    <s v="Não"/>
    <s v="Não"/>
    <n v="158808.28"/>
    <n v="600"/>
    <n v="0"/>
    <n v="124715.28"/>
    <n v="34606"/>
    <n v="0"/>
    <n v="159321.28"/>
    <n v="0"/>
    <n v="0"/>
    <m/>
    <n v="8787718917484"/>
    <s v="Contrato Adimplente"/>
    <n v="74135"/>
    <d v="2024-02-26T00:00:00"/>
    <n v="2794.99"/>
    <d v="2024-01-22T00:00:00"/>
    <x v="0"/>
    <d v="2024-01-08T00:00:00"/>
    <m/>
    <m/>
    <m/>
    <m/>
    <s v="Endy Carvalho Consultoria imobiliária"/>
    <m/>
    <m/>
    <m/>
    <d v="2024-07-11T00:00:00"/>
    <d v="2024-07-11T00:00:00"/>
    <s v="VENDA FINALIZADA"/>
    <d v="2024-01-09T00:00:00"/>
    <n v="19647"/>
    <n v="212608.44"/>
    <m/>
    <s v="FSA09"/>
    <n v="19647"/>
    <m/>
    <s v="Formosa"/>
    <s v="Goiás"/>
    <n v="5561999121003"/>
    <s v="Rua 29, Q. 03,"/>
    <n v="73802025"/>
    <s v="Setor Bosque"/>
    <s v="lnk_00@hotmail.com"/>
    <m/>
    <n v="2000"/>
    <d v="2024-06-28T00:00:00"/>
    <m/>
    <m/>
    <m/>
    <n v="3198"/>
    <n v="5386"/>
    <s v="Auxiliar"/>
    <d v="2024-01-02T00:00:00"/>
    <m/>
    <m/>
    <s v="sim"/>
    <m/>
    <s v="MP134433"/>
    <d v="2024-01-02T00:00:00"/>
    <d v="2024-01-22T00:00:00"/>
    <m/>
    <d v="2024-01-08T00:00:00"/>
    <s v="Sim"/>
    <m/>
    <d v="2024-01-02T00:00:00"/>
    <m/>
    <m/>
    <m/>
    <m/>
    <m/>
    <d v="2024-01-09T00:00:00"/>
    <d v="2024-02-07T00:00:00"/>
    <d v="2024-01-08T00:00:00"/>
    <d v="2024-02-01T00:00:00"/>
    <m/>
    <m/>
    <d v="2024-01-10T00:00:00"/>
    <d v="2024-01-11T00:00:00"/>
    <d v="2024-06-25T00:00:00"/>
    <m/>
    <d v="2024-02-16T00:00:00"/>
    <d v="2024-01-11T00:00:00"/>
    <m/>
    <s v="Sim"/>
    <m/>
    <m/>
    <d v="2024-01-16T00:00:00"/>
    <m/>
    <d v="2024-02-07T00:00:00"/>
    <d v="2024-01-18T00:00:00"/>
    <d v="2024-02-27T00:00:00"/>
    <m/>
    <m/>
    <d v="2024-02-28T00:00:00"/>
    <d v="2024-01-08T00:00:00"/>
    <d v="2024-02-16T00:00:00"/>
    <d v="2024-02-27T00:00:00"/>
    <d v="2024-03-06T00:00:00"/>
    <d v="2024-04-01T00:00:00"/>
    <d v="2024-01-11T00:00:00"/>
    <s v="OK"/>
    <m/>
    <m/>
    <m/>
    <m/>
    <m/>
    <m/>
    <m/>
    <m/>
    <m/>
    <m/>
    <m/>
    <m/>
    <m/>
    <m/>
    <m/>
    <m/>
    <m/>
    <m/>
    <m/>
    <m/>
    <m/>
  </r>
  <r>
    <n v="3193"/>
    <x v="0"/>
    <n v="3729"/>
    <x v="0"/>
    <s v="Única"/>
    <s v="BLOCO G"/>
    <n v="204"/>
    <s v="FORMOSA"/>
    <s v="CAIO VITOR SILVERIO SANTANA"/>
    <s v="&quot;05141790150&quot;"/>
    <x v="0"/>
    <x v="11"/>
    <s v="Não"/>
    <s v="Não"/>
    <s v="Não"/>
    <s v="Não"/>
    <s v="Não"/>
    <s v="Não"/>
    <s v="Não"/>
    <n v="151313.35999999999"/>
    <n v="1051.03"/>
    <n v="0"/>
    <n v="149503.35999999999"/>
    <n v="1811"/>
    <n v="0"/>
    <n v="151314.35999999999"/>
    <n v="0"/>
    <n v="0"/>
    <m/>
    <n v="8787718918146"/>
    <s v="Contrato Adimplente"/>
    <n v="74069"/>
    <d v="2024-03-11T00:00:00"/>
    <n v="3207"/>
    <d v="2024-01-17T00:00:00"/>
    <x v="0"/>
    <d v="2024-01-08T00:00:00"/>
    <m/>
    <m/>
    <m/>
    <m/>
    <s v="Endy Carvalho Consultoria imobiliária"/>
    <m/>
    <m/>
    <m/>
    <d v="2024-07-11T00:00:00"/>
    <d v="2024-07-11T00:00:00"/>
    <s v="VENDA FINALIZADA"/>
    <d v="2024-01-09T00:00:00"/>
    <n v="19648"/>
    <n v="205113.64"/>
    <m/>
    <s v="FSA09"/>
    <n v="19648"/>
    <m/>
    <s v="Formosa"/>
    <s v="Goiás"/>
    <n v="5561996341087"/>
    <s v="Rua 7, Q.44, L. 2A"/>
    <n v="73813420"/>
    <s v="Formosinha"/>
    <s v="caio.silver.98@gmail.com"/>
    <m/>
    <n v="4204.17"/>
    <d v="2024-07-03T00:00:00"/>
    <m/>
    <m/>
    <m/>
    <n v="3125"/>
    <n v="5387"/>
    <s v="Auxiliar"/>
    <d v="2024-01-04T00:00:00"/>
    <m/>
    <m/>
    <s v="sim"/>
    <m/>
    <s v="MP134435"/>
    <d v="2024-01-04T00:00:00"/>
    <d v="2024-01-18T00:00:00"/>
    <m/>
    <d v="2024-01-08T00:00:00"/>
    <s v="Sim"/>
    <m/>
    <d v="2024-01-04T00:00:00"/>
    <m/>
    <m/>
    <m/>
    <d v="2024-02-01T00:00:00"/>
    <m/>
    <d v="2024-01-09T00:00:00"/>
    <d v="2024-02-02T00:00:00"/>
    <d v="2024-01-08T00:00:00"/>
    <d v="2024-02-01T00:00:00"/>
    <d v="2024-01-24T00:00:00"/>
    <m/>
    <d v="2024-01-10T00:00:00"/>
    <d v="2024-01-12T00:00:00"/>
    <d v="2024-07-01T00:00:00"/>
    <m/>
    <d v="2024-02-16T00:00:00"/>
    <d v="2024-01-12T00:00:00"/>
    <m/>
    <s v="Sim"/>
    <m/>
    <m/>
    <d v="2024-01-12T00:00:00"/>
    <m/>
    <d v="2024-01-17T00:00:00"/>
    <d v="2024-01-15T00:00:00"/>
    <d v="2024-03-10T00:00:00"/>
    <m/>
    <m/>
    <d v="2024-03-12T00:00:00"/>
    <d v="2024-01-08T00:00:00"/>
    <d v="2024-02-16T00:00:00"/>
    <d v="2024-02-26T00:00:00"/>
    <d v="2024-03-06T00:00:00"/>
    <d v="2024-04-01T00:00:00"/>
    <d v="2024-01-11T00:00:00"/>
    <s v="OK"/>
    <m/>
    <m/>
    <m/>
    <m/>
    <m/>
    <m/>
    <m/>
    <m/>
    <m/>
    <m/>
    <m/>
    <m/>
    <m/>
    <m/>
    <m/>
    <m/>
    <m/>
    <m/>
    <m/>
    <m/>
    <m/>
  </r>
  <r>
    <n v="3194"/>
    <x v="0"/>
    <n v="3730"/>
    <x v="0"/>
    <s v="Única"/>
    <s v="BLOCO H"/>
    <n v="101"/>
    <s v="FORMOSA"/>
    <s v="KARISME RODRIGUES DE SOUSA"/>
    <s v="&quot;05443756109&quot;"/>
    <x v="0"/>
    <x v="12"/>
    <s v="Não"/>
    <s v="Não"/>
    <s v="Não"/>
    <s v="Não"/>
    <s v="Não"/>
    <s v="Não"/>
    <s v="Não"/>
    <n v="156350.43"/>
    <n v="710.16"/>
    <n v="0"/>
    <n v="134782.43"/>
    <n v="21890"/>
    <n v="0"/>
    <n v="156672.43"/>
    <n v="0"/>
    <n v="0"/>
    <m/>
    <n v="8787718918723"/>
    <s v="Contrato Adimplente"/>
    <n v="74078"/>
    <d v="2024-02-23T00:00:00"/>
    <n v="2794.99"/>
    <d v="2024-01-19T00:00:00"/>
    <x v="0"/>
    <d v="2024-01-08T00:00:00"/>
    <m/>
    <m/>
    <m/>
    <m/>
    <s v="Endy Carvalho Consultoria imobiliária"/>
    <m/>
    <m/>
    <m/>
    <d v="2024-07-11T00:00:00"/>
    <d v="2024-07-11T00:00:00"/>
    <s v="VENDA FINALIZADA"/>
    <d v="2024-01-09T00:00:00"/>
    <n v="19649"/>
    <n v="215001.07"/>
    <m/>
    <s v="FSA09"/>
    <n v="19649"/>
    <m/>
    <s v="Formosa"/>
    <s v="Goiás"/>
    <n v="5561996319166"/>
    <s v="Avenida Circular, Q. 47"/>
    <n v="73805207"/>
    <s v="Jardim Oliveira"/>
    <s v="karinemacedo71@gmail.com"/>
    <m/>
    <n v="2367.21"/>
    <d v="2024-06-30T00:00:00"/>
    <m/>
    <m/>
    <m/>
    <n v="3144"/>
    <n v="5388"/>
    <s v="Auxiliar"/>
    <d v="2024-01-18T00:00:00"/>
    <m/>
    <m/>
    <s v="sim"/>
    <m/>
    <s v="MP134434"/>
    <d v="2024-01-18T00:00:00"/>
    <d v="2024-01-22T00:00:00"/>
    <m/>
    <d v="2024-01-08T00:00:00"/>
    <s v="Sim"/>
    <m/>
    <d v="2024-01-18T00:00:00"/>
    <m/>
    <m/>
    <m/>
    <m/>
    <m/>
    <d v="2024-01-18T00:00:00"/>
    <d v="2024-02-02T00:00:00"/>
    <d v="2024-01-08T00:00:00"/>
    <d v="2024-02-01T00:00:00"/>
    <d v="2024-01-24T00:00:00"/>
    <m/>
    <d v="2024-01-10T00:00:00"/>
    <d v="2024-01-12T00:00:00"/>
    <d v="2024-06-30T00:00:00"/>
    <m/>
    <d v="2024-02-16T00:00:00"/>
    <d v="2024-01-12T00:00:00"/>
    <m/>
    <s v="Sim"/>
    <m/>
    <m/>
    <d v="2024-01-18T00:00:00"/>
    <m/>
    <d v="2024-01-19T00:00:00"/>
    <d v="2024-01-18T00:00:00"/>
    <d v="2024-02-26T00:00:00"/>
    <m/>
    <m/>
    <d v="2024-02-28T00:00:00"/>
    <d v="2024-01-08T00:00:00"/>
    <d v="2024-02-16T00:00:00"/>
    <d v="2024-02-22T00:00:00"/>
    <d v="2024-03-06T00:00:00"/>
    <d v="2024-04-01T00:00:00"/>
    <d v="2024-01-11T00:00:00"/>
    <s v="OK"/>
    <m/>
    <m/>
    <m/>
    <m/>
    <m/>
    <m/>
    <m/>
    <m/>
    <m/>
    <m/>
    <m/>
    <m/>
    <m/>
    <m/>
    <m/>
    <m/>
    <m/>
    <m/>
    <m/>
    <m/>
    <m/>
  </r>
  <r>
    <n v="3195"/>
    <x v="0"/>
    <n v="3732"/>
    <x v="2"/>
    <s v="ETAPA 01"/>
    <s v="BLOCO D"/>
    <n v="104"/>
    <s v="ÁGUAS LINDAS"/>
    <s v="MARIELLY CRISTINA MACHADO DO NASCIMENTO"/>
    <s v="&quot;61985243377&quot;"/>
    <x v="2"/>
    <x v="13"/>
    <s v="Não"/>
    <s v="Não"/>
    <s v="Não"/>
    <s v="Sim"/>
    <s v="Sim"/>
    <s v="Não"/>
    <s v="Não"/>
    <n v="155767.38"/>
    <n v="594"/>
    <n v="0"/>
    <n v="115946.38"/>
    <n v="39821"/>
    <n v="0"/>
    <n v="155767.38"/>
    <n v="0"/>
    <n v="0"/>
    <m/>
    <n v="8787718918065"/>
    <s v="Contrato Adimplente"/>
    <n v="96062"/>
    <d v="2024-01-25T00:00:00"/>
    <n v="2740.25"/>
    <d v="2024-01-17T00:00:00"/>
    <x v="0"/>
    <d v="2024-01-08T00:00:00"/>
    <m/>
    <m/>
    <m/>
    <m/>
    <s v="Endy Carvalho Consultoria imobiliária"/>
    <m/>
    <m/>
    <m/>
    <d v="2024-12-27T00:00:00"/>
    <d v="2025-03-28T00:00:00"/>
    <s v="VENDA FINALIZADA"/>
    <d v="2024-01-09T00:00:00"/>
    <n v="19650"/>
    <n v="205767.38"/>
    <m/>
    <s v="AGL28"/>
    <n v="19650"/>
    <m/>
    <s v="Águas Lindas de Goiás"/>
    <s v="Goiás"/>
    <n v="5534984428805"/>
    <s v="Q 45 L 05 CONJUNTO A"/>
    <n v="72910000"/>
    <s v="SETOR 8"/>
    <s v="mariellycristina627@gmail.com"/>
    <m/>
    <n v="1980"/>
    <d v="2024-07-02T00:00:00"/>
    <m/>
    <m/>
    <m/>
    <n v="2756"/>
    <n v="5389"/>
    <s v="Auxiliar de Serviços Gerais"/>
    <d v="2024-01-04T00:00:00"/>
    <n v="500"/>
    <d v="2024-01-19T00:00:00"/>
    <m/>
    <d v="2024-01-24T00:00:00"/>
    <s v="MP129684"/>
    <d v="2024-01-04T00:00:00"/>
    <d v="2024-01-18T00:00:00"/>
    <m/>
    <d v="2024-01-08T00:00:00"/>
    <s v="Sim"/>
    <m/>
    <d v="2024-01-04T00:00:00"/>
    <m/>
    <m/>
    <m/>
    <d v="2024-01-19T00:00:00"/>
    <m/>
    <d v="2024-01-09T00:00:00"/>
    <d v="2024-01-22T00:00:00"/>
    <d v="2024-01-08T00:00:00"/>
    <d v="2024-02-01T00:00:00"/>
    <d v="2024-01-18T00:00:00"/>
    <m/>
    <d v="2024-01-09T00:00:00"/>
    <d v="2024-01-12T00:00:00"/>
    <m/>
    <d v="2024-01-18T00:00:00"/>
    <d v="2024-02-07T00:00:00"/>
    <d v="2024-01-12T00:00:00"/>
    <m/>
    <s v="Sim"/>
    <m/>
    <m/>
    <d v="2024-01-12T00:00:00"/>
    <m/>
    <d v="2024-01-08T00:00:00"/>
    <m/>
    <d v="2024-01-26T00:00:00"/>
    <m/>
    <m/>
    <d v="2024-01-31T00:00:00"/>
    <d v="2024-01-08T00:00:00"/>
    <d v="2024-02-07T00:00:00"/>
    <d v="2024-06-15T00:00:00"/>
    <d v="2024-12-03T00:00:00"/>
    <d v="2024-11-28T00:00:00"/>
    <d v="2024-01-11T00:00:00"/>
    <d v="2024-11-28T00:00:00"/>
    <m/>
    <m/>
    <m/>
    <m/>
    <m/>
    <m/>
    <m/>
    <m/>
    <m/>
    <m/>
    <m/>
    <m/>
    <m/>
    <m/>
    <n v="3981.32"/>
    <m/>
    <m/>
    <m/>
    <m/>
    <m/>
    <m/>
  </r>
  <r>
    <n v="3196"/>
    <x v="0"/>
    <n v="3722"/>
    <x v="2"/>
    <s v="ETAPA 01"/>
    <s v="BLOCO W"/>
    <n v="3"/>
    <s v="ÁGUAS LINDAS"/>
    <s v="RENE TORRE DOS SANTOS"/>
    <s v="&quot;10235632406&quot;"/>
    <x v="2"/>
    <x v="7"/>
    <s v="Não"/>
    <s v="Não"/>
    <s v="Não"/>
    <s v="Sim"/>
    <s v="Sim"/>
    <s v="Não"/>
    <s v="Não"/>
    <n v="163541.32"/>
    <n v="579"/>
    <n v="0"/>
    <n v="120260.32"/>
    <n v="43281"/>
    <n v="0"/>
    <n v="163541.32"/>
    <n v="0"/>
    <n v="0"/>
    <m/>
    <n v="8787718932513"/>
    <s v="Contrato Adimplente"/>
    <m/>
    <d v="2024-02-07T00:00:00"/>
    <n v="2740.25"/>
    <d v="2024-01-23T00:00:00"/>
    <x v="0"/>
    <d v="2024-01-08T00:00:00"/>
    <m/>
    <m/>
    <m/>
    <m/>
    <s v="Endy Carvalho Consultoria imobiliária"/>
    <m/>
    <m/>
    <m/>
    <d v="2024-12-27T00:00:00"/>
    <d v="2025-03-28T00:00:00"/>
    <s v="VENDA FINALIZADA"/>
    <d v="2023-12-28T00:00:00"/>
    <n v="19645"/>
    <n v="210541.32"/>
    <m/>
    <s v="AGL28"/>
    <n v="19645"/>
    <m/>
    <s v="Águas Lindas de Goiás"/>
    <s v="Goiás"/>
    <n v="5561987308967"/>
    <s v="Quadra 38 02/03"/>
    <n v="72915099"/>
    <s v="Jardim Brasília"/>
    <s v="renetorre20@hotmail.com"/>
    <n v="558187308967"/>
    <n v="1930"/>
    <d v="2024-06-24T00:00:00"/>
    <m/>
    <m/>
    <m/>
    <n v="3074"/>
    <n v="5385"/>
    <s v="Tecnico em tecnologia da informação"/>
    <d v="2023-12-28T00:00:00"/>
    <n v="500"/>
    <d v="2024-01-25T00:00:00"/>
    <m/>
    <d v="2024-01-31T00:00:00"/>
    <s v="MP129686"/>
    <d v="2023-12-28T00:00:00"/>
    <d v="2024-01-29T00:00:00"/>
    <m/>
    <d v="2024-01-09T00:00:00"/>
    <s v="Sim"/>
    <m/>
    <d v="2023-12-28T00:00:00"/>
    <d v="2024-01-15T00:00:00"/>
    <m/>
    <m/>
    <d v="2024-01-31T00:00:00"/>
    <m/>
    <d v="2024-01-09T00:00:00"/>
    <d v="2024-02-02T00:00:00"/>
    <d v="2024-01-09T00:00:00"/>
    <d v="2024-02-01T00:00:00"/>
    <d v="2024-01-29T00:00:00"/>
    <m/>
    <d v="2024-01-09T00:00:00"/>
    <d v="2024-01-22T00:00:00"/>
    <m/>
    <d v="2024-01-29T00:00:00"/>
    <d v="2024-02-07T00:00:00"/>
    <d v="2024-01-22T00:00:00"/>
    <m/>
    <s v="Sim"/>
    <m/>
    <m/>
    <m/>
    <m/>
    <d v="2024-01-06T00:00:00"/>
    <m/>
    <d v="2024-02-08T00:00:00"/>
    <m/>
    <m/>
    <d v="2024-02-09T00:00:00"/>
    <d v="2024-01-12T00:00:00"/>
    <d v="2024-02-08T00:00:00"/>
    <d v="2024-02-14T00:00:00"/>
    <d v="2024-02-23T00:00:00"/>
    <d v="2024-11-28T00:00:00"/>
    <d v="2024-01-22T00:00:00"/>
    <d v="2024-11-28T00:00:00"/>
    <m/>
    <m/>
    <m/>
    <m/>
    <m/>
    <m/>
    <m/>
    <m/>
    <m/>
    <m/>
    <m/>
    <m/>
    <m/>
    <m/>
    <n v="4165.32"/>
    <m/>
    <m/>
    <m/>
    <m/>
    <m/>
    <m/>
  </r>
  <r>
    <n v="3197"/>
    <x v="0"/>
    <n v="3672"/>
    <x v="2"/>
    <s v="ETAPA 01"/>
    <s v="BLOCO D"/>
    <n v="3"/>
    <s v="ÁGUAS LINDAS"/>
    <s v="ALINE LEIA DA SILVA PENHA"/>
    <s v="&quot;05079223103&quot;"/>
    <x v="3"/>
    <x v="14"/>
    <s v="Não"/>
    <s v="Não"/>
    <s v="Não"/>
    <s v="Sim"/>
    <s v="Sim"/>
    <s v="Não"/>
    <s v="Não"/>
    <n v="155918.28"/>
    <n v="558.82000000000005"/>
    <n v="0"/>
    <n v="108751.28"/>
    <n v="47104"/>
    <n v="0"/>
    <n v="155855.28"/>
    <n v="0"/>
    <n v="0"/>
    <m/>
    <n v="8787718802830"/>
    <s v="Contrato Adimplente"/>
    <n v="96057"/>
    <d v="2024-03-19T00:00:00"/>
    <n v="2721.61"/>
    <d v="2024-02-15T00:00:00"/>
    <x v="0"/>
    <d v="2024-01-08T00:00:00"/>
    <m/>
    <m/>
    <m/>
    <m/>
    <s v="Endy Carvalho Consultoria imobiliária"/>
    <m/>
    <m/>
    <m/>
    <d v="2024-12-26T00:00:00"/>
    <d v="2025-03-28T00:00:00"/>
    <s v="VENDA FINALIZADA"/>
    <d v="2023-12-06T00:00:00"/>
    <n v="19644"/>
    <n v="205000.2"/>
    <m/>
    <s v="AGL28"/>
    <n v="19644"/>
    <m/>
    <s v="Águas Lindas de Goiás"/>
    <s v="Goiás"/>
    <n v="5561998735384"/>
    <s v="RUA 6 QUADRA 12"/>
    <n v="72910000"/>
    <s v="JARDIM DA BARRAGEM III"/>
    <s v="aline84nx@gmail.com"/>
    <m/>
    <n v="1862.78"/>
    <d v="2024-06-01T00:00:00"/>
    <m/>
    <s v="Gledson Carlos da Silva leandro (Gestor): Aguardando nada consta de imovel registrado. CEF consta cliente como vendedora de imovel. "/>
    <s v="17/01/2024 às 11h36"/>
    <n v="2751"/>
    <n v="5384"/>
    <s v="Tecnico em Enfermagem"/>
    <d v="2024-01-05T00:00:00"/>
    <n v="500"/>
    <d v="2024-02-20T00:00:00"/>
    <m/>
    <d v="2024-02-22T00:00:00"/>
    <s v="MP129685"/>
    <d v="2024-01-05T00:00:00"/>
    <d v="2024-02-20T00:00:00"/>
    <m/>
    <d v="2024-01-09T00:00:00"/>
    <s v="Sim"/>
    <m/>
    <d v="2024-01-05T00:00:00"/>
    <d v="2024-02-08T00:00:00"/>
    <m/>
    <d v="2024-02-06T00:00:00"/>
    <d v="2024-02-22T00:00:00"/>
    <m/>
    <d v="2024-01-09T00:00:00"/>
    <d v="2024-02-23T00:00:00"/>
    <d v="2024-01-09T00:00:00"/>
    <d v="2024-03-01T00:00:00"/>
    <d v="2024-02-20T00:00:00"/>
    <n v="2721.61"/>
    <d v="2024-01-09T00:00:00"/>
    <d v="2024-02-08T00:00:00"/>
    <m/>
    <d v="2024-02-20T00:00:00"/>
    <d v="2024-03-12T00:00:00"/>
    <d v="2024-02-08T00:00:00"/>
    <d v="2024-03-18T00:00:00"/>
    <s v="Sim"/>
    <m/>
    <m/>
    <m/>
    <m/>
    <d v="2023-12-15T00:00:00"/>
    <m/>
    <d v="2024-03-20T00:00:00"/>
    <m/>
    <m/>
    <d v="2024-03-21T00:00:00"/>
    <d v="2024-01-12T00:00:00"/>
    <d v="2024-03-13T00:00:00"/>
    <d v="2024-03-19T00:00:00"/>
    <d v="2024-04-04T00:00:00"/>
    <d v="2024-11-28T00:00:00"/>
    <d v="2024-02-08T00:00:00"/>
    <d v="2024-11-28T00:00:00"/>
    <m/>
    <m/>
    <m/>
    <m/>
    <m/>
    <m/>
    <m/>
    <m/>
    <m/>
    <m/>
    <m/>
    <m/>
    <m/>
    <m/>
    <n v="4165.32"/>
    <m/>
    <m/>
    <m/>
    <m/>
    <m/>
    <m/>
  </r>
  <r>
    <n v="3198"/>
    <x v="1"/>
    <n v="3715"/>
    <x v="2"/>
    <s v="ETAPA 01"/>
    <s v="BLOCO G"/>
    <n v="104"/>
    <s v="ÁGUAS LINDAS"/>
    <s v="FRANCISCO LISBOA OLINVINDA"/>
    <s v="&quot;13651653889&quot;"/>
    <x v="2"/>
    <x v="13"/>
    <s v="Não"/>
    <s v="Não"/>
    <s v="Não"/>
    <s v="Não"/>
    <s v="Não"/>
    <s v="Não"/>
    <s v="Não"/>
    <n v="126860.63"/>
    <n v="594"/>
    <n v="0"/>
    <n v="85371"/>
    <n v="41299"/>
    <n v="0"/>
    <n v="126670"/>
    <n v="0"/>
    <n v="0"/>
    <m/>
    <m/>
    <s v="Contrato Adimplente"/>
    <m/>
    <m/>
    <n v="0"/>
    <m/>
    <x v="1"/>
    <d v="2024-01-09T00:00:00"/>
    <m/>
    <m/>
    <m/>
    <m/>
    <s v="Endy Carvalho Consultoria imobiliária"/>
    <m/>
    <m/>
    <m/>
    <d v="2024-01-31T00:00:00"/>
    <d v="2024-01-31T00:00:00"/>
    <s v="DISTRATO"/>
    <d v="2023-12-27T00:00:00"/>
    <n v="19661"/>
    <n v="188897.2"/>
    <m/>
    <s v="AGL28"/>
    <n v="19661"/>
    <s v="PAULA FERNANDA DE CARVALHO LISBOA - 06009099641"/>
    <s v="Águas Lindas de Goiás"/>
    <s v="Goiás"/>
    <n v="5561982891785"/>
    <s v="GLEBA A L 21A"/>
    <n v="72910000"/>
    <s v="LAGO DO DESCOBERTO"/>
    <s v="FRANCISCOLISBOA749@GMAIL.COM"/>
    <m/>
    <n v="1980"/>
    <d v="2024-06-08T00:00:00"/>
    <m/>
    <s v="Gledson Carlos da Silva leandro (Gestor): Cliente sinalizou desistência em razão de não ter fiador. "/>
    <s v="17/01/2024 às 11h36"/>
    <n v="2807"/>
    <n v="5390"/>
    <s v="Psicólogo"/>
    <m/>
    <m/>
    <m/>
    <m/>
    <m/>
    <s v="MP129687"/>
    <m/>
    <m/>
    <m/>
    <d v="2024-01-09T00:00:00"/>
    <m/>
    <m/>
    <m/>
    <m/>
    <m/>
    <m/>
    <m/>
    <m/>
    <m/>
    <m/>
    <d v="2024-01-09T00:00:00"/>
    <m/>
    <m/>
    <m/>
    <d v="2024-01-16T00:00:00"/>
    <d v="2024-01-17T00:00:00"/>
    <m/>
    <m/>
    <m/>
    <d v="2024-01-16T00:00:00"/>
    <m/>
    <s v="Sim"/>
    <m/>
    <m/>
    <m/>
    <m/>
    <d v="2023-12-28T00:00:00"/>
    <m/>
    <m/>
    <m/>
    <m/>
    <m/>
    <d v="2024-01-10T00:00:00"/>
    <m/>
    <m/>
    <m/>
    <m/>
    <d v="2024-01-15T00:00:00"/>
    <m/>
    <m/>
    <m/>
    <m/>
    <m/>
    <m/>
    <m/>
    <m/>
    <m/>
    <m/>
    <m/>
    <m/>
    <m/>
    <m/>
    <m/>
    <m/>
    <m/>
    <m/>
    <m/>
    <m/>
    <m/>
    <m/>
  </r>
  <r>
    <n v="3199"/>
    <x v="1"/>
    <n v="3708"/>
    <x v="0"/>
    <s v="Única"/>
    <s v="BLOCO B"/>
    <n v="201"/>
    <s v="FORMOSA"/>
    <s v="ANA VITÓRIA FIGUEIREDO FERREIRA"/>
    <s v="&quot;70842803165&quot;"/>
    <x v="1"/>
    <x v="15"/>
    <s v="Não"/>
    <s v="Não"/>
    <s v="Não"/>
    <s v="Não"/>
    <s v="Não"/>
    <s v="Não"/>
    <s v="Não"/>
    <n v="146395.51"/>
    <n v="472.42"/>
    <n v="63604.49"/>
    <n v="91395.51"/>
    <n v="55000"/>
    <n v="0"/>
    <n v="146395.51"/>
    <n v="0"/>
    <n v="0"/>
    <m/>
    <m/>
    <s v="Contrato Adimplente"/>
    <m/>
    <m/>
    <n v="0"/>
    <m/>
    <x v="1"/>
    <d v="2024-01-09T00:00:00"/>
    <m/>
    <m/>
    <m/>
    <m/>
    <s v="Endy Carvalho Consultoria imobiliária"/>
    <m/>
    <m/>
    <m/>
    <d v="2024-02-27T00:00:00"/>
    <d v="2024-02-27T00:00:00"/>
    <s v="DISTRATO"/>
    <d v="2023-12-20T00:00:00"/>
    <n v="19729"/>
    <n v="205000.31"/>
    <m/>
    <s v="FSA09"/>
    <n v="19729"/>
    <m/>
    <s v="Formosa"/>
    <s v="Goiás"/>
    <n v="5561998733299"/>
    <s v="RUA TOPAZIO Q 01"/>
    <n v="73807805"/>
    <s v="Jardim Califórnia"/>
    <s v="anavitoriaferrefig@gmail.com"/>
    <m/>
    <n v="2600"/>
    <d v="2024-06-17T00:00:00"/>
    <m/>
    <m/>
    <m/>
    <n v="3044"/>
    <n v="5392"/>
    <s v="Caixa"/>
    <m/>
    <m/>
    <m/>
    <m/>
    <m/>
    <s v="MP134439"/>
    <m/>
    <m/>
    <m/>
    <d v="2024-01-10T00:00:00"/>
    <m/>
    <m/>
    <m/>
    <d v="2024-01-17T00:00:00"/>
    <m/>
    <m/>
    <m/>
    <m/>
    <m/>
    <m/>
    <d v="2024-01-10T00:00:00"/>
    <m/>
    <m/>
    <m/>
    <d v="2024-01-11T00:00:00"/>
    <m/>
    <d v="2024-06-17T00:00:00"/>
    <m/>
    <m/>
    <m/>
    <m/>
    <m/>
    <m/>
    <m/>
    <m/>
    <m/>
    <d v="2024-01-15T00:00:00"/>
    <m/>
    <m/>
    <m/>
    <m/>
    <m/>
    <d v="2024-01-11T00:00:00"/>
    <m/>
    <m/>
    <m/>
    <m/>
    <m/>
    <m/>
    <m/>
    <m/>
    <m/>
    <m/>
    <m/>
    <m/>
    <m/>
    <m/>
    <m/>
    <m/>
    <m/>
    <m/>
    <m/>
    <m/>
    <m/>
    <m/>
    <m/>
    <m/>
    <m/>
    <m/>
    <m/>
  </r>
  <r>
    <n v="3200"/>
    <x v="1"/>
    <n v="3720"/>
    <x v="1"/>
    <s v="Etapa "/>
    <s v="BLOCO K"/>
    <n v="4"/>
    <s v="FORMOSA"/>
    <s v="HILLARY CAMPELO DE JESUS"/>
    <s v="&quot;06998358105&quot;"/>
    <x v="0"/>
    <x v="16"/>
    <s v="Não"/>
    <s v="Não"/>
    <s v="Não"/>
    <s v="Não"/>
    <s v="Não"/>
    <s v="Não"/>
    <s v="Não"/>
    <n v="157375.84"/>
    <n v="625.28"/>
    <n v="0"/>
    <n v="126015.84"/>
    <n v="31360"/>
    <n v="0"/>
    <n v="157375.84"/>
    <n v="0"/>
    <n v="0"/>
    <m/>
    <m/>
    <s v="Contrato Adimplente"/>
    <m/>
    <m/>
    <n v="0"/>
    <m/>
    <x v="1"/>
    <d v="2024-01-09T00:00:00"/>
    <m/>
    <m/>
    <m/>
    <m/>
    <s v="Endy Carvalho Consultoria imobiliária"/>
    <m/>
    <m/>
    <m/>
    <d v="2024-03-18T00:00:00"/>
    <d v="2024-03-18T00:00:00"/>
    <s v="DISTRATO"/>
    <d v="2023-12-28T00:00:00"/>
    <n v="19730"/>
    <n v="215000.09"/>
    <m/>
    <s v="FSA07"/>
    <n v="19730"/>
    <m/>
    <s v="Formosa"/>
    <s v="Goiás"/>
    <n v="5562998612879"/>
    <s v="RUA 12, Q. 11"/>
    <n v="73808310"/>
    <s v="Parque Vila Verde"/>
    <s v="hillarycampello@gmail.com"/>
    <m/>
    <n v="2084.2800000000002"/>
    <d v="2024-05-19T00:00:00"/>
    <m/>
    <m/>
    <m/>
    <n v="1005"/>
    <n v="5393"/>
    <s v="Atendente"/>
    <m/>
    <m/>
    <m/>
    <m/>
    <m/>
    <s v="MP139499"/>
    <m/>
    <m/>
    <m/>
    <d v="2024-01-10T00:00:00"/>
    <m/>
    <m/>
    <m/>
    <d v="2024-01-16T00:00:00"/>
    <m/>
    <m/>
    <m/>
    <m/>
    <m/>
    <m/>
    <d v="2024-01-10T00:00:00"/>
    <m/>
    <m/>
    <m/>
    <d v="2024-01-10T00:00:00"/>
    <m/>
    <d v="2024-05-19T00:00:00"/>
    <m/>
    <m/>
    <m/>
    <m/>
    <m/>
    <m/>
    <m/>
    <m/>
    <m/>
    <m/>
    <m/>
    <m/>
    <m/>
    <m/>
    <m/>
    <d v="2024-01-10T00:00:00"/>
    <m/>
    <m/>
    <m/>
    <m/>
    <m/>
    <m/>
    <m/>
    <m/>
    <m/>
    <m/>
    <m/>
    <m/>
    <m/>
    <m/>
    <m/>
    <m/>
    <m/>
    <m/>
    <m/>
    <m/>
    <m/>
    <m/>
    <m/>
    <m/>
    <m/>
    <m/>
    <m/>
  </r>
  <r>
    <n v="3201"/>
    <x v="0"/>
    <n v="3733"/>
    <x v="0"/>
    <s v="Única"/>
    <s v="BLOCO O"/>
    <n v="203"/>
    <s v="FORMOSA"/>
    <s v="DANILO ALVES PAPA"/>
    <s v="&quot;01832826120&quot;"/>
    <x v="0"/>
    <x v="17"/>
    <s v="Não"/>
    <s v="Não"/>
    <s v="Não"/>
    <s v="Não"/>
    <s v="Não"/>
    <s v="Não"/>
    <s v="Não"/>
    <n v="151467.16"/>
    <n v="480"/>
    <n v="0"/>
    <n v="97797.16"/>
    <n v="53702"/>
    <n v="0"/>
    <n v="151499.16"/>
    <n v="0"/>
    <n v="0"/>
    <m/>
    <n v="8787718953740"/>
    <s v="Contrato Adimplente"/>
    <n v="74196"/>
    <d v="2024-08-12T00:00:00"/>
    <n v="0"/>
    <d v="2024-02-27T00:00:00"/>
    <x v="0"/>
    <d v="2024-01-09T00:00:00"/>
    <m/>
    <m/>
    <m/>
    <m/>
    <s v="Endy Carvalho Consultoria imobiliária"/>
    <m/>
    <m/>
    <m/>
    <d v="2024-07-11T00:00:00"/>
    <d v="2024-09-20T00:00:00"/>
    <s v="VENDA FINALIZADA"/>
    <d v="2024-01-11T00:00:00"/>
    <n v="19732"/>
    <n v="206000.76"/>
    <m/>
    <s v="FSA09"/>
    <n v="19732"/>
    <m/>
    <s v="Formosa"/>
    <s v="Goiás"/>
    <n v="5561996765545"/>
    <s v="Rua São Pedro"/>
    <n v="73807160"/>
    <s v="Setor Nordeste"/>
    <s v="danilo.a.papa@outlook.com"/>
    <m/>
    <n v="1600"/>
    <d v="2024-06-30T00:00:00"/>
    <m/>
    <m/>
    <m/>
    <n v="3259"/>
    <n v="5395"/>
    <s v="Assistente"/>
    <d v="2024-01-05T00:00:00"/>
    <m/>
    <m/>
    <s v="sim"/>
    <m/>
    <s v="MP134438"/>
    <d v="2023-01-05T00:00:00"/>
    <d v="2024-02-23T00:00:00"/>
    <m/>
    <d v="2024-01-10T00:00:00"/>
    <s v="Sim"/>
    <m/>
    <d v="2024-01-05T00:00:00"/>
    <d v="2024-02-01T00:00:00"/>
    <m/>
    <d v="2024-02-02T00:00:00"/>
    <m/>
    <m/>
    <d v="2024-01-11T00:00:00"/>
    <d v="2024-04-09T00:00:00"/>
    <d v="2024-01-10T00:00:00"/>
    <d v="2024-03-01T00:00:00"/>
    <m/>
    <m/>
    <d v="2024-01-11T00:00:00"/>
    <d v="2024-02-05T00:00:00"/>
    <d v="2024-01-11T00:00:00"/>
    <m/>
    <d v="2024-03-13T00:00:00"/>
    <d v="2024-02-03T00:00:00"/>
    <m/>
    <s v="Sim"/>
    <m/>
    <m/>
    <m/>
    <m/>
    <d v="2024-03-04T00:00:00"/>
    <m/>
    <d v="2024-09-18T00:00:00"/>
    <m/>
    <m/>
    <d v="2024-09-19T00:00:00"/>
    <d v="2024-01-11T00:00:00"/>
    <d v="2024-03-13T00:00:00"/>
    <d v="2024-03-14T00:00:00"/>
    <d v="2024-03-20T00:00:00"/>
    <d v="2024-04-01T00:00:00"/>
    <d v="2024-02-02T00:00:00"/>
    <s v="OK"/>
    <m/>
    <m/>
    <m/>
    <m/>
    <m/>
    <m/>
    <m/>
    <m/>
    <m/>
    <m/>
    <m/>
    <m/>
    <m/>
    <m/>
    <m/>
    <m/>
    <m/>
    <m/>
    <m/>
    <m/>
    <m/>
  </r>
  <r>
    <n v="3202"/>
    <x v="0"/>
    <n v="3736"/>
    <x v="0"/>
    <s v="Única"/>
    <s v="BLOCO K"/>
    <n v="103"/>
    <s v="FORMOSA"/>
    <s v="THAYNÁ DA SILVA LIMA"/>
    <s v="&quot;08427039182&quot;"/>
    <x v="1"/>
    <x v="10"/>
    <s v="Não"/>
    <s v="Não"/>
    <s v="Não"/>
    <s v="Não"/>
    <s v="Não"/>
    <s v="Não"/>
    <s v="Não"/>
    <n v="151421.64000000001"/>
    <n v="649.09"/>
    <n v="0"/>
    <n v="122332.64"/>
    <n v="28661"/>
    <n v="0"/>
    <n v="150993.64000000001"/>
    <n v="0"/>
    <n v="0"/>
    <m/>
    <n v="8787718944643"/>
    <s v="Contrato Adimplente"/>
    <m/>
    <d v="2024-04-04T00:00:00"/>
    <n v="3559.94"/>
    <d v="2024-03-11T00:00:00"/>
    <x v="0"/>
    <d v="2024-01-09T00:00:00"/>
    <m/>
    <m/>
    <m/>
    <m/>
    <s v="Endy Carvalho Consultoria imobiliária"/>
    <m/>
    <m/>
    <m/>
    <d v="2025-03-27T00:00:00"/>
    <d v="2025-03-27T00:00:00"/>
    <s v="VENDA FINALIZADA"/>
    <d v="2024-01-11T00:00:00"/>
    <n v="19733"/>
    <n v="205221.64"/>
    <m/>
    <s v="FSA09"/>
    <n v="19733"/>
    <m/>
    <s v="Formosa"/>
    <s v="Goiás"/>
    <n v="5561999801092"/>
    <s v="RUA 23"/>
    <n v="73813350"/>
    <s v="Formosinha"/>
    <s v="Limathaynadasilva2@gmail.com"/>
    <m/>
    <n v="2153.66"/>
    <d v="2024-07-02T00:00:00"/>
    <m/>
    <m/>
    <m/>
    <n v="3191"/>
    <n v="5396"/>
    <s v="Atendente"/>
    <d v="2024-01-08T00:00:00"/>
    <m/>
    <m/>
    <s v="sim"/>
    <m/>
    <s v="MP134436"/>
    <d v="2024-01-08T00:00:00"/>
    <d v="2024-03-06T00:00:00"/>
    <m/>
    <d v="2024-01-10T00:00:00"/>
    <s v="Sim"/>
    <m/>
    <d v="2024-01-08T00:00:00"/>
    <d v="2024-01-17T00:00:00"/>
    <m/>
    <d v="2024-02-29T00:00:00"/>
    <m/>
    <m/>
    <d v="2024-01-11T00:00:00"/>
    <d v="2024-03-22T00:00:00"/>
    <d v="2024-01-10T00:00:00"/>
    <d v="2024-03-15T00:00:00"/>
    <d v="2024-03-14T00:00:00"/>
    <m/>
    <d v="2024-01-10T00:00:00"/>
    <d v="2024-03-01T00:00:00"/>
    <d v="2024-07-02T00:00:00"/>
    <m/>
    <d v="2024-03-15T00:00:00"/>
    <d v="2024-03-01T00:00:00"/>
    <m/>
    <s v="Sim"/>
    <m/>
    <m/>
    <d v="2024-03-01T00:00:00"/>
    <m/>
    <d v="2024-01-12T00:00:00"/>
    <d v="2024-03-06T00:00:00"/>
    <d v="2024-04-04T00:00:00"/>
    <m/>
    <m/>
    <d v="2024-04-05T00:00:00"/>
    <d v="2024-01-10T00:00:00"/>
    <d v="2024-04-05T00:00:00"/>
    <d v="2024-06-19T00:00:00"/>
    <d v="2024-07-31T00:00:00"/>
    <d v="2025-03-12T00:00:00"/>
    <d v="2024-03-01T00:00:00"/>
    <d v="2025-03-12T00:00:00"/>
    <m/>
    <m/>
    <m/>
    <m/>
    <m/>
    <m/>
    <m/>
    <m/>
    <m/>
    <m/>
    <m/>
    <m/>
    <m/>
    <m/>
    <m/>
    <m/>
    <m/>
    <m/>
    <m/>
    <m/>
    <m/>
  </r>
  <r>
    <n v="3203"/>
    <x v="1"/>
    <n v="3725"/>
    <x v="0"/>
    <s v="Única"/>
    <s v="BLOCO B"/>
    <n v="203"/>
    <s v="FORMOSA"/>
    <s v="EDUARDA GAIA LIMA DOS SANTOS"/>
    <s v="&quot;09884070199&quot;"/>
    <x v="0"/>
    <x v="18"/>
    <s v="Não"/>
    <s v="Não"/>
    <s v="Não"/>
    <s v="Não"/>
    <s v="Não"/>
    <s v="Não"/>
    <s v="Não"/>
    <n v="146950.69"/>
    <n v="475.2"/>
    <n v="0"/>
    <n v="91950.69"/>
    <n v="55000"/>
    <n v="0"/>
    <n v="146950.69"/>
    <n v="0"/>
    <n v="0"/>
    <m/>
    <m/>
    <s v="Contrato Adimplente"/>
    <m/>
    <m/>
    <n v="0"/>
    <m/>
    <x v="1"/>
    <d v="2024-01-10T00:00:00"/>
    <m/>
    <m/>
    <m/>
    <m/>
    <s v="Endy Carvalho Consultoria imobiliária"/>
    <m/>
    <m/>
    <m/>
    <d v="2024-02-27T00:00:00"/>
    <d v="2024-02-27T00:00:00"/>
    <s v="DISTRATO"/>
    <d v="2023-12-29T00:00:00"/>
    <n v="19731"/>
    <n v="200750.69"/>
    <m/>
    <s v="FSA09"/>
    <n v="19731"/>
    <m/>
    <s v="Formosa"/>
    <s v="Goiás"/>
    <n v="5561996383737"/>
    <s v="Rua 24 Q 140 L 09"/>
    <n v="73813360"/>
    <s v="Formosinha"/>
    <s v="dudahgaia0@gmail.com"/>
    <m/>
    <n v="2350"/>
    <d v="2024-06-18T00:00:00"/>
    <m/>
    <m/>
    <m/>
    <n v="3054"/>
    <n v="5394"/>
    <s v="Atendente"/>
    <m/>
    <m/>
    <m/>
    <m/>
    <m/>
    <s v="MP134437"/>
    <m/>
    <m/>
    <m/>
    <d v="2024-01-10T00:00:00"/>
    <m/>
    <m/>
    <d v="2023-12-30T00:00:00"/>
    <d v="2024-01-18T00:00:00"/>
    <m/>
    <m/>
    <m/>
    <m/>
    <d v="2024-01-11T00:00:00"/>
    <m/>
    <d v="2024-01-10T00:00:00"/>
    <m/>
    <m/>
    <m/>
    <d v="2024-01-10T00:00:00"/>
    <m/>
    <d v="2024-06-18T00:00:00"/>
    <m/>
    <m/>
    <m/>
    <m/>
    <m/>
    <m/>
    <m/>
    <m/>
    <m/>
    <m/>
    <m/>
    <m/>
    <m/>
    <m/>
    <m/>
    <d v="2024-01-12T00:00:00"/>
    <m/>
    <m/>
    <m/>
    <m/>
    <m/>
    <m/>
    <m/>
    <m/>
    <m/>
    <m/>
    <m/>
    <m/>
    <m/>
    <m/>
    <m/>
    <m/>
    <m/>
    <m/>
    <m/>
    <m/>
    <m/>
    <m/>
    <m/>
    <m/>
    <m/>
    <m/>
    <m/>
  </r>
  <r>
    <n v="3204"/>
    <x v="0"/>
    <n v="3735"/>
    <x v="1"/>
    <s v="Etapa "/>
    <s v="BLOCO L"/>
    <n v="4"/>
    <s v="FORMOSA"/>
    <s v="GEOVANE DA ROCHA NASCIMENTO"/>
    <s v="&quot;05108008155&quot;"/>
    <x v="3"/>
    <x v="9"/>
    <s v="Não"/>
    <s v="Não"/>
    <s v="Não"/>
    <s v="Não"/>
    <s v="Não"/>
    <s v="Não"/>
    <s v="Não"/>
    <n v="168000"/>
    <n v="750"/>
    <n v="0"/>
    <n v="150447"/>
    <n v="42000"/>
    <n v="0"/>
    <n v="192447"/>
    <n v="0"/>
    <n v="0"/>
    <m/>
    <n v="8787718954851"/>
    <s v="Contrato Adimplente"/>
    <n v="72818"/>
    <d v="2024-03-04T00:00:00"/>
    <n v="3171.57"/>
    <d v="2024-01-25T00:00:00"/>
    <x v="0"/>
    <d v="2024-01-11T00:00:00"/>
    <m/>
    <m/>
    <m/>
    <m/>
    <s v="Endy Carvalho Consultoria imobiliária"/>
    <m/>
    <m/>
    <m/>
    <d v="2025-04-02T00:00:00"/>
    <d v="2025-08-19T00:00:00"/>
    <s v="VENDA FINALIZADA"/>
    <d v="2024-01-12T00:00:00"/>
    <n v="19807"/>
    <n v="218000"/>
    <m/>
    <s v="FSA07"/>
    <n v="19807"/>
    <m/>
    <s v="Formosa"/>
    <s v="Goiás"/>
    <n v="5561999346007"/>
    <s v="AV. FERROVIARIA E Q M"/>
    <n v="73807330"/>
    <s v="Setor Nordeste"/>
    <s v="geovanedarochanascimento@gmail.com"/>
    <m/>
    <n v="2800"/>
    <d v="2024-07-04T00:00:00"/>
    <m/>
    <m/>
    <m/>
    <n v="837"/>
    <n v="5397"/>
    <s v="Motorista"/>
    <d v="2024-01-08T00:00:00"/>
    <m/>
    <m/>
    <s v="sim"/>
    <m/>
    <s v="MP139500"/>
    <d v="2024-01-08T00:00:00"/>
    <d v="2024-01-29T00:00:00"/>
    <m/>
    <d v="2024-01-11T00:00:00"/>
    <s v="Sim"/>
    <m/>
    <d v="2024-01-08T00:00:00"/>
    <m/>
    <m/>
    <m/>
    <d v="2024-02-12T00:00:00"/>
    <m/>
    <d v="2024-01-12T00:00:00"/>
    <d v="2024-02-23T00:00:00"/>
    <d v="2024-01-11T00:00:00"/>
    <d v="2024-02-01T00:00:00"/>
    <d v="2024-01-31T00:00:00"/>
    <m/>
    <d v="2024-01-17T00:00:00"/>
    <d v="2024-01-18T00:00:00"/>
    <d v="2024-07-04T00:00:00"/>
    <d v="2024-02-05T00:00:00"/>
    <d v="2024-02-16T00:00:00"/>
    <d v="2024-01-17T00:00:00"/>
    <m/>
    <s v="Sim"/>
    <m/>
    <m/>
    <d v="2024-01-18T00:00:00"/>
    <m/>
    <d v="2024-02-22T00:00:00"/>
    <s v="23/01/1024"/>
    <d v="2024-03-04T00:00:00"/>
    <m/>
    <m/>
    <d v="2024-03-05T00:00:00"/>
    <d v="2024-01-11T00:00:00"/>
    <d v="2024-02-16T00:00:00"/>
    <d v="2024-02-19T00:00:00"/>
    <d v="2024-03-06T00:00:00"/>
    <d v="2024-05-23T00:00:00"/>
    <d v="2024-01-17T00:00:00"/>
    <d v="2024-05-23T00:00:00"/>
    <m/>
    <m/>
    <m/>
    <m/>
    <m/>
    <m/>
    <m/>
    <m/>
    <m/>
    <m/>
    <m/>
    <m/>
    <m/>
    <m/>
    <n v="2013.84"/>
    <m/>
    <m/>
    <m/>
    <m/>
    <m/>
    <m/>
  </r>
  <r>
    <n v="3205"/>
    <x v="0"/>
    <n v="3738"/>
    <x v="0"/>
    <s v="Única"/>
    <s v="BLOCO I"/>
    <n v="203"/>
    <s v="FORMOSA"/>
    <s v="BIANCA ALVES DOS SANTOS"/>
    <s v="&quot;04231492107&quot;"/>
    <x v="1"/>
    <x v="19"/>
    <s v="Não"/>
    <s v="Não"/>
    <s v="Não"/>
    <s v="Não"/>
    <s v="Não"/>
    <s v="Não"/>
    <s v="Não"/>
    <n v="151967.22"/>
    <n v="660"/>
    <n v="0"/>
    <n v="125034.22"/>
    <n v="26934"/>
    <n v="0"/>
    <n v="151968.22"/>
    <n v="0"/>
    <n v="0"/>
    <m/>
    <n v="8787718955173"/>
    <s v="Contrato Adimplente"/>
    <n v="74100"/>
    <d v="2024-03-04T00:00:00"/>
    <n v="2849.02"/>
    <d v="2024-02-16T00:00:00"/>
    <x v="0"/>
    <d v="2024-01-12T00:00:00"/>
    <m/>
    <m/>
    <m/>
    <m/>
    <s v="Endy Carvalho Consultoria imobiliária"/>
    <m/>
    <m/>
    <m/>
    <d v="2024-07-30T00:00:00"/>
    <d v="2024-07-30T00:00:00"/>
    <s v="VENDA FINALIZADA"/>
    <d v="2024-01-16T00:00:00"/>
    <n v="19929"/>
    <n v="205767.22"/>
    <m/>
    <s v="FSA09"/>
    <n v="19929"/>
    <m/>
    <s v="Formosa"/>
    <s v="Goiás"/>
    <n v="5561996646328"/>
    <s v="RUA 07 QUADRA 18"/>
    <n v="73805280"/>
    <s v="Jardim Oliveira"/>
    <s v="biancaalves2001fsa@gmail.com"/>
    <m/>
    <n v="2200"/>
    <d v="2024-07-06T00:00:00"/>
    <m/>
    <m/>
    <m/>
    <n v="3166"/>
    <n v="5398"/>
    <s v="Professor"/>
    <d v="2024-01-09T00:00:00"/>
    <m/>
    <m/>
    <s v="sim"/>
    <m/>
    <s v="MP134442"/>
    <d v="2024-01-09T00:00:00"/>
    <d v="2024-02-08T00:00:00"/>
    <m/>
    <d v="2024-01-12T00:00:00"/>
    <s v="Sim"/>
    <m/>
    <d v="2024-01-09T00:00:00"/>
    <d v="2024-01-17T00:00:00"/>
    <m/>
    <d v="2024-01-26T00:00:00"/>
    <m/>
    <m/>
    <d v="2024-01-16T00:00:00"/>
    <d v="2024-02-14T00:00:00"/>
    <d v="2024-01-15T00:00:00"/>
    <d v="2024-02-15T00:00:00"/>
    <d v="2024-02-19T00:00:00"/>
    <m/>
    <d v="2024-01-15T00:00:00"/>
    <d v="2024-02-01T00:00:00"/>
    <d v="2024-07-06T00:00:00"/>
    <m/>
    <d v="2024-02-16T00:00:00"/>
    <d v="2024-02-01T00:00:00"/>
    <m/>
    <s v="Sim"/>
    <m/>
    <m/>
    <m/>
    <m/>
    <d v="2024-02-14T00:00:00"/>
    <m/>
    <d v="2024-03-04T00:00:00"/>
    <m/>
    <m/>
    <d v="2024-03-06T00:00:00"/>
    <d v="2024-01-11T00:00:00"/>
    <d v="2024-02-16T00:00:00"/>
    <d v="2024-02-19T00:00:00"/>
    <d v="2024-03-07T00:00:00"/>
    <d v="2024-04-01T00:00:00"/>
    <d v="2024-02-01T00:00:00"/>
    <s v="OK"/>
    <m/>
    <m/>
    <m/>
    <m/>
    <m/>
    <m/>
    <m/>
    <m/>
    <m/>
    <m/>
    <m/>
    <m/>
    <m/>
    <m/>
    <m/>
    <m/>
    <m/>
    <m/>
    <m/>
    <m/>
    <m/>
  </r>
  <r>
    <n v="3206"/>
    <x v="0"/>
    <n v="3739"/>
    <x v="0"/>
    <s v="Única"/>
    <s v="BLOCO G"/>
    <n v="201"/>
    <s v="FORMOSA"/>
    <s v="LORRANE STEFANY DE ARAUJO"/>
    <s v="&quot;05791544162&quot;"/>
    <x v="1"/>
    <x v="19"/>
    <s v="Não"/>
    <s v="Não"/>
    <s v="Não"/>
    <s v="Não"/>
    <s v="Não"/>
    <s v="Não"/>
    <s v="Não"/>
    <n v="161523.69"/>
    <n v="775.27"/>
    <n v="0"/>
    <n v="157026.69"/>
    <n v="48475.31"/>
    <n v="0"/>
    <n v="205502"/>
    <n v="0"/>
    <n v="0"/>
    <m/>
    <n v="8787718954967"/>
    <s v="Contrato Adimplente"/>
    <n v="74066"/>
    <d v="2024-03-05T00:00:00"/>
    <n v="3171.52"/>
    <d v="2024-01-24T00:00:00"/>
    <x v="0"/>
    <d v="2024-01-15T00:00:00"/>
    <m/>
    <m/>
    <m/>
    <m/>
    <s v="Endy Carvalho Consultoria imobiliária"/>
    <m/>
    <m/>
    <m/>
    <d v="2024-07-11T00:00:00"/>
    <d v="2024-07-11T00:00:00"/>
    <s v="VENDA FINALIZADA"/>
    <d v="2024-01-16T00:00:00"/>
    <n v="19930"/>
    <n v="215323.69"/>
    <m/>
    <s v="FSA09"/>
    <n v="19930"/>
    <m/>
    <s v="Formosa"/>
    <s v="Goiás"/>
    <n v="5561998236829"/>
    <s v="AVENIDA FORMOSA QUADRA 46"/>
    <n v="73813250"/>
    <s v="Formosinha"/>
    <s v="lorranearauj488@gmail.com"/>
    <m/>
    <n v="2584.25"/>
    <d v="2024-03-31T00:00:00"/>
    <m/>
    <m/>
    <m/>
    <n v="3124"/>
    <n v="5399"/>
    <s v="Assistente"/>
    <d v="2024-01-11T00:00:00"/>
    <m/>
    <m/>
    <s v="sim"/>
    <m/>
    <s v="MP134444"/>
    <d v="2024-01-11T00:00:00"/>
    <d v="2024-01-29T00:00:00"/>
    <m/>
    <d v="2024-01-16T00:00:00"/>
    <s v="Sim"/>
    <m/>
    <d v="2024-01-11T00:00:00"/>
    <m/>
    <m/>
    <m/>
    <m/>
    <m/>
    <d v="2024-01-16T00:00:00"/>
    <d v="2024-02-23T00:00:00"/>
    <d v="2024-01-16T00:00:00"/>
    <d v="2024-02-01T00:00:00"/>
    <d v="2024-02-14T00:00:00"/>
    <m/>
    <d v="2024-01-17T00:00:00"/>
    <d v="2024-01-18T00:00:00"/>
    <d v="2024-03-31T00:00:00"/>
    <m/>
    <d v="2024-02-16T00:00:00"/>
    <d v="2024-01-17T00:00:00"/>
    <m/>
    <s v="Sim"/>
    <m/>
    <m/>
    <d v="2024-01-18T00:00:00"/>
    <m/>
    <d v="2024-02-15T00:00:00"/>
    <d v="2024-01-23T00:00:00"/>
    <d v="2024-03-05T00:00:00"/>
    <m/>
    <m/>
    <d v="2024-03-06T00:00:00"/>
    <d v="2024-01-11T00:00:00"/>
    <d v="2024-02-16T00:00:00"/>
    <d v="2024-03-28T00:00:00"/>
    <d v="2024-03-07T00:00:00"/>
    <d v="2024-04-01T00:00:00"/>
    <d v="2024-01-17T00:00:00"/>
    <s v="OK"/>
    <m/>
    <m/>
    <m/>
    <m/>
    <m/>
    <m/>
    <m/>
    <m/>
    <m/>
    <m/>
    <m/>
    <m/>
    <m/>
    <m/>
    <m/>
    <m/>
    <m/>
    <m/>
    <m/>
    <m/>
    <m/>
  </r>
  <r>
    <n v="3207"/>
    <x v="0"/>
    <n v="3740"/>
    <x v="0"/>
    <s v="Única"/>
    <s v="BLOCO F"/>
    <n v="4"/>
    <s v="FORMOSA"/>
    <s v="ALINE MARIANO DE OLIVEIRA"/>
    <s v="&quot;03569343146&quot;"/>
    <x v="0"/>
    <x v="1"/>
    <s v="Não"/>
    <s v="Não"/>
    <s v="Não"/>
    <s v="Não"/>
    <s v="Não"/>
    <s v="Não"/>
    <s v="Não"/>
    <n v="154934.99"/>
    <n v="693.48"/>
    <n v="0"/>
    <n v="131540.99"/>
    <n v="23921"/>
    <n v="0"/>
    <n v="155461.99"/>
    <n v="0"/>
    <n v="0"/>
    <m/>
    <n v="8787718962730"/>
    <s v="Contrato Adimplente"/>
    <m/>
    <d v="2024-02-28T00:00:00"/>
    <n v="3559.97"/>
    <d v="2024-02-07T00:00:00"/>
    <x v="0"/>
    <d v="2024-01-15T00:00:00"/>
    <m/>
    <m/>
    <m/>
    <m/>
    <s v="Endy Carvalho Consultoria imobiliária"/>
    <m/>
    <m/>
    <m/>
    <d v="2024-07-30T00:00:00"/>
    <d v="2024-07-30T00:00:00"/>
    <s v="VENDA FINALIZADA"/>
    <d v="2024-01-16T00:00:00"/>
    <n v="19931"/>
    <n v="225000.6"/>
    <m/>
    <s v="FSA09"/>
    <n v="19931"/>
    <s v="JANETE MARIANO PASSOS - 77731077187"/>
    <s v="Formosa"/>
    <s v="Goiás"/>
    <n v="556199068260"/>
    <s v="Rua 8, Q 38"/>
    <n v="73807315"/>
    <s v="Setor Nordeste"/>
    <s v="alinemariano01@hotmail.com"/>
    <m/>
    <n v="2311.61"/>
    <d v="2024-07-04T00:00:00"/>
    <m/>
    <m/>
    <m/>
    <n v="3116"/>
    <n v="5400"/>
    <s v="Vendedor(a)"/>
    <d v="2024-01-16T00:00:00"/>
    <m/>
    <m/>
    <s v="sim"/>
    <m/>
    <s v="MP134443"/>
    <d v="2024-01-17T00:00:00"/>
    <d v="2024-02-05T00:00:00"/>
    <m/>
    <d v="2024-01-16T00:00:00"/>
    <s v="Sim"/>
    <m/>
    <d v="2024-01-17T00:00:00"/>
    <d v="2024-01-22T00:00:00"/>
    <m/>
    <d v="2024-01-23T00:00:00"/>
    <m/>
    <m/>
    <d v="2024-01-19T00:00:00"/>
    <d v="2024-02-05T00:00:00"/>
    <d v="2024-01-16T00:00:00"/>
    <d v="2024-02-15T00:00:00"/>
    <d v="2024-02-19T00:00:00"/>
    <m/>
    <d v="2024-01-16T00:00:00"/>
    <d v="2024-01-30T00:00:00"/>
    <d v="2024-07-04T00:00:00"/>
    <m/>
    <d v="2024-02-16T00:00:00"/>
    <d v="2024-01-26T00:00:00"/>
    <m/>
    <s v="Sim"/>
    <m/>
    <m/>
    <d v="2024-02-01T00:00:00"/>
    <m/>
    <d v="2024-02-05T00:00:00"/>
    <d v="2024-02-02T00:00:00"/>
    <d v="2024-02-28T00:00:00"/>
    <m/>
    <m/>
    <d v="2024-03-01T00:00:00"/>
    <d v="2024-01-12T00:00:00"/>
    <d v="2024-02-16T00:00:00"/>
    <d v="2024-02-28T00:00:00"/>
    <d v="2024-03-20T00:00:00"/>
    <d v="2024-04-01T00:00:00"/>
    <d v="2024-01-26T00:00:00"/>
    <s v="OK"/>
    <m/>
    <m/>
    <m/>
    <m/>
    <m/>
    <m/>
    <m/>
    <m/>
    <m/>
    <m/>
    <m/>
    <m/>
    <m/>
    <m/>
    <m/>
    <m/>
    <m/>
    <m/>
    <m/>
    <m/>
    <m/>
  </r>
  <r>
    <n v="3208"/>
    <x v="0"/>
    <n v="3757"/>
    <x v="2"/>
    <s v="ETAPA 01"/>
    <s v="BLOCO B"/>
    <n v="2"/>
    <s v="ÁGUAS LINDAS"/>
    <s v="WILLIAM SANTOS SILVA"/>
    <s v="&quot;06332147105&quot;"/>
    <x v="2"/>
    <x v="20"/>
    <s v="Não"/>
    <s v="Não"/>
    <s v="Não"/>
    <s v="Sim"/>
    <s v="Sim"/>
    <s v="Não"/>
    <s v="Não"/>
    <n v="163032.44"/>
    <n v="545.86"/>
    <n v="0"/>
    <n v="113535.15"/>
    <n v="49161"/>
    <n v="0"/>
    <n v="162696.15"/>
    <n v="0"/>
    <n v="0"/>
    <m/>
    <n v="8787718976383"/>
    <s v="Contrato Adimplente"/>
    <m/>
    <d v="2024-02-07T00:00:00"/>
    <n v="2740.25"/>
    <d v="2024-01-24T00:00:00"/>
    <x v="0"/>
    <d v="2024-01-15T00:00:00"/>
    <m/>
    <m/>
    <m/>
    <m/>
    <s v="Endy Carvalho Consultoria imobiliária"/>
    <m/>
    <m/>
    <m/>
    <d v="2024-12-27T00:00:00"/>
    <d v="2025-03-28T00:00:00"/>
    <s v="VENDA FINALIZADA"/>
    <d v="2024-01-16T00:00:00"/>
    <n v="19932"/>
    <n v="218000.23"/>
    <m/>
    <s v="AGL28"/>
    <n v="19932"/>
    <m/>
    <s v="Águas Lindas de Goiás"/>
    <s v="Goiás"/>
    <n v="5561984663735"/>
    <s v="Q 57"/>
    <n v="72910000"/>
    <s v="JARDIM SANTA LUCIA"/>
    <s v="awilliamsantos@gmail.com"/>
    <m/>
    <n v="1819.53"/>
    <d v="2024-07-09T00:00:00"/>
    <m/>
    <m/>
    <m/>
    <n v="2717"/>
    <n v="5401"/>
    <s v="Vendedor(a)"/>
    <d v="2024-01-23T00:00:00"/>
    <n v="449"/>
    <d v="2024-01-25T00:00:00"/>
    <m/>
    <d v="2024-01-31T00:00:00"/>
    <s v="MP129688"/>
    <d v="2024-01-23T00:00:00"/>
    <d v="2024-01-29T00:00:00"/>
    <m/>
    <d v="2024-01-16T00:00:00"/>
    <s v="Sim"/>
    <m/>
    <d v="2024-01-23T00:00:00"/>
    <d v="2024-01-19T00:00:00"/>
    <m/>
    <m/>
    <d v="2024-01-31T00:00:00"/>
    <m/>
    <d v="2024-01-23T00:00:00"/>
    <d v="2024-02-02T00:00:00"/>
    <d v="2024-01-16T00:00:00"/>
    <d v="2024-02-01T00:00:00"/>
    <d v="2024-01-29T00:00:00"/>
    <m/>
    <d v="2024-01-16T00:00:00"/>
    <d v="2024-01-23T00:00:00"/>
    <m/>
    <d v="2024-01-29T00:00:00"/>
    <d v="2024-02-07T00:00:00"/>
    <d v="2024-01-23T00:00:00"/>
    <m/>
    <s v="Sim"/>
    <m/>
    <m/>
    <m/>
    <m/>
    <d v="2024-01-15T00:00:00"/>
    <m/>
    <d v="2024-02-08T00:00:00"/>
    <m/>
    <m/>
    <d v="2024-02-09T00:00:00"/>
    <d v="2024-01-15T00:00:00"/>
    <d v="2024-02-08T00:00:00"/>
    <d v="2024-08-15T00:00:00"/>
    <d v="2024-02-23T00:00:00"/>
    <d v="2024-11-28T00:00:00"/>
    <d v="2024-01-19T00:00:00"/>
    <d v="2024-11-28T00:00:00"/>
    <m/>
    <m/>
    <m/>
    <m/>
    <m/>
    <m/>
    <m/>
    <m/>
    <m/>
    <m/>
    <m/>
    <m/>
    <m/>
    <m/>
    <n v="4165.32"/>
    <m/>
    <m/>
    <m/>
    <m/>
    <m/>
    <m/>
  </r>
  <r>
    <n v="3209"/>
    <x v="0"/>
    <n v="3745"/>
    <x v="0"/>
    <s v="Única"/>
    <s v="BLOCO B"/>
    <n v="4"/>
    <s v="FORMOSA"/>
    <s v="ANA LAURA DE ASSIS FERREIRA"/>
    <s v="&quot;05573490109&quot;"/>
    <x v="0"/>
    <x v="11"/>
    <s v="Não"/>
    <s v="Não"/>
    <s v="Não"/>
    <s v="Não"/>
    <s v="Não"/>
    <s v="Não"/>
    <s v="Não"/>
    <n v="162189.79"/>
    <n v="862.69"/>
    <n v="0"/>
    <n v="159457.79"/>
    <n v="2732"/>
    <n v="0"/>
    <n v="162189.79"/>
    <n v="0"/>
    <n v="0"/>
    <m/>
    <n v="8787718940079"/>
    <s v="Contrato Adimplente"/>
    <n v="73981"/>
    <d v="2024-03-04T00:00:00"/>
    <n v="3225.6"/>
    <d v="2024-02-15T00:00:00"/>
    <x v="0"/>
    <d v="2024-01-16T00:00:00"/>
    <m/>
    <m/>
    <m/>
    <m/>
    <s v="Endy Carvalho Consultoria imobiliária"/>
    <m/>
    <m/>
    <m/>
    <d v="2024-07-30T00:00:00"/>
    <d v="2024-07-30T00:00:00"/>
    <s v="VENDA FINALIZADA"/>
    <d v="2024-01-17T00:00:00"/>
    <n v="19998"/>
    <n v="225000.16"/>
    <m/>
    <s v="FSA09"/>
    <n v="19998"/>
    <s v="EDNA TELMA DE ASSIS FERREIRA - 88604497153"/>
    <s v="Formosa"/>
    <s v="Goiás"/>
    <n v="5561996843351"/>
    <s v="Rua Virgílio Alves Ferreira, Q 4,"/>
    <n v="73805345"/>
    <s v="Setor Pampulha"/>
    <s v="analaurawgf@gmail.com"/>
    <m/>
    <n v="2875.65"/>
    <d v="2024-07-02T00:00:00"/>
    <m/>
    <m/>
    <m/>
    <n v="3052"/>
    <n v="5403"/>
    <s v="Auxiliar"/>
    <d v="2024-01-30T00:00:00"/>
    <m/>
    <m/>
    <s v="sim"/>
    <m/>
    <s v="MP134445"/>
    <d v="2024-01-31T00:00:00"/>
    <d v="2024-02-09T00:00:00"/>
    <m/>
    <d v="2024-01-16T00:00:00"/>
    <s v="Sim"/>
    <m/>
    <d v="2024-01-31T00:00:00"/>
    <m/>
    <m/>
    <m/>
    <m/>
    <m/>
    <d v="2024-02-05T00:00:00"/>
    <d v="2024-02-09T00:00:00"/>
    <d v="2024-01-16T00:00:00"/>
    <d v="2024-02-15T00:00:00"/>
    <d v="2024-02-19T00:00:00"/>
    <m/>
    <d v="2024-01-17T00:00:00"/>
    <d v="2024-01-19T00:00:00"/>
    <m/>
    <m/>
    <d v="2024-02-16T00:00:00"/>
    <d v="2024-01-18T00:00:00"/>
    <m/>
    <s v="Sim"/>
    <m/>
    <m/>
    <d v="2024-02-07T00:00:00"/>
    <m/>
    <d v="2024-02-09T00:00:00"/>
    <d v="2024-02-08T00:00:00"/>
    <d v="2024-03-04T00:00:00"/>
    <m/>
    <m/>
    <d v="2024-03-08T00:00:00"/>
    <d v="2024-01-15T00:00:00"/>
    <d v="2024-02-16T00:00:00"/>
    <d v="2024-03-14T00:00:00"/>
    <d v="2024-03-20T00:00:00"/>
    <d v="2024-04-01T00:00:00"/>
    <d v="2024-01-18T00:00:00"/>
    <s v="OK"/>
    <m/>
    <m/>
    <m/>
    <m/>
    <m/>
    <m/>
    <m/>
    <m/>
    <m/>
    <m/>
    <m/>
    <m/>
    <m/>
    <m/>
    <m/>
    <m/>
    <m/>
    <m/>
    <m/>
    <m/>
    <m/>
  </r>
  <r>
    <n v="3210"/>
    <x v="0"/>
    <n v="3744"/>
    <x v="2"/>
    <s v="ETAPA 02"/>
    <s v="BLOCO I"/>
    <n v="304"/>
    <s v="ÁGUAS LINDAS"/>
    <s v="THAINARA FERNANDES DOS SANTOS"/>
    <s v="&quot;02347367129&quot;"/>
    <x v="2"/>
    <x v="6"/>
    <s v="Não"/>
    <s v="Não"/>
    <s v="Não"/>
    <s v="Sim"/>
    <s v="Sim"/>
    <s v="Não"/>
    <s v="Não"/>
    <n v="155601.28"/>
    <n v="589.79999999999995"/>
    <n v="0"/>
    <n v="115104.28"/>
    <n v="40497"/>
    <n v="0"/>
    <n v="155601.28"/>
    <n v="0"/>
    <n v="0"/>
    <m/>
    <n v="8787718975832"/>
    <s v="Contrato Adimplente"/>
    <m/>
    <d v="2024-02-07T00:00:00"/>
    <n v="2740.25"/>
    <d v="2024-01-24T00:00:00"/>
    <x v="0"/>
    <d v="2024-01-16T00:00:00"/>
    <m/>
    <m/>
    <m/>
    <m/>
    <s v="Endy Carvalho Consultoria imobiliária"/>
    <m/>
    <m/>
    <m/>
    <d v="2025-03-25T00:00:00"/>
    <d v="2025-03-25T00:00:00"/>
    <s v="VENDA FINALIZADA"/>
    <d v="2024-01-17T00:00:00"/>
    <n v="19997"/>
    <n v="200000"/>
    <m/>
    <s v="AGL28"/>
    <n v="19997"/>
    <m/>
    <s v="Águas Lindas de Goiás"/>
    <s v="Goiás"/>
    <n v="5561991207614"/>
    <s v="RUA 8 Q 63 L 26"/>
    <n v="72910000"/>
    <s v="PEROLA II"/>
    <s v="THAINARAFERNANDES68@GMAIL.COM"/>
    <m/>
    <n v="1966"/>
    <d v="2024-07-08T00:00:00"/>
    <m/>
    <m/>
    <m/>
    <n v="2849"/>
    <n v="5402"/>
    <s v="Recepcionista"/>
    <d v="2024-01-11T00:00:00"/>
    <n v="500"/>
    <d v="2024-01-25T00:00:00"/>
    <m/>
    <d v="2024-01-31T00:00:00"/>
    <s v="MP129808"/>
    <d v="2024-01-11T00:00:00"/>
    <d v="2024-01-29T00:00:00"/>
    <m/>
    <d v="2024-01-15T00:00:00"/>
    <s v="Sim"/>
    <m/>
    <d v="2024-01-11T00:00:00"/>
    <d v="2024-01-16T00:00:00"/>
    <m/>
    <d v="2024-01-18T00:00:00"/>
    <d v="2024-01-31T00:00:00"/>
    <m/>
    <d v="2024-01-17T00:00:00"/>
    <d v="2024-02-02T00:00:00"/>
    <d v="2024-01-17T00:00:00"/>
    <d v="2024-02-01T00:00:00"/>
    <d v="2024-01-29T00:00:00"/>
    <m/>
    <d v="2024-01-19T00:00:00"/>
    <d v="2024-01-19T00:00:00"/>
    <m/>
    <d v="2024-01-29T00:00:00"/>
    <d v="2024-02-07T00:00:00"/>
    <d v="2024-01-19T00:00:00"/>
    <m/>
    <s v="Sim"/>
    <m/>
    <m/>
    <m/>
    <m/>
    <d v="2024-01-15T00:00:00"/>
    <m/>
    <d v="2024-02-08T00:00:00"/>
    <m/>
    <m/>
    <d v="2024-02-14T00:00:00"/>
    <d v="2024-01-15T00:00:00"/>
    <d v="2024-02-07T00:00:00"/>
    <d v="2024-02-09T00:00:00"/>
    <d v="2024-02-23T00:00:00"/>
    <d v="2024-09-13T00:00:00"/>
    <d v="2024-01-19T00:00:00"/>
    <d v="2024-09-13T00:00:00"/>
    <m/>
    <m/>
    <m/>
    <m/>
    <m/>
    <m/>
    <m/>
    <m/>
    <m/>
    <m/>
    <m/>
    <m/>
    <m/>
    <m/>
    <n v="3981.32"/>
    <m/>
    <m/>
    <m/>
    <m/>
    <m/>
    <m/>
  </r>
  <r>
    <n v="3211"/>
    <x v="0"/>
    <n v="3737"/>
    <x v="0"/>
    <s v="Única"/>
    <s v="BLOCO G"/>
    <n v="102"/>
    <s v="FORMOSA"/>
    <s v="SALUSTIANO ALVES PEREIRA NETO"/>
    <s v="&quot;02252591170&quot;"/>
    <x v="0"/>
    <x v="4"/>
    <s v="Não"/>
    <s v="Não"/>
    <s v="Não"/>
    <s v="Não"/>
    <s v="Não"/>
    <s v="Não"/>
    <s v="Não"/>
    <n v="152966"/>
    <n v="498"/>
    <n v="0"/>
    <n v="102560"/>
    <n v="51132"/>
    <n v="0"/>
    <n v="153692"/>
    <n v="0"/>
    <n v="0"/>
    <m/>
    <n v="8787718954231"/>
    <s v="Contrato Adimplente"/>
    <n v="74063"/>
    <d v="2024-02-28T00:00:00"/>
    <n v="3559.94"/>
    <d v="2024-02-09T00:00:00"/>
    <x v="0"/>
    <d v="2024-01-17T00:00:00"/>
    <m/>
    <m/>
    <m/>
    <m/>
    <s v="Endy Carvalho Consultoria imobiliária"/>
    <m/>
    <m/>
    <m/>
    <d v="2024-07-30T00:00:00"/>
    <d v="2024-07-30T00:00:00"/>
    <s v="VENDA FINALIZADA"/>
    <d v="2024-01-18T00:00:00"/>
    <n v="20042"/>
    <n v="215000.6"/>
    <m/>
    <s v="FSA09"/>
    <n v="20042"/>
    <s v="MARIA ZIZELDA GONÇALVES RODRIGUES - 84431776168"/>
    <s v="Formosa"/>
    <s v="Goiás"/>
    <n v="5562996749952"/>
    <s v="Avenida João Ísper Gebrim"/>
    <n v="73813210"/>
    <s v="Formosinha"/>
    <s v="saude88198@gmail.com"/>
    <m/>
    <n v="1660"/>
    <d v="2024-06-17T00:00:00"/>
    <m/>
    <m/>
    <m/>
    <n v="3129"/>
    <n v="5404"/>
    <s v="Motorista"/>
    <d v="2024-01-30T00:00:00"/>
    <m/>
    <m/>
    <s v="sim"/>
    <m/>
    <s v="MP134446"/>
    <d v="2024-01-30T00:00:00"/>
    <d v="2024-02-07T00:00:00"/>
    <m/>
    <d v="2024-01-17T00:00:00"/>
    <s v="Sim"/>
    <m/>
    <d v="2024-01-30T00:00:00"/>
    <m/>
    <m/>
    <m/>
    <m/>
    <m/>
    <d v="2024-02-05T00:00:00"/>
    <d v="2024-02-07T00:00:00"/>
    <d v="2024-01-17T00:00:00"/>
    <d v="2024-02-15T00:00:00"/>
    <d v="2024-02-19T00:00:00"/>
    <m/>
    <d v="2024-01-18T00:00:00"/>
    <d v="2024-01-18T00:00:00"/>
    <d v="2024-06-17T00:00:00"/>
    <m/>
    <d v="2024-02-16T00:00:00"/>
    <d v="2024-01-17T00:00:00"/>
    <m/>
    <s v="Sim"/>
    <m/>
    <m/>
    <d v="2024-02-02T00:00:00"/>
    <m/>
    <d v="2024-02-07T00:00:00"/>
    <d v="2024-02-06T00:00:00"/>
    <d v="2024-02-28T00:00:00"/>
    <m/>
    <m/>
    <d v="2024-03-01T00:00:00"/>
    <d v="2024-01-11T00:00:00"/>
    <d v="2024-02-16T00:00:00"/>
    <d v="2024-03-14T00:00:00"/>
    <d v="2024-03-20T00:00:00"/>
    <d v="2024-04-01T00:00:00"/>
    <d v="2024-01-17T00:00:00"/>
    <s v="OK"/>
    <m/>
    <m/>
    <m/>
    <m/>
    <m/>
    <m/>
    <m/>
    <m/>
    <m/>
    <m/>
    <m/>
    <m/>
    <m/>
    <m/>
    <m/>
    <m/>
    <m/>
    <m/>
    <m/>
    <m/>
    <m/>
  </r>
  <r>
    <n v="3212"/>
    <x v="0"/>
    <n v="3746"/>
    <x v="0"/>
    <s v="Única"/>
    <s v="BLOCO Q"/>
    <n v="3"/>
    <s v="FORMOSA"/>
    <s v="SABRINA SILVA GOMES DA MOTA"/>
    <s v="&quot;71382547170&quot;"/>
    <x v="0"/>
    <x v="11"/>
    <s v="Não"/>
    <s v="Não"/>
    <s v="Não"/>
    <s v="Não"/>
    <s v="Não"/>
    <s v="Não"/>
    <s v="Não"/>
    <n v="147817.32"/>
    <n v="510.14"/>
    <n v="0"/>
    <n v="98956.32"/>
    <n v="50603"/>
    <n v="0"/>
    <n v="149559.32"/>
    <n v="0"/>
    <n v="0"/>
    <m/>
    <n v="8787718968860"/>
    <s v="Contrato Adimplente"/>
    <m/>
    <d v="2024-03-07T00:00:00"/>
    <n v="3559.95"/>
    <d v="2024-02-21T00:00:00"/>
    <x v="0"/>
    <d v="2024-01-17T00:00:00"/>
    <m/>
    <m/>
    <m/>
    <m/>
    <s v="Endy Carvalho Consultoria imobiliária"/>
    <m/>
    <m/>
    <m/>
    <d v="2024-07-30T00:00:00"/>
    <d v="2024-07-30T00:00:00"/>
    <s v="VENDA FINALIZADA"/>
    <d v="2024-01-18T00:00:00"/>
    <n v="20043"/>
    <n v="225000"/>
    <m/>
    <s v="FSA09"/>
    <n v="20043"/>
    <s v="GABRIELA SILVA GOMES DA MOTA - 71382552173"/>
    <s v="Formosa"/>
    <s v="Goiás"/>
    <n v="5561999215463"/>
    <s v="Rua 7, Q 130"/>
    <n v="73813420"/>
    <s v="Formosinha"/>
    <s v="sabrinagomesmota18@gmail.com"/>
    <m/>
    <n v="1700.47"/>
    <d v="2024-07-02T00:00:00"/>
    <m/>
    <m/>
    <m/>
    <n v="3283"/>
    <n v="5405"/>
    <s v="Recepcionista"/>
    <d v="2024-01-24T00:00:00"/>
    <m/>
    <m/>
    <s v="sim"/>
    <m/>
    <s v="MP134447"/>
    <d v="2024-01-24T00:00:00"/>
    <d v="2024-02-15T00:00:00"/>
    <m/>
    <d v="2024-01-17T00:00:00"/>
    <s v="Sim"/>
    <m/>
    <d v="2024-01-24T00:00:00"/>
    <m/>
    <m/>
    <m/>
    <m/>
    <m/>
    <d v="2024-01-26T00:00:00"/>
    <d v="2024-02-21T00:00:00"/>
    <d v="2024-01-18T00:00:00"/>
    <d v="2024-03-01T00:00:00"/>
    <m/>
    <m/>
    <d v="2024-01-22T00:00:00"/>
    <d v="2024-02-02T00:00:00"/>
    <d v="2024-07-02T00:00:00"/>
    <m/>
    <d v="2024-03-13T00:00:00"/>
    <d v="2024-01-30T00:00:00"/>
    <m/>
    <s v="Sim"/>
    <m/>
    <m/>
    <d v="2024-02-09T00:00:00"/>
    <m/>
    <d v="2024-02-21T00:00:00"/>
    <d v="2024-02-15T00:00:00"/>
    <d v="2024-03-07T00:00:00"/>
    <m/>
    <m/>
    <d v="2024-03-08T00:00:00"/>
    <d v="2024-01-19T00:00:00"/>
    <d v="2024-03-13T00:00:00"/>
    <d v="2024-03-15T00:00:00"/>
    <d v="2024-03-20T00:00:00"/>
    <d v="2024-04-01T00:00:00"/>
    <d v="2024-01-24T00:00:00"/>
    <s v="OK"/>
    <m/>
    <m/>
    <m/>
    <m/>
    <m/>
    <m/>
    <m/>
    <m/>
    <m/>
    <m/>
    <m/>
    <m/>
    <m/>
    <m/>
    <m/>
    <m/>
    <m/>
    <m/>
    <m/>
    <m/>
    <m/>
  </r>
  <r>
    <n v="3213"/>
    <x v="0"/>
    <n v="3747"/>
    <x v="0"/>
    <s v="Única"/>
    <s v="BLOCO A"/>
    <n v="204"/>
    <s v="FORMOSA"/>
    <s v="GISLANE OLIVEIRA MOTA"/>
    <s v="&quot;06543134151&quot;"/>
    <x v="1"/>
    <x v="15"/>
    <s v="Não"/>
    <s v="Não"/>
    <s v="Não"/>
    <s v="Não"/>
    <s v="Não"/>
    <s v="Não"/>
    <s v="Não"/>
    <n v="151967.22"/>
    <n v="660"/>
    <n v="0"/>
    <n v="125034.22"/>
    <n v="26934"/>
    <n v="0"/>
    <n v="151968.22"/>
    <n v="0"/>
    <n v="0"/>
    <m/>
    <n v="8787719016820"/>
    <s v="Contrato Adimplente"/>
    <n v="73973"/>
    <d v="2024-03-04T00:00:00"/>
    <n v="2794.99"/>
    <d v="2024-01-31T00:00:00"/>
    <x v="0"/>
    <d v="2024-01-18T00:00:00"/>
    <m/>
    <m/>
    <m/>
    <m/>
    <s v="Endy Carvalho Consultoria imobiliária"/>
    <m/>
    <m/>
    <m/>
    <d v="2024-07-11T00:00:00"/>
    <d v="2024-07-11T00:00:00"/>
    <s v="VENDA FINALIZADA"/>
    <d v="2024-01-19T00:00:00"/>
    <n v="20185"/>
    <n v="205767.22"/>
    <m/>
    <s v="FSA09"/>
    <n v="20185"/>
    <m/>
    <s v="Formosa"/>
    <s v="Goiás"/>
    <n v="5561998166002"/>
    <s v="AVENIDA CIRCULAR Q 16 L 8"/>
    <n v="73805207"/>
    <s v="Jardim Oliveira"/>
    <s v="gislanegatinhaa@gmail.com"/>
    <m/>
    <n v="2200"/>
    <d v="2024-07-09T00:00:00"/>
    <m/>
    <s v="Debora Mesquita Aguiar Mendes (Gestor): teste de disparo"/>
    <s v="19/01/2024 às 14h10"/>
    <n v="3036"/>
    <n v="5406"/>
    <s v="Esteticista"/>
    <d v="2024-01-12T00:00:00"/>
    <m/>
    <m/>
    <s v="sim"/>
    <m/>
    <s v="MP134448"/>
    <d v="2024-01-12T00:00:00"/>
    <d v="2024-02-01T00:00:00"/>
    <m/>
    <d v="2024-01-18T00:00:00"/>
    <s v="Sim"/>
    <m/>
    <d v="2024-01-12T00:00:00"/>
    <m/>
    <m/>
    <m/>
    <m/>
    <m/>
    <d v="2024-01-19T00:00:00"/>
    <d v="2024-02-23T00:00:00"/>
    <d v="2024-01-18T00:00:00"/>
    <d v="2024-02-15T00:00:00"/>
    <d v="2024-02-14T00:00:00"/>
    <m/>
    <d v="2024-01-22T00:00:00"/>
    <d v="2024-01-24T00:00:00"/>
    <d v="2024-07-09T00:00:00"/>
    <m/>
    <d v="2024-02-16T00:00:00"/>
    <d v="2024-01-24T00:00:00"/>
    <m/>
    <s v="Sim"/>
    <m/>
    <m/>
    <d v="2024-01-29T00:00:00"/>
    <m/>
    <d v="2024-01-31T00:00:00"/>
    <d v="2024-01-30T00:00:00"/>
    <d v="2024-03-04T00:00:00"/>
    <m/>
    <m/>
    <d v="2024-03-06T00:00:00"/>
    <d v="2024-01-19T00:00:00"/>
    <d v="2024-02-16T00:00:00"/>
    <d v="2024-03-14T00:00:00"/>
    <d v="2024-03-20T00:00:00"/>
    <d v="2024-04-01T00:00:00"/>
    <d v="2024-01-24T00:00:00"/>
    <s v="OK"/>
    <m/>
    <m/>
    <m/>
    <m/>
    <m/>
    <m/>
    <m/>
    <m/>
    <m/>
    <m/>
    <m/>
    <m/>
    <m/>
    <m/>
    <m/>
    <m/>
    <m/>
    <m/>
    <m/>
    <m/>
    <m/>
  </r>
  <r>
    <n v="3214"/>
    <x v="0"/>
    <n v="3749"/>
    <x v="0"/>
    <s v="Única"/>
    <s v="BLOCO E"/>
    <n v="1"/>
    <s v="FORMOSA"/>
    <s v="GEOVANE LOPES DA CUNHA"/>
    <s v="&quot;06907233185&quot;"/>
    <x v="0"/>
    <x v="4"/>
    <s v="Não"/>
    <s v="Não"/>
    <s v="Não"/>
    <s v="Não"/>
    <s v="Não"/>
    <s v="Não"/>
    <s v="Não"/>
    <n v="164200"/>
    <n v="952.3"/>
    <n v="0"/>
    <n v="162778"/>
    <n v="1422"/>
    <n v="0"/>
    <n v="164200"/>
    <n v="0"/>
    <n v="0"/>
    <m/>
    <n v="8787719018815"/>
    <s v="Contrato Adimplente"/>
    <n v="74026"/>
    <d v="2024-08-06T00:00:00"/>
    <n v="0"/>
    <d v="2024-02-01T00:00:00"/>
    <x v="0"/>
    <d v="2024-01-19T00:00:00"/>
    <m/>
    <m/>
    <m/>
    <m/>
    <s v="Endy Carvalho Consultoria imobiliária"/>
    <m/>
    <m/>
    <m/>
    <d v="2024-07-11T00:00:00"/>
    <d v="2024-08-16T00:00:00"/>
    <s v="VENDA FINALIZADA"/>
    <d v="2024-01-22T00:00:00"/>
    <n v="20239"/>
    <n v="218000"/>
    <m/>
    <s v="FSA09"/>
    <n v="20239"/>
    <m/>
    <s v="Formosa"/>
    <s v="Goiás"/>
    <n v="556196386784"/>
    <s v="Rua 11, Q. 33,"/>
    <n v="73808315"/>
    <s v="Parque Vila Verde"/>
    <s v="geovanelopesdacunha7@gmail.com"/>
    <m/>
    <n v="3174.36"/>
    <d v="2024-07-10T00:00:00"/>
    <m/>
    <m/>
    <m/>
    <n v="3098"/>
    <n v="5407"/>
    <s v="Auxiliar"/>
    <d v="2024-01-18T00:00:00"/>
    <m/>
    <m/>
    <s v="sim"/>
    <m/>
    <s v="MP134449"/>
    <d v="2024-01-18T00:00:00"/>
    <d v="2024-02-02T00:00:00"/>
    <m/>
    <d v="2024-01-19T00:00:00"/>
    <s v="Sim"/>
    <m/>
    <d v="2024-01-18T00:00:00"/>
    <m/>
    <m/>
    <m/>
    <m/>
    <m/>
    <d v="2024-01-22T00:00:00"/>
    <d v="2024-04-02T00:00:00"/>
    <d v="2024-01-22T00:00:00"/>
    <d v="2024-02-15T00:00:00"/>
    <m/>
    <m/>
    <d v="2024-01-22T00:00:00"/>
    <d v="2024-01-26T00:00:00"/>
    <d v="2024-07-10T00:00:00"/>
    <m/>
    <d v="2024-02-16T00:00:00"/>
    <d v="2024-01-25T00:00:00"/>
    <m/>
    <s v="Sim"/>
    <m/>
    <m/>
    <d v="2024-01-29T00:00:00"/>
    <m/>
    <d v="2024-08-06T00:00:00"/>
    <d v="2024-01-30T00:00:00"/>
    <d v="2024-08-08T00:00:00"/>
    <m/>
    <m/>
    <d v="2024-08-15T00:00:00"/>
    <d v="2024-01-19T00:00:00"/>
    <d v="2024-02-16T00:00:00"/>
    <d v="2024-02-19T00:00:00"/>
    <d v="2024-03-06T00:00:00"/>
    <d v="2024-04-01T00:00:00"/>
    <d v="2024-01-24T00:00:00"/>
    <s v="OK"/>
    <m/>
    <m/>
    <m/>
    <m/>
    <m/>
    <m/>
    <m/>
    <m/>
    <m/>
    <m/>
    <m/>
    <m/>
    <m/>
    <m/>
    <m/>
    <m/>
    <m/>
    <m/>
    <m/>
    <m/>
    <m/>
  </r>
  <r>
    <n v="3215"/>
    <x v="0"/>
    <n v="3772"/>
    <x v="0"/>
    <s v="Única"/>
    <s v="BLOCO Q"/>
    <n v="1"/>
    <s v="FORMOSA"/>
    <s v="GUSTAVO BENICIO DOS SANTOS"/>
    <s v="&quot;03903037125&quot;"/>
    <x v="1"/>
    <x v="3"/>
    <s v="Não"/>
    <s v="Não"/>
    <s v="Não"/>
    <s v="Não"/>
    <s v="Não"/>
    <s v="Não"/>
    <s v="Não"/>
    <n v="164200"/>
    <n v="902.06"/>
    <n v="0"/>
    <n v="158762"/>
    <n v="5438"/>
    <n v="0"/>
    <n v="164200"/>
    <n v="0"/>
    <n v="0"/>
    <m/>
    <n v="8787719030289"/>
    <s v="Contrato Adimplente"/>
    <n v="74218"/>
    <d v="2024-04-04T00:00:00"/>
    <n v="3920.95"/>
    <d v="2024-03-07T00:00:00"/>
    <x v="0"/>
    <d v="2024-01-23T00:00:00"/>
    <m/>
    <m/>
    <m/>
    <m/>
    <s v="Endy Carvalho Consultoria imobiliária"/>
    <m/>
    <m/>
    <m/>
    <d v="2025-03-27T00:00:00"/>
    <d v="2025-03-27T00:00:00"/>
    <s v="VENDA FINALIZADA"/>
    <d v="2024-01-25T00:00:00"/>
    <n v="20366"/>
    <n v="230000"/>
    <m/>
    <s v="FSA09"/>
    <n v="20366"/>
    <s v="LUANA CRISTINA ALVES - 02890896110"/>
    <s v="Formosa"/>
    <s v="Goiás"/>
    <n v="5561996279986"/>
    <s v="RUA H Q 94 L 25A"/>
    <n v="73808068"/>
    <s v="PARQUE DA COLINA"/>
    <s v="gusttavo2.0gbs@gmail.com"/>
    <m/>
    <n v="3113.77"/>
    <d v="2024-07-15T00:00:00"/>
    <m/>
    <m/>
    <m/>
    <n v="3281"/>
    <n v="5411"/>
    <s v="Auxiliar"/>
    <d v="2024-02-08T00:00:00"/>
    <m/>
    <m/>
    <s v="sim"/>
    <m/>
    <s v="MP134453"/>
    <d v="2024-02-08T00:00:00"/>
    <d v="2024-03-05T00:00:00"/>
    <m/>
    <d v="2024-01-24T00:00:00"/>
    <s v="Sim"/>
    <m/>
    <d v="2024-02-08T00:00:00"/>
    <m/>
    <m/>
    <m/>
    <m/>
    <m/>
    <d v="2024-02-14T00:00:00"/>
    <d v="2024-03-22T00:00:00"/>
    <d v="2024-01-24T00:00:00"/>
    <d v="2024-03-15T00:00:00"/>
    <d v="2024-03-14T00:00:00"/>
    <m/>
    <d v="2024-01-25T00:00:00"/>
    <d v="2024-02-20T00:00:00"/>
    <d v="2024-07-15T00:00:00"/>
    <m/>
    <d v="2024-04-05T00:00:00"/>
    <d v="2024-02-20T00:00:00"/>
    <m/>
    <s v="Sim"/>
    <m/>
    <m/>
    <d v="2024-02-20T00:00:00"/>
    <m/>
    <d v="2024-01-25T00:00:00"/>
    <d v="2024-03-04T00:00:00"/>
    <d v="2024-04-04T00:00:00"/>
    <m/>
    <m/>
    <d v="2024-04-05T00:00:00"/>
    <d v="2024-01-22T00:00:00"/>
    <d v="2024-04-05T00:00:00"/>
    <d v="2024-06-20T00:00:00"/>
    <d v="2024-07-31T00:00:00"/>
    <d v="2025-03-12T00:00:00"/>
    <d v="2024-02-20T00:00:00"/>
    <d v="2025-03-12T00:00:00"/>
    <m/>
    <m/>
    <m/>
    <m/>
    <m/>
    <m/>
    <m/>
    <m/>
    <m/>
    <m/>
    <m/>
    <m/>
    <m/>
    <m/>
    <m/>
    <m/>
    <m/>
    <m/>
    <m/>
    <m/>
    <m/>
  </r>
  <r>
    <n v="3216"/>
    <x v="0"/>
    <n v="3760"/>
    <x v="0"/>
    <s v="Única"/>
    <s v="BLOCO L"/>
    <n v="304"/>
    <s v="FORMOSA"/>
    <s v="MATHEU GOMES DE AMORIM"/>
    <s v="&quot;07435470120&quot;"/>
    <x v="0"/>
    <x v="12"/>
    <s v="Não"/>
    <s v="Não"/>
    <s v="Não"/>
    <s v="Não"/>
    <s v="Não"/>
    <s v="Não"/>
    <s v="Não"/>
    <n v="149433.92000000001"/>
    <n v="540"/>
    <n v="0"/>
    <n v="105639.92"/>
    <n v="43796"/>
    <n v="0"/>
    <n v="149435.92000000001"/>
    <n v="0"/>
    <n v="0"/>
    <m/>
    <n v="8787718978491"/>
    <s v="Contrato Adimplente"/>
    <n v="74153"/>
    <d v="2024-03-07T00:00:00"/>
    <n v="3559.94"/>
    <d v="2024-02-23T00:00:00"/>
    <x v="0"/>
    <d v="2024-01-23T00:00:00"/>
    <m/>
    <m/>
    <m/>
    <m/>
    <s v="Endy Carvalho Consultoria imobiliária"/>
    <m/>
    <m/>
    <m/>
    <d v="2024-07-30T00:00:00"/>
    <d v="2024-07-30T00:00:00"/>
    <s v="VENDA FINALIZADA"/>
    <d v="2024-01-25T00:00:00"/>
    <n v="20363"/>
    <n v="205000"/>
    <m/>
    <s v="FSA09"/>
    <n v="20363"/>
    <m/>
    <s v="Formosa"/>
    <s v="Goiás"/>
    <n v="5561996176990"/>
    <s v="Rua 10-A, Q.31"/>
    <n v="73805235"/>
    <s v="Jardim Oliveira"/>
    <s v="matheug056@gmail.com"/>
    <m/>
    <n v="1800"/>
    <d v="2024-07-10T00:00:00"/>
    <m/>
    <m/>
    <m/>
    <n v="3203"/>
    <n v="5409"/>
    <s v="Auxiliar"/>
    <d v="2024-01-18T00:00:00"/>
    <m/>
    <m/>
    <s v="sim"/>
    <m/>
    <s v="MP134452"/>
    <d v="2024-01-18T00:00:00"/>
    <d v="2024-02-20T00:00:00"/>
    <m/>
    <d v="2024-01-24T00:00:00"/>
    <s v="Sim"/>
    <m/>
    <d v="2024-01-18T00:00:00"/>
    <d v="2024-02-07T00:00:00"/>
    <m/>
    <d v="2024-02-08T00:00:00"/>
    <m/>
    <m/>
    <d v="2024-01-23T00:00:00"/>
    <d v="2024-02-23T00:00:00"/>
    <d v="2024-01-24T00:00:00"/>
    <d v="2024-03-01T00:00:00"/>
    <m/>
    <m/>
    <d v="2024-01-25T00:00:00"/>
    <d v="2024-02-15T00:00:00"/>
    <d v="2024-07-10T00:00:00"/>
    <m/>
    <d v="2024-03-13T00:00:00"/>
    <d v="2024-02-15T00:00:00"/>
    <m/>
    <s v="Sim"/>
    <m/>
    <m/>
    <m/>
    <m/>
    <d v="2024-02-23T00:00:00"/>
    <m/>
    <d v="2024-03-07T00:00:00"/>
    <m/>
    <m/>
    <d v="2024-03-08T00:00:00"/>
    <d v="2024-01-24T00:00:00"/>
    <d v="2024-03-13T00:00:00"/>
    <d v="2024-03-21T00:00:00"/>
    <d v="2024-03-28T00:00:00"/>
    <d v="2024-04-01T00:00:00"/>
    <d v="2024-02-15T00:00:00"/>
    <s v="OK"/>
    <m/>
    <m/>
    <m/>
    <m/>
    <m/>
    <m/>
    <m/>
    <m/>
    <m/>
    <m/>
    <m/>
    <m/>
    <m/>
    <m/>
    <m/>
    <m/>
    <m/>
    <m/>
    <m/>
    <m/>
    <m/>
  </r>
  <r>
    <n v="3217"/>
    <x v="0"/>
    <n v="3771"/>
    <x v="0"/>
    <s v="Única"/>
    <s v="BLOCO N"/>
    <n v="3"/>
    <s v="FORMOSA"/>
    <s v="LEILANE LOPES FERREIRA"/>
    <s v="&quot;05210592162&quot;"/>
    <x v="1"/>
    <x v="3"/>
    <s v="Não"/>
    <s v="Não"/>
    <s v="Não"/>
    <s v="Não"/>
    <s v="Não"/>
    <s v="Não"/>
    <s v="Não"/>
    <n v="159623.6"/>
    <n v="600"/>
    <n v="0"/>
    <n v="125530.6"/>
    <n v="34775"/>
    <n v="0"/>
    <n v="160305.60000000001"/>
    <n v="0"/>
    <n v="0"/>
    <m/>
    <n v="8787719030645"/>
    <s v="Contrato Adimplente"/>
    <n v="74172"/>
    <d v="2024-06-05T00:00:00"/>
    <n v="5466.82"/>
    <d v="2024-02-08T00:00:00"/>
    <x v="0"/>
    <d v="2024-01-24T00:00:00"/>
    <m/>
    <m/>
    <m/>
    <m/>
    <s v="Endy Carvalho Consultoria imobiliária"/>
    <m/>
    <m/>
    <m/>
    <d v="2024-07-11T00:00:00"/>
    <d v="2024-07-11T00:00:00"/>
    <s v="VENDA FINALIZADA"/>
    <d v="2024-01-25T00:00:00"/>
    <n v="20364"/>
    <n v="215000.2"/>
    <m/>
    <s v="FSA09"/>
    <n v="20364"/>
    <m/>
    <s v="Formosa"/>
    <s v="Goiás"/>
    <n v="5561999365358"/>
    <s v="AVENIDA CALIFORNIA Q 37"/>
    <n v="73807600"/>
    <s v="Jardim Califórnia"/>
    <s v="leilopes2008@hotmail.com"/>
    <m/>
    <n v="2000"/>
    <d v="2024-07-15T00:00:00"/>
    <m/>
    <m/>
    <m/>
    <n v="3235"/>
    <n v="5410"/>
    <s v="Auxiliar"/>
    <d v="2024-01-18T00:00:00"/>
    <m/>
    <m/>
    <s v="sim"/>
    <m/>
    <s v="MP134451"/>
    <d v="2024-01-18T00:00:00"/>
    <d v="2024-02-06T00:00:00"/>
    <m/>
    <d v="2024-01-24T00:00:00"/>
    <s v="Sim"/>
    <m/>
    <d v="2024-01-18T00:00:00"/>
    <d v="2024-01-26T00:00:00"/>
    <m/>
    <d v="2024-01-27T00:00:00"/>
    <m/>
    <m/>
    <d v="2024-01-25T00:00:00"/>
    <d v="2024-03-15T00:00:00"/>
    <d v="2024-01-24T00:00:00"/>
    <d v="2024-02-15T00:00:00"/>
    <m/>
    <m/>
    <d v="2024-01-25T00:00:00"/>
    <d v="2024-01-30T00:00:00"/>
    <d v="2024-07-15T00:00:00"/>
    <d v="2024-03-13T00:00:00"/>
    <d v="2024-02-16T00:00:00"/>
    <d v="2024-01-30T00:00:00"/>
    <m/>
    <s v="Sim"/>
    <m/>
    <m/>
    <m/>
    <m/>
    <d v="2024-01-25T00:00:00"/>
    <m/>
    <m/>
    <m/>
    <m/>
    <d v="2024-06-10T00:00:00"/>
    <d v="2024-01-22T00:00:00"/>
    <d v="2024-02-16T00:00:00"/>
    <d v="2024-02-28T00:00:00"/>
    <d v="2024-03-06T00:00:00"/>
    <d v="2024-04-01T00:00:00"/>
    <d v="2024-01-30T00:00:00"/>
    <s v="OK"/>
    <m/>
    <m/>
    <m/>
    <m/>
    <m/>
    <m/>
    <m/>
    <m/>
    <m/>
    <m/>
    <m/>
    <m/>
    <m/>
    <m/>
    <n v="2347.62"/>
    <m/>
    <m/>
    <m/>
    <m/>
    <m/>
    <m/>
  </r>
  <r>
    <n v="3218"/>
    <x v="0"/>
    <n v="3731"/>
    <x v="0"/>
    <s v="Única"/>
    <s v="BLOCO F"/>
    <n v="1"/>
    <s v="FORMOSA"/>
    <s v="RONALDO ADRIANO DE SOUSA FILHO"/>
    <s v="&quot;70878880135&quot;"/>
    <x v="1"/>
    <x v="5"/>
    <s v="Não"/>
    <s v="Não"/>
    <s v="Não"/>
    <s v="Não"/>
    <s v="Não"/>
    <s v="Não"/>
    <s v="Não"/>
    <n v="164200"/>
    <n v="1131.49"/>
    <n v="0"/>
    <n v="163639"/>
    <n v="561"/>
    <n v="0"/>
    <n v="164200"/>
    <n v="0"/>
    <n v="0"/>
    <m/>
    <n v="8787719019960"/>
    <s v="Contrato Adimplente"/>
    <n v="74042"/>
    <d v="2024-04-01T00:00:00"/>
    <n v="3936.55"/>
    <d v="2024-02-29T00:00:00"/>
    <x v="0"/>
    <d v="2024-01-24T00:00:00"/>
    <m/>
    <m/>
    <m/>
    <m/>
    <s v="Endy Carvalho Consultoria imobiliária"/>
    <m/>
    <m/>
    <m/>
    <d v="2024-07-30T00:00:00"/>
    <d v="2024-07-30T00:00:00"/>
    <s v="VENDA FINALIZADA"/>
    <d v="2024-01-25T00:00:00"/>
    <n v="20362"/>
    <n v="218000"/>
    <m/>
    <s v="FSA09"/>
    <n v="20362"/>
    <m/>
    <m/>
    <m/>
    <n v="5561994223415"/>
    <s v="Av Aeroporto, Q. D, L. 03-F"/>
    <n v="73800000"/>
    <s v="SETOR IRIS VILLAGE CHACARAS DO ABREU"/>
    <s v="ronaldo.adrianof@gmail.com"/>
    <m/>
    <n v="4171.4799999999996"/>
    <d v="2024-07-01T00:00:00"/>
    <m/>
    <m/>
    <m/>
    <n v="3114"/>
    <n v="5408"/>
    <s v="Auxiliar"/>
    <d v="2024-01-04T00:00:00"/>
    <m/>
    <m/>
    <s v="sim"/>
    <m/>
    <s v="MP134450"/>
    <d v="2024-01-04T00:00:00"/>
    <d v="2024-02-27T00:00:00"/>
    <m/>
    <d v="2024-01-24T00:00:00"/>
    <s v="Sim"/>
    <m/>
    <d v="2024-01-04T00:00:00"/>
    <m/>
    <m/>
    <m/>
    <d v="2024-03-07T00:00:00"/>
    <m/>
    <d v="2024-01-25T00:00:00"/>
    <d v="2024-02-29T00:00:00"/>
    <d v="2024-01-24T00:00:00"/>
    <d v="2024-03-01T00:00:00"/>
    <d v="2024-03-05T00:00:00"/>
    <m/>
    <d v="2024-01-25T00:00:00"/>
    <d v="2024-01-24T00:00:00"/>
    <d v="2024-07-01T00:00:00"/>
    <d v="2024-03-13T00:00:00"/>
    <d v="2024-03-13T00:00:00"/>
    <d v="2024-01-24T00:00:00"/>
    <m/>
    <s v="Sim"/>
    <m/>
    <m/>
    <m/>
    <m/>
    <d v="2024-02-29T00:00:00"/>
    <m/>
    <d v="2024-04-02T00:00:00"/>
    <m/>
    <m/>
    <d v="2024-04-03T00:00:00"/>
    <d v="2024-01-19T00:00:00"/>
    <d v="2024-03-13T00:00:00"/>
    <d v="2024-03-15T00:00:00"/>
    <d v="2024-03-20T00:00:00"/>
    <d v="2024-04-01T00:00:00"/>
    <d v="2024-01-24T00:00:00"/>
    <s v="OK"/>
    <m/>
    <m/>
    <m/>
    <m/>
    <m/>
    <m/>
    <m/>
    <m/>
    <m/>
    <m/>
    <m/>
    <m/>
    <m/>
    <m/>
    <n v="1768.46"/>
    <m/>
    <m/>
    <m/>
    <m/>
    <m/>
    <m/>
  </r>
  <r>
    <n v="3219"/>
    <x v="0"/>
    <n v="3777"/>
    <x v="0"/>
    <s v="Única"/>
    <s v="BLOCO K"/>
    <n v="2"/>
    <s v="FORMOSA"/>
    <s v="SIMEIA MAKELLE PEREIRA DE ALVIM"/>
    <s v="&quot;03796691102&quot;"/>
    <x v="1"/>
    <x v="3"/>
    <s v="Não"/>
    <s v="Não"/>
    <s v="Não"/>
    <s v="Não"/>
    <s v="Não"/>
    <s v="Não"/>
    <s v="Não"/>
    <n v="152325.98000000001"/>
    <n v="600"/>
    <n v="0"/>
    <n v="117710.98"/>
    <n v="35635"/>
    <n v="0"/>
    <n v="153345.98000000001"/>
    <n v="0"/>
    <n v="0"/>
    <m/>
    <n v="8787719054137"/>
    <s v="Contrato Adimplente"/>
    <n v="74123"/>
    <d v="2024-03-18T00:00:00"/>
    <n v="2849.02"/>
    <d v="2024-02-29T00:00:00"/>
    <x v="0"/>
    <d v="2024-01-25T00:00:00"/>
    <m/>
    <m/>
    <m/>
    <m/>
    <s v="Endy Carvalho Consultoria imobiliária"/>
    <m/>
    <m/>
    <m/>
    <d v="2024-07-30T00:00:00"/>
    <d v="2024-07-30T00:00:00"/>
    <s v="VENDA FINALIZADA"/>
    <d v="2024-01-26T00:00:00"/>
    <n v="20412"/>
    <n v="215000"/>
    <m/>
    <s v="FSA09"/>
    <n v="20412"/>
    <s v="REGIS WILLIAN NOGUEIRA - 03167662166"/>
    <s v="Formosa"/>
    <s v="Goiás"/>
    <n v="5561996823402"/>
    <s v="RUA F"/>
    <n v="73808155"/>
    <s v="PARQUE DA COLINA II"/>
    <s v="simeiamakelle20@gmail.com"/>
    <m/>
    <n v="2000"/>
    <d v="2024-07-17T00:00:00"/>
    <m/>
    <m/>
    <m/>
    <n v="3186"/>
    <n v="5415"/>
    <s v="Auxiliar"/>
    <d v="2024-02-08T00:00:00"/>
    <m/>
    <m/>
    <s v="sim"/>
    <m/>
    <s v="MP134457"/>
    <d v="2024-02-08T00:00:00"/>
    <d v="2024-02-23T00:00:00"/>
    <m/>
    <d v="2024-01-26T00:00:00"/>
    <s v="Sim"/>
    <m/>
    <d v="2024-02-08T00:00:00"/>
    <m/>
    <m/>
    <m/>
    <m/>
    <m/>
    <d v="2024-02-14T00:00:00"/>
    <d v="2024-02-29T00:00:00"/>
    <d v="2024-01-26T00:00:00"/>
    <d v="2024-03-01T00:00:00"/>
    <d v="2024-03-05T00:00:00"/>
    <m/>
    <d v="2024-01-29T00:00:00"/>
    <d v="2024-02-20T00:00:00"/>
    <d v="2024-07-17T00:00:00"/>
    <d v="2024-03-13T00:00:00"/>
    <d v="2024-03-13T00:00:00"/>
    <d v="2024-02-20T00:00:00"/>
    <m/>
    <s v="Sim"/>
    <m/>
    <m/>
    <m/>
    <m/>
    <d v="2024-02-29T00:00:00"/>
    <m/>
    <d v="2024-03-18T00:00:00"/>
    <m/>
    <m/>
    <d v="2024-03-19T00:00:00"/>
    <d v="2024-01-24T00:00:00"/>
    <d v="2024-03-13T00:00:00"/>
    <d v="2024-03-14T00:00:00"/>
    <d v="2024-03-20T00:00:00"/>
    <d v="2024-04-01T00:00:00"/>
    <d v="2024-02-20T00:00:00"/>
    <s v="OK"/>
    <m/>
    <m/>
    <m/>
    <m/>
    <m/>
    <m/>
    <m/>
    <m/>
    <m/>
    <m/>
    <m/>
    <m/>
    <m/>
    <m/>
    <n v="2466.4699999999998"/>
    <m/>
    <m/>
    <m/>
    <m/>
    <m/>
    <m/>
  </r>
  <r>
    <n v="3220"/>
    <x v="0"/>
    <n v="3697"/>
    <x v="0"/>
    <s v="Única"/>
    <s v="BLOCO G"/>
    <n v="203"/>
    <s v="FORMOSA"/>
    <s v="EMELY CAMPOS ENGLER"/>
    <s v="&quot;70856212148&quot;"/>
    <x v="0"/>
    <x v="0"/>
    <s v="Não"/>
    <s v="Não"/>
    <s v="Não"/>
    <s v="Não"/>
    <s v="Não"/>
    <s v="Não"/>
    <s v="Não"/>
    <n v="149200"/>
    <n v="569.41999999999996"/>
    <n v="0"/>
    <n v="110069"/>
    <n v="39131"/>
    <n v="0"/>
    <n v="149200"/>
    <n v="0"/>
    <n v="0"/>
    <m/>
    <n v="8787718824214"/>
    <s v="Contrato Adimplente"/>
    <n v="74068"/>
    <d v="2024-03-04T00:00:00"/>
    <n v="2794.99"/>
    <d v="2024-01-30T00:00:00"/>
    <x v="0"/>
    <d v="2024-01-25T00:00:00"/>
    <m/>
    <m/>
    <m/>
    <m/>
    <s v="Endy Carvalho Consultoria imobiliária"/>
    <m/>
    <m/>
    <m/>
    <d v="2024-07-11T00:00:00"/>
    <d v="2024-07-11T00:00:00"/>
    <s v="VENDA FINALIZADA"/>
    <d v="2024-01-26T00:00:00"/>
    <n v="20409"/>
    <n v="203000"/>
    <m/>
    <s v="FSA09"/>
    <n v="20409"/>
    <m/>
    <s v="Formosa"/>
    <s v="Goiás"/>
    <n v="5561999708382"/>
    <s v="Rua 21, Q.82, L.15"/>
    <n v="73813320"/>
    <s v="Formosinha"/>
    <s v="emelyengler@hotmail.com"/>
    <m/>
    <n v="1898.06"/>
    <d v="2024-06-09T00:00:00"/>
    <m/>
    <m/>
    <m/>
    <n v="3134"/>
    <n v="5412"/>
    <s v="Auxiliar"/>
    <d v="2024-01-24T00:00:00"/>
    <m/>
    <m/>
    <s v="sim"/>
    <m/>
    <s v="MP134454"/>
    <d v="2024-01-24T00:00:00"/>
    <d v="2024-02-01T00:00:00"/>
    <m/>
    <d v="2024-01-26T00:00:00"/>
    <s v="Sim"/>
    <m/>
    <d v="2024-01-24T00:00:00"/>
    <m/>
    <m/>
    <m/>
    <m/>
    <m/>
    <d v="2024-01-26T00:00:00"/>
    <d v="2024-02-23T00:00:00"/>
    <d v="2024-01-26T00:00:00"/>
    <d v="2024-02-15T00:00:00"/>
    <m/>
    <m/>
    <d v="2024-01-26T00:00:00"/>
    <d v="2023-12-27T00:00:00"/>
    <d v="2024-06-09T00:00:00"/>
    <m/>
    <d v="2024-02-16T00:00:00"/>
    <d v="2023-12-26T00:00:00"/>
    <m/>
    <s v="Sim"/>
    <m/>
    <m/>
    <d v="2024-01-30T00:00:00"/>
    <m/>
    <d v="2024-01-30T00:00:00"/>
    <d v="2024-01-30T00:00:00"/>
    <d v="2024-03-04T00:00:00"/>
    <m/>
    <m/>
    <d v="2024-03-06T00:00:00"/>
    <d v="2023-12-21T00:00:00"/>
    <d v="2024-02-16T00:00:00"/>
    <d v="2024-03-13T00:00:00"/>
    <d v="2024-03-20T00:00:00"/>
    <d v="2024-04-01T00:00:00"/>
    <d v="2023-12-26T00:00:00"/>
    <s v="OK"/>
    <m/>
    <m/>
    <m/>
    <m/>
    <m/>
    <m/>
    <m/>
    <m/>
    <m/>
    <m/>
    <m/>
    <m/>
    <m/>
    <m/>
    <m/>
    <m/>
    <m/>
    <m/>
    <m/>
    <m/>
    <m/>
  </r>
  <r>
    <n v="3221"/>
    <x v="0"/>
    <n v="3766"/>
    <x v="0"/>
    <s v="Única"/>
    <s v="BLOCO I"/>
    <n v="302"/>
    <s v="FORMOSA"/>
    <s v="CARLEANO RODRIGUES CUSTÓDIO"/>
    <s v="&quot;02265778133&quot;"/>
    <x v="1"/>
    <x v="3"/>
    <s v="Não"/>
    <s v="Não"/>
    <s v="Não"/>
    <s v="Não"/>
    <s v="Não"/>
    <s v="Não"/>
    <s v="Não"/>
    <n v="161238.18"/>
    <n v="717"/>
    <n v="0"/>
    <n v="141079.18"/>
    <n v="20476"/>
    <n v="0"/>
    <n v="161555.18"/>
    <n v="0"/>
    <n v="0"/>
    <m/>
    <n v="8787719053661"/>
    <s v="Contrato Adimplente"/>
    <m/>
    <d v="2024-03-08T00:00:00"/>
    <n v="3210.01"/>
    <d v="2024-02-20T00:00:00"/>
    <x v="0"/>
    <d v="2024-01-25T00:00:00"/>
    <m/>
    <m/>
    <m/>
    <m/>
    <s v="Endy Carvalho Consultoria imobiliária"/>
    <s v="Michelle Deisy Pereira da Silva"/>
    <m/>
    <m/>
    <d v="2024-07-30T00:00:00"/>
    <d v="2024-07-30T00:00:00"/>
    <s v="VENDA FINALIZADA"/>
    <d v="2024-01-26T00:00:00"/>
    <n v="20411"/>
    <n v="215038.18"/>
    <m/>
    <s v="FSA09"/>
    <n v="20411"/>
    <m/>
    <s v="Cabeceiras"/>
    <s v="Goiás"/>
    <n v="5561996125410"/>
    <s v="RUA JOSE PEREIRA DE SOUZA Q 10"/>
    <n v="73870000"/>
    <s v="SETOR ENIS MACHADO"/>
    <s v="rodriguescustodiocarleano@gmail.com"/>
    <m/>
    <n v="2390"/>
    <d v="2024-07-13T00:00:00"/>
    <m/>
    <m/>
    <m/>
    <n v="3158"/>
    <n v="5414"/>
    <s v="Assistente"/>
    <d v="2024-01-15T00:00:00"/>
    <m/>
    <m/>
    <s v="sim"/>
    <m/>
    <s v="MP134456"/>
    <d v="2024-01-15T00:00:00"/>
    <d v="2024-02-06T00:00:00"/>
    <m/>
    <d v="2024-01-26T00:00:00"/>
    <s v="Sim"/>
    <m/>
    <d v="2024-01-15T00:00:00"/>
    <m/>
    <m/>
    <m/>
    <m/>
    <m/>
    <d v="2024-01-26T00:00:00"/>
    <d v="2024-02-07T00:00:00"/>
    <d v="2024-01-26T00:00:00"/>
    <d v="2024-02-15T00:00:00"/>
    <m/>
    <m/>
    <d v="2024-01-29T00:00:00"/>
    <d v="2024-01-30T00:00:00"/>
    <d v="2024-07-13T00:00:00"/>
    <m/>
    <d v="2024-02-16T00:00:00"/>
    <d v="2024-01-30T00:00:00"/>
    <m/>
    <s v="Sim"/>
    <m/>
    <m/>
    <d v="2024-02-02T00:00:00"/>
    <m/>
    <d v="2024-02-07T00:00:00"/>
    <d v="2024-02-05T00:00:00"/>
    <d v="2024-07-11T00:00:00"/>
    <m/>
    <m/>
    <d v="2024-07-15T00:00:00"/>
    <d v="2024-01-24T00:00:00"/>
    <d v="2024-02-16T00:00:00"/>
    <d v="2024-02-20T00:00:00"/>
    <d v="2024-03-06T00:00:00"/>
    <d v="2024-04-01T00:00:00"/>
    <d v="2024-01-30T00:00:00"/>
    <s v="OK"/>
    <m/>
    <m/>
    <m/>
    <m/>
    <m/>
    <m/>
    <m/>
    <m/>
    <m/>
    <m/>
    <m/>
    <m/>
    <m/>
    <m/>
    <m/>
    <m/>
    <m/>
    <m/>
    <m/>
    <m/>
    <m/>
  </r>
  <r>
    <n v="3222"/>
    <x v="1"/>
    <n v="3755"/>
    <x v="0"/>
    <s v="Única"/>
    <s v="BLOCO H"/>
    <n v="204"/>
    <s v="FORMOSA"/>
    <s v="PABLINE LOPES DOS REIS"/>
    <s v="&quot;71302625160&quot;"/>
    <x v="1"/>
    <x v="21"/>
    <s v="Não"/>
    <s v="Não"/>
    <s v="Não"/>
    <s v="Não"/>
    <s v="Não"/>
    <s v="Não"/>
    <s v="Não"/>
    <n v="155412.45000000001"/>
    <n v="690"/>
    <n v="0"/>
    <n v="131625.45000000001"/>
    <n v="23787"/>
    <n v="0"/>
    <n v="155412.45000000001"/>
    <n v="0"/>
    <n v="0"/>
    <m/>
    <m/>
    <s v="Contrato Adimplente"/>
    <m/>
    <m/>
    <n v="0"/>
    <m/>
    <x v="1"/>
    <d v="2024-01-25T00:00:00"/>
    <m/>
    <m/>
    <m/>
    <m/>
    <s v="Endy Carvalho Consultoria imobiliária"/>
    <m/>
    <m/>
    <m/>
    <d v="2024-02-20T00:00:00"/>
    <d v="2024-02-20T00:00:00"/>
    <s v="DISTRATO"/>
    <d v="2024-01-26T00:00:00"/>
    <n v="20410"/>
    <n v="209212.45"/>
    <m/>
    <s v="FSA09"/>
    <n v="20410"/>
    <m/>
    <s v="Formosa"/>
    <s v="Goiás"/>
    <n v="5561996455079"/>
    <s v="RUA MARRECO, Q 12, L 15"/>
    <n v="73813788"/>
    <s v="PARQUE LAGO"/>
    <s v="lopesreis1312@gmail.com"/>
    <m/>
    <n v="2300"/>
    <m/>
    <m/>
    <m/>
    <m/>
    <n v="3141"/>
    <n v="5413"/>
    <s v="Auxiliar"/>
    <m/>
    <m/>
    <m/>
    <m/>
    <m/>
    <s v="MP134455"/>
    <m/>
    <m/>
    <m/>
    <d v="2024-01-26T00:00:00"/>
    <m/>
    <m/>
    <d v="2024-01-13T00:00:00"/>
    <m/>
    <m/>
    <m/>
    <m/>
    <m/>
    <d v="2024-01-26T00:00:00"/>
    <m/>
    <d v="2024-01-26T00:00:00"/>
    <m/>
    <m/>
    <m/>
    <d v="2024-01-26T00:00:00"/>
    <d v="2024-01-24T00:00:00"/>
    <d v="2024-07-10T00:00:00"/>
    <m/>
    <m/>
    <d v="2024-01-24T00:00:00"/>
    <m/>
    <s v="Sim"/>
    <m/>
    <m/>
    <m/>
    <m/>
    <d v="2024-01-26T00:00:00"/>
    <m/>
    <m/>
    <m/>
    <m/>
    <m/>
    <d v="2024-01-18T00:00:00"/>
    <m/>
    <m/>
    <m/>
    <m/>
    <d v="2024-01-24T00:00:00"/>
    <m/>
    <m/>
    <m/>
    <m/>
    <m/>
    <m/>
    <m/>
    <m/>
    <m/>
    <m/>
    <m/>
    <m/>
    <m/>
    <m/>
    <m/>
    <m/>
    <m/>
    <m/>
    <m/>
    <m/>
    <m/>
    <m/>
  </r>
  <r>
    <n v="3223"/>
    <x v="0"/>
    <n v="3783"/>
    <x v="3"/>
    <s v="ETAPA 01"/>
    <s v="BLOCO RESIDENCIAL"/>
    <s v="APT 401"/>
    <s v="FORMOSA"/>
    <s v="JULIANA NAVES DE DEUS"/>
    <s v="&quot;71108270115&quot;"/>
    <x v="4"/>
    <x v="22"/>
    <s v="Sim"/>
    <s v="Não"/>
    <s v="Não"/>
    <s v="Não"/>
    <s v="Não"/>
    <s v="Não"/>
    <s v="Sim"/>
    <n v="480000"/>
    <n v="0"/>
    <n v="480000"/>
    <n v="480000"/>
    <n v="0"/>
    <n v="0"/>
    <n v="480000"/>
    <n v="0"/>
    <n v="0"/>
    <m/>
    <m/>
    <s v="Contrato Adimplente"/>
    <n v="10861"/>
    <d v="2025-01-06T00:00:00"/>
    <n v="5655.4"/>
    <d v="2024-11-01T00:00:00"/>
    <x v="0"/>
    <d v="2024-01-26T00:00:00"/>
    <m/>
    <m/>
    <m/>
    <m/>
    <s v="Porto seguro empreendimento lotérico Ltda"/>
    <m/>
    <m/>
    <m/>
    <d v="2025-01-20T00:00:00"/>
    <d v="2025-01-20T00:00:00"/>
    <s v="VENDA FINALIZADA"/>
    <d v="2024-01-26T00:00:00"/>
    <n v="20414"/>
    <n v="532000"/>
    <m/>
    <s v="FSA 03"/>
    <n v="20414"/>
    <m/>
    <s v="Formosa"/>
    <s v="Goiás"/>
    <n v="5561996838873"/>
    <s v="Rua Modesto de Melo"/>
    <n v="73801530"/>
    <s v="Centro"/>
    <s v="junaves2006@gmail.com"/>
    <m/>
    <n v="20964.41"/>
    <m/>
    <m/>
    <s v="Eduardo Martins (Gestor): Processo de registro concluído com sucesso. Garantia já conforme na Caixa Econômica."/>
    <s v="20/01/2025 às 16h36"/>
    <n v="1957"/>
    <n v="5416"/>
    <s v="Administrador"/>
    <m/>
    <m/>
    <m/>
    <m/>
    <m/>
    <m/>
    <m/>
    <m/>
    <m/>
    <m/>
    <m/>
    <m/>
    <m/>
    <m/>
    <m/>
    <m/>
    <m/>
    <m/>
    <m/>
    <m/>
    <m/>
    <m/>
    <m/>
    <m/>
    <m/>
    <d v="2024-10-24T00:00:00"/>
    <m/>
    <m/>
    <m/>
    <d v="2024-10-23T00:00:00"/>
    <m/>
    <s v="Sim"/>
    <m/>
    <m/>
    <m/>
    <m/>
    <d v="2025-01-13T00:00:00"/>
    <d v="2024-11-01T00:00:00"/>
    <d v="2025-01-06T00:00:00"/>
    <m/>
    <m/>
    <d v="2025-01-07T00:00:00"/>
    <m/>
    <m/>
    <m/>
    <m/>
    <m/>
    <m/>
    <m/>
    <m/>
    <m/>
    <m/>
    <m/>
    <m/>
    <m/>
    <m/>
    <m/>
    <m/>
    <m/>
    <m/>
    <m/>
    <m/>
    <m/>
    <m/>
    <m/>
    <s v="Pago"/>
    <m/>
    <m/>
    <m/>
    <m/>
  </r>
  <r>
    <n v="3224"/>
    <x v="0"/>
    <n v="3776"/>
    <x v="2"/>
    <s v="ETAPA 02"/>
    <s v="BLOCO I"/>
    <n v="2"/>
    <s v="ÁGUAS LINDAS"/>
    <s v="NATHANAELE GRAZIELE FERREIRA DE MELO"/>
    <s v="&quot;06260412100&quot;"/>
    <x v="2"/>
    <x v="23"/>
    <s v="Não"/>
    <s v="Não"/>
    <s v="Não"/>
    <s v="Sim"/>
    <s v="Não"/>
    <s v="Não"/>
    <s v="Não"/>
    <n v="153918.6"/>
    <n v="506.73"/>
    <n v="0"/>
    <n v="98603.41"/>
    <n v="55000"/>
    <n v="0"/>
    <n v="153603.41"/>
    <n v="0"/>
    <n v="0"/>
    <m/>
    <n v="8787719038557"/>
    <s v="Contrato Adimplente"/>
    <n v="96136"/>
    <d v="2024-02-19T00:00:00"/>
    <n v="2740.25"/>
    <d v="2024-02-01T00:00:00"/>
    <x v="0"/>
    <d v="2024-01-26T00:00:00"/>
    <m/>
    <m/>
    <m/>
    <m/>
    <s v="Endy Carvalho Consultoria imobiliária"/>
    <m/>
    <m/>
    <m/>
    <d v="2025-03-25T00:00:00"/>
    <d v="2025-03-25T00:00:00"/>
    <s v="VENDA FINALIZADA"/>
    <d v="2024-01-29T00:00:00"/>
    <n v="20470"/>
    <n v="204999.89"/>
    <m/>
    <s v="AGL28"/>
    <n v="20470"/>
    <m/>
    <s v="Brasília"/>
    <s v="Distrito Federal"/>
    <n v="5561992801015"/>
    <s v="SHSN RN HORIZ R 21"/>
    <n v="72290666"/>
    <s v="Ceilândia II"/>
    <s v="Nathanaele123ke@gmail.com"/>
    <m/>
    <n v="1689.16"/>
    <d v="2024-07-16T00:00:00"/>
    <m/>
    <m/>
    <m/>
    <n v="2835"/>
    <n v="5418"/>
    <s v="Auxiliar de Serviços Gerais"/>
    <d v="2024-01-26T00:00:00"/>
    <n v="500"/>
    <d v="2024-02-05T00:00:00"/>
    <m/>
    <d v="2024-02-08T00:00:00"/>
    <s v="MP129809"/>
    <d v="2024-01-26T00:00:00"/>
    <d v="2024-02-06T00:00:00"/>
    <m/>
    <d v="2024-01-26T00:00:00"/>
    <s v="Sim"/>
    <m/>
    <d v="2024-01-26T00:00:00"/>
    <d v="2024-01-26T00:00:00"/>
    <m/>
    <m/>
    <m/>
    <m/>
    <d v="2024-01-29T00:00:00"/>
    <d v="2024-02-09T00:00:00"/>
    <d v="2024-01-26T00:00:00"/>
    <d v="2024-05-02T00:00:00"/>
    <d v="2024-02-06T00:00:00"/>
    <m/>
    <d v="2024-01-29T00:00:00"/>
    <d v="2024-01-29T00:00:00"/>
    <m/>
    <d v="2024-02-06T00:00:00"/>
    <d v="2024-02-20T00:00:00"/>
    <d v="2024-01-29T00:00:00"/>
    <d v="2024-02-15T00:00:00"/>
    <s v="Sim"/>
    <m/>
    <m/>
    <m/>
    <m/>
    <d v="2024-01-24T00:00:00"/>
    <m/>
    <d v="2024-02-20T00:00:00"/>
    <m/>
    <m/>
    <d v="2024-02-21T00:00:00"/>
    <d v="2024-01-24T00:00:00"/>
    <d v="2024-07-04T00:00:00"/>
    <d v="2024-08-23T00:00:00"/>
    <d v="2024-12-05T00:00:00"/>
    <d v="2025-02-05T00:00:00"/>
    <d v="2024-01-26T00:00:00"/>
    <d v="2025-02-05T00:00:00"/>
    <m/>
    <m/>
    <m/>
    <m/>
    <m/>
    <m/>
    <m/>
    <m/>
    <m/>
    <m/>
    <m/>
    <m/>
    <m/>
    <m/>
    <n v="4165.32"/>
    <m/>
    <m/>
    <m/>
    <m/>
    <m/>
    <m/>
  </r>
  <r>
    <n v="3225"/>
    <x v="0"/>
    <n v="3701"/>
    <x v="0"/>
    <s v="Única"/>
    <s v="BLOCO H"/>
    <n v="304"/>
    <s v="FORMOSA"/>
    <s v="LETICIA GABRIELE RODRIGUES GONÇALVES"/>
    <s v="&quot;09953840105&quot;"/>
    <x v="0"/>
    <x v="24"/>
    <s v="Não"/>
    <s v="Não"/>
    <s v="Não"/>
    <s v="Não"/>
    <s v="Não"/>
    <s v="Não"/>
    <s v="Não"/>
    <n v="147617.87"/>
    <n v="501.61"/>
    <n v="0"/>
    <n v="97245.94"/>
    <n v="50373"/>
    <n v="0"/>
    <n v="147618.94"/>
    <n v="0"/>
    <n v="0"/>
    <m/>
    <n v="8787718831202"/>
    <s v="Contrato Adimplente"/>
    <n v="74089"/>
    <d v="2024-04-15T00:00:00"/>
    <n v="3544.37"/>
    <d v="2024-03-06T00:00:00"/>
    <x v="0"/>
    <d v="2024-01-26T00:00:00"/>
    <m/>
    <m/>
    <m/>
    <m/>
    <s v="Endy Carvalho Consultoria imobiliária"/>
    <m/>
    <m/>
    <m/>
    <d v="2025-03-27T00:00:00"/>
    <d v="2025-03-27T00:00:00"/>
    <s v="VENDA FINALIZADA"/>
    <d v="2024-01-31T00:00:00"/>
    <n v="20701"/>
    <n v="201417.87"/>
    <m/>
    <s v="FSA09"/>
    <n v="20701"/>
    <m/>
    <s v="Formosa"/>
    <s v="Goiás"/>
    <n v="5561999125292"/>
    <s v="Rua 8, Q. K, L. 15"/>
    <n v="73808755"/>
    <s v="Setor Bela Vista"/>
    <s v="klebia12e@gmail.com"/>
    <m/>
    <n v="1672.05"/>
    <d v="2024-06-12T00:00:00"/>
    <m/>
    <m/>
    <m/>
    <n v="3139"/>
    <n v="5429"/>
    <s v="Assistente"/>
    <d v="2024-01-25T00:00:00"/>
    <m/>
    <m/>
    <s v="sim"/>
    <m/>
    <s v="MP134458"/>
    <d v="2024-01-25T00:00:00"/>
    <d v="2024-03-04T00:00:00"/>
    <m/>
    <d v="2024-01-29T00:00:00"/>
    <s v="Sim"/>
    <m/>
    <d v="2024-01-25T00:00:00"/>
    <m/>
    <m/>
    <m/>
    <m/>
    <m/>
    <d v="2024-02-05T00:00:00"/>
    <d v="2024-03-06T00:00:00"/>
    <d v="2024-01-29T00:00:00"/>
    <d v="2024-03-15T00:00:00"/>
    <d v="2024-03-12T00:00:00"/>
    <m/>
    <d v="2024-01-29T00:00:00"/>
    <d v="2023-12-27T00:00:00"/>
    <d v="2024-06-12T00:00:00"/>
    <m/>
    <m/>
    <d v="2023-12-26T00:00:00"/>
    <m/>
    <m/>
    <m/>
    <m/>
    <d v="2023-12-27T00:00:00"/>
    <m/>
    <d v="2024-03-06T00:00:00"/>
    <d v="2024-03-04T00:00:00"/>
    <d v="2024-04-15T00:00:00"/>
    <m/>
    <m/>
    <d v="2024-04-17T00:00:00"/>
    <d v="2023-12-22T00:00:00"/>
    <d v="2024-04-05T00:00:00"/>
    <d v="2024-07-24T00:00:00"/>
    <d v="2024-07-31T00:00:00"/>
    <d v="2025-03-12T00:00:00"/>
    <d v="2023-12-26T00:00:00"/>
    <d v="2025-03-12T00:00:00"/>
    <m/>
    <m/>
    <m/>
    <m/>
    <m/>
    <m/>
    <m/>
    <m/>
    <m/>
    <m/>
    <m/>
    <m/>
    <m/>
    <m/>
    <m/>
    <m/>
    <m/>
    <m/>
    <m/>
    <m/>
    <m/>
  </r>
  <r>
    <n v="3226"/>
    <x v="0"/>
    <n v="3741"/>
    <x v="0"/>
    <s v="Única"/>
    <s v="BLOCO N"/>
    <n v="1"/>
    <s v="FORMOSA"/>
    <s v="ANDREW GOTTFRIED LAVALL"/>
    <s v="&quot;06162216144&quot;"/>
    <x v="1"/>
    <x v="15"/>
    <s v="Não"/>
    <s v="Não"/>
    <s v="Não"/>
    <s v="Não"/>
    <s v="Não"/>
    <s v="Não"/>
    <s v="Não"/>
    <n v="164200"/>
    <n v="1131.49"/>
    <n v="0"/>
    <n v="162329"/>
    <n v="1871"/>
    <n v="0"/>
    <n v="164200"/>
    <n v="0"/>
    <n v="0"/>
    <m/>
    <n v="8787719122167"/>
    <s v="Contrato Adimplente"/>
    <n v="74170"/>
    <d v="2024-03-07T00:00:00"/>
    <n v="3936.53"/>
    <d v="2024-02-23T00:00:00"/>
    <x v="0"/>
    <d v="2024-01-26T00:00:00"/>
    <m/>
    <m/>
    <m/>
    <m/>
    <s v="Endy Carvalho Consultoria imobiliária"/>
    <m/>
    <m/>
    <m/>
    <d v="2024-07-11T00:00:00"/>
    <d v="2024-07-11T00:00:00"/>
    <s v="VENDA FINALIZADA"/>
    <d v="2024-01-29T00:00:00"/>
    <n v="20469"/>
    <n v="218000"/>
    <m/>
    <s v="FSA09"/>
    <n v="20469"/>
    <m/>
    <s v="Formosa"/>
    <s v="Goiás"/>
    <n v="5561998300318"/>
    <s v="RUA SEM NOME, LOTE 1471"/>
    <n v="73750000"/>
    <s v="LOTEAMENTO SANTA MARIA"/>
    <s v="andrewgottfried23@gmail.com"/>
    <m/>
    <n v="3960.32"/>
    <d v="2024-07-01T00:00:00"/>
    <m/>
    <m/>
    <m/>
    <n v="3233"/>
    <n v="5417"/>
    <s v="Operador de Loja"/>
    <d v="2024-01-10T00:00:00"/>
    <m/>
    <m/>
    <s v="sim"/>
    <m/>
    <s v="MP134459"/>
    <d v="2024-01-10T00:00:00"/>
    <d v="2024-02-19T00:00:00"/>
    <m/>
    <d v="2024-01-29T00:00:00"/>
    <s v="Sim"/>
    <m/>
    <d v="2024-01-10T00:00:00"/>
    <m/>
    <m/>
    <m/>
    <m/>
    <m/>
    <d v="2024-01-29T00:00:00"/>
    <d v="2024-02-23T00:00:00"/>
    <d v="2024-01-29T00:00:00"/>
    <d v="2024-03-01T00:00:00"/>
    <m/>
    <m/>
    <d v="2024-01-29T00:00:00"/>
    <d v="2024-02-08T00:00:00"/>
    <d v="2024-07-01T00:00:00"/>
    <m/>
    <d v="2024-03-13T00:00:00"/>
    <d v="2024-02-08T00:00:00"/>
    <m/>
    <s v="Sim"/>
    <m/>
    <m/>
    <m/>
    <m/>
    <d v="2024-02-20T00:00:00"/>
    <m/>
    <d v="2024-03-07T00:00:00"/>
    <m/>
    <m/>
    <d v="2024-03-08T00:00:00"/>
    <d v="2024-02-02T00:00:00"/>
    <d v="2024-03-13T00:00:00"/>
    <d v="2024-03-15T00:00:00"/>
    <d v="2024-03-20T00:00:00"/>
    <d v="2024-04-01T00:00:00"/>
    <d v="2024-02-07T00:00:00"/>
    <s v="OK"/>
    <m/>
    <m/>
    <m/>
    <m/>
    <m/>
    <m/>
    <m/>
    <m/>
    <m/>
    <m/>
    <m/>
    <m/>
    <m/>
    <m/>
    <m/>
    <m/>
    <m/>
    <m/>
    <m/>
    <m/>
    <m/>
  </r>
  <r>
    <n v="3227"/>
    <x v="0"/>
    <n v="3778"/>
    <x v="0"/>
    <s v="Única"/>
    <s v="BLOCO D"/>
    <n v="203"/>
    <s v="FORMOSA"/>
    <s v="ADAILSON SOUZA DA SILVA"/>
    <s v="&quot;08220559535&quot;"/>
    <x v="1"/>
    <x v="3"/>
    <s v="Não"/>
    <s v="Não"/>
    <s v="Não"/>
    <s v="Não"/>
    <s v="Não"/>
    <s v="Não"/>
    <s v="Não"/>
    <n v="151480.25"/>
    <n v="588.59"/>
    <n v="0"/>
    <n v="114687.25"/>
    <n v="36260"/>
    <n v="0"/>
    <n v="150947.25"/>
    <n v="0"/>
    <n v="0"/>
    <m/>
    <n v="8787719073026"/>
    <s v="Contrato Adimplente"/>
    <n v="74020"/>
    <d v="2024-03-21T00:00:00"/>
    <n v="2884.43"/>
    <d v="2024-03-06T00:00:00"/>
    <x v="0"/>
    <d v="2024-01-29T00:00:00"/>
    <m/>
    <m/>
    <m/>
    <m/>
    <s v="Endy Carvalho Consultoria imobiliária"/>
    <m/>
    <m/>
    <m/>
    <d v="2025-03-27T00:00:00"/>
    <d v="2025-03-27T00:00:00"/>
    <s v="VENDA FINALIZADA"/>
    <d v="2024-01-30T00:00:00"/>
    <n v="20514"/>
    <n v="205280.25"/>
    <m/>
    <s v="FSA09"/>
    <n v="20514"/>
    <m/>
    <s v="Formosa"/>
    <s v="Goiás"/>
    <n v="5561996607100"/>
    <s v="RUA 09 Q 55 L 06 CASA 01"/>
    <n v="73808330"/>
    <s v="Parque Vila Verde"/>
    <s v="adailsonsouza2030@gmail.com"/>
    <m/>
    <n v="1962"/>
    <d v="2024-06-16T00:00:00"/>
    <m/>
    <m/>
    <m/>
    <n v="3083"/>
    <n v="5420"/>
    <s v="Auxiliar de Serviços Gerais"/>
    <d v="2024-01-20T00:00:00"/>
    <m/>
    <m/>
    <s v="sim"/>
    <m/>
    <s v="MP134461"/>
    <d v="2024-01-20T00:00:00"/>
    <d v="2024-03-04T00:00:00"/>
    <m/>
    <d v="2024-01-29T00:00:00"/>
    <s v="Sim"/>
    <m/>
    <d v="2024-01-20T00:00:00"/>
    <m/>
    <m/>
    <m/>
    <m/>
    <m/>
    <d v="2024-01-30T00:00:00"/>
    <d v="2024-03-06T00:00:00"/>
    <d v="2024-01-29T00:00:00"/>
    <d v="2024-03-15T00:00:00"/>
    <d v="2024-03-12T00:00:00"/>
    <m/>
    <d v="2024-01-30T00:00:00"/>
    <d v="2024-02-01T00:00:00"/>
    <d v="2023-12-19T00:00:00"/>
    <m/>
    <d v="2024-04-05T00:00:00"/>
    <d v="2024-02-01T00:00:00"/>
    <m/>
    <s v="Sim"/>
    <m/>
    <m/>
    <d v="2024-02-01T00:00:00"/>
    <m/>
    <d v="2024-01-30T00:00:00"/>
    <d v="2024-03-04T00:00:00"/>
    <d v="2024-03-26T00:00:00"/>
    <m/>
    <m/>
    <d v="2024-05-09T00:00:00"/>
    <d v="2024-01-26T00:00:00"/>
    <d v="2024-04-05T00:00:00"/>
    <d v="2024-06-26T00:00:00"/>
    <d v="2024-07-31T00:00:00"/>
    <d v="2025-03-12T00:00:00"/>
    <d v="2024-02-01T00:00:00"/>
    <d v="2025-03-12T00:00:00"/>
    <m/>
    <m/>
    <m/>
    <m/>
    <m/>
    <m/>
    <m/>
    <m/>
    <m/>
    <m/>
    <m/>
    <m/>
    <m/>
    <m/>
    <m/>
    <m/>
    <m/>
    <m/>
    <m/>
    <m/>
    <m/>
  </r>
  <r>
    <n v="3228"/>
    <x v="0"/>
    <n v="3773"/>
    <x v="0"/>
    <s v="Única"/>
    <s v="BLOCO I"/>
    <n v="2"/>
    <s v="FORMOSA"/>
    <s v="TATIANE RAMOS DE AQUINO"/>
    <s v="&quot;02786440157&quot;"/>
    <x v="0"/>
    <x v="2"/>
    <s v="Não"/>
    <s v="Não"/>
    <s v="Não"/>
    <s v="Não"/>
    <s v="Não"/>
    <s v="Não"/>
    <s v="Não"/>
    <n v="158927.24"/>
    <n v="600"/>
    <n v="0"/>
    <n v="124834.24000000001"/>
    <n v="35113"/>
    <n v="0"/>
    <n v="159947.24"/>
    <n v="0"/>
    <n v="0"/>
    <m/>
    <n v="8787719074200"/>
    <s v="Contrato Adimplente"/>
    <n v="74091"/>
    <d v="2024-04-04T00:00:00"/>
    <n v="3559.97"/>
    <d v="2024-02-29T00:00:00"/>
    <x v="0"/>
    <d v="2024-01-29T00:00:00"/>
    <m/>
    <m/>
    <m/>
    <m/>
    <s v="Endy Carvalho Consultoria imobiliária"/>
    <m/>
    <m/>
    <m/>
    <d v="2024-07-30T00:00:00"/>
    <d v="2024-07-30T00:00:00"/>
    <s v="VENDA FINALIZADA"/>
    <d v="2024-01-30T00:00:00"/>
    <n v="20513"/>
    <n v="215000.04"/>
    <m/>
    <s v="FSA09"/>
    <n v="20513"/>
    <m/>
    <s v="Formosa"/>
    <s v="Goiás"/>
    <n v="5561996296114"/>
    <s v="Rua 1 Q A L 30"/>
    <n v="73808715"/>
    <s v="Setor Bela Vista ll"/>
    <s v="tatianeramosdeaquino@gmail.com"/>
    <m/>
    <n v="2000"/>
    <d v="2024-07-14T00:00:00"/>
    <m/>
    <m/>
    <m/>
    <n v="3163"/>
    <n v="5419"/>
    <s v="Auxiliar"/>
    <d v="2024-01-25T00:00:00"/>
    <m/>
    <m/>
    <s v="sim"/>
    <m/>
    <s v="MP134460"/>
    <d v="2024-01-25T00:00:00"/>
    <d v="2024-02-23T00:00:00"/>
    <m/>
    <d v="2024-01-29T00:00:00"/>
    <s v="Sim"/>
    <m/>
    <d v="2024-01-25T00:00:00"/>
    <m/>
    <m/>
    <m/>
    <m/>
    <m/>
    <d v="2024-01-30T00:00:00"/>
    <d v="2024-02-29T00:00:00"/>
    <d v="2024-01-29T00:00:00"/>
    <d v="2024-03-01T00:00:00"/>
    <d v="2024-03-05T00:00:00"/>
    <m/>
    <d v="2024-01-30T00:00:00"/>
    <d v="2024-02-01T00:00:00"/>
    <d v="2024-07-14T00:00:00"/>
    <d v="2024-03-13T00:00:00"/>
    <d v="2024-03-13T00:00:00"/>
    <d v="2024-02-01T00:00:00"/>
    <m/>
    <s v="Sim"/>
    <m/>
    <m/>
    <m/>
    <m/>
    <d v="2024-02-29T00:00:00"/>
    <m/>
    <d v="2024-04-04T00:00:00"/>
    <m/>
    <m/>
    <d v="2024-04-05T00:00:00"/>
    <d v="2024-01-26T00:00:00"/>
    <d v="2024-03-13T00:00:00"/>
    <d v="2024-03-14T00:00:00"/>
    <d v="2024-03-20T00:00:00"/>
    <d v="2024-04-01T00:00:00"/>
    <d v="2024-02-01T00:00:00"/>
    <s v="OK"/>
    <m/>
    <m/>
    <m/>
    <m/>
    <m/>
    <m/>
    <m/>
    <m/>
    <m/>
    <m/>
    <m/>
    <m/>
    <m/>
    <m/>
    <n v="2358.21"/>
    <m/>
    <m/>
    <m/>
    <m/>
    <m/>
    <m/>
  </r>
  <r>
    <n v="3229"/>
    <x v="0"/>
    <n v="3763"/>
    <x v="0"/>
    <s v="Única"/>
    <s v="BLOCO O"/>
    <n v="2"/>
    <s v="FORMOSA"/>
    <s v="MICHAEL PEREIRA DOS SANTOS"/>
    <s v="&quot;06871962131&quot;"/>
    <x v="1"/>
    <x v="10"/>
    <s v="Não"/>
    <s v="Não"/>
    <s v="Não"/>
    <s v="Não"/>
    <s v="Não"/>
    <s v="Não"/>
    <s v="Não"/>
    <n v="159221.81"/>
    <n v="957.3"/>
    <n v="0"/>
    <n v="154695.81"/>
    <n v="4526"/>
    <n v="0"/>
    <n v="159221.81"/>
    <n v="0"/>
    <n v="0"/>
    <m/>
    <n v="8787718978491"/>
    <s v="Contrato Adimplente"/>
    <n v="74187"/>
    <d v="2024-03-06T00:00:00"/>
    <n v="3936.52"/>
    <d v="2024-02-21T00:00:00"/>
    <x v="0"/>
    <d v="2024-01-29T00:00:00"/>
    <m/>
    <m/>
    <m/>
    <m/>
    <s v="Endy Carvalho Consultoria imobiliária"/>
    <m/>
    <m/>
    <m/>
    <d v="2024-07-30T00:00:00"/>
    <d v="2024-07-30T00:00:00"/>
    <s v="VENDA FINALIZADA"/>
    <d v="2024-01-30T00:00:00"/>
    <n v="20512"/>
    <n v="215000"/>
    <m/>
    <s v="FSA09"/>
    <n v="20512"/>
    <m/>
    <s v="Formosa"/>
    <s v="Goiás"/>
    <n v="5561998498969"/>
    <s v="RUA 13, Q 33, L 15"/>
    <n v="73800000"/>
    <s v="Jardim Oliveira"/>
    <s v="MichaelPereira1243@gmail.com"/>
    <m/>
    <n v="3191.1"/>
    <d v="2024-07-10T00:00:00"/>
    <m/>
    <m/>
    <m/>
    <n v="3250"/>
    <n v="254"/>
    <s v="Eletricista"/>
    <d v="2024-01-16T00:00:00"/>
    <m/>
    <m/>
    <s v="sim"/>
    <m/>
    <s v="MP134462"/>
    <d v="2024-01-16T00:00:00"/>
    <d v="2024-02-19T00:00:00"/>
    <m/>
    <d v="2024-01-30T00:00:00"/>
    <s v="Sim"/>
    <m/>
    <d v="2024-01-16T00:00:00"/>
    <m/>
    <m/>
    <m/>
    <m/>
    <m/>
    <d v="2024-01-30T00:00:00"/>
    <d v="2024-02-21T00:00:00"/>
    <d v="2024-01-30T00:00:00"/>
    <d v="2024-03-01T00:00:00"/>
    <m/>
    <m/>
    <d v="2024-01-31T00:00:00"/>
    <d v="2024-02-08T00:00:00"/>
    <d v="2024-07-10T00:00:00"/>
    <m/>
    <d v="2024-03-13T00:00:00"/>
    <d v="2024-02-08T00:00:00"/>
    <m/>
    <s v="Sim"/>
    <m/>
    <m/>
    <m/>
    <m/>
    <d v="2024-01-30T00:00:00"/>
    <m/>
    <d v="2024-03-06T00:00:00"/>
    <m/>
    <m/>
    <d v="2024-03-07T00:00:00"/>
    <d v="2024-01-29T00:00:00"/>
    <d v="2024-03-13T00:00:00"/>
    <d v="2024-03-15T00:00:00"/>
    <d v="2024-03-20T00:00:00"/>
    <d v="2024-04-01T00:00:00"/>
    <d v="2024-02-08T00:00:00"/>
    <s v="OK"/>
    <m/>
    <m/>
    <m/>
    <m/>
    <m/>
    <m/>
    <m/>
    <m/>
    <m/>
    <m/>
    <m/>
    <m/>
    <m/>
    <m/>
    <m/>
    <m/>
    <m/>
    <m/>
    <m/>
    <m/>
    <m/>
  </r>
  <r>
    <n v="3230"/>
    <x v="0"/>
    <n v="3770"/>
    <x v="0"/>
    <s v="Única"/>
    <s v="BLOCO F"/>
    <n v="303"/>
    <s v="FORMOSA"/>
    <s v="CARLA ALVIS DE ALMEIDA"/>
    <s v="&quot;06418296125&quot;"/>
    <x v="1"/>
    <x v="3"/>
    <s v="Não"/>
    <s v="Não"/>
    <s v="Não"/>
    <s v="Não"/>
    <s v="Não"/>
    <s v="Não"/>
    <s v="Não"/>
    <n v="151587.93"/>
    <n v="600"/>
    <n v="0"/>
    <n v="116972.93"/>
    <n v="34617"/>
    <n v="0"/>
    <n v="151589.93"/>
    <n v="0"/>
    <n v="0"/>
    <m/>
    <n v="8787719060234"/>
    <s v="Contrato Adimplente"/>
    <n v="74056"/>
    <d v="2024-03-15T00:00:00"/>
    <n v="2849.02"/>
    <d v="2024-02-26T00:00:00"/>
    <x v="0"/>
    <d v="2024-01-30T00:00:00"/>
    <m/>
    <m/>
    <m/>
    <m/>
    <s v="Endy Carvalho Consultoria imobiliária"/>
    <m/>
    <m/>
    <m/>
    <d v="2024-07-30T00:00:00"/>
    <d v="2024-07-30T00:00:00"/>
    <s v="VENDA FINALIZADA"/>
    <d v="2024-01-31T00:00:00"/>
    <n v="20580"/>
    <n v="205387.93"/>
    <m/>
    <s v="FSA09"/>
    <n v="20580"/>
    <m/>
    <s v="Formosa"/>
    <s v="Goiás"/>
    <n v="5561996518653"/>
    <s v="RUA 15 Q E"/>
    <n v="73807265"/>
    <s v="Setor Nordeste"/>
    <s v="carlaalvis776@gmail.com"/>
    <m/>
    <n v="2000"/>
    <d v="2024-07-13T00:00:00"/>
    <m/>
    <m/>
    <m/>
    <n v="3120"/>
    <n v="5422"/>
    <s v="Cuidador de Idosos"/>
    <d v="2024-01-18T00:00:00"/>
    <m/>
    <m/>
    <s v="sim"/>
    <m/>
    <s v="MP134464"/>
    <d v="2024-01-18T00:00:00"/>
    <d v="2024-02-22T00:00:00"/>
    <m/>
    <d v="2024-01-30T00:00:00"/>
    <s v="Sim"/>
    <m/>
    <d v="2024-01-18T00:00:00"/>
    <m/>
    <m/>
    <m/>
    <m/>
    <m/>
    <d v="2024-01-31T00:00:00"/>
    <d v="2024-02-26T00:00:00"/>
    <d v="2024-01-30T00:00:00"/>
    <d v="2024-03-01T00:00:00"/>
    <m/>
    <m/>
    <d v="2024-01-31T00:00:00"/>
    <d v="2024-02-19T00:00:00"/>
    <d v="2024-07-13T00:00:00"/>
    <m/>
    <d v="2024-03-13T00:00:00"/>
    <d v="2024-02-15T00:00:00"/>
    <m/>
    <s v="Sim"/>
    <m/>
    <m/>
    <m/>
    <m/>
    <d v="2024-01-30T00:00:00"/>
    <m/>
    <d v="2024-03-15T00:00:00"/>
    <m/>
    <m/>
    <d v="2024-03-18T00:00:00"/>
    <d v="2024-01-25T00:00:00"/>
    <d v="2024-03-13T00:00:00"/>
    <d v="2024-03-15T00:00:00"/>
    <d v="2024-03-20T00:00:00"/>
    <d v="2024-04-01T00:00:00"/>
    <d v="2024-02-09T00:00:00"/>
    <s v="OK"/>
    <m/>
    <m/>
    <m/>
    <m/>
    <m/>
    <m/>
    <m/>
    <m/>
    <m/>
    <m/>
    <m/>
    <m/>
    <m/>
    <m/>
    <m/>
    <m/>
    <m/>
    <m/>
    <m/>
    <m/>
    <m/>
  </r>
  <r>
    <n v="3231"/>
    <x v="0"/>
    <n v="3750"/>
    <x v="0"/>
    <s v="Única"/>
    <s v="BLOCO J"/>
    <n v="301"/>
    <s v="FORMOSA"/>
    <s v="REGIO AUGUSTO RISSATI GERMANA"/>
    <s v="&quot;35806597822&quot;"/>
    <x v="1"/>
    <x v="10"/>
    <s v="Não"/>
    <s v="Não"/>
    <s v="Não"/>
    <s v="Não"/>
    <s v="Não"/>
    <s v="Não"/>
    <s v="Não"/>
    <n v="158488.71"/>
    <n v="599.99"/>
    <n v="58611.19"/>
    <n v="123882.71"/>
    <n v="34606"/>
    <n v="0"/>
    <n v="158488.71"/>
    <n v="0"/>
    <n v="0"/>
    <m/>
    <n v="8787719049435"/>
    <s v="Contrato Adimplente"/>
    <n v="74118"/>
    <d v="2024-03-08T00:00:00"/>
    <n v="3544.37"/>
    <d v="2024-02-26T00:00:00"/>
    <x v="0"/>
    <d v="2024-01-30T00:00:00"/>
    <m/>
    <m/>
    <m/>
    <m/>
    <s v="Endy Carvalho Consultoria imobiliária"/>
    <m/>
    <m/>
    <m/>
    <d v="2024-07-30T00:00:00"/>
    <d v="2024-07-30T00:00:00"/>
    <s v="VENDA FINALIZADA"/>
    <d v="2024-01-31T00:00:00"/>
    <n v="20579"/>
    <n v="215000.71"/>
    <m/>
    <s v="FSA09"/>
    <n v="20579"/>
    <m/>
    <s v="Formosa"/>
    <s v="Goiás"/>
    <n v="5561996369353"/>
    <s v="RUA 1, Q 12"/>
    <n v="73813601"/>
    <s v="São Benedito"/>
    <s v="regioalgustorissatigermana@gmail.com"/>
    <m/>
    <n v="2000"/>
    <d v="2024-07-10T00:00:00"/>
    <m/>
    <m/>
    <m/>
    <n v="3181"/>
    <n v="5421"/>
    <s v="Mecânico"/>
    <d v="2024-01-12T00:00:00"/>
    <m/>
    <m/>
    <s v="sim"/>
    <m/>
    <s v="MP134463"/>
    <d v="2024-01-12T00:00:00"/>
    <d v="2024-02-22T00:00:00"/>
    <m/>
    <d v="2024-01-30T00:00:00"/>
    <s v="Sim"/>
    <m/>
    <d v="2024-01-12T00:00:00"/>
    <m/>
    <m/>
    <m/>
    <m/>
    <m/>
    <d v="2024-01-31T00:00:00"/>
    <d v="2024-02-26T00:00:00"/>
    <d v="2024-01-30T00:00:00"/>
    <d v="2024-03-01T00:00:00"/>
    <m/>
    <m/>
    <d v="2024-01-31T00:00:00"/>
    <d v="2024-02-19T00:00:00"/>
    <d v="2024-07-10T00:00:00"/>
    <m/>
    <d v="2024-03-13T00:00:00"/>
    <d v="2024-02-15T00:00:00"/>
    <m/>
    <s v="Sim"/>
    <m/>
    <m/>
    <m/>
    <m/>
    <d v="2024-01-30T00:00:00"/>
    <m/>
    <d v="2024-03-09T00:00:00"/>
    <m/>
    <m/>
    <d v="2024-03-11T00:00:00"/>
    <d v="2024-01-30T00:00:00"/>
    <d v="2024-03-13T00:00:00"/>
    <d v="2024-03-15T00:00:00"/>
    <d v="2024-03-20T00:00:00"/>
    <d v="2024-04-01T00:00:00"/>
    <d v="2024-02-09T00:00:00"/>
    <s v="OK"/>
    <m/>
    <m/>
    <m/>
    <m/>
    <m/>
    <m/>
    <m/>
    <m/>
    <m/>
    <m/>
    <m/>
    <m/>
    <m/>
    <m/>
    <m/>
    <m/>
    <m/>
    <m/>
    <m/>
    <m/>
    <m/>
  </r>
  <r>
    <n v="3232"/>
    <x v="0"/>
    <n v="3794"/>
    <x v="0"/>
    <s v="Única"/>
    <s v="BLOCO G"/>
    <n v="302"/>
    <s v="FORMOSA"/>
    <s v="VITOR CARIOLANO DA SILVA"/>
    <s v="&quot;08206286110&quot;"/>
    <x v="0"/>
    <x v="1"/>
    <s v="Não"/>
    <s v="Não"/>
    <s v="Não"/>
    <s v="Não"/>
    <s v="Não"/>
    <s v="Não"/>
    <s v="Não"/>
    <n v="150339.35"/>
    <n v="547.45000000000005"/>
    <n v="89900.65"/>
    <n v="107138.83"/>
    <n v="43198"/>
    <n v="0"/>
    <n v="150336.82999999999"/>
    <n v="0"/>
    <n v="0"/>
    <m/>
    <n v="8787719123384"/>
    <s v="Contrato Adimplente"/>
    <n v="74071"/>
    <d v="2024-03-08T00:00:00"/>
    <n v="3559.94"/>
    <d v="2024-02-26T00:00:00"/>
    <x v="0"/>
    <d v="2024-01-31T00:00:00"/>
    <m/>
    <m/>
    <m/>
    <m/>
    <s v="Endy Carvalho Consultoria imobiliária"/>
    <m/>
    <m/>
    <m/>
    <d v="2024-07-30T00:00:00"/>
    <d v="2024-07-30T00:00:00"/>
    <s v="VENDA FINALIZADA"/>
    <d v="2024-01-25T00:00:00"/>
    <n v="20606"/>
    <n v="215000.08"/>
    <m/>
    <s v="FSA09"/>
    <n v="20606"/>
    <s v="ROSANGELA DA SILVA OLIVEIRA COSTA - 02010175123"/>
    <s v="Formosa"/>
    <s v="Goiás"/>
    <n v="5561996731796"/>
    <s v="Rua 22 Q 37"/>
    <n v="73808425"/>
    <s v="Parque Vila Verde"/>
    <s v="vcariolano@gmail.com"/>
    <m/>
    <n v="1824.86"/>
    <d v="2024-07-22T00:00:00"/>
    <m/>
    <m/>
    <m/>
    <n v="3126"/>
    <n v="5425"/>
    <s v="Assistente"/>
    <d v="2024-02-09T00:00:00"/>
    <m/>
    <m/>
    <s v="sim"/>
    <m/>
    <s v="MP134465"/>
    <d v="2024-02-09T00:00:00"/>
    <d v="2024-02-22T00:00:00"/>
    <m/>
    <d v="2024-01-31T00:00:00"/>
    <s v="Sim"/>
    <m/>
    <d v="2024-02-09T00:00:00"/>
    <m/>
    <m/>
    <m/>
    <m/>
    <m/>
    <d v="2024-02-14T00:00:00"/>
    <d v="2024-02-26T00:00:00"/>
    <d v="2024-01-31T00:00:00"/>
    <d v="2024-03-01T00:00:00"/>
    <m/>
    <m/>
    <d v="2024-02-01T00:00:00"/>
    <d v="2024-02-08T00:00:00"/>
    <d v="2024-07-22T00:00:00"/>
    <m/>
    <d v="2024-03-13T00:00:00"/>
    <d v="2024-02-08T00:00:00"/>
    <m/>
    <s v="Sim"/>
    <m/>
    <m/>
    <m/>
    <m/>
    <d v="2024-02-22T00:00:00"/>
    <m/>
    <d v="2024-03-09T00:00:00"/>
    <m/>
    <m/>
    <d v="2024-03-11T00:00:00"/>
    <d v="2024-02-02T00:00:00"/>
    <d v="2024-03-13T00:00:00"/>
    <d v="2024-03-19T00:00:00"/>
    <d v="2024-03-28T00:00:00"/>
    <d v="2024-04-01T00:00:00"/>
    <d v="2024-02-07T00:00:00"/>
    <s v="OK"/>
    <m/>
    <m/>
    <m/>
    <m/>
    <m/>
    <m/>
    <m/>
    <m/>
    <m/>
    <m/>
    <m/>
    <m/>
    <m/>
    <m/>
    <m/>
    <m/>
    <m/>
    <m/>
    <m/>
    <m/>
    <m/>
  </r>
  <r>
    <n v="3233"/>
    <x v="0"/>
    <n v="3767"/>
    <x v="0"/>
    <s v="Única"/>
    <s v="BLOCO K"/>
    <n v="203"/>
    <s v="FORMOSA"/>
    <s v="ALAN DA SILVA GUEDES"/>
    <s v="&quot;11808385640&quot;"/>
    <x v="1"/>
    <x v="10"/>
    <s v="Não"/>
    <s v="Não"/>
    <s v="Não"/>
    <s v="Não"/>
    <s v="Não"/>
    <s v="Não"/>
    <s v="Não"/>
    <n v="149128.42000000001"/>
    <n v="705"/>
    <n v="0"/>
    <n v="134471.42000000001"/>
    <n v="14657"/>
    <n v="0"/>
    <n v="149128.42000000001"/>
    <n v="0"/>
    <n v="0"/>
    <m/>
    <n v="8787719122680"/>
    <s v="Contrato Adimplente"/>
    <n v="74132"/>
    <d v="2024-03-15T00:00:00"/>
    <n v="2849.02"/>
    <d v="2024-02-26T00:00:00"/>
    <x v="0"/>
    <d v="2024-01-31T00:00:00"/>
    <m/>
    <m/>
    <m/>
    <m/>
    <s v="Endy Carvalho Consultoria imobiliária"/>
    <m/>
    <m/>
    <m/>
    <d v="2024-07-30T00:00:00"/>
    <d v="2024-07-30T00:00:00"/>
    <s v="VENDA FINALIZADA"/>
    <d v="2024-01-16T00:00:00"/>
    <n v="20605"/>
    <n v="205000"/>
    <m/>
    <s v="FSA09"/>
    <n v="20605"/>
    <m/>
    <s v="Formosa"/>
    <s v="Goiás"/>
    <n v="5538997366952"/>
    <s v="Avenida Perimetral, Q 90-E"/>
    <n v="73808365"/>
    <s v="Parque Vila Verde"/>
    <s v="alanguedes.top@gmail.com"/>
    <m/>
    <n v="2600"/>
    <d v="2024-07-16T00:00:00"/>
    <m/>
    <m/>
    <m/>
    <n v="3195"/>
    <n v="5424"/>
    <s v="Autônomo(a)"/>
    <d v="2024-01-17T00:00:00"/>
    <m/>
    <m/>
    <s v="sim"/>
    <m/>
    <s v="MP134467"/>
    <d v="2024-01-17T00:00:00"/>
    <d v="2024-02-22T00:00:00"/>
    <m/>
    <d v="2024-02-01T00:00:00"/>
    <s v="Sim"/>
    <m/>
    <d v="2024-01-17T00:00:00"/>
    <m/>
    <m/>
    <m/>
    <m/>
    <m/>
    <d v="2024-02-01T00:00:00"/>
    <d v="2024-02-26T00:00:00"/>
    <d v="2024-02-01T00:00:00"/>
    <d v="2024-03-01T00:00:00"/>
    <m/>
    <m/>
    <d v="2024-02-05T00:00:00"/>
    <d v="2024-02-08T00:00:00"/>
    <d v="2024-07-14T00:00:00"/>
    <m/>
    <d v="2024-03-13T00:00:00"/>
    <d v="2024-02-08T00:00:00"/>
    <m/>
    <s v="Sim"/>
    <m/>
    <m/>
    <m/>
    <m/>
    <d v="2024-02-09T00:00:00"/>
    <m/>
    <d v="2024-03-15T00:00:00"/>
    <m/>
    <m/>
    <d v="2024-03-18T00:00:00"/>
    <d v="2024-02-02T00:00:00"/>
    <d v="2024-03-13T00:00:00"/>
    <d v="2024-03-15T00:00:00"/>
    <d v="2024-03-20T00:00:00"/>
    <d v="2024-04-01T00:00:00"/>
    <d v="2024-02-07T00:00:00"/>
    <s v="OK"/>
    <m/>
    <m/>
    <m/>
    <m/>
    <m/>
    <m/>
    <m/>
    <m/>
    <m/>
    <m/>
    <m/>
    <m/>
    <m/>
    <m/>
    <m/>
    <m/>
    <m/>
    <m/>
    <m/>
    <m/>
    <m/>
  </r>
  <r>
    <n v="3234"/>
    <x v="0"/>
    <n v="3762"/>
    <x v="0"/>
    <s v="Única"/>
    <s v="BLOCO Q"/>
    <n v="2"/>
    <s v="FORMOSA"/>
    <s v="MARCIEL CARDOSO DOS SANTOS"/>
    <s v="&quot;89194349134&quot;"/>
    <x v="1"/>
    <x v="3"/>
    <s v="Não"/>
    <s v="Não"/>
    <s v="Não"/>
    <s v="Não"/>
    <s v="Não"/>
    <s v="Não"/>
    <s v="Não"/>
    <n v="158638.60999999999"/>
    <n v="712.49"/>
    <n v="51361.39"/>
    <n v="138017.60999999999"/>
    <n v="21265"/>
    <n v="0"/>
    <n v="159282.60999999999"/>
    <n v="0"/>
    <n v="0"/>
    <m/>
    <n v="8787718975476"/>
    <s v="Contrato Adimplente"/>
    <n v="74219"/>
    <d v="2024-02-27T00:00:00"/>
    <n v="3559.94"/>
    <d v="2024-02-16T00:00:00"/>
    <x v="0"/>
    <d v="2024-01-31T00:00:00"/>
    <m/>
    <m/>
    <m/>
    <m/>
    <s v="Endy Carvalho Consultoria imobiliária"/>
    <m/>
    <m/>
    <m/>
    <d v="2024-07-30T00:00:00"/>
    <d v="2024-07-30T00:00:00"/>
    <s v="VENDA FINALIZADA"/>
    <d v="2024-01-15T00:00:00"/>
    <n v="20604"/>
    <n v="215000.14"/>
    <m/>
    <s v="FSA09"/>
    <n v="20604"/>
    <m/>
    <s v="Cabeceiras"/>
    <s v="Goiás"/>
    <n v="5561998828332"/>
    <s v="AV. BRASILIA Q 17 L 02"/>
    <n v="73870000"/>
    <s v="Setor Mariano Machado"/>
    <s v="Cielcs@hotmail.com"/>
    <m/>
    <n v="2375"/>
    <d v="2024-07-10T00:00:00"/>
    <m/>
    <m/>
    <m/>
    <n v="3282"/>
    <n v="5423"/>
    <s v="Auxiliar"/>
    <d v="2024-01-30T00:00:00"/>
    <m/>
    <m/>
    <s v="sim"/>
    <m/>
    <m/>
    <d v="2024-01-30T00:00:00"/>
    <d v="2024-02-07T00:00:00"/>
    <m/>
    <d v="2024-02-01T00:00:00"/>
    <s v="Sim"/>
    <m/>
    <d v="2024-01-30T00:00:00"/>
    <m/>
    <m/>
    <m/>
    <m/>
    <m/>
    <d v="2024-02-01T00:00:00"/>
    <d v="2024-02-07T00:00:00"/>
    <d v="2024-02-01T00:00:00"/>
    <d v="2024-02-15T00:00:00"/>
    <d v="2024-02-19T00:00:00"/>
    <m/>
    <d v="2024-02-01T00:00:00"/>
    <d v="2024-02-01T00:00:00"/>
    <d v="2024-07-10T00:00:00"/>
    <m/>
    <d v="2024-02-16T00:00:00"/>
    <d v="2024-02-01T00:00:00"/>
    <m/>
    <s v="Sim"/>
    <m/>
    <m/>
    <d v="2024-02-02T00:00:00"/>
    <m/>
    <d v="2024-02-07T00:00:00"/>
    <d v="2024-02-06T00:00:00"/>
    <d v="2024-02-27T00:00:00"/>
    <m/>
    <m/>
    <d v="2024-02-28T00:00:00"/>
    <d v="2024-01-30T00:00:00"/>
    <d v="2024-02-16T00:00:00"/>
    <d v="2024-03-20T00:00:00"/>
    <d v="2024-03-28T00:00:00"/>
    <d v="2024-04-01T00:00:00"/>
    <d v="2024-02-01T00:00:00"/>
    <s v="OK"/>
    <m/>
    <m/>
    <m/>
    <m/>
    <m/>
    <m/>
    <m/>
    <m/>
    <m/>
    <m/>
    <m/>
    <m/>
    <m/>
    <m/>
    <m/>
    <m/>
    <m/>
    <m/>
    <m/>
    <m/>
    <m/>
  </r>
  <r>
    <n v="3235"/>
    <x v="0"/>
    <n v="3743"/>
    <x v="0"/>
    <s v="Única"/>
    <s v="BLOCO O"/>
    <n v="202"/>
    <s v="FORMOSA"/>
    <s v="JOÃO PEDRO TEIXEIRA DE SOUSA"/>
    <s v="&quot;06728859136&quot;"/>
    <x v="1"/>
    <x v="3"/>
    <s v="Não"/>
    <s v="Não"/>
    <s v="Não"/>
    <s v="Não"/>
    <s v="Não"/>
    <s v="Não"/>
    <s v="Não"/>
    <n v="159321.28"/>
    <n v="600"/>
    <n v="0"/>
    <n v="124715.28"/>
    <n v="34606"/>
    <n v="0"/>
    <n v="159321.28"/>
    <n v="0"/>
    <n v="0"/>
    <m/>
    <n v="8787719088104"/>
    <s v="Contrato Adimplente"/>
    <n v="74195"/>
    <d v="2024-03-14T00:00:00"/>
    <n v="2849.02"/>
    <d v="2024-02-22T00:00:00"/>
    <x v="0"/>
    <d v="2024-02-01T00:00:00"/>
    <m/>
    <m/>
    <m/>
    <m/>
    <s v="Endy Carvalho Consultoria imobiliária"/>
    <m/>
    <m/>
    <m/>
    <d v="2024-07-30T00:00:00"/>
    <d v="2024-07-30T00:00:00"/>
    <s v="VENDA FINALIZADA"/>
    <d v="2024-01-11T00:00:00"/>
    <n v="20651"/>
    <n v="215000.23"/>
    <m/>
    <s v="FSA09"/>
    <n v="20651"/>
    <m/>
    <s v="Formosa"/>
    <s v="Goiás"/>
    <n v="5561991433193"/>
    <s v="RUA VERA CRUZ"/>
    <n v="73805325"/>
    <s v="Setor Pampulha"/>
    <s v="joaopedroteixeiradesousa@gmail.com"/>
    <m/>
    <n v="2200"/>
    <d v="2024-07-07T00:00:00"/>
    <m/>
    <m/>
    <m/>
    <n v="3258"/>
    <n v="5427"/>
    <s v="Analista"/>
    <d v="2024-01-31T00:00:00"/>
    <m/>
    <m/>
    <s v="sim"/>
    <m/>
    <s v="MP134469"/>
    <d v="2024-01-31T00:00:00"/>
    <d v="2024-02-20T00:00:00"/>
    <m/>
    <d v="2024-02-02T00:00:00"/>
    <s v="Sim"/>
    <m/>
    <d v="2024-01-31T00:00:00"/>
    <m/>
    <m/>
    <m/>
    <m/>
    <m/>
    <d v="2024-02-02T00:00:00"/>
    <d v="2024-02-22T00:00:00"/>
    <d v="2024-02-02T00:00:00"/>
    <d v="2024-03-01T00:00:00"/>
    <m/>
    <m/>
    <d v="2024-02-05T00:00:00"/>
    <d v="2024-02-01T00:00:00"/>
    <d v="2024-07-07T00:00:00"/>
    <m/>
    <d v="2024-03-13T00:00:00"/>
    <d v="2024-02-01T00:00:00"/>
    <m/>
    <s v="Sim"/>
    <m/>
    <m/>
    <m/>
    <m/>
    <d v="2024-02-02T00:00:00"/>
    <m/>
    <d v="2024-03-15T00:00:00"/>
    <m/>
    <m/>
    <d v="2024-03-18T00:00:00"/>
    <d v="2024-01-28T00:00:00"/>
    <d v="2024-03-13T00:00:00"/>
    <d v="2024-03-14T00:00:00"/>
    <d v="2024-03-20T00:00:00"/>
    <d v="2024-04-01T00:00:00"/>
    <d v="2024-02-01T00:00:00"/>
    <s v="OK"/>
    <m/>
    <m/>
    <m/>
    <m/>
    <m/>
    <m/>
    <m/>
    <m/>
    <m/>
    <m/>
    <m/>
    <m/>
    <m/>
    <m/>
    <m/>
    <m/>
    <m/>
    <m/>
    <m/>
    <m/>
    <m/>
  </r>
  <r>
    <n v="3236"/>
    <x v="1"/>
    <n v="3802"/>
    <x v="4"/>
    <s v="ETAPA 01"/>
    <s v="TORRE"/>
    <n v="503"/>
    <s v="BRASÍLIA"/>
    <s v="ANNA MOREL FARIA GARCIA"/>
    <s v="&quot;05984426188&quot;"/>
    <x v="5"/>
    <x v="25"/>
    <s v="Não"/>
    <s v="Não"/>
    <s v="Não"/>
    <s v="Não"/>
    <s v="Não"/>
    <s v="Não"/>
    <s v="Não"/>
    <n v="968959"/>
    <n v="0"/>
    <n v="0"/>
    <n v="968959"/>
    <n v="0"/>
    <n v="0"/>
    <n v="968959"/>
    <n v="0"/>
    <n v="0"/>
    <m/>
    <m/>
    <s v="Contrato Adimplente"/>
    <m/>
    <m/>
    <n v="0"/>
    <m/>
    <x v="1"/>
    <d v="2024-02-01T00:00:00"/>
    <m/>
    <m/>
    <m/>
    <m/>
    <s v="GRUPO IMERGE"/>
    <s v="Eduardo - Crédito Novka"/>
    <m/>
    <m/>
    <d v="2025-04-09T00:00:00"/>
    <d v="2025-04-09T00:00:00"/>
    <s v="DISTRATO"/>
    <d v="2024-01-26T00:00:00"/>
    <n v="20620"/>
    <n v="968959"/>
    <m/>
    <s v="DF 001"/>
    <n v="20620"/>
    <m/>
    <s v="Brasília"/>
    <s v="Distrito Federal"/>
    <n v="5561992906038"/>
    <s v="CCSW 2 Lote 4"/>
    <n v="70680270"/>
    <s v="Setor Sudoeste"/>
    <s v="annamorel51@gmail.com"/>
    <m/>
    <n v="16949"/>
    <m/>
    <m/>
    <s v="Eduardo Martins (Gestor): Cliente me enviou uma mensagem informando que vai decidir pelo distrato mesmo. Segue mensagem enviada pela cliente.  &quot;Realmente, optamos pelo destrato. O valor da parcela ficará muito além do que imaginamos, foi nos passado que poderia ser até 9mil, inicialmente falaram até 6 mil, então ficou bem puxado e mesmo alugando, não compensa&quot;."/>
    <s v="13/03/2025 às 14h55"/>
    <n v="2966"/>
    <n v="5426"/>
    <s v="Empresario"/>
    <m/>
    <m/>
    <m/>
    <m/>
    <m/>
    <m/>
    <m/>
    <m/>
    <m/>
    <m/>
    <m/>
    <m/>
    <m/>
    <m/>
    <m/>
    <m/>
    <m/>
    <m/>
    <m/>
    <m/>
    <m/>
    <m/>
    <m/>
    <m/>
    <m/>
    <m/>
    <m/>
    <m/>
    <m/>
    <m/>
    <m/>
    <m/>
    <m/>
    <m/>
    <m/>
    <m/>
    <m/>
    <m/>
    <m/>
    <m/>
    <m/>
    <m/>
    <m/>
    <m/>
    <m/>
    <m/>
    <m/>
    <m/>
    <m/>
    <m/>
    <m/>
    <m/>
    <m/>
    <m/>
    <m/>
    <m/>
    <m/>
    <m/>
    <m/>
    <m/>
    <m/>
    <m/>
    <m/>
    <m/>
    <m/>
    <m/>
    <m/>
    <m/>
    <m/>
    <m/>
  </r>
  <r>
    <n v="3237"/>
    <x v="0"/>
    <n v="3785"/>
    <x v="0"/>
    <s v="Única"/>
    <s v="BLOCO G"/>
    <n v="2"/>
    <s v="FORMOSA"/>
    <s v="THALITA RAMBO RIBEIRO"/>
    <s v="&quot;07933447198&quot;"/>
    <x v="1"/>
    <x v="21"/>
    <s v="Não"/>
    <s v="Não"/>
    <s v="Não"/>
    <s v="Não"/>
    <s v="Não"/>
    <s v="Não"/>
    <s v="Não"/>
    <n v="163604.21"/>
    <n v="689.99"/>
    <n v="0"/>
    <n v="140218.21"/>
    <n v="23740"/>
    <n v="0"/>
    <n v="163958.21"/>
    <n v="0"/>
    <n v="0"/>
    <m/>
    <n v="8787719095704"/>
    <s v="Contrato Adimplente"/>
    <m/>
    <d v="2024-03-06T00:00:00"/>
    <n v="3559.94"/>
    <d v="2024-02-20T00:00:00"/>
    <x v="0"/>
    <d v="2024-02-01T00:00:00"/>
    <m/>
    <m/>
    <m/>
    <m/>
    <s v="Endy Carvalho Consultoria imobiliária"/>
    <m/>
    <m/>
    <m/>
    <d v="2024-07-30T00:00:00"/>
    <d v="2024-07-30T00:00:00"/>
    <s v="VENDA FINALIZADA"/>
    <d v="2024-01-22T00:00:00"/>
    <n v="20652"/>
    <n v="217404.21"/>
    <m/>
    <s v="FSA09"/>
    <n v="20652"/>
    <m/>
    <s v="Formosa"/>
    <s v="Goiás"/>
    <n v="5561999990795"/>
    <s v="TRAV 19"/>
    <n v="73000000"/>
    <s v="SETOR SUL"/>
    <s v="thalitarambo59@gmail.com"/>
    <m/>
    <n v="2300"/>
    <d v="2024-07-20T00:00:00"/>
    <m/>
    <m/>
    <m/>
    <n v="3131"/>
    <n v="5428"/>
    <s v="Recepcionista"/>
    <d v="2024-01-22T00:00:00"/>
    <m/>
    <m/>
    <s v="sim"/>
    <m/>
    <s v="MP134468"/>
    <d v="2024-01-22T00:00:00"/>
    <d v="2024-02-15T00:00:00"/>
    <m/>
    <d v="2024-02-02T00:00:00"/>
    <s v="Sim"/>
    <m/>
    <d v="2024-01-22T00:00:00"/>
    <d v="2024-02-01T00:00:00"/>
    <m/>
    <d v="2024-02-02T00:00:00"/>
    <d v="2024-02-17T00:00:00"/>
    <m/>
    <d v="2024-02-02T00:00:00"/>
    <d v="2024-02-20T00:00:00"/>
    <d v="2024-02-02T00:00:00"/>
    <d v="2024-03-01T00:00:00"/>
    <m/>
    <m/>
    <d v="2024-02-05T00:00:00"/>
    <d v="2024-02-03T00:00:00"/>
    <d v="2024-07-20T00:00:00"/>
    <m/>
    <d v="2024-03-13T00:00:00"/>
    <d v="2024-02-03T00:00:00"/>
    <m/>
    <m/>
    <m/>
    <m/>
    <d v="2024-02-09T00:00:00"/>
    <m/>
    <d v="2024-02-07T00:00:00"/>
    <d v="2024-02-15T00:00:00"/>
    <d v="2024-03-06T00:00:00"/>
    <m/>
    <m/>
    <d v="2024-04-05T00:00:00"/>
    <d v="2024-01-31T00:00:00"/>
    <d v="2024-03-13T00:00:00"/>
    <d v="2024-03-15T00:00:00"/>
    <d v="2024-03-20T00:00:00"/>
    <d v="2024-04-01T00:00:00"/>
    <d v="2024-02-03T00:00:00"/>
    <s v="OK"/>
    <m/>
    <m/>
    <m/>
    <m/>
    <m/>
    <m/>
    <m/>
    <m/>
    <m/>
    <m/>
    <m/>
    <m/>
    <m/>
    <m/>
    <m/>
    <m/>
    <m/>
    <m/>
    <m/>
    <m/>
    <m/>
  </r>
  <r>
    <n v="3238"/>
    <x v="0"/>
    <n v="3748"/>
    <x v="0"/>
    <s v="Única"/>
    <s v="BLOCO N"/>
    <n v="302"/>
    <s v="FORMOSA"/>
    <s v="CARLA MARTINS NOGUEIRA"/>
    <s v="&quot;05624236131&quot;"/>
    <x v="0"/>
    <x v="26"/>
    <s v="Não"/>
    <s v="Não"/>
    <s v="Não"/>
    <s v="Não"/>
    <s v="Não"/>
    <s v="Não"/>
    <s v="Não"/>
    <n v="164200"/>
    <n v="1073.2"/>
    <n v="0"/>
    <n v="163648"/>
    <n v="552"/>
    <n v="0"/>
    <n v="164200"/>
    <n v="0"/>
    <n v="0"/>
    <m/>
    <n v="8787719108130"/>
    <s v="Contrato Adimplente"/>
    <n v="74183"/>
    <d v="2024-03-06T00:00:00"/>
    <n v="3936.52"/>
    <d v="2024-02-21T00:00:00"/>
    <x v="0"/>
    <d v="2024-02-02T00:00:00"/>
    <m/>
    <m/>
    <m/>
    <m/>
    <s v="Endy Carvalho Consultoria imobiliária"/>
    <m/>
    <m/>
    <m/>
    <d v="2024-07-30T00:00:00"/>
    <d v="2024-07-30T00:00:00"/>
    <s v="VENDA FINALIZADA"/>
    <d v="2024-02-05T00:00:00"/>
    <n v="20702"/>
    <n v="218000"/>
    <m/>
    <s v="FSA09"/>
    <n v="20702"/>
    <m/>
    <s v="Formosa"/>
    <s v="Goiás"/>
    <n v="5561983282286"/>
    <s v="Rua 4 L.200"/>
    <n v="73813615"/>
    <s v="São Benedito"/>
    <s v="carlanogueiramart@gmail.com"/>
    <m/>
    <n v="4111.55"/>
    <d v="2024-07-08T00:00:00"/>
    <m/>
    <m/>
    <m/>
    <n v="3246"/>
    <n v="5430"/>
    <s v="Tecnico em Enfermagem"/>
    <d v="2024-01-31T00:00:00"/>
    <m/>
    <m/>
    <s v="sim"/>
    <m/>
    <s v="MP134470"/>
    <d v="2024-01-31T00:00:00"/>
    <d v="2024-02-19T00:00:00"/>
    <m/>
    <d v="2024-02-05T00:00:00"/>
    <s v="Sim"/>
    <m/>
    <d v="2024-01-31T00:00:00"/>
    <m/>
    <m/>
    <m/>
    <m/>
    <m/>
    <d v="2024-02-05T00:00:00"/>
    <d v="2024-02-21T00:00:00"/>
    <d v="2024-02-05T00:00:00"/>
    <d v="2024-03-01T00:00:00"/>
    <m/>
    <m/>
    <d v="2024-02-06T00:00:00"/>
    <d v="2024-02-05T00:00:00"/>
    <m/>
    <m/>
    <d v="2024-03-13T00:00:00"/>
    <d v="2024-02-05T00:00:00"/>
    <m/>
    <s v="Sim"/>
    <m/>
    <m/>
    <m/>
    <m/>
    <d v="2024-02-05T00:00:00"/>
    <m/>
    <d v="2024-03-06T00:00:00"/>
    <m/>
    <m/>
    <d v="2024-03-08T00:00:00"/>
    <d v="2024-02-01T00:00:00"/>
    <d v="2024-03-13T00:00:00"/>
    <d v="2024-03-15T00:00:00"/>
    <d v="2024-03-20T00:00:00"/>
    <d v="2024-04-01T00:00:00"/>
    <d v="2024-02-05T00:00:00"/>
    <s v="OK"/>
    <m/>
    <m/>
    <m/>
    <m/>
    <m/>
    <m/>
    <m/>
    <m/>
    <m/>
    <m/>
    <m/>
    <m/>
    <m/>
    <m/>
    <m/>
    <m/>
    <m/>
    <m/>
    <m/>
    <m/>
    <m/>
  </r>
  <r>
    <n v="3239"/>
    <x v="0"/>
    <n v="3801"/>
    <x v="5"/>
    <s v="Etapa Unica"/>
    <s v="BLOCO G"/>
    <n v="101"/>
    <s v="ÁGUAS LINDAS"/>
    <s v="LEILISON ALEFF DE FREITAS SOUSA"/>
    <s v="&quot;11135057613&quot;"/>
    <x v="2"/>
    <x v="7"/>
    <s v="Não"/>
    <s v="Não"/>
    <s v="Não"/>
    <s v="Sim"/>
    <s v="Sim"/>
    <s v="Não"/>
    <s v="Não"/>
    <n v="127910.02"/>
    <n v="718.92"/>
    <n v="0"/>
    <n v="117848.85"/>
    <n v="9857"/>
    <n v="0"/>
    <n v="127705.85"/>
    <n v="0"/>
    <n v="0"/>
    <m/>
    <n v="8787719102689"/>
    <s v="Contrato Adimplente"/>
    <n v="105320"/>
    <d v="2024-03-22T00:00:00"/>
    <n v="2740.25"/>
    <d v="2024-02-29T00:00:00"/>
    <x v="0"/>
    <d v="2024-02-05T00:00:00"/>
    <m/>
    <m/>
    <m/>
    <m/>
    <s v="Endy Carvalho Consultoria imobiliária"/>
    <m/>
    <m/>
    <m/>
    <d v="2025-03-20T00:00:00"/>
    <d v="2025-03-20T00:00:00"/>
    <s v="VENDA FINALIZADA"/>
    <d v="2024-01-26T00:00:00"/>
    <n v="20890"/>
    <n v="190000.42"/>
    <m/>
    <s v="AGL29"/>
    <n v="20890"/>
    <m/>
    <s v="Águas Lindas de Goiás"/>
    <s v="Goiás"/>
    <n v="5561993626382"/>
    <s v="RUA SEM NOME QUADRA 09 LOTE"/>
    <n v="72910001"/>
    <s v="CONDOMINIO BELA VISTA"/>
    <s v="l.aleff@hotmail.com"/>
    <m/>
    <n v="2875.69"/>
    <m/>
    <m/>
    <s v="Denise Batista da Silva Nunes (Gestor):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
    <s v="20/03/2024 às 15h59"/>
    <n v="3409"/>
    <n v="5431"/>
    <s v="Operador de Loja"/>
    <d v="2024-02-28T00:00:00"/>
    <n v="500"/>
    <d v="2024-03-14T00:00:00"/>
    <s v="sim"/>
    <d v="2024-03-18T00:00:00"/>
    <s v="MP140254"/>
    <d v="2024-02-28T00:00:00"/>
    <d v="2024-03-04T00:00:00"/>
    <m/>
    <d v="2024-02-05T00:00:00"/>
    <s v="Sim"/>
    <m/>
    <d v="2024-02-28T00:00:00"/>
    <m/>
    <m/>
    <m/>
    <d v="2024-03-08T00:00:00"/>
    <m/>
    <d v="2024-02-28T00:00:00"/>
    <d v="2024-03-13T00:00:00"/>
    <d v="2024-02-05T00:00:00"/>
    <d v="2024-05-02T00:00:00"/>
    <d v="2024-03-04T00:00:00"/>
    <m/>
    <d v="2024-02-06T00:00:00"/>
    <d v="2024-02-05T00:00:00"/>
    <m/>
    <d v="2024-03-06T00:00:00"/>
    <d v="2024-06-07T00:00:00"/>
    <d v="2024-02-05T00:00:00"/>
    <d v="2024-04-15T00:00:00"/>
    <s v="Sim"/>
    <d v="2024-03-20T00:00:00"/>
    <m/>
    <m/>
    <d v="2024-03-21T00:00:00"/>
    <d v="2024-02-02T00:00:00"/>
    <m/>
    <d v="2024-03-25T00:00:00"/>
    <m/>
    <m/>
    <d v="2024-03-27T00:00:00"/>
    <d v="2024-02-01T00:00:00"/>
    <d v="2024-06-07T00:00:00"/>
    <d v="2024-11-10T00:00:00"/>
    <d v="2024-12-03T00:00:00"/>
    <d v="2025-02-24T00:00:00"/>
    <d v="2024-02-05T00:00:00"/>
    <d v="2025-02-24T00:00:00"/>
    <m/>
    <m/>
    <m/>
    <m/>
    <m/>
    <m/>
    <m/>
    <m/>
    <m/>
    <m/>
    <m/>
    <m/>
    <m/>
    <m/>
    <n v="3805.32"/>
    <m/>
    <m/>
    <m/>
    <m/>
    <m/>
    <m/>
  </r>
  <r>
    <n v="3240"/>
    <x v="0"/>
    <n v="3824"/>
    <x v="0"/>
    <s v="Única"/>
    <s v="BLOCO N"/>
    <n v="202"/>
    <s v="FORMOSA"/>
    <s v="MARYANA NAYELLE DIAS DE OLIVEIRA"/>
    <s v="&quot;06878128102&quot;"/>
    <x v="0"/>
    <x v="27"/>
    <s v="Não"/>
    <s v="Não"/>
    <s v="Não"/>
    <s v="Não"/>
    <s v="Não"/>
    <s v="Não"/>
    <s v="Não"/>
    <n v="138250.06"/>
    <n v="570"/>
    <n v="0"/>
    <n v="115222.06"/>
    <n v="23028"/>
    <n v="0"/>
    <n v="138250.06"/>
    <n v="0"/>
    <n v="0"/>
    <m/>
    <n v="8787719160832"/>
    <s v="Contrato Adimplente"/>
    <m/>
    <d v="2024-11-04T00:00:00"/>
    <n v="5515.43"/>
    <d v="2024-03-11T00:00:00"/>
    <x v="0"/>
    <d v="2024-02-06T00:00:00"/>
    <m/>
    <m/>
    <m/>
    <m/>
    <s v="Endy Carvalho Consultoria imobiliária"/>
    <m/>
    <m/>
    <m/>
    <d v="2025-03-27T00:00:00"/>
    <d v="2025-03-27T00:00:00"/>
    <s v="VENDA FINALIZADA"/>
    <d v="2024-02-06T00:00:00"/>
    <n v="20781"/>
    <n v="215000"/>
    <m/>
    <s v="FSA09"/>
    <n v="20781"/>
    <s v="VANIA APARECIDA CAETANO DA SILVA - 37419650225"/>
    <s v="Formosa"/>
    <s v="Goiás"/>
    <n v="5562982392986"/>
    <s v="Rua 15 Q 137 L 6"/>
    <n v="73813220"/>
    <s v="Formosinha"/>
    <s v="maryanadiasoliveira2@outlook.com.br"/>
    <m/>
    <n v="2300"/>
    <d v="2024-07-27T00:00:00"/>
    <m/>
    <m/>
    <m/>
    <n v="3242"/>
    <n v="5432"/>
    <s v="Autônomo(a)"/>
    <d v="2024-02-22T00:00:00"/>
    <m/>
    <m/>
    <s v="sim"/>
    <m/>
    <s v="MP134471"/>
    <d v="2024-02-22T00:00:00"/>
    <m/>
    <m/>
    <d v="2024-02-06T00:00:00"/>
    <s v="Sim"/>
    <m/>
    <d v="2024-02-22T00:00:00"/>
    <m/>
    <m/>
    <m/>
    <m/>
    <m/>
    <d v="2024-02-28T00:00:00"/>
    <d v="2024-03-28T00:00:00"/>
    <d v="2024-02-06T00:00:00"/>
    <d v="2024-03-15T00:00:00"/>
    <m/>
    <m/>
    <d v="2024-02-07T00:00:00"/>
    <d v="2024-02-23T00:00:00"/>
    <d v="2024-07-27T00:00:00"/>
    <m/>
    <d v="2024-03-15T00:00:00"/>
    <d v="2024-02-22T00:00:00"/>
    <m/>
    <s v="Sim"/>
    <m/>
    <m/>
    <d v="2024-02-23T00:00:00"/>
    <d v="2024-10-15T00:00:00"/>
    <d v="2024-03-08T00:00:00"/>
    <d v="2024-03-07T00:00:00"/>
    <d v="2024-11-05T00:00:00"/>
    <m/>
    <m/>
    <d v="2024-11-06T00:00:00"/>
    <d v="2024-02-07T00:00:00"/>
    <d v="2024-04-05T00:00:00"/>
    <d v="2024-06-18T00:00:00"/>
    <d v="2024-07-31T00:00:00"/>
    <d v="2025-03-12T00:00:00"/>
    <d v="2024-02-22T00:00:00"/>
    <d v="2025-03-12T00:00:00"/>
    <m/>
    <m/>
    <m/>
    <m/>
    <m/>
    <m/>
    <m/>
    <m/>
    <m/>
    <m/>
    <m/>
    <m/>
    <m/>
    <m/>
    <m/>
    <m/>
    <m/>
    <m/>
    <m/>
    <m/>
    <m/>
  </r>
  <r>
    <n v="3241"/>
    <x v="0"/>
    <n v="3812"/>
    <x v="2"/>
    <s v="ETAPA 01"/>
    <s v="BLOCO V"/>
    <n v="3"/>
    <s v="ÁGUAS LINDAS"/>
    <s v="YAGO MATHEUS DE SOUZA MESQUITA"/>
    <s v="&quot;05572906190&quot;"/>
    <x v="2"/>
    <x v="28"/>
    <s v="Não"/>
    <s v="Não"/>
    <s v="Não"/>
    <s v="Sim"/>
    <s v="Sim"/>
    <s v="Não"/>
    <s v="Não"/>
    <n v="162675.48000000001"/>
    <n v="626.07000000000005"/>
    <n v="0"/>
    <n v="126568.22"/>
    <n v="35739"/>
    <n v="0"/>
    <n v="162307.22"/>
    <n v="0"/>
    <n v="0"/>
    <m/>
    <n v="8787719111718"/>
    <s v="Contrato Adimplente"/>
    <n v="96345"/>
    <d v="2024-03-01T00:00:00"/>
    <n v="2740.25"/>
    <d v="2024-02-09T00:00:00"/>
    <x v="0"/>
    <d v="2024-02-06T00:00:00"/>
    <m/>
    <m/>
    <m/>
    <m/>
    <s v="Endy Carvalho Consultoria imobiliária"/>
    <m/>
    <m/>
    <m/>
    <d v="2025-03-28T00:00:00"/>
    <d v="2025-03-28T00:00:00"/>
    <s v="VENDA FINALIZADA"/>
    <d v="2024-01-30T00:00:00"/>
    <n v="20782"/>
    <n v="212000.27"/>
    <m/>
    <s v="AGL28"/>
    <n v="20782"/>
    <m/>
    <s v="Cidade Ocidental"/>
    <s v="Goiás"/>
    <n v="5561984560550"/>
    <s v="QUADRA 49 - A LOTE 49"/>
    <n v="72880000"/>
    <s v="RESIDENCIAL MORADA DAS GARCAS"/>
    <s v="Ymatheus179@gmail.com"/>
    <m/>
    <n v="2086.9499999999998"/>
    <d v="2024-07-17T00:00:00"/>
    <m/>
    <m/>
    <m/>
    <n v="3057"/>
    <n v="5433"/>
    <s v="Auxiliar"/>
    <d v="2024-02-02T00:00:00"/>
    <n v="367.7"/>
    <d v="2024-02-15T00:00:00"/>
    <s v="sim"/>
    <d v="2024-02-14T00:00:00"/>
    <s v="MP129689"/>
    <d v="2024-02-02T00:00:00"/>
    <d v="2024-02-20T00:00:00"/>
    <m/>
    <d v="2024-02-06T00:00:00"/>
    <s v="Sim"/>
    <m/>
    <d v="2024-02-02T00:00:00"/>
    <d v="2024-02-05T00:00:00"/>
    <m/>
    <m/>
    <d v="2024-02-22T00:00:00"/>
    <m/>
    <d v="2024-02-06T00:00:00"/>
    <d v="2024-02-23T00:00:00"/>
    <d v="2024-02-06T00:00:00"/>
    <d v="2024-03-01T00:00:00"/>
    <d v="2024-02-20T00:00:00"/>
    <m/>
    <d v="2024-02-07T00:00:00"/>
    <d v="2024-02-06T00:00:00"/>
    <m/>
    <d v="2024-02-20T00:00:00"/>
    <d v="2024-03-12T00:00:00"/>
    <d v="2024-02-06T00:00:00"/>
    <m/>
    <s v="Sim"/>
    <m/>
    <m/>
    <m/>
    <m/>
    <d v="2024-01-31T00:00:00"/>
    <m/>
    <d v="2024-03-04T00:00:00"/>
    <m/>
    <m/>
    <d v="2024-03-06T00:00:00"/>
    <d v="2024-02-01T00:00:00"/>
    <d v="2024-03-13T00:00:00"/>
    <d v="2024-03-16T00:00:00"/>
    <d v="2024-04-04T00:00:00"/>
    <d v="2024-11-28T00:00:00"/>
    <d v="2024-02-05T00:00:00"/>
    <d v="2024-11-28T00:00:00"/>
    <m/>
    <m/>
    <m/>
    <m/>
    <m/>
    <m/>
    <m/>
    <m/>
    <m/>
    <m/>
    <m/>
    <m/>
    <m/>
    <m/>
    <n v="4105.32"/>
    <m/>
    <m/>
    <m/>
    <m/>
    <m/>
    <m/>
  </r>
  <r>
    <n v="3242"/>
    <x v="0"/>
    <n v="3821"/>
    <x v="0"/>
    <s v="Única"/>
    <s v="BLOCO A"/>
    <n v="1"/>
    <s v="FORMOSA"/>
    <s v="JANAINA LOPES DOS SANTOS"/>
    <s v="&quot;05772812165&quot;"/>
    <x v="1"/>
    <x v="19"/>
    <s v="Não"/>
    <s v="Não"/>
    <s v="Não"/>
    <s v="Não"/>
    <s v="Não"/>
    <s v="Não"/>
    <s v="Não"/>
    <n v="157000"/>
    <n v="600"/>
    <n v="0"/>
    <n v="121627"/>
    <n v="35373"/>
    <n v="0"/>
    <n v="157000"/>
    <n v="0"/>
    <n v="0"/>
    <m/>
    <n v="8787719157815"/>
    <s v="Contrato Adimplente"/>
    <n v="73962"/>
    <d v="2024-03-06T00:00:00"/>
    <n v="3568.17"/>
    <d v="2024-02-22T00:00:00"/>
    <x v="0"/>
    <d v="2024-02-06T00:00:00"/>
    <m/>
    <m/>
    <m/>
    <m/>
    <s v="Endy Carvalho Consultoria imobiliária"/>
    <m/>
    <m/>
    <m/>
    <d v="2024-07-30T00:00:00"/>
    <d v="2024-07-30T00:00:00"/>
    <s v="VENDA FINALIZADA"/>
    <d v="2024-01-31T00:00:00"/>
    <n v="20816"/>
    <n v="202800"/>
    <m/>
    <s v="FSA09"/>
    <n v="20816"/>
    <m/>
    <s v="Formosa"/>
    <s v="Goiás"/>
    <n v="556191300185"/>
    <s v="RUA 18"/>
    <n v="73805241"/>
    <s v="JARDIM OLIVEIRA"/>
    <s v="janaiina_lopes@hotmail.com"/>
    <m/>
    <n v="2000"/>
    <d v="2024-07-13T00:00:00"/>
    <m/>
    <m/>
    <m/>
    <n v="3025"/>
    <n v="5435"/>
    <s v="Gerente comercial"/>
    <d v="2024-01-31T00:00:00"/>
    <m/>
    <m/>
    <s v="sim"/>
    <m/>
    <s v="MP134472"/>
    <d v="2024-01-31T00:00:00"/>
    <d v="2024-02-20T00:00:00"/>
    <m/>
    <d v="2024-02-07T00:00:00"/>
    <s v="Sim"/>
    <m/>
    <d v="2024-01-31T00:00:00"/>
    <m/>
    <m/>
    <m/>
    <m/>
    <m/>
    <d v="2024-02-06T00:00:00"/>
    <d v="2024-02-22T00:00:00"/>
    <d v="2024-02-07T00:00:00"/>
    <d v="2024-03-01T00:00:00"/>
    <m/>
    <m/>
    <d v="2024-02-08T00:00:00"/>
    <d v="2024-02-14T00:00:00"/>
    <d v="2024-07-13T00:00:00"/>
    <m/>
    <d v="2024-03-13T00:00:00"/>
    <d v="2024-02-14T00:00:00"/>
    <m/>
    <s v="Sim"/>
    <m/>
    <m/>
    <m/>
    <m/>
    <d v="2024-02-21T00:00:00"/>
    <m/>
    <d v="2024-03-06T00:00:00"/>
    <m/>
    <m/>
    <d v="2024-03-07T00:00:00"/>
    <d v="2024-02-07T00:00:00"/>
    <d v="2024-03-13T00:00:00"/>
    <d v="2024-03-19T00:00:00"/>
    <d v="2024-03-28T00:00:00"/>
    <d v="2024-04-01T00:00:00"/>
    <d v="2024-02-14T00:00:00"/>
    <s v="OK"/>
    <m/>
    <m/>
    <m/>
    <m/>
    <m/>
    <m/>
    <m/>
    <m/>
    <m/>
    <m/>
    <m/>
    <m/>
    <m/>
    <m/>
    <m/>
    <m/>
    <m/>
    <m/>
    <m/>
    <m/>
    <m/>
  </r>
  <r>
    <n v="3243"/>
    <x v="0"/>
    <n v="3813"/>
    <x v="1"/>
    <s v="Etapa "/>
    <s v="BLOCO I"/>
    <n v="204"/>
    <s v="FORMOSA"/>
    <s v="HIGOR DE MOURA SILVA"/>
    <s v="&quot;03971668690&quot;"/>
    <x v="3"/>
    <x v="9"/>
    <s v="Não"/>
    <s v="Não"/>
    <s v="Não"/>
    <s v="Não"/>
    <s v="Não"/>
    <s v="Não"/>
    <s v="Não"/>
    <n v="166112.97"/>
    <n v="900"/>
    <n v="0"/>
    <n v="159401.97"/>
    <n v="6711"/>
    <n v="0"/>
    <n v="166112.97"/>
    <n v="0"/>
    <n v="0"/>
    <m/>
    <n v="8787719162053"/>
    <s v="Contrato Adimplente"/>
    <n v="72778"/>
    <d v="2024-03-18T00:00:00"/>
    <n v="3233.84"/>
    <d v="2024-02-29T00:00:00"/>
    <x v="0"/>
    <d v="2024-02-06T00:00:00"/>
    <m/>
    <m/>
    <m/>
    <m/>
    <s v="Endy Carvalho Consultoria imobiliária"/>
    <m/>
    <m/>
    <m/>
    <d v="2026-03-17T00:00:00"/>
    <d v="2026-03-17T00:00:00"/>
    <s v="VENDA FINALIZADA"/>
    <d v="2024-01-30T00:00:00"/>
    <n v="20815"/>
    <n v="215000"/>
    <m/>
    <s v="FSA07"/>
    <n v="20815"/>
    <m/>
    <s v="Formosa"/>
    <s v="Goiás"/>
    <n v="5561999950202"/>
    <s v="RUA VISCONDE DE PORTO SEGURO"/>
    <n v="73801010"/>
    <s v="CENTRO"/>
    <s v="higormoura@gmail.com"/>
    <m/>
    <n v="3000"/>
    <m/>
    <m/>
    <m/>
    <m/>
    <n v="979"/>
    <n v="5434"/>
    <s v="Auxiliar"/>
    <d v="2024-01-30T00:00:00"/>
    <m/>
    <m/>
    <s v="sim"/>
    <m/>
    <s v="MP139501"/>
    <d v="2024-01-30T00:00:00"/>
    <d v="2024-02-23T00:00:00"/>
    <m/>
    <d v="2024-02-07T00:00:00"/>
    <s v="Sim"/>
    <m/>
    <d v="2024-01-30T00:00:00"/>
    <m/>
    <m/>
    <m/>
    <m/>
    <m/>
    <d v="2024-02-06T00:00:00"/>
    <d v="2024-02-29T00:00:00"/>
    <d v="2024-02-08T00:00:00"/>
    <d v="2024-03-01T00:00:00"/>
    <d v="2024-03-05T00:00:00"/>
    <m/>
    <d v="2024-02-08T00:00:00"/>
    <d v="2024-02-15T00:00:00"/>
    <d v="2024-04-29T00:00:00"/>
    <d v="2024-03-13T00:00:00"/>
    <d v="2024-03-13T00:00:00"/>
    <d v="2024-02-15T00:00:00"/>
    <m/>
    <s v="Sim"/>
    <m/>
    <m/>
    <m/>
    <m/>
    <d v="2024-02-29T00:00:00"/>
    <m/>
    <d v="2024-03-18T00:00:00"/>
    <m/>
    <m/>
    <d v="2024-03-19T00:00:00"/>
    <d v="2024-02-07T00:00:00"/>
    <d v="2024-03-13T00:00:00"/>
    <d v="2024-04-01T00:00:00"/>
    <d v="2024-07-29T00:00:00"/>
    <d v="2026-02-04T00:00:00"/>
    <d v="2024-02-14T00:00:00"/>
    <d v="2026-02-04T00:00:00"/>
    <m/>
    <m/>
    <m/>
    <m/>
    <m/>
    <m/>
    <m/>
    <m/>
    <m/>
    <m/>
    <m/>
    <m/>
    <m/>
    <m/>
    <n v="1794.61"/>
    <m/>
    <m/>
    <m/>
    <m/>
    <m/>
    <m/>
  </r>
  <r>
    <n v="3244"/>
    <x v="0"/>
    <n v="3764"/>
    <x v="5"/>
    <s v="Etapa Unica"/>
    <s v="BLOCO F"/>
    <n v="104"/>
    <s v="ÁGUAS LINDAS"/>
    <s v="INGRID LORRANE BARCELAR DOS REIS"/>
    <s v="&quot;09863402192&quot;"/>
    <x v="6"/>
    <x v="29"/>
    <s v="Não"/>
    <s v="Não"/>
    <s v="Não"/>
    <s v="Sim"/>
    <s v="Sim"/>
    <s v="Não"/>
    <s v="Não"/>
    <n v="132612.69"/>
    <n v="642.54"/>
    <n v="74698.47"/>
    <n v="115184.55"/>
    <n v="17430"/>
    <n v="0"/>
    <n v="132614.54999999999"/>
    <n v="0"/>
    <n v="0"/>
    <m/>
    <n v="8787719026966"/>
    <s v="Contrato Adimplente"/>
    <n v="105307"/>
    <d v="2024-03-22T00:00:00"/>
    <n v="2740.25"/>
    <d v="2024-02-29T00:00:00"/>
    <x v="0"/>
    <d v="2024-02-07T00:00:00"/>
    <m/>
    <m/>
    <m/>
    <m/>
    <s v="Endy Carvalho Consultoria imobiliária"/>
    <m/>
    <m/>
    <m/>
    <d v="2025-03-20T00:00:00"/>
    <d v="2025-03-20T00:00:00"/>
    <s v="VENDA FINALIZADA"/>
    <d v="2024-01-15T00:00:00"/>
    <n v="20964"/>
    <n v="190000.49"/>
    <m/>
    <s v="AGL29"/>
    <n v="20964"/>
    <s v="CIDCLAY MENDES MATOS - 71146529171,LIDIANA BARCELAR RODRIGUES - 03868637176"/>
    <s v="Águas Lindas de Goiás"/>
    <s v="Goiás"/>
    <n v="5561981275781"/>
    <s v="Q 08"/>
    <n v="72910000"/>
    <s v="JARDIM SANTA LUCIA"/>
    <s v="LORRANEI417@GMAIL.COM"/>
    <m/>
    <n v="1470.19"/>
    <m/>
    <m/>
    <s v="Denise Batista da Silva Nunes (Gestor): Exigência: 1. Apresentar procuração referente a alienante, incorporadora e entidade organizadora e fiadora. Obs.: a procuração citada não corresponde. Deverá também fazer ressalva no contrato quanto aos dados. 2. Apresentar procuração referente a construtora e fiadora. Obs.: a procuração citada não corresponde. Deverá também fazer ressalva no contrato quanto aos dados.  "/>
    <s v="20/03/2024 às 15h48"/>
    <n v="3408"/>
    <n v="5437"/>
    <s v="Faxineiro"/>
    <d v="2024-02-23T00:00:00"/>
    <n v="486.31"/>
    <d v="2024-03-14T00:00:00"/>
    <s v="sim"/>
    <d v="2024-03-08T00:00:00"/>
    <s v="MP140255"/>
    <d v="2024-02-23T00:00:00"/>
    <d v="2024-03-04T00:00:00"/>
    <m/>
    <d v="2024-02-07T00:00:00"/>
    <s v="Sim"/>
    <m/>
    <d v="2024-02-23T00:00:00"/>
    <m/>
    <m/>
    <m/>
    <d v="2024-03-08T00:00:00"/>
    <m/>
    <d v="2024-02-26T00:00:00"/>
    <d v="2024-03-13T00:00:00"/>
    <d v="2024-02-08T00:00:00"/>
    <d v="2024-05-02T00:00:00"/>
    <d v="2024-03-04T00:00:00"/>
    <m/>
    <d v="2024-02-08T00:00:00"/>
    <d v="2024-02-05T00:00:00"/>
    <m/>
    <d v="2024-03-06T00:00:00"/>
    <d v="2024-06-07T00:00:00"/>
    <d v="2024-02-05T00:00:00"/>
    <d v="2024-03-15T00:00:00"/>
    <s v="Sim"/>
    <d v="2024-03-20T00:00:00"/>
    <m/>
    <m/>
    <d v="2024-03-21T00:00:00"/>
    <d v="2024-01-25T00:00:00"/>
    <m/>
    <d v="2024-03-25T00:00:00"/>
    <m/>
    <m/>
    <d v="2024-03-26T00:00:00"/>
    <d v="2024-01-31T00:00:00"/>
    <d v="2024-06-07T00:00:00"/>
    <d v="2024-11-10T00:00:00"/>
    <d v="2025-02-05T00:00:00"/>
    <d v="2025-02-24T00:00:00"/>
    <d v="2024-02-05T00:00:00"/>
    <d v="2025-02-24T00:00:00"/>
    <m/>
    <m/>
    <m/>
    <m/>
    <m/>
    <m/>
    <m/>
    <m/>
    <m/>
    <m/>
    <m/>
    <m/>
    <m/>
    <m/>
    <n v="3805.32"/>
    <m/>
    <m/>
    <m/>
    <m/>
    <m/>
    <m/>
  </r>
  <r>
    <n v="3245"/>
    <x v="0"/>
    <n v="3765"/>
    <x v="0"/>
    <s v="Única"/>
    <s v="BLOCO O"/>
    <n v="201"/>
    <s v="FORMOSA"/>
    <s v="VANESA PEREIRA DOS SANTOS"/>
    <s v="&quot;04399301112&quot;"/>
    <x v="0"/>
    <x v="24"/>
    <s v="Não"/>
    <s v="Não"/>
    <s v="Não"/>
    <s v="Não"/>
    <s v="Não"/>
    <s v="Não"/>
    <s v="Não"/>
    <n v="164200"/>
    <n v="787.22"/>
    <n v="0"/>
    <n v="150201"/>
    <n v="13999"/>
    <n v="0"/>
    <n v="164200"/>
    <n v="0"/>
    <n v="0"/>
    <m/>
    <n v="8787719174442"/>
    <s v="Contrato Adimplente"/>
    <n v="74194"/>
    <d v="2024-03-19T00:00:00"/>
    <n v="3225.6"/>
    <d v="2024-02-29T00:00:00"/>
    <x v="0"/>
    <d v="2024-02-07T00:00:00"/>
    <m/>
    <m/>
    <m/>
    <m/>
    <s v="Endy Carvalho Consultoria imobiliária"/>
    <m/>
    <m/>
    <m/>
    <d v="2024-07-30T00:00:00"/>
    <d v="2024-07-30T00:00:00"/>
    <s v="VENDA FINALIZADA"/>
    <d v="2024-01-15T00:00:00"/>
    <n v="20913"/>
    <n v="218000"/>
    <m/>
    <s v="FSA09"/>
    <n v="20913"/>
    <m/>
    <s v="Formosa"/>
    <s v="Goiás"/>
    <n v="5562999089886"/>
    <s v="Via 11-A L.09"/>
    <n v="73804060"/>
    <s v="Chácaras Setor Abreu"/>
    <s v="vanesapersonal09@gmail.com"/>
    <m/>
    <n v="2624.07"/>
    <d v="2024-07-12T00:00:00"/>
    <m/>
    <m/>
    <m/>
    <n v="3257"/>
    <n v="5439"/>
    <s v="Assistente"/>
    <d v="2024-01-25T00:00:00"/>
    <m/>
    <m/>
    <s v="sim"/>
    <m/>
    <s v="MP134473"/>
    <d v="2024-01-25T00:00:00"/>
    <d v="2024-02-23T00:00:00"/>
    <m/>
    <d v="2024-02-08T00:00:00"/>
    <s v="Sim"/>
    <m/>
    <d v="2024-01-25T00:00:00"/>
    <m/>
    <m/>
    <m/>
    <d v="2024-03-08T00:00:00"/>
    <m/>
    <d v="2024-02-08T00:00:00"/>
    <d v="2024-02-29T00:00:00"/>
    <d v="2024-02-08T00:00:00"/>
    <d v="2024-03-01T00:00:00"/>
    <d v="2024-03-05T00:00:00"/>
    <m/>
    <d v="2024-02-16T00:00:00"/>
    <d v="2024-02-20T00:00:00"/>
    <d v="2024-07-10T00:00:00"/>
    <m/>
    <d v="2024-03-13T00:00:00"/>
    <d v="2024-02-20T00:00:00"/>
    <m/>
    <s v="Sim"/>
    <m/>
    <m/>
    <m/>
    <m/>
    <d v="2024-02-29T00:00:00"/>
    <m/>
    <d v="2024-03-20T00:00:00"/>
    <m/>
    <m/>
    <d v="2024-03-21T00:00:00"/>
    <d v="2024-02-08T00:00:00"/>
    <d v="2024-03-13T00:00:00"/>
    <d v="2024-03-18T00:00:00"/>
    <d v="2024-03-20T00:00:00"/>
    <d v="2024-04-01T00:00:00"/>
    <d v="2024-02-20T00:00:00"/>
    <s v="OK"/>
    <m/>
    <m/>
    <m/>
    <m/>
    <m/>
    <m/>
    <m/>
    <m/>
    <m/>
    <m/>
    <m/>
    <m/>
    <m/>
    <m/>
    <m/>
    <m/>
    <m/>
    <m/>
    <m/>
    <m/>
    <m/>
  </r>
  <r>
    <n v="3246"/>
    <x v="1"/>
    <n v="3786"/>
    <x v="5"/>
    <s v="Etapa Unica"/>
    <s v="BLOCO E"/>
    <n v="203"/>
    <s v="ÁGUAS LINDAS"/>
    <s v="LUIMAR LOPES DA SILVA"/>
    <s v="&quot;94159750320&quot;"/>
    <x v="3"/>
    <x v="9"/>
    <s v="Não"/>
    <s v="Não"/>
    <s v="Não"/>
    <s v="Não"/>
    <s v="Não"/>
    <s v="Não"/>
    <s v="Não"/>
    <n v="121431.64"/>
    <n v="729.99"/>
    <n v="0"/>
    <n v="118777.64"/>
    <n v="2897"/>
    <n v="0"/>
    <n v="121674.64"/>
    <n v="0"/>
    <n v="0"/>
    <m/>
    <m/>
    <s v="Contrato Adimplente"/>
    <m/>
    <m/>
    <n v="0"/>
    <m/>
    <x v="1"/>
    <d v="2024-02-07T00:00:00"/>
    <m/>
    <m/>
    <m/>
    <m/>
    <s v="Endy Carvalho Consultoria imobiliária"/>
    <m/>
    <m/>
    <m/>
    <d v="2024-03-06T00:00:00"/>
    <d v="2024-03-06T00:00:00"/>
    <s v="DISTRATO"/>
    <d v="2024-01-23T00:00:00"/>
    <n v="20997"/>
    <n v="185000.44"/>
    <m/>
    <s v="AGL29"/>
    <n v="20997"/>
    <m/>
    <m/>
    <s v="Goiás"/>
    <n v="5561986087685"/>
    <s v="RUA SEM NOME, Q. 33"/>
    <n v="72910000"/>
    <s v="PARQUE AGUAS BONITAS I"/>
    <s v="luimarlopes65@gmail.com"/>
    <m/>
    <n v="3436.08"/>
    <d v="2024-07-15T00:00:00"/>
    <m/>
    <m/>
    <m/>
    <n v="3385"/>
    <n v="5440"/>
    <s v="Eletricista"/>
    <d v="2023-02-28T00:00:00"/>
    <m/>
    <m/>
    <m/>
    <m/>
    <s v="MP140256"/>
    <m/>
    <m/>
    <m/>
    <d v="2024-02-08T00:00:00"/>
    <m/>
    <m/>
    <m/>
    <m/>
    <m/>
    <m/>
    <m/>
    <m/>
    <m/>
    <m/>
    <d v="2024-02-08T00:00:00"/>
    <m/>
    <m/>
    <m/>
    <d v="2024-02-15T00:00:00"/>
    <d v="2024-02-05T00:00:00"/>
    <m/>
    <m/>
    <m/>
    <d v="2024-02-05T00:00:00"/>
    <m/>
    <s v="Sim"/>
    <m/>
    <m/>
    <m/>
    <m/>
    <d v="2024-02-07T00:00:00"/>
    <m/>
    <m/>
    <m/>
    <m/>
    <m/>
    <d v="2024-02-01T00:00:00"/>
    <m/>
    <m/>
    <m/>
    <m/>
    <d v="2024-02-05T00:00:00"/>
    <m/>
    <m/>
    <m/>
    <m/>
    <m/>
    <m/>
    <m/>
    <m/>
    <m/>
    <m/>
    <m/>
    <m/>
    <m/>
    <m/>
    <m/>
    <m/>
    <m/>
    <m/>
    <m/>
    <m/>
    <m/>
    <m/>
  </r>
  <r>
    <n v="3247"/>
    <x v="0"/>
    <n v="3789"/>
    <x v="0"/>
    <s v="Única"/>
    <s v="BLOCO E"/>
    <n v="204"/>
    <s v="FORMOSA"/>
    <s v="JOYCE PEREIRA DA SILVA"/>
    <s v="&quot;07584934102&quot;"/>
    <x v="0"/>
    <x v="18"/>
    <s v="Não"/>
    <s v="Não"/>
    <s v="Não"/>
    <s v="Não"/>
    <s v="Não"/>
    <s v="Não"/>
    <s v="Não"/>
    <n v="151635.28"/>
    <n v="471.38"/>
    <n v="0"/>
    <n v="97935.28"/>
    <n v="53702"/>
    <n v="0"/>
    <n v="151637.28"/>
    <n v="0"/>
    <n v="0"/>
    <m/>
    <n v="8787719162487"/>
    <s v="Contrato Adimplente"/>
    <n v="74037"/>
    <d v="2024-03-06T00:00:00"/>
    <n v="3559.94"/>
    <d v="2024-02-22T00:00:00"/>
    <x v="0"/>
    <d v="2024-02-07T00:00:00"/>
    <m/>
    <m/>
    <m/>
    <m/>
    <s v="Endy Carvalho Consultoria imobiliária"/>
    <m/>
    <m/>
    <m/>
    <d v="2024-07-30T00:00:00"/>
    <d v="2024-07-30T00:00:00"/>
    <s v="VENDA FINALIZADA"/>
    <d v="2024-02-08T00:00:00"/>
    <n v="20914"/>
    <n v="205435.28"/>
    <m/>
    <s v="FSA09"/>
    <n v="20914"/>
    <m/>
    <s v="Formosa"/>
    <s v="Goiás"/>
    <n v="5561996390459"/>
    <s v="Rua 5 Q 52 L 10-A"/>
    <n v="73813832"/>
    <s v="Parque Lago"/>
    <s v="jhoycesilva07@gmail.com"/>
    <m/>
    <n v="1600"/>
    <d v="2024-07-19T00:00:00"/>
    <m/>
    <m/>
    <m/>
    <n v="3093"/>
    <n v="5441"/>
    <s v="Secretária"/>
    <d v="2024-02-03T00:00:00"/>
    <m/>
    <m/>
    <s v="sim"/>
    <m/>
    <s v="MP134474"/>
    <d v="2024-02-03T00:00:00"/>
    <d v="2024-02-20T00:00:00"/>
    <m/>
    <d v="2024-02-08T00:00:00"/>
    <s v="Sim"/>
    <m/>
    <d v="2024-02-03T00:00:00"/>
    <m/>
    <m/>
    <m/>
    <m/>
    <m/>
    <d v="2024-02-08T00:00:00"/>
    <d v="2024-02-22T00:00:00"/>
    <d v="2024-02-08T00:00:00"/>
    <d v="2024-03-01T00:00:00"/>
    <m/>
    <m/>
    <d v="2024-02-16T00:00:00"/>
    <d v="2024-02-15T00:00:00"/>
    <d v="2024-07-15T00:00:00"/>
    <m/>
    <d v="2024-03-13T00:00:00"/>
    <d v="2024-02-15T00:00:00"/>
    <m/>
    <s v="Sim"/>
    <m/>
    <m/>
    <m/>
    <m/>
    <d v="2024-02-21T00:00:00"/>
    <m/>
    <d v="2024-03-06T00:00:00"/>
    <m/>
    <m/>
    <d v="2024-03-07T00:00:00"/>
    <d v="2024-02-07T00:00:00"/>
    <d v="2024-03-13T00:00:00"/>
    <d v="2024-03-15T00:00:00"/>
    <d v="2024-03-20T00:00:00"/>
    <d v="2024-04-01T00:00:00"/>
    <d v="2024-02-15T00:00:00"/>
    <s v="OK"/>
    <m/>
    <m/>
    <m/>
    <m/>
    <m/>
    <m/>
    <m/>
    <m/>
    <m/>
    <m/>
    <m/>
    <m/>
    <m/>
    <m/>
    <m/>
    <m/>
    <m/>
    <m/>
    <m/>
    <m/>
    <m/>
  </r>
  <r>
    <n v="3248"/>
    <x v="0"/>
    <n v="3820"/>
    <x v="0"/>
    <s v="Única"/>
    <s v="BLOCO R"/>
    <n v="203"/>
    <s v="FORMOSA"/>
    <s v="PÂMELA CONCEIÇÃO EVANGELISTA"/>
    <s v="&quot;04453343124&quot;"/>
    <x v="1"/>
    <x v="19"/>
    <s v="Não"/>
    <s v="Não"/>
    <s v="Não"/>
    <s v="Não"/>
    <s v="Não"/>
    <s v="Não"/>
    <s v="Não"/>
    <n v="151587.93"/>
    <n v="0"/>
    <n v="0"/>
    <n v="116972.93"/>
    <n v="34617"/>
    <n v="0"/>
    <n v="151589.93"/>
    <n v="0"/>
    <n v="0"/>
    <m/>
    <n v="8787719174620"/>
    <s v="Contrato Adimplente"/>
    <n v="74244"/>
    <d v="2024-03-08T00:00:00"/>
    <n v="3559.94"/>
    <d v="2024-02-26T00:00:00"/>
    <x v="0"/>
    <d v="2024-02-07T00:00:00"/>
    <m/>
    <m/>
    <m/>
    <m/>
    <s v="Endy Carvalho Consultoria imobiliária"/>
    <m/>
    <m/>
    <m/>
    <d v="2024-07-30T00:00:00"/>
    <d v="2024-07-30T00:00:00"/>
    <s v="VENDA FINALIZADA"/>
    <d v="2024-01-31T00:00:00"/>
    <n v="20930"/>
    <n v="205387.98"/>
    <m/>
    <s v="FSA09"/>
    <n v="20930"/>
    <m/>
    <s v="Formosa"/>
    <s v="Goiás"/>
    <n v="5561996982846"/>
    <s v="AVENIDA FORMOSA Q 53 L 0"/>
    <n v="73813250"/>
    <s v="FORMOSINHA"/>
    <s v="pamelalemos134@gmail.com"/>
    <m/>
    <n v="2000"/>
    <m/>
    <m/>
    <m/>
    <m/>
    <n v="3310"/>
    <n v="281"/>
    <s v="Tecnico em Enfermagem"/>
    <d v="2024-01-31T00:00:00"/>
    <m/>
    <m/>
    <s v="sim"/>
    <m/>
    <s v="MP134479"/>
    <d v="2024-01-31T00:00:00"/>
    <d v="2024-02-22T00:00:00"/>
    <m/>
    <d v="2024-02-08T00:00:00"/>
    <s v="Sim"/>
    <m/>
    <d v="2024-01-31T00:00:00"/>
    <m/>
    <m/>
    <m/>
    <m/>
    <m/>
    <d v="2024-02-08T00:00:00"/>
    <d v="2024-02-26T00:00:00"/>
    <d v="2024-02-08T00:00:00"/>
    <d v="2024-03-01T00:00:00"/>
    <m/>
    <m/>
    <d v="2024-02-16T00:00:00"/>
    <d v="2024-02-19T00:00:00"/>
    <d v="2024-05-25T00:00:00"/>
    <m/>
    <d v="2024-03-13T00:00:00"/>
    <d v="2024-02-17T00:00:00"/>
    <m/>
    <s v="Sim"/>
    <m/>
    <m/>
    <m/>
    <m/>
    <d v="2024-02-22T00:00:00"/>
    <m/>
    <d v="2024-03-09T00:00:00"/>
    <m/>
    <m/>
    <d v="2024-03-12T00:00:00"/>
    <d v="2024-02-08T00:00:00"/>
    <d v="2024-03-13T00:00:00"/>
    <d v="2024-03-15T00:00:00"/>
    <d v="2024-03-20T00:00:00"/>
    <d v="2024-04-01T00:00:00"/>
    <d v="2024-02-16T00:00:00"/>
    <s v="OK"/>
    <m/>
    <m/>
    <m/>
    <m/>
    <m/>
    <m/>
    <m/>
    <m/>
    <m/>
    <m/>
    <m/>
    <m/>
    <m/>
    <m/>
    <m/>
    <m/>
    <m/>
    <m/>
    <m/>
    <m/>
    <m/>
  </r>
  <r>
    <n v="3249"/>
    <x v="0"/>
    <n v="3804"/>
    <x v="0"/>
    <s v="Única"/>
    <s v="BLOCO E"/>
    <n v="202"/>
    <s v="FORMOSA"/>
    <s v="MARIA VICTORYA FERREIRA  DA SILVA"/>
    <s v="&quot;07067805155&quot;"/>
    <x v="3"/>
    <x v="9"/>
    <s v="Não"/>
    <s v="Não"/>
    <s v="Não"/>
    <s v="Não"/>
    <s v="Não"/>
    <s v="Não"/>
    <s v="Não"/>
    <n v="158822.65"/>
    <n v="632.99"/>
    <n v="0"/>
    <n v="128375.17"/>
    <n v="30335"/>
    <n v="0"/>
    <n v="158710.17000000001"/>
    <n v="0"/>
    <n v="0"/>
    <m/>
    <n v="8787719160611"/>
    <s v="Contrato Adimplente"/>
    <n v="74035"/>
    <d v="2024-05-07T00:00:00"/>
    <n v="2794.99"/>
    <d v="2024-02-28T00:00:00"/>
    <x v="0"/>
    <d v="2024-02-07T00:00:00"/>
    <m/>
    <m/>
    <m/>
    <m/>
    <s v="Endy Carvalho Consultoria imobiliária"/>
    <m/>
    <m/>
    <m/>
    <d v="2024-07-11T00:00:00"/>
    <d v="2024-07-11T00:00:00"/>
    <s v="VENDA FINALIZADA"/>
    <d v="2024-01-27T00:00:00"/>
    <n v="20915"/>
    <n v="215000.25"/>
    <m/>
    <s v="FSA09"/>
    <n v="20915"/>
    <m/>
    <s v="Formosa"/>
    <s v="Goiás"/>
    <n v="5561999441341"/>
    <s v="RUA 01 Q 16 L 8"/>
    <n v="73805365"/>
    <s v="SETOR PAMPULHA"/>
    <s v="victorya.maria@hotmail.com"/>
    <m/>
    <n v="2109.96"/>
    <d v="2024-07-22T00:00:00"/>
    <m/>
    <m/>
    <m/>
    <n v="3090"/>
    <n v="5442"/>
    <s v="Assistente"/>
    <d v="2024-01-30T00:00:00"/>
    <m/>
    <m/>
    <s v="sim"/>
    <m/>
    <s v="MP134475"/>
    <d v="2024-01-30T00:00:00"/>
    <d v="2024-02-23T00:00:00"/>
    <m/>
    <d v="2024-02-08T00:00:00"/>
    <s v="Sim"/>
    <m/>
    <d v="2024-01-30T00:00:00"/>
    <m/>
    <m/>
    <m/>
    <m/>
    <m/>
    <d v="2024-02-08T00:00:00"/>
    <d v="2024-04-02T00:00:00"/>
    <d v="2024-02-08T00:00:00"/>
    <d v="2024-03-01T00:00:00"/>
    <m/>
    <m/>
    <d v="2024-02-16T00:00:00"/>
    <d v="2024-02-15T00:00:00"/>
    <d v="2024-07-22T00:00:00"/>
    <m/>
    <d v="2024-03-13T00:00:00"/>
    <d v="2024-02-14T00:00:00"/>
    <m/>
    <s v="Sim"/>
    <m/>
    <m/>
    <m/>
    <m/>
    <d v="2024-04-05T00:00:00"/>
    <m/>
    <d v="2024-05-08T00:00:00"/>
    <m/>
    <m/>
    <d v="2024-05-09T00:00:00"/>
    <d v="2024-02-07T00:00:00"/>
    <d v="2024-03-13T00:00:00"/>
    <d v="2024-03-14T00:00:00"/>
    <d v="2024-03-20T00:00:00"/>
    <d v="2024-04-01T00:00:00"/>
    <d v="2024-02-14T00:00:00"/>
    <s v="OK"/>
    <m/>
    <m/>
    <m/>
    <m/>
    <m/>
    <m/>
    <m/>
    <m/>
    <m/>
    <m/>
    <m/>
    <m/>
    <m/>
    <m/>
    <m/>
    <m/>
    <m/>
    <m/>
    <m/>
    <m/>
    <m/>
  </r>
  <r>
    <n v="3250"/>
    <x v="0"/>
    <n v="3826"/>
    <x v="0"/>
    <s v="Única"/>
    <s v="BLOCO K"/>
    <n v="303"/>
    <s v="FORMOSA"/>
    <s v="ERIKA GONZAGA DOS SANTOS"/>
    <s v="&quot;09425537135&quot;"/>
    <x v="0"/>
    <x v="16"/>
    <s v="Não"/>
    <s v="Não"/>
    <s v="Não"/>
    <s v="Não"/>
    <s v="Não"/>
    <s v="Não"/>
    <s v="Não"/>
    <n v="149870.93"/>
    <n v="486.65"/>
    <n v="0"/>
    <n v="94906.81"/>
    <n v="53091"/>
    <n v="0"/>
    <n v="147997.81"/>
    <n v="0"/>
    <n v="0"/>
    <m/>
    <n v="8787719163297"/>
    <s v="Contrato Adimplente"/>
    <n v="74136"/>
    <d v="2024-04-05T00:00:00"/>
    <n v="3559.97"/>
    <d v="2024-03-18T00:00:00"/>
    <x v="0"/>
    <d v="2024-02-07T00:00:00"/>
    <m/>
    <m/>
    <m/>
    <m/>
    <s v="Endy Carvalho Consultoria imobiliária"/>
    <m/>
    <m/>
    <m/>
    <d v="2025-03-27T00:00:00"/>
    <d v="2025-03-27T00:00:00"/>
    <s v="VENDA FINALIZADA"/>
    <d v="2024-02-08T00:00:00"/>
    <n v="20912"/>
    <n v="205000.08"/>
    <m/>
    <s v="FSA09"/>
    <n v="20912"/>
    <s v="MARIANA GONZAGA DOS SANTOS - 07323842140"/>
    <s v="Formosa"/>
    <s v="Goiás"/>
    <n v="5561998442550"/>
    <s v="Rua 9 Q 44 L 23-A"/>
    <n v="73808330"/>
    <s v="Parque Vila Verde"/>
    <s v="erikagonzaga678@gmail.com"/>
    <m/>
    <n v="1622.17"/>
    <d v="2024-07-28T00:00:00"/>
    <m/>
    <m/>
    <m/>
    <n v="3199"/>
    <n v="5436"/>
    <s v="Caixa"/>
    <d v="2024-03-06T00:00:00"/>
    <m/>
    <m/>
    <s v="sim"/>
    <m/>
    <s v="MP134476"/>
    <d v="2024-03-07T00:00:00"/>
    <d v="2024-03-13T00:00:00"/>
    <m/>
    <d v="2024-02-08T00:00:00"/>
    <s v="Sim"/>
    <m/>
    <d v="2024-03-07T00:00:00"/>
    <m/>
    <m/>
    <m/>
    <m/>
    <m/>
    <d v="2024-03-15T00:00:00"/>
    <d v="2024-03-18T00:00:00"/>
    <d v="2024-02-08T00:00:00"/>
    <d v="2024-03-15T00:00:00"/>
    <m/>
    <m/>
    <d v="2024-02-16T00:00:00"/>
    <d v="2024-02-15T00:00:00"/>
    <d v="2024-07-28T00:00:00"/>
    <m/>
    <d v="2024-03-15T00:00:00"/>
    <d v="2024-02-15T00:00:00"/>
    <m/>
    <s v="Sim"/>
    <m/>
    <m/>
    <m/>
    <m/>
    <d v="2024-03-18T00:00:00"/>
    <m/>
    <d v="2024-04-06T00:00:00"/>
    <m/>
    <m/>
    <d v="2024-04-05T00:00:00"/>
    <d v="2024-02-07T00:00:00"/>
    <d v="2024-04-05T00:00:00"/>
    <d v="2024-06-17T00:00:00"/>
    <d v="2024-07-31T00:00:00"/>
    <d v="2025-03-12T00:00:00"/>
    <d v="2024-02-14T00:00:00"/>
    <d v="2025-03-12T00:00:00"/>
    <m/>
    <m/>
    <m/>
    <m/>
    <m/>
    <m/>
    <m/>
    <m/>
    <m/>
    <m/>
    <m/>
    <m/>
    <m/>
    <m/>
    <m/>
    <m/>
    <m/>
    <m/>
    <m/>
    <m/>
    <m/>
  </r>
  <r>
    <n v="3251"/>
    <x v="0"/>
    <n v="3805"/>
    <x v="0"/>
    <s v="Única"/>
    <s v="BLOCO Q"/>
    <n v="202"/>
    <s v="FORMOSA"/>
    <s v="VIRGINIA MELO SILVA"/>
    <s v="&quot;04966001170&quot;"/>
    <x v="0"/>
    <x v="30"/>
    <s v="Não"/>
    <s v="Não"/>
    <s v="Não"/>
    <s v="Não"/>
    <s v="Não"/>
    <s v="Não"/>
    <s v="Não"/>
    <n v="155428.31"/>
    <n v="543.58000000000004"/>
    <n v="0"/>
    <n v="112796.31"/>
    <n v="43255"/>
    <n v="0"/>
    <n v="156051.31"/>
    <n v="0"/>
    <n v="0"/>
    <m/>
    <n v="8787719162134"/>
    <s v="Contrato Adimplente"/>
    <n v="74227"/>
    <d v="2024-03-19T00:00:00"/>
    <n v="2849"/>
    <d v="2024-02-28T00:00:00"/>
    <x v="0"/>
    <d v="2024-02-07T00:00:00"/>
    <m/>
    <m/>
    <m/>
    <m/>
    <s v="Endy Carvalho Consultoria imobiliária"/>
    <m/>
    <m/>
    <m/>
    <d v="2024-07-30T00:00:00"/>
    <d v="2024-07-30T00:00:00"/>
    <s v="VENDA FINALIZADA"/>
    <d v="2024-01-27T00:00:00"/>
    <n v="21017"/>
    <n v="215000.31"/>
    <m/>
    <s v="FSA09"/>
    <n v="21017"/>
    <s v="FATIMA SOARES DA SILVA - 75925770110"/>
    <s v="Formosa"/>
    <s v="Goiás"/>
    <n v="5561999444667"/>
    <s v="Avenida João de Barro Q 7"/>
    <n v="73813772"/>
    <s v="Parque Lago"/>
    <s v="virginiassmelo@gmail.com"/>
    <m/>
    <n v="1811.98"/>
    <d v="2024-07-20T00:00:00"/>
    <m/>
    <m/>
    <m/>
    <n v="3290"/>
    <n v="1146"/>
    <s v="Operador de Loja"/>
    <d v="2024-02-19T00:00:00"/>
    <m/>
    <m/>
    <s v="sim"/>
    <m/>
    <s v="MP134477"/>
    <d v="2024-02-19T00:00:00"/>
    <d v="2024-02-23T00:00:00"/>
    <m/>
    <d v="2024-02-08T00:00:00"/>
    <s v="Sim"/>
    <m/>
    <d v="2024-02-19T00:00:00"/>
    <m/>
    <m/>
    <m/>
    <m/>
    <m/>
    <d v="2024-02-20T00:00:00"/>
    <d v="2024-02-28T00:00:00"/>
    <d v="2024-02-08T00:00:00"/>
    <d v="2024-03-01T00:00:00"/>
    <d v="2024-03-05T00:00:00"/>
    <m/>
    <d v="2024-02-16T00:00:00"/>
    <d v="2024-02-15T00:00:00"/>
    <d v="2024-07-20T00:00:00"/>
    <d v="2024-03-13T00:00:00"/>
    <d v="2024-03-13T00:00:00"/>
    <d v="2024-02-15T00:00:00"/>
    <m/>
    <s v="Sim"/>
    <m/>
    <m/>
    <m/>
    <m/>
    <d v="2024-02-28T00:00:00"/>
    <m/>
    <d v="2024-03-19T00:00:00"/>
    <m/>
    <m/>
    <d v="2024-04-05T00:00:00"/>
    <d v="2024-02-07T00:00:00"/>
    <d v="2024-03-13T00:00:00"/>
    <d v="2024-03-20T00:00:00"/>
    <d v="2024-03-28T00:00:00"/>
    <d v="2024-04-01T00:00:00"/>
    <d v="2024-02-15T00:00:00"/>
    <s v="OK"/>
    <m/>
    <m/>
    <m/>
    <m/>
    <m/>
    <m/>
    <m/>
    <m/>
    <m/>
    <m/>
    <m/>
    <m/>
    <m/>
    <m/>
    <n v="2541.17"/>
    <m/>
    <m/>
    <m/>
    <m/>
    <m/>
    <m/>
  </r>
  <r>
    <n v="3252"/>
    <x v="1"/>
    <n v="3734"/>
    <x v="2"/>
    <s v="ETAPA 01"/>
    <s v="BLOCO A"/>
    <n v="1"/>
    <s v="ÁGUAS LINDAS"/>
    <s v="YAN MATHEW ARAUJO COSTA"/>
    <s v="&quot;06796670167&quot;"/>
    <x v="2"/>
    <x v="23"/>
    <s v="Não"/>
    <s v="Não"/>
    <s v="Não"/>
    <s v="Não"/>
    <s v="Não"/>
    <s v="Não"/>
    <s v="Não"/>
    <n v="162598.04999999999"/>
    <n v="634.4"/>
    <n v="0"/>
    <n v="127904.05"/>
    <n v="34694"/>
    <n v="0"/>
    <n v="162598.04999999999"/>
    <n v="0"/>
    <n v="0"/>
    <m/>
    <m/>
    <s v="Contrato Adimplente"/>
    <m/>
    <m/>
    <n v="0"/>
    <m/>
    <x v="1"/>
    <d v="2024-02-08T00:00:00"/>
    <m/>
    <m/>
    <m/>
    <m/>
    <s v="Endy Carvalho Consultoria imobiliária"/>
    <m/>
    <m/>
    <m/>
    <d v="2024-02-22T00:00:00"/>
    <d v="2024-02-22T00:00:00"/>
    <s v="DISTRATO"/>
    <d v="2024-01-06T00:00:00"/>
    <n v="21015"/>
    <n v="218774.85"/>
    <m/>
    <s v="AGL28"/>
    <n v="21015"/>
    <m/>
    <s v="Brasília"/>
    <s v="Distrito Federal"/>
    <n v="5561995306290"/>
    <s v="QSD 53 LOTE 29"/>
    <n v="72020053"/>
    <s v="Taguatinga Sul (Taguatinga)"/>
    <s v="YANMATHEW73@GMAIL.COM"/>
    <m/>
    <n v="2114.69"/>
    <d v="2024-07-02T00:00:00"/>
    <m/>
    <m/>
    <m/>
    <n v="2697"/>
    <n v="5445"/>
    <s v="Tecnico em tecnologia da informação"/>
    <d v="2024-02-14T00:00:00"/>
    <m/>
    <m/>
    <s v="sim"/>
    <m/>
    <s v="MP129696"/>
    <d v="2024-02-14T00:00:00"/>
    <m/>
    <m/>
    <d v="2024-02-15T00:00:00"/>
    <m/>
    <m/>
    <d v="2024-02-14T00:00:00"/>
    <m/>
    <m/>
    <m/>
    <m/>
    <m/>
    <m/>
    <m/>
    <d v="2024-02-15T00:00:00"/>
    <m/>
    <m/>
    <m/>
    <d v="2024-02-19T00:00:00"/>
    <m/>
    <m/>
    <m/>
    <m/>
    <d v="2024-02-14T00:00:00"/>
    <m/>
    <m/>
    <m/>
    <m/>
    <m/>
    <m/>
    <d v="2024-02-06T00:00:00"/>
    <m/>
    <m/>
    <m/>
    <m/>
    <m/>
    <d v="2024-02-07T00:00:00"/>
    <m/>
    <m/>
    <m/>
    <m/>
    <d v="2024-02-14T00:00:00"/>
    <m/>
    <m/>
    <m/>
    <m/>
    <m/>
    <m/>
    <m/>
    <m/>
    <m/>
    <m/>
    <m/>
    <m/>
    <m/>
    <m/>
    <m/>
    <m/>
    <m/>
    <m/>
    <m/>
    <m/>
    <m/>
    <m/>
  </r>
  <r>
    <n v="3253"/>
    <x v="1"/>
    <n v="3775"/>
    <x v="5"/>
    <s v="Etapa Unica"/>
    <s v="BLOCO E"/>
    <n v="103"/>
    <s v="ÁGUAS LINDAS"/>
    <s v="JAQUELANE DA CRUZ"/>
    <s v="&quot;05861672342&quot;"/>
    <x v="2"/>
    <x v="23"/>
    <s v="Não"/>
    <s v="Não"/>
    <s v="Não"/>
    <s v="Não"/>
    <s v="Não"/>
    <s v="Não"/>
    <s v="Não"/>
    <n v="135336.29"/>
    <n v="450"/>
    <n v="0"/>
    <n v="81741.460000000006"/>
    <n v="50831"/>
    <n v="0"/>
    <n v="132572.46"/>
    <n v="0"/>
    <n v="0"/>
    <m/>
    <m/>
    <s v="Contrato Adimplente"/>
    <m/>
    <m/>
    <n v="0"/>
    <m/>
    <x v="1"/>
    <d v="2024-02-08T00:00:00"/>
    <m/>
    <m/>
    <m/>
    <m/>
    <s v="Endy Carvalho Consultoria imobiliária"/>
    <m/>
    <m/>
    <m/>
    <d v="2024-02-27T00:00:00"/>
    <d v="2024-02-27T00:00:00"/>
    <s v="DISTRATO"/>
    <d v="2024-01-19T00:00:00"/>
    <n v="21023"/>
    <n v="190000.09"/>
    <m/>
    <s v="AGL29"/>
    <n v="21023"/>
    <m/>
    <s v="Taguatinga"/>
    <s v="Distrito Federal"/>
    <n v="5561995282359"/>
    <s v="CA V. PIRES CH 330"/>
    <n v="72005551"/>
    <s v="VICENTE PIRES"/>
    <s v="JAQUELANE1234@HOTMAIL.COM"/>
    <m/>
    <n v="1800"/>
    <d v="2024-07-18T00:00:00"/>
    <m/>
    <s v="Endy Carvalho (Correspondente): Cliente cancelou todas as avaliações que tinha conosco e rodou análise em outro cca.  Caso a mesma deseje dar andamento no nosso processo, precisamos rodar nova avaliação e gerar novos formulários.  Att"/>
    <s v="19/02/2024 às 14h50"/>
    <n v="3380"/>
    <n v="5450"/>
    <s v="Atendente"/>
    <m/>
    <m/>
    <m/>
    <m/>
    <m/>
    <m/>
    <m/>
    <m/>
    <m/>
    <m/>
    <m/>
    <m/>
    <d v="2024-01-19T00:00:00"/>
    <m/>
    <m/>
    <m/>
    <m/>
    <m/>
    <d v="2024-02-09T00:00:00"/>
    <m/>
    <m/>
    <m/>
    <m/>
    <m/>
    <m/>
    <m/>
    <m/>
    <m/>
    <m/>
    <m/>
    <m/>
    <m/>
    <m/>
    <m/>
    <m/>
    <m/>
    <d v="2024-02-07T00:00:00"/>
    <m/>
    <m/>
    <m/>
    <m/>
    <m/>
    <m/>
    <m/>
    <m/>
    <m/>
    <m/>
    <m/>
    <m/>
    <m/>
    <m/>
    <m/>
    <m/>
    <m/>
    <m/>
    <m/>
    <m/>
    <m/>
    <m/>
    <m/>
    <m/>
    <m/>
    <m/>
    <m/>
    <m/>
    <m/>
    <m/>
    <m/>
    <m/>
    <m/>
  </r>
  <r>
    <n v="3254"/>
    <x v="0"/>
    <n v="3790"/>
    <x v="0"/>
    <s v="Única"/>
    <s v="BLOCO D"/>
    <n v="101"/>
    <s v="FORMOSA"/>
    <s v="SARA MIRANDA DOS SANTOS"/>
    <s v="&quot;02229029142&quot;"/>
    <x v="0"/>
    <x v="18"/>
    <s v="Não"/>
    <s v="Não"/>
    <s v="Não"/>
    <s v="Não"/>
    <s v="Não"/>
    <s v="Não"/>
    <s v="Não"/>
    <n v="152325.98000000001"/>
    <n v="600"/>
    <n v="0"/>
    <n v="117710.98"/>
    <n v="35128"/>
    <n v="0"/>
    <n v="152838.98000000001"/>
    <n v="0"/>
    <n v="0"/>
    <m/>
    <n v="8787719174094"/>
    <s v="Contrato Adimplente"/>
    <n v="74014"/>
    <d v="2024-04-15T00:00:00"/>
    <n v="3203.81"/>
    <d v="2024-03-22T00:00:00"/>
    <x v="0"/>
    <d v="2024-02-08T00:00:00"/>
    <m/>
    <m/>
    <m/>
    <m/>
    <s v="Endy Carvalho Consultoria imobiliária"/>
    <m/>
    <m/>
    <m/>
    <d v="2025-03-27T00:00:00"/>
    <d v="2025-03-27T00:00:00"/>
    <s v="VENDA FINALIZADA"/>
    <d v="2024-02-09T00:00:00"/>
    <n v="21016"/>
    <n v="216800"/>
    <m/>
    <s v="FSA09"/>
    <n v="21016"/>
    <s v="Rejilene Miranda De Oliveira - 88112284172"/>
    <s v="Formosa"/>
    <s v="Goiás"/>
    <n v="5561999244338"/>
    <s v="Rua 7 Q 135 L 02"/>
    <n v="73813420"/>
    <s v="Formosinha"/>
    <s v="sarasantosmiranda2004@gmail.com"/>
    <m/>
    <n v="2000"/>
    <d v="2024-07-13T00:00:00"/>
    <m/>
    <m/>
    <m/>
    <n v="3077"/>
    <n v="5446"/>
    <s v="Auxiliar"/>
    <d v="2024-02-22T00:00:00"/>
    <m/>
    <m/>
    <s v="sim"/>
    <m/>
    <s v="MP134478"/>
    <d v="2024-02-23T00:00:00"/>
    <d v="2024-03-13T00:00:00"/>
    <m/>
    <d v="2024-02-08T00:00:00"/>
    <s v="Sim"/>
    <m/>
    <d v="2024-02-23T00:00:00"/>
    <m/>
    <m/>
    <m/>
    <m/>
    <m/>
    <d v="2024-02-28T00:00:00"/>
    <d v="2024-03-22T00:00:00"/>
    <d v="2024-02-08T00:00:00"/>
    <d v="2024-03-15T00:00:00"/>
    <m/>
    <m/>
    <d v="2024-02-16T00:00:00"/>
    <d v="2024-02-19T00:00:00"/>
    <d v="2024-07-13T00:00:00"/>
    <m/>
    <d v="2024-04-05T00:00:00"/>
    <d v="2024-02-17T00:00:00"/>
    <m/>
    <s v="Sim"/>
    <m/>
    <m/>
    <m/>
    <m/>
    <d v="2024-03-22T00:00:00"/>
    <m/>
    <d v="2024-04-15T00:00:00"/>
    <m/>
    <m/>
    <d v="2024-04-17T00:00:00"/>
    <d v="2024-02-08T00:00:00"/>
    <d v="2024-04-05T00:00:00"/>
    <d v="2024-06-18T00:00:00"/>
    <d v="2024-07-31T00:00:00"/>
    <d v="2025-03-12T00:00:00"/>
    <d v="2024-02-16T00:00:00"/>
    <d v="2025-03-12T00:00:00"/>
    <m/>
    <m/>
    <m/>
    <m/>
    <m/>
    <m/>
    <m/>
    <m/>
    <m/>
    <m/>
    <m/>
    <m/>
    <m/>
    <m/>
    <m/>
    <m/>
    <m/>
    <m/>
    <m/>
    <m/>
    <m/>
  </r>
  <r>
    <n v="3255"/>
    <x v="0"/>
    <n v="3815"/>
    <x v="6"/>
    <s v="Etapa Única"/>
    <s v="RETOMADO"/>
    <s v="BLC APT302"/>
    <s v="ÁGUAS LINDAS"/>
    <s v="DANIEL SILVA BENICIO"/>
    <s v="&quot;70338409181&quot;"/>
    <x v="6"/>
    <x v="29"/>
    <s v="Não"/>
    <s v="Não"/>
    <s v="Não"/>
    <s v="Sim"/>
    <s v="Não"/>
    <s v="Não"/>
    <s v="Não"/>
    <n v="161801"/>
    <n v="1080.23"/>
    <n v="0"/>
    <n v="160800"/>
    <n v="1004"/>
    <n v="0"/>
    <n v="161804"/>
    <n v="0"/>
    <n v="0"/>
    <m/>
    <n v="8444433176904"/>
    <s v="Contrato Adimplente"/>
    <n v="90241"/>
    <d v="2024-03-25T00:00:00"/>
    <n v="3080.76"/>
    <d v="2024-03-08T00:00:00"/>
    <x v="0"/>
    <d v="2024-02-08T00:00:00"/>
    <m/>
    <m/>
    <m/>
    <m/>
    <s v="Endy Carvalho Consultoria imobiliária"/>
    <m/>
    <m/>
    <m/>
    <d v="2024-04-16T00:00:00"/>
    <d v="2024-04-16T00:00:00"/>
    <s v="VENDA FINALIZADA"/>
    <d v="2024-01-30T00:00:00"/>
    <m/>
    <n v="173000"/>
    <m/>
    <s v="AGL23"/>
    <m/>
    <s v="ANA LUIZA DE FREITAS SOUSA BENICIO - 70464404177"/>
    <s v="Águas Lindas de Goiás"/>
    <s v="Goiás"/>
    <n v="5561995420530"/>
    <s v="QUADRA 72"/>
    <n v="72911120"/>
    <s v="Cidade Jardim"/>
    <s v="daniel1993.com@gmail.com"/>
    <n v="5561993946988"/>
    <n v="4246.9399999999996"/>
    <d v="2024-06-16T00:00:00"/>
    <m/>
    <s v="Thiago Ribeiro (Gestor): Obs: do valor que o cliente financiou ficou a parte da construtora ressarcir ao Diego o valor de R$1.801,00 apos assinatura do cliente pois como foi acordado o valor de venda de R$ 160.000,00 seria do Marco,  como o cliente financiou 161.801,00 e o restante junto ao sinal ficou como comissão para o Diego. "/>
    <s v="15/02/2024 às 11h25"/>
    <m/>
    <m/>
    <s v="Soldado do Exército"/>
    <d v="2024-01-30T00:00:00"/>
    <n v="500"/>
    <d v="2024-03-14T00:00:00"/>
    <s v="sim"/>
    <d v="2024-03-15T00:00:00"/>
    <m/>
    <d v="2024-01-30T00:00:00"/>
    <d v="2024-03-13T00:00:00"/>
    <m/>
    <m/>
    <s v="Sim"/>
    <m/>
    <d v="2024-01-30T00:00:00"/>
    <d v="2024-03-04T00:00:00"/>
    <m/>
    <d v="2024-03-04T00:00:00"/>
    <d v="2024-03-15T00:00:00"/>
    <m/>
    <d v="2024-01-30T00:00:00"/>
    <d v="2024-03-19T00:00:00"/>
    <m/>
    <m/>
    <d v="2024-03-11T00:00:00"/>
    <m/>
    <m/>
    <d v="2024-03-05T00:00:00"/>
    <m/>
    <d v="2024-03-13T00:00:00"/>
    <m/>
    <d v="2024-03-05T00:00:00"/>
    <d v="2024-03-21T00:00:00"/>
    <s v="Sim"/>
    <m/>
    <m/>
    <m/>
    <m/>
    <d v="2024-03-02T00:00:00"/>
    <m/>
    <m/>
    <m/>
    <m/>
    <d v="2024-03-27T00:00:00"/>
    <d v="2024-02-27T00:00:00"/>
    <m/>
    <m/>
    <m/>
    <m/>
    <d v="2024-03-05T00:00:00"/>
    <m/>
    <m/>
    <m/>
    <m/>
    <m/>
    <m/>
    <m/>
    <m/>
    <m/>
    <m/>
    <m/>
    <m/>
    <m/>
    <m/>
    <m/>
    <n v="4025.32"/>
    <m/>
    <m/>
    <m/>
    <m/>
    <m/>
    <m/>
  </r>
  <r>
    <n v="3256"/>
    <x v="0"/>
    <n v="3796"/>
    <x v="5"/>
    <s v="Etapa Unica"/>
    <s v="BLOCO G"/>
    <n v="103"/>
    <s v="ÁGUAS LINDAS"/>
    <s v="KELLY CAMARGO LEMOS"/>
    <s v="&quot;71318459141&quot;"/>
    <x v="2"/>
    <x v="7"/>
    <s v="Não"/>
    <s v="Não"/>
    <s v="Não"/>
    <s v="Sim"/>
    <s v="Sim"/>
    <s v="Não"/>
    <s v="Não"/>
    <n v="132280.01999999999"/>
    <n v="426.5"/>
    <n v="0"/>
    <n v="77707.33"/>
    <n v="54333"/>
    <n v="0"/>
    <n v="132040.32999999999"/>
    <n v="0"/>
    <n v="0"/>
    <m/>
    <n v="878771922323400"/>
    <s v="Contrato Adimplente"/>
    <m/>
    <d v="2024-03-22T00:00:00"/>
    <n v="2371.12"/>
    <d v="2024-02-29T00:00:00"/>
    <x v="0"/>
    <d v="2024-02-08T00:00:00"/>
    <m/>
    <m/>
    <m/>
    <m/>
    <s v="Endy Carvalho Consultoria imobiliária"/>
    <m/>
    <m/>
    <m/>
    <d v="2025-03-20T00:00:00"/>
    <d v="2025-03-20T00:00:00"/>
    <s v="VENDA FINALIZADA"/>
    <d v="2024-01-25T00:00:00"/>
    <n v="21022"/>
    <n v="189760.53"/>
    <m/>
    <s v="AGL29"/>
    <n v="21022"/>
    <m/>
    <s v="Águas Lindas de Goiás"/>
    <s v="Goiás"/>
    <n v="5561991649292"/>
    <s v="RUA MINAS GERAIS QUADRA 11"/>
    <n v="72910000"/>
    <s v="JARDIM DOS PINHEIROS"/>
    <s v="Keyllacamargo@hotmail.com"/>
    <m/>
    <n v="1706"/>
    <d v="2024-07-17T00:00:00"/>
    <m/>
    <s v="Denise Batista da Silva Nunes (Gestor): 1. Em análise, verifica-se que a procuração citada no item A (qualificação das partes) não possui a ALIENANTE, INCORPORADA E ENTIDADE ORGANIZADORA E FIADORA como outorgante, bem como os dados do imóvel objeto do contrato. Desta forma, faz-se necessário apresentar a procuração correspondente. Devendo ainda, fazer ressalva quanto aos dados da procuração. 2. No campo CONSTRUTORA E FIADORA (item A) a procuração citada não possui os dados do imóvel objeto do contrato. Desta forma, faz-se necessário apresentar a procuração correspondente. Devendo ainda, fazer ressalva quanto aos dados da procuração. "/>
    <s v="20/03/2024 às 15h51"/>
    <n v="3412"/>
    <n v="5449"/>
    <s v="Auxiliar"/>
    <d v="2024-01-25T00:00:00"/>
    <n v="486.31"/>
    <d v="2024-03-14T00:00:00"/>
    <s v="sim"/>
    <d v="2024-03-18T00:00:00"/>
    <s v="MP140257"/>
    <d v="2024-01-25T00:00:00"/>
    <d v="2024-03-04T00:00:00"/>
    <m/>
    <d v="2024-02-08T00:00:00"/>
    <s v="Sim"/>
    <m/>
    <d v="2024-01-25T00:00:00"/>
    <m/>
    <m/>
    <m/>
    <d v="2024-03-08T00:00:00"/>
    <m/>
    <d v="2024-02-09T00:00:00"/>
    <d v="2024-03-13T00:00:00"/>
    <d v="2024-02-08T00:00:00"/>
    <d v="2024-05-02T00:00:00"/>
    <d v="2024-03-04T00:00:00"/>
    <m/>
    <d v="2024-02-09T00:00:00"/>
    <d v="2024-02-22T00:00:00"/>
    <m/>
    <d v="2024-03-06T00:00:00"/>
    <d v="2024-05-02T00:00:00"/>
    <d v="2024-02-22T00:00:00"/>
    <d v="2024-03-15T00:00:00"/>
    <s v="Sim"/>
    <d v="2024-03-20T00:00:00"/>
    <m/>
    <m/>
    <d v="2024-03-21T00:00:00"/>
    <d v="2024-02-06T00:00:00"/>
    <m/>
    <d v="2024-03-25T00:00:00"/>
    <m/>
    <m/>
    <d v="2024-03-26T00:00:00"/>
    <d v="2024-02-19T00:00:00"/>
    <d v="2024-06-10T00:00:00"/>
    <d v="2024-07-09T00:00:00"/>
    <d v="2024-12-03T00:00:00"/>
    <d v="2025-02-24T00:00:00"/>
    <d v="2024-02-21T00:00:00"/>
    <d v="2025-02-24T00:00:00"/>
    <m/>
    <m/>
    <m/>
    <m/>
    <m/>
    <m/>
    <m/>
    <m/>
    <m/>
    <m/>
    <m/>
    <m/>
    <m/>
    <m/>
    <n v="3805.32"/>
    <m/>
    <m/>
    <m/>
    <m/>
    <m/>
    <m/>
  </r>
  <r>
    <n v="3257"/>
    <x v="0"/>
    <n v="3825"/>
    <x v="0"/>
    <s v="Única"/>
    <s v="BLOCO A"/>
    <n v="3"/>
    <s v="FORMOSA"/>
    <s v="ISADORA MARIA SILVA DE OLIVEIRA"/>
    <s v="&quot;04627443102&quot;"/>
    <x v="1"/>
    <x v="3"/>
    <s v="Não"/>
    <s v="Não"/>
    <s v="Não"/>
    <s v="Não"/>
    <s v="Não"/>
    <s v="Não"/>
    <s v="Não"/>
    <n v="164200"/>
    <n v="750"/>
    <n v="0"/>
    <n v="146555"/>
    <n v="17645"/>
    <n v="0"/>
    <n v="164200"/>
    <n v="0"/>
    <n v="0"/>
    <m/>
    <n v="8787719179053"/>
    <s v="Contrato Adimplente"/>
    <n v="73964"/>
    <d v="2024-06-06T00:00:00"/>
    <n v="6268.57"/>
    <d v="2024-03-14T00:00:00"/>
    <x v="0"/>
    <d v="2024-02-08T00:00:00"/>
    <m/>
    <m/>
    <m/>
    <m/>
    <s v="Endy Carvalho Consultoria imobiliária"/>
    <m/>
    <m/>
    <m/>
    <d v="2025-03-27T00:00:00"/>
    <d v="2025-03-27T00:00:00"/>
    <s v="VENDA FINALIZADA"/>
    <d v="2024-01-31T00:00:00"/>
    <n v="21012"/>
    <n v="225000"/>
    <m/>
    <s v="FSA09"/>
    <n v="21012"/>
    <s v="ANA CLARA MAGALHÃES LEMOS SALDANHA - 06863298139"/>
    <s v="Formosa"/>
    <s v="Goiás"/>
    <n v="5561999915413"/>
    <s v="RUA  4 Q 1 L 02 - A"/>
    <n v="73813150"/>
    <s v="FORMOSINHA"/>
    <s v="isadoraoliveira67@gmail.com"/>
    <m/>
    <n v="2500"/>
    <d v="2024-07-28T00:00:00"/>
    <m/>
    <m/>
    <m/>
    <n v="3027"/>
    <n v="276"/>
    <s v="Analista"/>
    <d v="2024-03-01T00:00:00"/>
    <m/>
    <m/>
    <s v="sim"/>
    <m/>
    <s v="MP134480"/>
    <d v="2024-03-01T00:00:00"/>
    <d v="2024-03-13T00:00:00"/>
    <m/>
    <d v="2024-02-08T00:00:00"/>
    <s v="Sim"/>
    <m/>
    <d v="2024-03-01T00:00:00"/>
    <m/>
    <m/>
    <m/>
    <m/>
    <m/>
    <d v="2024-03-06T00:00:00"/>
    <d v="2024-03-28T00:00:00"/>
    <d v="2024-02-08T00:00:00"/>
    <d v="2024-03-15T00:00:00"/>
    <m/>
    <m/>
    <d v="2024-02-16T00:00:00"/>
    <d v="2024-02-20T00:00:00"/>
    <d v="2024-10-25T00:00:00"/>
    <m/>
    <d v="2024-05-02T00:00:00"/>
    <d v="2024-02-20T00:00:00"/>
    <m/>
    <s v="Sim"/>
    <m/>
    <m/>
    <m/>
    <m/>
    <d v="2024-03-15T00:00:00"/>
    <m/>
    <d v="2024-06-07T00:00:00"/>
    <m/>
    <m/>
    <d v="2024-06-10T00:00:00"/>
    <d v="2024-02-09T00:00:00"/>
    <d v="2024-04-05T00:00:00"/>
    <d v="2024-07-01T00:00:00"/>
    <d v="2024-07-31T00:00:00"/>
    <d v="2025-03-12T00:00:00"/>
    <d v="2024-02-20T00:00:00"/>
    <d v="2025-03-12T00:00:00"/>
    <m/>
    <m/>
    <m/>
    <m/>
    <m/>
    <m/>
    <m/>
    <m/>
    <m/>
    <m/>
    <m/>
    <m/>
    <m/>
    <m/>
    <m/>
    <m/>
    <m/>
    <m/>
    <m/>
    <m/>
    <m/>
  </r>
  <r>
    <n v="3258"/>
    <x v="0"/>
    <n v="3814"/>
    <x v="2"/>
    <s v="ETAPA 01"/>
    <s v="BLOCO G"/>
    <n v="301"/>
    <s v="ÁGUAS LINDAS"/>
    <s v="FERNANDO LUIS ARAUJO RODRIGUES"/>
    <s v="&quot;03136316380&quot;"/>
    <x v="2"/>
    <x v="6"/>
    <s v="Não"/>
    <s v="Não"/>
    <s v="Não"/>
    <s v="Sim"/>
    <s v="Sim"/>
    <s v="Não"/>
    <s v="Não"/>
    <n v="162112.82"/>
    <n v="585"/>
    <n v="0"/>
    <n v="120406.18"/>
    <n v="41332"/>
    <n v="0"/>
    <n v="161738.18"/>
    <n v="0"/>
    <n v="0"/>
    <m/>
    <n v="8787719158560"/>
    <s v="Contrato Adimplente"/>
    <n v="96115"/>
    <d v="2024-03-25T00:00:00"/>
    <n v="2740.25"/>
    <d v="2024-03-08T00:00:00"/>
    <x v="0"/>
    <d v="2024-02-08T00:00:00"/>
    <m/>
    <m/>
    <m/>
    <m/>
    <s v="Endy Carvalho Consultoria imobiliária"/>
    <m/>
    <m/>
    <m/>
    <d v="2024-12-27T00:00:00"/>
    <d v="2025-03-28T00:00:00"/>
    <s v="VENDA FINALIZADA"/>
    <d v="2024-01-30T00:00:00"/>
    <n v="21018"/>
    <n v="210000.32"/>
    <m/>
    <s v="AGL28"/>
    <n v="21018"/>
    <m/>
    <s v="Águas Lindas de Goiás"/>
    <s v="Goiás"/>
    <n v="5561999938586"/>
    <s v="QUADRA 13 LOTE 14"/>
    <n v="72910000"/>
    <s v="JARDIM QUERENCIA"/>
    <s v="Fernandoluizaraujo4@gmail.com"/>
    <m/>
    <n v="1950"/>
    <d v="2024-07-20T00:00:00"/>
    <m/>
    <m/>
    <m/>
    <n v="2812"/>
    <n v="5447"/>
    <s v="Produtor Rural"/>
    <d v="2024-01-30T00:00:00"/>
    <n v="500"/>
    <d v="2024-03-13T00:00:00"/>
    <m/>
    <d v="2024-03-13T00:00:00"/>
    <s v="MP129691"/>
    <d v="2024-01-30T00:00:00"/>
    <d v="2024-03-13T00:00:00"/>
    <m/>
    <d v="2024-02-08T00:00:00"/>
    <s v="Sim"/>
    <m/>
    <d v="2024-01-31T00:00:00"/>
    <d v="2024-02-14T00:00:00"/>
    <m/>
    <m/>
    <d v="2024-03-13T00:00:00"/>
    <m/>
    <d v="2024-02-09T00:00:00"/>
    <d v="2024-03-20T00:00:00"/>
    <d v="2024-02-08T00:00:00"/>
    <d v="2024-03-15T00:00:00"/>
    <d v="2024-03-08T00:00:00"/>
    <m/>
    <d v="2024-02-09T00:00:00"/>
    <d v="2024-02-14T00:00:00"/>
    <m/>
    <d v="2024-03-11T00:00:00"/>
    <d v="2024-04-24T00:00:00"/>
    <d v="2024-02-14T00:00:00"/>
    <d v="2024-03-25T00:00:00"/>
    <s v="Sim"/>
    <m/>
    <m/>
    <m/>
    <m/>
    <d v="2024-02-07T00:00:00"/>
    <m/>
    <d v="2024-03-26T00:00:00"/>
    <m/>
    <m/>
    <d v="2024-03-27T00:00:00"/>
    <d v="2024-02-07T00:00:00"/>
    <d v="2024-04-24T00:00:00"/>
    <d v="2024-06-12T00:00:00"/>
    <d v="2024-07-31T00:00:00"/>
    <d v="2024-11-28T00:00:00"/>
    <d v="2024-02-14T00:00:00"/>
    <d v="2024-11-28T00:00:00"/>
    <m/>
    <m/>
    <m/>
    <m/>
    <m/>
    <m/>
    <m/>
    <m/>
    <m/>
    <m/>
    <m/>
    <m/>
    <m/>
    <m/>
    <n v="4205.32"/>
    <m/>
    <m/>
    <m/>
    <m/>
    <m/>
    <m/>
  </r>
  <r>
    <n v="3259"/>
    <x v="0"/>
    <n v="3809"/>
    <x v="7"/>
    <s v="Etapa Unica"/>
    <s v="BLOCO J"/>
    <s v="APTO 102"/>
    <s v="FORMOSA"/>
    <s v="DIEIMISON DA SILVA GONÇALVES"/>
    <s v="&quot;03765120162&quot;"/>
    <x v="1"/>
    <x v="15"/>
    <s v="Não"/>
    <s v="Não"/>
    <s v="Não"/>
    <s v="Não"/>
    <s v="Não"/>
    <s v="Não"/>
    <s v="Não"/>
    <n v="167000"/>
    <n v="905.92"/>
    <n v="0"/>
    <n v="168000"/>
    <n v="543"/>
    <n v="0"/>
    <n v="168543"/>
    <n v="0"/>
    <n v="0"/>
    <m/>
    <n v="8787719414397"/>
    <s v="Contrato Adimplente"/>
    <n v="75616"/>
    <d v="2024-06-27T00:00:00"/>
    <n v="3919.94"/>
    <d v="2024-05-31T00:00:00"/>
    <x v="0"/>
    <d v="2024-02-08T00:00:00"/>
    <m/>
    <m/>
    <m/>
    <m/>
    <s v="Endy Carvalho Consultoria imobiliária"/>
    <m/>
    <m/>
    <m/>
    <d v="2025-08-18T00:00:00"/>
    <d v="2025-08-18T00:00:00"/>
    <s v="VENDA FINALIZADA"/>
    <d v="2024-01-29T00:00:00"/>
    <n v="21071"/>
    <n v="175000"/>
    <m/>
    <s v="FSA010"/>
    <n v="21071"/>
    <m/>
    <s v="Formosa"/>
    <s v="Goiás"/>
    <n v="5561999855920"/>
    <s v="RUA 4A, QUADRA 94"/>
    <n v="73808410"/>
    <s v="PARQUE VILA VERDE"/>
    <s v="dieimisong@gmail.com"/>
    <m/>
    <n v="4131.4799999999996"/>
    <d v="2024-07-16T00:00:00"/>
    <m/>
    <m/>
    <m/>
    <n v="3743"/>
    <n v="5453"/>
    <s v="Supervisor"/>
    <d v="2024-08-29T00:00:00"/>
    <m/>
    <m/>
    <s v="sim"/>
    <m/>
    <m/>
    <d v="2024-08-29T00:00:00"/>
    <d v="2024-05-21T00:00:00"/>
    <m/>
    <m/>
    <s v="Sim"/>
    <m/>
    <d v="2024-08-29T00:00:00"/>
    <m/>
    <m/>
    <m/>
    <m/>
    <m/>
    <d v="2024-08-31T00:00:00"/>
    <d v="2024-06-17T00:00:00"/>
    <m/>
    <m/>
    <m/>
    <m/>
    <m/>
    <d v="2024-03-14T00:00:00"/>
    <d v="2024-07-16T00:00:00"/>
    <m/>
    <m/>
    <d v="2024-03-14T00:00:00"/>
    <m/>
    <s v="Sim"/>
    <m/>
    <m/>
    <d v="2024-05-10T00:00:00"/>
    <m/>
    <d v="2024-06-27T00:00:00"/>
    <d v="2024-05-21T00:00:00"/>
    <d v="2024-06-27T00:00:00"/>
    <m/>
    <m/>
    <d v="2024-07-01T00:00:00"/>
    <d v="2024-03-13T00:00:00"/>
    <m/>
    <m/>
    <m/>
    <m/>
    <d v="2024-03-14T00:00:00"/>
    <m/>
    <m/>
    <m/>
    <m/>
    <m/>
    <m/>
    <m/>
    <m/>
    <m/>
    <m/>
    <m/>
    <m/>
    <m/>
    <m/>
    <m/>
    <m/>
    <m/>
    <m/>
    <m/>
    <m/>
    <m/>
    <m/>
  </r>
  <r>
    <n v="3260"/>
    <x v="0"/>
    <n v="3818"/>
    <x v="1"/>
    <s v="Etapa "/>
    <s v="BLOCO F"/>
    <s v="2 (PCD)"/>
    <s v="FORMOSA"/>
    <s v="LAYANA LACHER DE SOUSA"/>
    <s v="&quot;04637668140&quot;"/>
    <x v="1"/>
    <x v="3"/>
    <s v="Não"/>
    <s v="Não"/>
    <s v="Não"/>
    <s v="Não"/>
    <s v="Não"/>
    <s v="Não"/>
    <s v="Não"/>
    <n v="129305.87"/>
    <n v="945.07"/>
    <n v="40232.03"/>
    <n v="124313.87"/>
    <n v="4992"/>
    <n v="0"/>
    <n v="129305.87"/>
    <n v="0"/>
    <n v="0"/>
    <m/>
    <n v="8787719173845"/>
    <s v="Contrato Adimplente"/>
    <n v="72720"/>
    <d v="2024-06-05T00:00:00"/>
    <n v="5515.43"/>
    <d v="2024-02-23T00:00:00"/>
    <x v="0"/>
    <d v="2024-02-08T00:00:00"/>
    <m/>
    <m/>
    <m/>
    <m/>
    <s v="Endy Carvalho Consultoria imobiliária"/>
    <m/>
    <m/>
    <m/>
    <d v="2026-03-17T00:00:00"/>
    <d v="2026-03-17T00:00:00"/>
    <s v="VENDA FINALIZADA"/>
    <d v="2024-01-30T00:00:00"/>
    <n v="21019"/>
    <n v="215000"/>
    <m/>
    <s v="FSA07"/>
    <n v="21019"/>
    <m/>
    <s v="Formosa"/>
    <s v="Goiás"/>
    <n v="5561996397133"/>
    <s v="VIA 12, Q. 69"/>
    <n v="73802442"/>
    <s v="SETOR SUL"/>
    <s v="layanalacher@hotmail.com"/>
    <m/>
    <n v="3150.26"/>
    <d v="2024-06-16T00:00:00"/>
    <m/>
    <m/>
    <m/>
    <n v="917"/>
    <n v="5448"/>
    <s v="Analista"/>
    <d v="2024-01-31T00:00:00"/>
    <m/>
    <m/>
    <s v="sim"/>
    <m/>
    <s v="MP139502"/>
    <d v="2024-01-31T00:00:00"/>
    <d v="2024-02-22T00:00:00"/>
    <m/>
    <d v="2024-02-09T00:00:00"/>
    <s v="Sim"/>
    <m/>
    <d v="2024-01-31T00:00:00"/>
    <m/>
    <m/>
    <m/>
    <m/>
    <m/>
    <d v="2024-02-09T00:00:00"/>
    <d v="2024-03-25T00:00:00"/>
    <d v="2024-02-09T00:00:00"/>
    <d v="2024-03-01T00:00:00"/>
    <d v="2024-03-05T00:00:00"/>
    <m/>
    <d v="2024-02-09T00:00:00"/>
    <d v="2024-02-16T00:00:00"/>
    <d v="2024-06-16T00:00:00"/>
    <d v="2024-03-13T00:00:00"/>
    <d v="2024-03-13T00:00:00"/>
    <d v="2024-02-16T00:00:00"/>
    <m/>
    <s v="Sim"/>
    <m/>
    <m/>
    <m/>
    <m/>
    <d v="2024-03-25T00:00:00"/>
    <m/>
    <d v="2024-06-07T00:00:00"/>
    <m/>
    <m/>
    <d v="2024-06-10T00:00:00"/>
    <d v="2024-02-08T00:00:00"/>
    <d v="2024-03-13T00:00:00"/>
    <d v="2024-04-01T00:00:00"/>
    <d v="2024-07-29T00:00:00"/>
    <d v="2026-02-04T00:00:00"/>
    <d v="2024-02-16T00:00:00"/>
    <d v="2026-02-04T00:00:00"/>
    <m/>
    <m/>
    <m/>
    <m/>
    <m/>
    <m/>
    <m/>
    <m/>
    <m/>
    <m/>
    <m/>
    <m/>
    <m/>
    <m/>
    <n v="2325.59"/>
    <m/>
    <m/>
    <m/>
    <m/>
    <m/>
    <m/>
  </r>
  <r>
    <n v="3261"/>
    <x v="0"/>
    <n v="3829"/>
    <x v="0"/>
    <s v="Única"/>
    <s v="BLOCO H"/>
    <n v="202"/>
    <s v="FORMOSA"/>
    <s v="GISLENE ALVARES DE OLIVEIRA"/>
    <s v="&quot;95376801187&quot;"/>
    <x v="0"/>
    <x v="4"/>
    <s v="Não"/>
    <s v="Não"/>
    <s v="Não"/>
    <s v="Não"/>
    <s v="Não"/>
    <s v="Não"/>
    <s v="Não"/>
    <n v="148548.93"/>
    <n v="532.75"/>
    <n v="0"/>
    <n v="104139.81"/>
    <n v="45056"/>
    <n v="0"/>
    <n v="149195.81"/>
    <n v="0"/>
    <n v="0"/>
    <m/>
    <n v="8787719167365"/>
    <s v="Contrato Adimplente"/>
    <n v="74083"/>
    <d v="2024-06-12T00:00:00"/>
    <n v="5647.58"/>
    <d v="2024-03-01T00:00:00"/>
    <x v="0"/>
    <d v="2024-02-08T00:00:00"/>
    <m/>
    <m/>
    <m/>
    <m/>
    <s v="Endy Carvalho Consultoria imobiliária"/>
    <m/>
    <m/>
    <m/>
    <d v="2024-07-11T00:00:00"/>
    <d v="2024-07-11T00:00:00"/>
    <s v="VENDA FINALIZADA"/>
    <d v="2024-02-09T00:00:00"/>
    <n v="21013"/>
    <n v="215000.08"/>
    <m/>
    <s v="FSA09"/>
    <n v="21013"/>
    <s v="FABIO ALVARES PEREIRA - 82726850197,RODRIGO ALVARES DE OLIVEIRA - 09008092131"/>
    <s v="Formosa"/>
    <s v="Goiás"/>
    <n v="5561996990021"/>
    <s v="Avenida Goiás"/>
    <n v="73813260"/>
    <s v="Formosinha"/>
    <s v="gislenealves2325@gmail.com"/>
    <m/>
    <n v="1775.82"/>
    <d v="2024-07-29T00:00:00"/>
    <m/>
    <m/>
    <m/>
    <n v="3138"/>
    <n v="5443"/>
    <s v="Motoboy"/>
    <d v="2024-02-09T00:00:00"/>
    <m/>
    <m/>
    <s v="sim"/>
    <m/>
    <s v="MP134481"/>
    <d v="2024-02-09T00:00:00"/>
    <d v="2024-03-01T00:00:00"/>
    <m/>
    <d v="2024-02-08T00:00:00"/>
    <s v="Sim"/>
    <m/>
    <d v="2024-02-09T00:00:00"/>
    <m/>
    <m/>
    <m/>
    <m/>
    <m/>
    <d v="2024-02-14T00:00:00"/>
    <d v="2024-03-21T00:00:00"/>
    <d v="2024-02-09T00:00:00"/>
    <d v="2024-03-01T00:00:00"/>
    <d v="2024-03-05T00:00:00"/>
    <m/>
    <d v="2024-02-16T00:00:00"/>
    <d v="2024-02-15T00:00:00"/>
    <d v="2024-07-29T00:00:00"/>
    <m/>
    <d v="2024-03-11T00:00:00"/>
    <d v="2024-02-15T00:00:00"/>
    <m/>
    <s v="Sim"/>
    <m/>
    <m/>
    <d v="2024-02-16T00:00:00"/>
    <m/>
    <d v="2024-03-05T00:00:00"/>
    <d v="2024-03-01T00:00:00"/>
    <d v="2024-06-12T00:00:00"/>
    <m/>
    <m/>
    <d v="2024-06-12T00:00:00"/>
    <d v="2024-02-08T00:00:00"/>
    <d v="2024-03-11T00:00:00"/>
    <d v="2024-03-14T00:00:00"/>
    <d v="2024-03-20T00:00:00"/>
    <d v="2024-04-01T00:00:00"/>
    <d v="2024-02-15T00:00:00"/>
    <s v="OK"/>
    <m/>
    <m/>
    <m/>
    <m/>
    <m/>
    <m/>
    <m/>
    <m/>
    <m/>
    <m/>
    <m/>
    <m/>
    <m/>
    <m/>
    <m/>
    <m/>
    <m/>
    <m/>
    <m/>
    <m/>
    <m/>
  </r>
  <r>
    <n v="3262"/>
    <x v="0"/>
    <n v="3793"/>
    <x v="2"/>
    <s v="ETAPA 01"/>
    <s v="BLOCO F"/>
    <n v="203"/>
    <s v="ÁGUAS LINDAS"/>
    <s v="THIAGO DOS SANTOS VIEIRA"/>
    <s v="&quot;01220458155&quot;"/>
    <x v="2"/>
    <x v="31"/>
    <s v="Não"/>
    <s v="Não"/>
    <s v="Não"/>
    <s v="Sim"/>
    <s v="Sim"/>
    <s v="Não"/>
    <s v="Não"/>
    <n v="150957.28"/>
    <n v="467.04"/>
    <n v="0"/>
    <n v="95489.45"/>
    <n v="55000"/>
    <n v="0"/>
    <n v="150489.45000000001"/>
    <n v="0"/>
    <n v="0"/>
    <m/>
    <n v="8787719171664"/>
    <s v="Contrato Adimplente"/>
    <n v="96097"/>
    <d v="2024-03-11T00:00:00"/>
    <n v="2740.25"/>
    <d v="2024-02-22T00:00:00"/>
    <x v="0"/>
    <d v="2024-02-08T00:00:00"/>
    <m/>
    <m/>
    <m/>
    <m/>
    <s v="Endy Carvalho Consultoria imobiliária"/>
    <m/>
    <m/>
    <m/>
    <d v="2024-12-27T00:00:00"/>
    <d v="2025-03-28T00:00:00"/>
    <s v="VENDA FINALIZADA"/>
    <d v="2024-02-08T00:00:00"/>
    <n v="21080"/>
    <n v="198000.05"/>
    <m/>
    <s v="AGL28"/>
    <n v="21080"/>
    <m/>
    <s v="Águas Lindas de Goiás"/>
    <s v="Goiás"/>
    <n v="5561995780603"/>
    <s v="QQUADRA  09. LOTE 09"/>
    <n v="72910001"/>
    <s v="MANSOES AGUAS LINDAS"/>
    <s v="thiagodsvieira902@gmail.com"/>
    <m/>
    <n v="1556.81"/>
    <d v="2024-07-22T00:00:00"/>
    <m/>
    <m/>
    <m/>
    <n v="2785"/>
    <n v="5462"/>
    <s v="Auxiliar"/>
    <d v="2024-01-25T00:00:00"/>
    <n v="500"/>
    <d v="2024-02-26T00:00:00"/>
    <s v="sim"/>
    <d v="2024-02-29T00:00:00"/>
    <s v="MP129692"/>
    <d v="2024-01-25T00:00:00"/>
    <d v="2024-02-28T00:00:00"/>
    <m/>
    <d v="2024-02-09T00:00:00"/>
    <s v="Sim"/>
    <m/>
    <d v="2024-01-25T00:00:00"/>
    <d v="2024-02-16T00:00:00"/>
    <m/>
    <d v="2024-02-16T00:00:00"/>
    <d v="2024-03-05T00:00:00"/>
    <m/>
    <d v="2024-02-14T00:00:00"/>
    <d v="2024-03-06T00:00:00"/>
    <d v="2024-02-09T00:00:00"/>
    <d v="2024-03-01T00:00:00"/>
    <d v="2024-02-28T00:00:00"/>
    <m/>
    <d v="2024-02-19T00:00:00"/>
    <d v="2024-02-19T00:00:00"/>
    <m/>
    <d v="2024-02-29T00:00:00"/>
    <d v="2024-03-12T00:00:00"/>
    <d v="2024-02-19T00:00:00"/>
    <d v="2024-03-11T00:00:00"/>
    <s v="Sim"/>
    <m/>
    <m/>
    <m/>
    <m/>
    <d v="2024-02-07T00:00:00"/>
    <m/>
    <d v="2024-03-12T00:00:00"/>
    <m/>
    <m/>
    <d v="2024-03-13T00:00:00"/>
    <d v="2024-02-08T00:00:00"/>
    <d v="2024-03-13T00:00:00"/>
    <d v="2024-04-15T00:00:00"/>
    <d v="2024-07-31T00:00:00"/>
    <d v="2024-11-28T00:00:00"/>
    <d v="2024-02-19T00:00:00"/>
    <d v="2024-11-28T00:00:00"/>
    <m/>
    <m/>
    <m/>
    <m/>
    <m/>
    <m/>
    <m/>
    <m/>
    <m/>
    <m/>
    <m/>
    <m/>
    <m/>
    <m/>
    <n v="3905.32"/>
    <m/>
    <m/>
    <m/>
    <m/>
    <m/>
    <m/>
  </r>
  <r>
    <n v="3263"/>
    <x v="0"/>
    <n v="3819"/>
    <x v="2"/>
    <s v="ETAPA 02"/>
    <s v="BLOCO P"/>
    <n v="104"/>
    <s v="ÁGUAS LINDAS"/>
    <s v="SERGIO HENRIQUE DE SOUZA FERREIRA"/>
    <s v="&quot;04869151154&quot;"/>
    <x v="2"/>
    <x v="6"/>
    <s v="Não"/>
    <s v="Não"/>
    <s v="Não"/>
    <s v="Sim"/>
    <s v="Sim"/>
    <s v="Não"/>
    <s v="Não"/>
    <n v="155999.07"/>
    <n v="583.76"/>
    <n v="0"/>
    <n v="114143.59"/>
    <n v="41482"/>
    <n v="0"/>
    <n v="155625.59"/>
    <n v="0"/>
    <n v="0"/>
    <m/>
    <n v="8787719190570"/>
    <s v="Contrato Adimplente"/>
    <n v="96254"/>
    <d v="2024-03-11T00:00:00"/>
    <n v="2740.25"/>
    <d v="2024-02-21T00:00:00"/>
    <x v="0"/>
    <d v="2024-02-09T00:00:00"/>
    <m/>
    <m/>
    <m/>
    <m/>
    <s v="Endy Carvalho Consultoria imobiliária"/>
    <m/>
    <m/>
    <m/>
    <d v="2025-03-25T00:00:00"/>
    <d v="2025-03-25T00:00:00"/>
    <s v="VENDA FINALIZADA"/>
    <d v="2024-01-31T00:00:00"/>
    <n v="21075"/>
    <n v="200019.19"/>
    <m/>
    <s v="AGL28"/>
    <n v="21075"/>
    <m/>
    <s v="Águas Lindas de Goiás"/>
    <s v="Goiás"/>
    <n v="5561981358963"/>
    <s v="BL H  Q 00 L 83 A"/>
    <n v="72910000"/>
    <s v="MANSOES CENTRO OESTE"/>
    <s v="sergiohenriquesf94@gmail.com"/>
    <m/>
    <n v="1945.86"/>
    <d v="2024-07-27T00:00:00"/>
    <m/>
    <m/>
    <m/>
    <n v="2960"/>
    <n v="5457"/>
    <s v="Cobrador"/>
    <d v="2024-01-31T00:00:00"/>
    <n v="500"/>
    <d v="2024-02-23T00:00:00"/>
    <s v="sim"/>
    <d v="2024-02-28T00:00:00"/>
    <s v="MP129812"/>
    <d v="2024-01-31T00:00:00"/>
    <d v="2024-02-27T00:00:00"/>
    <m/>
    <d v="2024-02-09T00:00:00"/>
    <s v="Sim"/>
    <m/>
    <d v="2024-01-31T00:00:00"/>
    <m/>
    <m/>
    <m/>
    <d v="2024-03-05T00:00:00"/>
    <m/>
    <d v="2024-02-14T00:00:00"/>
    <d v="2024-03-06T00:00:00"/>
    <d v="2024-02-09T00:00:00"/>
    <d v="2024-03-01T00:00:00"/>
    <d v="2024-02-27T00:00:00"/>
    <m/>
    <d v="2024-02-16T00:00:00"/>
    <d v="2024-02-19T00:00:00"/>
    <m/>
    <d v="2024-02-27T00:00:00"/>
    <d v="2024-03-12T00:00:00"/>
    <d v="2024-02-19T00:00:00"/>
    <d v="2024-03-08T00:00:00"/>
    <s v="Sim"/>
    <m/>
    <m/>
    <m/>
    <m/>
    <d v="2024-02-08T00:00:00"/>
    <m/>
    <d v="2024-03-12T00:00:00"/>
    <m/>
    <m/>
    <d v="2024-03-13T00:00:00"/>
    <d v="2024-02-14T00:00:00"/>
    <d v="2024-03-13T00:00:00"/>
    <d v="2024-03-19T00:00:00"/>
    <d v="2024-04-04T00:00:00"/>
    <d v="2024-09-13T00:00:00"/>
    <d v="2024-02-19T00:00:00"/>
    <d v="2024-09-13T00:00:00"/>
    <m/>
    <m/>
    <m/>
    <m/>
    <m/>
    <m/>
    <m/>
    <m/>
    <m/>
    <m/>
    <m/>
    <m/>
    <m/>
    <m/>
    <n v="4005.32"/>
    <m/>
    <m/>
    <m/>
    <m/>
    <m/>
    <m/>
  </r>
  <r>
    <n v="3264"/>
    <x v="0"/>
    <n v="3834"/>
    <x v="2"/>
    <s v="ETAPA 01"/>
    <s v="BLOCO B"/>
    <n v="102"/>
    <s v="ÁGUAS LINDAS"/>
    <s v="RODRIGO  BEZERRA  DA COSTA"/>
    <s v="&quot;60460770365&quot;"/>
    <x v="2"/>
    <x v="7"/>
    <s v="Não"/>
    <s v="Não"/>
    <s v="Não"/>
    <s v="Sim"/>
    <s v="Sim"/>
    <s v="Não"/>
    <s v="Não"/>
    <n v="156323.76999999999"/>
    <n v="575.57000000000005"/>
    <n v="0"/>
    <n v="110806"/>
    <n v="43453"/>
    <n v="0"/>
    <n v="154259"/>
    <n v="0"/>
    <n v="0"/>
    <m/>
    <n v="8787719243274"/>
    <s v="Contrato Adimplente"/>
    <n v="96028"/>
    <d v="2024-03-11T00:00:00"/>
    <n v="2740.25"/>
    <d v="2024-02-28T00:00:00"/>
    <x v="0"/>
    <d v="2024-02-09T00:00:00"/>
    <m/>
    <m/>
    <m/>
    <m/>
    <s v="Endy Carvalho Consultoria imobiliária"/>
    <m/>
    <m/>
    <m/>
    <d v="2024-12-27T00:00:00"/>
    <d v="2025-03-28T00:00:00"/>
    <s v="VENDA FINALIZADA"/>
    <d v="2024-01-31T00:00:00"/>
    <n v="21050"/>
    <n v="207938"/>
    <m/>
    <s v="AGL28"/>
    <n v="21050"/>
    <m/>
    <s v="Taguatinga"/>
    <s v="Distrito Federal"/>
    <n v="5588981736736"/>
    <s v="QNF 21 LOTE"/>
    <n v="72225571"/>
    <s v="Taguatinga Norte (Taguatinga)"/>
    <s v="rodrigobezerra780@gmail.com"/>
    <m/>
    <n v="1918.59"/>
    <d v="2024-07-29T00:00:00"/>
    <m/>
    <m/>
    <m/>
    <n v="2723"/>
    <n v="5451"/>
    <s v="Ajudante"/>
    <d v="2024-02-14T00:00:00"/>
    <n v="500"/>
    <d v="2024-03-01T00:00:00"/>
    <s v="sim"/>
    <d v="2024-03-06T00:00:00"/>
    <s v="MP129694"/>
    <d v="2024-02-14T00:00:00"/>
    <d v="2024-02-28T00:00:00"/>
    <m/>
    <d v="2024-02-14T00:00:00"/>
    <s v="Sim"/>
    <m/>
    <d v="2024-02-14T00:00:00"/>
    <d v="2024-02-26T00:00:00"/>
    <m/>
    <m/>
    <d v="2024-03-05T00:00:00"/>
    <m/>
    <d v="2024-02-22T00:00:00"/>
    <d v="2024-03-06T00:00:00"/>
    <d v="2024-02-14T00:00:00"/>
    <d v="2024-03-01T00:00:00"/>
    <d v="2024-02-28T00:00:00"/>
    <m/>
    <d v="2024-02-19T00:00:00"/>
    <d v="2024-02-27T00:00:00"/>
    <m/>
    <d v="2024-02-29T00:00:00"/>
    <d v="2024-03-12T00:00:00"/>
    <d v="2024-02-26T00:00:00"/>
    <d v="2024-03-08T00:00:00"/>
    <s v="Sim"/>
    <m/>
    <m/>
    <m/>
    <m/>
    <d v="2024-02-07T00:00:00"/>
    <m/>
    <d v="2024-03-12T00:00:00"/>
    <m/>
    <m/>
    <d v="2024-03-13T00:00:00"/>
    <d v="2024-02-21T00:00:00"/>
    <d v="2024-03-13T00:00:00"/>
    <d v="2024-03-16T00:00:00"/>
    <d v="2024-04-04T00:00:00"/>
    <d v="2024-11-28T00:00:00"/>
    <d v="2024-02-26T00:00:00"/>
    <d v="2024-11-28T00:00:00"/>
    <m/>
    <m/>
    <m/>
    <m/>
    <m/>
    <m/>
    <m/>
    <m/>
    <m/>
    <m/>
    <m/>
    <m/>
    <m/>
    <m/>
    <n v="4165.32"/>
    <m/>
    <m/>
    <m/>
    <m/>
    <m/>
    <m/>
  </r>
  <r>
    <n v="3265"/>
    <x v="0"/>
    <n v="3827"/>
    <x v="2"/>
    <s v="ETAPA 02"/>
    <s v="BLOCO J"/>
    <n v="1"/>
    <s v="ÁGUAS LINDAS"/>
    <s v="ISMAEL NASCIMENTO OLIVEIRA"/>
    <s v="&quot;63226167308&quot;"/>
    <x v="2"/>
    <x v="7"/>
    <s v="Não"/>
    <s v="Não"/>
    <s v="Não"/>
    <s v="Sim"/>
    <s v="Sim"/>
    <s v="Não"/>
    <s v="Não"/>
    <n v="162644.69"/>
    <n v="540"/>
    <n v="0"/>
    <n v="112353.11"/>
    <n v="50031"/>
    <n v="0"/>
    <n v="162384.10999999999"/>
    <n v="0"/>
    <n v="0"/>
    <m/>
    <n v="8787719206158"/>
    <s v="Contrato Adimplente"/>
    <n v="96151"/>
    <d v="2024-03-11T00:00:00"/>
    <n v="2740.25"/>
    <d v="2024-02-22T00:00:00"/>
    <x v="0"/>
    <d v="2024-02-09T00:00:00"/>
    <m/>
    <m/>
    <m/>
    <m/>
    <s v="Endy Carvalho Consultoria imobiliária"/>
    <m/>
    <m/>
    <m/>
    <d v="2025-03-25T00:00:00"/>
    <d v="2025-03-25T00:00:00"/>
    <s v="VENDA FINALIZADA"/>
    <d v="2024-01-31T00:00:00"/>
    <n v="21076"/>
    <n v="207999.87"/>
    <m/>
    <s v="AGL28"/>
    <n v="21076"/>
    <m/>
    <s v="Águas Lindas de Goiás"/>
    <s v="Goiás"/>
    <n v="556186278360"/>
    <s v="Quadra 16  LOTE 13B CONJUNTO A"/>
    <n v="72910648"/>
    <s v="Parque da Barragem Setor 04"/>
    <s v="Yzmaell29@gmail.com"/>
    <m/>
    <n v="1800"/>
    <d v="2024-07-29T00:00:00"/>
    <m/>
    <s v="Endy Carvalho (Correspondente): Bom dia.   A unidade do cliente está com o valor de avaliação desatualizado no Siopi. Necessário aguardar atualização, já solicitada, para o envio do mesmo à conformidade.  att"/>
    <s v="14/02/2024 às 09h43"/>
    <n v="2851"/>
    <n v="5458"/>
    <s v="Auxiliar"/>
    <d v="2024-01-31T00:00:00"/>
    <n v="500"/>
    <d v="2024-03-29T00:00:00"/>
    <s v="sim"/>
    <d v="2024-03-29T00:00:00"/>
    <s v="MP129811"/>
    <d v="2024-01-31T00:00:00"/>
    <d v="2024-02-28T00:00:00"/>
    <m/>
    <d v="2024-02-09T00:00:00"/>
    <s v="Sim"/>
    <m/>
    <d v="2024-01-31T00:00:00"/>
    <d v="2024-02-21T00:00:00"/>
    <m/>
    <m/>
    <d v="2024-03-05T00:00:00"/>
    <m/>
    <d v="2024-02-14T00:00:00"/>
    <d v="2024-03-06T00:00:00"/>
    <d v="2024-02-09T00:00:00"/>
    <d v="2024-03-01T00:00:00"/>
    <d v="2024-02-28T00:00:00"/>
    <m/>
    <d v="2024-02-16T00:00:00"/>
    <d v="2024-02-21T00:00:00"/>
    <m/>
    <d v="2024-02-29T00:00:00"/>
    <d v="2024-03-12T00:00:00"/>
    <d v="2024-02-21T00:00:00"/>
    <d v="2024-03-08T00:00:00"/>
    <s v="Sim"/>
    <m/>
    <m/>
    <m/>
    <m/>
    <d v="2024-02-09T00:00:00"/>
    <m/>
    <d v="2024-03-12T00:00:00"/>
    <m/>
    <m/>
    <d v="2024-03-13T00:00:00"/>
    <d v="2024-02-16T00:00:00"/>
    <d v="2024-03-13T00:00:00"/>
    <d v="2024-04-25T00:00:00"/>
    <d v="2024-04-04T00:00:00"/>
    <d v="2024-09-03T00:00:00"/>
    <d v="2024-02-21T00:00:00"/>
    <d v="2024-09-03T00:00:00"/>
    <m/>
    <m/>
    <m/>
    <m/>
    <m/>
    <m/>
    <m/>
    <m/>
    <m/>
    <m/>
    <m/>
    <m/>
    <m/>
    <m/>
    <n v="4105.32"/>
    <m/>
    <m/>
    <m/>
    <m/>
    <m/>
    <m/>
  </r>
  <r>
    <n v="3266"/>
    <x v="0"/>
    <n v="3832"/>
    <x v="0"/>
    <s v="Única"/>
    <s v="BLOCO H"/>
    <n v="1"/>
    <s v="FORMOSA"/>
    <s v="EDUARDO KENDY SHIMIZU"/>
    <s v="&quot;05913635183&quot;"/>
    <x v="0"/>
    <x v="0"/>
    <s v="Não"/>
    <s v="Não"/>
    <s v="Não"/>
    <s v="Não"/>
    <s v="Não"/>
    <s v="Não"/>
    <s v="Não"/>
    <n v="164200"/>
    <n v="990"/>
    <n v="0"/>
    <n v="163147"/>
    <n v="1053"/>
    <n v="0"/>
    <n v="164200"/>
    <n v="0"/>
    <n v="0"/>
    <m/>
    <n v="8787719181180"/>
    <s v="Contrato Adimplente"/>
    <n v="74074"/>
    <d v="2024-03-18T00:00:00"/>
    <n v="3225.57"/>
    <d v="2024-02-28T00:00:00"/>
    <x v="0"/>
    <d v="2024-02-09T00:00:00"/>
    <m/>
    <m/>
    <m/>
    <m/>
    <s v="Endy Carvalho Consultoria imobiliária"/>
    <m/>
    <m/>
    <m/>
    <d v="2024-07-30T00:00:00"/>
    <d v="2024-07-30T00:00:00"/>
    <s v="VENDA FINALIZADA"/>
    <d v="2024-02-14T00:00:00"/>
    <n v="21077"/>
    <n v="218000"/>
    <m/>
    <s v="FSA09"/>
    <n v="21077"/>
    <m/>
    <s v="Formosa"/>
    <s v="Goiás"/>
    <n v="5561985123189"/>
    <s v="Via 9 Q. 120-A"/>
    <n v="73804050"/>
    <s v="Chácaras Setor Abreu"/>
    <s v="eduardoshimizu1@gmail.com"/>
    <m/>
    <n v="3300"/>
    <d v="2024-07-29T00:00:00"/>
    <m/>
    <m/>
    <m/>
    <n v="3146"/>
    <n v="5459"/>
    <s v="Assistente"/>
    <d v="2024-02-03T00:00:00"/>
    <m/>
    <m/>
    <s v="sim"/>
    <m/>
    <s v="MP134482"/>
    <d v="2024-02-03T00:00:00"/>
    <d v="2024-02-23T00:00:00"/>
    <m/>
    <d v="2024-02-09T00:00:00"/>
    <s v="Sim"/>
    <m/>
    <d v="2024-02-03T00:00:00"/>
    <m/>
    <m/>
    <m/>
    <m/>
    <m/>
    <d v="2024-02-14T00:00:00"/>
    <d v="2024-02-28T00:00:00"/>
    <d v="2024-02-09T00:00:00"/>
    <d v="2024-03-01T00:00:00"/>
    <d v="2024-03-05T00:00:00"/>
    <m/>
    <d v="2024-02-19T00:00:00"/>
    <d v="2024-02-19T00:00:00"/>
    <d v="2024-07-29T00:00:00"/>
    <d v="2024-03-13T00:00:00"/>
    <d v="2024-03-13T00:00:00"/>
    <d v="2024-02-17T00:00:00"/>
    <m/>
    <s v="Sim"/>
    <m/>
    <m/>
    <m/>
    <m/>
    <d v="2024-02-28T00:00:00"/>
    <m/>
    <d v="2024-03-18T00:00:00"/>
    <m/>
    <m/>
    <d v="2024-03-19T00:00:00"/>
    <d v="2024-02-09T00:00:00"/>
    <d v="2024-03-13T00:00:00"/>
    <d v="2024-03-15T00:00:00"/>
    <d v="2024-03-20T00:00:00"/>
    <d v="2024-04-01T00:00:00"/>
    <d v="2024-02-16T00:00:00"/>
    <s v="OK"/>
    <m/>
    <m/>
    <m/>
    <m/>
    <m/>
    <m/>
    <m/>
    <m/>
    <m/>
    <m/>
    <m/>
    <m/>
    <m/>
    <m/>
    <n v="1775.94"/>
    <m/>
    <m/>
    <m/>
    <m/>
    <m/>
    <m/>
  </r>
  <r>
    <n v="3267"/>
    <x v="1"/>
    <n v="3816"/>
    <x v="2"/>
    <s v="ETAPA 01"/>
    <s v="BLOCO U"/>
    <n v="303"/>
    <s v="ÁGUAS LINDAS"/>
    <s v="JOELIAS HENRIQUE SILVA DE SOUZA"/>
    <s v="&quot;05238156111&quot;"/>
    <x v="2"/>
    <x v="31"/>
    <s v="Não"/>
    <s v="Não"/>
    <s v="Não"/>
    <s v="Não"/>
    <s v="Não"/>
    <s v="Não"/>
    <s v="Não"/>
    <n v="142803.53"/>
    <n v="423.6"/>
    <n v="0"/>
    <n v="87657.73"/>
    <n v="55000"/>
    <n v="0"/>
    <n v="142657.73000000001"/>
    <n v="0"/>
    <n v="0"/>
    <m/>
    <m/>
    <s v="Contrato Adimplente"/>
    <m/>
    <m/>
    <n v="0"/>
    <m/>
    <x v="1"/>
    <d v="2024-02-09T00:00:00"/>
    <m/>
    <m/>
    <m/>
    <m/>
    <s v="Endy Carvalho Consultoria imobiliária"/>
    <m/>
    <m/>
    <m/>
    <d v="2024-02-22T00:00:00"/>
    <d v="2024-02-22T00:00:00"/>
    <s v="DISTRATO"/>
    <d v="2024-01-30T00:00:00"/>
    <n v="21073"/>
    <n v="198000.11"/>
    <m/>
    <s v="AGL28"/>
    <n v="21073"/>
    <m/>
    <s v="Águas Lindas de Goiás"/>
    <s v="Goiás"/>
    <n v="556199575819"/>
    <s v="Quadra 67"/>
    <n v="72920169"/>
    <s v="Jardim da Barragem II"/>
    <s v="joelias95henrique20@gmail.com"/>
    <m/>
    <n v="1412"/>
    <d v="2024-07-25T00:00:00"/>
    <m/>
    <s v="Endy Carvalho (Correspondente): Bom dia.  Ao tentarmos enviar o processo do cliente para conformidade, foi identificado que o mesmo cancelou todas as avaliações e rodou análise em outro cca.  Aguardando posicionamento do comercial para rodarmos nova análise e darmos andamento no processo.  att"/>
    <s v="14/02/2024 às 09h58"/>
    <n v="3052"/>
    <n v="5456"/>
    <s v="Motoboy"/>
    <m/>
    <m/>
    <m/>
    <m/>
    <m/>
    <s v="MP129697"/>
    <m/>
    <m/>
    <m/>
    <d v="2024-02-15T00:00:00"/>
    <m/>
    <m/>
    <m/>
    <m/>
    <m/>
    <m/>
    <m/>
    <m/>
    <m/>
    <m/>
    <d v="2024-02-15T00:00:00"/>
    <m/>
    <m/>
    <m/>
    <d v="2024-02-19T00:00:00"/>
    <m/>
    <m/>
    <m/>
    <m/>
    <m/>
    <m/>
    <m/>
    <m/>
    <m/>
    <m/>
    <m/>
    <d v="2024-02-07T00:00:00"/>
    <m/>
    <m/>
    <m/>
    <m/>
    <m/>
    <m/>
    <m/>
    <m/>
    <m/>
    <m/>
    <m/>
    <m/>
    <m/>
    <m/>
    <m/>
    <m/>
    <m/>
    <m/>
    <m/>
    <m/>
    <m/>
    <m/>
    <m/>
    <m/>
    <m/>
    <m/>
    <m/>
    <m/>
    <m/>
    <m/>
    <m/>
    <m/>
    <m/>
  </r>
  <r>
    <n v="3268"/>
    <x v="0"/>
    <n v="3838"/>
    <x v="2"/>
    <s v="ETAPA 02"/>
    <s v="BLOCO I"/>
    <n v="4"/>
    <s v="ÁGUAS LINDAS"/>
    <s v="ADRIANA DOS SANTOS"/>
    <s v="&quot;74100076134&quot;"/>
    <x v="2"/>
    <x v="32"/>
    <s v="Não"/>
    <s v="Não"/>
    <s v="Não"/>
    <s v="Sim"/>
    <s v="Sim"/>
    <s v="Não"/>
    <s v="Não"/>
    <n v="157571.5"/>
    <n v="494.95"/>
    <n v="0"/>
    <n v="102115.88"/>
    <n v="55000"/>
    <n v="1601.91"/>
    <n v="158717.79"/>
    <n v="0"/>
    <n v="0"/>
    <m/>
    <n v="8787719150470"/>
    <s v="Contrato Adimplente"/>
    <n v="96138"/>
    <d v="2024-03-11T00:00:00"/>
    <n v="2740.25"/>
    <d v="2024-02-21T00:00:00"/>
    <x v="0"/>
    <d v="2024-02-09T00:00:00"/>
    <m/>
    <m/>
    <m/>
    <m/>
    <s v="Endy Carvalho Consultoria imobiliária"/>
    <m/>
    <m/>
    <m/>
    <d v="2026-02-24T00:00:00"/>
    <d v="2026-02-24T00:00:00"/>
    <s v="VENDA FINALIZADA"/>
    <d v="2024-02-14T00:00:00"/>
    <n v="21051"/>
    <n v="205000.17"/>
    <m/>
    <s v="AGL28"/>
    <n v="21051"/>
    <m/>
    <s v="Águas Lindas de Goiás"/>
    <s v="Goiás"/>
    <n v="5561991601624"/>
    <s v="Quadra 11 Conjunto B LT 14"/>
    <n v="72910600"/>
    <s v="Parque da Barragem Setor 05"/>
    <s v="drikinhacastros@gmail.com"/>
    <m/>
    <n v="1649.82"/>
    <d v="2024-07-31T00:00:00"/>
    <m/>
    <m/>
    <m/>
    <n v="2837"/>
    <n v="3938"/>
    <s v="Auxiliar"/>
    <d v="2024-02-03T00:00:00"/>
    <n v="500"/>
    <d v="2024-02-23T00:00:00"/>
    <s v="sim"/>
    <d v="2024-02-28T00:00:00"/>
    <s v="MP129810"/>
    <d v="2024-02-03T00:00:00"/>
    <d v="2024-02-27T00:00:00"/>
    <m/>
    <d v="2024-02-09T00:00:00"/>
    <s v="Sim"/>
    <m/>
    <d v="2024-02-03T00:00:00"/>
    <d v="2024-02-16T00:00:00"/>
    <m/>
    <d v="2024-02-16T00:00:00"/>
    <d v="2024-03-05T00:00:00"/>
    <m/>
    <d v="2024-02-14T00:00:00"/>
    <d v="2024-03-06T00:00:00"/>
    <d v="2024-02-09T00:00:00"/>
    <d v="2024-03-01T00:00:00"/>
    <d v="2024-02-27T00:00:00"/>
    <m/>
    <d v="2024-02-16T00:00:00"/>
    <d v="2024-02-20T00:00:00"/>
    <m/>
    <d v="2024-02-27T00:00:00"/>
    <d v="2024-03-12T00:00:00"/>
    <d v="2024-02-20T00:00:00"/>
    <d v="2024-03-08T00:00:00"/>
    <s v="Sim"/>
    <m/>
    <m/>
    <m/>
    <m/>
    <d v="2024-02-07T00:00:00"/>
    <m/>
    <d v="2024-03-12T00:00:00"/>
    <m/>
    <m/>
    <d v="2024-03-13T00:00:00"/>
    <d v="2024-02-08T00:00:00"/>
    <d v="2024-03-13T00:00:00"/>
    <d v="2025-02-20T00:00:00"/>
    <d v="2025-02-20T00:00:00"/>
    <d v="2026-02-06T00:00:00"/>
    <d v="2024-02-20T00:00:00"/>
    <d v="2026-02-06T00:00:00"/>
    <m/>
    <m/>
    <m/>
    <m/>
    <m/>
    <m/>
    <m/>
    <m/>
    <m/>
    <m/>
    <m/>
    <m/>
    <m/>
    <m/>
    <n v="4019.68"/>
    <m/>
    <m/>
    <m/>
    <m/>
    <m/>
    <m/>
  </r>
  <r>
    <n v="3269"/>
    <x v="0"/>
    <n v="3808"/>
    <x v="0"/>
    <s v="Única"/>
    <s v="BLOCO G"/>
    <n v="1"/>
    <s v="FORMOSA"/>
    <s v="GABRIEL MARQUES DE ROMAS"/>
    <s v="&quot;07069628188&quot;"/>
    <x v="0"/>
    <x v="1"/>
    <s v="Não"/>
    <s v="Não"/>
    <s v="Não"/>
    <s v="Não"/>
    <s v="Não"/>
    <s v="Não"/>
    <s v="Não"/>
    <n v="164155.73000000001"/>
    <n v="822.59"/>
    <n v="0"/>
    <n v="152374"/>
    <n v="11826"/>
    <n v="0"/>
    <n v="164200"/>
    <n v="0"/>
    <n v="0"/>
    <m/>
    <n v="8787719168523"/>
    <s v="Contrato Adimplente"/>
    <n v="74058"/>
    <d v="2024-03-14T00:00:00"/>
    <n v="3431.93"/>
    <d v="2024-02-26T00:00:00"/>
    <x v="0"/>
    <d v="2024-02-09T00:00:00"/>
    <m/>
    <m/>
    <m/>
    <m/>
    <s v="Endy Carvalho Consultoria imobiliária"/>
    <m/>
    <m/>
    <m/>
    <d v="2024-07-30T00:00:00"/>
    <d v="2024-07-30T00:00:00"/>
    <s v="VENDA FINALIZADA"/>
    <d v="2024-01-29T00:00:00"/>
    <n v="21054"/>
    <n v="218000"/>
    <m/>
    <s v="FSA09"/>
    <n v="21054"/>
    <m/>
    <s v="Formosa"/>
    <s v="Goiás"/>
    <n v="5561999575066"/>
    <s v="Rua 1 Q 13B"/>
    <n v="73813804"/>
    <s v="Parque Lago"/>
    <s v="gabrielbelletem@gmail.com"/>
    <m/>
    <n v="2742"/>
    <d v="2024-07-16T00:00:00"/>
    <m/>
    <m/>
    <m/>
    <n v="3130"/>
    <n v="5452"/>
    <s v="Contador"/>
    <d v="2024-01-29T00:00:00"/>
    <m/>
    <m/>
    <s v="sim"/>
    <m/>
    <s v="MP134483"/>
    <d v="2024-01-29T00:00:00"/>
    <d v="2024-02-22T00:00:00"/>
    <m/>
    <d v="2024-02-09T00:00:00"/>
    <s v="Sim"/>
    <m/>
    <d v="2024-01-29T00:00:00"/>
    <m/>
    <m/>
    <m/>
    <m/>
    <m/>
    <d v="2024-02-14T00:00:00"/>
    <d v="2024-02-27T00:00:00"/>
    <d v="2024-02-14T00:00:00"/>
    <d v="2024-03-01T00:00:00"/>
    <m/>
    <m/>
    <d v="2024-02-16T00:00:00"/>
    <d v="2024-02-19T00:00:00"/>
    <d v="2024-07-16T00:00:00"/>
    <m/>
    <d v="2024-03-13T00:00:00"/>
    <d v="2024-02-17T00:00:00"/>
    <m/>
    <s v="Sim"/>
    <m/>
    <m/>
    <d v="2024-02-20T00:00:00"/>
    <m/>
    <d v="2024-02-22T00:00:00"/>
    <d v="2024-02-22T00:00:00"/>
    <d v="2024-03-14T00:00:00"/>
    <m/>
    <m/>
    <d v="2024-03-21T00:00:00"/>
    <d v="2024-02-08T00:00:00"/>
    <d v="2024-03-13T00:00:00"/>
    <d v="2024-03-15T00:00:00"/>
    <d v="2024-03-20T00:00:00"/>
    <d v="2024-04-01T00:00:00"/>
    <d v="2024-02-16T00:00:00"/>
    <s v="OK"/>
    <m/>
    <m/>
    <m/>
    <m/>
    <m/>
    <m/>
    <m/>
    <m/>
    <m/>
    <m/>
    <m/>
    <m/>
    <m/>
    <m/>
    <m/>
    <m/>
    <m/>
    <m/>
    <m/>
    <m/>
    <m/>
  </r>
  <r>
    <n v="3270"/>
    <x v="0"/>
    <n v="3810"/>
    <x v="0"/>
    <s v="Única"/>
    <s v="BLOCO I"/>
    <n v="303"/>
    <s v="FORMOSA"/>
    <s v="MARCOS FILIPE DE SOUSA GOMES"/>
    <s v="&quot;05580693125&quot;"/>
    <x v="0"/>
    <x v="1"/>
    <s v="Não"/>
    <s v="Não"/>
    <s v="Não"/>
    <s v="Não"/>
    <s v="Não"/>
    <s v="Não"/>
    <s v="Não"/>
    <n v="151701.43"/>
    <n v="639.17999999999995"/>
    <n v="0"/>
    <n v="121716.86"/>
    <n v="29544"/>
    <n v="0"/>
    <n v="151260.85999999999"/>
    <n v="0"/>
    <n v="0"/>
    <m/>
    <n v="8787719158820"/>
    <s v="Contrato Adimplente"/>
    <n v="74104"/>
    <d v="2024-03-21T00:00:00"/>
    <n v="2884.46"/>
    <d v="2024-03-04T00:00:00"/>
    <x v="0"/>
    <d v="2024-02-09T00:00:00"/>
    <m/>
    <m/>
    <m/>
    <m/>
    <s v="Endy Carvalho Consultoria imobiliária"/>
    <m/>
    <m/>
    <m/>
    <d v="2024-07-30T00:00:00"/>
    <d v="2024-07-30T00:00:00"/>
    <s v="VENDA FINALIZADA"/>
    <d v="2024-02-14T00:00:00"/>
    <n v="21072"/>
    <n v="206000.62"/>
    <m/>
    <s v="FSA09"/>
    <n v="21072"/>
    <s v="SARA IZABEL BORGES - 07777309102"/>
    <s v="Formosa"/>
    <s v="Goiás"/>
    <n v="5561998097579"/>
    <s v="Rua Coronel Pedro Q 55"/>
    <n v="73807680"/>
    <s v="Jardim Califórnia"/>
    <s v="marcosfilipedesousagomes@gmail.com"/>
    <m/>
    <n v="2130.61"/>
    <d v="2024-07-16T00:00:00"/>
    <m/>
    <m/>
    <m/>
    <n v="3168"/>
    <n v="5454"/>
    <s v="Auxiliar"/>
    <d v="2024-01-29T00:00:00"/>
    <m/>
    <m/>
    <s v="sim"/>
    <m/>
    <s v="MP134484"/>
    <d v="2024-01-29T00:00:00"/>
    <d v="2024-03-01T00:00:00"/>
    <m/>
    <d v="2024-02-14T00:00:00"/>
    <s v="Sim"/>
    <m/>
    <d v="2024-01-29T00:00:00"/>
    <m/>
    <m/>
    <m/>
    <m/>
    <m/>
    <d v="2024-02-14T00:00:00"/>
    <d v="2024-03-04T00:00:00"/>
    <d v="2024-02-14T00:00:00"/>
    <d v="2024-03-01T00:00:00"/>
    <d v="2024-03-12T00:00:00"/>
    <m/>
    <d v="2024-02-16T00:00:00"/>
    <d v="2024-02-14T00:00:00"/>
    <d v="2024-07-16T00:00:00"/>
    <m/>
    <d v="2024-03-11T00:00:00"/>
    <d v="2024-02-14T00:00:00"/>
    <m/>
    <s v="Sim"/>
    <m/>
    <m/>
    <d v="2024-02-15T00:00:00"/>
    <m/>
    <d v="2024-03-04T00:00:00"/>
    <d v="2024-03-01T00:00:00"/>
    <d v="2024-03-26T00:00:00"/>
    <m/>
    <m/>
    <d v="2024-03-27T00:00:00"/>
    <d v="2024-02-07T00:00:00"/>
    <d v="2024-03-11T00:00:00"/>
    <d v="2024-03-14T00:00:00"/>
    <d v="2024-03-20T00:00:00"/>
    <d v="2024-04-01T00:00:00"/>
    <d v="2024-02-14T00:00:00"/>
    <s v="OK"/>
    <m/>
    <m/>
    <m/>
    <m/>
    <m/>
    <m/>
    <m/>
    <m/>
    <m/>
    <m/>
    <m/>
    <m/>
    <m/>
    <m/>
    <m/>
    <m/>
    <m/>
    <m/>
    <m/>
    <m/>
    <m/>
  </r>
  <r>
    <n v="3271"/>
    <x v="0"/>
    <n v="3780"/>
    <x v="0"/>
    <s v="Única"/>
    <s v="BLOCO G"/>
    <n v="202"/>
    <s v="FORMOSA"/>
    <s v="LUCIANO SILVA MARTINS"/>
    <s v="&quot;69952051115&quot;"/>
    <x v="1"/>
    <x v="5"/>
    <s v="Não"/>
    <s v="Não"/>
    <s v="Não"/>
    <s v="Não"/>
    <s v="Não"/>
    <s v="Não"/>
    <s v="Não"/>
    <n v="159848"/>
    <n v="1182.42"/>
    <n v="0"/>
    <n v="154946"/>
    <n v="4902"/>
    <n v="0"/>
    <n v="159848"/>
    <n v="0"/>
    <n v="0"/>
    <m/>
    <n v="8787719220517"/>
    <s v="Contrato Adimplente"/>
    <n v="74067"/>
    <d v="2024-04-04T00:00:00"/>
    <n v="3936.52"/>
    <d v="2024-03-11T00:00:00"/>
    <x v="0"/>
    <d v="2024-02-09T00:00:00"/>
    <m/>
    <m/>
    <m/>
    <m/>
    <s v="Endy Carvalho Consultoria imobiliária"/>
    <m/>
    <m/>
    <m/>
    <d v="2025-03-27T00:00:00"/>
    <d v="2025-03-27T00:00:00"/>
    <s v="VENDA FINALIZADA"/>
    <d v="2024-02-14T00:00:00"/>
    <n v="21078"/>
    <n v="215000"/>
    <m/>
    <s v="FSA09"/>
    <n v="21078"/>
    <m/>
    <s v="Formosa"/>
    <s v="Goiás"/>
    <n v="5561996984289"/>
    <s v="CONJ PADRE JOSE Q 44 L 03"/>
    <n v="73809711"/>
    <s v="Conjunto Padre José"/>
    <s v="lucianosilvagomesmartins@gmail.com"/>
    <m/>
    <n v="4164.03"/>
    <d v="2024-07-16T00:00:00"/>
    <m/>
    <m/>
    <m/>
    <n v="3122"/>
    <n v="5460"/>
    <s v="Motorista"/>
    <d v="2024-01-20T00:00:00"/>
    <m/>
    <m/>
    <s v="sim"/>
    <m/>
    <s v="MP134485"/>
    <d v="2024-01-20T00:00:00"/>
    <d v="2024-03-06T00:00:00"/>
    <m/>
    <d v="2024-02-14T00:00:00"/>
    <s v="Sim"/>
    <m/>
    <d v="2024-01-20T00:00:00"/>
    <m/>
    <m/>
    <d v="2024-02-26T00:00:00"/>
    <m/>
    <m/>
    <d v="2024-02-14T00:00:00"/>
    <d v="2024-03-22T00:00:00"/>
    <d v="2024-02-14T00:00:00"/>
    <d v="2024-03-15T00:00:00"/>
    <d v="2024-03-14T00:00:00"/>
    <m/>
    <d v="2024-02-16T00:00:00"/>
    <d v="2024-02-28T00:00:00"/>
    <d v="2024-07-16T00:00:00"/>
    <m/>
    <d v="2024-03-15T00:00:00"/>
    <d v="2024-02-28T00:00:00"/>
    <m/>
    <s v="Sim"/>
    <m/>
    <m/>
    <d v="2024-02-28T00:00:00"/>
    <m/>
    <d v="2024-02-14T00:00:00"/>
    <d v="2024-03-06T00:00:00"/>
    <d v="2024-04-04T00:00:00"/>
    <m/>
    <m/>
    <d v="2024-04-05T00:00:00"/>
    <d v="2024-02-19T00:00:00"/>
    <d v="2024-04-05T00:00:00"/>
    <d v="2024-06-18T00:00:00"/>
    <d v="2024-07-31T00:00:00"/>
    <d v="2025-03-12T00:00:00"/>
    <d v="2024-02-28T00:00:00"/>
    <d v="2025-03-12T00:00:00"/>
    <m/>
    <m/>
    <m/>
    <m/>
    <m/>
    <m/>
    <m/>
    <m/>
    <m/>
    <m/>
    <m/>
    <m/>
    <m/>
    <m/>
    <m/>
    <m/>
    <m/>
    <m/>
    <m/>
    <m/>
    <m/>
  </r>
  <r>
    <n v="3272"/>
    <x v="1"/>
    <n v="3788"/>
    <x v="2"/>
    <s v="ETAPA 02"/>
    <s v="BLOCO I"/>
    <n v="1"/>
    <s v="ÁGUAS LINDAS"/>
    <s v="LUCAS ALVES FERREIRA"/>
    <s v="&quot;61925746348&quot;"/>
    <x v="2"/>
    <x v="7"/>
    <s v="Não"/>
    <s v="Não"/>
    <s v="Não"/>
    <s v="Não"/>
    <s v="Não"/>
    <s v="Não"/>
    <s v="Não"/>
    <n v="172105.18"/>
    <n v="744.25"/>
    <n v="0"/>
    <n v="151514.97"/>
    <n v="6177"/>
    <n v="0"/>
    <n v="157691.97"/>
    <n v="0"/>
    <n v="0"/>
    <m/>
    <m/>
    <s v="Contrato Adimplente"/>
    <m/>
    <m/>
    <n v="0"/>
    <m/>
    <x v="1"/>
    <d v="2024-02-09T00:00:00"/>
    <m/>
    <m/>
    <m/>
    <m/>
    <s v="Endy Carvalho Consultoria imobiliária"/>
    <m/>
    <m/>
    <m/>
    <d v="2024-04-16T00:00:00"/>
    <d v="2024-04-16T00:00:00"/>
    <s v="DISTRATO"/>
    <d v="2024-01-24T00:00:00"/>
    <n v="21079"/>
    <n v="214105.18"/>
    <m/>
    <s v="AGL28"/>
    <n v="21079"/>
    <m/>
    <s v="Águas Lindas de Goiás"/>
    <s v="Goiás"/>
    <n v="5589981448374"/>
    <s v="QUADRA 09  CASA 02"/>
    <n v="72910000"/>
    <s v="CONDOMINIO BELA VISTA"/>
    <s v="Lukasalveslima123@gmail.com"/>
    <m/>
    <n v="2480.83"/>
    <d v="2024-07-21T00:00:00"/>
    <m/>
    <m/>
    <m/>
    <n v="2834"/>
    <n v="5461"/>
    <s v="Operador de Loja"/>
    <d v="2024-03-19T00:00:00"/>
    <m/>
    <m/>
    <s v="sim"/>
    <m/>
    <s v="MP129813"/>
    <d v="2024-03-19T00:00:00"/>
    <m/>
    <m/>
    <d v="2024-02-14T00:00:00"/>
    <m/>
    <m/>
    <d v="2024-03-19T00:00:00"/>
    <d v="2024-02-11T00:00:00"/>
    <m/>
    <d v="2024-03-18T00:00:00"/>
    <m/>
    <m/>
    <m/>
    <m/>
    <d v="2024-02-14T00:00:00"/>
    <m/>
    <m/>
    <m/>
    <d v="2024-02-16T00:00:00"/>
    <d v="2024-03-19T00:00:00"/>
    <m/>
    <m/>
    <m/>
    <d v="2024-03-19T00:00:00"/>
    <m/>
    <s v="Sim"/>
    <m/>
    <m/>
    <m/>
    <m/>
    <d v="2024-02-08T00:00:00"/>
    <m/>
    <m/>
    <m/>
    <m/>
    <m/>
    <d v="2024-02-08T00:00:00"/>
    <m/>
    <m/>
    <m/>
    <m/>
    <d v="2024-02-19T00:00:00"/>
    <m/>
    <m/>
    <m/>
    <m/>
    <m/>
    <m/>
    <m/>
    <m/>
    <m/>
    <m/>
    <m/>
    <m/>
    <m/>
    <m/>
    <m/>
    <m/>
    <m/>
    <m/>
    <m/>
    <m/>
    <m/>
    <m/>
  </r>
  <r>
    <n v="3273"/>
    <x v="1"/>
    <n v="3686"/>
    <x v="2"/>
    <s v="ETAPA 01"/>
    <s v="BLOCO G"/>
    <n v="4"/>
    <s v="ÁGUAS LINDAS"/>
    <s v="RAIMUNDO NONATO ROCHA DA SILVA"/>
    <s v="&quot;00175511101&quot;"/>
    <x v="2"/>
    <x v="32"/>
    <s v="Não"/>
    <s v="Não"/>
    <s v="Não"/>
    <s v="Não"/>
    <s v="Não"/>
    <s v="Não"/>
    <s v="Não"/>
    <n v="157103.14000000001"/>
    <n v="603.33000000000004"/>
    <n v="0"/>
    <n v="110823.88"/>
    <n v="40014"/>
    <n v="0"/>
    <n v="150837.88"/>
    <n v="0"/>
    <n v="0"/>
    <m/>
    <m/>
    <s v="Contrato Adimplente"/>
    <m/>
    <m/>
    <n v="0"/>
    <m/>
    <x v="1"/>
    <d v="2024-02-14T00:00:00"/>
    <m/>
    <m/>
    <m/>
    <m/>
    <s v="Endy Carvalho Consultoria imobiliária"/>
    <m/>
    <m/>
    <m/>
    <d v="2024-03-23T00:00:00"/>
    <d v="2024-03-23T00:00:00"/>
    <s v="DISTRATO"/>
    <d v="2024-01-31T00:00:00"/>
    <n v="21124"/>
    <n v="205000"/>
    <m/>
    <s v="AGL28"/>
    <n v="21124"/>
    <m/>
    <s v="Águas Lindas de Goiás"/>
    <s v="Goiás"/>
    <n v="5561993482803"/>
    <s v="SETOR COIMBRA NR 00 CHAC B MOD C QUADRA 19-A"/>
    <n v="72910000"/>
    <s v="CHACARAS COIMBRA"/>
    <s v="rochadede2022@gmail.com"/>
    <m/>
    <n v="2011.13"/>
    <d v="2024-06-01T00:00:00"/>
    <m/>
    <m/>
    <m/>
    <n v="2803"/>
    <n v="5463"/>
    <s v="Zelador"/>
    <d v="2023-12-11T00:00:00"/>
    <m/>
    <m/>
    <s v="sim"/>
    <m/>
    <m/>
    <d v="2023-12-11T00:00:00"/>
    <m/>
    <m/>
    <m/>
    <m/>
    <m/>
    <d v="2023-12-11T00:00:00"/>
    <m/>
    <m/>
    <m/>
    <m/>
    <m/>
    <d v="2024-02-14T00:00:00"/>
    <m/>
    <m/>
    <m/>
    <m/>
    <m/>
    <m/>
    <m/>
    <m/>
    <m/>
    <m/>
    <m/>
    <m/>
    <m/>
    <m/>
    <m/>
    <m/>
    <m/>
    <d v="2024-02-09T00:00:00"/>
    <m/>
    <m/>
    <m/>
    <m/>
    <m/>
    <m/>
    <m/>
    <m/>
    <m/>
    <m/>
    <m/>
    <m/>
    <m/>
    <m/>
    <m/>
    <m/>
    <m/>
    <m/>
    <m/>
    <m/>
    <m/>
    <m/>
    <m/>
    <m/>
    <m/>
    <m/>
    <m/>
    <m/>
    <m/>
    <m/>
    <m/>
    <m/>
    <m/>
  </r>
  <r>
    <n v="3274"/>
    <x v="1"/>
    <n v="3806"/>
    <x v="2"/>
    <s v="ETAPA 01"/>
    <s v="BLOCO B"/>
    <n v="201"/>
    <s v="ÁGUAS LINDAS"/>
    <s v="KARLA MOREIRA ARAUJO"/>
    <s v="&quot;07149436145&quot;"/>
    <x v="2"/>
    <x v="31"/>
    <s v="Não"/>
    <s v="Não"/>
    <s v="Não"/>
    <s v="Não"/>
    <s v="Não"/>
    <s v="Não"/>
    <s v="Não"/>
    <n v="161163.82999999999"/>
    <n v="511.63"/>
    <n v="0"/>
    <n v="99962.7"/>
    <n v="55000"/>
    <n v="0"/>
    <n v="154962.70000000001"/>
    <n v="0"/>
    <n v="0"/>
    <m/>
    <m/>
    <s v="Contrato Adimplente"/>
    <m/>
    <m/>
    <n v="0"/>
    <m/>
    <x v="1"/>
    <d v="2024-02-14T00:00:00"/>
    <m/>
    <m/>
    <m/>
    <m/>
    <s v="Endy Carvalho Consultoria imobiliária"/>
    <m/>
    <m/>
    <m/>
    <d v="2024-03-22T00:00:00"/>
    <d v="2024-03-22T00:00:00"/>
    <s v="DISTRATO"/>
    <d v="2024-01-27T00:00:00"/>
    <n v="21125"/>
    <n v="214174.49"/>
    <m/>
    <s v="AGL28"/>
    <n v="21125"/>
    <m/>
    <s v="Águas Lindas de Goiás"/>
    <s v="Goiás"/>
    <n v="5561998653785"/>
    <s v="QUADRA 06 CONJ - B"/>
    <n v="72910000"/>
    <s v="MANSOES ODISSEIA"/>
    <s v="karlamoreiraaraujo013@gmail.com"/>
    <m/>
    <n v="1705.47"/>
    <d v="2024-07-21T00:00:00"/>
    <m/>
    <m/>
    <m/>
    <n v="2727"/>
    <n v="5464"/>
    <s v="Auxiliar"/>
    <d v="2024-02-09T00:00:00"/>
    <m/>
    <m/>
    <m/>
    <m/>
    <s v="MP129695"/>
    <d v="2024-02-09T00:00:00"/>
    <m/>
    <m/>
    <d v="2024-02-15T00:00:00"/>
    <m/>
    <m/>
    <d v="2024-02-09T00:00:00"/>
    <d v="2024-02-21T00:00:00"/>
    <m/>
    <m/>
    <m/>
    <m/>
    <d v="2024-02-14T00:00:00"/>
    <m/>
    <d v="2024-02-15T00:00:00"/>
    <m/>
    <m/>
    <m/>
    <d v="2024-02-19T00:00:00"/>
    <d v="2024-02-21T00:00:00"/>
    <m/>
    <m/>
    <m/>
    <d v="2024-02-21T00:00:00"/>
    <m/>
    <s v="Sim"/>
    <m/>
    <m/>
    <m/>
    <m/>
    <d v="2024-02-09T00:00:00"/>
    <m/>
    <m/>
    <m/>
    <m/>
    <m/>
    <d v="2024-02-19T00:00:00"/>
    <m/>
    <m/>
    <m/>
    <m/>
    <d v="2024-02-21T00:00:00"/>
    <m/>
    <m/>
    <m/>
    <m/>
    <m/>
    <m/>
    <m/>
    <m/>
    <m/>
    <m/>
    <m/>
    <m/>
    <m/>
    <m/>
    <m/>
    <m/>
    <m/>
    <m/>
    <m/>
    <m/>
    <m/>
    <m/>
  </r>
  <r>
    <n v="3275"/>
    <x v="0"/>
    <n v="3754"/>
    <x v="0"/>
    <s v="Única"/>
    <s v="BLOCO J"/>
    <n v="304"/>
    <s v="FORMOSA"/>
    <s v="ELIANE ALVES DA PENA"/>
    <s v="&quot;00571736130&quot;"/>
    <x v="1"/>
    <x v="33"/>
    <s v="Não"/>
    <s v="Não"/>
    <s v="Não"/>
    <s v="Não"/>
    <s v="Não"/>
    <s v="Não"/>
    <s v="Não"/>
    <n v="149839.34"/>
    <n v="680.08"/>
    <n v="0"/>
    <n v="125285.34"/>
    <n v="24555"/>
    <n v="0"/>
    <n v="149840.34"/>
    <n v="0"/>
    <n v="0"/>
    <m/>
    <n v="8787719202977"/>
    <s v="Contrato Adimplente"/>
    <n v="74121"/>
    <d v="2024-03-21T00:00:00"/>
    <n v="2868.86"/>
    <d v="2024-02-29T00:00:00"/>
    <x v="0"/>
    <d v="2024-02-16T00:00:00"/>
    <m/>
    <m/>
    <m/>
    <m/>
    <s v="Endy Carvalho Consultoria imobiliária"/>
    <m/>
    <m/>
    <m/>
    <d v="2024-07-30T00:00:00"/>
    <d v="2024-07-30T00:00:00"/>
    <s v="VENDA FINALIZADA"/>
    <d v="2024-02-16T00:00:00"/>
    <n v="21175"/>
    <n v="205000.14"/>
    <m/>
    <s v="FSA09"/>
    <n v="21175"/>
    <m/>
    <s v="Formosa"/>
    <s v="Goiás"/>
    <n v="5561998662451"/>
    <s v="RUA 08 Q 25"/>
    <n v="73805680"/>
    <s v="PARQUE DAS LARANJEIRAS"/>
    <s v="elianealvespena11@gmail.com"/>
    <n v="5561998662451"/>
    <n v="2266.9499999999998"/>
    <d v="2024-07-09T00:00:00"/>
    <m/>
    <m/>
    <m/>
    <n v="3171"/>
    <n v="5466"/>
    <s v="Tecnico em Enfermagem"/>
    <d v="2024-01-13T00:00:00"/>
    <m/>
    <m/>
    <s v="sim"/>
    <m/>
    <s v="MP134486"/>
    <d v="2024-01-13T00:00:00"/>
    <d v="2024-02-23T00:00:00"/>
    <m/>
    <d v="2024-02-19T00:00:00"/>
    <s v="Sim"/>
    <m/>
    <d v="2024-01-13T00:00:00"/>
    <m/>
    <m/>
    <m/>
    <d v="2024-03-15T00:00:00"/>
    <m/>
    <d v="2024-02-16T00:00:00"/>
    <d v="2024-02-20T00:00:00"/>
    <d v="2024-02-19T00:00:00"/>
    <d v="2024-03-01T00:00:00"/>
    <d v="2024-03-12T00:00:00"/>
    <m/>
    <d v="2024-02-21T00:00:00"/>
    <d v="2024-02-22T00:00:00"/>
    <d v="2024-07-09T00:00:00"/>
    <m/>
    <d v="2024-03-12T00:00:00"/>
    <d v="2024-02-21T00:00:00"/>
    <m/>
    <s v="Sim"/>
    <m/>
    <m/>
    <m/>
    <m/>
    <d v="2024-02-16T00:00:00"/>
    <m/>
    <d v="2024-03-21T00:00:00"/>
    <m/>
    <m/>
    <d v="2024-03-21T00:00:00"/>
    <d v="2024-02-16T00:00:00"/>
    <d v="2024-03-13T00:00:00"/>
    <d v="2024-03-19T00:00:00"/>
    <d v="2024-03-20T00:00:00"/>
    <d v="2024-04-01T00:00:00"/>
    <d v="2024-02-21T00:00:00"/>
    <s v="OK"/>
    <m/>
    <m/>
    <m/>
    <m/>
    <m/>
    <m/>
    <m/>
    <m/>
    <m/>
    <m/>
    <m/>
    <m/>
    <m/>
    <m/>
    <m/>
    <m/>
    <m/>
    <m/>
    <m/>
    <m/>
    <m/>
  </r>
  <r>
    <n v="3276"/>
    <x v="0"/>
    <n v="3817"/>
    <x v="0"/>
    <s v="Única"/>
    <s v="BLOCO M"/>
    <n v="2"/>
    <s v="FORMOSA"/>
    <s v="BRUNA FERREIRA DA LUZ COSTA"/>
    <s v="&quot;06554242104&quot;"/>
    <x v="0"/>
    <x v="26"/>
    <s v="Não"/>
    <s v="Não"/>
    <s v="Não"/>
    <s v="Não"/>
    <s v="Não"/>
    <s v="Não"/>
    <s v="Não"/>
    <n v="157526.28"/>
    <n v="718.49"/>
    <n v="0"/>
    <n v="137182.23000000001"/>
    <n v="20971"/>
    <n v="0"/>
    <n v="158153.23000000001"/>
    <n v="0"/>
    <n v="0"/>
    <m/>
    <n v="8787719185924"/>
    <s v="Contrato Adimplente"/>
    <n v="74155"/>
    <d v="2024-04-04T00:00:00"/>
    <n v="3559.94"/>
    <d v="2024-03-12T00:00:00"/>
    <x v="0"/>
    <d v="2024-02-16T00:00:00"/>
    <m/>
    <m/>
    <m/>
    <m/>
    <s v="Endy Carvalho Consultoria imobiliária"/>
    <m/>
    <m/>
    <m/>
    <d v="2025-03-27T00:00:00"/>
    <d v="2025-03-27T00:00:00"/>
    <s v="VENDA FINALIZADA"/>
    <d v="2024-02-16T00:00:00"/>
    <n v="21174"/>
    <n v="215000.68"/>
    <m/>
    <s v="FSA09"/>
    <n v="21174"/>
    <s v="WELLITON ALMEIDA FERREIRA - 04721242182"/>
    <s v="Formosa"/>
    <s v="Goiás"/>
    <n v="5561996917430"/>
    <s v="Rua 16"/>
    <n v="73813230"/>
    <s v="Formosinha"/>
    <s v="fbrunacosta@gmail.com"/>
    <m/>
    <n v="2395.91"/>
    <d v="2024-07-25T00:00:00"/>
    <m/>
    <m/>
    <m/>
    <n v="3232"/>
    <n v="5465"/>
    <s v="Autônomo(a)"/>
    <d v="2024-02-29T00:00:00"/>
    <m/>
    <m/>
    <s v="sim"/>
    <m/>
    <s v="MP134487"/>
    <d v="2024-02-29T00:00:00"/>
    <d v="2024-03-07T00:00:00"/>
    <m/>
    <d v="2024-02-19T00:00:00"/>
    <s v="Sim"/>
    <m/>
    <d v="2024-02-29T00:00:00"/>
    <m/>
    <m/>
    <m/>
    <m/>
    <m/>
    <d v="2024-03-04T00:00:00"/>
    <d v="2024-03-12T00:00:00"/>
    <d v="2024-02-19T00:00:00"/>
    <d v="2024-03-15T00:00:00"/>
    <d v="2024-03-14T00:00:00"/>
    <m/>
    <d v="2024-02-21T00:00:00"/>
    <d v="2024-03-04T00:00:00"/>
    <d v="2024-07-25T00:00:00"/>
    <m/>
    <d v="2024-04-05T00:00:00"/>
    <d v="2024-03-04T00:00:00"/>
    <m/>
    <s v="Sim"/>
    <m/>
    <m/>
    <d v="2024-03-05T00:00:00"/>
    <m/>
    <d v="2024-03-07T00:00:00"/>
    <d v="2024-03-07T00:00:00"/>
    <d v="2024-04-04T00:00:00"/>
    <m/>
    <m/>
    <d v="2024-04-05T00:00:00"/>
    <d v="2024-02-10T00:00:00"/>
    <d v="2024-04-05T00:00:00"/>
    <d v="2024-06-24T00:00:00"/>
    <d v="2024-07-31T00:00:00"/>
    <d v="2025-03-12T00:00:00"/>
    <d v="2024-02-19T00:00:00"/>
    <d v="2025-03-12T00:00:00"/>
    <m/>
    <m/>
    <m/>
    <m/>
    <m/>
    <m/>
    <m/>
    <m/>
    <m/>
    <m/>
    <m/>
    <m/>
    <m/>
    <m/>
    <m/>
    <m/>
    <m/>
    <m/>
    <m/>
    <m/>
    <m/>
  </r>
  <r>
    <n v="3277"/>
    <x v="0"/>
    <n v="3839"/>
    <x v="0"/>
    <s v="Única"/>
    <s v="BLOCO Q"/>
    <n v="101"/>
    <s v="FORMOSA"/>
    <s v="IGOR BORGES PINHEIRO RODRIGUES"/>
    <s v="&quot;05701105130&quot;"/>
    <x v="0"/>
    <x v="26"/>
    <s v="Não"/>
    <s v="Não"/>
    <s v="Não"/>
    <s v="Não"/>
    <s v="Não"/>
    <s v="Não"/>
    <s v="Não"/>
    <n v="148989.56"/>
    <n v="527.20000000000005"/>
    <n v="0"/>
    <n v="103062.83"/>
    <n v="46586"/>
    <n v="0"/>
    <n v="149648.82999999999"/>
    <n v="0"/>
    <n v="0"/>
    <m/>
    <n v="8787719210872"/>
    <s v="Contrato Adimplente"/>
    <n v="74222"/>
    <d v="2024-04-04T00:00:00"/>
    <n v="3559.97"/>
    <d v="2024-03-12T00:00:00"/>
    <x v="0"/>
    <d v="2024-02-16T00:00:00"/>
    <m/>
    <m/>
    <m/>
    <m/>
    <s v="Endy Carvalho Consultoria imobiliária"/>
    <m/>
    <m/>
    <m/>
    <d v="2025-03-27T00:00:00"/>
    <d v="2025-03-27T00:00:00"/>
    <s v="VENDA FINALIZADA"/>
    <d v="2024-02-16T00:00:00"/>
    <n v="21178"/>
    <n v="215000"/>
    <m/>
    <s v="FSA09"/>
    <n v="21178"/>
    <s v="LIRIA BORGES DE JESUS - 96804882172"/>
    <s v="Formosa"/>
    <s v="Goiás"/>
    <n v="5561998118802"/>
    <s v="Avenida Circular, Q. 48"/>
    <n v="73805207"/>
    <s v="Jardim Oliveira"/>
    <s v="IGORBORGES1610@GMAIL.COM"/>
    <m/>
    <n v="1757.33"/>
    <d v="2024-07-28T00:00:00"/>
    <m/>
    <m/>
    <m/>
    <n v="3285"/>
    <n v="5467"/>
    <s v="Auxiliar"/>
    <d v="2024-02-26T00:00:00"/>
    <m/>
    <m/>
    <s v="sim"/>
    <m/>
    <s v="MP134488"/>
    <d v="2024-02-26T00:00:00"/>
    <d v="2024-03-08T00:00:00"/>
    <m/>
    <d v="2024-02-19T00:00:00"/>
    <s v="Sim"/>
    <m/>
    <d v="2024-02-26T00:00:00"/>
    <m/>
    <m/>
    <d v="2024-02-26T00:00:00"/>
    <m/>
    <m/>
    <d v="2024-02-26T00:00:00"/>
    <d v="2024-03-12T00:00:00"/>
    <d v="2024-02-19T00:00:00"/>
    <d v="2024-03-15T00:00:00"/>
    <d v="2024-03-14T00:00:00"/>
    <m/>
    <d v="2024-02-21T00:00:00"/>
    <d v="2024-02-28T00:00:00"/>
    <d v="2024-07-28T00:00:00"/>
    <m/>
    <d v="2024-03-15T00:00:00"/>
    <d v="2024-02-28T00:00:00"/>
    <m/>
    <s v="Sim"/>
    <m/>
    <m/>
    <m/>
    <m/>
    <d v="2024-03-12T00:00:00"/>
    <m/>
    <d v="2024-04-04T00:00:00"/>
    <m/>
    <m/>
    <d v="2024-04-05T00:00:00"/>
    <d v="2024-02-16T00:00:00"/>
    <d v="2024-04-05T00:00:00"/>
    <d v="2024-06-18T00:00:00"/>
    <d v="2024-07-31T00:00:00"/>
    <d v="2025-03-12T00:00:00"/>
    <d v="2024-02-28T00:00:00"/>
    <d v="2025-03-12T00:00:00"/>
    <m/>
    <m/>
    <m/>
    <m/>
    <m/>
    <m/>
    <m/>
    <m/>
    <m/>
    <m/>
    <m/>
    <m/>
    <m/>
    <m/>
    <m/>
    <m/>
    <m/>
    <m/>
    <m/>
    <m/>
    <m/>
  </r>
  <r>
    <n v="3278"/>
    <x v="0"/>
    <n v="3843"/>
    <x v="0"/>
    <s v="Única"/>
    <s v="BLOCO I"/>
    <n v="202"/>
    <s v="FORMOSA"/>
    <s v="THAIS DANIELLE BRAGA GREGORIO"/>
    <s v="&quot;01355761131&quot;"/>
    <x v="0"/>
    <x v="11"/>
    <s v="Não"/>
    <s v="Não"/>
    <s v="Não"/>
    <s v="Não"/>
    <s v="Não"/>
    <s v="Não"/>
    <s v="Não"/>
    <n v="155909.79999999999"/>
    <n v="568.17999999999995"/>
    <n v="0"/>
    <n v="117145.5"/>
    <n v="39339"/>
    <n v="0"/>
    <n v="156484.5"/>
    <n v="0"/>
    <n v="0"/>
    <m/>
    <n v="8787719203388"/>
    <s v="Contrato Adimplente"/>
    <n v="74099"/>
    <d v="2024-03-21T00:00:00"/>
    <n v="3884.43"/>
    <d v="2024-03-05T00:00:00"/>
    <x v="0"/>
    <d v="2024-02-16T00:00:00"/>
    <m/>
    <m/>
    <m/>
    <m/>
    <s v="Endy Carvalho Consultoria imobiliária"/>
    <m/>
    <m/>
    <m/>
    <d v="2024-07-30T00:00:00"/>
    <d v="2024-07-30T00:00:00"/>
    <s v="VENDA FINALIZADA"/>
    <d v="2024-02-19T00:00:00"/>
    <n v="21198"/>
    <n v="215000.3"/>
    <m/>
    <s v="FSA09"/>
    <n v="21198"/>
    <s v="EVERALDO GONÇALVES DE SIQUEIRA - 48586455172"/>
    <s v="Formosa"/>
    <s v="Goiás"/>
    <n v="5561996865226"/>
    <s v="RUA DO PRAIM"/>
    <n v="73817000"/>
    <s v="Centro"/>
    <s v="thainnamgp@gmail.com"/>
    <m/>
    <n v="1893.94"/>
    <d v="2024-08-03T00:00:00"/>
    <m/>
    <m/>
    <m/>
    <n v="3154"/>
    <n v="5469"/>
    <s v="Servidor Público"/>
    <d v="2024-02-22T00:00:00"/>
    <m/>
    <m/>
    <s v="sim"/>
    <m/>
    <s v="MP134490"/>
    <d v="2024-02-22T00:00:00"/>
    <d v="2024-03-01T00:00:00"/>
    <m/>
    <d v="2024-02-19T00:00:00"/>
    <s v="Sim"/>
    <m/>
    <d v="2024-02-22T00:00:00"/>
    <m/>
    <m/>
    <m/>
    <m/>
    <m/>
    <d v="2024-02-23T00:00:00"/>
    <d v="2024-03-06T00:00:00"/>
    <d v="2024-02-20T00:00:00"/>
    <d v="2024-03-01T00:00:00"/>
    <d v="2024-03-12T00:00:00"/>
    <m/>
    <d v="2024-02-21T00:00:00"/>
    <d v="2024-02-22T00:00:00"/>
    <d v="2024-08-03T00:00:00"/>
    <m/>
    <d v="2024-03-11T00:00:00"/>
    <d v="2024-02-21T00:00:00"/>
    <m/>
    <s v="Sim"/>
    <m/>
    <m/>
    <d v="2024-02-23T00:00:00"/>
    <m/>
    <d v="2024-03-05T00:00:00"/>
    <d v="2024-03-01T00:00:00"/>
    <d v="2024-03-21T00:00:00"/>
    <m/>
    <m/>
    <d v="2024-04-05T00:00:00"/>
    <d v="2024-02-16T00:00:00"/>
    <d v="2024-03-11T00:00:00"/>
    <d v="2024-03-15T00:00:00"/>
    <d v="2024-03-20T00:00:00"/>
    <d v="2024-04-01T00:00:00"/>
    <d v="2024-02-21T00:00:00"/>
    <s v="OK"/>
    <m/>
    <m/>
    <m/>
    <m/>
    <m/>
    <m/>
    <m/>
    <m/>
    <m/>
    <m/>
    <m/>
    <m/>
    <m/>
    <m/>
    <m/>
    <m/>
    <m/>
    <m/>
    <m/>
    <m/>
    <m/>
  </r>
  <r>
    <n v="3279"/>
    <x v="1"/>
    <n v="3847"/>
    <x v="3"/>
    <s v="ETAPA 01"/>
    <s v="TOWNHOUSE"/>
    <n v="6"/>
    <s v="FORMOSA"/>
    <s v="ELZA MARIANO DE DEUS"/>
    <s v="&quot;56047177115&quot;"/>
    <x v="4"/>
    <x v="22"/>
    <s v="Não"/>
    <s v="Não"/>
    <s v="Não"/>
    <s v="Não"/>
    <s v="Não"/>
    <s v="Não"/>
    <s v="Não"/>
    <n v="0"/>
    <n v="0"/>
    <n v="0"/>
    <n v="0"/>
    <n v="0"/>
    <n v="0"/>
    <n v="0"/>
    <n v="0"/>
    <n v="0"/>
    <m/>
    <m/>
    <s v="Contrato Adimplente"/>
    <m/>
    <m/>
    <n v="0"/>
    <m/>
    <x v="1"/>
    <d v="2024-02-16T00:00:00"/>
    <m/>
    <m/>
    <m/>
    <m/>
    <s v="Real prime negócios imobiliários"/>
    <m/>
    <m/>
    <m/>
    <d v="2024-07-25T00:00:00"/>
    <d v="2024-07-25T00:00:00"/>
    <s v="DISTRATO"/>
    <d v="2024-02-09T00:00:00"/>
    <n v="21181"/>
    <n v="850000"/>
    <m/>
    <s v="FSA 03"/>
    <n v="21181"/>
    <m/>
    <s v="Formosa"/>
    <s v="Goiás"/>
    <n v="5561999363391"/>
    <s v="Rua 27 Q 21"/>
    <n v="73802030"/>
    <s v="Setor Bosque"/>
    <s v="elza.deus@hotmail.com"/>
    <m/>
    <n v="13183.69"/>
    <m/>
    <m/>
    <m/>
    <m/>
    <n v="1974"/>
    <n v="5468"/>
    <s v="Aposentado"/>
    <m/>
    <m/>
    <m/>
    <m/>
    <m/>
    <m/>
    <m/>
    <m/>
    <m/>
    <m/>
    <m/>
    <m/>
    <m/>
    <m/>
    <m/>
    <m/>
    <m/>
    <m/>
    <m/>
    <m/>
    <m/>
    <m/>
    <m/>
    <m/>
    <m/>
    <m/>
    <m/>
    <m/>
    <m/>
    <m/>
    <m/>
    <m/>
    <m/>
    <m/>
    <m/>
    <m/>
    <m/>
    <m/>
    <m/>
    <m/>
    <m/>
    <m/>
    <m/>
    <m/>
    <m/>
    <m/>
    <m/>
    <m/>
    <m/>
    <m/>
    <m/>
    <m/>
    <m/>
    <m/>
    <m/>
    <m/>
    <m/>
    <m/>
    <m/>
    <m/>
    <m/>
    <m/>
    <m/>
    <m/>
    <m/>
    <m/>
    <m/>
    <m/>
    <m/>
    <m/>
  </r>
  <r>
    <n v="3280"/>
    <x v="0"/>
    <n v="3850"/>
    <x v="0"/>
    <s v="Única"/>
    <s v="BLOCO Q"/>
    <n v="104"/>
    <s v="FORMOSA"/>
    <s v="CARLA JOSE DOS REIS"/>
    <s v="&quot;03934295126&quot;"/>
    <x v="1"/>
    <x v="19"/>
    <s v="Não"/>
    <s v="Não"/>
    <s v="Não"/>
    <s v="Não"/>
    <s v="Não"/>
    <s v="Não"/>
    <s v="Não"/>
    <n v="153451.87"/>
    <n v="678.29"/>
    <n v="0"/>
    <n v="128691.87"/>
    <n v="24761"/>
    <n v="0"/>
    <n v="153452.87"/>
    <n v="0"/>
    <n v="0"/>
    <m/>
    <n v="8787719229620"/>
    <s v="Contrato Adimplente"/>
    <n v="74225"/>
    <d v="2024-04-01T00:00:00"/>
    <n v="3559.94"/>
    <d v="2024-02-29T00:00:00"/>
    <x v="0"/>
    <d v="2024-02-16T00:00:00"/>
    <m/>
    <m/>
    <m/>
    <m/>
    <s v="Endy Carvalho Consultoria imobiliária"/>
    <m/>
    <m/>
    <m/>
    <d v="2024-07-30T00:00:00"/>
    <d v="2024-07-30T00:00:00"/>
    <s v="VENDA FINALIZADA"/>
    <d v="2024-02-19T00:00:00"/>
    <n v="21199"/>
    <n v="207251.87"/>
    <m/>
    <s v="FSA09"/>
    <n v="21199"/>
    <m/>
    <s v="Formosa"/>
    <s v="Goiás"/>
    <n v="5561996809508"/>
    <s v="RUA PARTICULAR Q 67"/>
    <n v="73813814"/>
    <s v="PARQUE LAGO"/>
    <s v="carlajosereis@gmail.com"/>
    <m/>
    <n v="2261"/>
    <d v="2024-08-08T00:00:00"/>
    <m/>
    <m/>
    <m/>
    <n v="3288"/>
    <n v="5470"/>
    <s v="Auxiliar"/>
    <d v="2024-02-10T00:00:00"/>
    <m/>
    <m/>
    <s v="sim"/>
    <m/>
    <s v="MP134489"/>
    <d v="2024-02-10T00:00:00"/>
    <d v="2024-02-27T00:00:00"/>
    <m/>
    <d v="2024-02-19T00:00:00"/>
    <s v="Sim"/>
    <m/>
    <d v="2024-02-10T00:00:00"/>
    <m/>
    <m/>
    <m/>
    <d v="2024-03-16T00:00:00"/>
    <m/>
    <d v="2024-02-19T00:00:00"/>
    <d v="2024-02-29T00:00:00"/>
    <d v="2024-02-20T00:00:00"/>
    <d v="2024-03-01T00:00:00"/>
    <d v="2024-03-05T00:00:00"/>
    <m/>
    <d v="2024-02-21T00:00:00"/>
    <d v="2024-02-22T00:00:00"/>
    <d v="2024-08-08T00:00:00"/>
    <d v="2024-03-13T00:00:00"/>
    <d v="2024-03-11T00:00:00"/>
    <d v="2024-02-22T00:00:00"/>
    <m/>
    <s v="Sim"/>
    <m/>
    <m/>
    <d v="2024-02-23T00:00:00"/>
    <m/>
    <d v="2024-02-29T00:00:00"/>
    <d v="2024-02-27T00:00:00"/>
    <d v="2024-04-02T00:00:00"/>
    <m/>
    <m/>
    <d v="2024-04-03T00:00:00"/>
    <d v="2024-02-20T00:00:00"/>
    <d v="2024-03-11T00:00:00"/>
    <d v="2024-03-15T00:00:00"/>
    <d v="2024-03-20T00:00:00"/>
    <d v="2024-04-01T00:00:00"/>
    <d v="2024-02-22T00:00:00"/>
    <s v="OK"/>
    <m/>
    <m/>
    <m/>
    <m/>
    <m/>
    <m/>
    <m/>
    <m/>
    <m/>
    <m/>
    <m/>
    <m/>
    <m/>
    <m/>
    <n v="2299.58"/>
    <m/>
    <m/>
    <m/>
    <m/>
    <m/>
    <m/>
  </r>
  <r>
    <n v="3281"/>
    <x v="0"/>
    <n v="3830"/>
    <x v="0"/>
    <s v="Única"/>
    <s v="BLOCO L"/>
    <n v="201"/>
    <s v="FORMOSA"/>
    <s v="MARCOS EDIONE PAZ DE OLIVEIRA"/>
    <s v="&quot;70193179105&quot;"/>
    <x v="1"/>
    <x v="10"/>
    <s v="Não"/>
    <s v="Não"/>
    <s v="Não"/>
    <s v="Não"/>
    <s v="Não"/>
    <s v="Não"/>
    <s v="Não"/>
    <n v="164200"/>
    <n v="897.14"/>
    <n v="0"/>
    <n v="157141.85999999999"/>
    <n v="7121"/>
    <n v="0"/>
    <n v="164262.85999999999"/>
    <n v="0"/>
    <n v="0"/>
    <m/>
    <n v="8787719219519"/>
    <s v="Contrato Adimplente"/>
    <m/>
    <d v="2024-04-04T00:00:00"/>
    <n v="3936.52"/>
    <d v="2024-03-08T00:00:00"/>
    <x v="0"/>
    <d v="2024-02-19T00:00:00"/>
    <m/>
    <m/>
    <m/>
    <m/>
    <s v="Endy Carvalho Consultoria imobiliária"/>
    <m/>
    <m/>
    <m/>
    <d v="2025-03-27T00:00:00"/>
    <d v="2025-03-27T00:00:00"/>
    <s v="VENDA FINALIZADA"/>
    <d v="2024-02-20T00:00:00"/>
    <n v="21233"/>
    <n v="218000"/>
    <m/>
    <s v="FSA09"/>
    <n v="21233"/>
    <m/>
    <s v="Formosa"/>
    <s v="Goiás"/>
    <n v="5561996299504"/>
    <s v="AVENIDA B, Q.4,L.24"/>
    <n v="73804570"/>
    <s v="Parque Serrano"/>
    <s v="marcosedione26@gmail.com"/>
    <m/>
    <n v="2990.48"/>
    <d v="2024-07-31T00:00:00"/>
    <m/>
    <m/>
    <m/>
    <n v="3204"/>
    <n v="5471"/>
    <s v="Auxiliar"/>
    <d v="2024-02-02T00:00:00"/>
    <m/>
    <m/>
    <s v="sim"/>
    <m/>
    <s v="MP134491"/>
    <d v="2024-02-02T00:00:00"/>
    <d v="2024-03-06T00:00:00"/>
    <m/>
    <d v="2024-02-20T00:00:00"/>
    <s v="Sim"/>
    <m/>
    <d v="2024-02-02T00:00:00"/>
    <m/>
    <m/>
    <d v="2024-02-26T00:00:00"/>
    <m/>
    <m/>
    <d v="2024-02-20T00:00:00"/>
    <d v="2024-03-08T00:00:00"/>
    <d v="2024-02-20T00:00:00"/>
    <d v="2024-03-15T00:00:00"/>
    <d v="2024-03-14T00:00:00"/>
    <m/>
    <d v="2024-02-21T00:00:00"/>
    <d v="2024-02-28T00:00:00"/>
    <d v="2024-07-31T00:00:00"/>
    <m/>
    <d v="2024-03-15T00:00:00"/>
    <d v="2024-02-28T00:00:00"/>
    <m/>
    <s v="Sim"/>
    <m/>
    <m/>
    <m/>
    <m/>
    <d v="2024-03-08T00:00:00"/>
    <m/>
    <d v="2024-04-04T00:00:00"/>
    <m/>
    <m/>
    <d v="2024-04-05T00:00:00"/>
    <d v="2024-02-19T00:00:00"/>
    <d v="2024-04-05T00:00:00"/>
    <d v="2024-06-19T00:00:00"/>
    <d v="2024-07-31T00:00:00"/>
    <d v="2025-03-12T00:00:00"/>
    <d v="2024-02-28T00:00:00"/>
    <d v="2025-03-12T00:00:00"/>
    <m/>
    <m/>
    <m/>
    <m/>
    <m/>
    <m/>
    <m/>
    <m/>
    <m/>
    <m/>
    <m/>
    <m/>
    <m/>
    <m/>
    <m/>
    <m/>
    <m/>
    <m/>
    <m/>
    <m/>
    <m/>
  </r>
  <r>
    <n v="3282"/>
    <x v="0"/>
    <n v="3831"/>
    <x v="0"/>
    <s v="Única"/>
    <s v="BLOCO F"/>
    <n v="203"/>
    <s v="FORMOSA"/>
    <s v="ANA LUCIA PEREIRA DOS SANTOS"/>
    <s v="&quot;03148924193&quot;"/>
    <x v="1"/>
    <x v="19"/>
    <s v="Não"/>
    <s v="Não"/>
    <s v="Não"/>
    <s v="Não"/>
    <s v="Não"/>
    <s v="Não"/>
    <s v="Não"/>
    <n v="149334.43"/>
    <n v="551.75"/>
    <n v="0"/>
    <n v="107443.92"/>
    <n v="41892"/>
    <n v="0"/>
    <n v="149335.92000000001"/>
    <n v="0"/>
    <n v="0"/>
    <m/>
    <n v="8787719214657"/>
    <s v="Contrato Adimplente"/>
    <m/>
    <d v="2024-04-04T00:00:00"/>
    <n v="3559.97"/>
    <d v="2024-03-11T00:00:00"/>
    <x v="0"/>
    <d v="2024-02-19T00:00:00"/>
    <m/>
    <m/>
    <m/>
    <m/>
    <s v="Endy Carvalho Consultoria imobiliária"/>
    <m/>
    <m/>
    <m/>
    <d v="2025-03-27T00:00:00"/>
    <d v="2025-03-27T00:00:00"/>
    <s v="VENDA FINALIZADA"/>
    <d v="2024-02-20T00:00:00"/>
    <n v="21234"/>
    <n v="205000"/>
    <m/>
    <s v="FSA09"/>
    <n v="21234"/>
    <m/>
    <s v="Formosa"/>
    <s v="Goiás"/>
    <n v="5561998664626"/>
    <s v="RUA E, Q. 45, L. 31"/>
    <n v="73809716"/>
    <s v="CONJUNTO HABITACIONAL PADRE JOSE WILLENS"/>
    <s v="analuciapereiradossantos2017@gmail.com"/>
    <m/>
    <n v="1839.21"/>
    <d v="2024-07-31T00:00:00"/>
    <m/>
    <m/>
    <m/>
    <n v="3118"/>
    <n v="5472"/>
    <s v="Motorista"/>
    <d v="2024-02-03T00:00:00"/>
    <m/>
    <m/>
    <s v="sim"/>
    <m/>
    <s v="MP134492"/>
    <d v="2024-02-03T00:00:00"/>
    <d v="2024-03-06T00:00:00"/>
    <m/>
    <d v="2024-02-20T00:00:00"/>
    <s v="Sim"/>
    <m/>
    <d v="2024-02-03T00:00:00"/>
    <m/>
    <m/>
    <d v="2024-02-26T00:00:00"/>
    <m/>
    <m/>
    <d v="2024-02-20T00:00:00"/>
    <d v="2024-03-11T00:00:00"/>
    <d v="2024-02-20T00:00:00"/>
    <d v="2024-03-15T00:00:00"/>
    <d v="2024-03-14T00:00:00"/>
    <m/>
    <d v="2024-02-21T00:00:00"/>
    <d v="2024-03-01T00:00:00"/>
    <d v="2024-07-31T00:00:00"/>
    <m/>
    <d v="2024-04-05T00:00:00"/>
    <d v="2024-03-01T00:00:00"/>
    <m/>
    <s v="Sim"/>
    <m/>
    <m/>
    <d v="2024-03-01T00:00:00"/>
    <m/>
    <d v="2024-03-01T00:00:00"/>
    <d v="2024-03-06T00:00:00"/>
    <d v="2024-04-04T00:00:00"/>
    <m/>
    <m/>
    <d v="2024-04-05T00:00:00"/>
    <d v="2024-02-17T00:00:00"/>
    <d v="2024-04-05T00:00:00"/>
    <d v="2024-06-21T00:00:00"/>
    <d v="2024-07-31T00:00:00"/>
    <d v="2025-03-12T00:00:00"/>
    <d v="2024-03-01T00:00:00"/>
    <d v="2025-03-12T00:00:00"/>
    <m/>
    <m/>
    <m/>
    <m/>
    <m/>
    <m/>
    <m/>
    <m/>
    <m/>
    <m/>
    <m/>
    <m/>
    <m/>
    <m/>
    <m/>
    <m/>
    <m/>
    <m/>
    <m/>
    <m/>
    <m/>
  </r>
  <r>
    <n v="3283"/>
    <x v="0"/>
    <n v="3833"/>
    <x v="0"/>
    <s v="Única"/>
    <s v="BLOCO L"/>
    <n v="1"/>
    <s v="FORMOSA"/>
    <s v="SAMARA PASSOS DAS NEVES"/>
    <s v="&quot;70609576186&quot;"/>
    <x v="1"/>
    <x v="3"/>
    <s v="Não"/>
    <s v="Não"/>
    <s v="Não"/>
    <s v="Não"/>
    <s v="Não"/>
    <s v="Não"/>
    <s v="Não"/>
    <n v="152838.98000000001"/>
    <n v="600"/>
    <n v="0"/>
    <n v="117710.98"/>
    <n v="35635"/>
    <n v="0"/>
    <n v="153345.98000000001"/>
    <n v="0"/>
    <n v="0"/>
    <m/>
    <n v="8787719214584"/>
    <s v="Contrato Adimplente"/>
    <n v="74138"/>
    <d v="2024-04-24T00:00:00"/>
    <n v="3544.37"/>
    <d v="2024-04-01T00:00:00"/>
    <x v="0"/>
    <d v="2024-02-19T00:00:00"/>
    <m/>
    <m/>
    <m/>
    <m/>
    <s v="Endy Carvalho Consultoria imobiliária"/>
    <m/>
    <m/>
    <m/>
    <d v="2025-03-27T00:00:00"/>
    <d v="2025-03-27T00:00:00"/>
    <s v="VENDA FINALIZADA"/>
    <d v="2024-02-20T00:00:00"/>
    <n v="21235"/>
    <n v="215000"/>
    <m/>
    <s v="FSA09"/>
    <n v="21235"/>
    <s v="JANE FERNANDES DE ALMEIDA - 95023917134"/>
    <s v="Formosa"/>
    <s v="Goiás"/>
    <n v="5561996930935"/>
    <s v="RUA D Q 67 L 18"/>
    <n v="73808185"/>
    <s v="SETOR NORDESTE"/>
    <s v="sampassos1999@gmail.com"/>
    <m/>
    <n v="2000"/>
    <d v="2024-07-24T00:00:00"/>
    <m/>
    <m/>
    <m/>
    <n v="3210"/>
    <n v="5473"/>
    <s v="Auxiliar"/>
    <d v="2024-03-14T00:00:00"/>
    <m/>
    <m/>
    <s v="sim"/>
    <m/>
    <s v="MP134493"/>
    <d v="2024-03-14T00:00:00"/>
    <d v="2024-03-22T00:00:00"/>
    <m/>
    <d v="2024-02-19T00:00:00"/>
    <s v="Sim"/>
    <m/>
    <d v="2024-03-14T00:00:00"/>
    <m/>
    <m/>
    <d v="2024-02-26T00:00:00"/>
    <m/>
    <m/>
    <d v="2024-03-15T00:00:00"/>
    <d v="2024-04-02T00:00:00"/>
    <d v="2024-02-20T00:00:00"/>
    <d v="2024-04-01T00:00:00"/>
    <m/>
    <m/>
    <d v="2024-02-21T00:00:00"/>
    <d v="2024-02-28T00:00:00"/>
    <d v="2024-07-24T00:00:00"/>
    <m/>
    <d v="2024-04-05T00:00:00"/>
    <d v="2024-02-28T00:00:00"/>
    <m/>
    <s v="Sim"/>
    <m/>
    <m/>
    <d v="2024-03-20T00:00:00"/>
    <m/>
    <d v="2024-04-01T00:00:00"/>
    <d v="2024-03-22T00:00:00"/>
    <d v="2024-04-30T00:00:00"/>
    <m/>
    <m/>
    <d v="2024-05-02T00:00:00"/>
    <d v="2024-02-17T00:00:00"/>
    <d v="2024-04-05T00:00:00"/>
    <d v="2024-06-19T00:00:00"/>
    <d v="2024-07-31T00:00:00"/>
    <d v="2025-03-12T00:00:00"/>
    <d v="2024-02-28T00:00:00"/>
    <d v="2025-03-12T00:00:00"/>
    <m/>
    <m/>
    <m/>
    <m/>
    <m/>
    <m/>
    <m/>
    <m/>
    <m/>
    <m/>
    <m/>
    <m/>
    <m/>
    <m/>
    <m/>
    <m/>
    <m/>
    <m/>
    <m/>
    <m/>
    <m/>
  </r>
  <r>
    <n v="3284"/>
    <x v="1"/>
    <n v="3836"/>
    <x v="0"/>
    <s v="Única"/>
    <s v="BLOCO N"/>
    <n v="201"/>
    <s v="FORMOSA"/>
    <s v="PEDRO FELIPE COSTA GOIS"/>
    <s v="&quot;07582983580&quot;"/>
    <x v="1"/>
    <x v="3"/>
    <s v="Não"/>
    <s v="Não"/>
    <s v="Não"/>
    <s v="Não"/>
    <s v="Não"/>
    <s v="Não"/>
    <s v="Não"/>
    <n v="155054.45000000001"/>
    <n v="690"/>
    <n v="0"/>
    <n v="131625.45000000001"/>
    <n v="23429"/>
    <n v="0"/>
    <n v="155054.45000000001"/>
    <n v="0"/>
    <n v="0"/>
    <m/>
    <m/>
    <s v="Contrato Adimplente"/>
    <m/>
    <m/>
    <n v="0"/>
    <m/>
    <x v="1"/>
    <d v="2024-02-19T00:00:00"/>
    <m/>
    <m/>
    <m/>
    <m/>
    <s v="Endy Carvalho Consultoria imobiliária"/>
    <m/>
    <m/>
    <m/>
    <d v="2024-04-12T00:00:00"/>
    <d v="2024-04-12T00:00:00"/>
    <s v="DISTRATO"/>
    <d v="2024-02-20T00:00:00"/>
    <n v="21236"/>
    <n v="215000.05"/>
    <m/>
    <s v="FSA09"/>
    <n v="21236"/>
    <m/>
    <s v="Formosa"/>
    <s v="Goiás"/>
    <n v="5561998518321"/>
    <s v="RUA 9"/>
    <n v="73805020"/>
    <s v="SETOR FERROVIARIO"/>
    <s v="pedrofelipecostagois30@gmail.com"/>
    <m/>
    <n v="2500"/>
    <d v="2024-07-31T00:00:00"/>
    <m/>
    <m/>
    <m/>
    <n v="3241"/>
    <n v="5474"/>
    <s v="Vendedor(a)"/>
    <d v="2024-02-23T00:00:00"/>
    <m/>
    <m/>
    <s v="sim"/>
    <m/>
    <s v="MP134497"/>
    <d v="2024-02-27T00:00:00"/>
    <m/>
    <m/>
    <d v="2024-02-21T00:00:00"/>
    <m/>
    <m/>
    <d v="2024-02-27T00:00:00"/>
    <m/>
    <m/>
    <m/>
    <m/>
    <m/>
    <d v="2024-02-29T00:00:00"/>
    <m/>
    <d v="2024-02-21T00:00:00"/>
    <m/>
    <m/>
    <m/>
    <d v="2024-02-22T00:00:00"/>
    <d v="2024-03-01T00:00:00"/>
    <d v="2024-07-31T00:00:00"/>
    <m/>
    <m/>
    <d v="2024-03-01T00:00:00"/>
    <m/>
    <s v="Sim"/>
    <m/>
    <m/>
    <m/>
    <m/>
    <m/>
    <m/>
    <m/>
    <m/>
    <m/>
    <m/>
    <d v="2024-02-19T00:00:00"/>
    <m/>
    <m/>
    <m/>
    <m/>
    <m/>
    <m/>
    <m/>
    <m/>
    <m/>
    <m/>
    <m/>
    <m/>
    <m/>
    <m/>
    <m/>
    <m/>
    <m/>
    <m/>
    <m/>
    <m/>
    <m/>
    <m/>
    <m/>
    <m/>
    <m/>
    <m/>
    <m/>
  </r>
  <r>
    <n v="3285"/>
    <x v="0"/>
    <n v="3841"/>
    <x v="0"/>
    <s v="Única"/>
    <s v="BLOCO N"/>
    <n v="102"/>
    <s v="FORMOSA"/>
    <s v="CARLOS RODRIGO MOREIRA DOS SANTOS"/>
    <s v="&quot;70960854169&quot;"/>
    <x v="0"/>
    <x v="16"/>
    <s v="Não"/>
    <s v="Não"/>
    <s v="Não"/>
    <s v="Não"/>
    <s v="Não"/>
    <s v="Não"/>
    <s v="Não"/>
    <n v="164200"/>
    <n v="897.59"/>
    <n v="0"/>
    <n v="157110"/>
    <n v="7090"/>
    <n v="0"/>
    <n v="164200"/>
    <n v="0"/>
    <n v="0"/>
    <m/>
    <n v="8787719214169"/>
    <s v="Contrato Adimplente"/>
    <n v="74175"/>
    <d v="2024-04-09T00:00:00"/>
    <n v="3936.55"/>
    <d v="2024-03-08T00:00:00"/>
    <x v="0"/>
    <d v="2024-02-19T00:00:00"/>
    <m/>
    <m/>
    <m/>
    <m/>
    <s v="Endy Carvalho Consultoria imobiliária"/>
    <m/>
    <m/>
    <m/>
    <d v="2025-03-27T00:00:00"/>
    <d v="2025-03-27T00:00:00"/>
    <s v="VENDA FINALIZADA"/>
    <d v="2024-02-20T00:00:00"/>
    <n v="21238"/>
    <n v="218000"/>
    <m/>
    <s v="FSA09"/>
    <n v="21238"/>
    <s v="YARA FERREIRA DE JESUS - 08549502146"/>
    <s v="Formosa"/>
    <s v="Goiás"/>
    <n v="5561999596707"/>
    <s v="Rua Jandaia Q 16 L 14"/>
    <n v="73813777"/>
    <s v="Parque Lago"/>
    <s v="carlosrodrigoquinto@gmail.com"/>
    <m/>
    <n v="1590"/>
    <d v="2024-08-03T00:00:00"/>
    <m/>
    <m/>
    <m/>
    <n v="3238"/>
    <n v="5476"/>
    <s v="Promotor"/>
    <d v="2024-02-14T00:00:00"/>
    <m/>
    <m/>
    <s v="sim"/>
    <m/>
    <s v="MP134496"/>
    <d v="2024-02-14T00:00:00"/>
    <d v="2024-03-05T00:00:00"/>
    <m/>
    <d v="2024-02-20T00:00:00"/>
    <s v="Sim"/>
    <m/>
    <d v="2024-02-14T00:00:00"/>
    <m/>
    <m/>
    <d v="2024-02-26T00:00:00"/>
    <m/>
    <m/>
    <d v="2024-02-20T00:00:00"/>
    <d v="2024-03-22T00:00:00"/>
    <d v="2024-02-20T00:00:00"/>
    <d v="2024-03-15T00:00:00"/>
    <d v="2024-03-14T00:00:00"/>
    <m/>
    <d v="2024-02-21T00:00:00"/>
    <d v="2024-02-28T00:00:00"/>
    <d v="2024-08-03T00:00:00"/>
    <m/>
    <d v="2024-04-05T00:00:00"/>
    <d v="2024-02-28T00:00:00"/>
    <m/>
    <s v="Sim"/>
    <m/>
    <m/>
    <d v="2024-02-28T00:00:00"/>
    <m/>
    <d v="2024-03-08T00:00:00"/>
    <d v="2024-03-05T00:00:00"/>
    <d v="2024-04-10T00:00:00"/>
    <m/>
    <m/>
    <d v="2024-04-10T00:00:00"/>
    <d v="2024-02-17T00:00:00"/>
    <d v="2024-04-05T00:00:00"/>
    <d v="2024-06-18T00:00:00"/>
    <d v="2024-07-31T00:00:00"/>
    <d v="2025-03-12T00:00:00"/>
    <d v="2024-02-28T00:00:00"/>
    <d v="2025-03-12T00:00:00"/>
    <m/>
    <m/>
    <m/>
    <m/>
    <m/>
    <m/>
    <m/>
    <m/>
    <m/>
    <m/>
    <m/>
    <m/>
    <m/>
    <m/>
    <m/>
    <m/>
    <m/>
    <m/>
    <m/>
    <m/>
    <m/>
  </r>
  <r>
    <n v="3286"/>
    <x v="0"/>
    <n v="3840"/>
    <x v="0"/>
    <s v="Única"/>
    <s v="BLOCO J"/>
    <n v="201"/>
    <s v="FORMOSA"/>
    <s v="BRUNO MURILO MANHÃES DO NASCIMENTO"/>
    <s v="&quot;04286291138&quot;"/>
    <x v="1"/>
    <x v="21"/>
    <s v="Não"/>
    <s v="Não"/>
    <s v="Não"/>
    <s v="Não"/>
    <s v="Não"/>
    <s v="Não"/>
    <s v="Não"/>
    <n v="138761.45000000001"/>
    <n v="690"/>
    <n v="0"/>
    <n v="131625.45000000001"/>
    <n v="7136"/>
    <n v="0"/>
    <n v="138761.45000000001"/>
    <n v="0"/>
    <n v="0"/>
    <m/>
    <n v="8787719213995"/>
    <s v="Contrato Adimplente"/>
    <n v="74114"/>
    <d v="2024-04-24T00:00:00"/>
    <n v="3544.37"/>
    <d v="2024-03-28T00:00:00"/>
    <x v="0"/>
    <d v="2024-02-20T00:00:00"/>
    <m/>
    <m/>
    <m/>
    <m/>
    <s v="Endy Carvalho Consultoria imobiliária"/>
    <m/>
    <m/>
    <m/>
    <d v="2025-03-27T00:00:00"/>
    <d v="2025-03-27T00:00:00"/>
    <s v="VENDA FINALIZADA"/>
    <d v="2024-02-20T00:00:00"/>
    <n v="21237"/>
    <n v="215000"/>
    <m/>
    <s v="FSA09"/>
    <n v="21237"/>
    <s v="ANDREA MANHAES MARTINS LEAL - 79344640106,ENILSON PEREIRA LEAL - 80630650187"/>
    <s v="Formosa"/>
    <s v="Goiás"/>
    <n v="5561981793472"/>
    <s v="RUA 23, QD 130 LT 13"/>
    <n v="73813350"/>
    <s v="Formosinha"/>
    <s v="bingotrue5@gmail.com"/>
    <n v="5561999991082"/>
    <n v="2300"/>
    <d v="2024-07-28T00:00:00"/>
    <m/>
    <m/>
    <m/>
    <n v="3172"/>
    <n v="5475"/>
    <s v="Assistente"/>
    <d v="2024-03-05T00:00:00"/>
    <m/>
    <m/>
    <s v="sim"/>
    <m/>
    <s v="MP134495"/>
    <d v="2024-03-06T00:00:00"/>
    <d v="2024-03-27T00:00:00"/>
    <m/>
    <d v="2024-02-20T00:00:00"/>
    <s v="Sim"/>
    <m/>
    <d v="2024-03-06T00:00:00"/>
    <m/>
    <m/>
    <d v="2024-02-26T00:00:00"/>
    <m/>
    <m/>
    <d v="2024-03-06T00:00:00"/>
    <d v="2024-04-02T00:00:00"/>
    <d v="2024-02-20T00:00:00"/>
    <d v="2024-04-01T00:00:00"/>
    <m/>
    <m/>
    <d v="2024-02-21T00:00:00"/>
    <d v="2024-02-28T00:00:00"/>
    <d v="2024-07-28T00:00:00"/>
    <m/>
    <d v="2024-04-05T00:00:00"/>
    <d v="2024-02-28T00:00:00"/>
    <m/>
    <s v="Sim"/>
    <m/>
    <m/>
    <d v="2024-03-25T00:00:00"/>
    <m/>
    <d v="2024-04-01T00:00:00"/>
    <d v="2024-03-27T00:00:00"/>
    <d v="2024-04-30T00:00:00"/>
    <m/>
    <m/>
    <d v="2024-05-02T00:00:00"/>
    <d v="2024-02-17T00:00:00"/>
    <d v="2024-04-05T00:00:00"/>
    <d v="2024-07-11T00:00:00"/>
    <d v="2024-07-31T00:00:00"/>
    <d v="2025-03-12T00:00:00"/>
    <d v="2024-02-28T00:00:00"/>
    <d v="2025-03-12T00:00:00"/>
    <m/>
    <m/>
    <m/>
    <m/>
    <m/>
    <m/>
    <m/>
    <m/>
    <m/>
    <m/>
    <m/>
    <m/>
    <m/>
    <m/>
    <m/>
    <m/>
    <m/>
    <m/>
    <m/>
    <m/>
    <m/>
  </r>
  <r>
    <n v="3287"/>
    <x v="0"/>
    <n v="3846"/>
    <x v="0"/>
    <s v="Única"/>
    <s v="BLOCO R"/>
    <n v="202"/>
    <s v="FORMOSA"/>
    <s v="ÉRIKA ALVES DA CUNHA"/>
    <s v="&quot;07176967156&quot;"/>
    <x v="0"/>
    <x v="12"/>
    <s v="Não"/>
    <s v="Não"/>
    <s v="Não"/>
    <s v="Não"/>
    <s v="Não"/>
    <s v="Não"/>
    <s v="Não"/>
    <n v="160136.6"/>
    <n v="600"/>
    <n v="0"/>
    <n v="125530.6"/>
    <n v="34606"/>
    <n v="0"/>
    <n v="160136.6"/>
    <n v="0"/>
    <n v="0"/>
    <m/>
    <n v="8787719229476"/>
    <s v="Contrato Adimplente"/>
    <n v="74243"/>
    <d v="2024-04-01T00:00:00"/>
    <n v="3559.97"/>
    <d v="2024-02-29T00:00:00"/>
    <x v="0"/>
    <d v="2024-02-20T00:00:00"/>
    <m/>
    <m/>
    <m/>
    <m/>
    <s v="Endy Carvalho Consultoria imobiliária"/>
    <m/>
    <m/>
    <m/>
    <d v="2024-07-30T00:00:00"/>
    <d v="2024-07-30T00:00:00"/>
    <s v="VENDA FINALIZADA"/>
    <d v="2024-02-20T00:00:00"/>
    <n v="21239"/>
    <n v="215000.6"/>
    <m/>
    <s v="FSA09"/>
    <n v="21239"/>
    <s v="MARIANA GONZAGA DOS SANTOS - 07323842140"/>
    <s v="Formosa"/>
    <s v="Goiás"/>
    <n v="5561998847531"/>
    <s v="Avenida Circular Q 46 L 04"/>
    <n v="73805207"/>
    <s v="Jardim Oliveira"/>
    <s v="erikaalvescunha9@gmail.com"/>
    <m/>
    <n v="2000"/>
    <d v="2024-08-06T00:00:00"/>
    <m/>
    <m/>
    <m/>
    <n v="3298"/>
    <n v="5478"/>
    <s v="Vendedor(a)"/>
    <d v="2024-02-15T00:00:00"/>
    <m/>
    <m/>
    <s v="sim"/>
    <m/>
    <s v="MP134494"/>
    <d v="2024-02-15T00:00:00"/>
    <d v="2024-02-27T00:00:00"/>
    <m/>
    <d v="2024-02-20T00:00:00"/>
    <s v="Sim"/>
    <m/>
    <d v="2024-02-15T00:00:00"/>
    <m/>
    <m/>
    <m/>
    <d v="2024-03-18T00:00:00"/>
    <m/>
    <d v="2024-02-20T00:00:00"/>
    <d v="2024-03-01T00:00:00"/>
    <d v="2024-02-20T00:00:00"/>
    <d v="2024-03-01T00:00:00"/>
    <d v="2024-03-14T00:00:00"/>
    <m/>
    <d v="2024-02-21T00:00:00"/>
    <d v="2024-02-22T00:00:00"/>
    <d v="2024-08-06T00:00:00"/>
    <m/>
    <d v="2024-03-11T00:00:00"/>
    <d v="2024-02-22T00:00:00"/>
    <m/>
    <s v="Sim"/>
    <m/>
    <m/>
    <d v="2024-02-23T00:00:00"/>
    <m/>
    <d v="2024-03-01T00:00:00"/>
    <d v="2024-02-27T00:00:00"/>
    <d v="2024-04-02T00:00:00"/>
    <m/>
    <m/>
    <d v="2024-04-03T00:00:00"/>
    <d v="2024-02-20T00:00:00"/>
    <d v="2024-03-11T00:00:00"/>
    <d v="2024-03-18T00:00:00"/>
    <d v="2024-03-20T00:00:00"/>
    <d v="2024-04-01T00:00:00"/>
    <d v="2024-02-22T00:00:00"/>
    <s v="OK"/>
    <m/>
    <m/>
    <m/>
    <m/>
    <m/>
    <m/>
    <m/>
    <m/>
    <m/>
    <m/>
    <m/>
    <m/>
    <m/>
    <m/>
    <m/>
    <m/>
    <m/>
    <m/>
    <m/>
    <m/>
    <m/>
  </r>
  <r>
    <n v="3288"/>
    <x v="0"/>
    <n v="3792"/>
    <x v="0"/>
    <s v="Única"/>
    <s v="BLOCO F"/>
    <n v="204"/>
    <s v="FORMOSA"/>
    <s v="MARIA APARECIDA SOARES DOS SANTOS"/>
    <s v="&quot;00751755176&quot;"/>
    <x v="1"/>
    <x v="33"/>
    <s v="Não"/>
    <s v="Não"/>
    <s v="Não"/>
    <s v="Não"/>
    <s v="Não"/>
    <s v="Não"/>
    <s v="Não"/>
    <n v="157975.71"/>
    <n v="600"/>
    <n v="0"/>
    <n v="123882.71"/>
    <n v="34094"/>
    <n v="0"/>
    <n v="157976.71"/>
    <n v="0"/>
    <n v="0"/>
    <m/>
    <n v="8787719230016"/>
    <s v="Contrato Adimplente"/>
    <n v="74053"/>
    <d v="2024-04-04T00:00:00"/>
    <n v="3559.94"/>
    <d v="2024-03-07T00:00:00"/>
    <x v="0"/>
    <d v="2024-02-22T00:00:00"/>
    <m/>
    <m/>
    <m/>
    <m/>
    <s v="Endy Carvalho Consultoria imobiliária"/>
    <m/>
    <m/>
    <m/>
    <d v="2025-03-27T00:00:00"/>
    <d v="2025-03-27T00:00:00"/>
    <s v="VENDA FINALIZADA"/>
    <d v="2024-02-27T00:00:00"/>
    <n v="21511"/>
    <n v="211775.71"/>
    <m/>
    <s v="FSA09"/>
    <n v="21511"/>
    <m/>
    <s v="Formosa"/>
    <s v="Goiás"/>
    <n v="5561996275247"/>
    <s v="RUA SERIEMA Q 15"/>
    <n v="73813794"/>
    <s v="PARQUE LAGO"/>
    <s v="Mariasoaresk18@gmail.com"/>
    <m/>
    <n v="2000"/>
    <d v="2024-07-18T00:00:00"/>
    <m/>
    <m/>
    <m/>
    <n v="3109"/>
    <n v="5484"/>
    <s v="Assistente"/>
    <d v="2024-01-25T00:00:00"/>
    <m/>
    <m/>
    <s v="sim"/>
    <m/>
    <s v="MP134498"/>
    <d v="2024-01-25T00:00:00"/>
    <d v="2024-03-05T00:00:00"/>
    <m/>
    <d v="2024-02-22T00:00:00"/>
    <s v="Sim"/>
    <m/>
    <d v="2024-01-25T00:00:00"/>
    <m/>
    <m/>
    <m/>
    <m/>
    <m/>
    <d v="2024-02-27T00:00:00"/>
    <d v="2024-03-22T00:00:00"/>
    <d v="2024-02-22T00:00:00"/>
    <d v="2024-03-15T00:00:00"/>
    <d v="2024-03-14T00:00:00"/>
    <m/>
    <d v="2024-02-26T00:00:00"/>
    <d v="2024-02-22T00:00:00"/>
    <d v="2024-07-18T00:00:00"/>
    <m/>
    <d v="2024-03-15T00:00:00"/>
    <d v="2024-02-22T00:00:00"/>
    <m/>
    <s v="Sim"/>
    <m/>
    <m/>
    <m/>
    <m/>
    <d v="2024-02-22T00:00:00"/>
    <m/>
    <d v="2024-04-04T00:00:00"/>
    <m/>
    <m/>
    <d v="2024-04-05T00:00:00"/>
    <d v="2024-02-20T00:00:00"/>
    <d v="2024-04-05T00:00:00"/>
    <d v="2024-06-18T00:00:00"/>
    <d v="2024-07-31T00:00:00"/>
    <d v="2025-03-12T00:00:00"/>
    <d v="2024-02-22T00:00:00"/>
    <d v="2025-03-12T00:00:00"/>
    <m/>
    <m/>
    <m/>
    <m/>
    <m/>
    <m/>
    <m/>
    <m/>
    <m/>
    <m/>
    <m/>
    <m/>
    <m/>
    <m/>
    <m/>
    <m/>
    <m/>
    <m/>
    <m/>
    <m/>
    <m/>
  </r>
  <r>
    <n v="3289"/>
    <x v="0"/>
    <n v="3853"/>
    <x v="2"/>
    <s v="ETAPA 01"/>
    <s v="BLOCO G"/>
    <n v="102"/>
    <s v="ÁGUAS LINDAS"/>
    <s v="LIANDRA VALERIA BERNARDO ARAUJO"/>
    <s v="&quot;70183896157&quot;"/>
    <x v="2"/>
    <x v="20"/>
    <s v="Não"/>
    <s v="Não"/>
    <s v="Não"/>
    <s v="Sim"/>
    <s v="Sim"/>
    <s v="Não"/>
    <s v="Não"/>
    <n v="144715.04"/>
    <n v="431.63"/>
    <n v="0"/>
    <n v="89104.53"/>
    <n v="55000"/>
    <n v="0"/>
    <n v="144104.53"/>
    <n v="0"/>
    <n v="0"/>
    <m/>
    <n v="8787719214835"/>
    <s v="Contrato Adimplente"/>
    <n v="96108"/>
    <d v="2024-03-25T00:00:00"/>
    <n v="2371.12"/>
    <d v="2024-02-28T00:00:00"/>
    <x v="0"/>
    <d v="2024-02-22T00:00:00"/>
    <m/>
    <m/>
    <m/>
    <m/>
    <s v="Endy Carvalho Consultoria imobiliária"/>
    <m/>
    <m/>
    <m/>
    <d v="2024-12-27T00:00:00"/>
    <d v="2025-03-28T00:00:00"/>
    <s v="VENDA FINALIZADA"/>
    <d v="2024-02-27T00:00:00"/>
    <n v="21490"/>
    <n v="198000.43"/>
    <m/>
    <s v="AGL28"/>
    <n v="21490"/>
    <m/>
    <s v="Águas Lindas de Goiás"/>
    <s v="Goiás"/>
    <n v="5561991514478"/>
    <s v="Q 72 CONJUNTO B LOTE 53"/>
    <n v="72910000"/>
    <s v="SETOR 09"/>
    <s v="liandrav.araujo@gmail.com"/>
    <m/>
    <n v="1438.82"/>
    <d v="2024-08-08T00:00:00"/>
    <m/>
    <m/>
    <m/>
    <n v="2805"/>
    <n v="5480"/>
    <s v="Copeiro (a)"/>
    <d v="2024-02-27T00:00:00"/>
    <n v="500"/>
    <d v="2024-03-01T00:00:00"/>
    <s v="sim"/>
    <d v="2024-03-06T00:00:00"/>
    <s v="MP129698"/>
    <d v="2024-02-27T00:00:00"/>
    <d v="2024-03-04T00:00:00"/>
    <m/>
    <d v="2024-02-22T00:00:00"/>
    <s v="Sim"/>
    <m/>
    <d v="2024-02-27T00:00:00"/>
    <d v="2024-04-26T00:00:00"/>
    <m/>
    <m/>
    <d v="2024-03-11T00:00:00"/>
    <m/>
    <d v="2024-02-27T00:00:00"/>
    <d v="2024-03-19T00:00:00"/>
    <d v="2024-02-22T00:00:00"/>
    <d v="2024-03-13T00:00:00"/>
    <d v="2024-03-04T00:00:00"/>
    <m/>
    <d v="2024-02-26T00:00:00"/>
    <d v="2024-02-27T00:00:00"/>
    <m/>
    <d v="2024-03-04T00:00:00"/>
    <d v="2024-04-24T00:00:00"/>
    <d v="2024-02-26T00:00:00"/>
    <d v="2024-03-22T00:00:00"/>
    <s v="Sim"/>
    <m/>
    <m/>
    <m/>
    <m/>
    <d v="2024-02-21T00:00:00"/>
    <m/>
    <d v="2024-03-26T00:00:00"/>
    <m/>
    <m/>
    <d v="2024-03-27T00:00:00"/>
    <d v="2024-02-17T00:00:00"/>
    <d v="2024-04-25T00:00:00"/>
    <d v="2024-05-07T00:00:00"/>
    <d v="2024-05-13T00:00:00"/>
    <d v="2024-11-28T00:00:00"/>
    <d v="2024-02-26T00:00:00"/>
    <d v="2024-11-28T00:00:00"/>
    <m/>
    <m/>
    <m/>
    <m/>
    <m/>
    <m/>
    <m/>
    <m/>
    <m/>
    <m/>
    <m/>
    <m/>
    <m/>
    <m/>
    <n v="4206.6000000000004"/>
    <m/>
    <m/>
    <m/>
    <m/>
    <m/>
    <m/>
  </r>
  <r>
    <n v="3290"/>
    <x v="0"/>
    <n v="3871"/>
    <x v="2"/>
    <s v="ETAPA 01"/>
    <s v="BLOCO V"/>
    <n v="304"/>
    <s v="ÁGUAS LINDAS"/>
    <s v="JESSICA CONCEICAO DE LIMA"/>
    <s v="&quot;70600076105&quot;"/>
    <x v="2"/>
    <x v="31"/>
    <s v="Não"/>
    <s v="Não"/>
    <s v="Não"/>
    <s v="Sim"/>
    <s v="Sim"/>
    <s v="Não"/>
    <s v="Não"/>
    <n v="148727.54999999999"/>
    <n v="480"/>
    <n v="59459.44"/>
    <n v="93283.28"/>
    <n v="55000"/>
    <n v="0"/>
    <n v="148283.28"/>
    <n v="0"/>
    <n v="0"/>
    <m/>
    <n v="8787719246966"/>
    <s v="Contrato Adimplente"/>
    <m/>
    <d v="2024-03-25T00:00:00"/>
    <n v="2371.12"/>
    <d v="2024-02-28T00:00:00"/>
    <x v="0"/>
    <d v="2024-02-22T00:00:00"/>
    <m/>
    <m/>
    <m/>
    <m/>
    <s v="Endy Carvalho Consultoria imobiliária"/>
    <m/>
    <m/>
    <m/>
    <d v="2026-02-24T00:00:00"/>
    <d v="2026-02-24T00:00:00"/>
    <s v="VENDA FINALIZADA"/>
    <d v="2024-02-27T00:00:00"/>
    <n v="21492"/>
    <n v="199556.28"/>
    <m/>
    <s v="AGL28"/>
    <n v="21492"/>
    <m/>
    <s v="Águas Lindas de Goiás"/>
    <s v="Goiás"/>
    <n v="5561993596318"/>
    <s v="Quadra 68"/>
    <n v="72920349"/>
    <s v="Jardim da Barragem IV"/>
    <s v="93596318JESSICALIMA@GMAIL.COM"/>
    <m/>
    <n v="1600"/>
    <d v="2024-08-18T00:00:00"/>
    <m/>
    <m/>
    <m/>
    <n v="3070"/>
    <n v="5482"/>
    <s v="Designer"/>
    <d v="2024-02-20T00:00:00"/>
    <n v="500"/>
    <d v="2024-03-04T00:00:00"/>
    <s v="sim"/>
    <d v="2024-03-06T00:00:00"/>
    <s v="MP129699"/>
    <d v="2024-02-20T00:00:00"/>
    <d v="2024-03-04T00:00:00"/>
    <m/>
    <d v="2024-02-22T00:00:00"/>
    <s v="Sim"/>
    <m/>
    <d v="2024-02-20T00:00:00"/>
    <d v="2024-02-26T00:00:00"/>
    <m/>
    <m/>
    <d v="2024-03-08T00:00:00"/>
    <m/>
    <d v="2024-02-27T00:00:00"/>
    <d v="2024-03-20T00:00:00"/>
    <d v="2024-02-22T00:00:00"/>
    <d v="2024-03-15T00:00:00"/>
    <d v="2024-03-04T00:00:00"/>
    <m/>
    <d v="2024-02-26T00:00:00"/>
    <d v="2024-02-27T00:00:00"/>
    <m/>
    <d v="2024-03-06T00:00:00"/>
    <d v="2024-04-23T00:00:00"/>
    <d v="2024-02-26T00:00:00"/>
    <d v="2024-03-22T00:00:00"/>
    <s v="Sim"/>
    <m/>
    <m/>
    <m/>
    <m/>
    <d v="2024-02-21T00:00:00"/>
    <m/>
    <d v="2024-03-26T00:00:00"/>
    <m/>
    <m/>
    <d v="2024-03-27T00:00:00"/>
    <d v="2024-02-21T00:00:00"/>
    <d v="2024-04-24T00:00:00"/>
    <d v="2025-02-01T00:00:00"/>
    <d v="2025-02-13T00:00:00"/>
    <d v="2026-02-06T00:00:00"/>
    <d v="2024-02-26T00:00:00"/>
    <d v="2026-02-06T00:00:00"/>
    <m/>
    <m/>
    <m/>
    <m/>
    <m/>
    <m/>
    <m/>
    <m/>
    <m/>
    <m/>
    <m/>
    <m/>
    <m/>
    <m/>
    <n v="3905.32"/>
    <m/>
    <m/>
    <m/>
    <m/>
    <m/>
    <m/>
  </r>
  <r>
    <n v="3291"/>
    <x v="1"/>
    <n v="3704"/>
    <x v="3"/>
    <s v="ETAPA 01"/>
    <s v="BLOCO RESIDENCIAL"/>
    <s v="APT 104"/>
    <s v="FORMOSA"/>
    <s v="J&amp;AMP;R CONCEITO ENGENHARIA LTDA."/>
    <s v="&quot;52845539000145&quot;"/>
    <x v="1"/>
    <x v="34"/>
    <s v="Não"/>
    <s v="Não"/>
    <s v="Não"/>
    <s v="Não"/>
    <s v="Não"/>
    <s v="Não"/>
    <s v="Não"/>
    <n v="0"/>
    <n v="0"/>
    <n v="0"/>
    <n v="0"/>
    <n v="0"/>
    <n v="0"/>
    <n v="0"/>
    <n v="0"/>
    <n v="0"/>
    <m/>
    <m/>
    <s v="Contrato Adimplente"/>
    <m/>
    <m/>
    <n v="0"/>
    <m/>
    <x v="1"/>
    <d v="2024-02-22T00:00:00"/>
    <m/>
    <m/>
    <m/>
    <m/>
    <s v="Real prime negócios imobiliários"/>
    <m/>
    <m/>
    <m/>
    <d v="2025-04-09T00:00:00"/>
    <d v="2025-04-09T00:00:00"/>
    <s v="DISTRATO"/>
    <d v="2023-12-19T00:00:00"/>
    <n v="21510"/>
    <n v="430000"/>
    <m/>
    <s v="FSA 03"/>
    <n v="21510"/>
    <m/>
    <s v="Taguatinga"/>
    <s v="Distrito Federal"/>
    <n v="5561986150011"/>
    <s v="C 9 LOTE 03"/>
    <n v="72010090"/>
    <s v="Taguatinga Centro (Taguatinga)"/>
    <s v="ronielly@jr1.eng.br"/>
    <m/>
    <n v="0"/>
    <m/>
    <m/>
    <m/>
    <m/>
    <n v="1942"/>
    <n v="5483"/>
    <m/>
    <m/>
    <m/>
    <m/>
    <m/>
    <m/>
    <m/>
    <m/>
    <m/>
    <m/>
    <m/>
    <m/>
    <m/>
    <m/>
    <m/>
    <m/>
    <m/>
    <m/>
    <m/>
    <m/>
    <m/>
    <m/>
    <m/>
    <m/>
    <m/>
    <m/>
    <m/>
    <m/>
    <m/>
    <m/>
    <m/>
    <m/>
    <m/>
    <m/>
    <m/>
    <m/>
    <m/>
    <m/>
    <m/>
    <m/>
    <m/>
    <m/>
    <m/>
    <m/>
    <m/>
    <m/>
    <m/>
    <m/>
    <m/>
    <m/>
    <m/>
    <m/>
    <m/>
    <m/>
    <m/>
    <m/>
    <m/>
    <m/>
    <m/>
    <m/>
    <m/>
    <m/>
    <m/>
    <m/>
    <m/>
    <m/>
    <m/>
    <m/>
    <m/>
    <m/>
    <m/>
  </r>
  <r>
    <n v="3292"/>
    <x v="0"/>
    <n v="3859"/>
    <x v="0"/>
    <s v="Única"/>
    <s v="BLOCO H"/>
    <n v="301"/>
    <s v="FORMOSA"/>
    <s v="LUCIANO REBELLO DA SILVA JUNIOR"/>
    <s v="&quot;70449607151&quot;"/>
    <x v="0"/>
    <x v="12"/>
    <s v="Não"/>
    <s v="Não"/>
    <s v="Não"/>
    <s v="Não"/>
    <s v="Não"/>
    <s v="Não"/>
    <s v="Não"/>
    <n v="161115.93"/>
    <n v="752.18"/>
    <n v="0"/>
    <n v="143750.93"/>
    <n v="17365"/>
    <n v="0"/>
    <n v="161115.93"/>
    <n v="0"/>
    <n v="0"/>
    <m/>
    <n v="8787719279317"/>
    <s v="Contrato Adimplente"/>
    <n v="74086"/>
    <d v="2024-03-26T00:00:00"/>
    <n v="3225.57"/>
    <d v="2024-03-06T00:00:00"/>
    <x v="0"/>
    <d v="2024-02-22T00:00:00"/>
    <m/>
    <m/>
    <m/>
    <m/>
    <s v="Endy Carvalho Consultoria imobiliária"/>
    <m/>
    <m/>
    <m/>
    <d v="2025-03-27T00:00:00"/>
    <d v="2025-03-27T00:00:00"/>
    <s v="VENDA FINALIZADA"/>
    <d v="2024-02-27T00:00:00"/>
    <n v="21491"/>
    <n v="215000.73"/>
    <m/>
    <s v="FSA09"/>
    <n v="21491"/>
    <m/>
    <s v="Formosa"/>
    <s v="Goiás"/>
    <n v="5561996933574"/>
    <s v="Rua 03"/>
    <n v="73801971"/>
    <s v="Centro"/>
    <s v="lucianorebello70@gmail.com"/>
    <m/>
    <n v="2507.3000000000002"/>
    <d v="2024-08-07T00:00:00"/>
    <m/>
    <m/>
    <m/>
    <n v="3149"/>
    <n v="5481"/>
    <s v="Vendedor(a)"/>
    <d v="2024-02-19T00:00:00"/>
    <m/>
    <m/>
    <s v="sim"/>
    <m/>
    <s v="MP134499"/>
    <d v="2024-02-19T00:00:00"/>
    <d v="2024-03-04T00:00:00"/>
    <m/>
    <d v="2024-02-23T00:00:00"/>
    <s v="Sim"/>
    <m/>
    <d v="2024-02-19T00:00:00"/>
    <m/>
    <m/>
    <m/>
    <m/>
    <m/>
    <d v="2024-02-27T00:00:00"/>
    <d v="2024-03-06T00:00:00"/>
    <d v="2024-02-23T00:00:00"/>
    <d v="2024-03-15T00:00:00"/>
    <d v="2024-03-12T00:00:00"/>
    <m/>
    <d v="2024-02-26T00:00:00"/>
    <d v="2024-02-28T00:00:00"/>
    <d v="2024-08-07T00:00:00"/>
    <m/>
    <d v="2024-03-15T00:00:00"/>
    <d v="2024-02-28T00:00:00"/>
    <m/>
    <s v="Sim"/>
    <m/>
    <m/>
    <d v="2024-02-28T00:00:00"/>
    <m/>
    <d v="2024-03-06T00:00:00"/>
    <d v="2024-03-04T00:00:00"/>
    <d v="2024-03-27T00:00:00"/>
    <m/>
    <m/>
    <d v="2024-04-23T00:00:00"/>
    <d v="2024-02-26T00:00:00"/>
    <d v="2024-04-05T00:00:00"/>
    <d v="2024-06-18T00:00:00"/>
    <d v="2024-07-31T00:00:00"/>
    <d v="2025-03-12T00:00:00"/>
    <d v="2024-02-28T00:00:00"/>
    <d v="2025-03-12T00:00:00"/>
    <m/>
    <m/>
    <m/>
    <m/>
    <m/>
    <m/>
    <m/>
    <m/>
    <m/>
    <m/>
    <m/>
    <m/>
    <m/>
    <m/>
    <m/>
    <m/>
    <m/>
    <m/>
    <m/>
    <m/>
    <m/>
  </r>
  <r>
    <n v="3293"/>
    <x v="0"/>
    <n v="3845"/>
    <x v="0"/>
    <s v="Única"/>
    <s v="BLOCO K"/>
    <n v="202"/>
    <s v="FORMOSA"/>
    <s v="FRANQUISUEL AMARO BRITO"/>
    <s v="&quot;07417992196&quot;"/>
    <x v="0"/>
    <x v="26"/>
    <s v="Não"/>
    <s v="Não"/>
    <s v="Não"/>
    <s v="Não"/>
    <s v="Não"/>
    <s v="Não"/>
    <s v="Não"/>
    <n v="159521.18"/>
    <n v="599.69000000000005"/>
    <n v="0"/>
    <n v="125385.67"/>
    <n v="34648"/>
    <n v="0"/>
    <n v="160033.67000000001"/>
    <n v="0"/>
    <n v="0"/>
    <m/>
    <n v="8787719230989"/>
    <s v="Contrato Adimplente"/>
    <n v="74131"/>
    <d v="2024-04-01T00:00:00"/>
    <n v="3538.18"/>
    <d v="2024-03-12T00:00:00"/>
    <x v="0"/>
    <d v="2024-02-26T00:00:00"/>
    <m/>
    <m/>
    <m/>
    <m/>
    <s v="Endy Carvalho Consultoria imobiliária"/>
    <m/>
    <m/>
    <m/>
    <d v="2025-03-27T00:00:00"/>
    <d v="2025-03-27T00:00:00"/>
    <s v="VENDA FINALIZADA"/>
    <d v="2024-02-27T00:00:00"/>
    <n v="21489"/>
    <n v="215000.38"/>
    <m/>
    <s v="FSA09"/>
    <n v="21489"/>
    <m/>
    <s v="Formosa"/>
    <s v="Goiás"/>
    <n v="5561998366677"/>
    <s v="Rua 6 Q 49"/>
    <n v="73808020"/>
    <s v="Parque da Colina I"/>
    <s v="frankbrito5549@gmail.com"/>
    <m/>
    <n v="1999.01"/>
    <d v="2024-07-21T00:00:00"/>
    <m/>
    <m/>
    <m/>
    <n v="3194"/>
    <n v="5479"/>
    <s v="Gerente"/>
    <d v="2024-02-19T00:00:00"/>
    <m/>
    <m/>
    <s v="sim"/>
    <m/>
    <s v="MP134500"/>
    <d v="2024-02-19T00:00:00"/>
    <d v="2024-03-07T00:00:00"/>
    <m/>
    <d v="2024-02-26T00:00:00"/>
    <s v="Sim"/>
    <m/>
    <d v="2024-02-19T00:00:00"/>
    <d v="2024-02-23T00:00:00"/>
    <m/>
    <d v="2024-02-28T00:00:00"/>
    <m/>
    <m/>
    <d v="2024-02-27T00:00:00"/>
    <d v="2024-03-12T00:00:00"/>
    <d v="2024-02-27T00:00:00"/>
    <d v="2024-03-15T00:00:00"/>
    <d v="2024-03-14T00:00:00"/>
    <m/>
    <d v="2024-02-28T00:00:00"/>
    <d v="2024-03-01T00:00:00"/>
    <d v="2024-07-21T00:00:00"/>
    <m/>
    <d v="2024-04-05T00:00:00"/>
    <d v="2024-03-01T00:00:00"/>
    <m/>
    <s v="Sim"/>
    <m/>
    <m/>
    <d v="2024-03-04T00:00:00"/>
    <m/>
    <d v="2024-03-07T00:00:00"/>
    <d v="2024-03-07T00:00:00"/>
    <d v="2024-04-02T00:00:00"/>
    <m/>
    <m/>
    <d v="2024-04-04T00:00:00"/>
    <d v="2024-02-21T00:00:00"/>
    <d v="2024-04-05T00:00:00"/>
    <d v="2024-06-21T00:00:00"/>
    <d v="2024-07-31T00:00:00"/>
    <d v="2025-03-12T00:00:00"/>
    <d v="2024-03-01T00:00:00"/>
    <d v="2025-03-12T00:00:00"/>
    <m/>
    <m/>
    <m/>
    <m/>
    <m/>
    <m/>
    <m/>
    <m/>
    <m/>
    <m/>
    <m/>
    <m/>
    <m/>
    <m/>
    <m/>
    <m/>
    <m/>
    <m/>
    <m/>
    <m/>
    <m/>
  </r>
  <r>
    <n v="3294"/>
    <x v="1"/>
    <n v="3852"/>
    <x v="0"/>
    <s v="Única"/>
    <s v="BLOCO M"/>
    <n v="204"/>
    <s v="FORMOSA"/>
    <s v="ALEXANDRA RODRIGUES DOS SANTOS"/>
    <s v="&quot;70446887137&quot;"/>
    <x v="0"/>
    <x v="0"/>
    <s v="Não"/>
    <s v="Não"/>
    <s v="Não"/>
    <s v="Não"/>
    <s v="Não"/>
    <s v="Não"/>
    <s v="Não"/>
    <n v="149045.37"/>
    <n v="528.89"/>
    <n v="0"/>
    <n v="103407.37"/>
    <n v="13691"/>
    <n v="0"/>
    <n v="117098.37"/>
    <n v="0"/>
    <n v="0"/>
    <m/>
    <m/>
    <s v="Contrato Adimplente"/>
    <m/>
    <m/>
    <n v="0"/>
    <m/>
    <x v="1"/>
    <d v="2024-02-27T00:00:00"/>
    <m/>
    <m/>
    <m/>
    <m/>
    <s v="Endy Carvalho Consultoria imobiliária"/>
    <m/>
    <m/>
    <m/>
    <d v="2024-04-02T00:00:00"/>
    <d v="2024-04-02T00:00:00"/>
    <s v="DISTRATO"/>
    <d v="2024-02-29T00:00:00"/>
    <n v="21602"/>
    <n v="205000"/>
    <m/>
    <s v="FSA09"/>
    <n v="21602"/>
    <m/>
    <s v="Formosa"/>
    <s v="Goiás"/>
    <n v="5561999222971"/>
    <s v="Rua 9, Q. 36, L. 70-A"/>
    <n v="73805286"/>
    <s v="Jardim Oliveira"/>
    <s v="alexandrarodriguesdossantos6@gmail.com"/>
    <m/>
    <n v="1763.01"/>
    <d v="2024-08-07T00:00:00"/>
    <m/>
    <m/>
    <m/>
    <n v="3226"/>
    <n v="5489"/>
    <s v="Caixa"/>
    <d v="2024-02-21T00:00:00"/>
    <m/>
    <m/>
    <s v="sim"/>
    <m/>
    <s v="MP134501"/>
    <d v="2024-02-21T00:00:00"/>
    <m/>
    <m/>
    <d v="2024-02-27T00:00:00"/>
    <m/>
    <m/>
    <d v="2024-02-21T00:00:00"/>
    <m/>
    <m/>
    <m/>
    <m/>
    <m/>
    <d v="2024-02-29T00:00:00"/>
    <m/>
    <d v="2024-02-27T00:00:00"/>
    <m/>
    <m/>
    <m/>
    <d v="2024-02-29T00:00:00"/>
    <d v="2024-03-01T00:00:00"/>
    <d v="2024-08-07T00:00:00"/>
    <m/>
    <m/>
    <d v="2024-03-01T00:00:00"/>
    <m/>
    <s v="Sim"/>
    <m/>
    <m/>
    <m/>
    <m/>
    <m/>
    <m/>
    <m/>
    <m/>
    <m/>
    <m/>
    <d v="2024-02-27T00:00:00"/>
    <m/>
    <m/>
    <m/>
    <m/>
    <d v="2024-03-01T00:00:00"/>
    <m/>
    <m/>
    <m/>
    <m/>
    <m/>
    <m/>
    <m/>
    <m/>
    <m/>
    <m/>
    <m/>
    <m/>
    <m/>
    <m/>
    <m/>
    <m/>
    <m/>
    <m/>
    <m/>
    <m/>
    <m/>
    <m/>
  </r>
  <r>
    <n v="3295"/>
    <x v="0"/>
    <n v="3869"/>
    <x v="0"/>
    <s v="Única"/>
    <s v="BLOCO L"/>
    <n v="102"/>
    <s v="FORMOSA"/>
    <s v="JOSÉLIA DA SILVA OLIVEIRA"/>
    <s v="&quot;08438677100&quot;"/>
    <x v="0"/>
    <x v="1"/>
    <s v="Não"/>
    <s v="Não"/>
    <s v="Não"/>
    <s v="Não"/>
    <s v="Não"/>
    <s v="Não"/>
    <s v="Não"/>
    <n v="150885.37"/>
    <n v="573.46"/>
    <n v="0"/>
    <n v="112373.65"/>
    <n v="39075"/>
    <n v="0"/>
    <n v="151448.65"/>
    <n v="0"/>
    <n v="0"/>
    <m/>
    <n v="8787719296980"/>
    <s v="Contrato Adimplente"/>
    <n v="74143"/>
    <d v="2024-04-04T00:00:00"/>
    <n v="3544.37"/>
    <d v="2024-03-18T00:00:00"/>
    <x v="0"/>
    <d v="2024-02-27T00:00:00"/>
    <m/>
    <m/>
    <m/>
    <m/>
    <s v="Endy Carvalho Consultoria imobiliária"/>
    <m/>
    <m/>
    <m/>
    <d v="2025-03-27T00:00:00"/>
    <d v="2025-03-27T00:00:00"/>
    <s v="VENDA FINALIZADA"/>
    <d v="2024-02-28T00:00:00"/>
    <n v="21567"/>
    <n v="215000.57"/>
    <m/>
    <s v="FSA09"/>
    <n v="21567"/>
    <m/>
    <s v="Formosa"/>
    <s v="Goiás"/>
    <n v="5561998786280"/>
    <s v="RUA 4 Q 49 L 11"/>
    <n v="73813828"/>
    <s v="Parque Lago"/>
    <s v="josinhasilva0611@gmail.com"/>
    <m/>
    <n v="1911.58"/>
    <d v="2024-08-15T00:00:00"/>
    <m/>
    <m/>
    <m/>
    <n v="3209"/>
    <n v="5485"/>
    <s v="Agricultor"/>
    <d v="2024-02-24T00:00:00"/>
    <m/>
    <m/>
    <s v="sim"/>
    <m/>
    <s v="MP134502"/>
    <d v="2024-02-24T00:00:00"/>
    <d v="2024-03-14T00:00:00"/>
    <m/>
    <d v="2024-02-28T00:00:00"/>
    <s v="Sim"/>
    <m/>
    <d v="2024-02-24T00:00:00"/>
    <m/>
    <m/>
    <m/>
    <m/>
    <m/>
    <d v="2024-02-27T00:00:00"/>
    <d v="2024-03-18T00:00:00"/>
    <d v="2024-02-28T00:00:00"/>
    <d v="2024-03-15T00:00:00"/>
    <m/>
    <m/>
    <d v="2024-03-11T00:00:00"/>
    <d v="2024-03-01T00:00:00"/>
    <d v="2024-08-15T00:00:00"/>
    <m/>
    <d v="2024-03-15T00:00:00"/>
    <d v="2024-03-01T00:00:00"/>
    <m/>
    <s v="Sim"/>
    <m/>
    <m/>
    <d v="2024-03-04T00:00:00"/>
    <m/>
    <d v="2024-03-18T00:00:00"/>
    <d v="2024-03-13T00:00:00"/>
    <d v="2024-04-04T00:00:00"/>
    <m/>
    <m/>
    <d v="2024-04-05T00:00:00"/>
    <d v="2024-02-28T00:00:00"/>
    <d v="2024-04-05T00:00:00"/>
    <d v="2024-06-19T00:00:00"/>
    <d v="2024-07-31T00:00:00"/>
    <d v="2025-03-12T00:00:00"/>
    <d v="2024-03-01T00:00:00"/>
    <d v="2025-03-12T00:00:00"/>
    <m/>
    <m/>
    <m/>
    <m/>
    <m/>
    <m/>
    <m/>
    <m/>
    <m/>
    <m/>
    <m/>
    <m/>
    <m/>
    <m/>
    <m/>
    <m/>
    <m/>
    <m/>
    <m/>
    <m/>
    <m/>
  </r>
  <r>
    <n v="3296"/>
    <x v="0"/>
    <n v="3902"/>
    <x v="1"/>
    <s v="Etapa "/>
    <s v="BLOCO B"/>
    <s v="4 (PCD)"/>
    <s v="FORMOSA"/>
    <s v="FERNANDA LOHANE RIBEIRO DE OLIVEIRA"/>
    <s v="&quot;04854712139&quot;"/>
    <x v="0"/>
    <x v="1"/>
    <s v="Não"/>
    <s v="Não"/>
    <s v="Não"/>
    <s v="Não"/>
    <s v="Não"/>
    <s v="Não"/>
    <s v="Não"/>
    <n v="149065.04999999999"/>
    <n v="528.66"/>
    <n v="0"/>
    <n v="103384.72"/>
    <n v="47095"/>
    <n v="0"/>
    <n v="150479.72"/>
    <n v="0"/>
    <n v="0"/>
    <m/>
    <n v="8787719298036"/>
    <s v="Contrato Adimplente"/>
    <n v="72658"/>
    <d v="2024-04-09T00:00:00"/>
    <n v="3665.16"/>
    <d v="2024-03-21T00:00:00"/>
    <x v="0"/>
    <d v="2024-02-28T00:00:00"/>
    <m/>
    <m/>
    <m/>
    <m/>
    <s v="Endy Carvalho Consultoria imobiliária"/>
    <m/>
    <m/>
    <m/>
    <d v="2026-03-17T00:00:00"/>
    <d v="2026-03-17T00:00:00"/>
    <s v="VENDA FINALIZADA"/>
    <d v="2024-02-29T00:00:00"/>
    <n v="21601"/>
    <n v="215000"/>
    <m/>
    <s v="FSA07"/>
    <n v="21601"/>
    <m/>
    <s v="Formosa"/>
    <s v="Goiás"/>
    <n v="5561996134618"/>
    <s v="VIA 13 Q 240 LOTE 01 BLOCO B"/>
    <n v="73802419"/>
    <s v="Setor Sul"/>
    <s v="fernandalohane4589@gmail.com"/>
    <m/>
    <n v="1762.19"/>
    <d v="2024-08-19T00:00:00"/>
    <m/>
    <m/>
    <m/>
    <n v="855"/>
    <n v="5488"/>
    <s v="Caixa"/>
    <d v="2024-02-27T00:00:00"/>
    <m/>
    <m/>
    <s v="sim"/>
    <m/>
    <s v="MP139503"/>
    <d v="2024-02-27T00:00:00"/>
    <d v="2024-03-15T00:00:00"/>
    <m/>
    <d v="2024-02-29T00:00:00"/>
    <s v="Sim"/>
    <m/>
    <d v="2024-02-27T00:00:00"/>
    <m/>
    <m/>
    <m/>
    <m/>
    <m/>
    <d v="2024-02-29T00:00:00"/>
    <d v="2024-03-21T00:00:00"/>
    <d v="2024-03-01T00:00:00"/>
    <d v="2024-03-15T00:00:00"/>
    <m/>
    <m/>
    <d v="2024-03-05T00:00:00"/>
    <d v="2024-03-14T00:00:00"/>
    <d v="2024-08-19T00:00:00"/>
    <m/>
    <d v="2024-04-08T00:00:00"/>
    <d v="2024-03-13T00:00:00"/>
    <m/>
    <s v="Sim"/>
    <m/>
    <m/>
    <m/>
    <m/>
    <d v="2024-03-21T00:00:00"/>
    <m/>
    <d v="2024-04-10T00:00:00"/>
    <m/>
    <m/>
    <d v="2024-04-11T00:00:00"/>
    <d v="2024-02-28T00:00:00"/>
    <d v="2024-04-08T00:00:00"/>
    <d v="2024-06-18T00:00:00"/>
    <d v="2024-07-29T00:00:00"/>
    <d v="2026-02-04T00:00:00"/>
    <d v="2024-03-10T00:00:00"/>
    <d v="2026-02-04T00:00:00"/>
    <m/>
    <m/>
    <m/>
    <m/>
    <m/>
    <m/>
    <m/>
    <m/>
    <m/>
    <m/>
    <m/>
    <m/>
    <m/>
    <m/>
    <m/>
    <m/>
    <m/>
    <m/>
    <m/>
    <m/>
    <m/>
  </r>
  <r>
    <n v="3297"/>
    <x v="0"/>
    <n v="3851"/>
    <x v="0"/>
    <s v="Única"/>
    <s v="BLOCO L"/>
    <n v="4"/>
    <s v="FORMOSA"/>
    <s v="VICTORIA BEATRIZ AMORIM DE SOUSA"/>
    <s v="&quot;06191988184&quot;"/>
    <x v="1"/>
    <x v="5"/>
    <s v="Não"/>
    <s v="Não"/>
    <s v="Não"/>
    <s v="Não"/>
    <s v="Não"/>
    <s v="Não"/>
    <s v="Não"/>
    <n v="158034.28"/>
    <n v="724.48"/>
    <n v="0"/>
    <n v="138267.32999999999"/>
    <n v="20530"/>
    <n v="0"/>
    <n v="158797.32999999999"/>
    <n v="0"/>
    <n v="0"/>
    <m/>
    <n v="8787719299601"/>
    <s v="Contrato Adimplente"/>
    <n v="74141"/>
    <d v="2024-04-05T00:00:00"/>
    <n v="3559.94"/>
    <d v="2024-03-22T00:00:00"/>
    <x v="0"/>
    <d v="2024-02-28T00:00:00"/>
    <m/>
    <m/>
    <m/>
    <m/>
    <s v="Endy Carvalho Consultoria imobiliária"/>
    <m/>
    <m/>
    <m/>
    <d v="2025-03-27T00:00:00"/>
    <d v="2025-03-27T00:00:00"/>
    <s v="VENDA FINALIZADA"/>
    <d v="2024-02-10T00:00:00"/>
    <n v="21692"/>
    <n v="225000.68"/>
    <m/>
    <s v="FSA09"/>
    <n v="21692"/>
    <s v="RONALDO ADRIANO DE SOUSA - 70186286104"/>
    <s v="Formosa"/>
    <s v="Goiás"/>
    <n v="5561999145760"/>
    <s v="RUA 05"/>
    <n v="73802120"/>
    <s v="SÃO VICENTE"/>
    <s v="vik.amorim10@gmail.com"/>
    <m/>
    <n v="2414.9499999999998"/>
    <d v="2024-08-07T00:00:00"/>
    <m/>
    <m/>
    <m/>
    <n v="3212"/>
    <n v="5496"/>
    <s v="Auxiliar"/>
    <d v="2024-03-05T00:00:00"/>
    <m/>
    <m/>
    <s v="sim"/>
    <m/>
    <s v="MP134504"/>
    <d v="2024-03-06T00:00:00"/>
    <d v="2024-03-18T00:00:00"/>
    <m/>
    <d v="2024-02-29T00:00:00"/>
    <s v="Sim"/>
    <m/>
    <d v="2024-03-06T00:00:00"/>
    <m/>
    <m/>
    <m/>
    <m/>
    <m/>
    <d v="2024-03-07T00:00:00"/>
    <d v="2024-03-22T00:00:00"/>
    <d v="2024-02-29T00:00:00"/>
    <d v="2024-04-01T00:00:00"/>
    <m/>
    <m/>
    <d v="2024-03-11T00:00:00"/>
    <d v="2024-03-01T00:00:00"/>
    <d v="2024-08-07T00:00:00"/>
    <m/>
    <d v="2024-04-05T00:00:00"/>
    <d v="2024-03-01T00:00:00"/>
    <m/>
    <s v="Sim"/>
    <m/>
    <m/>
    <d v="2024-03-11T00:00:00"/>
    <m/>
    <d v="2024-03-22T00:00:00"/>
    <d v="2024-03-18T00:00:00"/>
    <d v="2024-07-11T00:00:00"/>
    <m/>
    <m/>
    <d v="2024-07-15T00:00:00"/>
    <d v="2024-02-28T00:00:00"/>
    <d v="2024-04-05T00:00:00"/>
    <d v="2024-04-26T00:00:00"/>
    <d v="2024-05-13T00:00:00"/>
    <d v="2025-03-12T00:00:00"/>
    <d v="2024-03-01T00:00:00"/>
    <d v="2025-03-12T00:00:00"/>
    <m/>
    <m/>
    <m/>
    <m/>
    <m/>
    <m/>
    <m/>
    <m/>
    <m/>
    <m/>
    <m/>
    <m/>
    <m/>
    <m/>
    <m/>
    <m/>
    <m/>
    <m/>
    <m/>
    <m/>
    <m/>
  </r>
  <r>
    <n v="3298"/>
    <x v="0"/>
    <n v="3867"/>
    <x v="0"/>
    <s v="Única"/>
    <s v="BLOCO D"/>
    <n v="2"/>
    <s v="FORMOSA"/>
    <s v="JOAO HENRIQUE DA SILVA SALES"/>
    <s v="&quot;08422711125&quot;"/>
    <x v="0"/>
    <x v="1"/>
    <s v="Não"/>
    <s v="Não"/>
    <s v="Não"/>
    <s v="Não"/>
    <s v="Não"/>
    <s v="Não"/>
    <s v="Não"/>
    <n v="155945.1"/>
    <n v="797.24"/>
    <n v="0"/>
    <n v="142155.1"/>
    <n v="13790"/>
    <n v="0"/>
    <n v="155945.1"/>
    <n v="0"/>
    <n v="0"/>
    <m/>
    <n v="8787719298958"/>
    <s v="Contrato Adimplente"/>
    <n v="74330"/>
    <d v="2024-04-05T00:00:00"/>
    <n v="3936.55"/>
    <d v="2024-03-18T00:00:00"/>
    <x v="0"/>
    <d v="2024-02-28T00:00:00"/>
    <m/>
    <m/>
    <m/>
    <m/>
    <s v="Endy Carvalho Consultoria imobiliária"/>
    <m/>
    <m/>
    <m/>
    <d v="2025-03-27T00:00:00"/>
    <d v="2025-03-27T00:00:00"/>
    <s v="VENDA FINALIZADA"/>
    <d v="2024-02-29T00:00:00"/>
    <n v="21600"/>
    <n v="230000"/>
    <m/>
    <s v="FSA09"/>
    <n v="21600"/>
    <s v="JOSÉLIA DA SILVA OLIVEIRA - 08438677100"/>
    <s v="Formosa"/>
    <s v="Goiás"/>
    <n v="5561998795960"/>
    <s v="RUA 4 Q 49 L 11"/>
    <n v="73813828"/>
    <s v="Parque Lago"/>
    <s v="joaoh9596@gmail.com"/>
    <m/>
    <n v="2657.47"/>
    <d v="2024-08-15T00:00:00"/>
    <m/>
    <m/>
    <m/>
    <n v="3074"/>
    <n v="5487"/>
    <s v="Auxiliar"/>
    <d v="2024-03-01T00:00:00"/>
    <m/>
    <m/>
    <s v="sim"/>
    <m/>
    <s v="MP134505"/>
    <d v="2024-03-01T00:00:00"/>
    <d v="2024-03-14T00:00:00"/>
    <m/>
    <d v="2024-03-01T00:00:00"/>
    <s v="Sim"/>
    <m/>
    <d v="2024-03-01T00:00:00"/>
    <m/>
    <m/>
    <m/>
    <m/>
    <m/>
    <d v="2024-03-06T00:00:00"/>
    <d v="2024-03-18T00:00:00"/>
    <d v="2024-03-01T00:00:00"/>
    <d v="2024-03-15T00:00:00"/>
    <m/>
    <m/>
    <d v="2024-03-11T00:00:00"/>
    <d v="2024-03-01T00:00:00"/>
    <d v="2024-08-15T00:00:00"/>
    <m/>
    <d v="2024-03-15T00:00:00"/>
    <d v="2024-03-01T00:00:00"/>
    <m/>
    <s v="Sim"/>
    <m/>
    <m/>
    <m/>
    <m/>
    <d v="2024-03-18T00:00:00"/>
    <m/>
    <d v="2024-04-06T00:00:00"/>
    <m/>
    <m/>
    <d v="2024-04-08T00:00:00"/>
    <d v="2024-02-28T00:00:00"/>
    <d v="2024-04-05T00:00:00"/>
    <d v="2024-06-19T00:00:00"/>
    <d v="2024-07-31T00:00:00"/>
    <d v="2025-03-12T00:00:00"/>
    <d v="2024-03-01T00:00:00"/>
    <d v="2025-03-12T00:00:00"/>
    <m/>
    <m/>
    <m/>
    <m/>
    <m/>
    <m/>
    <m/>
    <m/>
    <m/>
    <m/>
    <m/>
    <m/>
    <m/>
    <m/>
    <m/>
    <m/>
    <m/>
    <m/>
    <m/>
    <m/>
    <m/>
  </r>
  <r>
    <n v="3299"/>
    <x v="0"/>
    <n v="3854"/>
    <x v="0"/>
    <s v="Única"/>
    <s v="BLOCO G"/>
    <n v="3"/>
    <s v="FORMOSA"/>
    <s v="CADMIEL PINHEIRO DOS SANTOS"/>
    <s v="&quot;06589915156&quot;"/>
    <x v="0"/>
    <x v="2"/>
    <s v="Não"/>
    <s v="Não"/>
    <s v="Não"/>
    <s v="Não"/>
    <s v="Não"/>
    <s v="Não"/>
    <s v="Não"/>
    <n v="160790.57"/>
    <n v="870.34"/>
    <n v="0"/>
    <n v="152312.10999999999"/>
    <n v="8819"/>
    <n v="0"/>
    <n v="161131.10999999999"/>
    <n v="0"/>
    <n v="0"/>
    <m/>
    <n v="8787719278604"/>
    <s v="Contrato Adimplente"/>
    <n v="74060"/>
    <d v="2024-04-05T00:00:00"/>
    <n v="3936.55"/>
    <d v="2024-03-20T00:00:00"/>
    <x v="0"/>
    <d v="2024-02-28T00:00:00"/>
    <m/>
    <m/>
    <m/>
    <m/>
    <s v="Endy Carvalho Consultoria imobiliária"/>
    <m/>
    <m/>
    <m/>
    <d v="2025-03-27T00:00:00"/>
    <d v="2025-03-27T00:00:00"/>
    <s v="VENDA FINALIZADA"/>
    <d v="2024-02-29T00:00:00"/>
    <n v="21599"/>
    <n v="225000.17"/>
    <m/>
    <s v="FSA09"/>
    <n v="21599"/>
    <s v="DOMINGOS PINHEIRO DOS SANTOS - 88078361149"/>
    <s v="Vila Boa"/>
    <s v="Goiás"/>
    <n v="5561998453279"/>
    <s v="Rua PARANA"/>
    <n v="73825000"/>
    <s v="SETOR CENTRAL"/>
    <s v="cadmielpinheiro686@gmail.com"/>
    <m/>
    <n v="2901.16"/>
    <d v="2024-07-15T00:00:00"/>
    <m/>
    <m/>
    <m/>
    <n v="3127"/>
    <n v="5486"/>
    <s v="Eletricista"/>
    <d v="2024-03-06T00:00:00"/>
    <m/>
    <m/>
    <s v="sim"/>
    <m/>
    <s v="MP134506"/>
    <d v="2024-03-07T00:00:00"/>
    <d v="2024-03-14T00:00:00"/>
    <m/>
    <d v="2024-03-08T00:00:00"/>
    <s v="Sim"/>
    <m/>
    <d v="2024-03-07T00:00:00"/>
    <m/>
    <m/>
    <m/>
    <m/>
    <m/>
    <d v="2024-03-08T00:00:00"/>
    <d v="2024-03-19T00:00:00"/>
    <d v="2024-03-11T00:00:00"/>
    <d v="2024-03-15T00:00:00"/>
    <m/>
    <m/>
    <d v="2024-03-12T00:00:00"/>
    <d v="2024-03-13T00:00:00"/>
    <d v="2024-07-15T00:00:00"/>
    <m/>
    <d v="2024-03-15T00:00:00"/>
    <d v="2024-03-13T00:00:00"/>
    <m/>
    <s v="Sim"/>
    <m/>
    <m/>
    <d v="2024-03-13T00:00:00"/>
    <m/>
    <d v="2024-03-19T00:00:00"/>
    <d v="2024-03-13T00:00:00"/>
    <d v="2024-04-06T00:00:00"/>
    <m/>
    <m/>
    <d v="2024-04-23T00:00:00"/>
    <d v="2024-02-26T00:00:00"/>
    <d v="2024-04-05T00:00:00"/>
    <d v="2024-06-17T00:00:00"/>
    <d v="2024-07-31T00:00:00"/>
    <d v="2025-03-12T00:00:00"/>
    <d v="2024-03-28T00:00:00"/>
    <d v="2025-03-12T00:00:00"/>
    <m/>
    <m/>
    <m/>
    <m/>
    <m/>
    <m/>
    <m/>
    <m/>
    <m/>
    <m/>
    <m/>
    <m/>
    <m/>
    <m/>
    <m/>
    <m/>
    <m/>
    <m/>
    <m/>
    <m/>
    <m/>
  </r>
  <r>
    <n v="3300"/>
    <x v="0"/>
    <n v="3860"/>
    <x v="7"/>
    <s v="Etapa Unica"/>
    <s v="BLOCO H"/>
    <s v="APTO 302"/>
    <s v="FORMOSA"/>
    <s v="LORRANNE OLIVEIRA DE SOUSA"/>
    <s v="&quot;03659288101&quot;"/>
    <x v="1"/>
    <x v="10"/>
    <s v="Não"/>
    <s v="Não"/>
    <s v="Não"/>
    <s v="Não"/>
    <s v="Não"/>
    <s v="Não"/>
    <s v="Não"/>
    <n v="149611.22"/>
    <n v="525.89"/>
    <n v="0"/>
    <n v="102803.22"/>
    <n v="46808"/>
    <n v="0"/>
    <n v="149611.22"/>
    <n v="0"/>
    <n v="0"/>
    <m/>
    <n v="8787719375944"/>
    <s v="Contrato Adimplente"/>
    <m/>
    <d v="2024-08-09T00:00:00"/>
    <n v="3578.43"/>
    <d v="2024-06-06T00:00:00"/>
    <x v="0"/>
    <d v="2024-02-29T00:00:00"/>
    <m/>
    <m/>
    <m/>
    <m/>
    <s v="Endy Carvalho Consultoria imobiliária"/>
    <m/>
    <m/>
    <m/>
    <d v="2025-03-26T00:00:00"/>
    <d v="2025-08-21T00:00:00"/>
    <s v="VENDA FINALIZADA"/>
    <d v="2024-02-15T00:00:00"/>
    <n v="21726"/>
    <n v="205000.03"/>
    <m/>
    <s v="FSA010"/>
    <n v="21726"/>
    <m/>
    <s v="Formosa"/>
    <s v="Goiás"/>
    <n v="5561999702599"/>
    <s v="AVENIDA RIFANIA"/>
    <n v="73804130"/>
    <s v="CHACARAS DO ABREU"/>
    <s v="lorrannegsousa@gmail.com"/>
    <m/>
    <n v="1753"/>
    <m/>
    <m/>
    <m/>
    <m/>
    <n v="3704"/>
    <n v="5498"/>
    <s v="Auxiliar"/>
    <d v="2024-02-15T00:00:00"/>
    <m/>
    <m/>
    <s v="sim"/>
    <m/>
    <s v="MP143100"/>
    <d v="2024-02-15T00:00:00"/>
    <m/>
    <m/>
    <d v="2024-05-13T00:00:00"/>
    <s v="Sim"/>
    <m/>
    <d v="2024-02-15T00:00:00"/>
    <m/>
    <m/>
    <m/>
    <d v="2024-07-30T00:00:00"/>
    <m/>
    <d v="2024-03-04T00:00:00"/>
    <d v="2024-08-06T00:00:00"/>
    <d v="2024-05-14T00:00:00"/>
    <d v="2024-06-17T00:00:00"/>
    <d v="2024-06-17T00:00:00"/>
    <m/>
    <d v="2024-05-20T00:00:00"/>
    <d v="2024-05-20T00:00:00"/>
    <d v="2024-08-13T00:00:00"/>
    <d v="2024-07-26T00:00:00"/>
    <d v="2024-07-07T00:00:00"/>
    <d v="2024-03-12T00:00:00"/>
    <m/>
    <s v="Sim"/>
    <m/>
    <m/>
    <m/>
    <m/>
    <d v="2024-06-06T00:00:00"/>
    <m/>
    <d v="2024-08-12T00:00:00"/>
    <m/>
    <m/>
    <d v="2024-08-15T00:00:00"/>
    <d v="2024-03-08T00:00:00"/>
    <d v="2024-07-07T00:00:00"/>
    <d v="2024-10-12T00:00:00"/>
    <d v="2025-02-21T00:00:00"/>
    <d v="2024-03-20T00:00:00"/>
    <d v="2024-03-12T00:00:00"/>
    <d v="2025-03-20T00:00:00"/>
    <m/>
    <m/>
    <m/>
    <m/>
    <m/>
    <m/>
    <m/>
    <m/>
    <m/>
    <m/>
    <m/>
    <m/>
    <m/>
    <m/>
    <n v="2659.01"/>
    <m/>
    <m/>
    <m/>
    <m/>
    <m/>
    <m/>
  </r>
  <r>
    <n v="3301"/>
    <x v="1"/>
    <n v="3856"/>
    <x v="7"/>
    <s v="Etapa Unica"/>
    <s v="BLOCO G"/>
    <s v="APTO 301"/>
    <s v="FORMOSA"/>
    <s v="NARA IOLANDA DOS ANJOS CIRINO"/>
    <s v="&quot;03106931523&quot;"/>
    <x v="3"/>
    <x v="9"/>
    <s v="Não"/>
    <s v="Não"/>
    <s v="Não"/>
    <s v="Não"/>
    <s v="Não"/>
    <s v="Não"/>
    <s v="Não"/>
    <n v="145291.48000000001"/>
    <n v="683.74"/>
    <n v="0"/>
    <n v="129748.73"/>
    <n v="24135"/>
    <n v="0"/>
    <n v="153883.73000000001"/>
    <n v="0"/>
    <n v="0"/>
    <m/>
    <m/>
    <s v="Contrato Adimplente"/>
    <m/>
    <m/>
    <n v="0"/>
    <m/>
    <x v="1"/>
    <d v="2024-02-29T00:00:00"/>
    <m/>
    <m/>
    <m/>
    <m/>
    <s v="Endy Carvalho Consultoria imobiliária"/>
    <m/>
    <m/>
    <m/>
    <d v="2024-05-03T00:00:00"/>
    <d v="2024-05-03T00:00:00"/>
    <s v="DISTRATO"/>
    <d v="2024-02-14T00:00:00"/>
    <n v="21709"/>
    <n v="205000.11"/>
    <m/>
    <s v="FSA010"/>
    <n v="21709"/>
    <m/>
    <s v="Formosa"/>
    <s v="Goiás"/>
    <n v="5561996952891"/>
    <s v="Rua 10A"/>
    <n v="73808867"/>
    <s v="Setor Bela Vista"/>
    <s v="narah_05@hotmail.com"/>
    <m/>
    <n v="2063.77"/>
    <d v="2024-08-07T00:00:00"/>
    <m/>
    <m/>
    <m/>
    <n v="3684"/>
    <n v="5497"/>
    <s v="Administrador"/>
    <d v="2024-02-14T00:00:00"/>
    <m/>
    <m/>
    <s v="sim"/>
    <m/>
    <m/>
    <d v="2024-02-14T00:00:00"/>
    <m/>
    <m/>
    <m/>
    <m/>
    <m/>
    <d v="2024-02-14T00:00:00"/>
    <m/>
    <m/>
    <m/>
    <m/>
    <m/>
    <d v="2024-03-04T00:00:00"/>
    <m/>
    <m/>
    <m/>
    <m/>
    <m/>
    <m/>
    <m/>
    <d v="2024-08-07T00:00:00"/>
    <m/>
    <m/>
    <m/>
    <m/>
    <m/>
    <m/>
    <m/>
    <m/>
    <m/>
    <m/>
    <m/>
    <m/>
    <m/>
    <m/>
    <m/>
    <m/>
    <m/>
    <m/>
    <m/>
    <m/>
    <m/>
    <m/>
    <m/>
    <m/>
    <m/>
    <m/>
    <m/>
    <m/>
    <m/>
    <m/>
    <m/>
    <m/>
    <m/>
    <m/>
    <m/>
    <m/>
    <m/>
    <m/>
    <m/>
    <m/>
    <m/>
    <m/>
    <m/>
  </r>
  <r>
    <n v="3302"/>
    <x v="0"/>
    <n v="3855"/>
    <x v="2"/>
    <s v="ETAPA 02"/>
    <s v="BLOCO M"/>
    <n v="2"/>
    <s v="ÁGUAS LINDAS"/>
    <s v="FELIPE MIRANDA DOS SANTOS SOARES"/>
    <s v="&quot;06733955105&quot;"/>
    <x v="6"/>
    <x v="35"/>
    <s v="Não"/>
    <s v="Não"/>
    <s v="Não"/>
    <s v="Sim"/>
    <s v="Sim"/>
    <s v="Não"/>
    <s v="Não"/>
    <n v="158515.91"/>
    <n v="688.34"/>
    <n v="0"/>
    <n v="131026.91"/>
    <n v="27489"/>
    <n v="0"/>
    <n v="158515.91"/>
    <n v="0"/>
    <n v="0"/>
    <m/>
    <n v="8787719277675"/>
    <s v="Contrato Adimplente"/>
    <n v="96200"/>
    <d v="2024-03-25T00:00:00"/>
    <n v="2740.25"/>
    <d v="2024-03-07T00:00:00"/>
    <x v="0"/>
    <d v="2024-02-29T00:00:00"/>
    <m/>
    <m/>
    <m/>
    <m/>
    <s v="Endy Carvalho Consultoria imobiliária"/>
    <m/>
    <m/>
    <m/>
    <d v="2025-03-25T00:00:00"/>
    <d v="2025-03-25T00:00:00"/>
    <s v="VENDA FINALIZADA"/>
    <d v="2024-02-14T00:00:00"/>
    <n v="21657"/>
    <n v="204655.01"/>
    <m/>
    <s v="AGL28"/>
    <n v="21657"/>
    <m/>
    <s v="Águas Lindas de Goiás"/>
    <s v="Goiás"/>
    <n v="5561996386771"/>
    <s v="Q 92 L 32 CONJUNTO A"/>
    <n v="72901000"/>
    <s v="SETOR 9"/>
    <s v="hhhh31891@gmail.com"/>
    <m/>
    <n v="2294.5"/>
    <d v="2024-08-10T00:00:00"/>
    <m/>
    <m/>
    <m/>
    <n v="2903"/>
    <n v="5490"/>
    <s v="Militar"/>
    <d v="2024-02-14T00:00:00"/>
    <n v="500"/>
    <d v="2024-03-13T00:00:00"/>
    <s v="sim"/>
    <d v="2024-03-14T00:00:00"/>
    <s v="MP129814"/>
    <d v="2024-02-14T00:00:00"/>
    <d v="2024-03-14T00:00:00"/>
    <m/>
    <d v="2024-03-01T00:00:00"/>
    <s v="Sim"/>
    <m/>
    <d v="2024-02-14T00:00:00"/>
    <d v="2024-03-28T00:00:00"/>
    <m/>
    <m/>
    <d v="2024-03-15T00:00:00"/>
    <m/>
    <d v="2024-03-01T00:00:00"/>
    <d v="2024-03-20T00:00:00"/>
    <d v="2024-03-01T00:00:00"/>
    <d v="2024-03-15T00:00:00"/>
    <d v="2024-03-11T00:00:00"/>
    <m/>
    <d v="2024-03-05T00:00:00"/>
    <d v="2024-03-05T00:00:00"/>
    <m/>
    <d v="2024-03-13T00:00:00"/>
    <d v="2024-04-23T00:00:00"/>
    <d v="2024-02-29T00:00:00"/>
    <d v="2024-03-21T00:00:00"/>
    <s v="Sim"/>
    <m/>
    <m/>
    <m/>
    <m/>
    <d v="2024-02-29T00:00:00"/>
    <m/>
    <d v="2024-03-26T00:00:00"/>
    <m/>
    <m/>
    <d v="2024-03-27T00:00:00"/>
    <d v="2024-03-26T00:00:00"/>
    <d v="2024-04-24T00:00:00"/>
    <d v="2024-04-30T00:00:00"/>
    <d v="2024-05-13T00:00:00"/>
    <d v="2024-09-13T00:00:00"/>
    <d v="2024-03-28T00:00:00"/>
    <d v="2024-09-13T00:00:00"/>
    <m/>
    <m/>
    <m/>
    <m/>
    <m/>
    <m/>
    <m/>
    <m/>
    <m/>
    <m/>
    <m/>
    <m/>
    <m/>
    <m/>
    <n v="4105.32"/>
    <m/>
    <m/>
    <m/>
    <m/>
    <m/>
    <m/>
  </r>
  <r>
    <n v="3303"/>
    <x v="0"/>
    <n v="3905"/>
    <x v="1"/>
    <s v="Etapa "/>
    <s v="BLOCO D"/>
    <s v="4 (PCD)"/>
    <s v="FORMOSA"/>
    <s v="JEANE RODRIGUES DE SOUSA"/>
    <s v="&quot;01418124192&quot;"/>
    <x v="1"/>
    <x v="33"/>
    <s v="Não"/>
    <s v="Não"/>
    <s v="Não"/>
    <s v="Não"/>
    <s v="Não"/>
    <s v="Não"/>
    <s v="Não"/>
    <n v="155375.6"/>
    <n v="615.20000000000005"/>
    <n v="0"/>
    <n v="123127.6"/>
    <n v="33291"/>
    <n v="0"/>
    <n v="156418.6"/>
    <n v="0"/>
    <n v="0"/>
    <m/>
    <n v="8787719325483"/>
    <s v="Contrato Adimplente"/>
    <n v="72690"/>
    <d v="2024-05-24T00:00:00"/>
    <n v="3784.89"/>
    <d v="2024-03-28T00:00:00"/>
    <x v="0"/>
    <d v="2024-02-29T00:00:00"/>
    <m/>
    <m/>
    <m/>
    <m/>
    <s v="Endy Carvalho Consultoria imobiliária"/>
    <m/>
    <m/>
    <m/>
    <d v="2026-03-17T00:00:00"/>
    <d v="2026-03-17T00:00:00"/>
    <s v="VENDA FINALIZADA"/>
    <d v="2024-02-26T00:00:00"/>
    <n v="21691"/>
    <n v="215000"/>
    <m/>
    <s v="FSA07"/>
    <n v="21691"/>
    <m/>
    <s v="Formosa"/>
    <s v="Goiás"/>
    <n v="5561996167778"/>
    <s v="AVENIDA CIRCULAR Q 49 L 10"/>
    <n v="73805207"/>
    <s v="JARDIM OLIVEIRA"/>
    <s v="jeanerodriguesdesousa459@gmail.com"/>
    <n v="5561996167778"/>
    <n v="2050.6999999999998"/>
    <d v="2024-08-04T00:00:00"/>
    <m/>
    <m/>
    <m/>
    <n v="887"/>
    <n v="5495"/>
    <s v="Auxiliar de Serviços Gerais"/>
    <d v="2024-02-26T00:00:00"/>
    <m/>
    <m/>
    <s v="sim"/>
    <m/>
    <s v="MP139504"/>
    <d v="2024-02-26T00:00:00"/>
    <d v="2024-03-27T00:00:00"/>
    <m/>
    <d v="2024-03-01T00:00:00"/>
    <s v="Sim"/>
    <m/>
    <d v="2024-02-26T00:00:00"/>
    <m/>
    <m/>
    <m/>
    <m/>
    <m/>
    <d v="2024-03-04T00:00:00"/>
    <d v="2024-04-05T00:00:00"/>
    <d v="2024-03-01T00:00:00"/>
    <d v="2024-04-01T00:00:00"/>
    <m/>
    <m/>
    <d v="2024-03-05T00:00:00"/>
    <d v="2024-03-06T00:00:00"/>
    <d v="2024-08-04T00:00:00"/>
    <m/>
    <d v="2024-04-08T00:00:00"/>
    <d v="2024-03-06T00:00:00"/>
    <m/>
    <s v="Sim"/>
    <m/>
    <m/>
    <d v="2024-03-26T00:00:00"/>
    <m/>
    <d v="2024-04-04T00:00:00"/>
    <d v="2024-03-27T00:00:00"/>
    <d v="2024-05-25T00:00:00"/>
    <m/>
    <m/>
    <d v="2024-05-29T00:00:00"/>
    <d v="2024-03-01T00:00:00"/>
    <d v="2024-04-08T00:00:00"/>
    <d v="2024-06-17T00:00:00"/>
    <d v="2024-07-29T00:00:00"/>
    <d v="2026-02-04T00:00:00"/>
    <d v="2024-03-06T00:00:00"/>
    <d v="2026-02-04T00:00:00"/>
    <m/>
    <m/>
    <m/>
    <m/>
    <m/>
    <m/>
    <m/>
    <m/>
    <m/>
    <m/>
    <m/>
    <m/>
    <m/>
    <m/>
    <m/>
    <m/>
    <m/>
    <m/>
    <m/>
    <m/>
    <m/>
  </r>
  <r>
    <n v="3304"/>
    <x v="0"/>
    <n v="3889"/>
    <x v="1"/>
    <s v="Etapa "/>
    <s v="BLOCO B"/>
    <s v="2 (PCD)"/>
    <s v="FORMOSA"/>
    <s v="ARTUR MARCIO DA SILVA OLIVEIRA"/>
    <s v="&quot;12169864601&quot;"/>
    <x v="1"/>
    <x v="5"/>
    <s v="Não"/>
    <s v="Não"/>
    <s v="Não"/>
    <s v="Não"/>
    <s v="Não"/>
    <s v="Não"/>
    <s v="Não"/>
    <n v="159749.06"/>
    <n v="899.99"/>
    <n v="0"/>
    <n v="166400"/>
    <n v="563"/>
    <n v="0"/>
    <n v="166963"/>
    <n v="0"/>
    <n v="0"/>
    <m/>
    <n v="8787719323022"/>
    <s v="Contrato Adimplente"/>
    <n v="72656"/>
    <d v="2024-07-25T00:00:00"/>
    <n v="3117.73"/>
    <d v="2024-05-06T00:00:00"/>
    <x v="0"/>
    <d v="2024-02-29T00:00:00"/>
    <m/>
    <m/>
    <m/>
    <m/>
    <s v="Endy Carvalho Consultoria imobiliária"/>
    <m/>
    <m/>
    <m/>
    <d v="2026-03-17T00:00:00"/>
    <d v="2026-03-17T00:00:00"/>
    <s v="VENDA FINALIZADA"/>
    <d v="2024-02-24T00:00:00"/>
    <n v="21677"/>
    <n v="215000"/>
    <m/>
    <s v="FSA07"/>
    <n v="21677"/>
    <m/>
    <s v="Formosa"/>
    <s v="Goiás"/>
    <n v="5538998122086"/>
    <s v="RUA 06 Q 66"/>
    <n v="73808455"/>
    <s v="PARQUE VILA VERDE"/>
    <s v="arturmarcio09@gmail.com"/>
    <m/>
    <n v="3000"/>
    <d v="2024-03-19T00:00:00"/>
    <m/>
    <m/>
    <m/>
    <n v="853"/>
    <n v="5205"/>
    <s v="Assistente"/>
    <d v="2024-02-24T00:00:00"/>
    <m/>
    <m/>
    <s v="sim"/>
    <m/>
    <s v="MP139505"/>
    <d v="2024-02-24T00:00:00"/>
    <d v="2024-04-24T00:00:00"/>
    <m/>
    <d v="2024-03-01T00:00:00"/>
    <s v="Sim"/>
    <m/>
    <d v="2024-02-24T00:00:00"/>
    <m/>
    <m/>
    <m/>
    <m/>
    <m/>
    <d v="2024-03-01T00:00:00"/>
    <d v="2024-06-24T00:00:00"/>
    <d v="2024-03-01T00:00:00"/>
    <d v="2024-05-02T00:00:00"/>
    <m/>
    <m/>
    <d v="2024-03-08T00:00:00"/>
    <d v="2024-04-22T00:00:00"/>
    <d v="2024-10-03T00:00:00"/>
    <m/>
    <d v="2024-07-10T00:00:00"/>
    <d v="2024-04-22T00:00:00"/>
    <m/>
    <s v="Sim"/>
    <m/>
    <m/>
    <d v="2024-04-23T00:00:00"/>
    <m/>
    <d v="2024-05-13T00:00:00"/>
    <d v="2024-04-24T00:00:00"/>
    <d v="2024-07-25T00:00:00"/>
    <m/>
    <m/>
    <d v="2024-07-29T00:00:00"/>
    <d v="2024-04-12T00:00:00"/>
    <d v="2024-07-10T00:00:00"/>
    <d v="2024-07-12T00:00:00"/>
    <d v="2024-07-31T00:00:00"/>
    <d v="2026-02-04T00:00:00"/>
    <m/>
    <d v="2026-02-04T00:00:00"/>
    <m/>
    <m/>
    <m/>
    <m/>
    <m/>
    <m/>
    <m/>
    <m/>
    <m/>
    <m/>
    <m/>
    <m/>
    <m/>
    <m/>
    <m/>
    <m/>
    <m/>
    <m/>
    <m/>
    <m/>
    <m/>
  </r>
  <r>
    <n v="3305"/>
    <x v="1"/>
    <n v="3873"/>
    <x v="7"/>
    <s v="Etapa Unica"/>
    <s v="BLOCO E"/>
    <s v="APTO 301"/>
    <s v="FORMOSA"/>
    <s v="TAYNARA RODRIGUES TRENNEPOHL"/>
    <s v="&quot;11346468605&quot;"/>
    <x v="3"/>
    <x v="36"/>
    <s v="Não"/>
    <s v="Não"/>
    <s v="Não"/>
    <s v="Não"/>
    <s v="Não"/>
    <s v="Não"/>
    <s v="Não"/>
    <n v="151200"/>
    <n v="600"/>
    <n v="57745.02"/>
    <n v="117639.98"/>
    <n v="34615"/>
    <n v="0"/>
    <n v="152254.98000000001"/>
    <n v="0"/>
    <n v="0"/>
    <m/>
    <m/>
    <s v="Contrato Adimplente"/>
    <m/>
    <m/>
    <n v="0"/>
    <m/>
    <x v="1"/>
    <d v="2024-02-29T00:00:00"/>
    <m/>
    <m/>
    <m/>
    <m/>
    <s v="Endy Carvalho Consultoria imobiliária"/>
    <m/>
    <m/>
    <m/>
    <d v="2024-04-04T00:00:00"/>
    <d v="2024-04-04T00:00:00"/>
    <s v="DISTRATO"/>
    <d v="2024-02-21T00:00:00"/>
    <n v="21676"/>
    <n v="205000.08"/>
    <m/>
    <s v="FSA010"/>
    <n v="21676"/>
    <m/>
    <s v="Formosa"/>
    <s v="Goiás"/>
    <n v="5561999051390"/>
    <s v="RUA 9A Q 23 SETOR A"/>
    <n v="73802477"/>
    <s v="SETOR BELA VISTA"/>
    <s v="taynaratrennepohl@gmail.com"/>
    <m/>
    <n v="2000"/>
    <m/>
    <m/>
    <m/>
    <m/>
    <n v="3652"/>
    <n v="5493"/>
    <s v="Auxiliar"/>
    <d v="2024-02-21T00:00:00"/>
    <m/>
    <m/>
    <s v="sim"/>
    <m/>
    <m/>
    <d v="2024-02-21T00:00:00"/>
    <m/>
    <m/>
    <m/>
    <m/>
    <m/>
    <d v="2024-02-21T00:00:00"/>
    <m/>
    <m/>
    <m/>
    <m/>
    <m/>
    <d v="2024-03-01T00:00:00"/>
    <m/>
    <m/>
    <m/>
    <m/>
    <m/>
    <m/>
    <d v="2024-03-13T00:00:00"/>
    <d v="2024-08-18T00:00:00"/>
    <m/>
    <m/>
    <d v="2024-03-12T00:00:00"/>
    <m/>
    <s v="Sim"/>
    <m/>
    <m/>
    <m/>
    <m/>
    <m/>
    <m/>
    <m/>
    <m/>
    <m/>
    <m/>
    <d v="2024-03-08T00:00:00"/>
    <m/>
    <m/>
    <m/>
    <m/>
    <d v="2024-03-12T00:00:00"/>
    <m/>
    <m/>
    <m/>
    <m/>
    <m/>
    <m/>
    <m/>
    <m/>
    <m/>
    <m/>
    <m/>
    <m/>
    <m/>
    <m/>
    <m/>
    <m/>
    <m/>
    <m/>
    <m/>
    <m/>
    <m/>
    <m/>
  </r>
  <r>
    <n v="3306"/>
    <x v="0"/>
    <n v="3861"/>
    <x v="0"/>
    <s v="Única"/>
    <s v="BLOCO M"/>
    <n v="203"/>
    <s v="FORMOSA"/>
    <s v="GUILHERME FELIX DOS SANTOS"/>
    <s v="&quot;08319826160&quot;"/>
    <x v="0"/>
    <x v="17"/>
    <s v="Não"/>
    <s v="Não"/>
    <s v="Não"/>
    <s v="Não"/>
    <s v="Não"/>
    <s v="Não"/>
    <s v="Não"/>
    <n v="151078.1"/>
    <n v="0"/>
    <n v="0"/>
    <n v="133779.1"/>
    <n v="17300"/>
    <n v="0"/>
    <n v="151079.1"/>
    <n v="0"/>
    <n v="0"/>
    <m/>
    <n v="8787719323421"/>
    <s v="Contrato Adimplente"/>
    <n v="74164"/>
    <d v="2024-04-29T00:00:00"/>
    <n v="3563"/>
    <d v="2024-04-10T00:00:00"/>
    <x v="0"/>
    <d v="2024-02-29T00:00:00"/>
    <m/>
    <m/>
    <m/>
    <m/>
    <s v="Endy Carvalho Consultoria imobiliária"/>
    <m/>
    <m/>
    <m/>
    <d v="2025-03-27T00:00:00"/>
    <d v="2025-03-27T00:00:00"/>
    <s v="VENDA FINALIZADA"/>
    <d v="2024-02-16T00:00:00"/>
    <n v="21658"/>
    <n v="205000.5"/>
    <m/>
    <s v="FSA09"/>
    <n v="21658"/>
    <m/>
    <s v="Valparaíso de Goiás"/>
    <s v="Goiás"/>
    <n v="5561991864348"/>
    <s v="Rua 119 Q 128"/>
    <n v="72872416"/>
    <s v="Pacaembu"/>
    <s v="guilherme.felix.209@gmail.com"/>
    <m/>
    <n v="2500"/>
    <m/>
    <m/>
    <m/>
    <m/>
    <n v="3217"/>
    <n v="5491"/>
    <s v="Atendente"/>
    <d v="2024-02-28T00:00:00"/>
    <m/>
    <m/>
    <s v="sim"/>
    <m/>
    <s v="MP134507"/>
    <d v="2024-02-28T00:00:00"/>
    <d v="2024-04-04T00:00:00"/>
    <m/>
    <d v="2024-03-01T00:00:00"/>
    <s v="Sim"/>
    <m/>
    <d v="2024-02-28T00:00:00"/>
    <m/>
    <m/>
    <m/>
    <m/>
    <m/>
    <d v="2024-03-01T00:00:00"/>
    <d v="2024-04-10T00:00:00"/>
    <d v="2024-03-01T00:00:00"/>
    <d v="2024-04-15T00:00:00"/>
    <m/>
    <m/>
    <d v="2024-03-11T00:00:00"/>
    <d v="2024-03-06T00:00:00"/>
    <d v="2024-07-09T00:00:00"/>
    <m/>
    <d v="2024-04-23T00:00:00"/>
    <d v="2024-03-06T00:00:00"/>
    <m/>
    <s v="Sim"/>
    <m/>
    <m/>
    <d v="2024-03-11T00:00:00"/>
    <m/>
    <d v="2024-04-10T00:00:00"/>
    <d v="2024-04-04T00:00:00"/>
    <d v="2024-04-30T00:00:00"/>
    <m/>
    <m/>
    <d v="2024-05-06T00:00:00"/>
    <d v="2024-03-01T00:00:00"/>
    <d v="2024-04-23T00:00:00"/>
    <d v="2024-06-20T00:00:00"/>
    <d v="2024-07-31T00:00:00"/>
    <d v="2025-03-12T00:00:00"/>
    <d v="2024-03-06T00:00:00"/>
    <d v="2025-03-12T00:00:00"/>
    <m/>
    <m/>
    <m/>
    <m/>
    <m/>
    <m/>
    <m/>
    <m/>
    <m/>
    <m/>
    <m/>
    <m/>
    <m/>
    <m/>
    <m/>
    <m/>
    <m/>
    <m/>
    <m/>
    <m/>
    <m/>
  </r>
  <r>
    <n v="3307"/>
    <x v="0"/>
    <n v="3863"/>
    <x v="0"/>
    <s v="Única"/>
    <s v="BLOCO R"/>
    <n v="3"/>
    <s v="FORMOSA"/>
    <s v="FERNANDA FELIPE DA SILVA"/>
    <s v="&quot;04737998125&quot;"/>
    <x v="0"/>
    <x v="30"/>
    <s v="Não"/>
    <s v="Não"/>
    <s v="Não"/>
    <s v="Não"/>
    <s v="Não"/>
    <s v="Não"/>
    <s v="Não"/>
    <n v="158927.24"/>
    <n v="600"/>
    <n v="0"/>
    <n v="124834.24000000001"/>
    <n v="34775"/>
    <n v="0"/>
    <n v="159609.24"/>
    <n v="0"/>
    <n v="0"/>
    <m/>
    <n v="8787719323936"/>
    <s v="Contrato Adimplente"/>
    <n v="74236"/>
    <d v="2024-04-11T00:00:00"/>
    <n v="3559.95"/>
    <d v="2024-03-21T00:00:00"/>
    <x v="0"/>
    <d v="2024-02-29T00:00:00"/>
    <m/>
    <m/>
    <m/>
    <m/>
    <s v="Endy Carvalho Consultoria imobiliária"/>
    <m/>
    <m/>
    <m/>
    <d v="2025-03-27T00:00:00"/>
    <d v="2025-03-27T00:00:00"/>
    <s v="VENDA FINALIZADA"/>
    <d v="2024-02-17T00:00:00"/>
    <n v="21659"/>
    <n v="215000.04"/>
    <m/>
    <s v="FSA09"/>
    <n v="21659"/>
    <m/>
    <s v="Formosa"/>
    <s v="Goiás"/>
    <n v="5561998822291"/>
    <s v="Área Rural, Vila do Projeto Paranã"/>
    <n v="73816899"/>
    <s v="Área Rural de Formosa"/>
    <s v="fernandafelipematos@gmail.com"/>
    <m/>
    <n v="2000"/>
    <d v="2024-04-12T00:00:00"/>
    <m/>
    <m/>
    <m/>
    <n v="3303"/>
    <n v="5492"/>
    <s v="Cabelereira"/>
    <d v="2024-02-26T00:00:00"/>
    <m/>
    <m/>
    <s v="sim"/>
    <m/>
    <s v="MP134508"/>
    <d v="2024-02-26T00:00:00"/>
    <d v="2024-03-15T00:00:00"/>
    <m/>
    <d v="2024-03-01T00:00:00"/>
    <s v="Sim"/>
    <m/>
    <d v="2024-02-26T00:00:00"/>
    <m/>
    <m/>
    <m/>
    <m/>
    <m/>
    <d v="2024-03-01T00:00:00"/>
    <d v="2024-03-21T00:00:00"/>
    <d v="2024-03-01T00:00:00"/>
    <d v="2024-03-15T00:00:00"/>
    <m/>
    <m/>
    <d v="2024-03-11T00:00:00"/>
    <d v="2024-03-14T00:00:00"/>
    <d v="2024-08-12T00:00:00"/>
    <m/>
    <d v="2024-04-16T00:00:00"/>
    <d v="2024-03-14T00:00:00"/>
    <m/>
    <s v="Sim"/>
    <m/>
    <m/>
    <m/>
    <m/>
    <d v="2024-03-21T00:00:00"/>
    <m/>
    <d v="2024-04-12T00:00:00"/>
    <m/>
    <m/>
    <d v="2024-04-12T00:00:00"/>
    <d v="2024-03-01T00:00:00"/>
    <d v="2024-04-16T00:00:00"/>
    <d v="2024-07-08T00:00:00"/>
    <d v="2024-07-31T00:00:00"/>
    <d v="2025-03-12T00:00:00"/>
    <m/>
    <d v="2025-03-12T00:00:00"/>
    <m/>
    <m/>
    <m/>
    <m/>
    <m/>
    <m/>
    <m/>
    <m/>
    <m/>
    <m/>
    <m/>
    <m/>
    <m/>
    <m/>
    <m/>
    <m/>
    <m/>
    <m/>
    <m/>
    <m/>
    <m/>
  </r>
  <r>
    <n v="3308"/>
    <x v="0"/>
    <n v="3872"/>
    <x v="7"/>
    <s v="Etapa Unica"/>
    <s v="BLOCO K"/>
    <s v="APTO 301"/>
    <s v="FORMOSA"/>
    <s v="PAULA IARA RODRIGUES DE SOUZA"/>
    <s v="&quot;09329279120&quot;"/>
    <x v="0"/>
    <x v="0"/>
    <s v="Não"/>
    <s v="Não"/>
    <s v="Não"/>
    <s v="Não"/>
    <s v="Não"/>
    <s v="Não"/>
    <s v="Não"/>
    <n v="156118.32"/>
    <n v="544.73"/>
    <n v="0"/>
    <n v="106592.33"/>
    <n v="12906"/>
    <n v="0"/>
    <n v="119498.33"/>
    <n v="0"/>
    <n v="0"/>
    <m/>
    <n v="8787719546188"/>
    <s v="Contrato Adimplente"/>
    <m/>
    <d v="2024-06-25T00:00:00"/>
    <n v="3568.21"/>
    <d v="2024-05-17T00:00:00"/>
    <x v="0"/>
    <d v="2024-03-01T00:00:00"/>
    <m/>
    <m/>
    <m/>
    <m/>
    <s v="Endy Carvalho Consultoria imobiliária"/>
    <m/>
    <m/>
    <m/>
    <d v="2025-03-26T00:00:00"/>
    <d v="2025-03-26T00:00:00"/>
    <s v="VENDA FINALIZADA"/>
    <d v="2024-02-21T00:00:00"/>
    <n v="21744"/>
    <n v="209844.5"/>
    <m/>
    <s v="FSA010"/>
    <n v="21744"/>
    <m/>
    <s v="Formosa"/>
    <s v="Goiás"/>
    <n v="5561998614035"/>
    <s v="Rua 18"/>
    <n v="73805241"/>
    <s v="Jardim Oliveira"/>
    <s v="rpaulaiara@gmail.com"/>
    <m/>
    <n v="1815.78"/>
    <d v="2024-08-14T00:00:00"/>
    <m/>
    <m/>
    <m/>
    <n v="3748"/>
    <n v="5500"/>
    <s v="Auxiliar"/>
    <d v="2024-02-21T00:00:00"/>
    <m/>
    <m/>
    <s v="sim"/>
    <m/>
    <s v="MP143038"/>
    <d v="2024-02-21T00:00:00"/>
    <d v="2024-05-16T00:00:00"/>
    <m/>
    <d v="2024-04-29T00:00:00"/>
    <s v="Sim"/>
    <m/>
    <d v="2024-02-21T00:00:00"/>
    <d v="2024-03-13T00:00:00"/>
    <m/>
    <d v="2024-04-03T00:00:00"/>
    <m/>
    <m/>
    <d v="2024-03-04T00:00:00"/>
    <d v="2024-05-17T00:00:00"/>
    <d v="2024-04-29T00:00:00"/>
    <d v="2024-06-03T00:00:00"/>
    <m/>
    <m/>
    <d v="2024-04-30T00:00:00"/>
    <d v="2024-04-04T00:00:00"/>
    <d v="2024-08-14T00:00:00"/>
    <m/>
    <d v="2024-06-07T00:00:00"/>
    <d v="2024-04-04T00:00:00"/>
    <m/>
    <s v="Sim"/>
    <m/>
    <m/>
    <m/>
    <m/>
    <d v="2024-05-17T00:00:00"/>
    <m/>
    <d v="2024-07-11T00:00:00"/>
    <m/>
    <m/>
    <d v="2024-07-12T00:00:00"/>
    <d v="2024-03-08T00:00:00"/>
    <d v="2024-06-20T00:00:00"/>
    <d v="2024-06-26T00:00:00"/>
    <d v="2024-07-31T00:00:00"/>
    <d v="2025-03-20T00:00:00"/>
    <d v="2024-04-04T00:00:00"/>
    <d v="2025-03-20T00:00:00"/>
    <m/>
    <m/>
    <m/>
    <m/>
    <m/>
    <m/>
    <m/>
    <m/>
    <m/>
    <m/>
    <m/>
    <m/>
    <m/>
    <m/>
    <m/>
    <m/>
    <m/>
    <m/>
    <m/>
    <m/>
    <m/>
  </r>
  <r>
    <n v="3309"/>
    <x v="0"/>
    <n v="3886"/>
    <x v="1"/>
    <s v="Etapa "/>
    <s v="BLOCO C"/>
    <s v="1 (PCD)"/>
    <s v="FORMOSA"/>
    <s v="DEBORAH THAILLA AMARAL RODRIGUES"/>
    <s v="&quot;07446575123&quot;"/>
    <x v="1"/>
    <x v="19"/>
    <s v="Não"/>
    <s v="Não"/>
    <s v="Não"/>
    <s v="Não"/>
    <s v="Não"/>
    <s v="Não"/>
    <s v="Não"/>
    <n v="207000"/>
    <n v="727.02"/>
    <n v="0"/>
    <n v="145166"/>
    <n v="19834"/>
    <n v="0"/>
    <n v="165000"/>
    <n v="0"/>
    <n v="0"/>
    <m/>
    <n v="8787719328229"/>
    <s v="Contrato Adimplente"/>
    <n v="72671"/>
    <d v="2024-04-04T00:00:00"/>
    <n v="3944.79"/>
    <d v="2024-03-14T00:00:00"/>
    <x v="0"/>
    <d v="2024-03-01T00:00:00"/>
    <m/>
    <m/>
    <m/>
    <m/>
    <s v="Endy Carvalho Consultoria imobiliária"/>
    <m/>
    <m/>
    <m/>
    <d v="2026-03-17T00:00:00"/>
    <d v="2026-03-17T00:00:00"/>
    <s v="VENDA FINALIZADA"/>
    <d v="2024-02-23T00:00:00"/>
    <n v="21745"/>
    <n v="215000"/>
    <m/>
    <s v="FSA07"/>
    <n v="21745"/>
    <m/>
    <s v="Formosa"/>
    <s v="Goiás"/>
    <n v="5561998811664"/>
    <s v="RUA 21 QUADRA 104"/>
    <n v="73813320"/>
    <s v="FORMOSINHA"/>
    <s v="dthailla234@gmail.com"/>
    <m/>
    <n v="2423.44"/>
    <d v="2024-08-20T00:00:00"/>
    <m/>
    <m/>
    <m/>
    <n v="868"/>
    <n v="5501"/>
    <s v="Auxiliar"/>
    <d v="2024-02-23T00:00:00"/>
    <m/>
    <m/>
    <s v="sim"/>
    <m/>
    <s v="MP139507"/>
    <d v="2024-02-23T00:00:00"/>
    <d v="2024-03-13T00:00:00"/>
    <m/>
    <d v="2024-03-04T00:00:00"/>
    <s v="Sim"/>
    <m/>
    <d v="2024-02-23T00:00:00"/>
    <m/>
    <m/>
    <m/>
    <m/>
    <m/>
    <d v="2024-03-04T00:00:00"/>
    <d v="2024-03-14T00:00:00"/>
    <d v="2024-03-04T00:00:00"/>
    <d v="2024-03-15T00:00:00"/>
    <m/>
    <m/>
    <d v="2024-03-05T00:00:00"/>
    <d v="2024-03-06T00:00:00"/>
    <d v="2024-08-20T00:00:00"/>
    <m/>
    <d v="2024-04-08T00:00:00"/>
    <d v="2024-03-06T00:00:00"/>
    <m/>
    <s v="Sim"/>
    <m/>
    <m/>
    <m/>
    <m/>
    <d v="2024-04-04T00:00:00"/>
    <m/>
    <d v="2024-04-04T00:00:00"/>
    <m/>
    <m/>
    <d v="2024-04-08T00:00:00"/>
    <d v="2024-03-02T00:00:00"/>
    <d v="2024-04-08T00:00:00"/>
    <d v="2024-06-24T00:00:00"/>
    <d v="2024-07-29T00:00:00"/>
    <d v="2026-02-04T00:00:00"/>
    <d v="2024-03-06T00:00:00"/>
    <d v="2026-02-04T00:00:00"/>
    <m/>
    <m/>
    <m/>
    <m/>
    <m/>
    <m/>
    <m/>
    <m/>
    <m/>
    <m/>
    <m/>
    <m/>
    <m/>
    <m/>
    <m/>
    <m/>
    <m/>
    <m/>
    <m/>
    <m/>
    <m/>
  </r>
  <r>
    <n v="3310"/>
    <x v="0"/>
    <n v="3868"/>
    <x v="0"/>
    <s v="Única"/>
    <s v="BLOCO O"/>
    <n v="302"/>
    <s v="FORMOSA"/>
    <s v="JOYCE CAETANO ALVES"/>
    <s v="&quot;70448696100&quot;"/>
    <x v="0"/>
    <x v="11"/>
    <s v="Não"/>
    <s v="Não"/>
    <s v="Não"/>
    <s v="Não"/>
    <s v="Não"/>
    <s v="Não"/>
    <s v="Não"/>
    <n v="153541.04"/>
    <n v="423.6"/>
    <n v="0"/>
    <n v="100621.04"/>
    <n v="53677"/>
    <n v="0"/>
    <n v="154298.04"/>
    <n v="0"/>
    <n v="0"/>
    <m/>
    <n v="8787719283373"/>
    <s v="Contrato Adimplente"/>
    <n v="74199"/>
    <d v="2024-04-09T00:00:00"/>
    <n v="3559.97"/>
    <d v="2024-03-21T00:00:00"/>
    <x v="0"/>
    <d v="2024-03-01T00:00:00"/>
    <m/>
    <m/>
    <m/>
    <m/>
    <s v="Endy Carvalho Consultoria imobiliária"/>
    <m/>
    <m/>
    <m/>
    <d v="2025-03-27T00:00:00"/>
    <d v="2025-03-27T00:00:00"/>
    <s v="VENDA FINALIZADA"/>
    <d v="2024-02-17T00:00:00"/>
    <n v="21727"/>
    <n v="215000.07"/>
    <m/>
    <s v="FSA09"/>
    <n v="21727"/>
    <s v="JESSICA ALVES GOMES - 05500383108"/>
    <s v="Formosa"/>
    <s v="Goiás"/>
    <n v="5561999878067"/>
    <s v="Rua Valdomiro de Miranda"/>
    <n v="73801610"/>
    <s v="Centro"/>
    <s v="JOYCECAETANOEHRET123@GMAIL.COM"/>
    <m/>
    <n v="1614"/>
    <d v="2024-08-14T00:00:00"/>
    <m/>
    <m/>
    <m/>
    <n v="3262"/>
    <n v="5499"/>
    <s v="Auxiliar"/>
    <d v="2024-03-05T00:00:00"/>
    <m/>
    <m/>
    <s v="sim"/>
    <m/>
    <s v="MP134510"/>
    <d v="2024-03-05T00:00:00"/>
    <d v="2024-03-15T00:00:00"/>
    <m/>
    <d v="2024-03-04T00:00:00"/>
    <s v="Sim"/>
    <m/>
    <d v="2024-03-05T00:00:00"/>
    <m/>
    <m/>
    <m/>
    <m/>
    <m/>
    <d v="2024-03-06T00:00:00"/>
    <d v="2024-03-21T00:00:00"/>
    <d v="2024-03-04T00:00:00"/>
    <d v="2024-03-15T00:00:00"/>
    <m/>
    <m/>
    <d v="2024-03-11T00:00:00"/>
    <d v="2024-03-06T00:00:00"/>
    <d v="2024-08-14T00:00:00"/>
    <m/>
    <d v="2024-03-15T00:00:00"/>
    <d v="2024-03-06T00:00:00"/>
    <m/>
    <s v="Sim"/>
    <m/>
    <m/>
    <m/>
    <m/>
    <d v="2024-03-21T00:00:00"/>
    <m/>
    <d v="2024-04-10T00:00:00"/>
    <m/>
    <m/>
    <d v="2024-04-10T00:00:00"/>
    <d v="2024-03-01T00:00:00"/>
    <d v="2024-04-05T00:00:00"/>
    <d v="2024-06-18T00:00:00"/>
    <d v="2024-07-31T00:00:00"/>
    <d v="2025-03-12T00:00:00"/>
    <d v="2024-03-06T00:00:00"/>
    <d v="2025-03-12T00:00:00"/>
    <m/>
    <m/>
    <m/>
    <m/>
    <m/>
    <m/>
    <m/>
    <m/>
    <m/>
    <m/>
    <m/>
    <m/>
    <m/>
    <m/>
    <m/>
    <m/>
    <m/>
    <m/>
    <m/>
    <m/>
    <m/>
  </r>
  <r>
    <n v="3311"/>
    <x v="0"/>
    <n v="3901"/>
    <x v="0"/>
    <s v="Única"/>
    <s v="BLOCO L"/>
    <n v="301"/>
    <s v="FORMOSA"/>
    <s v="MAYERLLE DE SOUSA BARBOSA"/>
    <s v="&quot;01124502106&quot;"/>
    <x v="0"/>
    <x v="11"/>
    <s v="Não"/>
    <s v="Não"/>
    <s v="Não"/>
    <s v="Não"/>
    <s v="Não"/>
    <s v="Não"/>
    <s v="Não"/>
    <n v="156809.57999999999"/>
    <n v="568.17999999999995"/>
    <n v="0"/>
    <n v="118045.28"/>
    <n v="39339"/>
    <n v="0"/>
    <n v="157384.28"/>
    <n v="0"/>
    <n v="0"/>
    <m/>
    <n v="8787719282490"/>
    <s v="Contrato Adimplente"/>
    <n v="74150"/>
    <d v="2024-04-09T00:00:00"/>
    <n v="3544.37"/>
    <d v="2024-03-22T00:00:00"/>
    <x v="0"/>
    <d v="2024-03-01T00:00:00"/>
    <m/>
    <m/>
    <m/>
    <m/>
    <s v="Endy Carvalho Consultoria imobiliária"/>
    <m/>
    <m/>
    <m/>
    <d v="2025-03-27T00:00:00"/>
    <d v="2025-03-27T00:00:00"/>
    <s v="VENDA FINALIZADA"/>
    <d v="2024-02-26T00:00:00"/>
    <n v="21690"/>
    <n v="225000"/>
    <m/>
    <s v="FSA09"/>
    <n v="21690"/>
    <s v="MARIA OLGA LIMA DE SOUSA BARBOSA - 27555801191"/>
    <s v="Formosa"/>
    <s v="Goiás"/>
    <n v="5561999875889"/>
    <s v="Rua Vera Cruz"/>
    <n v="73805325"/>
    <s v="Setor Pampulha"/>
    <s v="mayerllemsb@gmail.com"/>
    <m/>
    <n v="1893.94"/>
    <d v="2024-04-29T00:00:00"/>
    <m/>
    <m/>
    <m/>
    <n v="3213"/>
    <n v="5494"/>
    <s v="Administrador"/>
    <d v="2024-03-05T00:00:00"/>
    <m/>
    <m/>
    <s v="sim"/>
    <m/>
    <s v="MP134509"/>
    <d v="2024-03-05T00:00:00"/>
    <d v="2024-03-18T00:00:00"/>
    <m/>
    <d v="2024-03-04T00:00:00"/>
    <s v="Sim"/>
    <m/>
    <d v="2024-03-05T00:00:00"/>
    <m/>
    <m/>
    <m/>
    <m/>
    <m/>
    <d v="2024-03-14T00:00:00"/>
    <d v="2024-03-22T00:00:00"/>
    <d v="2024-03-04T00:00:00"/>
    <d v="2024-04-01T00:00:00"/>
    <m/>
    <m/>
    <d v="2024-03-12T00:00:00"/>
    <d v="2024-03-06T00:00:00"/>
    <d v="2024-04-29T00:00:00"/>
    <m/>
    <d v="2024-04-05T00:00:00"/>
    <d v="2024-03-06T00:00:00"/>
    <m/>
    <s v="Sim"/>
    <m/>
    <m/>
    <d v="2024-03-14T00:00:00"/>
    <m/>
    <d v="2024-03-22T00:00:00"/>
    <d v="2024-03-18T00:00:00"/>
    <d v="2024-04-10T00:00:00"/>
    <m/>
    <m/>
    <d v="2024-04-10T00:00:00"/>
    <d v="2024-03-02T00:00:00"/>
    <d v="2024-04-05T00:00:00"/>
    <d v="2024-06-17T00:00:00"/>
    <d v="2024-07-31T00:00:00"/>
    <d v="2025-03-12T00:00:00"/>
    <d v="2024-03-06T00:00:00"/>
    <d v="2025-03-12T00:00:00"/>
    <m/>
    <m/>
    <m/>
    <m/>
    <m/>
    <m/>
    <m/>
    <m/>
    <m/>
    <m/>
    <m/>
    <m/>
    <m/>
    <m/>
    <m/>
    <m/>
    <m/>
    <m/>
    <m/>
    <m/>
    <m/>
  </r>
  <r>
    <n v="3312"/>
    <x v="0"/>
    <n v="3891"/>
    <x v="1"/>
    <s v="Etapa "/>
    <s v="BLOCO D"/>
    <s v="2 (PCD)"/>
    <s v="FORMOSA"/>
    <s v="DEUSLANE DE OLIVEIRA ALECRIM"/>
    <s v="&quot;06834379177&quot;"/>
    <x v="0"/>
    <x v="12"/>
    <s v="Não"/>
    <s v="Não"/>
    <s v="Não"/>
    <s v="Não"/>
    <s v="Não"/>
    <s v="Não"/>
    <s v="Não"/>
    <n v="163496.91"/>
    <n v="684.62"/>
    <n v="0"/>
    <n v="139045.49"/>
    <n v="24451"/>
    <n v="0"/>
    <n v="163496.49"/>
    <n v="0"/>
    <n v="0"/>
    <m/>
    <n v="8787719324126"/>
    <s v="Contrato Adimplente"/>
    <n v="72688"/>
    <d v="2024-04-09T00:00:00"/>
    <n v="3560.95"/>
    <d v="2024-03-22T00:00:00"/>
    <x v="0"/>
    <d v="2024-03-01T00:00:00"/>
    <m/>
    <m/>
    <m/>
    <m/>
    <s v="Endy Carvalho Consultoria imobiliária"/>
    <m/>
    <m/>
    <m/>
    <d v="2026-03-17T00:00:00"/>
    <d v="2026-03-17T00:00:00"/>
    <s v="VENDA FINALIZADA"/>
    <d v="2024-02-24T00:00:00"/>
    <n v="21746"/>
    <n v="215000"/>
    <m/>
    <s v="FSA07"/>
    <n v="21746"/>
    <m/>
    <s v="Formosa"/>
    <s v="Goiás"/>
    <n v="5561999182550"/>
    <s v="Rua Sucupira Q 09 L 06"/>
    <n v="73809026"/>
    <s v="Residencial Jardim Planalto"/>
    <s v="deuslanealecrim49@gmail.com"/>
    <m/>
    <n v="2282.11"/>
    <d v="1996-10-01T00:00:00"/>
    <m/>
    <m/>
    <m/>
    <n v="885"/>
    <n v="5502"/>
    <s v="Auxiliar"/>
    <d v="2024-02-27T00:00:00"/>
    <m/>
    <m/>
    <s v="sim"/>
    <m/>
    <s v="MP139506"/>
    <d v="2024-02-27T00:00:00"/>
    <d v="2024-03-18T00:00:00"/>
    <m/>
    <d v="2024-03-04T00:00:00"/>
    <s v="Sim"/>
    <m/>
    <d v="2024-02-27T00:00:00"/>
    <m/>
    <m/>
    <m/>
    <m/>
    <m/>
    <d v="2024-03-04T00:00:00"/>
    <d v="2024-03-22T00:00:00"/>
    <d v="2024-03-04T00:00:00"/>
    <d v="2024-04-01T00:00:00"/>
    <m/>
    <m/>
    <d v="2024-03-05T00:00:00"/>
    <d v="2024-03-06T00:00:00"/>
    <d v="2024-08-17T00:00:00"/>
    <m/>
    <d v="2024-04-08T00:00:00"/>
    <d v="2024-03-06T00:00:00"/>
    <m/>
    <s v="Sim"/>
    <m/>
    <m/>
    <d v="2024-03-08T00:00:00"/>
    <m/>
    <d v="2024-03-22T00:00:00"/>
    <d v="2024-03-18T00:00:00"/>
    <d v="2024-04-10T00:00:00"/>
    <m/>
    <m/>
    <d v="2024-04-11T00:00:00"/>
    <d v="2024-03-01T00:00:00"/>
    <d v="2024-04-08T00:00:00"/>
    <d v="2024-06-17T00:00:00"/>
    <d v="2024-07-29T00:00:00"/>
    <d v="2026-02-04T00:00:00"/>
    <d v="2024-03-06T00:00:00"/>
    <d v="2026-02-04T00:00:00"/>
    <m/>
    <m/>
    <m/>
    <m/>
    <m/>
    <m/>
    <m/>
    <m/>
    <m/>
    <m/>
    <m/>
    <m/>
    <m/>
    <m/>
    <m/>
    <m/>
    <m/>
    <m/>
    <m/>
    <m/>
    <m/>
  </r>
  <r>
    <n v="3313"/>
    <x v="1"/>
    <n v="3910"/>
    <x v="7"/>
    <s v="Etapa Unica"/>
    <s v="BLOCO K"/>
    <s v="APTO 1"/>
    <s v="FORMOSA"/>
    <s v="KAUANE DE SOUZA"/>
    <s v="&quot;70959748105&quot;"/>
    <x v="0"/>
    <x v="0"/>
    <s v="Não"/>
    <s v="Não"/>
    <s v="Não"/>
    <s v="Não"/>
    <s v="Não"/>
    <s v="Não"/>
    <s v="Não"/>
    <n v="150805.69"/>
    <n v="555"/>
    <n v="0"/>
    <n v="108828.69"/>
    <n v="41977"/>
    <n v="0"/>
    <n v="150805.69"/>
    <n v="0"/>
    <n v="0"/>
    <m/>
    <m/>
    <s v="Contrato Adimplente"/>
    <m/>
    <m/>
    <n v="0"/>
    <m/>
    <x v="1"/>
    <d v="2024-03-04T00:00:00"/>
    <m/>
    <m/>
    <m/>
    <m/>
    <s v="Endy Carvalho Consultoria imobiliária"/>
    <m/>
    <m/>
    <m/>
    <d v="2024-03-27T00:00:00"/>
    <d v="2024-03-27T00:00:00"/>
    <s v="DISTRATO"/>
    <d v="2024-02-28T00:00:00"/>
    <n v="21749"/>
    <n v="250000"/>
    <m/>
    <s v="FSA010"/>
    <n v="21749"/>
    <m/>
    <s v="Formosa"/>
    <s v="Goiás"/>
    <n v="5561996566423"/>
    <s v="RUA 1, Q. 5, L. 0"/>
    <n v="73805110"/>
    <s v="SETOR PRIMAVERA"/>
    <s v="kauanedsouza367@gmail.com"/>
    <m/>
    <n v="2008"/>
    <d v="2024-08-26T00:00:00"/>
    <m/>
    <m/>
    <m/>
    <n v="3753"/>
    <n v="5503"/>
    <s v="Vendedor(a)"/>
    <m/>
    <m/>
    <m/>
    <m/>
    <m/>
    <m/>
    <m/>
    <m/>
    <m/>
    <m/>
    <m/>
    <m/>
    <m/>
    <m/>
    <m/>
    <m/>
    <m/>
    <m/>
    <m/>
    <m/>
    <m/>
    <m/>
    <m/>
    <m/>
    <m/>
    <m/>
    <m/>
    <m/>
    <m/>
    <m/>
    <m/>
    <m/>
    <m/>
    <m/>
    <m/>
    <m/>
    <m/>
    <m/>
    <m/>
    <m/>
    <m/>
    <m/>
    <m/>
    <m/>
    <m/>
    <m/>
    <m/>
    <m/>
    <m/>
    <m/>
    <m/>
    <m/>
    <m/>
    <m/>
    <m/>
    <m/>
    <m/>
    <m/>
    <m/>
    <m/>
    <m/>
    <m/>
    <m/>
    <m/>
    <m/>
    <m/>
    <m/>
    <m/>
    <m/>
    <m/>
  </r>
  <r>
    <n v="3314"/>
    <x v="1"/>
    <n v="3916"/>
    <x v="7"/>
    <s v="Etapa Unica"/>
    <s v="BLOCO A"/>
    <s v="APTO 101"/>
    <s v="FORMOSA"/>
    <s v="JOSE HUMBERTO GOMES SANTANA"/>
    <s v="&quot;76880435149&quot;"/>
    <x v="1"/>
    <x v="33"/>
    <s v="Não"/>
    <s v="Não"/>
    <s v="Não"/>
    <s v="Não"/>
    <s v="Não"/>
    <s v="Não"/>
    <s v="Não"/>
    <n v="142308.66"/>
    <n v="647.88"/>
    <n v="0"/>
    <n v="108329.34"/>
    <n v="28434"/>
    <n v="0"/>
    <n v="136763.34"/>
    <n v="0"/>
    <n v="0"/>
    <m/>
    <m/>
    <s v="Contrato Adimplente"/>
    <m/>
    <m/>
    <n v="0"/>
    <m/>
    <x v="1"/>
    <d v="2024-03-04T00:00:00"/>
    <m/>
    <m/>
    <m/>
    <m/>
    <s v="Endy Carvalho Consultoria imobiliária"/>
    <m/>
    <m/>
    <m/>
    <d v="2024-06-06T00:00:00"/>
    <d v="2024-06-06T00:00:00"/>
    <s v="DISTRATO"/>
    <d v="2024-02-28T00:00:00"/>
    <n v="22110"/>
    <n v="204755.29"/>
    <m/>
    <s v="FSA010"/>
    <n v="22110"/>
    <m/>
    <s v="Formosa"/>
    <s v="Goiás"/>
    <n v="5561996572907"/>
    <s v="AVENIDA POSTO AGROPECUÁRIA Q 3, L 8, CASA 01"/>
    <n v="73805055"/>
    <s v="SETOR FERROVIARIO"/>
    <s v="jhgshumbertosantana83@gmail.com"/>
    <n v="5561996572907"/>
    <n v="2159.61"/>
    <d v="2024-08-17T00:00:00"/>
    <m/>
    <m/>
    <m/>
    <n v="3591"/>
    <n v="5504"/>
    <s v="Atendente"/>
    <d v="2024-02-29T00:00:00"/>
    <m/>
    <m/>
    <s v="sim"/>
    <m/>
    <m/>
    <d v="2024-02-29T00:00:00"/>
    <m/>
    <m/>
    <m/>
    <m/>
    <m/>
    <d v="2024-02-29T00:00:00"/>
    <m/>
    <m/>
    <m/>
    <m/>
    <m/>
    <d v="2024-03-05T00:00:00"/>
    <m/>
    <m/>
    <m/>
    <m/>
    <m/>
    <m/>
    <d v="2024-03-13T00:00:00"/>
    <d v="2024-08-17T00:00:00"/>
    <m/>
    <m/>
    <d v="2024-03-12T00:00:00"/>
    <m/>
    <s v="Sim"/>
    <m/>
    <m/>
    <m/>
    <m/>
    <m/>
    <m/>
    <m/>
    <m/>
    <m/>
    <m/>
    <d v="2024-03-08T00:00:00"/>
    <m/>
    <m/>
    <m/>
    <m/>
    <d v="2024-03-12T00:00:00"/>
    <m/>
    <m/>
    <m/>
    <m/>
    <m/>
    <m/>
    <m/>
    <m/>
    <m/>
    <m/>
    <m/>
    <m/>
    <m/>
    <m/>
    <m/>
    <m/>
    <m/>
    <m/>
    <m/>
    <m/>
    <m/>
    <m/>
  </r>
  <r>
    <n v="3315"/>
    <x v="0"/>
    <n v="3906"/>
    <x v="7"/>
    <s v="Etapa Unica"/>
    <s v="BLOCO G"/>
    <s v="APTO 101"/>
    <s v="FORMOSA"/>
    <s v="ROSANA GUILHERME BARBOSA"/>
    <s v="&quot;08687194129&quot;"/>
    <x v="1"/>
    <x v="19"/>
    <s v="Não"/>
    <s v="Não"/>
    <s v="Não"/>
    <s v="Não"/>
    <s v="Não"/>
    <s v="Não"/>
    <s v="Não"/>
    <n v="151256.82"/>
    <n v="639.14"/>
    <n v="0"/>
    <n v="121709.82"/>
    <n v="29989"/>
    <n v="0"/>
    <n v="151698.82"/>
    <n v="0"/>
    <n v="0"/>
    <m/>
    <n v="8787719377599"/>
    <s v="Contrato Adimplente"/>
    <m/>
    <d v="2024-07-10T00:00:00"/>
    <n v="3568.21"/>
    <d v="2024-06-11T00:00:00"/>
    <x v="0"/>
    <d v="2024-03-04T00:00:00"/>
    <m/>
    <m/>
    <m/>
    <m/>
    <s v="Endy Carvalho Consultoria imobiliária"/>
    <m/>
    <m/>
    <m/>
    <d v="2025-03-26T00:00:00"/>
    <d v="2025-08-21T00:00:00"/>
    <s v="VENDA FINALIZADA"/>
    <d v="2024-02-27T00:00:00"/>
    <n v="22111"/>
    <n v="204989.9"/>
    <m/>
    <s v="FSA010"/>
    <n v="22111"/>
    <m/>
    <s v="Formosa"/>
    <s v="Goiás"/>
    <n v="5561998237764"/>
    <s v="RUA DO CAMPO, SETOR CENTRAL"/>
    <n v="73818000"/>
    <s v="JK"/>
    <s v="rosanaguilherme4488@gmail.com"/>
    <m/>
    <n v="2130.48"/>
    <d v="2024-08-19T00:00:00"/>
    <m/>
    <m/>
    <m/>
    <n v="3690"/>
    <n v="5505"/>
    <s v="Auxiliar de Serviços Gerais"/>
    <d v="2024-02-27T00:00:00"/>
    <m/>
    <m/>
    <s v="sim"/>
    <m/>
    <s v="MP143101"/>
    <d v="2024-02-27T00:00:00"/>
    <m/>
    <m/>
    <d v="2024-05-14T00:00:00"/>
    <s v="Sim"/>
    <m/>
    <d v="2024-02-27T00:00:00"/>
    <m/>
    <m/>
    <m/>
    <m/>
    <m/>
    <d v="2024-03-05T00:00:00"/>
    <d v="2024-06-11T00:00:00"/>
    <d v="2024-05-15T00:00:00"/>
    <d v="2024-06-17T00:00:00"/>
    <m/>
    <m/>
    <d v="2024-05-17T00:00:00"/>
    <d v="2024-03-13T00:00:00"/>
    <d v="2024-08-19T00:00:00"/>
    <m/>
    <d v="2024-06-07T00:00:00"/>
    <d v="2024-03-12T00:00:00"/>
    <m/>
    <s v="Sim"/>
    <m/>
    <m/>
    <m/>
    <m/>
    <d v="2024-06-11T00:00:00"/>
    <m/>
    <m/>
    <m/>
    <m/>
    <d v="2024-07-12T00:00:00"/>
    <d v="2024-03-08T00:00:00"/>
    <d v="2024-06-07T00:00:00"/>
    <d v="2024-10-10T00:00:00"/>
    <d v="2025-03-11T00:00:00"/>
    <d v="2025-03-20T00:00:00"/>
    <d v="2024-03-12T00:00:00"/>
    <d v="2025-03-20T00:00:00"/>
    <m/>
    <m/>
    <m/>
    <m/>
    <m/>
    <m/>
    <m/>
    <m/>
    <m/>
    <m/>
    <m/>
    <m/>
    <m/>
    <m/>
    <m/>
    <m/>
    <m/>
    <m/>
    <m/>
    <m/>
    <m/>
  </r>
  <r>
    <n v="3316"/>
    <x v="1"/>
    <n v="3858"/>
    <x v="2"/>
    <s v="ETAPA 01"/>
    <s v="BLOCO B"/>
    <n v="204"/>
    <s v="ÁGUAS LINDAS"/>
    <s v="JULIA NARA DA SILVA CARMO"/>
    <s v="&quot;07720898176&quot;"/>
    <x v="3"/>
    <x v="9"/>
    <s v="Não"/>
    <s v="Não"/>
    <s v="Não"/>
    <s v="Não"/>
    <s v="Não"/>
    <s v="Não"/>
    <s v="Não"/>
    <n v="149040.63"/>
    <n v="481.26"/>
    <n v="0"/>
    <n v="93853.53"/>
    <n v="55000"/>
    <n v="0"/>
    <n v="148853.53"/>
    <n v="0"/>
    <n v="0"/>
    <m/>
    <m/>
    <s v="Contrato Adimplente"/>
    <m/>
    <m/>
    <n v="0"/>
    <m/>
    <x v="1"/>
    <d v="2024-03-05T00:00:00"/>
    <m/>
    <m/>
    <m/>
    <m/>
    <s v="Endy Carvalho Consultoria imobiliária"/>
    <m/>
    <m/>
    <m/>
    <d v="2024-05-23T00:00:00"/>
    <d v="2024-05-23T00:00:00"/>
    <s v="DISTRATO"/>
    <d v="2024-02-15T00:00:00"/>
    <n v="22156"/>
    <n v="198595.08"/>
    <m/>
    <s v="AGL28"/>
    <n v="22156"/>
    <m/>
    <s v="Águas Lindas de Goiás"/>
    <s v="Goiás"/>
    <n v="5561981781189"/>
    <s v="RUA 07 Q.10 CJ.C L.22"/>
    <n v="72910000"/>
    <s v="MANSOES CAMARGO"/>
    <s v="jujunarinha573@gmail.com"/>
    <m/>
    <n v="1980.92"/>
    <d v="2024-08-07T00:00:00"/>
    <m/>
    <m/>
    <m/>
    <n v="2715"/>
    <n v="5506"/>
    <s v="Operador de Loja"/>
    <d v="2024-02-15T00:00:00"/>
    <m/>
    <m/>
    <s v="sim"/>
    <m/>
    <s v="MP129700"/>
    <d v="2024-02-15T00:00:00"/>
    <m/>
    <m/>
    <d v="2024-03-06T00:00:00"/>
    <m/>
    <m/>
    <d v="2024-02-15T00:00:00"/>
    <d v="2024-03-08T00:00:00"/>
    <m/>
    <m/>
    <m/>
    <m/>
    <d v="2024-03-06T00:00:00"/>
    <m/>
    <d v="2024-03-06T00:00:00"/>
    <m/>
    <m/>
    <m/>
    <d v="2024-03-08T00:00:00"/>
    <d v="2024-04-01T00:00:00"/>
    <m/>
    <m/>
    <m/>
    <d v="2024-03-28T00:00:00"/>
    <m/>
    <s v="Sim"/>
    <m/>
    <m/>
    <m/>
    <m/>
    <d v="2024-03-03T00:00:00"/>
    <m/>
    <m/>
    <m/>
    <m/>
    <m/>
    <d v="2024-03-05T00:00:00"/>
    <m/>
    <m/>
    <m/>
    <m/>
    <d v="2024-03-28T00:00:00"/>
    <m/>
    <m/>
    <m/>
    <m/>
    <m/>
    <m/>
    <m/>
    <m/>
    <m/>
    <m/>
    <m/>
    <m/>
    <m/>
    <m/>
    <m/>
    <m/>
    <m/>
    <m/>
    <m/>
    <m/>
    <m/>
    <m/>
  </r>
  <r>
    <n v="3317"/>
    <x v="0"/>
    <n v="3877"/>
    <x v="7"/>
    <s v="Etapa Unica"/>
    <s v="BLOCO J"/>
    <s v="APTO 302"/>
    <s v="FORMOSA"/>
    <s v="BERNARDO DE SOUZA"/>
    <s v="&quot;70447606190&quot;"/>
    <x v="1"/>
    <x v="3"/>
    <s v="Não"/>
    <s v="Não"/>
    <s v="Não"/>
    <s v="Não"/>
    <s v="Não"/>
    <s v="Não"/>
    <s v="Não"/>
    <n v="151200"/>
    <n v="0"/>
    <n v="0"/>
    <n v="142888.5"/>
    <n v="11856"/>
    <n v="0.01"/>
    <n v="154744.51"/>
    <n v="0"/>
    <n v="0"/>
    <m/>
    <n v="8787719380972"/>
    <s v="Contrato Adimplente"/>
    <m/>
    <d v="2024-06-14T00:00:00"/>
    <n v="4011.68"/>
    <d v="2024-06-14T00:00:00"/>
    <x v="0"/>
    <d v="2024-03-07T00:00:00"/>
    <m/>
    <m/>
    <m/>
    <m/>
    <s v="Endy Carvalho Consultoria imobiliária"/>
    <m/>
    <m/>
    <m/>
    <d v="2025-11-12T00:00:00"/>
    <d v="2025-11-12T00:00:00"/>
    <s v="VENDA FINALIZADA"/>
    <d v="2024-02-22T00:00:00"/>
    <n v="22222"/>
    <n v="205000.08"/>
    <m/>
    <s v="FSA010"/>
    <n v="22222"/>
    <m/>
    <s v="Vila Boa"/>
    <s v="Goiás"/>
    <n v="5562996359490"/>
    <s v="RUA BOM JESUS QD 20"/>
    <n v="73825000"/>
    <s v="JARDIM NOVA AURORA"/>
    <s v="bernardosz04@icloud.com"/>
    <m/>
    <n v="2729.87"/>
    <m/>
    <m/>
    <m/>
    <m/>
    <n v="3736"/>
    <n v="5507"/>
    <s v="Auxiliar"/>
    <d v="2024-02-22T00:00:00"/>
    <m/>
    <m/>
    <s v="sim"/>
    <m/>
    <s v="MP143103"/>
    <d v="2024-02-22T00:00:00"/>
    <m/>
    <m/>
    <d v="2024-05-22T00:00:00"/>
    <m/>
    <m/>
    <d v="2024-02-22T00:00:00"/>
    <m/>
    <m/>
    <m/>
    <m/>
    <m/>
    <d v="2024-03-07T00:00:00"/>
    <d v="2024-06-14T00:00:00"/>
    <d v="2024-05-23T00:00:00"/>
    <d v="2024-06-17T00:00:00"/>
    <m/>
    <m/>
    <d v="2024-05-23T00:00:00"/>
    <d v="2024-03-13T00:00:00"/>
    <d v="2024-08-17T00:00:00"/>
    <m/>
    <d v="2024-07-02T00:00:00"/>
    <d v="2024-03-12T00:00:00"/>
    <m/>
    <s v="Sim"/>
    <m/>
    <m/>
    <d v="2024-05-27T00:00:00"/>
    <m/>
    <d v="2024-06-14T00:00:00"/>
    <d v="2024-06-04T00:00:00"/>
    <d v="2024-07-16T00:00:00"/>
    <m/>
    <m/>
    <d v="2024-07-18T00:00:00"/>
    <d v="2024-03-08T00:00:00"/>
    <d v="2024-07-02T00:00:00"/>
    <d v="2024-08-10T00:00:00"/>
    <d v="2025-02-25T00:00:00"/>
    <d v="2025-03-20T00:00:00"/>
    <d v="2024-03-12T00:00:00"/>
    <d v="2025-03-20T00:00:00"/>
    <m/>
    <m/>
    <m/>
    <m/>
    <m/>
    <m/>
    <m/>
    <m/>
    <m/>
    <m/>
    <m/>
    <m/>
    <m/>
    <m/>
    <m/>
    <m/>
    <m/>
    <m/>
    <m/>
    <m/>
    <m/>
  </r>
  <r>
    <n v="3318"/>
    <x v="0"/>
    <n v="3870"/>
    <x v="7"/>
    <s v="Etapa Unica"/>
    <s v="BLOCO F"/>
    <s v="APTO 302"/>
    <s v="FORMOSA"/>
    <s v="ALANNA KELLY REIS SOUSA"/>
    <s v="&quot;08809911199&quot;"/>
    <x v="1"/>
    <x v="19"/>
    <s v="Não"/>
    <s v="Não"/>
    <s v="Não"/>
    <s v="Não"/>
    <s v="Não"/>
    <s v="Não"/>
    <s v="Não"/>
    <n v="148634.57"/>
    <n v="515.39"/>
    <n v="10565.43"/>
    <n v="100689.57"/>
    <n v="47945"/>
    <n v="0"/>
    <n v="148634.57"/>
    <n v="0"/>
    <n v="0"/>
    <m/>
    <n v="8787719375073"/>
    <s v="Contrato Adimplente"/>
    <n v="75560"/>
    <d v="2024-08-06T00:00:00"/>
    <n v="3557.79"/>
    <d v="2024-05-22T00:00:00"/>
    <x v="0"/>
    <d v="2024-03-07T00:00:00"/>
    <m/>
    <m/>
    <m/>
    <m/>
    <s v="Endy Carvalho Consultoria imobiliária"/>
    <m/>
    <m/>
    <m/>
    <d v="2025-03-26T00:00:00"/>
    <d v="2025-08-21T00:00:00"/>
    <s v="VENDA FINALIZADA"/>
    <d v="2024-02-19T00:00:00"/>
    <n v="22270"/>
    <n v="204930.95"/>
    <m/>
    <s v="FSA010"/>
    <n v="22270"/>
    <m/>
    <s v="Formosa"/>
    <s v="Goiás"/>
    <n v="5561999016899"/>
    <s v="RUA SANTA LUZIA"/>
    <n v="73801440"/>
    <s v="SETOR CENTRAL"/>
    <s v="reissousaalannakelly@gmail.com"/>
    <m/>
    <n v="1717.98"/>
    <d v="2024-08-17T00:00:00"/>
    <m/>
    <m/>
    <m/>
    <n v="3672"/>
    <n v="5508"/>
    <s v="Vendedor(a)"/>
    <d v="2024-02-19T00:00:00"/>
    <m/>
    <m/>
    <s v="sim"/>
    <m/>
    <s v="MP143094"/>
    <d v="2024-02-19T00:00:00"/>
    <d v="2024-05-17T00:00:00"/>
    <m/>
    <d v="2024-05-09T00:00:00"/>
    <s v="Sim"/>
    <m/>
    <d v="2024-02-19T00:00:00"/>
    <m/>
    <m/>
    <m/>
    <d v="2024-07-30T00:00:00"/>
    <m/>
    <d v="2024-03-07T00:00:00"/>
    <d v="2024-08-05T00:00:00"/>
    <d v="2024-05-10T00:00:00"/>
    <d v="2024-06-03T00:00:00"/>
    <d v="2024-06-13T00:00:00"/>
    <m/>
    <d v="2024-05-10T00:00:00"/>
    <d v="2024-03-13T00:00:00"/>
    <d v="2024-08-17T00:00:00"/>
    <d v="2024-07-26T00:00:00"/>
    <d v="2024-07-07T00:00:00"/>
    <d v="2024-03-12T00:00:00"/>
    <m/>
    <s v="Sim"/>
    <m/>
    <m/>
    <d v="2024-05-10T00:00:00"/>
    <m/>
    <d v="2024-05-22T00:00:00"/>
    <d v="2024-05-16T00:00:00"/>
    <d v="2024-08-08T00:00:00"/>
    <m/>
    <m/>
    <d v="2024-08-13T00:00:00"/>
    <d v="2024-03-08T00:00:00"/>
    <d v="2024-07-20T00:00:00"/>
    <d v="2024-07-23T00:00:00"/>
    <d v="2024-07-31T00:00:00"/>
    <d v="2025-03-20T00:00:00"/>
    <d v="2024-03-12T00:00:00"/>
    <d v="2025-03-20T00:00:00"/>
    <m/>
    <m/>
    <m/>
    <m/>
    <m/>
    <m/>
    <m/>
    <m/>
    <m/>
    <m/>
    <m/>
    <m/>
    <m/>
    <m/>
    <n v="2690.72"/>
    <m/>
    <m/>
    <m/>
    <m/>
    <m/>
    <m/>
  </r>
  <r>
    <n v="3319"/>
    <x v="0"/>
    <n v="3927"/>
    <x v="2"/>
    <s v="ETAPA 02"/>
    <s v="BLOCO T"/>
    <n v="4"/>
    <s v="ÁGUAS LINDAS"/>
    <s v="RICHARD MARLON FREITAS CAIXETA"/>
    <s v="&quot;05366029139&quot;"/>
    <x v="2"/>
    <x v="32"/>
    <s v="Não"/>
    <s v="Não"/>
    <s v="Não"/>
    <s v="Sim"/>
    <s v="Sim"/>
    <s v="Não"/>
    <s v="Não"/>
    <n v="174591.28"/>
    <n v="771.14"/>
    <n v="0"/>
    <n v="156676.82"/>
    <n v="42000"/>
    <n v="0"/>
    <n v="198676.82"/>
    <n v="0"/>
    <n v="0"/>
    <m/>
    <n v="8787719355870"/>
    <s v="Contrato Adimplente"/>
    <n v="96314"/>
    <d v="2024-03-27T00:00:00"/>
    <n v="3122.89"/>
    <d v="2024-03-14T00:00:00"/>
    <x v="0"/>
    <d v="2024-03-07T00:00:00"/>
    <m/>
    <m/>
    <m/>
    <m/>
    <s v="Endy Carvalho Consultoria imobiliária"/>
    <m/>
    <m/>
    <m/>
    <d v="2026-02-24T00:00:00"/>
    <d v="2026-02-24T00:00:00"/>
    <s v="VENDA FINALIZADA"/>
    <d v="2024-03-11T00:00:00"/>
    <n v="22309"/>
    <n v="216478.82"/>
    <m/>
    <s v="AGL28"/>
    <n v="22309"/>
    <s v="ISABELA GOMES DINIZ - 06587892108"/>
    <s v="Águas Lindas de Goiás"/>
    <s v="Goiás"/>
    <n v="5561982848503"/>
    <s v="Quadra 11 Conjunto B LOTE 14"/>
    <n v="72910600"/>
    <s v="Parque da Barragem Setor 05"/>
    <s v="richardmarlonfc@gmail.com"/>
    <m/>
    <n v="2570.46"/>
    <d v="2024-08-28T00:00:00"/>
    <m/>
    <m/>
    <m/>
    <n v="3024"/>
    <n v="5510"/>
    <s v="Cobrador"/>
    <d v="2024-03-05T00:00:00"/>
    <n v="500"/>
    <d v="2024-03-21T00:00:00"/>
    <s v="sim"/>
    <d v="2024-03-21T00:00:00"/>
    <s v="MP129816"/>
    <d v="2024-03-05T00:00:00"/>
    <d v="2024-03-21T00:00:00"/>
    <m/>
    <d v="2024-03-08T00:00:00"/>
    <s v="Sim"/>
    <m/>
    <d v="2024-03-05T00:00:00"/>
    <m/>
    <m/>
    <m/>
    <d v="2024-03-15T00:00:00"/>
    <m/>
    <d v="2024-03-11T00:00:00"/>
    <d v="2024-03-22T00:00:00"/>
    <d v="2024-03-08T00:00:00"/>
    <d v="2024-04-01T00:00:00"/>
    <d v="2024-03-14T00:00:00"/>
    <m/>
    <d v="2024-03-13T00:00:00"/>
    <d v="2024-03-11T00:00:00"/>
    <m/>
    <d v="2024-03-14T00:00:00"/>
    <d v="2024-04-23T00:00:00"/>
    <d v="2024-03-11T00:00:00"/>
    <d v="2024-03-26T00:00:00"/>
    <s v="Sim"/>
    <m/>
    <m/>
    <m/>
    <m/>
    <d v="2024-03-06T00:00:00"/>
    <m/>
    <d v="2024-03-28T00:00:00"/>
    <m/>
    <m/>
    <d v="2024-04-02T00:00:00"/>
    <d v="2024-03-06T00:00:00"/>
    <d v="2024-04-24T00:00:00"/>
    <d v="2025-02-13T00:00:00"/>
    <d v="2025-05-15T00:00:00"/>
    <d v="2026-02-06T00:00:00"/>
    <d v="2024-03-11T00:00:00"/>
    <d v="2026-02-06T00:00:00"/>
    <m/>
    <m/>
    <m/>
    <m/>
    <m/>
    <m/>
    <m/>
    <m/>
    <m/>
    <m/>
    <m/>
    <m/>
    <m/>
    <m/>
    <n v="4334.29"/>
    <m/>
    <m/>
    <m/>
    <m/>
    <m/>
    <m/>
  </r>
  <r>
    <n v="3320"/>
    <x v="2"/>
    <n v="3915"/>
    <x v="7"/>
    <s v="Etapa Unica"/>
    <s v="BLOCO R"/>
    <s v="APTO 301"/>
    <s v="FORMOSA"/>
    <s v="ZIRLEI LUIZ BRANDÃO"/>
    <s v="&quot;91614430187&quot;"/>
    <x v="1"/>
    <x v="3"/>
    <s v="Não"/>
    <s v="Não"/>
    <s v="Não"/>
    <s v="Não"/>
    <s v="Não"/>
    <s v="Não"/>
    <s v="Não"/>
    <n v="152429.07"/>
    <n v="600"/>
    <n v="0"/>
    <n v="118192.64"/>
    <n v="34093"/>
    <n v="0"/>
    <n v="152285.64000000001"/>
    <n v="0"/>
    <n v="0"/>
    <m/>
    <n v="8787719381782"/>
    <s v="Contrato Adimplente"/>
    <n v="75751"/>
    <d v="2024-06-18T00:00:00"/>
    <n v="3557.79"/>
    <d v="2024-06-18T00:00:00"/>
    <x v="0"/>
    <d v="2024-03-08T00:00:00"/>
    <m/>
    <m/>
    <m/>
    <m/>
    <s v="Endy Carvalho Consultoria imobiliária"/>
    <m/>
    <m/>
    <m/>
    <d v="2025-01-09T00:00:00"/>
    <d v="2025-08-21T00:00:00"/>
    <s v="VENDA FINALIZADA"/>
    <d v="2024-02-28T00:00:00"/>
    <n v="22308"/>
    <n v="204656.13"/>
    <m/>
    <s v="FSA010"/>
    <n v="22308"/>
    <m/>
    <s v="Formosa"/>
    <s v="Goiás"/>
    <n v="5561998802051"/>
    <s v="RUA 10"/>
    <n v="73813645"/>
    <s v="SÃO BENEDITO"/>
    <s v="zirlei3618@gmail.com"/>
    <m/>
    <n v="2000"/>
    <d v="2024-08-26T00:00:00"/>
    <m/>
    <m/>
    <m/>
    <n v="3860"/>
    <n v="5509"/>
    <s v="Empregada Doméstica"/>
    <d v="2024-02-28T00:00:00"/>
    <m/>
    <m/>
    <s v="sim"/>
    <m/>
    <s v="MP143102"/>
    <d v="2024-02-28T00:00:00"/>
    <d v="2024-06-14T00:00:00"/>
    <m/>
    <d v="2024-05-22T00:00:00"/>
    <s v="Sim"/>
    <m/>
    <d v="2024-02-28T00:00:00"/>
    <m/>
    <m/>
    <m/>
    <m/>
    <m/>
    <d v="2024-03-11T00:00:00"/>
    <d v="2024-06-18T00:00:00"/>
    <d v="2024-05-22T00:00:00"/>
    <d v="2024-06-17T00:00:00"/>
    <m/>
    <m/>
    <d v="2024-05-23T00:00:00"/>
    <d v="2024-03-13T00:00:00"/>
    <d v="2024-08-26T00:00:00"/>
    <m/>
    <d v="2024-07-02T00:00:00"/>
    <d v="2024-03-13T00:00:00"/>
    <m/>
    <s v="Sim"/>
    <m/>
    <m/>
    <m/>
    <m/>
    <d v="2024-06-18T00:00:00"/>
    <m/>
    <d v="2024-07-16T00:00:00"/>
    <m/>
    <m/>
    <d v="2024-07-18T00:00:00"/>
    <d v="2024-03-08T00:00:00"/>
    <d v="2024-07-02T00:00:00"/>
    <m/>
    <m/>
    <m/>
    <d v="2024-03-12T00:00:00"/>
    <m/>
    <m/>
    <m/>
    <m/>
    <m/>
    <m/>
    <m/>
    <m/>
    <m/>
    <m/>
    <m/>
    <m/>
    <m/>
    <m/>
    <m/>
    <m/>
    <m/>
    <m/>
    <m/>
    <m/>
    <m/>
    <m/>
  </r>
  <r>
    <n v="3321"/>
    <x v="0"/>
    <n v="3890"/>
    <x v="7"/>
    <s v="Etapa Unica"/>
    <s v="BLOCO I"/>
    <s v="APTO 302"/>
    <s v="FORMOSA"/>
    <s v="LARISSA DE JESUS FERNANDES VIEIRA"/>
    <s v="&quot;07707234111&quot;"/>
    <x v="3"/>
    <x v="9"/>
    <s v="Não"/>
    <s v="Não"/>
    <s v="Não"/>
    <s v="Não"/>
    <s v="Não"/>
    <s v="Não"/>
    <s v="Não"/>
    <n v="148352.47"/>
    <n v="495.05"/>
    <n v="0"/>
    <n v="96799.47"/>
    <n v="51553"/>
    <n v="0"/>
    <n v="148352.47"/>
    <n v="0"/>
    <n v="0"/>
    <m/>
    <n v="8787719382290"/>
    <s v="Contrato Adimplente"/>
    <m/>
    <d v="2024-07-29T00:00:00"/>
    <n v="3568.21"/>
    <d v="2024-06-28T00:00:00"/>
    <x v="0"/>
    <d v="2024-03-08T00:00:00"/>
    <m/>
    <m/>
    <m/>
    <m/>
    <s v="Endy Carvalho Consultoria imobiliária"/>
    <m/>
    <m/>
    <m/>
    <d v="2025-03-26T00:00:00"/>
    <d v="2025-08-25T00:00:00"/>
    <s v="VENDA FINALIZADA"/>
    <d v="2024-02-24T00:00:00"/>
    <n v="22372"/>
    <n v="204727.33"/>
    <m/>
    <s v="FSA010"/>
    <n v="22372"/>
    <s v="LETICIA DE JESUS FERNANDES VIEIRA - 07707249143"/>
    <s v="Brasília"/>
    <s v="Distrito Federal"/>
    <n v="5561984260148"/>
    <s v="VSJ Q 33, CJ P"/>
    <n v="72733016"/>
    <s v="BRAZLANDIA"/>
    <s v="laryyfernandes08@gmail.com"/>
    <m/>
    <n v="1650.16"/>
    <d v="2024-07-13T00:00:00"/>
    <m/>
    <m/>
    <m/>
    <n v="3720"/>
    <n v="5520"/>
    <s v="Copeiro (a)"/>
    <d v="2024-05-20T00:00:00"/>
    <m/>
    <m/>
    <s v="sim"/>
    <m/>
    <s v="MP143141"/>
    <d v="2024-05-20T00:00:00"/>
    <m/>
    <m/>
    <d v="2024-06-19T00:00:00"/>
    <m/>
    <m/>
    <d v="2024-05-20T00:00:00"/>
    <m/>
    <m/>
    <m/>
    <m/>
    <m/>
    <d v="2024-05-21T00:00:00"/>
    <d v="2024-06-28T00:00:00"/>
    <d v="2024-06-25T00:00:00"/>
    <d v="2024-07-01T00:00:00"/>
    <m/>
    <m/>
    <d v="2024-06-25T00:00:00"/>
    <d v="2024-03-12T00:00:00"/>
    <d v="2024-07-13T00:00:00"/>
    <m/>
    <d v="2024-07-07T00:00:00"/>
    <d v="2024-03-12T00:00:00"/>
    <m/>
    <s v="Sim"/>
    <m/>
    <m/>
    <m/>
    <m/>
    <d v="2024-06-28T00:00:00"/>
    <m/>
    <d v="2024-07-29T00:00:00"/>
    <m/>
    <m/>
    <d v="2024-08-08T00:00:00"/>
    <d v="2024-03-08T00:00:00"/>
    <d v="2025-02-10T00:00:00"/>
    <d v="2025-02-19T00:00:00"/>
    <d v="2025-03-13T00:00:00"/>
    <d v="2025-03-20T00:00:00"/>
    <d v="2024-03-12T00:00:00"/>
    <d v="2025-03-20T00:00:00"/>
    <m/>
    <m/>
    <m/>
    <m/>
    <m/>
    <m/>
    <m/>
    <m/>
    <m/>
    <m/>
    <m/>
    <m/>
    <m/>
    <m/>
    <m/>
    <m/>
    <m/>
    <m/>
    <m/>
    <m/>
    <m/>
  </r>
  <r>
    <n v="3322"/>
    <x v="0"/>
    <n v="3920"/>
    <x v="5"/>
    <s v="Etapa Unica"/>
    <s v="BLOCO F"/>
    <n v="304"/>
    <s v="ÁGUAS LINDAS"/>
    <s v="MIQUEIAS MARQUES LOIOLA"/>
    <s v="&quot;71074063104&quot;"/>
    <x v="2"/>
    <x v="23"/>
    <s v="Não"/>
    <s v="Não"/>
    <s v="Não"/>
    <s v="Sim"/>
    <s v="Sim"/>
    <s v="Não"/>
    <s v="Não"/>
    <n v="132224.75"/>
    <n v="429"/>
    <n v="0"/>
    <n v="78179.17"/>
    <n v="53755"/>
    <n v="0"/>
    <n v="131934.17000000001"/>
    <n v="0"/>
    <n v="0"/>
    <m/>
    <n v="8787719405916"/>
    <s v="Contrato Adimplente"/>
    <n v="105315"/>
    <d v="2024-04-08T00:00:00"/>
    <n v="2371.12"/>
    <d v="2024-03-21T00:00:00"/>
    <x v="0"/>
    <d v="2024-03-08T00:00:00"/>
    <m/>
    <m/>
    <m/>
    <m/>
    <s v="Endy Carvalho Consultoria imobiliária"/>
    <m/>
    <m/>
    <m/>
    <d v="2025-03-20T00:00:00"/>
    <d v="2025-03-20T00:00:00"/>
    <s v="VENDA FINALIZADA"/>
    <d v="2024-02-29T00:00:00"/>
    <n v="22347"/>
    <n v="187709.77"/>
    <m/>
    <s v="AGL29"/>
    <n v="22347"/>
    <m/>
    <s v="Águas Lindas de Goiás"/>
    <s v="Goiás"/>
    <n v="5561993617807"/>
    <s v="QUADRA A17 LOTE 01A BL G"/>
    <n v="72915579"/>
    <s v="Mansões Olinda"/>
    <s v="MIQUEIASMARQUES422@GMAIL.COM"/>
    <m/>
    <n v="1716"/>
    <m/>
    <m/>
    <m/>
    <m/>
    <n v="3405"/>
    <n v="5514"/>
    <s v="Assistente"/>
    <d v="2024-02-29T00:00:00"/>
    <n v="496.68"/>
    <d v="2024-03-26T00:00:00"/>
    <s v="sim"/>
    <d v="2024-03-26T00:00:00"/>
    <s v="MP140258"/>
    <d v="2024-02-29T00:00:00"/>
    <d v="2024-03-25T00:00:00"/>
    <m/>
    <d v="2024-03-11T00:00:00"/>
    <s v="Sim"/>
    <m/>
    <d v="2024-02-29T00:00:00"/>
    <m/>
    <m/>
    <m/>
    <d v="2024-03-28T00:00:00"/>
    <m/>
    <d v="2024-03-11T00:00:00"/>
    <d v="2024-04-02T00:00:00"/>
    <d v="2024-03-11T00:00:00"/>
    <d v="2024-05-02T00:00:00"/>
    <d v="2024-03-26T00:00:00"/>
    <m/>
    <d v="2024-03-18T00:00:00"/>
    <d v="2024-03-14T00:00:00"/>
    <m/>
    <d v="2024-03-26T00:00:00"/>
    <d v="2024-06-07T00:00:00"/>
    <d v="2024-03-14T00:00:00"/>
    <d v="2024-04-05T00:00:00"/>
    <s v="Sim"/>
    <m/>
    <m/>
    <m/>
    <m/>
    <d v="2024-03-05T00:00:00"/>
    <m/>
    <d v="2024-04-09T00:00:00"/>
    <m/>
    <m/>
    <d v="2024-04-10T00:00:00"/>
    <d v="2024-03-12T00:00:00"/>
    <d v="2024-06-07T00:00:00"/>
    <d v="2024-08-20T00:00:00"/>
    <d v="2024-12-03T00:00:00"/>
    <d v="2025-02-24T00:00:00"/>
    <d v="2024-03-14T00:00:00"/>
    <d v="2025-02-24T00:00:00"/>
    <m/>
    <m/>
    <m/>
    <m/>
    <m/>
    <m/>
    <m/>
    <m/>
    <m/>
    <m/>
    <m/>
    <m/>
    <m/>
    <m/>
    <n v="3805.32"/>
    <m/>
    <m/>
    <m/>
    <m/>
    <m/>
    <m/>
  </r>
  <r>
    <n v="3323"/>
    <x v="0"/>
    <n v="3904"/>
    <x v="2"/>
    <s v="ETAPA 02"/>
    <s v="BLOCO R"/>
    <n v="103"/>
    <s v="ÁGUAS LINDAS"/>
    <s v="ADILA MARTINS DA CRUZ"/>
    <s v="&quot;12221271645&quot;"/>
    <x v="6"/>
    <x v="37"/>
    <s v="Não"/>
    <s v="Não"/>
    <s v="Não"/>
    <s v="Sim"/>
    <s v="Sim"/>
    <s v="Não"/>
    <s v="Não"/>
    <n v="130562.95"/>
    <n v="475"/>
    <n v="0"/>
    <n v="91709.47"/>
    <n v="61456.53"/>
    <n v="0"/>
    <n v="153166"/>
    <n v="0"/>
    <n v="0"/>
    <m/>
    <m/>
    <s v="Contrato Adimplente"/>
    <m/>
    <d v="2024-04-29T00:00:00"/>
    <n v="2371.12"/>
    <d v="2024-04-18T00:00:00"/>
    <x v="0"/>
    <d v="2024-03-08T00:00:00"/>
    <m/>
    <m/>
    <m/>
    <m/>
    <s v="IMPÉRIO - CCA"/>
    <s v="Império - CCA"/>
    <m/>
    <m/>
    <d v="2025-03-25T00:00:00"/>
    <d v="2025-03-25T00:00:00"/>
    <s v="VENDA FINALIZADA"/>
    <d v="2024-02-26T00:00:00"/>
    <n v="22346"/>
    <n v="192000.27"/>
    <m/>
    <s v="AGL28"/>
    <n v="22346"/>
    <s v="FLÁVIO RANIEL FERREIRA DA CUNHA - 71119053188"/>
    <s v="Águas Lindas de Goiás"/>
    <s v="Goiás"/>
    <n v="5561998172336"/>
    <s v="NR 00 CHAC B MOD C QD 19A"/>
    <n v="72910000"/>
    <s v="CHACARA COIMBRA"/>
    <s v="adiladf2@gmail.com"/>
    <m/>
    <n v="2000"/>
    <d v="2024-06-16T00:00:00"/>
    <m/>
    <m/>
    <m/>
    <n v="2993"/>
    <n v="5513"/>
    <s v="Auxiliar"/>
    <d v="2024-04-03T00:00:00"/>
    <n v="571.89"/>
    <d v="2024-04-18T00:00:00"/>
    <s v="sim"/>
    <d v="2024-04-23T00:00:00"/>
    <s v="MP129815"/>
    <d v="2024-04-08T00:00:00"/>
    <d v="2024-04-23T00:00:00"/>
    <m/>
    <d v="2024-03-08T00:00:00"/>
    <s v="Sim"/>
    <m/>
    <d v="2024-04-08T00:00:00"/>
    <m/>
    <m/>
    <m/>
    <d v="2024-04-24T00:00:00"/>
    <m/>
    <d v="2024-04-09T00:00:00"/>
    <d v="2024-04-25T00:00:00"/>
    <d v="2024-03-08T00:00:00"/>
    <d v="2024-05-02T00:00:00"/>
    <d v="2024-04-24T00:00:00"/>
    <m/>
    <d v="2024-03-13T00:00:00"/>
    <d v="2024-04-01T00:00:00"/>
    <m/>
    <d v="2024-04-24T00:00:00"/>
    <d v="2024-06-05T00:00:00"/>
    <d v="2024-04-01T00:00:00"/>
    <d v="2024-04-26T00:00:00"/>
    <s v="Sim"/>
    <m/>
    <m/>
    <m/>
    <m/>
    <d v="2024-03-05T00:00:00"/>
    <m/>
    <d v="2024-04-30T00:00:00"/>
    <m/>
    <m/>
    <d v="2024-05-02T00:00:00"/>
    <d v="2024-03-25T00:00:00"/>
    <d v="2024-06-05T00:00:00"/>
    <d v="2024-06-20T00:00:00"/>
    <d v="2024-07-31T00:00:00"/>
    <d v="2024-09-13T00:00:00"/>
    <d v="2024-03-28T00:00:00"/>
    <d v="2024-09-13T00:00:00"/>
    <m/>
    <m/>
    <m/>
    <m/>
    <m/>
    <m/>
    <m/>
    <m/>
    <m/>
    <m/>
    <m/>
    <m/>
    <m/>
    <m/>
    <n v="3805.32"/>
    <m/>
    <m/>
    <m/>
    <m/>
    <m/>
    <m/>
  </r>
  <r>
    <n v="3324"/>
    <x v="0"/>
    <n v="3897"/>
    <x v="2"/>
    <s v="ETAPA 02"/>
    <s v="BLOCO T"/>
    <n v="1"/>
    <s v="ÁGUAS LINDAS"/>
    <s v="ANNY GABRIELLY GOMES SILVA"/>
    <s v="&quot;07704180150&quot;"/>
    <x v="2"/>
    <x v="7"/>
    <s v="Não"/>
    <s v="Não"/>
    <s v="Não"/>
    <s v="Sim"/>
    <s v="Sim"/>
    <s v="Não"/>
    <s v="Não"/>
    <n v="156673.95000000001"/>
    <n v="557.71"/>
    <n v="0"/>
    <n v="108919.31"/>
    <n v="43713.69"/>
    <n v="0"/>
    <n v="152633"/>
    <n v="0"/>
    <n v="0"/>
    <m/>
    <n v="8787719354050"/>
    <s v="Contrato Adimplente"/>
    <n v="96311"/>
    <d v="2024-04-01T00:00:00"/>
    <n v="2740.25"/>
    <d v="2024-03-19T00:00:00"/>
    <x v="0"/>
    <d v="2024-03-08T00:00:00"/>
    <m/>
    <m/>
    <m/>
    <m/>
    <s v="Endy Carvalho Consultoria imobiliária"/>
    <m/>
    <m/>
    <m/>
    <d v="2025-03-25T00:00:00"/>
    <d v="2025-03-25T00:00:00"/>
    <s v="VENDA FINALIZADA"/>
    <d v="2024-02-24T00:00:00"/>
    <n v="22345"/>
    <n v="203612.31"/>
    <m/>
    <s v="AGL28"/>
    <n v="22345"/>
    <m/>
    <s v="Águas Lindas de Goiás"/>
    <s v="Goiás"/>
    <n v="5561985418368"/>
    <s v="QUADRA 51 LOTE  CONJ.A"/>
    <n v="72910000"/>
    <s v="SETOR 1"/>
    <s v="liliagomes113@gmail.com"/>
    <m/>
    <n v="1859.07"/>
    <d v="2024-08-22T00:00:00"/>
    <m/>
    <m/>
    <m/>
    <n v="3021"/>
    <n v="5512"/>
    <s v="Atendente"/>
    <d v="2024-02-24T00:00:00"/>
    <n v="497.43"/>
    <d v="2024-03-21T00:00:00"/>
    <s v="sim"/>
    <d v="2024-03-24T00:00:00"/>
    <s v="MP129818"/>
    <d v="2024-02-24T00:00:00"/>
    <d v="2024-03-21T00:00:00"/>
    <m/>
    <d v="2024-03-13T00:00:00"/>
    <s v="Sim"/>
    <m/>
    <d v="2024-02-24T00:00:00"/>
    <d v="2024-03-08T00:00:00"/>
    <m/>
    <d v="2024-03-12T00:00:00"/>
    <d v="2024-03-25T00:00:00"/>
    <m/>
    <d v="2024-03-11T00:00:00"/>
    <d v="2024-03-26T00:00:00"/>
    <d v="2024-03-13T00:00:00"/>
    <d v="2024-04-01T00:00:00"/>
    <d v="2024-03-21T00:00:00"/>
    <m/>
    <d v="2024-03-15T00:00:00"/>
    <d v="2024-03-13T00:00:00"/>
    <m/>
    <d v="2024-03-21T00:00:00"/>
    <d v="2024-04-23T00:00:00"/>
    <d v="2024-03-12T00:00:00"/>
    <d v="2024-03-28T00:00:00"/>
    <s v="Sim"/>
    <m/>
    <m/>
    <m/>
    <m/>
    <d v="2024-03-07T00:00:00"/>
    <m/>
    <d v="2024-04-02T00:00:00"/>
    <m/>
    <m/>
    <d v="2024-04-04T00:00:00"/>
    <d v="2024-03-06T00:00:00"/>
    <d v="2024-04-24T00:00:00"/>
    <d v="2024-04-24T00:00:00"/>
    <d v="2024-04-24T00:00:00"/>
    <d v="2025-03-12T00:00:00"/>
    <d v="2024-03-12T00:00:00"/>
    <d v="2025-03-12T00:00:00"/>
    <m/>
    <m/>
    <m/>
    <m/>
    <m/>
    <m/>
    <m/>
    <m/>
    <m/>
    <m/>
    <m/>
    <m/>
    <m/>
    <m/>
    <n v="4005.32"/>
    <m/>
    <m/>
    <m/>
    <m/>
    <m/>
    <m/>
  </r>
  <r>
    <n v="3325"/>
    <x v="0"/>
    <n v="3875"/>
    <x v="5"/>
    <s v="Etapa Unica"/>
    <s v="BLOCO E"/>
    <n v="303"/>
    <s v="ÁGUAS LINDAS"/>
    <s v="KAIC RUZSILLA DA SILVA"/>
    <s v="&quot;71087791103&quot;"/>
    <x v="2"/>
    <x v="28"/>
    <s v="Não"/>
    <s v="Não"/>
    <s v="Não"/>
    <s v="Sim"/>
    <s v="Sim"/>
    <s v="Não"/>
    <s v="Não"/>
    <n v="126837.71"/>
    <n v="394.12"/>
    <n v="81401.98"/>
    <n v="71596.14"/>
    <n v="63403.86"/>
    <n v="0"/>
    <n v="135000"/>
    <n v="0"/>
    <n v="0"/>
    <m/>
    <n v="8787719405630"/>
    <s v="Contrato Adimplente"/>
    <n v="105298"/>
    <d v="2024-04-01T00:00:00"/>
    <n v="2371.12"/>
    <d v="2024-03-18T00:00:00"/>
    <x v="0"/>
    <d v="2024-03-08T00:00:00"/>
    <m/>
    <m/>
    <m/>
    <m/>
    <s v="Endy Carvalho Consultoria imobiliária"/>
    <m/>
    <m/>
    <m/>
    <d v="2025-03-20T00:00:00"/>
    <d v="2025-03-20T00:00:00"/>
    <s v="VENDA FINALIZADA"/>
    <d v="2024-02-21T00:00:00"/>
    <n v="22348"/>
    <n v="180258.64"/>
    <m/>
    <s v="AGL29"/>
    <n v="22348"/>
    <m/>
    <s v="Águas Lindas de Goiás"/>
    <s v="Goiás"/>
    <n v="5561995253363"/>
    <s v="Quadra 93 Conjunto A"/>
    <n v="72925227"/>
    <s v="Parque da Barragem Setor 11"/>
    <s v="soberanoyt5@gmail.com"/>
    <m/>
    <n v="1576.46"/>
    <m/>
    <m/>
    <m/>
    <m/>
    <n v="3386"/>
    <n v="5515"/>
    <s v="Auxiliar"/>
    <d v="2024-02-21T00:00:00"/>
    <n v="510.65"/>
    <d v="2024-04-01T00:00:00"/>
    <s v="sim"/>
    <d v="2024-04-01T00:00:00"/>
    <s v="MP140259"/>
    <d v="2024-02-21T00:00:00"/>
    <d v="2024-03-21T00:00:00"/>
    <m/>
    <d v="2024-03-11T00:00:00"/>
    <s v="Sim"/>
    <m/>
    <d v="2024-02-21T00:00:00"/>
    <m/>
    <m/>
    <m/>
    <d v="2024-03-25T00:00:00"/>
    <m/>
    <d v="2024-03-11T00:00:00"/>
    <d v="2024-03-26T00:00:00"/>
    <d v="2024-03-11T00:00:00"/>
    <d v="2024-05-02T00:00:00"/>
    <d v="2024-03-21T00:00:00"/>
    <m/>
    <d v="2024-03-18T00:00:00"/>
    <d v="2024-03-14T00:00:00"/>
    <m/>
    <d v="2024-03-21T00:00:00"/>
    <d v="2024-06-07T00:00:00"/>
    <d v="2024-03-14T00:00:00"/>
    <d v="2024-03-28T00:00:00"/>
    <s v="Sim"/>
    <m/>
    <m/>
    <m/>
    <m/>
    <d v="2024-03-05T00:00:00"/>
    <m/>
    <d v="2024-04-02T00:00:00"/>
    <m/>
    <m/>
    <d v="2024-04-04T00:00:00"/>
    <d v="2024-03-12T00:00:00"/>
    <d v="2024-06-10T00:00:00"/>
    <d v="2024-08-11T00:00:00"/>
    <d v="2024-12-03T00:00:00"/>
    <d v="2025-02-24T00:00:00"/>
    <d v="2024-03-14T00:00:00"/>
    <d v="2025-02-24T00:00:00"/>
    <m/>
    <m/>
    <m/>
    <m/>
    <m/>
    <m/>
    <m/>
    <m/>
    <m/>
    <m/>
    <m/>
    <m/>
    <m/>
    <m/>
    <n v="3805.32"/>
    <m/>
    <m/>
    <m/>
    <m/>
    <m/>
    <m/>
  </r>
  <r>
    <n v="3326"/>
    <x v="1"/>
    <n v="3892"/>
    <x v="2"/>
    <s v="ETAPA 01"/>
    <s v="BLOCO E"/>
    <n v="203"/>
    <s v="ÁGUAS LINDAS"/>
    <s v="KNNENDES LIMA MIRANDA"/>
    <s v="&quot;07214089157&quot;"/>
    <x v="2"/>
    <x v="38"/>
    <s v="Não"/>
    <s v="Não"/>
    <s v="Não"/>
    <s v="Não"/>
    <s v="Não"/>
    <s v="Não"/>
    <s v="Não"/>
    <n v="155547.29999999999"/>
    <n v="565.96"/>
    <n v="0"/>
    <n v="110824.35"/>
    <n v="46099"/>
    <n v="0"/>
    <n v="156923.35"/>
    <n v="0"/>
    <n v="0"/>
    <m/>
    <m/>
    <s v="Contrato Adimplente"/>
    <m/>
    <m/>
    <n v="0"/>
    <m/>
    <x v="1"/>
    <d v="2024-03-08T00:00:00"/>
    <m/>
    <m/>
    <m/>
    <m/>
    <s v="Endy Carvalho Consultoria imobiliária"/>
    <m/>
    <m/>
    <m/>
    <d v="2024-05-22T00:00:00"/>
    <d v="2024-05-22T00:00:00"/>
    <s v="DISTRATO"/>
    <d v="2024-02-24T00:00:00"/>
    <n v="22349"/>
    <n v="197632.67"/>
    <m/>
    <s v="AGL28"/>
    <n v="22349"/>
    <m/>
    <s v="Ceilândia"/>
    <s v="Distrito Federal"/>
    <n v="5561981184817"/>
    <s v="SHSN B CH 131 CONJ B"/>
    <n v="72290705"/>
    <s v="CEILANDIA"/>
    <s v="Kennedelimamiranda900@gmail.com"/>
    <m/>
    <n v="1886.54"/>
    <d v="2024-07-13T00:00:00"/>
    <m/>
    <s v="Gledson Carlos da Silva leandro (Gestor): Cliente perdeu renda em fase de dossiê, foi reprovado, voltei para inicio, pois terá que ser refeito o processo habitacional na Caixa. "/>
    <s v="16/04/2024 às 10h20"/>
    <n v="2776"/>
    <n v="5516"/>
    <s v="Ajudante"/>
    <d v="2024-02-24T00:00:00"/>
    <m/>
    <m/>
    <s v="sim"/>
    <m/>
    <s v="MP129701"/>
    <d v="2024-02-24T00:00:00"/>
    <m/>
    <m/>
    <d v="2024-03-13T00:00:00"/>
    <m/>
    <m/>
    <d v="2024-02-24T00:00:00"/>
    <m/>
    <m/>
    <m/>
    <m/>
    <m/>
    <d v="2024-03-11T00:00:00"/>
    <m/>
    <d v="2024-03-13T00:00:00"/>
    <m/>
    <m/>
    <m/>
    <d v="2024-03-15T00:00:00"/>
    <d v="2024-03-13T00:00:00"/>
    <m/>
    <m/>
    <m/>
    <d v="2024-03-13T00:00:00"/>
    <m/>
    <s v="Sim"/>
    <m/>
    <m/>
    <m/>
    <m/>
    <d v="2024-03-07T00:00:00"/>
    <m/>
    <m/>
    <m/>
    <m/>
    <m/>
    <d v="2024-03-08T00:00:00"/>
    <m/>
    <m/>
    <m/>
    <m/>
    <d v="2024-03-13T00:00:00"/>
    <m/>
    <m/>
    <m/>
    <m/>
    <m/>
    <m/>
    <m/>
    <m/>
    <m/>
    <m/>
    <m/>
    <m/>
    <m/>
    <m/>
    <m/>
    <m/>
    <m/>
    <m/>
    <m/>
    <m/>
    <m/>
    <m/>
  </r>
  <r>
    <n v="3327"/>
    <x v="1"/>
    <n v="3899"/>
    <x v="2"/>
    <s v="ETAPA 01"/>
    <s v="BLOCO A"/>
    <n v="3"/>
    <s v="ÁGUAS LINDAS"/>
    <s v="VIVIANE MEDEIROS DOS SANTOS"/>
    <s v="&quot;00953550222&quot;"/>
    <x v="6"/>
    <x v="29"/>
    <s v="Não"/>
    <s v="Não"/>
    <s v="Não"/>
    <s v="Não"/>
    <s v="Não"/>
    <s v="Não"/>
    <s v="Não"/>
    <n v="162375.71"/>
    <n v="0"/>
    <n v="0"/>
    <n v="0"/>
    <n v="0"/>
    <n v="0"/>
    <n v="0"/>
    <n v="0"/>
    <n v="0"/>
    <m/>
    <m/>
    <s v="Contrato Adimplente"/>
    <m/>
    <m/>
    <n v="0"/>
    <m/>
    <x v="1"/>
    <d v="2024-03-08T00:00:00"/>
    <m/>
    <m/>
    <m/>
    <m/>
    <s v="Endy Carvalho Consultoria imobiliária"/>
    <m/>
    <m/>
    <m/>
    <d v="2024-05-10T00:00:00"/>
    <d v="2024-05-10T00:00:00"/>
    <s v="DISTRATO"/>
    <d v="2024-02-24T00:00:00"/>
    <n v="22350"/>
    <n v="212802.19"/>
    <m/>
    <s v="AGL28"/>
    <n v="22350"/>
    <m/>
    <s v="Taguatinga"/>
    <s v="Distrito Federal"/>
    <n v="5561998469052"/>
    <s v="ADE CONJUNTO 17 LOTE 34"/>
    <n v="71988540"/>
    <s v="Área de Desenvolvimento Econômico (Águas Claras)"/>
    <s v="mvivianemello@gmail.com"/>
    <m/>
    <n v="1910"/>
    <m/>
    <m/>
    <m/>
    <m/>
    <n v="2699"/>
    <n v="5517"/>
    <s v="Auxiliar"/>
    <d v="2024-02-24T00:00:00"/>
    <m/>
    <m/>
    <s v="sim"/>
    <m/>
    <s v="MP129704"/>
    <d v="2024-02-24T00:00:00"/>
    <m/>
    <m/>
    <d v="2024-03-13T00:00:00"/>
    <m/>
    <m/>
    <d v="2024-02-24T00:00:00"/>
    <m/>
    <m/>
    <m/>
    <m/>
    <m/>
    <d v="2024-03-11T00:00:00"/>
    <m/>
    <d v="2024-03-13T00:00:00"/>
    <m/>
    <m/>
    <m/>
    <d v="2024-03-15T00:00:00"/>
    <d v="2024-03-18T00:00:00"/>
    <m/>
    <m/>
    <m/>
    <d v="2024-03-18T00:00:00"/>
    <m/>
    <s v="Sim"/>
    <m/>
    <m/>
    <m/>
    <m/>
    <d v="2024-03-08T00:00:00"/>
    <m/>
    <m/>
    <m/>
    <m/>
    <m/>
    <d v="2024-03-08T00:00:00"/>
    <m/>
    <m/>
    <m/>
    <m/>
    <d v="2024-03-18T00:00:00"/>
    <m/>
    <m/>
    <m/>
    <m/>
    <m/>
    <m/>
    <m/>
    <m/>
    <m/>
    <m/>
    <m/>
    <m/>
    <m/>
    <m/>
    <m/>
    <m/>
    <m/>
    <m/>
    <m/>
    <m/>
    <m/>
    <m/>
  </r>
  <r>
    <n v="3328"/>
    <x v="0"/>
    <n v="3907"/>
    <x v="2"/>
    <s v="ETAPA 02"/>
    <s v="BLOCO S"/>
    <n v="3"/>
    <s v="ÁGUAS LINDAS"/>
    <s v="FERNANDO DA SILVA RAMOS"/>
    <s v="&quot;62509840380&quot;"/>
    <x v="2"/>
    <x v="39"/>
    <s v="Não"/>
    <s v="Não"/>
    <s v="Não"/>
    <s v="Sim"/>
    <s v="Sim"/>
    <s v="Não"/>
    <s v="Não"/>
    <n v="173801"/>
    <n v="983.83"/>
    <n v="0"/>
    <n v="169350"/>
    <n v="42250"/>
    <n v="0"/>
    <n v="211600"/>
    <n v="0"/>
    <n v="0"/>
    <m/>
    <n v="8787719378277"/>
    <s v="Contrato Adimplente"/>
    <n v="96297"/>
    <d v="2024-03-27T00:00:00"/>
    <n v="3122.89"/>
    <d v="2024-03-15T00:00:00"/>
    <x v="0"/>
    <d v="2024-03-08T00:00:00"/>
    <m/>
    <m/>
    <m/>
    <m/>
    <s v="Endy Carvalho Consultoria imobiliária"/>
    <m/>
    <m/>
    <m/>
    <d v="2025-03-25T00:00:00"/>
    <d v="2025-03-25T00:00:00"/>
    <s v="VENDA FINALIZADA"/>
    <d v="2024-02-27T00:00:00"/>
    <n v="22351"/>
    <n v="215551"/>
    <m/>
    <s v="AGL28"/>
    <n v="22351"/>
    <m/>
    <s v="Águas Lindas de Goiás"/>
    <s v="Goiás"/>
    <n v="5561991235140"/>
    <s v="QD 37 LT 12"/>
    <n v="72915970"/>
    <s v="Jardim Brasília"/>
    <s v="Fr3444222@gmail.com"/>
    <m/>
    <n v="3279.43"/>
    <d v="2024-08-25T00:00:00"/>
    <m/>
    <m/>
    <m/>
    <n v="3006"/>
    <n v="5518"/>
    <s v="Almoxarife"/>
    <d v="2024-02-27T00:00:00"/>
    <n v="500"/>
    <d v="2024-03-19T00:00:00"/>
    <s v="sim"/>
    <d v="2024-03-22T00:00:00"/>
    <s v="MP129817"/>
    <d v="2024-02-27T00:00:00"/>
    <d v="2024-03-21T00:00:00"/>
    <m/>
    <d v="2024-03-11T00:00:00"/>
    <s v="Sim"/>
    <m/>
    <d v="2024-02-27T00:00:00"/>
    <m/>
    <m/>
    <m/>
    <d v="2024-03-19T00:00:00"/>
    <m/>
    <d v="2024-03-11T00:00:00"/>
    <d v="2024-03-22T00:00:00"/>
    <d v="2024-03-11T00:00:00"/>
    <d v="2024-04-01T00:00:00"/>
    <d v="2024-03-15T00:00:00"/>
    <m/>
    <d v="2024-03-13T00:00:00"/>
    <d v="2024-03-14T00:00:00"/>
    <m/>
    <d v="2024-03-15T00:00:00"/>
    <d v="2024-04-23T00:00:00"/>
    <d v="2024-03-14T00:00:00"/>
    <d v="2024-03-26T00:00:00"/>
    <s v="Sim"/>
    <m/>
    <m/>
    <m/>
    <m/>
    <d v="2024-03-07T00:00:00"/>
    <m/>
    <d v="2024-03-28T00:00:00"/>
    <m/>
    <m/>
    <d v="2024-04-04T00:00:00"/>
    <d v="2024-03-12T00:00:00"/>
    <d v="2024-04-24T00:00:00"/>
    <d v="2024-06-20T00:00:00"/>
    <d v="2024-08-10T00:00:00"/>
    <d v="2025-03-12T00:00:00"/>
    <d v="2024-03-14T00:00:00"/>
    <d v="2025-03-12T00:00:00"/>
    <m/>
    <m/>
    <m/>
    <m/>
    <m/>
    <m/>
    <m/>
    <m/>
    <m/>
    <m/>
    <m/>
    <m/>
    <m/>
    <m/>
    <n v="4321.34"/>
    <m/>
    <m/>
    <m/>
    <m/>
    <m/>
    <m/>
  </r>
  <r>
    <n v="3329"/>
    <x v="0"/>
    <n v="3921"/>
    <x v="2"/>
    <s v="ETAPA 02"/>
    <s v="BLOCO M"/>
    <n v="202"/>
    <s v="ÁGUAS LINDAS"/>
    <s v="ANTONIA MARIA DA SILVA SOUSA"/>
    <s v="&quot;02229040111&quot;"/>
    <x v="2"/>
    <x v="39"/>
    <s v="Não"/>
    <s v="Não"/>
    <s v="Não"/>
    <s v="Sim"/>
    <s v="Sim"/>
    <s v="Não"/>
    <s v="Não"/>
    <n v="154432.26"/>
    <n v="548.51"/>
    <n v="0"/>
    <n v="105747.37"/>
    <n v="42000"/>
    <n v="0"/>
    <n v="147747.37"/>
    <n v="0"/>
    <n v="0"/>
    <m/>
    <n v="8787719403921"/>
    <s v="Contrato Adimplente"/>
    <n v="96208"/>
    <d v="2024-04-19T00:00:00"/>
    <n v="2740.25"/>
    <d v="2024-04-05T00:00:00"/>
    <x v="0"/>
    <d v="2024-03-11T00:00:00"/>
    <m/>
    <m/>
    <m/>
    <m/>
    <s v="Endy Carvalho Consultoria imobiliária"/>
    <m/>
    <m/>
    <m/>
    <d v="2026-02-24T00:00:00"/>
    <d v="2026-02-24T00:00:00"/>
    <s v="VENDA FINALIZADA"/>
    <d v="2024-02-29T00:00:00"/>
    <n v="22354"/>
    <n v="210000.57"/>
    <m/>
    <s v="AGL28"/>
    <n v="22354"/>
    <s v="ROSA DA SILVA SOUSA - 36518329882"/>
    <s v="Águas Lindas de Goiás"/>
    <s v="Goiás"/>
    <n v="5561981741028"/>
    <s v="QD 48 LOTE 37"/>
    <n v="72911214"/>
    <s v="PARQUE DA BARRAGEM SETOR 1"/>
    <s v="antoniamarcia1345@gmail.com"/>
    <m/>
    <n v="1828.37"/>
    <d v="2024-08-27T00:00:00"/>
    <m/>
    <m/>
    <m/>
    <n v="2911"/>
    <n v="5519"/>
    <s v="Ajudante"/>
    <d v="2024-04-02T00:00:00"/>
    <n v="498.05"/>
    <d v="2024-04-10T00:00:00"/>
    <s v="sim"/>
    <d v="2024-04-10T00:00:00"/>
    <s v="MP129819"/>
    <d v="2024-04-02T00:00:00"/>
    <d v="2024-04-05T00:00:00"/>
    <m/>
    <d v="2024-03-13T00:00:00"/>
    <s v="Sim"/>
    <m/>
    <d v="2024-04-02T00:00:00"/>
    <m/>
    <m/>
    <m/>
    <d v="2024-04-11T00:00:00"/>
    <m/>
    <d v="2024-04-04T00:00:00"/>
    <d v="2024-04-12T00:00:00"/>
    <d v="2024-03-13T00:00:00"/>
    <d v="2024-04-15T00:00:00"/>
    <d v="2024-04-05T00:00:00"/>
    <m/>
    <d v="2024-03-20T00:00:00"/>
    <d v="2024-03-14T00:00:00"/>
    <m/>
    <d v="2024-04-05T00:00:00"/>
    <d v="2024-04-23T00:00:00"/>
    <d v="2024-03-13T00:00:00"/>
    <m/>
    <s v="Sim"/>
    <m/>
    <m/>
    <m/>
    <m/>
    <d v="2024-03-09T00:00:00"/>
    <m/>
    <d v="2024-04-22T00:00:00"/>
    <m/>
    <m/>
    <d v="2024-04-24T00:00:00"/>
    <d v="2024-03-12T00:00:00"/>
    <d v="2024-04-24T00:00:00"/>
    <d v="2025-05-14T00:00:00"/>
    <d v="2025-05-15T00:00:00"/>
    <d v="2026-02-06T00:00:00"/>
    <d v="2024-03-13T00:00:00"/>
    <d v="2026-02-06T00:00:00"/>
    <m/>
    <m/>
    <m/>
    <m/>
    <m/>
    <m/>
    <m/>
    <m/>
    <m/>
    <m/>
    <m/>
    <m/>
    <m/>
    <m/>
    <n v="3924.07"/>
    <m/>
    <m/>
    <m/>
    <m/>
    <m/>
    <m/>
  </r>
  <r>
    <n v="3330"/>
    <x v="0"/>
    <n v="3911"/>
    <x v="2"/>
    <s v="ETAPA 01"/>
    <s v="BLOCO W"/>
    <n v="304"/>
    <s v="ÁGUAS LINDAS"/>
    <s v="ROBSON RAMOS DOS SANTOS"/>
    <s v="&quot;02797214129&quot;"/>
    <x v="2"/>
    <x v="39"/>
    <s v="Não"/>
    <s v="Não"/>
    <s v="Não"/>
    <s v="Sim"/>
    <s v="Sim"/>
    <s v="Não"/>
    <s v="Não"/>
    <n v="164991.46"/>
    <n v="683.99"/>
    <n v="0"/>
    <n v="137990.23000000001"/>
    <n v="26737"/>
    <n v="0"/>
    <n v="164727.23000000001"/>
    <n v="0"/>
    <n v="0"/>
    <m/>
    <n v="8787719403034"/>
    <s v="Contrato Adimplente"/>
    <n v="96374"/>
    <d v="2024-04-16T00:00:00"/>
    <n v="2740.25"/>
    <d v="2024-03-21T00:00:00"/>
    <x v="0"/>
    <d v="2024-03-11T00:00:00"/>
    <m/>
    <m/>
    <m/>
    <m/>
    <s v="Endy Carvalho Consultoria imobiliária"/>
    <m/>
    <m/>
    <m/>
    <d v="2024-12-27T00:00:00"/>
    <d v="2025-03-28T00:00:00"/>
    <s v="VENDA FINALIZADA"/>
    <d v="2024-02-28T00:00:00"/>
    <n v="22374"/>
    <n v="206727.23"/>
    <m/>
    <s v="AGL28"/>
    <n v="22374"/>
    <m/>
    <s v="Padre Bernardo"/>
    <s v="Goiás"/>
    <n v="5561996945804"/>
    <s v="QD 119 RUA 8"/>
    <n v="73700000"/>
    <s v="MONTE ALTO"/>
    <s v="Robson.personaltrainer01@gmail.com"/>
    <m/>
    <n v="2280"/>
    <d v="2024-08-25T00:00:00"/>
    <m/>
    <m/>
    <m/>
    <n v="3087"/>
    <n v="5522"/>
    <s v="Professor"/>
    <d v="2024-02-28T00:00:00"/>
    <n v="494.33"/>
    <d v="2024-03-26T00:00:00"/>
    <s v="sim"/>
    <d v="2024-03-26T00:00:00"/>
    <s v="MP129703"/>
    <d v="2024-02-28T00:00:00"/>
    <d v="2024-03-25T00:00:00"/>
    <m/>
    <d v="2024-03-13T00:00:00"/>
    <s v="Sim"/>
    <m/>
    <d v="2024-02-28T00:00:00"/>
    <m/>
    <m/>
    <m/>
    <d v="2024-03-28T00:00:00"/>
    <m/>
    <d v="2024-03-11T00:00:00"/>
    <d v="2024-04-10T00:00:00"/>
    <d v="2024-03-13T00:00:00"/>
    <d v="2024-04-01T00:00:00"/>
    <d v="2024-03-26T00:00:00"/>
    <m/>
    <d v="2024-03-20T00:00:00"/>
    <d v="2024-03-15T00:00:00"/>
    <m/>
    <d v="2024-03-26T00:00:00"/>
    <d v="2024-04-23T00:00:00"/>
    <d v="2024-03-15T00:00:00"/>
    <d v="2024-04-15T00:00:00"/>
    <s v="Sim"/>
    <m/>
    <m/>
    <m/>
    <m/>
    <d v="2024-03-07T00:00:00"/>
    <m/>
    <d v="2024-04-17T00:00:00"/>
    <m/>
    <m/>
    <d v="2024-04-18T00:00:00"/>
    <d v="2024-03-12T00:00:00"/>
    <d v="2024-04-23T00:00:00"/>
    <d v="2024-06-15T00:00:00"/>
    <d v="2024-07-31T00:00:00"/>
    <d v="2024-11-28T00:00:00"/>
    <d v="2024-03-14T00:00:00"/>
    <d v="2024-11-28T00:00:00"/>
    <m/>
    <m/>
    <m/>
    <m/>
    <m/>
    <m/>
    <m/>
    <m/>
    <m/>
    <m/>
    <m/>
    <m/>
    <m/>
    <m/>
    <n v="4165.32"/>
    <m/>
    <m/>
    <m/>
    <m/>
    <m/>
    <m/>
  </r>
  <r>
    <n v="3331"/>
    <x v="0"/>
    <n v="3898"/>
    <x v="2"/>
    <s v="ETAPA 01"/>
    <s v="BLOCO B"/>
    <n v="104"/>
    <s v="ÁGUAS LINDAS"/>
    <s v="CRISTIANE DE SOUSA FERNANDES"/>
    <s v="&quot;01499640137&quot;"/>
    <x v="6"/>
    <x v="29"/>
    <s v="Não"/>
    <s v="Não"/>
    <s v="Não"/>
    <s v="Sim"/>
    <s v="Sim"/>
    <s v="Não"/>
    <s v="Não"/>
    <n v="146479.07"/>
    <n v="0"/>
    <n v="0"/>
    <n v="103280"/>
    <n v="44001"/>
    <n v="0"/>
    <n v="147281"/>
    <n v="0"/>
    <n v="0"/>
    <m/>
    <n v="8787719375936"/>
    <s v="Contrato Adimplente"/>
    <n v="96030"/>
    <d v="2024-05-23T00:00:00"/>
    <n v="2740.25"/>
    <d v="2024-04-26T00:00:00"/>
    <x v="0"/>
    <d v="2024-03-11T00:00:00"/>
    <m/>
    <m/>
    <m/>
    <m/>
    <s v="Endy Carvalho Consultoria imobiliária"/>
    <m/>
    <m/>
    <m/>
    <d v="2026-02-24T00:00:00"/>
    <d v="2026-02-24T00:00:00"/>
    <s v="VENDA FINALIZADA"/>
    <d v="2024-02-24T00:00:00"/>
    <n v="22373"/>
    <n v="197514.6"/>
    <m/>
    <s v="AGL28"/>
    <n v="22373"/>
    <m/>
    <s v="Brasília"/>
    <s v="Distrito Federal"/>
    <n v="5561982321520"/>
    <s v="CNJ 02 BL B SL"/>
    <n v="72140000"/>
    <s v="TAGUATINGA"/>
    <s v="kallebsousa129@gmail.com"/>
    <m/>
    <n v="1910"/>
    <m/>
    <m/>
    <s v="Gledson Carlos da Silva leandro (Gestor): removi datas dos campos de siope pois o processo foi refeito em razão que a cliente perdeu renda na época do dossiê e reprovou na analise da agencia. Aguarda conformidade como renda informal. "/>
    <s v="17/04/2024 às 14h41"/>
    <n v="2720"/>
    <n v="5521"/>
    <s v="Auxiliar"/>
    <d v="2024-02-24T00:00:00"/>
    <n v="499.93"/>
    <d v="2024-04-30T00:00:00"/>
    <s v="sim"/>
    <d v="2024-05-04T00:00:00"/>
    <s v="MP129702"/>
    <d v="2024-02-24T00:00:00"/>
    <d v="2024-04-30T00:00:00"/>
    <m/>
    <d v="2024-03-13T00:00:00"/>
    <s v="Sim"/>
    <m/>
    <d v="2024-02-24T00:00:00"/>
    <m/>
    <m/>
    <m/>
    <d v="2024-05-06T00:00:00"/>
    <m/>
    <d v="2024-03-11T00:00:00"/>
    <d v="2024-05-17T00:00:00"/>
    <d v="2024-03-13T00:00:00"/>
    <d v="2024-05-02T00:00:00"/>
    <d v="2024-04-30T00:00:00"/>
    <m/>
    <d v="2024-03-15T00:00:00"/>
    <d v="2024-04-23T00:00:00"/>
    <m/>
    <d v="2024-05-02T00:00:00"/>
    <d v="2024-06-05T00:00:00"/>
    <d v="2024-04-23T00:00:00"/>
    <d v="2024-05-22T00:00:00"/>
    <s v="Sim"/>
    <m/>
    <m/>
    <m/>
    <m/>
    <d v="2024-03-07T00:00:00"/>
    <m/>
    <d v="2024-05-24T00:00:00"/>
    <m/>
    <m/>
    <d v="2024-05-28T00:00:00"/>
    <d v="2024-03-08T00:00:00"/>
    <d v="2024-06-05T00:00:00"/>
    <d v="2025-02-12T00:00:00"/>
    <d v="2025-02-13T00:00:00"/>
    <d v="2026-02-06T00:00:00"/>
    <d v="2024-04-23T00:00:00"/>
    <d v="2026-02-06T00:00:00"/>
    <m/>
    <m/>
    <m/>
    <m/>
    <m/>
    <m/>
    <m/>
    <m/>
    <m/>
    <m/>
    <m/>
    <m/>
    <m/>
    <m/>
    <n v="3805.32"/>
    <m/>
    <m/>
    <m/>
    <m/>
    <m/>
    <m/>
  </r>
  <r>
    <n v="3332"/>
    <x v="1"/>
    <n v="3917"/>
    <x v="2"/>
    <s v="ETAPA 01"/>
    <s v="BLOCO B"/>
    <n v="304"/>
    <s v="ÁGUAS LINDAS"/>
    <s v="GABRIEL LOPES DE ASSUMPCAO RIBEIRO"/>
    <s v="&quot;06561549180&quot;"/>
    <x v="2"/>
    <x v="39"/>
    <s v="Não"/>
    <s v="Não"/>
    <s v="Não"/>
    <s v="Não"/>
    <s v="Não"/>
    <s v="Não"/>
    <s v="Não"/>
    <n v="159503.71"/>
    <n v="504.64"/>
    <n v="0"/>
    <n v="104365.49"/>
    <n v="55000"/>
    <n v="0"/>
    <n v="159365.49"/>
    <n v="0"/>
    <n v="0"/>
    <m/>
    <m/>
    <s v="Contrato Adimplente"/>
    <m/>
    <m/>
    <n v="0"/>
    <m/>
    <x v="1"/>
    <d v="2024-03-11T00:00:00"/>
    <m/>
    <m/>
    <m/>
    <m/>
    <s v="Endy Carvalho Consultoria imobiliária"/>
    <m/>
    <m/>
    <m/>
    <d v="2024-05-23T00:00:00"/>
    <d v="2024-05-23T00:00:00"/>
    <s v="DISTRATO"/>
    <d v="2024-02-28T00:00:00"/>
    <n v="22399"/>
    <n v="201365.49"/>
    <m/>
    <s v="AGL28"/>
    <n v="22399"/>
    <m/>
    <s v="Brasília"/>
    <s v="Distrito Federal"/>
    <n v="5561993011913"/>
    <s v="QD 1 LT 05"/>
    <n v="72760010"/>
    <s v="Incra 8 (Brazlândia)"/>
    <s v="gabriel.ribeiro@df.estudante.senai.br"/>
    <m/>
    <n v="1866.67"/>
    <d v="2024-05-29T00:00:00"/>
    <m/>
    <m/>
    <m/>
    <n v="2726"/>
    <n v="5523"/>
    <s v="Auxiliar"/>
    <d v="2024-02-28T00:00:00"/>
    <m/>
    <m/>
    <s v="sim"/>
    <m/>
    <s v="MP129705"/>
    <d v="2024-02-28T00:00:00"/>
    <m/>
    <m/>
    <d v="2024-03-18T00:00:00"/>
    <m/>
    <m/>
    <d v="2024-02-28T00:00:00"/>
    <d v="2024-03-15T00:00:00"/>
    <m/>
    <d v="2024-03-15T00:00:00"/>
    <m/>
    <m/>
    <d v="2024-03-12T00:00:00"/>
    <m/>
    <d v="2024-03-18T00:00:00"/>
    <m/>
    <m/>
    <m/>
    <d v="2024-03-19T00:00:00"/>
    <d v="2024-03-18T00:00:00"/>
    <m/>
    <m/>
    <m/>
    <d v="2024-03-18T00:00:00"/>
    <m/>
    <s v="Sim"/>
    <m/>
    <m/>
    <m/>
    <m/>
    <d v="2024-03-08T00:00:00"/>
    <m/>
    <m/>
    <m/>
    <m/>
    <m/>
    <d v="2024-03-12T00:00:00"/>
    <m/>
    <m/>
    <m/>
    <m/>
    <d v="2024-03-18T00:00:00"/>
    <m/>
    <m/>
    <m/>
    <m/>
    <m/>
    <m/>
    <m/>
    <m/>
    <m/>
    <m/>
    <m/>
    <m/>
    <m/>
    <m/>
    <m/>
    <m/>
    <m/>
    <m/>
    <m/>
    <m/>
    <m/>
    <m/>
  </r>
  <r>
    <n v="3333"/>
    <x v="1"/>
    <n v="3879"/>
    <x v="2"/>
    <s v="ETAPA 02"/>
    <s v="BLOCO M"/>
    <n v="3"/>
    <s v="ÁGUAS LINDAS"/>
    <s v="VALDEMIRA ALMEIDA DA SILVA"/>
    <s v="&quot;05479520318&quot;"/>
    <x v="6"/>
    <x v="29"/>
    <s v="Não"/>
    <s v="Não"/>
    <s v="Não"/>
    <s v="Não"/>
    <s v="Não"/>
    <s v="Não"/>
    <s v="Não"/>
    <n v="161876.47"/>
    <n v="573.20000000000005"/>
    <n v="0"/>
    <n v="119190.47"/>
    <n v="42686"/>
    <n v="0"/>
    <n v="161876.47"/>
    <n v="0"/>
    <n v="0"/>
    <m/>
    <m/>
    <s v="Contrato Adimplente"/>
    <m/>
    <m/>
    <n v="0"/>
    <m/>
    <x v="1"/>
    <d v="2024-03-12T00:00:00"/>
    <m/>
    <m/>
    <m/>
    <m/>
    <s v="Endy Carvalho Consultoria imobiliária"/>
    <m/>
    <m/>
    <m/>
    <d v="2024-04-15T00:00:00"/>
    <d v="2024-04-15T00:00:00"/>
    <s v="DISTRATO"/>
    <d v="2024-02-22T00:00:00"/>
    <n v="22437"/>
    <n v="215053.87"/>
    <m/>
    <s v="AGL28"/>
    <n v="22437"/>
    <m/>
    <s v="Brasília"/>
    <s v="Distrito Federal"/>
    <n v="5561993373292"/>
    <s v="SHSN CHACARA 105 CONJ A"/>
    <n v="72236800"/>
    <s v="Ceilândia Sul (Ceilândia)"/>
    <s v="valdemiraa251@gmail.com"/>
    <m/>
    <n v="1910.66"/>
    <d v="2024-08-20T00:00:00"/>
    <m/>
    <m/>
    <m/>
    <n v="2904"/>
    <n v="5525"/>
    <s v="Caseiro"/>
    <d v="2023-03-19T00:00:00"/>
    <m/>
    <m/>
    <s v="sim"/>
    <m/>
    <s v="MP129820"/>
    <d v="2023-03-09T00:00:00"/>
    <m/>
    <m/>
    <d v="2024-03-13T00:00:00"/>
    <m/>
    <m/>
    <d v="2023-03-09T00:00:00"/>
    <m/>
    <m/>
    <m/>
    <m/>
    <m/>
    <m/>
    <m/>
    <d v="2024-03-13T00:00:00"/>
    <m/>
    <m/>
    <m/>
    <d v="2024-03-15T00:00:00"/>
    <d v="2024-03-18T00:00:00"/>
    <m/>
    <m/>
    <m/>
    <d v="2024-03-18T00:00:00"/>
    <m/>
    <s v="Sim"/>
    <m/>
    <m/>
    <m/>
    <m/>
    <d v="2024-03-08T00:00:00"/>
    <m/>
    <m/>
    <m/>
    <m/>
    <m/>
    <d v="2024-03-12T00:00:00"/>
    <m/>
    <m/>
    <m/>
    <m/>
    <m/>
    <m/>
    <m/>
    <m/>
    <m/>
    <m/>
    <m/>
    <m/>
    <m/>
    <m/>
    <m/>
    <m/>
    <m/>
    <m/>
    <m/>
    <m/>
    <m/>
    <m/>
    <m/>
    <m/>
    <m/>
    <m/>
    <m/>
  </r>
  <r>
    <n v="3334"/>
    <x v="0"/>
    <n v="3837"/>
    <x v="5"/>
    <s v="Etapa Unica"/>
    <s v="BLOCO B"/>
    <n v="204"/>
    <s v="ÁGUAS LINDAS"/>
    <s v="EVANGELINA OLIVEIRA TEIXEIRA"/>
    <s v="&quot;01093340193&quot;"/>
    <x v="2"/>
    <x v="28"/>
    <s v="Não"/>
    <s v="Não"/>
    <s v="Não"/>
    <s v="Sim"/>
    <s v="Sim"/>
    <s v="Não"/>
    <s v="Não"/>
    <n v="119780.22"/>
    <n v="425"/>
    <n v="0"/>
    <n v="67440.87"/>
    <n v="62731.91"/>
    <n v="0"/>
    <n v="130172.78"/>
    <n v="0"/>
    <n v="0"/>
    <m/>
    <n v="8787719377688"/>
    <s v="Contrato Adimplente"/>
    <n v="105247"/>
    <d v="2024-05-13T00:00:00"/>
    <n v="2371.12"/>
    <d v="2024-04-24T00:00:00"/>
    <x v="0"/>
    <d v="2024-03-12T00:00:00"/>
    <m/>
    <m/>
    <m/>
    <m/>
    <s v="Endy Carvalho Consultoria imobiliária"/>
    <m/>
    <m/>
    <m/>
    <d v="2025-03-20T00:00:00"/>
    <d v="2025-03-20T00:00:00"/>
    <s v="VENDA FINALIZADA"/>
    <d v="2024-02-03T00:00:00"/>
    <n v="22433"/>
    <n v="184682.87"/>
    <m/>
    <s v="AGL29"/>
    <n v="22433"/>
    <s v="JAMILY TEIXEIRA FERREIRA - 71713569140"/>
    <s v="Águas Lindas de Goiás"/>
    <s v="Goiás"/>
    <n v="5561993693160"/>
    <s v="QUADRA Q LOTE 08"/>
    <n v="72910000"/>
    <s v="COIMBRA"/>
    <s v="evangelinaOliveira21@gmail.com"/>
    <m/>
    <n v="1700"/>
    <m/>
    <m/>
    <m/>
    <m/>
    <n v="3331"/>
    <n v="5524"/>
    <s v="Empregada Doméstica"/>
    <d v="2024-03-27T00:00:00"/>
    <n v="506.82"/>
    <d v="2024-04-30T00:00:00"/>
    <s v="sim"/>
    <d v="2024-04-30T00:00:00"/>
    <s v="MP140260"/>
    <d v="2024-03-27T00:00:00"/>
    <d v="2024-04-30T00:00:00"/>
    <m/>
    <d v="2024-03-07T00:00:00"/>
    <s v="Sim"/>
    <m/>
    <d v="2024-03-27T00:00:00"/>
    <m/>
    <m/>
    <m/>
    <d v="2024-05-06T00:00:00"/>
    <m/>
    <d v="2024-03-28T00:00:00"/>
    <d v="2024-05-07T00:00:00"/>
    <d v="2024-03-13T00:00:00"/>
    <d v="2024-05-02T00:00:00"/>
    <d v="2024-05-02T00:00:00"/>
    <m/>
    <d v="2024-03-18T00:00:00"/>
    <d v="2024-03-13T00:00:00"/>
    <m/>
    <d v="2024-05-02T00:00:00"/>
    <d v="2024-06-07T00:00:00"/>
    <d v="2024-03-13T00:00:00"/>
    <d v="2024-05-09T00:00:00"/>
    <s v="Sim"/>
    <m/>
    <n v="7806.22"/>
    <m/>
    <m/>
    <d v="2024-03-07T00:00:00"/>
    <m/>
    <d v="2024-05-13T00:00:00"/>
    <m/>
    <m/>
    <d v="2024-05-15T00:00:00"/>
    <d v="2024-03-08T00:00:00"/>
    <d v="2024-06-07T00:00:00"/>
    <d v="2024-08-10T00:00:00"/>
    <d v="2024-12-03T00:00:00"/>
    <d v="2025-02-24T00:00:00"/>
    <d v="2024-03-13T00:00:00"/>
    <d v="2025-02-24T00:00:00"/>
    <m/>
    <m/>
    <m/>
    <m/>
    <m/>
    <m/>
    <m/>
    <m/>
    <m/>
    <m/>
    <m/>
    <m/>
    <m/>
    <m/>
    <n v="3805.32"/>
    <m/>
    <m/>
    <m/>
    <m/>
    <m/>
    <m/>
  </r>
  <r>
    <n v="3335"/>
    <x v="0"/>
    <n v="3913"/>
    <x v="0"/>
    <s v="Única"/>
    <s v="BLOCO Q"/>
    <n v="103"/>
    <s v="FORMOSA"/>
    <s v="FABIO RUFINO DA CRUZ"/>
    <s v="&quot;73037559268&quot;"/>
    <x v="1"/>
    <x v="21"/>
    <s v="Não"/>
    <s v="Não"/>
    <s v="Não"/>
    <s v="Não"/>
    <s v="Não"/>
    <s v="Não"/>
    <s v="Não"/>
    <n v="164200"/>
    <n v="989.12"/>
    <n v="3174.09"/>
    <n v="161431"/>
    <n v="2769"/>
    <n v="0"/>
    <n v="164200"/>
    <n v="0"/>
    <n v="0"/>
    <m/>
    <n v="8787719412483"/>
    <s v="Contrato Adimplente"/>
    <n v="74224"/>
    <d v="2024-05-27T00:00:00"/>
    <n v="3944.79"/>
    <d v="2024-04-30T00:00:00"/>
    <x v="0"/>
    <d v="2024-03-12T00:00:00"/>
    <m/>
    <m/>
    <m/>
    <m/>
    <s v="Endy Carvalho Consultoria imobiliária"/>
    <m/>
    <m/>
    <m/>
    <d v="2025-03-27T00:00:00"/>
    <d v="2025-03-27T00:00:00"/>
    <s v="VENDA FINALIZADA"/>
    <d v="2024-03-12T00:00:00"/>
    <n v="22476"/>
    <n v="218000"/>
    <m/>
    <s v="FSA09"/>
    <n v="22476"/>
    <s v="KARINE BATISTA GOMES - 05389243145"/>
    <s v="Formosa"/>
    <s v="Goiás"/>
    <n v="5561981172869"/>
    <s v="RUA 10 Q 2"/>
    <n v="73804600"/>
    <s v="PARQUE SERRANO"/>
    <s v="F.arufinodacruz@gmail.com"/>
    <m/>
    <n v="1977.09"/>
    <d v="2024-08-25T00:00:00"/>
    <m/>
    <m/>
    <m/>
    <n v="3287"/>
    <n v="5527"/>
    <s v="Atendente"/>
    <d v="2024-02-28T00:00:00"/>
    <m/>
    <m/>
    <s v="sim"/>
    <m/>
    <s v="MP134511"/>
    <d v="2024-02-28T00:00:00"/>
    <d v="2024-04-26T00:00:00"/>
    <m/>
    <d v="2024-03-12T00:00:00"/>
    <s v="Sim"/>
    <m/>
    <d v="2024-02-28T00:00:00"/>
    <m/>
    <m/>
    <m/>
    <m/>
    <m/>
    <d v="2024-03-12T00:00:00"/>
    <m/>
    <d v="2024-03-12T00:00:00"/>
    <d v="2024-05-02T00:00:00"/>
    <m/>
    <m/>
    <d v="2024-03-15T00:00:00"/>
    <d v="2024-03-14T00:00:00"/>
    <d v="2024-08-25T00:00:00"/>
    <m/>
    <d v="2024-06-05T00:00:00"/>
    <d v="2024-03-14T00:00:00"/>
    <m/>
    <s v="Sim"/>
    <m/>
    <m/>
    <d v="2024-03-19T00:00:00"/>
    <m/>
    <d v="2024-04-30T00:00:00"/>
    <d v="2024-04-26T00:00:00"/>
    <d v="2024-05-27T00:00:00"/>
    <m/>
    <m/>
    <d v="2024-05-28T00:00:00"/>
    <d v="2024-03-13T00:00:00"/>
    <d v="2024-06-06T00:00:00"/>
    <d v="2024-06-19T00:00:00"/>
    <d v="2024-07-31T00:00:00"/>
    <d v="2025-03-12T00:00:00"/>
    <d v="2024-03-14T00:00:00"/>
    <d v="2025-03-12T00:00:00"/>
    <m/>
    <m/>
    <m/>
    <m/>
    <m/>
    <m/>
    <m/>
    <m/>
    <m/>
    <m/>
    <m/>
    <m/>
    <m/>
    <m/>
    <m/>
    <m/>
    <m/>
    <m/>
    <m/>
    <m/>
    <m/>
  </r>
  <r>
    <n v="3336"/>
    <x v="0"/>
    <n v="3919"/>
    <x v="1"/>
    <s v="Etapa "/>
    <s v="BLOCO F"/>
    <s v="4 (PCD)"/>
    <s v="FORMOSA"/>
    <s v="VINICIUS MOREIRA LIMA RIBEIRO"/>
    <s v="&quot;06023792103&quot;"/>
    <x v="0"/>
    <x v="40"/>
    <s v="Não"/>
    <s v="Não"/>
    <s v="Não"/>
    <s v="Não"/>
    <s v="Não"/>
    <s v="Não"/>
    <s v="Não"/>
    <n v="168000"/>
    <n v="763.09"/>
    <n v="0"/>
    <n v="151656"/>
    <n v="16344"/>
    <n v="0"/>
    <n v="168000"/>
    <n v="0"/>
    <n v="0"/>
    <m/>
    <n v="8787719372120"/>
    <s v="Contrato Adimplente"/>
    <n v="72722"/>
    <d v="2024-04-24T00:00:00"/>
    <n v="3033.79"/>
    <d v="2024-03-26T00:00:00"/>
    <x v="0"/>
    <d v="2024-03-12T00:00:00"/>
    <m/>
    <m/>
    <m/>
    <m/>
    <s v="Endy Carvalho Consultoria imobiliária"/>
    <m/>
    <m/>
    <m/>
    <d v="2026-03-17T00:00:00"/>
    <d v="2026-03-17T00:00:00"/>
    <s v="VENDA FINALIZADA"/>
    <d v="2024-03-12T00:00:00"/>
    <n v="22464"/>
    <n v="218000"/>
    <m/>
    <s v="FSA07"/>
    <n v="22464"/>
    <m/>
    <s v="Formosa"/>
    <s v="Goiás"/>
    <n v="5561998656872"/>
    <s v="Rua José Lobo Qd 34 Lt 32"/>
    <n v="73807650"/>
    <s v="Jardim Califórnia"/>
    <s v="viniciusmoreiralima@hotmail.com"/>
    <m/>
    <n v="2543.65"/>
    <d v="2024-08-27T00:00:00"/>
    <m/>
    <m/>
    <m/>
    <n v="919"/>
    <n v="5526"/>
    <s v="Auxiliar"/>
    <d v="2024-03-04T00:00:00"/>
    <m/>
    <m/>
    <s v="sim"/>
    <m/>
    <s v="MP141422"/>
    <d v="2024-03-04T00:00:00"/>
    <d v="2024-03-22T00:00:00"/>
    <m/>
    <d v="2024-03-12T00:00:00"/>
    <s v="Sim"/>
    <m/>
    <d v="2024-03-04T00:00:00"/>
    <m/>
    <m/>
    <m/>
    <m/>
    <m/>
    <d v="2024-03-12T00:00:00"/>
    <d v="2024-03-27T00:00:00"/>
    <d v="2024-03-13T00:00:00"/>
    <d v="2024-04-01T00:00:00"/>
    <m/>
    <m/>
    <d v="2024-03-15T00:00:00"/>
    <d v="2024-03-13T00:00:00"/>
    <d v="2024-08-27T00:00:00"/>
    <m/>
    <d v="2024-04-08T00:00:00"/>
    <d v="2024-03-13T00:00:00"/>
    <m/>
    <s v="Sim"/>
    <m/>
    <m/>
    <d v="2024-03-19T00:00:00"/>
    <m/>
    <d v="2024-03-27T00:00:00"/>
    <d v="2024-03-22T00:00:00"/>
    <d v="2024-04-30T00:00:00"/>
    <m/>
    <m/>
    <d v="2024-05-02T00:00:00"/>
    <d v="2024-03-07T00:00:00"/>
    <d v="2024-04-08T00:00:00"/>
    <d v="2024-06-17T00:00:00"/>
    <d v="2024-07-29T00:00:00"/>
    <d v="2026-02-04T00:00:00"/>
    <d v="2024-03-12T00:00:00"/>
    <d v="2026-02-04T00:00:00"/>
    <m/>
    <m/>
    <m/>
    <m/>
    <m/>
    <m/>
    <m/>
    <m/>
    <m/>
    <m/>
    <m/>
    <m/>
    <m/>
    <m/>
    <m/>
    <m/>
    <m/>
    <m/>
    <m/>
    <m/>
    <m/>
  </r>
  <r>
    <n v="3337"/>
    <x v="0"/>
    <n v="3925"/>
    <x v="7"/>
    <s v="Etapa Unica"/>
    <s v="BLOCO E"/>
    <s v="APTO 101"/>
    <s v="FORMOSA"/>
    <s v="TAINE GOMES BARBOSA DOS SANTOS"/>
    <s v="&quot;04685382161&quot;"/>
    <x v="0"/>
    <x v="1"/>
    <s v="Não"/>
    <s v="Não"/>
    <s v="Não"/>
    <s v="Não"/>
    <s v="Não"/>
    <s v="Não"/>
    <s v="Não"/>
    <n v="154058.01999999999"/>
    <n v="513.66999999999996"/>
    <n v="0"/>
    <n v="106416.02"/>
    <n v="47642"/>
    <n v="0"/>
    <n v="154058.01999999999"/>
    <n v="0"/>
    <n v="0"/>
    <m/>
    <n v="8787719381529"/>
    <s v="Contrato Adimplente"/>
    <m/>
    <d v="2024-08-08T00:00:00"/>
    <n v="3557.79"/>
    <d v="2024-05-17T00:00:00"/>
    <x v="0"/>
    <d v="2024-03-12T00:00:00"/>
    <m/>
    <m/>
    <m/>
    <m/>
    <s v="Endy Carvalho Consultoria imobiliária"/>
    <m/>
    <m/>
    <m/>
    <d v="2025-03-26T00:00:00"/>
    <d v="2025-03-26T00:00:00"/>
    <s v="VENDA FINALIZADA"/>
    <d v="2024-03-14T00:00:00"/>
    <n v="22526"/>
    <n v="207785.06"/>
    <m/>
    <s v="FSA010"/>
    <n v="22526"/>
    <m/>
    <s v="Formosa"/>
    <s v="Goiás"/>
    <n v="5561999846135"/>
    <s v="Rua Maria de Melo Pinto"/>
    <n v="73813490"/>
    <s v="Formosinha"/>
    <s v="taine_fsa@hotmail.com"/>
    <m/>
    <n v="1712.25"/>
    <d v="2024-08-27T00:00:00"/>
    <m/>
    <m/>
    <m/>
    <n v="3658"/>
    <n v="293"/>
    <s v="Atendente"/>
    <d v="2024-03-06T00:00:00"/>
    <m/>
    <m/>
    <s v="sim"/>
    <m/>
    <s v="MP143040"/>
    <d v="2024-03-06T00:00:00"/>
    <d v="2024-05-16T00:00:00"/>
    <m/>
    <d v="2024-04-29T00:00:00"/>
    <s v="Sim"/>
    <m/>
    <d v="2024-03-06T00:00:00"/>
    <m/>
    <m/>
    <m/>
    <d v="2024-07-30T00:00:00"/>
    <m/>
    <d v="2024-03-14T00:00:00"/>
    <d v="2024-08-06T00:00:00"/>
    <d v="2024-04-29T00:00:00"/>
    <d v="2024-06-03T00:00:00"/>
    <d v="2024-05-22T00:00:00"/>
    <m/>
    <d v="2024-04-30T00:00:00"/>
    <d v="2024-03-13T00:00:00"/>
    <d v="2024-08-27T00:00:00"/>
    <d v="2024-07-26T00:00:00"/>
    <d v="2024-06-07T00:00:00"/>
    <d v="2024-03-13T00:00:00"/>
    <m/>
    <s v="Sim"/>
    <m/>
    <m/>
    <d v="2024-05-10T00:00:00"/>
    <m/>
    <d v="2024-05-17T00:00:00"/>
    <d v="2024-05-15T00:00:00"/>
    <d v="2024-08-09T00:00:00"/>
    <m/>
    <m/>
    <d v="2024-08-13T00:00:00"/>
    <d v="2024-03-08T00:00:00"/>
    <d v="2024-06-20T00:00:00"/>
    <d v="2024-07-03T00:00:00"/>
    <d v="2024-07-31T00:00:00"/>
    <d v="2025-03-20T00:00:00"/>
    <d v="2024-03-12T00:00:00"/>
    <d v="2025-03-20T00:00:00"/>
    <m/>
    <m/>
    <m/>
    <m/>
    <m/>
    <m/>
    <m/>
    <m/>
    <m/>
    <m/>
    <m/>
    <m/>
    <m/>
    <m/>
    <n v="2604.89"/>
    <m/>
    <m/>
    <m/>
    <m/>
    <m/>
    <m/>
  </r>
  <r>
    <n v="3338"/>
    <x v="0"/>
    <n v="3923"/>
    <x v="7"/>
    <s v="Etapa Unica"/>
    <s v="BLOCO E"/>
    <s v="APTO 303"/>
    <s v="FORMOSA"/>
    <s v="SERGIO LUIZ CARDOSO DA SILVA"/>
    <s v="&quot;07260136170&quot;"/>
    <x v="1"/>
    <x v="10"/>
    <s v="Não"/>
    <s v="Não"/>
    <s v="Não"/>
    <s v="Não"/>
    <s v="Não"/>
    <s v="Não"/>
    <s v="Não"/>
    <n v="149310.92000000001"/>
    <n v="603.32000000000005"/>
    <n v="0"/>
    <n v="114923.92"/>
    <n v="34388"/>
    <n v="0"/>
    <n v="149311.92000000001"/>
    <n v="0"/>
    <n v="0"/>
    <m/>
    <n v="8787719392946"/>
    <s v="Contrato Adimplente"/>
    <n v="75545"/>
    <d v="2024-06-26T00:00:00"/>
    <n v="3568.17"/>
    <d v="2024-05-22T00:00:00"/>
    <x v="0"/>
    <d v="2024-03-12T00:00:00"/>
    <m/>
    <m/>
    <m/>
    <m/>
    <s v="Endy Carvalho Consultoria imobiliária"/>
    <m/>
    <m/>
    <m/>
    <d v="2025-03-26T00:00:00"/>
    <d v="2025-08-21T00:00:00"/>
    <s v="VENDA FINALIZADA"/>
    <d v="2024-03-13T00:00:00"/>
    <n v="22510"/>
    <n v="204735.94"/>
    <m/>
    <s v="FSA010"/>
    <n v="22510"/>
    <m/>
    <s v="Formosa"/>
    <s v="Goiás"/>
    <n v="5561998036227"/>
    <s v="RUA 14 Q. R CONJ. HAB. DA CAIXA"/>
    <n v="73808785"/>
    <s v="SETOR BELA VISTA"/>
    <s v="sergioyogan@gmail.com"/>
    <m/>
    <n v="2011.1"/>
    <d v="2024-08-27T00:00:00"/>
    <m/>
    <m/>
    <m/>
    <n v="3653"/>
    <n v="5529"/>
    <s v="Operador de Loja"/>
    <d v="2024-03-12T00:00:00"/>
    <m/>
    <m/>
    <s v="sim"/>
    <m/>
    <s v="MP143096"/>
    <d v="2024-03-12T00:00:00"/>
    <d v="2024-05-21T00:00:00"/>
    <m/>
    <d v="2024-05-10T00:00:00"/>
    <s v="Sim"/>
    <m/>
    <d v="2024-03-12T00:00:00"/>
    <m/>
    <m/>
    <m/>
    <m/>
    <m/>
    <d v="2024-03-13T00:00:00"/>
    <d v="2024-05-23T00:00:00"/>
    <d v="2024-05-10T00:00:00"/>
    <d v="2024-06-03T00:00:00"/>
    <m/>
    <m/>
    <d v="2024-05-10T00:00:00"/>
    <d v="2024-03-13T00:00:00"/>
    <d v="2024-08-27T00:00:00"/>
    <m/>
    <d v="2024-06-07T00:00:00"/>
    <d v="2024-03-13T00:00:00"/>
    <m/>
    <s v="Sim"/>
    <m/>
    <m/>
    <d v="2024-05-10T00:00:00"/>
    <m/>
    <d v="2024-05-23T00:00:00"/>
    <d v="2024-05-21T00:00:00"/>
    <d v="2024-06-26T00:00:00"/>
    <m/>
    <m/>
    <d v="2024-07-01T00:00:00"/>
    <d v="2024-03-11T00:00:00"/>
    <d v="2024-06-20T00:00:00"/>
    <d v="2024-06-25T00:00:00"/>
    <d v="2024-07-31T00:00:00"/>
    <d v="2025-03-20T00:00:00"/>
    <d v="2024-03-13T00:00:00"/>
    <d v="2025-03-20T00:00:00"/>
    <m/>
    <m/>
    <m/>
    <m/>
    <m/>
    <m/>
    <m/>
    <m/>
    <m/>
    <m/>
    <m/>
    <m/>
    <m/>
    <m/>
    <m/>
    <m/>
    <m/>
    <m/>
    <m/>
    <m/>
    <m/>
  </r>
  <r>
    <n v="3339"/>
    <x v="0"/>
    <n v="3931"/>
    <x v="7"/>
    <s v="Etapa Unica"/>
    <s v="BLOCO F"/>
    <s v="APTO 102"/>
    <s v="FORMOSA"/>
    <s v="DAYANE SANTOS DA SILVA"/>
    <s v="&quot;02692531140&quot;"/>
    <x v="0"/>
    <x v="17"/>
    <s v="Não"/>
    <s v="Não"/>
    <s v="Não"/>
    <s v="Não"/>
    <s v="Não"/>
    <s v="Não"/>
    <s v="Não"/>
    <n v="158227.04999999999"/>
    <n v="600.82000000000005"/>
    <n v="0"/>
    <n v="113663.36"/>
    <n v="10805"/>
    <n v="0"/>
    <n v="124468.36"/>
    <n v="0"/>
    <n v="0"/>
    <m/>
    <n v="8787719412874"/>
    <s v="Contrato Adimplente"/>
    <m/>
    <d v="2024-06-19T00:00:00"/>
    <n v="3568.21"/>
    <d v="2024-05-17T00:00:00"/>
    <x v="0"/>
    <d v="2024-03-12T00:00:00"/>
    <m/>
    <m/>
    <m/>
    <m/>
    <s v="Endy Carvalho Consultoria imobiliária"/>
    <m/>
    <m/>
    <m/>
    <d v="2025-03-26T00:00:00"/>
    <d v="2025-03-26T00:00:00"/>
    <s v="VENDA FINALIZADA"/>
    <d v="2024-03-14T00:00:00"/>
    <n v="22515"/>
    <n v="211882.8"/>
    <m/>
    <s v="FSA010"/>
    <n v="22515"/>
    <m/>
    <s v="Formosa"/>
    <s v="Goiás"/>
    <n v="5561996979918"/>
    <s v="Rua 33, Q. D"/>
    <n v="73815140"/>
    <s v="Parque São Francisco"/>
    <s v="dayanesantosdasilva88@gmail.com"/>
    <m/>
    <n v="2134.98"/>
    <m/>
    <m/>
    <m/>
    <m/>
    <n v="3679"/>
    <n v="5531"/>
    <s v="Ajudante"/>
    <d v="2024-03-06T00:00:00"/>
    <m/>
    <m/>
    <s v="sim"/>
    <m/>
    <s v="MP143039"/>
    <d v="2024-03-06T00:00:00"/>
    <d v="2024-05-16T00:00:00"/>
    <m/>
    <d v="2024-04-29T00:00:00"/>
    <s v="Sim"/>
    <m/>
    <d v="2024-03-06T00:00:00"/>
    <m/>
    <m/>
    <m/>
    <m/>
    <m/>
    <d v="2024-03-14T00:00:00"/>
    <d v="2024-05-17T00:00:00"/>
    <d v="2024-04-29T00:00:00"/>
    <d v="2024-06-03T00:00:00"/>
    <m/>
    <m/>
    <d v="2024-04-30T00:00:00"/>
    <d v="2024-03-14T00:00:00"/>
    <d v="2024-08-24T00:00:00"/>
    <m/>
    <d v="2024-06-07T00:00:00"/>
    <d v="2024-03-14T00:00:00"/>
    <m/>
    <s v="Sim"/>
    <m/>
    <m/>
    <d v="2024-05-10T00:00:00"/>
    <m/>
    <d v="2024-05-17T00:00:00"/>
    <d v="2024-05-15T00:00:00"/>
    <d v="2024-07-11T00:00:00"/>
    <m/>
    <m/>
    <d v="2024-07-15T00:00:00"/>
    <d v="2024-03-13T00:00:00"/>
    <d v="2024-06-20T00:00:00"/>
    <d v="2024-06-25T00:00:00"/>
    <d v="2024-07-31T00:00:00"/>
    <d v="2025-03-20T00:00:00"/>
    <d v="2024-03-14T00:00:00"/>
    <d v="2025-03-20T00:00:00"/>
    <m/>
    <m/>
    <m/>
    <m/>
    <m/>
    <m/>
    <m/>
    <m/>
    <m/>
    <m/>
    <m/>
    <m/>
    <m/>
    <m/>
    <m/>
    <m/>
    <m/>
    <m/>
    <m/>
    <m/>
    <m/>
  </r>
  <r>
    <n v="3340"/>
    <x v="0"/>
    <n v="3934"/>
    <x v="7"/>
    <s v="Etapa Unica"/>
    <s v="BLOCO I"/>
    <s v="APTO 301"/>
    <s v="FORMOSA"/>
    <s v="KARINE PEREIRA LEAL"/>
    <s v="&quot;70449657175&quot;"/>
    <x v="3"/>
    <x v="9"/>
    <s v="Não"/>
    <s v="Não"/>
    <s v="Não"/>
    <s v="Não"/>
    <s v="Não"/>
    <s v="Não"/>
    <s v="Não"/>
    <n v="152468.82"/>
    <n v="600"/>
    <n v="0"/>
    <n v="117710.98"/>
    <n v="34615"/>
    <n v="0"/>
    <n v="152325.98000000001"/>
    <n v="0"/>
    <n v="0"/>
    <m/>
    <n v="8787719392288"/>
    <s v="Contrato Adimplente"/>
    <m/>
    <d v="2024-06-26T00:00:00"/>
    <n v="3568.21"/>
    <d v="2024-06-07T00:00:00"/>
    <x v="0"/>
    <d v="2024-03-12T00:00:00"/>
    <m/>
    <m/>
    <m/>
    <m/>
    <s v="Endy Carvalho Consultoria imobiliária"/>
    <m/>
    <m/>
    <m/>
    <d v="2025-03-26T00:00:00"/>
    <d v="2025-08-21T00:00:00"/>
    <s v="VENDA FINALIZADA"/>
    <d v="2024-03-14T00:00:00"/>
    <n v="22512"/>
    <n v="206057.58"/>
    <m/>
    <s v="FSA010"/>
    <n v="22512"/>
    <m/>
    <s v="Formosa"/>
    <s v="Goiás"/>
    <n v="5561999055381"/>
    <s v="RUA PARTICULAR Q 72"/>
    <n v="73801971"/>
    <s v="PARQUE LAGO"/>
    <s v="karinepereira.leal@gmail.com"/>
    <m/>
    <n v="2000"/>
    <d v="2024-09-03T00:00:00"/>
    <m/>
    <m/>
    <m/>
    <n v="3716"/>
    <n v="5530"/>
    <s v="Auxiliar"/>
    <d v="2024-03-08T00:00:00"/>
    <m/>
    <m/>
    <s v="sim"/>
    <m/>
    <s v="MP143051"/>
    <d v="2024-03-08T00:00:00"/>
    <m/>
    <m/>
    <d v="2024-05-13T00:00:00"/>
    <m/>
    <m/>
    <d v="2024-03-11T00:00:00"/>
    <m/>
    <m/>
    <m/>
    <m/>
    <m/>
    <d v="2024-03-14T00:00:00"/>
    <d v="2024-06-07T00:00:00"/>
    <d v="2024-05-13T00:00:00"/>
    <d v="2024-06-17T00:00:00"/>
    <m/>
    <m/>
    <d v="2024-05-20T00:00:00"/>
    <d v="2024-03-13T00:00:00"/>
    <d v="2024-09-03T00:00:00"/>
    <m/>
    <d v="2024-07-07T00:00:00"/>
    <d v="2024-03-13T00:00:00"/>
    <m/>
    <s v="Sim"/>
    <m/>
    <m/>
    <m/>
    <m/>
    <d v="2024-06-07T00:00:00"/>
    <m/>
    <d v="2024-06-26T00:00:00"/>
    <m/>
    <m/>
    <d v="2024-07-01T00:00:00"/>
    <d v="2024-03-11T00:00:00"/>
    <d v="2024-07-07T00:00:00"/>
    <d v="2024-09-12T00:00:00"/>
    <d v="2025-02-21T00:00:00"/>
    <d v="2025-03-20T00:00:00"/>
    <d v="2024-03-13T00:00:00"/>
    <d v="2025-03-20T00:00:00"/>
    <m/>
    <m/>
    <m/>
    <m/>
    <m/>
    <m/>
    <m/>
    <m/>
    <m/>
    <m/>
    <m/>
    <m/>
    <m/>
    <m/>
    <m/>
    <m/>
    <m/>
    <m/>
    <m/>
    <m/>
    <m/>
  </r>
  <r>
    <n v="3341"/>
    <x v="0"/>
    <n v="3932"/>
    <x v="7"/>
    <s v="Etapa Unica"/>
    <s v="BLOCO A"/>
    <s v="APTO 301"/>
    <s v="FORMOSA"/>
    <s v="ARLLYANE NUNES GONCALVES"/>
    <s v="&quot;60464170311&quot;"/>
    <x v="0"/>
    <x v="1"/>
    <s v="Não"/>
    <s v="Não"/>
    <s v="Não"/>
    <s v="Não"/>
    <s v="Não"/>
    <s v="Não"/>
    <s v="Não"/>
    <n v="156093.26999999999"/>
    <n v="543.6"/>
    <n v="0"/>
    <n v="113357.06"/>
    <n v="12788"/>
    <n v="0"/>
    <n v="126145.06"/>
    <n v="0"/>
    <n v="0"/>
    <m/>
    <n v="8787719425704"/>
    <s v="Contrato Adimplente"/>
    <m/>
    <d v="2024-06-26T00:00:00"/>
    <n v="3568.17"/>
    <d v="2024-05-17T00:00:00"/>
    <x v="0"/>
    <d v="2024-03-13T00:00:00"/>
    <m/>
    <m/>
    <m/>
    <m/>
    <s v="Endy Carvalho Consultoria imobiliária"/>
    <m/>
    <m/>
    <m/>
    <d v="2025-03-26T00:00:00"/>
    <d v="2025-03-26T00:00:00"/>
    <s v="VENDA FINALIZADA"/>
    <d v="2024-03-14T00:00:00"/>
    <n v="22527"/>
    <n v="209820.34"/>
    <m/>
    <s v="FSA010"/>
    <n v="22527"/>
    <m/>
    <s v="Formosa"/>
    <s v="Goiás"/>
    <n v="5561999343639"/>
    <s v="RUA 2 Qd 4"/>
    <n v="73813301"/>
    <s v="Formosinha"/>
    <s v="Arllyanegonsalves@hotmail.com"/>
    <m/>
    <n v="1812"/>
    <d v="2024-09-01T00:00:00"/>
    <m/>
    <m/>
    <m/>
    <n v="3599"/>
    <n v="5532"/>
    <s v="Secretária"/>
    <d v="2024-03-07T00:00:00"/>
    <m/>
    <m/>
    <s v="sim"/>
    <m/>
    <s v="MP143041"/>
    <d v="2024-03-07T00:00:00"/>
    <m/>
    <m/>
    <d v="2024-04-29T00:00:00"/>
    <m/>
    <m/>
    <d v="2024-03-07T00:00:00"/>
    <m/>
    <m/>
    <m/>
    <m/>
    <m/>
    <d v="2024-03-14T00:00:00"/>
    <d v="2024-05-23T00:00:00"/>
    <d v="2024-04-30T00:00:00"/>
    <d v="2024-06-03T00:00:00"/>
    <m/>
    <m/>
    <d v="2024-04-30T00:00:00"/>
    <d v="2024-03-15T00:00:00"/>
    <d v="2024-09-01T00:00:00"/>
    <m/>
    <d v="2024-06-07T00:00:00"/>
    <d v="2024-03-15T00:00:00"/>
    <m/>
    <s v="Sim"/>
    <m/>
    <m/>
    <m/>
    <m/>
    <d v="2024-05-23T00:00:00"/>
    <m/>
    <d v="2024-06-26T00:00:00"/>
    <m/>
    <m/>
    <d v="2024-07-01T00:00:00"/>
    <d v="2024-03-14T00:00:00"/>
    <d v="2024-06-20T00:00:00"/>
    <d v="2024-07-03T00:00:00"/>
    <d v="2024-07-31T00:00:00"/>
    <d v="2025-03-20T00:00:00"/>
    <d v="2024-03-15T00:00:00"/>
    <d v="2025-03-20T00:00:00"/>
    <m/>
    <m/>
    <m/>
    <m/>
    <m/>
    <m/>
    <m/>
    <m/>
    <m/>
    <m/>
    <m/>
    <m/>
    <m/>
    <m/>
    <m/>
    <m/>
    <m/>
    <m/>
    <m/>
    <m/>
    <m/>
  </r>
  <r>
    <n v="3342"/>
    <x v="0"/>
    <n v="3933"/>
    <x v="2"/>
    <s v="ETAPA 02"/>
    <s v="BLOCO T"/>
    <n v="202"/>
    <s v="ÁGUAS LINDAS"/>
    <s v="ADRIANA FERNANDES DE SOUZA"/>
    <s v="&quot;93484313153&quot;"/>
    <x v="6"/>
    <x v="29"/>
    <s v="Não"/>
    <s v="Não"/>
    <s v="Não"/>
    <s v="Sim"/>
    <s v="Sim"/>
    <s v="Não"/>
    <s v="Não"/>
    <n v="145291.59"/>
    <n v="573"/>
    <n v="0"/>
    <n v="103141.56"/>
    <n v="41676"/>
    <n v="0"/>
    <n v="144817.56"/>
    <n v="0"/>
    <n v="0"/>
    <m/>
    <n v="8787719426115"/>
    <s v="Contrato Adimplente"/>
    <n v="96320"/>
    <d v="2024-04-05T00:00:00"/>
    <n v="2740.25"/>
    <d v="2024-03-21T00:00:00"/>
    <x v="0"/>
    <d v="2024-03-13T00:00:00"/>
    <m/>
    <m/>
    <m/>
    <m/>
    <s v="Endy Carvalho Consultoria imobiliária"/>
    <s v="Endy Carvalho"/>
    <m/>
    <m/>
    <d v="2026-02-24T00:00:00"/>
    <d v="2026-02-24T00:00:00"/>
    <s v="VENDA FINALIZADA"/>
    <d v="2024-03-14T00:00:00"/>
    <n v="22528"/>
    <n v="198091.59"/>
    <m/>
    <s v="AGL28"/>
    <n v="22528"/>
    <m/>
    <s v="Águas Lindas de Goiás"/>
    <s v="Goiás"/>
    <n v="5561992043693"/>
    <s v="RUA JARDIM BRASILIA 2 Q 66"/>
    <n v="72910000"/>
    <s v="JARDIM BRASILIA 2"/>
    <s v="ADRIANAFSOUZA.450@GMAIL.COM"/>
    <m/>
    <n v="1910"/>
    <m/>
    <m/>
    <m/>
    <m/>
    <n v="3030"/>
    <n v="5533"/>
    <s v="Representante comercial autônomo"/>
    <d v="2024-03-19T00:00:00"/>
    <n v="496.86"/>
    <d v="2024-03-28T00:00:00"/>
    <s v="sim"/>
    <d v="2024-03-30T00:00:00"/>
    <s v="MP129821"/>
    <d v="2024-03-20T00:00:00"/>
    <d v="2024-03-25T00:00:00"/>
    <m/>
    <d v="2024-03-14T00:00:00"/>
    <s v="Sim"/>
    <m/>
    <d v="2024-03-20T00:00:00"/>
    <m/>
    <m/>
    <m/>
    <d v="2024-03-28T00:00:00"/>
    <m/>
    <d v="2024-03-21T00:00:00"/>
    <d v="2024-04-02T00:00:00"/>
    <d v="2024-03-14T00:00:00"/>
    <d v="2024-04-01T00:00:00"/>
    <d v="2024-03-26T00:00:00"/>
    <m/>
    <d v="2024-03-15T00:00:00"/>
    <d v="2024-03-15T00:00:00"/>
    <m/>
    <d v="2024-03-26T00:00:00"/>
    <d v="2024-04-23T00:00:00"/>
    <d v="2024-03-15T00:00:00"/>
    <d v="2024-04-04T00:00:00"/>
    <s v="Sim"/>
    <m/>
    <m/>
    <m/>
    <m/>
    <d v="2024-03-13T00:00:00"/>
    <m/>
    <d v="2024-04-09T00:00:00"/>
    <m/>
    <m/>
    <d v="2024-04-10T00:00:00"/>
    <d v="2024-03-14T00:00:00"/>
    <d v="2024-04-24T00:00:00"/>
    <d v="2025-11-18T00:00:00"/>
    <d v="2026-01-16T00:00:00"/>
    <d v="2026-02-06T00:00:00"/>
    <d v="2024-03-15T00:00:00"/>
    <d v="2026-02-06T00:00:00"/>
    <m/>
    <m/>
    <m/>
    <m/>
    <m/>
    <m/>
    <m/>
    <m/>
    <m/>
    <m/>
    <m/>
    <m/>
    <m/>
    <m/>
    <n v="3805.32"/>
    <m/>
    <m/>
    <m/>
    <m/>
    <m/>
    <m/>
  </r>
  <r>
    <n v="3343"/>
    <x v="0"/>
    <n v="3946"/>
    <x v="7"/>
    <s v="Etapa Unica"/>
    <s v="BLOCO J"/>
    <s v="APTO 304"/>
    <s v="FORMOSA"/>
    <s v="ELAINE TAVARES DA SILVA"/>
    <s v="&quot;12183497602&quot;"/>
    <x v="1"/>
    <x v="10"/>
    <s v="Não"/>
    <s v="Não"/>
    <s v="Não"/>
    <s v="Não"/>
    <s v="Não"/>
    <s v="Não"/>
    <s v="Não"/>
    <n v="151200"/>
    <n v="623.09"/>
    <n v="0"/>
    <n v="118511.74"/>
    <n v="32131"/>
    <n v="0"/>
    <n v="150642.74"/>
    <n v="0"/>
    <n v="0"/>
    <m/>
    <n v="8787719429386"/>
    <s v="Contrato Adimplente"/>
    <n v="75626"/>
    <d v="2024-06-20T00:00:00"/>
    <n v="3568.17"/>
    <d v="2024-05-21T00:00:00"/>
    <x v="0"/>
    <d v="2024-03-14T00:00:00"/>
    <m/>
    <m/>
    <m/>
    <m/>
    <s v="Endy Carvalho Consultoria imobiliária"/>
    <m/>
    <m/>
    <m/>
    <d v="2025-03-26T00:00:00"/>
    <d v="2025-08-21T00:00:00"/>
    <s v="VENDA FINALIZADA"/>
    <d v="2024-03-18T00:00:00"/>
    <n v="22566"/>
    <n v="205000.08"/>
    <m/>
    <s v="FSA010"/>
    <n v="22566"/>
    <m/>
    <s v="Formosa"/>
    <s v="Goiás"/>
    <n v="5561998012685"/>
    <s v="RUA 22 Q 11"/>
    <n v="73808425"/>
    <s v="PARQUE VILA VERDE"/>
    <s v="elainetsilva23@gmail.com"/>
    <m/>
    <n v="2076.9899999999998"/>
    <d v="2024-09-08T00:00:00"/>
    <m/>
    <m/>
    <m/>
    <n v="3734"/>
    <n v="5534"/>
    <s v="Auxiliar"/>
    <d v="2024-03-13T00:00:00"/>
    <m/>
    <m/>
    <s v="sim"/>
    <m/>
    <s v="MP143052"/>
    <d v="2024-03-13T00:00:00"/>
    <d v="2024-05-17T00:00:00"/>
    <m/>
    <d v="2024-05-02T00:00:00"/>
    <s v="Sim"/>
    <m/>
    <d v="2024-03-15T00:00:00"/>
    <m/>
    <m/>
    <m/>
    <m/>
    <m/>
    <d v="2024-03-18T00:00:00"/>
    <d v="2024-05-21T00:00:00"/>
    <d v="2024-05-02T00:00:00"/>
    <d v="2024-06-03T00:00:00"/>
    <m/>
    <m/>
    <d v="2024-05-07T00:00:00"/>
    <d v="2024-03-15T00:00:00"/>
    <d v="2024-09-08T00:00:00"/>
    <m/>
    <d v="2024-06-07T00:00:00"/>
    <d v="2024-03-15T00:00:00"/>
    <m/>
    <s v="Sim"/>
    <m/>
    <m/>
    <d v="2024-05-10T00:00:00"/>
    <m/>
    <d v="2024-05-21T00:00:00"/>
    <d v="2024-05-16T00:00:00"/>
    <d v="2024-06-21T00:00:00"/>
    <m/>
    <m/>
    <d v="2024-06-25T00:00:00"/>
    <d v="2024-03-14T00:00:00"/>
    <d v="2024-06-20T00:00:00"/>
    <d v="2024-06-26T00:00:00"/>
    <d v="2024-07-31T00:00:00"/>
    <d v="2025-03-20T00:00:00"/>
    <d v="2024-03-15T00:00:00"/>
    <d v="2025-03-20T00:00:00"/>
    <m/>
    <m/>
    <m/>
    <m/>
    <m/>
    <m/>
    <m/>
    <m/>
    <m/>
    <m/>
    <m/>
    <m/>
    <m/>
    <m/>
    <m/>
    <m/>
    <m/>
    <m/>
    <m/>
    <m/>
    <m/>
  </r>
  <r>
    <n v="3344"/>
    <x v="0"/>
    <n v="3935"/>
    <x v="7"/>
    <s v="Etapa Unica"/>
    <s v="BLOCO A"/>
    <s v="APTO 4"/>
    <s v="FORMOSA"/>
    <s v="DAYSE WENTZ DE OLIVEIRA"/>
    <s v="&quot;70193230143&quot;"/>
    <x v="0"/>
    <x v="0"/>
    <s v="Não"/>
    <s v="Não"/>
    <s v="Não"/>
    <s v="Não"/>
    <s v="Não"/>
    <s v="Não"/>
    <s v="Não"/>
    <n v="164200"/>
    <n v="752.99"/>
    <n v="0"/>
    <n v="143824.15"/>
    <n v="5106"/>
    <n v="0"/>
    <n v="148930.15"/>
    <n v="0"/>
    <n v="0"/>
    <m/>
    <n v="8787719427146"/>
    <s v="Contrato Adimplente"/>
    <n v="75470"/>
    <d v="2024-06-20T00:00:00"/>
    <n v="4000.3"/>
    <d v="2024-05-22T00:00:00"/>
    <x v="0"/>
    <d v="2024-03-15T00:00:00"/>
    <m/>
    <m/>
    <m/>
    <m/>
    <s v="Endy Carvalho Consultoria imobiliária"/>
    <m/>
    <m/>
    <m/>
    <d v="2025-03-26T00:00:00"/>
    <d v="2025-08-21T00:00:00"/>
    <s v="VENDA FINALIZADA"/>
    <d v="2024-03-18T00:00:00"/>
    <n v="22585"/>
    <n v="225000"/>
    <m/>
    <s v="FSA010"/>
    <n v="22585"/>
    <s v="IZA MARIA WENTZ - 42393990178"/>
    <s v="Formosa"/>
    <s v="Goiás"/>
    <n v="5561998249334"/>
    <s v="Rua 205, Q. 18, L. 8"/>
    <n v="73809330"/>
    <s v="Nova Formosa"/>
    <s v="daysewentz@gmail.com"/>
    <m/>
    <n v="2509.9899999999998"/>
    <d v="2024-09-03T00:00:00"/>
    <m/>
    <m/>
    <m/>
    <n v="3590"/>
    <n v="5535"/>
    <s v="Atendente"/>
    <d v="2024-04-29T00:00:00"/>
    <m/>
    <m/>
    <s v="sim"/>
    <m/>
    <s v="MP143081"/>
    <d v="2024-04-29T00:00:00"/>
    <d v="2024-05-17T00:00:00"/>
    <m/>
    <d v="2024-05-08T00:00:00"/>
    <s v="Sim"/>
    <m/>
    <d v="2024-04-29T00:00:00"/>
    <m/>
    <m/>
    <m/>
    <m/>
    <m/>
    <d v="2024-05-03T00:00:00"/>
    <d v="2024-05-22T00:00:00"/>
    <d v="2024-05-08T00:00:00"/>
    <d v="2024-06-03T00:00:00"/>
    <m/>
    <m/>
    <d v="2024-05-09T00:00:00"/>
    <d v="2024-03-15T00:00:00"/>
    <d v="2024-09-03T00:00:00"/>
    <m/>
    <d v="2024-06-07T00:00:00"/>
    <d v="2024-03-15T00:00:00"/>
    <m/>
    <s v="Sim"/>
    <m/>
    <m/>
    <d v="2024-05-10T00:00:00"/>
    <m/>
    <d v="2024-05-22T00:00:00"/>
    <d v="2024-05-17T00:00:00"/>
    <d v="2024-06-21T00:00:00"/>
    <m/>
    <m/>
    <d v="2024-06-25T00:00:00"/>
    <d v="2024-03-14T00:00:00"/>
    <d v="2024-06-20T00:00:00"/>
    <d v="2024-06-27T00:00:00"/>
    <d v="2024-07-31T00:00:00"/>
    <d v="2025-03-20T00:00:00"/>
    <d v="2024-03-15T00:00:00"/>
    <d v="2025-03-20T00:00:00"/>
    <m/>
    <m/>
    <m/>
    <m/>
    <m/>
    <m/>
    <m/>
    <m/>
    <m/>
    <m/>
    <m/>
    <m/>
    <m/>
    <m/>
    <m/>
    <m/>
    <m/>
    <m/>
    <m/>
    <m/>
    <m/>
  </r>
  <r>
    <n v="3345"/>
    <x v="1"/>
    <n v="3955"/>
    <x v="0"/>
    <s v="Única"/>
    <s v="BLOCO A"/>
    <n v="101"/>
    <s v="FORMOSA"/>
    <s v="RUTIELE SILVA CORDEIRO"/>
    <s v="&quot;70021098638&quot;"/>
    <x v="1"/>
    <x v="33"/>
    <s v="Não"/>
    <s v="Não"/>
    <s v="Não"/>
    <s v="Não"/>
    <s v="Não"/>
    <s v="Não"/>
    <s v="Não"/>
    <n v="164200"/>
    <n v="747.08"/>
    <n v="0"/>
    <n v="146689"/>
    <n v="17511"/>
    <n v="0"/>
    <n v="164200"/>
    <n v="0"/>
    <n v="0"/>
    <m/>
    <m/>
    <s v="Contrato Adimplente"/>
    <n v="73966"/>
    <m/>
    <n v="0"/>
    <m/>
    <x v="1"/>
    <d v="2024-03-18T00:00:00"/>
    <m/>
    <m/>
    <m/>
    <m/>
    <s v="Endy Carvalho Consultoria imobiliária"/>
    <m/>
    <m/>
    <m/>
    <d v="2024-05-16T00:00:00"/>
    <d v="2024-05-16T00:00:00"/>
    <s v="DISTRATO"/>
    <d v="2024-03-19T00:00:00"/>
    <n v="22673"/>
    <n v="225000"/>
    <m/>
    <s v="FSA09"/>
    <n v="22673"/>
    <m/>
    <s v="Formosa"/>
    <s v="Goiás"/>
    <n v="5561996501889"/>
    <s v="Rua O"/>
    <n v="73801971"/>
    <s v="PARQUE LAGO"/>
    <s v="rutyelecordeiro@gmail.com"/>
    <m/>
    <n v="2490.3200000000002"/>
    <m/>
    <m/>
    <m/>
    <m/>
    <n v="3029"/>
    <n v="5537"/>
    <s v="Auxiliar de Serviços Gerais"/>
    <d v="2024-03-28T00:00:00"/>
    <m/>
    <m/>
    <s v="sim"/>
    <m/>
    <s v="MP134512"/>
    <d v="2024-04-08T00:00:00"/>
    <d v="2024-04-17T00:00:00"/>
    <m/>
    <d v="2024-03-18T00:00:00"/>
    <s v="Sim"/>
    <m/>
    <d v="2024-04-08T00:00:00"/>
    <m/>
    <m/>
    <m/>
    <m/>
    <m/>
    <d v="2024-04-12T00:00:00"/>
    <m/>
    <d v="2024-03-19T00:00:00"/>
    <d v="2024-05-02T00:00:00"/>
    <m/>
    <m/>
    <d v="2024-03-19T00:00:00"/>
    <d v="2024-03-19T00:00:00"/>
    <d v="2024-09-08T00:00:00"/>
    <m/>
    <m/>
    <d v="2024-03-19T00:00:00"/>
    <m/>
    <s v="Sim"/>
    <m/>
    <m/>
    <d v="2024-04-17T00:00:00"/>
    <m/>
    <m/>
    <d v="2024-04-18T00:00:00"/>
    <m/>
    <m/>
    <m/>
    <m/>
    <d v="2024-03-18T00:00:00"/>
    <m/>
    <m/>
    <m/>
    <m/>
    <d v="2024-03-19T00:00:00"/>
    <m/>
    <m/>
    <m/>
    <m/>
    <m/>
    <m/>
    <m/>
    <m/>
    <m/>
    <m/>
    <m/>
    <m/>
    <m/>
    <m/>
    <m/>
    <m/>
    <m/>
    <m/>
    <m/>
    <m/>
    <m/>
    <m/>
  </r>
  <r>
    <n v="3346"/>
    <x v="1"/>
    <n v="3896"/>
    <x v="5"/>
    <s v="Etapa Unica"/>
    <s v="BLOCO I"/>
    <n v="103"/>
    <s v="ÁGUAS LINDAS"/>
    <s v="CRISTINA DE LIMA ARAUJO"/>
    <s v="&quot;02579269177&quot;"/>
    <x v="2"/>
    <x v="20"/>
    <s v="Não"/>
    <s v="Não"/>
    <s v="Não"/>
    <s v="Não"/>
    <s v="Não"/>
    <s v="Não"/>
    <s v="Não"/>
    <n v="126118"/>
    <n v="512.46"/>
    <n v="0"/>
    <n v="90882.18"/>
    <n v="38155"/>
    <n v="0"/>
    <n v="129037.18"/>
    <n v="0"/>
    <n v="0"/>
    <m/>
    <m/>
    <s v="Contrato Adimplente"/>
    <m/>
    <m/>
    <n v="0"/>
    <m/>
    <x v="1"/>
    <d v="2024-03-18T00:00:00"/>
    <m/>
    <m/>
    <m/>
    <m/>
    <s v="Endy Carvalho Consultoria imobiliária"/>
    <s v="Endy Carvalho"/>
    <m/>
    <m/>
    <d v="2024-05-23T00:00:00"/>
    <d v="2024-05-23T00:00:00"/>
    <s v="DISTRATO"/>
    <d v="2024-03-19T00:00:00"/>
    <n v="22672"/>
    <n v="189733.2"/>
    <m/>
    <s v="AGL29"/>
    <n v="22672"/>
    <m/>
    <s v="Águas Lindas de Goiás"/>
    <s v="Goiás"/>
    <n v="5561991196436"/>
    <s v="Quadra 45 Conjunto A, 12"/>
    <n v="72925003"/>
    <s v="Parque da Barragem Setor 08"/>
    <s v="Cris6filhos1990araujo@gmail.com"/>
    <m/>
    <n v="2049.83"/>
    <m/>
    <m/>
    <m/>
    <m/>
    <n v="3444"/>
    <n v="5536"/>
    <s v="Auxiliar de Serviços Gerais"/>
    <m/>
    <m/>
    <m/>
    <m/>
    <m/>
    <s v="MP140261"/>
    <m/>
    <m/>
    <m/>
    <d v="2024-03-18T00:00:00"/>
    <m/>
    <m/>
    <m/>
    <m/>
    <m/>
    <m/>
    <m/>
    <m/>
    <m/>
    <m/>
    <d v="2024-03-18T00:00:00"/>
    <m/>
    <m/>
    <m/>
    <d v="2024-03-19T00:00:00"/>
    <d v="2024-03-14T00:00:00"/>
    <m/>
    <m/>
    <m/>
    <d v="2024-03-14T00:00:00"/>
    <m/>
    <s v="Sim"/>
    <m/>
    <m/>
    <m/>
    <m/>
    <d v="2024-03-15T00:00:00"/>
    <m/>
    <m/>
    <m/>
    <m/>
    <m/>
    <d v="2024-03-12T00:00:00"/>
    <m/>
    <m/>
    <m/>
    <m/>
    <d v="2024-03-14T00:00:00"/>
    <m/>
    <m/>
    <m/>
    <m/>
    <m/>
    <m/>
    <m/>
    <m/>
    <m/>
    <m/>
    <m/>
    <m/>
    <m/>
    <m/>
    <m/>
    <m/>
    <m/>
    <m/>
    <m/>
    <m/>
    <m/>
    <m/>
  </r>
  <r>
    <n v="3347"/>
    <x v="1"/>
    <n v="3909"/>
    <x v="7"/>
    <s v="Etapa Unica"/>
    <s v="BLOCO C"/>
    <s v="APTO 302"/>
    <s v="FORMOSA"/>
    <s v="PAULO HENRIQUE FONSECA VAZ"/>
    <s v="&quot;05623751121&quot;"/>
    <x v="0"/>
    <x v="16"/>
    <s v="Não"/>
    <s v="Não"/>
    <s v="Não"/>
    <s v="Não"/>
    <s v="Não"/>
    <s v="Não"/>
    <s v="Não"/>
    <n v="156251.68"/>
    <n v="929.94"/>
    <n v="0"/>
    <n v="154441.68"/>
    <n v="1810"/>
    <n v="0"/>
    <n v="156251.68"/>
    <n v="0"/>
    <n v="0"/>
    <m/>
    <m/>
    <s v="Contrato Adimplente"/>
    <m/>
    <m/>
    <n v="0"/>
    <m/>
    <x v="1"/>
    <d v="2024-03-19T00:00:00"/>
    <m/>
    <m/>
    <m/>
    <m/>
    <s v="Endy Carvalho Consultoria imobiliária"/>
    <m/>
    <m/>
    <m/>
    <d v="2024-07-25T00:00:00"/>
    <d v="2024-07-25T00:00:00"/>
    <s v="DISTRATO"/>
    <d v="2024-03-20T00:00:00"/>
    <n v="22701"/>
    <n v="209991.87"/>
    <m/>
    <s v="FSA010"/>
    <n v="22701"/>
    <m/>
    <s v="Formosa"/>
    <s v="Goiás"/>
    <n v="5561992285174"/>
    <s v="Rua 14 Q 12 L 09"/>
    <n v="73808785"/>
    <s v="Setor Bela Vista"/>
    <s v="paulohenriquegln@gmail.com"/>
    <m/>
    <n v="3719.77"/>
    <m/>
    <m/>
    <m/>
    <m/>
    <n v="3624"/>
    <n v="5538"/>
    <s v="Motorista"/>
    <d v="2024-02-28T00:00:00"/>
    <m/>
    <m/>
    <s v="sim"/>
    <m/>
    <s v="MP143042"/>
    <d v="2024-02-28T00:00:00"/>
    <m/>
    <m/>
    <d v="2024-04-30T00:00:00"/>
    <m/>
    <m/>
    <d v="2024-02-28T00:00:00"/>
    <m/>
    <m/>
    <m/>
    <m/>
    <m/>
    <d v="2024-03-20T00:00:00"/>
    <m/>
    <d v="2024-04-30T00:00:00"/>
    <m/>
    <m/>
    <m/>
    <d v="2024-05-07T00:00:00"/>
    <d v="2024-03-26T00:00:00"/>
    <d v="2024-08-21T00:00:00"/>
    <m/>
    <m/>
    <d v="2024-03-26T00:00:00"/>
    <m/>
    <s v="Sim"/>
    <m/>
    <m/>
    <m/>
    <m/>
    <m/>
    <m/>
    <m/>
    <m/>
    <m/>
    <m/>
    <d v="2024-03-19T00:00:00"/>
    <m/>
    <m/>
    <m/>
    <m/>
    <d v="2024-03-25T00:00:00"/>
    <m/>
    <m/>
    <m/>
    <m/>
    <m/>
    <m/>
    <m/>
    <m/>
    <m/>
    <m/>
    <m/>
    <m/>
    <m/>
    <m/>
    <m/>
    <m/>
    <m/>
    <m/>
    <m/>
    <m/>
    <m/>
    <m/>
  </r>
  <r>
    <n v="3348"/>
    <x v="1"/>
    <n v="3949"/>
    <x v="5"/>
    <s v="Etapa Unica"/>
    <s v="BLOCO J"/>
    <n v="203"/>
    <s v="ÁGUAS LINDAS"/>
    <s v="MARCOS VINICIUS DA COSTA SILVA"/>
    <s v="&quot;08056214151&quot;"/>
    <x v="6"/>
    <x v="29"/>
    <s v="Não"/>
    <s v="Não"/>
    <s v="Não"/>
    <s v="Não"/>
    <s v="Não"/>
    <s v="Não"/>
    <s v="Não"/>
    <n v="133830.13"/>
    <n v="572.99"/>
    <n v="0"/>
    <n v="120042.43"/>
    <n v="55000"/>
    <n v="0"/>
    <n v="175042.43"/>
    <n v="0"/>
    <n v="0"/>
    <m/>
    <m/>
    <s v="Contrato Adimplente"/>
    <m/>
    <m/>
    <n v="0"/>
    <m/>
    <x v="1"/>
    <d v="2024-03-19T00:00:00"/>
    <m/>
    <m/>
    <m/>
    <m/>
    <s v="GRUPO IMERGE"/>
    <s v="Coordenação - Crédito"/>
    <m/>
    <m/>
    <d v="2024-06-20T00:00:00"/>
    <d v="2024-06-20T00:00:00"/>
    <s v="DISTRATO"/>
    <d v="2024-03-20T00:00:00"/>
    <n v="22773"/>
    <n v="185819.67"/>
    <m/>
    <s v="AGL29"/>
    <n v="22773"/>
    <m/>
    <s v="Taguatinga"/>
    <s v="Distrito Federal"/>
    <n v="5561983846568"/>
    <s v="QNL 23 Conjunto I"/>
    <n v="72152309"/>
    <s v="Taguatinga Norte (Taguatinga)"/>
    <s v="mv8532173@gmail.com"/>
    <m/>
    <n v="2500"/>
    <m/>
    <m/>
    <s v="Gledson Carlos da Silva leandro (Gestor): Voltei para fase de em andamento repasse, pois o cliente reprovou na fase do doissiê, não foi aprovado da entrevista."/>
    <s v="08/06/2024 às 10h12"/>
    <n v="3465"/>
    <n v="5542"/>
    <s v="Empresario"/>
    <d v="2024-03-16T00:00:00"/>
    <m/>
    <m/>
    <s v="sim"/>
    <m/>
    <s v="MP140264"/>
    <d v="2024-03-16T00:00:00"/>
    <m/>
    <m/>
    <d v="2024-03-20T00:00:00"/>
    <m/>
    <m/>
    <d v="2024-03-16T00:00:00"/>
    <m/>
    <m/>
    <m/>
    <m/>
    <m/>
    <d v="2024-03-20T00:00:00"/>
    <m/>
    <d v="2024-03-20T00:00:00"/>
    <m/>
    <m/>
    <m/>
    <d v="2024-03-21T00:00:00"/>
    <d v="2024-05-28T00:00:00"/>
    <m/>
    <m/>
    <m/>
    <d v="2024-05-28T00:00:00"/>
    <m/>
    <s v="Sim"/>
    <m/>
    <m/>
    <m/>
    <m/>
    <d v="2024-03-18T00:00:00"/>
    <m/>
    <m/>
    <m/>
    <m/>
    <m/>
    <d v="2024-05-08T00:00:00"/>
    <m/>
    <m/>
    <m/>
    <m/>
    <m/>
    <m/>
    <m/>
    <m/>
    <m/>
    <m/>
    <m/>
    <m/>
    <m/>
    <m/>
    <m/>
    <m/>
    <m/>
    <m/>
    <m/>
    <m/>
    <m/>
    <m/>
    <m/>
    <m/>
    <m/>
    <m/>
    <m/>
  </r>
  <r>
    <n v="3349"/>
    <x v="0"/>
    <n v="3961"/>
    <x v="2"/>
    <s v="ETAPA 01"/>
    <s v="BLOCO G"/>
    <n v="104"/>
    <s v="ÁGUAS LINDAS"/>
    <s v="DIENE MONTEIRO DA SILVA RAMOS"/>
    <s v="&quot;01141144123&quot;"/>
    <x v="2"/>
    <x v="23"/>
    <s v="Não"/>
    <s v="Não"/>
    <s v="Não"/>
    <s v="Sim"/>
    <s v="Sim"/>
    <s v="Não"/>
    <s v="Não"/>
    <n v="133648.57"/>
    <n v="592.82000000000005"/>
    <n v="0"/>
    <n v="110686.35"/>
    <n v="22471"/>
    <n v="0"/>
    <n v="133157.35"/>
    <n v="0"/>
    <n v="0"/>
    <m/>
    <n v="8787719451934"/>
    <s v="Contrato Adimplente"/>
    <n v="96110"/>
    <d v="2024-04-05T00:00:00"/>
    <n v="2740.25"/>
    <d v="2024-03-22T00:00:00"/>
    <x v="0"/>
    <d v="2024-03-19T00:00:00"/>
    <m/>
    <m/>
    <m/>
    <m/>
    <s v="Endy Carvalho Consultoria imobiliária"/>
    <m/>
    <m/>
    <m/>
    <d v="2025-03-28T00:00:00"/>
    <d v="2025-03-28T00:00:00"/>
    <s v="VENDA FINALIZADA"/>
    <d v="2024-03-20T00:00:00"/>
    <n v="22738"/>
    <n v="192000.37"/>
    <m/>
    <s v="AGL28"/>
    <n v="22738"/>
    <s v="JHULYA MONTEIRO RODRIGUES - 05937430166"/>
    <s v="Águas Lindas de Goiás"/>
    <s v="Goiás"/>
    <n v="5561998256484"/>
    <s v="AVENIDA ALAMEDA VARSÓVIA BL A APTO 04"/>
    <n v="72915710"/>
    <s v="MANSÕES CENTRO OESTE"/>
    <s v="DIENEMONTEIRO123@GMAIL.COM"/>
    <m/>
    <n v="2371.27"/>
    <m/>
    <m/>
    <m/>
    <m/>
    <n v="2807"/>
    <n v="5544"/>
    <s v="Cobrador"/>
    <d v="2024-03-21T00:00:00"/>
    <n v="506.76"/>
    <d v="2024-03-26T00:00:00"/>
    <s v="sim"/>
    <d v="2024-03-27T00:00:00"/>
    <s v="MP129706"/>
    <d v="2024-03-21T00:00:00"/>
    <d v="2024-03-26T00:00:00"/>
    <m/>
    <d v="2024-03-18T00:00:00"/>
    <s v="Sim"/>
    <m/>
    <d v="2024-03-21T00:00:00"/>
    <m/>
    <m/>
    <m/>
    <d v="2024-03-28T00:00:00"/>
    <m/>
    <d v="2024-03-22T00:00:00"/>
    <d v="2024-04-02T00:00:00"/>
    <d v="2024-03-18T00:00:00"/>
    <d v="2024-04-01T00:00:00"/>
    <d v="2024-03-26T00:00:00"/>
    <m/>
    <d v="2024-03-19T00:00:00"/>
    <d v="2024-03-21T00:00:00"/>
    <m/>
    <d v="2024-03-26T00:00:00"/>
    <d v="2024-04-23T00:00:00"/>
    <d v="2024-03-21T00:00:00"/>
    <d v="2024-04-04T00:00:00"/>
    <s v="Sim"/>
    <m/>
    <m/>
    <m/>
    <m/>
    <d v="2024-03-18T00:00:00"/>
    <m/>
    <d v="2024-04-09T00:00:00"/>
    <m/>
    <m/>
    <d v="2024-04-10T00:00:00"/>
    <d v="2024-03-19T00:00:00"/>
    <d v="2024-04-23T00:00:00"/>
    <d v="2024-06-15T00:00:00"/>
    <d v="2024-07-31T00:00:00"/>
    <d v="2024-11-28T00:00:00"/>
    <d v="2024-03-20T00:00:00"/>
    <d v="2024-11-28T00:00:00"/>
    <m/>
    <m/>
    <m/>
    <m/>
    <m/>
    <m/>
    <m/>
    <m/>
    <m/>
    <m/>
    <m/>
    <m/>
    <m/>
    <m/>
    <n v="3805.32"/>
    <m/>
    <m/>
    <m/>
    <m/>
    <m/>
    <m/>
  </r>
  <r>
    <n v="3350"/>
    <x v="0"/>
    <n v="3948"/>
    <x v="2"/>
    <s v="ETAPA 02"/>
    <s v="BLOCO O"/>
    <n v="104"/>
    <s v="ÁGUAS LINDAS"/>
    <s v="ANA MARIA MONTEIRO DA SILVA"/>
    <s v="&quot;99629674491&quot;"/>
    <x v="6"/>
    <x v="35"/>
    <s v="Não"/>
    <s v="Não"/>
    <s v="Não"/>
    <s v="Sim"/>
    <s v="Sim"/>
    <s v="Não"/>
    <s v="Não"/>
    <n v="131124.65"/>
    <n v="0"/>
    <n v="0"/>
    <n v="90269.43"/>
    <n v="53045.599999999999"/>
    <n v="0"/>
    <n v="143315.03"/>
    <n v="0"/>
    <n v="0"/>
    <m/>
    <n v="8787719523480"/>
    <s v="Contrato Adimplente"/>
    <n v="96238"/>
    <d v="2024-04-16T00:00:00"/>
    <n v="2371.12"/>
    <d v="2024-03-28T00:00:00"/>
    <x v="0"/>
    <d v="2024-03-19T00:00:00"/>
    <m/>
    <m/>
    <m/>
    <m/>
    <s v="Endy Carvalho Consultoria imobiliária"/>
    <s v="Endy Carvalho"/>
    <m/>
    <m/>
    <d v="2026-02-24T00:00:00"/>
    <d v="2026-02-24T00:00:00"/>
    <s v="VENDA FINALIZADA"/>
    <d v="2024-03-20T00:00:00"/>
    <n v="22736"/>
    <n v="191750.39999999999"/>
    <m/>
    <s v="AGL28"/>
    <n v="22736"/>
    <s v="VERANALDO FERREIRA DA SILVA - 11820272885"/>
    <s v="Águas Lindas de Goiás"/>
    <s v="Goiás"/>
    <n v="5561985982711"/>
    <s v="RUA AGUAS LINDAS DE GOIAS"/>
    <n v="72910000"/>
    <s v="MANSOES POR DO SOL"/>
    <s v="monteiroanaa528@gmail.com"/>
    <m/>
    <n v="1919.32"/>
    <m/>
    <m/>
    <m/>
    <m/>
    <n v="2943"/>
    <n v="5541"/>
    <s v="Auxiliar"/>
    <d v="2024-03-22T00:00:00"/>
    <n v="506.82"/>
    <d v="2024-04-18T00:00:00"/>
    <s v="sim"/>
    <d v="2024-04-21T00:00:00"/>
    <s v="MP129822"/>
    <d v="2024-03-22T00:00:00"/>
    <d v="2024-04-03T00:00:00"/>
    <m/>
    <d v="2024-03-19T00:00:00"/>
    <s v="Sim"/>
    <m/>
    <d v="2024-03-22T00:00:00"/>
    <d v="2024-03-26T00:00:00"/>
    <m/>
    <d v="2024-03-26T00:00:00"/>
    <d v="2024-04-08T00:00:00"/>
    <m/>
    <d v="2024-03-27T00:00:00"/>
    <d v="2024-04-10T00:00:00"/>
    <d v="2024-03-19T00:00:00"/>
    <d v="2024-04-15T00:00:00"/>
    <d v="2024-04-03T00:00:00"/>
    <m/>
    <d v="2024-03-19T00:00:00"/>
    <d v="2024-03-28T00:00:00"/>
    <m/>
    <d v="2024-04-03T00:00:00"/>
    <d v="2024-04-23T00:00:00"/>
    <d v="2024-03-28T00:00:00"/>
    <d v="2024-04-15T00:00:00"/>
    <s v="Sim"/>
    <m/>
    <m/>
    <m/>
    <m/>
    <d v="2024-03-18T00:00:00"/>
    <m/>
    <d v="2024-04-17T00:00:00"/>
    <m/>
    <m/>
    <d v="2024-04-18T00:00:00"/>
    <d v="2024-03-21T00:00:00"/>
    <d v="2024-04-24T00:00:00"/>
    <d v="2025-05-14T00:00:00"/>
    <d v="2025-05-15T00:00:00"/>
    <d v="2026-02-06T00:00:00"/>
    <d v="2024-03-28T00:00:00"/>
    <d v="2026-02-06T00:00:00"/>
    <m/>
    <m/>
    <m/>
    <m/>
    <m/>
    <m/>
    <m/>
    <m/>
    <m/>
    <m/>
    <m/>
    <m/>
    <m/>
    <m/>
    <n v="3805.32"/>
    <m/>
    <m/>
    <m/>
    <m/>
    <m/>
    <m/>
  </r>
  <r>
    <n v="3351"/>
    <x v="0"/>
    <n v="3940"/>
    <x v="2"/>
    <s v="ETAPA 01"/>
    <s v="BLOCO F"/>
    <n v="103"/>
    <s v="ÁGUAS LINDAS"/>
    <s v="RUAN WAGNER SOUSA SILVA"/>
    <s v="&quot;71173902120&quot;"/>
    <x v="2"/>
    <x v="20"/>
    <s v="Não"/>
    <s v="Não"/>
    <s v="Não"/>
    <s v="Sim"/>
    <s v="Sim"/>
    <s v="Não"/>
    <s v="Não"/>
    <n v="155480.85"/>
    <n v="566.24"/>
    <n v="0"/>
    <n v="110949.18"/>
    <n v="13814"/>
    <n v="0"/>
    <n v="124763.18"/>
    <n v="0"/>
    <n v="0"/>
    <m/>
    <n v="8787719446124"/>
    <s v="Contrato Adimplente"/>
    <n v="96093"/>
    <d v="2024-04-05T00:00:00"/>
    <n v="2740.25"/>
    <d v="2024-03-21T00:00:00"/>
    <x v="0"/>
    <d v="2024-03-19T00:00:00"/>
    <m/>
    <m/>
    <m/>
    <m/>
    <s v="Endy Carvalho Consultoria imobiliária"/>
    <m/>
    <m/>
    <m/>
    <d v="2024-12-27T00:00:00"/>
    <d v="2025-03-28T00:00:00"/>
    <s v="VENDA FINALIZADA"/>
    <d v="2024-03-20T00:00:00"/>
    <n v="22735"/>
    <n v="199108.75"/>
    <m/>
    <s v="AGL28"/>
    <n v="22735"/>
    <m/>
    <s v="Águas Lindas de Goiás"/>
    <s v="Goiás"/>
    <n v="5561983443744"/>
    <s v="Q. 89 L.07, CONJUNTO A"/>
    <n v="72910000"/>
    <s v="SETOR 11"/>
    <s v="iaeeruan19@gmail.com"/>
    <m/>
    <n v="1887.5"/>
    <d v="2024-09-05T00:00:00"/>
    <m/>
    <m/>
    <m/>
    <n v="2798"/>
    <n v="5540"/>
    <s v="Vendedor(a)"/>
    <d v="2024-03-09T00:00:00"/>
    <n v="506.76"/>
    <d v="2024-03-25T00:00:00"/>
    <s v="sim"/>
    <d v="2024-03-26T00:00:00"/>
    <s v="MP129707"/>
    <d v="2024-03-09T00:00:00"/>
    <d v="2024-03-26T00:00:00"/>
    <m/>
    <d v="2024-03-19T00:00:00"/>
    <s v="Sim"/>
    <m/>
    <d v="2024-03-09T00:00:00"/>
    <m/>
    <m/>
    <m/>
    <d v="2024-03-28T00:00:00"/>
    <m/>
    <d v="2024-03-20T00:00:00"/>
    <d v="2024-04-02T00:00:00"/>
    <d v="2024-03-19T00:00:00"/>
    <d v="2024-04-01T00:00:00"/>
    <d v="2024-03-26T00:00:00"/>
    <m/>
    <d v="2024-04-19T00:00:00"/>
    <d v="2024-03-20T00:00:00"/>
    <m/>
    <d v="2024-03-26T00:00:00"/>
    <d v="2024-04-23T00:00:00"/>
    <d v="2024-03-19T00:00:00"/>
    <d v="2024-04-04T00:00:00"/>
    <s v="Sim"/>
    <m/>
    <m/>
    <m/>
    <m/>
    <d v="2024-03-18T00:00:00"/>
    <m/>
    <d v="2024-04-09T00:00:00"/>
    <m/>
    <m/>
    <d v="2024-04-10T00:00:00"/>
    <d v="2024-03-18T00:00:00"/>
    <d v="2024-04-23T00:00:00"/>
    <d v="2024-06-15T00:00:00"/>
    <d v="2024-07-31T00:00:00"/>
    <d v="2024-11-28T00:00:00"/>
    <d v="2024-03-19T00:00:00"/>
    <d v="2024-11-28T00:00:00"/>
    <m/>
    <m/>
    <m/>
    <m/>
    <m/>
    <m/>
    <m/>
    <m/>
    <m/>
    <m/>
    <m/>
    <m/>
    <m/>
    <m/>
    <n v="4005.32"/>
    <m/>
    <m/>
    <m/>
    <m/>
    <m/>
    <m/>
  </r>
  <r>
    <n v="3352"/>
    <x v="1"/>
    <n v="3938"/>
    <x v="5"/>
    <s v="Etapa Unica"/>
    <s v="BLOCO C"/>
    <n v="203"/>
    <s v="ÁGUAS LINDAS"/>
    <s v="SARAH DO NASCIMENTO OLIVEIRA DE SOUSA"/>
    <s v="&quot;08373410198&quot;"/>
    <x v="6"/>
    <x v="29"/>
    <s v="Não"/>
    <s v="Não"/>
    <s v="Não"/>
    <s v="Não"/>
    <s v="Não"/>
    <s v="Não"/>
    <s v="Não"/>
    <n v="129180.33"/>
    <n v="477.49"/>
    <n v="0"/>
    <n v="87574.33"/>
    <n v="43271"/>
    <n v="0"/>
    <n v="130845.33"/>
    <n v="0"/>
    <n v="0"/>
    <m/>
    <m/>
    <s v="Contrato Adimplente"/>
    <m/>
    <m/>
    <n v="0"/>
    <m/>
    <x v="1"/>
    <d v="2024-03-19T00:00:00"/>
    <m/>
    <m/>
    <m/>
    <m/>
    <s v="GRUPO IMERGE"/>
    <s v="Coordenação - Crédito"/>
    <m/>
    <m/>
    <d v="2024-06-14T00:00:00"/>
    <d v="2024-06-14T00:00:00"/>
    <s v="DISTRATO"/>
    <d v="2024-03-20T00:00:00"/>
    <n v="22734"/>
    <n v="185000.33"/>
    <m/>
    <s v="AGL29"/>
    <n v="22734"/>
    <m/>
    <s v="Valparaíso de Goiás"/>
    <s v="Goiás"/>
    <n v="5561981447635"/>
    <s v="RES PARQ DAS AGUAS NR 2E404 BLOCO E"/>
    <n v="72876625"/>
    <s v="CIDADE JARDINS"/>
    <s v="sarah.nascimento5544@gmail.com"/>
    <m/>
    <n v="1910"/>
    <m/>
    <m/>
    <s v="Gledson Carlos da Silva leandro (Gestor): CCA informou que realizou o envio para conformidade na data 08/05/2024. Aguardando a conformidade para finalização do repasse."/>
    <s v="09/05/2024 às 10h06"/>
    <n v="3353"/>
    <n v="5539"/>
    <s v="Autônomo(a)"/>
    <m/>
    <m/>
    <m/>
    <s v="nao"/>
    <m/>
    <s v="MP140263"/>
    <m/>
    <m/>
    <m/>
    <d v="2024-03-20T00:00:00"/>
    <m/>
    <m/>
    <m/>
    <m/>
    <m/>
    <m/>
    <m/>
    <m/>
    <m/>
    <m/>
    <d v="2024-03-20T00:00:00"/>
    <m/>
    <m/>
    <m/>
    <d v="2024-03-21T00:00:00"/>
    <m/>
    <m/>
    <m/>
    <m/>
    <m/>
    <m/>
    <m/>
    <m/>
    <m/>
    <m/>
    <m/>
    <d v="2024-03-18T00:00:00"/>
    <m/>
    <m/>
    <m/>
    <m/>
    <m/>
    <d v="2024-05-08T00:00:00"/>
    <m/>
    <m/>
    <m/>
    <m/>
    <m/>
    <m/>
    <m/>
    <m/>
    <m/>
    <m/>
    <m/>
    <m/>
    <m/>
    <m/>
    <m/>
    <m/>
    <m/>
    <m/>
    <m/>
    <m/>
    <m/>
    <m/>
    <m/>
    <m/>
    <m/>
    <m/>
    <m/>
  </r>
  <r>
    <n v="3353"/>
    <x v="0"/>
    <n v="3956"/>
    <x v="2"/>
    <s v="ETAPA 02"/>
    <s v="BLOCO N"/>
    <n v="104"/>
    <s v="ÁGUAS LINDAS"/>
    <s v="GABRIEL BARROS DE OLIVEIRA BRITO"/>
    <s v="&quot;09130678145&quot;"/>
    <x v="2"/>
    <x v="7"/>
    <s v="Não"/>
    <s v="Não"/>
    <s v="Não"/>
    <s v="Sim"/>
    <s v="Sim"/>
    <s v="Não"/>
    <s v="Não"/>
    <n v="131895.23000000001"/>
    <n v="519.34"/>
    <n v="0"/>
    <n v="97748.04"/>
    <n v="33681"/>
    <n v="0"/>
    <n v="131429.04"/>
    <n v="0"/>
    <n v="0"/>
    <m/>
    <n v="8787719445713"/>
    <s v="Contrato Adimplente"/>
    <n v="96222"/>
    <d v="2024-04-05T00:00:00"/>
    <n v="2740.25"/>
    <d v="2024-03-22T00:00:00"/>
    <x v="0"/>
    <d v="2024-03-19T00:00:00"/>
    <m/>
    <m/>
    <m/>
    <m/>
    <s v="Endy Carvalho Consultoria imobiliária"/>
    <m/>
    <m/>
    <m/>
    <d v="2025-03-25T00:00:00"/>
    <d v="2025-03-25T00:00:00"/>
    <s v="VENDA FINALIZADA"/>
    <d v="2024-03-20T00:00:00"/>
    <n v="22737"/>
    <n v="191534.19"/>
    <m/>
    <s v="AGL28"/>
    <n v="22737"/>
    <s v="ALCIONE BARROS DE OLIVEIRA - 64733157134"/>
    <s v="Águas Lindas de Goiás"/>
    <s v="Goiás"/>
    <n v="5561984426173"/>
    <s v="QUADRA 27 LOTE 490"/>
    <n v="72910000"/>
    <s v="CHACARAS BARRAGEM DESCOBERTO"/>
    <s v="gabrielbarrosoliveirabrito@gmail.com"/>
    <m/>
    <n v="2077.35"/>
    <d v="2024-04-15T00:00:00"/>
    <m/>
    <s v="Endy Carvalho (Correspondente): Aguardando ressarcimento do fgts para anexar o espelho.  att"/>
    <s v="19/03/2024 às 17h09"/>
    <n v="2926"/>
    <n v="5543"/>
    <s v="Auxiliar"/>
    <d v="2024-03-20T00:00:00"/>
    <n v="500.64"/>
    <d v="2024-03-26T00:00:00"/>
    <s v="sim"/>
    <d v="2024-03-27T00:00:00"/>
    <s v="MP129823"/>
    <d v="2024-03-21T00:00:00"/>
    <d v="2024-03-26T00:00:00"/>
    <m/>
    <d v="2024-03-20T00:00:00"/>
    <s v="Sim"/>
    <m/>
    <d v="2024-03-21T00:00:00"/>
    <m/>
    <m/>
    <m/>
    <d v="2024-03-28T00:00:00"/>
    <m/>
    <d v="2024-03-22T00:00:00"/>
    <d v="2024-04-02T00:00:00"/>
    <d v="2024-03-20T00:00:00"/>
    <d v="2024-04-01T00:00:00"/>
    <d v="2024-03-26T00:00:00"/>
    <m/>
    <d v="2024-03-20T00:00:00"/>
    <d v="2024-03-22T00:00:00"/>
    <m/>
    <d v="2024-03-26T00:00:00"/>
    <d v="2024-04-23T00:00:00"/>
    <d v="2024-03-22T00:00:00"/>
    <d v="2024-04-04T00:00:00"/>
    <s v="Sim"/>
    <m/>
    <m/>
    <m/>
    <m/>
    <d v="2024-03-19T00:00:00"/>
    <m/>
    <d v="2024-04-09T00:00:00"/>
    <m/>
    <m/>
    <d v="2024-04-10T00:00:00"/>
    <d v="2024-03-18T00:00:00"/>
    <d v="2024-04-24T00:00:00"/>
    <d v="2024-10-16T00:00:00"/>
    <d v="2024-12-05T00:00:00"/>
    <d v="2024-04-24T00:00:00"/>
    <d v="2024-03-19T00:00:00"/>
    <d v="2024-04-24T00:00:00"/>
    <m/>
    <m/>
    <m/>
    <m/>
    <m/>
    <m/>
    <m/>
    <m/>
    <m/>
    <m/>
    <m/>
    <m/>
    <m/>
    <m/>
    <n v="3805.32"/>
    <m/>
    <m/>
    <m/>
    <m/>
    <m/>
    <m/>
  </r>
  <r>
    <n v="3354"/>
    <x v="0"/>
    <n v="3900"/>
    <x v="4"/>
    <s v="ETAPA 01"/>
    <s v="TORRE"/>
    <n v="703"/>
    <s v="BRASÍLIA"/>
    <s v="KELLY DE QUEIROZ GUSMAO"/>
    <s v="&quot;01003048501&quot;"/>
    <x v="5"/>
    <x v="25"/>
    <s v="Não"/>
    <s v="Não"/>
    <s v="Não"/>
    <s v="Sim"/>
    <s v="Sim"/>
    <s v="Não"/>
    <s v="Não"/>
    <n v="696428.49"/>
    <n v="0"/>
    <n v="0"/>
    <n v="696428.49"/>
    <n v="0"/>
    <n v="0"/>
    <n v="696428.49"/>
    <n v="0"/>
    <n v="0"/>
    <m/>
    <m/>
    <s v="Contrato Adimplente"/>
    <m/>
    <d v="2025-04-16T00:00:00"/>
    <n v="4238.8999999999996"/>
    <d v="2025-03-06T00:00:00"/>
    <x v="2"/>
    <d v="2024-03-20T00:00:00"/>
    <m/>
    <m/>
    <m/>
    <m/>
    <s v="Lamartine Imóveis LTDA"/>
    <m/>
    <m/>
    <m/>
    <d v="2025-04-16T00:00:00"/>
    <d v="2025-04-16T00:00:00"/>
    <s v="VENDA FINALIZADA"/>
    <d v="2024-03-27T00:00:00"/>
    <n v="23211"/>
    <n v="1009896.15"/>
    <m/>
    <s v="DF 001"/>
    <n v="23211"/>
    <s v="NOEMIA BISPO DE BRITO - 52010341520,PEDRO HENRIQUE FERREIRA LIMA - 99905299149"/>
    <s v="Brasília"/>
    <s v="Distrito Federal"/>
    <n v="5577999575768"/>
    <s v="SGCV Lote 25"/>
    <n v="71215750"/>
    <s v="Zona Industrial (Guará)"/>
    <s v="kellygusmaoqr@gmail.com"/>
    <m/>
    <n v="2090"/>
    <m/>
    <m/>
    <s v="Eduardo Martins (Gestor): Aguardando pagamento do boleto de custas de Registro para protocolo na ONR. Já falei com a cliente hoje e ela me disse que assim que efetuar o pagamento avisa."/>
    <s v="17/03/2025 às 10h37"/>
    <n v="2978"/>
    <n v="5561"/>
    <s v="Advogado"/>
    <m/>
    <m/>
    <m/>
    <m/>
    <m/>
    <m/>
    <m/>
    <m/>
    <s v="AC005325081"/>
    <m/>
    <s v="Sim"/>
    <m/>
    <m/>
    <m/>
    <m/>
    <m/>
    <d v="2025-03-12T00:00:00"/>
    <m/>
    <m/>
    <d v="2025-03-25T00:00:00"/>
    <m/>
    <m/>
    <d v="2025-03-11T00:00:00"/>
    <m/>
    <m/>
    <m/>
    <m/>
    <m/>
    <m/>
    <m/>
    <m/>
    <s v="Sim"/>
    <m/>
    <m/>
    <m/>
    <m/>
    <m/>
    <d v="2025-03-04T00:00:00"/>
    <d v="2025-04-16T00:00:00"/>
    <m/>
    <m/>
    <m/>
    <m/>
    <m/>
    <m/>
    <m/>
    <m/>
    <m/>
    <m/>
    <m/>
    <m/>
    <m/>
    <m/>
    <m/>
    <m/>
    <m/>
    <m/>
    <m/>
    <s v="Sim"/>
    <m/>
    <m/>
    <m/>
    <m/>
    <n v="10000"/>
    <m/>
    <m/>
    <m/>
    <m/>
    <m/>
    <s v="SIM"/>
  </r>
  <r>
    <n v="3355"/>
    <x v="0"/>
    <n v="3942"/>
    <x v="5"/>
    <s v="Etapa Unica"/>
    <s v="BLOCO A"/>
    <n v="104"/>
    <s v="ÁGUAS LINDAS"/>
    <s v="HEVELYN NILMARA DE MORAES FERREIRA"/>
    <s v="&quot;07415149157&quot;"/>
    <x v="2"/>
    <x v="23"/>
    <s v="Não"/>
    <s v="Não"/>
    <s v="Não"/>
    <s v="Sim"/>
    <s v="Sim"/>
    <s v="Não"/>
    <s v="Não"/>
    <n v="131189.57999999999"/>
    <n v="450"/>
    <n v="0"/>
    <n v="82142.58"/>
    <n v="49047"/>
    <n v="0"/>
    <n v="131189.57999999999"/>
    <n v="0"/>
    <n v="0"/>
    <m/>
    <n v="8787719450881"/>
    <s v="Contrato Adimplente"/>
    <n v="105227"/>
    <d v="2024-04-05T00:00:00"/>
    <n v="2371.12"/>
    <d v="2024-03-22T00:00:00"/>
    <x v="0"/>
    <d v="2024-03-20T00:00:00"/>
    <m/>
    <m/>
    <m/>
    <m/>
    <s v="Endy Carvalho Consultoria imobiliária"/>
    <m/>
    <m/>
    <m/>
    <d v="2025-03-20T00:00:00"/>
    <d v="2025-03-20T00:00:00"/>
    <s v="VENDA FINALIZADA"/>
    <d v="2024-03-22T00:00:00"/>
    <m/>
    <n v="189713.58"/>
    <m/>
    <s v="AGL29"/>
    <m/>
    <s v="ELISANGELA FERREIRA MANSO DE MORAES - 00030778107"/>
    <s v="Águas Lindas de Goiás"/>
    <s v="Goiás"/>
    <n v="5561992436574"/>
    <s v="RUA SEM NOME Q 3D CONJ A, RUA 2A"/>
    <n v="72927366"/>
    <s v="JARDIM DO EDEN"/>
    <s v="Hevelyn.ferreira00@gmail.com"/>
    <m/>
    <n v="2347.59"/>
    <d v="2024-08-31T00:00:00"/>
    <m/>
    <m/>
    <m/>
    <n v="3320"/>
    <n v="5545"/>
    <s v="Vendedor(a)"/>
    <d v="2024-03-21T00:00:00"/>
    <n v="496.51"/>
    <d v="2024-04-28T00:00:00"/>
    <s v="sim"/>
    <d v="2024-03-27T00:00:00"/>
    <s v="MP140262"/>
    <d v="2024-03-21T00:00:00"/>
    <d v="2024-03-26T00:00:00"/>
    <m/>
    <d v="2024-03-18T00:00:00"/>
    <s v="Sim"/>
    <m/>
    <d v="2024-03-21T00:00:00"/>
    <m/>
    <m/>
    <m/>
    <d v="2024-03-28T00:00:00"/>
    <m/>
    <d v="2024-03-22T00:00:00"/>
    <d v="2024-04-02T00:00:00"/>
    <d v="2024-03-18T00:00:00"/>
    <d v="2024-05-02T00:00:00"/>
    <d v="2024-03-26T00:00:00"/>
    <m/>
    <d v="2024-03-21T00:00:00"/>
    <d v="2024-03-20T00:00:00"/>
    <m/>
    <d v="2024-03-26T00:00:00"/>
    <d v="2024-06-07T00:00:00"/>
    <d v="2024-03-19T00:00:00"/>
    <d v="2024-04-04T00:00:00"/>
    <s v="Sim"/>
    <m/>
    <m/>
    <m/>
    <m/>
    <d v="2024-03-20T00:00:00"/>
    <m/>
    <d v="2024-04-09T00:00:00"/>
    <m/>
    <m/>
    <d v="2024-04-10T00:00:00"/>
    <d v="2024-03-15T00:00:00"/>
    <d v="2024-06-10T00:00:00"/>
    <d v="2024-08-21T00:00:00"/>
    <d v="2024-12-03T00:00:00"/>
    <d v="2025-02-24T00:00:00"/>
    <d v="2024-03-18T00:00:00"/>
    <d v="2025-02-24T00:00:00"/>
    <m/>
    <m/>
    <m/>
    <m/>
    <m/>
    <m/>
    <m/>
    <m/>
    <m/>
    <m/>
    <m/>
    <m/>
    <m/>
    <m/>
    <n v="3805.32"/>
    <m/>
    <m/>
    <m/>
    <m/>
    <m/>
    <m/>
  </r>
  <r>
    <n v="3356"/>
    <x v="0"/>
    <n v="3943"/>
    <x v="7"/>
    <s v="Etapa Unica"/>
    <s v="BLOCO H"/>
    <s v="APTO 101"/>
    <s v="FORMOSA"/>
    <s v="AMANDA GABRIELLA DAMANDO"/>
    <s v="&quot;70449537196&quot;"/>
    <x v="0"/>
    <x v="16"/>
    <s v="Não"/>
    <s v="Não"/>
    <s v="Não"/>
    <s v="Não"/>
    <s v="Não"/>
    <s v="Não"/>
    <s v="Não"/>
    <n v="148520.56"/>
    <n v="502.88"/>
    <n v="0"/>
    <n v="98173.36"/>
    <n v="50858"/>
    <n v="0"/>
    <n v="149031.35999999999"/>
    <n v="0"/>
    <n v="0"/>
    <m/>
    <n v="8787719476180"/>
    <s v="Contrato Adimplente"/>
    <n v="75728"/>
    <d v="2024-07-09T00:00:00"/>
    <n v="3568.17"/>
    <d v="2024-06-18T00:00:00"/>
    <x v="0"/>
    <d v="2024-03-20T00:00:00"/>
    <m/>
    <m/>
    <m/>
    <m/>
    <s v="Endy Carvalho Consultoria imobiliária"/>
    <m/>
    <m/>
    <m/>
    <d v="2025-03-26T00:00:00"/>
    <d v="2025-08-22T00:00:00"/>
    <s v="VENDA FINALIZADA"/>
    <d v="2024-03-26T00:00:00"/>
    <n v="23184"/>
    <n v="204727.06"/>
    <m/>
    <s v="FSA010"/>
    <n v="23184"/>
    <m/>
    <s v="Formosa"/>
    <s v="Goiás"/>
    <n v="5562998427689"/>
    <s v="Rua 18 Q 39 L 1-D"/>
    <n v="73808170"/>
    <s v="Parque da Colina II"/>
    <s v="amandadamando@gmail.com"/>
    <m/>
    <n v="1676.29"/>
    <d v="2024-09-07T00:00:00"/>
    <m/>
    <m/>
    <m/>
    <n v="3706"/>
    <n v="5546"/>
    <s v="Operador de Loja"/>
    <d v="2024-03-12T00:00:00"/>
    <m/>
    <m/>
    <s v="sim"/>
    <m/>
    <s v="MP143116"/>
    <d v="2024-03-12T00:00:00"/>
    <d v="2024-06-13T00:00:00"/>
    <m/>
    <d v="2024-06-05T00:00:00"/>
    <s v="Sim"/>
    <m/>
    <d v="2024-03-12T00:00:00"/>
    <m/>
    <m/>
    <m/>
    <m/>
    <m/>
    <d v="2024-03-21T00:00:00"/>
    <d v="2024-06-18T00:00:00"/>
    <d v="2024-06-06T00:00:00"/>
    <d v="2024-06-17T00:00:00"/>
    <m/>
    <m/>
    <d v="2024-06-06T00:00:00"/>
    <d v="2024-03-22T00:00:00"/>
    <d v="2024-09-07T00:00:00"/>
    <m/>
    <d v="2024-07-07T00:00:00"/>
    <d v="2024-03-22T00:00:00"/>
    <m/>
    <s v="Sim"/>
    <m/>
    <m/>
    <m/>
    <m/>
    <d v="2024-06-18T00:00:00"/>
    <m/>
    <d v="2024-07-09T00:00:00"/>
    <m/>
    <m/>
    <d v="2024-07-12T00:00:00"/>
    <d v="2024-03-20T00:00:00"/>
    <d v="2024-07-07T00:00:00"/>
    <d v="2024-10-10T00:00:00"/>
    <d v="2025-02-25T00:00:00"/>
    <d v="2025-03-20T00:00:00"/>
    <d v="2024-03-22T00:00:00"/>
    <d v="2025-03-20T00:00:00"/>
    <m/>
    <m/>
    <m/>
    <m/>
    <m/>
    <m/>
    <m/>
    <m/>
    <m/>
    <m/>
    <m/>
    <m/>
    <m/>
    <m/>
    <m/>
    <m/>
    <m/>
    <m/>
    <m/>
    <m/>
    <m/>
  </r>
  <r>
    <n v="3357"/>
    <x v="0"/>
    <n v="3959"/>
    <x v="5"/>
    <s v="Etapa Unica"/>
    <s v="BLOCO D"/>
    <n v="204"/>
    <s v="ÁGUAS LINDAS"/>
    <s v="MARIA TEREZA MENDES RODRIGUES"/>
    <s v="&quot;07849134125&quot;"/>
    <x v="2"/>
    <x v="38"/>
    <s v="Não"/>
    <s v="Não"/>
    <s v="Não"/>
    <s v="Sim"/>
    <s v="Sim"/>
    <s v="Não"/>
    <s v="Não"/>
    <n v="130523.88"/>
    <n v="413.65"/>
    <n v="0"/>
    <n v="75282.100000000006"/>
    <n v="59717.9"/>
    <n v="0"/>
    <n v="135000"/>
    <n v="0"/>
    <n v="0"/>
    <m/>
    <n v="8787719475280"/>
    <s v="Contrato Adimplente"/>
    <n v="105279"/>
    <d v="2024-04-16T00:00:00"/>
    <n v="2371.12"/>
    <d v="2024-03-28T00:00:00"/>
    <x v="0"/>
    <d v="2024-03-20T00:00:00"/>
    <m/>
    <m/>
    <m/>
    <m/>
    <s v="Endy Carvalho Consultoria imobiliária"/>
    <s v="Michelle Deisy Pereira da Silva"/>
    <m/>
    <m/>
    <d v="2025-03-20T00:00:00"/>
    <d v="2025-03-20T00:00:00"/>
    <s v="VENDA FINALIZADA"/>
    <d v="2024-03-26T00:00:00"/>
    <n v="23076"/>
    <n v="184758.9"/>
    <m/>
    <s v="AGL29"/>
    <n v="23076"/>
    <m/>
    <s v="Águas Lindas de Goiás"/>
    <s v="Goiás"/>
    <n v="5561993330393"/>
    <s v="Q 22 CONJ A"/>
    <n v="72910000"/>
    <s v="MANSOES CAMARGO"/>
    <s v="MARIATEREZAMENDES118@GMAIL.COM"/>
    <m/>
    <n v="1654.58"/>
    <m/>
    <m/>
    <m/>
    <m/>
    <n v="3363"/>
    <n v="5548"/>
    <s v="Atendente"/>
    <d v="2024-03-16T00:00:00"/>
    <n v="505.78"/>
    <d v="2024-04-04T00:00:00"/>
    <s v="sim"/>
    <d v="2024-04-02T00:00:00"/>
    <s v="MP140265"/>
    <d v="2024-03-16T00:00:00"/>
    <d v="2024-04-03T00:00:00"/>
    <m/>
    <d v="2024-03-20T00:00:00"/>
    <s v="Sim"/>
    <m/>
    <d v="2024-03-16T00:00:00"/>
    <m/>
    <m/>
    <m/>
    <d v="2024-04-08T00:00:00"/>
    <m/>
    <d v="2024-03-21T00:00:00"/>
    <d v="2024-04-10T00:00:00"/>
    <d v="2024-03-20T00:00:00"/>
    <d v="2024-05-02T00:00:00"/>
    <d v="2024-04-03T00:00:00"/>
    <m/>
    <d v="2024-03-21T00:00:00"/>
    <d v="2024-03-22T00:00:00"/>
    <m/>
    <d v="2024-04-03T00:00:00"/>
    <d v="2024-06-07T00:00:00"/>
    <d v="2024-03-22T00:00:00"/>
    <d v="2024-04-15T00:00:00"/>
    <s v="Sim"/>
    <m/>
    <m/>
    <m/>
    <m/>
    <d v="2024-03-20T00:00:00"/>
    <m/>
    <d v="2024-04-17T00:00:00"/>
    <m/>
    <m/>
    <d v="2024-04-18T00:00:00"/>
    <d v="2024-03-20T00:00:00"/>
    <d v="2024-06-07T00:00:00"/>
    <d v="2024-08-11T00:00:00"/>
    <d v="2024-12-03T00:00:00"/>
    <d v="2025-02-24T00:00:00"/>
    <d v="2024-03-22T00:00:00"/>
    <d v="2025-02-24T00:00:00"/>
    <m/>
    <m/>
    <m/>
    <m/>
    <m/>
    <m/>
    <m/>
    <m/>
    <m/>
    <m/>
    <m/>
    <m/>
    <m/>
    <m/>
    <n v="3805.32"/>
    <m/>
    <m/>
    <m/>
    <m/>
    <m/>
    <m/>
  </r>
  <r>
    <n v="3358"/>
    <x v="0"/>
    <n v="3926"/>
    <x v="7"/>
    <s v="Etapa Unica"/>
    <s v="BLOCO I"/>
    <s v="APTO 101"/>
    <s v="FORMOSA"/>
    <s v="ALMIR ANANIAS VIEIRA"/>
    <s v="&quot;02374904121&quot;"/>
    <x v="0"/>
    <x v="17"/>
    <s v="Não"/>
    <s v="Não"/>
    <s v="Não"/>
    <s v="Não"/>
    <s v="Não"/>
    <s v="Não"/>
    <s v="Não"/>
    <n v="151236.34"/>
    <n v="923.94"/>
    <n v="0"/>
    <n v="141682.71"/>
    <n v="566"/>
    <n v="0"/>
    <n v="142248.71"/>
    <n v="0"/>
    <n v="0"/>
    <m/>
    <n v="8787719474454"/>
    <s v="Contrato Adimplente"/>
    <m/>
    <d v="2024-06-26T00:00:00"/>
    <n v="4001.3"/>
    <d v="2024-05-16T00:00:00"/>
    <x v="0"/>
    <d v="2024-03-21T00:00:00"/>
    <m/>
    <m/>
    <m/>
    <m/>
    <s v="Endy Carvalho Consultoria imobiliária"/>
    <m/>
    <m/>
    <m/>
    <d v="2025-03-26T00:00:00"/>
    <d v="2025-08-21T00:00:00"/>
    <s v="VENDA FINALIZADA"/>
    <d v="2024-03-26T00:00:00"/>
    <n v="23183"/>
    <n v="204833.62"/>
    <m/>
    <s v="FSA010"/>
    <n v="23183"/>
    <m/>
    <s v="Formosa"/>
    <s v="Goiás"/>
    <n v="5561996221788"/>
    <s v="Rua 1, Q 138"/>
    <n v="73807405"/>
    <s v="Setor Nordeste"/>
    <s v="almirananias3@gmail.com"/>
    <m/>
    <n v="3695.75"/>
    <m/>
    <m/>
    <m/>
    <m/>
    <n v="3722"/>
    <n v="5549"/>
    <s v="Auxiliar"/>
    <d v="2024-03-04T00:00:00"/>
    <m/>
    <m/>
    <s v="sim"/>
    <m/>
    <s v="MP143053"/>
    <d v="2024-03-04T00:00:00"/>
    <m/>
    <m/>
    <d v="2024-05-02T00:00:00"/>
    <m/>
    <m/>
    <d v="2024-03-04T00:00:00"/>
    <m/>
    <m/>
    <m/>
    <m/>
    <m/>
    <d v="2024-03-21T00:00:00"/>
    <d v="2024-05-23T00:00:00"/>
    <d v="2024-05-02T00:00:00"/>
    <d v="2024-06-03T00:00:00"/>
    <m/>
    <m/>
    <d v="2024-05-07T00:00:00"/>
    <d v="2024-03-23T00:00:00"/>
    <d v="2024-08-28T00:00:00"/>
    <m/>
    <d v="2024-06-07T00:00:00"/>
    <d v="2024-03-22T00:00:00"/>
    <m/>
    <s v="Sim"/>
    <m/>
    <m/>
    <d v="2024-05-10T00:00:00"/>
    <m/>
    <d v="2024-05-23T00:00:00"/>
    <d v="2024-05-15T00:00:00"/>
    <d v="2024-06-26T00:00:00"/>
    <m/>
    <m/>
    <d v="2024-07-01T00:00:00"/>
    <d v="2024-03-20T00:00:00"/>
    <d v="2024-06-20T00:00:00"/>
    <d v="2024-06-27T00:00:00"/>
    <d v="2024-07-31T00:00:00"/>
    <d v="2025-03-20T00:00:00"/>
    <d v="2024-03-22T00:00:00"/>
    <d v="2025-03-20T00:00:00"/>
    <m/>
    <m/>
    <m/>
    <m/>
    <m/>
    <m/>
    <m/>
    <m/>
    <m/>
    <m/>
    <m/>
    <m/>
    <m/>
    <m/>
    <m/>
    <m/>
    <m/>
    <m/>
    <m/>
    <m/>
    <m/>
  </r>
  <r>
    <n v="3359"/>
    <x v="2"/>
    <n v="3954"/>
    <x v="7"/>
    <s v="Etapa Unica"/>
    <s v="BLOCO F"/>
    <s v="APTO 202"/>
    <s v="FORMOSA"/>
    <s v="VALERIA FRANCILINO DE ARAUJO"/>
    <s v="&quot;05952447180&quot;"/>
    <x v="1"/>
    <x v="33"/>
    <s v="Não"/>
    <s v="Não"/>
    <s v="Não"/>
    <s v="Não"/>
    <s v="Não"/>
    <s v="Não"/>
    <s v="Não"/>
    <n v="151200"/>
    <n v="592.92999999999995"/>
    <n v="0"/>
    <n v="116221.88"/>
    <n v="35626"/>
    <n v="0"/>
    <n v="151847.88"/>
    <n v="0"/>
    <n v="0"/>
    <m/>
    <n v="8787719476830"/>
    <s v="Contrato Adimplente"/>
    <m/>
    <d v="2024-06-11T00:00:00"/>
    <n v="3568.17"/>
    <d v="2024-06-11T00:00:00"/>
    <x v="0"/>
    <d v="2024-03-21T00:00:00"/>
    <m/>
    <m/>
    <m/>
    <m/>
    <s v="Endy Carvalho Consultoria imobiliária"/>
    <m/>
    <m/>
    <m/>
    <d v="2025-01-09T00:00:00"/>
    <d v="2025-08-21T00:00:00"/>
    <s v="VENDA FINALIZADA"/>
    <d v="2024-03-26T00:00:00"/>
    <n v="23178"/>
    <n v="205000.08"/>
    <m/>
    <s v="FSA010"/>
    <n v="23178"/>
    <m/>
    <s v="Formosa"/>
    <s v="Goiás"/>
    <n v="5561996876172"/>
    <s v="RUA J Q B"/>
    <n v="73808560"/>
    <s v="PARQUE UNIÃO"/>
    <s v="valeriaaraujo6172@gmail.com"/>
    <m/>
    <n v="1976.49"/>
    <d v="2024-09-10T00:00:00"/>
    <m/>
    <m/>
    <m/>
    <n v="3676"/>
    <n v="5547"/>
    <s v="Auxiliar de Serviços Gerais"/>
    <d v="2024-03-15T00:00:00"/>
    <m/>
    <m/>
    <s v="sim"/>
    <m/>
    <s v="MP143054"/>
    <d v="2024-03-15T00:00:00"/>
    <m/>
    <m/>
    <d v="2024-05-02T00:00:00"/>
    <m/>
    <m/>
    <d v="2024-03-15T00:00:00"/>
    <m/>
    <m/>
    <m/>
    <m/>
    <m/>
    <d v="2024-03-21T00:00:00"/>
    <d v="2024-06-11T00:00:00"/>
    <d v="2024-05-02T00:00:00"/>
    <d v="2024-06-17T00:00:00"/>
    <m/>
    <m/>
    <d v="2024-05-08T00:00:00"/>
    <d v="2024-03-22T00:00:00"/>
    <d v="2024-09-10T00:00:00"/>
    <m/>
    <d v="2025-07-02T00:00:00"/>
    <d v="2024-03-22T00:00:00"/>
    <m/>
    <m/>
    <m/>
    <m/>
    <m/>
    <m/>
    <d v="2024-06-11T00:00:00"/>
    <m/>
    <d v="2024-07-16T00:00:00"/>
    <m/>
    <m/>
    <d v="2024-07-18T00:00:00"/>
    <d v="2024-03-20T00:00:00"/>
    <d v="2024-07-02T00:00:00"/>
    <m/>
    <m/>
    <m/>
    <d v="2024-03-22T00:00:00"/>
    <m/>
    <m/>
    <m/>
    <m/>
    <m/>
    <m/>
    <m/>
    <m/>
    <m/>
    <m/>
    <m/>
    <m/>
    <m/>
    <m/>
    <m/>
    <m/>
    <m/>
    <m/>
    <m/>
    <m/>
    <m/>
    <m/>
  </r>
  <r>
    <n v="3360"/>
    <x v="2"/>
    <n v="3969"/>
    <x v="5"/>
    <s v="Etapa Unica"/>
    <s v="BLOCO C"/>
    <n v="103"/>
    <s v="ÁGUAS LINDAS"/>
    <s v="DORALENE MONTEIRO RIBEIRO"/>
    <s v="&quot;61451152388&quot;"/>
    <x v="2"/>
    <x v="7"/>
    <s v="Não"/>
    <s v="Não"/>
    <s v="Não"/>
    <s v="Sim"/>
    <s v="Sim"/>
    <s v="Não"/>
    <s v="Não"/>
    <n v="132678.51"/>
    <n v="640"/>
    <n v="0"/>
    <n v="114716.68"/>
    <n v="57556.32"/>
    <n v="0"/>
    <n v="172273"/>
    <n v="0"/>
    <n v="0"/>
    <m/>
    <n v="8787719518737"/>
    <s v="Contrato Adimplente"/>
    <n v="105258"/>
    <d v="2024-04-26T00:00:00"/>
    <n v="2740.25"/>
    <d v="2024-04-11T00:00:00"/>
    <x v="0"/>
    <d v="2024-03-22T00:00:00"/>
    <m/>
    <m/>
    <m/>
    <m/>
    <s v="Endy Carvalho Consultoria imobiliária"/>
    <m/>
    <m/>
    <m/>
    <d v="2024-11-28T00:00:00"/>
    <d v="2025-03-20T00:00:00"/>
    <s v="VENDA FINALIZADA"/>
    <d v="2024-03-26T00:00:00"/>
    <n v="23181"/>
    <n v="178243.68"/>
    <m/>
    <s v="AGL29"/>
    <n v="23181"/>
    <m/>
    <s v="Águas Lindas de Goiás"/>
    <s v="Goiás"/>
    <n v="5561981685449"/>
    <s v="QUADRA 87  CONJ.A  CASA - 04"/>
    <n v="72910000"/>
    <s v="SETOR 9"/>
    <s v="ribeiro199906@gmail.com"/>
    <m/>
    <n v="2560"/>
    <m/>
    <m/>
    <m/>
    <m/>
    <n v="3348"/>
    <n v="5552"/>
    <s v="Representante comercial autônomo"/>
    <d v="2024-03-19T00:00:00"/>
    <n v="497.5"/>
    <d v="2024-04-15T00:00:00"/>
    <s v="sim"/>
    <d v="2024-04-16T00:00:00"/>
    <s v="MP140280"/>
    <d v="2024-03-19T00:00:00"/>
    <d v="2024-04-11T00:00:00"/>
    <m/>
    <d v="2024-04-05T00:00:00"/>
    <s v="Sim"/>
    <m/>
    <d v="2024-03-19T00:00:00"/>
    <m/>
    <m/>
    <m/>
    <d v="2024-04-18T00:00:00"/>
    <m/>
    <d v="2024-03-22T00:00:00"/>
    <d v="2024-04-19T00:00:00"/>
    <d v="2024-04-05T00:00:00"/>
    <d v="2024-05-02T00:00:00"/>
    <d v="2024-04-15T00:00:00"/>
    <m/>
    <d v="2024-04-10T00:00:00"/>
    <d v="2024-03-28T00:00:00"/>
    <m/>
    <d v="2024-04-15T00:00:00"/>
    <d v="2024-06-07T00:00:00"/>
    <d v="2024-03-28T00:00:00"/>
    <d v="2024-04-25T00:00:00"/>
    <s v="Sim"/>
    <m/>
    <m/>
    <m/>
    <m/>
    <d v="2024-03-21T00:00:00"/>
    <m/>
    <d v="2024-04-29T00:00:00"/>
    <m/>
    <m/>
    <d v="2024-04-30T00:00:00"/>
    <d v="2024-03-25T00:00:00"/>
    <d v="2024-07-23T00:00:00"/>
    <d v="2024-09-21T00:00:00"/>
    <d v="2024-12-03T00:00:00"/>
    <d v="2025-02-24T00:00:00"/>
    <d v="2024-03-28T00:00:00"/>
    <d v="2025-02-24T00:00:00"/>
    <m/>
    <m/>
    <m/>
    <m/>
    <m/>
    <m/>
    <m/>
    <m/>
    <m/>
    <m/>
    <m/>
    <m/>
    <m/>
    <m/>
    <n v="3805.32"/>
    <m/>
    <m/>
    <m/>
    <m/>
    <m/>
    <m/>
  </r>
  <r>
    <n v="3361"/>
    <x v="0"/>
    <n v="3960"/>
    <x v="2"/>
    <s v="ETAPA 01"/>
    <s v="BLOCO H"/>
    <n v="304"/>
    <s v="ÁGUAS LINDAS"/>
    <s v="JONAS ELIAS PEREIRA"/>
    <s v="&quot;70177873159&quot;"/>
    <x v="2"/>
    <x v="28"/>
    <s v="Não"/>
    <s v="Não"/>
    <s v="Não"/>
    <s v="Sim"/>
    <s v="Sim"/>
    <s v="Não"/>
    <s v="Não"/>
    <n v="149266.96"/>
    <n v="482.4"/>
    <n v="0"/>
    <n v="97304.93"/>
    <n v="55000"/>
    <n v="0"/>
    <n v="152304.93"/>
    <n v="0"/>
    <n v="0"/>
    <m/>
    <n v="8787719513956"/>
    <s v="Contrato Adimplente"/>
    <n v="96134"/>
    <d v="2024-08-13T00:00:00"/>
    <n v="2740.25"/>
    <d v="2024-07-23T00:00:00"/>
    <x v="0"/>
    <d v="2024-03-22T00:00:00"/>
    <m/>
    <m/>
    <m/>
    <m/>
    <s v="Endy Carvalho Consultoria imobiliária"/>
    <m/>
    <m/>
    <m/>
    <d v="2025-03-28T00:00:00"/>
    <d v="2025-03-28T00:00:00"/>
    <s v="VENDA FINALIZADA"/>
    <d v="2024-03-26T00:00:00"/>
    <n v="23179"/>
    <n v="199628.02"/>
    <m/>
    <s v="AGL28"/>
    <n v="23179"/>
    <m/>
    <s v="Águas Lindas de Goiás"/>
    <s v="Goiás"/>
    <n v="556191096798"/>
    <s v="RUA 03 QUADRA 02"/>
    <n v="72910000"/>
    <s v="PEROLA I"/>
    <s v="JONASELYAS3@GMAIL.COM"/>
    <m/>
    <n v="1608"/>
    <d v="2024-09-11T00:00:00"/>
    <m/>
    <s v="Gledson Carlos da Silva leandro (Gestor): Considerando que o dossiê foi reprovado em razão do dependente possuir renda e será necessário apresentar novo dependente e possível reenvio do processo a conformidade volto para fase de em andamento repasse. "/>
    <s v="07/05/2024 às 08h13"/>
    <n v="2829"/>
    <n v="5550"/>
    <s v="Auxiliar"/>
    <d v="2024-03-16T00:00:00"/>
    <n v="500.28"/>
    <d v="2024-08-05T00:00:00"/>
    <s v="sim"/>
    <d v="2024-07-05T00:00:00"/>
    <s v="MP129709"/>
    <d v="2024-03-16T00:00:00"/>
    <d v="2024-07-26T00:00:00"/>
    <m/>
    <d v="2024-03-22T00:00:00"/>
    <s v="Sim"/>
    <m/>
    <d v="2024-03-16T00:00:00"/>
    <m/>
    <m/>
    <d v="2024-07-05T00:00:00"/>
    <d v="2024-08-01T00:00:00"/>
    <m/>
    <d v="2024-03-22T00:00:00"/>
    <d v="2024-08-05T00:00:00"/>
    <d v="2024-03-22T00:00:00"/>
    <d v="2024-08-01T00:00:00"/>
    <d v="2024-07-30T00:00:00"/>
    <m/>
    <d v="2024-03-25T00:00:00"/>
    <d v="2024-07-15T00:00:00"/>
    <m/>
    <d v="2024-07-30T00:00:00"/>
    <d v="2024-08-14T00:00:00"/>
    <d v="2024-07-12T00:00:00"/>
    <d v="2024-08-12T00:00:00"/>
    <s v="Sim"/>
    <m/>
    <m/>
    <m/>
    <m/>
    <d v="2024-03-22T00:00:00"/>
    <m/>
    <d v="2024-08-14T00:00:00"/>
    <m/>
    <m/>
    <d v="2024-08-29T00:00:00"/>
    <d v="2024-03-25T00:00:00"/>
    <d v="2024-08-14T00:00:00"/>
    <d v="2024-09-15T00:00:00"/>
    <d v="2024-09-16T00:00:00"/>
    <d v="2024-11-28T00:00:00"/>
    <d v="2024-03-28T00:00:00"/>
    <d v="2024-11-28T00:00:00"/>
    <m/>
    <m/>
    <m/>
    <m/>
    <m/>
    <m/>
    <m/>
    <m/>
    <m/>
    <m/>
    <m/>
    <m/>
    <m/>
    <m/>
    <n v="3905.32"/>
    <m/>
    <m/>
    <m/>
    <m/>
    <m/>
    <m/>
  </r>
  <r>
    <n v="3362"/>
    <x v="0"/>
    <n v="3950"/>
    <x v="5"/>
    <s v="Etapa Unica"/>
    <s v="BLOCO D"/>
    <n v="203"/>
    <s v="ÁGUAS LINDAS"/>
    <s v="MATHEUS ARLEY DE SOUSA MARTINS"/>
    <s v="&quot;07705171104&quot;"/>
    <x v="6"/>
    <x v="29"/>
    <s v="Não"/>
    <s v="Não"/>
    <s v="Não"/>
    <s v="Sim"/>
    <s v="Sim"/>
    <s v="Não"/>
    <s v="Não"/>
    <n v="129182.33"/>
    <n v="477.49"/>
    <n v="0"/>
    <n v="87200"/>
    <n v="61192"/>
    <n v="0"/>
    <n v="148392"/>
    <n v="0"/>
    <n v="0"/>
    <m/>
    <n v="8787720060498"/>
    <s v="Contrato Adimplente"/>
    <m/>
    <d v="2024-06-25T00:00:00"/>
    <n v="2371.12"/>
    <d v="2024-06-04T00:00:00"/>
    <x v="0"/>
    <d v="2024-03-22T00:00:00"/>
    <m/>
    <m/>
    <m/>
    <m/>
    <s v="GRUPO IMERGE"/>
    <m/>
    <m/>
    <m/>
    <d v="2025-03-20T00:00:00"/>
    <d v="2025-03-20T00:00:00"/>
    <s v="VENDA FINALIZADA"/>
    <d v="2024-03-26T00:00:00"/>
    <n v="23185"/>
    <n v="184625.6"/>
    <m/>
    <s v="AGL29"/>
    <n v="23185"/>
    <m/>
    <s v="Águas Lindas de Goiás"/>
    <s v="Goiás"/>
    <n v="5561994482953"/>
    <s v="Quadra 46 Conjunto B"/>
    <n v="72910001"/>
    <s v="Parque da Barragem Setor 08"/>
    <s v="arleymatheys13@gmail.com"/>
    <m/>
    <n v="1910"/>
    <m/>
    <m/>
    <s v="Gledson Carlos da Silva leandro (Gestor): CCA informou que realizou o envio para conformidade na data 08/05/2024. Aguardando a conformidade para finalização do repasse."/>
    <s v="09/05/2024 às 10h06"/>
    <n v="3369"/>
    <n v="5553"/>
    <s v="Autônomo(a)"/>
    <d v="2024-05-31T00:00:00"/>
    <n v="500"/>
    <d v="2024-06-06T00:00:00"/>
    <s v="sim"/>
    <d v="2024-06-10T00:00:00"/>
    <s v="MP140267"/>
    <d v="2024-05-31T00:00:00"/>
    <d v="2024-06-11T00:00:00"/>
    <m/>
    <d v="2024-03-22T00:00:00"/>
    <s v="Sim"/>
    <m/>
    <d v="2024-05-31T00:00:00"/>
    <m/>
    <m/>
    <m/>
    <d v="2024-06-17T00:00:00"/>
    <m/>
    <d v="2024-06-05T00:00:00"/>
    <d v="2024-06-18T00:00:00"/>
    <d v="2024-03-22T00:00:00"/>
    <d v="2024-06-17T00:00:00"/>
    <d v="2024-06-11T00:00:00"/>
    <m/>
    <d v="2024-03-26T00:00:00"/>
    <d v="2024-05-31T00:00:00"/>
    <m/>
    <d v="2024-06-11T00:00:00"/>
    <d v="2024-11-12T00:00:00"/>
    <d v="2024-05-31T00:00:00"/>
    <d v="2024-06-24T00:00:00"/>
    <s v="Sim"/>
    <m/>
    <m/>
    <m/>
    <m/>
    <d v="2024-03-22T00:00:00"/>
    <m/>
    <d v="2024-06-25T00:00:00"/>
    <m/>
    <m/>
    <d v="2024-07-01T00:00:00"/>
    <d v="2024-05-09T00:00:00"/>
    <d v="2024-11-13T00:00:00"/>
    <d v="2024-11-15T00:00:00"/>
    <d v="2024-12-03T00:00:00"/>
    <d v="2025-02-24T00:00:00"/>
    <d v="2024-05-31T00:00:00"/>
    <d v="2025-02-24T00:00:00"/>
    <m/>
    <m/>
    <m/>
    <m/>
    <m/>
    <m/>
    <m/>
    <m/>
    <m/>
    <m/>
    <m/>
    <m/>
    <m/>
    <m/>
    <n v="3805.32"/>
    <m/>
    <s v="Não tem"/>
    <m/>
    <m/>
    <m/>
    <m/>
  </r>
  <r>
    <n v="3363"/>
    <x v="0"/>
    <n v="3971"/>
    <x v="0"/>
    <s v="Única"/>
    <s v="BLOCO O"/>
    <n v="102"/>
    <s v="FORMOSA"/>
    <s v="VANDERLI PEREIRA DA SILVA"/>
    <s v="&quot;76909697120&quot;"/>
    <x v="1"/>
    <x v="19"/>
    <s v="Não"/>
    <s v="Não"/>
    <s v="Não"/>
    <s v="Não"/>
    <s v="Não"/>
    <s v="Não"/>
    <s v="Não"/>
    <n v="162513.66"/>
    <n v="1047.8599999999999"/>
    <n v="5306.56"/>
    <n v="160239.66"/>
    <n v="2273"/>
    <n v="0"/>
    <n v="162512.66"/>
    <n v="0"/>
    <n v="0"/>
    <m/>
    <n v="8787719489974"/>
    <s v="Contrato Adimplente"/>
    <n v="74191"/>
    <d v="2024-07-05T00:00:00"/>
    <n v="7117.71"/>
    <d v="2024-04-12T00:00:00"/>
    <x v="0"/>
    <d v="2024-03-22T00:00:00"/>
    <m/>
    <m/>
    <m/>
    <m/>
    <s v="Endy Carvalho Consultoria imobiliária"/>
    <m/>
    <m/>
    <m/>
    <d v="2025-03-27T00:00:00"/>
    <d v="2025-03-27T00:00:00"/>
    <s v="VENDA FINALIZADA"/>
    <d v="2024-03-26T00:00:00"/>
    <n v="23176"/>
    <n v="224999.06"/>
    <m/>
    <s v="FSA09"/>
    <n v="23176"/>
    <s v="ANA LUCIA MARCELINO DE OLIVEIRA SILVA - 48582751168"/>
    <s v="Formosa"/>
    <s v="Goiás"/>
    <n v="5561999456076"/>
    <s v="VIA 11"/>
    <n v="73802471"/>
    <s v="SETOR SUL"/>
    <s v="vanderli041175@gmail.com"/>
    <m/>
    <n v="3492.92"/>
    <d v="2024-09-15T00:00:00"/>
    <m/>
    <m/>
    <m/>
    <n v="3254"/>
    <n v="258"/>
    <s v="Atendente"/>
    <d v="2024-03-22T00:00:00"/>
    <m/>
    <m/>
    <s v="sim"/>
    <m/>
    <s v="MP134513"/>
    <d v="2024-03-22T00:00:00"/>
    <d v="2024-04-12T00:00:00"/>
    <m/>
    <d v="2024-03-25T00:00:00"/>
    <s v="Sim"/>
    <m/>
    <d v="2024-03-22T00:00:00"/>
    <m/>
    <m/>
    <m/>
    <m/>
    <m/>
    <d v="2024-03-22T00:00:00"/>
    <d v="2024-05-21T00:00:00"/>
    <d v="2024-03-25T00:00:00"/>
    <d v="2024-04-15T00:00:00"/>
    <m/>
    <m/>
    <d v="2024-03-26T00:00:00"/>
    <d v="2024-03-27T00:00:00"/>
    <d v="2024-09-15T00:00:00"/>
    <m/>
    <d v="2024-04-23T00:00:00"/>
    <d v="2024-03-27T00:00:00"/>
    <m/>
    <s v="Sim"/>
    <m/>
    <m/>
    <m/>
    <m/>
    <d v="2024-05-21T00:00:00"/>
    <m/>
    <d v="2024-07-05T00:00:00"/>
    <m/>
    <m/>
    <d v="2024-07-11T00:00:00"/>
    <d v="2024-03-21T00:00:00"/>
    <d v="2024-04-23T00:00:00"/>
    <d v="2024-06-18T00:00:00"/>
    <d v="2024-07-31T00:00:00"/>
    <d v="2025-03-12T00:00:00"/>
    <d v="2024-03-27T00:00:00"/>
    <d v="2025-03-12T00:00:00"/>
    <m/>
    <m/>
    <m/>
    <m/>
    <m/>
    <m/>
    <m/>
    <m/>
    <m/>
    <m/>
    <m/>
    <m/>
    <m/>
    <m/>
    <m/>
    <m/>
    <m/>
    <m/>
    <m/>
    <m/>
    <m/>
  </r>
  <r>
    <n v="3364"/>
    <x v="1"/>
    <n v="3953"/>
    <x v="5"/>
    <s v="Etapa Unica"/>
    <s v="BLOCO D"/>
    <n v="101"/>
    <s v="ÁGUAS LINDAS"/>
    <s v="IGOR XAVIER DOS SANTOS"/>
    <s v="&quot;08065319599&quot;"/>
    <x v="6"/>
    <x v="41"/>
    <s v="Não"/>
    <s v="Não"/>
    <s v="Não"/>
    <s v="Não"/>
    <s v="Não"/>
    <s v="Não"/>
    <s v="Não"/>
    <n v="144033.19"/>
    <n v="517"/>
    <n v="0"/>
    <n v="101430"/>
    <n v="42590"/>
    <n v="0"/>
    <n v="144020"/>
    <n v="0"/>
    <n v="0"/>
    <m/>
    <m/>
    <s v="Contrato Adimplente"/>
    <m/>
    <m/>
    <n v="0"/>
    <m/>
    <x v="1"/>
    <d v="2024-03-22T00:00:00"/>
    <m/>
    <m/>
    <m/>
    <m/>
    <s v="GRUPO IMERGE"/>
    <m/>
    <m/>
    <m/>
    <d v="2024-07-10T00:00:00"/>
    <d v="2024-07-10T00:00:00"/>
    <s v="DISTRATO"/>
    <d v="2024-03-26T00:00:00"/>
    <n v="23177"/>
    <n v="189812.56"/>
    <m/>
    <s v="AGL29"/>
    <n v="23177"/>
    <m/>
    <s v="Brasília"/>
    <s v="Distrito Federal"/>
    <n v="5561996324550"/>
    <s v="QN 21 RF II CJ 02 BL 04"/>
    <n v="71800000"/>
    <s v="RIACHO FUNDO - DF"/>
    <s v="mercadinhodoigor@gmail.com"/>
    <m/>
    <n v="1901.21"/>
    <m/>
    <m/>
    <s v="Gledson Carlos da Silva leandro (Gestor): CCA informou que realizou o envio para conformidade na data 08/05/2024. Aguardando a conformidade para finalização do repasse."/>
    <s v="09/05/2024 às 10h07"/>
    <n v="3361"/>
    <n v="5555"/>
    <s v="Atendente"/>
    <d v="2024-03-14T00:00:00"/>
    <m/>
    <m/>
    <s v="sim"/>
    <m/>
    <s v="MP140266"/>
    <d v="2024-03-14T00:00:00"/>
    <m/>
    <m/>
    <d v="2024-03-22T00:00:00"/>
    <m/>
    <m/>
    <d v="2024-03-14T00:00:00"/>
    <m/>
    <m/>
    <m/>
    <m/>
    <m/>
    <d v="2024-03-22T00:00:00"/>
    <m/>
    <d v="2024-03-22T00:00:00"/>
    <m/>
    <m/>
    <m/>
    <d v="2024-03-22T00:00:00"/>
    <m/>
    <m/>
    <m/>
    <m/>
    <m/>
    <m/>
    <m/>
    <m/>
    <m/>
    <m/>
    <m/>
    <d v="2024-03-23T00:00:00"/>
    <m/>
    <m/>
    <m/>
    <m/>
    <m/>
    <d v="2024-05-09T00:00:00"/>
    <m/>
    <m/>
    <m/>
    <m/>
    <m/>
    <m/>
    <m/>
    <m/>
    <m/>
    <m/>
    <m/>
    <m/>
    <m/>
    <m/>
    <m/>
    <m/>
    <m/>
    <m/>
    <m/>
    <m/>
    <m/>
    <m/>
    <m/>
    <m/>
    <m/>
    <m/>
    <m/>
  </r>
  <r>
    <n v="3365"/>
    <x v="0"/>
    <n v="3951"/>
    <x v="7"/>
    <s v="Etapa Unica"/>
    <s v="BLOCO O"/>
    <s v="APTO 103"/>
    <s v="FORMOSA"/>
    <s v="VICTORIA ANGELINA DE SOUSA CECCON"/>
    <s v="&quot;06605777123&quot;"/>
    <x v="0"/>
    <x v="42"/>
    <s v="Não"/>
    <s v="Não"/>
    <s v="Não"/>
    <s v="Não"/>
    <s v="Não"/>
    <s v="Não"/>
    <s v="Não"/>
    <n v="147366.09"/>
    <n v="875"/>
    <n v="0"/>
    <n v="144983.74"/>
    <n v="2300"/>
    <n v="0"/>
    <n v="147283.74"/>
    <n v="0"/>
    <n v="0"/>
    <m/>
    <n v="8787719510850"/>
    <s v="Contrato Adimplente"/>
    <n v="75697"/>
    <d v="2024-06-20T00:00:00"/>
    <n v="3944.79"/>
    <d v="2024-05-21T00:00:00"/>
    <x v="0"/>
    <d v="2024-03-25T00:00:00"/>
    <m/>
    <m/>
    <m/>
    <m/>
    <s v="Endy Carvalho Consultoria imobiliária"/>
    <m/>
    <m/>
    <m/>
    <d v="2025-03-26T00:00:00"/>
    <d v="2025-03-26T00:00:00"/>
    <s v="VENDA FINALIZADA"/>
    <d v="2024-03-26T00:00:00"/>
    <n v="23202"/>
    <n v="204763.81"/>
    <m/>
    <s v="FSA010"/>
    <n v="23202"/>
    <m/>
    <s v="Formosa"/>
    <s v="Goiás"/>
    <n v="5561996573727"/>
    <s v="Rua 8A"/>
    <n v="73813140"/>
    <s v="Formosinha"/>
    <s v="cecconvic@gmail.com"/>
    <m/>
    <n v="3500"/>
    <m/>
    <m/>
    <m/>
    <m/>
    <n v="3817"/>
    <n v="5554"/>
    <s v="Analista"/>
    <d v="2024-03-14T00:00:00"/>
    <m/>
    <m/>
    <s v="sim"/>
    <m/>
    <s v="MP143043"/>
    <d v="2024-03-14T00:00:00"/>
    <d v="2024-05-16T00:00:00"/>
    <m/>
    <d v="2024-04-30T00:00:00"/>
    <s v="Sim"/>
    <m/>
    <d v="2024-03-14T00:00:00"/>
    <d v="2024-04-04T00:00:00"/>
    <m/>
    <d v="2024-04-05T00:00:00"/>
    <m/>
    <m/>
    <d v="2024-03-25T00:00:00"/>
    <d v="2024-05-21T00:00:00"/>
    <d v="2024-04-30T00:00:00"/>
    <d v="2024-06-03T00:00:00"/>
    <m/>
    <m/>
    <d v="2024-05-07T00:00:00"/>
    <d v="2024-04-08T00:00:00"/>
    <d v="2024-09-08T00:00:00"/>
    <m/>
    <d v="2024-06-07T00:00:00"/>
    <d v="2024-04-08T00:00:00"/>
    <m/>
    <s v="Sim"/>
    <m/>
    <m/>
    <d v="2024-05-10T00:00:00"/>
    <m/>
    <d v="2024-05-21T00:00:00"/>
    <d v="2024-05-15T00:00:00"/>
    <d v="2024-06-21T00:00:00"/>
    <m/>
    <m/>
    <d v="2024-06-25T00:00:00"/>
    <d v="2024-03-23T00:00:00"/>
    <d v="2024-06-20T00:00:00"/>
    <d v="2024-07-01T00:00:00"/>
    <d v="2024-07-31T00:00:00"/>
    <d v="2025-03-20T00:00:00"/>
    <d v="2024-04-08T00:00:00"/>
    <d v="2025-03-20T00:00:00"/>
    <m/>
    <m/>
    <m/>
    <m/>
    <m/>
    <m/>
    <m/>
    <m/>
    <m/>
    <m/>
    <m/>
    <m/>
    <m/>
    <m/>
    <m/>
    <m/>
    <m/>
    <m/>
    <m/>
    <m/>
    <m/>
  </r>
  <r>
    <n v="3366"/>
    <x v="2"/>
    <n v="3966"/>
    <x v="0"/>
    <s v="Única"/>
    <s v="BLOCO D"/>
    <n v="104"/>
    <s v="FORMOSA"/>
    <s v="MARIA APARECIDA CARDOSO DE JESUS"/>
    <s v="&quot;03977763148&quot;"/>
    <x v="0"/>
    <x v="1"/>
    <s v="Não"/>
    <s v="Não"/>
    <s v="Não"/>
    <s v="Não"/>
    <s v="Não"/>
    <s v="Não"/>
    <s v="Não"/>
    <n v="161087.78"/>
    <n v="770.83"/>
    <n v="0"/>
    <n v="145626.84"/>
    <n v="15435"/>
    <n v="0"/>
    <n v="161061.84"/>
    <n v="0"/>
    <n v="0"/>
    <m/>
    <n v="8787719492126"/>
    <s v="Contrato Adimplente"/>
    <n v="74017"/>
    <d v="2024-05-24T00:00:00"/>
    <n v="3936.53"/>
    <d v="2024-04-18T00:00:00"/>
    <x v="0"/>
    <d v="2024-03-25T00:00:00"/>
    <m/>
    <m/>
    <m/>
    <m/>
    <s v="Endy Carvalho Consultoria imobiliária"/>
    <m/>
    <m/>
    <m/>
    <d v="2024-07-31T00:00:00"/>
    <d v="2024-07-31T00:00:00"/>
    <s v="VENDA FINALIZADA"/>
    <d v="2024-03-26T00:00:00"/>
    <n v="23180"/>
    <n v="217974.06"/>
    <m/>
    <s v="FSA09"/>
    <n v="23180"/>
    <m/>
    <s v="Formosa"/>
    <s v="Goiás"/>
    <n v="5561998724592"/>
    <s v="Rua 1"/>
    <n v="73807550"/>
    <s v="Parque Dom Bosco"/>
    <s v="mariaacj2021@gmail.com"/>
    <m/>
    <n v="2569.4699999999998"/>
    <m/>
    <m/>
    <m/>
    <m/>
    <n v="3080"/>
    <n v="5551"/>
    <s v="Cabelereira"/>
    <d v="2024-03-20T00:00:00"/>
    <m/>
    <m/>
    <s v="sim"/>
    <m/>
    <s v="MP134514"/>
    <d v="2024-03-20T00:00:00"/>
    <d v="2024-04-16T00:00:00"/>
    <m/>
    <d v="2024-03-25T00:00:00"/>
    <s v="Sim"/>
    <m/>
    <d v="2024-03-20T00:00:00"/>
    <m/>
    <m/>
    <m/>
    <m/>
    <m/>
    <d v="2024-03-25T00:00:00"/>
    <d v="2024-05-08T00:00:00"/>
    <d v="2024-03-25T00:00:00"/>
    <d v="2024-05-02T00:00:00"/>
    <m/>
    <m/>
    <d v="2024-04-01T00:00:00"/>
    <d v="2024-03-27T00:00:00"/>
    <d v="2024-09-14T00:00:00"/>
    <m/>
    <d v="2024-06-05T00:00:00"/>
    <d v="2024-03-27T00:00:00"/>
    <m/>
    <s v="Sim"/>
    <m/>
    <m/>
    <d v="2024-04-10T00:00:00"/>
    <m/>
    <d v="2024-04-23T00:00:00"/>
    <d v="2024-04-16T00:00:00"/>
    <d v="2024-05-25T00:00:00"/>
    <m/>
    <m/>
    <d v="2024-05-28T00:00:00"/>
    <d v="2024-03-20T00:00:00"/>
    <d v="2024-06-06T00:00:00"/>
    <d v="2024-06-27T00:00:00"/>
    <d v="2024-07-31T00:00:00"/>
    <m/>
    <d v="2024-03-27T00:00:00"/>
    <m/>
    <m/>
    <m/>
    <m/>
    <m/>
    <m/>
    <m/>
    <m/>
    <m/>
    <m/>
    <m/>
    <m/>
    <m/>
    <m/>
    <m/>
    <m/>
    <m/>
    <m/>
    <m/>
    <m/>
    <m/>
    <m/>
  </r>
  <r>
    <n v="3367"/>
    <x v="0"/>
    <n v="3984"/>
    <x v="5"/>
    <s v="Etapa Unica"/>
    <s v="BLOCO E"/>
    <n v="203"/>
    <s v="ÁGUAS LINDAS"/>
    <s v="BEATRIZ SOUZA BRITO"/>
    <s v="&quot;06035628176&quot;"/>
    <x v="3"/>
    <x v="9"/>
    <s v="Não"/>
    <s v="Não"/>
    <s v="Não"/>
    <s v="Sim"/>
    <s v="Sim"/>
    <s v="Não"/>
    <s v="Não"/>
    <n v="127094.91"/>
    <n v="587.49"/>
    <n v="0"/>
    <n v="105026.21"/>
    <n v="63084.21"/>
    <n v="0"/>
    <n v="168110.42"/>
    <n v="0"/>
    <n v="0"/>
    <m/>
    <n v="87877195214444"/>
    <s v="Contrato Adimplente"/>
    <n v="105294"/>
    <d v="2024-04-19T00:00:00"/>
    <n v="2740.25"/>
    <d v="2024-04-05T00:00:00"/>
    <x v="0"/>
    <d v="2024-03-26T00:00:00"/>
    <m/>
    <m/>
    <m/>
    <m/>
    <s v="Endy Carvalho Consultoria imobiliária"/>
    <m/>
    <m/>
    <m/>
    <d v="2025-03-20T00:00:00"/>
    <d v="2025-07-14T00:00:00"/>
    <s v="VENDA FINALIZADA"/>
    <d v="2024-03-26T00:00:00"/>
    <n v="23208"/>
    <n v="184823.21"/>
    <m/>
    <s v="AGL29"/>
    <n v="23208"/>
    <s v="PAULO DE BRITO - 95340599604"/>
    <s v="Águas Lindas de Goiás"/>
    <s v="Goiás"/>
    <n v="5561991234282"/>
    <s v="RUA TOCANTINS Q 103 B LOTE 57"/>
    <n v="72910001"/>
    <s v="SETOR 10"/>
    <s v="beatricejahh@gmail.com"/>
    <m/>
    <n v="2400"/>
    <m/>
    <m/>
    <m/>
    <m/>
    <n v="3385"/>
    <n v="5560"/>
    <s v="Cabelereira"/>
    <d v="2024-04-03T00:00:00"/>
    <n v="493.11"/>
    <d v="2024-04-10T00:00:00"/>
    <s v="sim"/>
    <d v="2024-04-10T00:00:00"/>
    <s v="MP140268"/>
    <d v="2024-04-04T00:00:00"/>
    <d v="2024-04-08T00:00:00"/>
    <m/>
    <d v="2024-03-25T00:00:00"/>
    <s v="Sim"/>
    <m/>
    <d v="2024-04-04T00:00:00"/>
    <m/>
    <m/>
    <m/>
    <d v="2024-04-11T00:00:00"/>
    <m/>
    <d v="2024-04-04T00:00:00"/>
    <d v="2024-04-12T00:00:00"/>
    <d v="2024-03-25T00:00:00"/>
    <d v="2024-05-02T00:00:00"/>
    <d v="2024-04-08T00:00:00"/>
    <m/>
    <d v="2024-03-26T00:00:00"/>
    <d v="2024-03-28T00:00:00"/>
    <m/>
    <d v="2024-04-09T00:00:00"/>
    <d v="2024-06-07T00:00:00"/>
    <d v="2024-03-28T00:00:00"/>
    <d v="2024-04-18T00:00:00"/>
    <s v="Sim"/>
    <m/>
    <m/>
    <m/>
    <m/>
    <d v="2024-03-25T00:00:00"/>
    <m/>
    <d v="2024-04-22T00:00:00"/>
    <m/>
    <m/>
    <d v="2024-04-24T00:00:00"/>
    <d v="2024-03-25T00:00:00"/>
    <d v="2024-07-23T00:00:00"/>
    <d v="2024-09-11T00:00:00"/>
    <d v="2024-12-03T00:00:00"/>
    <d v="2025-02-24T00:00:00"/>
    <d v="2024-03-28T00:00:00"/>
    <d v="2025-02-24T00:00:00"/>
    <m/>
    <m/>
    <m/>
    <m/>
    <m/>
    <m/>
    <m/>
    <m/>
    <m/>
    <m/>
    <m/>
    <m/>
    <m/>
    <m/>
    <n v="3805.32"/>
    <m/>
    <m/>
    <m/>
    <m/>
    <m/>
    <m/>
  </r>
  <r>
    <n v="3368"/>
    <x v="0"/>
    <n v="3983"/>
    <x v="2"/>
    <s v="ETAPA 01"/>
    <s v="BLOCO A"/>
    <n v="303"/>
    <s v="ÁGUAS LINDAS"/>
    <s v="RAIMUNDO XIMENES ALCANTARA"/>
    <s v="&quot;04992133193&quot;"/>
    <x v="2"/>
    <x v="23"/>
    <s v="Não"/>
    <s v="Não"/>
    <s v="Não"/>
    <s v="Sim"/>
    <s v="Sim"/>
    <s v="Não"/>
    <s v="Não"/>
    <n v="158000"/>
    <n v="744.43"/>
    <n v="0"/>
    <n v="137815"/>
    <n v="42000"/>
    <n v="0"/>
    <n v="179815"/>
    <n v="0"/>
    <n v="0"/>
    <m/>
    <n v="8787719521932"/>
    <s v="Contrato Adimplente"/>
    <n v="96021"/>
    <d v="2024-04-19T00:00:00"/>
    <n v="2740.25"/>
    <d v="2024-04-03T00:00:00"/>
    <x v="0"/>
    <d v="2024-03-26T00:00:00"/>
    <m/>
    <m/>
    <m/>
    <m/>
    <s v="Endy Carvalho Consultoria imobiliária"/>
    <m/>
    <m/>
    <m/>
    <d v="2024-12-27T00:00:00"/>
    <d v="2025-03-28T00:00:00"/>
    <s v="VENDA FINALIZADA"/>
    <d v="2024-03-26T00:00:00"/>
    <n v="23207"/>
    <n v="199600"/>
    <m/>
    <s v="AGL28"/>
    <n v="23207"/>
    <m/>
    <s v="Águas Lindas de Goiás"/>
    <s v="Goiás"/>
    <n v="5561996568098"/>
    <s v="RUA 28 NR FR B FRAÇÃO B Q. 26"/>
    <n v="72916248"/>
    <s v="MANSÕES VILLAGE"/>
    <s v="RAI23XIMENES@GMAIL.COM"/>
    <m/>
    <n v="2481.4499999999998"/>
    <d v="2024-09-16T00:00:00"/>
    <m/>
    <m/>
    <m/>
    <n v="2711"/>
    <n v="5559"/>
    <s v="Auxiliar"/>
    <d v="2024-03-23T00:00:00"/>
    <n v="499.69"/>
    <d v="2024-04-08T00:00:00"/>
    <s v="sim"/>
    <d v="2024-04-08T00:00:00"/>
    <s v="MP129710"/>
    <d v="2024-03-23T00:00:00"/>
    <d v="2024-04-05T00:00:00"/>
    <m/>
    <d v="2024-03-25T00:00:00"/>
    <s v="Sim"/>
    <m/>
    <d v="2024-03-23T00:00:00"/>
    <m/>
    <m/>
    <m/>
    <d v="2024-04-11T00:00:00"/>
    <m/>
    <d v="2024-03-26T00:00:00"/>
    <d v="2024-04-12T00:00:00"/>
    <d v="2024-03-25T00:00:00"/>
    <d v="2024-04-15T00:00:00"/>
    <d v="2024-04-05T00:00:00"/>
    <m/>
    <d v="2024-03-26T00:00:00"/>
    <d v="2024-03-28T00:00:00"/>
    <m/>
    <d v="2024-04-05T00:00:00"/>
    <d v="2024-04-23T00:00:00"/>
    <d v="2024-03-28T00:00:00"/>
    <d v="2024-04-18T00:00:00"/>
    <s v="Sim"/>
    <m/>
    <m/>
    <m/>
    <m/>
    <d v="2024-03-25T00:00:00"/>
    <m/>
    <d v="2024-04-22T00:00:00"/>
    <m/>
    <m/>
    <d v="2024-04-24T00:00:00"/>
    <d v="2024-03-25T00:00:00"/>
    <d v="2024-04-23T00:00:00"/>
    <d v="2024-06-15T00:00:00"/>
    <d v="2024-07-31T00:00:00"/>
    <d v="2024-11-28T00:00:00"/>
    <d v="2024-03-28T00:00:00"/>
    <d v="2024-11-28T00:00:00"/>
    <m/>
    <m/>
    <m/>
    <m/>
    <m/>
    <m/>
    <m/>
    <m/>
    <m/>
    <m/>
    <m/>
    <m/>
    <m/>
    <m/>
    <n v="4005.32"/>
    <m/>
    <m/>
    <m/>
    <m/>
    <m/>
    <m/>
  </r>
  <r>
    <n v="3369"/>
    <x v="1"/>
    <n v="3962"/>
    <x v="2"/>
    <s v="ETAPA 02"/>
    <s v="BLOCO Q"/>
    <n v="3"/>
    <s v="ÁGUAS LINDAS"/>
    <s v="DANIEL EUDES DE LIMA"/>
    <s v="&quot;03802429150&quot;"/>
    <x v="6"/>
    <x v="41"/>
    <s v="Não"/>
    <s v="Não"/>
    <s v="Não"/>
    <s v="Não"/>
    <s v="Não"/>
    <s v="Não"/>
    <s v="Não"/>
    <n v="164329.01"/>
    <n v="580.6"/>
    <n v="0"/>
    <n v="121322.01"/>
    <n v="43007"/>
    <n v="0"/>
    <n v="164329.01"/>
    <n v="0"/>
    <n v="0"/>
    <m/>
    <m/>
    <s v="Contrato Adimplente"/>
    <m/>
    <m/>
    <n v="0"/>
    <m/>
    <x v="1"/>
    <d v="2024-03-26T00:00:00"/>
    <m/>
    <m/>
    <m/>
    <m/>
    <s v="GRUPO IMERGE"/>
    <m/>
    <m/>
    <m/>
    <d v="2024-07-03T00:00:00"/>
    <d v="2024-07-03T00:00:00"/>
    <s v="DISTRATO"/>
    <d v="2024-03-26T00:00:00"/>
    <n v="23205"/>
    <n v="212992.94"/>
    <m/>
    <s v="AGL28"/>
    <n v="23205"/>
    <m/>
    <s v="Samambaia"/>
    <s v="Distrito Federal"/>
    <n v="5561993355777"/>
    <s v="QR 601 Conjunto 4 LOTE 04"/>
    <n v="72331004"/>
    <s v="Samambaia Norte (Samambaia)"/>
    <s v="daniel8eudes@gmail.com"/>
    <m/>
    <n v="1935.36"/>
    <d v="2024-03-31T00:00:00"/>
    <m/>
    <s v="Gledson Carlos da Silva leandro (Gestor): removi datas dos campos de siope pois o processo foi refeito por decisão do CCA externo vinculando outra agencia que possui melhor relacionamento. Aguardando conformidade. "/>
    <s v="17/04/2024 às 14h46"/>
    <n v="2972"/>
    <n v="5557"/>
    <s v="Motoboy"/>
    <d v="2024-03-16T00:00:00"/>
    <m/>
    <m/>
    <s v="sim"/>
    <m/>
    <s v="MP129824"/>
    <d v="2024-03-16T00:00:00"/>
    <m/>
    <m/>
    <d v="2024-03-25T00:00:00"/>
    <m/>
    <m/>
    <d v="2024-03-16T00:00:00"/>
    <m/>
    <m/>
    <m/>
    <m/>
    <m/>
    <d v="2024-03-22T00:00:00"/>
    <m/>
    <d v="2024-03-25T00:00:00"/>
    <m/>
    <m/>
    <m/>
    <d v="2024-03-26T00:00:00"/>
    <m/>
    <m/>
    <m/>
    <m/>
    <m/>
    <m/>
    <m/>
    <m/>
    <m/>
    <m/>
    <m/>
    <d v="2024-03-04T00:00:00"/>
    <m/>
    <m/>
    <m/>
    <m/>
    <m/>
    <d v="2024-05-09T00:00:00"/>
    <m/>
    <m/>
    <m/>
    <m/>
    <m/>
    <m/>
    <m/>
    <m/>
    <m/>
    <m/>
    <m/>
    <m/>
    <m/>
    <m/>
    <m/>
    <m/>
    <m/>
    <m/>
    <m/>
    <m/>
    <m/>
    <m/>
    <m/>
    <m/>
    <m/>
    <m/>
    <m/>
  </r>
  <r>
    <n v="3370"/>
    <x v="0"/>
    <n v="3947"/>
    <x v="7"/>
    <s v="Etapa Unica"/>
    <s v="BLOCO H"/>
    <s v="APTO 3"/>
    <s v="FORMOSA"/>
    <s v="ANTONIA BRUNA GOMES DA SILVA"/>
    <s v="&quot;06869380112&quot;"/>
    <x v="1"/>
    <x v="21"/>
    <s v="Não"/>
    <s v="Não"/>
    <s v="Não"/>
    <s v="Não"/>
    <s v="Não"/>
    <s v="Não"/>
    <s v="Não"/>
    <n v="159623.6"/>
    <n v="600"/>
    <n v="0"/>
    <n v="117710.98"/>
    <n v="34615"/>
    <n v="0"/>
    <n v="152325.98000000001"/>
    <n v="0"/>
    <n v="0"/>
    <m/>
    <n v="8787719832237"/>
    <s v="Contrato Adimplente"/>
    <m/>
    <d v="2024-07-05T00:00:00"/>
    <n v="3568.17"/>
    <d v="2024-06-17T00:00:00"/>
    <x v="0"/>
    <d v="2024-03-26T00:00:00"/>
    <m/>
    <m/>
    <m/>
    <m/>
    <s v="Endy Carvalho Consultoria imobiliária"/>
    <m/>
    <m/>
    <m/>
    <d v="2025-03-26T00:00:00"/>
    <d v="2025-08-21T00:00:00"/>
    <s v="VENDA FINALIZADA"/>
    <d v="2024-03-27T00:00:00"/>
    <n v="23226"/>
    <n v="225000"/>
    <m/>
    <s v="FSA010"/>
    <n v="23226"/>
    <s v="ANTONIO CLENISON QUEIROZ FERREIRA - 74640615353"/>
    <s v="Formosa"/>
    <s v="Goiás"/>
    <n v="556191892755"/>
    <s v="RUA 18"/>
    <n v="73813280"/>
    <s v="FORMOSINHA"/>
    <s v="brunagomes22222@gmail.com"/>
    <m/>
    <n v="2000"/>
    <d v="2024-04-17T00:00:00"/>
    <m/>
    <m/>
    <m/>
    <n v="3699"/>
    <n v="5556"/>
    <s v="Assistente"/>
    <d v="2024-04-05T00:00:00"/>
    <m/>
    <m/>
    <s v="sim"/>
    <m/>
    <s v="MP143055"/>
    <d v="2024-04-17T00:00:00"/>
    <m/>
    <m/>
    <d v="2024-05-07T00:00:00"/>
    <m/>
    <m/>
    <d v="2024-04-17T00:00:00"/>
    <d v="2024-05-02T00:00:00"/>
    <m/>
    <d v="2024-06-07T00:00:00"/>
    <m/>
    <m/>
    <d v="2024-04-29T00:00:00"/>
    <d v="2024-06-18T00:00:00"/>
    <d v="2024-05-07T00:00:00"/>
    <d v="2024-06-17T00:00:00"/>
    <m/>
    <m/>
    <d v="2024-05-07T00:00:00"/>
    <d v="2024-06-11T00:00:00"/>
    <d v="2024-10-21T00:00:00"/>
    <m/>
    <d v="2024-07-07T00:00:00"/>
    <d v="2024-06-11T00:00:00"/>
    <m/>
    <s v="Sim"/>
    <m/>
    <m/>
    <m/>
    <m/>
    <d v="2024-06-18T00:00:00"/>
    <m/>
    <d v="2024-07-05T00:00:00"/>
    <m/>
    <m/>
    <d v="2024-07-08T00:00:00"/>
    <d v="2024-04-26T00:00:00"/>
    <d v="2024-07-07T00:00:00"/>
    <d v="2024-12-12T00:00:00"/>
    <d v="2025-02-21T00:00:00"/>
    <d v="2025-03-20T00:00:00"/>
    <d v="2024-06-11T00:00:00"/>
    <d v="2025-03-20T00:00:00"/>
    <m/>
    <m/>
    <m/>
    <m/>
    <m/>
    <m/>
    <m/>
    <m/>
    <m/>
    <m/>
    <m/>
    <m/>
    <m/>
    <m/>
    <m/>
    <m/>
    <m/>
    <m/>
    <m/>
    <m/>
    <m/>
  </r>
  <r>
    <n v="3371"/>
    <x v="0"/>
    <n v="3976"/>
    <x v="7"/>
    <s v="Etapa Unica"/>
    <s v="BLOCO E"/>
    <s v="APTO 201"/>
    <s v="FORMOSA"/>
    <s v="JHOSEF ARAUJO FERNANDES COUTO"/>
    <s v="&quot;70456092137&quot;"/>
    <x v="0"/>
    <x v="1"/>
    <s v="Não"/>
    <s v="Não"/>
    <s v="Não"/>
    <s v="Não"/>
    <s v="Não"/>
    <s v="Não"/>
    <s v="Não"/>
    <n v="149366.60999999999"/>
    <n v="605.61"/>
    <n v="0"/>
    <n v="115104.8"/>
    <n v="10219"/>
    <n v="0"/>
    <n v="125323.8"/>
    <n v="0"/>
    <n v="0"/>
    <m/>
    <n v="8787719546188"/>
    <s v="Contrato Adimplente"/>
    <m/>
    <d v="2024-06-26T00:00:00"/>
    <n v="3585.4"/>
    <d v="2024-05-20T00:00:00"/>
    <x v="0"/>
    <d v="2024-03-26T00:00:00"/>
    <m/>
    <m/>
    <m/>
    <m/>
    <s v="Endy Carvalho Consultoria imobiliária"/>
    <m/>
    <m/>
    <m/>
    <d v="2025-03-26T00:00:00"/>
    <d v="2025-03-26T00:00:00"/>
    <s v="VENDA FINALIZADA"/>
    <d v="2024-03-26T00:00:00"/>
    <n v="23206"/>
    <n v="204735.42"/>
    <m/>
    <s v="FSA010"/>
    <n v="23206"/>
    <m/>
    <m/>
    <m/>
    <n v="5561998341668"/>
    <s v="VIA 15, L. 22, Chac. 108 e 125"/>
    <n v="73800000"/>
    <s v="JARDIM DAS AMERICAS"/>
    <s v="Jhosefbuiu@gmail.com"/>
    <m/>
    <n v="2018.71"/>
    <d v="2024-09-15T00:00:00"/>
    <m/>
    <m/>
    <m/>
    <n v="3659"/>
    <n v="5558"/>
    <s v="Auxiliar"/>
    <d v="2024-03-21T00:00:00"/>
    <m/>
    <m/>
    <s v="sim"/>
    <m/>
    <s v="MP143044"/>
    <d v="2024-03-21T00:00:00"/>
    <m/>
    <m/>
    <d v="2024-04-30T00:00:00"/>
    <m/>
    <m/>
    <d v="2024-03-21T00:00:00"/>
    <m/>
    <m/>
    <m/>
    <m/>
    <m/>
    <d v="2024-03-26T00:00:00"/>
    <d v="2024-05-20T00:00:00"/>
    <d v="2024-04-30T00:00:00"/>
    <d v="2024-06-03T00:00:00"/>
    <m/>
    <m/>
    <d v="2024-05-07T00:00:00"/>
    <d v="2024-04-03T00:00:00"/>
    <d v="2024-09-15T00:00:00"/>
    <m/>
    <d v="2024-06-07T00:00:00"/>
    <d v="2024-04-02T00:00:00"/>
    <m/>
    <s v="Sim"/>
    <m/>
    <m/>
    <m/>
    <m/>
    <d v="2024-05-20T00:00:00"/>
    <m/>
    <d v="2024-06-26T00:00:00"/>
    <m/>
    <m/>
    <d v="2024-07-08T00:00:00"/>
    <d v="2024-03-27T00:00:00"/>
    <d v="2024-06-20T00:00:00"/>
    <d v="2024-06-27T00:00:00"/>
    <d v="2024-07-31T00:00:00"/>
    <d v="2025-03-20T00:00:00"/>
    <d v="2024-04-02T00:00:00"/>
    <d v="2025-03-20T00:00:00"/>
    <m/>
    <m/>
    <m/>
    <m/>
    <m/>
    <m/>
    <m/>
    <m/>
    <m/>
    <m/>
    <m/>
    <m/>
    <m/>
    <m/>
    <m/>
    <m/>
    <m/>
    <m/>
    <m/>
    <m/>
    <m/>
  </r>
  <r>
    <n v="3372"/>
    <x v="0"/>
    <n v="3990"/>
    <x v="7"/>
    <s v="Etapa Unica"/>
    <s v="BLOCO K"/>
    <s v="APTO 201"/>
    <s v="FORMOSA"/>
    <s v="KAUANE DE SOUZA"/>
    <s v="&quot;70959748105&quot;"/>
    <x v="0"/>
    <x v="0"/>
    <s v="Não"/>
    <s v="Não"/>
    <s v="Não"/>
    <s v="Não"/>
    <s v="Não"/>
    <s v="Não"/>
    <s v="Não"/>
    <n v="150203.69"/>
    <n v="555"/>
    <n v="0"/>
    <n v="108828.69"/>
    <n v="41977"/>
    <n v="0"/>
    <n v="150805.69"/>
    <n v="0"/>
    <n v="0"/>
    <m/>
    <n v="8787719551041"/>
    <s v="Contrato Adimplente"/>
    <n v="75635"/>
    <d v="2024-06-20T00:00:00"/>
    <n v="3568.17"/>
    <d v="2024-05-20T00:00:00"/>
    <x v="0"/>
    <d v="2024-03-26T00:00:00"/>
    <m/>
    <m/>
    <m/>
    <m/>
    <s v="Endy Carvalho Consultoria imobiliária"/>
    <m/>
    <m/>
    <m/>
    <d v="2025-03-26T00:00:00"/>
    <d v="2025-03-26T00:00:00"/>
    <s v="VENDA FINALIZADA"/>
    <d v="2024-03-26T00:00:00"/>
    <n v="23209"/>
    <n v="205264.36"/>
    <m/>
    <s v="FSA010"/>
    <n v="23209"/>
    <m/>
    <s v="Formosa"/>
    <s v="Goiás"/>
    <n v="5561996566423"/>
    <s v="RUA 1, Q. 5, L. 0"/>
    <n v="73805110"/>
    <s v="SETOR PRIMAVERA"/>
    <s v="kauanedsouza367@gmail.com"/>
    <m/>
    <n v="2008"/>
    <d v="2024-08-26T00:00:00"/>
    <m/>
    <m/>
    <m/>
    <n v="3755"/>
    <n v="5503"/>
    <s v="Vendedor(a)"/>
    <d v="2024-03-26T00:00:00"/>
    <m/>
    <m/>
    <s v="sim"/>
    <m/>
    <s v="MP143045"/>
    <d v="2024-03-26T00:00:00"/>
    <d v="2024-05-17T00:00:00"/>
    <m/>
    <d v="2024-04-30T00:00:00"/>
    <s v="Sim"/>
    <m/>
    <d v="2024-03-26T00:00:00"/>
    <m/>
    <m/>
    <m/>
    <m/>
    <m/>
    <d v="2024-03-26T00:00:00"/>
    <d v="2024-05-20T00:00:00"/>
    <d v="2024-04-30T00:00:00"/>
    <d v="2024-06-03T00:00:00"/>
    <m/>
    <m/>
    <d v="2024-05-07T00:00:00"/>
    <d v="2024-04-09T00:00:00"/>
    <d v="2024-08-26T00:00:00"/>
    <m/>
    <d v="2024-06-07T00:00:00"/>
    <d v="2024-04-08T00:00:00"/>
    <m/>
    <s v="Sim"/>
    <m/>
    <m/>
    <m/>
    <m/>
    <d v="2024-05-20T00:00:00"/>
    <m/>
    <d v="2024-06-21T00:00:00"/>
    <m/>
    <m/>
    <d v="2024-06-25T00:00:00"/>
    <d v="2024-03-27T00:00:00"/>
    <d v="2024-06-20T00:00:00"/>
    <d v="2024-07-03T00:00:00"/>
    <d v="2024-07-31T00:00:00"/>
    <d v="2025-03-20T00:00:00"/>
    <d v="2024-04-01T00:00:00"/>
    <d v="2025-03-20T00:00:00"/>
    <m/>
    <m/>
    <m/>
    <m/>
    <m/>
    <m/>
    <m/>
    <m/>
    <m/>
    <m/>
    <m/>
    <m/>
    <m/>
    <m/>
    <m/>
    <m/>
    <m/>
    <m/>
    <m/>
    <m/>
    <m/>
  </r>
  <r>
    <n v="3373"/>
    <x v="1"/>
    <n v="3977"/>
    <x v="7"/>
    <s v="Etapa Unica"/>
    <s v="BLOCO K"/>
    <s v="APTO 102"/>
    <s v="FORMOSA"/>
    <s v="JULIA OLIVEIRA GOMES"/>
    <s v="&quot;05811434189&quot;"/>
    <x v="0"/>
    <x v="16"/>
    <s v="Não"/>
    <s v="Não"/>
    <s v="Não"/>
    <s v="Não"/>
    <s v="Não"/>
    <s v="Não"/>
    <s v="Não"/>
    <n v="148602.06"/>
    <n v="506.34"/>
    <n v="0"/>
    <n v="98869.86"/>
    <n v="50236"/>
    <n v="0"/>
    <n v="149105.85999999999"/>
    <n v="0"/>
    <n v="0"/>
    <m/>
    <m/>
    <s v="Contrato Adimplente"/>
    <m/>
    <m/>
    <n v="0"/>
    <m/>
    <x v="1"/>
    <d v="2024-03-27T00:00:00"/>
    <m/>
    <m/>
    <m/>
    <m/>
    <s v="Endy Carvalho Consultoria imobiliária"/>
    <m/>
    <m/>
    <m/>
    <d v="2024-07-03T00:00:00"/>
    <d v="2024-07-03T00:00:00"/>
    <s v="DISTRATO"/>
    <d v="2024-03-27T00:00:00"/>
    <n v="23227"/>
    <n v="204726.66"/>
    <m/>
    <s v="FSA010"/>
    <n v="23227"/>
    <m/>
    <s v="Formosa"/>
    <s v="Goiás"/>
    <n v="5561998429049"/>
    <s v="Rua 24-A"/>
    <n v="73802055"/>
    <s v="Setor Bosque"/>
    <s v="juliajkl56@gmail.com"/>
    <m/>
    <n v="16878.3"/>
    <d v="2024-09-10T00:00:00"/>
    <m/>
    <m/>
    <m/>
    <n v="3759"/>
    <n v="5563"/>
    <s v="Autônomo(a)"/>
    <d v="2024-03-21T00:00:00"/>
    <m/>
    <m/>
    <s v="nao"/>
    <m/>
    <s v="MP143056"/>
    <d v="2024-03-21T00:00:00"/>
    <m/>
    <m/>
    <d v="2024-05-03T00:00:00"/>
    <m/>
    <m/>
    <d v="2024-03-21T00:00:00"/>
    <m/>
    <m/>
    <m/>
    <m/>
    <m/>
    <d v="2024-03-27T00:00:00"/>
    <m/>
    <d v="2024-05-03T00:00:00"/>
    <m/>
    <m/>
    <m/>
    <d v="2024-05-07T00:00:00"/>
    <d v="2024-05-09T00:00:00"/>
    <d v="2024-09-10T00:00:00"/>
    <m/>
    <m/>
    <d v="2024-04-02T00:00:00"/>
    <m/>
    <s v="Sim"/>
    <m/>
    <m/>
    <m/>
    <m/>
    <m/>
    <m/>
    <m/>
    <m/>
    <m/>
    <m/>
    <d v="2024-03-27T00:00:00"/>
    <m/>
    <m/>
    <m/>
    <m/>
    <d v="2024-04-02T00:00:00"/>
    <m/>
    <m/>
    <m/>
    <m/>
    <m/>
    <m/>
    <m/>
    <m/>
    <m/>
    <m/>
    <m/>
    <m/>
    <m/>
    <m/>
    <m/>
    <m/>
    <m/>
    <m/>
    <m/>
    <m/>
    <m/>
    <m/>
  </r>
  <r>
    <n v="3374"/>
    <x v="0"/>
    <n v="3987"/>
    <x v="5"/>
    <s v="Etapa Unica"/>
    <s v="BLOCO I"/>
    <n v="101"/>
    <s v="ÁGUAS LINDAS"/>
    <s v="RICARDO JOSE ARAUJO DA SILVA"/>
    <s v="&quot;05615013354&quot;"/>
    <x v="2"/>
    <x v="39"/>
    <s v="Não"/>
    <s v="Não"/>
    <s v="Não"/>
    <s v="Sim"/>
    <s v="Sim"/>
    <s v="Não"/>
    <s v="Não"/>
    <n v="132803.22"/>
    <n v="550"/>
    <n v="0"/>
    <n v="103890.83"/>
    <n v="56998.17"/>
    <n v="0"/>
    <n v="160889"/>
    <n v="0"/>
    <n v="0"/>
    <m/>
    <n v="8787719551459"/>
    <s v="Contrato Adimplente"/>
    <n v="105352"/>
    <d v="2024-05-13T00:00:00"/>
    <n v="2740.25"/>
    <d v="2024-04-24T00:00:00"/>
    <x v="0"/>
    <d v="2024-03-27T00:00:00"/>
    <m/>
    <m/>
    <m/>
    <m/>
    <s v="Endy Carvalho Consultoria imobiliária"/>
    <m/>
    <m/>
    <m/>
    <d v="2025-03-20T00:00:00"/>
    <d v="2025-03-20T00:00:00"/>
    <s v="VENDA FINALIZADA"/>
    <d v="2024-03-27T00:00:00"/>
    <n v="23252"/>
    <n v="190003.22"/>
    <m/>
    <s v="AGL29"/>
    <n v="23252"/>
    <s v="ALESSANDRO DE CARVALHO DA SILVA - 08631944351"/>
    <s v="Águas Lindas de Goiás"/>
    <s v="Goiás"/>
    <n v="5562996047949"/>
    <s v="QUADRA 00 LOTE 107-A"/>
    <n v="72915710"/>
    <s v="Mansões Centro Oeste"/>
    <s v="ricardosilva93k@gmail.com"/>
    <m/>
    <n v="2200"/>
    <m/>
    <m/>
    <m/>
    <m/>
    <n v="3441"/>
    <n v="5565"/>
    <s v="Eletricista"/>
    <d v="2024-04-23T00:00:00"/>
    <n v="506.82"/>
    <d v="2024-05-30T00:00:00"/>
    <s v="sim"/>
    <d v="2024-04-30T00:00:00"/>
    <s v="MP140269"/>
    <d v="2024-04-23T00:00:00"/>
    <d v="2024-04-30T00:00:00"/>
    <m/>
    <d v="2024-03-27T00:00:00"/>
    <s v="Sim"/>
    <m/>
    <d v="2024-04-23T00:00:00"/>
    <m/>
    <m/>
    <m/>
    <d v="2024-05-06T00:00:00"/>
    <m/>
    <d v="2024-04-24T00:00:00"/>
    <d v="2024-05-07T00:00:00"/>
    <d v="2024-04-17T00:00:00"/>
    <d v="2024-05-02T00:00:00"/>
    <d v="2024-04-30T00:00:00"/>
    <m/>
    <d v="2024-04-18T00:00:00"/>
    <d v="2024-04-03T00:00:00"/>
    <m/>
    <d v="2024-05-02T00:00:00"/>
    <d v="2024-06-07T00:00:00"/>
    <d v="2024-04-02T00:00:00"/>
    <d v="2024-05-09T00:00:00"/>
    <s v="Sim"/>
    <m/>
    <m/>
    <m/>
    <m/>
    <d v="2024-03-26T00:00:00"/>
    <m/>
    <d v="2024-05-13T00:00:00"/>
    <m/>
    <m/>
    <d v="2024-05-15T00:00:00"/>
    <d v="2024-03-27T00:00:00"/>
    <d v="2024-07-23T00:00:00"/>
    <d v="2024-08-20T00:00:00"/>
    <d v="2024-12-03T00:00:00"/>
    <d v="2025-02-24T00:00:00"/>
    <d v="2024-04-02T00:00:00"/>
    <d v="2025-02-24T00:00:00"/>
    <m/>
    <m/>
    <m/>
    <m/>
    <m/>
    <m/>
    <m/>
    <m/>
    <m/>
    <m/>
    <m/>
    <m/>
    <m/>
    <m/>
    <n v="3805.32"/>
    <m/>
    <m/>
    <m/>
    <m/>
    <m/>
    <m/>
  </r>
  <r>
    <n v="3375"/>
    <x v="0"/>
    <n v="3975"/>
    <x v="4"/>
    <s v="ETAPA 01"/>
    <s v="TORRE"/>
    <n v="506"/>
    <s v="BRASÍLIA"/>
    <s v="LEIDIANE SANTOS RIBEIRO"/>
    <s v="&quot;10246330635&quot;"/>
    <x v="5"/>
    <x v="25"/>
    <s v="Não"/>
    <s v="Não"/>
    <s v="Não"/>
    <s v="Sim"/>
    <s v="Sim"/>
    <s v="Não"/>
    <s v="Não"/>
    <n v="765849.68"/>
    <n v="0"/>
    <n v="765849.68"/>
    <n v="765849.68"/>
    <n v="0"/>
    <n v="0"/>
    <n v="765849.68"/>
    <n v="0"/>
    <n v="0"/>
    <m/>
    <m/>
    <s v="Contrato Adimplente"/>
    <n v="107775"/>
    <d v="2025-06-16T00:00:00"/>
    <n v="2561.94"/>
    <d v="2025-04-30T00:00:00"/>
    <x v="2"/>
    <d v="2024-03-27T00:00:00"/>
    <m/>
    <m/>
    <m/>
    <m/>
    <s v="Lamartine Imóveis LTDA"/>
    <m/>
    <m/>
    <m/>
    <d v="2025-06-24T00:00:00"/>
    <d v="2025-07-17T00:00:00"/>
    <s v="VENDA FINALIZADA"/>
    <d v="2024-03-27T00:00:00"/>
    <n v="23248"/>
    <n v="940000"/>
    <m/>
    <s v="DF 001"/>
    <n v="23248"/>
    <m/>
    <s v="Paracatu"/>
    <s v="Minas Gerais"/>
    <n v="5538992027167"/>
    <s v="Rua Antônia Ribeiro"/>
    <n v="38600258"/>
    <s v="Centro"/>
    <s v="leid_santos@outlook.com"/>
    <m/>
    <n v="10412"/>
    <m/>
    <m/>
    <s v="Eduardo Martins (Gestor): Conformidade da Garantia Publicada no EPR, nesta data, com a retroatividade do dia 16 onde ocorreu o registro efetivamente. Repasse finalizado com sucesso."/>
    <s v="24/06/2025 às 11h25"/>
    <n v="2969"/>
    <n v="5564"/>
    <s v="Médico(a)"/>
    <m/>
    <m/>
    <m/>
    <m/>
    <m/>
    <m/>
    <m/>
    <d v="2025-05-16T00:00:00"/>
    <s v="AC007384026"/>
    <m/>
    <s v="Sim"/>
    <m/>
    <m/>
    <m/>
    <m/>
    <m/>
    <d v="2025-05-08T00:00:00"/>
    <m/>
    <m/>
    <d v="2025-05-19T00:00:00"/>
    <m/>
    <m/>
    <d v="2025-04-30T00:00:00"/>
    <m/>
    <m/>
    <m/>
    <m/>
    <m/>
    <m/>
    <m/>
    <d v="2025-05-08T00:00:00"/>
    <m/>
    <d v="2025-05-29T00:00:00"/>
    <m/>
    <d v="2025-07-29T00:00:00"/>
    <d v="2025-06-12T00:00:00"/>
    <d v="2025-05-19T00:00:00"/>
    <d v="2025-04-30T00:00:00"/>
    <d v="2025-06-20T00:00:00"/>
    <m/>
    <m/>
    <d v="2025-06-16T00:00:00"/>
    <d v="2025-04-28T00:00:00"/>
    <m/>
    <m/>
    <m/>
    <m/>
    <d v="2025-04-29T00:00:00"/>
    <m/>
    <m/>
    <m/>
    <m/>
    <m/>
    <m/>
    <m/>
    <d v="2025-04-30T00:00:00"/>
    <m/>
    <m/>
    <s v="Sim"/>
    <m/>
    <m/>
    <m/>
    <m/>
    <n v="9573.1200000000008"/>
    <m/>
    <m/>
    <m/>
    <m/>
    <m/>
    <s v="SIM"/>
  </r>
  <r>
    <n v="3376"/>
    <x v="0"/>
    <n v="3988"/>
    <x v="5"/>
    <s v="Etapa Unica"/>
    <s v="BLOCO H"/>
    <n v="3"/>
    <s v="ÁGUAS LINDAS"/>
    <s v="MARCOS SILVA FERREIRA"/>
    <s v="&quot;03653957303&quot;"/>
    <x v="2"/>
    <x v="7"/>
    <s v="Não"/>
    <s v="Não"/>
    <s v="Não"/>
    <s v="Sim"/>
    <s v="Sim"/>
    <s v="Não"/>
    <s v="Não"/>
    <n v="168569"/>
    <n v="907.4"/>
    <n v="0"/>
    <n v="166290"/>
    <n v="45800"/>
    <n v="0"/>
    <n v="212090"/>
    <n v="0"/>
    <n v="0"/>
    <m/>
    <m/>
    <s v="Contrato Adimplente"/>
    <n v="105334"/>
    <d v="2024-04-29T00:00:00"/>
    <n v="3122.89"/>
    <d v="2024-04-12T00:00:00"/>
    <x v="0"/>
    <d v="2024-03-28T00:00:00"/>
    <m/>
    <m/>
    <m/>
    <m/>
    <s v="Endy Carvalho Consultoria imobiliária"/>
    <m/>
    <m/>
    <m/>
    <d v="2025-03-20T00:00:00"/>
    <d v="2025-03-20T00:00:00"/>
    <s v="VENDA FINALIZADA"/>
    <d v="2024-03-23T00:00:00"/>
    <n v="23328"/>
    <n v="214349"/>
    <m/>
    <s v="AGL29"/>
    <n v="23328"/>
    <m/>
    <s v="Águas Lindas de Goiás"/>
    <s v="Goiás"/>
    <n v="5561983012315"/>
    <s v="QUADRA 27 LOTE  490  BLOCO B"/>
    <n v="72910000"/>
    <s v="CHACARAS BARRAGEM DESCOBERTO"/>
    <s v="marcosferreira086109@gmail.com"/>
    <m/>
    <n v="3024.66"/>
    <d v="2024-09-12T00:00:00"/>
    <m/>
    <m/>
    <m/>
    <n v="3435"/>
    <n v="5568"/>
    <s v="Eletricista"/>
    <d v="2024-03-23T00:00:00"/>
    <n v="499.19"/>
    <d v="2024-04-18T00:00:00"/>
    <s v="sim"/>
    <d v="2024-04-21T00:00:00"/>
    <s v="MP140270"/>
    <d v="2024-03-23T00:00:00"/>
    <d v="2024-04-15T00:00:00"/>
    <m/>
    <d v="2024-03-27T00:00:00"/>
    <s v="Sim"/>
    <m/>
    <d v="2024-03-23T00:00:00"/>
    <m/>
    <m/>
    <m/>
    <d v="2024-04-24T00:00:00"/>
    <m/>
    <d v="2024-04-01T00:00:00"/>
    <d v="2024-04-25T00:00:00"/>
    <d v="2024-03-27T00:00:00"/>
    <d v="2024-05-02T00:00:00"/>
    <d v="2024-04-15T00:00:00"/>
    <m/>
    <d v="2024-04-10T00:00:00"/>
    <d v="2024-04-01T00:00:00"/>
    <m/>
    <d v="2024-04-16T00:00:00"/>
    <d v="2024-06-07T00:00:00"/>
    <d v="2024-03-28T00:00:00"/>
    <d v="2024-04-26T00:00:00"/>
    <s v="Sim"/>
    <m/>
    <m/>
    <m/>
    <m/>
    <d v="2024-03-26T00:00:00"/>
    <m/>
    <d v="2024-04-30T00:00:00"/>
    <m/>
    <m/>
    <d v="2024-05-02T00:00:00"/>
    <d v="2024-03-26T00:00:00"/>
    <d v="2024-07-23T00:00:00"/>
    <d v="2024-08-02T00:00:00"/>
    <d v="2024-12-03T00:00:00"/>
    <d v="2025-02-24T00:00:00"/>
    <d v="2024-03-28T00:00:00"/>
    <d v="2025-02-24T00:00:00"/>
    <m/>
    <m/>
    <m/>
    <m/>
    <m/>
    <m/>
    <m/>
    <m/>
    <m/>
    <m/>
    <m/>
    <m/>
    <m/>
    <m/>
    <n v="4292.3"/>
    <m/>
    <m/>
    <m/>
    <m/>
    <m/>
    <m/>
  </r>
  <r>
    <n v="3377"/>
    <x v="1"/>
    <n v="3979"/>
    <x v="7"/>
    <s v="Etapa Unica"/>
    <s v="BLOCO F"/>
    <s v="APTO 104"/>
    <s v="FORMOSA"/>
    <s v="CRISTINA BARBOSA DE CAMPOS"/>
    <s v="&quot;74437046153&quot;"/>
    <x v="1"/>
    <x v="21"/>
    <s v="Não"/>
    <s v="Não"/>
    <s v="Não"/>
    <s v="Não"/>
    <s v="Não"/>
    <s v="Não"/>
    <s v="Não"/>
    <n v="157061.31"/>
    <n v="584.99"/>
    <n v="0"/>
    <n v="113279.03"/>
    <n v="36788"/>
    <n v="0"/>
    <n v="150067.03"/>
    <n v="0"/>
    <n v="0"/>
    <m/>
    <m/>
    <s v="Contrato Adimplente"/>
    <m/>
    <m/>
    <n v="0"/>
    <m/>
    <x v="1"/>
    <d v="2024-03-28T00:00:00"/>
    <m/>
    <m/>
    <m/>
    <m/>
    <s v="Endy Carvalho Consultoria imobiliária"/>
    <m/>
    <m/>
    <m/>
    <d v="2024-06-19T00:00:00"/>
    <d v="2024-06-19T00:00:00"/>
    <s v="DISTRATO"/>
    <d v="2024-03-22T00:00:00"/>
    <n v="23294"/>
    <n v="210682.7"/>
    <m/>
    <s v="FSA010"/>
    <n v="23294"/>
    <m/>
    <s v="Formosa"/>
    <s v="Goiás"/>
    <n v="5561999027931"/>
    <s v="RUA JAÓ, Q 05 L 36"/>
    <n v="73813773"/>
    <s v="PARQUE LAGO II"/>
    <s v="cristinapljao@gmail.com"/>
    <m/>
    <n v="1949.98"/>
    <d v="2024-09-16T00:00:00"/>
    <m/>
    <m/>
    <m/>
    <n v="3681"/>
    <n v="5566"/>
    <s v="Auxiliar"/>
    <d v="2024-03-22T00:00:00"/>
    <m/>
    <m/>
    <s v="sim"/>
    <m/>
    <s v="MP143057"/>
    <d v="2024-03-22T00:00:00"/>
    <m/>
    <m/>
    <d v="2024-05-03T00:00:00"/>
    <m/>
    <m/>
    <d v="2024-03-22T00:00:00"/>
    <m/>
    <m/>
    <m/>
    <m/>
    <m/>
    <d v="2024-04-01T00:00:00"/>
    <m/>
    <d v="2024-05-03T00:00:00"/>
    <m/>
    <m/>
    <m/>
    <m/>
    <d v="2024-04-04T00:00:00"/>
    <d v="2024-09-16T00:00:00"/>
    <m/>
    <m/>
    <d v="2024-04-04T00:00:00"/>
    <m/>
    <s v="Sim"/>
    <m/>
    <m/>
    <m/>
    <m/>
    <m/>
    <m/>
    <m/>
    <m/>
    <m/>
    <m/>
    <d v="2024-04-01T00:00:00"/>
    <m/>
    <m/>
    <m/>
    <m/>
    <d v="2024-04-04T00:00:00"/>
    <m/>
    <m/>
    <m/>
    <m/>
    <m/>
    <m/>
    <m/>
    <m/>
    <m/>
    <m/>
    <m/>
    <m/>
    <m/>
    <m/>
    <m/>
    <m/>
    <m/>
    <m/>
    <m/>
    <m/>
    <m/>
    <m/>
  </r>
  <r>
    <n v="3378"/>
    <x v="0"/>
    <n v="3993"/>
    <x v="7"/>
    <s v="Etapa Unica"/>
    <s v="BLOCO C"/>
    <s v="APTO 203"/>
    <s v="FORMOSA"/>
    <s v="BRENO BORGES RODRIGUES"/>
    <s v="&quot;08510218161&quot;"/>
    <x v="1"/>
    <x v="5"/>
    <s v="Não"/>
    <s v="Não"/>
    <s v="Não"/>
    <s v="Não"/>
    <s v="Não"/>
    <s v="Não"/>
    <s v="Não"/>
    <n v="156184.44"/>
    <n v="602.92999999999995"/>
    <n v="0"/>
    <n v="122135.59"/>
    <n v="33945"/>
    <n v="0"/>
    <n v="156080.59"/>
    <n v="0"/>
    <n v="0"/>
    <m/>
    <n v="8787719578004"/>
    <s v="Contrato Adimplente"/>
    <n v="75509"/>
    <d v="2024-06-26T00:00:00"/>
    <n v="3568.21"/>
    <d v="2024-05-20T00:00:00"/>
    <x v="0"/>
    <d v="2024-03-28T00:00:00"/>
    <m/>
    <m/>
    <m/>
    <m/>
    <s v="Endy Carvalho Consultoria imobiliária"/>
    <m/>
    <m/>
    <m/>
    <d v="2025-03-26T00:00:00"/>
    <d v="2025-08-21T00:00:00"/>
    <s v="VENDA FINALIZADA"/>
    <d v="2024-03-26T00:00:00"/>
    <n v="23329"/>
    <n v="209810.07"/>
    <m/>
    <s v="FSA010"/>
    <n v="23329"/>
    <m/>
    <s v="Vila Boa"/>
    <s v="Goiás"/>
    <n v="5561998471403"/>
    <s v="RUA 7 DE SETEMBRO Q 9"/>
    <n v="73825000"/>
    <s v="JARDIM NOVA AURORA"/>
    <s v="brenobssr@gmail.com"/>
    <m/>
    <n v="2009.8"/>
    <d v="2024-09-16T00:00:00"/>
    <m/>
    <m/>
    <m/>
    <n v="3634"/>
    <n v="5569"/>
    <s v="Auxiliar"/>
    <d v="2024-03-26T00:00:00"/>
    <m/>
    <m/>
    <s v="sim"/>
    <m/>
    <s v="MP143058"/>
    <d v="2024-03-26T00:00:00"/>
    <d v="2024-05-17T00:00:00"/>
    <m/>
    <d v="2024-05-03T00:00:00"/>
    <s v="Sim"/>
    <m/>
    <d v="2024-03-26T00:00:00"/>
    <m/>
    <m/>
    <m/>
    <m/>
    <m/>
    <d v="2024-04-01T00:00:00"/>
    <d v="2024-05-20T00:00:00"/>
    <d v="2024-05-03T00:00:00"/>
    <d v="2024-06-03T00:00:00"/>
    <m/>
    <m/>
    <d v="2024-05-07T00:00:00"/>
    <d v="2024-05-09T00:00:00"/>
    <d v="2024-09-16T00:00:00"/>
    <m/>
    <d v="2024-06-07T00:00:00"/>
    <d v="2024-04-26T00:00:00"/>
    <m/>
    <s v="Sim"/>
    <m/>
    <m/>
    <d v="2024-05-10T00:00:00"/>
    <m/>
    <d v="2024-05-20T00:00:00"/>
    <d v="2024-05-16T00:00:00"/>
    <d v="2024-06-26T00:00:00"/>
    <m/>
    <m/>
    <d v="2024-07-01T00:00:00"/>
    <d v="2024-04-01T00:00:00"/>
    <d v="2024-06-20T00:00:00"/>
    <d v="2024-06-29T00:00:00"/>
    <d v="2024-07-31T00:00:00"/>
    <d v="2025-03-20T00:00:00"/>
    <d v="2024-04-26T00:00:00"/>
    <d v="2025-03-20T00:00:00"/>
    <m/>
    <m/>
    <m/>
    <m/>
    <m/>
    <m/>
    <m/>
    <m/>
    <m/>
    <m/>
    <m/>
    <m/>
    <m/>
    <m/>
    <m/>
    <m/>
    <m/>
    <m/>
    <m/>
    <m/>
    <m/>
  </r>
  <r>
    <n v="3379"/>
    <x v="0"/>
    <n v="3980"/>
    <x v="0"/>
    <s v="Única"/>
    <s v="BLOCO G"/>
    <n v="101"/>
    <s v="FORMOSA"/>
    <s v="ERIKA MARINHO DOS SANTOS"/>
    <s v="&quot;04759098100&quot;"/>
    <x v="0"/>
    <x v="42"/>
    <s v="Não"/>
    <s v="Não"/>
    <s v="Não"/>
    <s v="Não"/>
    <s v="Não"/>
    <s v="Não"/>
    <s v="Não"/>
    <n v="164200"/>
    <n v="767.99"/>
    <n v="0"/>
    <n v="148580"/>
    <n v="15620"/>
    <n v="0"/>
    <n v="164200"/>
    <n v="0"/>
    <n v="0"/>
    <m/>
    <n v="8787719592988"/>
    <s v="Contrato Adimplente"/>
    <n v="74062"/>
    <d v="2024-04-29T00:00:00"/>
    <n v="3939.6"/>
    <d v="2024-04-10T00:00:00"/>
    <x v="0"/>
    <d v="2024-03-28T00:00:00"/>
    <m/>
    <m/>
    <m/>
    <m/>
    <s v="Endy Carvalho Consultoria imobiliária"/>
    <m/>
    <m/>
    <m/>
    <d v="2025-03-27T00:00:00"/>
    <d v="2025-03-27T00:00:00"/>
    <s v="VENDA FINALIZADA"/>
    <d v="2024-03-22T00:00:00"/>
    <n v="23295"/>
    <n v="225000"/>
    <m/>
    <s v="FSA09"/>
    <n v="23295"/>
    <s v="JOSE CARLOS DOS SANTOS - 58844716100"/>
    <s v="Formosa"/>
    <s v="Goiás"/>
    <n v="5562999660384"/>
    <s v="Avenida Pedro Monteiro Guimarães"/>
    <n v="73805505"/>
    <s v="Ferroviario"/>
    <s v="erikamarinho32@gmail.com"/>
    <m/>
    <n v="2560"/>
    <m/>
    <m/>
    <m/>
    <m/>
    <n v="3128"/>
    <n v="5567"/>
    <s v="Advogado"/>
    <d v="2024-04-03T00:00:00"/>
    <m/>
    <m/>
    <s v="sim"/>
    <m/>
    <s v="MP134515"/>
    <d v="2024-04-04T00:00:00"/>
    <d v="2024-04-08T00:00:00"/>
    <m/>
    <d v="2024-03-28T00:00:00"/>
    <s v="Sim"/>
    <m/>
    <d v="2024-04-04T00:00:00"/>
    <m/>
    <m/>
    <m/>
    <m/>
    <m/>
    <d v="2024-04-05T00:00:00"/>
    <d v="2024-04-10T00:00:00"/>
    <d v="2024-04-01T00:00:00"/>
    <d v="2024-04-15T00:00:00"/>
    <m/>
    <m/>
    <d v="2024-04-01T00:00:00"/>
    <d v="2024-04-05T00:00:00"/>
    <d v="2024-04-08T00:00:00"/>
    <m/>
    <d v="2024-04-23T00:00:00"/>
    <d v="2024-04-05T00:00:00"/>
    <m/>
    <s v="Sim"/>
    <m/>
    <m/>
    <d v="2024-04-05T00:00:00"/>
    <m/>
    <d v="2024-04-10T00:00:00"/>
    <d v="2024-04-05T00:00:00"/>
    <d v="2024-04-30T00:00:00"/>
    <m/>
    <m/>
    <d v="2024-05-02T00:00:00"/>
    <d v="2024-04-02T00:00:00"/>
    <d v="2024-04-23T00:00:00"/>
    <d v="2024-06-18T00:00:00"/>
    <d v="2024-07-31T00:00:00"/>
    <d v="2025-03-12T00:00:00"/>
    <d v="2024-04-05T00:00:00"/>
    <d v="2025-03-12T00:00:00"/>
    <m/>
    <m/>
    <m/>
    <m/>
    <m/>
    <m/>
    <m/>
    <m/>
    <m/>
    <m/>
    <m/>
    <m/>
    <m/>
    <m/>
    <m/>
    <m/>
    <m/>
    <m/>
    <m/>
    <m/>
    <m/>
  </r>
  <r>
    <n v="3380"/>
    <x v="0"/>
    <n v="3973"/>
    <x v="7"/>
    <s v="Etapa Unica"/>
    <s v="BLOCO R"/>
    <s v="APTO 302"/>
    <s v="FORMOSA"/>
    <s v="CARINE GOERHING ARAUJO"/>
    <s v="&quot;04780522196&quot;"/>
    <x v="0"/>
    <x v="43"/>
    <s v="Não"/>
    <s v="Não"/>
    <s v="Não"/>
    <s v="Não"/>
    <s v="Não"/>
    <s v="Não"/>
    <s v="Não"/>
    <n v="150965.18"/>
    <n v="0.01"/>
    <n v="0.01"/>
    <n v="112141"/>
    <n v="38584"/>
    <n v="0.01"/>
    <n v="150725.01"/>
    <n v="0"/>
    <n v="0"/>
    <m/>
    <n v="8787719581471"/>
    <s v="Contrato Adimplente"/>
    <n v="75752"/>
    <d v="2024-06-26T00:00:00"/>
    <n v="3658.17"/>
    <d v="2024-05-22T00:00:00"/>
    <x v="0"/>
    <d v="2024-04-01T00:00:00"/>
    <m/>
    <m/>
    <m/>
    <m/>
    <s v="Endy Carvalho Consultoria imobiliária"/>
    <m/>
    <m/>
    <m/>
    <d v="2025-03-26T00:00:00"/>
    <d v="2025-03-26T00:00:00"/>
    <s v="VENDA FINALIZADA"/>
    <d v="2024-03-20T00:00:00"/>
    <n v="23349"/>
    <n v="204764.2"/>
    <m/>
    <s v="FSA010"/>
    <n v="23349"/>
    <m/>
    <s v="Formosa"/>
    <s v="Goiás"/>
    <n v="5561994276678"/>
    <s v="Rua 23, Q 136"/>
    <n v="73813350"/>
    <s v="Formosinha"/>
    <s v="carinegoerhing@live.com"/>
    <m/>
    <n v="19100"/>
    <m/>
    <m/>
    <m/>
    <m/>
    <n v="3864"/>
    <n v="5570"/>
    <s v="Representante comercial autônomo"/>
    <d v="2024-03-28T00:00:00"/>
    <m/>
    <m/>
    <s v="sim"/>
    <m/>
    <s v="MP143046"/>
    <d v="2024-03-28T00:00:00"/>
    <d v="2024-05-21T00:00:00"/>
    <m/>
    <d v="2024-04-30T00:00:00"/>
    <s v="Sim"/>
    <m/>
    <d v="2024-03-28T00:00:00"/>
    <m/>
    <m/>
    <m/>
    <m/>
    <m/>
    <d v="2024-04-02T00:00:00"/>
    <d v="2024-05-22T00:00:00"/>
    <d v="2024-04-30T00:00:00"/>
    <d v="2024-06-03T00:00:00"/>
    <m/>
    <m/>
    <d v="2024-05-07T00:00:00"/>
    <d v="2024-04-04T00:00:00"/>
    <d v="2024-09-06T00:00:00"/>
    <m/>
    <d v="2024-06-07T00:00:00"/>
    <d v="2024-04-04T00:00:00"/>
    <m/>
    <s v="Sim"/>
    <m/>
    <m/>
    <d v="2024-05-10T00:00:00"/>
    <m/>
    <d v="2024-05-22T00:00:00"/>
    <d v="2024-05-21T00:00:00"/>
    <d v="2024-06-26T00:00:00"/>
    <m/>
    <m/>
    <d v="2024-07-01T00:00:00"/>
    <d v="2024-04-01T00:00:00"/>
    <d v="2024-06-20T00:00:00"/>
    <d v="2024-07-01T00:00:00"/>
    <d v="2024-07-31T00:00:00"/>
    <d v="2025-03-20T00:00:00"/>
    <d v="2024-04-04T00:00:00"/>
    <d v="2025-03-20T00:00:00"/>
    <m/>
    <m/>
    <m/>
    <m/>
    <m/>
    <m/>
    <m/>
    <m/>
    <m/>
    <m/>
    <m/>
    <m/>
    <m/>
    <m/>
    <m/>
    <m/>
    <m/>
    <m/>
    <m/>
    <m/>
    <m/>
  </r>
  <r>
    <n v="3381"/>
    <x v="0"/>
    <n v="3965"/>
    <x v="7"/>
    <s v="Etapa Unica"/>
    <s v="BLOCO R"/>
    <s v="APTO 203"/>
    <s v="FORMOSA"/>
    <s v="RONELSON DA SILVA MIRANDA"/>
    <s v="&quot;02686997125&quot;"/>
    <x v="1"/>
    <x v="21"/>
    <s v="Não"/>
    <s v="Não"/>
    <s v="Não"/>
    <s v="Não"/>
    <s v="Não"/>
    <s v="Não"/>
    <s v="Não"/>
    <n v="148907.20000000001"/>
    <n v="0"/>
    <n v="10262.799999999999"/>
    <n v="147097.20000000001"/>
    <n v="18.100000000000001"/>
    <n v="0"/>
    <n v="147115.29999999999"/>
    <n v="0"/>
    <n v="0"/>
    <m/>
    <n v="8787719553869"/>
    <s v="Contrato Adimplente"/>
    <n v="75749"/>
    <d v="2024-06-26T00:00:00"/>
    <n v="3944.79"/>
    <d v="2024-05-21T00:00:00"/>
    <x v="0"/>
    <d v="2024-04-02T00:00:00"/>
    <m/>
    <m/>
    <m/>
    <m/>
    <s v="Endy Carvalho Consultoria imobiliária"/>
    <m/>
    <m/>
    <m/>
    <d v="2025-03-26T00:00:00"/>
    <d v="2025-08-21T00:00:00"/>
    <s v="VENDA FINALIZADA"/>
    <d v="2024-03-18T00:00:00"/>
    <n v="23353"/>
    <n v="204787.92"/>
    <m/>
    <s v="FSA010"/>
    <n v="23353"/>
    <m/>
    <s v="Formosa"/>
    <s v="Goiás"/>
    <n v="5561996319635"/>
    <s v="RUA LEOPOLDO DE BULHOES Q 53"/>
    <n v="73807665"/>
    <s v="JARDIM CALIFORNIA"/>
    <s v="ronelsondasilvamiranda@gmail.com"/>
    <m/>
    <n v="3938.13"/>
    <m/>
    <m/>
    <m/>
    <m/>
    <n v="3874"/>
    <n v="5571"/>
    <s v="Auxiliar"/>
    <d v="2024-03-18T00:00:00"/>
    <m/>
    <m/>
    <s v="sim"/>
    <m/>
    <s v="MP143060"/>
    <d v="2024-03-18T00:00:00"/>
    <d v="2024-05-17T00:00:00"/>
    <m/>
    <d v="2024-05-03T00:00:00"/>
    <s v="Sim"/>
    <m/>
    <d v="2024-03-18T00:00:00"/>
    <m/>
    <m/>
    <m/>
    <m/>
    <m/>
    <d v="2024-04-02T00:00:00"/>
    <d v="2024-05-21T00:00:00"/>
    <d v="2024-05-03T00:00:00"/>
    <d v="2024-06-03T00:00:00"/>
    <m/>
    <m/>
    <d v="2024-05-08T00:00:00"/>
    <d v="2024-04-02T00:00:00"/>
    <d v="2024-08-26T00:00:00"/>
    <m/>
    <d v="2024-06-07T00:00:00"/>
    <d v="2024-04-02T00:00:00"/>
    <m/>
    <s v="Sim"/>
    <m/>
    <m/>
    <d v="2024-05-10T00:00:00"/>
    <m/>
    <d v="2024-05-21T00:00:00"/>
    <d v="2024-05-16T00:00:00"/>
    <d v="2024-06-26T00:00:00"/>
    <m/>
    <m/>
    <d v="2024-07-01T00:00:00"/>
    <d v="2024-03-27T00:00:00"/>
    <d v="2024-06-20T00:00:00"/>
    <d v="2024-06-25T00:00:00"/>
    <d v="2024-07-31T00:00:00"/>
    <d v="2025-03-20T00:00:00"/>
    <d v="2024-04-02T00:00:00"/>
    <d v="2025-03-20T00:00:00"/>
    <m/>
    <m/>
    <m/>
    <m/>
    <m/>
    <m/>
    <m/>
    <m/>
    <m/>
    <m/>
    <m/>
    <m/>
    <m/>
    <m/>
    <m/>
    <m/>
    <m/>
    <m/>
    <m/>
    <m/>
    <m/>
  </r>
  <r>
    <n v="3382"/>
    <x v="0"/>
    <n v="3997"/>
    <x v="5"/>
    <s v="Etapa Unica"/>
    <s v="BLOCO B"/>
    <n v="104"/>
    <s v="ÁGUAS LINDAS"/>
    <s v="NATANIEL JOSÉ DA SILVA COSTA"/>
    <s v="&quot;07188606323&quot;"/>
    <x v="2"/>
    <x v="23"/>
    <s v="Não"/>
    <s v="Não"/>
    <s v="Não"/>
    <s v="Não"/>
    <s v="Sim"/>
    <s v="Não"/>
    <s v="Não"/>
    <n v="134453.12"/>
    <n v="560.34"/>
    <n v="0"/>
    <n v="15961.52"/>
    <n v="55821.48"/>
    <n v="0"/>
    <n v="71783"/>
    <n v="0"/>
    <n v="0"/>
    <m/>
    <n v="8787719667252"/>
    <s v="Contrato Adimplente"/>
    <n v="105243"/>
    <d v="2024-04-29T00:00:00"/>
    <n v="2740.25"/>
    <d v="2024-04-19T00:00:00"/>
    <x v="0"/>
    <d v="2024-04-02T00:00:00"/>
    <m/>
    <m/>
    <m/>
    <m/>
    <s v="Endy Carvalho Consultoria imobiliária"/>
    <m/>
    <m/>
    <m/>
    <d v="2025-03-20T00:00:00"/>
    <d v="2025-03-20T00:00:00"/>
    <s v="VENDA FINALIZADA"/>
    <d v="2024-03-27T00:00:00"/>
    <n v="23397"/>
    <n v="189738.52"/>
    <m/>
    <s v="AGL29"/>
    <n v="23397"/>
    <s v="ROSILEIDE PEREIRA DE SOUSA - 62385657309"/>
    <s v="Águas Lindas de Goiás"/>
    <s v="Goiás"/>
    <n v="5561995642141"/>
    <s v="AVENIDA PERIMETRAL SB 6 CONJ B Q 05"/>
    <n v="72910000"/>
    <s v="SETOR 06"/>
    <s v="Natanieljose418@gmail.com"/>
    <m/>
    <n v="2241.41"/>
    <m/>
    <m/>
    <m/>
    <m/>
    <n v="3344"/>
    <n v="5573"/>
    <s v="Ajudante"/>
    <d v="2024-04-09T00:00:00"/>
    <n v="498.73"/>
    <d v="2024-04-24T00:00:00"/>
    <s v="sim"/>
    <d v="2024-04-28T00:00:00"/>
    <s v="mp140272"/>
    <d v="2024-04-09T00:00:00"/>
    <d v="2024-04-23T00:00:00"/>
    <m/>
    <d v="2024-04-03T00:00:00"/>
    <s v="Sim"/>
    <m/>
    <d v="2024-04-09T00:00:00"/>
    <m/>
    <m/>
    <m/>
    <d v="2024-04-24T00:00:00"/>
    <m/>
    <d v="2024-04-09T00:00:00"/>
    <d v="2024-04-25T00:00:00"/>
    <d v="2024-04-03T00:00:00"/>
    <d v="2024-05-02T00:00:00"/>
    <d v="2024-04-23T00:00:00"/>
    <m/>
    <d v="2024-04-10T00:00:00"/>
    <d v="2024-04-18T00:00:00"/>
    <m/>
    <d v="2024-04-23T00:00:00"/>
    <d v="2024-06-07T00:00:00"/>
    <d v="2024-04-17T00:00:00"/>
    <d v="2024-04-26T00:00:00"/>
    <s v="Sim"/>
    <m/>
    <m/>
    <m/>
    <m/>
    <d v="2024-03-28T00:00:00"/>
    <m/>
    <d v="2024-04-30T00:00:00"/>
    <m/>
    <m/>
    <d v="2024-05-02T00:00:00"/>
    <d v="2024-04-09T00:00:00"/>
    <d v="2024-07-23T00:00:00"/>
    <d v="2024-08-22T00:00:00"/>
    <d v="2024-12-03T00:00:00"/>
    <d v="2025-02-24T00:00:00"/>
    <d v="2024-04-17T00:00:00"/>
    <d v="2025-02-24T00:00:00"/>
    <m/>
    <m/>
    <m/>
    <m/>
    <m/>
    <m/>
    <m/>
    <m/>
    <m/>
    <m/>
    <m/>
    <m/>
    <m/>
    <m/>
    <n v="3805.32"/>
    <m/>
    <m/>
    <m/>
    <m/>
    <m/>
    <m/>
  </r>
  <r>
    <n v="3383"/>
    <x v="0"/>
    <n v="3974"/>
    <x v="7"/>
    <s v="Etapa Unica"/>
    <s v="BLOCO L"/>
    <s v="APTO 201"/>
    <s v="FORMOSA"/>
    <s v="BEATRIZ GOMES ASSUNÇÃO"/>
    <s v="&quot;13280118603&quot;"/>
    <x v="1"/>
    <x v="38"/>
    <s v="Não"/>
    <s v="Não"/>
    <s v="Não"/>
    <s v="Não"/>
    <s v="Não"/>
    <s v="Não"/>
    <s v="Não"/>
    <n v="149415.74"/>
    <n v="606.52"/>
    <n v="0"/>
    <n v="115309.21"/>
    <n v="11849"/>
    <n v="0"/>
    <n v="127158.21"/>
    <n v="0"/>
    <n v="0"/>
    <m/>
    <n v="8787720550231"/>
    <s v="Contrato Adimplente"/>
    <m/>
    <d v="2024-08-16T00:00:00"/>
    <n v="3543.32"/>
    <d v="2024-07-29T00:00:00"/>
    <x v="0"/>
    <d v="2024-04-03T00:00:00"/>
    <m/>
    <m/>
    <m/>
    <m/>
    <s v="Endy Carvalho Consultoria imobiliária"/>
    <m/>
    <m/>
    <m/>
    <d v="2025-03-26T00:00:00"/>
    <d v="2025-08-21T00:00:00"/>
    <s v="VENDA FINALIZADA"/>
    <d v="2024-03-20T00:00:00"/>
    <n v="23396"/>
    <n v="205000.08"/>
    <m/>
    <s v="FSA010"/>
    <n v="23396"/>
    <m/>
    <s v="Buritis"/>
    <s v="Minas Gerais"/>
    <n v="5538998411552"/>
    <s v="PA HUGO DA SILVEIRA HEREDIA 423531"/>
    <n v="38660000"/>
    <s v="ÁREA RURAL"/>
    <s v="beatrizgomes996.bg@gmail.com"/>
    <m/>
    <n v="2021.74"/>
    <d v="2024-09-10T00:00:00"/>
    <m/>
    <m/>
    <m/>
    <n v="3771"/>
    <n v="5572"/>
    <s v="Auxiliar"/>
    <d v="2024-03-20T00:00:00"/>
    <n v="449.91"/>
    <d v="2024-08-01T00:00:00"/>
    <s v="sim"/>
    <d v="2024-08-03T00:00:00"/>
    <s v="MP143059"/>
    <d v="2024-03-20T00:00:00"/>
    <d v="2024-07-29T00:00:00"/>
    <m/>
    <d v="2024-05-03T00:00:00"/>
    <s v="Sim"/>
    <m/>
    <d v="2024-03-20T00:00:00"/>
    <m/>
    <m/>
    <m/>
    <d v="2024-08-12T00:00:00"/>
    <m/>
    <d v="2024-04-03T00:00:00"/>
    <d v="2024-08-13T00:00:00"/>
    <d v="2024-05-03T00:00:00"/>
    <d v="2024-08-01T00:00:00"/>
    <d v="2024-08-05T00:00:00"/>
    <m/>
    <d v="2024-06-19T00:00:00"/>
    <d v="2024-07-18T00:00:00"/>
    <d v="2024-09-10T00:00:00"/>
    <d v="2024-08-08T00:00:00"/>
    <d v="2024-08-08T00:00:00"/>
    <d v="2024-07-18T00:00:00"/>
    <m/>
    <s v="Sim"/>
    <m/>
    <m/>
    <m/>
    <m/>
    <d v="2024-07-29T00:00:00"/>
    <m/>
    <d v="2024-08-16T00:00:00"/>
    <m/>
    <m/>
    <d v="2024-09-10T00:00:00"/>
    <d v="2024-07-10T00:00:00"/>
    <d v="2024-08-09T00:00:00"/>
    <d v="2024-08-17T00:00:00"/>
    <d v="2024-12-06T00:00:00"/>
    <d v="2025-03-20T00:00:00"/>
    <d v="2024-07-18T00:00:00"/>
    <d v="2025-03-20T00:00:00"/>
    <m/>
    <m/>
    <m/>
    <m/>
    <m/>
    <m/>
    <m/>
    <m/>
    <m/>
    <m/>
    <m/>
    <m/>
    <m/>
    <m/>
    <n v="2100.87"/>
    <m/>
    <m/>
    <m/>
    <m/>
    <m/>
    <m/>
  </r>
  <r>
    <n v="3384"/>
    <x v="0"/>
    <n v="3986"/>
    <x v="5"/>
    <s v="Etapa Unica"/>
    <s v="BLOCO F"/>
    <n v="203"/>
    <s v="ÁGUAS LINDAS"/>
    <s v="LILIAN BARBOSA ALVES"/>
    <s v="&quot;13862207609&quot;"/>
    <x v="2"/>
    <x v="39"/>
    <s v="Não"/>
    <s v="Não"/>
    <s v="Não"/>
    <s v="Sim"/>
    <s v="Sim"/>
    <s v="Não"/>
    <s v="Não"/>
    <n v="124169.77"/>
    <n v="475"/>
    <n v="0"/>
    <n v="86811.77"/>
    <n v="65830.23"/>
    <n v="0"/>
    <n v="152642"/>
    <n v="0"/>
    <n v="0"/>
    <m/>
    <n v="8787719550975"/>
    <s v="Contrato Adimplente"/>
    <n v="105310"/>
    <d v="2024-06-27T00:00:00"/>
    <n v="2371.12"/>
    <d v="2024-06-13T00:00:00"/>
    <x v="0"/>
    <d v="2024-04-03T00:00:00"/>
    <m/>
    <m/>
    <m/>
    <m/>
    <s v="Endy Carvalho Consultoria imobiliária"/>
    <m/>
    <m/>
    <m/>
    <d v="2025-03-20T00:00:00"/>
    <d v="2025-03-20T00:00:00"/>
    <s v="VENDA FINALIZADA"/>
    <d v="2024-03-23T00:00:00"/>
    <n v="23432"/>
    <n v="186569.77"/>
    <m/>
    <s v="AGL29"/>
    <n v="23432"/>
    <s v="JACIARA BARBOSA RODRIGUES - 14249199673"/>
    <s v="Águas Lindas de Goiás"/>
    <s v="Goiás"/>
    <n v="5561996224589"/>
    <s v="RUA NAROCA SANTA LUCIA QUADRA  11"/>
    <n v="72927430"/>
    <s v="Jardim Santa Lúcia"/>
    <s v="barbosaalveslilian@gmail.com"/>
    <m/>
    <n v="2000"/>
    <m/>
    <m/>
    <m/>
    <m/>
    <n v="3401"/>
    <n v="5575"/>
    <s v="Vendedor(a)"/>
    <d v="2024-06-12T00:00:00"/>
    <n v="500"/>
    <d v="2024-06-17T00:00:00"/>
    <s v="sim"/>
    <d v="2024-06-19T00:00:00"/>
    <s v="MP140271"/>
    <d v="2024-06-12T00:00:00"/>
    <d v="2024-06-14T00:00:00"/>
    <m/>
    <d v="2024-03-27T00:00:00"/>
    <s v="Sim"/>
    <m/>
    <d v="2024-06-12T00:00:00"/>
    <m/>
    <m/>
    <m/>
    <d v="2024-06-19T00:00:00"/>
    <m/>
    <d v="2024-06-12T00:00:00"/>
    <d v="2024-06-20T00:00:00"/>
    <d v="2024-03-27T00:00:00"/>
    <d v="2024-06-17T00:00:00"/>
    <d v="2024-06-17T00:00:00"/>
    <m/>
    <d v="2024-04-01T00:00:00"/>
    <d v="2024-04-03T00:00:00"/>
    <m/>
    <d v="2024-06-17T00:00:00"/>
    <d v="2024-11-12T00:00:00"/>
    <d v="2024-04-02T00:00:00"/>
    <d v="2024-06-26T00:00:00"/>
    <s v="Sim"/>
    <m/>
    <m/>
    <m/>
    <m/>
    <d v="2024-03-26T00:00:00"/>
    <m/>
    <d v="2024-06-28T00:00:00"/>
    <m/>
    <m/>
    <d v="2024-07-01T00:00:00"/>
    <d v="2024-03-27T00:00:00"/>
    <d v="2024-11-13T00:00:00"/>
    <d v="2024-11-20T00:00:00"/>
    <d v="2024-12-03T00:00:00"/>
    <d v="2025-02-24T00:00:00"/>
    <d v="2024-04-02T00:00:00"/>
    <d v="2025-02-24T00:00:00"/>
    <m/>
    <m/>
    <m/>
    <m/>
    <m/>
    <m/>
    <m/>
    <m/>
    <m/>
    <m/>
    <m/>
    <m/>
    <m/>
    <m/>
    <n v="3805.32"/>
    <m/>
    <m/>
    <m/>
    <m/>
    <m/>
    <m/>
  </r>
  <r>
    <n v="3385"/>
    <x v="0"/>
    <n v="3994"/>
    <x v="5"/>
    <s v="Etapa Unica"/>
    <s v="BLOCO J"/>
    <n v="204"/>
    <s v="ÁGUAS LINDAS"/>
    <s v="ROBSON GALDINO RABELO MARTINS"/>
    <s v="&quot;13480145477&quot;"/>
    <x v="2"/>
    <x v="39"/>
    <s v="Não"/>
    <s v="Não"/>
    <s v="Não"/>
    <s v="Sim"/>
    <s v="Sim"/>
    <s v="Não"/>
    <s v="Não"/>
    <n v="129366.75"/>
    <n v="408.8"/>
    <n v="0"/>
    <n v="74366.75"/>
    <n v="60633.25"/>
    <n v="0"/>
    <n v="135000"/>
    <n v="0"/>
    <n v="0"/>
    <m/>
    <n v="8787719536824"/>
    <s v="Contrato Adimplente"/>
    <n v="105375"/>
    <d v="2024-04-26T00:00:00"/>
    <n v="2371.12"/>
    <d v="2024-04-11T00:00:00"/>
    <x v="0"/>
    <d v="2024-04-03T00:00:00"/>
    <m/>
    <m/>
    <m/>
    <m/>
    <s v="Endy Carvalho Consultoria imobiliária"/>
    <m/>
    <m/>
    <m/>
    <d v="2025-03-20T00:00:00"/>
    <d v="2025-03-20T00:00:00"/>
    <s v="VENDA FINALIZADA"/>
    <d v="2024-03-26T00:00:00"/>
    <n v="23448"/>
    <n v="184760.75"/>
    <m/>
    <s v="AGL29"/>
    <n v="23448"/>
    <m/>
    <s v="Águas Lindas de Goiás"/>
    <s v="Goiás"/>
    <n v="5561983522744"/>
    <s v="QD 48 LT 37"/>
    <n v="72910001"/>
    <s v="SETOR 1"/>
    <s v="Robsonrabello305@gmail.com"/>
    <m/>
    <n v="1635.18"/>
    <m/>
    <m/>
    <m/>
    <m/>
    <n v="3459"/>
    <n v="5579"/>
    <s v="Auxiliar"/>
    <d v="2024-03-26T00:00:00"/>
    <n v="499.63"/>
    <d v="2024-04-18T00:00:00"/>
    <s v="sim"/>
    <d v="2024-04-21T00:00:00"/>
    <s v="MP140274"/>
    <d v="2024-03-26T00:00:00"/>
    <d v="2024-04-15T00:00:00"/>
    <m/>
    <d v="2024-04-04T00:00:00"/>
    <s v="Sim"/>
    <m/>
    <d v="2024-03-26T00:00:00"/>
    <m/>
    <m/>
    <m/>
    <d v="2024-04-18T00:00:00"/>
    <m/>
    <d v="2024-04-04T00:00:00"/>
    <d v="2024-04-22T00:00:00"/>
    <d v="2024-04-04T00:00:00"/>
    <d v="2024-05-02T00:00:00"/>
    <d v="2024-04-15T00:00:00"/>
    <m/>
    <d v="2024-04-10T00:00:00"/>
    <d v="2024-04-01T00:00:00"/>
    <m/>
    <d v="2024-04-16T00:00:00"/>
    <d v="2024-06-07T00:00:00"/>
    <d v="2024-04-01T00:00:00"/>
    <d v="2024-04-25T00:00:00"/>
    <s v="Sim"/>
    <m/>
    <m/>
    <m/>
    <m/>
    <d v="2024-03-20T00:00:00"/>
    <m/>
    <d v="2024-04-29T00:00:00"/>
    <m/>
    <m/>
    <d v="2024-04-30T00:00:00"/>
    <d v="2024-03-26T00:00:00"/>
    <d v="2024-07-23T00:00:00"/>
    <d v="2024-08-20T00:00:00"/>
    <d v="2024-12-03T00:00:00"/>
    <d v="2025-02-24T00:00:00"/>
    <d v="2024-04-01T00:00:00"/>
    <d v="2025-02-24T00:00:00"/>
    <m/>
    <m/>
    <m/>
    <m/>
    <m/>
    <m/>
    <m/>
    <m/>
    <m/>
    <m/>
    <m/>
    <m/>
    <m/>
    <m/>
    <n v="3805.32"/>
    <m/>
    <m/>
    <m/>
    <m/>
    <m/>
    <m/>
  </r>
  <r>
    <n v="3386"/>
    <x v="0"/>
    <n v="4026"/>
    <x v="5"/>
    <s v="Etapa Unica"/>
    <s v="BLOCO G"/>
    <n v="204"/>
    <s v="ÁGUAS LINDAS"/>
    <s v="BRUNA GOMES COSTA"/>
    <s v="&quot;05827168378&quot;"/>
    <x v="3"/>
    <x v="44"/>
    <s v="Não"/>
    <s v="Não"/>
    <s v="Não"/>
    <s v="Sim"/>
    <s v="Sim"/>
    <s v="Não"/>
    <s v="Não"/>
    <n v="127195"/>
    <n v="537.5"/>
    <n v="0"/>
    <n v="95857.3"/>
    <n v="63037.7"/>
    <n v="0"/>
    <n v="158895"/>
    <n v="0"/>
    <n v="0"/>
    <m/>
    <n v="8787719608957"/>
    <s v="Contrato Adimplente"/>
    <m/>
    <d v="2024-04-26T00:00:00"/>
    <n v="2740.25"/>
    <d v="2024-04-12T00:00:00"/>
    <x v="0"/>
    <d v="2024-04-03T00:00:00"/>
    <m/>
    <m/>
    <m/>
    <m/>
    <s v="Endy Carvalho Consultoria imobiliária"/>
    <m/>
    <m/>
    <m/>
    <d v="2025-03-20T00:00:00"/>
    <d v="2025-03-20T00:00:00"/>
    <s v="VENDA FINALIZADA"/>
    <d v="2024-04-04T00:00:00"/>
    <n v="23447"/>
    <n v="184768.7"/>
    <m/>
    <s v="AGL29"/>
    <n v="23447"/>
    <s v="GIOVANE COSTA - 24637548349"/>
    <s v="Águas Lindas de Goiás"/>
    <s v="Goiás"/>
    <n v="5561992841455"/>
    <s v="RUA MATO GROSSO QD 06 LOTE 20"/>
    <n v="72910000"/>
    <s v="JARDIM GUAIRA"/>
    <s v="Ayllaebruna056@gmail.com"/>
    <m/>
    <n v="2150"/>
    <m/>
    <m/>
    <m/>
    <m/>
    <n v="3411"/>
    <n v="5578"/>
    <s v="Cabelereira"/>
    <d v="2024-04-09T00:00:00"/>
    <n v="499.59"/>
    <d v="2024-04-18T00:00:00"/>
    <s v="sim"/>
    <d v="2024-04-21T00:00:00"/>
    <s v="MP140277"/>
    <d v="2024-04-09T00:00:00"/>
    <d v="2024-04-15T00:00:00"/>
    <m/>
    <d v="2024-04-05T00:00:00"/>
    <s v="Sim"/>
    <m/>
    <d v="2024-04-09T00:00:00"/>
    <m/>
    <m/>
    <m/>
    <d v="2024-04-18T00:00:00"/>
    <m/>
    <d v="2024-04-10T00:00:00"/>
    <d v="2024-04-22T00:00:00"/>
    <d v="2024-04-05T00:00:00"/>
    <d v="2024-05-02T00:00:00"/>
    <d v="2024-04-15T00:00:00"/>
    <m/>
    <d v="2024-04-10T00:00:00"/>
    <d v="2024-04-10T00:00:00"/>
    <m/>
    <d v="2024-04-16T00:00:00"/>
    <d v="2024-06-07T00:00:00"/>
    <d v="2024-04-09T00:00:00"/>
    <d v="2024-04-25T00:00:00"/>
    <s v="Sim"/>
    <m/>
    <m/>
    <m/>
    <m/>
    <d v="2024-04-03T00:00:00"/>
    <m/>
    <d v="2024-04-29T00:00:00"/>
    <m/>
    <m/>
    <d v="2024-04-30T00:00:00"/>
    <d v="2024-04-03T00:00:00"/>
    <d v="2024-07-23T00:00:00"/>
    <d v="2024-08-20T00:00:00"/>
    <d v="2024-12-03T00:00:00"/>
    <d v="2025-02-24T00:00:00"/>
    <d v="2024-04-09T00:00:00"/>
    <d v="2025-02-24T00:00:00"/>
    <m/>
    <m/>
    <m/>
    <m/>
    <m/>
    <m/>
    <m/>
    <m/>
    <m/>
    <m/>
    <m/>
    <m/>
    <m/>
    <m/>
    <n v="3805.32"/>
    <m/>
    <m/>
    <m/>
    <m/>
    <m/>
    <m/>
  </r>
  <r>
    <n v="3387"/>
    <x v="0"/>
    <n v="4024"/>
    <x v="2"/>
    <s v="ETAPA 01"/>
    <s v="BLOCO U"/>
    <n v="202"/>
    <s v="ÁGUAS LINDAS"/>
    <s v="WARLLEY CALACA DE JESUS"/>
    <s v="&quot;01351573152&quot;"/>
    <x v="2"/>
    <x v="39"/>
    <s v="Não"/>
    <s v="Não"/>
    <s v="Não"/>
    <s v="Sim"/>
    <s v="Sim"/>
    <s v="Não"/>
    <s v="Não"/>
    <n v="158775.4"/>
    <n v="540"/>
    <n v="0"/>
    <n v="110878.2"/>
    <n v="46825.8"/>
    <n v="0"/>
    <n v="157704"/>
    <n v="0"/>
    <n v="0"/>
    <m/>
    <n v="8787719606610"/>
    <s v="Contrato Adimplente"/>
    <n v="96336"/>
    <d v="2024-04-29T00:00:00"/>
    <n v="2740.25"/>
    <d v="2024-04-19T00:00:00"/>
    <x v="0"/>
    <d v="2024-04-03T00:00:00"/>
    <m/>
    <m/>
    <m/>
    <m/>
    <s v="Endy Carvalho Consultoria imobiliária"/>
    <m/>
    <m/>
    <m/>
    <d v="2024-12-27T00:00:00"/>
    <d v="2026-02-24T00:00:00"/>
    <s v="VENDA FINALIZADA"/>
    <d v="2024-04-04T00:00:00"/>
    <n v="23445"/>
    <n v="200174.2"/>
    <m/>
    <s v="AGL28"/>
    <n v="23445"/>
    <m/>
    <s v="Águas Lindas de Goiás"/>
    <s v="Goiás"/>
    <n v="5562996527908"/>
    <s v="RUA 17 Quadra 32 A"/>
    <n v="72920295"/>
    <s v="Jardim da Barragem IV"/>
    <s v="warlley1calaca@gmail.com"/>
    <m/>
    <n v="1800"/>
    <d v="2024-09-24T00:00:00"/>
    <m/>
    <m/>
    <m/>
    <n v="3047"/>
    <n v="5577"/>
    <s v="Motorista"/>
    <d v="2024-04-01T00:00:00"/>
    <n v="506.82"/>
    <d v="2024-04-24T00:00:00"/>
    <s v="sim"/>
    <d v="2024-04-28T00:00:00"/>
    <s v="MP129712"/>
    <d v="2024-04-01T00:00:00"/>
    <d v="2024-04-23T00:00:00"/>
    <m/>
    <d v="2024-04-04T00:00:00"/>
    <s v="Sim"/>
    <m/>
    <d v="2024-04-01T00:00:00"/>
    <m/>
    <m/>
    <m/>
    <d v="2024-04-24T00:00:00"/>
    <m/>
    <d v="2024-04-04T00:00:00"/>
    <d v="2024-04-25T00:00:00"/>
    <d v="2024-04-04T00:00:00"/>
    <d v="2024-05-02T00:00:00"/>
    <d v="2024-04-23T00:00:00"/>
    <m/>
    <d v="2024-04-08T00:00:00"/>
    <d v="2024-04-09T00:00:00"/>
    <m/>
    <d v="2024-04-23T00:00:00"/>
    <d v="2024-06-05T00:00:00"/>
    <d v="2024-04-08T00:00:00"/>
    <d v="2024-04-26T00:00:00"/>
    <s v="Sim"/>
    <m/>
    <m/>
    <m/>
    <m/>
    <d v="2024-04-02T00:00:00"/>
    <m/>
    <d v="2024-04-30T00:00:00"/>
    <m/>
    <m/>
    <d v="2024-05-07T00:00:00"/>
    <d v="2024-04-03T00:00:00"/>
    <d v="2024-06-05T00:00:00"/>
    <d v="2024-12-02T00:00:00"/>
    <d v="2024-12-03T00:00:00"/>
    <d v="2024-04-04T00:00:00"/>
    <d v="2024-04-08T00:00:00"/>
    <d v="2026-02-06T00:00:00"/>
    <m/>
    <m/>
    <m/>
    <m/>
    <m/>
    <m/>
    <m/>
    <m/>
    <m/>
    <m/>
    <m/>
    <m/>
    <m/>
    <m/>
    <n v="4105.32"/>
    <m/>
    <m/>
    <m/>
    <m/>
    <m/>
    <m/>
  </r>
  <r>
    <n v="3388"/>
    <x v="0"/>
    <n v="4019"/>
    <x v="5"/>
    <s v="Etapa Unica"/>
    <s v="BLOCO A"/>
    <n v="303"/>
    <s v="ÁGUAS LINDAS"/>
    <s v="FRANCILENE SILVA DOS SANTOS"/>
    <s v="&quot;60546602339&quot;"/>
    <x v="2"/>
    <x v="6"/>
    <s v="Não"/>
    <s v="Não"/>
    <s v="Não"/>
    <s v="Sim"/>
    <s v="Sim"/>
    <s v="Não"/>
    <s v="Não"/>
    <n v="135525.23000000001"/>
    <n v="416.47"/>
    <n v="0"/>
    <n v="80269.52"/>
    <n v="54730.52"/>
    <n v="0"/>
    <n v="135000.04"/>
    <n v="0"/>
    <n v="0"/>
    <m/>
    <n v="8787719604170"/>
    <s v="Contrato Adimplente"/>
    <n v="105234"/>
    <d v="2024-07-01T00:00:00"/>
    <n v="2371.12"/>
    <d v="2024-06-18T00:00:00"/>
    <x v="0"/>
    <d v="2024-04-03T00:00:00"/>
    <m/>
    <m/>
    <m/>
    <m/>
    <s v="Endy Carvalho Consultoria imobiliária"/>
    <m/>
    <m/>
    <m/>
    <d v="2025-03-20T00:00:00"/>
    <d v="2025-07-16T00:00:00"/>
    <s v="VENDA FINALIZADA"/>
    <d v="2024-03-30T00:00:00"/>
    <n v="23483"/>
    <n v="189744.32"/>
    <m/>
    <s v="AGL29"/>
    <n v="23483"/>
    <m/>
    <s v="Águas Lindas de Goiás"/>
    <s v="Goiás"/>
    <n v="5561983059371"/>
    <s v="QUADRA 4"/>
    <n v="72910000"/>
    <s v="JARDIM PLANALTO"/>
    <s v="francilenesilvadossantos57442@gmail.com"/>
    <m/>
    <n v="1665.89"/>
    <m/>
    <m/>
    <m/>
    <m/>
    <n v="3327"/>
    <n v="5580"/>
    <s v="Auxiliar"/>
    <d v="2024-03-30T00:00:00"/>
    <n v="500"/>
    <d v="2024-06-20T00:00:00"/>
    <s v="sim"/>
    <d v="2024-06-25T00:00:00"/>
    <s v="MP140276"/>
    <d v="2024-03-30T00:00:00"/>
    <d v="2024-06-21T00:00:00"/>
    <m/>
    <d v="2024-04-04T00:00:00"/>
    <s v="Sim"/>
    <m/>
    <d v="2024-03-30T00:00:00"/>
    <m/>
    <m/>
    <m/>
    <d v="2024-06-26T00:00:00"/>
    <m/>
    <d v="2024-04-04T00:00:00"/>
    <d v="2024-06-27T00:00:00"/>
    <d v="2024-06-13T00:00:00"/>
    <d v="2024-07-01T00:00:00"/>
    <d v="2024-06-21T00:00:00"/>
    <m/>
    <d v="2024-06-17T00:00:00"/>
    <d v="2024-04-15T00:00:00"/>
    <m/>
    <d v="2024-06-21T00:00:00"/>
    <d v="2024-11-12T00:00:00"/>
    <d v="2024-04-15T00:00:00"/>
    <d v="2024-07-01T00:00:00"/>
    <s v="Sim"/>
    <m/>
    <m/>
    <m/>
    <m/>
    <d v="2024-04-02T00:00:00"/>
    <m/>
    <d v="2024-07-03T00:00:00"/>
    <m/>
    <m/>
    <d v="2024-07-10T00:00:00"/>
    <d v="2024-04-03T00:00:00"/>
    <d v="2024-11-13T00:00:00"/>
    <d v="2024-11-19T00:00:00"/>
    <d v="2024-12-03T00:00:00"/>
    <d v="2025-02-24T00:00:00"/>
    <d v="2024-04-08T00:00:00"/>
    <d v="2024-11-24T00:00:00"/>
    <m/>
    <m/>
    <m/>
    <m/>
    <m/>
    <m/>
    <m/>
    <m/>
    <m/>
    <m/>
    <m/>
    <m/>
    <m/>
    <m/>
    <n v="3805.32"/>
    <m/>
    <m/>
    <m/>
    <m/>
    <m/>
    <m/>
  </r>
  <r>
    <n v="3389"/>
    <x v="0"/>
    <n v="4018"/>
    <x v="7"/>
    <s v="Etapa Unica"/>
    <s v="BLOCO C"/>
    <s v="APTO 201"/>
    <s v="FORMOSA"/>
    <s v="LETICIA BORGES DA SILVA"/>
    <s v="&quot;70448786109&quot;"/>
    <x v="1"/>
    <x v="5"/>
    <s v="Não"/>
    <s v="Não"/>
    <s v="Não"/>
    <s v="Não"/>
    <s v="Não"/>
    <s v="Não"/>
    <s v="Não"/>
    <n v="151200"/>
    <n v="862.92"/>
    <n v="0"/>
    <n v="150951.73000000001"/>
    <n v="8920"/>
    <n v="0"/>
    <n v="159871.73000000001"/>
    <n v="0"/>
    <n v="0"/>
    <m/>
    <n v="8787719595103"/>
    <s v="Contrato Adimplente"/>
    <n v="75507"/>
    <d v="2024-06-26T00:00:00"/>
    <n v="4011.68"/>
    <d v="2024-05-20T00:00:00"/>
    <x v="0"/>
    <d v="2024-04-04T00:00:00"/>
    <m/>
    <m/>
    <m/>
    <m/>
    <s v="Endy Carvalho Consultoria imobiliária"/>
    <m/>
    <m/>
    <m/>
    <d v="2025-03-26T00:00:00"/>
    <d v="2025-08-21T00:00:00"/>
    <s v="VENDA FINALIZADA"/>
    <d v="2024-03-30T00:00:00"/>
    <n v="23437"/>
    <n v="205000.08"/>
    <m/>
    <s v="FSA010"/>
    <n v="23437"/>
    <m/>
    <s v="Vila Boa"/>
    <s v="Goiás"/>
    <n v="5561999071428"/>
    <s v="AVENIDA FORMOSA Q 10B"/>
    <n v="73825000"/>
    <s v="JARDIM NOVA AURORA"/>
    <s v="leticiabgs32@gmail.com"/>
    <m/>
    <n v="2876.41"/>
    <d v="2024-09-24T00:00:00"/>
    <m/>
    <m/>
    <m/>
    <n v="3627"/>
    <n v="5576"/>
    <s v="Auxiliar"/>
    <d v="2024-03-30T00:00:00"/>
    <m/>
    <m/>
    <s v="sim"/>
    <m/>
    <s v="MP143061"/>
    <d v="2024-03-30T00:00:00"/>
    <d v="2024-05-17T00:00:00"/>
    <m/>
    <d v="2024-05-03T00:00:00"/>
    <s v="Sim"/>
    <m/>
    <d v="2024-03-30T00:00:00"/>
    <m/>
    <m/>
    <m/>
    <m/>
    <m/>
    <d v="2024-04-04T00:00:00"/>
    <d v="2024-05-20T00:00:00"/>
    <d v="2024-05-03T00:00:00"/>
    <d v="2024-06-03T00:00:00"/>
    <m/>
    <m/>
    <d v="2024-05-07T00:00:00"/>
    <d v="2024-04-05T00:00:00"/>
    <d v="2024-09-24T00:00:00"/>
    <m/>
    <d v="2024-06-07T00:00:00"/>
    <d v="2024-04-05T00:00:00"/>
    <m/>
    <s v="Sim"/>
    <m/>
    <m/>
    <d v="2024-05-10T00:00:00"/>
    <m/>
    <d v="2024-05-20T00:00:00"/>
    <d v="2024-05-16T00:00:00"/>
    <d v="2024-07-11T00:00:00"/>
    <m/>
    <m/>
    <d v="2024-07-15T00:00:00"/>
    <d v="2024-04-02T00:00:00"/>
    <d v="2024-06-20T00:00:00"/>
    <d v="2024-06-29T00:00:00"/>
    <d v="2024-07-31T00:00:00"/>
    <d v="2025-03-20T00:00:00"/>
    <d v="2024-04-05T00:00:00"/>
    <d v="2025-03-20T00:00:00"/>
    <m/>
    <m/>
    <m/>
    <m/>
    <m/>
    <m/>
    <m/>
    <m/>
    <m/>
    <m/>
    <m/>
    <m/>
    <m/>
    <m/>
    <m/>
    <m/>
    <m/>
    <m/>
    <m/>
    <m/>
    <m/>
  </r>
  <r>
    <n v="3390"/>
    <x v="0"/>
    <n v="3991"/>
    <x v="7"/>
    <s v="Etapa Unica"/>
    <s v="BLOCO K"/>
    <s v="APTO 202"/>
    <s v="FORMOSA"/>
    <s v="IZABELLA VITORIA DA ANUNCIACÃO DUARTE"/>
    <s v="&quot;70860847195&quot;"/>
    <x v="0"/>
    <x v="2"/>
    <s v="Não"/>
    <s v="Não"/>
    <s v="Não"/>
    <s v="Não"/>
    <s v="Não"/>
    <s v="Não"/>
    <s v="Não"/>
    <n v="149267.68"/>
    <n v="529.5"/>
    <n v="0"/>
    <n v="103527.48"/>
    <n v="45537"/>
    <n v="0"/>
    <n v="149064.48000000001"/>
    <n v="0"/>
    <n v="0"/>
    <m/>
    <n v="8787719595723"/>
    <s v="Contrato Adimplente"/>
    <n v="75636"/>
    <d v="2024-07-25T00:00:00"/>
    <n v="3684.76"/>
    <d v="2024-05-21T00:00:00"/>
    <x v="0"/>
    <d v="2024-04-04T00:00:00"/>
    <m/>
    <m/>
    <m/>
    <m/>
    <s v="Endy Carvalho Consultoria imobiliária"/>
    <m/>
    <m/>
    <m/>
    <d v="2025-03-26T00:00:00"/>
    <d v="2025-03-26T00:00:00"/>
    <s v="VENDA FINALIZADA"/>
    <d v="2024-03-25T00:00:00"/>
    <n v="23425"/>
    <n v="204728.47"/>
    <m/>
    <s v="FSA010"/>
    <n v="23425"/>
    <m/>
    <s v="Formosa"/>
    <s v="Goiás"/>
    <n v="5561998736130"/>
    <s v="Rua H Q 105 L 11"/>
    <n v="73808068"/>
    <s v="Parque da Colina I"/>
    <s v="Isabella.a.duarte18@gmail.com"/>
    <m/>
    <n v="17650"/>
    <d v="2024-09-14T00:00:00"/>
    <m/>
    <m/>
    <m/>
    <n v="3756"/>
    <n v="5574"/>
    <s v="Auxiliar"/>
    <d v="2024-03-28T00:00:00"/>
    <m/>
    <m/>
    <s v="sim"/>
    <m/>
    <s v="MP143047"/>
    <d v="2024-03-28T00:00:00"/>
    <d v="2024-05-17T00:00:00"/>
    <m/>
    <d v="2024-04-30T00:00:00"/>
    <s v="Sim"/>
    <m/>
    <d v="2024-03-28T00:00:00"/>
    <m/>
    <m/>
    <m/>
    <m/>
    <m/>
    <d v="2024-04-04T00:00:00"/>
    <d v="2024-05-21T00:00:00"/>
    <d v="2024-04-30T00:00:00"/>
    <d v="2024-06-03T00:00:00"/>
    <m/>
    <m/>
    <d v="2024-05-08T00:00:00"/>
    <d v="2024-04-06T00:00:00"/>
    <d v="2024-09-14T00:00:00"/>
    <m/>
    <d v="2024-06-07T00:00:00"/>
    <d v="2024-04-06T00:00:00"/>
    <m/>
    <s v="Sim"/>
    <m/>
    <m/>
    <d v="2024-05-10T00:00:00"/>
    <m/>
    <d v="2024-05-21T00:00:00"/>
    <d v="2024-05-16T00:00:00"/>
    <d v="2024-07-25T00:00:00"/>
    <m/>
    <m/>
    <d v="2024-07-29T00:00:00"/>
    <d v="2024-04-02T00:00:00"/>
    <d v="2024-06-20T00:00:00"/>
    <d v="2024-06-26T00:00:00"/>
    <d v="2024-07-31T00:00:00"/>
    <d v="2025-03-20T00:00:00"/>
    <d v="2024-04-05T00:00:00"/>
    <d v="2025-03-20T00:00:00"/>
    <m/>
    <m/>
    <m/>
    <m/>
    <m/>
    <m/>
    <m/>
    <m/>
    <m/>
    <m/>
    <m/>
    <m/>
    <m/>
    <m/>
    <m/>
    <m/>
    <m/>
    <m/>
    <m/>
    <m/>
    <m/>
  </r>
  <r>
    <n v="3391"/>
    <x v="1"/>
    <n v="4002"/>
    <x v="0"/>
    <s v="Única"/>
    <s v="BLOCO O"/>
    <n v="303"/>
    <s v="FORMOSA"/>
    <s v="CRISTIANO SANTOS SILVA"/>
    <s v="&quot;06661034106&quot;"/>
    <x v="0"/>
    <x v="42"/>
    <s v="Não"/>
    <s v="Não"/>
    <s v="Não"/>
    <s v="Não"/>
    <s v="Não"/>
    <s v="Não"/>
    <s v="Não"/>
    <n v="163742.97"/>
    <n v="778"/>
    <n v="0"/>
    <n v="149085.97"/>
    <n v="14889"/>
    <n v="0"/>
    <n v="163974.97"/>
    <n v="0"/>
    <n v="0"/>
    <m/>
    <m/>
    <s v="Contrato Adimplente"/>
    <m/>
    <m/>
    <n v="0"/>
    <m/>
    <x v="1"/>
    <d v="2024-04-04T00:00:00"/>
    <m/>
    <m/>
    <m/>
    <m/>
    <s v="Endy Carvalho Consultoria imobiliária"/>
    <m/>
    <m/>
    <m/>
    <d v="2024-06-03T00:00:00"/>
    <d v="2024-06-03T00:00:00"/>
    <s v="DISTRATO"/>
    <d v="2024-03-27T00:00:00"/>
    <n v="23503"/>
    <n v="218000.2"/>
    <m/>
    <s v="FSA09"/>
    <n v="23503"/>
    <m/>
    <s v="Formosa"/>
    <s v="Goiás"/>
    <n v="5561999647007"/>
    <s v="Rua 9 Q 20 L 11"/>
    <n v="73802245"/>
    <s v="Setor Bosque II"/>
    <s v="santoscristiano2016@outlook.com"/>
    <m/>
    <n v="2350"/>
    <m/>
    <m/>
    <m/>
    <m/>
    <n v="3263"/>
    <n v="5581"/>
    <s v="Pintor"/>
    <d v="2024-03-27T00:00:00"/>
    <m/>
    <m/>
    <s v="sim"/>
    <m/>
    <s v="MP134518"/>
    <d v="2024-03-27T00:00:00"/>
    <m/>
    <m/>
    <d v="2024-04-05T00:00:00"/>
    <m/>
    <m/>
    <d v="2024-03-27T00:00:00"/>
    <m/>
    <m/>
    <m/>
    <m/>
    <m/>
    <d v="2024-04-04T00:00:00"/>
    <m/>
    <d v="2024-04-05T00:00:00"/>
    <d v="2024-05-02T00:00:00"/>
    <m/>
    <m/>
    <d v="2024-04-18T00:00:00"/>
    <d v="2024-04-04T00:00:00"/>
    <d v="2024-04-14T00:00:00"/>
    <m/>
    <m/>
    <d v="2024-04-04T00:00:00"/>
    <m/>
    <m/>
    <m/>
    <m/>
    <m/>
    <m/>
    <m/>
    <m/>
    <m/>
    <m/>
    <m/>
    <m/>
    <d v="2024-04-01T00:00:00"/>
    <m/>
    <m/>
    <m/>
    <m/>
    <d v="2024-04-04T00:00:00"/>
    <m/>
    <m/>
    <m/>
    <m/>
    <m/>
    <m/>
    <m/>
    <m/>
    <m/>
    <m/>
    <m/>
    <m/>
    <m/>
    <m/>
    <m/>
    <m/>
    <m/>
    <m/>
    <m/>
    <m/>
    <m/>
    <m/>
  </r>
  <r>
    <n v="3392"/>
    <x v="0"/>
    <n v="4005"/>
    <x v="0"/>
    <s v="Única"/>
    <s v="BLOCO F"/>
    <n v="304"/>
    <s v="FORMOSA"/>
    <s v="LOOATTI SILVERIO REGO"/>
    <s v="&quot;04030487106&quot;"/>
    <x v="0"/>
    <x v="42"/>
    <s v="Não"/>
    <s v="Não"/>
    <s v="Não"/>
    <s v="Não"/>
    <s v="Não"/>
    <s v="Não"/>
    <s v="Não"/>
    <n v="162285.67000000001"/>
    <n v="770.5"/>
    <n v="0"/>
    <n v="146575.95000000001"/>
    <n v="15465"/>
    <n v="0"/>
    <n v="162040.95000000001"/>
    <n v="0"/>
    <n v="0"/>
    <m/>
    <n v="8787719636403"/>
    <s v="Contrato Adimplente"/>
    <n v="74057"/>
    <d v="2024-05-27T00:00:00"/>
    <n v="3936.53"/>
    <d v="2024-04-19T00:00:00"/>
    <x v="0"/>
    <d v="2024-04-04T00:00:00"/>
    <m/>
    <m/>
    <m/>
    <m/>
    <s v="Endy Carvalho Consultoria imobiliária"/>
    <m/>
    <m/>
    <m/>
    <d v="2025-03-27T00:00:00"/>
    <d v="2025-03-27T00:00:00"/>
    <s v="VENDA FINALIZADA"/>
    <d v="2024-03-27T00:00:00"/>
    <n v="23552"/>
    <n v="217755.28"/>
    <m/>
    <s v="FSA09"/>
    <n v="23552"/>
    <m/>
    <s v="Formosa"/>
    <s v="Goiás"/>
    <n v="5561999251305"/>
    <s v="Rua do Observatório"/>
    <n v="73801370"/>
    <s v="Centro"/>
    <s v="lofsa18@hotmail.com"/>
    <m/>
    <n v="2568.33"/>
    <d v="2024-09-23T00:00:00"/>
    <m/>
    <m/>
    <m/>
    <n v="3107"/>
    <n v="5585"/>
    <s v="Empresario"/>
    <d v="2024-03-27T00:00:00"/>
    <m/>
    <m/>
    <s v="sim"/>
    <m/>
    <m/>
    <d v="2024-03-27T00:00:00"/>
    <d v="2024-04-17T00:00:00"/>
    <m/>
    <d v="2024-04-05T00:00:00"/>
    <s v="Sim"/>
    <m/>
    <d v="2024-03-27T00:00:00"/>
    <m/>
    <m/>
    <m/>
    <m/>
    <m/>
    <d v="2024-04-05T00:00:00"/>
    <d v="2024-05-08T00:00:00"/>
    <d v="2024-04-05T00:00:00"/>
    <d v="2024-05-02T00:00:00"/>
    <m/>
    <m/>
    <d v="2024-04-18T00:00:00"/>
    <d v="2024-04-11T00:00:00"/>
    <d v="2024-09-23T00:00:00"/>
    <m/>
    <d v="2024-06-05T00:00:00"/>
    <d v="2024-04-10T00:00:00"/>
    <m/>
    <s v="Sim"/>
    <m/>
    <m/>
    <m/>
    <m/>
    <d v="2024-04-23T00:00:00"/>
    <m/>
    <d v="2024-05-27T00:00:00"/>
    <m/>
    <m/>
    <d v="2024-05-28T00:00:00"/>
    <d v="2024-04-05T00:00:00"/>
    <d v="2024-06-06T00:00:00"/>
    <d v="2024-06-21T00:00:00"/>
    <d v="2024-07-31T00:00:00"/>
    <d v="2025-03-12T00:00:00"/>
    <d v="2024-04-10T00:00:00"/>
    <d v="2025-03-12T00:00:00"/>
    <m/>
    <m/>
    <m/>
    <m/>
    <m/>
    <m/>
    <m/>
    <m/>
    <m/>
    <m/>
    <m/>
    <m/>
    <m/>
    <m/>
    <m/>
    <m/>
    <m/>
    <m/>
    <m/>
    <m/>
    <m/>
  </r>
  <r>
    <n v="3393"/>
    <x v="0"/>
    <n v="3941"/>
    <x v="0"/>
    <s v="Única"/>
    <s v="BLOCO J"/>
    <n v="1"/>
    <s v="FORMOSA"/>
    <s v="PAULO ANTONIO STERTZ JUNIOR"/>
    <s v="&quot;06157648198&quot;"/>
    <x v="0"/>
    <x v="30"/>
    <s v="Não"/>
    <s v="Não"/>
    <s v="Não"/>
    <s v="Não"/>
    <s v="Não"/>
    <s v="Não"/>
    <s v="Não"/>
    <n v="158617.28"/>
    <n v="892.9"/>
    <n v="0"/>
    <n v="156449.92000000001"/>
    <n v="2238"/>
    <n v="0"/>
    <n v="158687.92000000001"/>
    <n v="0"/>
    <n v="0"/>
    <m/>
    <n v="8787719580114"/>
    <s v="Contrato Adimplente"/>
    <n v="74106"/>
    <d v="2024-06-19T00:00:00"/>
    <n v="3936.53"/>
    <d v="2024-05-23T00:00:00"/>
    <x v="0"/>
    <d v="2024-04-04T00:00:00"/>
    <m/>
    <m/>
    <m/>
    <m/>
    <s v="Endy Carvalho Consultoria imobiliária"/>
    <m/>
    <m/>
    <m/>
    <d v="2025-03-27T00:00:00"/>
    <d v="2025-03-27T00:00:00"/>
    <s v="VENDA FINALIZADA"/>
    <d v="2024-03-12T00:00:00"/>
    <n v="23546"/>
    <n v="225000"/>
    <m/>
    <s v="FSA09"/>
    <n v="23546"/>
    <s v="PAULO ANTONIO STERTZ - 53631412053"/>
    <s v="Formosa"/>
    <s v="Goiás"/>
    <n v="5561996858598"/>
    <s v="Rua D, C 2924"/>
    <n v="73814535"/>
    <s v="Village"/>
    <s v="paulostertz@gmail.com"/>
    <m/>
    <n v="2976.34"/>
    <d v="2024-07-22T00:00:00"/>
    <m/>
    <m/>
    <m/>
    <n v="3178"/>
    <n v="5584"/>
    <s v="Soldado do Exército"/>
    <d v="2024-04-18T00:00:00"/>
    <m/>
    <m/>
    <s v="sim"/>
    <m/>
    <m/>
    <d v="2024-04-23T00:00:00"/>
    <d v="2024-05-07T00:00:00"/>
    <m/>
    <d v="2024-04-05T00:00:00"/>
    <s v="Sim"/>
    <m/>
    <d v="2024-04-23T00:00:00"/>
    <m/>
    <m/>
    <m/>
    <m/>
    <m/>
    <d v="2024-05-02T00:00:00"/>
    <d v="2024-05-27T00:00:00"/>
    <d v="2024-04-05T00:00:00"/>
    <d v="2024-05-15T00:00:00"/>
    <m/>
    <m/>
    <d v="2024-04-18T00:00:00"/>
    <d v="2024-04-04T00:00:00"/>
    <d v="2024-07-22T00:00:00"/>
    <m/>
    <d v="2024-06-05T00:00:00"/>
    <d v="2024-04-04T00:00:00"/>
    <m/>
    <s v="Sim"/>
    <m/>
    <m/>
    <d v="2024-05-03T00:00:00"/>
    <m/>
    <d v="2024-05-27T00:00:00"/>
    <d v="2024-05-06T00:00:00"/>
    <d v="2024-07-11T00:00:00"/>
    <m/>
    <m/>
    <d v="2024-07-15T00:00:00"/>
    <d v="2024-04-01T00:00:00"/>
    <d v="2024-06-06T00:00:00"/>
    <d v="2024-06-21T00:00:00"/>
    <d v="2024-07-31T00:00:00"/>
    <d v="2025-03-12T00:00:00"/>
    <d v="2024-04-04T00:00:00"/>
    <d v="2025-03-12T00:00:00"/>
    <m/>
    <m/>
    <m/>
    <m/>
    <m/>
    <m/>
    <m/>
    <m/>
    <m/>
    <m/>
    <m/>
    <m/>
    <m/>
    <m/>
    <m/>
    <m/>
    <m/>
    <m/>
    <m/>
    <m/>
    <m/>
  </r>
  <r>
    <n v="3394"/>
    <x v="0"/>
    <n v="4013"/>
    <x v="7"/>
    <s v="Etapa Unica"/>
    <s v="BLOCO M"/>
    <s v="APTO 303"/>
    <s v="FORMOSA"/>
    <s v="BARBARA MOURA DOURADO"/>
    <s v="&quot;07566216155&quot;"/>
    <x v="0"/>
    <x v="40"/>
    <s v="Não"/>
    <s v="Não"/>
    <s v="Não"/>
    <s v="Não"/>
    <s v="Não"/>
    <s v="Não"/>
    <s v="Não"/>
    <n v="149404"/>
    <n v="705"/>
    <n v="0"/>
    <n v="134747"/>
    <n v="14657"/>
    <n v="0"/>
    <n v="149404"/>
    <n v="0"/>
    <n v="0"/>
    <m/>
    <n v="8787719604820"/>
    <s v="Contrato Adimplente"/>
    <m/>
    <d v="2024-06-19T00:00:00"/>
    <n v="3557.79"/>
    <d v="2024-05-17T00:00:00"/>
    <x v="0"/>
    <d v="2024-04-04T00:00:00"/>
    <m/>
    <m/>
    <m/>
    <m/>
    <s v="Endy Carvalho Consultoria imobiliária"/>
    <m/>
    <m/>
    <m/>
    <d v="2025-03-26T00:00:00"/>
    <d v="2025-03-26T00:00:00"/>
    <s v="VENDA FINALIZADA"/>
    <d v="2024-03-28T00:00:00"/>
    <n v="23520"/>
    <n v="204734.86"/>
    <m/>
    <s v="FSA010"/>
    <n v="23520"/>
    <m/>
    <s v="Formosa"/>
    <s v="Goiás"/>
    <n v="5561996901843"/>
    <s v="VIA 03  BLOCO I RESIDENCIAL APARTAMENTO"/>
    <n v="73780000"/>
    <s v="CHACARAS DO ABREU"/>
    <s v="mouradouradobarbara@gmail.com"/>
    <m/>
    <n v="2600"/>
    <m/>
    <m/>
    <m/>
    <m/>
    <n v="3791"/>
    <n v="5582"/>
    <s v="Auxiliar"/>
    <d v="2024-03-28T00:00:00"/>
    <m/>
    <m/>
    <s v="sim"/>
    <m/>
    <s v="MP143048"/>
    <d v="2024-03-28T00:00:00"/>
    <d v="2024-05-16T00:00:00"/>
    <m/>
    <d v="2024-04-30T00:00:00"/>
    <s v="Sim"/>
    <m/>
    <d v="2024-03-28T00:00:00"/>
    <m/>
    <m/>
    <m/>
    <m/>
    <m/>
    <d v="2024-04-04T00:00:00"/>
    <d v="2024-05-17T00:00:00"/>
    <d v="2024-05-02T00:00:00"/>
    <d v="2024-06-03T00:00:00"/>
    <m/>
    <m/>
    <d v="2024-05-07T00:00:00"/>
    <d v="2024-04-09T00:00:00"/>
    <m/>
    <m/>
    <d v="2024-06-07T00:00:00"/>
    <d v="2024-04-08T00:00:00"/>
    <m/>
    <s v="Sim"/>
    <m/>
    <m/>
    <d v="2024-05-10T00:00:00"/>
    <m/>
    <d v="2024-05-17T00:00:00"/>
    <d v="2024-05-15T00:00:00"/>
    <d v="2024-07-11T00:00:00"/>
    <m/>
    <m/>
    <d v="2024-07-12T00:00:00"/>
    <d v="2024-04-03T00:00:00"/>
    <d v="2024-06-20T00:00:00"/>
    <d v="2024-06-25T00:00:00"/>
    <d v="2024-07-31T00:00:00"/>
    <d v="2025-03-20T00:00:00"/>
    <d v="2024-04-08T00:00:00"/>
    <d v="2025-03-20T00:00:00"/>
    <m/>
    <m/>
    <m/>
    <m/>
    <m/>
    <m/>
    <m/>
    <m/>
    <m/>
    <m/>
    <m/>
    <m/>
    <m/>
    <m/>
    <m/>
    <m/>
    <m/>
    <m/>
    <m/>
    <m/>
    <m/>
  </r>
  <r>
    <n v="3395"/>
    <x v="0"/>
    <n v="4007"/>
    <x v="7"/>
    <s v="Etapa Unica"/>
    <s v="BLOCO D"/>
    <s v="APTO 102"/>
    <s v="FORMOSA"/>
    <s v="EDINEI PEREIRA DOS SANTOS"/>
    <s v="&quot;04185869185&quot;"/>
    <x v="0"/>
    <x v="1"/>
    <s v="Não"/>
    <s v="Não"/>
    <s v="Não"/>
    <s v="Não"/>
    <s v="Não"/>
    <s v="Não"/>
    <s v="Não"/>
    <n v="156224.85"/>
    <n v="626.16"/>
    <n v="0"/>
    <n v="125344.32000000001"/>
    <n v="9233"/>
    <n v="0"/>
    <n v="134577.32"/>
    <n v="0"/>
    <n v="0"/>
    <m/>
    <n v="8787719604358"/>
    <s v="Contrato Adimplente"/>
    <m/>
    <d v="2024-06-20T00:00:00"/>
    <n v="3568.21"/>
    <d v="2024-05-17T00:00:00"/>
    <x v="0"/>
    <d v="2024-04-04T00:00:00"/>
    <m/>
    <m/>
    <m/>
    <m/>
    <s v="Endy Carvalho Consultoria imobiliária"/>
    <m/>
    <m/>
    <m/>
    <d v="2025-03-26T00:00:00"/>
    <d v="2025-08-21T00:00:00"/>
    <s v="VENDA FINALIZADA"/>
    <d v="2024-03-28T00:00:00"/>
    <n v="23539"/>
    <n v="210826.93"/>
    <m/>
    <s v="FSA010"/>
    <n v="23539"/>
    <m/>
    <s v="Formosa"/>
    <s v="Goiás"/>
    <n v="5561996434530"/>
    <s v="Rua Andorinha Q 2"/>
    <n v="73813780"/>
    <s v="Parque Lago"/>
    <s v="edineip305@gmail.com"/>
    <m/>
    <n v="20872"/>
    <d v="2024-09-22T00:00:00"/>
    <m/>
    <m/>
    <m/>
    <n v="3640"/>
    <n v="5583"/>
    <s v="Motorista"/>
    <d v="2024-03-28T00:00:00"/>
    <m/>
    <m/>
    <s v="sim"/>
    <m/>
    <s v="MP143062"/>
    <d v="2024-03-28T00:00:00"/>
    <d v="2024-05-16T00:00:00"/>
    <m/>
    <d v="2024-05-03T00:00:00"/>
    <s v="Sim"/>
    <m/>
    <d v="2024-03-28T00:00:00"/>
    <m/>
    <m/>
    <m/>
    <m/>
    <m/>
    <d v="2024-04-04T00:00:00"/>
    <d v="2024-05-17T00:00:00"/>
    <d v="2024-05-06T00:00:00"/>
    <d v="2024-06-03T00:00:00"/>
    <m/>
    <m/>
    <d v="2024-05-07T00:00:00"/>
    <d v="2024-04-19T00:00:00"/>
    <d v="2024-09-22T00:00:00"/>
    <m/>
    <d v="2024-06-07T00:00:00"/>
    <d v="2024-04-19T00:00:00"/>
    <m/>
    <s v="Sim"/>
    <m/>
    <m/>
    <d v="2024-05-10T00:00:00"/>
    <m/>
    <d v="2024-05-17T00:00:00"/>
    <d v="2024-05-15T00:00:00"/>
    <d v="2024-06-21T00:00:00"/>
    <m/>
    <m/>
    <d v="2024-06-25T00:00:00"/>
    <d v="2024-04-04T00:00:00"/>
    <d v="2024-06-20T00:00:00"/>
    <d v="2024-06-26T00:00:00"/>
    <d v="2024-07-31T00:00:00"/>
    <d v="2025-03-20T00:00:00"/>
    <d v="2024-04-08T00:00:00"/>
    <d v="2025-03-20T00:00:00"/>
    <m/>
    <m/>
    <m/>
    <m/>
    <m/>
    <m/>
    <m/>
    <m/>
    <m/>
    <m/>
    <m/>
    <m/>
    <m/>
    <m/>
    <m/>
    <m/>
    <m/>
    <m/>
    <m/>
    <m/>
    <m/>
  </r>
  <r>
    <n v="3396"/>
    <x v="0"/>
    <n v="4015"/>
    <x v="5"/>
    <s v="Etapa Unica"/>
    <s v="BLOCO B"/>
    <n v="304"/>
    <s v="ÁGUAS LINDAS"/>
    <s v="TATIANA BERTOLDO DA SILVA"/>
    <s v="&quot;07846810316&quot;"/>
    <x v="2"/>
    <x v="23"/>
    <s v="Não"/>
    <s v="Não"/>
    <s v="Não"/>
    <s v="Sim"/>
    <s v="Sim"/>
    <s v="Não"/>
    <s v="Não"/>
    <n v="131429"/>
    <n v="450"/>
    <n v="0"/>
    <n v="82096.09"/>
    <n v="58856.91"/>
    <n v="0"/>
    <n v="140953"/>
    <n v="0"/>
    <n v="0"/>
    <m/>
    <n v="8787719604609"/>
    <s v="Contrato Adimplente"/>
    <m/>
    <d v="2024-04-26T00:00:00"/>
    <n v="2371.12"/>
    <d v="2024-04-11T00:00:00"/>
    <x v="0"/>
    <d v="2024-04-04T00:00:00"/>
    <m/>
    <m/>
    <m/>
    <m/>
    <s v="Endy Carvalho Consultoria imobiliária"/>
    <m/>
    <m/>
    <m/>
    <d v="2025-03-20T00:00:00"/>
    <d v="2025-03-20T00:00:00"/>
    <s v="VENDA FINALIZADA"/>
    <d v="2024-03-28T00:00:00"/>
    <n v="23553"/>
    <n v="189723.09"/>
    <m/>
    <s v="AGL29"/>
    <n v="23553"/>
    <s v="MARIA JOSÉ GOMES DA SILVA - 07126478488"/>
    <s v="Águas Lindas de Goiás"/>
    <s v="Goiás"/>
    <n v="5561994658904"/>
    <s v="RUA SEM NOME Q 00 LOTE 132 - A1 BL A"/>
    <n v="72915715"/>
    <s v="MANSÕES CENTRO OESTE"/>
    <s v="tatianabertoldo827@gmail.com"/>
    <m/>
    <n v="1800"/>
    <m/>
    <m/>
    <m/>
    <m/>
    <n v="3341"/>
    <n v="5586"/>
    <s v="Cabelereira"/>
    <d v="2024-04-08T00:00:00"/>
    <n v="449"/>
    <m/>
    <s v="sim"/>
    <d v="2024-04-16T00:00:00"/>
    <s v="MP140279"/>
    <d v="2024-04-08T00:00:00"/>
    <d v="2024-04-11T00:00:00"/>
    <m/>
    <d v="2024-04-05T00:00:00"/>
    <s v="Sim"/>
    <m/>
    <d v="2024-04-08T00:00:00"/>
    <m/>
    <m/>
    <m/>
    <d v="2024-04-18T00:00:00"/>
    <m/>
    <d v="2024-04-08T00:00:00"/>
    <d v="2024-04-22T00:00:00"/>
    <d v="2024-04-05T00:00:00"/>
    <d v="2024-05-02T00:00:00"/>
    <d v="2024-04-15T00:00:00"/>
    <m/>
    <d v="2024-04-10T00:00:00"/>
    <d v="2024-04-09T00:00:00"/>
    <m/>
    <d v="2024-04-15T00:00:00"/>
    <d v="2024-06-07T00:00:00"/>
    <d v="2024-04-08T00:00:00"/>
    <d v="2024-04-25T00:00:00"/>
    <s v="Sim"/>
    <m/>
    <m/>
    <m/>
    <m/>
    <d v="2024-04-02T00:00:00"/>
    <m/>
    <d v="2024-04-29T00:00:00"/>
    <m/>
    <m/>
    <d v="2024-04-30T00:00:00"/>
    <d v="2024-04-03T00:00:00"/>
    <d v="2024-07-23T00:00:00"/>
    <d v="2024-08-11T00:00:00"/>
    <d v="2024-12-03T00:00:00"/>
    <d v="2025-02-24T00:00:00"/>
    <d v="2024-04-08T00:00:00"/>
    <d v="2025-02-24T00:00:00"/>
    <m/>
    <m/>
    <m/>
    <m/>
    <m/>
    <m/>
    <m/>
    <m/>
    <m/>
    <m/>
    <m/>
    <m/>
    <m/>
    <m/>
    <n v="3805.32"/>
    <m/>
    <m/>
    <m/>
    <m/>
    <m/>
    <m/>
  </r>
  <r>
    <n v="3397"/>
    <x v="1"/>
    <n v="3970"/>
    <x v="7"/>
    <s v="Etapa Unica"/>
    <s v="BLOCO B"/>
    <s v="APTO 104"/>
    <s v="FORMOSA"/>
    <s v="RAIANNE MONTEIRO CARDOSO"/>
    <s v="&quot;70509945104&quot;"/>
    <x v="1"/>
    <x v="5"/>
    <s v="Não"/>
    <s v="Não"/>
    <s v="Não"/>
    <s v="Não"/>
    <s v="Não"/>
    <s v="Não"/>
    <s v="Não"/>
    <n v="148932.72"/>
    <n v="518.72"/>
    <n v="0"/>
    <n v="101359.52"/>
    <n v="47370"/>
    <n v="0"/>
    <n v="148729.51999999999"/>
    <n v="0"/>
    <n v="0"/>
    <m/>
    <m/>
    <s v="Contrato Adimplente"/>
    <m/>
    <m/>
    <n v="0"/>
    <m/>
    <x v="1"/>
    <d v="2024-04-05T00:00:00"/>
    <m/>
    <m/>
    <m/>
    <m/>
    <s v="Endy Carvalho Consultoria imobiliária"/>
    <m/>
    <m/>
    <m/>
    <d v="2024-06-10T00:00:00"/>
    <d v="2024-06-10T00:00:00"/>
    <s v="DISTRATO"/>
    <d v="2024-03-19T00:00:00"/>
    <n v="23577"/>
    <n v="204727.7"/>
    <m/>
    <s v="FSA010"/>
    <n v="23577"/>
    <m/>
    <s v="Formosa"/>
    <s v="Goiás"/>
    <n v="5561999645587"/>
    <s v="AVENIDA FERROVIARIA E Q 0 L 0 KIT 4"/>
    <n v="73807330"/>
    <s v="SETOR NORDESTE"/>
    <s v="raiannemonteiro@gmail.com"/>
    <m/>
    <n v="2350"/>
    <d v="2024-09-08T00:00:00"/>
    <m/>
    <m/>
    <m/>
    <n v="3617"/>
    <n v="5590"/>
    <s v="Auxiliar"/>
    <d v="2024-03-19T00:00:00"/>
    <m/>
    <m/>
    <s v="sim"/>
    <m/>
    <s v="MP143063"/>
    <d v="2024-03-19T00:00:00"/>
    <m/>
    <m/>
    <d v="2024-05-06T00:00:00"/>
    <m/>
    <m/>
    <d v="2024-03-19T00:00:00"/>
    <m/>
    <m/>
    <m/>
    <m/>
    <m/>
    <d v="2024-04-05T00:00:00"/>
    <m/>
    <d v="2024-05-06T00:00:00"/>
    <m/>
    <m/>
    <m/>
    <d v="2024-05-07T00:00:00"/>
    <d v="2024-04-11T00:00:00"/>
    <m/>
    <m/>
    <m/>
    <d v="2024-04-10T00:00:00"/>
    <m/>
    <s v="Sim"/>
    <m/>
    <m/>
    <m/>
    <m/>
    <m/>
    <m/>
    <m/>
    <m/>
    <m/>
    <m/>
    <d v="2024-04-05T00:00:00"/>
    <m/>
    <m/>
    <m/>
    <m/>
    <d v="2024-04-10T00:00:00"/>
    <m/>
    <m/>
    <m/>
    <m/>
    <m/>
    <m/>
    <m/>
    <m/>
    <m/>
    <m/>
    <m/>
    <m/>
    <m/>
    <m/>
    <m/>
    <m/>
    <m/>
    <m/>
    <m/>
    <m/>
    <m/>
    <m/>
  </r>
  <r>
    <n v="3398"/>
    <x v="0"/>
    <n v="4022"/>
    <x v="7"/>
    <s v="Etapa Unica"/>
    <s v="BLOCO I"/>
    <s v="APTO 201"/>
    <s v="FORMOSA"/>
    <s v="FAUSTO VINICIUS FERNANDES RIBEIRO"/>
    <s v="&quot;07500489137&quot;"/>
    <x v="1"/>
    <x v="3"/>
    <s v="Não"/>
    <s v="Não"/>
    <s v="Não"/>
    <s v="Não"/>
    <s v="Não"/>
    <s v="Não"/>
    <s v="Não"/>
    <n v="149405.95000000001"/>
    <n v="0"/>
    <n v="0"/>
    <n v="134748.95000000001"/>
    <n v="14657"/>
    <n v="0"/>
    <n v="149405.95000000001"/>
    <n v="0"/>
    <n v="0"/>
    <m/>
    <n v="8787719627498"/>
    <s v="Contrato Adimplente"/>
    <n v="75603"/>
    <d v="2024-06-26T00:00:00"/>
    <n v="3568.17"/>
    <d v="2024-05-22T00:00:00"/>
    <x v="0"/>
    <d v="2024-04-05T00:00:00"/>
    <m/>
    <m/>
    <m/>
    <m/>
    <s v="Endy Carvalho Consultoria imobiliária"/>
    <m/>
    <m/>
    <m/>
    <d v="2025-03-26T00:00:00"/>
    <d v="2025-08-21T00:00:00"/>
    <s v="VENDA FINALIZADA"/>
    <d v="2024-03-30T00:00:00"/>
    <n v="23554"/>
    <n v="204732.91"/>
    <m/>
    <s v="FSA010"/>
    <n v="23554"/>
    <m/>
    <s v="Formosa"/>
    <s v="Goiás"/>
    <n v="5561996654041"/>
    <s v="RUA 07 Q 7"/>
    <n v="73802235"/>
    <s v="Setor Bosque II"/>
    <s v="viniribeirooo31@gmail.com"/>
    <m/>
    <n v="2600"/>
    <m/>
    <m/>
    <m/>
    <m/>
    <n v="3723"/>
    <n v="5587"/>
    <s v="Analista"/>
    <d v="2024-03-30T00:00:00"/>
    <m/>
    <m/>
    <s v="sim"/>
    <m/>
    <s v="MP143064"/>
    <d v="2024-03-30T00:00:00"/>
    <d v="2024-05-17T00:00:00"/>
    <m/>
    <d v="2024-05-06T00:00:00"/>
    <s v="Sim"/>
    <m/>
    <d v="2024-03-30T00:00:00"/>
    <m/>
    <m/>
    <m/>
    <m/>
    <m/>
    <d v="2024-04-05T00:00:00"/>
    <d v="2024-05-22T00:00:00"/>
    <d v="2024-05-06T00:00:00"/>
    <d v="2024-06-03T00:00:00"/>
    <m/>
    <m/>
    <d v="2024-05-07T00:00:00"/>
    <d v="2024-04-10T00:00:00"/>
    <d v="2024-09-26T00:00:00"/>
    <m/>
    <d v="2024-06-07T00:00:00"/>
    <d v="2024-04-10T00:00:00"/>
    <m/>
    <s v="Sim"/>
    <m/>
    <m/>
    <d v="2024-05-10T00:00:00"/>
    <m/>
    <d v="2024-05-22T00:00:00"/>
    <d v="2024-05-17T00:00:00"/>
    <d v="2024-06-26T00:00:00"/>
    <m/>
    <m/>
    <d v="2024-07-01T00:00:00"/>
    <d v="2024-04-04T00:00:00"/>
    <d v="2024-06-20T00:00:00"/>
    <d v="2024-06-27T00:00:00"/>
    <d v="2024-07-31T00:00:00"/>
    <d v="2025-03-20T00:00:00"/>
    <d v="2024-04-10T00:00:00"/>
    <d v="2025-03-20T00:00:00"/>
    <m/>
    <m/>
    <m/>
    <m/>
    <m/>
    <m/>
    <m/>
    <m/>
    <m/>
    <m/>
    <m/>
    <m/>
    <m/>
    <m/>
    <m/>
    <m/>
    <m/>
    <m/>
    <m/>
    <m/>
    <m/>
  </r>
  <r>
    <n v="3399"/>
    <x v="0"/>
    <n v="3999"/>
    <x v="7"/>
    <s v="Etapa Unica"/>
    <s v="BLOCO G"/>
    <s v="APTO 201"/>
    <s v="FORMOSA"/>
    <s v="DANIELA LOPES NOGUEIRA DOS SANTOS"/>
    <s v="&quot;00522235158&quot;"/>
    <x v="0"/>
    <x v="11"/>
    <s v="Não"/>
    <s v="Não"/>
    <s v="Não"/>
    <s v="Não"/>
    <s v="Não"/>
    <s v="Não"/>
    <s v="Não"/>
    <n v="153520.26"/>
    <n v="0"/>
    <n v="0.01"/>
    <n v="0.01"/>
    <n v="0.01"/>
    <n v="0.01"/>
    <n v="0.03"/>
    <n v="0"/>
    <n v="0"/>
    <m/>
    <n v="8787719641520"/>
    <s v="Contrato Adimplente"/>
    <n v="75571"/>
    <d v="2024-06-26T00:00:00"/>
    <n v="2913.77"/>
    <d v="2024-05-21T00:00:00"/>
    <x v="0"/>
    <d v="2024-04-05T00:00:00"/>
    <m/>
    <m/>
    <m/>
    <m/>
    <s v="Endy Carvalho Consultoria imobiliária"/>
    <m/>
    <m/>
    <m/>
    <d v="2025-03-26T00:00:00"/>
    <d v="2025-08-21T00:00:00"/>
    <s v="VENDA FINALIZADA"/>
    <d v="2024-03-27T00:00:00"/>
    <n v="23555"/>
    <n v="207776.67"/>
    <m/>
    <s v="FSA010"/>
    <n v="23555"/>
    <s v="JEFERSON DIAS DOS SANTOS - 00453832199"/>
    <s v="Formosa"/>
    <s v="Goiás"/>
    <n v="5561998018855"/>
    <s v="Rua 11 Q 15"/>
    <n v="73813650"/>
    <s v="São Benedito"/>
    <s v="danielalopes61437@gmail.com"/>
    <m/>
    <n v="17227.2"/>
    <m/>
    <m/>
    <m/>
    <m/>
    <n v="3691"/>
    <n v="5588"/>
    <s v="Atendente"/>
    <d v="2024-03-27T00:00:00"/>
    <m/>
    <m/>
    <s v="sim"/>
    <m/>
    <s v="MP143050"/>
    <d v="2024-03-28T00:00:00"/>
    <d v="2024-05-17T00:00:00"/>
    <m/>
    <d v="2024-05-02T00:00:00"/>
    <s v="Sim"/>
    <m/>
    <d v="2024-03-28T00:00:00"/>
    <m/>
    <m/>
    <m/>
    <m/>
    <m/>
    <d v="2024-03-28T00:00:00"/>
    <d v="2024-05-21T00:00:00"/>
    <d v="2024-05-02T00:00:00"/>
    <d v="2024-06-03T00:00:00"/>
    <m/>
    <m/>
    <d v="2024-05-07T00:00:00"/>
    <d v="2024-04-12T00:00:00"/>
    <m/>
    <m/>
    <d v="2024-06-07T00:00:00"/>
    <d v="2024-04-12T00:00:00"/>
    <m/>
    <s v="Sim"/>
    <m/>
    <m/>
    <d v="2024-05-10T00:00:00"/>
    <m/>
    <d v="2024-05-21T00:00:00"/>
    <d v="2024-05-16T00:00:00"/>
    <d v="2024-06-26T00:00:00"/>
    <m/>
    <m/>
    <d v="2024-08-15T00:00:00"/>
    <d v="2024-04-05T00:00:00"/>
    <d v="2024-06-20T00:00:00"/>
    <d v="2024-06-26T00:00:00"/>
    <d v="2024-07-31T00:00:00"/>
    <d v="2025-03-20T00:00:00"/>
    <d v="2024-04-11T00:00:00"/>
    <d v="2025-03-20T00:00:00"/>
    <m/>
    <m/>
    <m/>
    <m/>
    <m/>
    <m/>
    <m/>
    <m/>
    <m/>
    <m/>
    <m/>
    <m/>
    <m/>
    <m/>
    <m/>
    <m/>
    <m/>
    <m/>
    <m/>
    <m/>
    <m/>
  </r>
  <r>
    <n v="3400"/>
    <x v="0"/>
    <n v="4014"/>
    <x v="5"/>
    <s v="Etapa Unica"/>
    <s v="BLOCO B"/>
    <n v="203"/>
    <s v="ÁGUAS LINDAS"/>
    <s v="DOUGLAS OLIVEIRA"/>
    <s v="&quot;71142954137&quot;"/>
    <x v="2"/>
    <x v="13"/>
    <s v="Não"/>
    <s v="Não"/>
    <s v="Não"/>
    <s v="Sim"/>
    <s v="Sim"/>
    <s v="Não"/>
    <s v="Não"/>
    <n v="130314.35"/>
    <n v="424.42"/>
    <n v="0"/>
    <n v="77314.77"/>
    <n v="59927.23"/>
    <n v="0"/>
    <n v="137242"/>
    <n v="0"/>
    <n v="0"/>
    <m/>
    <n v="8787719637809"/>
    <s v="Contrato Adimplente"/>
    <n v="105246"/>
    <d v="2024-05-17T00:00:00"/>
    <n v="2371.12"/>
    <d v="2024-04-29T00:00:00"/>
    <x v="0"/>
    <d v="2024-04-05T00:00:00"/>
    <m/>
    <m/>
    <m/>
    <m/>
    <s v="Endy Carvalho Consultoria imobiliária"/>
    <m/>
    <m/>
    <m/>
    <d v="2025-03-20T00:00:00"/>
    <d v="2025-03-20T00:00:00"/>
    <s v="VENDA FINALIZADA"/>
    <d v="2024-03-28T00:00:00"/>
    <n v="23631"/>
    <n v="184812.77"/>
    <m/>
    <s v="AGL29"/>
    <n v="23631"/>
    <m/>
    <s v="Águas Lindas de Goiás"/>
    <s v="Goiás"/>
    <n v="5561999393091"/>
    <s v="RUA 11 A Q 79 L 10 BLOCO 26 CONJ A"/>
    <n v="72910000"/>
    <s v="SETOR 12"/>
    <s v="DO479708@GMAIL.COM"/>
    <m/>
    <n v="1697.69"/>
    <m/>
    <m/>
    <m/>
    <m/>
    <n v="3337"/>
    <n v="5595"/>
    <s v="Servente"/>
    <d v="2024-03-28T00:00:00"/>
    <n v="499.97"/>
    <d v="2024-05-04T00:00:00"/>
    <s v="sim"/>
    <d v="2024-05-04T00:00:00"/>
    <s v="MP140278"/>
    <d v="2024-03-28T00:00:00"/>
    <d v="2024-05-03T00:00:00"/>
    <m/>
    <d v="2024-04-03T00:00:00"/>
    <s v="Sim"/>
    <m/>
    <d v="2024-03-28T00:00:00"/>
    <m/>
    <m/>
    <m/>
    <d v="2024-05-08T00:00:00"/>
    <m/>
    <d v="2024-04-08T00:00:00"/>
    <d v="2024-05-09T00:00:00"/>
    <d v="2024-04-05T00:00:00"/>
    <d v="2024-05-15T00:00:00"/>
    <d v="2024-05-03T00:00:00"/>
    <m/>
    <d v="2024-04-10T00:00:00"/>
    <d v="2024-04-11T00:00:00"/>
    <m/>
    <d v="2024-05-06T00:00:00"/>
    <d v="2024-06-07T00:00:00"/>
    <d v="2024-04-10T00:00:00"/>
    <d v="2024-05-16T00:00:00"/>
    <s v="Sim"/>
    <m/>
    <m/>
    <m/>
    <m/>
    <d v="2024-04-04T00:00:00"/>
    <m/>
    <d v="2024-05-20T00:00:00"/>
    <m/>
    <m/>
    <d v="2024-05-22T00:00:00"/>
    <d v="2024-04-05T00:00:00"/>
    <d v="2024-07-23T00:00:00"/>
    <d v="2024-08-20T00:00:00"/>
    <d v="2024-12-03T00:00:00"/>
    <d v="2025-02-24T00:00:00"/>
    <d v="2024-04-10T00:00:00"/>
    <d v="2025-02-24T00:00:00"/>
    <m/>
    <m/>
    <m/>
    <m/>
    <m/>
    <m/>
    <m/>
    <m/>
    <m/>
    <m/>
    <m/>
    <m/>
    <m/>
    <m/>
    <n v="3805.32"/>
    <m/>
    <m/>
    <m/>
    <m/>
    <m/>
    <m/>
  </r>
  <r>
    <n v="3401"/>
    <x v="0"/>
    <n v="3968"/>
    <x v="0"/>
    <s v="Única"/>
    <s v="BLOCO B"/>
    <n v="204"/>
    <s v="FORMOSA"/>
    <s v="VITORIA ELENICE ALVES DA SILVA"/>
    <s v="&quot;14637183650&quot;"/>
    <x v="1"/>
    <x v="15"/>
    <s v="Não"/>
    <s v="Não"/>
    <s v="Não"/>
    <s v="Não"/>
    <s v="Não"/>
    <s v="Não"/>
    <s v="Não"/>
    <n v="167810.34"/>
    <n v="733.82"/>
    <n v="0"/>
    <n v="149319.34"/>
    <n v="18491"/>
    <n v="0"/>
    <n v="167810.34"/>
    <n v="0"/>
    <n v="0"/>
    <m/>
    <n v="8787719625495"/>
    <s v="Contrato Adimplente"/>
    <m/>
    <d v="2024-04-25T00:00:00"/>
    <n v="4042.48"/>
    <d v="2024-04-25T00:00:00"/>
    <x v="0"/>
    <d v="2024-04-05T00:00:00"/>
    <m/>
    <m/>
    <m/>
    <m/>
    <s v="Endy Carvalho Consultoria imobiliária"/>
    <m/>
    <m/>
    <m/>
    <d v="2025-03-27T00:00:00"/>
    <d v="2025-03-27T00:00:00"/>
    <s v="VENDA FINALIZADA"/>
    <d v="2024-03-19T00:00:00"/>
    <n v="23600"/>
    <n v="218000"/>
    <m/>
    <s v="FSA09"/>
    <n v="23600"/>
    <m/>
    <s v="Formosa"/>
    <s v="Goiás"/>
    <n v="5538998689465"/>
    <s v="AVENIDA IVONE SAAD,  KIT 03"/>
    <n v="73801165"/>
    <s v="SETOR CENTRAL"/>
    <s v="vitoriaelenicealves@gmail.com"/>
    <m/>
    <n v="2446.06"/>
    <d v="2024-09-15T00:00:00"/>
    <m/>
    <m/>
    <m/>
    <n v="3045"/>
    <n v="5591"/>
    <s v="Atendente"/>
    <d v="2024-03-19T00:00:00"/>
    <m/>
    <m/>
    <s v="sim"/>
    <m/>
    <s v="MP134520"/>
    <d v="2024-03-19T00:00:00"/>
    <d v="2024-04-24T00:00:00"/>
    <m/>
    <d v="2024-04-08T00:00:00"/>
    <m/>
    <m/>
    <d v="2024-03-19T00:00:00"/>
    <m/>
    <m/>
    <m/>
    <m/>
    <m/>
    <d v="2024-04-08T00:00:00"/>
    <d v="2024-04-25T00:00:00"/>
    <d v="2024-04-08T00:00:00"/>
    <d v="2024-05-02T00:00:00"/>
    <m/>
    <m/>
    <d v="2024-04-18T00:00:00"/>
    <d v="2024-04-11T00:00:00"/>
    <d v="2024-09-15T00:00:00"/>
    <m/>
    <d v="2024-06-05T00:00:00"/>
    <d v="2024-04-10T00:00:00"/>
    <m/>
    <s v="Sim"/>
    <m/>
    <m/>
    <d v="2024-04-23T00:00:00"/>
    <m/>
    <d v="2024-04-25T00:00:00"/>
    <d v="2024-04-23T00:00:00"/>
    <d v="2024-07-16T00:00:00"/>
    <m/>
    <m/>
    <d v="2024-07-18T00:00:00"/>
    <d v="2024-04-04T00:00:00"/>
    <d v="2024-06-06T00:00:00"/>
    <d v="2024-06-08T00:00:00"/>
    <d v="2024-06-12T00:00:00"/>
    <d v="2025-03-12T00:00:00"/>
    <d v="2024-04-10T00:00:00"/>
    <d v="2025-03-12T00:00:00"/>
    <m/>
    <m/>
    <m/>
    <m/>
    <m/>
    <m/>
    <m/>
    <m/>
    <m/>
    <m/>
    <m/>
    <m/>
    <m/>
    <m/>
    <m/>
    <m/>
    <m/>
    <m/>
    <m/>
    <m/>
    <m/>
  </r>
  <r>
    <n v="3402"/>
    <x v="0"/>
    <n v="4004"/>
    <x v="0"/>
    <s v="Única"/>
    <s v="BLOCO M"/>
    <n v="202"/>
    <s v="FORMOSA"/>
    <s v="FAUSTO ALVES RIBEIRO"/>
    <s v="&quot;92902456115&quot;"/>
    <x v="1"/>
    <x v="3"/>
    <s v="Não"/>
    <s v="Não"/>
    <s v="Não"/>
    <s v="Não"/>
    <s v="Não"/>
    <s v="Não"/>
    <s v="Não"/>
    <n v="155888.84"/>
    <n v="780"/>
    <n v="0"/>
    <n v="141231.84"/>
    <n v="14889"/>
    <n v="0"/>
    <n v="156120.84"/>
    <n v="0"/>
    <n v="0"/>
    <m/>
    <n v="8787719596118"/>
    <s v="Contrato Adimplente"/>
    <n v="74163"/>
    <d v="2024-09-18T00:00:00"/>
    <n v="6271.97"/>
    <d v="2024-04-26T00:00:00"/>
    <x v="0"/>
    <d v="2024-04-05T00:00:00"/>
    <m/>
    <m/>
    <m/>
    <m/>
    <s v="Endy Carvalho Consultoria imobiliária"/>
    <m/>
    <m/>
    <m/>
    <d v="2025-03-27T00:00:00"/>
    <d v="2025-03-27T00:00:00"/>
    <s v="VENDA FINALIZADA"/>
    <d v="2024-03-27T00:00:00"/>
    <n v="23601"/>
    <n v="225000"/>
    <m/>
    <s v="FSA09"/>
    <n v="23601"/>
    <s v="MARCIA DOS SANTOS FERNANDES - 00044959184"/>
    <s v="Formosa"/>
    <s v="Goiás"/>
    <n v="5561999768101"/>
    <s v="RUA 7 QD 07"/>
    <n v="73802235"/>
    <s v="SETOR BOSQUE II"/>
    <s v="faustoalvesribeiro@gmail.com"/>
    <m/>
    <n v="2600"/>
    <d v="2024-09-22T00:00:00"/>
    <m/>
    <m/>
    <m/>
    <n v="3225"/>
    <n v="5592"/>
    <s v="Vendedor(a)"/>
    <d v="2024-04-17T00:00:00"/>
    <m/>
    <m/>
    <s v="sim"/>
    <m/>
    <s v="MP134519"/>
    <d v="2024-04-17T00:00:00"/>
    <d v="2024-04-25T00:00:00"/>
    <m/>
    <d v="2024-04-05T00:00:00"/>
    <s v="Sim"/>
    <m/>
    <d v="2024-04-17T00:00:00"/>
    <m/>
    <m/>
    <m/>
    <m/>
    <m/>
    <d v="2024-04-22T00:00:00"/>
    <d v="2024-05-21T00:00:00"/>
    <d v="2024-04-05T00:00:00"/>
    <d v="2024-05-02T00:00:00"/>
    <m/>
    <m/>
    <d v="2024-04-18T00:00:00"/>
    <d v="2024-04-06T00:00:00"/>
    <d v="2024-09-22T00:00:00"/>
    <m/>
    <d v="2024-06-05T00:00:00"/>
    <d v="2024-04-06T00:00:00"/>
    <m/>
    <s v="Sim"/>
    <m/>
    <m/>
    <d v="2024-04-22T00:00:00"/>
    <d v="2024-09-13T00:00:00"/>
    <d v="2024-04-26T00:00:00"/>
    <d v="2024-04-25T00:00:00"/>
    <d v="2024-09-19T00:00:00"/>
    <m/>
    <m/>
    <d v="2024-09-20T00:00:00"/>
    <d v="2024-04-03T00:00:00"/>
    <d v="2024-06-06T00:00:00"/>
    <d v="2024-06-19T00:00:00"/>
    <d v="2024-07-31T00:00:00"/>
    <d v="2025-03-12T00:00:00"/>
    <d v="2024-04-05T00:00:00"/>
    <d v="2025-03-12T00:00:00"/>
    <m/>
    <m/>
    <m/>
    <m/>
    <m/>
    <m/>
    <m/>
    <m/>
    <m/>
    <m/>
    <m/>
    <m/>
    <m/>
    <m/>
    <m/>
    <m/>
    <m/>
    <m/>
    <m/>
    <m/>
    <m/>
  </r>
  <r>
    <n v="3403"/>
    <x v="0"/>
    <n v="4010"/>
    <x v="7"/>
    <s v="Etapa Unica"/>
    <s v="BLOCO Q"/>
    <s v="APTO 102"/>
    <s v="FORMOSA"/>
    <s v="CAIO OLIVEIRA SHIMIZU"/>
    <s v="&quot;05984659107&quot;"/>
    <x v="1"/>
    <x v="15"/>
    <s v="Não"/>
    <s v="Não"/>
    <s v="Não"/>
    <s v="Não"/>
    <s v="Não"/>
    <s v="Não"/>
    <s v="Não"/>
    <n v="151200"/>
    <n v="869.99"/>
    <n v="0"/>
    <n v="152249.75"/>
    <n v="8498"/>
    <n v="0"/>
    <n v="160747.75"/>
    <n v="0"/>
    <n v="0"/>
    <m/>
    <n v="8787719645585"/>
    <s v="Contrato Adimplente"/>
    <m/>
    <d v="2024-09-04T00:00:00"/>
    <n v="6242.9"/>
    <d v="2024-06-13T00:00:00"/>
    <x v="0"/>
    <d v="2024-04-08T00:00:00"/>
    <m/>
    <m/>
    <m/>
    <m/>
    <s v="Endy Carvalho Consultoria imobiliária"/>
    <m/>
    <m/>
    <m/>
    <d v="2025-03-26T00:00:00"/>
    <d v="2025-08-21T00:00:00"/>
    <s v="VENDA FINALIZADA"/>
    <d v="2024-03-28T00:00:00"/>
    <n v="23621"/>
    <n v="205000"/>
    <m/>
    <s v="FSA010"/>
    <n v="23621"/>
    <m/>
    <s v="Formosa"/>
    <s v="Goiás"/>
    <n v="5561999885358"/>
    <s v="RUA 03, QUADRA 97, LOTE 02, CASA 11"/>
    <n v="73808360"/>
    <s v="Parque Vila Verde"/>
    <s v="caio.9shimizu@gmail.com"/>
    <m/>
    <n v="2900"/>
    <d v="2024-09-24T00:00:00"/>
    <m/>
    <m/>
    <m/>
    <n v="3848"/>
    <n v="5593"/>
    <s v="Administrador"/>
    <d v="2024-03-28T00:00:00"/>
    <m/>
    <m/>
    <s v="sim"/>
    <m/>
    <s v="MP143089"/>
    <d v="2024-03-28T00:00:00"/>
    <m/>
    <m/>
    <d v="2024-05-09T00:00:00"/>
    <m/>
    <m/>
    <d v="2024-03-28T00:00:00"/>
    <m/>
    <m/>
    <m/>
    <m/>
    <m/>
    <d v="2024-04-08T00:00:00"/>
    <d v="2024-07-09T00:00:00"/>
    <d v="2024-05-09T00:00:00"/>
    <d v="2024-06-17T00:00:00"/>
    <m/>
    <m/>
    <d v="2024-05-09T00:00:00"/>
    <d v="2024-04-12T00:00:00"/>
    <d v="2024-09-24T00:00:00"/>
    <m/>
    <d v="2024-07-02T00:00:00"/>
    <d v="2024-04-12T00:00:00"/>
    <m/>
    <s v="Sim"/>
    <m/>
    <m/>
    <m/>
    <m/>
    <d v="2024-06-14T00:00:00"/>
    <m/>
    <d v="2024-09-05T00:00:00"/>
    <m/>
    <m/>
    <d v="2024-09-06T00:00:00"/>
    <d v="2024-04-08T00:00:00"/>
    <d v="2024-07-02T00:00:00"/>
    <d v="2024-10-10T00:00:00"/>
    <d v="2025-02-21T00:00:00"/>
    <d v="2025-03-20T00:00:00"/>
    <d v="2024-04-11T00:00:00"/>
    <d v="2025-03-20T00:00:00"/>
    <m/>
    <m/>
    <m/>
    <m/>
    <m/>
    <m/>
    <m/>
    <m/>
    <m/>
    <m/>
    <m/>
    <m/>
    <m/>
    <m/>
    <m/>
    <m/>
    <m/>
    <m/>
    <m/>
    <m/>
    <m/>
  </r>
  <r>
    <n v="3404"/>
    <x v="0"/>
    <n v="3996"/>
    <x v="7"/>
    <s v="Etapa Unica"/>
    <s v="BLOCO G"/>
    <s v="APTO 103"/>
    <s v="FORMOSA"/>
    <s v="LINELLYA LOPES DE OLIVEIRA"/>
    <s v="&quot;04674507146&quot;"/>
    <x v="1"/>
    <x v="21"/>
    <s v="Não"/>
    <s v="Não"/>
    <s v="Não"/>
    <s v="Não"/>
    <s v="Não"/>
    <s v="Não"/>
    <s v="Não"/>
    <n v="149596.76999999999"/>
    <n v="553.24"/>
    <n v="0"/>
    <n v="107943.77"/>
    <n v="41653"/>
    <n v="0"/>
    <n v="149596.76999999999"/>
    <n v="0"/>
    <n v="0"/>
    <m/>
    <n v="8787719669611"/>
    <s v="Contrato Adimplente"/>
    <n v="75569"/>
    <d v="2024-06-26T00:00:00"/>
    <n v="3557.79"/>
    <d v="2024-05-22T00:00:00"/>
    <x v="0"/>
    <d v="2024-04-08T00:00:00"/>
    <m/>
    <m/>
    <m/>
    <m/>
    <s v="Endy Carvalho Consultoria imobiliária"/>
    <m/>
    <m/>
    <m/>
    <d v="2025-03-26T00:00:00"/>
    <d v="2025-08-21T00:00:00"/>
    <s v="VENDA FINALIZADA"/>
    <d v="2024-03-27T00:00:00"/>
    <n v="23623"/>
    <n v="204728.3"/>
    <m/>
    <s v="FSA010"/>
    <n v="23623"/>
    <m/>
    <s v="Formosa"/>
    <s v="Goiás"/>
    <n v="5561998102693"/>
    <s v="RUA 11 Q 105"/>
    <n v="73813440"/>
    <s v="FORMOSINHA"/>
    <s v="neiafsa2010@hotmail.com"/>
    <m/>
    <n v="1844.16"/>
    <d v="2024-09-15T00:00:00"/>
    <m/>
    <m/>
    <m/>
    <n v="3696"/>
    <n v="5594"/>
    <s v="Atendente"/>
    <d v="2024-03-27T00:00:00"/>
    <m/>
    <m/>
    <s v="sim"/>
    <m/>
    <s v="MP143071"/>
    <d v="2024-03-27T00:00:00"/>
    <d v="2024-05-21T00:00:00"/>
    <m/>
    <d v="2024-05-07T00:00:00"/>
    <s v="Sim"/>
    <m/>
    <d v="2024-03-27T00:00:00"/>
    <m/>
    <m/>
    <m/>
    <m/>
    <m/>
    <d v="2024-03-27T00:00:00"/>
    <d v="2024-05-23T00:00:00"/>
    <d v="2024-05-07T00:00:00"/>
    <d v="2024-06-03T00:00:00"/>
    <m/>
    <m/>
    <d v="2024-05-08T00:00:00"/>
    <d v="2024-04-17T00:00:00"/>
    <d v="2024-09-15T00:00:00"/>
    <m/>
    <d v="2024-06-07T00:00:00"/>
    <d v="2024-04-17T00:00:00"/>
    <m/>
    <s v="Sim"/>
    <m/>
    <m/>
    <d v="2024-05-10T00:00:00"/>
    <m/>
    <d v="2024-05-23T00:00:00"/>
    <d v="2024-05-21T00:00:00"/>
    <d v="2024-06-26T00:00:00"/>
    <m/>
    <m/>
    <d v="2024-07-01T00:00:00"/>
    <d v="2024-04-09T00:00:00"/>
    <d v="2024-06-20T00:00:00"/>
    <d v="2024-07-04T00:00:00"/>
    <d v="2024-07-31T00:00:00"/>
    <d v="2025-03-20T00:00:00"/>
    <d v="2024-04-17T00:00:00"/>
    <d v="2025-03-20T00:00:00"/>
    <m/>
    <m/>
    <m/>
    <m/>
    <m/>
    <m/>
    <m/>
    <m/>
    <m/>
    <m/>
    <m/>
    <m/>
    <m/>
    <m/>
    <m/>
    <m/>
    <m/>
    <m/>
    <m/>
    <m/>
    <m/>
  </r>
  <r>
    <n v="3405"/>
    <x v="0"/>
    <n v="3958"/>
    <x v="7"/>
    <s v="Etapa Unica"/>
    <s v="BLOCO E"/>
    <s v="APTO 203"/>
    <s v="FORMOSA"/>
    <s v="JANARA CRISTINY CRISOSTOMO DE OLIVEIRA"/>
    <s v="&quot;11183212607&quot;"/>
    <x v="1"/>
    <x v="19"/>
    <s v="Não"/>
    <s v="Não"/>
    <s v="Não"/>
    <s v="Não"/>
    <s v="Não"/>
    <s v="Não"/>
    <s v="Não"/>
    <n v="151467.62"/>
    <n v="886.3"/>
    <n v="0"/>
    <n v="155154.38"/>
    <n v="7702"/>
    <n v="0"/>
    <n v="162856.38"/>
    <n v="0"/>
    <n v="0"/>
    <m/>
    <n v="8787720238947"/>
    <s v="Contrato Adimplente"/>
    <m/>
    <d v="2024-07-05T00:00:00"/>
    <n v="3944.79"/>
    <d v="2024-06-20T00:00:00"/>
    <x v="0"/>
    <d v="2024-04-08T00:00:00"/>
    <m/>
    <m/>
    <m/>
    <m/>
    <s v="Endy Carvalho Consultoria imobiliária"/>
    <m/>
    <m/>
    <m/>
    <d v="2025-03-26T00:00:00"/>
    <d v="2025-08-21T00:00:00"/>
    <s v="VENDA FINALIZADA"/>
    <d v="2024-03-16T00:00:00"/>
    <n v="23632"/>
    <n v="205267.67"/>
    <m/>
    <s v="FSA010"/>
    <n v="23632"/>
    <m/>
    <s v="Formosa"/>
    <s v="Goiás"/>
    <n v="5538998624109"/>
    <s v="RUA 15 L 111 KIT 04"/>
    <n v="73800000"/>
    <s v="FORMOSINHA"/>
    <s v="janacristiny06@gmail.com"/>
    <m/>
    <n v="2954.34"/>
    <d v="2024-09-07T00:00:00"/>
    <m/>
    <m/>
    <m/>
    <n v="3666"/>
    <n v="5596"/>
    <s v="Analista"/>
    <d v="2024-03-16T00:00:00"/>
    <m/>
    <m/>
    <s v="sim"/>
    <m/>
    <s v="MP143065"/>
    <d v="2024-03-16T00:00:00"/>
    <d v="2024-06-21T00:00:00"/>
    <m/>
    <d v="2024-05-06T00:00:00"/>
    <s v="Sim"/>
    <m/>
    <d v="2024-03-16T00:00:00"/>
    <m/>
    <m/>
    <m/>
    <m/>
    <m/>
    <d v="2024-04-08T00:00:00"/>
    <m/>
    <d v="2024-05-06T00:00:00"/>
    <d v="2024-07-01T00:00:00"/>
    <m/>
    <m/>
    <d v="2024-05-07T00:00:00"/>
    <d v="2024-06-12T00:00:00"/>
    <d v="2024-09-07T00:00:00"/>
    <m/>
    <d v="2024-07-02T00:00:00"/>
    <d v="2024-06-12T00:00:00"/>
    <m/>
    <s v="Sim"/>
    <m/>
    <m/>
    <m/>
    <m/>
    <d v="2024-06-21T00:00:00"/>
    <m/>
    <d v="2024-07-06T00:00:00"/>
    <m/>
    <m/>
    <d v="2024-07-08T00:00:00"/>
    <d v="2024-06-07T00:00:00"/>
    <d v="2025-02-10T00:00:00"/>
    <d v="2025-02-15T00:00:00"/>
    <d v="2025-02-21T00:00:00"/>
    <d v="2025-03-20T00:00:00"/>
    <d v="2024-06-11T00:00:00"/>
    <d v="2025-03-20T00:00:00"/>
    <m/>
    <m/>
    <m/>
    <m/>
    <m/>
    <m/>
    <m/>
    <m/>
    <m/>
    <m/>
    <m/>
    <m/>
    <m/>
    <m/>
    <m/>
    <m/>
    <m/>
    <m/>
    <m/>
    <m/>
    <m/>
  </r>
  <r>
    <n v="3406"/>
    <x v="0"/>
    <n v="3964"/>
    <x v="1"/>
    <s v="Etapa "/>
    <s v="BLOCO K"/>
    <n v="4"/>
    <s v="FORMOSA"/>
    <s v="LUIZ PAULO AQUINO"/>
    <s v="&quot;06925644116&quot;"/>
    <x v="1"/>
    <x v="34"/>
    <s v="Não"/>
    <s v="Não"/>
    <s v="Não"/>
    <s v="Não"/>
    <s v="Não"/>
    <s v="Não"/>
    <s v="Não"/>
    <n v="150131.49"/>
    <n v="552.24"/>
    <n v="0"/>
    <n v="108104.23"/>
    <n v="41814"/>
    <n v="0"/>
    <n v="149918.23000000001"/>
    <n v="0"/>
    <n v="0"/>
    <m/>
    <n v="8787719669085"/>
    <s v="Contrato Adimplente"/>
    <m/>
    <d v="2024-07-31T00:00:00"/>
    <n v="3557.79"/>
    <d v="2024-06-28T00:00:00"/>
    <x v="0"/>
    <d v="2024-04-09T00:00:00"/>
    <m/>
    <m/>
    <m/>
    <m/>
    <s v="Endy Carvalho Consultoria imobiliária"/>
    <m/>
    <m/>
    <m/>
    <d v="2026-03-17T00:00:00"/>
    <d v="2026-03-17T00:00:00"/>
    <s v="VENDA FINALIZADA"/>
    <d v="2024-03-18T00:00:00"/>
    <n v="23656"/>
    <n v="202500.63"/>
    <m/>
    <s v="FSA07"/>
    <n v="23656"/>
    <m/>
    <s v="Santo Antônio do Descoberto"/>
    <s v="Goiás"/>
    <n v="5561981127366"/>
    <s v="QUADRA 13 Q 10"/>
    <n v="72900970"/>
    <s v="VILA PARAISO II"/>
    <s v="luizadm1555@gmail.com"/>
    <m/>
    <n v="1840.83"/>
    <d v="2024-09-02T00:00:00"/>
    <m/>
    <m/>
    <m/>
    <n v="1005"/>
    <n v="5597"/>
    <s v="Assistente"/>
    <d v="2024-03-18T00:00:00"/>
    <m/>
    <m/>
    <s v="sim"/>
    <m/>
    <s v="MP142348"/>
    <d v="2024-03-18T00:00:00"/>
    <d v="2024-07-08T00:00:00"/>
    <m/>
    <d v="2024-04-10T00:00:00"/>
    <s v="Sim"/>
    <m/>
    <d v="2024-03-18T00:00:00"/>
    <m/>
    <m/>
    <m/>
    <m/>
    <m/>
    <d v="2024-04-09T00:00:00"/>
    <d v="2024-07-04T00:00:00"/>
    <d v="2024-04-25T00:00:00"/>
    <d v="2024-07-01T00:00:00"/>
    <d v="2024-07-17T00:00:00"/>
    <m/>
    <d v="2024-04-26T00:00:00"/>
    <d v="2024-04-19T00:00:00"/>
    <d v="2024-09-02T00:00:00"/>
    <m/>
    <d v="2024-07-10T00:00:00"/>
    <d v="2024-04-17T00:00:00"/>
    <m/>
    <s v="Sim"/>
    <m/>
    <m/>
    <m/>
    <m/>
    <d v="2024-07-04T00:00:00"/>
    <m/>
    <d v="2024-07-31T00:00:00"/>
    <m/>
    <m/>
    <d v="2024-08-07T00:00:00"/>
    <d v="2024-04-09T00:00:00"/>
    <d v="2024-07-10T00:00:00"/>
    <d v="2024-07-12T00:00:00"/>
    <d v="2024-07-29T00:00:00"/>
    <d v="2026-02-04T00:00:00"/>
    <d v="2024-04-17T00:00:00"/>
    <d v="2026-02-04T00:00:00"/>
    <m/>
    <m/>
    <m/>
    <m/>
    <m/>
    <m/>
    <m/>
    <m/>
    <m/>
    <m/>
    <m/>
    <m/>
    <m/>
    <m/>
    <m/>
    <m/>
    <m/>
    <m/>
    <m/>
    <m/>
    <m/>
  </r>
  <r>
    <n v="3407"/>
    <x v="0"/>
    <n v="4031"/>
    <x v="7"/>
    <s v="Etapa Unica"/>
    <s v="BLOCO B"/>
    <s v="APTO 101"/>
    <s v="FORMOSA"/>
    <s v="RAQUEL SOUSA DE MELO"/>
    <s v="&quot;05618589184&quot;"/>
    <x v="1"/>
    <x v="10"/>
    <s v="Não"/>
    <s v="Não"/>
    <s v="Não"/>
    <s v="Não"/>
    <s v="Não"/>
    <s v="Não"/>
    <s v="Não"/>
    <n v="156200"/>
    <n v="600"/>
    <n v="0"/>
    <n v="124908.92"/>
    <n v="34093"/>
    <n v="0"/>
    <n v="159001.92000000001"/>
    <n v="0"/>
    <n v="0"/>
    <m/>
    <n v="8787719671462"/>
    <s v="Contrato Adimplente"/>
    <n v="75487"/>
    <d v="2024-06-26T00:00:00"/>
    <n v="3635.14"/>
    <d v="2024-05-20T00:00:00"/>
    <x v="0"/>
    <d v="2024-04-09T00:00:00"/>
    <m/>
    <m/>
    <m/>
    <m/>
    <s v="Endy Carvalho Consultoria imobiliária"/>
    <m/>
    <m/>
    <m/>
    <d v="2025-03-26T00:00:00"/>
    <d v="2025-08-21T00:00:00"/>
    <s v="VENDA FINALIZADA"/>
    <d v="2024-04-09T00:00:00"/>
    <n v="23678"/>
    <n v="210000.52"/>
    <m/>
    <s v="FSA010"/>
    <n v="23678"/>
    <m/>
    <s v="Formosa"/>
    <s v="Goiás"/>
    <n v="5561999127996"/>
    <s v="CONJ. PARQUE DA COLINA Q 105"/>
    <n v="73808190"/>
    <s v="PARQUE DA COLINA"/>
    <s v="raquelmelo5695@gmail.com"/>
    <m/>
    <n v="2000"/>
    <d v="2024-07-15T00:00:00"/>
    <m/>
    <m/>
    <m/>
    <n v="3610"/>
    <n v="5598"/>
    <s v="Auxiliar"/>
    <d v="2024-04-03T00:00:00"/>
    <m/>
    <m/>
    <s v="sim"/>
    <m/>
    <s v="MP143066"/>
    <d v="2024-04-03T00:00:00"/>
    <d v="2024-05-17T00:00:00"/>
    <m/>
    <d v="2024-05-06T00:00:00"/>
    <s v="Sim"/>
    <m/>
    <d v="2024-04-03T00:00:00"/>
    <m/>
    <m/>
    <m/>
    <m/>
    <m/>
    <d v="2024-04-03T00:00:00"/>
    <d v="2024-05-20T00:00:00"/>
    <d v="2024-05-06T00:00:00"/>
    <d v="2024-06-03T00:00:00"/>
    <m/>
    <m/>
    <d v="2024-05-07T00:00:00"/>
    <d v="2024-05-10T00:00:00"/>
    <d v="2024-07-15T00:00:00"/>
    <m/>
    <d v="2024-06-07T00:00:00"/>
    <d v="2024-05-09T00:00:00"/>
    <m/>
    <s v="Sim"/>
    <m/>
    <m/>
    <m/>
    <m/>
    <d v="2024-05-20T00:00:00"/>
    <m/>
    <d v="2024-06-26T00:00:00"/>
    <m/>
    <m/>
    <d v="2024-07-01T00:00:00"/>
    <d v="2024-04-11T00:00:00"/>
    <d v="2024-06-20T00:00:00"/>
    <d v="2024-06-26T00:00:00"/>
    <d v="2024-07-31T00:00:00"/>
    <d v="2025-03-20T00:00:00"/>
    <d v="2024-04-18T00:00:00"/>
    <d v="2025-03-20T00:00:00"/>
    <m/>
    <m/>
    <m/>
    <m/>
    <m/>
    <m/>
    <m/>
    <m/>
    <m/>
    <m/>
    <m/>
    <m/>
    <m/>
    <m/>
    <m/>
    <m/>
    <m/>
    <m/>
    <m/>
    <m/>
    <m/>
  </r>
  <r>
    <n v="3408"/>
    <x v="0"/>
    <n v="4047"/>
    <x v="8"/>
    <s v="ETAPA 02"/>
    <s v="BLOCO 26"/>
    <s v="APTO 101"/>
    <s v="ÁGUAS LINDAS"/>
    <s v="GLADSON LACERDA SOUSA"/>
    <s v="&quot;71466039116&quot;"/>
    <x v="2"/>
    <x v="23"/>
    <s v="Não"/>
    <s v="Não"/>
    <s v="Não"/>
    <s v="Sim"/>
    <s v="Sim"/>
    <s v="Não"/>
    <s v="Não"/>
    <n v="132329.21"/>
    <n v="450"/>
    <n v="0"/>
    <n v="82786.16"/>
    <n v="27567.84"/>
    <n v="0"/>
    <n v="110354"/>
    <n v="0"/>
    <n v="0"/>
    <m/>
    <n v="8787719670512"/>
    <s v="Contrato Adimplente"/>
    <n v="86404"/>
    <d v="2024-05-27T00:00:00"/>
    <n v="2379.4899999999998"/>
    <d v="2024-04-30T00:00:00"/>
    <x v="0"/>
    <d v="2024-04-10T00:00:00"/>
    <m/>
    <m/>
    <m/>
    <m/>
    <s v="Endy Carvalho Consultoria imobiliária"/>
    <m/>
    <m/>
    <m/>
    <d v="2025-04-14T00:00:00"/>
    <d v="2025-04-14T00:00:00"/>
    <s v="VENDA FINALIZADA"/>
    <d v="2024-04-12T00:00:00"/>
    <n v="23798"/>
    <n v="165000.21"/>
    <m/>
    <s v="AGL25"/>
    <n v="23798"/>
    <s v="PAULICÉIA COSTA LACERDA - 01442675357"/>
    <s v="Águas Lindas de Goiás"/>
    <s v="Goiás"/>
    <n v="5561982571438"/>
    <s v="RUA 11-A Q.79, L 10"/>
    <n v="72910385"/>
    <s v="Parque da Barragem Setor 12"/>
    <s v="GLADSONLACERDA27@GMAIL.COM"/>
    <m/>
    <n v="1800"/>
    <m/>
    <m/>
    <m/>
    <m/>
    <n v="2390"/>
    <n v="5600"/>
    <s v="Vendedor(a)"/>
    <d v="2024-04-19T00:00:00"/>
    <n v="499.97"/>
    <d v="2024-05-09T00:00:00"/>
    <s v="sim"/>
    <d v="2024-05-05T00:00:00"/>
    <m/>
    <d v="2024-04-19T00:00:00"/>
    <d v="2024-05-03T00:00:00"/>
    <m/>
    <m/>
    <s v="Sim"/>
    <m/>
    <d v="2024-04-19T00:00:00"/>
    <m/>
    <m/>
    <m/>
    <d v="2024-05-09T00:00:00"/>
    <m/>
    <d v="2024-04-22T00:00:00"/>
    <d v="2024-05-10T00:00:00"/>
    <m/>
    <m/>
    <d v="2024-05-03T00:00:00"/>
    <m/>
    <m/>
    <d v="2024-04-16T00:00:00"/>
    <m/>
    <d v="2024-05-06T00:00:00"/>
    <m/>
    <d v="2024-04-16T00:00:00"/>
    <d v="2024-05-17T00:00:00"/>
    <s v="Sim"/>
    <d v="2024-05-20T00:00:00"/>
    <m/>
    <m/>
    <m/>
    <d v="2024-04-09T00:00:00"/>
    <m/>
    <d v="2024-05-28T00:00:00"/>
    <m/>
    <m/>
    <d v="2024-05-31T00:00:00"/>
    <d v="2024-04-09T00:00:00"/>
    <m/>
    <m/>
    <m/>
    <m/>
    <d v="2024-04-16T00:00:00"/>
    <m/>
    <m/>
    <m/>
    <m/>
    <m/>
    <m/>
    <m/>
    <m/>
    <m/>
    <m/>
    <m/>
    <m/>
    <m/>
    <m/>
    <m/>
    <n v="3205.32"/>
    <m/>
    <m/>
    <m/>
    <m/>
    <m/>
    <m/>
  </r>
  <r>
    <n v="3409"/>
    <x v="0"/>
    <n v="4033"/>
    <x v="7"/>
    <s v="Etapa Unica"/>
    <s v="BLOCO E"/>
    <s v="APTO 102"/>
    <s v="FORMOSA"/>
    <s v="JORGE DIONISIO PEREIRA"/>
    <s v="&quot;07731505367&quot;"/>
    <x v="0"/>
    <x v="26"/>
    <s v="Não"/>
    <s v="Não"/>
    <s v="Não"/>
    <s v="Não"/>
    <s v="Não"/>
    <s v="Não"/>
    <s v="Não"/>
    <n v="154652.57999999999"/>
    <n v="511.06"/>
    <n v="0"/>
    <n v="106557.58"/>
    <n v="48095"/>
    <n v="0"/>
    <n v="154652.57999999999"/>
    <n v="0"/>
    <n v="0"/>
    <m/>
    <n v="8787719697305"/>
    <s v="Contrato Adimplente"/>
    <m/>
    <d v="2024-06-26T00:00:00"/>
    <n v="3557.79"/>
    <d v="2024-06-07T00:00:00"/>
    <x v="0"/>
    <d v="2024-04-10T00:00:00"/>
    <m/>
    <m/>
    <m/>
    <m/>
    <s v="Endy Carvalho Consultoria imobiliária"/>
    <m/>
    <m/>
    <m/>
    <d v="2025-03-26T00:00:00"/>
    <d v="2025-08-21T00:00:00"/>
    <s v="VENDA FINALIZADA"/>
    <d v="2024-04-12T00:00:00"/>
    <n v="23786"/>
    <n v="209818.12"/>
    <m/>
    <s v="FSA010"/>
    <n v="23786"/>
    <m/>
    <s v="Formosa"/>
    <s v="Goiás"/>
    <n v="5561996072157"/>
    <s v="Rua 1 Q 41A"/>
    <n v="73813804"/>
    <s v="Parque Lago"/>
    <s v="jorgedocarao@gmail.com"/>
    <m/>
    <n v="1703.56"/>
    <d v="2024-09-10T00:00:00"/>
    <m/>
    <m/>
    <m/>
    <n v="3663"/>
    <n v="5599"/>
    <s v="Auxiliar"/>
    <d v="2024-04-04T00:00:00"/>
    <m/>
    <m/>
    <s v="sim"/>
    <m/>
    <s v="MP143050"/>
    <d v="2024-04-04T00:00:00"/>
    <m/>
    <m/>
    <d v="2024-04-09T00:00:00"/>
    <m/>
    <m/>
    <d v="2024-04-04T00:00:00"/>
    <m/>
    <m/>
    <m/>
    <m/>
    <m/>
    <d v="2024-04-12T00:00:00"/>
    <d v="2024-06-07T00:00:00"/>
    <d v="2024-05-02T00:00:00"/>
    <d v="2024-06-17T00:00:00"/>
    <m/>
    <m/>
    <d v="2024-05-07T00:00:00"/>
    <d v="2024-04-19T00:00:00"/>
    <d v="2024-09-10T00:00:00"/>
    <m/>
    <d v="2024-07-07T00:00:00"/>
    <d v="2024-04-19T00:00:00"/>
    <m/>
    <s v="Sim"/>
    <m/>
    <m/>
    <d v="2024-05-10T00:00:00"/>
    <m/>
    <d v="2024-06-07T00:00:00"/>
    <d v="2024-05-21T00:00:00"/>
    <d v="2024-06-26T00:00:00"/>
    <m/>
    <m/>
    <d v="2024-07-01T00:00:00"/>
    <d v="2024-04-11T00:00:00"/>
    <d v="2024-07-07T00:00:00"/>
    <d v="2024-09-12T00:00:00"/>
    <d v="2025-02-21T00:00:00"/>
    <d v="2025-03-20T00:00:00"/>
    <d v="2024-04-19T00:00:00"/>
    <d v="2025-03-20T00:00:00"/>
    <m/>
    <m/>
    <m/>
    <m/>
    <m/>
    <m/>
    <m/>
    <m/>
    <m/>
    <m/>
    <m/>
    <m/>
    <m/>
    <m/>
    <m/>
    <m/>
    <m/>
    <m/>
    <m/>
    <m/>
    <m/>
  </r>
  <r>
    <n v="3410"/>
    <x v="1"/>
    <n v="4032"/>
    <x v="7"/>
    <s v="Etapa Unica"/>
    <s v="BLOCO A"/>
    <s v="APTO 102"/>
    <s v="FORMOSA"/>
    <s v="ZIDINEIDE NOGUEIRA SILVA"/>
    <s v="&quot;79152023168&quot;"/>
    <x v="0"/>
    <x v="17"/>
    <s v="Não"/>
    <s v="Não"/>
    <s v="Não"/>
    <s v="Não"/>
    <s v="Não"/>
    <s v="Não"/>
    <s v="Não"/>
    <n v="152699.85999999999"/>
    <n v="780.6"/>
    <n v="0"/>
    <n v="138386.85999999999"/>
    <n v="14313"/>
    <n v="0"/>
    <n v="152699.85999999999"/>
    <n v="0"/>
    <n v="0"/>
    <m/>
    <m/>
    <s v="Contrato Adimplente"/>
    <m/>
    <m/>
    <n v="0"/>
    <m/>
    <x v="1"/>
    <d v="2024-04-11T00:00:00"/>
    <m/>
    <m/>
    <m/>
    <m/>
    <s v="Endy Carvalho Consultoria imobiliária"/>
    <m/>
    <m/>
    <m/>
    <d v="2024-06-14T00:00:00"/>
    <d v="2024-06-14T00:00:00"/>
    <s v="DISTRATO"/>
    <d v="2024-04-16T00:00:00"/>
    <n v="23904"/>
    <n v="209809.45"/>
    <m/>
    <s v="FSA010"/>
    <n v="23904"/>
    <m/>
    <s v="Formosa"/>
    <s v="Goiás"/>
    <n v="5561999331678"/>
    <s v="Rua 22 Q 13 P P/05"/>
    <n v="73802428"/>
    <s v="Setor Sul"/>
    <s v="kiarely@hotmail.com"/>
    <m/>
    <n v="2602"/>
    <d v="2024-09-22T00:00:00"/>
    <m/>
    <m/>
    <m/>
    <n v="3592"/>
    <n v="5603"/>
    <s v="Vendedor(a)"/>
    <m/>
    <m/>
    <m/>
    <m/>
    <m/>
    <s v="MP143067"/>
    <m/>
    <m/>
    <m/>
    <d v="2024-05-06T00:00:00"/>
    <m/>
    <m/>
    <m/>
    <m/>
    <m/>
    <m/>
    <m/>
    <m/>
    <m/>
    <m/>
    <d v="2024-05-06T00:00:00"/>
    <m/>
    <m/>
    <m/>
    <d v="2024-05-07T00:00:00"/>
    <d v="2024-04-19T00:00:00"/>
    <d v="2024-09-22T00:00:00"/>
    <m/>
    <m/>
    <d v="2024-04-18T00:00:00"/>
    <m/>
    <s v="Sim"/>
    <m/>
    <m/>
    <m/>
    <m/>
    <m/>
    <m/>
    <m/>
    <m/>
    <m/>
    <m/>
    <d v="2024-04-11T00:00:00"/>
    <m/>
    <m/>
    <m/>
    <m/>
    <d v="2024-04-18T00:00:00"/>
    <m/>
    <m/>
    <m/>
    <m/>
    <m/>
    <m/>
    <m/>
    <m/>
    <m/>
    <m/>
    <m/>
    <m/>
    <m/>
    <m/>
    <m/>
    <m/>
    <m/>
    <m/>
    <m/>
    <m/>
    <m/>
    <m/>
  </r>
  <r>
    <n v="3411"/>
    <x v="1"/>
    <n v="4017"/>
    <x v="5"/>
    <s v="Etapa Unica"/>
    <s v="BLOCO J"/>
    <n v="104"/>
    <s v="ÁGUAS LINDAS"/>
    <s v="JULIA  DE ANDRADE COSTA"/>
    <s v="&quot;09063677197&quot;"/>
    <x v="2"/>
    <x v="7"/>
    <s v="Não"/>
    <s v="Não"/>
    <s v="Não"/>
    <s v="Não"/>
    <s v="Não"/>
    <s v="Não"/>
    <s v="Não"/>
    <n v="135738.87"/>
    <n v="724.66"/>
    <n v="0"/>
    <n v="125663.03999999999"/>
    <n v="54855.96"/>
    <n v="0"/>
    <n v="180519"/>
    <n v="0"/>
    <n v="0"/>
    <m/>
    <m/>
    <s v="Contrato Adimplente"/>
    <n v="105371"/>
    <m/>
    <n v="0"/>
    <m/>
    <x v="1"/>
    <d v="2024-04-11T00:00:00"/>
    <m/>
    <m/>
    <m/>
    <m/>
    <s v="Endy Carvalho Consultoria imobiliária"/>
    <m/>
    <m/>
    <m/>
    <d v="2024-04-22T00:00:00"/>
    <d v="2024-04-29T00:00:00"/>
    <s v="DISTRATO"/>
    <d v="2024-04-12T00:00:00"/>
    <n v="23796"/>
    <n v="190065.24"/>
    <m/>
    <s v="AGL29"/>
    <n v="23796"/>
    <m/>
    <s v="Águas Lindas de Goiás"/>
    <s v="Goiás"/>
    <n v="5561984013987"/>
    <s v="Quadra CHACARA 07"/>
    <n v="72911494"/>
    <s v="Chácaras Coimbra"/>
    <s v="julia403836@gmail.com"/>
    <m/>
    <n v="3455.77"/>
    <m/>
    <m/>
    <m/>
    <m/>
    <n v="3472"/>
    <n v="5602"/>
    <s v="Atendente"/>
    <d v="2024-03-28T00:00:00"/>
    <n v="504.56"/>
    <m/>
    <s v="sim"/>
    <d v="2024-04-21T00:00:00"/>
    <s v="MP140273"/>
    <d v="2024-03-28T00:00:00"/>
    <d v="2024-04-15T00:00:00"/>
    <m/>
    <d v="2024-04-03T00:00:00"/>
    <s v="Sim"/>
    <m/>
    <d v="2024-03-28T00:00:00"/>
    <m/>
    <m/>
    <m/>
    <m/>
    <m/>
    <d v="2024-04-12T00:00:00"/>
    <m/>
    <d v="2024-04-03T00:00:00"/>
    <m/>
    <d v="2024-04-15T00:00:00"/>
    <m/>
    <d v="2024-04-04T00:00:00"/>
    <d v="2024-04-10T00:00:00"/>
    <m/>
    <d v="2024-04-16T00:00:00"/>
    <m/>
    <d v="2024-04-10T00:00:00"/>
    <m/>
    <s v="Sim"/>
    <m/>
    <m/>
    <m/>
    <m/>
    <d v="2024-04-02T00:00:00"/>
    <m/>
    <m/>
    <m/>
    <m/>
    <m/>
    <d v="2024-04-03T00:00:00"/>
    <m/>
    <m/>
    <m/>
    <m/>
    <d v="2024-04-09T00:00:00"/>
    <m/>
    <m/>
    <m/>
    <m/>
    <m/>
    <m/>
    <m/>
    <m/>
    <m/>
    <m/>
    <m/>
    <m/>
    <m/>
    <m/>
    <m/>
    <n v="3805.32"/>
    <m/>
    <m/>
    <m/>
    <m/>
    <m/>
    <m/>
  </r>
  <r>
    <n v="3412"/>
    <x v="0"/>
    <n v="4006"/>
    <x v="2"/>
    <s v="ETAPA 01"/>
    <s v="BLOCO V"/>
    <n v="4"/>
    <s v="ÁGUAS LINDAS"/>
    <s v="CHRISTIAN RODRIGUES SENA"/>
    <s v="&quot;06935594111&quot;"/>
    <x v="6"/>
    <x v="41"/>
    <s v="Não"/>
    <s v="Não"/>
    <s v="Não"/>
    <s v="Sim"/>
    <s v="Sim"/>
    <s v="Não"/>
    <s v="Não"/>
    <n v="157467.4"/>
    <n v="579.37"/>
    <n v="0"/>
    <n v="113705.4"/>
    <n v="43762"/>
    <n v="0"/>
    <n v="157467.4"/>
    <n v="0"/>
    <n v="0"/>
    <m/>
    <n v="8787719670350"/>
    <s v="Contrato Adimplente"/>
    <n v="96346"/>
    <d v="2024-06-07T00:00:00"/>
    <n v="2748.62"/>
    <d v="2024-04-29T00:00:00"/>
    <x v="0"/>
    <d v="2024-04-11T00:00:00"/>
    <m/>
    <m/>
    <m/>
    <m/>
    <s v="GRUPO IMERGE"/>
    <m/>
    <m/>
    <m/>
    <d v="2026-02-24T00:00:00"/>
    <d v="2026-02-24T00:00:00"/>
    <s v="VENDA FINALIZADA"/>
    <d v="2024-04-12T00:00:00"/>
    <n v="23797"/>
    <n v="214165.48"/>
    <m/>
    <s v="AGL28"/>
    <n v="23797"/>
    <m/>
    <s v="Riacho Fundo"/>
    <s v="Distrito Federal"/>
    <n v="5561992023833"/>
    <s v="QS 16 Conjunto 4 LOTE 12"/>
    <n v="71825604"/>
    <s v="Riacho Fundo"/>
    <s v="chrisr.sena@gmail.com"/>
    <m/>
    <n v="1931.26"/>
    <m/>
    <m/>
    <s v="Gledson Carlos da Silva leandro (Gestor): removi datas dos campos de SIOPE, pois o processo ainda não está conforme e não há espelho anexado. "/>
    <s v="17/04/2024 às 14h50"/>
    <n v="3058"/>
    <n v="5601"/>
    <s v="Promotor"/>
    <d v="2024-03-28T00:00:00"/>
    <n v="570"/>
    <d v="2024-05-06T00:00:00"/>
    <s v="sim"/>
    <d v="2024-05-04T00:00:00"/>
    <s v="MP142358"/>
    <d v="2024-03-28T00:00:00"/>
    <d v="2024-04-29T00:00:00"/>
    <m/>
    <d v="2024-04-15T00:00:00"/>
    <s v="Sim"/>
    <m/>
    <d v="2024-03-28T00:00:00"/>
    <m/>
    <m/>
    <m/>
    <d v="2024-05-06T00:00:00"/>
    <m/>
    <d v="2024-04-12T00:00:00"/>
    <d v="2024-06-03T00:00:00"/>
    <d v="2024-04-17T00:00:00"/>
    <d v="2024-05-02T00:00:00"/>
    <d v="2024-04-29T00:00:00"/>
    <m/>
    <d v="2024-04-17T00:00:00"/>
    <d v="2024-04-29T00:00:00"/>
    <m/>
    <d v="2024-04-30T00:00:00"/>
    <d v="2024-06-05T00:00:00"/>
    <d v="2024-04-26T00:00:00"/>
    <d v="2024-06-06T00:00:00"/>
    <s v="Sim"/>
    <m/>
    <m/>
    <m/>
    <m/>
    <d v="2024-04-09T00:00:00"/>
    <m/>
    <d v="2024-06-11T00:00:00"/>
    <m/>
    <m/>
    <d v="2024-06-12T00:00:00"/>
    <d v="2024-04-09T00:00:00"/>
    <d v="2024-06-05T00:00:00"/>
    <d v="2025-12-10T00:00:00"/>
    <d v="2026-02-03T00:00:00"/>
    <d v="2026-02-06T00:00:00"/>
    <d v="2024-04-26T00:00:00"/>
    <m/>
    <m/>
    <m/>
    <m/>
    <m/>
    <m/>
    <m/>
    <m/>
    <m/>
    <m/>
    <m/>
    <m/>
    <m/>
    <m/>
    <m/>
    <n v="4005.32"/>
    <m/>
    <m/>
    <m/>
    <m/>
    <m/>
    <m/>
  </r>
  <r>
    <n v="3413"/>
    <x v="0"/>
    <n v="4042"/>
    <x v="0"/>
    <s v="Única"/>
    <s v="BLOCO D"/>
    <n v="103"/>
    <s v="FORMOSA"/>
    <s v="NAYARA SILVA DOS SANTOS"/>
    <s v="&quot;03875663179&quot;"/>
    <x v="0"/>
    <x v="45"/>
    <s v="Não"/>
    <s v="Não"/>
    <s v="Não"/>
    <s v="Não"/>
    <s v="Não"/>
    <s v="Não"/>
    <s v="Não"/>
    <n v="162075.41"/>
    <n v="780"/>
    <n v="0"/>
    <n v="147391.47"/>
    <n v="14657"/>
    <n v="0"/>
    <n v="162048.47"/>
    <n v="0"/>
    <n v="0"/>
    <m/>
    <n v="8787719695710"/>
    <s v="Contrato Adimplente"/>
    <n v="74016"/>
    <d v="2024-05-27T00:00:00"/>
    <n v="3936.53"/>
    <d v="2024-04-29T00:00:00"/>
    <x v="0"/>
    <d v="2024-04-11T00:00:00"/>
    <m/>
    <m/>
    <m/>
    <m/>
    <s v="Endy Carvalho Consultoria imobiliária"/>
    <m/>
    <m/>
    <m/>
    <d v="2025-03-27T00:00:00"/>
    <d v="2025-03-27T00:00:00"/>
    <s v="VENDA FINALIZADA"/>
    <d v="2024-04-12T00:00:00"/>
    <n v="23792"/>
    <n v="217973.26"/>
    <m/>
    <s v="FSA09"/>
    <n v="23792"/>
    <m/>
    <s v="Formosa"/>
    <s v="Goiás"/>
    <n v="5561999964759"/>
    <s v="Rua 2 Casa 02"/>
    <n v="73813301"/>
    <s v="Formosinha"/>
    <s v="ns5017090@gmail.com"/>
    <m/>
    <n v="2600"/>
    <d v="2024-10-01T00:00:00"/>
    <m/>
    <m/>
    <m/>
    <n v="3079"/>
    <n v="327"/>
    <s v="Vendedor(a)"/>
    <d v="2024-04-05T00:00:00"/>
    <m/>
    <m/>
    <s v="sim"/>
    <m/>
    <s v="MP134521"/>
    <d v="2024-04-05T00:00:00"/>
    <d v="2024-04-26T00:00:00"/>
    <m/>
    <d v="2024-04-12T00:00:00"/>
    <s v="Sim"/>
    <m/>
    <d v="2024-04-05T00:00:00"/>
    <m/>
    <m/>
    <m/>
    <m/>
    <m/>
    <d v="2024-04-12T00:00:00"/>
    <m/>
    <d v="2024-04-15T00:00:00"/>
    <d v="2024-05-02T00:00:00"/>
    <m/>
    <m/>
    <d v="2024-04-22T00:00:00"/>
    <d v="2024-04-19T00:00:00"/>
    <d v="2024-10-01T00:00:00"/>
    <m/>
    <d v="2024-06-05T00:00:00"/>
    <d v="2024-04-19T00:00:00"/>
    <m/>
    <s v="Sim"/>
    <m/>
    <m/>
    <d v="2024-04-22T00:00:00"/>
    <m/>
    <d v="2024-04-29T00:00:00"/>
    <d v="2024-04-25T00:00:00"/>
    <d v="2024-05-27T00:00:00"/>
    <m/>
    <m/>
    <d v="2024-05-29T00:00:00"/>
    <d v="2024-04-11T00:00:00"/>
    <d v="2024-06-06T00:00:00"/>
    <d v="2024-06-18T00:00:00"/>
    <d v="2024-07-31T00:00:00"/>
    <d v="2025-03-12T00:00:00"/>
    <m/>
    <d v="2025-03-12T00:00:00"/>
    <m/>
    <m/>
    <m/>
    <m/>
    <m/>
    <m/>
    <m/>
    <m/>
    <m/>
    <m/>
    <m/>
    <m/>
    <m/>
    <m/>
    <m/>
    <m/>
    <m/>
    <m/>
    <m/>
    <m/>
    <m/>
  </r>
  <r>
    <n v="3414"/>
    <x v="0"/>
    <n v="4016"/>
    <x v="2"/>
    <s v="ETAPA 02"/>
    <s v="BLOCO K"/>
    <n v="204"/>
    <s v="ÁGUAS LINDAS"/>
    <s v="ANA LAURA BORGES"/>
    <s v="&quot;71270809334&quot;"/>
    <x v="2"/>
    <x v="28"/>
    <s v="Não"/>
    <s v="Não"/>
    <s v="Não"/>
    <s v="Sim"/>
    <s v="Sim"/>
    <s v="Não"/>
    <s v="Não"/>
    <n v="145765.75"/>
    <n v="510"/>
    <n v="0"/>
    <n v="91217.99"/>
    <n v="44707.01"/>
    <n v="0"/>
    <n v="135925"/>
    <n v="0"/>
    <n v="0"/>
    <m/>
    <n v="8787719667856"/>
    <s v="Contrato Adimplente"/>
    <n v="96178"/>
    <d v="2024-06-10T00:00:00"/>
    <n v="2371.12"/>
    <d v="2024-05-27T00:00:00"/>
    <x v="0"/>
    <d v="2024-04-12T00:00:00"/>
    <m/>
    <m/>
    <m/>
    <m/>
    <s v="Endy Carvalho Consultoria imobiliária"/>
    <m/>
    <m/>
    <m/>
    <d v="2025-03-25T00:00:00"/>
    <d v="2025-03-25T00:00:00"/>
    <s v="VENDA FINALIZADA"/>
    <d v="2024-04-15T00:00:00"/>
    <n v="23844"/>
    <n v="197950.25"/>
    <m/>
    <s v="AGL28"/>
    <n v="23844"/>
    <m/>
    <s v="Águas Lindas de Goiás"/>
    <s v="Goiás"/>
    <n v="5561995991024"/>
    <s v="Quadra 29"/>
    <n v="72922330"/>
    <s v="Jardim América II"/>
    <s v="ALAURABORGES@YAHOO.COM.BR"/>
    <m/>
    <n v="1700"/>
    <m/>
    <m/>
    <s v="Gledson Carlos da Silva leandro (Gestor): Considerando que foi dado incoformidade em razão do comprovante de residência compartilhada não atender os requisitos necessários, volto a fase para reenvio de processo a conformidade, se for o caso. "/>
    <s v="13/05/2024 às 10h11"/>
    <n v="2879"/>
    <n v="5606"/>
    <s v="Auxiliar"/>
    <d v="2024-04-29T00:00:00"/>
    <n v="506.19"/>
    <d v="2024-06-03T00:00:00"/>
    <s v="sim"/>
    <d v="2024-06-03T00:00:00"/>
    <s v="MP129825"/>
    <d v="2024-04-29T00:00:00"/>
    <d v="2024-05-28T00:00:00"/>
    <m/>
    <d v="2024-04-10T00:00:00"/>
    <s v="Sim"/>
    <m/>
    <d v="2024-04-29T00:00:00"/>
    <m/>
    <m/>
    <m/>
    <d v="2024-06-03T00:00:00"/>
    <m/>
    <d v="2024-05-02T00:00:00"/>
    <d v="2024-06-04T00:00:00"/>
    <d v="2024-04-10T00:00:00"/>
    <d v="2024-06-03T00:00:00"/>
    <d v="2024-05-28T00:00:00"/>
    <m/>
    <d v="2024-04-11T00:00:00"/>
    <d v="2024-05-02T00:00:00"/>
    <m/>
    <d v="2024-05-28T00:00:00"/>
    <d v="2024-06-05T00:00:00"/>
    <d v="2024-05-02T00:00:00"/>
    <d v="2024-06-07T00:00:00"/>
    <s v="Sim"/>
    <m/>
    <m/>
    <m/>
    <m/>
    <d v="2024-04-09T00:00:00"/>
    <m/>
    <d v="2024-06-10T00:00:00"/>
    <m/>
    <m/>
    <d v="2024-06-11T00:00:00"/>
    <d v="2024-04-09T00:00:00"/>
    <d v="2024-06-05T00:00:00"/>
    <d v="2024-06-20T00:00:00"/>
    <d v="2024-07-31T00:00:00"/>
    <d v="2024-09-13T00:00:00"/>
    <d v="2024-05-22T00:00:00"/>
    <d v="2024-09-13T00:00:00"/>
    <m/>
    <m/>
    <m/>
    <m/>
    <m/>
    <m/>
    <m/>
    <m/>
    <m/>
    <m/>
    <m/>
    <m/>
    <m/>
    <m/>
    <n v="3805.32"/>
    <m/>
    <m/>
    <m/>
    <m/>
    <m/>
    <m/>
  </r>
  <r>
    <n v="3415"/>
    <x v="0"/>
    <n v="4008"/>
    <x v="2"/>
    <s v="ETAPA 02"/>
    <s v="BLOCO Q"/>
    <n v="2"/>
    <s v="ÁGUAS LINDAS"/>
    <s v="RODRIGO DA SILVA FONSECA"/>
    <s v="&quot;01166162109&quot;"/>
    <x v="6"/>
    <x v="41"/>
    <s v="Não"/>
    <s v="Não"/>
    <s v="Não"/>
    <s v="Sim"/>
    <s v="Sim"/>
    <s v="Não"/>
    <s v="Não"/>
    <n v="162358.03"/>
    <n v="500"/>
    <n v="0"/>
    <n v="100000"/>
    <n v="50000"/>
    <n v="0"/>
    <n v="150000"/>
    <n v="0"/>
    <n v="0"/>
    <m/>
    <n v="8787719664393"/>
    <s v="Contrato Adimplente"/>
    <n v="96283"/>
    <d v="2024-06-04T00:00:00"/>
    <n v="2740.25"/>
    <d v="2024-04-30T00:00:00"/>
    <x v="0"/>
    <d v="2024-04-12T00:00:00"/>
    <m/>
    <m/>
    <m/>
    <m/>
    <s v="GRUPO IMERGE"/>
    <s v="Coordenação - Crédito"/>
    <m/>
    <m/>
    <d v="2025-03-25T00:00:00"/>
    <d v="2025-03-25T00:00:00"/>
    <s v="VENDA FINALIZADA"/>
    <d v="2024-04-15T00:00:00"/>
    <n v="23843"/>
    <n v="209068.19"/>
    <m/>
    <s v="AGL28"/>
    <n v="23843"/>
    <m/>
    <s v="Taguatinga"/>
    <s v="Distrito Federal"/>
    <n v="5561981963691"/>
    <s v="QNM 38 CONJUNTO G"/>
    <n v="72145807"/>
    <s v="TAGUATINGA - DF (Taguatinga)"/>
    <s v="r0drygo.s1lva@gmail.com"/>
    <m/>
    <n v="1910"/>
    <m/>
    <m/>
    <s v="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 "/>
    <s v="10/05/2024 às 15h46"/>
    <n v="2971"/>
    <n v="5605"/>
    <s v="Auxiliar"/>
    <d v="2024-03-28T00:00:00"/>
    <n v="570"/>
    <d v="2024-05-06T00:00:00"/>
    <s v="sim"/>
    <d v="2024-05-05T00:00:00"/>
    <s v="MP129827"/>
    <d v="2024-03-28T00:00:00"/>
    <d v="2024-05-02T00:00:00"/>
    <m/>
    <d v="2024-04-11T00:00:00"/>
    <s v="Sim"/>
    <m/>
    <d v="2024-03-28T00:00:00"/>
    <m/>
    <m/>
    <m/>
    <d v="2024-05-06T00:00:00"/>
    <m/>
    <d v="2024-04-15T00:00:00"/>
    <d v="2024-05-07T00:00:00"/>
    <d v="2024-04-11T00:00:00"/>
    <d v="2024-05-02T00:00:00"/>
    <d v="2024-05-02T00:00:00"/>
    <m/>
    <d v="2024-04-12T00:00:00"/>
    <d v="2024-04-30T00:00:00"/>
    <m/>
    <d v="2024-05-02T00:00:00"/>
    <d v="2024-06-05T00:00:00"/>
    <d v="2024-04-30T00:00:00"/>
    <d v="2024-05-09T00:00:00"/>
    <s v="Sim"/>
    <d v="2024-05-10T00:00:00"/>
    <m/>
    <m/>
    <d v="2024-06-03T00:00:00"/>
    <d v="2024-04-11T00:00:00"/>
    <m/>
    <d v="2024-06-06T00:00:00"/>
    <m/>
    <m/>
    <d v="2024-07-03T00:00:00"/>
    <d v="2024-04-09T00:00:00"/>
    <d v="2024-06-05T00:00:00"/>
    <d v="2024-08-12T00:00:00"/>
    <d v="2024-12-05T00:00:00"/>
    <d v="2025-02-05T00:00:00"/>
    <d v="2024-04-30T00:00:00"/>
    <d v="2025-02-05T00:00:00"/>
    <m/>
    <m/>
    <m/>
    <m/>
    <m/>
    <m/>
    <m/>
    <m/>
    <m/>
    <m/>
    <m/>
    <m/>
    <m/>
    <m/>
    <n v="4105.32"/>
    <m/>
    <m/>
    <m/>
    <m/>
    <m/>
    <m/>
  </r>
  <r>
    <n v="3416"/>
    <x v="0"/>
    <n v="4037"/>
    <x v="2"/>
    <s v="ETAPA 02"/>
    <s v="BLOCO R"/>
    <n v="101"/>
    <s v="ÁGUAS LINDAS"/>
    <s v="ANTONIA BESERRA MOREIRA"/>
    <s v="&quot;80427782104&quot;"/>
    <x v="6"/>
    <x v="41"/>
    <s v="Não"/>
    <s v="Não"/>
    <s v="Não"/>
    <s v="Sim"/>
    <s v="Sim"/>
    <s v="Não"/>
    <s v="Não"/>
    <n v="147473.70000000001"/>
    <n v="572.99"/>
    <n v="0"/>
    <n v="106131.46"/>
    <n v="47480.54"/>
    <n v="0"/>
    <n v="153612"/>
    <n v="0"/>
    <n v="0"/>
    <m/>
    <m/>
    <s v="Contrato Adimplente"/>
    <n v="96283"/>
    <d v="2024-04-29T00:00:00"/>
    <n v="2740.25"/>
    <d v="2024-04-19T00:00:00"/>
    <x v="0"/>
    <d v="2024-04-12T00:00:00"/>
    <m/>
    <m/>
    <m/>
    <m/>
    <s v="GRUPO IMERGE"/>
    <m/>
    <m/>
    <m/>
    <d v="2025-04-29T00:00:00"/>
    <d v="2025-04-29T00:00:00"/>
    <s v="VENDA FINALIZADA"/>
    <d v="2024-04-15T00:00:00"/>
    <n v="23845"/>
    <n v="198083.7"/>
    <m/>
    <s v="AGL28"/>
    <n v="23845"/>
    <m/>
    <s v="Ceilândia"/>
    <s v="Distrito Federal"/>
    <n v="5561981945009"/>
    <s v="QNM 10 Conjunto C LOTE 12"/>
    <n v="72210103"/>
    <s v="Ceilândia Norte (Ceilândia)"/>
    <s v="leticiamoreir_a15@icloud.com"/>
    <m/>
    <n v="1915.88"/>
    <m/>
    <m/>
    <s v="Gledson Carlos da Silva leandro (Gestor): Removi datas dos campos de SIOPE, aguardando conformidade. Ainda não temos espelho. "/>
    <s v="17/04/2024 às 14h56"/>
    <n v="2991"/>
    <n v="5607"/>
    <s v="Zelador"/>
    <d v="2024-04-04T00:00:00"/>
    <n v="592.11"/>
    <d v="2024-04-24T00:00:00"/>
    <s v="sim"/>
    <d v="2024-04-24T00:00:00"/>
    <s v="MP129826"/>
    <d v="2024-04-04T00:00:00"/>
    <d v="2024-04-22T00:00:00"/>
    <m/>
    <d v="2024-04-10T00:00:00"/>
    <s v="Sim"/>
    <m/>
    <d v="2024-04-04T00:00:00"/>
    <m/>
    <m/>
    <m/>
    <d v="2024-04-24T00:00:00"/>
    <m/>
    <d v="2024-04-15T00:00:00"/>
    <d v="2024-04-25T00:00:00"/>
    <d v="2024-04-10T00:00:00"/>
    <d v="2024-05-02T00:00:00"/>
    <d v="2024-04-22T00:00:00"/>
    <m/>
    <d v="2024-04-11T00:00:00"/>
    <d v="2024-04-18T00:00:00"/>
    <m/>
    <d v="2024-04-22T00:00:00"/>
    <d v="2024-06-05T00:00:00"/>
    <d v="2024-04-18T00:00:00"/>
    <d v="2024-04-26T00:00:00"/>
    <s v="Sim"/>
    <m/>
    <m/>
    <m/>
    <m/>
    <d v="2024-04-10T00:00:00"/>
    <m/>
    <d v="2024-05-02T00:00:00"/>
    <m/>
    <m/>
    <d v="2024-05-03T00:00:00"/>
    <d v="2024-04-10T00:00:00"/>
    <d v="2024-06-05T00:00:00"/>
    <d v="2024-08-12T00:00:00"/>
    <d v="2024-12-05T00:00:00"/>
    <d v="2025-02-05T00:00:00"/>
    <d v="2024-04-18T00:00:00"/>
    <d v="2025-02-05T00:00:00"/>
    <m/>
    <m/>
    <m/>
    <m/>
    <m/>
    <m/>
    <m/>
    <m/>
    <m/>
    <m/>
    <m/>
    <m/>
    <m/>
    <m/>
    <n v="3905.32"/>
    <m/>
    <m/>
    <m/>
    <m/>
    <m/>
    <m/>
  </r>
  <r>
    <n v="3417"/>
    <x v="1"/>
    <n v="4056"/>
    <x v="7"/>
    <s v="Etapa Unica"/>
    <s v="BLOCO A"/>
    <s v="APTO 303"/>
    <s v="FORMOSA"/>
    <s v="KARINELLE FERREIRA BRANDAO"/>
    <s v="&quot;06359808196&quot;"/>
    <x v="0"/>
    <x v="40"/>
    <s v="Não"/>
    <s v="Não"/>
    <s v="Não"/>
    <s v="Não"/>
    <s v="Não"/>
    <s v="Não"/>
    <s v="Não"/>
    <n v="152774.04"/>
    <n v="660"/>
    <n v="0"/>
    <n v="125841.04"/>
    <n v="26933"/>
    <n v="0"/>
    <n v="152774.04"/>
    <n v="0"/>
    <n v="0"/>
    <m/>
    <m/>
    <s v="Contrato Adimplente"/>
    <m/>
    <m/>
    <n v="0"/>
    <m/>
    <x v="1"/>
    <d v="2024-04-12T00:00:00"/>
    <m/>
    <m/>
    <m/>
    <m/>
    <s v="Endy Carvalho Consultoria imobiliária"/>
    <m/>
    <m/>
    <m/>
    <d v="2024-06-14T00:00:00"/>
    <d v="2024-06-14T00:00:00"/>
    <s v="DISTRATO"/>
    <d v="2024-04-15T00:00:00"/>
    <n v="23847"/>
    <n v="209794.91"/>
    <m/>
    <s v="FSA010"/>
    <n v="23847"/>
    <m/>
    <s v="Formosa"/>
    <s v="Goiás"/>
    <n v="5561998779130"/>
    <s v="Avenida C"/>
    <n v="73808815"/>
    <s v="Setor Bela Vista"/>
    <s v="brandaokarinelle@gmail.com"/>
    <m/>
    <n v="2630"/>
    <d v="2024-10-05T00:00:00"/>
    <m/>
    <m/>
    <m/>
    <n v="3601"/>
    <n v="5609"/>
    <s v="Autônomo(a)"/>
    <m/>
    <m/>
    <m/>
    <m/>
    <m/>
    <s v="MP143068"/>
    <m/>
    <m/>
    <m/>
    <d v="2024-05-06T00:00:00"/>
    <m/>
    <m/>
    <m/>
    <d v="2024-04-18T00:00:00"/>
    <m/>
    <d v="2024-04-19T00:00:00"/>
    <m/>
    <m/>
    <m/>
    <m/>
    <d v="2024-05-06T00:00:00"/>
    <m/>
    <m/>
    <m/>
    <d v="2024-05-07T00:00:00"/>
    <d v="2024-04-24T00:00:00"/>
    <d v="2024-10-15T00:00:00"/>
    <m/>
    <m/>
    <d v="2024-04-24T00:00:00"/>
    <m/>
    <s v="Sim"/>
    <m/>
    <m/>
    <m/>
    <m/>
    <m/>
    <m/>
    <m/>
    <m/>
    <m/>
    <m/>
    <d v="2024-04-12T00:00:00"/>
    <m/>
    <m/>
    <m/>
    <m/>
    <d v="2024-04-24T00:00:00"/>
    <m/>
    <m/>
    <m/>
    <m/>
    <m/>
    <m/>
    <m/>
    <m/>
    <m/>
    <m/>
    <m/>
    <m/>
    <m/>
    <m/>
    <m/>
    <m/>
    <m/>
    <m/>
    <m/>
    <m/>
    <m/>
    <m/>
  </r>
  <r>
    <n v="3418"/>
    <x v="0"/>
    <n v="4039"/>
    <x v="5"/>
    <s v="Etapa Unica"/>
    <s v="BLOCO A"/>
    <n v="204"/>
    <s v="ÁGUAS LINDAS"/>
    <s v="LEILA ALVES DA SILVEIRA"/>
    <s v="&quot;81831064120&quot;"/>
    <x v="3"/>
    <x v="44"/>
    <s v="Não"/>
    <s v="Não"/>
    <s v="Não"/>
    <s v="Sim"/>
    <s v="Sim"/>
    <s v="Não"/>
    <s v="Não"/>
    <n v="127311.66"/>
    <n v="587.5"/>
    <n v="0"/>
    <n v="105555.81"/>
    <n v="62923.19"/>
    <n v="0"/>
    <n v="168479"/>
    <n v="0"/>
    <n v="0"/>
    <m/>
    <n v="8787719742009"/>
    <s v="Contrato Adimplente"/>
    <n v="105231"/>
    <d v="2024-05-13T00:00:00"/>
    <n v="2740.25"/>
    <d v="2024-04-26T00:00:00"/>
    <x v="0"/>
    <d v="2024-04-12T00:00:00"/>
    <m/>
    <m/>
    <m/>
    <m/>
    <s v="Endy Carvalho Consultoria imobiliária"/>
    <m/>
    <m/>
    <m/>
    <d v="2025-03-20T00:00:00"/>
    <d v="2025-03-20T00:00:00"/>
    <s v="VENDA FINALIZADA"/>
    <d v="2024-04-15T00:00:00"/>
    <n v="23846"/>
    <n v="184772.81"/>
    <m/>
    <s v="AGL29"/>
    <n v="23846"/>
    <s v="LEILIANE ALVES DA SILVEIRA - 04546371101"/>
    <s v="Santo Antônio do Descoberto"/>
    <s v="Goiás"/>
    <n v="5561991783727"/>
    <s v="Quadra 01 L 01"/>
    <n v="72900970"/>
    <s v="PARQUE ESTRELA DALVA"/>
    <s v="leilaalves0903@gmail.com"/>
    <m/>
    <n v="2400"/>
    <m/>
    <m/>
    <m/>
    <m/>
    <n v="3324"/>
    <n v="5608"/>
    <s v="Cabelereira"/>
    <d v="2024-04-16T00:00:00"/>
    <n v="499.95"/>
    <d v="2024-04-30T00:00:00"/>
    <s v="sim"/>
    <d v="2024-04-04T00:00:00"/>
    <s v="MP140281"/>
    <d v="2024-04-22T00:00:00"/>
    <d v="2024-04-30T00:00:00"/>
    <m/>
    <d v="2024-04-10T00:00:00"/>
    <s v="Sim"/>
    <m/>
    <d v="2024-04-22T00:00:00"/>
    <m/>
    <m/>
    <m/>
    <d v="2024-05-06T00:00:00"/>
    <m/>
    <d v="2024-04-22T00:00:00"/>
    <d v="2024-05-07T00:00:00"/>
    <d v="2024-04-10T00:00:00"/>
    <d v="2024-05-02T00:00:00"/>
    <d v="2024-04-30T00:00:00"/>
    <m/>
    <d v="2024-04-10T00:00:00"/>
    <d v="2024-04-22T00:00:00"/>
    <m/>
    <d v="2024-05-02T00:00:00"/>
    <d v="2024-06-07T00:00:00"/>
    <d v="2024-04-22T00:00:00"/>
    <d v="2024-05-09T00:00:00"/>
    <s v="Sim"/>
    <m/>
    <m/>
    <m/>
    <m/>
    <d v="2024-04-09T00:00:00"/>
    <m/>
    <d v="2024-05-13T00:00:00"/>
    <m/>
    <m/>
    <d v="2024-05-15T00:00:00"/>
    <d v="2024-04-12T00:00:00"/>
    <d v="2024-07-23T00:00:00"/>
    <d v="2024-07-30T00:00:00"/>
    <d v="2024-07-31T00:00:00"/>
    <d v="2025-02-24T00:00:00"/>
    <d v="2024-04-22T00:00:00"/>
    <d v="2025-02-24T00:00:00"/>
    <m/>
    <m/>
    <m/>
    <m/>
    <m/>
    <m/>
    <m/>
    <m/>
    <m/>
    <m/>
    <m/>
    <m/>
    <m/>
    <m/>
    <n v="3805.32"/>
    <m/>
    <m/>
    <m/>
    <m/>
    <m/>
    <m/>
  </r>
  <r>
    <n v="3419"/>
    <x v="1"/>
    <n v="3985"/>
    <x v="2"/>
    <s v="ETAPA 01"/>
    <s v="BLOCO G"/>
    <n v="4"/>
    <s v="ÁGUAS LINDAS"/>
    <s v="GABRIEL CARVALHO DA CUNHA"/>
    <s v="&quot;01352134101&quot;"/>
    <x v="6"/>
    <x v="41"/>
    <s v="Não"/>
    <s v="Não"/>
    <s v="Não"/>
    <s v="Não"/>
    <s v="Não"/>
    <s v="Não"/>
    <s v="Não"/>
    <n v="167641.06"/>
    <n v="699.99"/>
    <n v="0"/>
    <n v="142295.24"/>
    <n v="25491"/>
    <n v="0"/>
    <n v="167786.23999999999"/>
    <n v="0"/>
    <n v="0"/>
    <m/>
    <m/>
    <s v="Contrato Adimplente"/>
    <m/>
    <m/>
    <n v="0"/>
    <m/>
    <x v="1"/>
    <d v="2024-04-12T00:00:00"/>
    <m/>
    <m/>
    <m/>
    <m/>
    <s v="GRUPO IMERGE"/>
    <m/>
    <m/>
    <m/>
    <d v="2024-06-28T00:00:00"/>
    <d v="2024-06-28T00:00:00"/>
    <s v="DISTRATO"/>
    <d v="2024-04-15T00:00:00"/>
    <n v="23842"/>
    <n v="209855.06"/>
    <m/>
    <s v="AGL28"/>
    <n v="23842"/>
    <m/>
    <s v="Águas Lindas de Goiás"/>
    <s v="Goiás"/>
    <n v="5561981542675"/>
    <s v="RUA 8 CJ A CONJ.A Q 14"/>
    <n v="72910000"/>
    <s v="MANSOES CAMARGO"/>
    <s v="gabrielcatvalhoneto@gmail.com"/>
    <m/>
    <n v="2335.7600000000002"/>
    <m/>
    <m/>
    <s v="Gledson Carlos da Silva leandro (Gestor): CCA informou que realizou o envio para conformidade na data 08/05/2024. Aguardando a conformidade para finalização do repasse."/>
    <s v="09/05/2024 às 10h13"/>
    <n v="2803"/>
    <n v="5604"/>
    <s v="Assistente"/>
    <d v="2024-03-23T00:00:00"/>
    <m/>
    <m/>
    <s v="sim"/>
    <m/>
    <s v="MP129713"/>
    <d v="2024-03-23T00:00:00"/>
    <m/>
    <m/>
    <d v="2024-04-10T00:00:00"/>
    <m/>
    <m/>
    <d v="2024-03-23T00:00:00"/>
    <m/>
    <m/>
    <m/>
    <m/>
    <m/>
    <d v="2024-04-15T00:00:00"/>
    <m/>
    <d v="2024-04-10T00:00:00"/>
    <m/>
    <m/>
    <m/>
    <d v="2024-04-12T00:00:00"/>
    <m/>
    <m/>
    <m/>
    <m/>
    <m/>
    <m/>
    <m/>
    <m/>
    <m/>
    <m/>
    <m/>
    <d v="2024-04-10T00:00:00"/>
    <m/>
    <m/>
    <m/>
    <m/>
    <m/>
    <d v="2024-05-08T00:00:00"/>
    <m/>
    <m/>
    <m/>
    <m/>
    <m/>
    <m/>
    <m/>
    <m/>
    <m/>
    <m/>
    <m/>
    <m/>
    <m/>
    <m/>
    <m/>
    <m/>
    <m/>
    <m/>
    <m/>
    <m/>
    <m/>
    <m/>
    <m/>
    <m/>
    <m/>
    <m/>
    <m/>
  </r>
  <r>
    <n v="3420"/>
    <x v="0"/>
    <n v="4060"/>
    <x v="7"/>
    <s v="Etapa Unica"/>
    <s v="BLOCO H"/>
    <s v="APTO 104"/>
    <s v="FORMOSA"/>
    <s v="THARLIANY QUEIROZ FERNANDES"/>
    <s v="&quot;08557595182&quot;"/>
    <x v="0"/>
    <x v="46"/>
    <s v="Não"/>
    <s v="Não"/>
    <s v="Não"/>
    <s v="Não"/>
    <s v="Não"/>
    <s v="Não"/>
    <s v="Não"/>
    <n v="152468.82"/>
    <n v="440.47"/>
    <n v="0"/>
    <n v="85616.44"/>
    <n v="16500"/>
    <n v="0"/>
    <n v="102116.44"/>
    <n v="0"/>
    <n v="0"/>
    <m/>
    <n v="8787719731422"/>
    <s v="Contrato Adimplente"/>
    <n v="75586"/>
    <d v="2024-06-26T00:00:00"/>
    <n v="3557.79"/>
    <d v="2024-05-20T00:00:00"/>
    <x v="0"/>
    <d v="2024-04-15T00:00:00"/>
    <m/>
    <m/>
    <m/>
    <m/>
    <s v="Endy Carvalho Consultoria imobiliária"/>
    <m/>
    <m/>
    <m/>
    <d v="2025-03-26T00:00:00"/>
    <d v="2025-08-21T00:00:00"/>
    <s v="VENDA FINALIZADA"/>
    <d v="2024-04-16T00:00:00"/>
    <n v="23913"/>
    <n v="209788.86"/>
    <m/>
    <s v="FSA010"/>
    <n v="23913"/>
    <s v="MILTON MARCELO SOARES TESTA - 04989176650"/>
    <s v="Formosa"/>
    <s v="Goiás"/>
    <n v="5561999533357"/>
    <s v="Rua 10"/>
    <n v="73813645"/>
    <s v="São Benedito"/>
    <s v="tharlianyqueiroz@gmail.com"/>
    <m/>
    <n v="2000"/>
    <d v="2024-10-01T00:00:00"/>
    <m/>
    <m/>
    <m/>
    <n v="3713"/>
    <n v="5610"/>
    <s v="Atendente"/>
    <d v="2024-05-03T00:00:00"/>
    <m/>
    <m/>
    <s v="sim"/>
    <m/>
    <s v="MP143069"/>
    <d v="2024-05-03T00:00:00"/>
    <d v="2024-05-15T00:00:00"/>
    <m/>
    <d v="2024-05-06T00:00:00"/>
    <s v="Sim"/>
    <m/>
    <d v="2024-05-03T00:00:00"/>
    <m/>
    <m/>
    <m/>
    <m/>
    <m/>
    <d v="2024-05-06T00:00:00"/>
    <d v="2024-05-20T00:00:00"/>
    <d v="2024-05-06T00:00:00"/>
    <d v="2024-06-03T00:00:00"/>
    <m/>
    <m/>
    <d v="2024-05-07T00:00:00"/>
    <d v="2024-05-10T00:00:00"/>
    <d v="2024-10-01T00:00:00"/>
    <m/>
    <d v="2024-06-07T00:00:00"/>
    <d v="2024-05-09T00:00:00"/>
    <m/>
    <s v="Sim"/>
    <m/>
    <m/>
    <d v="2024-05-10T00:00:00"/>
    <m/>
    <d v="2024-05-20T00:00:00"/>
    <d v="2024-05-15T00:00:00"/>
    <d v="2024-06-26T00:00:00"/>
    <m/>
    <m/>
    <d v="2024-08-08T00:00:00"/>
    <d v="2024-04-16T00:00:00"/>
    <d v="2024-06-20T00:00:00"/>
    <d v="2024-07-10T00:00:00"/>
    <d v="2024-07-31T00:00:00"/>
    <d v="2025-03-20T00:00:00"/>
    <d v="2024-04-23T00:00:00"/>
    <d v="2025-03-20T00:00:00"/>
    <m/>
    <m/>
    <m/>
    <m/>
    <m/>
    <m/>
    <m/>
    <m/>
    <m/>
    <m/>
    <m/>
    <m/>
    <m/>
    <m/>
    <m/>
    <m/>
    <m/>
    <m/>
    <m/>
    <m/>
    <m/>
  </r>
  <r>
    <n v="3421"/>
    <x v="0"/>
    <n v="4062"/>
    <x v="5"/>
    <s v="Etapa Unica"/>
    <s v="BLOCO H"/>
    <n v="203"/>
    <s v="ÁGUAS LINDAS"/>
    <s v="JOSE MARCOS MORAIS FERREIRA"/>
    <s v="&quot;05467843133&quot;"/>
    <x v="2"/>
    <x v="47"/>
    <s v="Não"/>
    <s v="Não"/>
    <s v="Não"/>
    <s v="Sim"/>
    <s v="Sim"/>
    <s v="Não"/>
    <s v="Não"/>
    <n v="127487.23"/>
    <n v="550"/>
    <n v="0"/>
    <n v="98149.53"/>
    <n v="62747.47"/>
    <n v="0"/>
    <n v="160897"/>
    <n v="0"/>
    <n v="0"/>
    <m/>
    <n v="8787719745237"/>
    <s v="Contrato Adimplente"/>
    <n v="105342"/>
    <d v="2024-05-13T00:00:00"/>
    <n v="2740.25"/>
    <d v="2024-04-26T00:00:00"/>
    <x v="0"/>
    <d v="2024-04-17T00:00:00"/>
    <m/>
    <m/>
    <m/>
    <m/>
    <s v="Endy Carvalho Consultoria imobiliária"/>
    <m/>
    <m/>
    <m/>
    <d v="2025-03-20T00:00:00"/>
    <d v="2025-03-20T00:00:00"/>
    <s v="VENDA FINALIZADA"/>
    <d v="2024-04-18T00:00:00"/>
    <n v="24112"/>
    <n v="184780.53"/>
    <m/>
    <s v="AGL29"/>
    <n v="24112"/>
    <s v="HIGOR DA SILVA FERREIRA - 05046498170"/>
    <s v="Águas Lindas de Goiás"/>
    <s v="Goiás"/>
    <n v="5561999188604"/>
    <s v="RUA 11, Q. 12"/>
    <n v="72910000"/>
    <s v="CAMPING CLUBE"/>
    <s v="josemarcosmorais70@gmail.com"/>
    <n v="5561998390061"/>
    <n v="2200"/>
    <m/>
    <m/>
    <m/>
    <m/>
    <n v="3433"/>
    <n v="5614"/>
    <s v="Motorista"/>
    <d v="2024-04-25T00:00:00"/>
    <n v="502.12"/>
    <d v="2024-04-30T00:00:00"/>
    <s v="sim"/>
    <d v="2024-05-04T00:00:00"/>
    <s v="MP140283"/>
    <d v="2024-04-25T00:00:00"/>
    <d v="2024-04-30T00:00:00"/>
    <m/>
    <d v="2024-04-17T00:00:00"/>
    <s v="Sim"/>
    <m/>
    <d v="2024-04-25T00:00:00"/>
    <m/>
    <m/>
    <m/>
    <d v="2024-05-06T00:00:00"/>
    <m/>
    <d v="2024-04-25T00:00:00"/>
    <d v="2024-05-07T00:00:00"/>
    <d v="2024-04-17T00:00:00"/>
    <d v="2024-05-02T00:00:00"/>
    <d v="2024-04-30T00:00:00"/>
    <m/>
    <d v="2024-04-22T00:00:00"/>
    <d v="2024-04-23T00:00:00"/>
    <m/>
    <d v="2024-05-02T00:00:00"/>
    <d v="2024-06-07T00:00:00"/>
    <d v="2024-04-23T00:00:00"/>
    <d v="2024-05-09T00:00:00"/>
    <s v="Sim"/>
    <m/>
    <m/>
    <m/>
    <m/>
    <d v="2024-04-16T00:00:00"/>
    <m/>
    <d v="2024-05-13T00:00:00"/>
    <m/>
    <m/>
    <d v="2024-05-14T00:00:00"/>
    <d v="2024-04-16T00:00:00"/>
    <d v="2024-07-23T00:00:00"/>
    <d v="2024-09-04T00:00:00"/>
    <d v="2024-12-03T00:00:00"/>
    <d v="2025-02-24T00:00:00"/>
    <d v="2024-04-23T00:00:00"/>
    <d v="2025-02-24T00:00:00"/>
    <m/>
    <m/>
    <m/>
    <m/>
    <m/>
    <m/>
    <m/>
    <m/>
    <m/>
    <m/>
    <m/>
    <m/>
    <m/>
    <m/>
    <n v="3805.32"/>
    <m/>
    <m/>
    <m/>
    <m/>
    <m/>
    <m/>
  </r>
  <r>
    <n v="3422"/>
    <x v="0"/>
    <n v="4025"/>
    <x v="2"/>
    <s v="ETAPA 02"/>
    <s v="BLOCO L"/>
    <n v="2"/>
    <s v="ÁGUAS LINDAS"/>
    <s v="CARLOS HENRIQUE DE OLIVEIRA GOMES"/>
    <s v="&quot;95037470153&quot;"/>
    <x v="6"/>
    <x v="41"/>
    <s v="Não"/>
    <s v="Não"/>
    <s v="Não"/>
    <s v="Sim"/>
    <s v="Sim"/>
    <s v="Não"/>
    <s v="Não"/>
    <n v="158717.25"/>
    <n v="644.45000000000005"/>
    <n v="0"/>
    <n v="125382.5"/>
    <n v="46403.5"/>
    <n v="0"/>
    <n v="171786"/>
    <n v="0"/>
    <n v="0"/>
    <m/>
    <n v="8787719666060"/>
    <s v="Contrato Adimplente"/>
    <n v="96184"/>
    <d v="2024-06-04T00:00:00"/>
    <n v="2734.99"/>
    <d v="2024-04-25T00:00:00"/>
    <x v="0"/>
    <d v="2024-04-17T00:00:00"/>
    <m/>
    <m/>
    <m/>
    <m/>
    <s v="GRUPO IMERGE"/>
    <m/>
    <m/>
    <m/>
    <d v="2025-03-25T00:00:00"/>
    <d v="2025-03-25T00:00:00"/>
    <s v="VENDA FINALIZADA"/>
    <d v="2024-04-18T00:00:00"/>
    <n v="24110"/>
    <n v="217879.25"/>
    <m/>
    <s v="AGL28"/>
    <n v="24110"/>
    <m/>
    <s v="Ceilândia"/>
    <s v="Distrito Federal"/>
    <n v="5561992937206"/>
    <s v="QNP 16 Conjunto J"/>
    <n v="72231610"/>
    <s v="Ceilândia Sul (Ceilândia)"/>
    <s v="carlinhos.henrique1980@gmail.com"/>
    <m/>
    <n v="2148.21"/>
    <m/>
    <m/>
    <s v="Denise Batista da Silva Nunes (Gestor): 1. No item A (qualificação das partes) consta o campo AGENTE PROMOTOR EMPREENDEDOR, sendo que no campo de assinaturas da página 26 ficou como ENTIDADE ORGANIZADORA E FIADORA. Sanar divergência. 2. No item A (qualificação das partes) no campo credora fiduciária constou como representante o Marcos Vinicius, já na página de assinaturas descreveu o Denis Ruyter. Sanar divergência."/>
    <s v="10/05/2024 às 15h44"/>
    <n v="2886"/>
    <n v="5612"/>
    <s v="Porteiro"/>
    <d v="2024-04-18T00:00:00"/>
    <n v="612.99"/>
    <d v="2024-05-30T00:00:00"/>
    <s v="sim"/>
    <d v="2024-04-30T00:00:00"/>
    <s v="MP129828"/>
    <d v="2024-04-18T00:00:00"/>
    <d v="2024-05-02T00:00:00"/>
    <m/>
    <d v="2024-04-12T00:00:00"/>
    <s v="Sim"/>
    <m/>
    <d v="2024-04-18T00:00:00"/>
    <m/>
    <m/>
    <m/>
    <d v="2024-05-06T00:00:00"/>
    <m/>
    <d v="2024-04-22T00:00:00"/>
    <d v="2024-05-07T00:00:00"/>
    <d v="2024-04-12T00:00:00"/>
    <d v="2024-05-02T00:00:00"/>
    <d v="2024-05-02T00:00:00"/>
    <m/>
    <d v="2024-04-15T00:00:00"/>
    <d v="2024-04-17T00:00:00"/>
    <m/>
    <d v="2024-05-02T00:00:00"/>
    <d v="2024-06-05T00:00:00"/>
    <d v="2024-04-17T00:00:00"/>
    <d v="2024-05-09T00:00:00"/>
    <s v="Sim"/>
    <d v="2024-05-10T00:00:00"/>
    <m/>
    <m/>
    <d v="2024-06-03T00:00:00"/>
    <d v="2024-04-09T00:00:00"/>
    <m/>
    <d v="2024-06-11T00:00:00"/>
    <m/>
    <m/>
    <d v="2024-06-19T00:00:00"/>
    <d v="2024-04-10T00:00:00"/>
    <d v="2024-06-05T00:00:00"/>
    <d v="2024-06-20T00:00:00"/>
    <d v="2024-07-31T00:00:00"/>
    <d v="2025-02-05T00:00:00"/>
    <d v="2024-04-15T00:00:00"/>
    <d v="2025-02-05T00:00:00"/>
    <m/>
    <m/>
    <m/>
    <m/>
    <m/>
    <m/>
    <m/>
    <m/>
    <m/>
    <m/>
    <m/>
    <m/>
    <m/>
    <m/>
    <n v="4105.32"/>
    <m/>
    <m/>
    <m/>
    <m/>
    <m/>
    <m/>
  </r>
  <r>
    <n v="3423"/>
    <x v="2"/>
    <n v="4020"/>
    <x v="5"/>
    <s v="Etapa Unica"/>
    <s v="BLOCO D"/>
    <n v="304"/>
    <s v="ÁGUAS LINDAS"/>
    <s v="NATALIA RODRIGUES DOS SANTOS"/>
    <s v="&quot;08241770375&quot;"/>
    <x v="6"/>
    <x v="41"/>
    <s v="Não"/>
    <s v="Não"/>
    <s v="Não"/>
    <s v="Sim"/>
    <s v="Sim"/>
    <s v="Não"/>
    <s v="Não"/>
    <n v="156553.73000000001"/>
    <n v="580.49"/>
    <n v="0"/>
    <n v="113816.14"/>
    <n v="49164.86"/>
    <n v="0"/>
    <n v="162981"/>
    <n v="0"/>
    <n v="0"/>
    <m/>
    <n v="8787719673007"/>
    <s v="Contrato Adimplente"/>
    <n v="105283"/>
    <d v="2024-06-04T00:00:00"/>
    <n v="2771.75"/>
    <d v="2024-04-25T00:00:00"/>
    <x v="0"/>
    <d v="2024-04-17T00:00:00"/>
    <m/>
    <m/>
    <m/>
    <m/>
    <s v="GRUPO IMERGE"/>
    <s v="Coordenação - Crédito"/>
    <m/>
    <m/>
    <d v="2024-11-28T00:00:00"/>
    <d v="2025-03-20T00:00:00"/>
    <s v="VENDA FINALIZADA"/>
    <d v="2024-04-18T00:00:00"/>
    <n v="24109"/>
    <n v="201635.14"/>
    <m/>
    <s v="AGL29"/>
    <n v="24109"/>
    <m/>
    <s v="Águas Lindas de Goiás"/>
    <s v="Goiás"/>
    <n v="5561982882559"/>
    <s v="Q LOT 75 BL A"/>
    <n v="72910000"/>
    <s v="MANSÕES CENTRO OESTE"/>
    <s v="nattysolrodrigues2004@gmail.com"/>
    <m/>
    <n v="1935"/>
    <m/>
    <m/>
    <s v="Denise Batista da Silva Nunes (Gestor): 1. No campo de assinaturas, página 26 do contrato, constou como alienante a 7 LM EMPREENDIMENTOS IMOBILIÁRIOS LTDA, CNPJ-12.655.348/0001-04. Porém, conforme qualificação na página 1 do contrato, a alienante é a 7LM - A CONSTRUTORA DA SUA VIDA SPE RESERVA 1 LTDA, CNPJ-37.407.156/0001-00. Sanar divergência.  "/>
    <s v="10/05/2024 às 15h47"/>
    <n v="3373"/>
    <n v="5611"/>
    <s v="Assistente"/>
    <d v="2024-03-30T00:00:00"/>
    <n v="612.29"/>
    <d v="2024-04-30T00:00:00"/>
    <s v="sim"/>
    <d v="2024-04-30T00:00:00"/>
    <s v="MP140284"/>
    <d v="2024-03-30T00:00:00"/>
    <d v="2024-05-02T00:00:00"/>
    <m/>
    <d v="2024-04-18T00:00:00"/>
    <s v="Sim"/>
    <m/>
    <d v="2024-03-30T00:00:00"/>
    <m/>
    <m/>
    <m/>
    <d v="2024-05-06T00:00:00"/>
    <m/>
    <d v="2024-04-18T00:00:00"/>
    <d v="2024-05-07T00:00:00"/>
    <d v="2024-04-18T00:00:00"/>
    <d v="2024-05-15T00:00:00"/>
    <d v="2024-05-02T00:00:00"/>
    <m/>
    <d v="2024-04-19T00:00:00"/>
    <d v="2024-04-25T00:00:00"/>
    <m/>
    <d v="2024-05-02T00:00:00"/>
    <d v="2024-06-07T00:00:00"/>
    <d v="2024-04-25T00:00:00"/>
    <d v="2024-05-09T00:00:00"/>
    <s v="Sim"/>
    <d v="2024-06-03T00:00:00"/>
    <m/>
    <m/>
    <m/>
    <d v="2024-04-09T00:00:00"/>
    <m/>
    <d v="2024-06-06T00:00:00"/>
    <m/>
    <m/>
    <d v="2024-06-11T00:00:00"/>
    <d v="2024-04-09T00:00:00"/>
    <d v="2024-07-23T00:00:00"/>
    <d v="2024-09-20T00:00:00"/>
    <d v="2024-12-03T00:00:00"/>
    <d v="2025-02-24T00:00:00"/>
    <d v="2024-04-25T00:00:00"/>
    <d v="2025-02-24T00:00:00"/>
    <m/>
    <m/>
    <m/>
    <m/>
    <m/>
    <m/>
    <m/>
    <m/>
    <m/>
    <m/>
    <m/>
    <m/>
    <m/>
    <m/>
    <n v="4105.32"/>
    <m/>
    <m/>
    <m/>
    <m/>
    <m/>
    <m/>
  </r>
  <r>
    <n v="3424"/>
    <x v="0"/>
    <n v="4051"/>
    <x v="7"/>
    <s v="Etapa Unica"/>
    <s v="BLOCO D"/>
    <s v="APTO 302"/>
    <s v="FORMOSA"/>
    <s v="JOANA DURICA DA SILVA"/>
    <s v="&quot;96716738134&quot;"/>
    <x v="1"/>
    <x v="19"/>
    <s v="Não"/>
    <s v="Não"/>
    <s v="Não"/>
    <s v="Não"/>
    <s v="Não"/>
    <s v="Não"/>
    <s v="Não"/>
    <n v="153090.4"/>
    <n v="660"/>
    <n v="0"/>
    <n v="119230.81"/>
    <n v="27339"/>
    <n v="0"/>
    <n v="146569.81"/>
    <n v="0"/>
    <n v="0"/>
    <m/>
    <n v="8787719776957"/>
    <s v="Contrato Adimplente"/>
    <m/>
    <d v="2024-07-08T00:00:00"/>
    <n v="3568.17"/>
    <d v="2024-06-13T00:00:00"/>
    <x v="0"/>
    <d v="2024-04-17T00:00:00"/>
    <m/>
    <m/>
    <m/>
    <m/>
    <s v="Endy Carvalho Consultoria imobiliária"/>
    <m/>
    <m/>
    <m/>
    <d v="2025-03-26T00:00:00"/>
    <d v="2025-08-21T00:00:00"/>
    <s v="VENDA FINALIZADA"/>
    <d v="2024-04-18T00:00:00"/>
    <n v="24111"/>
    <n v="209793.26"/>
    <m/>
    <s v="FSA010"/>
    <n v="24111"/>
    <s v="JOÃO VITOR DA SILVA PEREIRA - 02101744120"/>
    <s v="Vila Boa"/>
    <s v="Goiás"/>
    <n v="5567999323263"/>
    <s v="RUA 1 DE MAIO Q 37"/>
    <n v="73825000"/>
    <s v="JARDIM NOVA AURORA"/>
    <s v="joanadurica73@gmail.com"/>
    <m/>
    <n v="2200"/>
    <d v="2024-09-29T00:00:00"/>
    <m/>
    <m/>
    <m/>
    <n v="3648"/>
    <n v="5613"/>
    <s v="Administrador"/>
    <d v="2024-05-06T00:00:00"/>
    <m/>
    <m/>
    <s v="sim"/>
    <m/>
    <s v="MP143070"/>
    <d v="2024-05-13T00:00:00"/>
    <d v="2024-06-12T00:00:00"/>
    <m/>
    <d v="2024-05-06T00:00:00"/>
    <s v="Sim"/>
    <m/>
    <d v="2024-05-13T00:00:00"/>
    <m/>
    <m/>
    <m/>
    <m/>
    <m/>
    <d v="2024-05-16T00:00:00"/>
    <d v="2024-06-13T00:00:00"/>
    <d v="2024-05-07T00:00:00"/>
    <d v="2024-06-17T00:00:00"/>
    <m/>
    <m/>
    <d v="2024-05-07T00:00:00"/>
    <d v="2024-04-23T00:00:00"/>
    <d v="2024-09-29T00:00:00"/>
    <m/>
    <d v="2024-07-02T00:00:00"/>
    <d v="2024-04-23T00:00:00"/>
    <m/>
    <s v="Sim"/>
    <m/>
    <m/>
    <m/>
    <m/>
    <d v="2024-06-13T00:00:00"/>
    <m/>
    <d v="2024-07-08T00:00:00"/>
    <m/>
    <m/>
    <d v="2024-07-12T00:00:00"/>
    <d v="2024-04-18T00:00:00"/>
    <d v="2024-07-02T00:00:00"/>
    <d v="2024-10-12T00:00:00"/>
    <d v="2025-02-21T00:00:00"/>
    <d v="2025-03-20T00:00:00"/>
    <d v="2024-04-23T00:00:00"/>
    <d v="2025-03-20T00:00:00"/>
    <m/>
    <m/>
    <m/>
    <m/>
    <m/>
    <m/>
    <m/>
    <m/>
    <m/>
    <m/>
    <m/>
    <m/>
    <m/>
    <m/>
    <m/>
    <m/>
    <m/>
    <m/>
    <m/>
    <m/>
    <m/>
  </r>
  <r>
    <n v="3425"/>
    <x v="0"/>
    <n v="4038"/>
    <x v="0"/>
    <s v="Única"/>
    <s v="BLOCO L"/>
    <n v="202"/>
    <s v="FORMOSA"/>
    <s v="PALOMA PRISCILA FELIX DA SILVA"/>
    <s v="&quot;07442047122&quot;"/>
    <x v="1"/>
    <x v="3"/>
    <s v="Não"/>
    <s v="Não"/>
    <s v="Não"/>
    <s v="Não"/>
    <s v="Não"/>
    <s v="Não"/>
    <s v="Não"/>
    <n v="157717.84"/>
    <n v="572.16"/>
    <n v="0"/>
    <n v="119557.68"/>
    <n v="38726"/>
    <n v="0"/>
    <n v="158283.68"/>
    <n v="0"/>
    <n v="0"/>
    <m/>
    <n v="8787719655424"/>
    <s v="Contrato Adimplente"/>
    <n v="74147"/>
    <d v="2024-05-29T00:00:00"/>
    <n v="0"/>
    <d v="2024-04-30T00:00:00"/>
    <x v="0"/>
    <d v="2024-04-18T00:00:00"/>
    <m/>
    <m/>
    <m/>
    <m/>
    <s v="Endy Carvalho Consultoria imobiliária"/>
    <m/>
    <m/>
    <m/>
    <d v="2025-03-27T00:00:00"/>
    <d v="2025-03-27T00:00:00"/>
    <s v="VENDA FINALIZADA"/>
    <d v="2024-04-22T00:00:00"/>
    <n v="24221"/>
    <n v="225000"/>
    <m/>
    <s v="FSA09"/>
    <n v="24221"/>
    <s v="MAYARA FERREIRA BARROS - 05304788117"/>
    <s v="Formosa"/>
    <s v="Goiás"/>
    <n v="5561999865478"/>
    <s v="RUA JANDAIA Q 16 L 8"/>
    <n v="73813777"/>
    <s v="PARQUE LAGO"/>
    <s v="palomafpriscila@gmail.com"/>
    <m/>
    <n v="1907.22"/>
    <d v="2024-10-01T00:00:00"/>
    <m/>
    <m/>
    <m/>
    <n v="3202"/>
    <n v="5620"/>
    <s v="Auxiliar"/>
    <d v="2024-04-22T00:00:00"/>
    <m/>
    <m/>
    <s v="sim"/>
    <m/>
    <s v="MP134522"/>
    <d v="2024-04-26T00:00:00"/>
    <d v="2024-04-29T00:00:00"/>
    <m/>
    <d v="2024-04-19T00:00:00"/>
    <s v="Sim"/>
    <m/>
    <d v="2024-04-26T00:00:00"/>
    <m/>
    <m/>
    <m/>
    <m/>
    <m/>
    <d v="2024-04-29T00:00:00"/>
    <d v="2024-04-30T00:00:00"/>
    <d v="2024-04-19T00:00:00"/>
    <d v="2024-05-02T00:00:00"/>
    <m/>
    <m/>
    <d v="2024-04-22T00:00:00"/>
    <d v="2024-04-26T00:00:00"/>
    <d v="2024-10-01T00:00:00"/>
    <m/>
    <d v="2024-06-05T00:00:00"/>
    <d v="2024-04-25T00:00:00"/>
    <m/>
    <s v="Sim"/>
    <m/>
    <m/>
    <m/>
    <m/>
    <d v="2024-04-30T00:00:00"/>
    <m/>
    <d v="2024-05-29T00:00:00"/>
    <m/>
    <m/>
    <d v="2024-06-03T00:00:00"/>
    <d v="2024-04-19T00:00:00"/>
    <d v="2024-06-06T00:00:00"/>
    <d v="2024-06-20T00:00:00"/>
    <d v="2024-07-31T00:00:00"/>
    <d v="2025-03-12T00:00:00"/>
    <d v="2024-04-25T00:00:00"/>
    <d v="2025-03-12T00:00:00"/>
    <m/>
    <m/>
    <m/>
    <m/>
    <m/>
    <m/>
    <m/>
    <m/>
    <m/>
    <m/>
    <m/>
    <m/>
    <m/>
    <m/>
    <m/>
    <m/>
    <m/>
    <m/>
    <m/>
    <m/>
    <m/>
  </r>
  <r>
    <n v="3426"/>
    <x v="0"/>
    <n v="4059"/>
    <x v="0"/>
    <s v="Única"/>
    <s v="BLOCO B"/>
    <n v="201"/>
    <s v="FORMOSA"/>
    <s v="JOSE WILSON FREIRE DA SILVA"/>
    <s v="&quot;01155505182&quot;"/>
    <x v="0"/>
    <x v="16"/>
    <s v="Não"/>
    <s v="Não"/>
    <s v="Não"/>
    <s v="Não"/>
    <s v="Não"/>
    <s v="Não"/>
    <s v="Não"/>
    <n v="164200"/>
    <n v="905.57"/>
    <n v="36686.230000000003"/>
    <n v="161453"/>
    <n v="2747"/>
    <n v="0"/>
    <n v="164200"/>
    <n v="0"/>
    <n v="0"/>
    <m/>
    <n v="8787719748147"/>
    <s v="Contrato Adimplente"/>
    <n v="73986"/>
    <d v="2024-06-12T00:00:00"/>
    <n v="3920.95"/>
    <d v="2024-05-15T00:00:00"/>
    <x v="0"/>
    <d v="2024-04-19T00:00:00"/>
    <m/>
    <m/>
    <m/>
    <m/>
    <s v="Endy Carvalho Consultoria imobiliária"/>
    <m/>
    <m/>
    <m/>
    <d v="2025-03-27T00:00:00"/>
    <d v="2025-03-27T00:00:00"/>
    <s v="VENDA FINALIZADA"/>
    <d v="2024-04-22T00:00:00"/>
    <n v="24217"/>
    <n v="225000"/>
    <m/>
    <s v="FSA09"/>
    <n v="24217"/>
    <s v="MARIA JULIA VIEIRA DE CARVALHO - 00457642122"/>
    <s v="Formosa"/>
    <s v="Goiás"/>
    <n v="5561998567371"/>
    <s v="Rua O, Q M"/>
    <n v="73808540"/>
    <s v="Parque União"/>
    <s v="j46727917@gmail.com"/>
    <m/>
    <n v="3400.33"/>
    <d v="2024-10-05T00:00:00"/>
    <m/>
    <m/>
    <m/>
    <n v="3044"/>
    <n v="5616"/>
    <s v="Auxiliar"/>
    <d v="2024-04-29T00:00:00"/>
    <m/>
    <m/>
    <s v="sim"/>
    <m/>
    <s v="MP134524"/>
    <d v="2024-04-30T00:00:00"/>
    <d v="2024-05-07T00:00:00"/>
    <m/>
    <d v="2024-04-23T00:00:00"/>
    <s v="Sim"/>
    <m/>
    <d v="2024-04-30T00:00:00"/>
    <m/>
    <m/>
    <m/>
    <m/>
    <m/>
    <d v="2024-05-02T00:00:00"/>
    <m/>
    <d v="2024-04-24T00:00:00"/>
    <d v="2024-05-15T00:00:00"/>
    <m/>
    <m/>
    <d v="2024-04-24T00:00:00"/>
    <d v="2024-04-25T00:00:00"/>
    <d v="2024-10-05T00:00:00"/>
    <m/>
    <d v="2024-06-05T00:00:00"/>
    <d v="2024-04-25T00:00:00"/>
    <m/>
    <s v="Sim"/>
    <m/>
    <m/>
    <d v="2024-05-03T00:00:00"/>
    <m/>
    <d v="2024-05-08T00:00:00"/>
    <d v="2024-05-07T00:00:00"/>
    <d v="2024-06-12T00:00:00"/>
    <m/>
    <m/>
    <d v="2024-06-12T00:00:00"/>
    <d v="2024-04-17T00:00:00"/>
    <d v="2024-06-06T00:00:00"/>
    <d v="2024-06-18T00:00:00"/>
    <d v="2024-07-31T00:00:00"/>
    <d v="2025-03-12T00:00:00"/>
    <d v="2024-04-24T00:00:00"/>
    <d v="2025-03-12T00:00:00"/>
    <m/>
    <m/>
    <m/>
    <m/>
    <m/>
    <m/>
    <m/>
    <m/>
    <m/>
    <m/>
    <m/>
    <m/>
    <m/>
    <m/>
    <m/>
    <m/>
    <m/>
    <m/>
    <m/>
    <m/>
    <m/>
  </r>
  <r>
    <n v="3427"/>
    <x v="0"/>
    <n v="4071"/>
    <x v="2"/>
    <s v="ETAPA 02"/>
    <s v="BLOCO N"/>
    <n v="103"/>
    <s v="ÁGUAS LINDAS"/>
    <s v="GILSIMARA BARBOSA DA SILVA"/>
    <s v="&quot;01114605140&quot;"/>
    <x v="2"/>
    <x v="39"/>
    <s v="Não"/>
    <s v="Não"/>
    <s v="Não"/>
    <s v="Sim"/>
    <s v="Sim"/>
    <s v="Não"/>
    <s v="Não"/>
    <n v="159472.98000000001"/>
    <n v="638.34"/>
    <n v="0"/>
    <n v="127608.39"/>
    <n v="45834.61"/>
    <n v="0"/>
    <n v="173443"/>
    <n v="0"/>
    <n v="0"/>
    <m/>
    <n v="8787719731074"/>
    <s v="Contrato Adimplente"/>
    <n v="96221"/>
    <d v="2024-05-17T00:00:00"/>
    <n v="2740.25"/>
    <d v="2024-04-30T00:00:00"/>
    <x v="0"/>
    <d v="2024-04-19T00:00:00"/>
    <m/>
    <m/>
    <m/>
    <m/>
    <s v="Endy Carvalho Consultoria imobiliária"/>
    <m/>
    <m/>
    <m/>
    <d v="2025-03-25T00:00:00"/>
    <d v="2025-03-25T00:00:00"/>
    <s v="VENDA FINALIZADA"/>
    <d v="2024-04-22T00:00:00"/>
    <n v="24218"/>
    <n v="201165.39"/>
    <m/>
    <s v="AGL28"/>
    <n v="24218"/>
    <m/>
    <s v="Águas Lindas de Goiás"/>
    <s v="Goiás"/>
    <n v="5561993298870"/>
    <s v="RUA 04 CHAC M Q 05"/>
    <n v="72910000"/>
    <s v="Chácaras Coimbra"/>
    <s v="bgilsimara@gmail.com"/>
    <m/>
    <n v="2127.8200000000002"/>
    <d v="2024-10-08T00:00:00"/>
    <m/>
    <m/>
    <m/>
    <n v="2925"/>
    <n v="5617"/>
    <s v="Auxiliar"/>
    <d v="2024-04-12T00:00:00"/>
    <n v="499.82"/>
    <d v="2024-05-09T00:00:00"/>
    <s v="sim"/>
    <d v="2024-05-05T00:00:00"/>
    <s v="MP129830"/>
    <d v="2024-04-12T00:00:00"/>
    <d v="2024-05-03T00:00:00"/>
    <m/>
    <d v="2024-04-12T00:00:00"/>
    <s v="Sim"/>
    <m/>
    <d v="2024-04-12T00:00:00"/>
    <m/>
    <m/>
    <m/>
    <d v="2024-05-08T00:00:00"/>
    <m/>
    <d v="2024-04-12T00:00:00"/>
    <d v="2024-05-08T00:00:00"/>
    <d v="2024-04-15T00:00:00"/>
    <d v="2024-05-15T00:00:00"/>
    <d v="2024-05-03T00:00:00"/>
    <m/>
    <d v="2024-04-16T00:00:00"/>
    <d v="2024-04-26T00:00:00"/>
    <m/>
    <d v="2024-05-06T00:00:00"/>
    <d v="2024-06-05T00:00:00"/>
    <d v="2024-04-26T00:00:00"/>
    <d v="2024-05-09T00:00:00"/>
    <s v="Sim"/>
    <m/>
    <m/>
    <m/>
    <m/>
    <d v="2024-04-12T00:00:00"/>
    <m/>
    <d v="2024-05-20T00:00:00"/>
    <m/>
    <m/>
    <d v="2024-05-22T00:00:00"/>
    <d v="2024-04-15T00:00:00"/>
    <d v="2024-06-06T00:00:00"/>
    <d v="2024-06-20T00:00:00"/>
    <d v="2024-07-31T00:00:00"/>
    <d v="2025-02-05T00:00:00"/>
    <d v="2024-04-26T00:00:00"/>
    <d v="2025-02-05T00:00:00"/>
    <m/>
    <m/>
    <m/>
    <m/>
    <m/>
    <m/>
    <m/>
    <m/>
    <m/>
    <m/>
    <m/>
    <m/>
    <m/>
    <m/>
    <n v="4105.32"/>
    <m/>
    <m/>
    <m/>
    <m/>
    <m/>
    <m/>
  </r>
  <r>
    <n v="3428"/>
    <x v="0"/>
    <n v="4054"/>
    <x v="0"/>
    <s v="Única"/>
    <s v="BLOCO A"/>
    <n v="301"/>
    <s v="FORMOSA"/>
    <s v="AMANDA SOUZA PEREIRA"/>
    <s v="&quot;70014622173&quot;"/>
    <x v="0"/>
    <x v="0"/>
    <s v="Não"/>
    <s v="Não"/>
    <s v="Não"/>
    <s v="Não"/>
    <s v="Não"/>
    <s v="Não"/>
    <s v="Não"/>
    <n v="163830.18"/>
    <n v="779.99"/>
    <n v="0"/>
    <n v="149173.18"/>
    <n v="14889"/>
    <n v="0"/>
    <n v="164062.18"/>
    <n v="0"/>
    <n v="0"/>
    <m/>
    <n v="8787719774032"/>
    <s v="Contrato Adimplente"/>
    <n v="73974"/>
    <d v="2024-05-27T00:00:00"/>
    <n v="3936.55"/>
    <d v="2024-04-29T00:00:00"/>
    <x v="0"/>
    <d v="2024-04-19T00:00:00"/>
    <m/>
    <m/>
    <m/>
    <m/>
    <s v="Endy Carvalho Consultoria imobiliária"/>
    <m/>
    <m/>
    <m/>
    <d v="2025-03-27T00:00:00"/>
    <d v="2025-03-27T00:00:00"/>
    <s v="VENDA FINALIZADA"/>
    <d v="2024-04-22T00:00:00"/>
    <n v="24216"/>
    <n v="216000.16"/>
    <m/>
    <s v="FSA09"/>
    <n v="24216"/>
    <m/>
    <s v="Formosa"/>
    <s v="Goiás"/>
    <n v="5561996692280"/>
    <s v="Rua H, Q. 11"/>
    <n v="73808870"/>
    <s v="Setor Bela Vista"/>
    <s v="amandahbsouza0706@gmail.com"/>
    <m/>
    <n v="2600"/>
    <d v="2024-08-24T00:00:00"/>
    <m/>
    <m/>
    <m/>
    <n v="3037"/>
    <n v="5615"/>
    <s v="Autônomo(a)"/>
    <d v="2024-04-15T00:00:00"/>
    <m/>
    <m/>
    <s v="sim"/>
    <m/>
    <s v="MP134523"/>
    <d v="2024-04-15T00:00:00"/>
    <d v="2024-04-26T00:00:00"/>
    <m/>
    <d v="2024-04-23T00:00:00"/>
    <s v="Sim"/>
    <m/>
    <d v="2024-04-15T00:00:00"/>
    <m/>
    <m/>
    <m/>
    <m/>
    <m/>
    <d v="2024-04-22T00:00:00"/>
    <m/>
    <d v="2024-04-23T00:00:00"/>
    <d v="2024-05-02T00:00:00"/>
    <m/>
    <m/>
    <d v="2024-04-24T00:00:00"/>
    <d v="2024-04-25T00:00:00"/>
    <d v="2024-08-24T00:00:00"/>
    <m/>
    <d v="2024-06-05T00:00:00"/>
    <d v="2024-04-25T00:00:00"/>
    <m/>
    <s v="Sim"/>
    <m/>
    <m/>
    <d v="2024-04-25T00:00:00"/>
    <m/>
    <d v="2024-04-29T00:00:00"/>
    <d v="2024-04-26T00:00:00"/>
    <d v="2024-05-27T00:00:00"/>
    <m/>
    <m/>
    <d v="2024-05-28T00:00:00"/>
    <d v="2024-04-18T00:00:00"/>
    <d v="2024-06-06T00:00:00"/>
    <d v="2024-06-17T00:00:00"/>
    <d v="2024-07-31T00:00:00"/>
    <d v="2025-03-12T00:00:00"/>
    <d v="2024-04-25T00:00:00"/>
    <d v="2025-03-12T00:00:00"/>
    <m/>
    <m/>
    <m/>
    <m/>
    <m/>
    <m/>
    <m/>
    <m/>
    <m/>
    <m/>
    <m/>
    <m/>
    <m/>
    <m/>
    <m/>
    <m/>
    <m/>
    <m/>
    <m/>
    <m/>
    <m/>
  </r>
  <r>
    <n v="3429"/>
    <x v="0"/>
    <n v="4028"/>
    <x v="7"/>
    <s v="Etapa Unica"/>
    <s v="BLOCO F"/>
    <s v="APTO 304"/>
    <s v="FORMOSA"/>
    <s v="JOÃO PEDRO FELIX DE ANDRADE"/>
    <s v="&quot;04480077111&quot;"/>
    <x v="1"/>
    <x v="15"/>
    <s v="Não"/>
    <s v="Não"/>
    <s v="Não"/>
    <s v="Não"/>
    <s v="Não"/>
    <s v="Não"/>
    <s v="Não"/>
    <n v="151177.56"/>
    <n v="635.39"/>
    <n v="0"/>
    <n v="121145.56"/>
    <n v="30032"/>
    <n v="0"/>
    <n v="151177.56"/>
    <n v="0"/>
    <n v="0"/>
    <m/>
    <n v="8787719797547"/>
    <s v="Contrato Adimplente"/>
    <n v="75562"/>
    <d v="2024-06-26T00:00:00"/>
    <n v="3557.79"/>
    <d v="2024-05-22T00:00:00"/>
    <x v="0"/>
    <d v="2024-04-19T00:00:00"/>
    <m/>
    <m/>
    <m/>
    <m/>
    <s v="Endy Carvalho Consultoria imobiliária"/>
    <m/>
    <m/>
    <m/>
    <d v="2025-03-26T00:00:00"/>
    <d v="2025-08-21T00:00:00"/>
    <s v="VENDA FINALIZADA"/>
    <d v="2024-04-22T00:00:00"/>
    <n v="24220"/>
    <n v="209768.82"/>
    <m/>
    <s v="FSA010"/>
    <n v="24220"/>
    <m/>
    <s v="Formosa"/>
    <s v="Goiás"/>
    <n v="5561999050349"/>
    <s v="RUA CEL LIMIRIO ROSA, Q 05, L 1"/>
    <n v="73805350"/>
    <s v="SETOR PAMPULHA"/>
    <s v="joaopedrofelix999@gmail.com"/>
    <m/>
    <n v="2118"/>
    <d v="2024-09-29T00:00:00"/>
    <m/>
    <m/>
    <m/>
    <n v="3670"/>
    <n v="5619"/>
    <s v="Almoxarife"/>
    <d v="2024-05-02T00:00:00"/>
    <m/>
    <m/>
    <s v="sim"/>
    <m/>
    <s v="MP143095"/>
    <d v="2024-05-03T00:00:00"/>
    <d v="2024-05-17T00:00:00"/>
    <m/>
    <d v="2024-05-10T00:00:00"/>
    <s v="Sim"/>
    <m/>
    <d v="2024-05-03T00:00:00"/>
    <m/>
    <m/>
    <m/>
    <m/>
    <m/>
    <d v="2024-05-06T00:00:00"/>
    <d v="2024-05-22T00:00:00"/>
    <d v="2024-05-10T00:00:00"/>
    <d v="2024-06-03T00:00:00"/>
    <m/>
    <m/>
    <d v="2024-05-10T00:00:00"/>
    <d v="2024-04-29T00:00:00"/>
    <d v="2024-09-29T00:00:00"/>
    <m/>
    <d v="2024-06-07T00:00:00"/>
    <d v="2024-04-27T00:00:00"/>
    <m/>
    <s v="Sim"/>
    <m/>
    <m/>
    <d v="2024-05-08T00:00:00"/>
    <m/>
    <d v="2024-05-22T00:00:00"/>
    <d v="2024-05-17T00:00:00"/>
    <d v="2024-06-26T00:00:00"/>
    <m/>
    <m/>
    <d v="2024-07-01T00:00:00"/>
    <d v="2024-04-22T00:00:00"/>
    <d v="2024-06-20T00:00:00"/>
    <d v="2024-06-26T00:00:00"/>
    <d v="2024-07-31T00:00:00"/>
    <d v="2025-03-20T00:00:00"/>
    <d v="2024-04-26T00:00:00"/>
    <d v="2025-03-20T00:00:00"/>
    <m/>
    <m/>
    <m/>
    <m/>
    <m/>
    <m/>
    <m/>
    <m/>
    <m/>
    <m/>
    <m/>
    <m/>
    <m/>
    <m/>
    <m/>
    <m/>
    <m/>
    <m/>
    <m/>
    <m/>
    <m/>
  </r>
  <r>
    <n v="3430"/>
    <x v="0"/>
    <n v="4088"/>
    <x v="0"/>
    <s v="Única"/>
    <s v="BLOCO F"/>
    <n v="302"/>
    <s v="FORMOSA"/>
    <s v="SARAH CAROLLINE FONSECA SILVA"/>
    <s v="&quot;03971337155&quot;"/>
    <x v="0"/>
    <x v="12"/>
    <s v="Não"/>
    <s v="Não"/>
    <s v="Não"/>
    <s v="Não"/>
    <s v="Não"/>
    <s v="Não"/>
    <s v="Não"/>
    <n v="164200"/>
    <n v="722.4"/>
    <n v="0"/>
    <n v="137248.63"/>
    <n v="6085"/>
    <n v="0"/>
    <n v="143333.63"/>
    <n v="0"/>
    <n v="0"/>
    <m/>
    <n v="8787720060765"/>
    <s v="Contrato Adimplente"/>
    <n v="74190"/>
    <d v="2024-06-26T00:00:00"/>
    <n v="3914.74"/>
    <d v="2024-05-29T00:00:00"/>
    <x v="0"/>
    <d v="2024-04-19T00:00:00"/>
    <m/>
    <m/>
    <m/>
    <m/>
    <s v="Endy Carvalho Consultoria imobiliária"/>
    <m/>
    <m/>
    <m/>
    <d v="2025-03-27T00:00:00"/>
    <d v="2025-03-27T00:00:00"/>
    <s v="VENDA FINALIZADA"/>
    <d v="2024-04-22T00:00:00"/>
    <n v="24219"/>
    <n v="225000"/>
    <m/>
    <s v="FSA09"/>
    <n v="24219"/>
    <s v="MARCOS VINICIUS BORGES RODRIGUES DE PAULA - 04577553180"/>
    <s v="Formosa"/>
    <s v="Goiás"/>
    <n v="5561995621025"/>
    <s v="Rua 12A Q 43A"/>
    <n v="73805232"/>
    <s v="Jardim Oliveira"/>
    <s v="sarahcarolline05@icloud.com"/>
    <m/>
    <n v="2408.0300000000002"/>
    <d v="2024-10-08T00:00:00"/>
    <m/>
    <s v="Michelle Deisy Pereira da Silva (Correspondente): Unidade bloqueada. Aguardando liberação para envio cehop. "/>
    <s v="19/04/2024 às 14h03"/>
    <n v="3110"/>
    <n v="5618"/>
    <s v="Auxiliar"/>
    <d v="2024-04-24T00:00:00"/>
    <m/>
    <m/>
    <s v="sim"/>
    <m/>
    <s v="MP134525"/>
    <d v="2024-04-24T00:00:00"/>
    <d v="2024-05-27T00:00:00"/>
    <m/>
    <d v="2024-04-24T00:00:00"/>
    <s v="Sim"/>
    <m/>
    <d v="2024-04-24T00:00:00"/>
    <m/>
    <m/>
    <m/>
    <m/>
    <m/>
    <d v="2024-04-29T00:00:00"/>
    <d v="2024-05-29T00:00:00"/>
    <d v="2024-04-24T00:00:00"/>
    <d v="2024-06-03T00:00:00"/>
    <m/>
    <m/>
    <d v="2024-04-26T00:00:00"/>
    <d v="2024-05-24T00:00:00"/>
    <d v="2024-10-08T00:00:00"/>
    <m/>
    <d v="2024-06-05T00:00:00"/>
    <d v="2024-05-24T00:00:00"/>
    <m/>
    <s v="Sim"/>
    <m/>
    <m/>
    <d v="2024-05-27T00:00:00"/>
    <m/>
    <d v="2024-05-29T00:00:00"/>
    <d v="2024-05-27T00:00:00"/>
    <d v="2024-06-26T00:00:00"/>
    <m/>
    <m/>
    <d v="2024-06-28T00:00:00"/>
    <d v="2024-05-20T00:00:00"/>
    <d v="2024-06-06T00:00:00"/>
    <d v="2024-07-15T00:00:00"/>
    <d v="2024-07-31T00:00:00"/>
    <d v="2025-03-12T00:00:00"/>
    <d v="2024-05-24T00:00:00"/>
    <d v="2025-03-12T00:00:00"/>
    <m/>
    <m/>
    <m/>
    <m/>
    <m/>
    <m/>
    <m/>
    <m/>
    <m/>
    <m/>
    <m/>
    <m/>
    <m/>
    <m/>
    <m/>
    <m/>
    <m/>
    <m/>
    <m/>
    <m/>
    <m/>
  </r>
  <r>
    <n v="3431"/>
    <x v="0"/>
    <n v="4029"/>
    <x v="7"/>
    <s v="Etapa Unica"/>
    <s v="BLOCO R"/>
    <s v="APTO 101"/>
    <s v="FORMOSA"/>
    <s v="RAY MACHADO DA COSTA"/>
    <s v="&quot;01778171192&quot;"/>
    <x v="1"/>
    <x v="15"/>
    <s v="Não"/>
    <s v="Não"/>
    <s v="Não"/>
    <s v="Não"/>
    <s v="Não"/>
    <s v="Não"/>
    <s v="Não"/>
    <n v="151044.71"/>
    <n v="600"/>
    <n v="0"/>
    <n v="116429.71"/>
    <n v="34615"/>
    <n v="0"/>
    <n v="151044.71"/>
    <n v="0"/>
    <n v="0"/>
    <m/>
    <n v="8787719778224"/>
    <s v="Contrato Adimplente"/>
    <m/>
    <d v="2024-07-30T00:00:00"/>
    <n v="3568.17"/>
    <d v="2024-06-10T00:00:00"/>
    <x v="0"/>
    <d v="2024-04-22T00:00:00"/>
    <m/>
    <m/>
    <m/>
    <m/>
    <s v="Endy Carvalho Consultoria imobiliária"/>
    <m/>
    <m/>
    <m/>
    <d v="2025-03-26T00:00:00"/>
    <d v="2025-08-21T00:00:00"/>
    <s v="VENDA FINALIZADA"/>
    <d v="2024-04-23T00:00:00"/>
    <n v="24303"/>
    <n v="209763.72"/>
    <m/>
    <s v="FSA010"/>
    <n v="24303"/>
    <s v="IVA MACHADO DA COSTA - 05169588607"/>
    <s v="Formosa"/>
    <s v="Goiás"/>
    <n v="5561998027267"/>
    <s v="RUA 16 LADO 580"/>
    <n v="73800000"/>
    <s v="FORMOSINHA"/>
    <s v="ray.mcosta1987@gmail.com"/>
    <m/>
    <n v="2000"/>
    <m/>
    <m/>
    <m/>
    <m/>
    <n v="3866"/>
    <n v="5622"/>
    <s v="Instrutor"/>
    <d v="2024-05-23T00:00:00"/>
    <m/>
    <m/>
    <s v="sim"/>
    <m/>
    <s v="MP143072"/>
    <d v="2024-05-24T00:00:00"/>
    <d v="2024-06-11T00:00:00"/>
    <m/>
    <d v="2024-05-07T00:00:00"/>
    <s v="Sim"/>
    <m/>
    <d v="2024-05-24T00:00:00"/>
    <m/>
    <m/>
    <m/>
    <m/>
    <m/>
    <d v="2024-05-27T00:00:00"/>
    <d v="2024-06-11T00:00:00"/>
    <d v="2024-05-07T00:00:00"/>
    <d v="2024-06-17T00:00:00"/>
    <m/>
    <m/>
    <d v="2024-05-08T00:00:00"/>
    <d v="2024-04-25T00:00:00"/>
    <d v="2024-08-07T00:00:00"/>
    <m/>
    <d v="2024-07-02T00:00:00"/>
    <d v="2024-04-25T00:00:00"/>
    <m/>
    <s v="Sim"/>
    <m/>
    <m/>
    <m/>
    <m/>
    <d v="2024-06-11T00:00:00"/>
    <m/>
    <d v="2024-07-30T00:00:00"/>
    <m/>
    <m/>
    <d v="2024-08-01T00:00:00"/>
    <d v="2024-04-18T00:00:00"/>
    <d v="2024-07-02T00:00:00"/>
    <d v="2024-10-12T00:00:00"/>
    <d v="2025-02-21T00:00:00"/>
    <d v="2025-03-20T00:00:00"/>
    <d v="2024-04-25T00:00:00"/>
    <d v="2025-03-20T00:00:00"/>
    <m/>
    <m/>
    <m/>
    <m/>
    <m/>
    <m/>
    <m/>
    <m/>
    <m/>
    <m/>
    <m/>
    <m/>
    <m/>
    <m/>
    <m/>
    <m/>
    <m/>
    <m/>
    <m/>
    <m/>
    <m/>
  </r>
  <r>
    <n v="3432"/>
    <x v="0"/>
    <n v="3963"/>
    <x v="2"/>
    <s v="ETAPA 01"/>
    <s v="BLOCO U"/>
    <n v="4"/>
    <s v="ÁGUAS LINDAS"/>
    <s v="THAYS DOS SANTOS MENDONÇA"/>
    <s v="&quot;05730240147&quot;"/>
    <x v="6"/>
    <x v="41"/>
    <s v="Não"/>
    <s v="Não"/>
    <s v="Não"/>
    <s v="Sim"/>
    <s v="Sim"/>
    <s v="Não"/>
    <s v="Não"/>
    <n v="160401.53"/>
    <n v="654.71"/>
    <n v="0"/>
    <n v="128842.53"/>
    <n v="47598.47"/>
    <n v="0"/>
    <n v="176441"/>
    <n v="0"/>
    <n v="0"/>
    <m/>
    <n v="8787719531687"/>
    <s v="Contrato Adimplente"/>
    <n v="96330"/>
    <d v="2024-06-26T00:00:00"/>
    <n v="2740.25"/>
    <d v="2024-05-24T00:00:00"/>
    <x v="0"/>
    <d v="2024-04-22T00:00:00"/>
    <m/>
    <m/>
    <m/>
    <m/>
    <s v="GRUPO IMERGE"/>
    <m/>
    <m/>
    <m/>
    <d v="2024-12-27T00:00:00"/>
    <d v="2026-02-24T00:00:00"/>
    <s v="VENDA FINALIZADA"/>
    <d v="2024-04-23T00:00:00"/>
    <n v="24302"/>
    <n v="205001.53"/>
    <m/>
    <s v="AGL28"/>
    <n v="24302"/>
    <m/>
    <s v="Ceilândia"/>
    <s v="Distrito Federal"/>
    <n v="5561981298591"/>
    <s v="QNN 25 Conjunto B Lote 17"/>
    <n v="72225252"/>
    <s v="Ceilândia Norte (Ceilândia)"/>
    <s v="thaays.alanna@gmail.com"/>
    <m/>
    <n v="2182.4"/>
    <m/>
    <m/>
    <s v="Gledson Carlos da Silva leandro (Gestor): CCA informou que realizou o envio para conformidade na data 08/05/2024. Aguardando a conformidade para finalização do repasse."/>
    <s v="09/05/2024 às 10h14"/>
    <n v="3041"/>
    <n v="5621"/>
    <s v="Servente"/>
    <d v="2024-03-18T00:00:00"/>
    <n v="500"/>
    <d v="2024-06-03T00:00:00"/>
    <s v="sim"/>
    <d v="2024-05-31T00:00:00"/>
    <s v="MP142357"/>
    <d v="2024-03-18T00:00:00"/>
    <d v="2024-05-27T00:00:00"/>
    <m/>
    <d v="2024-04-12T00:00:00"/>
    <s v="Sim"/>
    <m/>
    <d v="2024-03-18T00:00:00"/>
    <m/>
    <m/>
    <m/>
    <d v="2024-05-29T00:00:00"/>
    <m/>
    <d v="2024-04-23T00:00:00"/>
    <d v="2024-06-03T00:00:00"/>
    <d v="2024-04-12T00:00:00"/>
    <d v="2024-06-03T00:00:00"/>
    <d v="2024-05-27T00:00:00"/>
    <m/>
    <d v="2024-04-22T00:00:00"/>
    <d v="2024-05-20T00:00:00"/>
    <m/>
    <d v="2024-05-27T00:00:00"/>
    <d v="2024-06-05T00:00:00"/>
    <d v="2024-05-20T00:00:00"/>
    <d v="2024-06-10T00:00:00"/>
    <s v="Sim"/>
    <d v="2024-06-07T00:00:00"/>
    <m/>
    <m/>
    <m/>
    <d v="2024-04-09T00:00:00"/>
    <m/>
    <d v="2024-06-26T00:00:00"/>
    <m/>
    <m/>
    <d v="2024-07-03T00:00:00"/>
    <d v="2024-05-08T00:00:00"/>
    <d v="2024-06-05T00:00:00"/>
    <d v="2025-02-14T00:00:00"/>
    <d v="2025-05-15T00:00:00"/>
    <d v="2024-04-12T00:00:00"/>
    <d v="2024-05-20T00:00:00"/>
    <d v="2026-02-06T00:00:00"/>
    <m/>
    <m/>
    <m/>
    <m/>
    <m/>
    <m/>
    <m/>
    <m/>
    <m/>
    <m/>
    <m/>
    <m/>
    <m/>
    <m/>
    <n v="4165.32"/>
    <m/>
    <s v="Não tem"/>
    <m/>
    <m/>
    <m/>
    <m/>
  </r>
  <r>
    <n v="3433"/>
    <x v="0"/>
    <n v="4094"/>
    <x v="7"/>
    <s v="Etapa Unica"/>
    <s v="BLOCO A"/>
    <s v="APTO 202"/>
    <s v="FORMOSA"/>
    <s v="NAYARA STÉFANY GONÇALVES"/>
    <s v="&quot;05020313106&quot;"/>
    <x v="0"/>
    <x v="48"/>
    <s v="Não"/>
    <s v="Não"/>
    <s v="Não"/>
    <s v="Não"/>
    <s v="Não"/>
    <s v="Não"/>
    <s v="Não"/>
    <n v="150304.46"/>
    <n v="570"/>
    <n v="0"/>
    <n v="111094.34"/>
    <n v="39040"/>
    <n v="0"/>
    <n v="150134.34"/>
    <n v="0"/>
    <n v="0"/>
    <m/>
    <n v="8787719805680"/>
    <s v="Contrato Adimplente"/>
    <m/>
    <d v="2024-07-12T00:00:00"/>
    <n v="3557.79"/>
    <d v="2024-06-24T00:00:00"/>
    <x v="0"/>
    <d v="2024-04-22T00:00:00"/>
    <m/>
    <m/>
    <m/>
    <m/>
    <s v="Endy Carvalho Consultoria imobiliária"/>
    <m/>
    <m/>
    <m/>
    <d v="2025-03-26T00:00:00"/>
    <d v="2025-08-21T00:00:00"/>
    <s v="VENDA FINALIZADA"/>
    <d v="2024-04-23T00:00:00"/>
    <n v="24305"/>
    <n v="209761.38"/>
    <m/>
    <s v="FSA010"/>
    <n v="24305"/>
    <s v="ANA CAROLINE ALVES DE ABREU - 05438909105"/>
    <s v="Formosa"/>
    <s v="Goiás"/>
    <n v="5561996689024"/>
    <s v="Avenida C"/>
    <n v="73805283"/>
    <s v="Jardim Oliveira"/>
    <s v="nayarabiellau@gmail.com"/>
    <m/>
    <n v="1900"/>
    <d v="2024-10-15T00:00:00"/>
    <m/>
    <m/>
    <m/>
    <n v="3596"/>
    <n v="5624"/>
    <s v="Auxiliar de Serviços Gerais"/>
    <d v="2024-05-27T00:00:00"/>
    <m/>
    <m/>
    <s v="sim"/>
    <m/>
    <s v="MP143073"/>
    <d v="2024-05-27T00:00:00"/>
    <d v="2024-07-12T00:00:00"/>
    <m/>
    <d v="2024-05-07T00:00:00"/>
    <s v="Sim"/>
    <m/>
    <d v="2024-05-27T00:00:00"/>
    <m/>
    <m/>
    <m/>
    <m/>
    <m/>
    <d v="2024-05-29T00:00:00"/>
    <d v="2024-06-24T00:00:00"/>
    <d v="2024-05-07T00:00:00"/>
    <d v="2024-07-01T00:00:00"/>
    <m/>
    <m/>
    <d v="2024-05-08T00:00:00"/>
    <d v="2024-04-29T00:00:00"/>
    <d v="2024-10-15T00:00:00"/>
    <m/>
    <d v="2024-07-02T00:00:00"/>
    <d v="2024-04-27T00:00:00"/>
    <m/>
    <s v="Sim"/>
    <m/>
    <m/>
    <m/>
    <m/>
    <d v="2024-06-24T00:00:00"/>
    <m/>
    <d v="2024-07-12T00:00:00"/>
    <m/>
    <m/>
    <d v="2024-07-16T00:00:00"/>
    <d v="2024-04-22T00:00:00"/>
    <d v="2025-02-10T00:00:00"/>
    <d v="2024-10-12T00:00:00"/>
    <d v="2025-02-25T00:00:00"/>
    <d v="2025-03-20T00:00:00"/>
    <d v="2024-04-26T00:00:00"/>
    <d v="2025-03-20T00:00:00"/>
    <m/>
    <m/>
    <m/>
    <m/>
    <m/>
    <m/>
    <m/>
    <m/>
    <m/>
    <m/>
    <m/>
    <m/>
    <m/>
    <m/>
    <m/>
    <m/>
    <m/>
    <m/>
    <m/>
    <m/>
    <m/>
  </r>
  <r>
    <n v="3434"/>
    <x v="0"/>
    <n v="4070"/>
    <x v="2"/>
    <s v="ETAPA 01"/>
    <s v="BLOCO B"/>
    <n v="201"/>
    <s v="ÁGUAS LINDAS"/>
    <s v="PHELLIPE ALVES MARANHÃO"/>
    <s v="&quot;06205101106&quot;"/>
    <x v="2"/>
    <x v="7"/>
    <s v="Não"/>
    <s v="Não"/>
    <s v="Não"/>
    <s v="Sim"/>
    <s v="Sim"/>
    <s v="Não"/>
    <s v="Não"/>
    <n v="161344.45000000001"/>
    <n v="519.91999999999996"/>
    <n v="0"/>
    <n v="108044.96"/>
    <n v="44036.04"/>
    <n v="0"/>
    <n v="152081"/>
    <n v="0"/>
    <n v="0"/>
    <m/>
    <n v="878779784380"/>
    <s v="Contrato Adimplente"/>
    <n v="96031"/>
    <d v="2024-05-13T00:00:00"/>
    <n v="2740.25"/>
    <d v="2024-04-29T00:00:00"/>
    <x v="0"/>
    <d v="2024-04-23T00:00:00"/>
    <m/>
    <m/>
    <m/>
    <m/>
    <s v="Endy Carvalho Consultoria imobiliária"/>
    <m/>
    <m/>
    <m/>
    <d v="2026-02-24T00:00:00"/>
    <d v="2026-02-24T00:00:00"/>
    <s v="VENDA FINALIZADA"/>
    <d v="2024-04-23T00:00:00"/>
    <n v="24304"/>
    <n v="209663.51"/>
    <m/>
    <s v="AGL28"/>
    <n v="24304"/>
    <m/>
    <s v="Águas Lindas de Goiás"/>
    <s v="Goiás"/>
    <n v="5561996250295"/>
    <s v="QUADRA 20 B LOTE 09"/>
    <n v="72910000"/>
    <s v="MANSOES ODISSEIA"/>
    <s v="phellipe1111111alves@gmail.com"/>
    <m/>
    <n v="1733.08"/>
    <d v="2024-10-08T00:00:00"/>
    <m/>
    <m/>
    <m/>
    <n v="2727"/>
    <n v="5623"/>
    <s v="Auxiliar"/>
    <d v="2024-04-12T00:00:00"/>
    <n v="512.29"/>
    <d v="2024-05-08T00:00:00"/>
    <s v="sim"/>
    <d v="2024-05-04T00:00:00"/>
    <s v="MP142359"/>
    <d v="2024-04-12T00:00:00"/>
    <d v="2024-04-30T00:00:00"/>
    <m/>
    <d v="2024-04-18T00:00:00"/>
    <s v="Sim"/>
    <m/>
    <d v="2024-04-12T00:00:00"/>
    <m/>
    <m/>
    <m/>
    <d v="2024-05-06T00:00:00"/>
    <m/>
    <d v="2024-04-23T00:00:00"/>
    <d v="2024-05-07T00:00:00"/>
    <d v="2024-04-19T00:00:00"/>
    <d v="2024-05-02T00:00:00"/>
    <d v="2024-04-30T00:00:00"/>
    <m/>
    <d v="2024-04-22T00:00:00"/>
    <d v="2024-04-25T00:00:00"/>
    <m/>
    <d v="2024-05-02T00:00:00"/>
    <d v="2024-06-05T00:00:00"/>
    <d v="2024-04-25T00:00:00"/>
    <d v="2024-05-09T00:00:00"/>
    <s v="Sim"/>
    <m/>
    <m/>
    <m/>
    <m/>
    <d v="2024-04-18T00:00:00"/>
    <m/>
    <d v="2024-05-13T00:00:00"/>
    <m/>
    <m/>
    <d v="2024-05-14T00:00:00"/>
    <d v="2024-04-19T00:00:00"/>
    <d v="2024-06-05T00:00:00"/>
    <d v="2025-03-09T00:00:00"/>
    <d v="2025-03-10T00:00:00"/>
    <d v="2026-02-06T00:00:00"/>
    <d v="2024-04-25T00:00:00"/>
    <d v="2026-02-06T00:00:00"/>
    <m/>
    <m/>
    <m/>
    <m/>
    <m/>
    <m/>
    <m/>
    <m/>
    <m/>
    <m/>
    <m/>
    <m/>
    <m/>
    <m/>
    <n v="4105.32"/>
    <m/>
    <m/>
    <m/>
    <m/>
    <m/>
    <m/>
  </r>
  <r>
    <n v="3435"/>
    <x v="0"/>
    <n v="4092"/>
    <x v="0"/>
    <s v="Única"/>
    <s v="BLOCO O"/>
    <n v="101"/>
    <s v="FORMOSA"/>
    <s v="ODAIR OLIVEIRA DE SOUZA"/>
    <s v="&quot;99121964149&quot;"/>
    <x v="0"/>
    <x v="12"/>
    <s v="Não"/>
    <s v="Não"/>
    <s v="Não"/>
    <s v="Não"/>
    <s v="Não"/>
    <s v="Não"/>
    <s v="Não"/>
    <n v="152294.63"/>
    <n v="822.85"/>
    <n v="0"/>
    <n v="142428.63"/>
    <n v="9708"/>
    <n v="0"/>
    <n v="152136.63"/>
    <n v="0"/>
    <n v="0"/>
    <m/>
    <n v="8787719774466"/>
    <s v="Contrato Adimplente"/>
    <n v="74190"/>
    <d v="2024-06-26T00:00:00"/>
    <n v="3559.94"/>
    <d v="2024-05-31T00:00:00"/>
    <x v="0"/>
    <d v="2024-04-23T00:00:00"/>
    <m/>
    <m/>
    <m/>
    <m/>
    <s v="Endy Carvalho Consultoria imobiliária"/>
    <m/>
    <m/>
    <m/>
    <d v="2025-03-27T00:00:00"/>
    <d v="2025-03-27T00:00:00"/>
    <s v="VENDA FINALIZADA"/>
    <d v="2024-04-25T00:00:00"/>
    <n v="24414"/>
    <n v="225001.13"/>
    <m/>
    <s v="FSA09"/>
    <n v="24414"/>
    <s v="MAXWEL MORAES SOUZA - 08212787117,ROZANGELA ALVES DE MORAES SOUZA - 04372368119"/>
    <s v="Formosa"/>
    <s v="Goiás"/>
    <n v="5561996792925"/>
    <s v="RUA 4 Q 11 L 20"/>
    <n v="73805655"/>
    <s v="Parque das Laranjeiras"/>
    <s v="Odair8793@gmail.com"/>
    <m/>
    <n v="2824"/>
    <m/>
    <m/>
    <m/>
    <m/>
    <n v="3253"/>
    <n v="5629"/>
    <s v="Motorista"/>
    <d v="2024-05-16T00:00:00"/>
    <m/>
    <m/>
    <s v="sim"/>
    <m/>
    <m/>
    <d v="2024-05-16T00:00:00"/>
    <d v="2024-05-27T00:00:00"/>
    <m/>
    <d v="2024-04-24T00:00:00"/>
    <s v="Sim"/>
    <m/>
    <d v="2024-05-16T00:00:00"/>
    <m/>
    <m/>
    <m/>
    <m/>
    <m/>
    <d v="2024-05-20T00:00:00"/>
    <d v="2024-05-31T00:00:00"/>
    <d v="2024-04-24T00:00:00"/>
    <d v="2024-06-03T00:00:00"/>
    <m/>
    <m/>
    <d v="2024-04-24T00:00:00"/>
    <d v="2024-04-30T00:00:00"/>
    <d v="2024-10-13T00:00:00"/>
    <m/>
    <d v="2024-06-05T00:00:00"/>
    <d v="2024-04-30T00:00:00"/>
    <m/>
    <s v="Sim"/>
    <m/>
    <m/>
    <d v="2024-05-20T00:00:00"/>
    <m/>
    <d v="2024-05-31T00:00:00"/>
    <d v="2024-05-22T00:00:00"/>
    <d v="2024-06-26T00:00:00"/>
    <m/>
    <m/>
    <d v="2024-06-28T00:00:00"/>
    <d v="2024-04-23T00:00:00"/>
    <d v="2024-06-06T00:00:00"/>
    <d v="2024-06-26T00:00:00"/>
    <d v="2024-07-31T00:00:00"/>
    <d v="2025-03-12T00:00:00"/>
    <d v="2024-04-30T00:00:00"/>
    <d v="2025-03-12T00:00:00"/>
    <m/>
    <m/>
    <m/>
    <m/>
    <m/>
    <m/>
    <m/>
    <m/>
    <m/>
    <m/>
    <m/>
    <m/>
    <m/>
    <m/>
    <m/>
    <m/>
    <m/>
    <m/>
    <m/>
    <m/>
    <m/>
  </r>
  <r>
    <n v="3436"/>
    <x v="0"/>
    <n v="4076"/>
    <x v="0"/>
    <s v="Única"/>
    <s v="BLOCO E"/>
    <n v="101"/>
    <s v="FORMOSA"/>
    <s v="LORENA GONTIJO MARMORI MOTA"/>
    <s v="&quot;05705300166&quot;"/>
    <x v="0"/>
    <x v="8"/>
    <s v="Não"/>
    <s v="Não"/>
    <s v="Não"/>
    <s v="Não"/>
    <s v="Não"/>
    <s v="Não"/>
    <s v="Não"/>
    <n v="155507.84"/>
    <n v="825"/>
    <n v="0"/>
    <n v="143996.14000000001"/>
    <n v="11601"/>
    <n v="0"/>
    <n v="155597.14000000001"/>
    <n v="0"/>
    <n v="0"/>
    <m/>
    <n v="8787719817556"/>
    <s v="Contrato Adimplente"/>
    <n v="74030"/>
    <d v="2024-06-12T00:00:00"/>
    <n v="3936.55"/>
    <d v="2024-05-16T00:00:00"/>
    <x v="0"/>
    <d v="2024-04-23T00:00:00"/>
    <m/>
    <m/>
    <m/>
    <m/>
    <s v="Endy Carvalho Consultoria imobiliária"/>
    <m/>
    <m/>
    <m/>
    <d v="2025-03-27T00:00:00"/>
    <d v="2025-03-27T00:00:00"/>
    <s v="VENDA FINALIZADA"/>
    <d v="2024-04-25T00:00:00"/>
    <n v="24391"/>
    <n v="204221.7"/>
    <m/>
    <s v="FSA09"/>
    <n v="24391"/>
    <m/>
    <s v="Formosa"/>
    <s v="Goiás"/>
    <n v="5561998479579"/>
    <s v="Rua Professora Auta Vidal, Q. 45"/>
    <n v="73801480"/>
    <s v="Centro"/>
    <s v="lorenagontijomm@gmail.com"/>
    <m/>
    <n v="2750"/>
    <d v="2024-10-05T00:00:00"/>
    <m/>
    <m/>
    <m/>
    <n v="3096"/>
    <n v="328"/>
    <s v="Profissional de Marketing"/>
    <d v="2024-04-15T00:00:00"/>
    <m/>
    <m/>
    <s v="sim"/>
    <m/>
    <s v="MP134528"/>
    <d v="2024-04-15T00:00:00"/>
    <d v="2024-05-06T00:00:00"/>
    <m/>
    <d v="2024-04-24T00:00:00"/>
    <s v="Sim"/>
    <m/>
    <d v="2024-04-15T00:00:00"/>
    <m/>
    <m/>
    <m/>
    <m/>
    <m/>
    <d v="2024-04-25T00:00:00"/>
    <m/>
    <d v="2024-04-25T00:00:00"/>
    <d v="2024-05-15T00:00:00"/>
    <m/>
    <m/>
    <d v="2024-04-25T00:00:00"/>
    <d v="2024-04-30T00:00:00"/>
    <d v="2024-10-05T00:00:00"/>
    <m/>
    <d v="2024-06-05T00:00:00"/>
    <d v="2024-04-29T00:00:00"/>
    <m/>
    <s v="Sim"/>
    <m/>
    <m/>
    <d v="2024-05-02T00:00:00"/>
    <m/>
    <d v="2024-05-16T00:00:00"/>
    <d v="2024-05-03T00:00:00"/>
    <d v="2024-06-12T00:00:00"/>
    <m/>
    <m/>
    <d v="2024-06-12T00:00:00"/>
    <d v="2024-04-23T00:00:00"/>
    <d v="2024-06-06T00:00:00"/>
    <d v="2024-06-19T00:00:00"/>
    <d v="2024-07-31T00:00:00"/>
    <d v="2025-03-12T00:00:00"/>
    <d v="2024-04-29T00:00:00"/>
    <d v="2025-03-12T00:00:00"/>
    <m/>
    <m/>
    <m/>
    <m/>
    <m/>
    <m/>
    <m/>
    <m/>
    <m/>
    <m/>
    <m/>
    <m/>
    <m/>
    <m/>
    <m/>
    <m/>
    <m/>
    <m/>
    <m/>
    <m/>
    <m/>
  </r>
  <r>
    <n v="3437"/>
    <x v="0"/>
    <n v="4065"/>
    <x v="2"/>
    <s v="ETAPA 02"/>
    <s v="BLOCO J"/>
    <n v="303"/>
    <s v="ÁGUAS LINDAS"/>
    <s v="BRUNO SANTOS SIQUEIRA"/>
    <s v="&quot;06432988195&quot;"/>
    <x v="2"/>
    <x v="23"/>
    <s v="Não"/>
    <s v="Não"/>
    <s v="Não"/>
    <s v="Sim"/>
    <s v="Sim"/>
    <s v="Não"/>
    <s v="Não"/>
    <n v="154582.99"/>
    <n v="525"/>
    <n v="0"/>
    <n v="102392.88"/>
    <n v="45789.120000000003"/>
    <n v="0"/>
    <n v="148182"/>
    <n v="0"/>
    <n v="0"/>
    <m/>
    <n v="8787719782426"/>
    <s v="Contrato Adimplente"/>
    <n v="96165"/>
    <d v="2024-05-13T00:00:00"/>
    <n v="2740.25"/>
    <d v="2024-04-29T00:00:00"/>
    <x v="0"/>
    <d v="2024-04-23T00:00:00"/>
    <m/>
    <m/>
    <m/>
    <m/>
    <s v="Endy Carvalho Consultoria imobiliária"/>
    <m/>
    <m/>
    <m/>
    <d v="2025-03-25T00:00:00"/>
    <d v="2025-03-25T00:00:00"/>
    <s v="VENDA FINALIZADA"/>
    <d v="2024-04-25T00:00:00"/>
    <n v="24413"/>
    <n v="201627.98"/>
    <m/>
    <s v="AGL28"/>
    <n v="24413"/>
    <m/>
    <s v="Águas Lindas de Goiás"/>
    <s v="Goiás"/>
    <n v="5561981587757"/>
    <s v="RUA 11 Q 58 APTO 201"/>
    <n v="72911099"/>
    <s v="PEROLA II"/>
    <s v="BRUNOLK1747@GMAIL.COM"/>
    <m/>
    <n v="1750"/>
    <d v="2024-10-07T00:00:00"/>
    <m/>
    <m/>
    <m/>
    <n v="2865"/>
    <n v="5637"/>
    <s v="Consultor"/>
    <d v="2024-04-10T00:00:00"/>
    <n v="511.63"/>
    <d v="2024-05-08T00:00:00"/>
    <s v="sim"/>
    <d v="2024-05-04T00:00:00"/>
    <s v="MP129831"/>
    <d v="2024-04-10T00:00:00"/>
    <d v="2024-04-30T00:00:00"/>
    <m/>
    <d v="2024-04-18T00:00:00"/>
    <s v="Sim"/>
    <m/>
    <d v="2024-04-10T00:00:00"/>
    <m/>
    <m/>
    <m/>
    <d v="2024-05-06T00:00:00"/>
    <m/>
    <d v="2024-04-25T00:00:00"/>
    <d v="2024-05-07T00:00:00"/>
    <d v="2024-04-18T00:00:00"/>
    <d v="2024-05-02T00:00:00"/>
    <d v="2024-04-30T00:00:00"/>
    <m/>
    <d v="2024-04-22T00:00:00"/>
    <d v="2024-04-25T00:00:00"/>
    <m/>
    <d v="2024-05-02T00:00:00"/>
    <d v="2024-06-05T00:00:00"/>
    <d v="2024-04-25T00:00:00"/>
    <d v="2024-05-09T00:00:00"/>
    <s v="Sim"/>
    <m/>
    <m/>
    <m/>
    <m/>
    <d v="2024-04-16T00:00:00"/>
    <m/>
    <d v="2024-05-13T00:00:00"/>
    <m/>
    <m/>
    <d v="2024-05-14T00:00:00"/>
    <d v="2024-04-19T00:00:00"/>
    <d v="2024-06-05T00:00:00"/>
    <d v="2024-06-20T00:00:00"/>
    <d v="2024-07-31T00:00:00"/>
    <d v="2025-02-05T00:00:00"/>
    <d v="2024-04-25T00:00:00"/>
    <d v="2025-02-05T00:00:00"/>
    <m/>
    <m/>
    <m/>
    <m/>
    <m/>
    <m/>
    <m/>
    <m/>
    <m/>
    <m/>
    <m/>
    <m/>
    <m/>
    <m/>
    <n v="4005.32"/>
    <m/>
    <m/>
    <m/>
    <m/>
    <m/>
    <m/>
  </r>
  <r>
    <n v="3438"/>
    <x v="1"/>
    <n v="4050"/>
    <x v="5"/>
    <s v="Etapa Unica"/>
    <s v="BLOCO C"/>
    <n v="204"/>
    <s v="ÁGUAS LINDAS"/>
    <s v="ALEX CARDOSO DA SILVA"/>
    <s v="&quot;14606173637&quot;"/>
    <x v="2"/>
    <x v="23"/>
    <s v="Não"/>
    <s v="Não"/>
    <s v="Não"/>
    <s v="Não"/>
    <s v="Não"/>
    <s v="Não"/>
    <s v="Não"/>
    <n v="129521.54"/>
    <n v="450"/>
    <n v="0"/>
    <n v="82337.539999999994"/>
    <n v="47184"/>
    <n v="0"/>
    <n v="129521.54"/>
    <n v="0"/>
    <n v="0"/>
    <m/>
    <m/>
    <s v="Contrato Adimplente"/>
    <m/>
    <m/>
    <n v="0"/>
    <m/>
    <x v="1"/>
    <d v="2024-04-23T00:00:00"/>
    <m/>
    <m/>
    <m/>
    <m/>
    <s v="Endy Carvalho Consultoria imobiliária"/>
    <m/>
    <m/>
    <m/>
    <d v="2024-06-05T00:00:00"/>
    <d v="2024-06-05T00:00:00"/>
    <s v="DISTRATO"/>
    <d v="2024-04-25T00:00:00"/>
    <n v="24396"/>
    <n v="184758.55"/>
    <m/>
    <s v="AGL29"/>
    <n v="24396"/>
    <m/>
    <s v="Águas Lindas de Goiás"/>
    <s v="Goiás"/>
    <n v="5538998578220"/>
    <s v="RUA SEM NOME, Q 37, LOTE 15"/>
    <n v="72911289"/>
    <s v="JARDIM PEROLA DA BARRAGEM II"/>
    <s v="alexcardoso19147@gmail.com"/>
    <m/>
    <n v="1800"/>
    <m/>
    <m/>
    <m/>
    <m/>
    <n v="3347"/>
    <n v="5630"/>
    <s v="Auxiliar"/>
    <d v="2024-04-06T00:00:00"/>
    <m/>
    <m/>
    <s v="sim"/>
    <m/>
    <s v="MP140285"/>
    <d v="2024-04-06T00:00:00"/>
    <m/>
    <m/>
    <d v="2024-04-18T00:00:00"/>
    <m/>
    <m/>
    <d v="2024-04-06T00:00:00"/>
    <m/>
    <m/>
    <m/>
    <m/>
    <m/>
    <d v="2024-04-25T00:00:00"/>
    <m/>
    <d v="2024-04-18T00:00:00"/>
    <m/>
    <m/>
    <m/>
    <d v="2024-04-23T00:00:00"/>
    <m/>
    <m/>
    <m/>
    <m/>
    <d v="2024-05-17T00:00:00"/>
    <m/>
    <m/>
    <m/>
    <m/>
    <m/>
    <m/>
    <d v="2024-04-18T00:00:00"/>
    <m/>
    <m/>
    <m/>
    <m/>
    <m/>
    <d v="2024-05-15T00:00:00"/>
    <m/>
    <m/>
    <m/>
    <m/>
    <d v="2024-05-17T00:00:00"/>
    <m/>
    <m/>
    <m/>
    <m/>
    <m/>
    <m/>
    <m/>
    <m/>
    <m/>
    <m/>
    <m/>
    <m/>
    <m/>
    <m/>
    <m/>
    <m/>
    <m/>
    <m/>
    <m/>
    <m/>
    <m/>
    <m/>
  </r>
  <r>
    <n v="3439"/>
    <x v="0"/>
    <n v="4068"/>
    <x v="0"/>
    <s v="Única"/>
    <s v="BLOCO L"/>
    <n v="204"/>
    <s v="FORMOSA"/>
    <s v="NAYARA JOSÉ RIBEIRO"/>
    <s v="&quot;05337673181&quot;"/>
    <x v="1"/>
    <x v="10"/>
    <s v="Não"/>
    <s v="Não"/>
    <s v="Não"/>
    <s v="Não"/>
    <s v="Não"/>
    <s v="Não"/>
    <s v="Não"/>
    <n v="163974.97"/>
    <n v="780"/>
    <n v="0"/>
    <n v="149085.97"/>
    <n v="14657"/>
    <n v="0"/>
    <n v="163742.97"/>
    <n v="0"/>
    <n v="0"/>
    <m/>
    <n v="8787719777716"/>
    <s v="Contrato Adimplente"/>
    <n v="74149"/>
    <d v="2024-05-27T00:00:00"/>
    <n v="3936.53"/>
    <d v="2024-04-30T00:00:00"/>
    <x v="0"/>
    <d v="2024-04-23T00:00:00"/>
    <m/>
    <m/>
    <m/>
    <m/>
    <s v="Endy Carvalho Consultoria imobiliária"/>
    <m/>
    <m/>
    <m/>
    <d v="2025-03-27T00:00:00"/>
    <d v="2025-04-17T00:00:00"/>
    <s v="VENDA FINALIZADA"/>
    <d v="2024-04-25T00:00:00"/>
    <n v="24399"/>
    <n v="217768"/>
    <m/>
    <s v="FSA09"/>
    <n v="24399"/>
    <m/>
    <s v="Formosa"/>
    <s v="Goiás"/>
    <n v="5561996783492"/>
    <s v="RUA F, Q. 56"/>
    <n v="73808080"/>
    <s v="PARQUE DA COLINA"/>
    <s v="ribeiron800@gmail.com"/>
    <m/>
    <n v="2600"/>
    <m/>
    <m/>
    <m/>
    <m/>
    <n v="3205"/>
    <n v="5633"/>
    <s v="Autônomo(a)"/>
    <d v="2024-04-11T00:00:00"/>
    <m/>
    <m/>
    <s v="sim"/>
    <m/>
    <s v="MP134529"/>
    <d v="2024-04-11T00:00:00"/>
    <d v="2024-04-26T00:00:00"/>
    <m/>
    <d v="2024-04-25T00:00:00"/>
    <s v="Sim"/>
    <m/>
    <d v="2024-04-11T00:00:00"/>
    <m/>
    <m/>
    <m/>
    <m/>
    <m/>
    <d v="2024-04-25T00:00:00"/>
    <m/>
    <d v="2024-04-25T00:00:00"/>
    <d v="2024-05-02T00:00:00"/>
    <m/>
    <m/>
    <d v="2024-04-25T00:00:00"/>
    <d v="2024-04-25T00:00:00"/>
    <d v="2024-06-30T00:00:00"/>
    <m/>
    <d v="2024-06-05T00:00:00"/>
    <d v="2024-04-25T00:00:00"/>
    <m/>
    <s v="Sim"/>
    <m/>
    <m/>
    <d v="2024-04-25T00:00:00"/>
    <m/>
    <d v="2024-04-30T00:00:00"/>
    <d v="2024-04-26T00:00:00"/>
    <d v="2024-05-27T00:00:00"/>
    <m/>
    <m/>
    <d v="2024-05-28T00:00:00"/>
    <d v="2024-04-18T00:00:00"/>
    <d v="2024-06-06T00:00:00"/>
    <d v="2024-06-24T00:00:00"/>
    <d v="2024-07-31T00:00:00"/>
    <d v="2025-03-12T00:00:00"/>
    <d v="2024-04-25T00:00:00"/>
    <d v="2025-03-12T00:00:00"/>
    <m/>
    <m/>
    <m/>
    <m/>
    <m/>
    <m/>
    <m/>
    <m/>
    <m/>
    <m/>
    <m/>
    <m/>
    <m/>
    <m/>
    <m/>
    <m/>
    <m/>
    <m/>
    <m/>
    <m/>
    <m/>
  </r>
  <r>
    <n v="3440"/>
    <x v="0"/>
    <n v="4073"/>
    <x v="0"/>
    <s v="Única"/>
    <s v="BLOCO I"/>
    <n v="102"/>
    <s v="FORMOSA"/>
    <s v="ANDRE INACIO FERREIRA"/>
    <s v="&quot;08510895180&quot;"/>
    <x v="1"/>
    <x v="5"/>
    <s v="Não"/>
    <s v="Não"/>
    <s v="Não"/>
    <s v="Não"/>
    <s v="Não"/>
    <s v="Não"/>
    <s v="Não"/>
    <n v="164200"/>
    <n v="791.99"/>
    <n v="0"/>
    <n v="150306"/>
    <n v="13894"/>
    <n v="0"/>
    <n v="164200"/>
    <n v="0"/>
    <n v="0"/>
    <m/>
    <n v="8787719820395"/>
    <s v="Contrato Adimplente"/>
    <n v="74095"/>
    <d v="2024-06-25T00:00:00"/>
    <n v="3936.53"/>
    <d v="2024-05-28T00:00:00"/>
    <x v="0"/>
    <d v="2024-04-23T00:00:00"/>
    <m/>
    <m/>
    <m/>
    <m/>
    <s v="Endy Carvalho Consultoria imobiliária"/>
    <m/>
    <m/>
    <m/>
    <d v="2025-03-27T00:00:00"/>
    <d v="2025-03-27T00:00:00"/>
    <s v="VENDA FINALIZADA"/>
    <d v="2024-04-25T00:00:00"/>
    <n v="24400"/>
    <n v="225000"/>
    <m/>
    <s v="FSA09"/>
    <n v="24400"/>
    <s v="AMANDA FERNANDES DOS SANTOS - 04257233133"/>
    <s v="Formosa"/>
    <s v="Goiás"/>
    <n v="5561999085424"/>
    <s v="RUA B SETOR CENTRO"/>
    <n v="73817000"/>
    <s v="BEZERRA"/>
    <s v="andrefincio2020@gmail.com"/>
    <m/>
    <n v="2640"/>
    <d v="2024-10-09T00:00:00"/>
    <m/>
    <m/>
    <m/>
    <n v="3161"/>
    <n v="5634"/>
    <s v="Motorista"/>
    <d v="2024-05-02T00:00:00"/>
    <m/>
    <m/>
    <s v="sim"/>
    <m/>
    <s v="MP134530"/>
    <d v="2024-05-02T00:00:00"/>
    <d v="2024-05-22T00:00:00"/>
    <m/>
    <d v="2024-04-25T00:00:00"/>
    <s v="Sim"/>
    <m/>
    <d v="2024-05-03T00:00:00"/>
    <d v="2024-05-03T00:00:00"/>
    <m/>
    <m/>
    <m/>
    <m/>
    <d v="2024-05-03T00:00:00"/>
    <d v="2024-05-28T00:00:00"/>
    <d v="2024-04-25T00:00:00"/>
    <d v="2024-06-03T00:00:00"/>
    <m/>
    <m/>
    <d v="2024-04-25T00:00:00"/>
    <d v="2024-05-13T00:00:00"/>
    <d v="2024-10-09T00:00:00"/>
    <m/>
    <d v="2024-06-05T00:00:00"/>
    <d v="2024-05-11T00:00:00"/>
    <m/>
    <s v="Sim"/>
    <m/>
    <m/>
    <d v="2024-05-10T00:00:00"/>
    <m/>
    <d v="2024-05-28T00:00:00"/>
    <d v="2024-05-22T00:00:00"/>
    <d v="2024-06-25T00:00:00"/>
    <m/>
    <m/>
    <d v="2024-06-28T00:00:00"/>
    <d v="2024-04-23T00:00:00"/>
    <d v="2024-06-06T00:00:00"/>
    <d v="2024-06-17T00:00:00"/>
    <d v="2024-07-31T00:00:00"/>
    <d v="2025-03-12T00:00:00"/>
    <d v="2024-05-10T00:00:00"/>
    <d v="2025-03-12T00:00:00"/>
    <m/>
    <m/>
    <m/>
    <m/>
    <m/>
    <m/>
    <m/>
    <m/>
    <m/>
    <m/>
    <m/>
    <m/>
    <m/>
    <m/>
    <m/>
    <m/>
    <m/>
    <m/>
    <m/>
    <m/>
    <m/>
  </r>
  <r>
    <n v="3441"/>
    <x v="0"/>
    <n v="4091"/>
    <x v="7"/>
    <s v="Etapa Unica"/>
    <s v="BLOCO I"/>
    <s v="APTO 303"/>
    <s v="FORMOSA"/>
    <s v="GUSTAVO DA SILVA SANTOS"/>
    <s v="&quot;07575675175&quot;"/>
    <x v="0"/>
    <x v="11"/>
    <s v="Não"/>
    <s v="Não"/>
    <s v="Não"/>
    <s v="Não"/>
    <s v="Não"/>
    <s v="Não"/>
    <s v="Não"/>
    <n v="158099.84"/>
    <n v="723.6"/>
    <n v="0"/>
    <n v="138244.84"/>
    <n v="19855"/>
    <n v="0"/>
    <n v="158099.84"/>
    <n v="0"/>
    <n v="0"/>
    <m/>
    <n v="8787719799396"/>
    <s v="Contrato Adimplente"/>
    <n v="75609"/>
    <d v="2024-06-25T00:00:00"/>
    <n v="3568.17"/>
    <d v="2024-06-07T00:00:00"/>
    <x v="0"/>
    <d v="2024-04-23T00:00:00"/>
    <m/>
    <m/>
    <m/>
    <m/>
    <s v="Endy Carvalho Consultoria imobiliária"/>
    <m/>
    <m/>
    <m/>
    <d v="2025-03-26T00:00:00"/>
    <d v="2025-08-21T00:00:00"/>
    <s v="VENDA FINALIZADA"/>
    <d v="2024-04-25T00:00:00"/>
    <n v="24394"/>
    <n v="211865.19"/>
    <m/>
    <s v="FSA010"/>
    <n v="24394"/>
    <m/>
    <s v="Formosa"/>
    <s v="Goiás"/>
    <n v="5561999079806"/>
    <s v="Rua Coronel Limírio Rosa"/>
    <n v="73805350"/>
    <s v="Setor Pampulha"/>
    <s v="gusttavosantos98@gmail.com"/>
    <m/>
    <n v="2412"/>
    <d v="2024-10-13T00:00:00"/>
    <m/>
    <m/>
    <m/>
    <n v="3717"/>
    <n v="5628"/>
    <s v="Vendedor(a)"/>
    <d v="2024-04-16T00:00:00"/>
    <m/>
    <m/>
    <s v="sim"/>
    <m/>
    <s v="MP143074"/>
    <d v="2024-04-16T00:00:00"/>
    <d v="2024-05-21T00:00:00"/>
    <m/>
    <d v="2024-05-07T00:00:00"/>
    <s v="Sim"/>
    <m/>
    <d v="2024-04-16T00:00:00"/>
    <m/>
    <m/>
    <m/>
    <m/>
    <m/>
    <d v="2024-04-17T00:00:00"/>
    <d v="2024-06-07T00:00:00"/>
    <d v="2024-05-07T00:00:00"/>
    <d v="2024-06-03T00:00:00"/>
    <m/>
    <m/>
    <d v="2024-05-08T00:00:00"/>
    <d v="2024-04-26T00:00:00"/>
    <d v="2024-10-13T00:00:00"/>
    <m/>
    <d v="2024-06-07T00:00:00"/>
    <d v="2024-04-26T00:00:00"/>
    <m/>
    <s v="Sim"/>
    <m/>
    <m/>
    <m/>
    <m/>
    <d v="2024-06-07T00:00:00"/>
    <m/>
    <d v="2024-06-25T00:00:00"/>
    <m/>
    <m/>
    <d v="2024-06-28T00:00:00"/>
    <d v="2024-04-23T00:00:00"/>
    <d v="2024-06-20T00:00:00"/>
    <d v="2024-06-26T00:00:00"/>
    <d v="2024-07-31T00:00:00"/>
    <d v="2025-03-20T00:00:00"/>
    <d v="2024-04-26T00:00:00"/>
    <d v="2025-03-20T00:00:00"/>
    <m/>
    <m/>
    <m/>
    <m/>
    <m/>
    <m/>
    <m/>
    <m/>
    <m/>
    <m/>
    <m/>
    <m/>
    <m/>
    <m/>
    <m/>
    <m/>
    <m/>
    <m/>
    <m/>
    <m/>
    <m/>
  </r>
  <r>
    <n v="3442"/>
    <x v="1"/>
    <n v="4041"/>
    <x v="7"/>
    <s v="Etapa Unica"/>
    <s v="BLOCO H"/>
    <s v="APTO 202"/>
    <s v="FORMOSA"/>
    <s v="NICOLE SAYURI MIRANDA OKAYAMA"/>
    <s v="&quot;05494341194&quot;"/>
    <x v="1"/>
    <x v="5"/>
    <s v="Não"/>
    <s v="Não"/>
    <s v="Não"/>
    <s v="Não"/>
    <s v="Não"/>
    <s v="Não"/>
    <s v="Não"/>
    <n v="126046.58"/>
    <n v="470.61"/>
    <n v="0"/>
    <n v="86196.58"/>
    <n v="39850"/>
    <n v="0"/>
    <n v="126046.58"/>
    <n v="0"/>
    <n v="0"/>
    <m/>
    <m/>
    <s v="Contrato Adimplente"/>
    <m/>
    <m/>
    <n v="0"/>
    <m/>
    <x v="1"/>
    <d v="2024-04-23T00:00:00"/>
    <m/>
    <m/>
    <m/>
    <m/>
    <s v="Endy Carvalho Consultoria imobiliária"/>
    <m/>
    <m/>
    <m/>
    <d v="2024-07-15T00:00:00"/>
    <d v="2024-07-15T00:00:00"/>
    <s v="DISTRATO"/>
    <d v="2024-04-25T00:00:00"/>
    <n v="24409"/>
    <n v="209744.32"/>
    <m/>
    <s v="FSA010"/>
    <n v="24409"/>
    <m/>
    <s v="Formosa"/>
    <s v="Goiás"/>
    <n v="5561996408180"/>
    <s v="VIA 15"/>
    <n v="73802421"/>
    <s v="SETOR SUL"/>
    <s v="nicolesayuri07@gmail.com"/>
    <m/>
    <n v="2000"/>
    <d v="2024-09-30T00:00:00"/>
    <m/>
    <m/>
    <m/>
    <n v="3708"/>
    <n v="5635"/>
    <s v="Auxiliar"/>
    <d v="2024-05-06T00:00:00"/>
    <m/>
    <m/>
    <s v="sim"/>
    <m/>
    <s v="MP143075"/>
    <d v="2024-05-07T00:00:00"/>
    <m/>
    <m/>
    <d v="2024-05-08T00:00:00"/>
    <m/>
    <m/>
    <d v="2024-05-07T00:00:00"/>
    <m/>
    <m/>
    <m/>
    <m/>
    <m/>
    <d v="2024-05-10T00:00:00"/>
    <m/>
    <d v="2024-05-08T00:00:00"/>
    <m/>
    <m/>
    <m/>
    <d v="2024-05-08T00:00:00"/>
    <d v="2024-04-30T00:00:00"/>
    <d v="2024-09-30T00:00:00"/>
    <m/>
    <m/>
    <d v="2024-04-29T00:00:00"/>
    <m/>
    <s v="Sim"/>
    <m/>
    <m/>
    <m/>
    <m/>
    <m/>
    <m/>
    <m/>
    <m/>
    <m/>
    <m/>
    <d v="2024-04-23T00:00:00"/>
    <m/>
    <m/>
    <m/>
    <m/>
    <d v="2024-04-29T00:00:00"/>
    <m/>
    <m/>
    <m/>
    <m/>
    <m/>
    <m/>
    <m/>
    <m/>
    <m/>
    <m/>
    <m/>
    <m/>
    <m/>
    <m/>
    <m/>
    <m/>
    <m/>
    <m/>
    <m/>
    <m/>
    <m/>
    <m/>
  </r>
  <r>
    <n v="3443"/>
    <x v="0"/>
    <n v="4063"/>
    <x v="0"/>
    <s v="Única"/>
    <s v="BLOCO L"/>
    <n v="101"/>
    <s v="FORMOSA"/>
    <s v="ALEX PINTO DE MELO"/>
    <s v="&quot;04211628135&quot;"/>
    <x v="1"/>
    <x v="5"/>
    <s v="Não"/>
    <s v="Não"/>
    <s v="Não"/>
    <s v="Não"/>
    <s v="Não"/>
    <s v="Não"/>
    <s v="Não"/>
    <n v="164200"/>
    <n v="792"/>
    <n v="0"/>
    <n v="161303.41"/>
    <n v="13395"/>
    <n v="0"/>
    <n v="174698.41"/>
    <n v="0"/>
    <n v="0"/>
    <m/>
    <n v="8787719821421"/>
    <s v="Contrato Adimplente"/>
    <m/>
    <d v="2024-06-10T00:00:00"/>
    <n v="3987.88"/>
    <d v="2024-05-15T00:00:00"/>
    <x v="0"/>
    <d v="2024-04-23T00:00:00"/>
    <m/>
    <m/>
    <m/>
    <m/>
    <s v="Endy Carvalho Consultoria imobiliária"/>
    <m/>
    <m/>
    <m/>
    <d v="2025-03-27T00:00:00"/>
    <d v="2025-03-27T00:00:00"/>
    <s v="VENDA FINALIZADA"/>
    <d v="2024-04-25T00:00:00"/>
    <n v="24398"/>
    <n v="225000"/>
    <m/>
    <s v="FSA09"/>
    <n v="24398"/>
    <s v="ANDRE INACIO FERREIRA - 08510895180"/>
    <s v="Formosa"/>
    <s v="Goiás"/>
    <n v="5561999080898"/>
    <s v="VIA 15"/>
    <n v="73802421"/>
    <s v="SETOR SUL"/>
    <s v="alex.pintodemelo903@gmail.com"/>
    <m/>
    <n v="2640"/>
    <d v="2024-10-07T00:00:00"/>
    <m/>
    <m/>
    <m/>
    <n v="3208"/>
    <n v="5632"/>
    <s v="Motorista"/>
    <d v="2024-05-03T00:00:00"/>
    <m/>
    <m/>
    <s v="sim"/>
    <m/>
    <s v="MP134527"/>
    <d v="2024-05-03T00:00:00"/>
    <m/>
    <m/>
    <d v="2024-04-24T00:00:00"/>
    <s v="Sim"/>
    <m/>
    <d v="2024-05-03T00:00:00"/>
    <m/>
    <m/>
    <m/>
    <m/>
    <m/>
    <d v="2024-05-06T00:00:00"/>
    <d v="2024-05-08T00:00:00"/>
    <d v="2024-04-24T00:00:00"/>
    <d v="2024-05-15T00:00:00"/>
    <m/>
    <m/>
    <d v="2024-04-25T00:00:00"/>
    <d v="2024-04-30T00:00:00"/>
    <d v="2024-10-07T00:00:00"/>
    <m/>
    <d v="2024-06-05T00:00:00"/>
    <d v="2024-04-30T00:00:00"/>
    <m/>
    <s v="Sim"/>
    <m/>
    <m/>
    <d v="2024-05-06T00:00:00"/>
    <m/>
    <d v="2024-05-08T00:00:00"/>
    <d v="2024-05-08T00:00:00"/>
    <d v="2024-06-11T00:00:00"/>
    <m/>
    <m/>
    <d v="2024-06-12T00:00:00"/>
    <d v="2024-04-24T00:00:00"/>
    <d v="2024-06-06T00:00:00"/>
    <d v="2024-06-20T00:00:00"/>
    <d v="2024-07-31T00:00:00"/>
    <d v="2025-03-12T00:00:00"/>
    <d v="2024-04-30T00:00:00"/>
    <d v="2025-03-12T00:00:00"/>
    <m/>
    <m/>
    <m/>
    <m/>
    <m/>
    <m/>
    <m/>
    <m/>
    <m/>
    <m/>
    <m/>
    <m/>
    <m/>
    <m/>
    <m/>
    <m/>
    <m/>
    <m/>
    <m/>
    <m/>
    <m/>
  </r>
  <r>
    <n v="3444"/>
    <x v="0"/>
    <n v="4040"/>
    <x v="0"/>
    <s v="Única"/>
    <s v="BLOCO O"/>
    <n v="4"/>
    <s v="FORMOSA"/>
    <s v="HILLARY CAMPELO DE JESUS"/>
    <s v="&quot;06998358105&quot;"/>
    <x v="1"/>
    <x v="3"/>
    <s v="Não"/>
    <s v="Não"/>
    <s v="Não"/>
    <s v="Não"/>
    <s v="Não"/>
    <s v="Não"/>
    <s v="Não"/>
    <n v="157375.84"/>
    <n v="0"/>
    <n v="0"/>
    <n v="126015.84"/>
    <n v="31514"/>
    <n v="0"/>
    <n v="157529.84"/>
    <n v="0"/>
    <n v="0"/>
    <m/>
    <n v="8787719658164"/>
    <s v="Contrato Adimplente"/>
    <n v="74189"/>
    <d v="2024-06-10T00:00:00"/>
    <n v="3611.3"/>
    <d v="2024-05-10T00:00:00"/>
    <x v="0"/>
    <d v="2024-04-24T00:00:00"/>
    <m/>
    <m/>
    <m/>
    <m/>
    <s v="Endy Carvalho Consultoria imobiliária"/>
    <m/>
    <m/>
    <m/>
    <d v="2025-03-27T00:00:00"/>
    <d v="2025-03-27T00:00:00"/>
    <s v="VENDA FINALIZADA"/>
    <d v="2024-04-25T00:00:00"/>
    <n v="24395"/>
    <n v="225000"/>
    <m/>
    <s v="FSA09"/>
    <n v="24395"/>
    <m/>
    <s v="Formosa"/>
    <s v="Goiás"/>
    <n v="5562998612879"/>
    <s v="RUA 12, Q. 11"/>
    <n v="73808310"/>
    <s v="PARQUE VILA VERDE"/>
    <s v="hillarycampello@gmail.com"/>
    <m/>
    <n v="2084.2800000000002"/>
    <m/>
    <m/>
    <m/>
    <m/>
    <n v="3252"/>
    <n v="5393"/>
    <s v="Atendente"/>
    <d v="2024-04-06T00:00:00"/>
    <m/>
    <m/>
    <s v="sim"/>
    <m/>
    <s v="MP134532"/>
    <d v="2024-04-06T00:00:00"/>
    <d v="2024-05-08T00:00:00"/>
    <m/>
    <d v="2024-04-25T00:00:00"/>
    <s v="Sim"/>
    <m/>
    <d v="2024-04-06T00:00:00"/>
    <m/>
    <m/>
    <m/>
    <m/>
    <m/>
    <d v="2024-04-25T00:00:00"/>
    <d v="2024-05-16T00:00:00"/>
    <d v="2024-04-25T00:00:00"/>
    <d v="2024-05-15T00:00:00"/>
    <m/>
    <m/>
    <d v="2024-04-26T00:00:00"/>
    <d v="2024-05-03T00:00:00"/>
    <d v="2024-05-19T00:00:00"/>
    <m/>
    <d v="2024-06-05T00:00:00"/>
    <d v="2024-05-02T00:00:00"/>
    <m/>
    <s v="Sim"/>
    <m/>
    <m/>
    <d v="2024-05-07T00:00:00"/>
    <m/>
    <d v="2024-05-16T00:00:00"/>
    <d v="2024-05-08T00:00:00"/>
    <d v="2024-06-11T00:00:00"/>
    <m/>
    <m/>
    <d v="2024-06-12T00:00:00"/>
    <d v="2024-04-26T00:00:00"/>
    <d v="2024-06-06T00:00:00"/>
    <d v="2024-06-19T00:00:00"/>
    <d v="2024-07-31T00:00:00"/>
    <d v="2025-03-12T00:00:00"/>
    <d v="2024-05-02T00:00:00"/>
    <d v="2025-03-12T00:00:00"/>
    <m/>
    <m/>
    <m/>
    <m/>
    <m/>
    <m/>
    <m/>
    <m/>
    <m/>
    <m/>
    <m/>
    <m/>
    <m/>
    <m/>
    <m/>
    <m/>
    <m/>
    <m/>
    <m/>
    <m/>
    <m/>
  </r>
  <r>
    <n v="3445"/>
    <x v="0"/>
    <n v="4053"/>
    <x v="2"/>
    <s v="ETAPA 02"/>
    <s v="BLOCO P"/>
    <n v="202"/>
    <s v="ÁGUAS LINDAS"/>
    <s v="ANA VITORIA SILVA FONSECA"/>
    <s v="&quot;71339047136&quot;"/>
    <x v="2"/>
    <x v="28"/>
    <s v="Não"/>
    <s v="Não"/>
    <s v="Não"/>
    <s v="Sim"/>
    <s v="Sim"/>
    <s v="Não"/>
    <s v="Não"/>
    <n v="155589.01999999999"/>
    <n v="543.5"/>
    <n v="0"/>
    <n v="106078.59"/>
    <n v="44840.41"/>
    <n v="0"/>
    <n v="150919"/>
    <n v="0"/>
    <n v="0"/>
    <m/>
    <n v="8787720125131"/>
    <s v="Contrato Adimplente"/>
    <n v="96256"/>
    <d v="2024-07-05T00:00:00"/>
    <n v="2740.25"/>
    <d v="2024-06-20T00:00:00"/>
    <x v="0"/>
    <d v="2024-04-24T00:00:00"/>
    <m/>
    <m/>
    <m/>
    <m/>
    <s v="Endy Carvalho Consultoria imobiliária"/>
    <m/>
    <m/>
    <m/>
    <d v="2025-04-29T00:00:00"/>
    <d v="2025-04-29T00:00:00"/>
    <s v="VENDA FINALIZADA"/>
    <d v="2024-04-25T00:00:00"/>
    <n v="24397"/>
    <n v="209661.02"/>
    <m/>
    <s v="AGL28"/>
    <n v="24397"/>
    <s v="ISABELLY SOUSA DA SILVA - 09146110119"/>
    <s v="Valparaíso de Goiás"/>
    <s v="Goiás"/>
    <n v="5561998571942"/>
    <s v="RUA S PAULO QUADRA 12 CHACARA 02"/>
    <n v="72870000"/>
    <s v="CHACARA ANHANGUERA"/>
    <s v="anavih345@gmail.com"/>
    <m/>
    <n v="1812"/>
    <d v="2024-10-02T00:00:00"/>
    <m/>
    <m/>
    <m/>
    <n v="2962"/>
    <n v="5631"/>
    <s v="Vendedor(a)"/>
    <d v="2024-05-13T00:00:00"/>
    <n v="500"/>
    <d v="2024-06-26T00:00:00"/>
    <s v="sim"/>
    <d v="2024-06-27T00:00:00"/>
    <s v="MP129832"/>
    <d v="2024-05-14T00:00:00"/>
    <d v="2024-06-21T00:00:00"/>
    <m/>
    <d v="2024-04-18T00:00:00"/>
    <s v="Sim"/>
    <m/>
    <d v="2024-05-14T00:00:00"/>
    <d v="2024-05-29T00:00:00"/>
    <m/>
    <m/>
    <d v="2024-06-27T00:00:00"/>
    <m/>
    <d v="2024-06-17T00:00:00"/>
    <d v="2024-07-02T00:00:00"/>
    <d v="2024-04-18T00:00:00"/>
    <d v="2024-07-01T00:00:00"/>
    <d v="2024-06-21T00:00:00"/>
    <m/>
    <d v="2024-04-22T00:00:00"/>
    <d v="2024-06-18T00:00:00"/>
    <m/>
    <d v="2024-07-24T00:00:00"/>
    <d v="2024-07-11T00:00:00"/>
    <d v="2024-06-17T00:00:00"/>
    <d v="2024-07-04T00:00:00"/>
    <s v="Sim"/>
    <m/>
    <m/>
    <m/>
    <m/>
    <d v="2024-04-17T00:00:00"/>
    <m/>
    <d v="2024-07-08T00:00:00"/>
    <m/>
    <m/>
    <d v="2024-07-10T00:00:00"/>
    <d v="2024-05-27T00:00:00"/>
    <d v="2024-07-11T00:00:00"/>
    <d v="2024-12-05T00:00:00"/>
    <d v="2024-12-05T00:00:00"/>
    <d v="2025-02-05T00:00:00"/>
    <d v="2024-06-17T00:00:00"/>
    <d v="2023-02-05T00:00:00"/>
    <m/>
    <m/>
    <m/>
    <m/>
    <m/>
    <m/>
    <m/>
    <m/>
    <m/>
    <m/>
    <m/>
    <m/>
    <m/>
    <m/>
    <n v="4005.32"/>
    <m/>
    <m/>
    <m/>
    <m/>
    <m/>
    <m/>
  </r>
  <r>
    <n v="3446"/>
    <x v="0"/>
    <n v="4084"/>
    <x v="2"/>
    <s v="ETAPA 02"/>
    <s v="BLOCO I"/>
    <n v="3"/>
    <s v="ÁGUAS LINDAS"/>
    <s v="RONALDO OLIVEIRA SANTOS"/>
    <s v="&quot;04925401106&quot;"/>
    <x v="6"/>
    <x v="29"/>
    <s v="Não"/>
    <s v="Não"/>
    <s v="Não"/>
    <s v="Sim"/>
    <s v="Sim"/>
    <s v="Não"/>
    <s v="Não"/>
    <n v="161742.18"/>
    <n v="0"/>
    <n v="0"/>
    <n v="205000"/>
    <n v="43625.05"/>
    <n v="0"/>
    <n v="248625.05"/>
    <n v="0"/>
    <n v="0"/>
    <m/>
    <n v="8787719829325"/>
    <s v="Contrato Adimplente"/>
    <n v="96137"/>
    <d v="2024-06-07T00:00:00"/>
    <n v="2740.25"/>
    <d v="2024-05-20T00:00:00"/>
    <x v="0"/>
    <d v="2024-04-24T00:00:00"/>
    <m/>
    <m/>
    <m/>
    <m/>
    <s v="Endy Carvalho Consultoria imobiliária"/>
    <m/>
    <m/>
    <m/>
    <d v="2025-07-02T00:00:00"/>
    <d v="2025-07-02T00:00:00"/>
    <s v="VENDA FINALIZADA"/>
    <d v="2024-04-24T00:00:00"/>
    <n v="24334"/>
    <n v="217634.95"/>
    <m/>
    <s v="AGL28"/>
    <n v="24334"/>
    <s v="SAMUEL GOMES - 63608740163"/>
    <s v="Padre Bernardo"/>
    <s v="Goiás"/>
    <n v="5561996199069"/>
    <s v="QUADRA &amp;quot;L&amp;quot;"/>
    <n v="72910000"/>
    <s v="PEDE DE SERRA"/>
    <s v="ronald1350cent@hotmail.com"/>
    <m/>
    <n v="2012"/>
    <m/>
    <m/>
    <m/>
    <m/>
    <n v="2836"/>
    <n v="5625"/>
    <s v="Recepcionista"/>
    <d v="2024-05-16T00:00:00"/>
    <n v="498"/>
    <m/>
    <s v="sim"/>
    <d v="2024-06-16T00:00:00"/>
    <s v="MP129833"/>
    <d v="2024-05-16T00:00:00"/>
    <d v="2024-05-23T00:00:00"/>
    <m/>
    <d v="2024-04-22T00:00:00"/>
    <s v="Sim"/>
    <m/>
    <d v="2024-05-16T00:00:00"/>
    <m/>
    <m/>
    <m/>
    <d v="2024-05-29T00:00:00"/>
    <m/>
    <d v="2024-05-17T00:00:00"/>
    <d v="2024-06-03T00:00:00"/>
    <d v="2024-04-24T00:00:00"/>
    <d v="2024-06-03T00:00:00"/>
    <d v="2024-05-24T00:00:00"/>
    <m/>
    <d v="2024-05-10T00:00:00"/>
    <d v="2024-05-09T00:00:00"/>
    <m/>
    <d v="2024-05-24T00:00:00"/>
    <d v="2024-06-05T00:00:00"/>
    <d v="2024-05-09T00:00:00"/>
    <d v="2024-06-06T00:00:00"/>
    <s v="Sim"/>
    <m/>
    <m/>
    <m/>
    <m/>
    <d v="2024-04-22T00:00:00"/>
    <m/>
    <d v="2024-06-10T00:00:00"/>
    <m/>
    <m/>
    <d v="2024-06-11T00:00:00"/>
    <d v="2024-04-26T00:00:00"/>
    <d v="2024-06-05T00:00:00"/>
    <d v="2024-07-31T00:00:00"/>
    <d v="2024-07-31T00:00:00"/>
    <d v="2025-02-05T00:00:00"/>
    <d v="2024-05-09T00:00:00"/>
    <d v="2025-02-05T00:00:00"/>
    <m/>
    <m/>
    <m/>
    <m/>
    <m/>
    <m/>
    <m/>
    <m/>
    <m/>
    <m/>
    <m/>
    <m/>
    <m/>
    <m/>
    <n v="4105.32"/>
    <m/>
    <m/>
    <m/>
    <m/>
    <m/>
    <m/>
  </r>
  <r>
    <n v="3447"/>
    <x v="0"/>
    <n v="4089"/>
    <x v="7"/>
    <s v="Etapa Unica"/>
    <s v="BLOCO H"/>
    <s v="APTO 304"/>
    <s v="FORMOSA"/>
    <s v="LUZIENE TELES PEREIRA"/>
    <s v="&quot;70771248199&quot;"/>
    <x v="0"/>
    <x v="17"/>
    <s v="Não"/>
    <s v="Não"/>
    <s v="Não"/>
    <s v="Não"/>
    <s v="Não"/>
    <s v="Não"/>
    <s v="Não"/>
    <n v="152468.82"/>
    <n v="600"/>
    <n v="0"/>
    <n v="117710.98"/>
    <n v="10384"/>
    <n v="0"/>
    <n v="128094.98"/>
    <n v="0"/>
    <n v="0"/>
    <m/>
    <n v="8787719797954"/>
    <s v="Contrato Adimplente"/>
    <n v="75594"/>
    <d v="2024-06-26T00:00:00"/>
    <n v="3557.79"/>
    <d v="2024-05-20T00:00:00"/>
    <x v="0"/>
    <d v="2024-04-24T00:00:00"/>
    <m/>
    <m/>
    <m/>
    <m/>
    <s v="Endy Carvalho Consultoria imobiliária"/>
    <m/>
    <m/>
    <m/>
    <d v="2025-03-26T00:00:00"/>
    <d v="2025-08-21T00:00:00"/>
    <s v="VENDA FINALIZADA"/>
    <d v="2024-04-25T00:00:00"/>
    <n v="24393"/>
    <n v="211788.86"/>
    <m/>
    <s v="FSA010"/>
    <n v="24393"/>
    <s v="CONCEIÇÃO SOARES TELES - 00046511113"/>
    <s v="Formosa"/>
    <s v="Goiás"/>
    <n v="5562999029584"/>
    <s v="Avenida Circular ,Q.49"/>
    <n v="73805207"/>
    <s v="Jardim Oliveira"/>
    <s v="luzienetelespereira86@gmail.com"/>
    <m/>
    <n v="1784.06"/>
    <d v="2024-10-12T00:00:00"/>
    <m/>
    <m/>
    <m/>
    <n v="3702"/>
    <n v="5627"/>
    <s v="Cuidador de Idosos"/>
    <d v="2024-05-03T00:00:00"/>
    <m/>
    <m/>
    <s v="sim"/>
    <m/>
    <s v="MP143076"/>
    <d v="2024-05-03T00:00:00"/>
    <d v="2024-05-09T00:00:00"/>
    <m/>
    <d v="2024-05-08T00:00:00"/>
    <s v="Sim"/>
    <m/>
    <d v="2024-05-03T00:00:00"/>
    <m/>
    <m/>
    <m/>
    <m/>
    <m/>
    <d v="2024-05-03T00:00:00"/>
    <d v="2024-05-20T00:00:00"/>
    <d v="2024-05-08T00:00:00"/>
    <d v="2024-06-03T00:00:00"/>
    <m/>
    <m/>
    <d v="2024-05-09T00:00:00"/>
    <d v="2024-05-10T00:00:00"/>
    <d v="2024-10-12T00:00:00"/>
    <m/>
    <d v="2024-06-07T00:00:00"/>
    <d v="2024-05-10T00:00:00"/>
    <m/>
    <s v="Sim"/>
    <m/>
    <m/>
    <m/>
    <m/>
    <d v="2024-05-20T00:00:00"/>
    <m/>
    <d v="2024-06-26T00:00:00"/>
    <m/>
    <m/>
    <d v="2024-07-01T00:00:00"/>
    <d v="2024-04-24T00:00:00"/>
    <d v="2024-06-20T00:00:00"/>
    <d v="2024-06-25T00:00:00"/>
    <d v="2024-07-31T00:00:00"/>
    <d v="2025-03-20T00:00:00"/>
    <d v="2024-04-30T00:00:00"/>
    <d v="2025-03-20T00:00:00"/>
    <m/>
    <m/>
    <m/>
    <m/>
    <m/>
    <m/>
    <m/>
    <m/>
    <m/>
    <m/>
    <m/>
    <m/>
    <m/>
    <m/>
    <m/>
    <m/>
    <m/>
    <m/>
    <m/>
    <m/>
    <m/>
  </r>
  <r>
    <n v="3448"/>
    <x v="0"/>
    <n v="4083"/>
    <x v="0"/>
    <s v="Única"/>
    <s v="BLOCO H"/>
    <n v="204"/>
    <s v="FORMOSA"/>
    <s v="BRUNO RODRIGUES SANTANA"/>
    <s v="&quot;00759027102&quot;"/>
    <x v="1"/>
    <x v="15"/>
    <s v="Não"/>
    <s v="Não"/>
    <s v="Não"/>
    <s v="Não"/>
    <s v="Não"/>
    <s v="Não"/>
    <s v="Não"/>
    <n v="162075.41"/>
    <n v="780"/>
    <n v="0"/>
    <n v="147391.44"/>
    <n v="14657"/>
    <n v="0"/>
    <n v="162048.44"/>
    <n v="0"/>
    <n v="0"/>
    <m/>
    <n v="8787719815332"/>
    <s v="Contrato Adimplente"/>
    <m/>
    <d v="2024-06-10T00:00:00"/>
    <n v="3936.52"/>
    <d v="2024-05-15T00:00:00"/>
    <x v="0"/>
    <d v="2024-04-24T00:00:00"/>
    <m/>
    <m/>
    <m/>
    <m/>
    <s v="Endy Carvalho Consultoria imobiliária"/>
    <m/>
    <m/>
    <m/>
    <d v="2025-03-27T00:00:00"/>
    <d v="2025-03-27T00:00:00"/>
    <s v="VENDA FINALIZADA"/>
    <d v="2024-04-25T00:00:00"/>
    <n v="24392"/>
    <n v="217973.83"/>
    <m/>
    <s v="FSA09"/>
    <n v="24392"/>
    <m/>
    <m/>
    <m/>
    <n v="5561982097527"/>
    <s v="PRAÇA DO MERCADO, NÚMERO 47, CENTRO"/>
    <n v="73801620"/>
    <s v="CENTRO"/>
    <s v="Bruno23316@gmail.com"/>
    <m/>
    <n v="2600"/>
    <d v="2024-10-09T00:00:00"/>
    <m/>
    <m/>
    <m/>
    <n v="3141"/>
    <n v="5626"/>
    <s v="Vendedor(a)"/>
    <d v="2024-04-24T00:00:00"/>
    <m/>
    <m/>
    <s v="sim"/>
    <m/>
    <s v="MP134531"/>
    <d v="2024-04-24T00:00:00"/>
    <m/>
    <m/>
    <d v="2024-04-25T00:00:00"/>
    <m/>
    <m/>
    <d v="2024-04-24T00:00:00"/>
    <m/>
    <m/>
    <m/>
    <m/>
    <m/>
    <d v="2024-04-25T00:00:00"/>
    <d v="2024-05-08T00:00:00"/>
    <d v="2024-04-25T00:00:00"/>
    <d v="2024-05-15T00:00:00"/>
    <m/>
    <m/>
    <d v="2024-04-26T00:00:00"/>
    <d v="2024-04-30T00:00:00"/>
    <d v="2024-10-09T00:00:00"/>
    <m/>
    <d v="2024-06-05T00:00:00"/>
    <d v="2024-04-29T00:00:00"/>
    <m/>
    <s v="Sim"/>
    <m/>
    <m/>
    <d v="2024-05-03T00:00:00"/>
    <m/>
    <d v="2024-05-08T00:00:00"/>
    <d v="2024-05-09T00:00:00"/>
    <d v="2024-06-11T00:00:00"/>
    <m/>
    <m/>
    <d v="2024-06-12T00:00:00"/>
    <d v="2024-04-23T00:00:00"/>
    <d v="2024-06-06T00:00:00"/>
    <d v="2024-06-18T00:00:00"/>
    <d v="2024-07-31T00:00:00"/>
    <d v="2025-03-12T00:00:00"/>
    <d v="2024-04-29T00:00:00"/>
    <d v="2025-03-12T00:00:00"/>
    <m/>
    <m/>
    <m/>
    <m/>
    <m/>
    <m/>
    <m/>
    <m/>
    <m/>
    <m/>
    <m/>
    <m/>
    <m/>
    <m/>
    <m/>
    <m/>
    <m/>
    <m/>
    <m/>
    <m/>
    <m/>
  </r>
  <r>
    <n v="3449"/>
    <x v="0"/>
    <n v="4052"/>
    <x v="5"/>
    <s v="Etapa Unica"/>
    <s v="BLOCO G"/>
    <n v="203"/>
    <s v="ÁGUAS LINDAS"/>
    <s v="DANIEL TORRES CARVALHO"/>
    <s v="&quot;06723352122&quot;"/>
    <x v="6"/>
    <x v="37"/>
    <s v="Não"/>
    <s v="Não"/>
    <s v="Não"/>
    <s v="Sim"/>
    <s v="Sim"/>
    <s v="Não"/>
    <s v="Não"/>
    <n v="127261.99"/>
    <n v="545"/>
    <n v="0"/>
    <n v="92346.9"/>
    <n v="63275.1"/>
    <n v="0"/>
    <n v="155622"/>
    <n v="0"/>
    <n v="0"/>
    <m/>
    <n v="8787719936709"/>
    <s v="Contrato Adimplente"/>
    <n v="105326"/>
    <d v="2024-06-14T00:00:00"/>
    <n v="2371.12"/>
    <d v="2024-05-24T00:00:00"/>
    <x v="0"/>
    <d v="2024-04-25T00:00:00"/>
    <m/>
    <m/>
    <m/>
    <m/>
    <s v="IMPÉRIO - CCA"/>
    <m/>
    <m/>
    <m/>
    <d v="2025-03-20T00:00:00"/>
    <d v="2025-03-20T00:00:00"/>
    <s v="VENDA FINALIZADA"/>
    <d v="2024-04-25T00:00:00"/>
    <n v="24410"/>
    <n v="185599.59"/>
    <m/>
    <s v="AGL29"/>
    <n v="24410"/>
    <s v="VITOR EMANUEL TORRES CARVALHO - 06723320190"/>
    <s v="Águas Lindas de Goiás"/>
    <s v="Goiás"/>
    <n v="5561995624628"/>
    <s v="Quadra 26"/>
    <n v="72920767"/>
    <s v="Jardim da Barragem V"/>
    <s v="torresdaniel752@gmail.com"/>
    <m/>
    <n v="2183.8000000000002"/>
    <m/>
    <m/>
    <m/>
    <m/>
    <n v="3417"/>
    <n v="5636"/>
    <s v="Servente"/>
    <d v="2024-05-22T00:00:00"/>
    <n v="500"/>
    <d v="2024-06-03T00:00:00"/>
    <s v="sim"/>
    <d v="2024-06-04T00:00:00"/>
    <s v="MP140289"/>
    <d v="2024-05-23T00:00:00"/>
    <d v="2024-06-04T00:00:00"/>
    <m/>
    <d v="2024-04-24T00:00:00"/>
    <s v="Sim"/>
    <m/>
    <d v="2024-05-23T00:00:00"/>
    <m/>
    <m/>
    <m/>
    <d v="2024-06-07T00:00:00"/>
    <m/>
    <d v="2024-05-23T00:00:00"/>
    <d v="2024-06-10T00:00:00"/>
    <d v="2024-04-24T00:00:00"/>
    <d v="2024-06-17T00:00:00"/>
    <d v="2024-06-04T00:00:00"/>
    <m/>
    <d v="2024-04-24T00:00:00"/>
    <d v="2024-05-23T00:00:00"/>
    <m/>
    <d v="2024-06-05T00:00:00"/>
    <d v="2024-11-12T00:00:00"/>
    <d v="2024-05-23T00:00:00"/>
    <d v="2024-06-13T00:00:00"/>
    <s v="Sim"/>
    <m/>
    <m/>
    <m/>
    <m/>
    <d v="2024-04-22T00:00:00"/>
    <m/>
    <d v="2024-06-17T00:00:00"/>
    <m/>
    <m/>
    <d v="2024-06-18T00:00:00"/>
    <d v="2024-04-25T00:00:00"/>
    <d v="2024-11-13T00:00:00"/>
    <d v="2024-11-20T00:00:00"/>
    <d v="2024-12-03T00:00:00"/>
    <d v="2025-02-24T00:00:00"/>
    <d v="2024-05-15T00:00:00"/>
    <d v="2025-02-24T00:00:00"/>
    <m/>
    <m/>
    <m/>
    <m/>
    <m/>
    <m/>
    <m/>
    <m/>
    <m/>
    <m/>
    <m/>
    <m/>
    <m/>
    <m/>
    <n v="3805.32"/>
    <m/>
    <m/>
    <m/>
    <m/>
    <m/>
    <m/>
  </r>
  <r>
    <n v="3450"/>
    <x v="0"/>
    <n v="4061"/>
    <x v="7"/>
    <s v="Etapa Unica"/>
    <s v="BLOCO A"/>
    <s v="APTO 302"/>
    <s v="FORMOSA"/>
    <s v="FABÍOLA VIEIRA DO NASCIMENTO"/>
    <s v="&quot;10320973379&quot;"/>
    <x v="1"/>
    <x v="10"/>
    <s v="Não"/>
    <s v="Não"/>
    <s v="Não"/>
    <s v="Não"/>
    <s v="Não"/>
    <s v="Não"/>
    <s v="Não"/>
    <n v="152468.82"/>
    <n v="600"/>
    <n v="0"/>
    <n v="117853.82"/>
    <n v="34615"/>
    <n v="0"/>
    <n v="152468.82"/>
    <n v="0"/>
    <n v="0"/>
    <m/>
    <n v="8787719847242"/>
    <s v="Contrato Adimplente"/>
    <m/>
    <d v="2024-06-25T00:00:00"/>
    <n v="3635.1"/>
    <d v="2024-06-06T00:00:00"/>
    <x v="0"/>
    <d v="2024-04-25T00:00:00"/>
    <m/>
    <m/>
    <m/>
    <m/>
    <s v="Endy Carvalho Consultoria imobiliária"/>
    <m/>
    <m/>
    <m/>
    <d v="2025-03-26T00:00:00"/>
    <d v="2025-08-21T00:00:00"/>
    <s v="VENDA FINALIZADA"/>
    <d v="2024-04-26T00:00:00"/>
    <n v="24435"/>
    <n v="209788.86"/>
    <m/>
    <s v="FSA010"/>
    <n v="24435"/>
    <s v="FABIO FERREIRA ANDRADE - 08596367713"/>
    <s v="Formosa"/>
    <s v="Goiás"/>
    <n v="5598985163074"/>
    <s v="RUA A Q 12 L 02/04B"/>
    <n v="73808820"/>
    <s v="SETOR BELA VISTA"/>
    <s v="fabiolanascimento007.com.br@gmail.com"/>
    <m/>
    <n v="2000"/>
    <d v="2024-10-06T00:00:00"/>
    <m/>
    <m/>
    <m/>
    <n v="3600"/>
    <n v="5640"/>
    <s v="Promotor"/>
    <d v="2024-05-10T00:00:00"/>
    <m/>
    <m/>
    <s v="sim"/>
    <m/>
    <s v="MP143077"/>
    <d v="2024-05-10T00:00:00"/>
    <m/>
    <m/>
    <d v="2024-05-08T00:00:00"/>
    <m/>
    <m/>
    <d v="2024-05-10T00:00:00"/>
    <m/>
    <m/>
    <m/>
    <m/>
    <m/>
    <d v="2024-05-22T00:00:00"/>
    <d v="2024-06-06T00:00:00"/>
    <d v="2024-05-08T00:00:00"/>
    <d v="2024-06-17T00:00:00"/>
    <m/>
    <m/>
    <d v="2024-05-08T00:00:00"/>
    <d v="2024-05-03T00:00:00"/>
    <d v="2024-10-06T00:00:00"/>
    <m/>
    <d v="2024-07-02T00:00:00"/>
    <d v="2024-05-02T00:00:00"/>
    <m/>
    <s v="Sim"/>
    <m/>
    <m/>
    <d v="2024-05-25T00:00:00"/>
    <m/>
    <d v="2024-06-06T00:00:00"/>
    <d v="2024-06-04T00:00:00"/>
    <d v="2024-06-25T00:00:00"/>
    <m/>
    <m/>
    <d v="2024-06-27T00:00:00"/>
    <d v="2024-04-25T00:00:00"/>
    <d v="2024-07-02T00:00:00"/>
    <d v="2024-12-12T00:00:00"/>
    <d v="2025-02-21T00:00:00"/>
    <d v="2025-03-20T00:00:00"/>
    <d v="2024-05-02T00:00:00"/>
    <d v="2025-03-20T00:00:00"/>
    <m/>
    <m/>
    <m/>
    <m/>
    <m/>
    <m/>
    <m/>
    <m/>
    <m/>
    <m/>
    <m/>
    <m/>
    <m/>
    <m/>
    <m/>
    <m/>
    <m/>
    <m/>
    <m/>
    <m/>
    <m/>
  </r>
  <r>
    <n v="3451"/>
    <x v="1"/>
    <n v="4069"/>
    <x v="7"/>
    <s v="Etapa Unica"/>
    <s v="BLOCO B"/>
    <s v="APTO 102"/>
    <s v="FORMOSA"/>
    <s v="RAFAELA SOUTO SILVA"/>
    <s v="&quot;08550798193&quot;"/>
    <x v="1"/>
    <x v="15"/>
    <s v="Não"/>
    <s v="Não"/>
    <s v="Não"/>
    <s v="Não"/>
    <s v="Não"/>
    <s v="Não"/>
    <s v="Não"/>
    <n v="148169"/>
    <n v="484.85"/>
    <n v="0"/>
    <n v="94544.8"/>
    <n v="53421"/>
    <n v="0"/>
    <n v="147965.79999999999"/>
    <n v="0"/>
    <n v="0"/>
    <m/>
    <m/>
    <s v="Contrato Adimplente"/>
    <m/>
    <m/>
    <n v="0"/>
    <m/>
    <x v="1"/>
    <d v="2024-04-25T00:00:00"/>
    <m/>
    <m/>
    <m/>
    <m/>
    <s v="Endy Carvalho Consultoria imobiliária"/>
    <m/>
    <m/>
    <m/>
    <d v="2024-07-15T00:00:00"/>
    <d v="2024-07-15T00:00:00"/>
    <s v="DISTRATO"/>
    <d v="2024-04-26T00:00:00"/>
    <n v="24436"/>
    <n v="209728.26"/>
    <m/>
    <s v="FSA010"/>
    <n v="24436"/>
    <m/>
    <s v="Formosa"/>
    <s v="Goiás"/>
    <n v="5561999648811"/>
    <s v="RUA PATATIVA Q 6"/>
    <n v="73813793"/>
    <s v="PARQUE LAGO"/>
    <s v="rafaellasouto.20@gmail.com"/>
    <m/>
    <n v="1616.17"/>
    <m/>
    <m/>
    <m/>
    <m/>
    <n v="3615"/>
    <n v="5641"/>
    <s v="Auxiliar"/>
    <d v="2024-05-17T00:00:00"/>
    <m/>
    <m/>
    <s v="sim"/>
    <m/>
    <s v="MP143078"/>
    <d v="2024-05-20T00:00:00"/>
    <m/>
    <m/>
    <d v="2024-05-08T00:00:00"/>
    <m/>
    <m/>
    <d v="2024-05-20T00:00:00"/>
    <m/>
    <m/>
    <m/>
    <m/>
    <m/>
    <d v="2024-05-22T00:00:00"/>
    <m/>
    <d v="2024-05-08T00:00:00"/>
    <m/>
    <m/>
    <m/>
    <d v="2024-05-08T00:00:00"/>
    <d v="2024-05-02T00:00:00"/>
    <d v="2024-10-08T00:00:00"/>
    <m/>
    <m/>
    <d v="2024-05-02T00:00:00"/>
    <m/>
    <s v="Sim"/>
    <m/>
    <m/>
    <m/>
    <m/>
    <m/>
    <m/>
    <m/>
    <m/>
    <m/>
    <m/>
    <d v="2024-04-25T00:00:00"/>
    <m/>
    <m/>
    <m/>
    <m/>
    <d v="2024-05-02T00:00:00"/>
    <m/>
    <m/>
    <m/>
    <m/>
    <m/>
    <m/>
    <m/>
    <m/>
    <m/>
    <m/>
    <m/>
    <m/>
    <m/>
    <m/>
    <m/>
    <m/>
    <m/>
    <m/>
    <m/>
    <m/>
    <m/>
    <m/>
  </r>
  <r>
    <n v="3452"/>
    <x v="0"/>
    <n v="4072"/>
    <x v="7"/>
    <s v="Etapa Unica"/>
    <s v="BLOCO E"/>
    <s v="APTO 301"/>
    <s v="FORMOSA"/>
    <s v="ELAINE APARECIDA GOMES FERREIRA"/>
    <s v="&quot;01946665142&quot;"/>
    <x v="0"/>
    <x v="12"/>
    <s v="Não"/>
    <s v="Não"/>
    <s v="Não"/>
    <s v="Não"/>
    <s v="Não"/>
    <s v="Não"/>
    <s v="Não"/>
    <n v="155923.45000000001"/>
    <n v="608.82000000000005"/>
    <n v="0"/>
    <n v="115215.1"/>
    <n v="33614"/>
    <n v="0"/>
    <n v="148829.1"/>
    <n v="0"/>
    <n v="0"/>
    <m/>
    <n v="8787719848257"/>
    <s v="Contrato Adimplente"/>
    <n v="75543"/>
    <d v="2024-06-21T00:00:00"/>
    <n v="3543.33"/>
    <d v="2024-05-21T00:00:00"/>
    <x v="0"/>
    <d v="2024-04-25T00:00:00"/>
    <m/>
    <m/>
    <m/>
    <m/>
    <s v="Endy Carvalho Consultoria imobiliária"/>
    <m/>
    <m/>
    <m/>
    <d v="2025-03-26T00:00:00"/>
    <d v="2025-08-21T00:00:00"/>
    <s v="VENDA FINALIZADA"/>
    <d v="2024-04-26T00:00:00"/>
    <n v="24437"/>
    <n v="209827.17"/>
    <m/>
    <s v="FSA010"/>
    <n v="24437"/>
    <m/>
    <s v="Formosa"/>
    <s v="Goiás"/>
    <n v="5561996967716"/>
    <s v="Rua 8, Q 16A L 13"/>
    <n v="73813635"/>
    <s v="São Benedito"/>
    <s v="elainea846@gmail.com"/>
    <m/>
    <n v="2029.43"/>
    <d v="2024-04-22T00:00:00"/>
    <m/>
    <s v="Michelle Deisy Pereira da Silva (Correspondente): Cliente com restrição:  Nome do Cliente:_x0009_ELAINE APARECIDA GOMES FERREIRA   CPF/CNPJ:_x0009_019.466.651-42   Data / Hora:_x0009_25/04/2024 17:36:01 SERASA Dados Gerais Data Primeira Ocorrência_x0009_Data Última Ocorrência_x0009_Quantidade Ocorrências 16/02/2024_x0009_16/02/2024_x0009_1 Pendências REFIN/PEFIN Data_x0009_Tipo Financ._x0009_Aval_x0009_Valor (R$)_x0009_Contrato_x0009_Origem_x0009_Cidade 16/02/2024_x0009_CRED FINAN_x0009_N_x0009_R$ 63,89_x0009_690407704260240206_x0009_060746948000112"/>
    <s v="25/04/2024 às 17h41"/>
    <n v="3652"/>
    <n v="5642"/>
    <s v="Recepcionista"/>
    <d v="2024-04-12T00:00:00"/>
    <m/>
    <m/>
    <s v="sim"/>
    <m/>
    <s v="MP143079"/>
    <d v="2024-04-12T00:00:00"/>
    <d v="2024-05-17T00:00:00"/>
    <m/>
    <d v="2024-05-08T00:00:00"/>
    <s v="Sim"/>
    <m/>
    <d v="2024-04-12T00:00:00"/>
    <d v="2024-05-06T00:00:00"/>
    <m/>
    <d v="2024-05-10T00:00:00"/>
    <m/>
    <m/>
    <d v="2024-04-20T00:00:00"/>
    <d v="2024-05-21T00:00:00"/>
    <d v="2024-05-08T00:00:00"/>
    <d v="2024-06-03T00:00:00"/>
    <m/>
    <m/>
    <d v="2024-05-14T00:00:00"/>
    <d v="2024-05-14T00:00:00"/>
    <d v="2024-10-22T00:00:00"/>
    <m/>
    <d v="2024-06-07T00:00:00"/>
    <d v="2024-05-14T00:00:00"/>
    <m/>
    <s v="Sim"/>
    <m/>
    <m/>
    <m/>
    <m/>
    <d v="2024-05-21T00:00:00"/>
    <m/>
    <d v="2024-06-21T00:00:00"/>
    <m/>
    <m/>
    <d v="2024-06-25T00:00:00"/>
    <d v="2024-04-29T00:00:00"/>
    <d v="2024-06-20T00:00:00"/>
    <d v="2024-07-08T00:00:00"/>
    <d v="2024-07-31T00:00:00"/>
    <d v="2025-03-20T00:00:00"/>
    <d v="2024-05-14T00:00:00"/>
    <d v="2025-03-20T00:00:00"/>
    <m/>
    <m/>
    <m/>
    <m/>
    <m/>
    <m/>
    <m/>
    <m/>
    <m/>
    <m/>
    <m/>
    <m/>
    <m/>
    <m/>
    <m/>
    <m/>
    <m/>
    <m/>
    <m/>
    <m/>
    <m/>
  </r>
  <r>
    <n v="3453"/>
    <x v="0"/>
    <n v="4036"/>
    <x v="5"/>
    <s v="Etapa Unica"/>
    <s v="BLOCO H"/>
    <n v="204"/>
    <s v="ÁGUAS LINDAS"/>
    <s v="DOMINGOS BENTO DOS SANTOS"/>
    <s v="&quot;02461647518&quot;"/>
    <x v="2"/>
    <x v="20"/>
    <s v="Não"/>
    <s v="Não"/>
    <s v="Não"/>
    <s v="Sim"/>
    <s v="Sim"/>
    <s v="Não"/>
    <s v="Não"/>
    <n v="130716.66"/>
    <n v="517.30999999999995"/>
    <n v="0"/>
    <n v="96441.07"/>
    <n v="49682.48"/>
    <n v="0"/>
    <n v="146123.54999999999"/>
    <n v="0"/>
    <n v="0"/>
    <m/>
    <n v="8787719749909"/>
    <s v="Contrato Adimplente"/>
    <n v="105343"/>
    <d v="2024-06-27T00:00:00"/>
    <n v="2740.25"/>
    <d v="2024-06-13T00:00:00"/>
    <x v="0"/>
    <d v="2024-04-25T00:00:00"/>
    <m/>
    <m/>
    <m/>
    <m/>
    <s v="Endy Carvalho Consultoria imobiliária"/>
    <m/>
    <m/>
    <m/>
    <d v="2025-03-20T00:00:00"/>
    <d v="2025-03-20T00:00:00"/>
    <s v="VENDA FINALIZADA"/>
    <d v="2024-04-25T00:00:00"/>
    <n v="24434"/>
    <n v="186117.52"/>
    <m/>
    <s v="AGL29"/>
    <n v="24434"/>
    <m/>
    <s v="Águas Lindas de Goiás"/>
    <s v="Goiás"/>
    <n v="5561920011527"/>
    <s v="Q. 8, L. 07, BLOCO - B"/>
    <n v="72910000"/>
    <s v="MANSOES POR DO SOL"/>
    <s v="ddomingao860@gmail.com"/>
    <m/>
    <n v="2069.25"/>
    <d v="2024-09-30T00:00:00"/>
    <m/>
    <m/>
    <m/>
    <n v="3427"/>
    <n v="5639"/>
    <s v="Atendente"/>
    <d v="2024-04-04T00:00:00"/>
    <n v="500"/>
    <d v="2024-06-17T00:00:00"/>
    <s v="sim"/>
    <d v="2024-06-20T00:00:00"/>
    <s v="MP140290"/>
    <d v="2024-04-04T00:00:00"/>
    <d v="2024-06-14T00:00:00"/>
    <m/>
    <d v="2024-04-24T00:00:00"/>
    <s v="Sim"/>
    <m/>
    <d v="2024-04-04T00:00:00"/>
    <m/>
    <m/>
    <m/>
    <d v="2024-06-19T00:00:00"/>
    <m/>
    <d v="2024-04-25T00:00:00"/>
    <d v="2024-06-20T00:00:00"/>
    <d v="2024-04-24T00:00:00"/>
    <d v="2024-06-17T00:00:00"/>
    <d v="2024-06-17T00:00:00"/>
    <m/>
    <d v="2024-04-24T00:00:00"/>
    <d v="2024-06-12T00:00:00"/>
    <m/>
    <d v="2024-06-17T00:00:00"/>
    <d v="2024-11-12T00:00:00"/>
    <d v="2024-06-12T00:00:00"/>
    <d v="2024-06-26T00:00:00"/>
    <s v="Sim"/>
    <m/>
    <n v="9846.4500000000007"/>
    <m/>
    <m/>
    <d v="2024-04-22T00:00:00"/>
    <m/>
    <d v="2024-06-28T00:00:00"/>
    <m/>
    <m/>
    <d v="2024-07-01T00:00:00"/>
    <d v="2024-06-10T00:00:00"/>
    <d v="2024-11-13T00:00:00"/>
    <d v="2024-12-01T00:00:00"/>
    <d v="2024-12-03T00:00:00"/>
    <d v="2025-02-24T00:00:00"/>
    <d v="2024-06-12T00:00:00"/>
    <d v="2025-02-24T00:00:00"/>
    <m/>
    <m/>
    <m/>
    <m/>
    <m/>
    <m/>
    <m/>
    <m/>
    <m/>
    <m/>
    <m/>
    <m/>
    <m/>
    <m/>
    <n v="3805.32"/>
    <m/>
    <m/>
    <m/>
    <m/>
    <m/>
    <m/>
  </r>
  <r>
    <n v="3454"/>
    <x v="0"/>
    <n v="4102"/>
    <x v="5"/>
    <s v="Etapa Unica"/>
    <s v="BLOCO C"/>
    <n v="304"/>
    <s v="ÁGUAS LINDAS"/>
    <s v="ERONISIA ALVES DA SILVA"/>
    <s v="&quot;73552895191&quot;"/>
    <x v="2"/>
    <x v="23"/>
    <s v="Não"/>
    <s v="Não"/>
    <s v="Não"/>
    <s v="Sim"/>
    <s v="Sim"/>
    <s v="Não"/>
    <s v="Não"/>
    <n v="153802.07"/>
    <n v="490.71"/>
    <n v="0"/>
    <n v="98682.75"/>
    <n v="46317.25"/>
    <n v="0"/>
    <n v="145000"/>
    <n v="0"/>
    <n v="0"/>
    <m/>
    <n v="8787719853153"/>
    <s v="Contrato Adimplente"/>
    <n v="105267"/>
    <d v="2024-05-23T00:00:00"/>
    <n v="2740.25"/>
    <d v="2024-05-08T00:00:00"/>
    <x v="0"/>
    <d v="2024-04-26T00:00:00"/>
    <m/>
    <m/>
    <m/>
    <m/>
    <s v="Endy Carvalho Consultoria imobiliária"/>
    <m/>
    <m/>
    <m/>
    <d v="2025-03-20T00:00:00"/>
    <d v="2025-03-20T00:00:00"/>
    <s v="VENDA FINALIZADA"/>
    <d v="2024-04-29T00:00:00"/>
    <n v="24484"/>
    <n v="199482.75"/>
    <m/>
    <s v="AGL29"/>
    <n v="24484"/>
    <m/>
    <s v="Águas Lindas de Goiás"/>
    <s v="Goiás"/>
    <n v="5561992434156"/>
    <s v="ALA VARSOVIA Q - L 75A BL A"/>
    <n v="72910000"/>
    <s v="MANSÕES CENTRO OESTE"/>
    <s v="nicinhaalves1212@gmail.com"/>
    <m/>
    <n v="1635.72"/>
    <d v="2024-10-01T00:00:00"/>
    <m/>
    <m/>
    <m/>
    <n v="3357"/>
    <n v="5645"/>
    <s v="Auxiliar de Serviços Gerais"/>
    <d v="2024-04-20T00:00:00"/>
    <n v="496.83"/>
    <d v="2024-05-16T00:00:00"/>
    <s v="sim"/>
    <d v="2024-05-13T00:00:00"/>
    <s v="MP140292"/>
    <d v="2024-04-20T00:00:00"/>
    <d v="2024-05-13T00:00:00"/>
    <m/>
    <d v="2024-04-26T00:00:00"/>
    <s v="Sim"/>
    <m/>
    <d v="2024-04-20T00:00:00"/>
    <m/>
    <m/>
    <m/>
    <d v="2024-05-16T00:00:00"/>
    <m/>
    <d v="2024-04-29T00:00:00"/>
    <d v="2024-05-17T00:00:00"/>
    <d v="2024-04-26T00:00:00"/>
    <d v="2024-05-15T00:00:00"/>
    <d v="2024-05-13T00:00:00"/>
    <m/>
    <d v="2024-04-26T00:00:00"/>
    <d v="2024-05-03T00:00:00"/>
    <m/>
    <d v="2024-05-14T00:00:00"/>
    <d v="2024-05-29T00:00:00"/>
    <d v="2024-05-02T00:00:00"/>
    <d v="2024-05-22T00:00:00"/>
    <s v="Sim"/>
    <m/>
    <m/>
    <m/>
    <m/>
    <d v="2024-04-25T00:00:00"/>
    <m/>
    <d v="2024-05-24T00:00:00"/>
    <m/>
    <m/>
    <d v="2024-05-29T00:00:00"/>
    <d v="2024-04-26T00:00:00"/>
    <d v="2024-07-23T00:00:00"/>
    <d v="2024-08-20T00:00:00"/>
    <d v="2024-12-03T00:00:00"/>
    <d v="2025-02-24T00:00:00"/>
    <d v="2024-05-02T00:00:00"/>
    <d v="2025-02-24T00:00:00"/>
    <m/>
    <m/>
    <m/>
    <m/>
    <m/>
    <m/>
    <m/>
    <m/>
    <m/>
    <m/>
    <m/>
    <m/>
    <m/>
    <m/>
    <n v="4005.32"/>
    <m/>
    <m/>
    <m/>
    <m/>
    <m/>
    <m/>
  </r>
  <r>
    <n v="3455"/>
    <x v="1"/>
    <n v="4057"/>
    <x v="7"/>
    <s v="Etapa Unica"/>
    <s v="BLOCO R"/>
    <s v="APTO 103"/>
    <s v="FORMOSA"/>
    <s v="SONIA LEITE DO CARMO CARVALHO"/>
    <s v="&quot;03750412570&quot;"/>
    <x v="0"/>
    <x v="42"/>
    <s v="Não"/>
    <s v="Não"/>
    <s v="Não"/>
    <s v="Não"/>
    <s v="Não"/>
    <s v="Não"/>
    <s v="Não"/>
    <n v="142390.60999999999"/>
    <n v="780"/>
    <n v="0"/>
    <n v="127733.61"/>
    <n v="14657"/>
    <n v="0"/>
    <n v="142390.60999999999"/>
    <n v="0"/>
    <n v="0"/>
    <m/>
    <m/>
    <s v="Contrato Adimplente"/>
    <m/>
    <m/>
    <n v="0"/>
    <m/>
    <x v="1"/>
    <d v="2024-04-26T00:00:00"/>
    <m/>
    <m/>
    <m/>
    <m/>
    <s v="Endy Carvalho Consultoria imobiliária"/>
    <m/>
    <m/>
    <m/>
    <d v="2024-06-19T00:00:00"/>
    <d v="2024-06-19T00:00:00"/>
    <s v="DISTRATO"/>
    <d v="2024-04-29T00:00:00"/>
    <n v="24483"/>
    <n v="209773.2"/>
    <m/>
    <s v="FSA010"/>
    <n v="24483"/>
    <s v="SEBASTIÃO DA SILVA CARVALHO - 97660221191"/>
    <s v="Formosa"/>
    <s v="Goiás"/>
    <n v="5561999768459"/>
    <s v="RUA 12"/>
    <n v="73805510"/>
    <s v="LAGOA DOS SANTOS"/>
    <s v="sonialeite85920@gmail.com"/>
    <m/>
    <n v="26000"/>
    <d v="2024-09-22T00:00:00"/>
    <m/>
    <m/>
    <m/>
    <n v="3872"/>
    <n v="5643"/>
    <s v="Produtor Rural"/>
    <m/>
    <m/>
    <m/>
    <m/>
    <m/>
    <s v="MP143080"/>
    <m/>
    <m/>
    <m/>
    <d v="2024-05-08T00:00:00"/>
    <m/>
    <m/>
    <m/>
    <d v="2024-05-02T00:00:00"/>
    <m/>
    <d v="2024-05-03T00:00:00"/>
    <m/>
    <m/>
    <m/>
    <m/>
    <d v="2024-05-08T00:00:00"/>
    <m/>
    <m/>
    <m/>
    <d v="2024-05-09T00:00:00"/>
    <d v="2024-05-06T00:00:00"/>
    <d v="2024-09-22T00:00:00"/>
    <m/>
    <m/>
    <d v="2024-05-06T00:00:00"/>
    <m/>
    <s v="Sim"/>
    <m/>
    <m/>
    <m/>
    <m/>
    <m/>
    <m/>
    <m/>
    <m/>
    <m/>
    <m/>
    <d v="2024-04-26T00:00:00"/>
    <m/>
    <m/>
    <m/>
    <m/>
    <d v="2024-05-06T00:00:00"/>
    <m/>
    <m/>
    <m/>
    <m/>
    <m/>
    <m/>
    <m/>
    <m/>
    <m/>
    <m/>
    <m/>
    <m/>
    <m/>
    <m/>
    <m/>
    <m/>
    <m/>
    <m/>
    <m/>
    <m/>
    <m/>
    <m/>
  </r>
  <r>
    <n v="3456"/>
    <x v="1"/>
    <n v="4097"/>
    <x v="7"/>
    <s v="Etapa Unica"/>
    <s v="BLOCO J"/>
    <s v="APTO 301"/>
    <s v="FORMOSA"/>
    <s v="LUZINEIDE OLIVEIRA DE SOUZA"/>
    <s v="&quot;06036395183&quot;"/>
    <x v="1"/>
    <x v="10"/>
    <s v="Não"/>
    <s v="Não"/>
    <s v="Não"/>
    <s v="Não"/>
    <s v="Não"/>
    <s v="Não"/>
    <s v="Não"/>
    <n v="149887.76"/>
    <n v="548.16"/>
    <n v="0"/>
    <n v="107218.68"/>
    <n v="43082"/>
    <n v="0"/>
    <n v="150300.68"/>
    <n v="0"/>
    <n v="0"/>
    <m/>
    <m/>
    <s v="Contrato Adimplente"/>
    <m/>
    <m/>
    <n v="0"/>
    <m/>
    <x v="1"/>
    <d v="2024-04-29T00:00:00"/>
    <m/>
    <m/>
    <m/>
    <m/>
    <s v="Endy Carvalho Consultoria imobiliária"/>
    <m/>
    <m/>
    <m/>
    <d v="2024-06-05T00:00:00"/>
    <d v="2024-06-05T00:00:00"/>
    <s v="DISTRATO"/>
    <d v="2024-04-29T00:00:00"/>
    <n v="24508"/>
    <n v="210000"/>
    <m/>
    <s v="FSA010"/>
    <n v="24508"/>
    <m/>
    <s v="Formosa"/>
    <s v="Goiás"/>
    <n v="5561999659459"/>
    <s v="RUA 10 Q 11"/>
    <n v="73813201"/>
    <s v="FORMOSINHA"/>
    <s v="tt6962120@gmail.com"/>
    <m/>
    <n v="1827.23"/>
    <d v="2024-05-23T00:00:00"/>
    <m/>
    <m/>
    <m/>
    <n v="3732"/>
    <n v="5334"/>
    <s v="Atendente"/>
    <m/>
    <m/>
    <m/>
    <m/>
    <m/>
    <s v="MP143082"/>
    <m/>
    <m/>
    <m/>
    <d v="2024-05-08T00:00:00"/>
    <m/>
    <m/>
    <m/>
    <m/>
    <m/>
    <m/>
    <m/>
    <m/>
    <m/>
    <m/>
    <d v="2024-05-08T00:00:00"/>
    <m/>
    <m/>
    <m/>
    <d v="2024-05-09T00:00:00"/>
    <m/>
    <d v="2024-05-23T00:00:00"/>
    <m/>
    <m/>
    <m/>
    <m/>
    <m/>
    <m/>
    <m/>
    <m/>
    <m/>
    <m/>
    <m/>
    <m/>
    <m/>
    <m/>
    <m/>
    <d v="2024-04-26T00:00:00"/>
    <m/>
    <m/>
    <m/>
    <m/>
    <m/>
    <m/>
    <m/>
    <m/>
    <m/>
    <m/>
    <m/>
    <m/>
    <m/>
    <m/>
    <m/>
    <m/>
    <m/>
    <m/>
    <m/>
    <m/>
    <m/>
    <m/>
    <m/>
    <m/>
    <m/>
    <m/>
    <m/>
  </r>
  <r>
    <n v="3457"/>
    <x v="0"/>
    <n v="4105"/>
    <x v="0"/>
    <s v="Única"/>
    <s v="BLOCO A"/>
    <n v="304"/>
    <s v="FORMOSA"/>
    <s v="TAMARA MENDES DOS SANTOS"/>
    <s v="&quot;04157528174&quot;"/>
    <x v="3"/>
    <x v="49"/>
    <s v="Não"/>
    <s v="Não"/>
    <s v="Não"/>
    <s v="Não"/>
    <s v="Não"/>
    <s v="Não"/>
    <s v="Não"/>
    <n v="157012.89000000001"/>
    <n v="1012.1"/>
    <n v="0"/>
    <n v="155109.89000000001"/>
    <n v="1903"/>
    <n v="0"/>
    <n v="157012.89000000001"/>
    <n v="0"/>
    <n v="0"/>
    <m/>
    <n v="8787719892957"/>
    <s v="Contrato Adimplente"/>
    <n v="73977"/>
    <d v="2024-06-10T00:00:00"/>
    <n v="3936.52"/>
    <d v="2024-05-16T00:00:00"/>
    <x v="0"/>
    <d v="2024-04-30T00:00:00"/>
    <m/>
    <m/>
    <m/>
    <m/>
    <s v="Endy Carvalho Consultoria imobiliária"/>
    <m/>
    <m/>
    <m/>
    <d v="2025-03-27T00:00:00"/>
    <d v="2025-03-27T00:00:00"/>
    <s v="VENDA FINALIZADA"/>
    <d v="2024-04-22T00:00:00"/>
    <n v="24567"/>
    <n v="224540"/>
    <m/>
    <s v="FSA09"/>
    <n v="24567"/>
    <s v="EDMAR ABADIA DOS SANTOS - 31006205187"/>
    <s v="Formosa"/>
    <s v="Goiás"/>
    <n v="5561996213833"/>
    <s v="RUA10A QD 25"/>
    <n v="73808867"/>
    <s v="SETOR BELA VISTA"/>
    <s v="tamaramendes.santos@gmail.com"/>
    <m/>
    <n v="3603.37"/>
    <d v="2024-07-03T00:00:00"/>
    <m/>
    <m/>
    <m/>
    <n v="3040"/>
    <n v="5647"/>
    <s v="Nutricionista"/>
    <d v="2024-05-08T00:00:00"/>
    <m/>
    <m/>
    <s v="sim"/>
    <m/>
    <s v="MP134533"/>
    <d v="2024-05-09T00:00:00"/>
    <d v="2024-05-13T00:00:00"/>
    <m/>
    <d v="2024-04-30T00:00:00"/>
    <s v="Sim"/>
    <m/>
    <d v="2024-05-09T00:00:00"/>
    <m/>
    <m/>
    <m/>
    <m/>
    <m/>
    <d v="2024-05-10T00:00:00"/>
    <d v="2024-05-16T00:00:00"/>
    <d v="2024-05-02T00:00:00"/>
    <d v="2024-05-15T00:00:00"/>
    <m/>
    <m/>
    <d v="2024-05-02T00:00:00"/>
    <d v="2024-05-07T00:00:00"/>
    <d v="2024-07-03T00:00:00"/>
    <m/>
    <d v="2024-06-05T00:00:00"/>
    <d v="2024-05-06T00:00:00"/>
    <m/>
    <s v="Sim"/>
    <m/>
    <m/>
    <d v="2024-05-09T00:00:00"/>
    <m/>
    <d v="2024-05-16T00:00:00"/>
    <d v="2024-05-09T00:00:00"/>
    <d v="2024-06-11T00:00:00"/>
    <m/>
    <m/>
    <d v="2024-06-12T00:00:00"/>
    <d v="2024-05-02T00:00:00"/>
    <d v="2024-06-06T00:00:00"/>
    <d v="2024-06-20T00:00:00"/>
    <d v="2024-07-31T00:00:00"/>
    <d v="2025-03-12T00:00:00"/>
    <d v="2024-05-06T00:00:00"/>
    <d v="2025-03-12T00:00:00"/>
    <m/>
    <m/>
    <m/>
    <m/>
    <m/>
    <m/>
    <m/>
    <m/>
    <m/>
    <m/>
    <m/>
    <m/>
    <m/>
    <m/>
    <m/>
    <m/>
    <m/>
    <m/>
    <m/>
    <m/>
    <m/>
  </r>
  <r>
    <n v="3458"/>
    <x v="1"/>
    <n v="4085"/>
    <x v="7"/>
    <s v="Etapa Unica"/>
    <s v="BLOCO G"/>
    <s v="APTO 303"/>
    <s v="FORMOSA"/>
    <s v="ERALDO SCHEFER JUNIOR"/>
    <s v="&quot;05304711165&quot;"/>
    <x v="3"/>
    <x v="9"/>
    <s v="Não"/>
    <s v="Não"/>
    <s v="Não"/>
    <s v="Não"/>
    <s v="Não"/>
    <s v="Não"/>
    <s v="Não"/>
    <n v="154789.85"/>
    <n v="705"/>
    <n v="0"/>
    <n v="134568.85"/>
    <n v="20221"/>
    <n v="0"/>
    <n v="154789.85"/>
    <n v="0"/>
    <n v="0"/>
    <m/>
    <m/>
    <s v="Contrato Adimplente"/>
    <m/>
    <m/>
    <n v="0"/>
    <m/>
    <x v="1"/>
    <d v="2024-04-30T00:00:00"/>
    <m/>
    <m/>
    <m/>
    <m/>
    <s v="Endy Carvalho Consultoria imobiliária"/>
    <m/>
    <m/>
    <m/>
    <d v="2024-07-04T00:00:00"/>
    <d v="2024-07-04T00:00:00"/>
    <s v="DISTRATO"/>
    <d v="2024-04-15T00:00:00"/>
    <n v="24565"/>
    <n v="209835.94"/>
    <m/>
    <s v="FSA010"/>
    <n v="24565"/>
    <m/>
    <s v="Formosa"/>
    <s v="Goiás"/>
    <n v="5561996835897"/>
    <s v="Rua Particular Q 58"/>
    <n v="73813814"/>
    <s v="Parque Lago"/>
    <s v="juniorschefer14@gmail.com"/>
    <m/>
    <n v="2400"/>
    <m/>
    <m/>
    <m/>
    <m/>
    <n v="3685"/>
    <n v="5646"/>
    <s v="Segurança Patrimonial"/>
    <d v="2024-04-15T00:00:00"/>
    <m/>
    <m/>
    <s v="sim"/>
    <m/>
    <s v="MP143083"/>
    <d v="2024-04-15T00:00:00"/>
    <m/>
    <m/>
    <d v="2024-05-08T00:00:00"/>
    <m/>
    <m/>
    <d v="2024-04-15T00:00:00"/>
    <m/>
    <m/>
    <m/>
    <m/>
    <m/>
    <d v="2024-05-02T00:00:00"/>
    <m/>
    <d v="2024-05-08T00:00:00"/>
    <m/>
    <m/>
    <m/>
    <d v="2024-05-09T00:00:00"/>
    <d v="2024-05-07T00:00:00"/>
    <d v="2024-10-08T00:00:00"/>
    <m/>
    <m/>
    <d v="2024-05-06T00:00:00"/>
    <m/>
    <s v="Sim"/>
    <m/>
    <m/>
    <m/>
    <m/>
    <m/>
    <m/>
    <m/>
    <m/>
    <m/>
    <m/>
    <d v="2024-04-30T00:00:00"/>
    <m/>
    <m/>
    <m/>
    <m/>
    <d v="2024-05-06T00:00:00"/>
    <m/>
    <m/>
    <m/>
    <m/>
    <m/>
    <m/>
    <m/>
    <m/>
    <m/>
    <m/>
    <m/>
    <m/>
    <m/>
    <m/>
    <m/>
    <m/>
    <m/>
    <m/>
    <m/>
    <m/>
    <m/>
    <m/>
  </r>
  <r>
    <n v="3459"/>
    <x v="0"/>
    <n v="4110"/>
    <x v="5"/>
    <s v="Etapa Unica"/>
    <s v="BLOCO E"/>
    <n v="101"/>
    <s v="ÁGUAS LINDAS"/>
    <s v="ANA PAULA GOMES SANTOS"/>
    <s v="&quot;03757247370&quot;"/>
    <x v="2"/>
    <x v="13"/>
    <s v="Não"/>
    <s v="Não"/>
    <s v="Não"/>
    <s v="Sim"/>
    <s v="Sim"/>
    <s v="Não"/>
    <s v="Não"/>
    <n v="125617.1"/>
    <n v="368.51"/>
    <n v="0"/>
    <n v="70362.55"/>
    <n v="57517.69"/>
    <n v="0"/>
    <n v="127880.24"/>
    <n v="0"/>
    <n v="0"/>
    <m/>
    <n v="8787719808387"/>
    <s v="Contrato Adimplente"/>
    <n v="105288"/>
    <d v="2024-06-20T00:00:00"/>
    <n v="2371.12"/>
    <d v="2024-06-04T00:00:00"/>
    <x v="0"/>
    <d v="2024-04-30T00:00:00"/>
    <m/>
    <m/>
    <m/>
    <m/>
    <s v="Endy Carvalho Consultoria imobiliária"/>
    <m/>
    <m/>
    <m/>
    <d v="2025-03-20T00:00:00"/>
    <d v="2025-03-20T00:00:00"/>
    <s v="VENDA FINALIZADA"/>
    <d v="2024-04-23T00:00:00"/>
    <n v="24568"/>
    <n v="189882.11"/>
    <m/>
    <s v="AGL29"/>
    <n v="24568"/>
    <s v="TIESERO GOMES SANTOS - 60879175354"/>
    <s v="Águas Lindas de Goiás"/>
    <s v="Goiás"/>
    <n v="5561994192129"/>
    <s v="Q 33 L 4"/>
    <n v="72910000"/>
    <s v="JARDIM GUAIRA"/>
    <s v="anapaula84451181@gmail.com"/>
    <m/>
    <n v="1474.04"/>
    <m/>
    <m/>
    <m/>
    <m/>
    <n v="3377"/>
    <n v="5648"/>
    <s v="Empregada Doméstica"/>
    <d v="2024-05-08T00:00:00"/>
    <n v="500"/>
    <d v="2024-06-07T00:00:00"/>
    <s v="sim"/>
    <d v="2024-06-11T00:00:00"/>
    <s v="MP140293"/>
    <d v="2024-05-08T00:00:00"/>
    <d v="2024-06-10T00:00:00"/>
    <m/>
    <d v="2024-04-26T00:00:00"/>
    <s v="Sim"/>
    <m/>
    <d v="2024-05-08T00:00:00"/>
    <m/>
    <m/>
    <m/>
    <d v="2024-06-13T00:00:00"/>
    <m/>
    <d v="2024-05-10T00:00:00"/>
    <d v="2024-06-14T00:00:00"/>
    <d v="2024-04-26T00:00:00"/>
    <d v="2024-06-17T00:00:00"/>
    <d v="2024-06-10T00:00:00"/>
    <m/>
    <d v="2024-04-29T00:00:00"/>
    <d v="2024-05-27T00:00:00"/>
    <m/>
    <d v="2024-06-11T00:00:00"/>
    <d v="2024-11-12T00:00:00"/>
    <d v="2024-05-27T00:00:00"/>
    <d v="2024-06-19T00:00:00"/>
    <s v="Sim"/>
    <m/>
    <m/>
    <m/>
    <m/>
    <d v="2024-05-25T00:00:00"/>
    <m/>
    <d v="2024-06-21T00:00:00"/>
    <m/>
    <m/>
    <d v="2024-06-24T00:00:00"/>
    <d v="2024-05-21T00:00:00"/>
    <d v="2024-11-13T00:00:00"/>
    <d v="2024-11-20T00:00:00"/>
    <d v="2024-12-03T00:00:00"/>
    <d v="2025-02-24T00:00:00"/>
    <d v="2024-05-27T00:00:00"/>
    <d v="2025-02-24T00:00:00"/>
    <m/>
    <m/>
    <m/>
    <m/>
    <m/>
    <m/>
    <m/>
    <m/>
    <m/>
    <m/>
    <m/>
    <m/>
    <m/>
    <m/>
    <n v="3805.32"/>
    <m/>
    <m/>
    <m/>
    <m/>
    <m/>
    <m/>
  </r>
  <r>
    <n v="3460"/>
    <x v="0"/>
    <n v="4120"/>
    <x v="8"/>
    <s v="ETAPA 01"/>
    <s v="RETOMADO"/>
    <s v="BL03 APT 202"/>
    <s v="ÁGUAS LINDAS"/>
    <s v="AGLAYCE DE SOUSA DE ALMEIDA"/>
    <s v="&quot;06809437304&quot;"/>
    <x v="2"/>
    <x v="20"/>
    <s v="Não"/>
    <s v="Não"/>
    <s v="Não"/>
    <s v="Sim"/>
    <s v="Sim"/>
    <s v="Não"/>
    <s v="Não"/>
    <n v="159302.23000000001"/>
    <n v="730.51"/>
    <n v="0"/>
    <n v="148247.23000000001"/>
    <n v="70697.77"/>
    <n v="11055"/>
    <n v="230000"/>
    <n v="0"/>
    <n v="0"/>
    <m/>
    <n v="8444434674754"/>
    <s v="Contrato Adimplente"/>
    <m/>
    <d v="2024-07-18T00:00:00"/>
    <n v="3106.01"/>
    <d v="2024-06-24T00:00:00"/>
    <x v="0"/>
    <d v="2024-05-02T00:00:00"/>
    <m/>
    <m/>
    <m/>
    <m/>
    <s v="Endy Carvalho Consultoria imobiliária"/>
    <m/>
    <m/>
    <m/>
    <d v="2025-04-14T00:00:00"/>
    <d v="2025-04-14T00:00:00"/>
    <s v="VENDA FINALIZADA"/>
    <d v="2024-04-26T00:00:00"/>
    <m/>
    <n v="159302.23000000001"/>
    <m/>
    <s v="AGL25"/>
    <m/>
    <m/>
    <s v="Ceilândia"/>
    <s v="Distrito Federal"/>
    <n v="5561985811536"/>
    <s v="SHSN VC 311 CH 97 CJ B"/>
    <n v="72218097"/>
    <s v="CEILANDIA II"/>
    <s v="Aglaycealmeida03@gmail.com"/>
    <m/>
    <n v="2435.0700000000002"/>
    <d v="2024-10-22T00:00:00"/>
    <m/>
    <s v="Endy Carvalho (Correspondente): Bom dia.   Imóvel avaliado em 370k pela engenharia, aguardando revisão de laufo para enquadramento no programa MCMV e andamento para conformidade.  Att"/>
    <s v="11/06/2024 às 10h06"/>
    <m/>
    <m/>
    <s v="Açogueiro"/>
    <m/>
    <n v="500"/>
    <m/>
    <m/>
    <d v="2024-07-01T00:00:00"/>
    <m/>
    <m/>
    <d v="2024-06-28T00:00:00"/>
    <m/>
    <m/>
    <s v="Sim"/>
    <m/>
    <m/>
    <m/>
    <m/>
    <m/>
    <d v="2024-07-05T00:00:00"/>
    <m/>
    <m/>
    <d v="2024-07-09T00:00:00"/>
    <m/>
    <m/>
    <d v="2024-06-28T00:00:00"/>
    <m/>
    <m/>
    <d v="2024-06-21T00:00:00"/>
    <m/>
    <d v="2024-06-28T00:00:00"/>
    <m/>
    <d v="2024-06-21T00:00:00"/>
    <d v="2024-07-15T00:00:00"/>
    <s v="Sim"/>
    <m/>
    <m/>
    <m/>
    <m/>
    <d v="2024-05-06T00:00:00"/>
    <m/>
    <d v="2024-07-18T00:00:00"/>
    <m/>
    <m/>
    <d v="2024-07-22T00:00:00"/>
    <d v="2024-06-18T00:00:00"/>
    <m/>
    <m/>
    <m/>
    <m/>
    <d v="2024-06-21T00:00:00"/>
    <m/>
    <m/>
    <m/>
    <m/>
    <m/>
    <m/>
    <m/>
    <m/>
    <m/>
    <m/>
    <m/>
    <m/>
    <m/>
    <m/>
    <m/>
    <n v="4605.32"/>
    <m/>
    <s v="Não tem"/>
    <m/>
    <m/>
    <m/>
    <m/>
  </r>
  <r>
    <n v="3461"/>
    <x v="0"/>
    <n v="4118"/>
    <x v="0"/>
    <s v="Única"/>
    <s v="BLOCO I"/>
    <n v="201"/>
    <s v="FORMOSA"/>
    <s v="LETICIA CABRAL DA SILVA"/>
    <s v="&quot;05033331159&quot;"/>
    <x v="0"/>
    <x v="1"/>
    <s v="Não"/>
    <s v="Não"/>
    <s v="Não"/>
    <s v="Não"/>
    <s v="Não"/>
    <s v="Não"/>
    <s v="Não"/>
    <n v="163830.18"/>
    <n v="780"/>
    <n v="0"/>
    <n v="149173.18"/>
    <n v="14889"/>
    <n v="0"/>
    <n v="164062.18"/>
    <n v="0"/>
    <n v="0"/>
    <m/>
    <n v="8787719884407"/>
    <s v="Contrato Adimplente"/>
    <n v="74098"/>
    <d v="2024-06-26T00:00:00"/>
    <n v="3920.95"/>
    <d v="2024-05-31T00:00:00"/>
    <x v="0"/>
    <d v="2024-05-02T00:00:00"/>
    <m/>
    <m/>
    <m/>
    <m/>
    <s v="Endy Carvalho Consultoria imobiliária"/>
    <m/>
    <m/>
    <m/>
    <d v="2025-03-27T00:00:00"/>
    <d v="2025-03-27T00:00:00"/>
    <s v="VENDA FINALIZADA"/>
    <d v="2024-04-25T00:00:00"/>
    <n v="24618"/>
    <n v="225000"/>
    <m/>
    <s v="FSA09"/>
    <n v="24618"/>
    <s v="ROSENI ALVES DA SILVA - 52413217134"/>
    <s v="Formosa"/>
    <s v="Goiás"/>
    <n v="5561999732147"/>
    <s v="Rua 6 Qd 129 Lt 02"/>
    <n v="73813410"/>
    <s v="Formosinha"/>
    <s v="laikaleticia@hotmail.com"/>
    <m/>
    <n v="2600"/>
    <d v="2024-08-04T00:00:00"/>
    <m/>
    <m/>
    <m/>
    <n v="3156"/>
    <n v="5653"/>
    <s v="Administrador"/>
    <d v="2024-05-03T00:00:00"/>
    <m/>
    <m/>
    <s v="sim"/>
    <m/>
    <s v="MP134534"/>
    <d v="2024-05-08T00:00:00"/>
    <d v="2024-05-28T00:00:00"/>
    <m/>
    <d v="2024-05-03T00:00:00"/>
    <s v="Sim"/>
    <m/>
    <d v="2024-05-08T00:00:00"/>
    <m/>
    <m/>
    <m/>
    <m/>
    <m/>
    <d v="2024-05-10T00:00:00"/>
    <d v="2024-05-31T00:00:00"/>
    <d v="2024-05-03T00:00:00"/>
    <d v="2024-06-03T00:00:00"/>
    <m/>
    <m/>
    <d v="2024-05-08T00:00:00"/>
    <d v="2024-05-07T00:00:00"/>
    <d v="2024-08-04T00:00:00"/>
    <m/>
    <d v="2024-06-05T00:00:00"/>
    <d v="2024-05-06T00:00:00"/>
    <m/>
    <s v="Sim"/>
    <m/>
    <m/>
    <d v="2024-05-10T00:00:00"/>
    <m/>
    <d v="2024-05-31T00:00:00"/>
    <d v="2024-05-28T00:00:00"/>
    <d v="2024-06-26T00:00:00"/>
    <m/>
    <m/>
    <d v="2024-06-28T00:00:00"/>
    <d v="2024-04-30T00:00:00"/>
    <d v="2024-06-06T00:00:00"/>
    <d v="2024-06-21T00:00:00"/>
    <d v="2024-07-31T00:00:00"/>
    <d v="2025-03-12T00:00:00"/>
    <d v="2024-05-06T00:00:00"/>
    <d v="2025-03-12T00:00:00"/>
    <m/>
    <m/>
    <m/>
    <m/>
    <m/>
    <m/>
    <m/>
    <m/>
    <m/>
    <m/>
    <m/>
    <m/>
    <m/>
    <m/>
    <m/>
    <m/>
    <m/>
    <m/>
    <m/>
    <m/>
    <m/>
  </r>
  <r>
    <n v="3462"/>
    <x v="1"/>
    <n v="4113"/>
    <x v="7"/>
    <s v="Etapa Unica"/>
    <s v="BLOCO R"/>
    <s v="APTO 201"/>
    <s v="FORMOSA"/>
    <s v="VICTOR KAUAN MELO MARTINS"/>
    <s v="&quot;04264512107&quot;"/>
    <x v="0"/>
    <x v="40"/>
    <s v="Não"/>
    <s v="Não"/>
    <s v="Não"/>
    <s v="Não"/>
    <s v="Não"/>
    <s v="Não"/>
    <s v="Não"/>
    <n v="152468.82"/>
    <n v="600"/>
    <n v="0"/>
    <n v="117710.98"/>
    <n v="10538"/>
    <n v="0"/>
    <n v="128248.98"/>
    <n v="0"/>
    <n v="0"/>
    <m/>
    <m/>
    <s v="Contrato Adimplente"/>
    <m/>
    <m/>
    <n v="0"/>
    <m/>
    <x v="1"/>
    <d v="2024-05-02T00:00:00"/>
    <m/>
    <m/>
    <m/>
    <m/>
    <s v="Endy Carvalho Consultoria imobiliária"/>
    <m/>
    <m/>
    <m/>
    <d v="2024-06-05T00:00:00"/>
    <d v="2024-06-05T00:00:00"/>
    <s v="DISTRATO"/>
    <d v="2024-04-24T00:00:00"/>
    <n v="24614"/>
    <n v="210000.02"/>
    <m/>
    <s v="FSA010"/>
    <n v="24614"/>
    <m/>
    <s v="Formosa"/>
    <s v="Goiás"/>
    <n v="5561999922853"/>
    <s v="Rua do Urucuia, Bezerra"/>
    <n v="73817000"/>
    <s v="Centro"/>
    <s v="kauanmv08@gmail.com"/>
    <m/>
    <n v="2000"/>
    <d v="2024-10-19T00:00:00"/>
    <m/>
    <m/>
    <m/>
    <n v="3867"/>
    <n v="5651"/>
    <s v="Auxiliar"/>
    <m/>
    <m/>
    <m/>
    <m/>
    <m/>
    <s v="MP143084"/>
    <m/>
    <m/>
    <m/>
    <d v="2024-05-08T00:00:00"/>
    <m/>
    <m/>
    <m/>
    <m/>
    <m/>
    <m/>
    <m/>
    <m/>
    <m/>
    <m/>
    <d v="2024-05-09T00:00:00"/>
    <m/>
    <m/>
    <m/>
    <d v="2024-05-09T00:00:00"/>
    <m/>
    <d v="2024-10-19T00:00:00"/>
    <m/>
    <m/>
    <m/>
    <m/>
    <m/>
    <m/>
    <m/>
    <m/>
    <m/>
    <m/>
    <m/>
    <m/>
    <m/>
    <m/>
    <m/>
    <d v="2024-04-30T00:00:00"/>
    <m/>
    <m/>
    <m/>
    <m/>
    <m/>
    <m/>
    <m/>
    <m/>
    <m/>
    <m/>
    <m/>
    <m/>
    <m/>
    <m/>
    <m/>
    <m/>
    <m/>
    <m/>
    <m/>
    <m/>
    <m/>
    <m/>
    <m/>
    <m/>
    <m/>
    <m/>
    <m/>
  </r>
  <r>
    <n v="3463"/>
    <x v="0"/>
    <n v="4049"/>
    <x v="5"/>
    <s v="Etapa Unica"/>
    <s v="BLOCO B"/>
    <n v="103"/>
    <s v="ÁGUAS LINDAS"/>
    <s v="LUCAS HENRIQUE FREITAS LACERDA"/>
    <s v="&quot;70596923120&quot;"/>
    <x v="2"/>
    <x v="23"/>
    <s v="Não"/>
    <s v="Não"/>
    <s v="Não"/>
    <s v="Sim"/>
    <s v="Sim"/>
    <s v="Não"/>
    <s v="Não"/>
    <n v="131022.41"/>
    <n v="456.05"/>
    <n v="132164.12"/>
    <n v="83284.41"/>
    <n v="58977.59"/>
    <n v="0"/>
    <n v="142262"/>
    <n v="0"/>
    <n v="0"/>
    <m/>
    <n v="8787719745008"/>
    <s v="Contrato Adimplente"/>
    <n v="105267"/>
    <d v="2024-05-23T00:00:00"/>
    <n v="2371.12"/>
    <d v="2024-05-10T00:00:00"/>
    <x v="0"/>
    <d v="2024-05-02T00:00:00"/>
    <m/>
    <m/>
    <m/>
    <m/>
    <s v="Endy Carvalho Consultoria imobiliária"/>
    <m/>
    <m/>
    <m/>
    <d v="2025-03-20T00:00:00"/>
    <d v="2025-03-20T00:00:00"/>
    <s v="VENDA FINALIZADA"/>
    <d v="2024-04-06T00:00:00"/>
    <n v="24611"/>
    <n v="190062.41"/>
    <m/>
    <s v="AGL29"/>
    <n v="24611"/>
    <s v="ELMA FERREIRA LACERDA - 01334591105"/>
    <s v="Águas Lindas de Goiás"/>
    <s v="Goiás"/>
    <n v="5573998676489"/>
    <s v="AVENIDA ERNESTO QUADRA 5 L 20"/>
    <n v="72910461"/>
    <s v="JD SOL NASCENTE"/>
    <s v="LH20022017@GMAIL.COM"/>
    <m/>
    <n v="1824.2"/>
    <m/>
    <m/>
    <m/>
    <m/>
    <n v="3332"/>
    <n v="5649"/>
    <s v="Assistente"/>
    <d v="2024-05-06T00:00:00"/>
    <n v="498"/>
    <m/>
    <s v="sim"/>
    <d v="2024-06-16T00:00:00"/>
    <s v="MP140282"/>
    <d v="2024-05-08T00:00:00"/>
    <d v="2024-05-13T00:00:00"/>
    <m/>
    <d v="2024-04-16T00:00:00"/>
    <s v="Sim"/>
    <m/>
    <d v="2024-05-08T00:00:00"/>
    <d v="2024-04-24T00:00:00"/>
    <m/>
    <m/>
    <d v="2024-05-16T00:00:00"/>
    <m/>
    <d v="2024-05-09T00:00:00"/>
    <d v="2024-05-17T00:00:00"/>
    <d v="2024-04-16T00:00:00"/>
    <d v="2024-05-15T00:00:00"/>
    <d v="2024-05-13T00:00:00"/>
    <m/>
    <d v="2024-04-17T00:00:00"/>
    <d v="2024-05-08T00:00:00"/>
    <m/>
    <d v="2024-05-14T00:00:00"/>
    <d v="2024-06-07T00:00:00"/>
    <d v="2024-05-08T00:00:00"/>
    <d v="2024-05-22T00:00:00"/>
    <s v="Sim"/>
    <m/>
    <m/>
    <m/>
    <m/>
    <d v="2024-04-15T00:00:00"/>
    <m/>
    <d v="2024-05-24T00:00:00"/>
    <m/>
    <m/>
    <d v="2024-05-28T00:00:00"/>
    <d v="2024-04-16T00:00:00"/>
    <d v="2024-07-23T00:00:00"/>
    <d v="2024-09-10T00:00:00"/>
    <d v="2024-12-03T00:00:00"/>
    <d v="2025-02-24T00:00:00"/>
    <d v="2024-05-08T00:00:00"/>
    <d v="2025-02-24T00:00:00"/>
    <m/>
    <m/>
    <m/>
    <m/>
    <m/>
    <m/>
    <m/>
    <m/>
    <m/>
    <m/>
    <m/>
    <m/>
    <m/>
    <m/>
    <n v="3805.32"/>
    <m/>
    <m/>
    <m/>
    <m/>
    <m/>
    <m/>
  </r>
  <r>
    <n v="3464"/>
    <x v="0"/>
    <n v="4104"/>
    <x v="7"/>
    <s v="Etapa Unica"/>
    <s v="BLOCO F"/>
    <s v="APTO 204"/>
    <s v="FORMOSA"/>
    <s v="MARCOS AURELIO BATISTA SOUSA"/>
    <s v="&quot;61525924370&quot;"/>
    <x v="3"/>
    <x v="9"/>
    <s v="Não"/>
    <s v="Não"/>
    <s v="Não"/>
    <s v="Não"/>
    <s v="Não"/>
    <s v="Não"/>
    <s v="Não"/>
    <n v="159275.9"/>
    <n v="596.32000000000005"/>
    <n v="0"/>
    <n v="124661.9"/>
    <n v="34614"/>
    <n v="0"/>
    <n v="159275.9"/>
    <n v="0"/>
    <n v="0"/>
    <m/>
    <n v="8787719990673"/>
    <s v="Contrato Adimplente"/>
    <m/>
    <d v="2024-06-26T00:00:00"/>
    <n v="3557.79"/>
    <d v="2024-06-07T00:00:00"/>
    <x v="0"/>
    <d v="2024-05-02T00:00:00"/>
    <m/>
    <m/>
    <m/>
    <m/>
    <s v="Endy Carvalho Consultoria imobiliária"/>
    <m/>
    <m/>
    <m/>
    <d v="2025-03-26T00:00:00"/>
    <d v="2025-08-21T00:00:00"/>
    <s v="VENDA FINALIZADA"/>
    <d v="2024-04-22T00:00:00"/>
    <n v="24566"/>
    <n v="213036.07"/>
    <m/>
    <s v="FSA010"/>
    <n v="24566"/>
    <m/>
    <s v="Formosa"/>
    <s v="Goiás"/>
    <n v="5561999212585"/>
    <s v="RUA LAZARO DE MELO, Q 19, L 10"/>
    <n v="73801550"/>
    <s v="JARDIM CALIFORNIA"/>
    <s v="marcosbatista5555@gmail.com"/>
    <m/>
    <n v="1987.75"/>
    <d v="2024-10-08T00:00:00"/>
    <m/>
    <m/>
    <m/>
    <n v="3671"/>
    <n v="452"/>
    <s v="Auxiliar de Serviços Gerais"/>
    <d v="2024-04-22T00:00:00"/>
    <m/>
    <m/>
    <s v="sim"/>
    <m/>
    <s v="MP143085"/>
    <d v="2024-04-22T00:00:00"/>
    <m/>
    <m/>
    <d v="2024-05-09T00:00:00"/>
    <m/>
    <m/>
    <d v="2024-04-22T00:00:00"/>
    <m/>
    <m/>
    <m/>
    <m/>
    <m/>
    <d v="2024-05-02T00:00:00"/>
    <d v="2024-06-07T00:00:00"/>
    <d v="2024-05-09T00:00:00"/>
    <d v="2024-06-17T00:00:00"/>
    <m/>
    <m/>
    <d v="2024-05-09T00:00:00"/>
    <d v="2024-05-17T00:00:00"/>
    <d v="2024-10-08T00:00:00"/>
    <m/>
    <d v="2024-07-02T00:00:00"/>
    <d v="2024-05-17T00:00:00"/>
    <m/>
    <s v="Sim"/>
    <m/>
    <m/>
    <m/>
    <m/>
    <d v="2024-06-07T00:00:00"/>
    <m/>
    <d v="2024-06-26T00:00:00"/>
    <m/>
    <m/>
    <d v="2024-07-01T00:00:00"/>
    <d v="2024-05-15T00:00:00"/>
    <d v="2024-07-02T00:00:00"/>
    <d v="2024-10-12T00:00:00"/>
    <d v="2025-02-21T00:00:00"/>
    <d v="2025-03-20T00:00:00"/>
    <d v="2024-05-17T00:00:00"/>
    <d v="2025-03-20T00:00:00"/>
    <m/>
    <m/>
    <m/>
    <m/>
    <m/>
    <m/>
    <m/>
    <m/>
    <m/>
    <m/>
    <m/>
    <m/>
    <m/>
    <m/>
    <m/>
    <m/>
    <m/>
    <m/>
    <m/>
    <m/>
    <m/>
  </r>
  <r>
    <n v="3465"/>
    <x v="0"/>
    <n v="4112"/>
    <x v="0"/>
    <s v="Única"/>
    <s v="BLOCO D"/>
    <n v="3"/>
    <s v="FORMOSA"/>
    <s v="THAIS DA SILVA ARAUJO"/>
    <s v="&quot;08288885152&quot;"/>
    <x v="3"/>
    <x v="9"/>
    <s v="Não"/>
    <s v="Não"/>
    <s v="Não"/>
    <s v="Não"/>
    <s v="Não"/>
    <s v="Não"/>
    <s v="Não"/>
    <n v="164200"/>
    <n v="1126.96"/>
    <n v="0"/>
    <n v="163657"/>
    <n v="543"/>
    <n v="0"/>
    <n v="164200"/>
    <n v="0"/>
    <n v="0"/>
    <m/>
    <n v="8787719891578"/>
    <s v="Contrato Adimplente"/>
    <m/>
    <d v="2024-06-12T00:00:00"/>
    <n v="3936.53"/>
    <d v="2024-05-16T00:00:00"/>
    <x v="0"/>
    <d v="2024-05-02T00:00:00"/>
    <m/>
    <m/>
    <m/>
    <m/>
    <s v="Endy Carvalho Consultoria imobiliária"/>
    <m/>
    <m/>
    <m/>
    <d v="2025-03-27T00:00:00"/>
    <d v="2025-03-27T00:00:00"/>
    <s v="VENDA FINALIZADA"/>
    <d v="2024-04-24T00:00:00"/>
    <n v="24613"/>
    <n v="225000"/>
    <m/>
    <s v="FSA09"/>
    <n v="24613"/>
    <s v="GEOVANE DA ROCHA NASCIMENTO - 05108008155"/>
    <s v="Formosa"/>
    <s v="Goiás"/>
    <n v="5561996541790"/>
    <s v="RUA O, Q. I, L. 21"/>
    <n v="73807565"/>
    <s v="SETOR NORDESTE"/>
    <s v="thaisaraujo486@gmail.com"/>
    <m/>
    <n v="3794.25"/>
    <d v="2024-09-22T00:00:00"/>
    <m/>
    <m/>
    <m/>
    <n v="3075"/>
    <n v="291"/>
    <s v="Auxiliar"/>
    <d v="2024-05-07T00:00:00"/>
    <m/>
    <m/>
    <s v="sim"/>
    <m/>
    <s v="MP134535"/>
    <d v="2024-05-08T00:00:00"/>
    <m/>
    <m/>
    <d v="2024-05-03T00:00:00"/>
    <m/>
    <m/>
    <d v="2024-05-08T00:00:00"/>
    <m/>
    <m/>
    <m/>
    <m/>
    <m/>
    <d v="2024-05-08T00:00:00"/>
    <m/>
    <d v="2024-05-03T00:00:00"/>
    <d v="2024-05-15T00:00:00"/>
    <m/>
    <m/>
    <d v="2024-05-08T00:00:00"/>
    <d v="2024-05-07T00:00:00"/>
    <d v="2024-09-22T00:00:00"/>
    <m/>
    <d v="2024-06-05T00:00:00"/>
    <d v="2024-05-06T00:00:00"/>
    <m/>
    <s v="Sim"/>
    <m/>
    <m/>
    <d v="2024-05-08T00:00:00"/>
    <m/>
    <d v="2024-05-16T00:00:00"/>
    <d v="2024-05-09T00:00:00"/>
    <d v="2024-06-12T00:00:00"/>
    <m/>
    <m/>
    <d v="2024-06-12T00:00:00"/>
    <d v="2024-05-02T00:00:00"/>
    <d v="2024-06-06T00:00:00"/>
    <d v="2024-06-18T00:00:00"/>
    <d v="2024-07-31T00:00:00"/>
    <d v="2025-03-12T00:00:00"/>
    <d v="2024-05-06T00:00:00"/>
    <d v="2025-03-12T00:00:00"/>
    <m/>
    <m/>
    <m/>
    <m/>
    <m/>
    <m/>
    <m/>
    <m/>
    <m/>
    <m/>
    <m/>
    <m/>
    <m/>
    <m/>
    <m/>
    <m/>
    <m/>
    <m/>
    <m/>
    <m/>
    <m/>
  </r>
  <r>
    <n v="3466"/>
    <x v="0"/>
    <n v="4111"/>
    <x v="2"/>
    <s v="ETAPA 01"/>
    <s v="BLOCO V"/>
    <n v="103"/>
    <s v="ÁGUAS LINDAS"/>
    <s v="LARISSA APARECIDA LOPES  VILAS NOVAS"/>
    <s v="&quot;03353988122&quot;"/>
    <x v="6"/>
    <x v="29"/>
    <s v="Não"/>
    <s v="Não"/>
    <s v="Não"/>
    <s v="Sim"/>
    <s v="Sim"/>
    <s v="Não"/>
    <s v="Não"/>
    <n v="159015.20000000001"/>
    <n v="0"/>
    <n v="0"/>
    <n v="156246.56"/>
    <n v="49302.44"/>
    <n v="0"/>
    <n v="205549"/>
    <n v="0"/>
    <n v="0"/>
    <m/>
    <n v="8787719913156"/>
    <s v="Contrato Adimplente"/>
    <m/>
    <d v="2024-05-23T00:00:00"/>
    <n v="3122.89"/>
    <d v="2024-05-09T00:00:00"/>
    <x v="0"/>
    <d v="2024-05-02T00:00:00"/>
    <m/>
    <m/>
    <m/>
    <m/>
    <s v="Endy Carvalho Consultoria imobiliária"/>
    <m/>
    <m/>
    <m/>
    <d v="2025-03-28T00:00:00"/>
    <d v="2025-03-28T00:00:00"/>
    <s v="VENDA FINALIZADA"/>
    <d v="2024-04-24T00:00:00"/>
    <n v="24612"/>
    <n v="200697.56"/>
    <m/>
    <s v="AGL28"/>
    <n v="24612"/>
    <m/>
    <s v="Valparaíso de Goiás"/>
    <s v="Goiás"/>
    <n v="5561995610101"/>
    <s v="Q 01 BL B L 08"/>
    <n v="72870000"/>
    <s v="YPIRANGA"/>
    <s v="Larissalops19@gmail.com"/>
    <m/>
    <n v="2978.02"/>
    <m/>
    <m/>
    <m/>
    <m/>
    <n v="3061"/>
    <n v="5650"/>
    <s v="Tecnico em secretariado"/>
    <d v="2024-04-24T00:00:00"/>
    <n v="499.76"/>
    <d v="2024-05-16T00:00:00"/>
    <s v="sim"/>
    <d v="2024-05-14T00:00:00"/>
    <s v="MP142364"/>
    <d v="2024-04-24T00:00:00"/>
    <d v="2024-05-13T00:00:00"/>
    <m/>
    <d v="2024-05-06T00:00:00"/>
    <s v="Sim"/>
    <m/>
    <d v="2024-04-24T00:00:00"/>
    <m/>
    <m/>
    <m/>
    <d v="2024-05-16T00:00:00"/>
    <m/>
    <d v="2024-05-03T00:00:00"/>
    <d v="2024-05-17T00:00:00"/>
    <d v="2024-05-06T00:00:00"/>
    <d v="2024-05-15T00:00:00"/>
    <d v="2024-05-13T00:00:00"/>
    <m/>
    <d v="2024-05-07T00:00:00"/>
    <d v="2024-05-08T00:00:00"/>
    <m/>
    <d v="2024-05-14T00:00:00"/>
    <d v="2024-06-05T00:00:00"/>
    <d v="2024-05-08T00:00:00"/>
    <d v="2024-05-22T00:00:00"/>
    <s v="Sim"/>
    <m/>
    <m/>
    <m/>
    <m/>
    <d v="2024-05-06T00:00:00"/>
    <m/>
    <d v="2024-05-24T00:00:00"/>
    <m/>
    <m/>
    <d v="2024-05-28T00:00:00"/>
    <d v="2024-05-06T00:00:00"/>
    <d v="2024-06-05T00:00:00"/>
    <d v="2024-06-10T00:00:00"/>
    <d v="2024-06-25T00:00:00"/>
    <d v="2024-11-28T00:00:00"/>
    <d v="2024-05-07T00:00:00"/>
    <d v="2024-11-28T00:00:00"/>
    <m/>
    <m/>
    <m/>
    <m/>
    <m/>
    <m/>
    <m/>
    <m/>
    <m/>
    <m/>
    <m/>
    <m/>
    <m/>
    <m/>
    <n v="4165.32"/>
    <m/>
    <m/>
    <m/>
    <m/>
    <m/>
    <m/>
  </r>
  <r>
    <n v="3467"/>
    <x v="0"/>
    <n v="4117"/>
    <x v="7"/>
    <s v="Etapa Unica"/>
    <s v="BLOCO O"/>
    <s v="APTO 301"/>
    <s v="FORMOSA"/>
    <s v="MARIA LETICIA SOUSA VAZ"/>
    <s v="&quot;09794416177&quot;"/>
    <x v="0"/>
    <x v="12"/>
    <s v="Não"/>
    <s v="Não"/>
    <s v="Não"/>
    <s v="Não"/>
    <s v="Não"/>
    <s v="Não"/>
    <s v="Não"/>
    <n v="151749.81"/>
    <n v="644.02"/>
    <n v="0"/>
    <n v="122827.81"/>
    <n v="28922"/>
    <n v="0"/>
    <n v="151749.81"/>
    <n v="0"/>
    <n v="0"/>
    <m/>
    <n v="8787719883109"/>
    <s v="Contrato Adimplente"/>
    <m/>
    <d v="2024-07-25T00:00:00"/>
    <n v="3635.1"/>
    <d v="2024-05-21T00:00:00"/>
    <x v="0"/>
    <d v="2024-05-02T00:00:00"/>
    <m/>
    <m/>
    <m/>
    <m/>
    <s v="Endy Carvalho Consultoria imobiliária"/>
    <m/>
    <m/>
    <m/>
    <d v="2025-03-26T00:00:00"/>
    <d v="2025-08-21T00:00:00"/>
    <s v="VENDA FINALIZADA"/>
    <d v="2024-04-25T00:00:00"/>
    <n v="24615"/>
    <n v="209766.7"/>
    <m/>
    <s v="FSA010"/>
    <n v="24615"/>
    <s v="NANDO DE SOUSA SANTIAGO - 05573537180"/>
    <s v="Cabeceiras"/>
    <s v="Goiás"/>
    <n v="5561999683278"/>
    <s v="RODOVIA GO-346"/>
    <n v="73870000"/>
    <s v="Setor Central"/>
    <s v="leticiasousa66045@gmail.com"/>
    <m/>
    <n v="2146.7399999999998"/>
    <d v="2024-10-20T00:00:00"/>
    <m/>
    <m/>
    <m/>
    <n v="3823"/>
    <n v="5652"/>
    <s v="Auxiliar"/>
    <d v="2024-05-14T00:00:00"/>
    <m/>
    <m/>
    <s v="sim"/>
    <m/>
    <s v="MP14308"/>
    <d v="2024-05-14T00:00:00"/>
    <d v="2024-05-17T00:00:00"/>
    <m/>
    <d v="2024-05-09T00:00:00"/>
    <s v="Sim"/>
    <m/>
    <d v="2024-05-14T00:00:00"/>
    <m/>
    <m/>
    <m/>
    <m/>
    <m/>
    <d v="2024-05-16T00:00:00"/>
    <d v="2024-05-21T00:00:00"/>
    <d v="2024-05-09T00:00:00"/>
    <d v="2024-06-03T00:00:00"/>
    <m/>
    <m/>
    <d v="2024-05-09T00:00:00"/>
    <d v="2024-05-07T00:00:00"/>
    <d v="2024-10-20T00:00:00"/>
    <m/>
    <d v="2024-06-07T00:00:00"/>
    <d v="2024-05-07T00:00:00"/>
    <m/>
    <s v="Sim"/>
    <m/>
    <m/>
    <m/>
    <m/>
    <d v="2024-05-21T00:00:00"/>
    <m/>
    <d v="2024-07-25T00:00:00"/>
    <m/>
    <m/>
    <d v="2024-07-29T00:00:00"/>
    <d v="2024-04-30T00:00:00"/>
    <d v="2024-06-20T00:00:00"/>
    <d v="2024-06-27T00:00:00"/>
    <d v="2024-07-31T00:00:00"/>
    <d v="2025-03-20T00:00:00"/>
    <d v="2024-05-06T00:00:00"/>
    <d v="2025-03-20T00:00:00"/>
    <m/>
    <m/>
    <m/>
    <m/>
    <m/>
    <m/>
    <m/>
    <m/>
    <m/>
    <m/>
    <m/>
    <m/>
    <m/>
    <m/>
    <m/>
    <m/>
    <m/>
    <m/>
    <m/>
    <m/>
    <m/>
  </r>
  <r>
    <n v="3468"/>
    <x v="0"/>
    <n v="4114"/>
    <x v="2"/>
    <s v="ETAPA 02"/>
    <s v="BLOCO J"/>
    <n v="3"/>
    <s v="ÁGUAS LINDAS"/>
    <s v="THAYNARA SANTOS MOREIRA DE SOUZA"/>
    <s v="&quot;06643322189&quot;"/>
    <x v="2"/>
    <x v="32"/>
    <s v="Não"/>
    <s v="Não"/>
    <s v="Não"/>
    <s v="Sim"/>
    <s v="Sim"/>
    <s v="Não"/>
    <s v="Não"/>
    <n v="162760.57999999999"/>
    <n v="539.55999999999995"/>
    <n v="0"/>
    <n v="112258.71"/>
    <n v="42000"/>
    <n v="0"/>
    <n v="154258.71"/>
    <n v="0"/>
    <n v="0"/>
    <m/>
    <n v="8787719905374"/>
    <s v="Contrato Adimplente"/>
    <n v="96153"/>
    <d v="2024-06-14T00:00:00"/>
    <n v="2740.25"/>
    <d v="2024-05-29T00:00:00"/>
    <x v="0"/>
    <d v="2024-05-03T00:00:00"/>
    <m/>
    <m/>
    <m/>
    <m/>
    <s v="Endy Carvalho Consultoria imobiliária"/>
    <m/>
    <m/>
    <m/>
    <d v="2025-03-25T00:00:00"/>
    <d v="2025-03-25T00:00:00"/>
    <s v="VENDA FINALIZADA"/>
    <d v="2024-04-24T00:00:00"/>
    <n v="24638"/>
    <n v="209610.58"/>
    <m/>
    <s v="AGL28"/>
    <n v="24638"/>
    <m/>
    <s v="Águas Lindas de Goiás"/>
    <s v="Goiás"/>
    <n v="5561995076529"/>
    <s v="Quadra 11 Conjunto B LOTE 14"/>
    <n v="72910600"/>
    <s v="Parque da Barragem Setor 05"/>
    <s v="Thaynara.moreira405@gmail.com"/>
    <m/>
    <n v="1798.54"/>
    <d v="2024-10-17T00:00:00"/>
    <m/>
    <m/>
    <m/>
    <n v="2853"/>
    <n v="5654"/>
    <s v="Caixa"/>
    <d v="2024-04-24T00:00:00"/>
    <n v="492.67"/>
    <d v="2024-06-04T00:00:00"/>
    <s v="sim"/>
    <d v="2024-06-03T00:00:00"/>
    <s v="MP129835"/>
    <d v="2024-04-24T00:00:00"/>
    <d v="2024-05-31T00:00:00"/>
    <m/>
    <d v="2024-05-02T00:00:00"/>
    <s v="Sim"/>
    <m/>
    <d v="2024-04-24T00:00:00"/>
    <m/>
    <m/>
    <m/>
    <d v="2024-06-04T00:00:00"/>
    <m/>
    <d v="2024-05-03T00:00:00"/>
    <d v="2024-06-07T00:00:00"/>
    <d v="2024-05-02T00:00:00"/>
    <d v="2024-06-03T00:00:00"/>
    <d v="2024-06-03T00:00:00"/>
    <m/>
    <d v="2024-05-03T00:00:00"/>
    <d v="2024-05-27T00:00:00"/>
    <m/>
    <d v="2024-06-03T00:00:00"/>
    <d v="2024-06-05T00:00:00"/>
    <d v="2024-05-27T00:00:00"/>
    <d v="2024-06-11T00:00:00"/>
    <s v="Sim"/>
    <d v="2024-06-14T00:00:00"/>
    <m/>
    <m/>
    <d v="2024-06-18T00:00:00"/>
    <d v="2024-04-30T00:00:00"/>
    <m/>
    <d v="2024-06-25T00:00:00"/>
    <m/>
    <m/>
    <d v="2024-06-27T00:00:00"/>
    <d v="2024-05-03T00:00:00"/>
    <d v="2024-06-05T00:00:00"/>
    <d v="2024-07-31T00:00:00"/>
    <d v="2024-07-31T00:00:00"/>
    <d v="2025-02-05T00:00:00"/>
    <d v="2024-05-07T00:00:00"/>
    <d v="2025-02-05T00:00:00"/>
    <m/>
    <m/>
    <m/>
    <m/>
    <m/>
    <m/>
    <m/>
    <m/>
    <m/>
    <m/>
    <m/>
    <m/>
    <m/>
    <m/>
    <n v="4091.39"/>
    <m/>
    <m/>
    <m/>
    <m/>
    <m/>
    <m/>
  </r>
  <r>
    <n v="3469"/>
    <x v="0"/>
    <n v="4124"/>
    <x v="0"/>
    <s v="Única"/>
    <s v="BLOCO N"/>
    <n v="201"/>
    <s v="FORMOSA"/>
    <s v="ADRIANA GONÇALVES DOS SANTOS"/>
    <s v="&quot;04662035198&quot;"/>
    <x v="0"/>
    <x v="12"/>
    <s v="Não"/>
    <s v="Não"/>
    <s v="Não"/>
    <s v="Não"/>
    <s v="Não"/>
    <s v="Não"/>
    <s v="Não"/>
    <n v="164200"/>
    <n v="780"/>
    <n v="0"/>
    <n v="149085.97"/>
    <n v="14595"/>
    <n v="0"/>
    <n v="163680.97"/>
    <n v="0"/>
    <n v="0"/>
    <m/>
    <n v="8787719896456"/>
    <s v="Contrato Adimplente"/>
    <n v="74178"/>
    <d v="2024-06-26T00:00:00"/>
    <n v="3936.53"/>
    <d v="2024-05-31T00:00:00"/>
    <x v="0"/>
    <d v="2024-05-03T00:00:00"/>
    <m/>
    <m/>
    <m/>
    <m/>
    <s v="Endy Carvalho Consultoria imobiliária"/>
    <m/>
    <m/>
    <m/>
    <d v="2025-03-27T00:00:00"/>
    <d v="2025-03-27T00:00:00"/>
    <s v="VENDA FINALIZADA"/>
    <d v="2024-04-26T00:00:00"/>
    <n v="24648"/>
    <n v="225000"/>
    <m/>
    <s v="FSA09"/>
    <n v="24648"/>
    <s v="LUIZ CARLOS MARTINS DOS SANTOS - 23851210182"/>
    <s v="Formosa"/>
    <s v="Goiás"/>
    <n v="5561982757328"/>
    <s v="VIA 12"/>
    <n v="73802442"/>
    <s v="SETOR SUL"/>
    <s v="goncalvesadriana145@gmail.com"/>
    <m/>
    <n v="2600"/>
    <d v="2024-10-23T00:00:00"/>
    <m/>
    <m/>
    <m/>
    <n v="3241"/>
    <n v="5655"/>
    <s v="Motoboy"/>
    <d v="2024-05-13T00:00:00"/>
    <m/>
    <m/>
    <s v="sim"/>
    <m/>
    <s v="MP134536"/>
    <d v="2024-05-13T00:00:00"/>
    <d v="2024-05-29T00:00:00"/>
    <m/>
    <d v="2024-05-06T00:00:00"/>
    <s v="Sim"/>
    <m/>
    <d v="2024-05-13T00:00:00"/>
    <m/>
    <m/>
    <m/>
    <m/>
    <m/>
    <d v="2024-05-15T00:00:00"/>
    <d v="2024-05-31T00:00:00"/>
    <d v="2024-05-06T00:00:00"/>
    <d v="2024-06-03T00:00:00"/>
    <m/>
    <m/>
    <d v="2024-05-27T00:00:00"/>
    <d v="2024-05-07T00:00:00"/>
    <d v="2024-10-23T00:00:00"/>
    <m/>
    <d v="2024-06-05T00:00:00"/>
    <d v="2024-05-07T00:00:00"/>
    <m/>
    <s v="Sim"/>
    <m/>
    <m/>
    <d v="2024-05-27T00:00:00"/>
    <m/>
    <d v="2024-05-31T00:00:00"/>
    <d v="2024-05-29T00:00:00"/>
    <d v="2024-06-26T00:00:00"/>
    <m/>
    <m/>
    <d v="2024-06-28T00:00:00"/>
    <d v="2024-05-02T00:00:00"/>
    <d v="2024-06-06T00:00:00"/>
    <d v="2024-06-19T00:00:00"/>
    <d v="2024-07-31T00:00:00"/>
    <d v="2025-03-12T00:00:00"/>
    <d v="2024-05-07T00:00:00"/>
    <d v="2025-03-12T00:00:00"/>
    <m/>
    <m/>
    <m/>
    <m/>
    <m/>
    <m/>
    <m/>
    <m/>
    <m/>
    <m/>
    <m/>
    <m/>
    <m/>
    <m/>
    <m/>
    <m/>
    <m/>
    <m/>
    <m/>
    <m/>
    <m/>
  </r>
  <r>
    <n v="3470"/>
    <x v="0"/>
    <n v="4132"/>
    <x v="7"/>
    <s v="Etapa Unica"/>
    <s v="BLOCO C"/>
    <s v="APTO 102"/>
    <s v="FORMOSA"/>
    <s v="GLEICE RODRIGUES DE OLIVEIRA"/>
    <s v="&quot;07126228104&quot;"/>
    <x v="0"/>
    <x v="2"/>
    <s v="Não"/>
    <s v="Não"/>
    <s v="Não"/>
    <s v="Não"/>
    <s v="Não"/>
    <s v="Não"/>
    <s v="Não"/>
    <n v="153639.34"/>
    <n v="671.54"/>
    <n v="0"/>
    <n v="127950.99"/>
    <n v="25550"/>
    <n v="0"/>
    <n v="153500.99"/>
    <n v="0"/>
    <n v="0"/>
    <m/>
    <n v="8787719918964"/>
    <s v="Contrato Adimplente"/>
    <m/>
    <d v="2024-06-26T00:00:00"/>
    <n v="3624.72"/>
    <d v="2024-06-10T00:00:00"/>
    <x v="0"/>
    <d v="2024-05-03T00:00:00"/>
    <m/>
    <m/>
    <m/>
    <m/>
    <s v="Endy Carvalho Consultoria imobiliária"/>
    <m/>
    <m/>
    <m/>
    <d v="2025-03-26T00:00:00"/>
    <d v="2025-08-21T00:00:00"/>
    <s v="VENDA FINALIZADA"/>
    <d v="2024-04-29T00:00:00"/>
    <n v="24649"/>
    <n v="209792.93"/>
    <m/>
    <s v="FSA010"/>
    <n v="24649"/>
    <m/>
    <s v="Formosa"/>
    <s v="Goiás"/>
    <n v="5561998735128"/>
    <s v="Rua 9"/>
    <n v="73813640"/>
    <s v="São Benedito"/>
    <s v="gleicefsa96@gmail.com"/>
    <m/>
    <n v="2238.46"/>
    <d v="2024-10-05T00:00:00"/>
    <m/>
    <m/>
    <m/>
    <n v="3631"/>
    <n v="5656"/>
    <s v="Vendedor(a)"/>
    <d v="2024-04-29T00:00:00"/>
    <m/>
    <m/>
    <s v="sim"/>
    <m/>
    <s v="MP143087"/>
    <d v="2024-04-29T00:00:00"/>
    <d v="2024-06-26T00:00:00"/>
    <m/>
    <d v="2024-05-09T00:00:00"/>
    <s v="Sim"/>
    <m/>
    <d v="2024-04-29T00:00:00"/>
    <m/>
    <m/>
    <m/>
    <m/>
    <m/>
    <d v="2024-05-06T00:00:00"/>
    <d v="2024-06-07T00:00:00"/>
    <d v="2024-05-09T00:00:00"/>
    <d v="2024-06-17T00:00:00"/>
    <m/>
    <m/>
    <d v="2024-05-09T00:00:00"/>
    <d v="2024-05-08T00:00:00"/>
    <d v="2024-10-05T00:00:00"/>
    <m/>
    <d v="2024-07-02T00:00:00"/>
    <d v="2024-05-08T00:00:00"/>
    <m/>
    <s v="Sim"/>
    <m/>
    <m/>
    <m/>
    <m/>
    <d v="2024-06-07T00:00:00"/>
    <m/>
    <d v="2024-06-26T00:00:00"/>
    <m/>
    <m/>
    <d v="2024-07-01T00:00:00"/>
    <d v="2024-05-06T00:00:00"/>
    <d v="2024-07-02T00:00:00"/>
    <d v="2024-10-12T00:00:00"/>
    <d v="2025-02-21T00:00:00"/>
    <d v="2025-03-20T00:00:00"/>
    <d v="2024-05-08T00:00:00"/>
    <d v="2025-03-20T00:00:00"/>
    <m/>
    <m/>
    <m/>
    <m/>
    <m/>
    <m/>
    <m/>
    <m/>
    <m/>
    <m/>
    <m/>
    <m/>
    <m/>
    <m/>
    <m/>
    <m/>
    <m/>
    <m/>
    <m/>
    <m/>
    <m/>
  </r>
  <r>
    <n v="3471"/>
    <x v="1"/>
    <n v="4130"/>
    <x v="7"/>
    <s v="Etapa Unica"/>
    <s v="BLOCO B"/>
    <s v="APTO 201"/>
    <s v="FORMOSA"/>
    <s v="MARINEIDE FERREIRA DA COSTA"/>
    <s v="&quot;01362375179&quot;"/>
    <x v="1"/>
    <x v="10"/>
    <s v="Não"/>
    <s v="Não"/>
    <s v="Não"/>
    <s v="Não"/>
    <s v="Não"/>
    <s v="Não"/>
    <s v="Não"/>
    <n v="162952.42000000001"/>
    <n v="899.99"/>
    <n v="47047.58"/>
    <n v="155978.42000000001"/>
    <n v="6974"/>
    <n v="0"/>
    <n v="162952.42000000001"/>
    <n v="0"/>
    <n v="0"/>
    <m/>
    <m/>
    <s v="Contrato Adimplente"/>
    <m/>
    <m/>
    <n v="0"/>
    <m/>
    <x v="1"/>
    <d v="2024-05-06T00:00:00"/>
    <m/>
    <m/>
    <m/>
    <m/>
    <s v="Endy Carvalho Consultoria imobiliária"/>
    <m/>
    <m/>
    <m/>
    <d v="2024-05-15T00:00:00"/>
    <d v="2024-05-15T00:00:00"/>
    <s v="DISTRATO"/>
    <d v="2024-04-29T00:00:00"/>
    <n v="24665"/>
    <n v="216576.47"/>
    <m/>
    <s v="FSA010"/>
    <n v="24665"/>
    <m/>
    <s v="Formosa"/>
    <s v="Goiás"/>
    <n v="5561999044397"/>
    <s v="Rua 10 Q 13 CASA 02"/>
    <n v="73805125"/>
    <s v="Setor Primavera"/>
    <s v="maridanicost09@gmail.com"/>
    <m/>
    <n v="3000"/>
    <d v="2024-10-21T00:00:00"/>
    <m/>
    <m/>
    <m/>
    <n v="3611"/>
    <n v="5658"/>
    <s v="Assistente"/>
    <d v="2024-04-29T00:00:00"/>
    <m/>
    <m/>
    <s v="sim"/>
    <m/>
    <s v="MP143088"/>
    <d v="2024-04-29T00:00:00"/>
    <m/>
    <m/>
    <d v="2024-05-09T00:00:00"/>
    <m/>
    <m/>
    <d v="2024-04-29T00:00:00"/>
    <m/>
    <m/>
    <m/>
    <m/>
    <m/>
    <d v="2024-05-06T00:00:00"/>
    <m/>
    <d v="2024-05-09T00:00:00"/>
    <m/>
    <m/>
    <m/>
    <d v="2024-05-09T00:00:00"/>
    <d v="2024-05-08T00:00:00"/>
    <d v="2024-10-21T00:00:00"/>
    <m/>
    <m/>
    <d v="2024-05-08T00:00:00"/>
    <m/>
    <s v="Sim"/>
    <m/>
    <m/>
    <m/>
    <m/>
    <m/>
    <m/>
    <m/>
    <m/>
    <m/>
    <m/>
    <d v="2024-05-06T00:00:00"/>
    <m/>
    <m/>
    <m/>
    <m/>
    <d v="2024-05-08T00:00:00"/>
    <m/>
    <m/>
    <m/>
    <m/>
    <m/>
    <m/>
    <m/>
    <m/>
    <m/>
    <m/>
    <m/>
    <m/>
    <m/>
    <m/>
    <m/>
    <m/>
    <m/>
    <m/>
    <m/>
    <m/>
    <m/>
    <m/>
  </r>
  <r>
    <n v="3472"/>
    <x v="0"/>
    <n v="4119"/>
    <x v="7"/>
    <s v="Etapa Unica"/>
    <s v="BLOCO I"/>
    <s v="APTO 103"/>
    <s v="FORMOSA"/>
    <s v="LOHANNA VALENTE FALCAO"/>
    <s v="&quot;04672195163&quot;"/>
    <x v="1"/>
    <x v="15"/>
    <s v="Não"/>
    <s v="Não"/>
    <s v="Não"/>
    <s v="Não"/>
    <s v="Não"/>
    <s v="Não"/>
    <s v="Não"/>
    <n v="147971.57"/>
    <n v="488.6"/>
    <n v="0"/>
    <n v="95243.57"/>
    <n v="52728"/>
    <n v="0"/>
    <n v="147971.57"/>
    <n v="0"/>
    <n v="0"/>
    <m/>
    <n v="8787719967493"/>
    <s v="Contrato Adimplente"/>
    <n v="75601"/>
    <d v="2024-08-06T00:00:00"/>
    <n v="3571.37"/>
    <d v="2024-06-17T00:00:00"/>
    <x v="0"/>
    <d v="2024-05-06T00:00:00"/>
    <m/>
    <m/>
    <m/>
    <m/>
    <s v="Endy Carvalho Consultoria imobiliária"/>
    <m/>
    <m/>
    <m/>
    <d v="2025-03-26T00:00:00"/>
    <d v="2025-08-21T00:00:00"/>
    <s v="VENDA FINALIZADA"/>
    <d v="2024-04-26T00:00:00"/>
    <n v="24664"/>
    <n v="209931.7"/>
    <m/>
    <s v="FSA010"/>
    <n v="24664"/>
    <s v="ELZI DE SOUSA SANTOS VALENTE - 59195274120"/>
    <s v="Formosa"/>
    <s v="Goiás"/>
    <n v="5561999311008"/>
    <s v="Rua São Pedro"/>
    <n v="73807160"/>
    <s v="Setor Nordeste"/>
    <s v="lohanna_vfalcao@hotmail.com"/>
    <m/>
    <n v="1628.7"/>
    <d v="2024-08-26T00:00:00"/>
    <m/>
    <m/>
    <m/>
    <n v="3728"/>
    <n v="5657"/>
    <s v="Enfermeira"/>
    <d v="2024-05-23T00:00:00"/>
    <m/>
    <m/>
    <s v="sim"/>
    <m/>
    <s v="MP143090"/>
    <d v="2024-05-23T00:00:00"/>
    <d v="2024-06-13T00:00:00"/>
    <m/>
    <d v="2024-05-09T00:00:00"/>
    <s v="Sim"/>
    <m/>
    <d v="2024-05-23T00:00:00"/>
    <m/>
    <m/>
    <m/>
    <d v="2024-07-30T00:00:00"/>
    <m/>
    <d v="2024-05-27T00:00:00"/>
    <d v="2024-08-05T00:00:00"/>
    <d v="2024-05-09T00:00:00"/>
    <d v="2024-06-17T00:00:00"/>
    <d v="2024-06-21T00:00:00"/>
    <m/>
    <d v="2024-05-09T00:00:00"/>
    <d v="2024-05-14T00:00:00"/>
    <d v="2024-08-26T00:00:00"/>
    <d v="2024-07-26T00:00:00"/>
    <d v="2024-07-02T00:00:00"/>
    <d v="2024-05-14T00:00:00"/>
    <m/>
    <s v="Sim"/>
    <m/>
    <m/>
    <m/>
    <m/>
    <d v="2024-06-18T00:00:00"/>
    <m/>
    <d v="2024-08-08T00:00:00"/>
    <m/>
    <m/>
    <d v="2024-08-13T00:00:00"/>
    <d v="2024-05-10T00:00:00"/>
    <d v="2024-07-02T00:00:00"/>
    <d v="2024-10-10T00:00:00"/>
    <d v="2025-03-11T00:00:00"/>
    <d v="2025-03-20T00:00:00"/>
    <d v="2024-05-14T00:00:00"/>
    <d v="2025-03-20T00:00:00"/>
    <m/>
    <m/>
    <m/>
    <m/>
    <m/>
    <m/>
    <m/>
    <m/>
    <m/>
    <m/>
    <m/>
    <m/>
    <m/>
    <m/>
    <n v="2772.4"/>
    <m/>
    <m/>
    <m/>
    <m/>
    <m/>
    <m/>
  </r>
  <r>
    <n v="3473"/>
    <x v="1"/>
    <n v="4078"/>
    <x v="5"/>
    <s v="Etapa Unica"/>
    <s v="BLOCO A"/>
    <n v="203"/>
    <s v="ÁGUAS LINDAS"/>
    <s v="JEDSON DIAS DOS SANTOS"/>
    <s v="&quot;04790378179&quot;"/>
    <x v="3"/>
    <x v="44"/>
    <s v="Não"/>
    <s v="Não"/>
    <s v="Não"/>
    <s v="Não"/>
    <s v="Não"/>
    <s v="Não"/>
    <s v="Não"/>
    <n v="128786.5"/>
    <n v="568.28"/>
    <n v="84665.57"/>
    <n v="113766.5"/>
    <n v="4506"/>
    <n v="0"/>
    <n v="118272.5"/>
    <n v="0"/>
    <n v="0"/>
    <m/>
    <m/>
    <s v="Contrato Adimplente"/>
    <m/>
    <m/>
    <n v="0"/>
    <m/>
    <x v="1"/>
    <d v="2024-05-06T00:00:00"/>
    <m/>
    <m/>
    <m/>
    <m/>
    <s v="Endy Carvalho Consultoria imobiliária"/>
    <m/>
    <m/>
    <m/>
    <d v="2024-05-20T00:00:00"/>
    <d v="2024-05-20T00:00:00"/>
    <s v="DISTRATO"/>
    <d v="2024-04-12T00:00:00"/>
    <n v="24668"/>
    <n v="184831.79"/>
    <m/>
    <s v="AGL29"/>
    <n v="24668"/>
    <m/>
    <s v="Santo Antônio do Descoberto"/>
    <s v="Goiás"/>
    <n v="5561982551342"/>
    <s v="RUA SEM NOME Q 01 L 01 CS"/>
    <n v="72900970"/>
    <s v="PARQUE ESTRELA DALVA XI - A"/>
    <s v="jedsondiasdossantos1@gmail.com"/>
    <m/>
    <n v="2618.4"/>
    <m/>
    <m/>
    <s v="Gledson Carlos da Silva leandro (Gestor): Considerando que foi reprovado no dossiê em razão do comprovante de residência compartilhada não atender os requisitos necessários, volto a fase para reenvio de processo a conformidade, se for o caso. "/>
    <s v="13/05/2024 às 10h10"/>
    <n v="3323"/>
    <n v="5659"/>
    <s v="Auxiliar de Serviços Gerais"/>
    <d v="2024-05-08T00:00:00"/>
    <m/>
    <m/>
    <s v="sim"/>
    <m/>
    <s v="MP140295"/>
    <d v="2024-05-08T00:00:00"/>
    <m/>
    <m/>
    <d v="2024-05-03T00:00:00"/>
    <m/>
    <m/>
    <d v="2024-05-08T00:00:00"/>
    <m/>
    <m/>
    <m/>
    <m/>
    <m/>
    <d v="2024-05-08T00:00:00"/>
    <m/>
    <d v="2024-05-03T00:00:00"/>
    <m/>
    <m/>
    <m/>
    <d v="2024-05-06T00:00:00"/>
    <d v="2024-05-08T00:00:00"/>
    <m/>
    <m/>
    <m/>
    <d v="2024-05-07T00:00:00"/>
    <m/>
    <s v="Sim"/>
    <m/>
    <m/>
    <m/>
    <m/>
    <d v="2024-05-02T00:00:00"/>
    <m/>
    <m/>
    <m/>
    <m/>
    <m/>
    <d v="2024-05-03T00:00:00"/>
    <m/>
    <m/>
    <m/>
    <m/>
    <d v="2024-05-07T00:00:00"/>
    <m/>
    <m/>
    <m/>
    <m/>
    <m/>
    <m/>
    <m/>
    <m/>
    <m/>
    <m/>
    <m/>
    <m/>
    <m/>
    <m/>
    <m/>
    <m/>
    <m/>
    <m/>
    <m/>
    <m/>
    <m/>
    <m/>
  </r>
  <r>
    <n v="3474"/>
    <x v="0"/>
    <n v="4121"/>
    <x v="7"/>
    <s v="Etapa Unica"/>
    <s v="BLOCO J"/>
    <s v="APTO 204"/>
    <s v="FORMOSA"/>
    <s v="MYLENA NEVES RIBEIRO"/>
    <s v="&quot;07604663192&quot;"/>
    <x v="1"/>
    <x v="19"/>
    <s v="Não"/>
    <s v="Não"/>
    <s v="Não"/>
    <s v="Não"/>
    <s v="Não"/>
    <s v="Não"/>
    <s v="Não"/>
    <n v="152397.74"/>
    <n v="600"/>
    <n v="0"/>
    <n v="117639.98"/>
    <n v="35128"/>
    <n v="0"/>
    <n v="152767.98000000001"/>
    <n v="0"/>
    <n v="0"/>
    <m/>
    <n v="8787719923151"/>
    <s v="Contrato Adimplente"/>
    <m/>
    <d v="2024-07-30T00:00:00"/>
    <n v="3557.79"/>
    <d v="2024-06-20T00:00:00"/>
    <x v="0"/>
    <d v="2024-05-06T00:00:00"/>
    <m/>
    <m/>
    <m/>
    <m/>
    <s v="Endy Carvalho Consultoria imobiliária"/>
    <m/>
    <m/>
    <m/>
    <d v="2025-03-26T00:00:00"/>
    <d v="2025-08-21T00:00:00"/>
    <s v="VENDA FINALIZADA"/>
    <d v="2024-04-26T00:00:00"/>
    <n v="24681"/>
    <n v="209789.1"/>
    <m/>
    <s v="FSA010"/>
    <n v="24681"/>
    <s v="EDMILSON MENDES RIBEIRO - 42393892168,MIRACI DE JESUS FERREIRA DAS NEVES - 55659934153"/>
    <s v="Formosa"/>
    <s v="Goiás"/>
    <n v="5561998686242"/>
    <s v="RUA 10"/>
    <n v="73807305"/>
    <s v="SETOR NORDESTE"/>
    <s v="mylenamendes32@gmail.com"/>
    <m/>
    <n v="2000"/>
    <d v="2024-10-20T00:00:00"/>
    <m/>
    <m/>
    <m/>
    <n v="3735"/>
    <n v="5660"/>
    <s v="Vendedor(a)"/>
    <d v="2024-05-17T00:00:00"/>
    <m/>
    <m/>
    <s v="sim"/>
    <m/>
    <s v="MP143091"/>
    <d v="2024-05-17T00:00:00"/>
    <d v="2024-06-20T00:00:00"/>
    <m/>
    <d v="2024-05-09T00:00:00"/>
    <s v="Sim"/>
    <m/>
    <d v="2024-05-17T00:00:00"/>
    <m/>
    <m/>
    <m/>
    <m/>
    <m/>
    <d v="2024-05-23T00:00:00"/>
    <d v="2024-06-20T00:00:00"/>
    <d v="2024-05-09T00:00:00"/>
    <d v="2024-06-17T00:00:00"/>
    <m/>
    <m/>
    <d v="2024-05-09T00:00:00"/>
    <d v="2024-05-08T00:00:00"/>
    <d v="2024-10-20T00:00:00"/>
    <m/>
    <d v="2024-07-07T00:00:00"/>
    <d v="2024-05-08T00:00:00"/>
    <m/>
    <s v="Sim"/>
    <m/>
    <m/>
    <d v="2024-05-23T00:00:00"/>
    <m/>
    <d v="2024-06-20T00:00:00"/>
    <d v="2024-06-04T00:00:00"/>
    <d v="2024-07-30T00:00:00"/>
    <m/>
    <m/>
    <d v="2024-08-01T00:00:00"/>
    <d v="2024-05-06T00:00:00"/>
    <d v="2024-07-07T00:00:00"/>
    <d v="2024-10-10T00:00:00"/>
    <d v="2025-02-21T00:00:00"/>
    <d v="2025-03-20T00:00:00"/>
    <d v="2024-05-08T00:00:00"/>
    <d v="2025-03-20T00:00:00"/>
    <m/>
    <m/>
    <m/>
    <m/>
    <m/>
    <m/>
    <m/>
    <m/>
    <m/>
    <m/>
    <m/>
    <m/>
    <m/>
    <m/>
    <m/>
    <m/>
    <m/>
    <m/>
    <m/>
    <m/>
    <m/>
  </r>
  <r>
    <n v="3475"/>
    <x v="1"/>
    <n v="4129"/>
    <x v="7"/>
    <s v="Etapa Unica"/>
    <s v="BLOCO B"/>
    <s v="APTO 204"/>
    <s v="FORMOSA"/>
    <s v="TIBERIO DE ALMEIDA ROCHA"/>
    <s v="&quot;94646341115&quot;"/>
    <x v="1"/>
    <x v="10"/>
    <s v="Não"/>
    <s v="Não"/>
    <s v="Não"/>
    <s v="Não"/>
    <s v="Não"/>
    <s v="Não"/>
    <s v="Não"/>
    <n v="150999.49"/>
    <n v="751.01"/>
    <n v="0"/>
    <n v="127051.39"/>
    <n v="17475"/>
    <n v="0"/>
    <n v="144526.39000000001"/>
    <n v="0"/>
    <n v="0"/>
    <m/>
    <m/>
    <s v="Contrato Adimplente"/>
    <m/>
    <m/>
    <n v="0"/>
    <m/>
    <x v="1"/>
    <d v="2024-05-06T00:00:00"/>
    <m/>
    <m/>
    <m/>
    <m/>
    <s v="Endy Carvalho Consultoria imobiliária"/>
    <m/>
    <m/>
    <m/>
    <d v="2024-06-24T00:00:00"/>
    <d v="2024-06-24T00:00:00"/>
    <s v="DISTRATO"/>
    <d v="2024-04-29T00:00:00"/>
    <n v="24701"/>
    <n v="209781.26"/>
    <m/>
    <s v="FSA010"/>
    <n v="24701"/>
    <s v="MARIA DA GLORIA FERREIRA ROCHA - 71685863191"/>
    <s v="Vila Boa"/>
    <s v="Goiás"/>
    <n v="5561998529516"/>
    <s v="RUA CIRCULAR"/>
    <n v="73825000"/>
    <s v="CENTRO"/>
    <s v="tiberioalmeidarocha530@gmail.com"/>
    <m/>
    <n v="2503.38"/>
    <d v="2024-10-21T00:00:00"/>
    <m/>
    <m/>
    <m/>
    <n v="3607"/>
    <n v="5673"/>
    <s v="Auxiliar"/>
    <m/>
    <m/>
    <m/>
    <m/>
    <m/>
    <m/>
    <m/>
    <m/>
    <m/>
    <m/>
    <m/>
    <m/>
    <m/>
    <m/>
    <m/>
    <m/>
    <m/>
    <m/>
    <m/>
    <m/>
    <m/>
    <m/>
    <m/>
    <m/>
    <m/>
    <d v="2024-05-10T00:00:00"/>
    <d v="2024-10-21T00:00:00"/>
    <m/>
    <m/>
    <d v="2024-05-10T00:00:00"/>
    <m/>
    <s v="Sim"/>
    <m/>
    <m/>
    <m/>
    <m/>
    <m/>
    <m/>
    <m/>
    <m/>
    <m/>
    <m/>
    <d v="2024-05-06T00:00:00"/>
    <m/>
    <m/>
    <m/>
    <m/>
    <d v="2024-05-10T00:00:00"/>
    <m/>
    <m/>
    <m/>
    <m/>
    <m/>
    <m/>
    <m/>
    <m/>
    <m/>
    <m/>
    <m/>
    <m/>
    <m/>
    <m/>
    <m/>
    <m/>
    <m/>
    <m/>
    <m/>
    <m/>
    <m/>
    <m/>
  </r>
  <r>
    <n v="3476"/>
    <x v="1"/>
    <n v="4079"/>
    <x v="5"/>
    <s v="Etapa Unica"/>
    <s v="BLOCO A"/>
    <n v="304"/>
    <s v="ÁGUAS LINDAS"/>
    <s v="DIEGO DA SILVA"/>
    <s v="&quot;05633551150&quot;"/>
    <x v="3"/>
    <x v="49"/>
    <s v="Não"/>
    <s v="Não"/>
    <s v="Não"/>
    <s v="Não"/>
    <s v="Não"/>
    <s v="Não"/>
    <s v="Não"/>
    <n v="154069.69"/>
    <n v="617.64"/>
    <n v="0"/>
    <n v="117656.69"/>
    <n v="36413"/>
    <n v="0"/>
    <n v="154069.69"/>
    <n v="0"/>
    <n v="0"/>
    <m/>
    <m/>
    <s v="Contrato Adimplente"/>
    <m/>
    <m/>
    <n v="0"/>
    <m/>
    <x v="1"/>
    <d v="2024-05-06T00:00:00"/>
    <m/>
    <m/>
    <m/>
    <m/>
    <s v="Endy Carvalho Consultoria imobiliária"/>
    <m/>
    <m/>
    <m/>
    <d v="2024-05-23T00:00:00"/>
    <d v="2024-05-23T00:00:00"/>
    <s v="DISTRATO"/>
    <d v="2024-04-12T00:00:00"/>
    <n v="24699"/>
    <n v="201869.69"/>
    <m/>
    <s v="AGL29"/>
    <n v="24699"/>
    <m/>
    <s v="Ceilândia"/>
    <s v="Distrito Federal"/>
    <n v="5561991667947"/>
    <s v="QNO 16 CONJUNTO 35"/>
    <n v="72260635"/>
    <s v="CEILANDIA DF"/>
    <s v="diegosilvadf2@gmail.com"/>
    <m/>
    <n v="2058.8200000000002"/>
    <d v="2024-10-07T00:00:00"/>
    <m/>
    <m/>
    <m/>
    <n v="3328"/>
    <n v="5671"/>
    <s v="Auxiliar"/>
    <d v="2024-04-12T00:00:00"/>
    <m/>
    <m/>
    <s v="sim"/>
    <m/>
    <s v="MP140297"/>
    <d v="2024-04-12T00:00:00"/>
    <m/>
    <m/>
    <d v="2024-05-06T00:00:00"/>
    <m/>
    <m/>
    <d v="2024-04-12T00:00:00"/>
    <m/>
    <m/>
    <m/>
    <m/>
    <m/>
    <d v="2024-05-07T00:00:00"/>
    <m/>
    <d v="2024-05-06T00:00:00"/>
    <m/>
    <m/>
    <m/>
    <d v="2024-05-09T00:00:00"/>
    <m/>
    <m/>
    <m/>
    <m/>
    <m/>
    <m/>
    <m/>
    <m/>
    <m/>
    <m/>
    <m/>
    <d v="2024-05-06T00:00:00"/>
    <m/>
    <m/>
    <m/>
    <m/>
    <m/>
    <m/>
    <m/>
    <m/>
    <m/>
    <m/>
    <m/>
    <m/>
    <m/>
    <m/>
    <m/>
    <m/>
    <m/>
    <m/>
    <m/>
    <m/>
    <m/>
    <m/>
    <m/>
    <m/>
    <m/>
    <m/>
    <m/>
    <m/>
    <m/>
    <m/>
    <m/>
    <m/>
    <m/>
  </r>
  <r>
    <n v="3477"/>
    <x v="1"/>
    <n v="4095"/>
    <x v="2"/>
    <s v="ETAPA 01"/>
    <s v="BLOCO W"/>
    <n v="203"/>
    <s v="ÁGUAS LINDAS"/>
    <s v="MARIA CLARA ALMEIDA MONTEIRO"/>
    <s v="&quot;07615545137&quot;"/>
    <x v="6"/>
    <x v="37"/>
    <s v="Não"/>
    <s v="Não"/>
    <s v="Não"/>
    <s v="Não"/>
    <s v="Não"/>
    <s v="Não"/>
    <s v="Não"/>
    <n v="165779.47"/>
    <n v="0"/>
    <n v="0"/>
    <n v="149200.47"/>
    <n v="16579"/>
    <n v="0"/>
    <n v="165779.47"/>
    <n v="0"/>
    <n v="0"/>
    <m/>
    <m/>
    <s v="Contrato Adimplente"/>
    <m/>
    <m/>
    <n v="0"/>
    <m/>
    <x v="1"/>
    <d v="2024-05-06T00:00:00"/>
    <m/>
    <m/>
    <m/>
    <m/>
    <s v="GRUPO IMERGE"/>
    <m/>
    <m/>
    <m/>
    <d v="2024-06-10T00:00:00"/>
    <d v="2024-06-10T00:00:00"/>
    <s v="DISTRATO"/>
    <d v="2024-04-18T00:00:00"/>
    <n v="24700"/>
    <n v="207779.47"/>
    <m/>
    <s v="AGL28"/>
    <n v="24700"/>
    <m/>
    <s v="Ceilândia"/>
    <s v="Distrito Federal"/>
    <n v="5561986174289"/>
    <s v="QNN 10 Conjunto C"/>
    <n v="72220103"/>
    <s v="Ceilândia Sul (Ceilândia)"/>
    <s v="mclarq253@gmail.com"/>
    <m/>
    <n v="2600"/>
    <m/>
    <m/>
    <m/>
    <m/>
    <n v="3082"/>
    <n v="5672"/>
    <s v="Vendedor(a)"/>
    <d v="2024-04-18T00:00:00"/>
    <m/>
    <m/>
    <s v="sim"/>
    <m/>
    <s v="MP142367"/>
    <d v="2024-04-18T00:00:00"/>
    <m/>
    <m/>
    <d v="2024-05-09T00:00:00"/>
    <m/>
    <m/>
    <d v="2024-04-18T00:00:00"/>
    <m/>
    <m/>
    <m/>
    <m/>
    <m/>
    <d v="2024-05-07T00:00:00"/>
    <m/>
    <d v="2024-05-09T00:00:00"/>
    <m/>
    <m/>
    <m/>
    <d v="2024-05-09T00:00:00"/>
    <m/>
    <m/>
    <m/>
    <m/>
    <m/>
    <m/>
    <m/>
    <m/>
    <m/>
    <m/>
    <m/>
    <d v="2024-05-06T00:00:00"/>
    <m/>
    <m/>
    <m/>
    <m/>
    <m/>
    <d v="2024-05-10T00:00:00"/>
    <m/>
    <m/>
    <m/>
    <m/>
    <m/>
    <m/>
    <m/>
    <m/>
    <m/>
    <m/>
    <m/>
    <m/>
    <m/>
    <m/>
    <m/>
    <m/>
    <m/>
    <m/>
    <m/>
    <m/>
    <m/>
    <m/>
    <m/>
    <m/>
    <m/>
    <m/>
    <m/>
  </r>
  <r>
    <n v="3478"/>
    <x v="0"/>
    <n v="4096"/>
    <x v="5"/>
    <s v="Etapa Unica"/>
    <s v="BLOCO B"/>
    <n v="303"/>
    <s v="ÁGUAS LINDAS"/>
    <s v="ANTONIO INACIO DA SILVA"/>
    <s v="&quot;01468700340&quot;"/>
    <x v="7"/>
    <x v="50"/>
    <s v="Não"/>
    <s v="Não"/>
    <s v="Não"/>
    <s v="Sim"/>
    <s v="Sim"/>
    <s v="Não"/>
    <s v="Não"/>
    <n v="134640.76999999999"/>
    <n v="500"/>
    <n v="0"/>
    <n v="95831.05"/>
    <n v="46200.23"/>
    <n v="0"/>
    <n v="142031.28"/>
    <n v="0"/>
    <n v="0"/>
    <m/>
    <n v="8787719848826"/>
    <s v="Contrato Adimplente"/>
    <n v="105250"/>
    <d v="2024-06-20T00:00:00"/>
    <n v="2740.25"/>
    <d v="2024-05-27T00:00:00"/>
    <x v="0"/>
    <d v="2024-05-06T00:00:00"/>
    <m/>
    <m/>
    <m/>
    <m/>
    <s v="Endy Carvalho Consultoria imobiliária"/>
    <m/>
    <m/>
    <m/>
    <d v="2025-03-20T00:00:00"/>
    <d v="2025-03-20T00:00:00"/>
    <s v="VENDA FINALIZADA"/>
    <d v="2024-05-07T00:00:00"/>
    <n v="24690"/>
    <n v="193226.84"/>
    <m/>
    <s v="AGL29"/>
    <n v="24690"/>
    <s v="HOZANETE TERTO DOS SANTOS SILVA - 09182957428"/>
    <s v="Cocalzinho de Goiás"/>
    <s v="Goiás"/>
    <n v="5564996484319"/>
    <s v="RUA 13 Q 34 LOTE 05"/>
    <n v="72975000"/>
    <s v="CIDADE DOS PIRINEUS"/>
    <s v="antonioinaciosilva192@gmail.com"/>
    <m/>
    <n v="2000"/>
    <m/>
    <m/>
    <m/>
    <m/>
    <n v="3338"/>
    <n v="5661"/>
    <s v="Auxiliar de Serviços Gerais"/>
    <d v="2024-05-03T00:00:00"/>
    <n v="508.65"/>
    <d v="2024-05-29T00:00:00"/>
    <s v="sim"/>
    <d v="2024-06-03T00:00:00"/>
    <s v="MP140299"/>
    <d v="2024-05-03T00:00:00"/>
    <d v="2024-05-31T00:00:00"/>
    <m/>
    <d v="2024-05-09T00:00:00"/>
    <s v="Sim"/>
    <m/>
    <d v="2024-05-03T00:00:00"/>
    <m/>
    <m/>
    <m/>
    <d v="2024-06-04T00:00:00"/>
    <m/>
    <d v="2024-05-07T00:00:00"/>
    <d v="2024-06-14T00:00:00"/>
    <d v="2024-05-09T00:00:00"/>
    <d v="2024-06-03T00:00:00"/>
    <d v="2024-06-03T00:00:00"/>
    <m/>
    <d v="2024-05-10T00:00:00"/>
    <d v="2024-05-22T00:00:00"/>
    <m/>
    <d v="2024-06-03T00:00:00"/>
    <d v="2024-06-07T00:00:00"/>
    <d v="2024-05-22T00:00:00"/>
    <m/>
    <s v="Sim"/>
    <m/>
    <m/>
    <m/>
    <m/>
    <d v="2024-05-06T00:00:00"/>
    <m/>
    <d v="2024-06-21T00:00:00"/>
    <m/>
    <m/>
    <d v="2024-06-24T00:00:00"/>
    <d v="2024-05-17T00:00:00"/>
    <d v="2024-06-07T00:00:00"/>
    <d v="2024-07-12T00:00:00"/>
    <d v="2024-12-03T00:00:00"/>
    <d v="2025-02-24T00:00:00"/>
    <d v="2024-05-22T00:00:00"/>
    <d v="2025-02-24T00:00:00"/>
    <m/>
    <m/>
    <m/>
    <m/>
    <m/>
    <m/>
    <m/>
    <m/>
    <m/>
    <m/>
    <m/>
    <m/>
    <m/>
    <m/>
    <n v="3805.32"/>
    <m/>
    <m/>
    <m/>
    <m/>
    <m/>
    <m/>
  </r>
  <r>
    <n v="3479"/>
    <x v="1"/>
    <n v="4099"/>
    <x v="2"/>
    <s v="ETAPA 02"/>
    <s v="BLOCO L"/>
    <n v="1"/>
    <s v="ÁGUAS LINDAS"/>
    <s v="RAY DIAS DOS SANTOS"/>
    <s v="&quot;03068254140&quot;"/>
    <x v="6"/>
    <x v="41"/>
    <s v="Não"/>
    <s v="Não"/>
    <s v="Não"/>
    <s v="Não"/>
    <s v="Não"/>
    <s v="Não"/>
    <s v="Não"/>
    <n v="167366.9"/>
    <n v="694.48"/>
    <n v="0"/>
    <n v="141062.9"/>
    <n v="26304"/>
    <n v="0"/>
    <n v="167366.9"/>
    <n v="0"/>
    <n v="0"/>
    <m/>
    <m/>
    <s v="Contrato Adimplente"/>
    <m/>
    <m/>
    <n v="0"/>
    <m/>
    <x v="1"/>
    <d v="2024-05-06T00:00:00"/>
    <m/>
    <m/>
    <m/>
    <m/>
    <s v="GRUPO IMERGE"/>
    <s v="Coordenação - Crédito"/>
    <m/>
    <m/>
    <d v="2024-06-19T00:00:00"/>
    <d v="2024-06-19T00:00:00"/>
    <s v="DISTRATO"/>
    <d v="2024-04-20T00:00:00"/>
    <n v="24691"/>
    <n v="210006.9"/>
    <m/>
    <s v="AGL28"/>
    <n v="24691"/>
    <m/>
    <s v="Samambaia"/>
    <s v="Distrito Federal"/>
    <n v="5563992100607"/>
    <s v="QS 123 CJ C LT 07"/>
    <n v="72303500"/>
    <s v="Samambaia Sul (Samambaia)"/>
    <s v="raysantos987dias@gmail.com"/>
    <m/>
    <n v="2315"/>
    <m/>
    <m/>
    <s v="Gledson Carlos da Silva leandro (Gestor): CCA informou que realizou o envio para conformidade na data 08/05/2024. Aguardando a conformidade para finalização do repasse."/>
    <s v="09/05/2024 às 10h14"/>
    <n v="2885"/>
    <n v="5663"/>
    <s v="Ajudante"/>
    <d v="2024-04-20T00:00:00"/>
    <m/>
    <m/>
    <s v="sim"/>
    <m/>
    <s v="MP129837"/>
    <d v="2024-04-20T00:00:00"/>
    <m/>
    <m/>
    <d v="2024-05-08T00:00:00"/>
    <m/>
    <m/>
    <d v="2024-04-20T00:00:00"/>
    <m/>
    <m/>
    <m/>
    <m/>
    <m/>
    <d v="2024-05-07T00:00:00"/>
    <m/>
    <d v="2024-05-08T00:00:00"/>
    <m/>
    <m/>
    <m/>
    <d v="2024-05-09T00:00:00"/>
    <m/>
    <m/>
    <m/>
    <m/>
    <m/>
    <m/>
    <m/>
    <m/>
    <m/>
    <m/>
    <m/>
    <d v="2024-05-06T00:00:00"/>
    <m/>
    <m/>
    <m/>
    <m/>
    <m/>
    <d v="2024-05-08T00:00:00"/>
    <m/>
    <m/>
    <m/>
    <m/>
    <m/>
    <m/>
    <m/>
    <m/>
    <m/>
    <m/>
    <m/>
    <m/>
    <m/>
    <m/>
    <m/>
    <m/>
    <m/>
    <m/>
    <m/>
    <m/>
    <m/>
    <m/>
    <m/>
    <m/>
    <m/>
    <m/>
    <m/>
  </r>
  <r>
    <n v="3480"/>
    <x v="1"/>
    <n v="4101"/>
    <x v="2"/>
    <s v="ETAPA 01"/>
    <s v="BLOCO E"/>
    <s v="02 PCD"/>
    <s v="ÁGUAS LINDAS"/>
    <s v="ANA CAROLINE PEREIRA ALENCAR"/>
    <s v="&quot;07404521181&quot;"/>
    <x v="6"/>
    <x v="41"/>
    <s v="Não"/>
    <s v="Não"/>
    <s v="Não"/>
    <s v="Não"/>
    <s v="Não"/>
    <s v="Não"/>
    <s v="Não"/>
    <n v="164780.39000000001"/>
    <n v="763.49"/>
    <n v="0"/>
    <n v="145983.39000000001"/>
    <n v="18797"/>
    <n v="0"/>
    <n v="164780.39000000001"/>
    <n v="0"/>
    <n v="0"/>
    <m/>
    <m/>
    <s v="Contrato Adimplente"/>
    <m/>
    <m/>
    <n v="0"/>
    <m/>
    <x v="1"/>
    <d v="2024-05-06T00:00:00"/>
    <m/>
    <m/>
    <m/>
    <m/>
    <s v="GRUPO IMERGE"/>
    <s v="Coordenação - Crédito"/>
    <m/>
    <m/>
    <d v="2024-06-10T00:00:00"/>
    <d v="2024-06-10T00:00:00"/>
    <s v="DISTRATO"/>
    <d v="2024-04-20T00:00:00"/>
    <n v="24692"/>
    <n v="210002.99"/>
    <m/>
    <s v="AGL28"/>
    <n v="24692"/>
    <m/>
    <s v="Águas Lindas de Goiás"/>
    <s v="Goiás"/>
    <n v="5561994151422"/>
    <s v="RUA SEM NOME Q 9"/>
    <n v="72910000"/>
    <s v="JARDIM SOL NASCENTE"/>
    <s v="analencar640@gmail.com"/>
    <m/>
    <n v="2545"/>
    <m/>
    <m/>
    <s v="Gledson Carlos da Silva leandro (Gestor): CCA informou que realizou o envio para conformidade na data 08/05/2024. Aguardando a conformidade para finalização do repasse."/>
    <s v="09/05/2024 às 10h15"/>
    <n v="2767"/>
    <n v="5664"/>
    <s v="Auxiliar"/>
    <d v="2024-04-20T00:00:00"/>
    <m/>
    <m/>
    <s v="sim"/>
    <m/>
    <s v="MP142366"/>
    <d v="2024-04-20T00:00:00"/>
    <m/>
    <m/>
    <d v="2024-05-08T00:00:00"/>
    <m/>
    <m/>
    <d v="2024-04-20T00:00:00"/>
    <m/>
    <m/>
    <m/>
    <m/>
    <m/>
    <d v="2024-05-07T00:00:00"/>
    <m/>
    <d v="2024-05-08T00:00:00"/>
    <m/>
    <m/>
    <m/>
    <d v="2024-05-09T00:00:00"/>
    <m/>
    <m/>
    <m/>
    <m/>
    <m/>
    <m/>
    <m/>
    <m/>
    <m/>
    <m/>
    <m/>
    <d v="2024-05-06T00:00:00"/>
    <m/>
    <m/>
    <m/>
    <m/>
    <m/>
    <d v="2024-05-08T00:00:00"/>
    <m/>
    <m/>
    <m/>
    <m/>
    <m/>
    <m/>
    <m/>
    <m/>
    <m/>
    <m/>
    <m/>
    <m/>
    <m/>
    <m/>
    <m/>
    <m/>
    <m/>
    <m/>
    <m/>
    <m/>
    <m/>
    <m/>
    <m/>
    <m/>
    <m/>
    <m/>
    <m/>
  </r>
  <r>
    <n v="3481"/>
    <x v="0"/>
    <n v="4115"/>
    <x v="2"/>
    <s v="ETAPA 02"/>
    <s v="BLOCO M"/>
    <n v="104"/>
    <s v="ÁGUAS LINDAS"/>
    <s v="WEVLANEY MATHEUS SOARES DA SILVA"/>
    <s v="&quot;03912189137&quot;"/>
    <x v="6"/>
    <x v="51"/>
    <s v="Não"/>
    <s v="Não"/>
    <s v="Não"/>
    <s v="Sim"/>
    <s v="Não"/>
    <s v="Não"/>
    <s v="Não"/>
    <n v="135474.72"/>
    <n v="585.20000000000005"/>
    <n v="0"/>
    <n v="110474.87"/>
    <n v="43821.89"/>
    <n v="0"/>
    <n v="154296.76"/>
    <n v="0"/>
    <n v="0"/>
    <m/>
    <n v="8787719844626"/>
    <s v="Contrato Adimplente"/>
    <n v="96206"/>
    <d v="2024-06-14T00:00:00"/>
    <n v="2371.12"/>
    <d v="2024-05-31T00:00:00"/>
    <x v="0"/>
    <d v="2024-05-06T00:00:00"/>
    <m/>
    <m/>
    <m/>
    <m/>
    <s v="Endy Carvalho Consultoria imobiliária"/>
    <m/>
    <m/>
    <m/>
    <d v="2025-03-25T00:00:00"/>
    <d v="2025-03-25T00:00:00"/>
    <s v="VENDA FINALIZADA"/>
    <d v="2024-04-24T00:00:00"/>
    <n v="24694"/>
    <n v="199604.63"/>
    <m/>
    <s v="AGL28"/>
    <n v="24694"/>
    <s v="FRANCISCA SHIRLENY SOARES DA SILVA - 87442264115"/>
    <s v="Águas Lindas de Goiás"/>
    <s v="Goiás"/>
    <n v="5561995756344"/>
    <s v="RUA TOCANTINS Q 38 CONJUNTO A"/>
    <n v="72910000"/>
    <s v="SETOR 2"/>
    <s v="wevlanneymatheus@gmail.com"/>
    <m/>
    <n v="2340.8000000000002"/>
    <m/>
    <m/>
    <s v="Endy Carvalho (Correspondente): Falta extrato do fgts para envio da Damp com a marcação do fgts futuro.  att"/>
    <s v="07/05/2024 às 09h52"/>
    <n v="2909"/>
    <n v="5666"/>
    <s v="Auxiliar"/>
    <d v="2024-05-29T00:00:00"/>
    <n v="500"/>
    <d v="2024-06-04T00:00:00"/>
    <s v="sim"/>
    <d v="2024-06-07T00:00:00"/>
    <s v="MP129834"/>
    <d v="2024-05-29T00:00:00"/>
    <d v="2024-06-04T00:00:00"/>
    <m/>
    <d v="2024-04-29T00:00:00"/>
    <s v="Sim"/>
    <m/>
    <d v="2024-05-29T00:00:00"/>
    <m/>
    <m/>
    <m/>
    <d v="2024-06-07T00:00:00"/>
    <m/>
    <d v="2024-05-31T00:00:00"/>
    <d v="2024-06-10T00:00:00"/>
    <d v="2024-04-29T00:00:00"/>
    <d v="2024-06-17T00:00:00"/>
    <d v="2024-06-05T00:00:00"/>
    <m/>
    <d v="2024-04-29T00:00:00"/>
    <d v="2024-05-22T00:00:00"/>
    <m/>
    <d v="2024-06-05T00:00:00"/>
    <d v="2024-06-24T00:00:00"/>
    <d v="2024-05-22T00:00:00"/>
    <d v="2024-06-12T00:00:00"/>
    <s v="Sim"/>
    <m/>
    <n v="11201.24"/>
    <m/>
    <m/>
    <d v="2024-05-06T00:00:00"/>
    <m/>
    <d v="2024-06-17T00:00:00"/>
    <m/>
    <m/>
    <d v="2024-06-18T00:00:00"/>
    <d v="2024-05-14T00:00:00"/>
    <d v="2024-06-26T00:00:00"/>
    <d v="2024-07-31T00:00:00"/>
    <d v="2024-07-31T00:00:00"/>
    <d v="2025-02-05T00:00:00"/>
    <d v="2024-05-22T00:00:00"/>
    <d v="2025-02-05T00:00:00"/>
    <m/>
    <m/>
    <m/>
    <m/>
    <m/>
    <m/>
    <m/>
    <m/>
    <m/>
    <m/>
    <m/>
    <m/>
    <m/>
    <m/>
    <n v="3805.32"/>
    <m/>
    <m/>
    <m/>
    <m/>
    <m/>
    <m/>
  </r>
  <r>
    <n v="3482"/>
    <x v="0"/>
    <n v="4127"/>
    <x v="2"/>
    <s v="ETAPA 02"/>
    <s v="BLOCO O"/>
    <n v="103"/>
    <s v="ÁGUAS LINDAS"/>
    <s v="LOIANE DOS SANTOS PAIXÃO"/>
    <s v="&quot;71177402130&quot;"/>
    <x v="2"/>
    <x v="20"/>
    <s v="Não"/>
    <s v="Não"/>
    <s v="Não"/>
    <s v="Sim"/>
    <s v="Sim"/>
    <s v="Não"/>
    <s v="Não"/>
    <n v="151742.14000000001"/>
    <n v="494.7"/>
    <n v="0"/>
    <n v="96296.09"/>
    <n v="43703.01"/>
    <n v="0"/>
    <n v="139999.1"/>
    <n v="0"/>
    <n v="0"/>
    <m/>
    <n v="8787719908144"/>
    <s v="Contrato Adimplente"/>
    <n v="96237"/>
    <d v="2024-05-23T00:00:00"/>
    <n v="2740.25"/>
    <d v="2024-05-10T00:00:00"/>
    <x v="0"/>
    <d v="2024-05-06T00:00:00"/>
    <m/>
    <m/>
    <m/>
    <m/>
    <s v="Endy Carvalho Consultoria imobiliária"/>
    <m/>
    <m/>
    <m/>
    <d v="2025-03-25T00:00:00"/>
    <d v="2025-03-25T00:00:00"/>
    <s v="VENDA FINALIZADA"/>
    <d v="2024-04-28T00:00:00"/>
    <n v="24695"/>
    <n v="198688.14"/>
    <m/>
    <s v="AGL28"/>
    <n v="24695"/>
    <m/>
    <s v="Águas Lindas de Goiás"/>
    <s v="Goiás"/>
    <n v="5561983604524"/>
    <s v="RUA PAU BRASIL Q 16"/>
    <n v="72910000"/>
    <s v="JARDIM SANTA LUCIA"/>
    <s v="loiane694@gmail.com"/>
    <m/>
    <n v="1649.01"/>
    <d v="2024-10-21T00:00:00"/>
    <m/>
    <m/>
    <m/>
    <n v="2942"/>
    <n v="5667"/>
    <s v="Camareira"/>
    <d v="2024-04-28T00:00:00"/>
    <n v="498"/>
    <m/>
    <s v="sim"/>
    <d v="2024-06-16T00:00:00"/>
    <s v="MP129836"/>
    <d v="2024-04-28T00:00:00"/>
    <d v="2024-05-13T00:00:00"/>
    <m/>
    <d v="2024-05-03T00:00:00"/>
    <s v="Sim"/>
    <m/>
    <d v="2024-04-28T00:00:00"/>
    <m/>
    <m/>
    <m/>
    <d v="2024-05-16T00:00:00"/>
    <m/>
    <d v="2024-05-07T00:00:00"/>
    <d v="2024-05-17T00:00:00"/>
    <d v="2024-05-03T00:00:00"/>
    <d v="2024-05-15T00:00:00"/>
    <d v="2024-05-13T00:00:00"/>
    <m/>
    <d v="2024-05-06T00:00:00"/>
    <d v="2024-05-07T00:00:00"/>
    <m/>
    <d v="2024-05-14T00:00:00"/>
    <d v="2024-06-05T00:00:00"/>
    <d v="2024-05-07T00:00:00"/>
    <d v="2024-05-22T00:00:00"/>
    <s v="Sim"/>
    <m/>
    <m/>
    <m/>
    <m/>
    <d v="2024-05-06T00:00:00"/>
    <m/>
    <d v="2024-05-24T00:00:00"/>
    <m/>
    <m/>
    <d v="2024-05-27T00:00:00"/>
    <d v="2024-05-03T00:00:00"/>
    <d v="2024-06-06T00:00:00"/>
    <d v="2024-07-31T00:00:00"/>
    <d v="2024-07-31T00:00:00"/>
    <d v="2025-02-05T00:00:00"/>
    <d v="2024-05-07T00:00:00"/>
    <d v="2025-02-05T00:00:00"/>
    <m/>
    <m/>
    <m/>
    <m/>
    <m/>
    <m/>
    <m/>
    <m/>
    <m/>
    <m/>
    <m/>
    <m/>
    <m/>
    <m/>
    <n v="3905.32"/>
    <m/>
    <m/>
    <m/>
    <m/>
    <m/>
    <m/>
  </r>
  <r>
    <n v="3483"/>
    <x v="1"/>
    <n v="4106"/>
    <x v="2"/>
    <s v="ETAPA 01"/>
    <s v="BLOCO B"/>
    <n v="3"/>
    <s v="ÁGUAS LINDAS"/>
    <s v="JADY CRISTINA MOREIRA DOS SANTOS"/>
    <s v="&quot;06376076513&quot;"/>
    <x v="6"/>
    <x v="41"/>
    <s v="Não"/>
    <s v="Não"/>
    <s v="Não"/>
    <s v="Não"/>
    <s v="Não"/>
    <s v="Não"/>
    <s v="Não"/>
    <n v="156537.06"/>
    <n v="548.69000000000005"/>
    <n v="0"/>
    <n v="107533.06"/>
    <n v="49000.4"/>
    <n v="0"/>
    <n v="156533.46"/>
    <n v="0"/>
    <n v="0"/>
    <m/>
    <m/>
    <s v="Contrato Adimplente"/>
    <m/>
    <m/>
    <n v="0"/>
    <m/>
    <x v="1"/>
    <d v="2024-05-06T00:00:00"/>
    <m/>
    <m/>
    <m/>
    <m/>
    <s v="GRUPO IMERGE"/>
    <s v="Coordenação - Crédito"/>
    <m/>
    <m/>
    <d v="2024-07-01T00:00:00"/>
    <d v="2024-07-01T00:00:00"/>
    <s v="DISTRATO"/>
    <d v="2024-04-23T00:00:00"/>
    <n v="24693"/>
    <n v="210057.06"/>
    <m/>
    <s v="AGL28"/>
    <n v="24693"/>
    <m/>
    <s v="Novo Gama"/>
    <s v="Goiás"/>
    <n v="5563999858460"/>
    <s v="RUA 127, Q 607, L 11"/>
    <n v="72860570"/>
    <s v="BAIRRO PEDREGAL VI"/>
    <s v="JADYCRISTINA401@GMAIL.COM"/>
    <m/>
    <n v="1828.99"/>
    <m/>
    <m/>
    <s v="Gledson Carlos da Silva leandro (Gestor): CCA informou que realizou o envio para conformidade na data 08/05/2024. Aguardando a conformidade para finalização do repasse."/>
    <s v="09/05/2024 às 10h16"/>
    <n v="2718"/>
    <n v="5665"/>
    <s v="Atendente"/>
    <m/>
    <m/>
    <m/>
    <m/>
    <m/>
    <s v="MP142363"/>
    <m/>
    <m/>
    <m/>
    <d v="2024-05-03T00:00:00"/>
    <m/>
    <m/>
    <m/>
    <m/>
    <m/>
    <m/>
    <m/>
    <m/>
    <m/>
    <m/>
    <d v="2024-05-03T00:00:00"/>
    <m/>
    <m/>
    <m/>
    <d v="2024-05-09T00:00:00"/>
    <m/>
    <m/>
    <m/>
    <m/>
    <m/>
    <m/>
    <m/>
    <m/>
    <m/>
    <m/>
    <m/>
    <d v="2024-05-06T00:00:00"/>
    <m/>
    <m/>
    <m/>
    <m/>
    <m/>
    <d v="2024-05-08T00:00:00"/>
    <m/>
    <m/>
    <m/>
    <m/>
    <m/>
    <m/>
    <m/>
    <m/>
    <m/>
    <m/>
    <m/>
    <m/>
    <m/>
    <m/>
    <m/>
    <m/>
    <m/>
    <m/>
    <m/>
    <m/>
    <m/>
    <m/>
    <m/>
    <m/>
    <m/>
    <m/>
    <m/>
  </r>
  <r>
    <n v="3484"/>
    <x v="0"/>
    <n v="4131"/>
    <x v="5"/>
    <s v="Etapa Unica"/>
    <s v="BLOCO E"/>
    <n v="204"/>
    <s v="ÁGUAS LINDAS"/>
    <s v="BRUNO FELIPE MENDES DO NASCIMENTO"/>
    <s v="&quot;05621242173&quot;"/>
    <x v="6"/>
    <x v="35"/>
    <s v="Não"/>
    <s v="Não"/>
    <s v="Não"/>
    <s v="Sim"/>
    <s v="Sim"/>
    <s v="Não"/>
    <s v="Não"/>
    <n v="127279.02"/>
    <n v="528.47"/>
    <n v="0"/>
    <n v="96585.21"/>
    <n v="62954.69"/>
    <n v="0"/>
    <n v="159539.9"/>
    <n v="0"/>
    <n v="0"/>
    <m/>
    <n v="8787719982212"/>
    <s v="Contrato Adimplente"/>
    <n v="105295"/>
    <d v="2024-06-12T00:00:00"/>
    <n v="2740.25"/>
    <d v="2024-05-29T00:00:00"/>
    <x v="0"/>
    <d v="2024-05-06T00:00:00"/>
    <m/>
    <m/>
    <m/>
    <m/>
    <s v="Endy Carvalho Consultoria imobiliária"/>
    <m/>
    <m/>
    <m/>
    <d v="2025-03-20T00:00:00"/>
    <d v="2025-03-20T00:00:00"/>
    <s v="VENDA FINALIZADA"/>
    <d v="2024-04-29T00:00:00"/>
    <n v="24696"/>
    <n v="184766.91"/>
    <m/>
    <s v="AGL29"/>
    <n v="24696"/>
    <s v="GIZELE DA SILVA ALENCAR - 03944014170,WILLIAM DA SILVA BORGES - 05518950128"/>
    <s v="Ceilândia"/>
    <s v="Distrito Federal"/>
    <n v="5561996221541"/>
    <s v="QNN 4 Conjunto J LOTE 38 -A"/>
    <n v="72220050"/>
    <s v="Ceilândia Sul (Ceilândia)"/>
    <s v="Brunofeelipe063@gmail.com"/>
    <m/>
    <n v="21138.6"/>
    <d v="2024-08-24T00:00:00"/>
    <m/>
    <s v="Endy Carvalho (Correspondente): Processo foi refeito , devido a mudança da unidade. O cliente já estava conforme. Aguardando os novos formulários assinados para envio a conformidade.  att  "/>
    <s v="07/05/2024 às 09h53"/>
    <n v="3379"/>
    <n v="5668"/>
    <s v="Auxiliar"/>
    <d v="2024-05-27T00:00:00"/>
    <n v="498"/>
    <d v="2024-06-17T00:00:00"/>
    <s v="sim"/>
    <d v="2024-07-11T00:00:00"/>
    <s v="MP140288"/>
    <d v="2024-05-28T00:00:00"/>
    <d v="2024-05-31T00:00:00"/>
    <m/>
    <d v="2024-04-22T00:00:00"/>
    <s v="Sim"/>
    <m/>
    <d v="2024-05-28T00:00:00"/>
    <m/>
    <m/>
    <m/>
    <d v="2024-06-04T00:00:00"/>
    <m/>
    <d v="2024-05-28T00:00:00"/>
    <d v="2024-06-07T00:00:00"/>
    <d v="2024-04-22T00:00:00"/>
    <d v="2024-06-03T00:00:00"/>
    <d v="2024-06-03T00:00:00"/>
    <m/>
    <d v="2024-04-23T00:00:00"/>
    <d v="2024-05-16T00:00:00"/>
    <m/>
    <d v="2024-06-03T00:00:00"/>
    <d v="2024-06-07T00:00:00"/>
    <d v="2024-05-16T00:00:00"/>
    <d v="2024-06-11T00:00:00"/>
    <s v="Sim"/>
    <m/>
    <m/>
    <m/>
    <m/>
    <d v="2024-04-22T00:00:00"/>
    <m/>
    <d v="2024-06-14T00:00:00"/>
    <m/>
    <m/>
    <d v="2024-06-17T00:00:00"/>
    <d v="2024-05-13T00:00:00"/>
    <d v="2024-07-23T00:00:00"/>
    <d v="2024-09-20T00:00:00"/>
    <d v="2024-12-03T00:00:00"/>
    <d v="2025-02-24T00:00:00"/>
    <d v="2024-05-15T00:00:00"/>
    <d v="2025-02-24T00:00:00"/>
    <m/>
    <m/>
    <m/>
    <m/>
    <m/>
    <m/>
    <m/>
    <m/>
    <m/>
    <m/>
    <m/>
    <m/>
    <m/>
    <m/>
    <n v="3805.32"/>
    <m/>
    <m/>
    <m/>
    <m/>
    <m/>
    <m/>
  </r>
  <r>
    <n v="3485"/>
    <x v="2"/>
    <n v="4133"/>
    <x v="7"/>
    <s v="Etapa Unica"/>
    <s v="BLOCO R"/>
    <s v="APTO 3"/>
    <s v="FORMOSA"/>
    <s v="CELMA DE SOUZA SANTOS"/>
    <s v="&quot;98241273215&quot;"/>
    <x v="1"/>
    <x v="15"/>
    <s v="Não"/>
    <s v="Não"/>
    <s v="Não"/>
    <s v="Não"/>
    <s v="Não"/>
    <s v="Não"/>
    <s v="Não"/>
    <n v="150009.56"/>
    <n v="579.87"/>
    <n v="0"/>
    <n v="112260.86"/>
    <n v="37548"/>
    <n v="0"/>
    <n v="149808.85999999999"/>
    <n v="0"/>
    <n v="0"/>
    <m/>
    <n v="8787719925006"/>
    <s v="Contrato Adimplente"/>
    <m/>
    <d v="2024-07-08T00:00:00"/>
    <n v="3784.89"/>
    <d v="2024-06-20T00:00:00"/>
    <x v="0"/>
    <d v="2024-05-06T00:00:00"/>
    <m/>
    <m/>
    <m/>
    <m/>
    <s v="Endy Carvalho Consultoria imobiliária"/>
    <m/>
    <m/>
    <m/>
    <d v="2025-01-15T00:00:00"/>
    <d v="2025-08-21T00:00:00"/>
    <s v="VENDA FINALIZADA"/>
    <d v="2024-04-29T00:00:00"/>
    <n v="24697"/>
    <n v="225191.14"/>
    <m/>
    <s v="FSA010"/>
    <n v="24697"/>
    <s v="ALINDAIANE DE SOUZA SANTOS - 54760526234"/>
    <s v="Formosa"/>
    <s v="Goiás"/>
    <n v="5561998487728"/>
    <s v="AVENIDA FLAVIO VICTOR DIAS, QUADRA 25, LOTE 16A, BLOCO 6"/>
    <n v="73807375"/>
    <s v="Setor Nordeste"/>
    <s v="Celmassreis@gmail.com"/>
    <m/>
    <n v="1932.9"/>
    <d v="2024-10-23T00:00:00"/>
    <m/>
    <m/>
    <m/>
    <n v="3859"/>
    <n v="5670"/>
    <s v="Analista"/>
    <d v="2024-05-22T00:00:00"/>
    <m/>
    <m/>
    <s v="sim"/>
    <m/>
    <s v="MP143092"/>
    <d v="2024-05-23T00:00:00"/>
    <m/>
    <m/>
    <d v="2024-05-09T00:00:00"/>
    <s v="Sim"/>
    <m/>
    <d v="2024-05-23T00:00:00"/>
    <m/>
    <m/>
    <m/>
    <m/>
    <m/>
    <d v="2024-05-27T00:00:00"/>
    <d v="2024-06-20T00:00:00"/>
    <d v="2024-05-09T00:00:00"/>
    <d v="2024-07-01T00:00:00"/>
    <m/>
    <m/>
    <d v="2024-05-09T00:00:00"/>
    <d v="2024-05-09T00:00:00"/>
    <d v="2024-10-23T00:00:00"/>
    <m/>
    <d v="2025-02-10T00:00:00"/>
    <d v="2024-05-09T00:00:00"/>
    <m/>
    <s v="Sim"/>
    <m/>
    <m/>
    <d v="2024-05-27T00:00:00"/>
    <m/>
    <d v="2024-06-20T00:00:00"/>
    <d v="2024-06-18T00:00:00"/>
    <d v="2024-07-08T00:00:00"/>
    <m/>
    <m/>
    <d v="2024-07-12T00:00:00"/>
    <d v="2024-05-06T00:00:00"/>
    <d v="2025-02-10T00:00:00"/>
    <m/>
    <m/>
    <m/>
    <d v="2024-05-09T00:00:00"/>
    <m/>
    <m/>
    <m/>
    <m/>
    <m/>
    <m/>
    <m/>
    <m/>
    <m/>
    <m/>
    <m/>
    <m/>
    <m/>
    <m/>
    <m/>
    <m/>
    <m/>
    <m/>
    <m/>
    <m/>
    <m/>
    <m/>
  </r>
  <r>
    <n v="3486"/>
    <x v="1"/>
    <n v="4103"/>
    <x v="2"/>
    <s v="ETAPA 01"/>
    <s v="BLOCO V"/>
    <s v="01 PCD"/>
    <s v="ÁGUAS LINDAS"/>
    <s v="MARIA IVANILDA COUTO DA CONCEIÇÃO"/>
    <s v="&quot;05169242140&quot;"/>
    <x v="3"/>
    <x v="9"/>
    <s v="Não"/>
    <s v="Não"/>
    <s v="Não"/>
    <s v="Não"/>
    <s v="Não"/>
    <s v="Não"/>
    <s v="Não"/>
    <n v="156365.51999999999"/>
    <n v="542.41999999999996"/>
    <n v="0"/>
    <n v="106094.14"/>
    <n v="48651"/>
    <n v="0"/>
    <n v="154745.14000000001"/>
    <n v="0"/>
    <n v="0"/>
    <m/>
    <m/>
    <s v="Contrato Adimplente"/>
    <m/>
    <m/>
    <n v="0"/>
    <m/>
    <x v="1"/>
    <d v="2024-05-07T00:00:00"/>
    <m/>
    <m/>
    <m/>
    <m/>
    <s v="Endy Carvalho Consultoria imobiliária"/>
    <m/>
    <m/>
    <m/>
    <d v="2024-05-20T00:00:00"/>
    <d v="2024-05-20T00:00:00"/>
    <s v="DISTRATO"/>
    <d v="2024-04-21T00:00:00"/>
    <n v="24711"/>
    <n v="210001.52"/>
    <m/>
    <s v="AGL28"/>
    <n v="24711"/>
    <m/>
    <s v="Águas Lindas de Goiás"/>
    <s v="Goiás"/>
    <n v="5561995934059"/>
    <s v="RUA SETOR COIMBRA CH - P VIELA Q 19"/>
    <n v="72910000"/>
    <s v="Chácaras Coimbra"/>
    <s v="vitorinhanicolas04@gmail.com"/>
    <m/>
    <n v="1808.12"/>
    <m/>
    <m/>
    <m/>
    <m/>
    <n v="3055"/>
    <n v="5675"/>
    <s v="Caixa"/>
    <m/>
    <m/>
    <m/>
    <m/>
    <m/>
    <s v="MP142360"/>
    <m/>
    <m/>
    <m/>
    <d v="2024-04-29T00:00:00"/>
    <m/>
    <m/>
    <m/>
    <m/>
    <m/>
    <m/>
    <m/>
    <m/>
    <m/>
    <m/>
    <d v="2024-04-29T00:00:00"/>
    <m/>
    <m/>
    <m/>
    <d v="2024-05-30T00:00:00"/>
    <m/>
    <m/>
    <m/>
    <m/>
    <m/>
    <m/>
    <m/>
    <m/>
    <m/>
    <m/>
    <m/>
    <d v="2024-04-29T00:00:00"/>
    <m/>
    <m/>
    <m/>
    <m/>
    <m/>
    <m/>
    <m/>
    <m/>
    <m/>
    <m/>
    <m/>
    <m/>
    <m/>
    <m/>
    <m/>
    <m/>
    <m/>
    <m/>
    <m/>
    <m/>
    <m/>
    <m/>
    <m/>
    <m/>
    <m/>
    <m/>
    <m/>
    <m/>
    <m/>
    <m/>
    <m/>
    <m/>
    <m/>
  </r>
  <r>
    <n v="3487"/>
    <x v="0"/>
    <n v="4123"/>
    <x v="2"/>
    <s v="ETAPA 01"/>
    <s v="BLOCO V"/>
    <n v="203"/>
    <s v="ÁGUAS LINDAS"/>
    <s v="LUCIMARA COUTINHO DA SILVA"/>
    <s v="&quot;00293306109&quot;"/>
    <x v="6"/>
    <x v="37"/>
    <s v="Não"/>
    <s v="Não"/>
    <s v="Não"/>
    <s v="Sim"/>
    <s v="Sim"/>
    <s v="Não"/>
    <s v="Não"/>
    <n v="132915.79999999999"/>
    <n v="415.8"/>
    <n v="0"/>
    <n v="77422"/>
    <n v="49648.75"/>
    <n v="0"/>
    <n v="127070.75"/>
    <n v="0"/>
    <n v="0"/>
    <m/>
    <n v="8787719899056"/>
    <s v="Contrato Adimplente"/>
    <n v="96353"/>
    <d v="2024-06-28T00:00:00"/>
    <n v="2371.12"/>
    <d v="2024-05-24T00:00:00"/>
    <x v="0"/>
    <d v="2024-05-07T00:00:00"/>
    <m/>
    <m/>
    <m/>
    <m/>
    <s v="GRUPO IMERGE"/>
    <m/>
    <m/>
    <m/>
    <d v="2024-12-27T00:00:00"/>
    <d v="2025-03-28T00:00:00"/>
    <s v="VENDA FINALIZADA"/>
    <d v="2024-04-26T00:00:00"/>
    <n v="24717"/>
    <n v="199950.45"/>
    <m/>
    <s v="AGL28"/>
    <n v="24717"/>
    <s v="EDVAN SOUSA DE OLIVEIRA - 75498855168"/>
    <s v="Águas Lindas de Goiás"/>
    <s v="Goiás"/>
    <n v="5561998336593"/>
    <s v="QUADRA 07"/>
    <n v="72917549"/>
    <s v="CIDADE DO ENTORNO"/>
    <s v="coutinholucimara97@gmail.com"/>
    <m/>
    <n v="1663.25"/>
    <m/>
    <m/>
    <m/>
    <m/>
    <n v="3065"/>
    <n v="5676"/>
    <s v="Atendente"/>
    <d v="2024-05-21T00:00:00"/>
    <n v="493.56"/>
    <d v="2024-06-03T00:00:00"/>
    <s v="sim"/>
    <d v="2024-06-02T00:00:00"/>
    <s v="MP142365"/>
    <d v="2024-05-21T00:00:00"/>
    <d v="2024-06-06T00:00:00"/>
    <m/>
    <d v="2024-05-08T00:00:00"/>
    <s v="Sim"/>
    <m/>
    <d v="2024-05-21T00:00:00"/>
    <m/>
    <m/>
    <m/>
    <d v="2024-06-11T00:00:00"/>
    <m/>
    <d v="2024-05-23T00:00:00"/>
    <d v="2024-06-14T00:00:00"/>
    <d v="2024-05-08T00:00:00"/>
    <d v="2024-06-17T00:00:00"/>
    <d v="2024-06-07T00:00:00"/>
    <m/>
    <d v="2024-05-08T00:00:00"/>
    <d v="2024-05-21T00:00:00"/>
    <m/>
    <d v="2024-06-07T00:00:00"/>
    <d v="2024-06-24T00:00:00"/>
    <d v="2024-05-20T00:00:00"/>
    <d v="2024-06-28T00:00:00"/>
    <s v="Sim"/>
    <m/>
    <n v="7929.25"/>
    <m/>
    <m/>
    <d v="2024-05-06T00:00:00"/>
    <m/>
    <d v="2024-08-28T00:00:00"/>
    <m/>
    <m/>
    <d v="2024-07-08T00:00:00"/>
    <d v="2024-05-10T00:00:00"/>
    <d v="2024-06-26T00:00:00"/>
    <d v="2024-07-15T00:00:00"/>
    <d v="2024-07-31T00:00:00"/>
    <d v="2024-11-28T00:00:00"/>
    <d v="2024-05-25T00:00:00"/>
    <d v="2024-11-28T00:00:00"/>
    <m/>
    <m/>
    <m/>
    <m/>
    <m/>
    <m/>
    <m/>
    <m/>
    <m/>
    <m/>
    <m/>
    <m/>
    <m/>
    <m/>
    <n v="3805.32"/>
    <m/>
    <m/>
    <m/>
    <m/>
    <m/>
    <m/>
  </r>
  <r>
    <n v="3488"/>
    <x v="0"/>
    <n v="4134"/>
    <x v="7"/>
    <s v="Etapa Unica"/>
    <s v="BLOCO G"/>
    <s v="APTO 203"/>
    <s v="FORMOSA"/>
    <s v="GABRIEL FONSECA ECA"/>
    <s v="&quot;70904938140&quot;"/>
    <x v="1"/>
    <x v="3"/>
    <s v="Não"/>
    <s v="Não"/>
    <s v="Não"/>
    <s v="Não"/>
    <s v="Não"/>
    <s v="Não"/>
    <s v="Não"/>
    <n v="156997.79"/>
    <n v="838.06"/>
    <n v="0"/>
    <n v="146394.07999999999"/>
    <n v="10512"/>
    <n v="0"/>
    <n v="156906.07999999999"/>
    <n v="0"/>
    <n v="0"/>
    <m/>
    <n v="8787719931286"/>
    <s v="Contrato Adimplente"/>
    <m/>
    <d v="2024-06-18T00:00:00"/>
    <n v="3944.79"/>
    <d v="2024-06-18T00:00:00"/>
    <x v="0"/>
    <d v="2024-05-07T00:00:00"/>
    <m/>
    <m/>
    <m/>
    <m/>
    <s v="Endy Carvalho Consultoria imobiliária"/>
    <m/>
    <m/>
    <m/>
    <d v="2025-03-26T00:00:00"/>
    <d v="2025-08-21T00:00:00"/>
    <s v="VENDA FINALIZADA"/>
    <d v="2024-04-30T00:00:00"/>
    <n v="24734"/>
    <n v="216144.56"/>
    <m/>
    <s v="FSA010"/>
    <n v="24734"/>
    <s v="MARILENE FRANCISCA FONSECA - 83219200125"/>
    <s v="Formosa"/>
    <s v="Goiás"/>
    <n v="5561999178162"/>
    <s v="AVENIDA CIRCULAR, Q. AREA, CHAC - CHACARA 05"/>
    <n v="73803035"/>
    <s v="CHACARAS DO ABREU"/>
    <s v="gabrielfonseca9907@gmail.com"/>
    <m/>
    <n v="2793.58"/>
    <d v="2024-09-17T00:00:00"/>
    <m/>
    <m/>
    <m/>
    <n v="3698"/>
    <n v="5678"/>
    <s v="Auxiliar"/>
    <d v="2024-06-04T00:00:00"/>
    <m/>
    <m/>
    <s v="sim"/>
    <m/>
    <s v="MP143093"/>
    <d v="2024-06-05T00:00:00"/>
    <m/>
    <m/>
    <d v="2024-05-09T00:00:00"/>
    <m/>
    <m/>
    <d v="2024-06-05T00:00:00"/>
    <m/>
    <m/>
    <m/>
    <m/>
    <m/>
    <d v="2024-06-13T00:00:00"/>
    <d v="2024-06-18T00:00:00"/>
    <d v="2024-05-09T00:00:00"/>
    <d v="2024-06-17T00:00:00"/>
    <m/>
    <m/>
    <d v="2024-05-09T00:00:00"/>
    <d v="2024-05-08T00:00:00"/>
    <d v="2024-09-17T00:00:00"/>
    <m/>
    <d v="2024-07-07T00:00:00"/>
    <d v="2024-05-08T00:00:00"/>
    <m/>
    <s v="Sim"/>
    <m/>
    <m/>
    <m/>
    <m/>
    <d v="2024-06-18T00:00:00"/>
    <m/>
    <d v="2024-07-16T00:00:00"/>
    <m/>
    <m/>
    <d v="2024-07-18T00:00:00"/>
    <d v="2024-05-07T00:00:00"/>
    <d v="2024-07-07T00:00:00"/>
    <d v="2024-10-10T00:00:00"/>
    <d v="2025-02-21T00:00:00"/>
    <d v="2025-03-20T00:00:00"/>
    <d v="2024-05-08T00:00:00"/>
    <d v="2025-03-20T00:00:00"/>
    <m/>
    <m/>
    <m/>
    <m/>
    <m/>
    <m/>
    <m/>
    <m/>
    <m/>
    <m/>
    <m/>
    <m/>
    <m/>
    <m/>
    <m/>
    <m/>
    <m/>
    <m/>
    <m/>
    <m/>
    <m/>
  </r>
  <r>
    <n v="3489"/>
    <x v="0"/>
    <n v="4125"/>
    <x v="7"/>
    <s v="Etapa Unica"/>
    <s v="BLOCO K"/>
    <s v="APTO 303"/>
    <s v="FORMOSA"/>
    <s v="MARIA EDUARDA ANTKIEWICZ VALENTE FALCAO"/>
    <s v="&quot;08393038154&quot;"/>
    <x v="1"/>
    <x v="5"/>
    <s v="Não"/>
    <s v="Não"/>
    <s v="Não"/>
    <s v="Não"/>
    <s v="Não"/>
    <s v="Não"/>
    <s v="Não"/>
    <n v="150255.10999999999"/>
    <n v="556.20000000000005"/>
    <n v="0"/>
    <n v="108899.11"/>
    <n v="41185"/>
    <n v="0"/>
    <n v="150084.10999999999"/>
    <n v="0"/>
    <n v="0"/>
    <m/>
    <n v="8787719930743"/>
    <s v="Contrato Adimplente"/>
    <m/>
    <d v="2024-07-05T00:00:00"/>
    <n v="3557.79"/>
    <d v="2024-06-10T00:00:00"/>
    <x v="0"/>
    <d v="2024-05-07T00:00:00"/>
    <m/>
    <m/>
    <m/>
    <m/>
    <s v="Endy Carvalho Consultoria imobiliária"/>
    <m/>
    <m/>
    <m/>
    <d v="2025-03-26T00:00:00"/>
    <d v="2025-08-21T00:00:00"/>
    <s v="VENDA FINALIZADA"/>
    <d v="2024-04-26T00:00:00"/>
    <n v="24729"/>
    <n v="209761.06"/>
    <m/>
    <s v="FSA010"/>
    <n v="24729"/>
    <s v="ELZI DE SOUSA SANTOS VALENTE - 59195274120,VINYCIUS PRADO E SILVA - 04571008180"/>
    <s v="Formosa"/>
    <s v="Goiás"/>
    <n v="5561996178720"/>
    <s v="RUA 1"/>
    <n v="73807155"/>
    <s v="SETOR NORDESTE"/>
    <s v="mv6992891@gmail.com"/>
    <m/>
    <n v="1854"/>
    <d v="2024-10-19T00:00:00"/>
    <m/>
    <m/>
    <m/>
    <n v="3749"/>
    <n v="5677"/>
    <s v="Auxiliar"/>
    <d v="2024-05-22T00:00:00"/>
    <m/>
    <m/>
    <s v="sim"/>
    <m/>
    <s v="MP143097"/>
    <d v="2024-05-22T00:00:00"/>
    <m/>
    <m/>
    <d v="2024-05-10T00:00:00"/>
    <m/>
    <m/>
    <d v="2024-05-22T00:00:00"/>
    <m/>
    <m/>
    <m/>
    <m/>
    <m/>
    <d v="2024-05-24T00:00:00"/>
    <d v="2024-06-11T00:00:00"/>
    <d v="2024-05-10T00:00:00"/>
    <d v="2024-06-17T00:00:00"/>
    <m/>
    <m/>
    <d v="2024-05-10T00:00:00"/>
    <d v="2024-05-08T00:00:00"/>
    <d v="2024-10-19T00:00:00"/>
    <m/>
    <d v="2024-06-07T00:00:00"/>
    <d v="2024-05-08T00:00:00"/>
    <m/>
    <s v="Sim"/>
    <m/>
    <m/>
    <m/>
    <m/>
    <d v="2024-06-11T00:00:00"/>
    <m/>
    <d v="2024-07-05T00:00:00"/>
    <m/>
    <m/>
    <d v="2024-07-08T00:00:00"/>
    <d v="2024-05-07T00:00:00"/>
    <d v="2024-06-07T00:00:00"/>
    <d v="2024-10-10T00:00:00"/>
    <d v="2025-02-25T00:00:00"/>
    <d v="2025-03-20T00:00:00"/>
    <d v="2024-05-08T00:00:00"/>
    <d v="2025-03-20T00:00:00"/>
    <m/>
    <m/>
    <m/>
    <m/>
    <m/>
    <m/>
    <m/>
    <m/>
    <m/>
    <m/>
    <m/>
    <m/>
    <m/>
    <m/>
    <m/>
    <m/>
    <m/>
    <m/>
    <m/>
    <m/>
    <m/>
  </r>
  <r>
    <n v="3490"/>
    <x v="0"/>
    <n v="4145"/>
    <x v="0"/>
    <s v="Única"/>
    <s v="BLOCO N"/>
    <n v="101"/>
    <s v="FORMOSA"/>
    <s v="TATIANA GOMES FRAGA"/>
    <s v="&quot;02556771119&quot;"/>
    <x v="0"/>
    <x v="12"/>
    <s v="Não"/>
    <s v="Não"/>
    <s v="Não"/>
    <s v="Não"/>
    <s v="Não"/>
    <s v="Não"/>
    <s v="Não"/>
    <n v="164200"/>
    <n v="720"/>
    <n v="0"/>
    <n v="144032"/>
    <n v="20168"/>
    <n v="0"/>
    <n v="164200"/>
    <n v="0"/>
    <n v="0"/>
    <m/>
    <n v="8787719953328"/>
    <s v="Contrato Adimplente"/>
    <n v="74174"/>
    <d v="2024-06-28T00:00:00"/>
    <n v="3920.96"/>
    <d v="2024-05-27T00:00:00"/>
    <x v="0"/>
    <d v="2024-05-09T00:00:00"/>
    <m/>
    <m/>
    <m/>
    <m/>
    <s v="Endy Carvalho Consultoria imobiliária"/>
    <m/>
    <m/>
    <m/>
    <d v="2025-03-27T00:00:00"/>
    <d v="2025-03-27T00:00:00"/>
    <s v="VENDA FINALIZADA"/>
    <d v="2024-05-09T00:00:00"/>
    <n v="24771"/>
    <n v="225000"/>
    <m/>
    <s v="FSA09"/>
    <n v="24771"/>
    <s v="ELISBETE DE MOURA FRAGA - 49894692168"/>
    <s v="Formosa"/>
    <s v="Goiás"/>
    <n v="5561996877682"/>
    <s v="Avenida Pedro Monteiro Guimarães"/>
    <n v="73801690"/>
    <s v="Centro"/>
    <s v="tatianagomesfraga@gmail.com"/>
    <m/>
    <n v="2400"/>
    <m/>
    <m/>
    <m/>
    <m/>
    <n v="3237"/>
    <n v="5679"/>
    <s v="Secretária"/>
    <d v="2024-05-16T00:00:00"/>
    <m/>
    <m/>
    <s v="sim"/>
    <m/>
    <s v="MP134537"/>
    <d v="2024-05-17T00:00:00"/>
    <d v="2024-05-24T00:00:00"/>
    <m/>
    <d v="2024-05-09T00:00:00"/>
    <s v="Sim"/>
    <m/>
    <d v="2024-05-17T00:00:00"/>
    <m/>
    <m/>
    <m/>
    <m/>
    <m/>
    <d v="2024-05-17T00:00:00"/>
    <d v="2024-05-27T00:00:00"/>
    <d v="2024-05-09T00:00:00"/>
    <d v="2024-06-03T00:00:00"/>
    <m/>
    <m/>
    <d v="2024-05-16T00:00:00"/>
    <d v="2024-05-17T00:00:00"/>
    <d v="2024-10-31T00:00:00"/>
    <m/>
    <d v="2024-06-05T00:00:00"/>
    <d v="2024-05-13T00:00:00"/>
    <m/>
    <s v="Sim"/>
    <m/>
    <m/>
    <d v="2024-05-21T00:00:00"/>
    <m/>
    <d v="2024-05-27T00:00:00"/>
    <d v="2024-05-23T00:00:00"/>
    <d v="2024-06-28T00:00:00"/>
    <m/>
    <m/>
    <d v="2024-07-03T00:00:00"/>
    <d v="2024-05-09T00:00:00"/>
    <d v="2024-06-06T00:00:00"/>
    <d v="2024-06-19T00:00:00"/>
    <d v="2024-07-31T00:00:00"/>
    <d v="2025-03-12T00:00:00"/>
    <d v="2024-05-13T00:00:00"/>
    <d v="2025-03-12T00:00:00"/>
    <m/>
    <m/>
    <m/>
    <m/>
    <m/>
    <m/>
    <m/>
    <m/>
    <m/>
    <m/>
    <m/>
    <m/>
    <m/>
    <m/>
    <m/>
    <m/>
    <m/>
    <m/>
    <m/>
    <m/>
    <m/>
  </r>
  <r>
    <n v="3491"/>
    <x v="0"/>
    <n v="4154"/>
    <x v="9"/>
    <s v="ETAPA 01"/>
    <s v="RETOMADO"/>
    <s v="BL G APT 203"/>
    <s v="FORMOSA"/>
    <s v="FRANCISCA RIBEIRO DO VALLE SANTOS"/>
    <s v="&quot;79357423168&quot;"/>
    <x v="1"/>
    <x v="34"/>
    <s v="Não"/>
    <s v="Não"/>
    <s v="Não"/>
    <s v="Não"/>
    <s v="Não"/>
    <s v="Não"/>
    <s v="Não"/>
    <n v="190000"/>
    <n v="0"/>
    <n v="0"/>
    <n v="40000"/>
    <n v="0"/>
    <n v="0"/>
    <n v="40000"/>
    <n v="0"/>
    <n v="0"/>
    <m/>
    <m/>
    <s v="Contrato Adimplente"/>
    <m/>
    <m/>
    <n v="0"/>
    <m/>
    <x v="1"/>
    <d v="2024-05-09T00:00:00"/>
    <m/>
    <m/>
    <m/>
    <m/>
    <s v="Endy Carvalho Consultoria imobiliária"/>
    <m/>
    <m/>
    <m/>
    <d v="2025-10-06T00:00:00"/>
    <d v="2025-10-06T00:00:00"/>
    <s v="VENDA FINALIZADA"/>
    <d v="2024-05-09T00:00:00"/>
    <m/>
    <n v="40000"/>
    <m/>
    <s v="FSA05"/>
    <m/>
    <s v="CARLA RIBEIRO DO VALLE - 60166444120"/>
    <s v="Formosa"/>
    <s v="Goiás"/>
    <n v="5561999700845"/>
    <s v="Avenida Califórnia"/>
    <n v="73801160"/>
    <s v="Centro"/>
    <s v="fran@grupoimerge.com.br"/>
    <m/>
    <n v="2000"/>
    <m/>
    <m/>
    <s v="Eduardo Martins (Gestor): Conversei com o Anderson e a Escritura desse imóvel já está finalizada. Sö não temos o PDF para anexar ao sistema, mas será localizado e tão logo seja possível anexaremos nos documentos."/>
    <s v="06/10/2025 às 09h28"/>
    <m/>
    <m/>
    <s v="Pedagogo"/>
    <m/>
    <m/>
    <m/>
    <m/>
    <m/>
    <m/>
    <m/>
    <m/>
    <m/>
    <m/>
    <m/>
    <m/>
    <m/>
    <m/>
    <m/>
    <m/>
    <m/>
    <m/>
    <m/>
    <m/>
    <m/>
    <m/>
    <m/>
    <m/>
    <m/>
    <m/>
    <m/>
    <m/>
    <m/>
    <m/>
    <m/>
    <m/>
    <m/>
    <m/>
    <m/>
    <m/>
    <m/>
    <m/>
    <m/>
    <m/>
    <m/>
    <m/>
    <m/>
    <m/>
    <m/>
    <m/>
    <m/>
    <m/>
    <m/>
    <m/>
    <m/>
    <m/>
    <m/>
    <m/>
    <m/>
    <m/>
    <m/>
    <m/>
    <m/>
    <m/>
    <m/>
    <m/>
    <m/>
    <m/>
    <m/>
    <m/>
    <m/>
    <m/>
    <m/>
    <m/>
  </r>
  <r>
    <n v="3492"/>
    <x v="0"/>
    <n v="4155"/>
    <x v="3"/>
    <s v="ETAPA 01"/>
    <s v="BLOCO RESIDENCIAL"/>
    <s v="APT 506"/>
    <s v="FORMOSA"/>
    <s v="FRANCISCA RIBEIRO DO VALLE SANTOS"/>
    <s v="&quot;79357423168&quot;"/>
    <x v="8"/>
    <x v="52"/>
    <s v="Não"/>
    <s v="Não"/>
    <s v="Não"/>
    <s v="Não"/>
    <s v="Não"/>
    <s v="Não"/>
    <s v="Não"/>
    <n v="0"/>
    <n v="0"/>
    <n v="0"/>
    <n v="0"/>
    <n v="0"/>
    <n v="0"/>
    <n v="0"/>
    <n v="0"/>
    <n v="0"/>
    <m/>
    <m/>
    <s v="Contrato Adimplente"/>
    <m/>
    <m/>
    <n v="0"/>
    <m/>
    <x v="1"/>
    <d v="2024-05-09T00:00:00"/>
    <m/>
    <m/>
    <m/>
    <m/>
    <s v="Real prime negócios imobiliários"/>
    <m/>
    <m/>
    <m/>
    <d v="2025-10-06T00:00:00"/>
    <d v="2025-10-06T00:00:00"/>
    <s v="VENDA FINALIZADA"/>
    <d v="2024-05-09T00:00:00"/>
    <m/>
    <n v="90000"/>
    <m/>
    <s v="FSA 03"/>
    <m/>
    <s v="CARLA RIBEIRO DO VALLE - 60166444120"/>
    <s v="Formosa"/>
    <s v="Goiás"/>
    <n v="5561999700845"/>
    <s v="Avenida Califórnia"/>
    <n v="73801160"/>
    <s v="Centro"/>
    <s v="fran@grupoimerge.com.br"/>
    <m/>
    <n v="2000"/>
    <m/>
    <m/>
    <s v="Eduardo Martins (Gestor): Cliente já realizou a Escritura do seu imóvel. Fez a Escrituração com o Anderson, mas não temos o PDF para anexar ao sistema porque a finalização a cliente fez por conta própria. Repasse sendo finalizado por sucesso."/>
    <s v="06/10/2025 às 15h21"/>
    <n v="1968"/>
    <m/>
    <s v="Pedagogo"/>
    <m/>
    <m/>
    <m/>
    <m/>
    <m/>
    <m/>
    <m/>
    <m/>
    <m/>
    <m/>
    <m/>
    <m/>
    <m/>
    <m/>
    <m/>
    <m/>
    <m/>
    <m/>
    <m/>
    <m/>
    <m/>
    <m/>
    <m/>
    <m/>
    <m/>
    <m/>
    <m/>
    <m/>
    <m/>
    <m/>
    <m/>
    <m/>
    <m/>
    <m/>
    <m/>
    <m/>
    <m/>
    <m/>
    <m/>
    <m/>
    <m/>
    <m/>
    <m/>
    <m/>
    <m/>
    <m/>
    <m/>
    <m/>
    <m/>
    <m/>
    <m/>
    <m/>
    <m/>
    <m/>
    <m/>
    <m/>
    <m/>
    <m/>
    <m/>
    <m/>
    <m/>
    <m/>
    <m/>
    <m/>
    <m/>
    <m/>
    <m/>
    <m/>
    <m/>
    <m/>
  </r>
  <r>
    <n v="3493"/>
    <x v="1"/>
    <n v="4146"/>
    <x v="5"/>
    <s v="Etapa Unica"/>
    <s v="BLOCO H"/>
    <n v="104"/>
    <s v="ÁGUAS LINDAS"/>
    <s v="CAROLINE SILVA DOS SANTOS"/>
    <s v="&quot;06495157142&quot;"/>
    <x v="6"/>
    <x v="41"/>
    <s v="Não"/>
    <s v="Não"/>
    <s v="Não"/>
    <s v="Não"/>
    <s v="Não"/>
    <s v="Não"/>
    <s v="Não"/>
    <n v="155419.18"/>
    <n v="565.19000000000005"/>
    <n v="0"/>
    <n v="110852.61"/>
    <n v="44639"/>
    <n v="0"/>
    <n v="155491.60999999999"/>
    <n v="0"/>
    <n v="0"/>
    <m/>
    <m/>
    <s v="Contrato Adimplente"/>
    <m/>
    <m/>
    <n v="0"/>
    <m/>
    <x v="1"/>
    <d v="2024-05-14T00:00:00"/>
    <m/>
    <m/>
    <m/>
    <m/>
    <s v="GRUPO IMERGE"/>
    <m/>
    <m/>
    <m/>
    <d v="2024-06-19T00:00:00"/>
    <d v="2024-06-19T00:00:00"/>
    <s v="DISTRATO"/>
    <d v="2024-05-16T00:00:00"/>
    <n v="24957"/>
    <n v="201014.05"/>
    <m/>
    <s v="AGL29"/>
    <n v="24957"/>
    <m/>
    <s v="Águas Lindas de Goiás"/>
    <s v="Goiás"/>
    <n v="5561991133104"/>
    <s v="Q. 29"/>
    <n v="72910000"/>
    <s v="JARDIM AGUAS LINDAS II"/>
    <s v="carolservicos819@gmail.com"/>
    <m/>
    <n v="18840"/>
    <m/>
    <m/>
    <s v="Gledson Carlos da Silva leandro (Gestor): voltei para fase de em andamento repasso, pois cliente reprovou na fase do dossiê, não foi aprovado na entrevista."/>
    <s v="08/06/2024 às 10h14"/>
    <n v="3440"/>
    <n v="5683"/>
    <s v="Vendedor(a)"/>
    <d v="2024-05-07T00:00:00"/>
    <m/>
    <m/>
    <s v="sim"/>
    <m/>
    <s v="MP140298"/>
    <d v="2024-05-07T00:00:00"/>
    <m/>
    <m/>
    <d v="2024-05-09T00:00:00"/>
    <m/>
    <m/>
    <d v="2024-05-07T00:00:00"/>
    <m/>
    <m/>
    <m/>
    <m/>
    <m/>
    <d v="2024-05-16T00:00:00"/>
    <m/>
    <d v="2024-05-09T00:00:00"/>
    <m/>
    <m/>
    <m/>
    <d v="2024-05-09T00:00:00"/>
    <d v="2024-05-28T00:00:00"/>
    <m/>
    <m/>
    <m/>
    <d v="2024-05-28T00:00:00"/>
    <m/>
    <s v="Sim"/>
    <m/>
    <m/>
    <m/>
    <m/>
    <d v="2024-05-13T00:00:00"/>
    <m/>
    <m/>
    <m/>
    <m/>
    <m/>
    <d v="2024-05-28T00:00:00"/>
    <m/>
    <m/>
    <m/>
    <m/>
    <m/>
    <m/>
    <m/>
    <m/>
    <m/>
    <m/>
    <m/>
    <m/>
    <m/>
    <m/>
    <m/>
    <m/>
    <m/>
    <m/>
    <m/>
    <m/>
    <m/>
    <m/>
    <m/>
    <m/>
    <m/>
    <m/>
    <m/>
  </r>
  <r>
    <n v="3494"/>
    <x v="0"/>
    <n v="4153"/>
    <x v="7"/>
    <s v="Etapa Unica"/>
    <s v="BLOCO E"/>
    <s v="APTO 302"/>
    <s v="FORMOSA"/>
    <s v="HELEN CAROLINE JOSE DOS SANTOS"/>
    <s v="&quot;71146182120&quot;"/>
    <x v="0"/>
    <x v="12"/>
    <s v="Não"/>
    <s v="Não"/>
    <s v="Não"/>
    <s v="Não"/>
    <s v="Não"/>
    <s v="Não"/>
    <s v="Não"/>
    <n v="152325.98000000001"/>
    <n v="600"/>
    <n v="0"/>
    <n v="117710.98"/>
    <n v="34615"/>
    <n v="0"/>
    <n v="152325.98000000001"/>
    <n v="0"/>
    <n v="0"/>
    <m/>
    <n v="8787719976069"/>
    <s v="Contrato Adimplente"/>
    <m/>
    <d v="2024-07-09T00:00:00"/>
    <n v="3568.17"/>
    <d v="2024-06-13T00:00:00"/>
    <x v="0"/>
    <d v="2024-05-14T00:00:00"/>
    <m/>
    <m/>
    <m/>
    <m/>
    <s v="Endy Carvalho Consultoria imobiliária"/>
    <m/>
    <m/>
    <m/>
    <d v="2025-03-26T00:00:00"/>
    <d v="2025-08-21T00:00:00"/>
    <s v="VENDA FINALIZADA"/>
    <d v="2024-05-16T00:00:00"/>
    <n v="24958"/>
    <n v="211932.06"/>
    <m/>
    <s v="FSA010"/>
    <n v="24958"/>
    <s v="ELIANE JOSE DE ALMEIDA - 02803108119"/>
    <s v="Formosa"/>
    <s v="Goiás"/>
    <n v="5561999492480"/>
    <s v="RUA 4 Q 17 L 26"/>
    <n v="73804570"/>
    <s v="PARQUE SERRANO"/>
    <s v="hellencaroline941@gmail.com"/>
    <m/>
    <n v="2000"/>
    <d v="2024-10-30T00:00:00"/>
    <m/>
    <m/>
    <m/>
    <n v="3656"/>
    <n v="5684"/>
    <s v="Atendente"/>
    <d v="2024-05-21T00:00:00"/>
    <m/>
    <m/>
    <s v="sim"/>
    <m/>
    <s v="MP143099"/>
    <d v="2024-05-21T00:00:00"/>
    <d v="2024-06-12T00:00:00"/>
    <m/>
    <d v="2024-05-14T00:00:00"/>
    <s v="Sim"/>
    <m/>
    <d v="2024-05-21T00:00:00"/>
    <m/>
    <m/>
    <m/>
    <m/>
    <m/>
    <d v="2024-05-23T00:00:00"/>
    <d v="2024-06-13T00:00:00"/>
    <d v="2024-05-14T00:00:00"/>
    <d v="2024-06-17T00:00:00"/>
    <m/>
    <m/>
    <d v="2024-05-17T00:00:00"/>
    <d v="2024-05-14T00:00:00"/>
    <d v="2024-10-30T00:00:00"/>
    <m/>
    <d v="2024-06-07T00:00:00"/>
    <d v="2024-05-14T00:00:00"/>
    <m/>
    <s v="Sim"/>
    <m/>
    <m/>
    <m/>
    <m/>
    <d v="2024-06-13T00:00:00"/>
    <m/>
    <d v="2024-07-09T00:00:00"/>
    <m/>
    <m/>
    <d v="2024-07-12T00:00:00"/>
    <d v="2024-05-11T00:00:00"/>
    <d v="2024-06-07T00:00:00"/>
    <d v="2024-10-12T00:00:00"/>
    <d v="2025-02-25T00:00:00"/>
    <d v="2025-03-20T00:00:00"/>
    <d v="2024-05-14T00:00:00"/>
    <d v="2025-03-20T00:00:00"/>
    <m/>
    <m/>
    <m/>
    <m/>
    <m/>
    <m/>
    <m/>
    <m/>
    <m/>
    <m/>
    <m/>
    <m/>
    <m/>
    <m/>
    <m/>
    <m/>
    <m/>
    <m/>
    <m/>
    <m/>
    <m/>
  </r>
  <r>
    <n v="3495"/>
    <x v="0"/>
    <n v="4090"/>
    <x v="2"/>
    <s v="ETAPA 01"/>
    <s v="BLOCO H"/>
    <n v="1"/>
    <s v="ÁGUAS LINDAS"/>
    <s v="EDILANE DOS SANTOS OLIVEIRA"/>
    <s v="&quot;06616705382&quot;"/>
    <x v="6"/>
    <x v="41"/>
    <s v="Não"/>
    <s v="Não"/>
    <s v="Não"/>
    <s v="Sim"/>
    <s v="Sim"/>
    <s v="Não"/>
    <s v="Não"/>
    <n v="170822.5"/>
    <n v="734.14"/>
    <n v="0"/>
    <n v="149000.73000000001"/>
    <n v="44397.27"/>
    <n v="0"/>
    <n v="193398"/>
    <n v="0"/>
    <n v="0"/>
    <m/>
    <n v="8787720181210"/>
    <s v="Contrato Adimplente"/>
    <n v="96119"/>
    <d v="2024-07-02T00:00:00"/>
    <n v="3122.89"/>
    <d v="2024-06-12T00:00:00"/>
    <x v="0"/>
    <d v="2024-05-15T00:00:00"/>
    <m/>
    <m/>
    <m/>
    <m/>
    <s v="GRUPO IMERGE"/>
    <m/>
    <m/>
    <m/>
    <d v="2024-12-27T00:00:00"/>
    <d v="2025-03-28T00:00:00"/>
    <s v="VENDA FINALIZADA"/>
    <d v="2024-05-16T00:00:00"/>
    <n v="24956"/>
    <n v="212602.73"/>
    <m/>
    <s v="AGL28"/>
    <n v="24956"/>
    <m/>
    <s v="Taguatinga"/>
    <s v="Distrito Federal"/>
    <n v="5561983177340"/>
    <s v="CONJUNTO 01 LOTE 11"/>
    <n v="72010010"/>
    <s v="Taguatinga - DF"/>
    <s v="edilanemarcos01@gmail.com"/>
    <m/>
    <n v="2447.17"/>
    <m/>
    <m/>
    <m/>
    <m/>
    <n v="2825"/>
    <n v="5682"/>
    <s v="Operador de Loja"/>
    <d v="2024-04-16T00:00:00"/>
    <n v="656.36"/>
    <d v="2024-06-17T00:00:00"/>
    <s v="sim"/>
    <d v="2024-06-17T00:00:00"/>
    <s v="MP142361"/>
    <d v="2024-04-16T00:00:00"/>
    <d v="2024-06-21T00:00:00"/>
    <m/>
    <d v="2024-05-03T00:00:00"/>
    <s v="Sim"/>
    <m/>
    <d v="2024-04-16T00:00:00"/>
    <m/>
    <m/>
    <m/>
    <d v="2024-06-26T00:00:00"/>
    <m/>
    <d v="2024-05-16T00:00:00"/>
    <d v="2024-06-27T00:00:00"/>
    <d v="2024-05-03T00:00:00"/>
    <d v="2024-07-01T00:00:00"/>
    <d v="2024-06-21T00:00:00"/>
    <m/>
    <d v="2024-05-09T00:00:00"/>
    <d v="2024-06-11T00:00:00"/>
    <m/>
    <d v="2024-06-21T00:00:00"/>
    <d v="2024-07-10T00:00:00"/>
    <d v="2024-06-11T00:00:00"/>
    <d v="2024-07-01T00:00:00"/>
    <s v="Sim"/>
    <m/>
    <m/>
    <m/>
    <m/>
    <d v="2024-05-03T00:00:00"/>
    <m/>
    <d v="2024-07-02T00:00:00"/>
    <m/>
    <m/>
    <d v="2024-07-10T00:00:00"/>
    <d v="2024-06-06T00:00:00"/>
    <d v="2024-07-10T00:00:00"/>
    <d v="2024-06-15T00:00:00"/>
    <d v="2024-12-03T00:00:00"/>
    <d v="2024-11-28T00:00:00"/>
    <d v="2024-06-11T00:00:00"/>
    <d v="2024-11-28T00:00:00"/>
    <m/>
    <m/>
    <m/>
    <m/>
    <m/>
    <m/>
    <m/>
    <m/>
    <m/>
    <m/>
    <m/>
    <m/>
    <m/>
    <m/>
    <n v="4305.32"/>
    <m/>
    <s v="Não tem"/>
    <m/>
    <m/>
    <m/>
    <m/>
  </r>
  <r>
    <n v="3496"/>
    <x v="0"/>
    <n v="4048"/>
    <x v="5"/>
    <s v="Etapa Unica"/>
    <s v="BLOCO G"/>
    <n v="303"/>
    <s v="ÁGUAS LINDAS"/>
    <s v="ELIELZA ALMEIDA ROCHA"/>
    <s v="&quot;01719055122&quot;"/>
    <x v="6"/>
    <x v="37"/>
    <s v="Não"/>
    <s v="Não"/>
    <s v="Não"/>
    <s v="Sim"/>
    <s v="Sim"/>
    <s v="Não"/>
    <s v="Não"/>
    <n v="130579.76"/>
    <n v="0"/>
    <n v="0"/>
    <n v="95725.26"/>
    <n v="46351.28"/>
    <n v="0"/>
    <n v="142076.54"/>
    <n v="0"/>
    <n v="0"/>
    <m/>
    <n v="8787719884318"/>
    <s v="Contrato Adimplente"/>
    <m/>
    <d v="2024-07-30T00:00:00"/>
    <n v="2740.25"/>
    <d v="2024-07-11T00:00:00"/>
    <x v="0"/>
    <d v="2024-05-15T00:00:00"/>
    <m/>
    <m/>
    <m/>
    <m/>
    <s v="GRUPO IMERGE"/>
    <s v="Coordenação - Crédito"/>
    <m/>
    <m/>
    <d v="2025-03-20T00:00:00"/>
    <d v="2025-03-26T00:00:00"/>
    <s v="VENDA FINALIZADA"/>
    <d v="2024-05-16T00:00:00"/>
    <n v="24955"/>
    <n v="192775.28"/>
    <m/>
    <s v="AGL29"/>
    <n v="24955"/>
    <m/>
    <s v="Águas Lindas de Goiás"/>
    <s v="Goiás"/>
    <n v="5561995856882"/>
    <s v="QUADRA 39 CONJUNTO A LOTE 17"/>
    <n v="72910109"/>
    <s v="SETOR 02"/>
    <s v="ELIELZAALMEIDAROCHA403@GMAIL.COM"/>
    <m/>
    <n v="2054.33"/>
    <m/>
    <m/>
    <m/>
    <m/>
    <n v="3418"/>
    <n v="5681"/>
    <s v="Tecnico em Enfermagem"/>
    <d v="2024-05-14T00:00:00"/>
    <n v="516.96"/>
    <d v="2024-07-15T00:00:00"/>
    <s v="sim"/>
    <d v="2024-07-16T00:00:00"/>
    <s v="MP140294"/>
    <d v="2024-05-14T00:00:00"/>
    <d v="2024-07-18T00:00:00"/>
    <m/>
    <d v="2024-05-02T00:00:00"/>
    <s v="Sim"/>
    <m/>
    <d v="2024-05-14T00:00:00"/>
    <m/>
    <m/>
    <m/>
    <d v="2024-07-22T00:00:00"/>
    <m/>
    <d v="2024-05-16T00:00:00"/>
    <d v="2024-07-24T00:00:00"/>
    <d v="2024-05-02T00:00:00"/>
    <d v="2024-08-01T00:00:00"/>
    <d v="2024-07-18T00:00:00"/>
    <m/>
    <d v="2024-07-05T00:00:00"/>
    <d v="2024-05-21T00:00:00"/>
    <m/>
    <d v="2024-07-18T00:00:00"/>
    <d v="2024-08-08T00:00:00"/>
    <d v="2024-05-20T00:00:00"/>
    <d v="2024-07-26T00:00:00"/>
    <s v="Sim"/>
    <m/>
    <m/>
    <m/>
    <m/>
    <d v="2024-05-02T00:00:00"/>
    <m/>
    <d v="2024-07-30T00:00:00"/>
    <m/>
    <m/>
    <d v="2024-08-09T00:00:00"/>
    <d v="2024-05-06T00:00:00"/>
    <d v="2024-08-08T00:00:00"/>
    <d v="2024-09-12T00:00:00"/>
    <d v="2024-12-03T00:00:00"/>
    <d v="2025-02-24T00:00:00"/>
    <d v="2024-05-17T00:00:00"/>
    <d v="2025-02-24T00:00:00"/>
    <m/>
    <m/>
    <m/>
    <m/>
    <m/>
    <m/>
    <m/>
    <m/>
    <m/>
    <m/>
    <m/>
    <m/>
    <m/>
    <m/>
    <n v="3805.32"/>
    <m/>
    <s v="Não tem"/>
    <m/>
    <m/>
    <m/>
    <m/>
  </r>
  <r>
    <n v="3497"/>
    <x v="1"/>
    <n v="4021"/>
    <x v="5"/>
    <s v="Etapa Unica"/>
    <s v="BLOCO I"/>
    <n v="203"/>
    <s v="ÁGUAS LINDAS"/>
    <s v="JOCIVANE MELO MACIEL"/>
    <s v="&quot;08148195323&quot;"/>
    <x v="6"/>
    <x v="41"/>
    <s v="Não"/>
    <s v="Não"/>
    <s v="Não"/>
    <s v="Não"/>
    <s v="Não"/>
    <s v="Não"/>
    <s v="Não"/>
    <n v="128825.84"/>
    <n v="499.99"/>
    <n v="0"/>
    <n v="91820.84"/>
    <n v="37005"/>
    <n v="0"/>
    <n v="128825.84"/>
    <n v="0"/>
    <n v="0"/>
    <m/>
    <m/>
    <s v="Contrato Adimplente"/>
    <m/>
    <m/>
    <n v="0"/>
    <m/>
    <x v="1"/>
    <d v="2024-05-15T00:00:00"/>
    <m/>
    <m/>
    <m/>
    <m/>
    <s v="GRUPO IMERGE"/>
    <m/>
    <m/>
    <m/>
    <d v="2024-07-05T00:00:00"/>
    <d v="2024-07-05T00:00:00"/>
    <s v="DISTRATO"/>
    <d v="2024-05-16T00:00:00"/>
    <n v="24954"/>
    <n v="184999.44"/>
    <m/>
    <s v="AGL29"/>
    <n v="24954"/>
    <m/>
    <s v="Samambaia"/>
    <s v="Distrito Federal"/>
    <n v="5561991074150"/>
    <s v="QR 212 Conjunto 19 LOT 14"/>
    <n v="72316220"/>
    <s v="Samambaia"/>
    <s v="jocivanemelo@gmail.com"/>
    <m/>
    <n v="2000"/>
    <m/>
    <m/>
    <s v="Gledson Carlos da Silva leandro (Gestor): Peço a formalização do distrato considerando que cliente foi reprovada na entrevista do comitê. Notificar com solicitação de distrato."/>
    <s v="03/07/2024 às 16h55"/>
    <n v="3449"/>
    <n v="5680"/>
    <s v="Autônomo(a)"/>
    <m/>
    <m/>
    <m/>
    <m/>
    <m/>
    <s v="MP140286"/>
    <m/>
    <m/>
    <m/>
    <d v="2024-04-22T00:00:00"/>
    <m/>
    <m/>
    <m/>
    <m/>
    <m/>
    <m/>
    <m/>
    <m/>
    <m/>
    <m/>
    <d v="2024-04-22T00:00:00"/>
    <m/>
    <m/>
    <m/>
    <d v="2024-04-23T00:00:00"/>
    <m/>
    <m/>
    <m/>
    <m/>
    <m/>
    <m/>
    <m/>
    <m/>
    <m/>
    <m/>
    <m/>
    <d v="2024-04-22T00:00:00"/>
    <m/>
    <m/>
    <m/>
    <m/>
    <m/>
    <d v="2024-05-13T00:00:00"/>
    <m/>
    <m/>
    <m/>
    <m/>
    <m/>
    <m/>
    <m/>
    <m/>
    <m/>
    <m/>
    <m/>
    <m/>
    <m/>
    <m/>
    <m/>
    <m/>
    <m/>
    <m/>
    <m/>
    <m/>
    <m/>
    <m/>
    <m/>
    <m/>
    <m/>
    <m/>
    <m/>
  </r>
  <r>
    <n v="3498"/>
    <x v="0"/>
    <n v="4138"/>
    <x v="5"/>
    <s v="Etapa Unica"/>
    <s v="BLOCO B"/>
    <n v="101"/>
    <s v="ÁGUAS LINDAS"/>
    <s v="VANDERSON DE SOUZA RAMOS"/>
    <s v="&quot;09990207577&quot;"/>
    <x v="3"/>
    <x v="44"/>
    <s v="Não"/>
    <s v="Não"/>
    <s v="Não"/>
    <s v="Sim"/>
    <s v="Sim"/>
    <s v="Não"/>
    <s v="Não"/>
    <n v="132244.12"/>
    <n v="537.51"/>
    <n v="0"/>
    <n v="101525.58"/>
    <n v="57352.42"/>
    <n v="0"/>
    <n v="158878"/>
    <n v="0"/>
    <n v="0"/>
    <m/>
    <n v="8787720026990"/>
    <s v="Contrato Adimplente"/>
    <n v="105240"/>
    <d v="2024-06-12T00:00:00"/>
    <n v="2740.25"/>
    <d v="2024-05-27T00:00:00"/>
    <x v="0"/>
    <d v="2024-05-20T00:00:00"/>
    <m/>
    <m/>
    <m/>
    <m/>
    <s v="Endy Carvalho Consultoria imobiliária"/>
    <m/>
    <m/>
    <m/>
    <d v="2025-03-20T00:00:00"/>
    <d v="2025-03-20T00:00:00"/>
    <s v="VENDA FINALIZADA"/>
    <d v="2024-05-21T00:00:00"/>
    <n v="25137"/>
    <n v="190000.12"/>
    <m/>
    <s v="AGL29"/>
    <n v="25137"/>
    <s v="VANESSA DE SOUZA RAMOS - 08822588509"/>
    <s v="Santo Antônio do Descoberto"/>
    <s v="Goiás"/>
    <n v="5561996350013"/>
    <s v="RUA PARQUE SANTO ANTONIO  Q 27"/>
    <n v="72900000"/>
    <s v="PARQUE SANTO ANTONIO"/>
    <s v="vandersonr264@gmail.com"/>
    <m/>
    <n v="2150.04"/>
    <m/>
    <m/>
    <m/>
    <m/>
    <n v="3329"/>
    <n v="5685"/>
    <s v="Auxiliar"/>
    <d v="2024-05-22T00:00:00"/>
    <n v="500"/>
    <d v="2024-05-29T00:00:00"/>
    <s v="sim"/>
    <d v="2024-06-03T00:00:00"/>
    <s v="MP140300"/>
    <d v="2024-05-22T00:00:00"/>
    <d v="2024-05-31T00:00:00"/>
    <m/>
    <d v="2024-05-09T00:00:00"/>
    <s v="Sim"/>
    <m/>
    <d v="2024-05-22T00:00:00"/>
    <m/>
    <m/>
    <m/>
    <d v="2024-06-04T00:00:00"/>
    <m/>
    <d v="2024-05-27T00:00:00"/>
    <d v="2024-06-07T00:00:00"/>
    <d v="2024-05-09T00:00:00"/>
    <d v="2024-06-03T00:00:00"/>
    <d v="2024-06-03T00:00:00"/>
    <m/>
    <d v="2024-05-10T00:00:00"/>
    <d v="2024-05-22T00:00:00"/>
    <m/>
    <d v="2024-06-03T00:00:00"/>
    <d v="2024-06-07T00:00:00"/>
    <d v="2024-05-22T00:00:00"/>
    <d v="2024-06-11T00:00:00"/>
    <s v="Sim"/>
    <m/>
    <m/>
    <m/>
    <m/>
    <d v="2024-04-09T00:00:00"/>
    <m/>
    <d v="2024-06-14T00:00:00"/>
    <m/>
    <m/>
    <d v="2024-06-17T00:00:00"/>
    <d v="2024-05-17T00:00:00"/>
    <d v="2024-06-07T00:00:00"/>
    <d v="2024-08-12T00:00:00"/>
    <d v="2024-12-03T00:00:00"/>
    <d v="2025-02-24T00:00:00"/>
    <d v="2024-05-21T00:00:00"/>
    <d v="2025-02-24T00:00:00"/>
    <m/>
    <m/>
    <m/>
    <m/>
    <m/>
    <m/>
    <m/>
    <m/>
    <m/>
    <m/>
    <m/>
    <m/>
    <m/>
    <m/>
    <n v="3805.32"/>
    <m/>
    <m/>
    <m/>
    <m/>
    <m/>
    <m/>
  </r>
  <r>
    <n v="3499"/>
    <x v="0"/>
    <n v="4166"/>
    <x v="7"/>
    <s v="Etapa Unica"/>
    <s v="BLOCO A"/>
    <s v="APTO 104"/>
    <s v="FORMOSA"/>
    <s v="JOANNE ALVES DE ATAIDES"/>
    <s v="&quot;91556333153&quot;"/>
    <x v="0"/>
    <x v="30"/>
    <s v="Não"/>
    <s v="Não"/>
    <s v="Não"/>
    <s v="Não"/>
    <s v="Não"/>
    <s v="Não"/>
    <s v="Não"/>
    <n v="154941.70000000001"/>
    <n v="690"/>
    <n v="0"/>
    <n v="131913.70000000001"/>
    <n v="23028"/>
    <n v="55058.3"/>
    <n v="210000"/>
    <n v="0"/>
    <n v="0"/>
    <m/>
    <n v="8787720042597"/>
    <s v="Contrato Adimplente"/>
    <m/>
    <d v="2024-10-07T00:00:00"/>
    <n v="5489.76"/>
    <d v="2024-06-20T00:00:00"/>
    <x v="0"/>
    <d v="2024-05-21T00:00:00"/>
    <m/>
    <m/>
    <m/>
    <m/>
    <s v="Endy Carvalho Consultoria imobiliária"/>
    <m/>
    <m/>
    <m/>
    <d v="2025-03-26T00:00:00"/>
    <d v="2025-08-21T00:00:00"/>
    <s v="VENDA FINALIZADA"/>
    <d v="2024-05-22T00:00:00"/>
    <n v="25241"/>
    <n v="211792.78"/>
    <m/>
    <s v="FSA010"/>
    <n v="25241"/>
    <s v="LUAN PATRICK ALVES DE OLIVEIRA - 01455827100"/>
    <s v="Formosa"/>
    <s v="Goiás"/>
    <n v="5561998520334"/>
    <s v="RUA 28"/>
    <n v="73802035"/>
    <s v="SETOR BOSQUE"/>
    <s v="arrobanet.fsa@gmail.com"/>
    <m/>
    <n v="2300"/>
    <d v="2024-11-05T00:00:00"/>
    <m/>
    <m/>
    <m/>
    <n v="3594"/>
    <n v="5687"/>
    <s v="Autônomo(a)"/>
    <d v="2024-06-13T00:00:00"/>
    <m/>
    <m/>
    <s v="sim"/>
    <m/>
    <s v="MP143105"/>
    <d v="2024-06-13T00:00:00"/>
    <m/>
    <m/>
    <d v="2024-05-23T00:00:00"/>
    <s v="Sim"/>
    <m/>
    <d v="2024-06-13T00:00:00"/>
    <m/>
    <m/>
    <m/>
    <m/>
    <m/>
    <d v="2024-06-17T00:00:00"/>
    <d v="2024-07-09T00:00:00"/>
    <d v="2024-05-23T00:00:00"/>
    <d v="2024-07-01T00:00:00"/>
    <m/>
    <m/>
    <d v="2024-05-24T00:00:00"/>
    <d v="2024-05-23T00:00:00"/>
    <d v="2024-11-05T00:00:00"/>
    <m/>
    <d v="2024-07-07T00:00:00"/>
    <d v="2024-05-23T00:00:00"/>
    <m/>
    <s v="Sim"/>
    <m/>
    <m/>
    <m/>
    <d v="2024-09-18T00:00:00"/>
    <d v="2024-06-24T00:00:00"/>
    <m/>
    <d v="2024-10-08T00:00:00"/>
    <m/>
    <m/>
    <d v="2024-10-09T00:00:00"/>
    <d v="2024-05-17T00:00:00"/>
    <d v="2024-07-07T00:00:00"/>
    <d v="2024-10-10T00:00:00"/>
    <d v="2025-02-21T00:00:00"/>
    <d v="2025-03-20T00:00:00"/>
    <m/>
    <d v="2025-03-20T00:00:00"/>
    <m/>
    <m/>
    <m/>
    <m/>
    <m/>
    <m/>
    <m/>
    <m/>
    <m/>
    <m/>
    <m/>
    <m/>
    <m/>
    <m/>
    <m/>
    <m/>
    <m/>
    <m/>
    <m/>
    <m/>
    <m/>
  </r>
  <r>
    <n v="3500"/>
    <x v="0"/>
    <n v="4161"/>
    <x v="2"/>
    <s v="ETAPA 01"/>
    <s v="BLOCO W"/>
    <s v="04 PCD"/>
    <s v="ÁGUAS LINDAS"/>
    <s v="GUSTAVO HENRIQUE SILVA SOUSA"/>
    <s v="&quot;05409154169&quot;"/>
    <x v="2"/>
    <x v="7"/>
    <s v="Não"/>
    <s v="Não"/>
    <s v="Não"/>
    <s v="Sim"/>
    <s v="Sim"/>
    <s v="Não"/>
    <s v="Não"/>
    <n v="163637.29"/>
    <n v="582.74"/>
    <n v="0"/>
    <n v="120848.82"/>
    <n v="42059.83"/>
    <n v="0"/>
    <n v="162908.65"/>
    <n v="0"/>
    <n v="0"/>
    <m/>
    <n v="8787720011691"/>
    <s v="Contrato Adimplente"/>
    <n v="96362"/>
    <d v="2024-06-10T00:00:00"/>
    <n v="2740.25"/>
    <d v="2024-05-23T00:00:00"/>
    <x v="0"/>
    <d v="2024-05-21T00:00:00"/>
    <m/>
    <m/>
    <m/>
    <m/>
    <s v="Endy Carvalho Consultoria imobiliária"/>
    <m/>
    <m/>
    <m/>
    <d v="2026-02-24T00:00:00"/>
    <d v="2026-02-24T00:00:00"/>
    <s v="VENDA FINALIZADA"/>
    <d v="2024-05-22T00:00:00"/>
    <n v="25240"/>
    <n v="213266.12"/>
    <m/>
    <s v="AGL28"/>
    <n v="25240"/>
    <m/>
    <s v="Águas Lindas de Goiás"/>
    <s v="Goiás"/>
    <n v="5561993757291"/>
    <s v="QUADRA 39"/>
    <n v="72910000"/>
    <s v="Jardim da Barragem VI"/>
    <s v="rodriguesh2@outlook.com"/>
    <m/>
    <n v="1942.47"/>
    <d v="2024-11-09T00:00:00"/>
    <m/>
    <m/>
    <m/>
    <n v="3075"/>
    <n v="5686"/>
    <s v="Promotor"/>
    <d v="2024-05-16T00:00:00"/>
    <n v="500.01"/>
    <d v="2024-05-27T00:00:00"/>
    <s v="sim"/>
    <d v="2024-05-28T00:00:00"/>
    <s v="MP142368"/>
    <d v="2024-05-16T00:00:00"/>
    <d v="2024-05-28T00:00:00"/>
    <m/>
    <d v="2024-05-15T00:00:00"/>
    <s v="Sim"/>
    <m/>
    <d v="2024-05-16T00:00:00"/>
    <m/>
    <m/>
    <m/>
    <d v="2024-06-03T00:00:00"/>
    <m/>
    <d v="2024-05-22T00:00:00"/>
    <d v="2024-06-04T00:00:00"/>
    <d v="2024-05-15T00:00:00"/>
    <d v="2024-06-03T00:00:00"/>
    <d v="2024-05-28T00:00:00"/>
    <m/>
    <d v="2024-05-21T00:00:00"/>
    <d v="2024-05-20T00:00:00"/>
    <m/>
    <d v="2024-05-28T00:00:00"/>
    <d v="2024-06-05T00:00:00"/>
    <d v="2024-05-17T00:00:00"/>
    <d v="2024-06-07T00:00:00"/>
    <s v="Sim"/>
    <m/>
    <m/>
    <m/>
    <m/>
    <d v="2024-05-15T00:00:00"/>
    <m/>
    <d v="2024-06-11T00:00:00"/>
    <m/>
    <m/>
    <d v="2024-06-12T00:00:00"/>
    <d v="2024-05-15T00:00:00"/>
    <d v="2024-06-05T00:00:00"/>
    <d v="2025-02-12T00:00:00"/>
    <d v="2025-02-13T00:00:00"/>
    <d v="2026-02-06T00:00:00"/>
    <d v="2024-05-17T00:00:00"/>
    <d v="2026-02-06T00:00:00"/>
    <m/>
    <m/>
    <m/>
    <m/>
    <m/>
    <m/>
    <m/>
    <m/>
    <m/>
    <m/>
    <m/>
    <m/>
    <m/>
    <m/>
    <n v="4111.79"/>
    <m/>
    <m/>
    <m/>
    <m/>
    <m/>
    <m/>
  </r>
  <r>
    <n v="3501"/>
    <x v="0"/>
    <n v="4174"/>
    <x v="5"/>
    <s v="Etapa Unica"/>
    <s v="BLOCO F"/>
    <n v="301"/>
    <s v="ÁGUAS LINDAS"/>
    <s v="JOÃO EVANGELINO DE SOUSA DAMASCENO"/>
    <s v="&quot;05146042390&quot;"/>
    <x v="2"/>
    <x v="28"/>
    <s v="Não"/>
    <s v="Não"/>
    <s v="Não"/>
    <s v="Sim"/>
    <s v="Sim"/>
    <s v="Não"/>
    <s v="Não"/>
    <n v="160481.98000000001"/>
    <n v="607.59"/>
    <n v="0"/>
    <n v="122469.3"/>
    <n v="47557.7"/>
    <n v="0"/>
    <n v="170027"/>
    <n v="0"/>
    <n v="0"/>
    <m/>
    <n v="8787720059201"/>
    <s v="Contrato Adimplente"/>
    <n v="105312"/>
    <d v="2024-06-12T00:00:00"/>
    <n v="2740.25"/>
    <d v="2024-05-27T00:00:00"/>
    <x v="0"/>
    <d v="2024-05-22T00:00:00"/>
    <m/>
    <m/>
    <m/>
    <m/>
    <s v="Endy Carvalho Consultoria imobiliária"/>
    <m/>
    <m/>
    <m/>
    <d v="2025-03-20T00:00:00"/>
    <d v="2025-03-20T00:00:00"/>
    <s v="VENDA FINALIZADA"/>
    <d v="2024-05-23T00:00:00"/>
    <n v="25291"/>
    <n v="210960.1"/>
    <m/>
    <s v="AGL29"/>
    <n v="25291"/>
    <m/>
    <s v="Águas Lindas de Goiás"/>
    <s v="Goiás"/>
    <n v="5561994055591"/>
    <s v="RUA CANAA CH - 0 Q 07"/>
    <n v="72910000"/>
    <s v="CHACARAS COIMBRA"/>
    <s v="evangelinodesousadamacesno@gmail.com"/>
    <n v="5561995984269"/>
    <n v="2025.33"/>
    <d v="2024-11-11T00:00:00"/>
    <m/>
    <m/>
    <m/>
    <n v="3404"/>
    <n v="5688"/>
    <s v="Construtor civil"/>
    <d v="2024-05-16T00:00:00"/>
    <n v="500"/>
    <d v="2024-05-29T00:00:00"/>
    <s v="sim"/>
    <d v="2024-06-03T00:00:00"/>
    <s v="MP140302"/>
    <d v="2024-05-16T00:00:00"/>
    <d v="2024-05-31T00:00:00"/>
    <m/>
    <d v="2024-05-20T00:00:00"/>
    <s v="Sim"/>
    <m/>
    <d v="2024-05-16T00:00:00"/>
    <m/>
    <m/>
    <m/>
    <d v="2024-06-04T00:00:00"/>
    <m/>
    <d v="2024-05-23T00:00:00"/>
    <d v="2024-06-07T00:00:00"/>
    <d v="2024-05-20T00:00:00"/>
    <d v="2024-06-03T00:00:00"/>
    <d v="2024-06-03T00:00:00"/>
    <m/>
    <d v="2024-05-23T00:00:00"/>
    <d v="2024-05-24T00:00:00"/>
    <m/>
    <d v="2024-06-03T00:00:00"/>
    <d v="2024-06-07T00:00:00"/>
    <d v="2024-05-24T00:00:00"/>
    <d v="2024-06-11T00:00:00"/>
    <s v="Sim"/>
    <m/>
    <m/>
    <m/>
    <m/>
    <d v="2024-05-20T00:00:00"/>
    <m/>
    <d v="2024-06-17T00:00:00"/>
    <m/>
    <m/>
    <d v="2024-06-18T00:00:00"/>
    <d v="2024-05-22T00:00:00"/>
    <d v="2024-06-07T00:00:00"/>
    <d v="2024-08-12T00:00:00"/>
    <d v="2024-12-03T00:00:00"/>
    <d v="2025-02-24T00:00:00"/>
    <d v="2024-05-24T00:00:00"/>
    <d v="2025-02-24T00:00:00"/>
    <m/>
    <m/>
    <m/>
    <m/>
    <m/>
    <m/>
    <m/>
    <m/>
    <m/>
    <m/>
    <m/>
    <m/>
    <m/>
    <m/>
    <n v="4165.32"/>
    <m/>
    <m/>
    <m/>
    <m/>
    <m/>
    <m/>
  </r>
  <r>
    <n v="3502"/>
    <x v="0"/>
    <n v="4175"/>
    <x v="7"/>
    <s v="Etapa Unica"/>
    <s v="BLOCO L"/>
    <s v="APTO 302"/>
    <s v="FORMOSA"/>
    <s v="GLEYDSON DE OLIVEIRA COSTA"/>
    <s v="&quot;70358093171&quot;"/>
    <x v="1"/>
    <x v="10"/>
    <s v="Não"/>
    <s v="Não"/>
    <s v="Não"/>
    <s v="Não"/>
    <s v="Não"/>
    <s v="Não"/>
    <s v="Não"/>
    <n v="155897.76"/>
    <n v="795"/>
    <n v="0"/>
    <n v="138417.57"/>
    <n v="13906"/>
    <n v="0"/>
    <n v="152323.57"/>
    <n v="0"/>
    <n v="0"/>
    <m/>
    <n v="8787720037666"/>
    <s v="Contrato Adimplente"/>
    <m/>
    <d v="2024-07-30T00:00:00"/>
    <n v="3944.75"/>
    <d v="2024-06-12T00:00:00"/>
    <x v="0"/>
    <d v="2024-05-22T00:00:00"/>
    <m/>
    <m/>
    <m/>
    <m/>
    <s v="Endy Carvalho Consultoria imobiliária"/>
    <m/>
    <m/>
    <m/>
    <d v="2025-03-26T00:00:00"/>
    <d v="2025-03-26T00:00:00"/>
    <s v="VENDA FINALIZADA"/>
    <d v="2024-05-23T00:00:00"/>
    <n v="25292"/>
    <n v="218360"/>
    <m/>
    <s v="FSA010"/>
    <n v="25292"/>
    <m/>
    <s v="Formosa"/>
    <s v="Goiás"/>
    <n v="5561999437557"/>
    <s v="VIA 13 Q 76-A RUA 13"/>
    <n v="73804070"/>
    <s v="CHACARAS DO ABREU"/>
    <s v="gleydsonfsaoliveira@gmail.com"/>
    <m/>
    <n v="2650"/>
    <d v="2024-11-12T00:00:00"/>
    <m/>
    <m/>
    <m/>
    <n v="3776"/>
    <n v="5689"/>
    <s v="Auxiliar"/>
    <d v="2024-05-21T00:00:00"/>
    <m/>
    <m/>
    <s v="sim"/>
    <m/>
    <s v="MP143104"/>
    <d v="2024-05-21T00:00:00"/>
    <d v="2024-06-14T00:00:00"/>
    <m/>
    <d v="2024-05-23T00:00:00"/>
    <s v="Sim"/>
    <m/>
    <d v="2024-05-21T00:00:00"/>
    <m/>
    <m/>
    <m/>
    <m/>
    <m/>
    <d v="2024-05-23T00:00:00"/>
    <d v="2024-06-12T00:00:00"/>
    <d v="2024-05-23T00:00:00"/>
    <d v="2024-06-17T00:00:00"/>
    <m/>
    <m/>
    <d v="2024-05-24T00:00:00"/>
    <d v="2024-05-29T00:00:00"/>
    <d v="2024-11-12T00:00:00"/>
    <m/>
    <d v="2024-06-07T00:00:00"/>
    <d v="2024-05-29T00:00:00"/>
    <m/>
    <s v="Sim"/>
    <m/>
    <m/>
    <m/>
    <m/>
    <d v="2024-06-12T00:00:00"/>
    <m/>
    <d v="2024-07-30T00:00:00"/>
    <m/>
    <m/>
    <d v="2024-08-01T00:00:00"/>
    <d v="2024-05-24T00:00:00"/>
    <d v="2024-06-07T00:00:00"/>
    <d v="2024-10-10T00:00:00"/>
    <d v="2025-02-25T00:00:00"/>
    <d v="2025-03-20T00:00:00"/>
    <d v="2024-05-29T00:00:00"/>
    <d v="2025-03-20T00:00:00"/>
    <m/>
    <m/>
    <m/>
    <m/>
    <m/>
    <m/>
    <m/>
    <m/>
    <m/>
    <m/>
    <m/>
    <m/>
    <m/>
    <m/>
    <m/>
    <m/>
    <m/>
    <m/>
    <m/>
    <m/>
    <m/>
  </r>
  <r>
    <n v="3503"/>
    <x v="0"/>
    <n v="4188"/>
    <x v="0"/>
    <s v="Única"/>
    <s v="BLOCO A"/>
    <n v="101"/>
    <s v="FORMOSA"/>
    <s v="DENILSON DE ALMEIDA CARDOSO"/>
    <s v="&quot;70439805180&quot;"/>
    <x v="0"/>
    <x v="17"/>
    <s v="Não"/>
    <s v="Não"/>
    <s v="Não"/>
    <s v="Não"/>
    <s v="Não"/>
    <s v="Não"/>
    <s v="Não"/>
    <n v="164200"/>
    <n v="834.59"/>
    <n v="0"/>
    <n v="145756.91"/>
    <n v="3224"/>
    <n v="0"/>
    <n v="148980.91"/>
    <n v="0"/>
    <n v="0"/>
    <m/>
    <n v="8787720118160"/>
    <s v="Contrato Adimplente"/>
    <n v="75471"/>
    <d v="2024-07-29T00:00:00"/>
    <n v="3944.79"/>
    <d v="2024-06-18T00:00:00"/>
    <x v="0"/>
    <d v="2024-05-23T00:00:00"/>
    <m/>
    <m/>
    <m/>
    <m/>
    <s v="Endy Carvalho Consultoria imobiliária"/>
    <m/>
    <m/>
    <m/>
    <d v="2025-03-27T00:00:00"/>
    <d v="2025-03-27T00:00:00"/>
    <s v="VENDA FINALIZADA"/>
    <d v="2024-05-20T00:00:00"/>
    <n v="25518"/>
    <n v="231750"/>
    <m/>
    <s v="FSA09"/>
    <n v="25518"/>
    <s v="JOSILENE RODRIGUES DOS SANTOS - 06765030123"/>
    <s v="Formosa"/>
    <s v="Goiás"/>
    <n v="5561998144493"/>
    <s v="Rua Ônix, Q 01"/>
    <n v="73807800"/>
    <s v="Jardim Califórnia"/>
    <s v="denilsonalmeidacardoso775@gmail.com"/>
    <m/>
    <n v="2782"/>
    <d v="2024-11-10T00:00:00"/>
    <m/>
    <s v="Michelle Deisy Pereira da Silva (Correspondente): Unidade bloqueada. Aguardando liberação para envio a conformidade. "/>
    <s v="24/05/2024 às 14h27"/>
    <n v="3029"/>
    <n v="5701"/>
    <s v="Mecânico"/>
    <d v="2024-06-11T00:00:00"/>
    <m/>
    <m/>
    <s v="sim"/>
    <m/>
    <s v="MP134548"/>
    <d v="2024-06-11T00:00:00"/>
    <d v="2024-06-14T00:00:00"/>
    <m/>
    <d v="2024-06-13T00:00:00"/>
    <s v="Sim"/>
    <m/>
    <d v="2024-06-11T00:00:00"/>
    <m/>
    <m/>
    <m/>
    <m/>
    <m/>
    <d v="2024-06-12T00:00:00"/>
    <d v="2024-06-18T00:00:00"/>
    <d v="2024-06-13T00:00:00"/>
    <d v="2024-06-17T00:00:00"/>
    <m/>
    <m/>
    <d v="2024-06-13T00:00:00"/>
    <d v="2024-05-31T00:00:00"/>
    <d v="2024-11-10T00:00:00"/>
    <m/>
    <d v="2024-06-24T00:00:00"/>
    <d v="2024-05-29T00:00:00"/>
    <m/>
    <s v="Sim"/>
    <m/>
    <m/>
    <m/>
    <m/>
    <d v="2024-06-18T00:00:00"/>
    <m/>
    <d v="2024-07-29T00:00:00"/>
    <m/>
    <m/>
    <d v="2024-07-31T00:00:00"/>
    <d v="2024-05-25T00:00:00"/>
    <d v="2024-06-27T00:00:00"/>
    <d v="2024-07-11T00:00:00"/>
    <d v="2024-07-31T00:00:00"/>
    <d v="2025-03-12T00:00:00"/>
    <d v="2024-05-29T00:00:00"/>
    <d v="2025-03-12T00:00:00"/>
    <m/>
    <m/>
    <m/>
    <m/>
    <m/>
    <m/>
    <m/>
    <m/>
    <m/>
    <m/>
    <m/>
    <m/>
    <m/>
    <m/>
    <m/>
    <m/>
    <m/>
    <m/>
    <m/>
    <m/>
    <m/>
  </r>
  <r>
    <n v="3504"/>
    <x v="0"/>
    <n v="4139"/>
    <x v="2"/>
    <s v="ETAPA 02"/>
    <s v="BLOCO S"/>
    <n v="2"/>
    <s v="ÁGUAS LINDAS"/>
    <s v="JOSE RONALDO LIMA DE ASSIS"/>
    <s v="&quot;02264711108&quot;"/>
    <x v="6"/>
    <x v="41"/>
    <s v="Não"/>
    <s v="Não"/>
    <s v="Não"/>
    <s v="Sim"/>
    <s v="Sim"/>
    <s v="Não"/>
    <s v="Não"/>
    <n v="162358.29999999999"/>
    <n v="572.99"/>
    <n v="0"/>
    <n v="117865.69"/>
    <n v="43016.61"/>
    <n v="0"/>
    <n v="160882.29999999999"/>
    <n v="0"/>
    <n v="0"/>
    <m/>
    <n v="8787719923011"/>
    <s v="Contrato Adimplente"/>
    <n v="96296"/>
    <d v="2024-06-07T00:00:00"/>
    <n v="2740.25"/>
    <d v="2024-05-24T00:00:00"/>
    <x v="0"/>
    <d v="2024-05-23T00:00:00"/>
    <m/>
    <m/>
    <m/>
    <m/>
    <s v="GRUPO IMERGE"/>
    <m/>
    <m/>
    <m/>
    <d v="2025-03-25T00:00:00"/>
    <d v="2025-03-25T00:00:00"/>
    <s v="VENDA FINALIZADA"/>
    <d v="2024-05-27T00:00:00"/>
    <n v="25362"/>
    <n v="211983.59"/>
    <m/>
    <s v="AGL28"/>
    <n v="25362"/>
    <m/>
    <s v="Paranoá"/>
    <s v="Distrito Federal"/>
    <n v="5561998572301"/>
    <s v="Quadra 8 Conjunto P"/>
    <n v="71570816"/>
    <s v="Paranoá"/>
    <s v="ronaldolima3110@gmail.com"/>
    <m/>
    <n v="1910"/>
    <m/>
    <m/>
    <m/>
    <m/>
    <n v="3005"/>
    <n v="5691"/>
    <s v="Representante comercial autônomo"/>
    <d v="2024-05-03T00:00:00"/>
    <n v="519.37"/>
    <d v="2024-05-29T00:00:00"/>
    <s v="sim"/>
    <d v="2024-05-29T00:00:00"/>
    <s v="MP129838"/>
    <d v="2024-05-03T00:00:00"/>
    <d v="2024-05-27T00:00:00"/>
    <m/>
    <d v="2024-05-15T00:00:00"/>
    <s v="Sim"/>
    <m/>
    <d v="2024-05-03T00:00:00"/>
    <m/>
    <m/>
    <m/>
    <d v="2024-05-29T00:00:00"/>
    <m/>
    <d v="2024-05-27T00:00:00"/>
    <d v="2024-06-03T00:00:00"/>
    <d v="2024-05-15T00:00:00"/>
    <d v="2024-06-03T00:00:00"/>
    <d v="2024-05-27T00:00:00"/>
    <m/>
    <d v="2024-05-23T00:00:00"/>
    <d v="2024-05-24T00:00:00"/>
    <m/>
    <d v="2024-05-27T00:00:00"/>
    <d v="2024-06-05T00:00:00"/>
    <d v="2024-05-24T00:00:00"/>
    <d v="2024-06-06T00:00:00"/>
    <s v="Sim"/>
    <m/>
    <m/>
    <m/>
    <d v="2024-06-03T00:00:00"/>
    <d v="2024-05-14T00:00:00"/>
    <m/>
    <d v="2024-06-11T00:00:00"/>
    <m/>
    <m/>
    <d v="2024-06-13T00:00:00"/>
    <d v="2024-05-06T00:00:00"/>
    <d v="2024-06-05T00:00:00"/>
    <d v="2024-06-05T00:00:00"/>
    <d v="2024-06-05T00:00:00"/>
    <d v="2025-02-05T00:00:00"/>
    <d v="2024-05-10T00:00:00"/>
    <d v="2025-02-05T00:00:00"/>
    <m/>
    <m/>
    <m/>
    <m/>
    <m/>
    <m/>
    <m/>
    <m/>
    <m/>
    <m/>
    <m/>
    <m/>
    <m/>
    <m/>
    <n v="4105.32"/>
    <m/>
    <m/>
    <m/>
    <m/>
    <m/>
    <m/>
  </r>
  <r>
    <n v="3505"/>
    <x v="0"/>
    <n v="4137"/>
    <x v="5"/>
    <s v="Etapa Unica"/>
    <s v="BLOCO A"/>
    <n v="103"/>
    <s v="ÁGUAS LINDAS"/>
    <s v="JARLEN GEORGE MATOS DE SOUZA"/>
    <s v="&quot;06292657124&quot;"/>
    <x v="6"/>
    <x v="41"/>
    <s v="Não"/>
    <s v="Não"/>
    <s v="Não"/>
    <s v="Sim"/>
    <s v="Sim"/>
    <s v="Não"/>
    <s v="Não"/>
    <n v="135560.54999999999"/>
    <n v="469.99"/>
    <n v="0"/>
    <n v="103658.22"/>
    <n v="46538.78"/>
    <n v="0"/>
    <n v="150197"/>
    <n v="0"/>
    <n v="0"/>
    <m/>
    <n v="8787720063705"/>
    <s v="Contrato Adimplente"/>
    <n v="105226"/>
    <d v="2024-06-14T00:00:00"/>
    <n v="2740.25"/>
    <d v="2024-05-31T00:00:00"/>
    <x v="0"/>
    <d v="2024-05-23T00:00:00"/>
    <m/>
    <m/>
    <m/>
    <m/>
    <s v="GRUPO IMERGE"/>
    <s v="Coordenação - Crédito"/>
    <m/>
    <m/>
    <d v="2025-03-20T00:00:00"/>
    <d v="2025-07-14T00:00:00"/>
    <s v="VENDA FINALIZADA"/>
    <d v="2024-05-27T00:00:00"/>
    <n v="25361"/>
    <n v="194261.22"/>
    <m/>
    <s v="AGL29"/>
    <n v="25361"/>
    <m/>
    <s v="Valparaíso de Goiás"/>
    <s v="Goiás"/>
    <n v="5561982872382"/>
    <s v="Rua Manaus Q 11 L 09"/>
    <n v="72874700"/>
    <s v="Jardim dos Ipês"/>
    <s v="Jarlen.matos27@gmail.com"/>
    <m/>
    <n v="1880"/>
    <m/>
    <m/>
    <m/>
    <m/>
    <n v="3319"/>
    <n v="5690"/>
    <s v="Representante comercial autônomo"/>
    <d v="2024-04-30T00:00:00"/>
    <n v="689.09"/>
    <d v="2024-06-07T00:00:00"/>
    <s v="sim"/>
    <d v="2024-06-09T00:00:00"/>
    <s v="MP140301"/>
    <d v="2024-04-30T00:00:00"/>
    <d v="2024-06-03T00:00:00"/>
    <m/>
    <d v="2024-05-16T00:00:00"/>
    <s v="Sim"/>
    <m/>
    <d v="2024-04-30T00:00:00"/>
    <m/>
    <m/>
    <m/>
    <d v="2024-06-07T00:00:00"/>
    <m/>
    <d v="2024-05-31T00:00:00"/>
    <d v="2024-06-10T00:00:00"/>
    <d v="2024-05-16T00:00:00"/>
    <d v="2024-06-17T00:00:00"/>
    <d v="2024-06-04T00:00:00"/>
    <m/>
    <d v="2024-05-16T00:00:00"/>
    <d v="2024-05-29T00:00:00"/>
    <m/>
    <d v="2024-06-05T00:00:00"/>
    <d v="2024-11-12T00:00:00"/>
    <d v="2024-05-29T00:00:00"/>
    <d v="2024-06-13T00:00:00"/>
    <s v="Sim"/>
    <m/>
    <m/>
    <m/>
    <m/>
    <d v="2024-05-20T00:00:00"/>
    <m/>
    <d v="2024-06-17T00:00:00"/>
    <m/>
    <m/>
    <d v="2024-06-18T00:00:00"/>
    <d v="2024-05-23T00:00:00"/>
    <d v="2024-11-13T00:00:00"/>
    <d v="2024-11-19T00:00:00"/>
    <d v="2024-12-03T00:00:00"/>
    <d v="2025-02-24T00:00:00"/>
    <d v="2024-05-28T00:00:00"/>
    <d v="2025-02-24T00:00:00"/>
    <m/>
    <m/>
    <m/>
    <m/>
    <m/>
    <m/>
    <m/>
    <m/>
    <m/>
    <m/>
    <m/>
    <m/>
    <m/>
    <m/>
    <n v="3905.32"/>
    <m/>
    <m/>
    <m/>
    <m/>
    <m/>
    <m/>
  </r>
  <r>
    <n v="3506"/>
    <x v="0"/>
    <n v="4182"/>
    <x v="5"/>
    <s v="Etapa Unica"/>
    <s v="BLOCO D"/>
    <n v="104"/>
    <s v="ÁGUAS LINDAS"/>
    <s v="THIFANY MARTINS BRITO"/>
    <s v="&quot;05639755121&quot;"/>
    <x v="6"/>
    <x v="41"/>
    <s v="Não"/>
    <s v="Não"/>
    <s v="Não"/>
    <s v="Sim"/>
    <s v="Sim"/>
    <s v="Não"/>
    <s v="Não"/>
    <n v="131236.70000000001"/>
    <n v="449.89"/>
    <n v="0"/>
    <n v="82125.59"/>
    <n v="49067"/>
    <n v="0"/>
    <n v="131192.59"/>
    <n v="0"/>
    <n v="0"/>
    <m/>
    <n v="8787720132081"/>
    <s v="Contrato Adimplente"/>
    <m/>
    <d v="2024-07-26T00:00:00"/>
    <n v="2371.12"/>
    <d v="2024-06-14T00:00:00"/>
    <x v="0"/>
    <d v="2024-05-27T00:00:00"/>
    <m/>
    <m/>
    <m/>
    <m/>
    <s v="GRUPO IMERGE"/>
    <m/>
    <m/>
    <m/>
    <d v="2025-03-20T00:00:00"/>
    <d v="2025-03-20T00:00:00"/>
    <s v="VENDA FINALIZADA"/>
    <d v="2024-05-28T00:00:00"/>
    <n v="25447"/>
    <n v="191956.59"/>
    <m/>
    <s v="AGL29"/>
    <n v="25447"/>
    <s v="STEVENSON VITOR CRUZ CORDEIRO - 70703575163"/>
    <s v="Águas Lindas de Goiás"/>
    <s v="Goiás"/>
    <n v="5561995550651"/>
    <s v="CHACARA 20 QUADRA Q"/>
    <n v="72910000"/>
    <s v="SETOR COIMBRA"/>
    <s v="thifanymartins02@gmail.com"/>
    <m/>
    <n v="1799.62"/>
    <m/>
    <m/>
    <s v="Denise Batista da Silva Nunes (Gestor): NOTA DE EXIGÊNCIA 1. Em uma via do contrato faltou à página 03 e 04. 2. Constar o total de 03 rubricas em todas as páginas do contrato, conforme firmamento (pág. 25). 3. Constar de forma completa os itens B.7 e B.8 (pág. 03), visto que não contem os dados suficientes para registro. "/>
    <s v="24/07/2024 às 15h50"/>
    <n v="3376"/>
    <n v="5692"/>
    <s v="Recepcionista"/>
    <d v="2024-06-12T00:00:00"/>
    <n v="653.91"/>
    <d v="2024-06-19T00:00:00"/>
    <s v="sim"/>
    <d v="2024-06-19T00:00:00"/>
    <s v="MP140305"/>
    <d v="2024-06-12T00:00:00"/>
    <d v="2024-07-02T00:00:00"/>
    <m/>
    <d v="2024-05-27T00:00:00"/>
    <s v="Sim"/>
    <m/>
    <d v="2024-06-12T00:00:00"/>
    <m/>
    <m/>
    <m/>
    <d v="2024-07-04T00:00:00"/>
    <m/>
    <d v="2024-06-14T00:00:00"/>
    <d v="2024-07-15T00:00:00"/>
    <d v="2024-05-27T00:00:00"/>
    <d v="2024-07-15T00:00:00"/>
    <d v="2024-07-02T00:00:00"/>
    <m/>
    <d v="2024-05-28T00:00:00"/>
    <d v="2024-06-11T00:00:00"/>
    <m/>
    <d v="2024-07-03T00:00:00"/>
    <d v="2024-08-01T00:00:00"/>
    <d v="2024-06-11T00:00:00"/>
    <d v="2024-07-18T00:00:00"/>
    <s v="Sim"/>
    <d v="2024-07-19T00:00:00"/>
    <m/>
    <m/>
    <d v="2024-07-24T00:00:00"/>
    <d v="2024-05-23T00:00:00"/>
    <m/>
    <d v="2024-07-26T00:00:00"/>
    <m/>
    <m/>
    <d v="2024-08-06T00:00:00"/>
    <d v="2024-06-06T00:00:00"/>
    <d v="2024-08-07T00:00:00"/>
    <d v="2024-09-12T00:00:00"/>
    <d v="2024-12-03T00:00:00"/>
    <d v="2025-02-24T00:00:00"/>
    <d v="2024-06-11T00:00:00"/>
    <d v="2025-02-24T00:00:00"/>
    <m/>
    <m/>
    <m/>
    <m/>
    <m/>
    <m/>
    <m/>
    <m/>
    <m/>
    <m/>
    <m/>
    <m/>
    <m/>
    <m/>
    <n v="3805.32"/>
    <m/>
    <s v="Não tem"/>
    <m/>
    <m/>
    <m/>
    <m/>
  </r>
  <r>
    <n v="3507"/>
    <x v="2"/>
    <n v="4159"/>
    <x v="7"/>
    <s v="Etapa Unica"/>
    <s v="BLOCO D"/>
    <s v="APTO 304"/>
    <s v="FORMOSA"/>
    <s v="LAURA STEFANY DOS SANTOS RIBEIRO"/>
    <s v="&quot;70992882109&quot;"/>
    <x v="1"/>
    <x v="19"/>
    <s v="Não"/>
    <s v="Não"/>
    <s v="Não"/>
    <s v="Não"/>
    <s v="Não"/>
    <s v="Não"/>
    <s v="Não"/>
    <n v="156920.32999999999"/>
    <n v="615.04999999999995"/>
    <n v="0"/>
    <n v="117013.47"/>
    <n v="33238"/>
    <n v="0"/>
    <n v="150251.47"/>
    <n v="0"/>
    <n v="0"/>
    <m/>
    <n v="8787720127762"/>
    <s v="Contrato Adimplente"/>
    <m/>
    <d v="2024-07-31T00:00:00"/>
    <n v="3568.21"/>
    <d v="2024-06-25T00:00:00"/>
    <x v="0"/>
    <d v="2024-05-27T00:00:00"/>
    <m/>
    <m/>
    <m/>
    <m/>
    <s v="Endy Carvalho Consultoria imobiliária"/>
    <m/>
    <m/>
    <m/>
    <d v="2025-01-16T00:00:00"/>
    <d v="2025-08-21T00:00:00"/>
    <s v="VENDA FINALIZADA"/>
    <d v="2024-05-28T00:00:00"/>
    <n v="25474"/>
    <n v="211928.4"/>
    <m/>
    <s v="FSA010"/>
    <n v="25474"/>
    <s v="RUAM RICARDO RIBEIRO DOS SANTOS - 71312627140"/>
    <s v="Formosa"/>
    <s v="Goiás"/>
    <n v="5561998290170"/>
    <s v="RUA VISCONDE DE PORTO SEGURO"/>
    <n v="73801010"/>
    <s v="SETOR CENTRAL"/>
    <s v="laurastefanyl6rzt@gmail.com"/>
    <m/>
    <n v="1350.19"/>
    <d v="2024-11-06T00:00:00"/>
    <m/>
    <m/>
    <m/>
    <n v="3650"/>
    <n v="5694"/>
    <s v="Operador de Loja"/>
    <d v="2024-05-15T00:00:00"/>
    <m/>
    <m/>
    <s v="sim"/>
    <m/>
    <s v="MP143106"/>
    <d v="2024-05-15T00:00:00"/>
    <d v="2024-06-25T00:00:00"/>
    <m/>
    <d v="2024-05-28T00:00:00"/>
    <s v="Sim"/>
    <m/>
    <d v="2024-05-15T00:00:00"/>
    <m/>
    <m/>
    <m/>
    <m/>
    <m/>
    <d v="2024-05-28T00:00:00"/>
    <d v="2024-06-25T00:00:00"/>
    <d v="2024-05-28T00:00:00"/>
    <d v="2024-07-01T00:00:00"/>
    <m/>
    <m/>
    <d v="2024-05-28T00:00:00"/>
    <d v="2024-05-31T00:00:00"/>
    <d v="2024-11-06T00:00:00"/>
    <m/>
    <d v="2025-02-10T00:00:00"/>
    <d v="2024-05-31T00:00:00"/>
    <m/>
    <s v="Sim"/>
    <m/>
    <m/>
    <m/>
    <m/>
    <d v="2024-06-25T00:00:00"/>
    <m/>
    <d v="2024-07-31T00:00:00"/>
    <m/>
    <m/>
    <d v="2024-08-08T00:00:00"/>
    <d v="2024-05-27T00:00:00"/>
    <d v="2025-02-10T00:00:00"/>
    <m/>
    <m/>
    <m/>
    <d v="2024-05-31T00:00:00"/>
    <m/>
    <m/>
    <m/>
    <m/>
    <m/>
    <m/>
    <m/>
    <m/>
    <m/>
    <m/>
    <m/>
    <m/>
    <m/>
    <m/>
    <m/>
    <m/>
    <m/>
    <m/>
    <m/>
    <m/>
    <m/>
    <m/>
  </r>
  <r>
    <n v="3508"/>
    <x v="0"/>
    <n v="4150"/>
    <x v="7"/>
    <s v="Etapa Unica"/>
    <s v="BLOCO K"/>
    <s v="APTO 101"/>
    <s v="FORMOSA"/>
    <s v="ALBERTO AMANCIO LOPES"/>
    <s v="&quot;03733401174&quot;"/>
    <x v="0"/>
    <x v="26"/>
    <s v="Não"/>
    <s v="Não"/>
    <s v="Não"/>
    <s v="Não"/>
    <s v="Não"/>
    <s v="Não"/>
    <s v="Não"/>
    <n v="152477.07"/>
    <n v="705"/>
    <n v="0"/>
    <n v="134550.07"/>
    <n v="5587"/>
    <n v="0"/>
    <n v="140137.07"/>
    <n v="0"/>
    <n v="0"/>
    <m/>
    <n v="8787720111947"/>
    <s v="Contrato Adimplente"/>
    <m/>
    <d v="2024-07-12T00:00:00"/>
    <n v="3568.17"/>
    <d v="2024-06-26T00:00:00"/>
    <x v="0"/>
    <d v="2024-05-27T00:00:00"/>
    <m/>
    <m/>
    <m/>
    <m/>
    <s v="Endy Carvalho Consultoria imobiliária"/>
    <m/>
    <m/>
    <m/>
    <d v="2025-03-26T00:00:00"/>
    <d v="2025-08-21T00:00:00"/>
    <s v="VENDA FINALIZADA"/>
    <d v="2024-05-28T00:00:00"/>
    <n v="25473"/>
    <n v="211932.06"/>
    <m/>
    <s v="FSA010"/>
    <n v="25473"/>
    <s v="ANA PAULA AMANCIO DE SOUSA LOPES - 33518840100"/>
    <s v="Formosa"/>
    <s v="Goiás"/>
    <n v="5561999014064"/>
    <s v="AV 03 Q 8 L 15"/>
    <n v="73801971"/>
    <s v="PARQUE DAS LARANJEIRAS"/>
    <s v="albertoamancio293@gmail.com"/>
    <m/>
    <n v="2477.69"/>
    <m/>
    <m/>
    <m/>
    <m/>
    <n v="3754"/>
    <n v="5693"/>
    <s v="Autônomo(a)"/>
    <d v="2024-06-12T00:00:00"/>
    <m/>
    <m/>
    <s v="sim"/>
    <m/>
    <s v="MP143107"/>
    <d v="2024-06-13T00:00:00"/>
    <d v="2024-06-26T00:00:00"/>
    <m/>
    <d v="2024-05-28T00:00:00"/>
    <s v="Sim"/>
    <m/>
    <d v="2024-06-13T00:00:00"/>
    <m/>
    <m/>
    <m/>
    <m/>
    <m/>
    <d v="2024-06-14T00:00:00"/>
    <d v="2024-06-26T00:00:00"/>
    <d v="2024-05-28T00:00:00"/>
    <d v="2024-07-01T00:00:00"/>
    <m/>
    <m/>
    <d v="2024-05-28T00:00:00"/>
    <d v="2024-05-29T00:00:00"/>
    <m/>
    <m/>
    <d v="2025-02-10T00:00:00"/>
    <d v="2024-05-29T00:00:00"/>
    <m/>
    <s v="Sim"/>
    <m/>
    <m/>
    <m/>
    <m/>
    <d v="2024-06-26T00:00:00"/>
    <m/>
    <d v="2024-07-12T00:00:00"/>
    <m/>
    <m/>
    <d v="2024-07-15T00:00:00"/>
    <d v="2024-05-24T00:00:00"/>
    <d v="2025-02-10T00:00:00"/>
    <d v="2025-02-12T00:00:00"/>
    <d v="2025-02-21T00:00:00"/>
    <d v="2025-03-20T00:00:00"/>
    <d v="2024-05-29T00:00:00"/>
    <d v="2025-03-20T00:00:00"/>
    <m/>
    <m/>
    <m/>
    <m/>
    <m/>
    <m/>
    <m/>
    <m/>
    <m/>
    <m/>
    <m/>
    <m/>
    <m/>
    <m/>
    <m/>
    <m/>
    <m/>
    <m/>
    <m/>
    <m/>
    <m/>
  </r>
  <r>
    <n v="3509"/>
    <x v="0"/>
    <n v="4200"/>
    <x v="7"/>
    <s v="Etapa Unica"/>
    <s v="BLOCO J"/>
    <s v="APTO 202"/>
    <s v="FORMOSA"/>
    <s v="KAIO HENRIQUE DOS SANTOS SILVA"/>
    <s v="&quot;71001393171&quot;"/>
    <x v="0"/>
    <x v="46"/>
    <s v="Não"/>
    <s v="Não"/>
    <s v="Não"/>
    <s v="Não"/>
    <s v="Não"/>
    <s v="Não"/>
    <s v="Não"/>
    <n v="155058.53"/>
    <n v="649.99"/>
    <n v="0"/>
    <n v="116525.75999999999"/>
    <n v="4397"/>
    <n v="0"/>
    <n v="120922.76"/>
    <n v="0"/>
    <n v="0"/>
    <m/>
    <n v="8787720124615"/>
    <s v="Contrato Adimplente"/>
    <m/>
    <d v="2024-08-02T00:00:00"/>
    <n v="3658.21"/>
    <d v="2024-07-10T00:00:00"/>
    <x v="0"/>
    <d v="2024-05-27T00:00:00"/>
    <m/>
    <m/>
    <m/>
    <m/>
    <s v="Endy Carvalho Consultoria imobiliária"/>
    <m/>
    <m/>
    <m/>
    <d v="2025-03-26T00:00:00"/>
    <d v="2025-08-21T00:00:00"/>
    <s v="VENDA FINALIZADA"/>
    <d v="2024-05-28T00:00:00"/>
    <n v="25475"/>
    <n v="211936.45"/>
    <m/>
    <s v="FSA010"/>
    <n v="25475"/>
    <s v="DIEGO RILKER GOMES DOS SANTOS - 03235679162"/>
    <s v="Formosa"/>
    <s v="Goiás"/>
    <n v="5562996678788"/>
    <s v="Rua Costa Pinto"/>
    <n v="73801130"/>
    <s v="Centro"/>
    <s v="kaiohenriquessilva2@gmail.com"/>
    <m/>
    <n v="2600.79"/>
    <m/>
    <m/>
    <m/>
    <m/>
    <n v="3740"/>
    <n v="5696"/>
    <s v="Fotografo"/>
    <d v="2024-06-07T00:00:00"/>
    <m/>
    <m/>
    <s v="sim"/>
    <m/>
    <s v="MP143108"/>
    <d v="2024-06-10T00:00:00"/>
    <d v="2024-07-29T00:00:00"/>
    <m/>
    <d v="2024-05-28T00:00:00"/>
    <s v="Sim"/>
    <m/>
    <d v="2024-06-10T00:00:00"/>
    <m/>
    <m/>
    <m/>
    <d v="2024-07-25T00:00:00"/>
    <m/>
    <d v="2024-06-10T00:00:00"/>
    <d v="2024-07-29T00:00:00"/>
    <d v="2024-05-28T00:00:00"/>
    <d v="2024-07-15T00:00:00"/>
    <d v="2024-07-22T00:00:00"/>
    <m/>
    <d v="2024-05-28T00:00:00"/>
    <d v="2024-05-31T00:00:00"/>
    <d v="2024-09-30T00:00:00"/>
    <d v="2024-07-23T00:00:00"/>
    <d v="2024-08-01T00:00:00"/>
    <d v="2024-05-31T00:00:00"/>
    <m/>
    <s v="Sim"/>
    <m/>
    <m/>
    <m/>
    <m/>
    <d v="2024-07-10T00:00:00"/>
    <m/>
    <d v="2024-08-02T00:00:00"/>
    <m/>
    <m/>
    <d v="2024-08-15T00:00:00"/>
    <d v="2024-05-28T00:00:00"/>
    <d v="2024-08-09T00:00:00"/>
    <d v="2024-08-19T00:00:00"/>
    <d v="2024-12-06T00:00:00"/>
    <d v="2025-03-20T00:00:00"/>
    <d v="2024-05-31T00:00:00"/>
    <d v="2025-03-20T00:00:00"/>
    <m/>
    <m/>
    <m/>
    <m/>
    <m/>
    <m/>
    <m/>
    <m/>
    <m/>
    <m/>
    <m/>
    <m/>
    <m/>
    <m/>
    <n v="1955.29"/>
    <m/>
    <m/>
    <m/>
    <m/>
    <m/>
    <m/>
  </r>
  <r>
    <n v="3510"/>
    <x v="1"/>
    <n v="4204"/>
    <x v="7"/>
    <s v="Etapa Unica"/>
    <s v="BLOCO M"/>
    <s v="APTO 301"/>
    <s v="FORMOSA"/>
    <s v="FELIPE DE MELO PEREIRA"/>
    <s v="&quot;09033822105&quot;"/>
    <x v="0"/>
    <x v="1"/>
    <s v="Não"/>
    <s v="Não"/>
    <s v="Não"/>
    <s v="Não"/>
    <s v="Não"/>
    <s v="Não"/>
    <s v="Não"/>
    <n v="144540.19"/>
    <n v="490.64"/>
    <n v="0"/>
    <n v="89788.18"/>
    <n v="10869"/>
    <n v="0"/>
    <n v="100657.18"/>
    <n v="0"/>
    <n v="0"/>
    <m/>
    <m/>
    <s v="Contrato Adimplente"/>
    <m/>
    <m/>
    <n v="0"/>
    <m/>
    <x v="1"/>
    <d v="2024-05-27T00:00:00"/>
    <m/>
    <m/>
    <m/>
    <m/>
    <s v="Endy Carvalho Consultoria imobiliária"/>
    <m/>
    <m/>
    <m/>
    <d v="2024-08-21T00:00:00"/>
    <d v="2024-08-21T00:00:00"/>
    <s v="DISTRATO"/>
    <d v="2024-05-22T00:00:00"/>
    <n v="25514"/>
    <n v="211935.37"/>
    <m/>
    <s v="FSA010"/>
    <n v="25514"/>
    <m/>
    <s v="Formosa"/>
    <s v="Goiás"/>
    <n v="5561998667319"/>
    <s v="Rua Araçá, Q 12, L. 22"/>
    <n v="73809032"/>
    <s v="Residencial Jardim Planalto"/>
    <s v="fmelo0676@gmail.com"/>
    <m/>
    <n v="1962.61"/>
    <m/>
    <m/>
    <m/>
    <m/>
    <n v="3789"/>
    <n v="5697"/>
    <s v="Auxiliar"/>
    <m/>
    <m/>
    <m/>
    <m/>
    <m/>
    <s v="MP143109"/>
    <m/>
    <m/>
    <m/>
    <d v="2024-05-28T00:00:00"/>
    <m/>
    <m/>
    <m/>
    <m/>
    <m/>
    <m/>
    <m/>
    <m/>
    <m/>
    <m/>
    <d v="2024-05-28T00:00:00"/>
    <m/>
    <m/>
    <m/>
    <d v="2024-05-29T00:00:00"/>
    <d v="2024-05-29T00:00:00"/>
    <m/>
    <m/>
    <m/>
    <d v="2024-05-29T00:00:00"/>
    <m/>
    <s v="Sim"/>
    <m/>
    <m/>
    <m/>
    <m/>
    <m/>
    <m/>
    <m/>
    <m/>
    <m/>
    <m/>
    <d v="2024-05-25T00:00:00"/>
    <m/>
    <m/>
    <m/>
    <m/>
    <d v="2024-05-29T00:00:00"/>
    <m/>
    <m/>
    <m/>
    <m/>
    <m/>
    <m/>
    <m/>
    <m/>
    <m/>
    <m/>
    <m/>
    <m/>
    <m/>
    <m/>
    <m/>
    <m/>
    <m/>
    <m/>
    <m/>
    <m/>
    <m/>
    <m/>
  </r>
  <r>
    <n v="3511"/>
    <x v="0"/>
    <n v="4163"/>
    <x v="0"/>
    <s v="Única"/>
    <s v="BLOCO A"/>
    <n v="303"/>
    <s v="FORMOSA"/>
    <s v="JUSELMA SOUSA DE OLIVEIRA"/>
    <s v="&quot;04667534117&quot;"/>
    <x v="1"/>
    <x v="15"/>
    <s v="Não"/>
    <s v="Não"/>
    <s v="Não"/>
    <s v="Não"/>
    <s v="Não"/>
    <s v="Não"/>
    <s v="Não"/>
    <n v="163077.78"/>
    <n v="780"/>
    <n v="0"/>
    <n v="148420.78"/>
    <n v="1465.7"/>
    <n v="0"/>
    <n v="149886.48000000001"/>
    <n v="0"/>
    <n v="0"/>
    <m/>
    <n v="8787720127304"/>
    <s v="Contrato Adimplente"/>
    <m/>
    <d v="2024-07-12T00:00:00"/>
    <n v="3936.53"/>
    <d v="2024-06-18T00:00:00"/>
    <x v="0"/>
    <d v="2024-05-28T00:00:00"/>
    <m/>
    <m/>
    <m/>
    <m/>
    <s v="Endy Carvalho Consultoria imobiliária"/>
    <m/>
    <m/>
    <m/>
    <d v="2025-03-27T00:00:00"/>
    <d v="2025-03-27T00:00:00"/>
    <s v="VENDA FINALIZADA"/>
    <d v="2024-05-31T00:00:00"/>
    <n v="25516"/>
    <n v="218000.12"/>
    <m/>
    <s v="FSA09"/>
    <n v="25516"/>
    <m/>
    <s v="Formosa"/>
    <s v="Goiás"/>
    <n v="5561996066776"/>
    <s v="RUA LUIS ASTOLFO Q 8"/>
    <n v="73805330"/>
    <s v="SETOR PAMPULHA"/>
    <s v="sousadeoliveira.juselma09@gmail.com"/>
    <m/>
    <n v="2600"/>
    <d v="2024-10-02T00:00:00"/>
    <m/>
    <m/>
    <m/>
    <n v="3039"/>
    <n v="5699"/>
    <s v="Publicitário"/>
    <d v="2024-05-13T00:00:00"/>
    <m/>
    <m/>
    <s v="sim"/>
    <m/>
    <s v="MP134538"/>
    <d v="2024-05-13T00:00:00"/>
    <d v="2024-07-12T00:00:00"/>
    <m/>
    <d v="2024-05-29T00:00:00"/>
    <s v="Sim"/>
    <m/>
    <d v="2024-05-13T00:00:00"/>
    <m/>
    <m/>
    <m/>
    <m/>
    <m/>
    <d v="2024-05-31T00:00:00"/>
    <d v="2024-06-18T00:00:00"/>
    <d v="2024-05-29T00:00:00"/>
    <d v="2024-06-17T00:00:00"/>
    <m/>
    <m/>
    <d v="2024-05-29T00:00:00"/>
    <d v="2024-05-31T00:00:00"/>
    <d v="2024-10-02T00:00:00"/>
    <m/>
    <d v="2024-06-24T00:00:00"/>
    <d v="2024-05-31T00:00:00"/>
    <m/>
    <s v="Sim"/>
    <m/>
    <m/>
    <m/>
    <m/>
    <d v="2024-06-18T00:00:00"/>
    <m/>
    <d v="2024-07-12T00:00:00"/>
    <m/>
    <m/>
    <d v="2024-07-15T00:00:00"/>
    <d v="2024-05-29T00:00:00"/>
    <d v="2024-06-27T00:00:00"/>
    <d v="2024-07-01T00:00:00"/>
    <d v="2024-07-31T00:00:00"/>
    <d v="2025-03-12T00:00:00"/>
    <d v="2024-05-31T00:00:00"/>
    <d v="2025-03-12T00:00:00"/>
    <m/>
    <m/>
    <m/>
    <m/>
    <m/>
    <m/>
    <m/>
    <m/>
    <m/>
    <m/>
    <m/>
    <m/>
    <m/>
    <m/>
    <m/>
    <m/>
    <m/>
    <m/>
    <m/>
    <m/>
    <m/>
  </r>
  <r>
    <n v="3512"/>
    <x v="0"/>
    <n v="4169"/>
    <x v="2"/>
    <s v="ETAPA 02"/>
    <s v="BLOCO R"/>
    <n v="303"/>
    <s v="ÁGUAS LINDAS"/>
    <s v="WAGNER ALVES DE MACENA"/>
    <s v="&quot;09989178429&quot;"/>
    <x v="6"/>
    <x v="53"/>
    <s v="Não"/>
    <s v="Não"/>
    <s v="Não"/>
    <s v="Sim"/>
    <s v="Sim"/>
    <s v="Não"/>
    <s v="Não"/>
    <n v="161245.68"/>
    <n v="770.07"/>
    <n v="0"/>
    <n v="155771.23000000001"/>
    <n v="44063.77"/>
    <n v="0"/>
    <n v="199835"/>
    <n v="0"/>
    <n v="0"/>
    <m/>
    <n v="8787720149766"/>
    <s v="Contrato Adimplente"/>
    <n v="96293"/>
    <d v="2024-06-28T00:00:00"/>
    <n v="3122.89"/>
    <d v="2024-06-05T00:00:00"/>
    <x v="0"/>
    <d v="2024-05-28T00:00:00"/>
    <m/>
    <m/>
    <m/>
    <m/>
    <s v="Endy Carvalho Consultoria imobiliária"/>
    <m/>
    <m/>
    <m/>
    <d v="2025-03-25T00:00:00"/>
    <d v="2025-07-14T00:00:00"/>
    <s v="VENDA FINALIZADA"/>
    <d v="2024-05-31T00:00:00"/>
    <n v="25517"/>
    <n v="202936.23"/>
    <m/>
    <s v="AGL28"/>
    <n v="25517"/>
    <m/>
    <s v="Ceilândia"/>
    <s v="Distrito Federal"/>
    <n v="5583987606911"/>
    <s v="QNM 3 Conjunto D LOTE 08"/>
    <n v="72215034"/>
    <s v="Ceilândia Sul (Ceilândia)"/>
    <s v="wagneralvesdemacena@gmail.com"/>
    <m/>
    <n v="2566.9299999999998"/>
    <d v="2024-10-02T00:00:00"/>
    <m/>
    <m/>
    <m/>
    <n v="3001"/>
    <n v="5700"/>
    <s v="Repositor"/>
    <d v="2024-05-17T00:00:00"/>
    <n v="501.67"/>
    <d v="2024-07-19T00:00:00"/>
    <s v="sim"/>
    <d v="2024-07-20T00:00:00"/>
    <s v="MP129840"/>
    <d v="2024-05-17T00:00:00"/>
    <d v="2024-06-10T00:00:00"/>
    <m/>
    <d v="2024-05-27T00:00:00"/>
    <s v="Sim"/>
    <m/>
    <d v="2024-05-17T00:00:00"/>
    <m/>
    <m/>
    <m/>
    <d v="2024-06-13T00:00:00"/>
    <m/>
    <d v="2024-05-31T00:00:00"/>
    <d v="2024-06-14T00:00:00"/>
    <d v="2024-05-27T00:00:00"/>
    <d v="2024-06-17T00:00:00"/>
    <d v="2024-06-11T00:00:00"/>
    <m/>
    <d v="2024-05-27T00:00:00"/>
    <d v="2024-06-03T00:00:00"/>
    <m/>
    <d v="2024-06-11T00:00:00"/>
    <d v="2024-06-24T00:00:00"/>
    <d v="2024-06-03T00:00:00"/>
    <d v="2024-06-27T00:00:00"/>
    <s v="Sim"/>
    <m/>
    <m/>
    <m/>
    <m/>
    <d v="2024-05-24T00:00:00"/>
    <m/>
    <d v="2024-07-03T00:00:00"/>
    <m/>
    <m/>
    <d v="2024-07-03T00:00:00"/>
    <d v="2024-05-29T00:00:00"/>
    <d v="2024-06-26T00:00:00"/>
    <d v="2024-08-12T00:00:00"/>
    <d v="2024-12-05T00:00:00"/>
    <d v="2025-02-05T00:00:00"/>
    <d v="2024-06-03T00:00:00"/>
    <d v="2025-02-05T00:00:00"/>
    <m/>
    <m/>
    <m/>
    <m/>
    <m/>
    <m/>
    <m/>
    <m/>
    <m/>
    <m/>
    <m/>
    <m/>
    <m/>
    <m/>
    <n v="4105.32"/>
    <m/>
    <m/>
    <m/>
    <m/>
    <m/>
    <m/>
  </r>
  <r>
    <n v="3513"/>
    <x v="1"/>
    <n v="4170"/>
    <x v="10"/>
    <s v="ETAPA 01"/>
    <s v="RETOMADO"/>
    <s v="BL 5 APT 203"/>
    <s v="FORMOSA"/>
    <s v="THAMARA RAFAELLA DE MELO SANTOS"/>
    <s v="&quot;02276782145&quot;"/>
    <x v="1"/>
    <x v="10"/>
    <s v="Não"/>
    <s v="Não"/>
    <s v="Não"/>
    <s v="Não"/>
    <s v="Não"/>
    <s v="Não"/>
    <s v="Não"/>
    <n v="168905"/>
    <n v="1159.96"/>
    <n v="0"/>
    <n v="168000"/>
    <n v="1841"/>
    <n v="0"/>
    <n v="169841"/>
    <n v="0"/>
    <n v="0"/>
    <m/>
    <m/>
    <s v="Contrato Adimplente"/>
    <m/>
    <m/>
    <n v="0"/>
    <m/>
    <x v="1"/>
    <d v="2024-05-28T00:00:00"/>
    <m/>
    <m/>
    <m/>
    <m/>
    <s v="Endy Carvalho Consultoria imobiliária"/>
    <m/>
    <m/>
    <m/>
    <d v="2025-05-08T00:00:00"/>
    <d v="2025-05-08T00:00:00"/>
    <s v="DISTRATO"/>
    <d v="2024-05-28T00:00:00"/>
    <m/>
    <n v="180000.08"/>
    <m/>
    <s v="FSA04"/>
    <m/>
    <m/>
    <s v="Formosa"/>
    <s v="Goiás"/>
    <n v="5561996197122"/>
    <s v="RUA 10"/>
    <n v="73804600"/>
    <s v="PARQUE SERRANO"/>
    <s v="rafaellathamara@gmail.com"/>
    <n v="61996703502"/>
    <n v="3866.55"/>
    <d v="2024-11-11T00:00:00"/>
    <m/>
    <m/>
    <m/>
    <m/>
    <m/>
    <s v="Professor(a)"/>
    <m/>
    <m/>
    <m/>
    <m/>
    <m/>
    <m/>
    <m/>
    <m/>
    <m/>
    <m/>
    <m/>
    <m/>
    <m/>
    <m/>
    <m/>
    <m/>
    <m/>
    <m/>
    <m/>
    <m/>
    <m/>
    <m/>
    <m/>
    <m/>
    <m/>
    <m/>
    <m/>
    <m/>
    <m/>
    <m/>
    <m/>
    <m/>
    <m/>
    <m/>
    <m/>
    <m/>
    <m/>
    <m/>
    <m/>
    <m/>
    <m/>
    <m/>
    <d v="2024-07-08T00:00:00"/>
    <m/>
    <m/>
    <m/>
    <m/>
    <m/>
    <m/>
    <m/>
    <m/>
    <m/>
    <m/>
    <m/>
    <m/>
    <m/>
    <m/>
    <m/>
    <m/>
    <m/>
    <m/>
    <m/>
    <m/>
    <m/>
    <m/>
    <s v="Pago"/>
    <s v="NÃO POSSUI - RETOMADO"/>
    <m/>
    <m/>
    <m/>
  </r>
  <r>
    <n v="3514"/>
    <x v="0"/>
    <n v="4203"/>
    <x v="7"/>
    <s v="Etapa Unica"/>
    <s v="BLOCO A"/>
    <s v="APTO 304"/>
    <s v="FORMOSA"/>
    <s v="EDUARDO JUNIO GONCALVES DA SILVA"/>
    <s v="&quot;08554402103&quot;"/>
    <x v="1"/>
    <x v="10"/>
    <s v="Não"/>
    <s v="Não"/>
    <s v="Não"/>
    <s v="Não"/>
    <s v="Não"/>
    <s v="Não"/>
    <s v="Não"/>
    <n v="152563.48000000001"/>
    <n v="657.99"/>
    <n v="0"/>
    <n v="125385.48"/>
    <n v="27178"/>
    <n v="0"/>
    <n v="152563.48000000001"/>
    <n v="0"/>
    <n v="0"/>
    <m/>
    <n v="8787720128262"/>
    <s v="Contrato Adimplente"/>
    <m/>
    <d v="2024-07-30T00:00:00"/>
    <n v="3568.21"/>
    <d v="2024-06-14T00:00:00"/>
    <x v="0"/>
    <d v="2024-05-28T00:00:00"/>
    <m/>
    <m/>
    <m/>
    <m/>
    <s v="Endy Carvalho Consultoria imobiliária"/>
    <m/>
    <m/>
    <m/>
    <d v="2025-03-26T00:00:00"/>
    <d v="2025-08-21T00:00:00"/>
    <s v="VENDA FINALIZADA"/>
    <d v="2024-05-22T00:00:00"/>
    <n v="25519"/>
    <n v="211931.9"/>
    <m/>
    <s v="FSA010"/>
    <n v="25519"/>
    <s v="FABIO JUNIOR GONCALVES DA SILVA - 02374908119"/>
    <s v="Formosa"/>
    <s v="Goiás"/>
    <n v="5561999818496"/>
    <s v="RUA 10-A"/>
    <n v="73808867"/>
    <s v="SETOR BELA VISTA"/>
    <s v="eduardoeliane6@gmail.com"/>
    <m/>
    <n v="2409.36"/>
    <d v="2024-11-17T00:00:00"/>
    <m/>
    <m/>
    <m/>
    <n v="3602"/>
    <n v="7544"/>
    <s v="Auxiliar"/>
    <d v="2024-06-07T00:00:00"/>
    <m/>
    <m/>
    <s v="sim"/>
    <m/>
    <s v="MP143110"/>
    <d v="2024-06-10T00:00:00"/>
    <d v="2024-06-14T00:00:00"/>
    <m/>
    <d v="2024-05-29T00:00:00"/>
    <s v="Sim"/>
    <m/>
    <d v="2024-06-10T00:00:00"/>
    <m/>
    <m/>
    <m/>
    <m/>
    <m/>
    <d v="2024-06-11T00:00:00"/>
    <d v="2024-06-14T00:00:00"/>
    <d v="2024-05-29T00:00:00"/>
    <d v="2024-06-17T00:00:00"/>
    <m/>
    <m/>
    <d v="2024-05-29T00:00:00"/>
    <d v="2024-06-03T00:00:00"/>
    <m/>
    <m/>
    <d v="2024-07-07T00:00:00"/>
    <d v="2024-05-31T00:00:00"/>
    <m/>
    <s v="Sim"/>
    <m/>
    <m/>
    <m/>
    <m/>
    <d v="2024-06-14T00:00:00"/>
    <m/>
    <d v="2024-07-30T00:00:00"/>
    <m/>
    <m/>
    <d v="2024-08-01T00:00:00"/>
    <d v="2024-05-27T00:00:00"/>
    <d v="2024-07-07T00:00:00"/>
    <d v="2024-10-10T00:00:00"/>
    <d v="2025-02-21T00:00:00"/>
    <d v="2025-03-20T00:00:00"/>
    <d v="2024-05-31T00:00:00"/>
    <d v="2025-03-20T00:00:00"/>
    <m/>
    <m/>
    <m/>
    <m/>
    <m/>
    <m/>
    <m/>
    <m/>
    <m/>
    <m/>
    <m/>
    <m/>
    <m/>
    <m/>
    <m/>
    <m/>
    <m/>
    <m/>
    <m/>
    <m/>
    <m/>
  </r>
  <r>
    <n v="3515"/>
    <x v="0"/>
    <n v="4171"/>
    <x v="7"/>
    <s v="Etapa Unica"/>
    <s v="BLOCO A"/>
    <s v="APTO 103"/>
    <s v="FORMOSA"/>
    <s v="KELLY VITORIA ALVES DA SILVA"/>
    <s v="&quot;08594804105&quot;"/>
    <x v="1"/>
    <x v="5"/>
    <s v="Não"/>
    <s v="Não"/>
    <s v="Não"/>
    <s v="Não"/>
    <s v="Não"/>
    <s v="Não"/>
    <s v="Não"/>
    <n v="157198.34"/>
    <n v="563.75"/>
    <n v="0"/>
    <n v="110420.06"/>
    <n v="40001"/>
    <n v="0"/>
    <n v="150421.06"/>
    <n v="0"/>
    <n v="0"/>
    <m/>
    <n v="8787720112765"/>
    <s v="Contrato Adimplente"/>
    <m/>
    <d v="2024-07-05T00:00:00"/>
    <n v="3568.17"/>
    <d v="2024-06-14T00:00:00"/>
    <x v="0"/>
    <d v="2024-05-29T00:00:00"/>
    <m/>
    <m/>
    <m/>
    <m/>
    <s v="Endy Carvalho Consultoria imobiliária"/>
    <m/>
    <m/>
    <m/>
    <d v="2025-03-26T00:00:00"/>
    <d v="2025-08-21T00:00:00"/>
    <s v="VENDA FINALIZADA"/>
    <d v="2024-05-15T00:00:00"/>
    <n v="25578"/>
    <n v="211926.05"/>
    <m/>
    <s v="FSA010"/>
    <n v="25578"/>
    <m/>
    <s v="Formosa"/>
    <s v="Goiás"/>
    <n v="5561998133205"/>
    <s v="VIA 14 CH 55"/>
    <n v="73804075"/>
    <s v="CHACARAS DO ABREU"/>
    <s v="kellyvitorya714@gmail.com"/>
    <m/>
    <n v="1879.2"/>
    <d v="2024-11-10T00:00:00"/>
    <m/>
    <m/>
    <m/>
    <n v="3593"/>
    <n v="5716"/>
    <s v="Auxiliar"/>
    <d v="2024-05-15T00:00:00"/>
    <m/>
    <m/>
    <s v="sim"/>
    <m/>
    <s v="MP143111"/>
    <d v="2024-05-15T00:00:00"/>
    <m/>
    <m/>
    <d v="2024-05-29T00:00:00"/>
    <m/>
    <m/>
    <d v="2024-05-15T00:00:00"/>
    <m/>
    <m/>
    <m/>
    <m/>
    <m/>
    <d v="2024-06-03T00:00:00"/>
    <d v="2024-06-14T00:00:00"/>
    <d v="2024-05-29T00:00:00"/>
    <d v="2024-06-17T00:00:00"/>
    <m/>
    <m/>
    <d v="2024-06-04T00:00:00"/>
    <d v="2024-05-30T00:00:00"/>
    <m/>
    <m/>
    <d v="2024-07-07T00:00:00"/>
    <d v="2024-05-29T00:00:00"/>
    <m/>
    <s v="Sim"/>
    <m/>
    <m/>
    <m/>
    <m/>
    <d v="2024-06-14T00:00:00"/>
    <m/>
    <d v="2024-07-05T00:00:00"/>
    <m/>
    <m/>
    <d v="2024-07-08T00:00:00"/>
    <d v="2024-05-29T00:00:00"/>
    <d v="2024-07-07T00:00:00"/>
    <d v="2024-10-10T00:00:00"/>
    <d v="2025-02-21T00:00:00"/>
    <d v="2025-03-20T00:00:00"/>
    <m/>
    <d v="2025-03-20T00:00:00"/>
    <m/>
    <m/>
    <m/>
    <m/>
    <m/>
    <m/>
    <m/>
    <m/>
    <m/>
    <m/>
    <m/>
    <m/>
    <m/>
    <m/>
    <m/>
    <m/>
    <m/>
    <m/>
    <m/>
    <m/>
    <m/>
  </r>
  <r>
    <n v="3516"/>
    <x v="0"/>
    <n v="4158"/>
    <x v="7"/>
    <s v="Etapa Unica"/>
    <s v="BLOCO J"/>
    <s v="APTO 104"/>
    <s v="FORMOSA"/>
    <s v="ALEX PEDRO ALVES GOMES"/>
    <s v="&quot;71530675154&quot;"/>
    <x v="1"/>
    <x v="33"/>
    <s v="Não"/>
    <s v="Não"/>
    <s v="Não"/>
    <s v="Não"/>
    <s v="Não"/>
    <s v="Não"/>
    <s v="Não"/>
    <n v="152325.98000000001"/>
    <n v="600"/>
    <n v="0"/>
    <n v="117710.98"/>
    <n v="34615"/>
    <n v="0"/>
    <n v="152325.98000000001"/>
    <n v="0"/>
    <n v="0"/>
    <m/>
    <n v="8787720172644"/>
    <s v="Contrato Adimplente"/>
    <m/>
    <d v="2024-07-05T00:00:00"/>
    <n v="3568.17"/>
    <d v="2024-06-21T00:00:00"/>
    <x v="0"/>
    <d v="2024-05-31T00:00:00"/>
    <m/>
    <m/>
    <m/>
    <m/>
    <s v="Endy Carvalho Consultoria imobiliária"/>
    <m/>
    <m/>
    <m/>
    <d v="2025-03-26T00:00:00"/>
    <d v="2025-08-22T00:00:00"/>
    <s v="VENDA FINALIZADA"/>
    <d v="2024-05-10T00:00:00"/>
    <n v="25576"/>
    <n v="211932.06"/>
    <m/>
    <s v="FSA010"/>
    <n v="25576"/>
    <s v="ROSILENE CALDEIRA DE MOURA - 02037197195"/>
    <s v="Formosa"/>
    <s v="Goiás"/>
    <n v="5561991067630"/>
    <s v="RUA A Q 41 L 16 B"/>
    <n v="73808228"/>
    <s v="JARDIM TRIÂNGULO"/>
    <s v="alexpdro06@gmail.com"/>
    <m/>
    <n v="2000"/>
    <d v="2024-11-04T00:00:00"/>
    <m/>
    <m/>
    <m/>
    <n v="3745"/>
    <n v="5714"/>
    <s v="Auxiliar de Serviços Gerais"/>
    <d v="2024-06-13T00:00:00"/>
    <m/>
    <m/>
    <s v="sim"/>
    <m/>
    <s v="MP143112"/>
    <d v="2024-06-14T00:00:00"/>
    <d v="2024-06-21T00:00:00"/>
    <m/>
    <d v="2024-06-03T00:00:00"/>
    <s v="Sim"/>
    <m/>
    <d v="2024-06-14T00:00:00"/>
    <m/>
    <m/>
    <m/>
    <m/>
    <m/>
    <d v="2024-06-18T00:00:00"/>
    <d v="2024-06-21T00:00:00"/>
    <d v="2024-06-04T00:00:00"/>
    <d v="2024-07-01T00:00:00"/>
    <m/>
    <m/>
    <d v="2024-06-07T00:00:00"/>
    <d v="2024-06-05T00:00:00"/>
    <d v="2024-11-04T00:00:00"/>
    <m/>
    <d v="2025-02-10T00:00:00"/>
    <d v="2024-06-05T00:00:00"/>
    <m/>
    <s v="Sim"/>
    <m/>
    <m/>
    <m/>
    <m/>
    <d v="2024-06-21T00:00:00"/>
    <m/>
    <d v="2024-07-06T00:00:00"/>
    <m/>
    <m/>
    <d v="2024-07-12T00:00:00"/>
    <d v="2024-06-01T00:00:00"/>
    <d v="2025-02-10T00:00:00"/>
    <d v="2025-02-15T00:00:00"/>
    <d v="2025-02-21T00:00:00"/>
    <d v="2025-03-20T00:00:00"/>
    <d v="2024-06-05T00:00:00"/>
    <d v="2025-03-20T00:00:00"/>
    <m/>
    <m/>
    <m/>
    <m/>
    <m/>
    <m/>
    <m/>
    <m/>
    <m/>
    <m/>
    <m/>
    <m/>
    <m/>
    <m/>
    <m/>
    <m/>
    <m/>
    <m/>
    <m/>
    <m/>
    <m/>
  </r>
  <r>
    <n v="3517"/>
    <x v="0"/>
    <n v="4235"/>
    <x v="7"/>
    <s v="Etapa Unica"/>
    <s v="BLOCO N"/>
    <s v="APTO 102"/>
    <s v="FORMOSA"/>
    <s v="IZADORA OLIVEIRA DA MOTA"/>
    <s v="&quot;05061483197&quot;"/>
    <x v="1"/>
    <x v="21"/>
    <s v="Não"/>
    <s v="Não"/>
    <s v="Não"/>
    <s v="Não"/>
    <s v="Não"/>
    <s v="Não"/>
    <s v="Não"/>
    <n v="149693.95000000001"/>
    <n v="546.78"/>
    <n v="0"/>
    <n v="107003.95"/>
    <n v="42690"/>
    <n v="0"/>
    <n v="149693.95000000001"/>
    <n v="0"/>
    <n v="0"/>
    <m/>
    <n v="8787720185720"/>
    <s v="Contrato Adimplente"/>
    <n v="75680"/>
    <d v="2024-07-30T00:00:00"/>
    <n v="3557.79"/>
    <d v="2024-06-18T00:00:00"/>
    <x v="0"/>
    <d v="2024-05-31T00:00:00"/>
    <m/>
    <m/>
    <m/>
    <m/>
    <s v="Endy Carvalho Consultoria imobiliária"/>
    <m/>
    <m/>
    <m/>
    <d v="2025-03-26T00:00:00"/>
    <d v="2025-08-22T00:00:00"/>
    <s v="VENDA FINALIZADA"/>
    <d v="2024-05-27T00:00:00"/>
    <n v="25573"/>
    <n v="211931.67"/>
    <m/>
    <s v="FSA010"/>
    <n v="25573"/>
    <s v="VITOR OLIVEIRA DA MOTA - 05061484169"/>
    <s v="Formosa"/>
    <s v="Goiás"/>
    <n v="5561993947994"/>
    <s v="RUA 06 Q 25"/>
    <n v="73805060"/>
    <s v="SETOR FERROVIARIO"/>
    <s v="izadorao66@gmail.com"/>
    <m/>
    <n v="1822.6"/>
    <d v="2024-11-17T00:00:00"/>
    <m/>
    <m/>
    <m/>
    <n v="3800"/>
    <n v="5711"/>
    <s v="Secretária"/>
    <d v="2024-06-07T00:00:00"/>
    <m/>
    <m/>
    <s v="sim"/>
    <m/>
    <s v="MP143117"/>
    <d v="2024-06-10T00:00:00"/>
    <d v="2024-06-14T00:00:00"/>
    <m/>
    <d v="2024-06-06T00:00:00"/>
    <s v="Sim"/>
    <m/>
    <d v="2024-06-10T00:00:00"/>
    <m/>
    <m/>
    <m/>
    <m/>
    <m/>
    <d v="2024-06-14T00:00:00"/>
    <d v="2024-06-18T00:00:00"/>
    <d v="2024-06-06T00:00:00"/>
    <d v="2024-06-17T00:00:00"/>
    <m/>
    <m/>
    <d v="2024-06-07T00:00:00"/>
    <d v="2024-06-06T00:00:00"/>
    <d v="2024-11-17T00:00:00"/>
    <m/>
    <d v="2024-07-07T00:00:00"/>
    <d v="2024-06-06T00:00:00"/>
    <m/>
    <s v="Sim"/>
    <m/>
    <m/>
    <m/>
    <m/>
    <d v="2024-06-18T00:00:00"/>
    <m/>
    <d v="2024-07-30T00:00:00"/>
    <m/>
    <m/>
    <d v="2024-08-07T00:00:00"/>
    <d v="2024-06-03T00:00:00"/>
    <d v="2024-07-07T00:00:00"/>
    <d v="2024-10-10T00:00:00"/>
    <d v="2025-02-21T00:00:00"/>
    <d v="2025-03-20T00:00:00"/>
    <d v="2024-06-05T00:00:00"/>
    <d v="2025-03-20T00:00:00"/>
    <m/>
    <m/>
    <m/>
    <m/>
    <m/>
    <m/>
    <m/>
    <m/>
    <m/>
    <m/>
    <m/>
    <m/>
    <m/>
    <m/>
    <m/>
    <m/>
    <m/>
    <m/>
    <m/>
    <m/>
    <m/>
  </r>
  <r>
    <n v="3518"/>
    <x v="1"/>
    <n v="4179"/>
    <x v="5"/>
    <s v="Etapa Unica"/>
    <s v="BLOCO I"/>
    <n v="1"/>
    <s v="ÁGUAS LINDAS"/>
    <s v="MARLENE GOMES ROCHA"/>
    <s v="&quot;70023564105&quot;"/>
    <x v="6"/>
    <x v="41"/>
    <s v="Não"/>
    <s v="Não"/>
    <s v="Não"/>
    <s v="Não"/>
    <s v="Não"/>
    <s v="Não"/>
    <s v="Não"/>
    <n v="155385.88"/>
    <n v="0"/>
    <n v="0"/>
    <n v="100385.88"/>
    <n v="52614.12"/>
    <n v="0"/>
    <n v="153000"/>
    <n v="0"/>
    <n v="0"/>
    <m/>
    <m/>
    <s v="Contrato Adimplente"/>
    <m/>
    <m/>
    <n v="0"/>
    <m/>
    <x v="1"/>
    <d v="2024-05-31T00:00:00"/>
    <m/>
    <m/>
    <m/>
    <m/>
    <s v="GRUPO IMERGE"/>
    <m/>
    <m/>
    <m/>
    <d v="2024-07-09T00:00:00"/>
    <d v="2024-07-09T00:00:00"/>
    <s v="DISTRATO"/>
    <d v="2024-05-18T00:00:00"/>
    <n v="25552"/>
    <n v="205000.38"/>
    <m/>
    <s v="AGL29"/>
    <n v="25552"/>
    <m/>
    <s v="Santo Antônio do Descoberto"/>
    <s v="Goiás"/>
    <n v="5561994570508"/>
    <s v="RUA 07, Quadra 6"/>
    <n v="72900970"/>
    <s v="PARQUE SANTO ANTONIO"/>
    <s v="marleneggomesrocha@gmail.com"/>
    <m/>
    <n v="1629.62"/>
    <m/>
    <m/>
    <m/>
    <m/>
    <n v="3454"/>
    <n v="5706"/>
    <s v="Auxiliar de Serviços Gerais"/>
    <d v="2024-05-18T00:00:00"/>
    <m/>
    <m/>
    <s v="nao"/>
    <m/>
    <s v="MP140308"/>
    <d v="2024-05-18T00:00:00"/>
    <m/>
    <m/>
    <d v="2024-05-29T00:00:00"/>
    <m/>
    <m/>
    <d v="2024-05-18T00:00:00"/>
    <m/>
    <m/>
    <m/>
    <m/>
    <m/>
    <d v="2024-06-03T00:00:00"/>
    <m/>
    <d v="2024-05-29T00:00:00"/>
    <m/>
    <m/>
    <m/>
    <d v="2024-05-31T00:00:00"/>
    <m/>
    <m/>
    <m/>
    <m/>
    <m/>
    <m/>
    <m/>
    <m/>
    <m/>
    <m/>
    <m/>
    <d v="2024-05-29T00:00:00"/>
    <m/>
    <m/>
    <m/>
    <m/>
    <m/>
    <m/>
    <m/>
    <m/>
    <m/>
    <m/>
    <m/>
    <m/>
    <m/>
    <m/>
    <m/>
    <m/>
    <m/>
    <m/>
    <m/>
    <m/>
    <m/>
    <m/>
    <m/>
    <m/>
    <m/>
    <m/>
    <m/>
    <m/>
    <m/>
    <m/>
    <m/>
    <m/>
    <m/>
  </r>
  <r>
    <n v="3519"/>
    <x v="2"/>
    <n v="4173"/>
    <x v="7"/>
    <s v="Etapa Unica"/>
    <s v="BLOCO R"/>
    <s v="APTO 102"/>
    <s v="FORMOSA"/>
    <s v="ALLAN RICHARD DE SOUSA MARKS"/>
    <s v="&quot;04115017120&quot;"/>
    <x v="0"/>
    <x v="26"/>
    <s v="Não"/>
    <s v="Não"/>
    <s v="Não"/>
    <s v="Não"/>
    <s v="Não"/>
    <s v="Não"/>
    <s v="Não"/>
    <n v="151168.78"/>
    <n v="637.79"/>
    <n v="0"/>
    <n v="121447.78"/>
    <n v="28200"/>
    <n v="0"/>
    <n v="149647.78"/>
    <n v="0"/>
    <n v="0"/>
    <m/>
    <n v="8787720172504"/>
    <s v="Contrato Adimplente"/>
    <m/>
    <d v="2024-07-05T00:00:00"/>
    <n v="3568.21"/>
    <d v="2024-06-21T00:00:00"/>
    <x v="0"/>
    <d v="2024-05-31T00:00:00"/>
    <m/>
    <m/>
    <m/>
    <m/>
    <s v="Endy Carvalho Consultoria imobiliária"/>
    <m/>
    <m/>
    <m/>
    <d v="2025-01-16T00:00:00"/>
    <d v="2025-08-22T00:00:00"/>
    <s v="VENDA FINALIZADA"/>
    <d v="2024-05-16T00:00:00"/>
    <n v="25551"/>
    <n v="211933.56"/>
    <m/>
    <s v="FSA010"/>
    <n v="25551"/>
    <s v="AROLDO MARKS - 91116619172"/>
    <s v="Formosa"/>
    <s v="Goiás"/>
    <n v="5561998232205"/>
    <s v="PRAÇA PEDRO CHAVES"/>
    <n v="73801595"/>
    <s v="CENTRO"/>
    <s v="allanricharddesousamarks@hotmail.com"/>
    <m/>
    <n v="2126"/>
    <m/>
    <m/>
    <m/>
    <m/>
    <n v="3871"/>
    <n v="5705"/>
    <s v="Vendedor(a)"/>
    <d v="2024-06-17T00:00:00"/>
    <m/>
    <m/>
    <s v="sim"/>
    <m/>
    <s v="MP143115"/>
    <d v="2024-06-18T00:00:00"/>
    <d v="2024-06-21T00:00:00"/>
    <m/>
    <d v="2024-06-05T00:00:00"/>
    <s v="Sim"/>
    <m/>
    <d v="2024-06-18T00:00:00"/>
    <m/>
    <m/>
    <m/>
    <m/>
    <m/>
    <d v="2024-06-21T00:00:00"/>
    <d v="2024-06-21T00:00:00"/>
    <d v="2024-06-05T00:00:00"/>
    <d v="2024-07-01T00:00:00"/>
    <m/>
    <m/>
    <d v="2024-06-06T00:00:00"/>
    <d v="2024-06-05T00:00:00"/>
    <d v="2024-11-11T00:00:00"/>
    <m/>
    <d v="2025-02-10T00:00:00"/>
    <d v="2024-06-05T00:00:00"/>
    <m/>
    <s v="Sim"/>
    <m/>
    <m/>
    <m/>
    <m/>
    <d v="2024-06-21T00:00:00"/>
    <m/>
    <d v="2024-07-06T00:00:00"/>
    <m/>
    <m/>
    <d v="2024-07-08T00:00:00"/>
    <d v="2024-06-01T00:00:00"/>
    <d v="2025-02-10T00:00:00"/>
    <m/>
    <m/>
    <m/>
    <d v="2024-06-05T00:00:00"/>
    <m/>
    <m/>
    <m/>
    <m/>
    <m/>
    <m/>
    <m/>
    <m/>
    <m/>
    <m/>
    <m/>
    <m/>
    <m/>
    <m/>
    <m/>
    <m/>
    <m/>
    <m/>
    <m/>
    <m/>
    <m/>
    <m/>
  </r>
  <r>
    <n v="3520"/>
    <x v="0"/>
    <n v="4167"/>
    <x v="2"/>
    <s v="ETAPA 02"/>
    <s v="BLOCO R"/>
    <n v="1"/>
    <s v="ÁGUAS LINDAS"/>
    <s v="ELIANE DOS SANTOS MELO"/>
    <s v="&quot;03119870528&quot;"/>
    <x v="6"/>
    <x v="41"/>
    <s v="Não"/>
    <s v="Não"/>
    <s v="Não"/>
    <s v="Sim"/>
    <s v="Sim"/>
    <s v="Não"/>
    <s v="Não"/>
    <n v="161727.42000000001"/>
    <n v="566.25"/>
    <n v="0"/>
    <n v="116440.42"/>
    <n v="46272.58"/>
    <n v="0"/>
    <n v="162713"/>
    <n v="0"/>
    <n v="0"/>
    <m/>
    <n v="8787719985530"/>
    <s v="Contrato Adimplente"/>
    <n v="96279"/>
    <d v="2024-07-08T00:00:00"/>
    <n v="2740.25"/>
    <d v="2024-05-31T00:00:00"/>
    <x v="0"/>
    <d v="2024-05-31T00:00:00"/>
    <m/>
    <m/>
    <m/>
    <m/>
    <s v="GRUPO IMERGE"/>
    <m/>
    <m/>
    <m/>
    <d v="2025-03-25T00:00:00"/>
    <d v="2025-03-25T00:00:00"/>
    <s v="VENDA FINALIZADA"/>
    <d v="2024-05-15T00:00:00"/>
    <n v="25577"/>
    <n v="211727.82"/>
    <m/>
    <s v="AGL28"/>
    <n v="25577"/>
    <m/>
    <s v="Brasília"/>
    <s v="Distrito Federal"/>
    <n v="5561994535985"/>
    <s v="Chácara 92 LOTE 66/67 RUA 3"/>
    <n v="72005512"/>
    <s v="Setor Habitacional Vicente Pires"/>
    <s v="yolomello@icloud.com"/>
    <m/>
    <n v="1887.58"/>
    <m/>
    <m/>
    <m/>
    <m/>
    <n v="2987"/>
    <n v="5715"/>
    <s v="Vendedor(a)"/>
    <d v="2024-05-16T00:00:00"/>
    <n v="503.66"/>
    <d v="2024-06-10T00:00:00"/>
    <s v="sim"/>
    <d v="2024-06-10T00:00:00"/>
    <s v="MP129841"/>
    <d v="2024-05-16T00:00:00"/>
    <d v="2024-06-10T00:00:00"/>
    <m/>
    <d v="2024-05-28T00:00:00"/>
    <s v="Sim"/>
    <m/>
    <d v="2024-05-16T00:00:00"/>
    <m/>
    <m/>
    <m/>
    <d v="2024-06-17T00:00:00"/>
    <m/>
    <d v="2024-06-03T00:00:00"/>
    <d v="2024-06-18T00:00:00"/>
    <d v="2024-05-28T00:00:00"/>
    <d v="2024-06-17T00:00:00"/>
    <d v="2024-06-11T00:00:00"/>
    <m/>
    <d v="2024-05-29T00:00:00"/>
    <d v="2024-06-03T00:00:00"/>
    <m/>
    <d v="2024-06-11T00:00:00"/>
    <d v="2024-06-24T00:00:00"/>
    <d v="2024-06-03T00:00:00"/>
    <d v="2024-06-27T00:00:00"/>
    <s v="Sim"/>
    <m/>
    <m/>
    <m/>
    <m/>
    <d v="2024-05-28T00:00:00"/>
    <m/>
    <d v="2024-07-08T00:00:00"/>
    <m/>
    <m/>
    <d v="2024-07-17T00:00:00"/>
    <d v="2024-05-27T00:00:00"/>
    <d v="2024-06-26T00:00:00"/>
    <d v="2024-08-12T00:00:00"/>
    <d v="2024-12-05T00:00:00"/>
    <d v="2025-02-05T00:00:00"/>
    <d v="2024-05-31T00:00:00"/>
    <d v="2025-02-05T00:00:00"/>
    <m/>
    <m/>
    <m/>
    <m/>
    <m/>
    <m/>
    <m/>
    <m/>
    <m/>
    <m/>
    <m/>
    <m/>
    <m/>
    <m/>
    <n v="4162.32"/>
    <m/>
    <s v="Não tem"/>
    <m/>
    <m/>
    <m/>
    <m/>
  </r>
  <r>
    <n v="3521"/>
    <x v="0"/>
    <n v="4206"/>
    <x v="0"/>
    <s v="Única"/>
    <s v="BLOCO J"/>
    <n v="101"/>
    <s v="FORMOSA"/>
    <s v="ROSICLEIDE RODRIGUES DA SILVA"/>
    <s v="&quot;04233513110&quot;"/>
    <x v="3"/>
    <x v="49"/>
    <s v="Não"/>
    <s v="Não"/>
    <s v="Não"/>
    <s v="Não"/>
    <s v="Não"/>
    <s v="Não"/>
    <s v="Não"/>
    <n v="147718.44"/>
    <n v="587.5"/>
    <n v="0"/>
    <n v="111077.46"/>
    <n v="15237"/>
    <n v="0"/>
    <n v="126314.46"/>
    <n v="0"/>
    <n v="0"/>
    <m/>
    <n v="8787720172695"/>
    <s v="Contrato Adimplente"/>
    <m/>
    <d v="2024-08-23T00:00:00"/>
    <n v="3538.15"/>
    <d v="2024-06-28T00:00:00"/>
    <x v="0"/>
    <d v="2024-05-31T00:00:00"/>
    <m/>
    <m/>
    <m/>
    <m/>
    <s v="Endy Carvalho Consultoria imobiliária"/>
    <m/>
    <m/>
    <m/>
    <d v="2025-03-27T00:00:00"/>
    <d v="2025-03-27T00:00:00"/>
    <s v="VENDA FINALIZADA"/>
    <d v="2024-05-22T00:00:00"/>
    <n v="25599"/>
    <n v="225000"/>
    <m/>
    <s v="FSA09"/>
    <n v="25599"/>
    <s v="MARCOS ANTONIO RODRIGUES DA SILVA - 05981194189"/>
    <s v="Formosa"/>
    <s v="Goiás"/>
    <n v="5561998713176"/>
    <s v="RUA 11 Q 67 LT"/>
    <n v="73813852"/>
    <s v="PARQUE LAGO"/>
    <s v="rosicleiderodrigues917@gmail.com"/>
    <m/>
    <n v="2600"/>
    <m/>
    <m/>
    <m/>
    <m/>
    <n v="3176"/>
    <n v="5717"/>
    <s v="Cabelereira"/>
    <d v="2024-06-17T00:00:00"/>
    <m/>
    <m/>
    <s v="sim"/>
    <m/>
    <s v="MP134539"/>
    <d v="2024-06-17T00:00:00"/>
    <d v="2024-08-08T00:00:00"/>
    <m/>
    <d v="2024-06-03T00:00:00"/>
    <s v="Sim"/>
    <m/>
    <d v="2024-06-17T00:00:00"/>
    <m/>
    <m/>
    <m/>
    <d v="2024-08-15T00:00:00"/>
    <m/>
    <d v="2024-07-01T00:00:00"/>
    <d v="2024-08-19T00:00:00"/>
    <d v="2024-06-04T00:00:00"/>
    <d v="2024-08-01T00:00:00"/>
    <d v="2024-08-08T00:00:00"/>
    <m/>
    <d v="2024-06-19T00:00:00"/>
    <d v="2024-06-05T00:00:00"/>
    <d v="2024-10-19T00:00:00"/>
    <d v="2024-08-09T00:00:00"/>
    <d v="2024-08-14T00:00:00"/>
    <d v="2024-06-05T00:00:00"/>
    <m/>
    <s v="Sim"/>
    <m/>
    <m/>
    <m/>
    <m/>
    <d v="2024-08-06T00:00:00"/>
    <m/>
    <d v="2024-08-23T00:00:00"/>
    <m/>
    <m/>
    <d v="2024-08-27T00:00:00"/>
    <d v="2024-06-01T00:00:00"/>
    <d v="2024-08-14T00:00:00"/>
    <d v="2024-08-15T00:00:00"/>
    <d v="2024-06-12T00:00:00"/>
    <d v="2025-03-12T00:00:00"/>
    <d v="2024-06-05T00:00:00"/>
    <d v="2025-03-12T00:00:00"/>
    <m/>
    <m/>
    <m/>
    <m/>
    <m/>
    <m/>
    <m/>
    <m/>
    <m/>
    <m/>
    <m/>
    <m/>
    <m/>
    <m/>
    <n v="1899.68"/>
    <m/>
    <m/>
    <m/>
    <m/>
    <m/>
    <m/>
  </r>
  <r>
    <n v="3522"/>
    <x v="0"/>
    <n v="4208"/>
    <x v="0"/>
    <s v="Única"/>
    <s v="BLOCO K"/>
    <n v="102"/>
    <s v="FORMOSA"/>
    <s v="JOELDER ALVES MESQUITA"/>
    <s v="&quot;07256129165&quot;"/>
    <x v="1"/>
    <x v="33"/>
    <s v="Não"/>
    <s v="Não"/>
    <s v="Não"/>
    <s v="Não"/>
    <s v="Não"/>
    <s v="Não"/>
    <s v="Não"/>
    <n v="163807.29999999999"/>
    <n v="787.52"/>
    <n v="0"/>
    <n v="141760.19"/>
    <n v="14036"/>
    <n v="0"/>
    <n v="155796.19"/>
    <n v="0"/>
    <n v="0"/>
    <m/>
    <n v="8787720177492"/>
    <s v="Contrato Adimplente"/>
    <m/>
    <d v="2024-07-30T00:00:00"/>
    <n v="3920.96"/>
    <d v="2024-06-20T00:00:00"/>
    <x v="0"/>
    <d v="2024-05-31T00:00:00"/>
    <m/>
    <m/>
    <m/>
    <m/>
    <s v="Endy Carvalho Consultoria imobiliária"/>
    <m/>
    <m/>
    <m/>
    <d v="2025-03-27T00:00:00"/>
    <d v="2025-03-27T00:00:00"/>
    <s v="VENDA FINALIZADA"/>
    <d v="2024-05-22T00:00:00"/>
    <n v="25556"/>
    <n v="225000"/>
    <m/>
    <s v="FSA09"/>
    <n v="25556"/>
    <s v="MANOEL DA SILVA MESQUITA - 76967450182"/>
    <s v="Formosa"/>
    <s v="Goiás"/>
    <n v="5561998559975"/>
    <s v="RUA 113, Q. 7, L. 17"/>
    <n v="73809265"/>
    <s v="NOVA FORMOSA"/>
    <s v="joelder98@gmail.com"/>
    <m/>
    <n v="2625.11"/>
    <m/>
    <m/>
    <m/>
    <m/>
    <n v="3190"/>
    <n v="5710"/>
    <s v="Auxiliar"/>
    <d v="2024-06-18T00:00:00"/>
    <m/>
    <m/>
    <s v="sim"/>
    <m/>
    <s v="MP134540"/>
    <d v="2024-06-18T00:00:00"/>
    <d v="2024-06-21T00:00:00"/>
    <m/>
    <d v="2024-06-04T00:00:00"/>
    <s v="Sim"/>
    <m/>
    <d v="2024-06-18T00:00:00"/>
    <m/>
    <m/>
    <m/>
    <m/>
    <m/>
    <d v="2024-06-20T00:00:00"/>
    <d v="2024-06-21T00:00:00"/>
    <d v="2024-06-04T00:00:00"/>
    <d v="2024-07-01T00:00:00"/>
    <m/>
    <m/>
    <d v="2024-06-05T00:00:00"/>
    <d v="2024-06-05T00:00:00"/>
    <d v="2024-11-06T00:00:00"/>
    <m/>
    <d v="2024-07-10T00:00:00"/>
    <d v="2024-06-05T00:00:00"/>
    <m/>
    <s v="Sim"/>
    <m/>
    <m/>
    <m/>
    <m/>
    <d v="2024-06-21T00:00:00"/>
    <m/>
    <d v="2024-07-30T00:00:00"/>
    <m/>
    <m/>
    <d v="2024-08-01T00:00:00"/>
    <d v="2024-06-03T00:00:00"/>
    <d v="2024-07-10T00:00:00"/>
    <d v="2024-07-10T00:00:00"/>
    <d v="2024-07-31T00:00:00"/>
    <d v="2025-03-12T00:00:00"/>
    <d v="2024-06-05T00:00:00"/>
    <d v="2025-03-12T00:00:00"/>
    <m/>
    <m/>
    <m/>
    <m/>
    <m/>
    <m/>
    <m/>
    <m/>
    <m/>
    <m/>
    <m/>
    <m/>
    <m/>
    <m/>
    <m/>
    <m/>
    <m/>
    <m/>
    <m/>
    <m/>
    <m/>
  </r>
  <r>
    <n v="3523"/>
    <x v="1"/>
    <n v="4157"/>
    <x v="10"/>
    <s v="ETAPA 01"/>
    <s v="RETOMADO"/>
    <s v="BL 5 APT 03"/>
    <s v="FORMOSA"/>
    <s v="JERCINEIDE DE SOUZA AMORIM"/>
    <s v="&quot;79362427168&quot;"/>
    <x v="1"/>
    <x v="3"/>
    <s v="Não"/>
    <s v="Não"/>
    <s v="Não"/>
    <s v="Não"/>
    <s v="Não"/>
    <s v="Não"/>
    <s v="Não"/>
    <n v="0"/>
    <n v="0"/>
    <n v="0"/>
    <n v="0"/>
    <n v="0"/>
    <n v="0"/>
    <n v="0"/>
    <n v="0"/>
    <n v="0"/>
    <m/>
    <m/>
    <s v="Contrato Adimplente"/>
    <m/>
    <m/>
    <n v="0"/>
    <m/>
    <x v="1"/>
    <d v="2024-05-31T00:00:00"/>
    <m/>
    <m/>
    <m/>
    <m/>
    <s v="Endy Carvalho Consultoria imobiliária"/>
    <m/>
    <m/>
    <m/>
    <d v="2025-03-24T00:00:00"/>
    <d v="2025-03-24T00:00:00"/>
    <s v="DISTRATO"/>
    <d v="2024-05-31T00:00:00"/>
    <m/>
    <n v="180000"/>
    <m/>
    <s v="FSA04"/>
    <m/>
    <s v="ANTONIO MARCOS SANTOS AMORIM - 27987469149"/>
    <s v="Brasília"/>
    <s v="Distrito Federal"/>
    <n v="5561991825810"/>
    <s v="RESIDENCIAL MORRO DA CRUZ KM 72 FAZ SANTA MARIA"/>
    <n v="71693500"/>
    <s v="RESIDENCIAL MORRO DA CRUZ (SÃO SEBASTIÃO)"/>
    <s v="jercineide2705@gmail.com"/>
    <m/>
    <n v="3500"/>
    <m/>
    <m/>
    <m/>
    <m/>
    <m/>
    <m/>
    <s v="Bancário"/>
    <d v="2024-05-31T00:00:00"/>
    <m/>
    <m/>
    <m/>
    <m/>
    <s v="NÃO POSSUI"/>
    <d v="2024-05-31T00:00:00"/>
    <m/>
    <m/>
    <d v="2024-05-31T00:00:00"/>
    <m/>
    <m/>
    <d v="2024-05-31T00:00:00"/>
    <m/>
    <m/>
    <m/>
    <m/>
    <m/>
    <d v="2024-05-31T00:00:00"/>
    <m/>
    <d v="2024-05-31T00:00:00"/>
    <m/>
    <m/>
    <m/>
    <d v="2024-05-31T00:00:00"/>
    <m/>
    <m/>
    <m/>
    <m/>
    <m/>
    <m/>
    <m/>
    <m/>
    <m/>
    <m/>
    <m/>
    <m/>
    <m/>
    <m/>
    <m/>
    <m/>
    <m/>
    <m/>
    <m/>
    <m/>
    <m/>
    <m/>
    <m/>
    <m/>
    <m/>
    <m/>
    <m/>
    <m/>
    <m/>
    <m/>
    <m/>
    <m/>
    <m/>
    <m/>
    <m/>
    <m/>
    <m/>
    <m/>
    <m/>
    <s v="VENDA SEM SINAL"/>
    <s v="Não tem"/>
    <s v="NÃO POSSUI - RETOMADO"/>
    <s v="RETOMADO"/>
    <s v="NÃO POSSUI - RETOMADO"/>
    <m/>
  </r>
  <r>
    <n v="3524"/>
    <x v="0"/>
    <n v="4149"/>
    <x v="11"/>
    <s v="ETAPA 01"/>
    <s v="BLOCO I"/>
    <s v="APTO 104"/>
    <s v="FORMOSA"/>
    <s v="ANNA CLARA SOUSA OLIVEIRA"/>
    <s v="&quot;05688422190&quot;"/>
    <x v="1"/>
    <x v="3"/>
    <s v="Não"/>
    <s v="Não"/>
    <s v="Não"/>
    <s v="Não"/>
    <s v="Não"/>
    <s v="Não"/>
    <s v="Não"/>
    <n v="147964.21"/>
    <n v="1503.57"/>
    <n v="0"/>
    <n v="200000"/>
    <n v="0"/>
    <n v="0"/>
    <n v="200000"/>
    <n v="0"/>
    <n v="0"/>
    <m/>
    <n v="8787720179665"/>
    <s v="Contrato Adimplente"/>
    <m/>
    <d v="2024-09-05T00:00:00"/>
    <n v="3949.94"/>
    <d v="2024-06-19T00:00:00"/>
    <x v="0"/>
    <d v="2024-05-31T00:00:00"/>
    <m/>
    <m/>
    <m/>
    <m/>
    <s v="Endy Carvalho Consultoria imobiliária"/>
    <m/>
    <m/>
    <m/>
    <d v="2025-04-17T00:00:00"/>
    <d v="2025-04-17T00:00:00"/>
    <s v="VENDA FINALIZADA"/>
    <d v="2024-05-08T00:00:00"/>
    <n v="25547"/>
    <n v="214735.79"/>
    <m/>
    <s v="FSA 06"/>
    <n v="25547"/>
    <m/>
    <s v="Formosa"/>
    <s v="Goiás"/>
    <n v="5561991868517"/>
    <s v="AV DR SINVAL Q 28 L 3"/>
    <n v="73800000"/>
    <s v="SETOR BOSQUE"/>
    <s v="claraoliveirac16@gmail.com"/>
    <m/>
    <n v="5914.06"/>
    <d v="2024-10-27T00:00:00"/>
    <m/>
    <m/>
    <m/>
    <n v="4451"/>
    <n v="5704"/>
    <s v="Engenheiro agrícola"/>
    <d v="2024-05-16T00:00:00"/>
    <m/>
    <m/>
    <s v="sim"/>
    <m/>
    <m/>
    <d v="2024-05-16T00:00:00"/>
    <d v="2024-06-20T00:00:00"/>
    <m/>
    <m/>
    <s v="Sim"/>
    <m/>
    <d v="2024-05-16T00:00:00"/>
    <m/>
    <m/>
    <m/>
    <d v="2024-08-26T00:00:00"/>
    <m/>
    <d v="2024-06-03T00:00:00"/>
    <d v="2024-06-20T00:00:00"/>
    <m/>
    <m/>
    <d v="2024-07-02T00:00:00"/>
    <m/>
    <m/>
    <d v="2024-06-05T00:00:00"/>
    <d v="2024-10-27T00:00:00"/>
    <d v="2024-08-22T00:00:00"/>
    <m/>
    <d v="2024-06-05T00:00:00"/>
    <m/>
    <m/>
    <m/>
    <m/>
    <d v="2024-06-10T00:00:00"/>
    <m/>
    <d v="2024-06-20T00:00:00"/>
    <d v="2024-06-12T00:00:00"/>
    <d v="2024-09-06T00:00:00"/>
    <m/>
    <m/>
    <d v="2024-09-09T00:00:00"/>
    <d v="2024-06-03T00:00:00"/>
    <m/>
    <m/>
    <m/>
    <m/>
    <d v="2024-06-05T00:00:00"/>
    <m/>
    <m/>
    <m/>
    <m/>
    <m/>
    <m/>
    <m/>
    <m/>
    <m/>
    <m/>
    <m/>
    <m/>
    <m/>
    <m/>
    <m/>
    <n v="2001.52"/>
    <m/>
    <m/>
    <m/>
    <m/>
    <m/>
    <m/>
  </r>
  <r>
    <n v="3525"/>
    <x v="0"/>
    <n v="4248"/>
    <x v="2"/>
    <s v="ETAPA 01"/>
    <s v="BLOCO A"/>
    <n v="103"/>
    <s v="ÁGUAS LINDAS"/>
    <s v="RUANA FIRMINO DE AMORIM DA SILVA"/>
    <s v="&quot;06515228112&quot;"/>
    <x v="2"/>
    <x v="13"/>
    <s v="Não"/>
    <s v="Não"/>
    <s v="Não"/>
    <s v="Sim"/>
    <s v="Sim"/>
    <s v="Não"/>
    <s v="Não"/>
    <n v="156389.37"/>
    <n v="684"/>
    <n v="0"/>
    <n v="129652.45"/>
    <n v="43610.55"/>
    <n v="0"/>
    <n v="173263"/>
    <n v="0"/>
    <n v="0"/>
    <m/>
    <n v="8787720154034"/>
    <s v="Contrato Adimplente"/>
    <n v="96013"/>
    <d v="2024-06-20T00:00:00"/>
    <n v="2740.25"/>
    <d v="2024-06-06T00:00:00"/>
    <x v="0"/>
    <d v="2024-05-31T00:00:00"/>
    <m/>
    <m/>
    <m/>
    <m/>
    <s v="Endy Carvalho Consultoria imobiliária"/>
    <m/>
    <m/>
    <m/>
    <d v="2024-12-27T00:00:00"/>
    <d v="2025-03-28T00:00:00"/>
    <s v="VENDA FINALIZADA"/>
    <d v="2024-05-29T00:00:00"/>
    <n v="25574"/>
    <n v="203429.37"/>
    <m/>
    <s v="AGL28"/>
    <n v="25574"/>
    <m/>
    <s v="Águas Lindas de Goiás"/>
    <s v="Goiás"/>
    <n v="5561996106426"/>
    <s v="Q 13 CONJUNTO A"/>
    <n v="72910000"/>
    <s v="MANSÕES CAMARGO"/>
    <s v="ruanafermino@gmail.com"/>
    <m/>
    <n v="2280"/>
    <d v="2024-10-07T00:00:00"/>
    <m/>
    <m/>
    <m/>
    <n v="2703"/>
    <n v="5712"/>
    <s v="Autônomo(a)"/>
    <d v="2024-05-29T00:00:00"/>
    <n v="499.6"/>
    <d v="2024-07-18T00:00:00"/>
    <s v="sim"/>
    <d v="2024-07-20T00:00:00"/>
    <s v="MP142370"/>
    <d v="2024-05-29T00:00:00"/>
    <d v="2024-06-10T00:00:00"/>
    <m/>
    <d v="2024-05-31T00:00:00"/>
    <s v="Sim"/>
    <m/>
    <d v="2024-05-29T00:00:00"/>
    <m/>
    <m/>
    <m/>
    <d v="2024-06-13T00:00:00"/>
    <m/>
    <d v="2024-06-03T00:00:00"/>
    <d v="2024-06-14T00:00:00"/>
    <d v="2024-05-31T00:00:00"/>
    <d v="2024-06-17T00:00:00"/>
    <d v="2024-06-11T00:00:00"/>
    <m/>
    <d v="2024-06-06T00:00:00"/>
    <d v="2024-06-04T00:00:00"/>
    <m/>
    <d v="2024-06-11T00:00:00"/>
    <d v="2024-06-24T00:00:00"/>
    <d v="2024-06-04T00:00:00"/>
    <d v="2024-06-19T00:00:00"/>
    <s v="Sim"/>
    <m/>
    <m/>
    <m/>
    <m/>
    <d v="2024-05-31T00:00:00"/>
    <m/>
    <d v="2024-06-21T00:00:00"/>
    <m/>
    <m/>
    <d v="2024-06-24T00:00:00"/>
    <d v="2024-05-29T00:00:00"/>
    <d v="2024-06-26T00:00:00"/>
    <d v="2024-07-15T00:00:00"/>
    <d v="2024-07-31T00:00:00"/>
    <d v="2024-11-28T00:00:00"/>
    <d v="2024-06-03T00:00:00"/>
    <d v="2024-11-28T00:00:00"/>
    <m/>
    <m/>
    <m/>
    <m/>
    <m/>
    <m/>
    <m/>
    <m/>
    <m/>
    <m/>
    <m/>
    <m/>
    <m/>
    <m/>
    <n v="4005.32"/>
    <m/>
    <m/>
    <m/>
    <m/>
    <m/>
    <m/>
  </r>
  <r>
    <n v="3526"/>
    <x v="1"/>
    <n v="4202"/>
    <x v="7"/>
    <s v="Etapa Unica"/>
    <s v="BLOCO L"/>
    <s v="APTO 304"/>
    <s v="FORMOSA"/>
    <s v="INGRID DOS SANTOS NUNES"/>
    <s v="&quot;02355495173&quot;"/>
    <x v="1"/>
    <x v="10"/>
    <s v="Não"/>
    <s v="Não"/>
    <s v="Não"/>
    <s v="Não"/>
    <s v="Não"/>
    <s v="Não"/>
    <s v="Não"/>
    <n v="151008.25"/>
    <n v="500"/>
    <n v="0"/>
    <n v="91501.03"/>
    <n v="35896"/>
    <n v="0"/>
    <n v="127397.03"/>
    <n v="0"/>
    <n v="0"/>
    <m/>
    <m/>
    <s v="Contrato Adimplente"/>
    <m/>
    <m/>
    <n v="0"/>
    <m/>
    <x v="1"/>
    <d v="2024-05-31T00:00:00"/>
    <m/>
    <m/>
    <m/>
    <m/>
    <s v="Endy Carvalho Consultoria imobiliária"/>
    <m/>
    <m/>
    <m/>
    <d v="2024-06-19T00:00:00"/>
    <d v="2024-06-19T00:00:00"/>
    <s v="DISTRATO"/>
    <d v="2024-05-21T00:00:00"/>
    <n v="25555"/>
    <n v="211931.4"/>
    <m/>
    <s v="FSA010"/>
    <n v="25555"/>
    <m/>
    <s v="Formosa"/>
    <s v="Goiás"/>
    <n v="5561995832218"/>
    <s v="RUA 08, Q L, L 13"/>
    <n v="73808755"/>
    <s v="JARDIM BELA VISTA ii"/>
    <s v="ingridnunes118@gmail.com"/>
    <m/>
    <n v="2000"/>
    <m/>
    <m/>
    <m/>
    <m/>
    <n v="3778"/>
    <n v="5709"/>
    <s v="Auxiliar"/>
    <d v="2024-06-04T00:00:00"/>
    <m/>
    <m/>
    <s v="sim"/>
    <m/>
    <s v="MP143113"/>
    <d v="2024-06-05T00:00:00"/>
    <m/>
    <m/>
    <d v="2024-06-04T00:00:00"/>
    <m/>
    <m/>
    <d v="2024-06-05T00:00:00"/>
    <m/>
    <m/>
    <m/>
    <m/>
    <m/>
    <m/>
    <m/>
    <d v="2024-06-05T00:00:00"/>
    <m/>
    <m/>
    <m/>
    <m/>
    <d v="2024-06-06T00:00:00"/>
    <d v="2024-10-29T00:00:00"/>
    <m/>
    <m/>
    <d v="2024-06-06T00:00:00"/>
    <m/>
    <s v="Sim"/>
    <m/>
    <m/>
    <m/>
    <m/>
    <m/>
    <m/>
    <m/>
    <m/>
    <m/>
    <m/>
    <d v="2024-06-03T00:00:00"/>
    <m/>
    <m/>
    <m/>
    <m/>
    <d v="2024-06-05T00:00:00"/>
    <m/>
    <m/>
    <m/>
    <m/>
    <m/>
    <m/>
    <m/>
    <m/>
    <m/>
    <m/>
    <m/>
    <m/>
    <m/>
    <m/>
    <m/>
    <m/>
    <m/>
    <m/>
    <m/>
    <m/>
    <m/>
    <m/>
  </r>
  <r>
    <n v="3527"/>
    <x v="0"/>
    <n v="4190"/>
    <x v="7"/>
    <s v="Etapa Unica"/>
    <s v="BLOCO D"/>
    <s v="APTO 203"/>
    <s v="FORMOSA"/>
    <s v="THAMIRES FERREIRA DA SILVA"/>
    <s v="&quot;70620077140&quot;"/>
    <x v="1"/>
    <x v="3"/>
    <s v="Não"/>
    <s v="Não"/>
    <s v="Não"/>
    <s v="Não"/>
    <s v="Não"/>
    <s v="Não"/>
    <s v="Não"/>
    <n v="155035.04999999999"/>
    <n v="650"/>
    <n v="0"/>
    <n v="140469.79"/>
    <n v="14657"/>
    <n v="0"/>
    <n v="155126.79"/>
    <n v="0"/>
    <n v="0"/>
    <m/>
    <n v="8787720185673"/>
    <s v="Contrato Adimplente"/>
    <m/>
    <d v="2024-07-10T00:00:00"/>
    <n v="3568.17"/>
    <d v="2024-06-26T00:00:00"/>
    <x v="0"/>
    <d v="2024-05-31T00:00:00"/>
    <m/>
    <m/>
    <m/>
    <m/>
    <s v="Endy Carvalho Consultoria imobiliária"/>
    <m/>
    <m/>
    <m/>
    <d v="2025-03-26T00:00:00"/>
    <d v="2026-02-26T00:00:00"/>
    <s v="VENDA FINALIZADA"/>
    <d v="2024-05-20T00:00:00"/>
    <n v="25553"/>
    <n v="211936.45"/>
    <m/>
    <s v="FSA010"/>
    <n v="25553"/>
    <s v="LORENA INACIO FERREIRA - 03355858170"/>
    <s v="Planaltina"/>
    <s v="Goiás"/>
    <n v="5561996336981"/>
    <s v="RUA F QUADRA 02 MR 6"/>
    <n v="73750036"/>
    <s v="Setor Oeste"/>
    <s v="thamiresferreiraferre@gmail.com"/>
    <m/>
    <n v="2600"/>
    <m/>
    <m/>
    <m/>
    <m/>
    <n v="3645"/>
    <n v="5707"/>
    <s v="Auxiliar"/>
    <d v="2024-06-19T00:00:00"/>
    <m/>
    <m/>
    <s v="sim"/>
    <m/>
    <s v="MP143114"/>
    <d v="2024-06-19T00:00:00"/>
    <d v="2024-06-26T00:00:00"/>
    <m/>
    <d v="2024-06-05T00:00:00"/>
    <s v="Sim"/>
    <m/>
    <d v="2024-06-19T00:00:00"/>
    <m/>
    <m/>
    <m/>
    <m/>
    <m/>
    <d v="2024-06-20T00:00:00"/>
    <d v="2024-06-26T00:00:00"/>
    <d v="2024-06-05T00:00:00"/>
    <d v="2024-07-01T00:00:00"/>
    <m/>
    <m/>
    <d v="2024-06-06T00:00:00"/>
    <d v="2024-06-06T00:00:00"/>
    <d v="2024-09-04T00:00:00"/>
    <m/>
    <d v="2024-07-07T00:00:00"/>
    <d v="2024-06-06T00:00:00"/>
    <m/>
    <s v="Sim"/>
    <m/>
    <m/>
    <d v="2024-06-21T00:00:00"/>
    <m/>
    <d v="2024-06-26T00:00:00"/>
    <d v="2024-06-24T00:00:00"/>
    <m/>
    <m/>
    <m/>
    <d v="2024-07-12T00:00:00"/>
    <d v="2024-06-03T00:00:00"/>
    <d v="2024-07-07T00:00:00"/>
    <d v="2024-10-10T00:00:00"/>
    <d v="2025-02-21T00:00:00"/>
    <d v="2025-03-20T00:00:00"/>
    <d v="2024-06-05T00:00:00"/>
    <d v="2025-03-20T00:00:00"/>
    <m/>
    <m/>
    <m/>
    <m/>
    <m/>
    <m/>
    <m/>
    <m/>
    <m/>
    <m/>
    <m/>
    <m/>
    <m/>
    <m/>
    <m/>
    <m/>
    <s v="Não tem"/>
    <m/>
    <m/>
    <m/>
    <s v="SIM"/>
  </r>
  <r>
    <n v="3528"/>
    <x v="0"/>
    <n v="4198"/>
    <x v="0"/>
    <s v="Única"/>
    <s v="BLOCO K"/>
    <n v="101"/>
    <s v="FORMOSA"/>
    <s v="DIOGO DOS SANTOS NASCIMENTO"/>
    <s v="&quot;07766633132&quot;"/>
    <x v="1"/>
    <x v="3"/>
    <s v="Não"/>
    <s v="Não"/>
    <s v="Não"/>
    <s v="Não"/>
    <s v="Não"/>
    <s v="Não"/>
    <s v="Não"/>
    <n v="155035.04999999999"/>
    <n v="650"/>
    <n v="0"/>
    <n v="140469.79"/>
    <n v="14657"/>
    <n v="0"/>
    <n v="155126.79"/>
    <n v="0"/>
    <n v="0"/>
    <m/>
    <n v="8787720172768"/>
    <s v="Contrato Adimplente"/>
    <m/>
    <d v="2024-07-31T00:00:00"/>
    <n v="3568.21"/>
    <d v="2024-06-26T00:00:00"/>
    <x v="0"/>
    <d v="2024-05-31T00:00:00"/>
    <m/>
    <m/>
    <m/>
    <m/>
    <s v="Endy Carvalho Consultoria imobiliária"/>
    <m/>
    <m/>
    <m/>
    <d v="2025-03-27T00:00:00"/>
    <d v="2025-03-27T00:00:00"/>
    <s v="VENDA FINALIZADA"/>
    <d v="2024-05-21T00:00:00"/>
    <n v="25554"/>
    <n v="225000"/>
    <m/>
    <s v="FSA09"/>
    <n v="25554"/>
    <s v="RUI CARBONI ALVES - 02782977903"/>
    <s v="Formosa"/>
    <s v="Goiás"/>
    <n v="5561998430603"/>
    <s v="AVENIDA B Q 03 L 04 SETOR C"/>
    <n v="73808810"/>
    <s v="SETOR BELA VISTA"/>
    <s v="diogosantosnascimento070@gmail.com"/>
    <m/>
    <n v="2600"/>
    <m/>
    <m/>
    <m/>
    <m/>
    <n v="3189"/>
    <n v="5708"/>
    <s v="Vendedor(a)"/>
    <d v="2024-06-11T00:00:00"/>
    <m/>
    <m/>
    <s v="sim"/>
    <m/>
    <s v="MP134541"/>
    <d v="2024-06-11T00:00:00"/>
    <d v="2024-06-26T00:00:00"/>
    <m/>
    <d v="2024-06-04T00:00:00"/>
    <s v="Sim"/>
    <m/>
    <d v="2024-06-11T00:00:00"/>
    <m/>
    <m/>
    <m/>
    <m/>
    <m/>
    <d v="2024-06-14T00:00:00"/>
    <m/>
    <d v="2024-06-04T00:00:00"/>
    <d v="2024-07-01T00:00:00"/>
    <m/>
    <m/>
    <d v="2024-06-05T00:00:00"/>
    <d v="2024-06-06T00:00:00"/>
    <d v="2024-09-21T00:00:00"/>
    <m/>
    <d v="2024-07-10T00:00:00"/>
    <d v="2024-06-06T00:00:00"/>
    <m/>
    <s v="Sim"/>
    <m/>
    <m/>
    <m/>
    <m/>
    <d v="2024-06-26T00:00:00"/>
    <m/>
    <d v="2024-07-30T00:00:00"/>
    <m/>
    <m/>
    <d v="2024-08-02T00:00:00"/>
    <d v="2024-06-01T00:00:00"/>
    <d v="2024-07-10T00:00:00"/>
    <d v="2024-07-15T00:00:00"/>
    <d v="2024-07-31T00:00:00"/>
    <d v="2025-03-12T00:00:00"/>
    <d v="2024-06-05T00:00:00"/>
    <d v="2025-03-12T00:00:00"/>
    <m/>
    <m/>
    <m/>
    <m/>
    <m/>
    <m/>
    <m/>
    <m/>
    <m/>
    <m/>
    <m/>
    <m/>
    <m/>
    <m/>
    <m/>
    <m/>
    <m/>
    <m/>
    <m/>
    <m/>
    <m/>
  </r>
  <r>
    <n v="3529"/>
    <x v="0"/>
    <n v="4148"/>
    <x v="5"/>
    <s v="Etapa Unica"/>
    <s v="BLOCO H"/>
    <n v="101"/>
    <s v="ÁGUAS LINDAS"/>
    <s v="VALDERI FERREIRA DE SOUSA FILHO"/>
    <s v="&quot;62538427304&quot;"/>
    <x v="3"/>
    <x v="44"/>
    <s v="Não"/>
    <s v="Não"/>
    <s v="Não"/>
    <s v="Sim"/>
    <s v="Sim"/>
    <s v="Não"/>
    <s v="Não"/>
    <n v="130826.9"/>
    <n v="482.42"/>
    <n v="0"/>
    <n v="88261.32"/>
    <n v="60475.68"/>
    <n v="0"/>
    <n v="148737"/>
    <n v="0"/>
    <n v="0"/>
    <m/>
    <n v="8787720638570"/>
    <s v="Contrato Adimplente"/>
    <n v="105336"/>
    <d v="2024-08-26T00:00:00"/>
    <n v="2371.12"/>
    <d v="2024-08-09T00:00:00"/>
    <x v="0"/>
    <d v="2024-05-31T00:00:00"/>
    <m/>
    <m/>
    <m/>
    <m/>
    <s v="Endy Carvalho Consultoria imobiliária"/>
    <m/>
    <m/>
    <m/>
    <d v="2025-03-20T00:00:00"/>
    <d v="2025-03-20T00:00:00"/>
    <s v="VENDA FINALIZADA"/>
    <d v="2024-05-07T00:00:00"/>
    <n v="25575"/>
    <n v="194000"/>
    <m/>
    <s v="AGL29"/>
    <n v="25575"/>
    <s v="VALDENISSE COSTA DE SOUSA - 06879559395,VALDERI FERREIRA DE SOUSA - 38564920387"/>
    <s v="Águas Lindas de Goiás"/>
    <s v="Goiás"/>
    <n v="5561995580074"/>
    <s v="RUA SEM NOME Q 15"/>
    <n v="72910001"/>
    <s v="JARDIM BRASILIA II"/>
    <s v="valderisousa807@gmail.com"/>
    <m/>
    <n v="1929.67"/>
    <m/>
    <m/>
    <m/>
    <m/>
    <n v="3425"/>
    <n v="5713"/>
    <s v="Auxiliar"/>
    <d v="2024-06-26T00:00:00"/>
    <n v="500"/>
    <d v="2024-08-15T00:00:00"/>
    <s v="sim"/>
    <d v="2024-08-16T00:00:00"/>
    <s v="MP140310"/>
    <d v="2024-06-26T00:00:00"/>
    <d v="2024-08-12T00:00:00"/>
    <m/>
    <d v="2024-05-31T00:00:00"/>
    <s v="Sim"/>
    <m/>
    <d v="2024-06-26T00:00:00"/>
    <m/>
    <m/>
    <m/>
    <d v="2024-08-15T00:00:00"/>
    <m/>
    <d v="2024-07-01T00:00:00"/>
    <d v="2024-08-20T00:00:00"/>
    <d v="2024-05-31T00:00:00"/>
    <d v="2024-08-15T00:00:00"/>
    <d v="2024-08-13T00:00:00"/>
    <m/>
    <d v="2024-06-03T00:00:00"/>
    <d v="2024-07-25T00:00:00"/>
    <m/>
    <d v="2024-08-13T00:00:00"/>
    <d v="2024-09-04T00:00:00"/>
    <d v="2024-07-25T00:00:00"/>
    <d v="2024-08-22T00:00:00"/>
    <s v="Sim"/>
    <m/>
    <m/>
    <m/>
    <m/>
    <d v="2024-05-31T00:00:00"/>
    <m/>
    <d v="2024-08-27T00:00:00"/>
    <m/>
    <m/>
    <d v="2024-09-17T00:00:00"/>
    <d v="2024-07-18T00:00:00"/>
    <d v="2024-09-04T00:00:00"/>
    <d v="2025-02-17T00:00:00"/>
    <d v="2024-02-17T00:00:00"/>
    <d v="2025-02-24T00:00:00"/>
    <d v="2024-07-25T00:00:00"/>
    <d v="2025-02-24T00:00:00"/>
    <m/>
    <m/>
    <m/>
    <m/>
    <m/>
    <m/>
    <m/>
    <m/>
    <m/>
    <m/>
    <m/>
    <m/>
    <m/>
    <m/>
    <n v="3805.32"/>
    <m/>
    <s v="Pago"/>
    <m/>
    <s v="Cliente inadimplente com a parcela MENSAL. Vai efetuar o pagamento dia 15/08 e vamos agendar para assinar."/>
    <m/>
    <s v="SIM"/>
  </r>
  <r>
    <n v="3530"/>
    <x v="0"/>
    <n v="4253"/>
    <x v="4"/>
    <s v="ETAPA 01"/>
    <s v="TORRE"/>
    <n v="706"/>
    <s v="BRASÍLIA"/>
    <s v="MARCIO SANTOS DE AGUIAR"/>
    <s v="&quot;00146270193&quot;"/>
    <x v="4"/>
    <x v="25"/>
    <s v="Não"/>
    <s v="Não"/>
    <s v="Não"/>
    <s v="Sim"/>
    <s v="Sim"/>
    <s v="Não"/>
    <s v="Não"/>
    <n v="433944.64"/>
    <n v="0"/>
    <n v="0"/>
    <n v="433944.64"/>
    <n v="0"/>
    <n v="0"/>
    <n v="433944.64"/>
    <n v="0"/>
    <n v="0"/>
    <m/>
    <m/>
    <s v="Contrato Adimplente"/>
    <n v="107787"/>
    <d v="2025-03-28T00:00:00"/>
    <n v="4238.8999999999996"/>
    <d v="2025-03-13T00:00:00"/>
    <x v="2"/>
    <d v="2024-06-03T00:00:00"/>
    <m/>
    <m/>
    <m/>
    <m/>
    <s v="GRUPO IMERGE"/>
    <s v="Eduardo - Crédito Novka"/>
    <m/>
    <m/>
    <d v="2025-03-31T00:00:00"/>
    <d v="2025-03-31T00:00:00"/>
    <s v="VENDA FINALIZADA"/>
    <d v="2024-05-29T00:00:00"/>
    <n v="25524"/>
    <n v="990500.08"/>
    <m/>
    <s v="DF 001"/>
    <n v="25524"/>
    <m/>
    <s v="Guará"/>
    <s v="Distrito Federal"/>
    <n v="5561984833219"/>
    <s v="SOF Sul QUADRA 16 CONJUNTO A LOTE 05/06/07/08"/>
    <n v="71215281"/>
    <s v="Zona Industrial (Guará)"/>
    <s v="mmsaguiar@gmail.com"/>
    <n v="5561984833219"/>
    <n v="32486.560000000001"/>
    <m/>
    <m/>
    <s v="Eduardo Martins (Gestor): Contrato Registrado na ONR. Solicitação de conformidade de Garantia feita ao CCA Joana Rollim."/>
    <s v="31/03/2025 às 10h46"/>
    <n v="2981"/>
    <n v="5703"/>
    <s v="Bancário"/>
    <m/>
    <m/>
    <m/>
    <m/>
    <m/>
    <m/>
    <m/>
    <d v="2025-03-14T00:00:00"/>
    <s v="AC005269695"/>
    <m/>
    <s v="Sim"/>
    <m/>
    <m/>
    <m/>
    <m/>
    <m/>
    <d v="2025-03-13T00:00:00"/>
    <m/>
    <m/>
    <d v="2025-03-14T00:00:00"/>
    <m/>
    <m/>
    <d v="2025-03-13T00:00:00"/>
    <m/>
    <m/>
    <d v="2025-03-13T00:00:00"/>
    <m/>
    <m/>
    <m/>
    <d v="2025-03-13T00:00:00"/>
    <d v="2025-03-14T00:00:00"/>
    <s v="Sim"/>
    <d v="2025-03-20T00:00:00"/>
    <m/>
    <m/>
    <d v="2025-03-21T00:00:00"/>
    <d v="2025-03-13T00:00:00"/>
    <d v="2024-03-12T00:00:00"/>
    <d v="2025-03-31T00:00:00"/>
    <m/>
    <m/>
    <d v="2025-03-31T00:00:00"/>
    <d v="2025-03-10T00:00:00"/>
    <m/>
    <m/>
    <m/>
    <m/>
    <d v="2025-03-12T00:00:00"/>
    <m/>
    <m/>
    <m/>
    <m/>
    <m/>
    <m/>
    <m/>
    <m/>
    <m/>
    <m/>
    <s v="Sim"/>
    <m/>
    <m/>
    <m/>
    <m/>
    <n v="9905"/>
    <m/>
    <m/>
    <m/>
    <m/>
    <m/>
    <s v="SIM"/>
  </r>
  <r>
    <n v="3531"/>
    <x v="2"/>
    <n v="4211"/>
    <x v="7"/>
    <s v="Etapa Unica"/>
    <s v="BLOCO E"/>
    <s v="APTO 103"/>
    <s v="FORMOSA"/>
    <s v="RAFAELA MACHADO CARDOSO"/>
    <s v="&quot;09139566196&quot;"/>
    <x v="0"/>
    <x v="40"/>
    <s v="Não"/>
    <s v="Não"/>
    <s v="Não"/>
    <s v="Não"/>
    <s v="Não"/>
    <s v="Não"/>
    <s v="Não"/>
    <n v="145293.54999999999"/>
    <n v="550"/>
    <n v="0"/>
    <n v="98177.85"/>
    <n v="8384"/>
    <n v="0"/>
    <n v="106561.85"/>
    <n v="0"/>
    <n v="0"/>
    <m/>
    <n v="8787720239960"/>
    <s v="Contrato Adimplente"/>
    <m/>
    <d v="2024-11-04T00:00:00"/>
    <n v="3543.36"/>
    <d v="2024-10-09T00:00:00"/>
    <x v="0"/>
    <d v="2024-06-03T00:00:00"/>
    <m/>
    <m/>
    <m/>
    <m/>
    <s v="Endy Carvalho Consultoria imobiliária"/>
    <m/>
    <m/>
    <m/>
    <d v="2025-01-16T00:00:00"/>
    <d v="2025-08-22T00:00:00"/>
    <s v="VENDA FINALIZADA"/>
    <d v="2024-05-22T00:00:00"/>
    <n v="25515"/>
    <n v="211936.8"/>
    <m/>
    <s v="FSA010"/>
    <n v="25515"/>
    <s v="KETININE VIRGINIO MACHADO - 00519867106"/>
    <s v="Formosa"/>
    <s v="Goiás"/>
    <n v="5561996341852"/>
    <s v="Via 11, Q. A"/>
    <n v="73804060"/>
    <s v="Chácaras Setor Abreu"/>
    <s v="rafaela214c@gmail.com"/>
    <m/>
    <n v="2200"/>
    <m/>
    <m/>
    <m/>
    <m/>
    <n v="3664"/>
    <n v="5698"/>
    <s v="Almoxarife"/>
    <d v="2024-06-14T00:00:00"/>
    <m/>
    <m/>
    <s v="sim"/>
    <m/>
    <s v="MP143119"/>
    <d v="2024-06-14T00:00:00"/>
    <m/>
    <m/>
    <d v="2024-06-06T00:00:00"/>
    <m/>
    <m/>
    <d v="2024-06-14T00:00:00"/>
    <m/>
    <m/>
    <m/>
    <m/>
    <m/>
    <d v="2024-06-18T00:00:00"/>
    <d v="2024-10-31T00:00:00"/>
    <d v="2024-06-07T00:00:00"/>
    <d v="2024-11-01T00:00:00"/>
    <m/>
    <m/>
    <d v="2024-06-18T00:00:00"/>
    <d v="2024-07-10T00:00:00"/>
    <d v="2024-10-05T00:00:00"/>
    <m/>
    <m/>
    <d v="2024-07-10T00:00:00"/>
    <m/>
    <s v="Sim"/>
    <m/>
    <m/>
    <m/>
    <m/>
    <d v="2024-10-10T00:00:00"/>
    <m/>
    <d v="2024-11-05T00:00:00"/>
    <m/>
    <m/>
    <d v="2024-11-06T00:00:00"/>
    <d v="2024-07-04T00:00:00"/>
    <d v="2025-02-10T00:00:00"/>
    <m/>
    <m/>
    <m/>
    <d v="2024-07-10T00:00:00"/>
    <m/>
    <m/>
    <m/>
    <m/>
    <m/>
    <m/>
    <m/>
    <m/>
    <m/>
    <m/>
    <m/>
    <m/>
    <m/>
    <m/>
    <m/>
    <m/>
    <m/>
    <s v="Pago"/>
    <m/>
    <m/>
    <m/>
    <s v="SIM"/>
  </r>
  <r>
    <n v="3532"/>
    <x v="0"/>
    <n v="4240"/>
    <x v="2"/>
    <s v="ETAPA 01"/>
    <s v="BLOCO B"/>
    <n v="304"/>
    <s v="ÁGUAS LINDAS"/>
    <s v="ESTERFANE TATE COSTA DE MESQUITA"/>
    <s v="&quot;61544177305&quot;"/>
    <x v="2"/>
    <x v="6"/>
    <s v="Não"/>
    <s v="Não"/>
    <s v="Não"/>
    <s v="Sim"/>
    <s v="Sim"/>
    <s v="Não"/>
    <s v="Não"/>
    <n v="156523.82"/>
    <n v="594"/>
    <n v="0"/>
    <n v="116274.62"/>
    <n v="43904.38"/>
    <n v="0"/>
    <n v="160179"/>
    <n v="0"/>
    <n v="0"/>
    <m/>
    <n v="8787720196968"/>
    <s v="Contrato Adimplente"/>
    <n v="96038"/>
    <d v="2024-06-27T00:00:00"/>
    <n v="2740.25"/>
    <d v="2024-06-12T00:00:00"/>
    <x v="0"/>
    <d v="2024-06-04T00:00:00"/>
    <m/>
    <m/>
    <m/>
    <m/>
    <s v="Endy Carvalho Consultoria imobiliária"/>
    <m/>
    <m/>
    <m/>
    <d v="2024-12-27T00:00:00"/>
    <d v="2025-03-28T00:00:00"/>
    <s v="VENDA FINALIZADA"/>
    <d v="2024-05-27T00:00:00"/>
    <n v="25715"/>
    <n v="204600.82"/>
    <m/>
    <s v="AGL28"/>
    <n v="25715"/>
    <m/>
    <s v="Santo Antônio do Descoberto"/>
    <s v="Goiás"/>
    <n v="5561985924006"/>
    <s v="Q 115"/>
    <n v="72900000"/>
    <s v="VILA MARIA AUXILIADORA"/>
    <s v="tatecostademesquitae@gmail.com"/>
    <m/>
    <n v="1980"/>
    <d v="2024-11-20T00:00:00"/>
    <m/>
    <m/>
    <m/>
    <n v="2726"/>
    <n v="5741"/>
    <s v="Promotor"/>
    <d v="2024-05-27T00:00:00"/>
    <n v="500"/>
    <m/>
    <s v="sim"/>
    <d v="2024-06-19T00:00:00"/>
    <s v="MP142372"/>
    <d v="2024-05-27T00:00:00"/>
    <d v="2024-06-14T00:00:00"/>
    <m/>
    <d v="2024-06-04T00:00:00"/>
    <s v="Sim"/>
    <m/>
    <d v="2024-05-27T00:00:00"/>
    <m/>
    <m/>
    <m/>
    <d v="2024-06-19T00:00:00"/>
    <m/>
    <d v="2024-06-06T00:00:00"/>
    <d v="2024-06-20T00:00:00"/>
    <d v="2024-06-04T00:00:00"/>
    <d v="2024-06-17T00:00:00"/>
    <d v="2024-06-17T00:00:00"/>
    <m/>
    <d v="2024-06-05T00:00:00"/>
    <d v="2024-06-07T00:00:00"/>
    <m/>
    <d v="2024-06-17T00:00:00"/>
    <d v="2024-06-24T00:00:00"/>
    <d v="2024-06-06T00:00:00"/>
    <d v="2024-06-26T00:00:00"/>
    <s v="Sim"/>
    <m/>
    <m/>
    <m/>
    <m/>
    <d v="2024-05-31T00:00:00"/>
    <m/>
    <d v="2024-06-28T00:00:00"/>
    <m/>
    <m/>
    <d v="2024-07-01T00:00:00"/>
    <d v="2024-06-04T00:00:00"/>
    <d v="2024-04-26T00:00:00"/>
    <d v="2024-06-15T00:00:00"/>
    <d v="2024-12-03T00:00:00"/>
    <d v="2024-11-28T00:00:00"/>
    <d v="2024-06-06T00:00:00"/>
    <d v="2024-11-28T00:00:00"/>
    <m/>
    <m/>
    <m/>
    <m/>
    <m/>
    <m/>
    <m/>
    <m/>
    <m/>
    <m/>
    <m/>
    <m/>
    <m/>
    <m/>
    <n v="4005.32"/>
    <m/>
    <m/>
    <m/>
    <m/>
    <m/>
    <m/>
  </r>
  <r>
    <n v="3533"/>
    <x v="0"/>
    <n v="4230"/>
    <x v="5"/>
    <s v="Etapa Unica"/>
    <s v="BLOCO H"/>
    <n v="103"/>
    <s v="ÁGUAS LINDAS"/>
    <s v="JUCELIA RODRIGUES DE SOUSA"/>
    <s v="&quot;74102559191&quot;"/>
    <x v="6"/>
    <x v="41"/>
    <s v="Não"/>
    <s v="Não"/>
    <s v="Não"/>
    <s v="Sim"/>
    <s v="Sim"/>
    <s v="Não"/>
    <s v="Não"/>
    <n v="155785.04999999999"/>
    <n v="548.57000000000005"/>
    <n v="0"/>
    <n v="113069.52"/>
    <n v="42760"/>
    <n v="0"/>
    <n v="155829.51999999999"/>
    <n v="0"/>
    <n v="0"/>
    <m/>
    <n v="8787720309585"/>
    <s v="Contrato Adimplente"/>
    <m/>
    <d v="2024-08-12T00:00:00"/>
    <n v="2740.25"/>
    <d v="2024-06-26T00:00:00"/>
    <x v="0"/>
    <d v="2024-06-04T00:00:00"/>
    <m/>
    <m/>
    <m/>
    <m/>
    <s v="GRUPO IMERGE"/>
    <s v="Coordenação - Crédito"/>
    <m/>
    <m/>
    <d v="2025-03-20T00:00:00"/>
    <d v="2025-03-20T00:00:00"/>
    <s v="VENDA FINALIZADA"/>
    <d v="2024-05-25T00:00:00"/>
    <n v="25714"/>
    <n v="201544.17"/>
    <m/>
    <s v="AGL29"/>
    <n v="25714"/>
    <m/>
    <s v="Taguatinga"/>
    <s v="Distrito Federal"/>
    <n v="5561993485795"/>
    <s v="QNG 9 LT 17"/>
    <n v="72130090"/>
    <s v="Taguatinga Norte (Taguatinga)"/>
    <s v="rjucelia185@gmail.com"/>
    <m/>
    <n v="1910"/>
    <m/>
    <m/>
    <m/>
    <m/>
    <n v="3428"/>
    <n v="5740"/>
    <s v="Empregada Doméstica"/>
    <d v="2024-05-25T00:00:00"/>
    <n v="688.89"/>
    <d v="2024-06-28T00:00:00"/>
    <s v="sim"/>
    <d v="2024-07-01T00:00:00"/>
    <s v="MP140311"/>
    <d v="2024-05-25T00:00:00"/>
    <d v="2024-07-10T00:00:00"/>
    <m/>
    <d v="2024-06-03T00:00:00"/>
    <s v="Sim"/>
    <m/>
    <d v="2024-05-25T00:00:00"/>
    <m/>
    <m/>
    <m/>
    <d v="2024-07-15T00:00:00"/>
    <m/>
    <d v="2024-06-06T00:00:00"/>
    <d v="2024-07-17T00:00:00"/>
    <d v="2024-06-17T00:00:00"/>
    <d v="2024-07-15T00:00:00"/>
    <d v="2024-07-11T00:00:00"/>
    <m/>
    <d v="2024-06-18T00:00:00"/>
    <d v="2024-06-25T00:00:00"/>
    <m/>
    <d v="2024-07-11T00:00:00"/>
    <d v="2024-08-01T00:00:00"/>
    <d v="2024-06-25T00:00:00"/>
    <d v="2024-07-22T00:00:00"/>
    <s v="Sim"/>
    <d v="2024-07-23T00:00:00"/>
    <m/>
    <m/>
    <m/>
    <d v="2024-05-29T00:00:00"/>
    <m/>
    <d v="2024-08-12T00:00:00"/>
    <m/>
    <m/>
    <d v="2024-08-15T00:00:00"/>
    <d v="2024-06-15T00:00:00"/>
    <d v="2024-08-06T00:00:00"/>
    <d v="2024-09-08T00:00:00"/>
    <d v="2024-12-03T00:00:00"/>
    <d v="2025-02-24T00:00:00"/>
    <d v="2024-06-25T00:00:00"/>
    <d v="2025-02-24T00:00:00"/>
    <m/>
    <m/>
    <m/>
    <m/>
    <m/>
    <m/>
    <m/>
    <m/>
    <m/>
    <m/>
    <m/>
    <m/>
    <m/>
    <m/>
    <n v="4105.32"/>
    <m/>
    <s v="Não tem"/>
    <m/>
    <m/>
    <m/>
    <m/>
  </r>
  <r>
    <n v="3534"/>
    <x v="1"/>
    <n v="4227"/>
    <x v="2"/>
    <s v="ETAPA 02"/>
    <s v="BLOCO T"/>
    <n v="3"/>
    <s v="ÁGUAS LINDAS"/>
    <s v="ELISMAR BARBOSA BEZERRA"/>
    <s v="&quot;03102517374&quot;"/>
    <x v="6"/>
    <x v="41"/>
    <s v="Não"/>
    <s v="Não"/>
    <s v="Não"/>
    <s v="Não"/>
    <s v="Não"/>
    <s v="Não"/>
    <s v="Não"/>
    <n v="173618.1"/>
    <n v="770.82"/>
    <n v="0"/>
    <n v="155868.1"/>
    <n v="17750"/>
    <n v="0"/>
    <n v="173618.1"/>
    <n v="0"/>
    <n v="0"/>
    <m/>
    <m/>
    <s v="Contrato Adimplente"/>
    <m/>
    <m/>
    <n v="0"/>
    <m/>
    <x v="1"/>
    <d v="2024-06-04T00:00:00"/>
    <m/>
    <m/>
    <m/>
    <m/>
    <s v="GRUPO IMERGE"/>
    <s v="Coordenação - Crédito"/>
    <m/>
    <m/>
    <d v="2024-07-03T00:00:00"/>
    <d v="2024-07-03T00:00:00"/>
    <s v="DISTRATO"/>
    <d v="2024-05-25T00:00:00"/>
    <n v="25712"/>
    <n v="215618.1"/>
    <m/>
    <s v="AGL28"/>
    <n v="25712"/>
    <m/>
    <s v="Brasília"/>
    <s v="Distrito Federal"/>
    <n v="5561991951605"/>
    <s v="QS 18 CONJUNTO 05"/>
    <n v="71884690"/>
    <s v="Riacho Fundo II"/>
    <s v="elism.barbosa1@gmail.com"/>
    <m/>
    <n v="3174.35"/>
    <m/>
    <m/>
    <m/>
    <m/>
    <n v="3023"/>
    <n v="5738"/>
    <s v="Auxiliar"/>
    <d v="2024-05-25T00:00:00"/>
    <m/>
    <m/>
    <s v="sim"/>
    <m/>
    <s v="MP129842"/>
    <d v="2024-05-25T00:00:00"/>
    <m/>
    <m/>
    <d v="2024-06-03T00:00:00"/>
    <m/>
    <m/>
    <d v="2024-05-25T00:00:00"/>
    <m/>
    <m/>
    <m/>
    <m/>
    <m/>
    <d v="2024-06-06T00:00:00"/>
    <m/>
    <d v="2024-06-03T00:00:00"/>
    <m/>
    <m/>
    <m/>
    <m/>
    <m/>
    <m/>
    <m/>
    <m/>
    <m/>
    <m/>
    <m/>
    <m/>
    <m/>
    <m/>
    <m/>
    <d v="2024-05-29T00:00:00"/>
    <m/>
    <m/>
    <m/>
    <m/>
    <m/>
    <m/>
    <m/>
    <m/>
    <m/>
    <m/>
    <m/>
    <m/>
    <m/>
    <m/>
    <m/>
    <m/>
    <m/>
    <m/>
    <m/>
    <m/>
    <m/>
    <m/>
    <m/>
    <m/>
    <m/>
    <m/>
    <m/>
    <m/>
    <m/>
    <m/>
    <m/>
    <m/>
    <m/>
  </r>
  <r>
    <n v="3535"/>
    <x v="1"/>
    <n v="4224"/>
    <x v="2"/>
    <s v="ETAPA 01"/>
    <s v="BLOCO F"/>
    <s v="01 PCD"/>
    <s v="ÁGUAS LINDAS"/>
    <s v="RANDERSON PATRICK CARDOSO SILVA"/>
    <s v="&quot;05295140105&quot;"/>
    <x v="6"/>
    <x v="41"/>
    <s v="Não"/>
    <s v="Não"/>
    <s v="Não"/>
    <s v="Não"/>
    <s v="Não"/>
    <s v="Não"/>
    <s v="Não"/>
    <n v="161049.26"/>
    <n v="612.35"/>
    <n v="0"/>
    <n v="123132.26"/>
    <n v="37917"/>
    <n v="0"/>
    <n v="161049.26"/>
    <n v="0"/>
    <n v="0"/>
    <m/>
    <m/>
    <s v="Contrato Adimplente"/>
    <m/>
    <m/>
    <n v="0"/>
    <m/>
    <x v="1"/>
    <d v="2024-06-04T00:00:00"/>
    <m/>
    <m/>
    <m/>
    <m/>
    <s v="GRUPO IMERGE"/>
    <m/>
    <m/>
    <m/>
    <d v="2024-06-25T00:00:00"/>
    <d v="2024-06-25T00:00:00"/>
    <s v="DISTRATO"/>
    <d v="2024-05-25T00:00:00"/>
    <n v="25710"/>
    <n v="211995.9"/>
    <m/>
    <s v="AGL28"/>
    <n v="25710"/>
    <m/>
    <s v="Ceilândia"/>
    <s v="Distrito Federal"/>
    <n v="5561983055759"/>
    <s v="SHSN CH 73 CJ J"/>
    <n v="72290973"/>
    <s v="CEILADIA ll"/>
    <s v="patrickranderson1992@gmail.com"/>
    <m/>
    <n v="2041.2"/>
    <m/>
    <m/>
    <m/>
    <m/>
    <n v="2791"/>
    <n v="5736"/>
    <s v="Analista"/>
    <m/>
    <m/>
    <m/>
    <m/>
    <m/>
    <s v="MP142371"/>
    <m/>
    <m/>
    <m/>
    <d v="2024-06-03T00:00:00"/>
    <m/>
    <m/>
    <m/>
    <m/>
    <m/>
    <m/>
    <m/>
    <m/>
    <m/>
    <m/>
    <d v="2024-06-03T00:00:00"/>
    <m/>
    <m/>
    <m/>
    <m/>
    <d v="2024-06-05T00:00:00"/>
    <m/>
    <m/>
    <m/>
    <d v="2024-06-05T00:00:00"/>
    <m/>
    <s v="Sim"/>
    <m/>
    <m/>
    <m/>
    <m/>
    <d v="2024-05-29T00:00:00"/>
    <m/>
    <m/>
    <m/>
    <m/>
    <m/>
    <d v="2024-06-05T00:00:00"/>
    <m/>
    <m/>
    <m/>
    <m/>
    <d v="2024-06-10T00:00:00"/>
    <m/>
    <m/>
    <m/>
    <m/>
    <m/>
    <m/>
    <m/>
    <m/>
    <m/>
    <m/>
    <m/>
    <m/>
    <m/>
    <m/>
    <m/>
    <m/>
    <m/>
    <m/>
    <m/>
    <m/>
    <m/>
    <m/>
  </r>
  <r>
    <n v="3536"/>
    <x v="0"/>
    <n v="4214"/>
    <x v="0"/>
    <s v="Única"/>
    <s v="BLOCO H"/>
    <n v="102"/>
    <s v="FORMOSA"/>
    <s v="GILBERTO PANEGALLI JUNIOR"/>
    <s v="&quot;04460489171&quot;"/>
    <x v="0"/>
    <x v="1"/>
    <s v="Não"/>
    <s v="Não"/>
    <s v="Não"/>
    <s v="Não"/>
    <s v="Não"/>
    <s v="Não"/>
    <s v="Não"/>
    <n v="163021.01999999999"/>
    <n v="771.25"/>
    <n v="0"/>
    <n v="147380.75"/>
    <n v="4619"/>
    <n v="0"/>
    <n v="151999.75"/>
    <n v="0"/>
    <n v="0"/>
    <m/>
    <n v="8787720133061"/>
    <s v="Contrato Adimplente"/>
    <m/>
    <d v="2024-07-05T00:00:00"/>
    <n v="3920.95"/>
    <d v="2024-06-21T00:00:00"/>
    <x v="0"/>
    <d v="2024-06-04T00:00:00"/>
    <m/>
    <m/>
    <m/>
    <m/>
    <s v="Endy Carvalho Consultoria imobiliária"/>
    <m/>
    <m/>
    <m/>
    <d v="2025-03-27T00:00:00"/>
    <d v="2025-03-27T00:00:00"/>
    <s v="VENDA FINALIZADA"/>
    <d v="2024-05-22T00:00:00"/>
    <n v="25706"/>
    <n v="224997.27"/>
    <m/>
    <s v="FSA09"/>
    <n v="25706"/>
    <s v="JEAN JOSE DA FONSENCA MELO - 01482470160"/>
    <s v="Formosa"/>
    <s v="Goiás"/>
    <n v="5561998191946"/>
    <s v="Rua 4 Q. 95 Kit 02"/>
    <n v="73808355"/>
    <s v="Parque Vila Verde"/>
    <s v="gilberto.gpj@gmail.com"/>
    <m/>
    <n v="2600"/>
    <d v="2024-11-17T00:00:00"/>
    <m/>
    <m/>
    <m/>
    <n v="3145"/>
    <n v="5731"/>
    <s v="Administrador"/>
    <d v="2024-06-12T00:00:00"/>
    <m/>
    <m/>
    <s v="sim"/>
    <m/>
    <s v="MP134542"/>
    <d v="2024-06-12T00:00:00"/>
    <d v="2024-06-21T00:00:00"/>
    <m/>
    <d v="2024-06-04T00:00:00"/>
    <s v="Sim"/>
    <m/>
    <d v="2024-06-12T00:00:00"/>
    <m/>
    <m/>
    <m/>
    <m/>
    <m/>
    <d v="2024-06-13T00:00:00"/>
    <d v="2024-06-21T00:00:00"/>
    <d v="2024-06-04T00:00:00"/>
    <d v="2024-07-01T00:00:00"/>
    <m/>
    <m/>
    <d v="2024-06-05T00:00:00"/>
    <d v="2024-06-03T00:00:00"/>
    <d v="2024-11-17T00:00:00"/>
    <m/>
    <d v="2024-07-10T00:00:00"/>
    <d v="2024-05-31T00:00:00"/>
    <m/>
    <s v="Sim"/>
    <m/>
    <m/>
    <m/>
    <m/>
    <d v="2024-06-21T00:00:00"/>
    <m/>
    <d v="2024-07-06T00:00:00"/>
    <m/>
    <m/>
    <d v="2024-07-11T00:00:00"/>
    <d v="2024-05-31T00:00:00"/>
    <d v="2024-07-10T00:00:00"/>
    <d v="2024-07-23T00:00:00"/>
    <d v="2024-07-31T00:00:00"/>
    <d v="2025-03-12T00:00:00"/>
    <m/>
    <d v="2025-03-12T00:00:00"/>
    <m/>
    <m/>
    <m/>
    <m/>
    <m/>
    <m/>
    <m/>
    <m/>
    <m/>
    <m/>
    <m/>
    <m/>
    <m/>
    <m/>
    <m/>
    <m/>
    <m/>
    <m/>
    <m/>
    <m/>
    <m/>
  </r>
  <r>
    <n v="3537"/>
    <x v="1"/>
    <n v="4180"/>
    <x v="5"/>
    <s v="Etapa Unica"/>
    <s v="BLOCO C"/>
    <n v="104"/>
    <s v="ÁGUAS LINDAS"/>
    <s v="THIAGO NASCIMENTO LAUNE"/>
    <s v="&quot;71267509198&quot;"/>
    <x v="6"/>
    <x v="41"/>
    <s v="Não"/>
    <s v="Não"/>
    <s v="Não"/>
    <s v="Não"/>
    <s v="Não"/>
    <s v="Não"/>
    <s v="Não"/>
    <n v="155619.17000000001"/>
    <n v="572.99"/>
    <n v="0"/>
    <n v="119767.81"/>
    <n v="42760"/>
    <n v="0"/>
    <n v="162527.81"/>
    <n v="0"/>
    <n v="0"/>
    <m/>
    <m/>
    <s v="Contrato Adimplente"/>
    <m/>
    <m/>
    <n v="0"/>
    <m/>
    <x v="1"/>
    <d v="2024-06-04T00:00:00"/>
    <m/>
    <m/>
    <m/>
    <m/>
    <s v="GRUPO IMERGE"/>
    <s v="Coordenação - Crédito"/>
    <m/>
    <m/>
    <d v="2024-07-26T00:00:00"/>
    <d v="2025-04-29T00:00:00"/>
    <s v="DISTRATO"/>
    <d v="2024-05-18T00:00:00"/>
    <n v="25721"/>
    <n v="201419.17"/>
    <m/>
    <s v="AGL29"/>
    <n v="25721"/>
    <m/>
    <s v="Águas Lindas de Goiás"/>
    <s v="Goiás"/>
    <n v="5561994444284"/>
    <s v="RUA RORAIMA, Q. 6"/>
    <n v="72910000"/>
    <s v="JARDIM VITORIA"/>
    <s v="freneticovivaz@gmail.com"/>
    <m/>
    <n v="1910"/>
    <m/>
    <m/>
    <m/>
    <m/>
    <n v="3360"/>
    <n v="5747"/>
    <s v="Vendedor(a)"/>
    <d v="2024-05-18T00:00:00"/>
    <m/>
    <m/>
    <s v="sim"/>
    <m/>
    <s v="MP140307"/>
    <d v="2024-05-18T00:00:00"/>
    <m/>
    <m/>
    <d v="2024-05-28T00:00:00"/>
    <m/>
    <m/>
    <d v="2024-05-18T00:00:00"/>
    <m/>
    <m/>
    <m/>
    <m/>
    <m/>
    <d v="2024-06-06T00:00:00"/>
    <m/>
    <d v="2024-05-28T00:00:00"/>
    <m/>
    <m/>
    <m/>
    <d v="2024-05-29T00:00:00"/>
    <m/>
    <m/>
    <m/>
    <m/>
    <m/>
    <m/>
    <m/>
    <m/>
    <m/>
    <m/>
    <m/>
    <d v="2024-05-27T00:00:00"/>
    <m/>
    <m/>
    <m/>
    <m/>
    <m/>
    <m/>
    <m/>
    <m/>
    <m/>
    <m/>
    <m/>
    <m/>
    <m/>
    <m/>
    <m/>
    <m/>
    <m/>
    <m/>
    <m/>
    <m/>
    <m/>
    <m/>
    <m/>
    <m/>
    <m/>
    <m/>
    <m/>
    <m/>
    <m/>
    <m/>
    <m/>
    <m/>
    <m/>
  </r>
  <r>
    <n v="3538"/>
    <x v="0"/>
    <n v="4228"/>
    <x v="7"/>
    <s v="Etapa Unica"/>
    <s v="BLOCO C"/>
    <s v="APTO 304"/>
    <s v="FORMOSA"/>
    <s v="ISABELLY FERREIRA DOS SANTOS SILVA"/>
    <s v="&quot;06030738160&quot;"/>
    <x v="1"/>
    <x v="33"/>
    <s v="Não"/>
    <s v="Não"/>
    <s v="Não"/>
    <s v="Não"/>
    <s v="Não"/>
    <s v="Não"/>
    <s v="Não"/>
    <n v="155054.45000000001"/>
    <n v="690"/>
    <n v="0"/>
    <n v="131625.45000000001"/>
    <n v="23429"/>
    <n v="0"/>
    <n v="155054.45000000001"/>
    <n v="0"/>
    <n v="0"/>
    <m/>
    <n v="8787720172474"/>
    <s v="Contrato Adimplente"/>
    <m/>
    <d v="2024-07-29T00:00:00"/>
    <n v="3568.21"/>
    <d v="2024-06-24T00:00:00"/>
    <x v="0"/>
    <d v="2024-06-04T00:00:00"/>
    <m/>
    <m/>
    <m/>
    <m/>
    <s v="Endy Carvalho Consultoria imobiliária"/>
    <m/>
    <m/>
    <m/>
    <d v="2025-03-26T00:00:00"/>
    <d v="2025-08-22T00:00:00"/>
    <s v="VENDA FINALIZADA"/>
    <d v="2024-05-25T00:00:00"/>
    <n v="25713"/>
    <n v="211932.84"/>
    <m/>
    <s v="FSA010"/>
    <n v="25713"/>
    <s v="ANA CARLA FERREIRA DOS SANTOS - 79551351134"/>
    <s v="Vila Boa"/>
    <s v="Goiás"/>
    <n v="5561996339747"/>
    <s v="RUA ODILON DE BARROS, Q 27"/>
    <n v="73825000"/>
    <s v="JARDIM NOVA AURORA"/>
    <s v="isabellyferreira1728@gmail.com"/>
    <m/>
    <n v="2300"/>
    <d v="2024-11-20T00:00:00"/>
    <m/>
    <m/>
    <m/>
    <n v="3622"/>
    <n v="5739"/>
    <s v="Auxiliar de Serviços Gerais"/>
    <d v="2024-06-18T00:00:00"/>
    <m/>
    <m/>
    <s v="sim"/>
    <m/>
    <s v="MP143120"/>
    <d v="2024-06-18T00:00:00"/>
    <d v="2024-06-24T00:00:00"/>
    <m/>
    <d v="2024-06-07T00:00:00"/>
    <s v="Sim"/>
    <m/>
    <d v="2024-06-18T00:00:00"/>
    <m/>
    <m/>
    <m/>
    <m/>
    <m/>
    <d v="2024-06-18T00:00:00"/>
    <d v="2024-06-24T00:00:00"/>
    <d v="2024-06-07T00:00:00"/>
    <d v="2024-07-01T00:00:00"/>
    <m/>
    <m/>
    <d v="2024-06-11T00:00:00"/>
    <d v="2024-06-19T00:00:00"/>
    <d v="2024-11-20T00:00:00"/>
    <m/>
    <d v="2024-07-07T00:00:00"/>
    <d v="2024-06-18T00:00:00"/>
    <m/>
    <s v="Sim"/>
    <m/>
    <m/>
    <m/>
    <m/>
    <d v="2024-06-24T00:00:00"/>
    <m/>
    <d v="2024-07-29T00:00:00"/>
    <m/>
    <m/>
    <d v="2024-07-31T00:00:00"/>
    <d v="2024-06-03T00:00:00"/>
    <d v="2024-07-07T00:00:00"/>
    <d v="2024-10-10T00:00:00"/>
    <d v="2025-02-21T00:00:00"/>
    <d v="2025-03-20T00:00:00"/>
    <d v="2024-06-18T00:00:00"/>
    <d v="2025-03-20T00:00:00"/>
    <m/>
    <m/>
    <m/>
    <m/>
    <m/>
    <m/>
    <m/>
    <m/>
    <m/>
    <m/>
    <m/>
    <m/>
    <m/>
    <m/>
    <m/>
    <m/>
    <m/>
    <m/>
    <m/>
    <m/>
    <m/>
  </r>
  <r>
    <n v="3539"/>
    <x v="0"/>
    <n v="4140"/>
    <x v="0"/>
    <s v="Única"/>
    <s v="BLOCO A"/>
    <n v="103"/>
    <s v="FORMOSA"/>
    <s v="THAIANE FRANCIELE DA SILVA PIRES"/>
    <s v="&quot;13228457605&quot;"/>
    <x v="1"/>
    <x v="21"/>
    <s v="Não"/>
    <s v="Não"/>
    <s v="Não"/>
    <s v="Não"/>
    <s v="Não"/>
    <s v="Não"/>
    <s v="Não"/>
    <n v="159794.35999999999"/>
    <n v="660"/>
    <n v="0"/>
    <n v="125141.83"/>
    <n v="26933"/>
    <n v="0"/>
    <n v="152074.82999999999"/>
    <n v="0"/>
    <n v="0"/>
    <m/>
    <n v="8787720302670"/>
    <s v="Contrato Adimplente"/>
    <m/>
    <d v="2024-08-30T00:00:00"/>
    <n v="3538.15"/>
    <d v="2024-06-28T00:00:00"/>
    <x v="0"/>
    <d v="2024-06-04T00:00:00"/>
    <m/>
    <m/>
    <m/>
    <m/>
    <s v="Endy Carvalho Consultoria imobiliária"/>
    <m/>
    <m/>
    <m/>
    <d v="2025-03-27T00:00:00"/>
    <d v="2025-03-27T00:00:00"/>
    <s v="VENDA FINALIZADA"/>
    <d v="2024-05-02T00:00:00"/>
    <n v="25634"/>
    <n v="217972.2"/>
    <m/>
    <s v="FSA09"/>
    <n v="25634"/>
    <m/>
    <s v="Formosa"/>
    <s v="Goiás"/>
    <n v="5561999974387"/>
    <s v="RUA 12"/>
    <n v="73808775"/>
    <s v="SETOR BELA VISTA"/>
    <s v="Thaianefrancielly@hotmail.com"/>
    <m/>
    <n v="2200"/>
    <d v="2024-10-17T00:00:00"/>
    <m/>
    <s v="Michelle Deisy Pereira da Silva (Correspondente): Unidade bloqueada no SIOPI. Aguardando liberação para envio. "/>
    <s v="04/06/2024 às 13h30"/>
    <n v="3031"/>
    <n v="5720"/>
    <s v="Auxiliar"/>
    <d v="2024-05-02T00:00:00"/>
    <m/>
    <m/>
    <s v="sim"/>
    <m/>
    <s v="MP134543"/>
    <d v="2024-05-02T00:00:00"/>
    <d v="2024-08-08T00:00:00"/>
    <m/>
    <d v="2024-06-05T00:00:00"/>
    <s v="Sim"/>
    <m/>
    <d v="2024-05-02T00:00:00"/>
    <m/>
    <m/>
    <m/>
    <d v="2024-08-15T00:00:00"/>
    <m/>
    <d v="2024-06-05T00:00:00"/>
    <d v="2024-08-19T00:00:00"/>
    <d v="2024-06-05T00:00:00"/>
    <d v="2024-07-15T00:00:00"/>
    <d v="2024-08-08T00:00:00"/>
    <m/>
    <d v="2024-06-21T00:00:00"/>
    <d v="2024-06-19T00:00:00"/>
    <d v="2024-10-17T00:00:00"/>
    <d v="2024-08-09T00:00:00"/>
    <d v="2024-07-23T00:00:00"/>
    <d v="2024-06-19T00:00:00"/>
    <m/>
    <s v="Sim"/>
    <m/>
    <m/>
    <m/>
    <m/>
    <d v="2024-08-02T00:00:00"/>
    <m/>
    <d v="2024-08-30T00:00:00"/>
    <m/>
    <m/>
    <d v="2024-09-02T00:00:00"/>
    <d v="2024-06-14T00:00:00"/>
    <d v="2024-07-23T00:00:00"/>
    <d v="2024-07-18T00:00:00"/>
    <d v="2024-07-31T00:00:00"/>
    <d v="2025-03-12T00:00:00"/>
    <d v="2024-06-19T00:00:00"/>
    <d v="2025-03-12T00:00:00"/>
    <m/>
    <m/>
    <m/>
    <m/>
    <m/>
    <m/>
    <m/>
    <m/>
    <m/>
    <m/>
    <m/>
    <m/>
    <m/>
    <m/>
    <n v="2200.9899999999998"/>
    <m/>
    <m/>
    <m/>
    <m/>
    <m/>
    <m/>
  </r>
  <r>
    <n v="3540"/>
    <x v="0"/>
    <n v="4238"/>
    <x v="0"/>
    <s v="Única"/>
    <s v="BLOCO J"/>
    <n v="202"/>
    <s v="FORMOSA"/>
    <s v="CESAR AUGUSTO FERREIRA DA SILVA"/>
    <s v="&quot;04906689175&quot;"/>
    <x v="0"/>
    <x v="11"/>
    <s v="Não"/>
    <s v="Não"/>
    <s v="Não"/>
    <s v="Não"/>
    <s v="Não"/>
    <s v="Não"/>
    <s v="Não"/>
    <n v="153502.71"/>
    <n v="675"/>
    <n v="0"/>
    <n v="110203.44"/>
    <n v="13016"/>
    <n v="0"/>
    <n v="123219.44"/>
    <n v="0"/>
    <n v="0"/>
    <m/>
    <n v="8787720291945"/>
    <s v="Contrato Adimplente"/>
    <m/>
    <d v="2024-07-31T00:00:00"/>
    <n v="3944.79"/>
    <d v="2024-06-27T00:00:00"/>
    <x v="0"/>
    <d v="2024-06-04T00:00:00"/>
    <m/>
    <m/>
    <m/>
    <m/>
    <s v="Endy Carvalho Consultoria imobiliária"/>
    <m/>
    <m/>
    <m/>
    <d v="2025-03-27T00:00:00"/>
    <d v="2025-03-27T00:00:00"/>
    <s v="VENDA FINALIZADA"/>
    <d v="2024-05-27T00:00:00"/>
    <n v="25639"/>
    <n v="232000"/>
    <m/>
    <s v="FSA09"/>
    <n v="25639"/>
    <s v="DIVANIA FRANCISCO DA SILVA - 87757346134"/>
    <s v="Formosa"/>
    <s v="Goiás"/>
    <n v="5561999145929"/>
    <s v="Rua Guatemala"/>
    <n v="73803372"/>
    <s v="Jardim das Américas"/>
    <s v="cesarferreirafsa@gmail.com"/>
    <m/>
    <n v="2700"/>
    <m/>
    <m/>
    <m/>
    <m/>
    <n v="3170"/>
    <n v="5725"/>
    <s v="Motorista"/>
    <d v="2024-06-17T00:00:00"/>
    <m/>
    <m/>
    <s v="sim"/>
    <m/>
    <m/>
    <d v="2024-06-17T00:00:00"/>
    <d v="2024-07-02T00:00:00"/>
    <m/>
    <d v="2024-06-05T00:00:00"/>
    <s v="Sim"/>
    <m/>
    <d v="2024-06-17T00:00:00"/>
    <m/>
    <m/>
    <m/>
    <m/>
    <m/>
    <d v="2024-06-25T00:00:00"/>
    <d v="2024-07-02T00:00:00"/>
    <d v="2024-06-06T00:00:00"/>
    <d v="2024-07-01T00:00:00"/>
    <m/>
    <m/>
    <d v="2024-06-07T00:00:00"/>
    <d v="2024-06-19T00:00:00"/>
    <d v="2024-06-04T00:00:00"/>
    <m/>
    <d v="2024-07-10T00:00:00"/>
    <d v="2024-06-18T00:00:00"/>
    <m/>
    <s v="Sim"/>
    <m/>
    <m/>
    <m/>
    <m/>
    <d v="2024-07-02T00:00:00"/>
    <m/>
    <d v="2024-07-31T00:00:00"/>
    <m/>
    <m/>
    <d v="2024-08-02T00:00:00"/>
    <d v="2024-06-13T00:00:00"/>
    <d v="2024-07-10T00:00:00"/>
    <d v="2024-07-15T00:00:00"/>
    <d v="2024-07-31T00:00:00"/>
    <d v="2025-03-12T00:00:00"/>
    <d v="2024-06-18T00:00:00"/>
    <d v="2025-03-12T00:00:00"/>
    <m/>
    <m/>
    <m/>
    <m/>
    <m/>
    <m/>
    <m/>
    <m/>
    <m/>
    <m/>
    <m/>
    <m/>
    <m/>
    <m/>
    <m/>
    <m/>
    <m/>
    <m/>
    <m/>
    <m/>
    <m/>
  </r>
  <r>
    <n v="3541"/>
    <x v="0"/>
    <n v="4236"/>
    <x v="7"/>
    <s v="Etapa Unica"/>
    <s v="BLOCO R"/>
    <s v="APTO 202"/>
    <s v="FORMOSA"/>
    <s v="SHEYLA CAETANO DE OLIVEIRA"/>
    <s v="&quot;08383727160&quot;"/>
    <x v="0"/>
    <x v="26"/>
    <s v="Não"/>
    <s v="Não"/>
    <s v="Não"/>
    <s v="Não"/>
    <s v="Não"/>
    <s v="Não"/>
    <s v="Não"/>
    <n v="154419.41"/>
    <n v="816"/>
    <n v="0"/>
    <n v="142345.41"/>
    <n v="12074"/>
    <n v="0"/>
    <n v="154419.41"/>
    <n v="0"/>
    <n v="0"/>
    <m/>
    <n v="8787720185991"/>
    <s v="Contrato Adimplente"/>
    <m/>
    <d v="2024-07-31T00:00:00"/>
    <n v="3944.79"/>
    <d v="2024-06-26T00:00:00"/>
    <x v="0"/>
    <d v="2024-06-04T00:00:00"/>
    <m/>
    <m/>
    <m/>
    <m/>
    <s v="Endy Carvalho Consultoria imobiliária"/>
    <m/>
    <m/>
    <m/>
    <d v="2025-03-26T00:00:00"/>
    <d v="2025-08-22T00:00:00"/>
    <s v="VENDA FINALIZADA"/>
    <d v="2024-05-27T00:00:00"/>
    <n v="25633"/>
    <n v="218296.02"/>
    <m/>
    <s v="FSA010"/>
    <n v="25633"/>
    <s v="MARIA APARECIDA VITORIA SOARES DA SILVA - 06930150126"/>
    <s v="Formosa"/>
    <s v="Goiás"/>
    <n v="5561998511114"/>
    <s v="Q. 45, L. 27"/>
    <n v="73809726"/>
    <s v="Conjunto Padre José Willens"/>
    <s v="Sheylaoliveira4321@gmail.com"/>
    <m/>
    <n v="2720"/>
    <m/>
    <m/>
    <m/>
    <m/>
    <n v="3868"/>
    <n v="5719"/>
    <s v="Atendente"/>
    <d v="2024-06-14T00:00:00"/>
    <m/>
    <m/>
    <s v="sim"/>
    <m/>
    <s v="MP143121"/>
    <d v="2024-06-14T00:00:00"/>
    <d v="2024-06-26T00:00:00"/>
    <m/>
    <d v="2024-06-07T00:00:00"/>
    <s v="Sim"/>
    <m/>
    <d v="2024-06-14T00:00:00"/>
    <d v="2024-06-06T00:00:00"/>
    <m/>
    <d v="2024-06-14T00:00:00"/>
    <m/>
    <m/>
    <d v="2024-06-17T00:00:00"/>
    <d v="2024-06-26T00:00:00"/>
    <d v="2024-06-07T00:00:00"/>
    <d v="2024-07-01T00:00:00"/>
    <m/>
    <m/>
    <d v="2024-06-11T00:00:00"/>
    <d v="2024-06-18T00:00:00"/>
    <d v="2024-11-20T00:00:00"/>
    <m/>
    <d v="2024-07-07T00:00:00"/>
    <d v="2024-06-17T00:00:00"/>
    <m/>
    <s v="Sim"/>
    <m/>
    <m/>
    <m/>
    <m/>
    <d v="2024-06-26T00:00:00"/>
    <m/>
    <d v="2024-07-31T00:00:00"/>
    <m/>
    <m/>
    <d v="2024-08-01T00:00:00"/>
    <d v="2024-06-04T00:00:00"/>
    <d v="2024-07-07T00:00:00"/>
    <d v="2024-10-10T00:00:00"/>
    <d v="2025-02-21T00:00:00"/>
    <d v="2025-03-20T00:00:00"/>
    <m/>
    <d v="2025-03-20T00:00:00"/>
    <m/>
    <m/>
    <m/>
    <m/>
    <m/>
    <m/>
    <m/>
    <m/>
    <m/>
    <m/>
    <m/>
    <m/>
    <m/>
    <m/>
    <m/>
    <m/>
    <m/>
    <m/>
    <m/>
    <m/>
    <m/>
  </r>
  <r>
    <n v="3542"/>
    <x v="0"/>
    <n v="4162"/>
    <x v="7"/>
    <s v="Etapa Unica"/>
    <s v="BLOCO D"/>
    <s v="APTO 202"/>
    <s v="FORMOSA"/>
    <s v="DANIEL MENDES RIBEIRO"/>
    <s v="&quot;10603162690&quot;"/>
    <x v="3"/>
    <x v="49"/>
    <s v="Não"/>
    <s v="Não"/>
    <s v="Não"/>
    <s v="Não"/>
    <s v="Não"/>
    <s v="Não"/>
    <s v="Não"/>
    <n v="146559.96"/>
    <n v="874"/>
    <n v="0"/>
    <n v="144333.96"/>
    <n v="2223"/>
    <n v="0"/>
    <n v="146556.96"/>
    <n v="0"/>
    <n v="0"/>
    <m/>
    <n v="8787720041302"/>
    <s v="Contrato Adimplente"/>
    <m/>
    <d v="2024-08-02T00:00:00"/>
    <n v="3944.37"/>
    <d v="2024-07-05T00:00:00"/>
    <x v="0"/>
    <d v="2024-06-04T00:00:00"/>
    <m/>
    <m/>
    <m/>
    <m/>
    <s v="Endy Carvalho Consultoria imobiliária"/>
    <m/>
    <m/>
    <m/>
    <d v="2025-03-27T00:00:00"/>
    <d v="2025-08-25T00:00:00"/>
    <s v="VENDA FINALIZADA"/>
    <d v="2024-05-13T00:00:00"/>
    <n v="25632"/>
    <n v="218123.8"/>
    <m/>
    <s v="FSA010"/>
    <n v="25632"/>
    <s v="DANILO MENDES RIBEIRO - 10603167659,SARA BERTOLDO DE SOUSA - 12487170662"/>
    <s v="Formosa"/>
    <s v="Goiás"/>
    <n v="5538998437262"/>
    <s v="RUA 4-A Q. 86 L. 05"/>
    <n v="73808410"/>
    <s v="PARQUE VILA VERDE"/>
    <s v="danielmendesribeiro14@gmail.com"/>
    <m/>
    <n v="3496"/>
    <d v="2024-10-30T00:00:00"/>
    <m/>
    <m/>
    <m/>
    <n v="3644"/>
    <n v="5718"/>
    <s v="Gerente"/>
    <d v="2024-06-19T00:00:00"/>
    <m/>
    <m/>
    <s v="sim"/>
    <m/>
    <s v="MP143158"/>
    <d v="2024-06-20T00:00:00"/>
    <d v="2024-07-29T00:00:00"/>
    <m/>
    <d v="2024-06-25T00:00:00"/>
    <s v="Sim"/>
    <m/>
    <d v="2024-06-20T00:00:00"/>
    <m/>
    <m/>
    <d v="2024-08-23T00:00:00"/>
    <d v="2024-07-25T00:00:00"/>
    <m/>
    <d v="2024-06-24T00:00:00"/>
    <d v="2024-07-29T00:00:00"/>
    <d v="2024-06-25T00:00:00"/>
    <d v="2024-07-15T00:00:00"/>
    <d v="2024-07-22T00:00:00"/>
    <m/>
    <d v="2024-06-28T00:00:00"/>
    <d v="2024-06-06T00:00:00"/>
    <d v="2024-10-30T00:00:00"/>
    <d v="2024-07-23T00:00:00"/>
    <d v="2024-08-08T00:00:00"/>
    <d v="2024-06-06T00:00:00"/>
    <m/>
    <s v="Sim"/>
    <m/>
    <m/>
    <m/>
    <m/>
    <d v="2024-07-12T00:00:00"/>
    <m/>
    <d v="2024-08-02T00:00:00"/>
    <m/>
    <m/>
    <d v="2024-08-27T00:00:00"/>
    <d v="2024-06-03T00:00:00"/>
    <d v="2024-08-09T00:00:00"/>
    <d v="2024-09-15T00:00:00"/>
    <d v="2025-02-21T00:00:00"/>
    <d v="2025-03-20T00:00:00"/>
    <d v="2024-06-05T00:00:00"/>
    <d v="2025-03-20T00:00:00"/>
    <m/>
    <m/>
    <m/>
    <m/>
    <m/>
    <m/>
    <m/>
    <m/>
    <m/>
    <m/>
    <m/>
    <m/>
    <m/>
    <m/>
    <n v="1754.5"/>
    <m/>
    <m/>
    <m/>
    <m/>
    <m/>
    <m/>
  </r>
  <r>
    <n v="3543"/>
    <x v="0"/>
    <n v="4250"/>
    <x v="2"/>
    <s v="ETAPA 02"/>
    <s v="BLOCO I"/>
    <n v="102"/>
    <s v="ÁGUAS LINDAS"/>
    <s v="TALITA DIAS DA SILVA"/>
    <s v="&quot;03283484147&quot;"/>
    <x v="6"/>
    <x v="29"/>
    <s v="Não"/>
    <s v="Não"/>
    <s v="Não"/>
    <s v="Sim"/>
    <s v="Sim"/>
    <s v="Não"/>
    <s v="Não"/>
    <n v="165944.99"/>
    <n v="694.78"/>
    <n v="0"/>
    <n v="140157.32999999999"/>
    <n v="42056.67"/>
    <n v="0"/>
    <n v="182214"/>
    <n v="0"/>
    <n v="0"/>
    <m/>
    <n v="8787720176550"/>
    <s v="Contrato Adimplente"/>
    <n v="96140"/>
    <d v="2024-07-02T00:00:00"/>
    <n v="2740.25"/>
    <d v="2024-06-10T00:00:00"/>
    <x v="0"/>
    <d v="2024-06-04T00:00:00"/>
    <m/>
    <m/>
    <m/>
    <m/>
    <s v="Endy Carvalho Consultoria imobiliária"/>
    <s v="Maria Clara Sousa Nogueira"/>
    <m/>
    <m/>
    <d v="2025-03-25T00:00:00"/>
    <d v="2025-03-25T00:00:00"/>
    <s v="VENDA FINALIZADA"/>
    <d v="2024-05-29T00:00:00"/>
    <n v="25733"/>
    <n v="212999.33"/>
    <m/>
    <s v="AGL28"/>
    <n v="25733"/>
    <m/>
    <s v="Águas Lindas de Goiás"/>
    <s v="Goiás"/>
    <n v="5561992380694"/>
    <s v="Q 46 L 50A"/>
    <n v="72910000"/>
    <s v="SETOR 8"/>
    <s v="talitassd@gmail.com"/>
    <m/>
    <n v="2315.9299999999998"/>
    <d v="2024-11-20T00:00:00"/>
    <m/>
    <m/>
    <m/>
    <n v="2839"/>
    <n v="5749"/>
    <s v="Operador de Loja"/>
    <d v="2024-05-30T00:00:00"/>
    <n v="500"/>
    <d v="2024-06-13T00:00:00"/>
    <s v="sim"/>
    <d v="2024-06-17T00:00:00"/>
    <s v="MP129843"/>
    <d v="2024-05-30T00:00:00"/>
    <d v="2024-06-12T00:00:00"/>
    <m/>
    <d v="2024-06-05T00:00:00"/>
    <s v="Sim"/>
    <m/>
    <d v="2024-05-30T00:00:00"/>
    <m/>
    <m/>
    <m/>
    <d v="2024-06-18T00:00:00"/>
    <m/>
    <d v="2024-06-06T00:00:00"/>
    <d v="2024-06-18T00:00:00"/>
    <d v="2024-06-05T00:00:00"/>
    <d v="2024-06-17T00:00:00"/>
    <d v="2024-06-13T00:00:00"/>
    <m/>
    <d v="2024-06-12T00:00:00"/>
    <d v="2024-06-05T00:00:00"/>
    <m/>
    <d v="2024-06-13T00:00:00"/>
    <d v="2024-06-24T00:00:00"/>
    <d v="2024-06-05T00:00:00"/>
    <d v="2024-07-01T00:00:00"/>
    <s v="Sim"/>
    <m/>
    <m/>
    <m/>
    <m/>
    <d v="2024-06-04T00:00:00"/>
    <m/>
    <d v="2024-07-03T00:00:00"/>
    <m/>
    <m/>
    <d v="2024-07-10T00:00:00"/>
    <d v="2024-06-03T00:00:00"/>
    <d v="2024-06-26T00:00:00"/>
    <d v="2024-08-12T00:00:00"/>
    <d v="2024-07-31T00:00:00"/>
    <d v="2025-02-05T00:00:00"/>
    <d v="2024-06-05T00:00:00"/>
    <d v="2025-02-05T00:00:00"/>
    <m/>
    <m/>
    <m/>
    <m/>
    <m/>
    <m/>
    <m/>
    <m/>
    <m/>
    <m/>
    <m/>
    <m/>
    <m/>
    <m/>
    <n v="4165.32"/>
    <m/>
    <m/>
    <m/>
    <m/>
    <m/>
    <m/>
  </r>
  <r>
    <n v="3544"/>
    <x v="0"/>
    <n v="4186"/>
    <x v="7"/>
    <s v="Etapa Unica"/>
    <s v="BLOCO A"/>
    <s v="APTO 201"/>
    <s v="FORMOSA"/>
    <s v="RAFAELA APARECIDA NASCIMENTO DA PAIXÃO"/>
    <s v="&quot;05987429137&quot;"/>
    <x v="1"/>
    <x v="19"/>
    <s v="Não"/>
    <s v="Não"/>
    <s v="Não"/>
    <s v="Não"/>
    <s v="Não"/>
    <s v="Não"/>
    <s v="Não"/>
    <n v="150683.71"/>
    <n v="643.07000000000005"/>
    <n v="0"/>
    <n v="115191.58"/>
    <n v="29478"/>
    <n v="0"/>
    <n v="144669.57999999999"/>
    <n v="0"/>
    <n v="0"/>
    <m/>
    <n v="8787720186106"/>
    <s v="Contrato Adimplente"/>
    <n v="75475"/>
    <d v="2024-06-18T00:00:00"/>
    <n v="3557.79"/>
    <d v="2024-06-18T00:00:00"/>
    <x v="0"/>
    <d v="2024-06-04T00:00:00"/>
    <m/>
    <m/>
    <m/>
    <m/>
    <s v="Endy Carvalho Consultoria imobiliária"/>
    <m/>
    <m/>
    <m/>
    <d v="2025-03-26T00:00:00"/>
    <d v="2025-08-22T00:00:00"/>
    <s v="VENDA FINALIZADA"/>
    <d v="2024-05-20T00:00:00"/>
    <n v="25637"/>
    <n v="211768.87"/>
    <m/>
    <s v="FSA010"/>
    <n v="25637"/>
    <s v="GLAUCIA MARIA LOPES DO NASCIMENTO - 77728378104,ROBERTO JOSE DA PAIXAO FILHO - 04327743194"/>
    <s v="Formosa"/>
    <s v="Goiás"/>
    <n v="5561998432041"/>
    <s v="RUA F QUADRA 2"/>
    <n v="73808080"/>
    <s v="PARQUE DA COLINA"/>
    <s v="rafaela.ranp1@gmail.com"/>
    <m/>
    <n v="2143.58"/>
    <m/>
    <m/>
    <m/>
    <m/>
    <n v="3595"/>
    <n v="5723"/>
    <s v="Assistente"/>
    <d v="2024-06-12T00:00:00"/>
    <m/>
    <m/>
    <s v="sim"/>
    <m/>
    <s v="MP143118"/>
    <d v="2024-06-13T00:00:00"/>
    <d v="2024-06-17T00:00:00"/>
    <m/>
    <d v="2024-06-06T00:00:00"/>
    <s v="Sim"/>
    <m/>
    <d v="2024-06-13T00:00:00"/>
    <m/>
    <m/>
    <m/>
    <m/>
    <m/>
    <d v="2024-06-17T00:00:00"/>
    <d v="2024-06-18T00:00:00"/>
    <d v="2024-06-06T00:00:00"/>
    <d v="2024-07-01T00:00:00"/>
    <m/>
    <m/>
    <d v="2024-06-07T00:00:00"/>
    <d v="2024-06-06T00:00:00"/>
    <d v="2024-10-29T00:00:00"/>
    <m/>
    <d v="2024-07-07T00:00:00"/>
    <d v="2024-06-06T00:00:00"/>
    <m/>
    <s v="Sim"/>
    <m/>
    <m/>
    <m/>
    <m/>
    <d v="2024-06-18T00:00:00"/>
    <m/>
    <d v="2024-07-16T00:00:00"/>
    <m/>
    <m/>
    <d v="2024-07-18T00:00:00"/>
    <d v="2024-06-03T00:00:00"/>
    <d v="2024-07-07T00:00:00"/>
    <d v="2024-10-10T00:00:00"/>
    <d v="2025-02-21T00:00:00"/>
    <d v="2025-03-20T00:00:00"/>
    <d v="2024-06-05T00:00:00"/>
    <d v="2025-03-20T00:00:00"/>
    <m/>
    <m/>
    <m/>
    <m/>
    <m/>
    <m/>
    <m/>
    <m/>
    <m/>
    <m/>
    <m/>
    <m/>
    <m/>
    <m/>
    <m/>
    <m/>
    <m/>
    <m/>
    <m/>
    <m/>
    <m/>
  </r>
  <r>
    <n v="3545"/>
    <x v="1"/>
    <n v="4234"/>
    <x v="5"/>
    <s v="Etapa Unica"/>
    <s v="BLOCO F"/>
    <n v="101"/>
    <s v="ÁGUAS LINDAS"/>
    <s v="MARIA DAS DORES BARBOSA DA SLVA"/>
    <s v="&quot;02471228666&quot;"/>
    <x v="6"/>
    <x v="41"/>
    <s v="Não"/>
    <s v="Não"/>
    <s v="Não"/>
    <s v="Não"/>
    <s v="Não"/>
    <s v="Não"/>
    <s v="Não"/>
    <n v="130771.72"/>
    <n v="563.99"/>
    <n v="0"/>
    <n v="87605.72"/>
    <n v="43166"/>
    <n v="0"/>
    <n v="130771.72"/>
    <n v="0"/>
    <n v="0"/>
    <m/>
    <m/>
    <s v="Contrato Adimplente"/>
    <m/>
    <m/>
    <n v="0"/>
    <m/>
    <x v="1"/>
    <d v="2024-06-04T00:00:00"/>
    <m/>
    <m/>
    <m/>
    <m/>
    <s v="GRUPO IMERGE"/>
    <s v="Coordenação - Crédito"/>
    <m/>
    <m/>
    <d v="2024-07-10T00:00:00"/>
    <d v="2024-07-10T00:00:00"/>
    <s v="DISTRATO"/>
    <d v="2024-05-26T00:00:00"/>
    <n v="25638"/>
    <n v="190001.72"/>
    <m/>
    <s v="AGL29"/>
    <n v="25638"/>
    <m/>
    <s v="Riacho Fundo"/>
    <s v="Distrito Federal"/>
    <n v="5561986025102"/>
    <s v="QN 5 CJ 18"/>
    <n v="71805400"/>
    <s v="Riacho Fundo"/>
    <s v="dorab5333@gmail.com"/>
    <m/>
    <n v="1880"/>
    <m/>
    <m/>
    <s v="Gledson Carlos da Silva leandro (Gestor): Peço a formalização do distrato considerando que não teve evolução na fase de repasse pelo CCA Externo. Notificar com solicitação de distrato."/>
    <s v="03/07/2024 às 16h57"/>
    <n v="3393"/>
    <n v="5724"/>
    <s v="Empregada Doméstica"/>
    <m/>
    <m/>
    <m/>
    <m/>
    <m/>
    <m/>
    <m/>
    <m/>
    <m/>
    <m/>
    <m/>
    <m/>
    <m/>
    <m/>
    <m/>
    <m/>
    <m/>
    <m/>
    <m/>
    <m/>
    <m/>
    <m/>
    <m/>
    <m/>
    <m/>
    <m/>
    <m/>
    <m/>
    <m/>
    <m/>
    <m/>
    <m/>
    <m/>
    <m/>
    <m/>
    <m/>
    <d v="2024-06-04T00:00:00"/>
    <m/>
    <m/>
    <m/>
    <m/>
    <m/>
    <m/>
    <m/>
    <m/>
    <m/>
    <m/>
    <m/>
    <m/>
    <m/>
    <m/>
    <m/>
    <m/>
    <m/>
    <m/>
    <m/>
    <m/>
    <m/>
    <m/>
    <m/>
    <m/>
    <m/>
    <m/>
    <m/>
    <m/>
    <m/>
    <m/>
    <m/>
    <m/>
    <m/>
  </r>
  <r>
    <n v="3546"/>
    <x v="1"/>
    <n v="4141"/>
    <x v="7"/>
    <s v="Etapa Unica"/>
    <s v="BLOCO L"/>
    <s v="APTO 101"/>
    <s v="FORMOSA"/>
    <s v="LETICIA MOFARDINI CASTILHO"/>
    <s v="&quot;48012103842&quot;"/>
    <x v="1"/>
    <x v="33"/>
    <s v="Não"/>
    <s v="Não"/>
    <s v="Não"/>
    <s v="Não"/>
    <s v="Não"/>
    <s v="Não"/>
    <s v="Não"/>
    <n v="152325.98000000001"/>
    <n v="600"/>
    <n v="0"/>
    <n v="117710.98"/>
    <n v="34615"/>
    <n v="0"/>
    <n v="152325.98000000001"/>
    <n v="0"/>
    <n v="0"/>
    <m/>
    <m/>
    <s v="Contrato Adimplente"/>
    <m/>
    <m/>
    <n v="0"/>
    <m/>
    <x v="1"/>
    <d v="2024-06-04T00:00:00"/>
    <m/>
    <m/>
    <m/>
    <m/>
    <s v="Endy Carvalho Consultoria imobiliária"/>
    <m/>
    <m/>
    <m/>
    <d v="2024-07-25T00:00:00"/>
    <d v="2024-07-25T00:00:00"/>
    <s v="DISTRATO"/>
    <d v="2024-05-03T00:00:00"/>
    <n v="25635"/>
    <n v="210000.38"/>
    <m/>
    <s v="FSA010"/>
    <n v="25635"/>
    <m/>
    <s v="Formosa"/>
    <s v="Goiás"/>
    <n v="5515997540457"/>
    <s v="RUA 12 Q 27"/>
    <n v="73805080"/>
    <s v="SETOR FERROVIARIO"/>
    <s v="leticia-mofardini@outlook.com"/>
    <m/>
    <n v="2000"/>
    <d v="2024-10-23T00:00:00"/>
    <m/>
    <m/>
    <m/>
    <n v="3767"/>
    <n v="5721"/>
    <s v="Atendente"/>
    <m/>
    <m/>
    <m/>
    <m/>
    <m/>
    <s v="MP143148"/>
    <m/>
    <m/>
    <m/>
    <d v="2024-06-20T00:00:00"/>
    <m/>
    <m/>
    <m/>
    <d v="2024-07-15T00:00:00"/>
    <m/>
    <d v="2024-07-15T00:00:00"/>
    <m/>
    <m/>
    <m/>
    <m/>
    <d v="2024-06-20T00:00:00"/>
    <m/>
    <m/>
    <m/>
    <d v="2024-06-21T00:00:00"/>
    <m/>
    <d v="2024-10-23T00:00:00"/>
    <m/>
    <m/>
    <d v="2024-07-17T00:00:00"/>
    <m/>
    <m/>
    <m/>
    <m/>
    <m/>
    <m/>
    <m/>
    <m/>
    <m/>
    <m/>
    <m/>
    <m/>
    <d v="2024-07-08T00:00:00"/>
    <m/>
    <m/>
    <m/>
    <m/>
    <d v="2024-07-17T00:00:00"/>
    <m/>
    <m/>
    <m/>
    <m/>
    <m/>
    <m/>
    <m/>
    <m/>
    <m/>
    <m/>
    <m/>
    <m/>
    <m/>
    <m/>
    <m/>
    <m/>
    <m/>
    <m/>
    <m/>
    <m/>
    <m/>
    <m/>
  </r>
  <r>
    <n v="3547"/>
    <x v="0"/>
    <n v="4151"/>
    <x v="7"/>
    <s v="Etapa Unica"/>
    <s v="BLOCO H"/>
    <s v="APTO 204"/>
    <s v="FORMOSA"/>
    <s v="GUSTAVO NERES DE SOUZA"/>
    <s v="&quot;08288214100&quot;"/>
    <x v="0"/>
    <x v="2"/>
    <s v="Não"/>
    <s v="Não"/>
    <s v="Não"/>
    <s v="Não"/>
    <s v="Não"/>
    <s v="Não"/>
    <s v="Não"/>
    <n v="152794.43"/>
    <n v="686.81"/>
    <n v="0"/>
    <n v="131005.43"/>
    <n v="22624"/>
    <n v="0"/>
    <n v="153629.43"/>
    <n v="0"/>
    <n v="0"/>
    <m/>
    <n v="8787720213278"/>
    <s v="Contrato Adimplente"/>
    <m/>
    <d v="2024-07-31T00:00:00"/>
    <n v="3568.18"/>
    <d v="2024-06-27T00:00:00"/>
    <x v="0"/>
    <d v="2024-06-04T00:00:00"/>
    <m/>
    <m/>
    <m/>
    <m/>
    <s v="Endy Carvalho Consultoria imobiliária"/>
    <m/>
    <m/>
    <m/>
    <d v="2025-03-26T00:00:00"/>
    <d v="2025-08-22T00:00:00"/>
    <s v="VENDA FINALIZADA"/>
    <d v="2024-05-08T00:00:00"/>
    <n v="25636"/>
    <n v="211600"/>
    <m/>
    <s v="FSA010"/>
    <n v="25636"/>
    <s v="JORGIVALDO NERES DE SOUZA - 57602840100"/>
    <s v="Formosa"/>
    <s v="Goiás"/>
    <n v="5561996625765"/>
    <s v="Rua 16, Q 109"/>
    <n v="73813230"/>
    <s v="Formosinha"/>
    <s v="gustavocangussu92@gmail.com"/>
    <m/>
    <n v="23500"/>
    <m/>
    <m/>
    <m/>
    <m/>
    <n v="3703"/>
    <n v="5722"/>
    <s v="Autônomo(a)"/>
    <d v="2024-06-17T00:00:00"/>
    <m/>
    <m/>
    <s v="sim"/>
    <m/>
    <s v="MP143122"/>
    <d v="2024-06-18T00:00:00"/>
    <d v="2024-07-08T00:00:00"/>
    <m/>
    <d v="2024-06-07T00:00:00"/>
    <s v="Sim"/>
    <m/>
    <d v="2024-06-18T00:00:00"/>
    <m/>
    <m/>
    <m/>
    <m/>
    <m/>
    <d v="2024-06-19T00:00:00"/>
    <d v="2024-07-08T00:00:00"/>
    <d v="2024-06-07T00:00:00"/>
    <d v="2024-07-01T00:00:00"/>
    <d v="2024-07-17T00:00:00"/>
    <m/>
    <d v="2024-06-11T00:00:00"/>
    <d v="2024-06-11T00:00:00"/>
    <m/>
    <m/>
    <d v="2024-07-07T00:00:00"/>
    <d v="2024-06-11T00:00:00"/>
    <m/>
    <s v="Sim"/>
    <m/>
    <m/>
    <m/>
    <m/>
    <d v="2024-07-08T00:00:00"/>
    <m/>
    <d v="2024-07-31T00:00:00"/>
    <m/>
    <m/>
    <d v="2024-09-30T00:00:00"/>
    <d v="2024-06-07T00:00:00"/>
    <d v="2024-07-07T00:00:00"/>
    <d v="2024-10-10T00:00:00"/>
    <d v="2025-02-21T00:00:00"/>
    <d v="2025-03-20T00:00:00"/>
    <d v="2024-06-11T00:00:00"/>
    <d v="2025-03-20T00:00:00"/>
    <m/>
    <m/>
    <m/>
    <m/>
    <m/>
    <m/>
    <m/>
    <m/>
    <m/>
    <m/>
    <m/>
    <m/>
    <m/>
    <m/>
    <m/>
    <m/>
    <m/>
    <m/>
    <m/>
    <m/>
    <m/>
  </r>
  <r>
    <n v="3548"/>
    <x v="0"/>
    <n v="4184"/>
    <x v="5"/>
    <s v="Etapa Unica"/>
    <s v="BLOCO H"/>
    <n v="2"/>
    <s v="ÁGUAS LINDAS"/>
    <s v="KAUE MACIEL DE LIMA"/>
    <s v="&quot;04906218130&quot;"/>
    <x v="6"/>
    <x v="41"/>
    <s v="Não"/>
    <s v="Não"/>
    <s v="Não"/>
    <s v="Sim"/>
    <s v="Sim"/>
    <s v="Não"/>
    <s v="Não"/>
    <n v="150026.82"/>
    <n v="572.99"/>
    <n v="0"/>
    <n v="105356.82"/>
    <n v="44670"/>
    <n v="0"/>
    <n v="150026.82"/>
    <n v="0"/>
    <n v="0"/>
    <m/>
    <n v="8787720279910"/>
    <s v="Contrato Adimplente"/>
    <m/>
    <d v="2024-07-12T00:00:00"/>
    <n v="2740.25"/>
    <d v="2024-06-24T00:00:00"/>
    <x v="0"/>
    <d v="2024-06-04T00:00:00"/>
    <m/>
    <m/>
    <m/>
    <m/>
    <s v="GRUPO IMERGE"/>
    <s v="Coordenação - Crédito"/>
    <m/>
    <m/>
    <d v="2025-03-20T00:00:00"/>
    <d v="2025-03-20T00:00:00"/>
    <s v="VENDA FINALIZADA"/>
    <d v="2024-05-20T00:00:00"/>
    <n v="25685"/>
    <n v="205174.82"/>
    <m/>
    <s v="AGL29"/>
    <n v="25685"/>
    <m/>
    <s v="Brasília"/>
    <s v="Distrito Federal"/>
    <n v="556198014188"/>
    <s v="CD VALE ACACIAS QD 08"/>
    <n v="73086100"/>
    <s v="SOBRADINHO"/>
    <s v="kauemaciel0207@gmail.com"/>
    <m/>
    <n v="1910"/>
    <m/>
    <m/>
    <s v="Gledson Carlos da Silva leandro (Gestor): Contrato Caixa assinado anexado."/>
    <s v="03/07/2024 às 09h03"/>
    <n v="3429"/>
    <n v="5726"/>
    <s v="Vendedor(a)"/>
    <d v="2024-05-20T00:00:00"/>
    <n v="649.85"/>
    <d v="2024-06-28T00:00:00"/>
    <s v="sim"/>
    <d v="2024-06-29T00:00:00"/>
    <s v="MP140309"/>
    <d v="2024-05-20T00:00:00"/>
    <d v="2024-07-02T00:00:00"/>
    <m/>
    <d v="2024-05-29T00:00:00"/>
    <s v="Sim"/>
    <m/>
    <d v="2024-05-20T00:00:00"/>
    <m/>
    <m/>
    <m/>
    <d v="2024-07-04T00:00:00"/>
    <m/>
    <d v="2024-06-06T00:00:00"/>
    <d v="2024-07-08T00:00:00"/>
    <d v="2024-05-29T00:00:00"/>
    <d v="2024-07-15T00:00:00"/>
    <d v="2024-07-02T00:00:00"/>
    <m/>
    <d v="2024-05-31T00:00:00"/>
    <d v="2024-06-24T00:00:00"/>
    <m/>
    <d v="2024-07-03T00:00:00"/>
    <d v="2024-08-01T00:00:00"/>
    <d v="2024-06-24T00:00:00"/>
    <d v="2024-07-11T00:00:00"/>
    <s v="Sim"/>
    <m/>
    <m/>
    <m/>
    <m/>
    <d v="2024-05-28T00:00:00"/>
    <m/>
    <d v="2024-07-12T00:00:00"/>
    <m/>
    <m/>
    <d v="2024-07-17T00:00:00"/>
    <d v="2024-06-12T00:00:00"/>
    <d v="2024-08-06T00:00:00"/>
    <d v="2024-09-12T00:00:00"/>
    <d v="2024-12-03T00:00:00"/>
    <d v="2025-02-24T00:00:00"/>
    <d v="2024-06-24T00:00:00"/>
    <d v="2025-02-24T00:00:00"/>
    <m/>
    <m/>
    <m/>
    <m/>
    <m/>
    <m/>
    <m/>
    <m/>
    <m/>
    <m/>
    <m/>
    <m/>
    <m/>
    <m/>
    <n v="4105.32"/>
    <m/>
    <s v="Não tem"/>
    <m/>
    <m/>
    <m/>
    <m/>
  </r>
  <r>
    <n v="3549"/>
    <x v="1"/>
    <n v="4223"/>
    <x v="5"/>
    <s v="Etapa Unica"/>
    <s v="BLOCO J"/>
    <n v="103"/>
    <s v="ÁGUAS LINDAS"/>
    <s v="MARIA EDILENE MESQUITA DE SOUSA"/>
    <s v="&quot;03178292381&quot;"/>
    <x v="6"/>
    <x v="41"/>
    <s v="Não"/>
    <s v="Não"/>
    <s v="Não"/>
    <s v="Não"/>
    <s v="Não"/>
    <s v="Não"/>
    <s v="Não"/>
    <n v="135283.63"/>
    <n v="472.49"/>
    <n v="0"/>
    <n v="90953.63"/>
    <n v="44330"/>
    <n v="0"/>
    <n v="135283.63"/>
    <n v="0"/>
    <n v="0"/>
    <m/>
    <m/>
    <s v="Contrato Adimplente"/>
    <m/>
    <m/>
    <n v="0"/>
    <m/>
    <x v="1"/>
    <d v="2024-06-04T00:00:00"/>
    <m/>
    <m/>
    <m/>
    <m/>
    <s v="GRUPO IMERGE"/>
    <s v="Coordenação - Crédito"/>
    <m/>
    <m/>
    <d v="2024-07-11T00:00:00"/>
    <d v="2024-07-11T00:00:00"/>
    <s v="DISTRATO"/>
    <d v="2024-05-25T00:00:00"/>
    <n v="25709"/>
    <n v="192001.23"/>
    <m/>
    <s v="AGL29"/>
    <n v="25709"/>
    <m/>
    <s v="Ceilândia"/>
    <s v="Distrito Federal"/>
    <n v="5561991305013"/>
    <s v="QNM 8 CONJUNTO I LOTE 05"/>
    <n v="72210089"/>
    <s v="Ceilândia Norte (Ceilândia)"/>
    <s v="mariaedilene7177@gmail.com"/>
    <m/>
    <n v="1890"/>
    <m/>
    <m/>
    <s v="Gledson Carlos da Silva leandro (Gestor): Peço a formalização de distrato considerando que não teve evolução na fase de repasse pelo CCA Externo. Notificar com solicitação de distrato."/>
    <s v="03/07/2024 às 17h03"/>
    <n v="3460"/>
    <n v="5735"/>
    <s v="Representante comercial autônomo"/>
    <m/>
    <m/>
    <m/>
    <m/>
    <m/>
    <m/>
    <m/>
    <m/>
    <m/>
    <m/>
    <m/>
    <m/>
    <m/>
    <m/>
    <m/>
    <m/>
    <m/>
    <m/>
    <m/>
    <m/>
    <m/>
    <m/>
    <m/>
    <m/>
    <m/>
    <m/>
    <m/>
    <m/>
    <m/>
    <m/>
    <m/>
    <m/>
    <m/>
    <m/>
    <m/>
    <m/>
    <d v="2024-06-04T00:00:00"/>
    <m/>
    <m/>
    <m/>
    <m/>
    <m/>
    <d v="2024-06-04T00:00:00"/>
    <m/>
    <m/>
    <m/>
    <m/>
    <m/>
    <m/>
    <m/>
    <m/>
    <m/>
    <m/>
    <m/>
    <m/>
    <m/>
    <m/>
    <m/>
    <m/>
    <m/>
    <m/>
    <m/>
    <m/>
    <m/>
    <m/>
    <m/>
    <m/>
    <m/>
    <m/>
    <m/>
  </r>
  <r>
    <n v="3550"/>
    <x v="0"/>
    <n v="4212"/>
    <x v="5"/>
    <s v="Etapa Unica"/>
    <s v="BLOCO D"/>
    <n v="103"/>
    <s v="ÁGUAS LINDAS"/>
    <s v="ROSANGELA VICTOR DE SANTANA"/>
    <s v="&quot;09211077494&quot;"/>
    <x v="6"/>
    <x v="41"/>
    <s v="Não"/>
    <s v="Não"/>
    <s v="Não"/>
    <s v="Sim"/>
    <s v="Sim"/>
    <s v="Não"/>
    <s v="Não"/>
    <n v="155034.76999999999"/>
    <n v="572.99"/>
    <n v="0"/>
    <n v="111722.77"/>
    <n v="43271"/>
    <n v="0"/>
    <n v="154993.76999999999"/>
    <n v="0"/>
    <n v="0"/>
    <m/>
    <n v="8787720274331"/>
    <s v="Contrato Adimplente"/>
    <m/>
    <d v="2024-08-02T00:00:00"/>
    <n v="2740.25"/>
    <d v="2024-06-26T00:00:00"/>
    <x v="0"/>
    <d v="2024-06-04T00:00:00"/>
    <m/>
    <m/>
    <m/>
    <m/>
    <s v="GRUPO IMERGE"/>
    <s v="Coordenação - Crédito"/>
    <m/>
    <m/>
    <d v="2025-03-20T00:00:00"/>
    <d v="2025-03-20T00:00:00"/>
    <s v="VENDA FINALIZADA"/>
    <d v="2024-05-22T00:00:00"/>
    <n v="25704"/>
    <n v="200793.86"/>
    <m/>
    <s v="AGL29"/>
    <n v="25704"/>
    <m/>
    <s v="Recanto das Emas"/>
    <s v="Distrito Federal"/>
    <n v="556182638454"/>
    <s v="Q 406 CJ S LT 23"/>
    <n v="72600000"/>
    <s v="RECANTO DAS EMAS - DF"/>
    <s v="rosangelavictorv@gmail.com"/>
    <m/>
    <n v="1910"/>
    <m/>
    <m/>
    <m/>
    <m/>
    <n v="3364"/>
    <n v="5729"/>
    <s v="Vendedor(a)"/>
    <d v="2024-05-22T00:00:00"/>
    <n v="687.7"/>
    <d v="2024-06-28T00:00:00"/>
    <s v="sim"/>
    <d v="2024-07-01T00:00:00"/>
    <s v="MP140323"/>
    <d v="2024-05-22T00:00:00"/>
    <d v="2024-07-02T00:00:00"/>
    <m/>
    <d v="2024-06-17T00:00:00"/>
    <s v="Sim"/>
    <m/>
    <d v="2024-05-22T00:00:00"/>
    <m/>
    <m/>
    <m/>
    <d v="2024-07-04T00:00:00"/>
    <m/>
    <d v="2024-06-06T00:00:00"/>
    <d v="2024-07-15T00:00:00"/>
    <d v="2024-06-25T00:00:00"/>
    <d v="2024-07-15T00:00:00"/>
    <d v="2024-07-02T00:00:00"/>
    <m/>
    <d v="2024-06-25T00:00:00"/>
    <d v="2024-06-25T00:00:00"/>
    <m/>
    <d v="2024-07-03T00:00:00"/>
    <d v="2024-08-01T00:00:00"/>
    <d v="2024-06-25T00:00:00"/>
    <d v="2024-07-18T00:00:00"/>
    <s v="Sim"/>
    <d v="2024-07-19T00:00:00"/>
    <m/>
    <m/>
    <d v="2024-08-19T00:00:00"/>
    <d v="2024-06-04T00:00:00"/>
    <m/>
    <d v="2024-08-02T00:00:00"/>
    <m/>
    <m/>
    <d v="2024-08-15T00:00:00"/>
    <d v="2024-06-10T00:00:00"/>
    <d v="2024-08-07T00:00:00"/>
    <d v="2024-09-21T00:00:00"/>
    <d v="2024-12-03T00:00:00"/>
    <d v="2025-02-24T00:00:00"/>
    <d v="2024-06-14T00:00:00"/>
    <d v="2025-02-24T00:00:00"/>
    <m/>
    <m/>
    <m/>
    <m/>
    <m/>
    <m/>
    <m/>
    <m/>
    <m/>
    <m/>
    <m/>
    <m/>
    <m/>
    <m/>
    <n v="4105.32"/>
    <m/>
    <s v="Não tem"/>
    <m/>
    <m/>
    <m/>
    <m/>
  </r>
  <r>
    <n v="3551"/>
    <x v="0"/>
    <n v="4216"/>
    <x v="7"/>
    <s v="Etapa Unica"/>
    <s v="BLOCO M"/>
    <s v="APTO 102"/>
    <s v="FORMOSA"/>
    <s v="PABLINE PERCILIANA DE PAULA"/>
    <s v="&quot;07344776197&quot;"/>
    <x v="1"/>
    <x v="33"/>
    <s v="Não"/>
    <s v="Não"/>
    <s v="Não"/>
    <s v="Não"/>
    <s v="Não"/>
    <s v="Não"/>
    <s v="Não"/>
    <n v="150676.76999999999"/>
    <n v="494.2"/>
    <n v="0"/>
    <n v="90458.18"/>
    <n v="36926"/>
    <n v="0"/>
    <n v="127384.18"/>
    <n v="0"/>
    <n v="0"/>
    <m/>
    <n v="8787720209343"/>
    <s v="Contrato Adimplente"/>
    <m/>
    <d v="2024-08-30T00:00:00"/>
    <n v="3624.72"/>
    <d v="2024-06-28T00:00:00"/>
    <x v="0"/>
    <d v="2024-06-04T00:00:00"/>
    <m/>
    <m/>
    <m/>
    <m/>
    <s v="Endy Carvalho Consultoria imobiliária"/>
    <m/>
    <m/>
    <m/>
    <d v="2025-03-26T00:00:00"/>
    <d v="2025-08-22T00:00:00"/>
    <s v="VENDA FINALIZADA"/>
    <d v="2024-05-23T00:00:00"/>
    <n v="25707"/>
    <n v="211863.63"/>
    <m/>
    <s v="FSA010"/>
    <n v="25707"/>
    <s v="ELENITA PERCILIANO DE PAULA - 00143982141"/>
    <s v="Formosa"/>
    <s v="Goiás"/>
    <n v="5561995994223"/>
    <s v="RUA 11 RUA 1 QD 29 LT 20"/>
    <n v="73808769"/>
    <s v="JARDIM BELA VISTA"/>
    <s v="Pablinepp123@gmail.com"/>
    <m/>
    <n v="1976.8"/>
    <m/>
    <m/>
    <m/>
    <m/>
    <n v="3782"/>
    <n v="5733"/>
    <s v="Gerente"/>
    <d v="2024-07-19T00:00:00"/>
    <m/>
    <m/>
    <s v="sim"/>
    <m/>
    <s v="MP143123"/>
    <d v="2024-07-22T00:00:00"/>
    <d v="2024-08-14T00:00:00"/>
    <m/>
    <d v="2024-06-07T00:00:00"/>
    <s v="Sim"/>
    <m/>
    <d v="2024-07-22T00:00:00"/>
    <m/>
    <m/>
    <m/>
    <d v="2024-08-19T00:00:00"/>
    <m/>
    <d v="2024-07-24T00:00:00"/>
    <d v="2024-08-21T00:00:00"/>
    <d v="2024-06-07T00:00:00"/>
    <d v="2024-08-15T00:00:00"/>
    <d v="2024-08-13T00:00:00"/>
    <m/>
    <d v="2024-06-11T00:00:00"/>
    <d v="2024-06-07T00:00:00"/>
    <d v="2024-10-15T00:00:00"/>
    <d v="2024-08-14T00:00:00"/>
    <d v="2025-02-10T00:00:00"/>
    <d v="2024-06-07T00:00:00"/>
    <m/>
    <s v="Sim"/>
    <m/>
    <m/>
    <m/>
    <m/>
    <d v="2024-08-09T00:00:00"/>
    <m/>
    <d v="2024-08-30T00:00:00"/>
    <m/>
    <m/>
    <d v="2024-09-02T00:00:00"/>
    <d v="2024-06-05T00:00:00"/>
    <d v="2025-02-10T00:00:00"/>
    <d v="2025-02-12T00:00:00"/>
    <d v="2025-02-25T00:00:00"/>
    <d v="2025-03-20T00:00:00"/>
    <d v="2024-06-07T00:00:00"/>
    <d v="2025-03-20T00:00:00"/>
    <m/>
    <m/>
    <m/>
    <m/>
    <m/>
    <m/>
    <m/>
    <m/>
    <m/>
    <m/>
    <m/>
    <m/>
    <m/>
    <m/>
    <n v="2228.1799999999998"/>
    <m/>
    <m/>
    <m/>
    <m/>
    <m/>
    <m/>
  </r>
  <r>
    <n v="3552"/>
    <x v="0"/>
    <n v="4252"/>
    <x v="8"/>
    <s v="ETAPA 01"/>
    <s v="RETOMADO"/>
    <s v="BL12 APT004"/>
    <s v="ÁGUAS LINDAS"/>
    <s v="KAILANI ALVES DE SOUSA"/>
    <s v="&quot;05580281102&quot;"/>
    <x v="2"/>
    <x v="7"/>
    <s v="Não"/>
    <s v="Não"/>
    <s v="Não"/>
    <s v="Sim"/>
    <s v="Sim"/>
    <s v="Não"/>
    <s v="Não"/>
    <n v="144592.4"/>
    <n v="623.38"/>
    <n v="0"/>
    <n v="126412.38"/>
    <n v="64922.62"/>
    <n v="0"/>
    <n v="191335"/>
    <n v="0"/>
    <n v="0"/>
    <m/>
    <n v="8444434672700"/>
    <s v="Contrato Adimplente"/>
    <n v="86235"/>
    <d v="2024-08-12T00:00:00"/>
    <n v="2723.37"/>
    <d v="2024-07-10T00:00:00"/>
    <x v="0"/>
    <d v="2024-06-05T00:00:00"/>
    <m/>
    <m/>
    <m/>
    <m/>
    <s v="Endy Carvalho Consultoria imobiliária"/>
    <m/>
    <m/>
    <m/>
    <d v="2025-04-14T00:00:00"/>
    <d v="2025-04-14T00:00:00"/>
    <s v="VENDA FINALIZADA"/>
    <d v="2024-05-29T00:00:00"/>
    <m/>
    <n v="148484.98000000001"/>
    <m/>
    <s v="AGL25"/>
    <m/>
    <m/>
    <s v="Taguatinga"/>
    <s v="Distrito Federal"/>
    <n v="5561983417616"/>
    <s v="QNM 38 Conjunto S"/>
    <n v="72145819"/>
    <s v="Taguatinga Norte (Taguatinga)"/>
    <s v="KAILANILVS@gmail.com"/>
    <m/>
    <n v="2077.9699999999998"/>
    <m/>
    <m/>
    <s v="Gledson Carlos da Silva leandro (Gestor): Considerando que ainda não há reserva para gerar minuta, volto para fase de andamento repasse por questões de organização do sistema. Quando da liberação da minuta avançarei para assinatura Caixa visto que já houve liberação da SV. "/>
    <s v="03/07/2024 às 08h53"/>
    <m/>
    <m/>
    <s v="Auxiliar"/>
    <m/>
    <n v="500.18"/>
    <m/>
    <m/>
    <d v="2024-07-20T00:00:00"/>
    <m/>
    <m/>
    <d v="2024-07-11T00:00:00"/>
    <m/>
    <m/>
    <s v="Sim"/>
    <m/>
    <m/>
    <m/>
    <m/>
    <m/>
    <d v="2024-07-15T00:00:00"/>
    <m/>
    <m/>
    <d v="2024-07-19T00:00:00"/>
    <m/>
    <m/>
    <d v="2024-07-11T00:00:00"/>
    <m/>
    <m/>
    <d v="2024-06-24T00:00:00"/>
    <m/>
    <d v="2024-07-12T00:00:00"/>
    <m/>
    <d v="2024-06-24T00:00:00"/>
    <d v="2024-07-25T00:00:00"/>
    <s v="Sim"/>
    <m/>
    <m/>
    <m/>
    <m/>
    <d v="2024-06-05T00:00:00"/>
    <m/>
    <d v="2024-08-12T00:00:00"/>
    <m/>
    <m/>
    <d v="2024-09-11T00:00:00"/>
    <d v="2024-06-18T00:00:00"/>
    <m/>
    <m/>
    <m/>
    <m/>
    <d v="2024-06-24T00:00:00"/>
    <m/>
    <m/>
    <m/>
    <m/>
    <m/>
    <m/>
    <m/>
    <m/>
    <m/>
    <m/>
    <m/>
    <m/>
    <m/>
    <m/>
    <m/>
    <n v="4165.32"/>
    <m/>
    <m/>
    <m/>
    <m/>
    <m/>
    <m/>
  </r>
  <r>
    <n v="3553"/>
    <x v="0"/>
    <n v="4197"/>
    <x v="0"/>
    <s v="Única"/>
    <s v="BLOCO I"/>
    <n v="101"/>
    <s v="FORMOSA"/>
    <s v="LORENA INACIO FERREIRA"/>
    <s v="&quot;03355858170&quot;"/>
    <x v="0"/>
    <x v="12"/>
    <s v="Não"/>
    <s v="Não"/>
    <s v="Não"/>
    <s v="Não"/>
    <s v="Não"/>
    <s v="Não"/>
    <s v="Não"/>
    <n v="164200"/>
    <n v="719.99"/>
    <n v="0"/>
    <n v="145662.68"/>
    <n v="20168"/>
    <n v="0"/>
    <n v="165830.68"/>
    <n v="0"/>
    <n v="0"/>
    <m/>
    <n v="8787720157840"/>
    <s v="Contrato Adimplente"/>
    <n v="74094"/>
    <d v="2024-12-03T00:00:00"/>
    <n v="6271.97"/>
    <d v="2024-06-19T00:00:00"/>
    <x v="0"/>
    <d v="2024-06-05T00:00:00"/>
    <m/>
    <m/>
    <m/>
    <m/>
    <s v="GRUPO IMERGE"/>
    <m/>
    <m/>
    <m/>
    <d v="2025-03-27T00:00:00"/>
    <d v="2025-03-27T00:00:00"/>
    <s v="VENDA FINALIZADA"/>
    <d v="2024-05-21T00:00:00"/>
    <n v="25703"/>
    <n v="225000"/>
    <m/>
    <s v="FSA09"/>
    <n v="25703"/>
    <s v="LETICIA INACIO FERREIRA - 05899431113"/>
    <s v="Formosa"/>
    <s v="Goiás"/>
    <n v="5561998625594"/>
    <s v="Rua Antônio Dutra"/>
    <n v="73801200"/>
    <s v="Centro"/>
    <s v="lorenaif1@hotmail.com"/>
    <m/>
    <n v="2553.67"/>
    <m/>
    <m/>
    <m/>
    <m/>
    <n v="3160"/>
    <n v="7636"/>
    <s v="Auxiliar"/>
    <d v="2024-06-10T00:00:00"/>
    <m/>
    <m/>
    <s v="sim"/>
    <m/>
    <s v="MP134545"/>
    <d v="2024-06-11T00:00:00"/>
    <d v="2024-06-17T00:00:00"/>
    <m/>
    <d v="2024-06-06T00:00:00"/>
    <s v="Sim"/>
    <m/>
    <d v="2024-06-11T00:00:00"/>
    <m/>
    <m/>
    <m/>
    <m/>
    <m/>
    <d v="2024-06-14T00:00:00"/>
    <d v="2024-10-15T00:00:00"/>
    <d v="2024-06-07T00:00:00"/>
    <d v="2024-07-01T00:00:00"/>
    <d v="2024-09-30T00:00:00"/>
    <m/>
    <d v="2024-06-07T00:00:00"/>
    <d v="2024-06-17T00:00:00"/>
    <m/>
    <m/>
    <d v="2024-07-10T00:00:00"/>
    <d v="2024-06-17T00:00:00"/>
    <m/>
    <s v="Sim"/>
    <d v="2024-10-24T00:00:00"/>
    <m/>
    <m/>
    <d v="2024-11-26T00:00:00"/>
    <d v="2024-06-22T00:00:00"/>
    <m/>
    <m/>
    <m/>
    <m/>
    <d v="2024-12-18T00:00:00"/>
    <d v="2024-06-07T00:00:00"/>
    <d v="2024-07-10T00:00:00"/>
    <d v="2024-07-15T00:00:00"/>
    <d v="2024-07-31T00:00:00"/>
    <d v="2025-03-12T00:00:00"/>
    <m/>
    <d v="2025-03-12T00:00:00"/>
    <m/>
    <m/>
    <m/>
    <m/>
    <m/>
    <m/>
    <m/>
    <m/>
    <m/>
    <m/>
    <m/>
    <m/>
    <m/>
    <m/>
    <m/>
    <m/>
    <m/>
    <m/>
    <m/>
    <m/>
    <m/>
  </r>
  <r>
    <n v="3554"/>
    <x v="0"/>
    <n v="4189"/>
    <x v="7"/>
    <s v="Etapa Unica"/>
    <s v="BLOCO P"/>
    <s v="APTO 301"/>
    <s v="FORMOSA"/>
    <s v="JOAO VITOR ALVES TAVARES BARBOSA"/>
    <s v="&quot;06832247192&quot;"/>
    <x v="0"/>
    <x v="16"/>
    <s v="Não"/>
    <s v="Não"/>
    <s v="Não"/>
    <s v="Não"/>
    <s v="Não"/>
    <s v="Não"/>
    <s v="Não"/>
    <n v="155035.04999999999"/>
    <n v="780"/>
    <n v="0"/>
    <n v="140469.79"/>
    <n v="14657"/>
    <n v="0"/>
    <n v="155126.79"/>
    <n v="0"/>
    <n v="0"/>
    <m/>
    <n v="8787720191614"/>
    <s v="Contrato Adimplente"/>
    <m/>
    <d v="2024-07-31T00:00:00"/>
    <n v="3568.21"/>
    <d v="2024-06-26T00:00:00"/>
    <x v="0"/>
    <d v="2024-06-05T00:00:00"/>
    <m/>
    <m/>
    <m/>
    <m/>
    <s v="Endy Carvalho Consultoria imobiliária"/>
    <m/>
    <m/>
    <m/>
    <d v="2025-03-26T00:00:00"/>
    <d v="2025-08-22T00:00:00"/>
    <s v="VENDA FINALIZADA"/>
    <d v="2024-05-20T00:00:00"/>
    <n v="25702"/>
    <n v="211936.45"/>
    <m/>
    <s v="FSA010"/>
    <n v="25702"/>
    <s v="FELIPE ALVES CARDOSO - 05666914189"/>
    <s v="Formosa"/>
    <s v="Goiás"/>
    <n v="5561996399650"/>
    <s v="Rua Jatobá, Q 12"/>
    <n v="73809030"/>
    <s v="Residencial Jardim Planalto"/>
    <s v="joaovitor99214679@gmail.com"/>
    <m/>
    <n v="2600"/>
    <m/>
    <m/>
    <m/>
    <m/>
    <n v="3839"/>
    <n v="5727"/>
    <s v="Autônomo(a)"/>
    <d v="2024-06-17T00:00:00"/>
    <m/>
    <m/>
    <s v="sim"/>
    <m/>
    <s v="MP143124"/>
    <d v="2024-06-18T00:00:00"/>
    <d v="2024-06-26T00:00:00"/>
    <m/>
    <d v="2024-06-07T00:00:00"/>
    <s v="Sim"/>
    <m/>
    <d v="2024-06-18T00:00:00"/>
    <m/>
    <m/>
    <m/>
    <m/>
    <m/>
    <d v="2024-06-19T00:00:00"/>
    <d v="2024-06-26T00:00:00"/>
    <d v="2024-06-10T00:00:00"/>
    <d v="2024-07-01T00:00:00"/>
    <m/>
    <m/>
    <d v="2024-06-11T00:00:00"/>
    <d v="2024-06-06T00:00:00"/>
    <d v="2024-10-13T00:00:00"/>
    <m/>
    <d v="2024-07-07T00:00:00"/>
    <d v="2024-06-06T00:00:00"/>
    <m/>
    <s v="Sim"/>
    <m/>
    <m/>
    <m/>
    <m/>
    <d v="2024-06-26T00:00:00"/>
    <m/>
    <d v="2024-07-31T00:00:00"/>
    <m/>
    <m/>
    <d v="2024-08-02T00:00:00"/>
    <d v="2024-06-06T00:00:00"/>
    <d v="2024-07-07T00:00:00"/>
    <d v="2024-10-10T00:00:00"/>
    <d v="2025-02-25T00:00:00"/>
    <d v="2025-03-20T00:00:00"/>
    <m/>
    <d v="2025-03-20T00:00:00"/>
    <m/>
    <m/>
    <m/>
    <m/>
    <m/>
    <m/>
    <m/>
    <m/>
    <m/>
    <m/>
    <m/>
    <m/>
    <m/>
    <m/>
    <m/>
    <m/>
    <m/>
    <m/>
    <m/>
    <m/>
    <m/>
  </r>
  <r>
    <n v="3555"/>
    <x v="0"/>
    <n v="4199"/>
    <x v="7"/>
    <s v="Etapa Unica"/>
    <s v="BLOCO G"/>
    <s v="APTO 301"/>
    <s v="FORMOSA"/>
    <s v="LAYLA AUGUSTO SANTOS LIMA"/>
    <s v="&quot;71838133127&quot;"/>
    <x v="3"/>
    <x v="49"/>
    <s v="Não"/>
    <s v="Não"/>
    <s v="Não"/>
    <s v="Não"/>
    <s v="Não"/>
    <s v="Não"/>
    <s v="Não"/>
    <n v="146839.95000000001"/>
    <n v="705"/>
    <n v="0"/>
    <n v="126618.95"/>
    <n v="20221"/>
    <n v="0"/>
    <n v="146839.95000000001"/>
    <n v="0"/>
    <n v="0"/>
    <m/>
    <n v="8787720238041"/>
    <s v="Contrato Adimplente"/>
    <m/>
    <d v="2024-08-30T00:00:00"/>
    <n v="3543.36"/>
    <d v="2024-08-09T00:00:00"/>
    <x v="0"/>
    <d v="2024-06-05T00:00:00"/>
    <m/>
    <m/>
    <m/>
    <m/>
    <s v="Endy Carvalho Consultoria imobiliária"/>
    <m/>
    <m/>
    <m/>
    <d v="2025-03-26T00:00:00"/>
    <d v="2025-03-26T00:00:00"/>
    <s v="VENDA FINALIZADA"/>
    <d v="2024-05-21T00:00:00"/>
    <n v="25732"/>
    <n v="211934.97"/>
    <m/>
    <s v="FSA010"/>
    <n v="25732"/>
    <s v="ALECSANDER CARLOS DE OLIVEIRA - 70447784102,CRHYSTAL AUGUSTO DOS SANTOS LIMA - 71054145105"/>
    <s v="Formosa"/>
    <s v="Goiás"/>
    <n v="5561996648890"/>
    <s v="RUA TRINCA FERRO QD 17"/>
    <n v="73813792"/>
    <s v="PARQUE LAGO"/>
    <s v="santoslayla177@gmail.com"/>
    <m/>
    <n v="2400"/>
    <m/>
    <m/>
    <s v="Michelle Deisy Pereira da Silva (Correspondente): Unidade bloqueada. Aguardando liberação para envio a conformidade. "/>
    <s v="05/06/2024 às 16h27"/>
    <n v="3684"/>
    <n v="5748"/>
    <s v="Cabelereira"/>
    <d v="2024-06-12T00:00:00"/>
    <n v="449.91"/>
    <d v="2024-08-15T00:00:00"/>
    <s v="sim"/>
    <d v="2024-08-14T00:00:00"/>
    <s v="MP143125"/>
    <d v="2024-06-13T00:00:00"/>
    <d v="2024-08-16T00:00:00"/>
    <m/>
    <d v="2024-06-10T00:00:00"/>
    <s v="Sim"/>
    <m/>
    <d v="2024-06-13T00:00:00"/>
    <d v="2024-06-11T00:00:00"/>
    <m/>
    <d v="2024-07-23T00:00:00"/>
    <d v="2024-08-26T00:00:00"/>
    <m/>
    <d v="2024-06-14T00:00:00"/>
    <m/>
    <d v="2024-06-11T00:00:00"/>
    <d v="2024-08-15T00:00:00"/>
    <d v="2024-08-19T00:00:00"/>
    <m/>
    <d v="2024-06-11T00:00:00"/>
    <d v="2024-07-31T00:00:00"/>
    <d v="2024-10-16T00:00:00"/>
    <d v="2024-08-21T00:00:00"/>
    <d v="2024-09-03T00:00:00"/>
    <d v="2024-07-31T00:00:00"/>
    <m/>
    <s v="Sim"/>
    <m/>
    <m/>
    <m/>
    <m/>
    <d v="2024-08-13T00:00:00"/>
    <m/>
    <d v="2024-08-30T00:00:00"/>
    <m/>
    <m/>
    <d v="2024-10-16T00:00:00"/>
    <d v="2024-06-07T00:00:00"/>
    <d v="2024-10-28T00:00:00"/>
    <d v="2024-10-30T00:00:00"/>
    <d v="2025-02-21T00:00:00"/>
    <d v="2025-03-20T00:00:00"/>
    <d v="2024-07-31T00:00:00"/>
    <d v="2025-03-20T00:00:00"/>
    <m/>
    <m/>
    <m/>
    <m/>
    <m/>
    <m/>
    <m/>
    <m/>
    <m/>
    <m/>
    <m/>
    <m/>
    <m/>
    <m/>
    <n v="2018.75"/>
    <m/>
    <s v="Pago"/>
    <m/>
    <m/>
    <m/>
    <s v="SIM"/>
  </r>
  <r>
    <n v="3556"/>
    <x v="0"/>
    <n v="4219"/>
    <x v="7"/>
    <s v="Etapa Unica"/>
    <s v="BLOCO M"/>
    <s v="APTO 201"/>
    <s v="FORMOSA"/>
    <s v="CARINE GABRIELA DE MATOS AMARAL"/>
    <s v="&quot;03560248140&quot;"/>
    <x v="1"/>
    <x v="3"/>
    <s v="Não"/>
    <s v="Não"/>
    <s v="Não"/>
    <s v="Não"/>
    <s v="Não"/>
    <s v="Não"/>
    <s v="Não"/>
    <n v="150418.04999999999"/>
    <n v="856.21"/>
    <n v="90623.76"/>
    <n v="141232.95999999999"/>
    <n v="9332"/>
    <n v="0"/>
    <n v="150564.96"/>
    <n v="0"/>
    <n v="0"/>
    <m/>
    <n v="8787720210341"/>
    <s v="Contrato Adimplente"/>
    <m/>
    <d v="2024-09-20T00:00:00"/>
    <n v="3909.52"/>
    <d v="2024-09-06T00:00:00"/>
    <x v="0"/>
    <d v="2024-06-05T00:00:00"/>
    <m/>
    <m/>
    <m/>
    <m/>
    <s v="Endy Carvalho Consultoria imobiliária"/>
    <m/>
    <m/>
    <m/>
    <d v="2025-03-27T00:00:00"/>
    <d v="2025-08-25T00:00:00"/>
    <s v="VENDA FINALIZADA"/>
    <d v="2024-05-24T00:00:00"/>
    <n v="25708"/>
    <n v="218360.45"/>
    <m/>
    <s v="FSA010"/>
    <n v="25708"/>
    <s v="PEDRO HIGOR DE MATOS AMARAL - 03398486185"/>
    <s v="Formosa"/>
    <s v="Goiás"/>
    <n v="5561995979931"/>
    <s v="RUA TOCANTINS, OUTROS 101 R"/>
    <n v="73807135"/>
    <s v="SETOR NORDESTE"/>
    <s v="carinegabriela@gmail.com"/>
    <m/>
    <n v="2854.06"/>
    <d v="2024-06-16T00:00:00"/>
    <m/>
    <m/>
    <m/>
    <n v="3785"/>
    <n v="5734"/>
    <s v="Gerente comercial"/>
    <d v="2024-07-24T00:00:00"/>
    <n v="449.96"/>
    <d v="2024-09-12T00:00:00"/>
    <s v="sim"/>
    <d v="2024-09-11T00:00:00"/>
    <s v="MP143191"/>
    <d v="2024-07-25T00:00:00"/>
    <d v="2024-09-10T00:00:00"/>
    <m/>
    <d v="2024-07-23T00:00:00"/>
    <s v="Sim"/>
    <m/>
    <d v="2024-07-25T00:00:00"/>
    <m/>
    <m/>
    <m/>
    <d v="2024-09-16T00:00:00"/>
    <m/>
    <d v="2024-07-29T00:00:00"/>
    <d v="2024-09-18T00:00:00"/>
    <d v="2024-07-23T00:00:00"/>
    <d v="2024-10-03T00:00:00"/>
    <d v="2024-09-11T00:00:00"/>
    <m/>
    <d v="2024-07-24T00:00:00"/>
    <d v="2024-07-31T00:00:00"/>
    <d v="2025-01-15T00:00:00"/>
    <d v="2024-09-12T00:00:00"/>
    <d v="2024-08-08T00:00:00"/>
    <d v="2024-07-31T00:00:00"/>
    <m/>
    <s v="Sim"/>
    <m/>
    <m/>
    <m/>
    <m/>
    <d v="2024-09-06T00:00:00"/>
    <m/>
    <d v="2024-09-20T00:00:00"/>
    <m/>
    <m/>
    <d v="2024-09-23T00:00:00"/>
    <d v="2024-07-25T00:00:00"/>
    <d v="2025-02-10T00:00:00"/>
    <d v="2025-02-15T00:00:00"/>
    <d v="2025-02-25T00:00:00"/>
    <d v="2025-03-20T00:00:00"/>
    <d v="2024-07-31T00:00:00"/>
    <d v="2025-03-20T00:00:00"/>
    <m/>
    <m/>
    <m/>
    <m/>
    <m/>
    <m/>
    <m/>
    <m/>
    <m/>
    <m/>
    <m/>
    <m/>
    <m/>
    <m/>
    <n v="1860.91"/>
    <m/>
    <s v="Não tem"/>
    <m/>
    <s v="cliente estava com nome sujo, agora esta aguardando conformidade"/>
    <m/>
    <s v="SIM"/>
  </r>
  <r>
    <n v="3557"/>
    <x v="0"/>
    <n v="4241"/>
    <x v="5"/>
    <s v="Etapa Unica"/>
    <s v="BLOCO I"/>
    <n v="204"/>
    <s v="ÁGUAS LINDAS"/>
    <s v="JEAN MARQUES DA SILVA"/>
    <s v="&quot;08733019355&quot;"/>
    <x v="2"/>
    <x v="20"/>
    <s v="Não"/>
    <s v="Não"/>
    <s v="Não"/>
    <s v="Sim"/>
    <s v="Sim"/>
    <s v="Não"/>
    <s v="Não"/>
    <n v="128915.6"/>
    <n v="496.42"/>
    <n v="0"/>
    <n v="90905.48"/>
    <n v="61080.52"/>
    <n v="0"/>
    <n v="151986"/>
    <n v="0"/>
    <n v="0"/>
    <m/>
    <n v="8787720195016"/>
    <s v="Contrato Adimplente"/>
    <n v="105359"/>
    <d v="2024-07-02T00:00:00"/>
    <n v="2371.12"/>
    <d v="2024-06-20T00:00:00"/>
    <x v="0"/>
    <d v="2024-06-05T00:00:00"/>
    <m/>
    <m/>
    <m/>
    <m/>
    <s v="Endy Carvalho Consultoria imobiliária"/>
    <m/>
    <m/>
    <m/>
    <d v="2025-03-20T00:00:00"/>
    <d v="2025-03-20T00:00:00"/>
    <s v="VENDA FINALIZADA"/>
    <d v="2024-05-28T00:00:00"/>
    <n v="25716"/>
    <n v="185003.6"/>
    <m/>
    <s v="AGL29"/>
    <n v="25716"/>
    <m/>
    <s v="Águas Lindas de Goiás"/>
    <s v="Goiás"/>
    <n v="5561993353657"/>
    <s v="Q 102 L 25  BLOCO A CONJ A"/>
    <n v="72910001"/>
    <s v="Parque da Barragem Setor 09"/>
    <s v="Jeanmarquesdasilva123456789@gmail.com"/>
    <m/>
    <n v="1985.72"/>
    <m/>
    <m/>
    <m/>
    <m/>
    <n v="3443"/>
    <n v="5742"/>
    <s v="Auxiliar"/>
    <d v="2024-06-20T00:00:00"/>
    <n v="500"/>
    <d v="2024-06-26T00:00:00"/>
    <s v="sim"/>
    <d v="2024-06-27T00:00:00"/>
    <s v="MP140312"/>
    <d v="2024-06-20T00:00:00"/>
    <d v="2024-06-21T00:00:00"/>
    <m/>
    <d v="2024-06-05T00:00:00"/>
    <s v="Sim"/>
    <m/>
    <d v="2024-06-20T00:00:00"/>
    <d v="2024-06-10T00:00:00"/>
    <m/>
    <d v="2024-06-13T00:00:00"/>
    <d v="2024-06-26T00:00:00"/>
    <m/>
    <d v="2024-06-21T00:00:00"/>
    <d v="2024-06-27T00:00:00"/>
    <d v="2024-06-06T00:00:00"/>
    <d v="2024-07-01T00:00:00"/>
    <d v="2024-06-21T00:00:00"/>
    <m/>
    <d v="2024-06-18T00:00:00"/>
    <d v="2024-06-18T00:00:00"/>
    <m/>
    <d v="2024-06-21T00:00:00"/>
    <d v="2024-11-12T00:00:00"/>
    <d v="2024-06-18T00:00:00"/>
    <d v="2024-06-28T00:00:00"/>
    <s v="Sim"/>
    <m/>
    <m/>
    <m/>
    <m/>
    <d v="2024-06-03T00:00:00"/>
    <m/>
    <d v="2024-07-03T00:00:00"/>
    <m/>
    <m/>
    <d v="2024-07-10T00:00:00"/>
    <d v="2024-06-04T00:00:00"/>
    <d v="2024-11-13T00:00:00"/>
    <d v="2024-11-19T00:00:00"/>
    <d v="2024-12-03T00:00:00"/>
    <d v="2025-02-24T00:00:00"/>
    <d v="2024-06-18T00:00:00"/>
    <d v="2025-02-24T00:00:00"/>
    <m/>
    <m/>
    <m/>
    <m/>
    <m/>
    <m/>
    <m/>
    <m/>
    <m/>
    <m/>
    <m/>
    <m/>
    <m/>
    <m/>
    <n v="3805.32"/>
    <m/>
    <m/>
    <m/>
    <m/>
    <m/>
    <m/>
  </r>
  <r>
    <n v="3558"/>
    <x v="0"/>
    <n v="4243"/>
    <x v="0"/>
    <s v="Única"/>
    <s v="BLOCO K"/>
    <n v="201"/>
    <s v="FORMOSA"/>
    <s v="ITALO PAIVA DE PAULA"/>
    <s v="&quot;07419842108&quot;"/>
    <x v="0"/>
    <x v="12"/>
    <s v="Não"/>
    <s v="Não"/>
    <s v="Não"/>
    <s v="Não"/>
    <s v="Não"/>
    <s v="Não"/>
    <s v="Não"/>
    <n v="149439.07"/>
    <n v="705"/>
    <n v="0"/>
    <n v="134550.07"/>
    <n v="4571"/>
    <n v="0"/>
    <n v="139121.07"/>
    <n v="0"/>
    <n v="0"/>
    <m/>
    <n v="8787720211542"/>
    <s v="Contrato Adimplente"/>
    <m/>
    <d v="2024-07-05T00:00:00"/>
    <n v="3568.21"/>
    <d v="2024-06-14T00:00:00"/>
    <x v="0"/>
    <d v="2024-06-05T00:00:00"/>
    <m/>
    <m/>
    <m/>
    <m/>
    <s v="Endy Carvalho Consultoria imobiliária"/>
    <m/>
    <m/>
    <m/>
    <d v="2025-03-27T00:00:00"/>
    <d v="2025-03-27T00:00:00"/>
    <s v="VENDA FINALIZADA"/>
    <d v="2024-05-28T00:00:00"/>
    <n v="25717"/>
    <n v="225000"/>
    <m/>
    <s v="FSA09"/>
    <n v="25717"/>
    <s v="KEILA DA SILVA PAIVA ARAUJO - 80877672172"/>
    <s v="Formosa"/>
    <s v="Goiás"/>
    <n v="5561996143673"/>
    <s v="Avenida das Américas"/>
    <n v="73803075"/>
    <s v="Vila Iara"/>
    <s v="italopdepaula@gmail.com"/>
    <m/>
    <n v="2600"/>
    <m/>
    <m/>
    <m/>
    <m/>
    <n v="3193"/>
    <n v="5743"/>
    <s v="Professor"/>
    <d v="2024-06-11T00:00:00"/>
    <m/>
    <m/>
    <s v="sim"/>
    <m/>
    <s v="MP134546"/>
    <d v="2024-06-11T00:00:00"/>
    <d v="2024-06-14T00:00:00"/>
    <m/>
    <d v="2024-06-07T00:00:00"/>
    <s v="Sim"/>
    <m/>
    <d v="2024-06-11T00:00:00"/>
    <m/>
    <m/>
    <m/>
    <m/>
    <m/>
    <d v="2024-06-12T00:00:00"/>
    <d v="2024-06-14T00:00:00"/>
    <d v="2024-06-07T00:00:00"/>
    <d v="2024-06-17T00:00:00"/>
    <m/>
    <m/>
    <d v="2024-06-07T00:00:00"/>
    <d v="2024-06-10T00:00:00"/>
    <d v="2024-11-23T00:00:00"/>
    <m/>
    <d v="2024-06-24T00:00:00"/>
    <d v="2024-06-08T00:00:00"/>
    <m/>
    <s v="Sim"/>
    <m/>
    <m/>
    <m/>
    <m/>
    <d v="2024-06-14T00:00:00"/>
    <m/>
    <d v="2024-07-06T00:00:00"/>
    <m/>
    <m/>
    <d v="2024-07-11T00:00:00"/>
    <d v="2024-06-05T00:00:00"/>
    <d v="2024-06-27T00:00:00"/>
    <d v="2024-07-03T00:00:00"/>
    <d v="2024-07-31T00:00:00"/>
    <d v="2025-03-12T00:00:00"/>
    <d v="2024-06-07T00:00:00"/>
    <d v="2025-03-12T00:00:00"/>
    <m/>
    <m/>
    <m/>
    <m/>
    <m/>
    <m/>
    <m/>
    <m/>
    <m/>
    <m/>
    <m/>
    <m/>
    <m/>
    <m/>
    <m/>
    <m/>
    <m/>
    <m/>
    <m/>
    <m/>
    <m/>
  </r>
  <r>
    <n v="3559"/>
    <x v="0"/>
    <n v="4247"/>
    <x v="7"/>
    <s v="Etapa Unica"/>
    <s v="BLOCO O"/>
    <s v="APTO 101"/>
    <s v="FORMOSA"/>
    <s v="LARISSA NEVES ARAUJO"/>
    <s v="&quot;07191025107&quot;"/>
    <x v="0"/>
    <x v="12"/>
    <s v="Não"/>
    <s v="Não"/>
    <s v="Não"/>
    <s v="Não"/>
    <s v="Não"/>
    <s v="Não"/>
    <s v="Não"/>
    <n v="150715.45000000001"/>
    <n v="570"/>
    <n v="0"/>
    <n v="111675.45"/>
    <n v="39040"/>
    <n v="0"/>
    <n v="150715.45000000001"/>
    <n v="0"/>
    <n v="0"/>
    <m/>
    <n v="8787720219462"/>
    <s v="Contrato Adimplente"/>
    <m/>
    <d v="2024-09-05T00:00:00"/>
    <n v="3518.51"/>
    <d v="2024-08-15T00:00:00"/>
    <x v="0"/>
    <d v="2024-06-05T00:00:00"/>
    <m/>
    <m/>
    <m/>
    <m/>
    <s v="Endy Carvalho Consultoria imobiliária"/>
    <m/>
    <m/>
    <m/>
    <d v="2025-03-26T00:00:00"/>
    <d v="2025-08-22T00:00:00"/>
    <s v="VENDA FINALIZADA"/>
    <d v="2024-05-29T00:00:00"/>
    <n v="25718"/>
    <n v="211930.93"/>
    <m/>
    <s v="FSA010"/>
    <n v="25718"/>
    <s v="ANGELIA VIEIRA DE ARAUJO - 00409460109"/>
    <s v="Formosa"/>
    <s v="Goiás"/>
    <n v="5561999114651"/>
    <s v="Rua 17 Q 46"/>
    <n v="73813240"/>
    <s v="Formosinha"/>
    <s v="neves.a2002@gmail.com"/>
    <m/>
    <n v="1900"/>
    <d v="2024-11-20T00:00:00"/>
    <m/>
    <m/>
    <m/>
    <n v="3815"/>
    <n v="5744"/>
    <s v="Vendedor(a)"/>
    <d v="2024-06-18T00:00:00"/>
    <n v="449.07"/>
    <d v="2024-08-22T00:00:00"/>
    <s v="sim"/>
    <d v="2024-08-20T00:00:00"/>
    <s v="MP143126"/>
    <d v="2024-06-18T00:00:00"/>
    <d v="2024-08-22T00:00:00"/>
    <m/>
    <d v="2024-06-11T00:00:00"/>
    <s v="Sim"/>
    <m/>
    <d v="2024-06-18T00:00:00"/>
    <m/>
    <m/>
    <m/>
    <d v="2024-08-29T00:00:00"/>
    <m/>
    <d v="2024-06-18T00:00:00"/>
    <d v="2024-09-03T00:00:00"/>
    <d v="2024-06-11T00:00:00"/>
    <d v="2024-07-01T00:00:00"/>
    <d v="2024-08-23T00:00:00"/>
    <m/>
    <d v="2024-06-17T00:00:00"/>
    <d v="2024-06-10T00:00:00"/>
    <d v="2024-11-20T00:00:00"/>
    <d v="2024-08-27T00:00:00"/>
    <d v="2024-07-07T00:00:00"/>
    <d v="2024-06-10T00:00:00"/>
    <m/>
    <s v="Sim"/>
    <m/>
    <m/>
    <m/>
    <m/>
    <d v="2024-08-15T00:00:00"/>
    <m/>
    <d v="2024-09-09T00:00:00"/>
    <m/>
    <m/>
    <d v="2024-11-14T00:00:00"/>
    <d v="2024-06-06T00:00:00"/>
    <d v="2024-07-07T00:00:00"/>
    <d v="2024-10-10T00:00:00"/>
    <d v="2025-02-25T00:00:00"/>
    <d v="2024-03-20T00:00:00"/>
    <d v="2024-06-10T00:00:00"/>
    <d v="2025-03-20T00:00:00"/>
    <m/>
    <m/>
    <m/>
    <m/>
    <m/>
    <m/>
    <m/>
    <m/>
    <m/>
    <m/>
    <m/>
    <m/>
    <m/>
    <m/>
    <n v="2285.92"/>
    <m/>
    <s v="Não tem"/>
    <m/>
    <m/>
    <m/>
    <s v="TALVEZ"/>
  </r>
  <r>
    <n v="3560"/>
    <x v="0"/>
    <n v="4251"/>
    <x v="2"/>
    <s v="ETAPA 01"/>
    <s v="BLOCO D"/>
    <n v="304"/>
    <s v="ÁGUAS LINDAS"/>
    <s v="ROSINELMA  LOPES DOS SANTOS"/>
    <s v="&quot;02919159305&quot;"/>
    <x v="3"/>
    <x v="9"/>
    <s v="Não"/>
    <s v="Não"/>
    <s v="Não"/>
    <s v="Sim"/>
    <s v="Sim"/>
    <s v="Não"/>
    <s v="Não"/>
    <n v="153668.94"/>
    <n v="630"/>
    <n v="0"/>
    <n v="119100.96"/>
    <n v="46364.04"/>
    <n v="0"/>
    <n v="165465"/>
    <n v="0"/>
    <n v="0"/>
    <m/>
    <n v="8787720194770"/>
    <s v="Contrato Adimplente"/>
    <n v="96070"/>
    <d v="2024-07-02T00:00:00"/>
    <n v="2740.25"/>
    <d v="2024-06-20T00:00:00"/>
    <x v="0"/>
    <d v="2024-06-05T00:00:00"/>
    <m/>
    <m/>
    <m/>
    <m/>
    <s v="Endy Carvalho Consultoria imobiliária"/>
    <m/>
    <m/>
    <m/>
    <d v="2024-12-27T00:00:00"/>
    <d v="2025-03-28T00:00:00"/>
    <s v="VENDA FINALIZADA"/>
    <d v="2024-05-29T00:00:00"/>
    <n v="25719"/>
    <n v="201985.96"/>
    <m/>
    <s v="AGL28"/>
    <n v="25719"/>
    <m/>
    <s v="Águas Lindas de Goiás"/>
    <s v="Goiás"/>
    <n v="5561999878699"/>
    <s v="Q 104 L 22"/>
    <n v="72910000"/>
    <s v="JARDIM PEROLA DA BARRAGEM I"/>
    <s v="rosinelmasantos38@gmail.com"/>
    <m/>
    <n v="2100"/>
    <d v="2024-11-24T00:00:00"/>
    <m/>
    <m/>
    <m/>
    <n v="2764"/>
    <n v="5745"/>
    <s v="Cabelereira"/>
    <d v="2024-05-29T00:00:00"/>
    <n v="500"/>
    <d v="2024-06-26T00:00:00"/>
    <s v="sim"/>
    <d v="2024-06-27T00:00:00"/>
    <s v="MP142374"/>
    <d v="2024-05-29T00:00:00"/>
    <d v="2024-06-21T00:00:00"/>
    <m/>
    <d v="2024-06-07T00:00:00"/>
    <s v="Sim"/>
    <m/>
    <d v="2024-05-29T00:00:00"/>
    <m/>
    <m/>
    <m/>
    <d v="2024-06-26T00:00:00"/>
    <m/>
    <d v="2024-06-06T00:00:00"/>
    <d v="2024-06-27T00:00:00"/>
    <d v="2024-06-17T00:00:00"/>
    <d v="2024-07-01T00:00:00"/>
    <d v="2024-06-21T00:00:00"/>
    <m/>
    <d v="2024-06-18T00:00:00"/>
    <d v="2024-06-07T00:00:00"/>
    <m/>
    <d v="2024-06-21T00:00:00"/>
    <d v="2024-07-10T00:00:00"/>
    <d v="2024-06-06T00:00:00"/>
    <d v="2024-07-01T00:00:00"/>
    <s v="Sim"/>
    <m/>
    <m/>
    <m/>
    <m/>
    <d v="2024-06-05T00:00:00"/>
    <m/>
    <d v="2024-07-03T00:00:00"/>
    <m/>
    <m/>
    <d v="2024-07-08T00:00:00"/>
    <d v="2024-06-04T00:00:00"/>
    <d v="2024-07-10T00:00:00"/>
    <d v="2024-07-25T00:00:00"/>
    <d v="2024-07-31T00:00:00"/>
    <d v="2024-11-28T00:00:00"/>
    <d v="2024-06-06T00:00:00"/>
    <d v="2024-11-28T00:00:00"/>
    <m/>
    <m/>
    <m/>
    <m/>
    <m/>
    <m/>
    <m/>
    <m/>
    <m/>
    <m/>
    <m/>
    <m/>
    <m/>
    <m/>
    <n v="4005.32"/>
    <m/>
    <m/>
    <m/>
    <m/>
    <m/>
    <m/>
  </r>
  <r>
    <n v="3561"/>
    <x v="1"/>
    <n v="4255"/>
    <x v="5"/>
    <s v="Etapa Unica"/>
    <s v="BLOCO F"/>
    <n v="103"/>
    <s v="ÁGUAS LINDAS"/>
    <s v="JOSE RAIMUNDO GOMES HERCULANO JUNIOR"/>
    <s v="&quot;05772226193&quot;"/>
    <x v="7"/>
    <x v="54"/>
    <s v="Não"/>
    <s v="Não"/>
    <s v="Não"/>
    <s v="Não"/>
    <s v="Não"/>
    <s v="Não"/>
    <s v="Não"/>
    <n v="143490.54999999999"/>
    <n v="483.9"/>
    <n v="0"/>
    <n v="88197.42"/>
    <n v="55000"/>
    <n v="0"/>
    <n v="143197.42000000001"/>
    <n v="0"/>
    <n v="0"/>
    <m/>
    <m/>
    <s v="Contrato Adimplente"/>
    <m/>
    <m/>
    <n v="0"/>
    <m/>
    <x v="1"/>
    <d v="2024-06-05T00:00:00"/>
    <m/>
    <m/>
    <m/>
    <m/>
    <s v="Endy Carvalho Consultoria imobiliária"/>
    <m/>
    <m/>
    <m/>
    <d v="2024-07-26T00:00:00"/>
    <d v="2024-07-26T00:00:00"/>
    <s v="DISTRATO"/>
    <d v="2024-05-29T00:00:00"/>
    <n v="25720"/>
    <n v="192040.55"/>
    <m/>
    <s v="AGL29"/>
    <n v="25720"/>
    <m/>
    <s v="Águas Lindas de Goiás"/>
    <s v="Goiás"/>
    <n v="5561992952772"/>
    <s v="Q. 25 Conjunto B"/>
    <n v="72910000"/>
    <s v="MANSÕES CAMARGO"/>
    <s v="juniorherculano17@gmail.com"/>
    <m/>
    <n v="1613.02"/>
    <d v="2025-06-01T00:00:00"/>
    <m/>
    <s v="Gledson Carlos da Silva leandro (Gestor): Considerando que cliente perdeu o vinculo empregatício e em fase de dossiê reprovou, volto para fase de andamento repasse por questões de organização do sistema. Quando da liberação da minuta, caso se resolva como renda informal e ou nova renda formal, avançarei para assinatura Caixa visto que já houve liberação da SV. "/>
    <s v="03/07/2024 às 08h55"/>
    <n v="3396"/>
    <n v="5746"/>
    <s v="Recepcionista"/>
    <d v="2024-05-31T00:00:00"/>
    <m/>
    <m/>
    <s v="sim"/>
    <m/>
    <s v="MP140314"/>
    <d v="2024-05-31T00:00:00"/>
    <m/>
    <m/>
    <d v="2024-06-11T00:00:00"/>
    <m/>
    <m/>
    <d v="2024-05-31T00:00:00"/>
    <m/>
    <m/>
    <m/>
    <m/>
    <m/>
    <d v="2024-06-06T00:00:00"/>
    <m/>
    <d v="2024-06-11T00:00:00"/>
    <m/>
    <m/>
    <m/>
    <d v="2024-06-18T00:00:00"/>
    <d v="2024-06-06T00:00:00"/>
    <m/>
    <m/>
    <m/>
    <d v="2024-06-06T00:00:00"/>
    <m/>
    <s v="Sim"/>
    <m/>
    <m/>
    <m/>
    <m/>
    <d v="2024-06-05T00:00:00"/>
    <m/>
    <m/>
    <m/>
    <m/>
    <m/>
    <d v="2024-06-04T00:00:00"/>
    <m/>
    <m/>
    <m/>
    <m/>
    <d v="2024-06-05T00:00:00"/>
    <m/>
    <m/>
    <m/>
    <m/>
    <m/>
    <m/>
    <m/>
    <m/>
    <m/>
    <m/>
    <m/>
    <m/>
    <m/>
    <m/>
    <m/>
    <m/>
    <m/>
    <m/>
    <m/>
    <m/>
    <m/>
    <m/>
  </r>
  <r>
    <n v="3562"/>
    <x v="0"/>
    <n v="4225"/>
    <x v="7"/>
    <s v="Etapa Unica"/>
    <s v="BLOCO M"/>
    <s v="APTO 101"/>
    <s v="FORMOSA"/>
    <s v="JHONATAS RODRIGUES GONCALVES SANTOS"/>
    <s v="&quot;06640585154&quot;"/>
    <x v="0"/>
    <x v="11"/>
    <s v="Não"/>
    <s v="Não"/>
    <s v="Não"/>
    <s v="Não"/>
    <s v="Não"/>
    <s v="Não"/>
    <s v="Não"/>
    <n v="154619.75"/>
    <n v="922.76"/>
    <n v="0"/>
    <n v="152642.75"/>
    <n v="2060"/>
    <n v="0"/>
    <n v="154702.75"/>
    <n v="0"/>
    <n v="0"/>
    <m/>
    <n v="8787720191100"/>
    <s v="Contrato Adimplente"/>
    <m/>
    <d v="2024-06-28T00:00:00"/>
    <n v="3944.79"/>
    <d v="2024-06-28T00:00:00"/>
    <x v="0"/>
    <d v="2024-06-05T00:00:00"/>
    <m/>
    <m/>
    <m/>
    <m/>
    <s v="Endy Carvalho Consultoria imobiliária"/>
    <m/>
    <m/>
    <m/>
    <d v="2025-03-26T00:00:00"/>
    <d v="2025-08-22T00:00:00"/>
    <s v="VENDA FINALIZADA"/>
    <d v="2024-05-25T00:00:00"/>
    <n v="25711"/>
    <n v="218300.23"/>
    <m/>
    <s v="FSA010"/>
    <n v="25711"/>
    <s v="CRISLANY DE JESUS SOUZA BARBOSA - 08816374160"/>
    <s v="Formosa"/>
    <s v="Goiás"/>
    <n v="5561996195134"/>
    <s v="VIRGILANDIA"/>
    <n v="73819000"/>
    <s v="Zona Rural"/>
    <s v="jhonatasrodrigues784@gmail.com"/>
    <m/>
    <n v="3570.62"/>
    <m/>
    <m/>
    <m/>
    <m/>
    <n v="3781"/>
    <n v="5737"/>
    <s v="Vigilante"/>
    <d v="2024-06-18T00:00:00"/>
    <m/>
    <m/>
    <s v="sim"/>
    <m/>
    <s v="MP143127"/>
    <d v="2024-06-18T00:00:00"/>
    <m/>
    <m/>
    <d v="2024-06-11T00:00:00"/>
    <m/>
    <m/>
    <d v="2024-06-18T00:00:00"/>
    <m/>
    <m/>
    <m/>
    <m/>
    <m/>
    <d v="2024-06-28T00:00:00"/>
    <d v="2024-07-02T00:00:00"/>
    <d v="2024-06-11T00:00:00"/>
    <d v="2024-07-01T00:00:00"/>
    <m/>
    <m/>
    <d v="2024-06-13T00:00:00"/>
    <d v="2024-06-13T00:00:00"/>
    <d v="2024-11-19T00:00:00"/>
    <m/>
    <d v="2024-07-07T00:00:00"/>
    <d v="2024-06-13T00:00:00"/>
    <m/>
    <s v="Sim"/>
    <m/>
    <m/>
    <m/>
    <m/>
    <d v="2024-07-02T00:00:00"/>
    <m/>
    <d v="2024-07-31T00:00:00"/>
    <m/>
    <m/>
    <d v="2024-07-24T00:00:00"/>
    <d v="2024-06-06T00:00:00"/>
    <d v="2024-07-07T00:00:00"/>
    <d v="2024-10-10T00:00:00"/>
    <d v="2025-03-11T00:00:00"/>
    <d v="2024-03-20T00:00:00"/>
    <d v="2024-06-06T00:00:00"/>
    <d v="2025-03-20T00:00:00"/>
    <m/>
    <m/>
    <m/>
    <m/>
    <m/>
    <m/>
    <m/>
    <m/>
    <m/>
    <m/>
    <m/>
    <m/>
    <m/>
    <m/>
    <m/>
    <m/>
    <m/>
    <m/>
    <m/>
    <m/>
    <m/>
  </r>
  <r>
    <n v="3563"/>
    <x v="0"/>
    <n v="4213"/>
    <x v="5"/>
    <s v="Etapa Unica"/>
    <s v="BLOCO G"/>
    <n v="104"/>
    <s v="ÁGUAS LINDAS"/>
    <s v="DÁRIO SOARES CARRILHO DE CASTRO"/>
    <s v="&quot;05598728362&quot;"/>
    <x v="6"/>
    <x v="41"/>
    <s v="Não"/>
    <s v="Não"/>
    <s v="Não"/>
    <s v="Sim"/>
    <s v="Sim"/>
    <s v="Não"/>
    <s v="Não"/>
    <n v="155807.4"/>
    <n v="654.44000000000005"/>
    <n v="0"/>
    <n v="124721.4"/>
    <n v="33758"/>
    <n v="0"/>
    <n v="158479.4"/>
    <n v="0"/>
    <n v="0"/>
    <m/>
    <n v="8787720261582"/>
    <s v="Contrato Adimplente"/>
    <m/>
    <d v="2024-08-02T00:00:00"/>
    <n v="2740.25"/>
    <d v="2024-06-26T00:00:00"/>
    <x v="0"/>
    <d v="2024-06-05T00:00:00"/>
    <m/>
    <m/>
    <m/>
    <m/>
    <s v="GRUPO IMERGE"/>
    <m/>
    <m/>
    <m/>
    <d v="2025-03-20T00:00:00"/>
    <d v="2025-03-20T00:00:00"/>
    <s v="VENDA FINALIZADA"/>
    <d v="2024-05-22T00:00:00"/>
    <n v="25705"/>
    <n v="201577.42"/>
    <m/>
    <s v="AGL29"/>
    <n v="25705"/>
    <s v="PHABLYNE DIAS DA SILVA - 10580940179"/>
    <s v="Taguatinga"/>
    <s v="Distrito Federal"/>
    <n v="5561984731471"/>
    <s v="VSJ RUA 17 CH 167"/>
    <n v="72110757"/>
    <s v="VICENTE PIRES"/>
    <s v="dariocarrilho21@gmail.com"/>
    <m/>
    <n v="2118.5"/>
    <m/>
    <m/>
    <m/>
    <m/>
    <n v="3424"/>
    <n v="5730"/>
    <s v="Ajudante"/>
    <d v="2024-05-22T00:00:00"/>
    <n v="693.73"/>
    <d v="2024-06-28T00:00:00"/>
    <s v="sim"/>
    <d v="2024-07-01T00:00:00"/>
    <s v="MP140322"/>
    <d v="2024-05-22T00:00:00"/>
    <d v="2024-07-10T00:00:00"/>
    <m/>
    <d v="2024-06-17T00:00:00"/>
    <s v="Sim"/>
    <m/>
    <d v="2024-05-22T00:00:00"/>
    <m/>
    <m/>
    <m/>
    <d v="2024-07-15T00:00:00"/>
    <m/>
    <d v="2024-06-06T00:00:00"/>
    <d v="2024-07-30T00:00:00"/>
    <d v="2024-06-17T00:00:00"/>
    <d v="2024-07-15T00:00:00"/>
    <d v="2024-07-11T00:00:00"/>
    <m/>
    <d v="2024-06-24T00:00:00"/>
    <d v="2024-06-20T00:00:00"/>
    <m/>
    <d v="2024-07-11T00:00:00"/>
    <d v="2024-08-01T00:00:00"/>
    <d v="2024-06-20T00:00:00"/>
    <d v="2024-08-01T00:00:00"/>
    <s v="Sim"/>
    <m/>
    <m/>
    <m/>
    <m/>
    <d v="2024-06-05T00:00:00"/>
    <m/>
    <d v="2024-08-02T00:00:00"/>
    <m/>
    <m/>
    <d v="2024-08-15T00:00:00"/>
    <d v="2024-06-05T00:00:00"/>
    <d v="2024-08-01T00:00:00"/>
    <d v="2024-09-15T00:00:00"/>
    <d v="2024-12-03T00:00:00"/>
    <d v="2025-02-24T00:00:00"/>
    <d v="2024-06-13T00:00:00"/>
    <d v="2025-02-24T00:00:00"/>
    <m/>
    <m/>
    <m/>
    <m/>
    <m/>
    <m/>
    <m/>
    <m/>
    <m/>
    <m/>
    <m/>
    <m/>
    <m/>
    <m/>
    <n v="4105.32"/>
    <m/>
    <s v="Não tem"/>
    <m/>
    <m/>
    <m/>
    <m/>
  </r>
  <r>
    <n v="3564"/>
    <x v="0"/>
    <n v="4266"/>
    <x v="5"/>
    <s v="Etapa Unica"/>
    <s v="BLOCO F"/>
    <n v="204"/>
    <s v="ÁGUAS LINDAS"/>
    <s v="EVELLYN ROCHA LIMA"/>
    <s v="&quot;07226277344&quot;"/>
    <x v="2"/>
    <x v="13"/>
    <s v="Não"/>
    <s v="Não"/>
    <s v="Não"/>
    <s v="Sim"/>
    <s v="Sim"/>
    <s v="Não"/>
    <s v="Não"/>
    <n v="128977.08"/>
    <n v="472.5"/>
    <n v="0"/>
    <n v="86389.08"/>
    <n v="61020.92"/>
    <n v="0"/>
    <n v="147410"/>
    <n v="0"/>
    <n v="0"/>
    <m/>
    <n v="8787720196136"/>
    <s v="Contrato Adimplente"/>
    <n v="105311"/>
    <d v="2024-06-28T00:00:00"/>
    <n v="2371.12"/>
    <d v="2024-06-14T00:00:00"/>
    <x v="0"/>
    <d v="2024-06-06T00:00:00"/>
    <m/>
    <m/>
    <m/>
    <m/>
    <s v="Endy Carvalho Consultoria imobiliária"/>
    <m/>
    <m/>
    <m/>
    <d v="2025-03-20T00:00:00"/>
    <d v="2025-03-20T00:00:00"/>
    <s v="VENDA FINALIZADA"/>
    <d v="2024-06-06T00:00:00"/>
    <n v="25738"/>
    <n v="185001.08"/>
    <m/>
    <s v="AGL29"/>
    <n v="25738"/>
    <s v="RAFAEL SILVA ALVES - 04094276165"/>
    <s v="Águas Lindas de Goiás"/>
    <s v="Goiás"/>
    <n v="5561991227962"/>
    <s v="Q 14"/>
    <n v="72910000"/>
    <s v="JARDIM PLANALTO"/>
    <s v="EVELLYNROCHALIMA890@GMAIL.COM"/>
    <m/>
    <n v="1890"/>
    <m/>
    <m/>
    <m/>
    <m/>
    <n v="3395"/>
    <n v="5752"/>
    <s v="Esteticista"/>
    <d v="2024-06-07T00:00:00"/>
    <n v="500"/>
    <d v="2024-06-19T00:00:00"/>
    <s v="sim"/>
    <d v="2024-06-21T00:00:00"/>
    <s v="MP140318"/>
    <d v="2024-06-10T00:00:00"/>
    <d v="2024-06-18T00:00:00"/>
    <m/>
    <d v="2024-06-10T00:00:00"/>
    <s v="Sim"/>
    <m/>
    <d v="2024-06-10T00:00:00"/>
    <m/>
    <m/>
    <m/>
    <d v="2024-06-24T00:00:00"/>
    <m/>
    <d v="2024-06-13T00:00:00"/>
    <d v="2024-06-25T00:00:00"/>
    <d v="2024-06-11T00:00:00"/>
    <d v="2024-07-01T00:00:00"/>
    <d v="2024-06-18T00:00:00"/>
    <m/>
    <d v="2024-06-13T00:00:00"/>
    <d v="2024-06-07T00:00:00"/>
    <m/>
    <d v="2024-06-18T00:00:00"/>
    <d v="2024-11-12T00:00:00"/>
    <d v="2024-06-06T00:00:00"/>
    <d v="2024-06-27T00:00:00"/>
    <s v="Sim"/>
    <m/>
    <m/>
    <m/>
    <m/>
    <d v="2024-06-06T00:00:00"/>
    <m/>
    <d v="2024-07-03T00:00:00"/>
    <m/>
    <m/>
    <d v="2024-07-08T00:00:00"/>
    <d v="2024-06-04T00:00:00"/>
    <d v="2024-11-13T00:00:00"/>
    <d v="2024-11-19T00:00:00"/>
    <d v="2024-12-03T00:00:00"/>
    <d v="2025-02-24T00:00:00"/>
    <d v="2024-06-06T00:00:00"/>
    <d v="2025-02-24T00:00:00"/>
    <m/>
    <m/>
    <m/>
    <m/>
    <m/>
    <m/>
    <m/>
    <m/>
    <m/>
    <m/>
    <m/>
    <m/>
    <m/>
    <m/>
    <n v="3805.32"/>
    <m/>
    <m/>
    <m/>
    <m/>
    <m/>
    <m/>
  </r>
  <r>
    <n v="3565"/>
    <x v="0"/>
    <n v="4265"/>
    <x v="2"/>
    <s v="ETAPA 01"/>
    <s v="BLOCO B"/>
    <n v="204"/>
    <s v="ÁGUAS LINDAS"/>
    <s v="JONAS DE SOUSA LIMA"/>
    <s v="&quot;00583777350&quot;"/>
    <x v="2"/>
    <x v="23"/>
    <s v="Não"/>
    <s v="Não"/>
    <s v="Não"/>
    <s v="Sim"/>
    <s v="Não"/>
    <s v="Não"/>
    <s v="Não"/>
    <n v="159399.37"/>
    <n v="540"/>
    <n v="0"/>
    <n v="110937.49"/>
    <n v="48598.51"/>
    <n v="0"/>
    <n v="159536"/>
    <n v="0"/>
    <n v="0"/>
    <m/>
    <n v="8787720195318"/>
    <s v="Contrato Adimplente"/>
    <n v="96034"/>
    <d v="2024-06-20T00:00:00"/>
    <n v="2740.25"/>
    <d v="2024-06-10T00:00:00"/>
    <x v="0"/>
    <d v="2024-06-06T00:00:00"/>
    <m/>
    <m/>
    <m/>
    <m/>
    <s v="Endy Carvalho Consultoria imobiliária"/>
    <m/>
    <m/>
    <m/>
    <d v="2024-12-27T00:00:00"/>
    <d v="2025-03-28T00:00:00"/>
    <s v="VENDA FINALIZADA"/>
    <d v="2024-06-06T00:00:00"/>
    <n v="25737"/>
    <n v="202000.27"/>
    <m/>
    <s v="AGL28"/>
    <n v="25737"/>
    <m/>
    <s v="Águas Lindas de Goiás"/>
    <s v="Goiás"/>
    <n v="5561992004701"/>
    <s v="RUA 09 QUADRA 45 CONJ A CS 2"/>
    <n v="72910049"/>
    <s v="Parque da Barragem Setor 08"/>
    <s v="JONASGESSOLIMA@GMAIL.COM"/>
    <m/>
    <n v="1800"/>
    <d v="2024-11-27T00:00:00"/>
    <m/>
    <m/>
    <m/>
    <n v="2715"/>
    <n v="5751"/>
    <s v="Mecânico"/>
    <d v="2024-06-03T00:00:00"/>
    <n v="500"/>
    <m/>
    <s v="sim"/>
    <d v="2024-06-17T00:00:00"/>
    <s v="MP142373"/>
    <d v="2024-06-03T00:00:00"/>
    <d v="2024-06-13T00:00:00"/>
    <m/>
    <d v="2024-06-05T00:00:00"/>
    <s v="Sim"/>
    <m/>
    <d v="2024-06-03T00:00:00"/>
    <m/>
    <m/>
    <m/>
    <d v="2024-06-17T00:00:00"/>
    <m/>
    <d v="2024-06-06T00:00:00"/>
    <d v="2024-06-17T00:00:00"/>
    <d v="2024-06-05T00:00:00"/>
    <d v="2024-06-17T00:00:00"/>
    <d v="2024-06-13T00:00:00"/>
    <m/>
    <d v="2024-06-06T00:00:00"/>
    <d v="2024-06-07T00:00:00"/>
    <m/>
    <d v="2024-06-13T00:00:00"/>
    <d v="2024-06-24T00:00:00"/>
    <d v="2024-06-06T00:00:00"/>
    <d v="2024-06-19T00:00:00"/>
    <s v="Sim"/>
    <m/>
    <m/>
    <m/>
    <m/>
    <d v="2024-06-03T00:00:00"/>
    <m/>
    <d v="2024-06-21T00:00:00"/>
    <m/>
    <m/>
    <d v="2024-06-24T00:00:00"/>
    <d v="2024-06-05T00:00:00"/>
    <d v="2024-06-26T00:00:00"/>
    <d v="2024-07-15T00:00:00"/>
    <d v="2024-07-31T00:00:00"/>
    <d v="2024-11-28T00:00:00"/>
    <d v="2024-06-06T00:00:00"/>
    <d v="2024-11-28T00:00:00"/>
    <m/>
    <m/>
    <m/>
    <m/>
    <m/>
    <m/>
    <m/>
    <m/>
    <m/>
    <m/>
    <m/>
    <m/>
    <m/>
    <m/>
    <n v="4165.32"/>
    <m/>
    <m/>
    <m/>
    <m/>
    <m/>
    <m/>
  </r>
  <r>
    <n v="3566"/>
    <x v="0"/>
    <n v="4257"/>
    <x v="5"/>
    <s v="Etapa Unica"/>
    <s v="BLOCO D"/>
    <n v="303"/>
    <s v="ÁGUAS LINDAS"/>
    <s v="LUCAS ALVES DA SILVA"/>
    <s v="&quot;70722658133&quot;"/>
    <x v="6"/>
    <x v="29"/>
    <s v="Não"/>
    <s v="Não"/>
    <s v="Não"/>
    <s v="Sim"/>
    <s v="Sim"/>
    <s v="Não"/>
    <s v="Não"/>
    <n v="133278.04"/>
    <n v="533.16"/>
    <n v="0"/>
    <n v="100622.04"/>
    <n v="74721.960000000006"/>
    <n v="0"/>
    <n v="175344"/>
    <n v="0"/>
    <n v="0"/>
    <m/>
    <n v="8787720219381"/>
    <s v="Contrato Adimplente"/>
    <n v="105282"/>
    <d v="2024-06-27T00:00:00"/>
    <n v="2773.87"/>
    <d v="2024-06-13T00:00:00"/>
    <x v="0"/>
    <d v="2024-06-06T00:00:00"/>
    <m/>
    <m/>
    <m/>
    <m/>
    <s v="Endy Carvalho Consultoria imobiliária"/>
    <m/>
    <m/>
    <m/>
    <d v="2025-03-20T00:00:00"/>
    <d v="2025-03-20T00:00:00"/>
    <s v="VENDA FINALIZADA"/>
    <d v="2024-05-31T00:00:00"/>
    <n v="25736"/>
    <n v="194000"/>
    <m/>
    <s v="AGL29"/>
    <n v="25736"/>
    <s v="JOSE DE SOUSA SILVA - 96857951349"/>
    <s v="Taguatinga"/>
    <s v="Distrito Federal"/>
    <n v="5561994008341"/>
    <s v="CH 127 LOT D1"/>
    <n v="72005512"/>
    <s v="Setor Habitacional Vicente Pires"/>
    <s v="lualvessilva1998@gmail.com"/>
    <m/>
    <n v="2132.62"/>
    <m/>
    <m/>
    <m/>
    <m/>
    <n v="3370"/>
    <n v="5750"/>
    <s v="Padeiro"/>
    <d v="2024-06-10T00:00:00"/>
    <n v="500"/>
    <d v="2024-06-17T00:00:00"/>
    <s v="sim"/>
    <d v="2024-06-20T00:00:00"/>
    <s v="MP140317"/>
    <d v="2024-06-10T00:00:00"/>
    <d v="2024-06-14T00:00:00"/>
    <m/>
    <d v="2024-06-10T00:00:00"/>
    <s v="Sim"/>
    <m/>
    <d v="2024-06-10T00:00:00"/>
    <m/>
    <m/>
    <m/>
    <d v="2024-06-19T00:00:00"/>
    <m/>
    <d v="2024-06-12T00:00:00"/>
    <d v="2024-06-20T00:00:00"/>
    <d v="2024-06-10T00:00:00"/>
    <d v="2024-06-17T00:00:00"/>
    <d v="2024-06-17T00:00:00"/>
    <m/>
    <d v="2024-06-12T00:00:00"/>
    <d v="2024-06-10T00:00:00"/>
    <m/>
    <d v="2024-06-17T00:00:00"/>
    <d v="2024-11-12T00:00:00"/>
    <d v="2024-06-10T00:00:00"/>
    <d v="2024-06-26T00:00:00"/>
    <s v="Sim"/>
    <m/>
    <m/>
    <m/>
    <m/>
    <d v="2024-06-05T00:00:00"/>
    <m/>
    <d v="2024-06-28T00:00:00"/>
    <m/>
    <m/>
    <d v="2024-07-01T00:00:00"/>
    <d v="2024-06-06T00:00:00"/>
    <d v="2024-11-13T00:00:00"/>
    <d v="2024-11-19T00:00:00"/>
    <d v="2024-12-03T00:00:00"/>
    <d v="2025-02-24T00:00:00"/>
    <d v="2024-06-10T00:00:00"/>
    <d v="2025-02-24T00:00:00"/>
    <m/>
    <m/>
    <m/>
    <m/>
    <m/>
    <m/>
    <m/>
    <m/>
    <m/>
    <m/>
    <m/>
    <m/>
    <m/>
    <m/>
    <n v="4165.32"/>
    <m/>
    <m/>
    <m/>
    <m/>
    <m/>
    <m/>
  </r>
  <r>
    <n v="3567"/>
    <x v="1"/>
    <n v="4244"/>
    <x v="11"/>
    <s v="ETAPA 01"/>
    <s v="BLOCO B"/>
    <s v="APTO 101"/>
    <s v="FORMOSA"/>
    <s v="FERNANDA CAVALCANTE NOGUEIRA"/>
    <s v="&quot;06388844111&quot;"/>
    <x v="1"/>
    <x v="15"/>
    <s v="Não"/>
    <s v="Não"/>
    <s v="Não"/>
    <s v="Não"/>
    <s v="Não"/>
    <s v="Não"/>
    <s v="Não"/>
    <n v="215200"/>
    <n v="1615.94"/>
    <n v="0"/>
    <n v="215200"/>
    <n v="0"/>
    <n v="0"/>
    <n v="215200"/>
    <n v="0"/>
    <n v="0"/>
    <m/>
    <m/>
    <s v="Contrato Adimplente"/>
    <m/>
    <m/>
    <n v="0"/>
    <m/>
    <x v="1"/>
    <d v="2024-06-06T00:00:00"/>
    <m/>
    <m/>
    <m/>
    <m/>
    <s v="Endy Carvalho Consultoria imobiliária"/>
    <m/>
    <m/>
    <m/>
    <d v="2024-07-26T00:00:00"/>
    <d v="2024-07-26T00:00:00"/>
    <s v="DISTRATO"/>
    <d v="2024-05-28T00:00:00"/>
    <n v="25802"/>
    <n v="225000"/>
    <m/>
    <s v="FSA 06"/>
    <n v="25802"/>
    <m/>
    <s v="Formosa"/>
    <s v="Goiás"/>
    <n v="5561984580129"/>
    <s v="AVENIDA TANCREDO NEVES"/>
    <n v="73802005"/>
    <s v="SETOR BOSQUE"/>
    <s v="fernandacnogueira7@gmail.com"/>
    <m/>
    <n v="5515.57"/>
    <d v="2024-10-26T00:00:00"/>
    <m/>
    <m/>
    <m/>
    <n v="4323"/>
    <n v="5753"/>
    <s v="Vendedor(a)"/>
    <d v="2024-05-28T00:00:00"/>
    <m/>
    <m/>
    <s v="sim"/>
    <m/>
    <m/>
    <d v="2024-05-28T00:00:00"/>
    <m/>
    <m/>
    <m/>
    <m/>
    <m/>
    <d v="2024-05-28T00:00:00"/>
    <m/>
    <m/>
    <m/>
    <m/>
    <m/>
    <d v="2024-06-07T00:00:00"/>
    <m/>
    <m/>
    <m/>
    <m/>
    <m/>
    <m/>
    <d v="2024-06-13T00:00:00"/>
    <d v="2024-10-26T00:00:00"/>
    <m/>
    <m/>
    <d v="2024-06-13T00:00:00"/>
    <m/>
    <s v="Sim"/>
    <m/>
    <m/>
    <m/>
    <m/>
    <m/>
    <m/>
    <m/>
    <m/>
    <m/>
    <m/>
    <d v="2024-06-06T00:00:00"/>
    <m/>
    <m/>
    <m/>
    <m/>
    <d v="2024-06-10T00:00:00"/>
    <m/>
    <m/>
    <m/>
    <m/>
    <m/>
    <m/>
    <m/>
    <m/>
    <m/>
    <m/>
    <m/>
    <m/>
    <m/>
    <m/>
    <m/>
    <m/>
    <m/>
    <m/>
    <m/>
    <m/>
    <m/>
    <m/>
  </r>
  <r>
    <n v="3568"/>
    <x v="0"/>
    <n v="4242"/>
    <x v="7"/>
    <s v="Etapa Unica"/>
    <s v="BLOCO K"/>
    <s v="APTO 304"/>
    <s v="FORMOSA"/>
    <s v="RONY DIEGO TRENTIN MAGALHAES"/>
    <s v="&quot;04452951120&quot;"/>
    <x v="1"/>
    <x v="5"/>
    <s v="Não"/>
    <s v="Não"/>
    <s v="Não"/>
    <s v="Não"/>
    <s v="Não"/>
    <s v="Não"/>
    <s v="Não"/>
    <n v="152635.69"/>
    <n v="660"/>
    <n v="57364.31"/>
    <n v="125702.69"/>
    <n v="26933"/>
    <n v="0"/>
    <n v="152635.69"/>
    <n v="0"/>
    <n v="0"/>
    <m/>
    <n v="8787720506992"/>
    <s v="Contrato Adimplente"/>
    <m/>
    <d v="2024-09-18T00:00:00"/>
    <n v="5423.83"/>
    <d v="2024-07-15T00:00:00"/>
    <x v="0"/>
    <d v="2024-06-06T00:00:00"/>
    <m/>
    <m/>
    <m/>
    <m/>
    <s v="Endy Carvalho Consultoria imobiliária"/>
    <m/>
    <m/>
    <m/>
    <d v="2025-03-26T00:00:00"/>
    <d v="2025-08-22T00:00:00"/>
    <s v="VENDA FINALIZADA"/>
    <d v="2024-05-28T00:00:00"/>
    <n v="25816"/>
    <n v="211932.82"/>
    <m/>
    <s v="FSA010"/>
    <n v="25816"/>
    <m/>
    <s v="Formosa"/>
    <s v="Goiás"/>
    <n v="5561996957401"/>
    <s v="RUA LUDOVICO DE ALMEIDA"/>
    <n v="73807770"/>
    <s v="JARDIM CALIFORNIA"/>
    <s v="ronytrentin@gmail.com"/>
    <m/>
    <n v="2200"/>
    <d v="2024-11-24T00:00:00"/>
    <m/>
    <m/>
    <m/>
    <n v="3750"/>
    <n v="5763"/>
    <s v="Auxiliar"/>
    <d v="2024-05-28T00:00:00"/>
    <m/>
    <m/>
    <s v="sim"/>
    <m/>
    <s v="MP143128"/>
    <d v="2024-05-28T00:00:00"/>
    <m/>
    <m/>
    <d v="2024-06-11T00:00:00"/>
    <s v="Sim"/>
    <m/>
    <d v="2024-05-28T00:00:00"/>
    <m/>
    <m/>
    <m/>
    <d v="2024-08-29T00:00:00"/>
    <m/>
    <d v="2024-06-10T00:00:00"/>
    <d v="2024-09-03T00:00:00"/>
    <d v="2024-06-11T00:00:00"/>
    <d v="2024-07-15T00:00:00"/>
    <d v="2024-08-23T00:00:00"/>
    <m/>
    <d v="2024-06-12T00:00:00"/>
    <d v="2024-06-13T00:00:00"/>
    <d v="2024-11-24T00:00:00"/>
    <d v="2024-08-27T00:00:00"/>
    <d v="2024-08-08T00:00:00"/>
    <d v="2024-06-13T00:00:00"/>
    <m/>
    <s v="Sim"/>
    <m/>
    <m/>
    <m/>
    <m/>
    <d v="2024-07-17T00:00:00"/>
    <m/>
    <d v="2024-09-20T00:00:00"/>
    <m/>
    <m/>
    <d v="2024-09-23T00:00:00"/>
    <d v="2024-07-04T00:00:00"/>
    <d v="2024-08-09T00:00:00"/>
    <d v="2024-08-12T00:00:00"/>
    <d v="2024-12-06T00:00:00"/>
    <d v="2025-03-20T00:00:00"/>
    <d v="2024-07-10T00:00:00"/>
    <d v="2025-03-20T00:00:00"/>
    <m/>
    <m/>
    <m/>
    <m/>
    <m/>
    <m/>
    <m/>
    <m/>
    <m/>
    <m/>
    <m/>
    <m/>
    <m/>
    <m/>
    <n v="2115.48"/>
    <m/>
    <m/>
    <m/>
    <m/>
    <m/>
    <m/>
  </r>
  <r>
    <n v="3569"/>
    <x v="0"/>
    <n v="4220"/>
    <x v="5"/>
    <s v="Etapa Unica"/>
    <s v="BLOCO J"/>
    <n v="104"/>
    <s v="ÁGUAS LINDAS"/>
    <s v="TATIANE DA CONCEIÇÃO SANTOS"/>
    <s v="&quot;01181854113&quot;"/>
    <x v="7"/>
    <x v="47"/>
    <s v="Não"/>
    <s v="Não"/>
    <s v="Não"/>
    <s v="Sim"/>
    <s v="Sim"/>
    <s v="Não"/>
    <s v="Não"/>
    <n v="149194.54"/>
    <n v="570"/>
    <n v="0"/>
    <n v="110327.54"/>
    <n v="50805.46"/>
    <n v="0"/>
    <n v="161133"/>
    <n v="0"/>
    <n v="0"/>
    <m/>
    <n v="8787720172032"/>
    <s v="Contrato Adimplente"/>
    <n v="105371"/>
    <d v="2024-06-27T00:00:00"/>
    <n v="2740.25"/>
    <d v="2024-06-10T00:00:00"/>
    <x v="0"/>
    <d v="2024-06-06T00:00:00"/>
    <m/>
    <m/>
    <m/>
    <m/>
    <s v="Endy Carvalho Consultoria imobiliária"/>
    <m/>
    <m/>
    <m/>
    <d v="2025-03-20T00:00:00"/>
    <d v="2025-03-20T00:00:00"/>
    <s v="VENDA FINALIZADA"/>
    <d v="2024-05-24T00:00:00"/>
    <n v="25810"/>
    <n v="195474.54"/>
    <m/>
    <s v="AGL29"/>
    <n v="25810"/>
    <m/>
    <s v="Águas Lindas de Goiás"/>
    <s v="Goiás"/>
    <n v="5561993214049"/>
    <s v="RUA 11, Q. 51, LOTE 14 CONJUNTO B"/>
    <n v="72910001"/>
    <s v="SETOR 1"/>
    <s v="tatydaconceicao@gmail.com"/>
    <m/>
    <n v="2000"/>
    <m/>
    <m/>
    <m/>
    <m/>
    <n v="3472"/>
    <n v="5757"/>
    <s v="Cuidador de Idosos"/>
    <d v="2024-06-04T00:00:00"/>
    <n v="493.95"/>
    <d v="2024-06-19T00:00:00"/>
    <s v="sim"/>
    <d v="2024-06-20T00:00:00"/>
    <s v="MP140306"/>
    <d v="2024-06-04T00:00:00"/>
    <d v="2024-06-12T00:00:00"/>
    <m/>
    <d v="2024-05-28T00:00:00"/>
    <s v="Sim"/>
    <m/>
    <d v="2024-06-04T00:00:00"/>
    <m/>
    <m/>
    <m/>
    <d v="2024-06-19T00:00:00"/>
    <m/>
    <d v="2024-06-10T00:00:00"/>
    <d v="2024-06-20T00:00:00"/>
    <d v="2024-05-28T00:00:00"/>
    <d v="2024-06-17T00:00:00"/>
    <d v="2024-06-13T00:00:00"/>
    <m/>
    <d v="2024-05-28T00:00:00"/>
    <d v="2024-06-06T00:00:00"/>
    <m/>
    <d v="2024-06-14T00:00:00"/>
    <d v="2024-11-12T00:00:00"/>
    <d v="2024-06-06T00:00:00"/>
    <d v="2024-06-26T00:00:00"/>
    <s v="Sim"/>
    <m/>
    <m/>
    <m/>
    <m/>
    <d v="2024-06-11T00:00:00"/>
    <m/>
    <d v="2024-06-28T00:00:00"/>
    <m/>
    <m/>
    <d v="2024-07-01T00:00:00"/>
    <d v="2024-06-01T00:00:00"/>
    <d v="2024-11-13T00:00:00"/>
    <d v="2024-11-19T00:00:00"/>
    <d v="2024-12-03T00:00:00"/>
    <d v="2025-02-24T00:00:00"/>
    <d v="2024-06-05T00:00:00"/>
    <d v="2025-02-24T00:00:00"/>
    <m/>
    <m/>
    <m/>
    <m/>
    <m/>
    <m/>
    <m/>
    <m/>
    <m/>
    <m/>
    <m/>
    <m/>
    <m/>
    <m/>
    <n v="4005.32"/>
    <m/>
    <m/>
    <m/>
    <m/>
    <m/>
    <m/>
  </r>
  <r>
    <n v="3570"/>
    <x v="0"/>
    <n v="4237"/>
    <x v="0"/>
    <s v="Única"/>
    <s v="BLOCO J"/>
    <n v="102"/>
    <s v="FORMOSA"/>
    <s v="ANTONIO IGOR DE SOUZA RODRIGUES"/>
    <s v="&quot;05271506142&quot;"/>
    <x v="0"/>
    <x v="46"/>
    <s v="Não"/>
    <s v="Não"/>
    <s v="Não"/>
    <s v="Não"/>
    <s v="Não"/>
    <s v="Não"/>
    <s v="Não"/>
    <n v="163687.79"/>
    <n v="695.4"/>
    <n v="0"/>
    <n v="132600.76"/>
    <n v="22830"/>
    <n v="0"/>
    <n v="155430.76"/>
    <n v="0"/>
    <n v="0"/>
    <m/>
    <n v="8787720164544"/>
    <s v="Contrato Adimplente"/>
    <m/>
    <d v="2024-07-05T00:00:00"/>
    <n v="3929.2"/>
    <d v="2024-06-21T00:00:00"/>
    <x v="0"/>
    <d v="2024-06-06T00:00:00"/>
    <m/>
    <m/>
    <m/>
    <m/>
    <s v="Endy Carvalho Consultoria imobiliária"/>
    <m/>
    <m/>
    <m/>
    <d v="2025-03-27T00:00:00"/>
    <d v="2025-03-27T00:00:00"/>
    <s v="VENDA FINALIZADA"/>
    <d v="2024-05-27T00:00:00"/>
    <n v="25815"/>
    <n v="225000"/>
    <m/>
    <s v="FSA09"/>
    <n v="25815"/>
    <s v="TAESSA NATACHA GOMES PASSOS - 03138504108"/>
    <s v="Formosa"/>
    <s v="Goiás"/>
    <n v="5561981150726"/>
    <s v="Rua Brauna, Q. 7"/>
    <n v="73808602"/>
    <s v="Jardim Califórnia"/>
    <s v="Igorsrodrigues1995@gmail.com"/>
    <m/>
    <n v="2318"/>
    <d v="2024-11-21T00:00:00"/>
    <m/>
    <m/>
    <m/>
    <n v="3177"/>
    <n v="5762"/>
    <s v="Gerente"/>
    <d v="2024-06-13T00:00:00"/>
    <m/>
    <m/>
    <s v="sim"/>
    <m/>
    <s v="MP134547"/>
    <d v="2024-06-13T00:00:00"/>
    <d v="2024-06-21T00:00:00"/>
    <m/>
    <d v="2024-06-07T00:00:00"/>
    <s v="Sim"/>
    <m/>
    <d v="2024-06-13T00:00:00"/>
    <m/>
    <m/>
    <m/>
    <m/>
    <m/>
    <d v="2024-06-14T00:00:00"/>
    <d v="2024-06-21T00:00:00"/>
    <d v="2024-06-07T00:00:00"/>
    <d v="2024-07-01T00:00:00"/>
    <m/>
    <m/>
    <d v="2024-06-11T00:00:00"/>
    <d v="2024-06-14T00:00:00"/>
    <m/>
    <m/>
    <d v="2024-07-10T00:00:00"/>
    <d v="2024-06-14T00:00:00"/>
    <m/>
    <s v="Sim"/>
    <m/>
    <m/>
    <m/>
    <m/>
    <d v="2024-06-21T00:00:00"/>
    <m/>
    <d v="2024-07-06T00:00:00"/>
    <m/>
    <m/>
    <d v="2024-07-11T00:00:00"/>
    <d v="2024-06-07T00:00:00"/>
    <d v="2024-07-10T00:00:00"/>
    <d v="2024-07-11T00:00:00"/>
    <d v="2024-07-31T00:00:00"/>
    <d v="2025-03-12T00:00:00"/>
    <d v="2024-06-11T00:00:00"/>
    <d v="2025-03-12T00:00:00"/>
    <m/>
    <m/>
    <m/>
    <m/>
    <m/>
    <m/>
    <m/>
    <m/>
    <m/>
    <m/>
    <m/>
    <m/>
    <m/>
    <m/>
    <m/>
    <m/>
    <m/>
    <m/>
    <m/>
    <m/>
    <m/>
  </r>
  <r>
    <n v="3571"/>
    <x v="0"/>
    <n v="4232"/>
    <x v="5"/>
    <s v="Etapa Unica"/>
    <s v="BLOCO A"/>
    <n v="102"/>
    <s v="ÁGUAS LINDAS"/>
    <s v="INGRID BARBOSA GONÇALVES"/>
    <s v="&quot;06634836116&quot;"/>
    <x v="2"/>
    <x v="23"/>
    <s v="Não"/>
    <s v="Não"/>
    <s v="Não"/>
    <s v="Sim"/>
    <s v="Sim"/>
    <s v="Não"/>
    <s v="Não"/>
    <n v="148917.60999999999"/>
    <n v="540"/>
    <n v="0"/>
    <n v="99128.61"/>
    <n v="51130.39"/>
    <n v="0"/>
    <n v="150259"/>
    <n v="0"/>
    <n v="0"/>
    <m/>
    <n v="8787720209084"/>
    <s v="Contrato Adimplente"/>
    <n v="105225"/>
    <d v="2024-07-02T00:00:00"/>
    <n v="2740.25"/>
    <d v="2024-06-14T00:00:00"/>
    <x v="0"/>
    <d v="2024-06-06T00:00:00"/>
    <m/>
    <m/>
    <m/>
    <m/>
    <s v="Endy Carvalho Consultoria imobiliária"/>
    <m/>
    <m/>
    <m/>
    <d v="2025-07-02T00:00:00"/>
    <d v="2025-07-02T00:00:00"/>
    <s v="VENDA FINALIZADA"/>
    <d v="2024-05-25T00:00:00"/>
    <n v="25813"/>
    <n v="203952.21"/>
    <m/>
    <s v="AGL29"/>
    <n v="25813"/>
    <m/>
    <s v="Águas Lindas de Goiás"/>
    <s v="Goiás"/>
    <n v="5561985783919"/>
    <s v="Q. 00, L. 107, S/N"/>
    <n v="72910000"/>
    <s v="MANSOES CENTROESTE"/>
    <s v="indizinha009@gmail.com"/>
    <m/>
    <n v="1800"/>
    <d v="2024-07-29T00:00:00"/>
    <m/>
    <m/>
    <m/>
    <n v="3318"/>
    <n v="5760"/>
    <s v="Auxiliar"/>
    <d v="2024-05-25T00:00:00"/>
    <m/>
    <m/>
    <s v="sim"/>
    <m/>
    <s v="MP140313"/>
    <d v="2024-05-25T00:00:00"/>
    <d v="2024-06-18T00:00:00"/>
    <m/>
    <d v="2024-06-07T00:00:00"/>
    <s v="Sim"/>
    <m/>
    <d v="2024-05-25T00:00:00"/>
    <m/>
    <m/>
    <m/>
    <d v="2024-06-20T00:00:00"/>
    <m/>
    <d v="2024-06-10T00:00:00"/>
    <d v="2024-06-21T00:00:00"/>
    <d v="2024-06-07T00:00:00"/>
    <d v="2024-07-01T00:00:00"/>
    <d v="2024-06-18T00:00:00"/>
    <m/>
    <d v="2024-06-13T00:00:00"/>
    <d v="2024-06-07T00:00:00"/>
    <m/>
    <d v="2024-06-18T00:00:00"/>
    <d v="2024-11-12T00:00:00"/>
    <d v="2024-06-07T00:00:00"/>
    <d v="2024-06-28T00:00:00"/>
    <s v="Sim"/>
    <m/>
    <m/>
    <m/>
    <m/>
    <d v="2024-06-06T00:00:00"/>
    <m/>
    <d v="2024-07-03T00:00:00"/>
    <m/>
    <m/>
    <d v="2024-07-10T00:00:00"/>
    <d v="2024-06-05T00:00:00"/>
    <d v="2024-11-13T00:00:00"/>
    <d v="2024-11-19T00:00:00"/>
    <d v="2024-12-03T00:00:00"/>
    <d v="2025-02-24T00:00:00"/>
    <d v="2024-06-07T00:00:00"/>
    <d v="2025-02-24T00:00:00"/>
    <m/>
    <m/>
    <m/>
    <m/>
    <m/>
    <m/>
    <m/>
    <m/>
    <m/>
    <m/>
    <m/>
    <m/>
    <m/>
    <m/>
    <n v="4005.32"/>
    <m/>
    <m/>
    <m/>
    <m/>
    <m/>
    <m/>
  </r>
  <r>
    <n v="3572"/>
    <x v="1"/>
    <n v="4205"/>
    <x v="5"/>
    <s v="Etapa Unica"/>
    <s v="BLOCO E"/>
    <n v="104"/>
    <s v="ÁGUAS LINDAS"/>
    <s v="ANA CARINA CARDOSO RODRIGUES"/>
    <s v="&quot;61234116324&quot;"/>
    <x v="6"/>
    <x v="41"/>
    <s v="Não"/>
    <s v="Não"/>
    <s v="Não"/>
    <s v="Não"/>
    <s v="Não"/>
    <s v="Não"/>
    <s v="Não"/>
    <n v="162450.76999999999"/>
    <n v="572.99"/>
    <n v="0"/>
    <n v="119690.77"/>
    <n v="42760"/>
    <n v="0"/>
    <n v="162450.76999999999"/>
    <n v="0"/>
    <n v="0"/>
    <m/>
    <m/>
    <s v="Contrato Adimplente"/>
    <m/>
    <m/>
    <n v="0"/>
    <m/>
    <x v="1"/>
    <d v="2024-06-06T00:00:00"/>
    <m/>
    <m/>
    <m/>
    <m/>
    <s v="GRUPO IMERGE"/>
    <s v="Coordenação - Crédito"/>
    <m/>
    <m/>
    <d v="2024-07-05T00:00:00"/>
    <d v="2024-07-05T00:00:00"/>
    <s v="DISTRATO"/>
    <d v="2024-05-22T00:00:00"/>
    <n v="25819"/>
    <n v="208250.77"/>
    <m/>
    <s v="AGL29"/>
    <n v="25819"/>
    <m/>
    <s v="Valparaíso de Goiás"/>
    <s v="Goiás"/>
    <n v="5561991355379"/>
    <s v="Rua 87 Q. 188, L. 22"/>
    <n v="72871087"/>
    <s v="Jardim Céu Azul"/>
    <s v="carina1202enzolindo@gmail.com"/>
    <m/>
    <n v="1910"/>
    <m/>
    <m/>
    <s v="Gledson Carlos da Silva leandro (Gestor): Peço a formalização do distrato considerando que cliente foi reprovada na entrevista do comitê. Notificar com solicitação de distrato."/>
    <s v="03/07/2024 às 16h52"/>
    <n v="3392"/>
    <n v="5766"/>
    <s v="Vendedor(a)"/>
    <d v="2024-05-22T00:00:00"/>
    <m/>
    <m/>
    <s v="sim"/>
    <m/>
    <s v="MP140319"/>
    <d v="2024-05-22T00:00:00"/>
    <m/>
    <m/>
    <d v="2024-06-11T00:00:00"/>
    <m/>
    <m/>
    <d v="2024-05-22T00:00:00"/>
    <m/>
    <m/>
    <m/>
    <m/>
    <m/>
    <d v="2024-06-10T00:00:00"/>
    <m/>
    <d v="2024-06-11T00:00:00"/>
    <m/>
    <m/>
    <m/>
    <d v="2024-06-12T00:00:00"/>
    <m/>
    <m/>
    <m/>
    <m/>
    <m/>
    <m/>
    <m/>
    <m/>
    <m/>
    <m/>
    <m/>
    <d v="2024-06-05T00:00:00"/>
    <m/>
    <m/>
    <m/>
    <m/>
    <m/>
    <m/>
    <m/>
    <m/>
    <m/>
    <m/>
    <m/>
    <m/>
    <m/>
    <m/>
    <m/>
    <m/>
    <m/>
    <m/>
    <m/>
    <m/>
    <m/>
    <m/>
    <m/>
    <m/>
    <m/>
    <m/>
    <m/>
    <m/>
    <m/>
    <m/>
    <m/>
    <m/>
    <m/>
  </r>
  <r>
    <n v="3573"/>
    <x v="1"/>
    <n v="4218"/>
    <x v="7"/>
    <s v="Etapa Unica"/>
    <s v="BLOCO H"/>
    <s v="APTO 102"/>
    <s v="FORMOSA"/>
    <s v="GLEYDSON FRANCISCO DA SILVA"/>
    <s v="&quot;05831214117&quot;"/>
    <x v="0"/>
    <x v="16"/>
    <s v="Não"/>
    <s v="Não"/>
    <s v="Não"/>
    <s v="Não"/>
    <s v="Não"/>
    <s v="Não"/>
    <s v="Não"/>
    <n v="155871.65"/>
    <n v="540"/>
    <n v="0"/>
    <n v="112657.65"/>
    <n v="43847"/>
    <n v="0"/>
    <n v="156504.65"/>
    <n v="0"/>
    <n v="0"/>
    <m/>
    <m/>
    <s v="Contrato Adimplente"/>
    <m/>
    <m/>
    <n v="0"/>
    <m/>
    <x v="1"/>
    <d v="2024-06-06T00:00:00"/>
    <m/>
    <m/>
    <m/>
    <m/>
    <s v="Endy Carvalho Consultoria imobiliária"/>
    <m/>
    <m/>
    <m/>
    <d v="2024-07-08T00:00:00"/>
    <d v="2024-07-08T00:00:00"/>
    <s v="DISTRATO"/>
    <d v="2024-05-23T00:00:00"/>
    <n v="25809"/>
    <n v="211927.48"/>
    <m/>
    <s v="FSA010"/>
    <n v="25809"/>
    <m/>
    <s v="Formosa"/>
    <s v="Goiás"/>
    <n v="5561996665513"/>
    <s v="RUA 22, Q. 51, L . 0"/>
    <n v="73805229"/>
    <s v="JARDIM OLIVEIRA"/>
    <s v="gleydson.francisco72@gmail.com"/>
    <m/>
    <n v="2380"/>
    <d v="2024-11-19T00:00:00"/>
    <m/>
    <m/>
    <m/>
    <n v="3711"/>
    <n v="5756"/>
    <s v="Garçon"/>
    <d v="2024-05-23T00:00:00"/>
    <m/>
    <m/>
    <s v="sim"/>
    <m/>
    <s v="MP143129"/>
    <d v="2024-05-23T00:00:00"/>
    <m/>
    <m/>
    <d v="2024-06-11T00:00:00"/>
    <m/>
    <m/>
    <d v="2024-05-23T00:00:00"/>
    <m/>
    <m/>
    <m/>
    <m/>
    <m/>
    <d v="2024-06-10T00:00:00"/>
    <m/>
    <d v="2024-06-11T00:00:00"/>
    <m/>
    <m/>
    <m/>
    <d v="2024-06-12T00:00:00"/>
    <d v="2024-06-12T00:00:00"/>
    <m/>
    <m/>
    <m/>
    <d v="2024-06-12T00:00:00"/>
    <m/>
    <s v="Sim"/>
    <m/>
    <m/>
    <m/>
    <m/>
    <m/>
    <m/>
    <m/>
    <m/>
    <m/>
    <m/>
    <d v="2024-06-07T00:00:00"/>
    <m/>
    <m/>
    <m/>
    <m/>
    <d v="2024-06-11T00:00:00"/>
    <m/>
    <m/>
    <m/>
    <m/>
    <m/>
    <m/>
    <m/>
    <m/>
    <m/>
    <m/>
    <m/>
    <m/>
    <m/>
    <m/>
    <m/>
    <m/>
    <m/>
    <m/>
    <m/>
    <m/>
    <m/>
    <m/>
  </r>
  <r>
    <n v="3574"/>
    <x v="0"/>
    <n v="4210"/>
    <x v="7"/>
    <s v="Etapa Unica"/>
    <s v="BLOCO K"/>
    <s v="APTO 302"/>
    <s v="FORMOSA"/>
    <s v="LUCAS ALEXANDRE VENÂNCIO ROCHA"/>
    <s v="&quot;05935770199&quot;"/>
    <x v="0"/>
    <x v="12"/>
    <s v="Não"/>
    <s v="Não"/>
    <s v="Não"/>
    <s v="Não"/>
    <s v="Não"/>
    <s v="Não"/>
    <s v="Não"/>
    <n v="149207.07"/>
    <n v="705"/>
    <n v="0"/>
    <n v="126617.11"/>
    <n v="4466"/>
    <n v="0"/>
    <n v="131083.10999999999"/>
    <n v="0"/>
    <n v="0"/>
    <m/>
    <n v="8787720362788"/>
    <s v="Contrato Adimplente"/>
    <n v="75640"/>
    <d v="2024-10-10T00:00:00"/>
    <n v="3603.03"/>
    <d v="2024-06-28T00:00:00"/>
    <x v="0"/>
    <d v="2024-06-06T00:00:00"/>
    <m/>
    <m/>
    <m/>
    <m/>
    <s v="Endy Carvalho Consultoria imobiliária"/>
    <m/>
    <m/>
    <m/>
    <d v="2025-03-26T00:00:00"/>
    <d v="2025-08-22T00:00:00"/>
    <s v="VENDA FINALIZADA"/>
    <d v="2024-05-22T00:00:00"/>
    <n v="25820"/>
    <n v="211931.79"/>
    <m/>
    <s v="FSA010"/>
    <n v="25820"/>
    <s v="GABRIELLE DE DEUS CALAZANS - 07068164129"/>
    <s v="Formosa"/>
    <s v="Goiás"/>
    <n v="5561998575202"/>
    <s v="Rua Rouxinol Qd 48"/>
    <n v="73813778"/>
    <s v="Parque Lago"/>
    <s v="lukianhaz0709@icloud.com"/>
    <m/>
    <n v="2600"/>
    <m/>
    <m/>
    <m/>
    <m/>
    <n v="3752"/>
    <n v="5767"/>
    <s v="Auxiliar"/>
    <d v="2024-06-10T00:00:00"/>
    <n v="449.91"/>
    <d v="2024-07-25T00:00:00"/>
    <s v="sim"/>
    <d v="2024-07-28T00:00:00"/>
    <s v="MP143130"/>
    <d v="2024-06-11T00:00:00"/>
    <d v="2024-08-29T00:00:00"/>
    <m/>
    <d v="2024-06-11T00:00:00"/>
    <s v="Sim"/>
    <m/>
    <d v="2024-06-11T00:00:00"/>
    <m/>
    <m/>
    <m/>
    <d v="2024-09-10T00:00:00"/>
    <m/>
    <d v="2024-06-13T00:00:00"/>
    <d v="2024-09-11T00:00:00"/>
    <d v="2024-06-11T00:00:00"/>
    <d v="2024-07-01T00:00:00"/>
    <d v="2024-08-29T00:00:00"/>
    <m/>
    <d v="2024-06-12T00:00:00"/>
    <d v="2024-06-25T00:00:00"/>
    <d v="2024-11-17T00:00:00"/>
    <d v="2024-09-10T00:00:00"/>
    <d v="2024-07-07T00:00:00"/>
    <d v="2024-06-25T00:00:00"/>
    <m/>
    <s v="Sim"/>
    <m/>
    <m/>
    <m/>
    <m/>
    <d v="2024-07-01T00:00:00"/>
    <m/>
    <d v="2024-10-10T00:00:00"/>
    <m/>
    <m/>
    <d v="2024-10-15T00:00:00"/>
    <d v="2024-06-06T00:00:00"/>
    <d v="2024-07-07T00:00:00"/>
    <d v="2024-10-10T00:00:00"/>
    <d v="2025-03-11T00:00:00"/>
    <d v="2025-03-20T00:00:00"/>
    <d v="2024-06-10T00:00:00"/>
    <d v="2025-03-20T00:00:00"/>
    <m/>
    <m/>
    <m/>
    <m/>
    <m/>
    <m/>
    <m/>
    <m/>
    <m/>
    <m/>
    <m/>
    <m/>
    <m/>
    <m/>
    <n v="1942.63"/>
    <m/>
    <m/>
    <m/>
    <m/>
    <m/>
    <m/>
  </r>
  <r>
    <n v="3575"/>
    <x v="0"/>
    <n v="4193"/>
    <x v="7"/>
    <s v="Etapa Unica"/>
    <s v="BLOCO M"/>
    <s v="APTO 302"/>
    <s v="FORMOSA"/>
    <s v="RAYNARA POLLYANA OLIVEIRA MORENO"/>
    <s v="&quot;71497631114&quot;"/>
    <x v="0"/>
    <x v="16"/>
    <s v="Não"/>
    <s v="Não"/>
    <s v="Não"/>
    <s v="Não"/>
    <s v="Não"/>
    <s v="Não"/>
    <s v="Não"/>
    <n v="151906.79999999999"/>
    <n v="592.74"/>
    <n v="0"/>
    <n v="116423.81"/>
    <n v="35654"/>
    <n v="0"/>
    <n v="152077.81"/>
    <n v="0"/>
    <n v="0"/>
    <m/>
    <n v="8787720232272"/>
    <s v="Contrato Adimplente"/>
    <m/>
    <d v="2024-07-30T00:00:00"/>
    <n v="3568.17"/>
    <d v="2024-06-24T00:00:00"/>
    <x v="0"/>
    <d v="2024-06-06T00:00:00"/>
    <m/>
    <m/>
    <m/>
    <m/>
    <s v="Endy Carvalho Consultoria imobiliária"/>
    <m/>
    <m/>
    <m/>
    <d v="2025-03-26T00:00:00"/>
    <d v="2025-08-22T00:00:00"/>
    <s v="VENDA FINALIZADA"/>
    <d v="2024-05-21T00:00:00"/>
    <n v="25817"/>
    <n v="211931.68"/>
    <m/>
    <s v="FSA010"/>
    <n v="25817"/>
    <s v="FRANCISCA MORENO DOS SANTOS - 33936633134"/>
    <s v="Formosa"/>
    <s v="Goiás"/>
    <n v="5561998144091"/>
    <s v="Rua F Q. 2 LOTE 16"/>
    <n v="73808080"/>
    <s v="Parque da Colina I"/>
    <s v="raynarapollyana00@icloud.com"/>
    <m/>
    <n v="1975.84"/>
    <d v="2024-11-16T00:00:00"/>
    <m/>
    <m/>
    <m/>
    <n v="3790"/>
    <n v="5764"/>
    <s v="Auxiliar"/>
    <d v="2024-06-18T00:00:00"/>
    <m/>
    <m/>
    <s v="sim"/>
    <m/>
    <s v="MP143131"/>
    <d v="2024-06-18T00:00:00"/>
    <d v="2024-06-24T00:00:00"/>
    <m/>
    <d v="2024-06-11T00:00:00"/>
    <s v="Sim"/>
    <m/>
    <d v="2024-06-18T00:00:00"/>
    <m/>
    <m/>
    <m/>
    <m/>
    <m/>
    <d v="2024-06-19T00:00:00"/>
    <d v="2024-06-24T00:00:00"/>
    <d v="2024-06-11T00:00:00"/>
    <d v="2024-07-01T00:00:00"/>
    <m/>
    <m/>
    <d v="2024-06-12T00:00:00"/>
    <d v="2024-06-12T00:00:00"/>
    <d v="2024-11-16T00:00:00"/>
    <m/>
    <d v="2024-07-07T00:00:00"/>
    <d v="2024-06-12T00:00:00"/>
    <m/>
    <s v="Sim"/>
    <m/>
    <m/>
    <m/>
    <m/>
    <d v="2024-06-24T00:00:00"/>
    <m/>
    <d v="2024-07-30T00:00:00"/>
    <m/>
    <m/>
    <d v="2024-08-01T00:00:00"/>
    <d v="2024-06-07T00:00:00"/>
    <d v="2024-07-07T00:00:00"/>
    <d v="2024-10-10T00:00:00"/>
    <d v="2025-02-25T00:00:00"/>
    <d v="2025-03-20T00:00:00"/>
    <d v="2024-06-11T00:00:00"/>
    <d v="2025-03-20T00:00:00"/>
    <m/>
    <m/>
    <m/>
    <m/>
    <m/>
    <m/>
    <m/>
    <m/>
    <m/>
    <m/>
    <m/>
    <m/>
    <m/>
    <m/>
    <m/>
    <m/>
    <m/>
    <m/>
    <m/>
    <m/>
    <m/>
  </r>
  <r>
    <n v="3576"/>
    <x v="0"/>
    <n v="4165"/>
    <x v="7"/>
    <s v="Etapa Unica"/>
    <s v="BLOCO N"/>
    <s v="APTO 301"/>
    <s v="FORMOSA"/>
    <s v="DOUGLAS ABNER PEREIRA CARDOSO DE OLIVEIRA"/>
    <s v="&quot;70981155170&quot;"/>
    <x v="1"/>
    <x v="3"/>
    <s v="Não"/>
    <s v="Não"/>
    <s v="Não"/>
    <s v="Não"/>
    <s v="Não"/>
    <s v="Não"/>
    <s v="Não"/>
    <n v="150832.70000000001"/>
    <n v="630"/>
    <n v="0"/>
    <n v="119926.97"/>
    <n v="30740"/>
    <n v="0"/>
    <n v="150666.97"/>
    <n v="0"/>
    <n v="0"/>
    <m/>
    <n v="8787720227759"/>
    <s v="Contrato Adimplente"/>
    <m/>
    <d v="2024-07-05T00:00:00"/>
    <n v="3557.79"/>
    <d v="2024-06-21T00:00:00"/>
    <x v="0"/>
    <d v="2024-06-06T00:00:00"/>
    <m/>
    <m/>
    <m/>
    <m/>
    <s v="Endy Carvalho Consultoria imobiliária"/>
    <m/>
    <m/>
    <m/>
    <d v="2025-03-26T00:00:00"/>
    <d v="2025-08-22T00:00:00"/>
    <s v="VENDA FINALIZADA"/>
    <d v="2024-05-14T00:00:00"/>
    <n v="25822"/>
    <n v="211768.76"/>
    <m/>
    <s v="FSA010"/>
    <n v="25822"/>
    <s v="DIOGO ELIU PEREIRA CARDOSO OLIVEIRA - 06924348289"/>
    <s v="Formosa"/>
    <s v="Goiás"/>
    <n v="5561999853863"/>
    <s v="RUA 01"/>
    <n v="73802471"/>
    <s v="SETOR SUL"/>
    <s v="douggzm@gmail.com"/>
    <m/>
    <n v="2100"/>
    <d v="2024-11-10T00:00:00"/>
    <m/>
    <m/>
    <m/>
    <n v="3807"/>
    <n v="5770"/>
    <s v="Atendente"/>
    <d v="2024-06-18T00:00:00"/>
    <m/>
    <m/>
    <s v="sim"/>
    <m/>
    <s v="MP143132"/>
    <d v="2024-06-18T00:00:00"/>
    <d v="2024-06-21T00:00:00"/>
    <m/>
    <d v="2024-06-11T00:00:00"/>
    <s v="Sim"/>
    <m/>
    <d v="2024-06-18T00:00:00"/>
    <m/>
    <m/>
    <m/>
    <m/>
    <m/>
    <d v="2024-06-20T00:00:00"/>
    <d v="2024-06-21T00:00:00"/>
    <d v="2024-06-11T00:00:00"/>
    <d v="2024-07-01T00:00:00"/>
    <m/>
    <m/>
    <d v="2024-06-12T00:00:00"/>
    <d v="2024-06-10T00:00:00"/>
    <d v="2024-11-10T00:00:00"/>
    <m/>
    <d v="2024-07-07T00:00:00"/>
    <d v="2024-06-10T00:00:00"/>
    <m/>
    <s v="Sim"/>
    <m/>
    <m/>
    <m/>
    <m/>
    <d v="2024-06-21T00:00:00"/>
    <m/>
    <d v="2024-07-06T00:00:00"/>
    <m/>
    <m/>
    <d v="2024-07-08T00:00:00"/>
    <d v="2024-06-06T00:00:00"/>
    <d v="2024-07-07T00:00:00"/>
    <d v="2024-10-10T00:00:00"/>
    <d v="2025-02-21T00:00:00"/>
    <d v="2025-03-20T00:00:00"/>
    <d v="2024-06-10T00:00:00"/>
    <d v="2025-03-20T00:00:00"/>
    <m/>
    <m/>
    <m/>
    <m/>
    <m/>
    <m/>
    <m/>
    <m/>
    <m/>
    <m/>
    <m/>
    <m/>
    <m/>
    <m/>
    <m/>
    <m/>
    <m/>
    <m/>
    <m/>
    <m/>
    <m/>
  </r>
  <r>
    <n v="3577"/>
    <x v="0"/>
    <n v="4142"/>
    <x v="7"/>
    <s v="Etapa Unica"/>
    <s v="BLOCO B"/>
    <s v="APTO 302"/>
    <s v="FORMOSA"/>
    <s v="FABIO JUNIOR COSTA"/>
    <s v="&quot;12479794660&quot;"/>
    <x v="1"/>
    <x v="19"/>
    <s v="Não"/>
    <s v="Não"/>
    <s v="Não"/>
    <s v="Não"/>
    <s v="Não"/>
    <s v="Não"/>
    <s v="Não"/>
    <n v="157035.94"/>
    <n v="705"/>
    <n v="0"/>
    <n v="129199.7"/>
    <n v="21001"/>
    <n v="0"/>
    <n v="150200.70000000001"/>
    <n v="0"/>
    <n v="0"/>
    <m/>
    <n v="8787720172768"/>
    <s v="Contrato Adimplente"/>
    <m/>
    <d v="2024-07-12T00:00:00"/>
    <n v="3568.21"/>
    <d v="2024-06-26T00:00:00"/>
    <x v="0"/>
    <d v="2024-06-06T00:00:00"/>
    <m/>
    <m/>
    <m/>
    <m/>
    <s v="Endy Carvalho Consultoria imobiliária"/>
    <m/>
    <m/>
    <m/>
    <d v="2025-03-26T00:00:00"/>
    <d v="2025-08-22T00:00:00"/>
    <s v="VENDA FINALIZADA"/>
    <d v="2024-05-04T00:00:00"/>
    <n v="25821"/>
    <n v="211793.72"/>
    <m/>
    <s v="FSA010"/>
    <n v="25821"/>
    <m/>
    <s v="Cabeceiras"/>
    <s v="Goiás"/>
    <n v="5561998897959"/>
    <s v="RUA MARTINS DE GODOI QUADRA 18"/>
    <n v="73870000"/>
    <s v="BAIRRO NOVA REPUBLICA"/>
    <s v="fabiojuniorcosta74@gmail.com"/>
    <m/>
    <n v="2400"/>
    <m/>
    <m/>
    <m/>
    <m/>
    <n v="3608"/>
    <n v="5769"/>
    <s v="Motorista"/>
    <d v="2024-05-04T00:00:00"/>
    <m/>
    <m/>
    <s v="sim"/>
    <m/>
    <s v="MP143133"/>
    <d v="2024-05-04T00:00:00"/>
    <d v="2024-06-26T00:00:00"/>
    <m/>
    <d v="2024-06-11T00:00:00"/>
    <s v="Sim"/>
    <m/>
    <d v="2024-05-04T00:00:00"/>
    <m/>
    <m/>
    <m/>
    <m/>
    <m/>
    <d v="2024-06-10T00:00:00"/>
    <d v="2024-06-26T00:00:00"/>
    <d v="2024-06-11T00:00:00"/>
    <d v="2024-07-01T00:00:00"/>
    <m/>
    <m/>
    <d v="2024-06-13T00:00:00"/>
    <d v="2024-06-11T00:00:00"/>
    <m/>
    <m/>
    <d v="2024-07-07T00:00:00"/>
    <d v="2024-06-11T00:00:00"/>
    <m/>
    <s v="Sim"/>
    <m/>
    <m/>
    <m/>
    <m/>
    <d v="2024-06-26T00:00:00"/>
    <m/>
    <d v="2024-07-12T00:00:00"/>
    <m/>
    <m/>
    <d v="2024-07-16T00:00:00"/>
    <d v="2024-06-07T00:00:00"/>
    <d v="2024-07-07T00:00:00"/>
    <d v="2024-10-10T00:00:00"/>
    <d v="2025-03-13T00:00:00"/>
    <d v="2025-03-20T00:00:00"/>
    <d v="2024-06-11T00:00:00"/>
    <d v="2025-03-20T00:00:00"/>
    <m/>
    <m/>
    <m/>
    <m/>
    <m/>
    <m/>
    <m/>
    <m/>
    <m/>
    <m/>
    <m/>
    <m/>
    <m/>
    <m/>
    <m/>
    <m/>
    <m/>
    <m/>
    <m/>
    <m/>
    <m/>
  </r>
  <r>
    <n v="3578"/>
    <x v="0"/>
    <n v="4231"/>
    <x v="5"/>
    <s v="Etapa Unica"/>
    <s v="BLOCO J"/>
    <n v="2"/>
    <s v="ÁGUAS LINDAS"/>
    <s v="JOELSON SANTOS DA PALMA"/>
    <s v="&quot;05634469511&quot;"/>
    <x v="7"/>
    <x v="54"/>
    <s v="Não"/>
    <s v="Não"/>
    <s v="Não"/>
    <s v="Sim"/>
    <s v="Sim"/>
    <s v="Não"/>
    <s v="Não"/>
    <n v="160971.79"/>
    <n v="705"/>
    <n v="0"/>
    <n v="142592.79"/>
    <n v="47047.21"/>
    <n v="0"/>
    <n v="189640"/>
    <n v="0"/>
    <n v="0"/>
    <m/>
    <n v="8787720195741"/>
    <s v="Contrato Adimplente"/>
    <m/>
    <d v="2024-07-18T00:00:00"/>
    <n v="3122.89"/>
    <d v="2024-06-21T00:00:00"/>
    <x v="0"/>
    <d v="2024-06-07T00:00:00"/>
    <m/>
    <m/>
    <m/>
    <m/>
    <s v="Endy Carvalho Consultoria imobiliária"/>
    <m/>
    <m/>
    <m/>
    <d v="2025-03-20T00:00:00"/>
    <d v="2025-03-20T00:00:00"/>
    <s v="VENDA FINALIZADA"/>
    <d v="2024-05-25T00:00:00"/>
    <n v="25812"/>
    <n v="206752.79"/>
    <m/>
    <s v="AGL29"/>
    <n v="25812"/>
    <m/>
    <s v="Águas Lindas de Goiás"/>
    <s v="Goiás"/>
    <n v="5561981363350"/>
    <s v="Quadra 45 Conjunto B"/>
    <n v="72910052"/>
    <s v="Parque da Barragem Setor 08"/>
    <s v="keninho06santos@gmail.com"/>
    <n v="5561981711155"/>
    <n v="2549"/>
    <m/>
    <m/>
    <m/>
    <m/>
    <n v="3461"/>
    <n v="5759"/>
    <s v="Motorista"/>
    <d v="2024-05-25T00:00:00"/>
    <n v="500"/>
    <d v="2024-06-26T00:00:00"/>
    <s v="sim"/>
    <d v="2024-06-28T00:00:00"/>
    <s v="MP140320"/>
    <d v="2024-05-25T00:00:00"/>
    <d v="2024-06-25T00:00:00"/>
    <m/>
    <d v="2024-06-12T00:00:00"/>
    <s v="Sim"/>
    <m/>
    <d v="2024-05-25T00:00:00"/>
    <m/>
    <m/>
    <m/>
    <d v="2024-06-27T00:00:00"/>
    <m/>
    <d v="2024-06-10T00:00:00"/>
    <d v="2024-07-02T00:00:00"/>
    <d v="2024-06-12T00:00:00"/>
    <d v="2024-07-01T00:00:00"/>
    <d v="2024-06-25T00:00:00"/>
    <m/>
    <d v="2024-06-19T00:00:00"/>
    <d v="2024-06-07T00:00:00"/>
    <m/>
    <d v="2024-06-25T00:00:00"/>
    <d v="2024-11-12T00:00:00"/>
    <d v="2024-06-06T00:00:00"/>
    <d v="2024-07-08T00:00:00"/>
    <s v="Sim"/>
    <m/>
    <m/>
    <m/>
    <m/>
    <d v="2024-06-12T00:00:00"/>
    <m/>
    <d v="2024-07-18T00:00:00"/>
    <m/>
    <m/>
    <d v="2024-07-23T00:00:00"/>
    <d v="2024-06-05T00:00:00"/>
    <d v="2024-11-13T00:00:00"/>
    <d v="2024-11-19T00:00:00"/>
    <d v="2024-12-03T00:00:00"/>
    <d v="2025-02-24T00:00:00"/>
    <d v="2024-06-06T00:00:00"/>
    <d v="2025-02-24T00:00:00"/>
    <m/>
    <m/>
    <m/>
    <m/>
    <m/>
    <m/>
    <m/>
    <m/>
    <m/>
    <m/>
    <m/>
    <m/>
    <m/>
    <m/>
    <n v="4165.32"/>
    <m/>
    <s v="Não tem"/>
    <m/>
    <m/>
    <m/>
    <m/>
  </r>
  <r>
    <n v="3579"/>
    <x v="0"/>
    <n v="4221"/>
    <x v="7"/>
    <s v="Etapa Unica"/>
    <s v="BLOCO I"/>
    <s v="APTO 203"/>
    <s v="FORMOSA"/>
    <s v="RAFAEL DE MEDEIROS RODRIGUES"/>
    <s v="&quot;02574874170&quot;"/>
    <x v="1"/>
    <x v="3"/>
    <s v="Não"/>
    <s v="Não"/>
    <s v="Não"/>
    <s v="Não"/>
    <s v="Não"/>
    <s v="Não"/>
    <s v="Não"/>
    <n v="149563.84"/>
    <n v="848.39"/>
    <n v="0"/>
    <n v="139909.4"/>
    <n v="9829"/>
    <n v="0"/>
    <n v="149738.4"/>
    <n v="0"/>
    <n v="0"/>
    <m/>
    <n v="8787720235603"/>
    <s v="Contrato Adimplente"/>
    <m/>
    <d v="2024-08-02T00:00:00"/>
    <n v="3557.8"/>
    <d v="2024-06-28T00:00:00"/>
    <x v="0"/>
    <d v="2024-06-07T00:00:00"/>
    <m/>
    <m/>
    <m/>
    <m/>
    <s v="Endy Carvalho Consultoria imobiliária"/>
    <m/>
    <m/>
    <m/>
    <d v="2025-03-26T00:00:00"/>
    <d v="2025-08-22T00:00:00"/>
    <s v="VENDA FINALIZADA"/>
    <d v="2024-05-25T00:00:00"/>
    <n v="25811"/>
    <n v="218300.43"/>
    <m/>
    <s v="FSA010"/>
    <n v="25811"/>
    <s v="CLEIDE ROSA DE MEDEIROS - 94790493172"/>
    <s v="Formosa"/>
    <s v="Goiás"/>
    <n v="556198077998"/>
    <s v="AVENIDA PEDRO MONTEIRO GUIMARAES, Q. 22"/>
    <n v="73805015"/>
    <s v="SETOR FERROVIARIO"/>
    <s v="Rafaelinterterimentos@gmail.com"/>
    <m/>
    <n v="2828"/>
    <m/>
    <m/>
    <m/>
    <m/>
    <n v="3730"/>
    <n v="5758"/>
    <s v="Administrador"/>
    <d v="2024-06-26T00:00:00"/>
    <m/>
    <m/>
    <s v="sim"/>
    <m/>
    <s v="MP143134"/>
    <d v="2024-06-26T00:00:00"/>
    <d v="2024-07-29T00:00:00"/>
    <m/>
    <d v="2024-06-12T00:00:00"/>
    <s v="Sim"/>
    <m/>
    <d v="2024-06-26T00:00:00"/>
    <m/>
    <m/>
    <m/>
    <d v="2024-07-25T00:00:00"/>
    <m/>
    <d v="2024-06-28T00:00:00"/>
    <d v="2024-07-29T00:00:00"/>
    <d v="2024-06-12T00:00:00"/>
    <d v="2024-07-15T00:00:00"/>
    <d v="2024-07-22T00:00:00"/>
    <m/>
    <d v="2024-06-13T00:00:00"/>
    <d v="2024-06-11T00:00:00"/>
    <d v="2024-11-09T00:00:00"/>
    <d v="2024-07-23T00:00:00"/>
    <d v="2024-08-08T00:00:00"/>
    <d v="2024-06-11T00:00:00"/>
    <m/>
    <s v="Sim"/>
    <m/>
    <m/>
    <m/>
    <m/>
    <d v="2024-07-02T00:00:00"/>
    <m/>
    <d v="2024-08-02T00:00:00"/>
    <m/>
    <m/>
    <d v="2024-08-07T00:00:00"/>
    <d v="2024-06-07T00:00:00"/>
    <d v="2024-08-09T00:00:00"/>
    <d v="2024-08-27T00:00:00"/>
    <d v="2024-12-06T00:00:00"/>
    <d v="2025-03-20T00:00:00"/>
    <d v="2024-06-11T00:00:00"/>
    <d v="2025-03-20T00:00:00"/>
    <m/>
    <m/>
    <m/>
    <m/>
    <m/>
    <m/>
    <m/>
    <m/>
    <m/>
    <m/>
    <m/>
    <m/>
    <m/>
    <m/>
    <n v="1820.89"/>
    <m/>
    <m/>
    <m/>
    <m/>
    <m/>
    <m/>
  </r>
  <r>
    <n v="3580"/>
    <x v="1"/>
    <n v="4259"/>
    <x v="2"/>
    <s v="ETAPA 01"/>
    <s v="BLOCO U"/>
    <n v="101"/>
    <s v="ÁGUAS LINDAS"/>
    <s v="GIOVANA DA COSTA RESENDE"/>
    <s v="&quot;71684553113&quot;"/>
    <x v="2"/>
    <x v="32"/>
    <s v="Não"/>
    <s v="Não"/>
    <s v="Não"/>
    <s v="Não"/>
    <s v="Não"/>
    <s v="Não"/>
    <s v="Não"/>
    <n v="147563.69"/>
    <n v="570"/>
    <n v="0"/>
    <n v="98952.46"/>
    <n v="45341"/>
    <n v="0"/>
    <n v="144293.46"/>
    <n v="0"/>
    <n v="0"/>
    <m/>
    <m/>
    <s v="Contrato Adimplente"/>
    <m/>
    <m/>
    <n v="0"/>
    <m/>
    <x v="1"/>
    <d v="2024-06-07T00:00:00"/>
    <m/>
    <m/>
    <m/>
    <m/>
    <s v="Endy Carvalho Consultoria imobiliária"/>
    <m/>
    <m/>
    <m/>
    <d v="2024-07-25T00:00:00"/>
    <d v="2024-07-25T00:00:00"/>
    <s v="DISTRATO"/>
    <d v="2024-05-31T00:00:00"/>
    <n v="25807"/>
    <n v="197661.51"/>
    <m/>
    <s v="AGL28"/>
    <n v="25807"/>
    <m/>
    <s v="Águas Lindas de Goiás"/>
    <s v="Goiás"/>
    <n v="5561993326381"/>
    <s v="RUA 03, Q. A 23, L. 1"/>
    <n v="72910000"/>
    <s v="MANSOES OLINDA"/>
    <s v="giovanaresende202@gmail.com"/>
    <m/>
    <n v="1900.9"/>
    <m/>
    <m/>
    <s v="Gledson Carlos da Silva leandro (Gestor): Compareceu na central de vendas hoje e pediu, se possível, para segurar a reserva até dia 12/07, prazo máximo para pagar o sinal e finalizar o repasse. Já se encontra conforme na Caixa e Validado pela AGEHAB. Pendente apenas pagamento do sinal.  "/>
    <s v="04/07/2024 às 15h08"/>
    <n v="3042"/>
    <n v="5754"/>
    <s v="Vendedor(a)"/>
    <d v="2024-05-31T00:00:00"/>
    <m/>
    <m/>
    <s v="sim"/>
    <m/>
    <s v="MP142375"/>
    <d v="2024-05-31T00:00:00"/>
    <m/>
    <m/>
    <d v="2024-06-10T00:00:00"/>
    <m/>
    <m/>
    <d v="2024-05-31T00:00:00"/>
    <m/>
    <m/>
    <m/>
    <m/>
    <m/>
    <d v="2024-06-10T00:00:00"/>
    <m/>
    <d v="2024-06-10T00:00:00"/>
    <m/>
    <m/>
    <m/>
    <d v="2024-06-10T00:00:00"/>
    <d v="2024-06-11T00:00:00"/>
    <m/>
    <m/>
    <m/>
    <d v="2024-06-11T00:00:00"/>
    <m/>
    <s v="Sim"/>
    <m/>
    <m/>
    <m/>
    <m/>
    <d v="2024-06-06T00:00:00"/>
    <m/>
    <m/>
    <m/>
    <m/>
    <m/>
    <d v="2024-06-07T00:00:00"/>
    <m/>
    <m/>
    <m/>
    <m/>
    <d v="2024-06-11T00:00:00"/>
    <m/>
    <m/>
    <m/>
    <m/>
    <m/>
    <m/>
    <m/>
    <m/>
    <m/>
    <m/>
    <m/>
    <m/>
    <m/>
    <m/>
    <m/>
    <m/>
    <m/>
    <m/>
    <m/>
    <m/>
    <m/>
    <m/>
  </r>
  <r>
    <n v="3581"/>
    <x v="0"/>
    <n v="4168"/>
    <x v="2"/>
    <s v="ETAPA 02"/>
    <s v="BLOCO R"/>
    <n v="203"/>
    <s v="ÁGUAS LINDAS"/>
    <s v="MARIA CLARA DE SOUZA EVANGELISTA"/>
    <s v="&quot;09078162155&quot;"/>
    <x v="3"/>
    <x v="49"/>
    <s v="Não"/>
    <s v="Não"/>
    <s v="Não"/>
    <s v="Sim"/>
    <s v="Sim"/>
    <s v="Não"/>
    <s v="Não"/>
    <n v="156259.54999999999"/>
    <n v="597.13"/>
    <n v="0"/>
    <n v="117165.17"/>
    <n v="43774.66"/>
    <n v="0"/>
    <n v="160939.82999999999"/>
    <n v="0"/>
    <n v="0"/>
    <m/>
    <n v="8787720154360"/>
    <s v="Contrato Adimplente"/>
    <n v="96289"/>
    <d v="2024-06-27T00:00:00"/>
    <n v="2740.25"/>
    <d v="2024-06-13T00:00:00"/>
    <x v="0"/>
    <d v="2024-06-07T00:00:00"/>
    <m/>
    <m/>
    <m/>
    <m/>
    <s v="Endy Carvalho Consultoria imobiliária"/>
    <m/>
    <m/>
    <m/>
    <d v="2025-03-25T00:00:00"/>
    <d v="2025-03-25T00:00:00"/>
    <s v="VENDA FINALIZADA"/>
    <d v="2024-05-15T00:00:00"/>
    <n v="25823"/>
    <n v="211966.14"/>
    <m/>
    <s v="AGL28"/>
    <n v="25823"/>
    <s v="CRISTIANO GOMES EVANGELISTA - 82373590115"/>
    <s v="Águas Lindas de Goiás"/>
    <s v="Goiás"/>
    <n v="5561995809528"/>
    <s v="RUA 20. Q. C-21. L 17"/>
    <n v="72910001"/>
    <s v="MANSOES VILLAGE"/>
    <s v="ms829660@gmail.com"/>
    <n v="5561995809528"/>
    <n v="1990.49"/>
    <d v="2024-11-09T00:00:00"/>
    <m/>
    <m/>
    <m/>
    <n v="2997"/>
    <n v="5771"/>
    <s v="Auxiliar"/>
    <d v="2024-06-11T00:00:00"/>
    <n v="500"/>
    <m/>
    <s v="sim"/>
    <d v="2024-06-20T00:00:00"/>
    <s v="MP129839"/>
    <d v="2024-06-12T00:00:00"/>
    <d v="2024-06-14T00:00:00"/>
    <m/>
    <d v="2024-05-23T00:00:00"/>
    <s v="Sim"/>
    <m/>
    <d v="2024-06-12T00:00:00"/>
    <d v="2024-06-06T00:00:00"/>
    <m/>
    <d v="2024-06-07T00:00:00"/>
    <d v="2024-06-19T00:00:00"/>
    <m/>
    <d v="2024-06-12T00:00:00"/>
    <d v="2024-06-20T00:00:00"/>
    <d v="2024-05-23T00:00:00"/>
    <d v="2024-07-01T00:00:00"/>
    <d v="2024-06-17T00:00:00"/>
    <m/>
    <d v="2024-05-24T00:00:00"/>
    <d v="2024-06-10T00:00:00"/>
    <m/>
    <d v="2024-06-17T00:00:00"/>
    <d v="2024-07-11T00:00:00"/>
    <d v="2024-06-10T00:00:00"/>
    <d v="2024-06-26T00:00:00"/>
    <s v="Sim"/>
    <m/>
    <m/>
    <m/>
    <m/>
    <d v="2024-05-22T00:00:00"/>
    <m/>
    <d v="2024-06-28T00:00:00"/>
    <m/>
    <m/>
    <d v="2024-07-03T00:00:00"/>
    <d v="2024-06-05T00:00:00"/>
    <d v="2024-07-11T00:00:00"/>
    <d v="2024-07-31T00:00:00"/>
    <d v="2024-07-31T00:00:00"/>
    <d v="2025-02-05T00:00:00"/>
    <d v="2024-06-10T00:00:00"/>
    <d v="2025-02-05T00:00:00"/>
    <m/>
    <m/>
    <m/>
    <m/>
    <m/>
    <m/>
    <m/>
    <m/>
    <m/>
    <m/>
    <m/>
    <m/>
    <m/>
    <m/>
    <n v="4005.32"/>
    <m/>
    <m/>
    <m/>
    <m/>
    <m/>
    <m/>
  </r>
  <r>
    <n v="3582"/>
    <x v="1"/>
    <n v="4176"/>
    <x v="2"/>
    <s v="ETAPA 02"/>
    <s v="BLOCO O"/>
    <n v="201"/>
    <s v="ÁGUAS LINDAS"/>
    <s v="JOSE RAIMUNDO DE SOUSA"/>
    <s v="&quot;04224181371&quot;"/>
    <x v="2"/>
    <x v="39"/>
    <s v="Não"/>
    <s v="Não"/>
    <s v="Não"/>
    <s v="Não"/>
    <s v="Não"/>
    <s v="Não"/>
    <s v="Não"/>
    <n v="164087.32"/>
    <n v="817.61"/>
    <n v="0"/>
    <n v="150894.94"/>
    <n v="13495"/>
    <n v="0"/>
    <n v="164389.94"/>
    <n v="0"/>
    <n v="0"/>
    <m/>
    <m/>
    <s v="Contrato Adimplente"/>
    <m/>
    <m/>
    <n v="0"/>
    <m/>
    <x v="1"/>
    <d v="2024-06-07T00:00:00"/>
    <m/>
    <m/>
    <m/>
    <m/>
    <s v="Endy Carvalho Consultoria imobiliária"/>
    <m/>
    <m/>
    <m/>
    <d v="2024-08-21T00:00:00"/>
    <d v="2024-08-21T00:00:00"/>
    <s v="DISTRATO"/>
    <d v="2024-05-17T00:00:00"/>
    <n v="25824"/>
    <n v="219446.57"/>
    <m/>
    <s v="AGL28"/>
    <n v="25824"/>
    <m/>
    <s v="Valparaíso de Goiás"/>
    <s v="Goiás"/>
    <n v="5561992525610"/>
    <s v="Quadra 29"/>
    <n v="72871575"/>
    <s v="Setor de Chácaras Anhangüera B"/>
    <s v="josesousas168@gmail.com"/>
    <m/>
    <n v="3076.48"/>
    <d v="2024-11-11T00:00:00"/>
    <m/>
    <s v="Gledson Carlos da Silva leandro (Gestor): Considerando que em fase de dossiê reprovou pois não foi localizado o recolhimento de FGTS do cliente, volto para fase de andamento repasse por questões de organização do sistema. Quando da liberação da minuta, caso se resolva a comprovação da renda  avançarei para assinatura Caixa visto que já houve liberação da SV. "/>
    <s v="03/07/2024 às 08h56"/>
    <n v="2944"/>
    <n v="5772"/>
    <s v="Eletricista"/>
    <d v="2024-06-13T00:00:00"/>
    <m/>
    <m/>
    <s v="sim"/>
    <m/>
    <s v="MP129844"/>
    <d v="2024-06-13T00:00:00"/>
    <m/>
    <m/>
    <d v="2024-06-10T00:00:00"/>
    <m/>
    <m/>
    <d v="2024-06-13T00:00:00"/>
    <m/>
    <m/>
    <m/>
    <m/>
    <m/>
    <d v="2024-06-14T00:00:00"/>
    <m/>
    <d v="2024-06-10T00:00:00"/>
    <m/>
    <m/>
    <m/>
    <d v="2024-06-12T00:00:00"/>
    <d v="2024-06-07T00:00:00"/>
    <m/>
    <m/>
    <m/>
    <d v="2024-06-07T00:00:00"/>
    <m/>
    <s v="Sim"/>
    <m/>
    <m/>
    <m/>
    <m/>
    <d v="2024-06-06T00:00:00"/>
    <m/>
    <m/>
    <m/>
    <m/>
    <m/>
    <d v="2024-06-06T00:00:00"/>
    <m/>
    <m/>
    <m/>
    <m/>
    <d v="2024-06-07T00:00:00"/>
    <m/>
    <m/>
    <m/>
    <m/>
    <m/>
    <m/>
    <m/>
    <m/>
    <m/>
    <m/>
    <m/>
    <m/>
    <m/>
    <m/>
    <m/>
    <m/>
    <m/>
    <m/>
    <m/>
    <m/>
    <m/>
    <m/>
  </r>
  <r>
    <n v="3583"/>
    <x v="0"/>
    <n v="4233"/>
    <x v="5"/>
    <s v="Etapa Unica"/>
    <s v="BLOCO E"/>
    <n v="304"/>
    <s v="ÁGUAS LINDAS"/>
    <s v="GUSTAVO RIBEIRO FERREIRA"/>
    <s v="&quot;70000211109&quot;"/>
    <x v="2"/>
    <x v="28"/>
    <s v="Não"/>
    <s v="Não"/>
    <s v="Não"/>
    <s v="Sim"/>
    <s v="Sim"/>
    <s v="Não"/>
    <s v="Não"/>
    <n v="163821.75"/>
    <n v="660"/>
    <n v="0"/>
    <n v="132648.42000000001"/>
    <n v="47511.58"/>
    <n v="0"/>
    <n v="180160"/>
    <n v="0"/>
    <n v="0"/>
    <m/>
    <n v="8787720244068"/>
    <s v="Contrato Adimplente"/>
    <n v="105299"/>
    <d v="2024-06-27T00:00:00"/>
    <n v="2745.52"/>
    <d v="2024-06-13T00:00:00"/>
    <x v="0"/>
    <d v="2024-06-07T00:00:00"/>
    <m/>
    <m/>
    <m/>
    <m/>
    <s v="Endy Carvalho Consultoria imobiliária"/>
    <m/>
    <m/>
    <m/>
    <d v="2025-03-20T00:00:00"/>
    <d v="2025-03-20T00:00:00"/>
    <s v="VENDA FINALIZADA"/>
    <d v="2024-05-25T00:00:00"/>
    <n v="25814"/>
    <n v="208288.42"/>
    <m/>
    <s v="AGL29"/>
    <n v="25814"/>
    <m/>
    <s v="Águas Lindas de Goiás"/>
    <s v="Goiás"/>
    <n v="5561986049074"/>
    <s v="QUADRA C-25 LOTE 04 BLOCO A"/>
    <n v="72910000"/>
    <s v="MANSOES VILLAGE"/>
    <s v="RIBEIROGUSTAVO484@GMAIL.COM"/>
    <m/>
    <n v="2200"/>
    <d v="2024-08-19T00:00:00"/>
    <m/>
    <m/>
    <m/>
    <n v="3389"/>
    <n v="5761"/>
    <s v="Auxiliar"/>
    <d v="2024-05-25T00:00:00"/>
    <n v="500"/>
    <d v="2024-06-17T00:00:00"/>
    <s v="sim"/>
    <d v="2024-06-20T00:00:00"/>
    <s v="MP140316"/>
    <d v="2024-05-25T00:00:00"/>
    <d v="2024-06-14T00:00:00"/>
    <m/>
    <d v="2024-06-10T00:00:00"/>
    <s v="Sim"/>
    <m/>
    <d v="2024-05-25T00:00:00"/>
    <m/>
    <m/>
    <m/>
    <d v="2024-06-19T00:00:00"/>
    <m/>
    <d v="2024-06-10T00:00:00"/>
    <d v="2024-06-20T00:00:00"/>
    <d v="2024-06-10T00:00:00"/>
    <d v="2024-06-17T00:00:00"/>
    <d v="2024-06-17T00:00:00"/>
    <m/>
    <d v="2024-06-12T00:00:00"/>
    <d v="2024-06-13T00:00:00"/>
    <m/>
    <d v="2024-06-17T00:00:00"/>
    <d v="2024-11-12T00:00:00"/>
    <d v="2024-06-12T00:00:00"/>
    <d v="2024-06-26T00:00:00"/>
    <s v="Sim"/>
    <m/>
    <m/>
    <m/>
    <m/>
    <d v="2024-06-07T00:00:00"/>
    <m/>
    <d v="2024-06-28T00:00:00"/>
    <m/>
    <m/>
    <d v="2024-07-01T00:00:00"/>
    <d v="2024-06-08T00:00:00"/>
    <d v="2024-11-13T00:00:00"/>
    <d v="2024-11-19T00:00:00"/>
    <d v="2024-12-03T00:00:00"/>
    <d v="2025-02-24T00:00:00"/>
    <d v="2024-06-12T00:00:00"/>
    <d v="2025-02-24T00:00:00"/>
    <m/>
    <m/>
    <m/>
    <m/>
    <m/>
    <m/>
    <m/>
    <m/>
    <m/>
    <m/>
    <m/>
    <m/>
    <m/>
    <m/>
    <n v="4205.32"/>
    <m/>
    <m/>
    <m/>
    <m/>
    <m/>
    <m/>
  </r>
  <r>
    <n v="3584"/>
    <x v="1"/>
    <n v="4196"/>
    <x v="5"/>
    <s v="Etapa Unica"/>
    <s v="BLOCO A"/>
    <n v="203"/>
    <s v="ÁGUAS LINDAS"/>
    <s v="EMILLY LOPES MEDEIROS"/>
    <s v="&quot;08158179169&quot;"/>
    <x v="2"/>
    <x v="6"/>
    <s v="Não"/>
    <s v="Não"/>
    <s v="Não"/>
    <s v="Não"/>
    <s v="Não"/>
    <s v="Não"/>
    <s v="Não"/>
    <n v="129050.01"/>
    <n v="465.85"/>
    <n v="0"/>
    <n v="84839.58"/>
    <n v="13712"/>
    <n v="0"/>
    <n v="98551.58"/>
    <n v="0"/>
    <n v="0"/>
    <m/>
    <m/>
    <s v="Contrato Adimplente"/>
    <m/>
    <m/>
    <n v="0"/>
    <m/>
    <x v="1"/>
    <d v="2024-06-07T00:00:00"/>
    <m/>
    <m/>
    <m/>
    <m/>
    <s v="Endy Carvalho Consultoria imobiliária"/>
    <m/>
    <m/>
    <m/>
    <d v="2024-07-16T00:00:00"/>
    <d v="2024-07-16T00:00:00"/>
    <s v="DISTRATO"/>
    <d v="2024-05-21T00:00:00"/>
    <n v="25818"/>
    <n v="189002.01"/>
    <m/>
    <s v="AGL29"/>
    <n v="25818"/>
    <m/>
    <s v="Águas Lindas de Goiás"/>
    <s v="Goiás"/>
    <n v="5561992741259"/>
    <s v="Q 08"/>
    <n v="72910000"/>
    <s v="CHACARAS COIMBRA"/>
    <s v="6191148066EMILLY@GMAIL.COM"/>
    <m/>
    <n v="1863.4"/>
    <m/>
    <m/>
    <m/>
    <m/>
    <n v="3323"/>
    <n v="5765"/>
    <s v="Operador de Loja"/>
    <m/>
    <m/>
    <m/>
    <m/>
    <m/>
    <s v="MP140317"/>
    <m/>
    <m/>
    <m/>
    <d v="2024-05-24T00:00:00"/>
    <m/>
    <m/>
    <m/>
    <m/>
    <m/>
    <m/>
    <m/>
    <m/>
    <m/>
    <m/>
    <d v="2024-05-24T00:00:00"/>
    <m/>
    <m/>
    <m/>
    <d v="2024-05-27T00:00:00"/>
    <d v="2024-06-13T00:00:00"/>
    <m/>
    <m/>
    <m/>
    <d v="2024-06-12T00:00:00"/>
    <m/>
    <s v="Dados Divergente-CCA"/>
    <m/>
    <m/>
    <m/>
    <m/>
    <d v="2024-06-05T00:00:00"/>
    <m/>
    <m/>
    <m/>
    <m/>
    <m/>
    <d v="2024-06-08T00:00:00"/>
    <m/>
    <m/>
    <m/>
    <m/>
    <d v="2024-06-12T00:00:00"/>
    <m/>
    <m/>
    <m/>
    <m/>
    <m/>
    <m/>
    <m/>
    <m/>
    <m/>
    <m/>
    <m/>
    <m/>
    <m/>
    <m/>
    <m/>
    <m/>
    <m/>
    <m/>
    <m/>
    <m/>
    <m/>
    <m/>
  </r>
  <r>
    <n v="3585"/>
    <x v="0"/>
    <n v="4267"/>
    <x v="7"/>
    <s v="Etapa Unica"/>
    <s v="BLOCO N"/>
    <s v="APTO 302"/>
    <s v="FORMOSA"/>
    <s v="AMANDA PEREIRA ROCHA"/>
    <s v="&quot;04377018167&quot;"/>
    <x v="0"/>
    <x v="11"/>
    <s v="Não"/>
    <s v="Não"/>
    <s v="Não"/>
    <s v="Não"/>
    <s v="Não"/>
    <s v="Não"/>
    <s v="Não"/>
    <n v="158951.29999999999"/>
    <n v="642.72"/>
    <n v="0"/>
    <n v="122337.83"/>
    <n v="29087"/>
    <n v="0"/>
    <n v="151424.82999999999"/>
    <n v="0"/>
    <n v="0"/>
    <m/>
    <n v="8787720237541"/>
    <s v="Contrato Adimplente"/>
    <m/>
    <d v="2024-07-31T00:00:00"/>
    <n v="3568.17"/>
    <d v="2024-06-25T00:00:00"/>
    <x v="0"/>
    <d v="2024-06-07T00:00:00"/>
    <m/>
    <m/>
    <m/>
    <m/>
    <s v="Endy Carvalho Consultoria imobiliária"/>
    <m/>
    <m/>
    <m/>
    <d v="2025-03-26T00:00:00"/>
    <d v="2025-08-25T00:00:00"/>
    <s v="VENDA FINALIZADA"/>
    <d v="2024-06-10T00:00:00"/>
    <n v="25808"/>
    <n v="212720.43"/>
    <m/>
    <s v="FSA010"/>
    <n v="25808"/>
    <m/>
    <s v="Formosa"/>
    <s v="Goiás"/>
    <n v="5561996129097"/>
    <s v="Rua 15 de Novembro"/>
    <n v="73805815"/>
    <s v="Vista Alegre"/>
    <s v="amandarochafsa@gmail.com"/>
    <m/>
    <n v="21424.400000000001"/>
    <d v="2024-11-24T00:00:00"/>
    <m/>
    <m/>
    <m/>
    <n v="3808"/>
    <n v="5755"/>
    <s v="Professor(a)"/>
    <d v="2024-06-03T00:00:00"/>
    <m/>
    <m/>
    <s v="sim"/>
    <m/>
    <s v="MP143135"/>
    <d v="2024-06-03T00:00:00"/>
    <d v="2024-06-28T00:00:00"/>
    <m/>
    <d v="2024-06-12T00:00:00"/>
    <s v="Sim"/>
    <m/>
    <d v="2024-06-03T00:00:00"/>
    <m/>
    <m/>
    <m/>
    <m/>
    <m/>
    <d v="2024-06-10T00:00:00"/>
    <d v="2024-07-03T00:00:00"/>
    <d v="2024-06-12T00:00:00"/>
    <d v="2024-07-01T00:00:00"/>
    <m/>
    <m/>
    <d v="2024-06-13T00:00:00"/>
    <d v="2024-06-13T00:00:00"/>
    <m/>
    <m/>
    <d v="2024-07-07T00:00:00"/>
    <d v="2024-06-13T00:00:00"/>
    <m/>
    <s v="Sim"/>
    <m/>
    <m/>
    <m/>
    <m/>
    <d v="2024-06-25T00:00:00"/>
    <m/>
    <d v="2024-07-31T00:00:00"/>
    <m/>
    <m/>
    <d v="2024-09-10T00:00:00"/>
    <d v="2024-06-07T00:00:00"/>
    <d v="2024-07-07T00:00:00"/>
    <d v="2025-03-10T00:00:00"/>
    <d v="2025-02-25T00:00:00"/>
    <d v="2025-03-20T00:00:00"/>
    <d v="2024-06-13T00:00:00"/>
    <d v="2025-03-20T00:00:00"/>
    <m/>
    <m/>
    <m/>
    <m/>
    <m/>
    <m/>
    <m/>
    <m/>
    <m/>
    <m/>
    <m/>
    <m/>
    <m/>
    <m/>
    <m/>
    <m/>
    <m/>
    <m/>
    <m/>
    <m/>
    <m/>
  </r>
  <r>
    <n v="3586"/>
    <x v="1"/>
    <n v="4258"/>
    <x v="8"/>
    <s v="ETAPA 01"/>
    <s v="RETOMADO"/>
    <s v="BL10 APT201"/>
    <s v="ÁGUAS LINDAS"/>
    <s v="WEMERSON DE SOUZA MENDES"/>
    <s v="&quot;70072238186&quot;"/>
    <x v="2"/>
    <x v="7"/>
    <s v="Não"/>
    <s v="Não"/>
    <s v="Não"/>
    <s v="Não"/>
    <s v="Não"/>
    <s v="Não"/>
    <s v="Não"/>
    <n v="141483"/>
    <n v="914.62"/>
    <n v="0"/>
    <n v="160232.32000000001"/>
    <n v="1884"/>
    <n v="0"/>
    <n v="162116.32"/>
    <n v="0"/>
    <n v="0"/>
    <m/>
    <m/>
    <s v="Contrato Adimplente"/>
    <m/>
    <m/>
    <n v="0"/>
    <m/>
    <x v="1"/>
    <d v="2024-06-10T00:00:00"/>
    <m/>
    <m/>
    <m/>
    <m/>
    <s v="Endy Carvalho Consultoria imobiliária"/>
    <m/>
    <m/>
    <m/>
    <d v="2025-02-05T00:00:00"/>
    <d v="2025-04-16T00:00:00"/>
    <s v="DISTRATO"/>
    <d v="2024-05-31T00:00:00"/>
    <m/>
    <n v="141483"/>
    <m/>
    <s v="AGL25"/>
    <m/>
    <m/>
    <s v="Águas Lindas de Goiás"/>
    <s v="Goiás"/>
    <n v="5561993765671"/>
    <s v="RUA 11 Quadra 08"/>
    <n v="72910001"/>
    <s v="Camping Clube"/>
    <s v="wemersonximba@gmail.com"/>
    <m/>
    <n v="3104"/>
    <m/>
    <m/>
    <s v="Gledson Carlos da Silva leandro (Gestor): Aguardando certidão de inteiro teor para compor o kit caixa e enviar para conformidade. Kit Caixa ainda não okay."/>
    <s v="11/06/2024 às 12h37"/>
    <m/>
    <m/>
    <s v="Auxiliar"/>
    <d v="2024-06-10T00:00:00"/>
    <m/>
    <m/>
    <m/>
    <m/>
    <m/>
    <d v="2024-06-10T00:00:00"/>
    <m/>
    <m/>
    <m/>
    <m/>
    <m/>
    <d v="2024-06-10T00:00:00"/>
    <d v="2024-09-13T00:00:00"/>
    <m/>
    <m/>
    <m/>
    <m/>
    <d v="2024-06-10T00:00:00"/>
    <m/>
    <m/>
    <m/>
    <m/>
    <m/>
    <m/>
    <m/>
    <m/>
    <m/>
    <m/>
    <m/>
    <m/>
    <m/>
    <m/>
    <m/>
    <m/>
    <m/>
    <d v="2024-06-10T00:00:00"/>
    <m/>
    <m/>
    <m/>
    <m/>
    <m/>
    <m/>
    <m/>
    <m/>
    <m/>
    <m/>
    <m/>
    <m/>
    <m/>
    <m/>
    <m/>
    <m/>
    <m/>
    <m/>
    <m/>
    <m/>
    <m/>
    <m/>
    <m/>
    <m/>
    <m/>
    <m/>
    <m/>
    <m/>
    <s v="Não tem"/>
    <s v="NÃO POSSUI - RETOMADO"/>
    <s v="AGUARDANDO RESERVA PARA ENVIAR A CONFORMIDADE - RETOMADO"/>
    <s v="NÃO POSSUI - RETOMADO"/>
    <s v="TALVEZ"/>
  </r>
  <r>
    <n v="3587"/>
    <x v="0"/>
    <n v="4192"/>
    <x v="7"/>
    <s v="Etapa Unica"/>
    <s v="BLOCO P"/>
    <s v="APTO 302"/>
    <s v="FORMOSA"/>
    <s v="ANA KAROLINE DA SILVA"/>
    <s v="&quot;08309806108&quot;"/>
    <x v="3"/>
    <x v="9"/>
    <s v="Não"/>
    <s v="Não"/>
    <s v="Não"/>
    <s v="Não"/>
    <s v="Não"/>
    <s v="Não"/>
    <s v="Não"/>
    <n v="144400.57"/>
    <n v="585.42999999999995"/>
    <n v="0"/>
    <n v="107870.19"/>
    <n v="36721"/>
    <n v="0"/>
    <n v="144591.19"/>
    <n v="0"/>
    <n v="0"/>
    <m/>
    <n v="8787720574475"/>
    <s v="Contrato Adimplente"/>
    <m/>
    <d v="2024-08-30T00:00:00"/>
    <n v="3616.55"/>
    <d v="2024-08-13T00:00:00"/>
    <x v="0"/>
    <d v="2024-06-11T00:00:00"/>
    <m/>
    <m/>
    <m/>
    <m/>
    <s v="Endy Carvalho Consultoria imobiliária"/>
    <m/>
    <m/>
    <m/>
    <d v="2025-03-27T00:00:00"/>
    <d v="2025-08-25T00:00:00"/>
    <s v="VENDA FINALIZADA"/>
    <d v="2024-05-21T00:00:00"/>
    <n v="25896"/>
    <n v="211800"/>
    <m/>
    <s v="FSA010"/>
    <n v="25896"/>
    <s v="DAYANA PEREIRA SANTANA - 02192465130,YULLE MATHEUS VAZ SOARES - 08455754141"/>
    <s v="Formosa"/>
    <s v="Goiás"/>
    <n v="5561985739022"/>
    <s v="RUA 2 QD. D"/>
    <n v="73800000"/>
    <s v="JARDIM CALIFORNIA"/>
    <s v="Anakaroline.dasilva.754@outlook.com"/>
    <m/>
    <n v="1572"/>
    <m/>
    <m/>
    <m/>
    <m/>
    <n v="3840"/>
    <n v="5773"/>
    <s v="Designer"/>
    <d v="2024-07-17T00:00:00"/>
    <n v="449.92"/>
    <d v="2024-08-15T00:00:00"/>
    <s v="sim"/>
    <d v="2024-08-18T00:00:00"/>
    <s v="MP143187"/>
    <d v="2024-07-18T00:00:00"/>
    <d v="2024-08-16T00:00:00"/>
    <m/>
    <d v="2024-06-12T00:00:00"/>
    <s v="Sim"/>
    <m/>
    <d v="2024-07-18T00:00:00"/>
    <d v="2024-07-22T00:00:00"/>
    <m/>
    <d v="2024-07-23T00:00:00"/>
    <d v="2024-08-26T00:00:00"/>
    <m/>
    <d v="2024-07-26T00:00:00"/>
    <m/>
    <d v="2024-06-18T00:00:00"/>
    <d v="2024-08-15T00:00:00"/>
    <d v="2024-08-19T00:00:00"/>
    <m/>
    <d v="2024-07-19T00:00:00"/>
    <d v="2024-07-26T00:00:00"/>
    <d v="2024-09-03T00:00:00"/>
    <d v="2024-08-21T00:00:00"/>
    <d v="2024-09-03T00:00:00"/>
    <d v="2024-07-25T00:00:00"/>
    <m/>
    <s v="Sim"/>
    <m/>
    <m/>
    <m/>
    <m/>
    <d v="2024-08-13T00:00:00"/>
    <m/>
    <d v="2024-08-30T00:00:00"/>
    <m/>
    <m/>
    <d v="2024-09-02T00:00:00"/>
    <d v="2024-07-12T00:00:00"/>
    <d v="2024-09-09T00:00:00"/>
    <d v="2024-12-10T00:00:00"/>
    <d v="2025-02-21T00:00:00"/>
    <d v="2025-03-20T00:00:00"/>
    <d v="2024-07-25T00:00:00"/>
    <d v="2025-03-20T00:00:00"/>
    <m/>
    <m/>
    <m/>
    <m/>
    <m/>
    <m/>
    <m/>
    <m/>
    <m/>
    <m/>
    <m/>
    <m/>
    <m/>
    <m/>
    <n v="2229.5500000000002"/>
    <m/>
    <s v="Não tem"/>
    <m/>
    <s v="Aguardando pagamento da diferença de financiamento para seguir."/>
    <m/>
    <s v="SIM"/>
  </r>
  <r>
    <n v="3588"/>
    <x v="0"/>
    <n v="4279"/>
    <x v="5"/>
    <s v="Etapa Unica"/>
    <s v="BLOCO C"/>
    <n v="204"/>
    <s v="ÁGUAS LINDAS"/>
    <s v="ZAYNNER NOBRE GUIMARAES"/>
    <s v="&quot;60911826335&quot;"/>
    <x v="2"/>
    <x v="23"/>
    <s v="Não"/>
    <s v="Não"/>
    <s v="Não"/>
    <s v="Sim"/>
    <s v="Sim"/>
    <s v="Não"/>
    <s v="Não"/>
    <n v="129597.26"/>
    <n v="437.5"/>
    <n v="0"/>
    <n v="79738.259999999995"/>
    <n v="60400.74"/>
    <n v="0"/>
    <n v="140139"/>
    <n v="0"/>
    <n v="0"/>
    <m/>
    <n v="8787720237231"/>
    <s v="Contrato Adimplente"/>
    <n v="105263"/>
    <d v="2024-07-02T00:00:00"/>
    <n v="2371.12"/>
    <d v="2024-06-18T00:00:00"/>
    <x v="0"/>
    <d v="2024-06-11T00:00:00"/>
    <m/>
    <m/>
    <m/>
    <m/>
    <s v="Endy Carvalho Consultoria imobiliária"/>
    <m/>
    <m/>
    <m/>
    <d v="2025-03-20T00:00:00"/>
    <d v="2025-03-20T00:00:00"/>
    <s v="VENDA FINALIZADA"/>
    <d v="2024-06-11T00:00:00"/>
    <n v="25897"/>
    <n v="185000.06"/>
    <m/>
    <s v="AGL29"/>
    <n v="25897"/>
    <m/>
    <s v="Águas Lindas de Goiás"/>
    <s v="Goiás"/>
    <n v="556182292814"/>
    <s v="RUA 10 Q 35"/>
    <n v="72911286"/>
    <s v="JARDIM PEROLA DA BARRAGEM II"/>
    <s v="ZAYNNER2015@GMAIL.COM"/>
    <m/>
    <n v="1750"/>
    <m/>
    <m/>
    <m/>
    <m/>
    <n v="3347"/>
    <n v="5774"/>
    <s v="Promotor"/>
    <d v="2024-06-05T00:00:00"/>
    <n v="500"/>
    <d v="2024-06-20T00:00:00"/>
    <s v="sim"/>
    <d v="2024-06-25T00:00:00"/>
    <s v="MP140315"/>
    <d v="2024-06-05T00:00:00"/>
    <d v="2024-06-21T00:00:00"/>
    <m/>
    <d v="2024-06-11T00:00:00"/>
    <s v="Sim"/>
    <m/>
    <d v="2024-06-05T00:00:00"/>
    <m/>
    <m/>
    <m/>
    <d v="2024-06-26T00:00:00"/>
    <m/>
    <d v="2024-06-11T00:00:00"/>
    <d v="2024-06-27T00:00:00"/>
    <d v="2024-06-11T00:00:00"/>
    <d v="2024-07-01T00:00:00"/>
    <d v="2024-06-21T00:00:00"/>
    <m/>
    <d v="2024-06-12T00:00:00"/>
    <d v="2024-06-12T00:00:00"/>
    <m/>
    <d v="2024-06-21T00:00:00"/>
    <d v="2024-11-12T00:00:00"/>
    <d v="2024-06-12T00:00:00"/>
    <d v="2024-07-01T00:00:00"/>
    <s v="Sim"/>
    <m/>
    <m/>
    <m/>
    <m/>
    <d v="2024-06-07T00:00:00"/>
    <m/>
    <d v="2024-07-04T00:00:00"/>
    <m/>
    <m/>
    <d v="2024-07-10T00:00:00"/>
    <d v="2024-06-07T00:00:00"/>
    <d v="2024-11-13T00:00:00"/>
    <d v="2024-11-19T00:00:00"/>
    <d v="2024-12-03T00:00:00"/>
    <d v="2025-02-24T00:00:00"/>
    <d v="2024-06-12T00:00:00"/>
    <d v="2025-02-24T00:00:00"/>
    <m/>
    <m/>
    <m/>
    <m/>
    <m/>
    <m/>
    <m/>
    <m/>
    <m/>
    <m/>
    <m/>
    <m/>
    <m/>
    <m/>
    <n v="3805.32"/>
    <m/>
    <m/>
    <m/>
    <m/>
    <m/>
    <m/>
  </r>
  <r>
    <n v="3589"/>
    <x v="0"/>
    <n v="4285"/>
    <x v="7"/>
    <s v="Etapa Unica"/>
    <s v="BLOCO C"/>
    <s v="APTO 301"/>
    <s v="FORMOSA"/>
    <s v="ELIENE DOS SANTOS LEITE"/>
    <s v="&quot;03958368166&quot;"/>
    <x v="1"/>
    <x v="10"/>
    <s v="Não"/>
    <s v="Não"/>
    <s v="Não"/>
    <s v="Não"/>
    <s v="Não"/>
    <s v="Não"/>
    <s v="Não"/>
    <n v="152273.92000000001"/>
    <n v="758.12"/>
    <n v="0"/>
    <n v="144178.19"/>
    <n v="8734"/>
    <n v="0"/>
    <n v="152912.19"/>
    <n v="0"/>
    <n v="0"/>
    <m/>
    <n v="8787720294944"/>
    <s v="Contrato Adimplente"/>
    <m/>
    <d v="2024-07-12T00:00:00"/>
    <n v="3568.17"/>
    <d v="2024-06-25T00:00:00"/>
    <x v="0"/>
    <d v="2024-06-12T00:00:00"/>
    <m/>
    <m/>
    <m/>
    <m/>
    <s v="Endy Carvalho Consultoria imobiliária"/>
    <m/>
    <m/>
    <m/>
    <d v="2025-03-26T00:00:00"/>
    <d v="2025-08-25T00:00:00"/>
    <s v="VENDA FINALIZADA"/>
    <d v="2024-06-13T00:00:00"/>
    <n v="25927"/>
    <n v="211937.43"/>
    <m/>
    <s v="FSA010"/>
    <n v="25927"/>
    <s v="CLAUDINEI PEREIRA DOS SANTOS - 00784160198"/>
    <s v="Vila Boa"/>
    <s v="Goiás"/>
    <n v="5561999315687"/>
    <s v="RUA ODILON DE BARROS, Q 20"/>
    <n v="73825000"/>
    <s v="JARDIM NOVA AURORA"/>
    <s v="elietesantos2907@gmail.com"/>
    <m/>
    <n v="2527.1"/>
    <d v="2024-07-22T00:00:00"/>
    <m/>
    <m/>
    <m/>
    <n v="3620"/>
    <n v="5779"/>
    <s v="Autônomo(a)"/>
    <d v="2024-06-17T00:00:00"/>
    <m/>
    <m/>
    <s v="sim"/>
    <m/>
    <s v="MP143138"/>
    <d v="2024-06-18T00:00:00"/>
    <d v="2024-06-25T00:00:00"/>
    <m/>
    <d v="2024-06-13T00:00:00"/>
    <s v="Sim"/>
    <m/>
    <d v="2024-06-18T00:00:00"/>
    <m/>
    <m/>
    <m/>
    <m/>
    <m/>
    <d v="2024-06-21T00:00:00"/>
    <d v="2024-06-25T00:00:00"/>
    <d v="2024-06-13T00:00:00"/>
    <d v="2024-07-01T00:00:00"/>
    <m/>
    <m/>
    <d v="2024-06-17T00:00:00"/>
    <d v="2024-06-19T00:00:00"/>
    <d v="2024-07-22T00:00:00"/>
    <m/>
    <d v="2024-07-07T00:00:00"/>
    <d v="2024-06-18T00:00:00"/>
    <m/>
    <s v="Sim"/>
    <m/>
    <m/>
    <m/>
    <m/>
    <d v="2024-06-25T00:00:00"/>
    <m/>
    <d v="2024-07-12T00:00:00"/>
    <m/>
    <m/>
    <d v="2024-07-16T00:00:00"/>
    <d v="2024-06-13T00:00:00"/>
    <d v="2024-07-07T00:00:00"/>
    <d v="2025-03-15T00:00:00"/>
    <d v="2025-03-11T00:00:00"/>
    <d v="2025-03-20T00:00:00"/>
    <d v="2024-06-18T00:00:00"/>
    <d v="2025-03-20T00:00:00"/>
    <m/>
    <m/>
    <m/>
    <m/>
    <m/>
    <m/>
    <m/>
    <m/>
    <m/>
    <m/>
    <m/>
    <m/>
    <m/>
    <m/>
    <m/>
    <m/>
    <m/>
    <m/>
    <m/>
    <m/>
    <m/>
  </r>
  <r>
    <n v="3590"/>
    <x v="0"/>
    <n v="4281"/>
    <x v="7"/>
    <s v="Etapa Unica"/>
    <s v="BLOCO N"/>
    <s v="APTO 304"/>
    <s v="FORMOSA"/>
    <s v="LILIAN BIANCA DA SILVA LIMA"/>
    <s v="&quot;04329762137&quot;"/>
    <x v="0"/>
    <x v="1"/>
    <s v="Não"/>
    <s v="Não"/>
    <s v="Não"/>
    <s v="Não"/>
    <s v="Não"/>
    <s v="Não"/>
    <s v="Não"/>
    <n v="156655.22"/>
    <n v="612.4"/>
    <n v="0"/>
    <n v="124024.22"/>
    <n v="9789"/>
    <n v="0"/>
    <n v="133813.22"/>
    <n v="0"/>
    <n v="0"/>
    <m/>
    <n v="8787720172474"/>
    <s v="Contrato Adimplente"/>
    <m/>
    <d v="2024-07-12T00:00:00"/>
    <n v="3557.79"/>
    <d v="2024-06-24T00:00:00"/>
    <x v="0"/>
    <d v="2024-06-12T00:00:00"/>
    <m/>
    <m/>
    <m/>
    <m/>
    <s v="Endy Carvalho Consultoria imobiliária"/>
    <m/>
    <m/>
    <m/>
    <d v="2025-03-26T00:00:00"/>
    <d v="2025-08-25T00:00:00"/>
    <s v="VENDA FINALIZADA"/>
    <d v="2024-06-13T00:00:00"/>
    <n v="25926"/>
    <n v="212927.51"/>
    <m/>
    <s v="FSA010"/>
    <n v="25926"/>
    <m/>
    <s v="Formosa"/>
    <s v="Goiás"/>
    <n v="5561996178390"/>
    <s v="Via 12"/>
    <n v="73802442"/>
    <s v="Setor Sul"/>
    <s v="lilianbiancasl@hotmail.com"/>
    <m/>
    <n v="2041.35"/>
    <d v="2024-12-02T00:00:00"/>
    <m/>
    <m/>
    <m/>
    <n v="3810"/>
    <n v="5778"/>
    <s v="Vendedor(a)"/>
    <d v="2024-06-11T00:00:00"/>
    <m/>
    <m/>
    <s v="sim"/>
    <m/>
    <s v="MP143139"/>
    <d v="2024-06-11T00:00:00"/>
    <d v="2024-07-12T00:00:00"/>
    <m/>
    <d v="2024-06-13T00:00:00"/>
    <s v="Sim"/>
    <m/>
    <d v="2024-06-11T00:00:00"/>
    <m/>
    <m/>
    <m/>
    <m/>
    <m/>
    <d v="2024-06-13T00:00:00"/>
    <d v="2024-06-24T00:00:00"/>
    <d v="2024-06-13T00:00:00"/>
    <d v="2024-07-01T00:00:00"/>
    <m/>
    <m/>
    <d v="2024-06-17T00:00:00"/>
    <d v="2024-06-19T00:00:00"/>
    <d v="2024-12-02T00:00:00"/>
    <m/>
    <d v="2024-07-07T00:00:00"/>
    <d v="2024-06-19T00:00:00"/>
    <m/>
    <s v="Sim"/>
    <m/>
    <m/>
    <m/>
    <m/>
    <d v="2024-06-24T00:00:00"/>
    <m/>
    <d v="2024-07-12T00:00:00"/>
    <m/>
    <m/>
    <d v="2024-07-16T00:00:00"/>
    <d v="2024-06-13T00:00:00"/>
    <d v="2024-07-07T00:00:00"/>
    <d v="2025-03-12T00:00:00"/>
    <d v="2025-03-10T00:00:00"/>
    <d v="2025-03-20T00:00:00"/>
    <d v="2024-06-19T00:00:00"/>
    <d v="2025-03-20T00:00:00"/>
    <m/>
    <m/>
    <m/>
    <m/>
    <m/>
    <m/>
    <m/>
    <m/>
    <m/>
    <m/>
    <m/>
    <m/>
    <m/>
    <m/>
    <m/>
    <m/>
    <m/>
    <m/>
    <m/>
    <m/>
    <m/>
  </r>
  <r>
    <n v="3591"/>
    <x v="1"/>
    <n v="4278"/>
    <x v="0"/>
    <s v="Única"/>
    <s v="BLOCO B"/>
    <n v="203"/>
    <s v="FORMOSA"/>
    <s v="TYERRE DE SOUSA BORBA"/>
    <s v="&quot;02800289112&quot;"/>
    <x v="0"/>
    <x v="17"/>
    <s v="Não"/>
    <s v="Não"/>
    <s v="Não"/>
    <s v="Não"/>
    <s v="Não"/>
    <s v="Não"/>
    <s v="Não"/>
    <n v="164200"/>
    <n v="748.61"/>
    <n v="0"/>
    <n v="142333.32999999999"/>
    <n v="5228"/>
    <n v="0"/>
    <n v="147561.32999999999"/>
    <n v="0"/>
    <n v="0"/>
    <m/>
    <m/>
    <s v="Contrato Adimplente"/>
    <m/>
    <m/>
    <n v="0"/>
    <m/>
    <x v="1"/>
    <d v="2024-06-12T00:00:00"/>
    <m/>
    <m/>
    <m/>
    <m/>
    <s v="Endy Carvalho Consultoria imobiliária"/>
    <m/>
    <m/>
    <m/>
    <d v="2024-07-25T00:00:00"/>
    <d v="2024-07-25T00:00:00"/>
    <s v="DISTRATO"/>
    <d v="2024-06-13T00:00:00"/>
    <n v="25925"/>
    <n v="225000"/>
    <m/>
    <s v="FSA09"/>
    <n v="25925"/>
    <m/>
    <s v="Formosa"/>
    <s v="Goiás"/>
    <n v="5561998397851"/>
    <s v="Rua C"/>
    <n v="73802481"/>
    <s v="Setor Sul"/>
    <s v="tyerreborba@hotmail.com"/>
    <m/>
    <n v="2495.4"/>
    <d v="2024-12-01T00:00:00"/>
    <m/>
    <m/>
    <m/>
    <n v="3054"/>
    <n v="5777"/>
    <s v="Auxiliar"/>
    <d v="2024-06-18T00:00:00"/>
    <m/>
    <m/>
    <s v="sim"/>
    <m/>
    <s v="MP134549"/>
    <d v="2024-06-18T00:00:00"/>
    <m/>
    <m/>
    <d v="2024-06-13T00:00:00"/>
    <m/>
    <m/>
    <d v="2024-06-18T00:00:00"/>
    <m/>
    <m/>
    <m/>
    <m/>
    <m/>
    <d v="2024-06-19T00:00:00"/>
    <m/>
    <d v="2024-06-13T00:00:00"/>
    <d v="2024-07-01T00:00:00"/>
    <m/>
    <m/>
    <d v="2024-06-17T00:00:00"/>
    <d v="2024-06-19T00:00:00"/>
    <d v="2024-12-01T00:00:00"/>
    <m/>
    <m/>
    <d v="2024-06-18T00:00:00"/>
    <m/>
    <s v="Sim"/>
    <m/>
    <m/>
    <m/>
    <m/>
    <m/>
    <m/>
    <m/>
    <m/>
    <m/>
    <m/>
    <d v="2024-06-13T00:00:00"/>
    <m/>
    <m/>
    <m/>
    <m/>
    <d v="2024-06-18T00:00:00"/>
    <m/>
    <m/>
    <m/>
    <m/>
    <m/>
    <m/>
    <m/>
    <m/>
    <m/>
    <m/>
    <m/>
    <m/>
    <m/>
    <m/>
    <m/>
    <m/>
    <m/>
    <m/>
    <m/>
    <m/>
    <m/>
    <m/>
  </r>
  <r>
    <n v="3592"/>
    <x v="2"/>
    <n v="4277"/>
    <x v="7"/>
    <s v="Etapa Unica"/>
    <s v="BLOCO R"/>
    <s v="APTO 204"/>
    <s v="FORMOSA"/>
    <s v="KAUAN RODRIGUES MAGALHAES"/>
    <s v="&quot;10007246110&quot;"/>
    <x v="0"/>
    <x v="17"/>
    <s v="Não"/>
    <s v="Não"/>
    <s v="Não"/>
    <s v="Não"/>
    <s v="Não"/>
    <s v="Não"/>
    <s v="Não"/>
    <n v="151480.22"/>
    <n v="585"/>
    <n v="0"/>
    <n v="114693.22"/>
    <n v="11036"/>
    <n v="0"/>
    <n v="125729.22"/>
    <n v="0"/>
    <n v="0"/>
    <m/>
    <n v="8787720292380"/>
    <s v="Contrato Adimplente"/>
    <m/>
    <d v="2024-07-08T00:00:00"/>
    <n v="3568.17"/>
    <d v="2024-06-21T00:00:00"/>
    <x v="0"/>
    <d v="2024-06-12T00:00:00"/>
    <m/>
    <m/>
    <m/>
    <m/>
    <s v="Endy Carvalho Consultoria imobiliária"/>
    <m/>
    <m/>
    <m/>
    <d v="2025-01-21T00:00:00"/>
    <d v="2025-08-25T00:00:00"/>
    <s v="VENDA FINALIZADA"/>
    <d v="2024-06-13T00:00:00"/>
    <n v="25924"/>
    <n v="211930.89"/>
    <m/>
    <s v="FSA010"/>
    <n v="25924"/>
    <s v="JULIO CESAR RODRIGUES MAGALHÃES - 95395318100"/>
    <s v="Vila Boa"/>
    <s v="Goiás"/>
    <n v="5561996371386"/>
    <s v="Rua Boa Vista"/>
    <n v="73825000"/>
    <s v="Central"/>
    <s v="kauanrodregues07@gmail.com"/>
    <m/>
    <n v="1950"/>
    <d v="2024-12-01T00:00:00"/>
    <m/>
    <m/>
    <m/>
    <n v="3863"/>
    <n v="5776"/>
    <s v="Auxiliar"/>
    <d v="2024-06-14T00:00:00"/>
    <m/>
    <m/>
    <s v="sim"/>
    <m/>
    <s v="MP143140"/>
    <d v="2024-06-14T00:00:00"/>
    <d v="2024-06-21T00:00:00"/>
    <m/>
    <d v="2024-06-13T00:00:00"/>
    <s v="Sim"/>
    <m/>
    <d v="2024-06-14T00:00:00"/>
    <m/>
    <m/>
    <m/>
    <m/>
    <m/>
    <d v="2024-06-17T00:00:00"/>
    <d v="2024-06-21T00:00:00"/>
    <d v="2024-06-13T00:00:00"/>
    <d v="2024-07-01T00:00:00"/>
    <m/>
    <m/>
    <d v="2024-06-17T00:00:00"/>
    <d v="2024-06-18T00:00:00"/>
    <d v="2024-12-01T00:00:00"/>
    <m/>
    <d v="2025-02-10T00:00:00"/>
    <d v="2024-06-18T00:00:00"/>
    <m/>
    <s v="Sim"/>
    <m/>
    <m/>
    <m/>
    <m/>
    <d v="2024-06-21T00:00:00"/>
    <m/>
    <d v="2024-07-08T00:00:00"/>
    <m/>
    <m/>
    <d v="2024-07-12T00:00:00"/>
    <d v="2024-06-13T00:00:00"/>
    <d v="2025-02-10T00:00:00"/>
    <m/>
    <m/>
    <m/>
    <d v="2024-06-18T00:00:00"/>
    <m/>
    <m/>
    <m/>
    <m/>
    <m/>
    <m/>
    <m/>
    <m/>
    <m/>
    <m/>
    <m/>
    <m/>
    <m/>
    <m/>
    <m/>
    <m/>
    <m/>
    <m/>
    <m/>
    <m/>
    <m/>
    <m/>
  </r>
  <r>
    <n v="3593"/>
    <x v="1"/>
    <n v="4262"/>
    <x v="7"/>
    <s v="Etapa Unica"/>
    <s v="BLOCO J"/>
    <s v="APTO 303"/>
    <s v="FORMOSA"/>
    <s v="BRUNO SOUZA DOS SANTOS"/>
    <s v="&quot;07802779103&quot;"/>
    <x v="1"/>
    <x v="5"/>
    <s v="Não"/>
    <s v="Não"/>
    <s v="Não"/>
    <s v="Não"/>
    <s v="Não"/>
    <s v="Não"/>
    <s v="Não"/>
    <n v="154743.49"/>
    <n v="687.16"/>
    <n v="0"/>
    <n v="130995.49"/>
    <n v="23748"/>
    <n v="0"/>
    <n v="154743.49"/>
    <n v="0"/>
    <n v="0"/>
    <m/>
    <n v="8787720239439"/>
    <s v="Contrato Adimplente"/>
    <m/>
    <m/>
    <n v="0"/>
    <m/>
    <x v="1"/>
    <d v="2024-06-12T00:00:00"/>
    <m/>
    <m/>
    <m/>
    <m/>
    <s v="Endy Carvalho Consultoria imobiliária"/>
    <m/>
    <m/>
    <m/>
    <d v="2024-09-03T00:00:00"/>
    <d v="2024-12-19T00:00:00"/>
    <s v="DISTRATO"/>
    <d v="2024-06-13T00:00:00"/>
    <n v="25923"/>
    <n v="211932.58"/>
    <m/>
    <s v="FSA010"/>
    <n v="25923"/>
    <m/>
    <s v="Formosa"/>
    <s v="Goiás"/>
    <n v="5561999457559"/>
    <s v="TRAVESSA FERROVIARIA"/>
    <n v="73801971"/>
    <s v="SETOR NORDESTE"/>
    <s v="bbrunosouza121@gmail.com"/>
    <m/>
    <n v="2290.54"/>
    <d v="2024-11-28T00:00:00"/>
    <m/>
    <s v="Luiz Aquino (Gestor): Cliente não conseguiuo fiador em tempo hábil para seguir para registro."/>
    <s v="06/08/2024 às 16h31"/>
    <n v="3733"/>
    <n v="5775"/>
    <s v="Auxiliar"/>
    <m/>
    <m/>
    <m/>
    <m/>
    <m/>
    <s v="MP143137"/>
    <m/>
    <d v="2024-06-24T00:00:00"/>
    <m/>
    <d v="2024-06-13T00:00:00"/>
    <s v="Sim"/>
    <m/>
    <m/>
    <m/>
    <m/>
    <m/>
    <m/>
    <m/>
    <m/>
    <m/>
    <d v="2024-06-13T00:00:00"/>
    <m/>
    <m/>
    <m/>
    <d v="2024-06-13T00:00:00"/>
    <d v="2024-06-12T00:00:00"/>
    <d v="2024-11-28T00:00:00"/>
    <m/>
    <m/>
    <d v="2024-06-12T00:00:00"/>
    <m/>
    <s v="Sim"/>
    <m/>
    <m/>
    <m/>
    <m/>
    <d v="2024-06-24T00:00:00"/>
    <m/>
    <m/>
    <m/>
    <m/>
    <m/>
    <d v="2024-06-10T00:00:00"/>
    <m/>
    <m/>
    <m/>
    <m/>
    <d v="2024-06-12T00:00:00"/>
    <m/>
    <m/>
    <m/>
    <m/>
    <m/>
    <m/>
    <m/>
    <m/>
    <m/>
    <m/>
    <m/>
    <m/>
    <m/>
    <m/>
    <m/>
    <m/>
    <m/>
    <m/>
    <m/>
    <m/>
    <m/>
    <m/>
  </r>
  <r>
    <n v="3594"/>
    <x v="0"/>
    <n v="4263"/>
    <x v="5"/>
    <s v="Etapa Unica"/>
    <s v="BLOCO H"/>
    <n v="303"/>
    <s v="ÁGUAS LINDAS"/>
    <s v="MARCIO DA SILVA DIAS"/>
    <s v="&quot;05001199107&quot;"/>
    <x v="6"/>
    <x v="41"/>
    <s v="Não"/>
    <s v="Não"/>
    <s v="Não"/>
    <s v="Sim"/>
    <s v="Sim"/>
    <s v="Não"/>
    <s v="Não"/>
    <n v="154851.95000000001"/>
    <n v="567"/>
    <n v="0"/>
    <n v="110522.03"/>
    <n v="44289"/>
    <n v="0"/>
    <n v="154811.03"/>
    <n v="0"/>
    <n v="0"/>
    <m/>
    <n v="8787720199488"/>
    <s v="Contrato Adimplente"/>
    <n v="105346"/>
    <d v="2024-07-26T00:00:00"/>
    <n v="2740.25"/>
    <d v="2024-06-18T00:00:00"/>
    <x v="0"/>
    <d v="2024-06-13T00:00:00"/>
    <m/>
    <m/>
    <m/>
    <m/>
    <s v="GRUPO IMERGE"/>
    <m/>
    <m/>
    <m/>
    <d v="2025-03-20T00:00:00"/>
    <d v="2025-03-20T00:00:00"/>
    <s v="VENDA FINALIZADA"/>
    <d v="2024-06-14T00:00:00"/>
    <n v="25972"/>
    <n v="200611.03"/>
    <m/>
    <s v="AGL29"/>
    <n v="25972"/>
    <m/>
    <s v="Ceilândia"/>
    <s v="Distrito Federal"/>
    <n v="5561991964503"/>
    <s v="QNR 02 CJ C"/>
    <n v="72275303"/>
    <s v="CEILANDIA"/>
    <s v="marciomarcindasilvadias@gmail.com"/>
    <m/>
    <n v="1890"/>
    <m/>
    <m/>
    <s v="Denise Batista da Silva Nunes (Gestor): NOTA DE EXIGENCIA 1. Fazer constar em uma das vias do contrato (pag. 26) a assinatura do representante da Caixa, bem como apresentar a procuração do mesmo."/>
    <s v="24/07/2024 às 15h56"/>
    <n v="3434"/>
    <n v="5780"/>
    <s v="Autônomo(a)"/>
    <d v="2024-06-01T00:00:00"/>
    <n v="500"/>
    <d v="2024-06-26T00:00:00"/>
    <s v="sim"/>
    <d v="2024-06-26T00:00:00"/>
    <s v="MP140321"/>
    <d v="2024-06-01T00:00:00"/>
    <d v="2024-07-02T00:00:00"/>
    <m/>
    <d v="2024-06-13T00:00:00"/>
    <s v="Sim"/>
    <m/>
    <d v="2024-06-01T00:00:00"/>
    <m/>
    <m/>
    <m/>
    <d v="2024-07-04T00:00:00"/>
    <m/>
    <d v="2024-06-14T00:00:00"/>
    <d v="2024-07-08T00:00:00"/>
    <d v="2024-06-13T00:00:00"/>
    <d v="2024-07-15T00:00:00"/>
    <d v="2024-07-02T00:00:00"/>
    <m/>
    <d v="2024-06-13T00:00:00"/>
    <d v="2024-06-13T00:00:00"/>
    <m/>
    <d v="2024-07-03T00:00:00"/>
    <d v="2024-08-01T00:00:00"/>
    <d v="2024-06-13T00:00:00"/>
    <d v="2024-07-11T00:00:00"/>
    <s v="Sim"/>
    <d v="2024-07-12T00:00:00"/>
    <m/>
    <m/>
    <m/>
    <d v="2024-06-13T00:00:00"/>
    <m/>
    <d v="2024-07-26T00:00:00"/>
    <m/>
    <m/>
    <d v="2024-08-15T00:00:00"/>
    <d v="2024-06-06T00:00:00"/>
    <d v="2024-08-06T00:00:00"/>
    <d v="2024-09-21T00:00:00"/>
    <d v="2024-12-03T00:00:00"/>
    <d v="2025-02-24T00:00:00"/>
    <d v="2024-06-13T00:00:00"/>
    <d v="2025-02-24T00:00:00"/>
    <m/>
    <m/>
    <m/>
    <m/>
    <m/>
    <m/>
    <m/>
    <m/>
    <m/>
    <m/>
    <m/>
    <m/>
    <m/>
    <m/>
    <n v="4105.32"/>
    <m/>
    <s v="Não tem"/>
    <m/>
    <m/>
    <m/>
    <m/>
  </r>
  <r>
    <n v="3595"/>
    <x v="0"/>
    <n v="4291"/>
    <x v="2"/>
    <s v="ETAPA 01"/>
    <s v="BLOCO A"/>
    <n v="203"/>
    <s v="ÁGUAS LINDAS"/>
    <s v="PATRICIA PEREIRA DE JESUS"/>
    <s v="&quot;71502924102&quot;"/>
    <x v="7"/>
    <x v="55"/>
    <s v="Não"/>
    <s v="Não"/>
    <s v="Não"/>
    <s v="Sim"/>
    <s v="Sim"/>
    <s v="Não"/>
    <s v="Não"/>
    <n v="150311.1"/>
    <n v="570"/>
    <n v="0"/>
    <n v="111446.19"/>
    <n v="44686.81"/>
    <n v="0"/>
    <n v="156133"/>
    <n v="0"/>
    <n v="0"/>
    <m/>
    <n v="8787720306713"/>
    <s v="Contrato Adimplente"/>
    <n v="96017"/>
    <d v="2024-07-05T00:00:00"/>
    <n v="2740.25"/>
    <d v="2024-06-21T00:00:00"/>
    <x v="0"/>
    <d v="2024-06-14T00:00:00"/>
    <m/>
    <m/>
    <m/>
    <m/>
    <s v="Endy Carvalho Consultoria imobiliária"/>
    <m/>
    <m/>
    <m/>
    <d v="2025-03-28T00:00:00"/>
    <d v="2025-03-28T00:00:00"/>
    <s v="VENDA FINALIZADA"/>
    <d v="2024-06-14T00:00:00"/>
    <n v="25973"/>
    <n v="202093.1"/>
    <m/>
    <s v="AGL28"/>
    <n v="25973"/>
    <m/>
    <s v="Águas Lindas de Goiás"/>
    <s v="Goiás"/>
    <n v="5561994305966"/>
    <s v="Q 01"/>
    <n v="72910001"/>
    <s v="MANSOES IMPERATRIZ"/>
    <s v="patriciapereiradejesus0707@gmail.com"/>
    <m/>
    <n v="2000"/>
    <m/>
    <m/>
    <m/>
    <m/>
    <n v="2707"/>
    <n v="5781"/>
    <s v="Vendedor(a)"/>
    <d v="2024-06-07T00:00:00"/>
    <n v="500"/>
    <d v="2024-06-28T00:00:00"/>
    <s v="sim"/>
    <d v="2024-06-26T00:00:00"/>
    <s v="MP142376"/>
    <d v="2024-06-07T00:00:00"/>
    <d v="2024-06-24T00:00:00"/>
    <m/>
    <d v="2024-06-13T00:00:00"/>
    <s v="Sim"/>
    <m/>
    <d v="2024-06-07T00:00:00"/>
    <m/>
    <m/>
    <m/>
    <d v="2024-06-27T00:00:00"/>
    <m/>
    <d v="2024-06-14T00:00:00"/>
    <d v="2024-07-02T00:00:00"/>
    <d v="2024-06-13T00:00:00"/>
    <d v="2024-07-01T00:00:00"/>
    <d v="2024-06-25T00:00:00"/>
    <m/>
    <d v="2024-06-17T00:00:00"/>
    <d v="2024-06-20T00:00:00"/>
    <m/>
    <d v="2024-06-25T00:00:00"/>
    <d v="2024-07-10T00:00:00"/>
    <d v="2024-06-19T00:00:00"/>
    <d v="2024-07-04T00:00:00"/>
    <s v="Sim"/>
    <m/>
    <m/>
    <m/>
    <m/>
    <d v="2024-06-14T00:00:00"/>
    <m/>
    <d v="2024-07-08T00:00:00"/>
    <m/>
    <m/>
    <d v="2024-07-12T00:00:00"/>
    <d v="2024-06-14T00:00:00"/>
    <d v="2024-07-10T00:00:00"/>
    <d v="2024-07-15T00:00:00"/>
    <d v="2024-07-20T00:00:00"/>
    <d v="2024-11-28T00:00:00"/>
    <d v="2024-06-19T00:00:00"/>
    <d v="2024-11-28T00:00:00"/>
    <m/>
    <m/>
    <m/>
    <m/>
    <m/>
    <m/>
    <m/>
    <m/>
    <m/>
    <m/>
    <m/>
    <m/>
    <m/>
    <m/>
    <n v="3905.32"/>
    <m/>
    <m/>
    <m/>
    <m/>
    <m/>
    <m/>
  </r>
  <r>
    <n v="3596"/>
    <x v="0"/>
    <n v="4275"/>
    <x v="2"/>
    <s v="ETAPA 01"/>
    <s v="BLOCO D"/>
    <n v="204"/>
    <s v="ÁGUAS LINDAS"/>
    <s v="MARIA DO ESPIRITO SANTO DE SOUSA"/>
    <s v="&quot;01123946396&quot;"/>
    <x v="3"/>
    <x v="44"/>
    <s v="Não"/>
    <s v="Não"/>
    <s v="Não"/>
    <s v="Sim"/>
    <s v="Sim"/>
    <s v="Não"/>
    <s v="Não"/>
    <n v="152982.70000000001"/>
    <n v="498.97"/>
    <n v="0"/>
    <n v="97981.6"/>
    <n v="42018.400000000001"/>
    <n v="0"/>
    <n v="140000"/>
    <n v="0"/>
    <n v="0"/>
    <m/>
    <n v="8787720303714"/>
    <s v="Contrato Adimplente"/>
    <n v="96066"/>
    <d v="2024-08-16T00:00:00"/>
    <n v="2740.12"/>
    <d v="2024-07-16T00:00:00"/>
    <x v="0"/>
    <d v="2024-06-17T00:00:00"/>
    <m/>
    <m/>
    <m/>
    <m/>
    <s v="Endy Carvalho Consultoria imobiliária"/>
    <m/>
    <m/>
    <m/>
    <d v="2024-12-27T00:00:00"/>
    <d v="2025-03-28T00:00:00"/>
    <s v="VENDA FINALIZADA"/>
    <d v="2024-06-19T00:00:00"/>
    <n v="26039"/>
    <n v="203521.6"/>
    <m/>
    <s v="AGL28"/>
    <n v="26039"/>
    <m/>
    <s v="Santo Antônio do Descoberto"/>
    <s v="Goiás"/>
    <n v="5561992862944"/>
    <s v="Quadra 9"/>
    <n v="72906810"/>
    <s v="Vila Montes Claros II"/>
    <s v="MARIAESANTO33@GMAIL.COM"/>
    <m/>
    <n v="1663.25"/>
    <d v="2024-11-30T00:00:00"/>
    <m/>
    <s v="Gledson Carlos da Silva leandro (Gestor): Avancei para fases assinatura caixa, pois a restrição foi dado baixa do nome da cliente. E este repasse já foi validado pela SV. "/>
    <s v="16/07/2024 às 14h17"/>
    <n v="2760"/>
    <n v="5782"/>
    <s v="Auxiliar"/>
    <d v="2024-06-04T00:00:00"/>
    <n v="500"/>
    <d v="2024-07-18T00:00:00"/>
    <s v="sim"/>
    <d v="2024-07-23T00:00:00"/>
    <s v="MP142377"/>
    <d v="2024-06-04T00:00:00"/>
    <d v="2024-07-18T00:00:00"/>
    <m/>
    <d v="2024-06-14T00:00:00"/>
    <s v="Sim"/>
    <m/>
    <d v="2024-06-04T00:00:00"/>
    <m/>
    <m/>
    <m/>
    <d v="2024-07-22T00:00:00"/>
    <m/>
    <d v="2024-06-19T00:00:00"/>
    <d v="2024-08-13T00:00:00"/>
    <d v="2024-06-14T00:00:00"/>
    <d v="2024-08-01T00:00:00"/>
    <d v="2024-07-18T00:00:00"/>
    <m/>
    <d v="2024-06-18T00:00:00"/>
    <d v="2024-06-29T00:00:00"/>
    <m/>
    <d v="2024-07-18T00:00:00"/>
    <d v="2024-08-14T00:00:00"/>
    <d v="2024-06-29T00:00:00"/>
    <d v="2024-08-15T00:00:00"/>
    <s v="Sim"/>
    <m/>
    <m/>
    <m/>
    <m/>
    <d v="2024-06-14T00:00:00"/>
    <m/>
    <d v="2024-08-16T00:00:00"/>
    <m/>
    <m/>
    <d v="2024-08-29T00:00:00"/>
    <d v="2024-06-17T00:00:00"/>
    <d v="2024-08-14T00:00:00"/>
    <d v="2024-08-19T00:00:00"/>
    <d v="2024-12-03T00:00:00"/>
    <d v="2024-11-28T00:00:00"/>
    <d v="2024-06-28T00:00:00"/>
    <d v="2024-11-28T00:00:00"/>
    <m/>
    <m/>
    <m/>
    <m/>
    <m/>
    <m/>
    <m/>
    <m/>
    <m/>
    <m/>
    <m/>
    <m/>
    <m/>
    <m/>
    <n v="3905.32"/>
    <m/>
    <s v="Não tem"/>
    <m/>
    <m/>
    <m/>
    <m/>
  </r>
  <r>
    <n v="3597"/>
    <x v="0"/>
    <n v="4299"/>
    <x v="2"/>
    <s v="ETAPA 02"/>
    <s v="BLOCO I"/>
    <n v="303"/>
    <s v="ÁGUAS LINDAS"/>
    <s v="DANIEL DE JESUS INACIO"/>
    <s v="&quot;70171677161&quot;"/>
    <x v="2"/>
    <x v="20"/>
    <s v="Não"/>
    <s v="Não"/>
    <s v="Não"/>
    <s v="Sim"/>
    <s v="Sim"/>
    <s v="Não"/>
    <s v="Não"/>
    <n v="163547.43"/>
    <n v="600"/>
    <n v="0"/>
    <n v="124591.15"/>
    <n v="45066.85"/>
    <n v="0"/>
    <n v="169658"/>
    <n v="0"/>
    <n v="0"/>
    <m/>
    <n v="8787720306128"/>
    <s v="Contrato Adimplente"/>
    <n v="96149"/>
    <d v="2024-07-05T00:00:00"/>
    <n v="2740.25"/>
    <d v="2024-06-21T00:00:00"/>
    <x v="0"/>
    <d v="2024-06-18T00:00:00"/>
    <m/>
    <m/>
    <m/>
    <m/>
    <s v="Endy Carvalho Consultoria imobiliária"/>
    <m/>
    <m/>
    <m/>
    <d v="2025-04-29T00:00:00"/>
    <d v="2025-04-29T00:00:00"/>
    <s v="VENDA FINALIZADA"/>
    <d v="2024-06-19T00:00:00"/>
    <n v="26084"/>
    <n v="205147.43"/>
    <m/>
    <s v="AGL28"/>
    <n v="26084"/>
    <m/>
    <s v="Águas Lindas de Goiás"/>
    <s v="Goiás"/>
    <n v="5561982365893"/>
    <s v="RUA SEM NOME, Q 41 L 12"/>
    <n v="72910000"/>
    <s v="JARDIM BARRAGEM IV"/>
    <s v="danielmacelo624@gmail.com"/>
    <m/>
    <n v="2000"/>
    <m/>
    <m/>
    <m/>
    <m/>
    <n v="2848"/>
    <n v="5789"/>
    <s v="Motorista"/>
    <d v="2024-06-12T00:00:00"/>
    <n v="500"/>
    <d v="2024-06-28T00:00:00"/>
    <s v="sim"/>
    <d v="2024-06-28T00:00:00"/>
    <s v="MP129846"/>
    <d v="2024-06-12T00:00:00"/>
    <d v="2024-06-25T00:00:00"/>
    <m/>
    <d v="2024-06-14T00:00:00"/>
    <s v="Sim"/>
    <m/>
    <d v="2024-06-12T00:00:00"/>
    <m/>
    <m/>
    <m/>
    <d v="2024-06-27T00:00:00"/>
    <m/>
    <d v="2024-06-19T00:00:00"/>
    <d v="2024-07-02T00:00:00"/>
    <d v="2024-06-14T00:00:00"/>
    <d v="2024-07-01T00:00:00"/>
    <d v="2024-06-25T00:00:00"/>
    <m/>
    <d v="2024-06-17T00:00:00"/>
    <d v="2024-06-20T00:00:00"/>
    <m/>
    <d v="2024-06-25T00:00:00"/>
    <d v="2024-07-11T00:00:00"/>
    <d v="2024-06-19T00:00:00"/>
    <d v="2024-07-04T00:00:00"/>
    <s v="Sim"/>
    <m/>
    <m/>
    <m/>
    <m/>
    <d v="2024-06-14T00:00:00"/>
    <m/>
    <d v="2024-07-08T00:00:00"/>
    <m/>
    <m/>
    <d v="2024-07-11T00:00:00"/>
    <d v="2024-06-17T00:00:00"/>
    <d v="2024-07-11T00:00:00"/>
    <d v="2024-08-20T00:00:00"/>
    <d v="2024-12-05T00:00:00"/>
    <d v="2025-02-05T00:00:00"/>
    <d v="2024-06-19T00:00:00"/>
    <d v="2025-02-05T00:00:00"/>
    <m/>
    <m/>
    <m/>
    <m/>
    <m/>
    <m/>
    <m/>
    <m/>
    <m/>
    <m/>
    <m/>
    <m/>
    <m/>
    <m/>
    <n v="4165.32"/>
    <m/>
    <m/>
    <m/>
    <m/>
    <m/>
    <m/>
  </r>
  <r>
    <n v="3598"/>
    <x v="0"/>
    <n v="4268"/>
    <x v="0"/>
    <s v="Única"/>
    <s v="BLOCO O"/>
    <n v="304"/>
    <s v="FORMOSA"/>
    <s v="ADELVANIA APARECIDA SOUZA"/>
    <s v="&quot;01372153632&quot;"/>
    <x v="0"/>
    <x v="11"/>
    <s v="Não"/>
    <s v="Não"/>
    <s v="Não"/>
    <s v="Não"/>
    <s v="Não"/>
    <s v="Não"/>
    <s v="Não"/>
    <n v="164200"/>
    <n v="780"/>
    <n v="0"/>
    <n v="143993.41"/>
    <n v="14657"/>
    <n v="0"/>
    <n v="158650.41"/>
    <n v="0"/>
    <n v="0"/>
    <m/>
    <n v="8787720559050"/>
    <s v="Contrato Adimplente"/>
    <m/>
    <d v="2024-08-09T00:00:00"/>
    <n v="3914.73"/>
    <d v="2024-07-26T00:00:00"/>
    <x v="0"/>
    <d v="2024-06-18T00:00:00"/>
    <m/>
    <m/>
    <m/>
    <m/>
    <s v="Endy Carvalho Consultoria imobiliária"/>
    <m/>
    <m/>
    <m/>
    <d v="2025-03-27T00:00:00"/>
    <d v="2025-03-27T00:00:00"/>
    <s v="VENDA FINALIZADA"/>
    <d v="2024-06-19T00:00:00"/>
    <n v="26083"/>
    <n v="221040"/>
    <m/>
    <s v="FSA09"/>
    <n v="26083"/>
    <s v="GUILHERME HENRIQUE SILVA - 01956128174"/>
    <s v="Formosa"/>
    <s v="Goiás"/>
    <n v="5561999278676"/>
    <s v="Via 12, Chácara 6"/>
    <n v="73802442"/>
    <s v="Setor Sul"/>
    <s v="Adelvaniasouza10@gmail.com"/>
    <m/>
    <n v="2600"/>
    <d v="2024-11-30T00:00:00"/>
    <m/>
    <m/>
    <m/>
    <n v="3264"/>
    <n v="5787"/>
    <s v="Vendedor(a)"/>
    <d v="2024-06-03T00:00:00"/>
    <n v="449.91"/>
    <d v="2024-08-01T00:00:00"/>
    <s v="sim"/>
    <d v="2024-07-31T00:00:00"/>
    <s v="MP134550"/>
    <d v="2024-06-03T00:00:00"/>
    <d v="2024-07-29T00:00:00"/>
    <m/>
    <d v="2024-06-18T00:00:00"/>
    <s v="Sim"/>
    <m/>
    <d v="2024-06-03T00:00:00"/>
    <d v="2024-07-16T00:00:00"/>
    <m/>
    <d v="2024-07-16T00:00:00"/>
    <d v="2024-08-05T00:00:00"/>
    <m/>
    <d v="2024-06-19T00:00:00"/>
    <d v="2024-08-06T00:00:00"/>
    <d v="2024-06-18T00:00:00"/>
    <d v="2024-08-01T00:00:00"/>
    <d v="2024-07-29T00:00:00"/>
    <m/>
    <d v="2024-06-20T00:00:00"/>
    <d v="2024-07-18T00:00:00"/>
    <d v="2024-11-30T00:00:00"/>
    <d v="2024-07-31T00:00:00"/>
    <d v="2024-08-14T00:00:00"/>
    <d v="2024-07-18T00:00:00"/>
    <m/>
    <s v="Sim"/>
    <m/>
    <m/>
    <m/>
    <m/>
    <d v="2024-07-26T00:00:00"/>
    <m/>
    <d v="2024-08-21T00:00:00"/>
    <m/>
    <m/>
    <d v="2024-08-22T00:00:00"/>
    <d v="2024-07-10T00:00:00"/>
    <d v="2024-08-14T00:00:00"/>
    <d v="2024-09-02T00:00:00"/>
    <d v="2024-06-12T00:00:00"/>
    <d v="2025-03-12T00:00:00"/>
    <d v="2024-07-18T00:00:00"/>
    <d v="2025-03-12T00:00:00"/>
    <m/>
    <m/>
    <m/>
    <m/>
    <m/>
    <m/>
    <m/>
    <m/>
    <m/>
    <m/>
    <m/>
    <m/>
    <m/>
    <m/>
    <n v="1952.45"/>
    <m/>
    <m/>
    <m/>
    <m/>
    <m/>
    <m/>
  </r>
  <r>
    <n v="3599"/>
    <x v="0"/>
    <n v="4296"/>
    <x v="7"/>
    <s v="Etapa Unica"/>
    <s v="BLOCO J"/>
    <s v="APTO 101"/>
    <s v="FORMOSA"/>
    <s v="AMANDA DA CONCEIÇÃO"/>
    <s v="&quot;07133756129&quot;"/>
    <x v="0"/>
    <x v="30"/>
    <s v="Não"/>
    <s v="Não"/>
    <s v="Não"/>
    <s v="Não"/>
    <s v="Não"/>
    <s v="Não"/>
    <s v="Não"/>
    <n v="154066.28"/>
    <n v="690"/>
    <n v="0"/>
    <n v="123796.78"/>
    <n v="24322"/>
    <n v="0"/>
    <n v="148118.78"/>
    <n v="0"/>
    <n v="0"/>
    <m/>
    <n v="8787720358969"/>
    <s v="Contrato Adimplente"/>
    <m/>
    <d v="2024-08-07T00:00:00"/>
    <n v="3543.36"/>
    <d v="2024-07-19T00:00:00"/>
    <x v="0"/>
    <d v="2024-06-18T00:00:00"/>
    <m/>
    <m/>
    <m/>
    <m/>
    <s v="Endy Carvalho Consultoria imobiliária"/>
    <m/>
    <m/>
    <m/>
    <d v="2025-03-27T00:00:00"/>
    <d v="2025-08-25T00:00:00"/>
    <s v="VENDA FINALIZADA"/>
    <d v="2024-06-19T00:00:00"/>
    <n v="26078"/>
    <n v="212000.68"/>
    <m/>
    <s v="FSA010"/>
    <n v="26078"/>
    <s v="LUCAS MARTINS ARRUDA - 05081687162"/>
    <s v="Formosa"/>
    <s v="Goiás"/>
    <n v="5561996474216"/>
    <s v="Rua 12 - B"/>
    <n v="73800000"/>
    <s v="Setor Industrial II"/>
    <s v="conceicao1996amanda@gmail.com"/>
    <m/>
    <n v="2300"/>
    <d v="2024-06-12T00:00:00"/>
    <m/>
    <m/>
    <m/>
    <n v="3738"/>
    <n v="5786"/>
    <s v="Gestor da qualidade"/>
    <d v="2024-06-20T00:00:00"/>
    <n v="449.91"/>
    <d v="2024-07-25T00:00:00"/>
    <s v="sim"/>
    <d v="2024-07-28T00:00:00"/>
    <s v="MP143142"/>
    <d v="2024-06-21T00:00:00"/>
    <d v="2024-07-24T00:00:00"/>
    <m/>
    <d v="2024-06-19T00:00:00"/>
    <s v="Sim"/>
    <m/>
    <d v="2024-06-21T00:00:00"/>
    <d v="2024-07-04T00:00:00"/>
    <m/>
    <d v="2024-07-08T00:00:00"/>
    <d v="2024-08-01T00:00:00"/>
    <m/>
    <d v="2024-06-27T00:00:00"/>
    <d v="2024-08-05T00:00:00"/>
    <d v="2024-06-19T00:00:00"/>
    <d v="2024-08-01T00:00:00"/>
    <d v="2024-07-25T00:00:00"/>
    <m/>
    <d v="2024-06-21T00:00:00"/>
    <d v="2024-07-17T00:00:00"/>
    <d v="2024-12-14T00:00:00"/>
    <d v="2024-07-26T00:00:00"/>
    <d v="2024-08-08T00:00:00"/>
    <d v="2024-07-17T00:00:00"/>
    <m/>
    <s v="Sim"/>
    <m/>
    <m/>
    <m/>
    <m/>
    <d v="2024-07-19T00:00:00"/>
    <m/>
    <d v="2024-08-08T00:00:00"/>
    <m/>
    <m/>
    <d v="2024-08-08T00:00:00"/>
    <d v="2024-06-20T00:00:00"/>
    <d v="2024-08-09T00:00:00"/>
    <d v="2024-08-14T00:00:00"/>
    <d v="2024-12-06T00:00:00"/>
    <d v="2025-03-20T00:00:00"/>
    <d v="2024-07-15T00:00:00"/>
    <d v="2025-03-20T00:00:00"/>
    <m/>
    <m/>
    <m/>
    <m/>
    <m/>
    <m/>
    <m/>
    <m/>
    <m/>
    <m/>
    <m/>
    <m/>
    <m/>
    <m/>
    <n v="2032.45"/>
    <m/>
    <m/>
    <m/>
    <m/>
    <m/>
    <m/>
  </r>
  <r>
    <n v="3600"/>
    <x v="0"/>
    <n v="4290"/>
    <x v="7"/>
    <s v="Etapa Unica"/>
    <s v="BLOCO L"/>
    <s v="APTO 202"/>
    <s v="FORMOSA"/>
    <s v="JOAO PEDRO FERNANDES ALVES"/>
    <s v="&quot;06592677139&quot;"/>
    <x v="0"/>
    <x v="11"/>
    <s v="Não"/>
    <s v="Não"/>
    <s v="Não"/>
    <s v="Não"/>
    <s v="Não"/>
    <s v="Não"/>
    <s v="Não"/>
    <n v="151849.07"/>
    <n v="705"/>
    <n v="0"/>
    <n v="134550.07"/>
    <n v="17975"/>
    <n v="0"/>
    <n v="152525.07"/>
    <n v="0"/>
    <n v="0"/>
    <m/>
    <n v="8787720325580"/>
    <s v="Contrato Adimplente"/>
    <m/>
    <d v="2024-07-31T00:00:00"/>
    <n v="3784.89"/>
    <d v="2024-06-27T00:00:00"/>
    <x v="0"/>
    <d v="2024-06-18T00:00:00"/>
    <m/>
    <m/>
    <m/>
    <m/>
    <s v="Endy Carvalho Consultoria imobiliária"/>
    <m/>
    <m/>
    <m/>
    <d v="2025-03-27T00:00:00"/>
    <d v="2025-08-25T00:00:00"/>
    <s v="VENDA FINALIZADA"/>
    <d v="2024-06-19T00:00:00"/>
    <n v="26075"/>
    <n v="211933.26"/>
    <m/>
    <s v="FSA010"/>
    <n v="26075"/>
    <s v="SARAH GIOVANNA MELO - 01140007190"/>
    <s v="Formosa"/>
    <s v="Goiás"/>
    <n v="5561999472112"/>
    <s v="Rua Olímpio de Melo Álvares"/>
    <n v="73807615"/>
    <s v="Jardim Califórnia"/>
    <s v="jpalves914@gmail.com"/>
    <m/>
    <n v="25000"/>
    <m/>
    <m/>
    <m/>
    <m/>
    <n v="3772"/>
    <n v="5783"/>
    <s v="Auxiliar"/>
    <d v="2024-06-21T00:00:00"/>
    <m/>
    <m/>
    <s v="sim"/>
    <m/>
    <s v="MP143143"/>
    <d v="2024-06-24T00:00:00"/>
    <d v="2024-06-27T00:00:00"/>
    <m/>
    <d v="2024-06-19T00:00:00"/>
    <s v="Sim"/>
    <m/>
    <d v="2024-06-24T00:00:00"/>
    <m/>
    <m/>
    <m/>
    <m/>
    <m/>
    <d v="2024-06-25T00:00:00"/>
    <d v="2024-06-27T00:00:00"/>
    <d v="2024-06-19T00:00:00"/>
    <d v="2024-07-01T00:00:00"/>
    <m/>
    <m/>
    <d v="2024-06-21T00:00:00"/>
    <d v="2024-06-21T00:00:00"/>
    <d v="2024-08-26T00:00:00"/>
    <m/>
    <d v="2024-07-07T00:00:00"/>
    <d v="2024-06-21T00:00:00"/>
    <m/>
    <s v="Sim"/>
    <m/>
    <m/>
    <m/>
    <m/>
    <d v="2024-06-27T00:00:00"/>
    <m/>
    <d v="2024-07-31T00:00:00"/>
    <m/>
    <m/>
    <d v="2024-08-02T00:00:00"/>
    <d v="2024-06-18T00:00:00"/>
    <d v="2025-02-10T00:00:00"/>
    <d v="2025-02-15T00:00:00"/>
    <d v="2025-02-25T00:00:00"/>
    <d v="2025-03-20T00:00:00"/>
    <d v="2024-06-21T00:00:00"/>
    <d v="2025-03-20T00:00:00"/>
    <m/>
    <m/>
    <m/>
    <m/>
    <m/>
    <m/>
    <m/>
    <m/>
    <m/>
    <m/>
    <m/>
    <m/>
    <m/>
    <m/>
    <m/>
    <m/>
    <m/>
    <m/>
    <m/>
    <m/>
    <m/>
  </r>
  <r>
    <n v="3601"/>
    <x v="0"/>
    <n v="4269"/>
    <x v="7"/>
    <s v="Etapa Unica"/>
    <s v="BLOCO M"/>
    <s v="APTO 202"/>
    <s v="FORMOSA"/>
    <s v="FLHEMY STAR CASTRO FERREIRA ALVES"/>
    <s v="&quot;05098167116&quot;"/>
    <x v="0"/>
    <x v="26"/>
    <s v="Não"/>
    <s v="Não"/>
    <s v="Não"/>
    <s v="Não"/>
    <s v="Não"/>
    <s v="Não"/>
    <s v="Não"/>
    <n v="144917.63"/>
    <n v="683"/>
    <n v="0"/>
    <n v="130260.63"/>
    <n v="4571"/>
    <n v="0"/>
    <n v="134831.63"/>
    <n v="0"/>
    <n v="0"/>
    <m/>
    <n v="8787720324738"/>
    <s v="Contrato Adimplente"/>
    <m/>
    <d v="2024-08-02T00:00:00"/>
    <n v="3575.42"/>
    <d v="2024-06-28T00:00:00"/>
    <x v="0"/>
    <d v="2024-06-18T00:00:00"/>
    <m/>
    <m/>
    <m/>
    <m/>
    <s v="Endy Carvalho Consultoria imobiliária"/>
    <m/>
    <m/>
    <m/>
    <d v="2025-03-27T00:00:00"/>
    <d v="2025-08-25T00:00:00"/>
    <s v="VENDA FINALIZADA"/>
    <d v="2024-06-19T00:00:00"/>
    <n v="26076"/>
    <n v="211931.79"/>
    <m/>
    <s v="FSA010"/>
    <n v="26076"/>
    <s v="FLHEMY STAR ALVES - 81857560159"/>
    <s v="Formosa"/>
    <s v="Goiás"/>
    <n v="5561998239577"/>
    <s v="Rua Particular"/>
    <n v="73805475"/>
    <s v="Setor Imperatriz"/>
    <s v="flhemycastro@gmail.com"/>
    <m/>
    <n v="2600"/>
    <m/>
    <m/>
    <m/>
    <m/>
    <n v="3786"/>
    <n v="5784"/>
    <s v="Autônomo(a)"/>
    <d v="2024-06-24T00:00:00"/>
    <m/>
    <m/>
    <s v="sim"/>
    <m/>
    <s v="MP143144"/>
    <d v="2024-06-24T00:00:00"/>
    <d v="2024-07-29T00:00:00"/>
    <m/>
    <d v="2024-06-19T00:00:00"/>
    <s v="Sim"/>
    <m/>
    <d v="2024-06-24T00:00:00"/>
    <m/>
    <m/>
    <m/>
    <d v="2024-07-25T00:00:00"/>
    <m/>
    <d v="2024-07-03T00:00:00"/>
    <d v="2024-07-29T00:00:00"/>
    <d v="2024-06-19T00:00:00"/>
    <d v="2024-07-15T00:00:00"/>
    <d v="2024-07-22T00:00:00"/>
    <m/>
    <d v="2024-06-21T00:00:00"/>
    <d v="2024-06-21T00:00:00"/>
    <d v="2024-11-13T00:00:00"/>
    <d v="2024-07-23T00:00:00"/>
    <d v="2024-08-08T00:00:00"/>
    <d v="2024-06-21T00:00:00"/>
    <m/>
    <s v="Sim"/>
    <m/>
    <m/>
    <m/>
    <m/>
    <d v="2024-07-12T00:00:00"/>
    <m/>
    <d v="2024-08-02T00:00:00"/>
    <m/>
    <m/>
    <d v="2024-08-07T00:00:00"/>
    <d v="2024-06-17T00:00:00"/>
    <d v="2024-08-09T00:00:00"/>
    <d v="2024-08-16T00:00:00"/>
    <d v="2024-12-06T00:00:00"/>
    <d v="2025-03-20T00:00:00"/>
    <d v="2024-06-21T00:00:00"/>
    <d v="2025-03-20T00:00:00"/>
    <m/>
    <m/>
    <m/>
    <m/>
    <m/>
    <m/>
    <m/>
    <m/>
    <m/>
    <m/>
    <m/>
    <m/>
    <m/>
    <m/>
    <n v="1963.11"/>
    <m/>
    <m/>
    <m/>
    <m/>
    <m/>
    <m/>
  </r>
  <r>
    <n v="3602"/>
    <x v="0"/>
    <n v="4288"/>
    <x v="7"/>
    <s v="Etapa Unica"/>
    <s v="BLOCO P"/>
    <s v="APTO 101"/>
    <s v="FORMOSA"/>
    <s v="FLAVIA RIBEIRO DA SILVA"/>
    <s v="&quot;03111473139&quot;"/>
    <x v="0"/>
    <x v="40"/>
    <s v="Não"/>
    <s v="Não"/>
    <s v="Não"/>
    <s v="Não"/>
    <s v="Não"/>
    <s v="Não"/>
    <s v="Não"/>
    <n v="144501.06"/>
    <n v="508.88"/>
    <n v="0"/>
    <n v="99379.06"/>
    <n v="14023"/>
    <n v="0"/>
    <n v="113402.06"/>
    <n v="0"/>
    <n v="0"/>
    <m/>
    <n v="8787720295355"/>
    <s v="Contrato Adimplente"/>
    <m/>
    <d v="2024-07-31T00:00:00"/>
    <n v="3624.72"/>
    <d v="2024-06-27T00:00:00"/>
    <x v="0"/>
    <d v="2024-06-18T00:00:00"/>
    <m/>
    <m/>
    <m/>
    <m/>
    <s v="Endy Carvalho Consultoria imobiliária"/>
    <m/>
    <m/>
    <m/>
    <d v="2025-03-27T00:00:00"/>
    <d v="2025-08-25T00:00:00"/>
    <s v="VENDA FINALIZADA"/>
    <d v="2024-06-19T00:00:00"/>
    <n v="26077"/>
    <n v="211931.66"/>
    <m/>
    <s v="FSA010"/>
    <n v="26077"/>
    <s v="MARIA REGILENE DA SILVA FREITAS - 73245356153"/>
    <s v="Formosa"/>
    <s v="Goiás"/>
    <n v="5561998345210"/>
    <s v="Rua 8, CASA 2"/>
    <n v="73807315"/>
    <s v="Setor Nordeste"/>
    <s v="regilenefreitasromario09@gmail.com"/>
    <m/>
    <n v="1773.27"/>
    <m/>
    <m/>
    <m/>
    <m/>
    <n v="3831"/>
    <n v="5785"/>
    <s v="Secretária"/>
    <d v="2024-06-20T00:00:00"/>
    <m/>
    <m/>
    <s v="sim"/>
    <m/>
    <s v="MP143147"/>
    <d v="2024-06-20T00:00:00"/>
    <d v="2024-06-27T00:00:00"/>
    <m/>
    <d v="2024-06-20T00:00:00"/>
    <s v="Sim"/>
    <m/>
    <d v="2024-06-20T00:00:00"/>
    <m/>
    <m/>
    <m/>
    <m/>
    <m/>
    <d v="2024-06-24T00:00:00"/>
    <d v="2024-06-27T00:00:00"/>
    <d v="2024-06-20T00:00:00"/>
    <d v="2024-07-01T00:00:00"/>
    <m/>
    <m/>
    <d v="2024-06-24T00:00:00"/>
    <d v="2024-06-19T00:00:00"/>
    <m/>
    <m/>
    <d v="2024-07-07T00:00:00"/>
    <d v="2024-06-18T00:00:00"/>
    <m/>
    <s v="Sim"/>
    <m/>
    <m/>
    <m/>
    <m/>
    <d v="2024-06-27T00:00:00"/>
    <m/>
    <d v="2024-07-31T00:00:00"/>
    <m/>
    <m/>
    <d v="2024-08-08T00:00:00"/>
    <d v="2024-06-17T00:00:00"/>
    <d v="2025-02-10T00:00:00"/>
    <d v="2025-02-20T00:00:00"/>
    <d v="2025-03-13T00:00:00"/>
    <d v="2025-03-20T00:00:00"/>
    <d v="2024-06-18T00:00:00"/>
    <d v="2025-03-20T00:00:00"/>
    <m/>
    <m/>
    <m/>
    <m/>
    <m/>
    <m/>
    <m/>
    <m/>
    <m/>
    <m/>
    <m/>
    <m/>
    <m/>
    <m/>
    <m/>
    <m/>
    <m/>
    <m/>
    <m/>
    <m/>
    <m/>
  </r>
  <r>
    <n v="3603"/>
    <x v="1"/>
    <n v="4316"/>
    <x v="2"/>
    <s v="ETAPA 01"/>
    <s v="BLOCO E"/>
    <s v="02 PCD"/>
    <s v="ÁGUAS LINDAS"/>
    <s v="JOÃO HENRIQUE CARVALHO DE MELO"/>
    <s v="&quot;08211997142&quot;"/>
    <x v="2"/>
    <x v="13"/>
    <s v="Não"/>
    <s v="Não"/>
    <s v="Não"/>
    <s v="Não"/>
    <s v="Não"/>
    <s v="Não"/>
    <s v="Não"/>
    <n v="177054"/>
    <n v="1050.44"/>
    <n v="0"/>
    <n v="174470.08"/>
    <n v="2584"/>
    <n v="0"/>
    <n v="177054.07999999999"/>
    <n v="0"/>
    <n v="0"/>
    <m/>
    <m/>
    <s v="Contrato Adimplente"/>
    <m/>
    <m/>
    <n v="0"/>
    <m/>
    <x v="1"/>
    <d v="2024-06-18T00:00:00"/>
    <m/>
    <m/>
    <m/>
    <m/>
    <s v="Endy Carvalho Consultoria imobiliária"/>
    <m/>
    <m/>
    <m/>
    <d v="2024-08-21T00:00:00"/>
    <d v="2024-08-21T00:00:00"/>
    <s v="DISTRATO"/>
    <d v="2024-06-19T00:00:00"/>
    <n v="26090"/>
    <n v="219040.08"/>
    <m/>
    <s v="AGL28"/>
    <n v="26090"/>
    <s v="MARIA LUISA SOUSA FEITOSA - 07223456159"/>
    <s v="Brasília"/>
    <s v="Distrito Federal"/>
    <n v="5561984339431"/>
    <s v="QN 209 Conjunto 2"/>
    <n v="72341452"/>
    <s v="Samambaia Norte (Samambaia)"/>
    <s v="jhenriquemelo10@gmail.com"/>
    <m/>
    <n v="1991.49"/>
    <d v="2024-12-12T00:00:00"/>
    <m/>
    <s v="Gledson Carlos da Silva leandro (Gestor): Considerando que cliente pediu o prazo até dia 15/07 para confirmar se vai seguir com o processo volto para fase de andamento repasse por questões de organização do sistema. Quando da tomada de decisão avançarei para assinatura Caixa visto que já houve liberação da SV. "/>
    <s v="03/07/2024 às 08h58"/>
    <n v="2767"/>
    <n v="5791"/>
    <s v="Auxiliar"/>
    <d v="2024-06-16T00:00:00"/>
    <m/>
    <m/>
    <s v="sim"/>
    <m/>
    <s v="MP142380"/>
    <d v="2024-06-16T00:00:00"/>
    <m/>
    <m/>
    <d v="2024-06-19T00:00:00"/>
    <m/>
    <m/>
    <d v="2024-06-16T00:00:00"/>
    <m/>
    <m/>
    <m/>
    <m/>
    <m/>
    <d v="2024-06-19T00:00:00"/>
    <m/>
    <d v="2024-06-19T00:00:00"/>
    <m/>
    <m/>
    <m/>
    <d v="2024-06-20T00:00:00"/>
    <d v="2024-06-24T00:00:00"/>
    <m/>
    <m/>
    <m/>
    <d v="2024-06-24T00:00:00"/>
    <m/>
    <s v="Sim"/>
    <m/>
    <m/>
    <m/>
    <m/>
    <d v="2024-06-16T00:00:00"/>
    <m/>
    <m/>
    <m/>
    <m/>
    <m/>
    <d v="2024-06-18T00:00:00"/>
    <m/>
    <m/>
    <m/>
    <m/>
    <d v="2024-06-24T00:00:00"/>
    <m/>
    <m/>
    <m/>
    <m/>
    <m/>
    <m/>
    <m/>
    <m/>
    <m/>
    <m/>
    <m/>
    <m/>
    <m/>
    <m/>
    <m/>
    <m/>
    <m/>
    <m/>
    <m/>
    <m/>
    <m/>
    <m/>
  </r>
  <r>
    <n v="3604"/>
    <x v="0"/>
    <n v="4280"/>
    <x v="7"/>
    <s v="Etapa Unica"/>
    <s v="BLOCO M"/>
    <s v="APTO 304"/>
    <s v="FORMOSA"/>
    <s v="RHYAN CHRYSTIAN MARCHESE"/>
    <s v="&quot;02076575138&quot;"/>
    <x v="1"/>
    <x v="33"/>
    <s v="Não"/>
    <s v="Não"/>
    <s v="Não"/>
    <s v="Não"/>
    <s v="Não"/>
    <s v="Não"/>
    <s v="Não"/>
    <n v="148803.09"/>
    <n v="521.22"/>
    <n v="0"/>
    <n v="101864.09"/>
    <n v="46939"/>
    <n v="0"/>
    <n v="148803.09"/>
    <n v="0"/>
    <n v="0"/>
    <m/>
    <n v="8787720323308"/>
    <s v="Contrato Adimplente"/>
    <m/>
    <d v="2024-08-02T00:00:00"/>
    <n v="3543.36"/>
    <d v="2024-06-28T00:00:00"/>
    <x v="0"/>
    <d v="2024-06-19T00:00:00"/>
    <m/>
    <m/>
    <m/>
    <m/>
    <s v="Endy Carvalho Consultoria imobiliária"/>
    <m/>
    <m/>
    <m/>
    <d v="2025-03-27T00:00:00"/>
    <d v="2025-08-25T00:00:00"/>
    <s v="VENDA FINALIZADA"/>
    <d v="2024-06-19T00:00:00"/>
    <n v="26089"/>
    <n v="211931.26"/>
    <m/>
    <s v="FSA010"/>
    <n v="26089"/>
    <s v="ALDO TOME MARCHESE - 22086218168"/>
    <s v="Formosa"/>
    <s v="Goiás"/>
    <n v="5561999487780"/>
    <s v="RUA 66 Q 69"/>
    <n v="73813808"/>
    <s v="PARQUE LAGO"/>
    <s v="mrhyanchrystian@gmail.com"/>
    <m/>
    <n v="1737.44"/>
    <d v="2024-12-01T00:00:00"/>
    <m/>
    <m/>
    <m/>
    <n v="3792"/>
    <n v="5790"/>
    <s v="Engenheiro civil"/>
    <d v="2024-06-28T00:00:00"/>
    <m/>
    <m/>
    <s v="sim"/>
    <m/>
    <s v="MP143145"/>
    <d v="2024-06-28T00:00:00"/>
    <d v="2024-07-29T00:00:00"/>
    <m/>
    <d v="2024-06-19T00:00:00"/>
    <s v="Sim"/>
    <m/>
    <d v="2024-06-28T00:00:00"/>
    <m/>
    <m/>
    <m/>
    <d v="2024-07-25T00:00:00"/>
    <m/>
    <d v="2024-07-03T00:00:00"/>
    <d v="2024-07-29T00:00:00"/>
    <d v="2024-06-20T00:00:00"/>
    <d v="2024-07-15T00:00:00"/>
    <d v="2024-07-22T00:00:00"/>
    <m/>
    <d v="2024-06-21T00:00:00"/>
    <d v="2024-06-21T00:00:00"/>
    <d v="2024-12-01T00:00:00"/>
    <d v="2024-07-23T00:00:00"/>
    <d v="2024-08-08T00:00:00"/>
    <d v="2024-06-21T00:00:00"/>
    <m/>
    <s v="Sim"/>
    <m/>
    <m/>
    <m/>
    <m/>
    <d v="2024-07-12T00:00:00"/>
    <m/>
    <d v="2024-08-02T00:00:00"/>
    <m/>
    <m/>
    <d v="2024-08-07T00:00:00"/>
    <d v="2024-06-17T00:00:00"/>
    <d v="2024-08-09T00:00:00"/>
    <d v="2024-08-13T00:00:00"/>
    <d v="2024-12-06T00:00:00"/>
    <d v="2024-03-20T00:00:00"/>
    <d v="2024-06-21T00:00:00"/>
    <d v="2025-03-20T00:00:00"/>
    <m/>
    <m/>
    <m/>
    <m/>
    <m/>
    <m/>
    <m/>
    <m/>
    <m/>
    <m/>
    <m/>
    <m/>
    <m/>
    <m/>
    <n v="2389.1"/>
    <m/>
    <m/>
    <m/>
    <m/>
    <m/>
    <m/>
  </r>
  <r>
    <n v="3605"/>
    <x v="0"/>
    <n v="4304"/>
    <x v="5"/>
    <s v="Etapa Unica"/>
    <s v="BLOCO A"/>
    <n v="3"/>
    <s v="ÁGUAS LINDAS"/>
    <s v="JHULLY GABRIELY DA SILVA ALVES"/>
    <s v="&quot;08330006166&quot;"/>
    <x v="2"/>
    <x v="7"/>
    <s v="Não"/>
    <s v="Não"/>
    <s v="Não"/>
    <s v="Sim"/>
    <s v="Sim"/>
    <s v="Não"/>
    <s v="Não"/>
    <n v="157295.41"/>
    <n v="577.41"/>
    <n v="73018.44"/>
    <n v="113196.5"/>
    <n v="47705.5"/>
    <n v="0"/>
    <n v="160902"/>
    <n v="0"/>
    <n v="0"/>
    <m/>
    <n v="8787720335870"/>
    <s v="Contrato Adimplente"/>
    <n v="105222"/>
    <d v="2024-07-12T00:00:00"/>
    <n v="2740.25"/>
    <d v="2024-06-27T00:00:00"/>
    <x v="0"/>
    <d v="2024-06-20T00:00:00"/>
    <m/>
    <m/>
    <m/>
    <m/>
    <s v="Endy Carvalho Consultoria imobiliária"/>
    <m/>
    <m/>
    <m/>
    <d v="2025-03-20T00:00:00"/>
    <d v="2025-03-20T00:00:00"/>
    <s v="VENDA FINALIZADA"/>
    <d v="2024-06-24T00:00:00"/>
    <n v="26237"/>
    <n v="206070.5"/>
    <m/>
    <s v="AGL29"/>
    <n v="26237"/>
    <m/>
    <s v="Águas Lindas de Goiás"/>
    <s v="Goiás"/>
    <n v="5561992340286"/>
    <s v="RUA CUPUACU QUADRA 17"/>
    <n v="72910000"/>
    <s v="JARDIM AMERICA IV"/>
    <s v="Jhullygabriely6@gmail.com"/>
    <m/>
    <n v="1924.75"/>
    <d v="2024-12-09T00:00:00"/>
    <m/>
    <m/>
    <m/>
    <n v="3315"/>
    <n v="5794"/>
    <s v="Professor(a)"/>
    <d v="2024-06-13T00:00:00"/>
    <m/>
    <m/>
    <s v="sim"/>
    <m/>
    <s v="MP140324"/>
    <d v="2024-06-13T00:00:00"/>
    <d v="2024-06-28T00:00:00"/>
    <m/>
    <d v="2024-06-20T00:00:00"/>
    <s v="Sim"/>
    <m/>
    <d v="2024-06-13T00:00:00"/>
    <m/>
    <m/>
    <m/>
    <d v="2024-07-04T00:00:00"/>
    <m/>
    <d v="2024-06-24T00:00:00"/>
    <d v="2024-07-08T00:00:00"/>
    <d v="2024-06-20T00:00:00"/>
    <d v="2024-07-01T00:00:00"/>
    <d v="2024-06-28T00:00:00"/>
    <m/>
    <d v="2024-06-24T00:00:00"/>
    <d v="2024-06-24T00:00:00"/>
    <m/>
    <d v="2024-06-28T00:00:00"/>
    <d v="2024-11-12T00:00:00"/>
    <d v="2024-06-24T00:00:00"/>
    <d v="2024-07-11T00:00:00"/>
    <s v="Sim"/>
    <m/>
    <m/>
    <m/>
    <m/>
    <d v="2024-06-19T00:00:00"/>
    <m/>
    <d v="2024-07-12T00:00:00"/>
    <m/>
    <m/>
    <d v="2024-07-17T00:00:00"/>
    <d v="2024-06-18T00:00:00"/>
    <d v="2024-11-13T00:00:00"/>
    <d v="2024-11-19T00:00:00"/>
    <d v="2024-12-03T00:00:00"/>
    <d v="2025-02-24T00:00:00"/>
    <d v="2024-06-24T00:00:00"/>
    <d v="2025-02-24T00:00:00"/>
    <m/>
    <m/>
    <m/>
    <m/>
    <m/>
    <m/>
    <m/>
    <m/>
    <m/>
    <m/>
    <m/>
    <m/>
    <m/>
    <m/>
    <n v="4105.32"/>
    <m/>
    <s v="Não tem"/>
    <m/>
    <m/>
    <m/>
    <m/>
  </r>
  <r>
    <n v="3606"/>
    <x v="0"/>
    <n v="4302"/>
    <x v="7"/>
    <s v="Etapa Unica"/>
    <s v="BLOCO N"/>
    <s v="APTO 202"/>
    <s v="FORMOSA"/>
    <s v="MURILO DE SOUSA AGUIAR"/>
    <s v="&quot;05216809139&quot;"/>
    <x v="0"/>
    <x v="30"/>
    <s v="Não"/>
    <s v="Não"/>
    <s v="Não"/>
    <s v="Não"/>
    <s v="Não"/>
    <s v="Não"/>
    <s v="Não"/>
    <n v="152254.98000000001"/>
    <n v="600"/>
    <n v="0"/>
    <n v="117639.98"/>
    <n v="34615"/>
    <n v="0"/>
    <n v="152254.98000000001"/>
    <n v="0"/>
    <n v="0"/>
    <m/>
    <n v="8787720363660"/>
    <s v="Contrato Adimplente"/>
    <m/>
    <d v="2024-07-31T00:00:00"/>
    <n v="3557.83"/>
    <d v="2024-06-28T00:00:00"/>
    <x v="0"/>
    <d v="2024-06-20T00:00:00"/>
    <m/>
    <m/>
    <m/>
    <m/>
    <s v="Endy Carvalho Consultoria imobiliária"/>
    <m/>
    <m/>
    <m/>
    <d v="2025-03-27T00:00:00"/>
    <d v="2025-08-25T00:00:00"/>
    <s v="VENDA FINALIZADA"/>
    <d v="2024-06-25T00:00:00"/>
    <n v="26348"/>
    <n v="211932.3"/>
    <m/>
    <s v="FSA010"/>
    <n v="26348"/>
    <s v="MÁRCIA SHIRLEY DE SOUSA AGUIAR - 57524882149"/>
    <s v="Formosa"/>
    <s v="Goiás"/>
    <n v="5561998188727"/>
    <s v="Rua 6"/>
    <n v="73805060"/>
    <s v="Setor Ferroviário"/>
    <s v="muriloaguiar8@gmail.com"/>
    <m/>
    <n v="2000"/>
    <m/>
    <m/>
    <m/>
    <m/>
    <n v="3804"/>
    <n v="5795"/>
    <s v="Autônomo(a)"/>
    <d v="2024-06-25T00:00:00"/>
    <m/>
    <m/>
    <s v="sim"/>
    <m/>
    <s v="MP143146"/>
    <d v="2024-06-26T00:00:00"/>
    <d v="2024-07-08T00:00:00"/>
    <m/>
    <d v="2024-06-20T00:00:00"/>
    <s v="Sim"/>
    <m/>
    <d v="2024-06-26T00:00:00"/>
    <m/>
    <m/>
    <m/>
    <m/>
    <m/>
    <d v="2024-07-01T00:00:00"/>
    <d v="2024-07-08T00:00:00"/>
    <d v="2024-06-20T00:00:00"/>
    <d v="2024-07-15T00:00:00"/>
    <d v="2024-07-17T00:00:00"/>
    <m/>
    <d v="2024-06-21T00:00:00"/>
    <d v="2024-06-26T00:00:00"/>
    <d v="2024-12-09T00:00:00"/>
    <m/>
    <d v="2024-08-08T00:00:00"/>
    <d v="2024-06-25T00:00:00"/>
    <m/>
    <s v="Sim"/>
    <m/>
    <m/>
    <m/>
    <m/>
    <d v="2024-07-08T00:00:00"/>
    <m/>
    <d v="2024-07-31T00:00:00"/>
    <m/>
    <m/>
    <d v="2024-08-02T00:00:00"/>
    <d v="2024-06-20T00:00:00"/>
    <d v="2024-08-09T00:00:00"/>
    <d v="2024-08-26T00:00:00"/>
    <d v="2024-12-06T00:00:00"/>
    <d v="2025-03-20T00:00:00"/>
    <d v="2024-06-25T00:00:00"/>
    <d v="2025-03-20T00:00:00"/>
    <m/>
    <m/>
    <m/>
    <m/>
    <m/>
    <m/>
    <m/>
    <m/>
    <m/>
    <m/>
    <m/>
    <m/>
    <m/>
    <m/>
    <m/>
    <m/>
    <m/>
    <m/>
    <m/>
    <m/>
    <m/>
  </r>
  <r>
    <n v="3607"/>
    <x v="0"/>
    <n v="4293"/>
    <x v="2"/>
    <s v="ETAPA 02"/>
    <s v="BLOCO N"/>
    <n v="3"/>
    <s v="ÁGUAS LINDAS"/>
    <s v="CRISTINA MARIA DA SILVA GOMES"/>
    <s v="&quot;00707515360&quot;"/>
    <x v="2"/>
    <x v="32"/>
    <s v="Não"/>
    <s v="Não"/>
    <s v="Não"/>
    <s v="Sim"/>
    <s v="Sim"/>
    <s v="Não"/>
    <s v="Não"/>
    <n v="159929.63"/>
    <n v="585"/>
    <n v="0"/>
    <n v="117909.65"/>
    <n v="48069.35"/>
    <n v="0"/>
    <n v="165979"/>
    <n v="0"/>
    <n v="0"/>
    <m/>
    <n v="8787720346863"/>
    <s v="Contrato Adimplente"/>
    <n v="96217"/>
    <d v="2024-07-12T00:00:00"/>
    <n v="2740.25"/>
    <d v="2024-06-25T00:00:00"/>
    <x v="0"/>
    <d v="2024-06-20T00:00:00"/>
    <m/>
    <m/>
    <m/>
    <m/>
    <s v="Endy Carvalho Consultoria imobiliária"/>
    <m/>
    <m/>
    <m/>
    <d v="2025-03-25T00:00:00"/>
    <d v="2025-03-25T00:00:00"/>
    <s v="VENDA FINALIZADA"/>
    <d v="2024-06-21T00:00:00"/>
    <n v="26236"/>
    <n v="212000.03"/>
    <m/>
    <s v="AGL28"/>
    <n v="26236"/>
    <m/>
    <s v="Ceilândia"/>
    <s v="Distrito Federal"/>
    <n v="5561992856417"/>
    <s v="QNM 18 Conjunto F"/>
    <n v="72210186"/>
    <s v="Ceilândia Norte (Ceilândia)"/>
    <s v="tinapg827@gmail.com"/>
    <m/>
    <n v="1950"/>
    <d v="2024-12-03T00:00:00"/>
    <m/>
    <m/>
    <m/>
    <n v="2921"/>
    <n v="5793"/>
    <s v="Auxiliar"/>
    <d v="2024-06-08T00:00:00"/>
    <n v="500"/>
    <d v="2024-06-28T00:00:00"/>
    <s v="sim"/>
    <d v="2024-07-02T00:00:00"/>
    <s v="MP129845"/>
    <d v="2024-06-08T00:00:00"/>
    <d v="2024-06-28T00:00:00"/>
    <m/>
    <d v="2024-06-14T00:00:00"/>
    <s v="Sim"/>
    <m/>
    <d v="2024-06-08T00:00:00"/>
    <m/>
    <m/>
    <m/>
    <d v="2024-07-04T00:00:00"/>
    <m/>
    <d v="2024-06-21T00:00:00"/>
    <d v="2024-07-08T00:00:00"/>
    <d v="2024-06-14T00:00:00"/>
    <d v="2024-07-01T00:00:00"/>
    <d v="2024-06-28T00:00:00"/>
    <m/>
    <d v="2024-06-17T00:00:00"/>
    <d v="2024-06-25T00:00:00"/>
    <m/>
    <d v="2024-06-28T00:00:00"/>
    <d v="2024-07-11T00:00:00"/>
    <d v="2024-06-24T00:00:00"/>
    <d v="2024-07-11T00:00:00"/>
    <s v="Sim"/>
    <m/>
    <m/>
    <m/>
    <m/>
    <d v="2024-06-14T00:00:00"/>
    <m/>
    <d v="2024-07-15T00:00:00"/>
    <m/>
    <m/>
    <d v="2024-08-28T00:00:00"/>
    <d v="2024-06-19T00:00:00"/>
    <d v="2024-07-11T00:00:00"/>
    <d v="2024-09-20T00:00:00"/>
    <d v="2024-12-05T00:00:00"/>
    <d v="2025-02-05T00:00:00"/>
    <d v="2024-06-24T00:00:00"/>
    <d v="2025-02-05T00:00:00"/>
    <m/>
    <m/>
    <m/>
    <m/>
    <m/>
    <m/>
    <m/>
    <m/>
    <m/>
    <m/>
    <m/>
    <m/>
    <m/>
    <m/>
    <n v="4165.32"/>
    <m/>
    <m/>
    <m/>
    <m/>
    <m/>
    <m/>
  </r>
  <r>
    <n v="3608"/>
    <x v="0"/>
    <n v="4261"/>
    <x v="0"/>
    <s v="Única"/>
    <s v="BLOCO K"/>
    <n v="3"/>
    <s v="FORMOSA"/>
    <s v="THALISSON DA SILVA AUGUSTO"/>
    <s v="&quot;70447792121&quot;"/>
    <x v="1"/>
    <x v="15"/>
    <s v="Não"/>
    <s v="Não"/>
    <s v="Não"/>
    <s v="Não"/>
    <s v="Não"/>
    <s v="Não"/>
    <s v="Não"/>
    <n v="163742.97"/>
    <n v="780"/>
    <n v="0"/>
    <n v="149085.97"/>
    <n v="14657"/>
    <n v="0"/>
    <n v="163742.97"/>
    <n v="0"/>
    <n v="0"/>
    <m/>
    <n v="8787720321585"/>
    <s v="Contrato Adimplente"/>
    <m/>
    <d v="2024-07-31T00:00:00"/>
    <n v="3955.17"/>
    <d v="2024-06-28T00:00:00"/>
    <x v="0"/>
    <d v="2024-06-20T00:00:00"/>
    <m/>
    <m/>
    <m/>
    <m/>
    <s v="Endy Carvalho Consultoria imobiliária"/>
    <m/>
    <m/>
    <m/>
    <d v="2025-03-27T00:00:00"/>
    <d v="2025-03-27T00:00:00"/>
    <s v="VENDA FINALIZADA"/>
    <d v="2024-06-24T00:00:00"/>
    <n v="26352"/>
    <n v="240000"/>
    <m/>
    <s v="FSA09"/>
    <n v="26352"/>
    <s v="MARIA LUZIA DA SILVA AUGUSTO - 98807021153"/>
    <s v="Formosa"/>
    <s v="Goiás"/>
    <n v="5561991332512"/>
    <s v="AVENIDA CIRCULAR QUADRA 13 LOTE 2 AP 104"/>
    <n v="73780000"/>
    <s v="SETOR BOSQUE"/>
    <s v="thalin207@gmail.com"/>
    <m/>
    <n v="2600"/>
    <d v="2024-11-27T00:00:00"/>
    <m/>
    <m/>
    <m/>
    <n v="3187"/>
    <n v="5799"/>
    <s v="Autônomo(a)"/>
    <d v="2024-06-28T00:00:00"/>
    <m/>
    <m/>
    <s v="sim"/>
    <m/>
    <s v="MP134551"/>
    <d v="2024-06-28T00:00:00"/>
    <d v="2024-07-08T00:00:00"/>
    <m/>
    <d v="2024-06-20T00:00:00"/>
    <s v="Sim"/>
    <m/>
    <d v="2024-06-28T00:00:00"/>
    <m/>
    <m/>
    <m/>
    <m/>
    <m/>
    <d v="2024-07-01T00:00:00"/>
    <d v="2024-07-08T00:00:00"/>
    <d v="2024-06-20T00:00:00"/>
    <d v="2024-07-15T00:00:00"/>
    <d v="2024-07-17T00:00:00"/>
    <m/>
    <d v="2024-06-21T00:00:00"/>
    <d v="2024-06-24T00:00:00"/>
    <m/>
    <m/>
    <d v="2024-07-23T00:00:00"/>
    <d v="2024-06-24T00:00:00"/>
    <m/>
    <s v="Sim"/>
    <m/>
    <m/>
    <m/>
    <m/>
    <d v="2024-07-08T00:00:00"/>
    <m/>
    <d v="2024-07-31T00:00:00"/>
    <m/>
    <m/>
    <d v="2024-08-07T00:00:00"/>
    <d v="2024-06-20T00:00:00"/>
    <d v="2024-07-23T00:00:00"/>
    <d v="2024-07-24T00:00:00"/>
    <d v="2024-07-31T00:00:00"/>
    <d v="2025-03-12T00:00:00"/>
    <d v="2024-06-24T00:00:00"/>
    <d v="2025-03-12T00:00:00"/>
    <m/>
    <m/>
    <m/>
    <m/>
    <m/>
    <m/>
    <m/>
    <m/>
    <m/>
    <m/>
    <m/>
    <m/>
    <m/>
    <m/>
    <m/>
    <m/>
    <m/>
    <m/>
    <m/>
    <m/>
    <m/>
  </r>
  <r>
    <n v="3609"/>
    <x v="0"/>
    <n v="4307"/>
    <x v="2"/>
    <s v="ETAPA 01"/>
    <s v="BLOCO U"/>
    <n v="303"/>
    <s v="ÁGUAS LINDAS"/>
    <s v="MARIA HELOÍSA SOUSA SILVA"/>
    <s v="&quot;71751885100&quot;"/>
    <x v="2"/>
    <x v="13"/>
    <s v="Não"/>
    <s v="Não"/>
    <s v="Não"/>
    <s v="Sim"/>
    <s v="Sim"/>
    <s v="Não"/>
    <s v="Não"/>
    <n v="155129.54999999999"/>
    <n v="567"/>
    <n v="0"/>
    <n v="110842.64"/>
    <n v="44868.36"/>
    <n v="0"/>
    <n v="155711"/>
    <n v="0"/>
    <n v="0"/>
    <m/>
    <n v="8787720346693"/>
    <s v="Contrato Adimplente"/>
    <n v="96341"/>
    <d v="2024-07-12T00:00:00"/>
    <n v="2740.25"/>
    <d v="2024-06-27T00:00:00"/>
    <x v="0"/>
    <d v="2024-06-21T00:00:00"/>
    <m/>
    <m/>
    <m/>
    <m/>
    <s v="Endy Carvalho Consultoria imobiliária"/>
    <m/>
    <m/>
    <m/>
    <d v="2024-12-27T00:00:00"/>
    <d v="2025-03-28T00:00:00"/>
    <s v="VENDA FINALIZADA"/>
    <d v="2024-06-25T00:00:00"/>
    <n v="26349"/>
    <n v="202090.55"/>
    <m/>
    <s v="AGL28"/>
    <n v="26349"/>
    <m/>
    <s v="Águas Lindas de Goiás"/>
    <s v="Goiás"/>
    <n v="5561992618857"/>
    <s v="RUA 31 Q 61"/>
    <n v="72910000"/>
    <s v="JARDIM DA BARRAGEM II"/>
    <s v="MHELOISA1236@GMAIL.COM"/>
    <m/>
    <n v="1890"/>
    <d v="2024-12-10T00:00:00"/>
    <m/>
    <m/>
    <m/>
    <n v="3052"/>
    <n v="5796"/>
    <s v="Vendedor(a)"/>
    <d v="2024-06-13T00:00:00"/>
    <n v="500"/>
    <d v="2024-06-27T00:00:00"/>
    <s v="sim"/>
    <d v="2024-07-04T00:00:00"/>
    <s v="MP142378"/>
    <d v="2024-06-13T00:00:00"/>
    <d v="2024-06-28T00:00:00"/>
    <m/>
    <d v="2024-06-19T00:00:00"/>
    <s v="Sim"/>
    <m/>
    <d v="2024-06-13T00:00:00"/>
    <m/>
    <m/>
    <m/>
    <d v="2024-07-04T00:00:00"/>
    <m/>
    <d v="2024-06-25T00:00:00"/>
    <d v="2024-07-08T00:00:00"/>
    <d v="2024-06-19T00:00:00"/>
    <d v="2024-07-01T00:00:00"/>
    <d v="2024-06-28T00:00:00"/>
    <m/>
    <d v="2024-06-21T00:00:00"/>
    <d v="2024-06-25T00:00:00"/>
    <m/>
    <d v="2024-06-28T00:00:00"/>
    <d v="2024-07-10T00:00:00"/>
    <d v="2024-06-24T00:00:00"/>
    <d v="2024-07-11T00:00:00"/>
    <s v="Sim"/>
    <m/>
    <m/>
    <m/>
    <m/>
    <d v="2024-06-19T00:00:00"/>
    <m/>
    <d v="2024-07-15T00:00:00"/>
    <m/>
    <m/>
    <d v="2024-07-17T00:00:00"/>
    <d v="2024-06-19T00:00:00"/>
    <d v="2024-07-10T00:00:00"/>
    <d v="2024-07-15T00:00:00"/>
    <d v="2024-12-03T00:00:00"/>
    <d v="2024-11-28T00:00:00"/>
    <d v="2024-06-24T00:00:00"/>
    <d v="2024-11-28T00:00:00"/>
    <m/>
    <m/>
    <m/>
    <m/>
    <m/>
    <m/>
    <m/>
    <m/>
    <m/>
    <m/>
    <m/>
    <m/>
    <m/>
    <m/>
    <n v="4005.32"/>
    <m/>
    <m/>
    <m/>
    <m/>
    <m/>
    <m/>
  </r>
  <r>
    <n v="3610"/>
    <x v="0"/>
    <n v="4315"/>
    <x v="2"/>
    <s v="ETAPA 01"/>
    <s v="BLOCO W"/>
    <n v="104"/>
    <s v="ÁGUAS LINDAS"/>
    <s v="LUANA LARA BARBOSA RODRIGUES"/>
    <s v="&quot;07427193164&quot;"/>
    <x v="2"/>
    <x v="23"/>
    <s v="Não"/>
    <s v="Não"/>
    <s v="Não"/>
    <s v="Sim"/>
    <s v="Sim"/>
    <s v="Não"/>
    <s v="Não"/>
    <n v="156307.57"/>
    <n v="488.23"/>
    <n v="0"/>
    <n v="101305.96"/>
    <n v="45001.61"/>
    <n v="0"/>
    <n v="146307.57"/>
    <n v="0"/>
    <n v="0"/>
    <m/>
    <n v="8787720323561"/>
    <s v="Contrato Adimplente"/>
    <n v="96366"/>
    <d v="2024-07-23T00:00:00"/>
    <n v="2740.25"/>
    <d v="2024-07-04T00:00:00"/>
    <x v="0"/>
    <d v="2024-06-21T00:00:00"/>
    <m/>
    <m/>
    <m/>
    <m/>
    <s v="Endy Carvalho Consultoria imobiliária"/>
    <m/>
    <m/>
    <m/>
    <d v="2024-12-27T00:00:00"/>
    <d v="2025-03-28T00:00:00"/>
    <s v="VENDA FINALIZADA"/>
    <d v="2024-06-25T00:00:00"/>
    <n v="26351"/>
    <n v="201998.39"/>
    <m/>
    <s v="AGL28"/>
    <n v="26351"/>
    <m/>
    <s v="Riacho Fundo"/>
    <s v="Distrito Federal"/>
    <n v="5561996413545"/>
    <s v="QS 12 CJ 02 BL C APTO 103"/>
    <n v="71800000"/>
    <s v="RIACHO FUNDO"/>
    <s v="LUANALARABARBOSARODRIGUES5@GMAIL.COM"/>
    <m/>
    <n v="1627.46"/>
    <d v="2024-12-08T00:00:00"/>
    <m/>
    <m/>
    <m/>
    <n v="3079"/>
    <n v="5798"/>
    <s v="Auxiliar"/>
    <d v="2024-06-20T00:00:00"/>
    <n v="500.84"/>
    <d v="2024-07-11T00:00:00"/>
    <s v="sim"/>
    <d v="2024-07-09T00:00:00"/>
    <s v="MP142381"/>
    <d v="2024-06-20T00:00:00"/>
    <d v="2024-07-05T00:00:00"/>
    <m/>
    <d v="2024-06-21T00:00:00"/>
    <s v="Sim"/>
    <m/>
    <d v="2024-06-20T00:00:00"/>
    <m/>
    <m/>
    <m/>
    <d v="2024-07-11T00:00:00"/>
    <m/>
    <d v="2024-06-24T00:00:00"/>
    <d v="2024-07-15T00:00:00"/>
    <d v="2024-06-21T00:00:00"/>
    <d v="2024-07-15T00:00:00"/>
    <d v="2024-07-05T00:00:00"/>
    <m/>
    <d v="2024-06-25T00:00:00"/>
    <d v="2024-07-01T00:00:00"/>
    <m/>
    <d v="2024-07-08T00:00:00"/>
    <d v="2024-07-23T00:00:00"/>
    <d v="2024-06-29T00:00:00"/>
    <d v="2024-07-18T00:00:00"/>
    <s v="Sim"/>
    <m/>
    <m/>
    <m/>
    <m/>
    <d v="2024-06-19T00:00:00"/>
    <m/>
    <d v="2024-07-24T00:00:00"/>
    <m/>
    <m/>
    <d v="2024-08-14T00:00:00"/>
    <d v="2024-06-21T00:00:00"/>
    <d v="2024-07-23T00:00:00"/>
    <d v="2024-07-28T00:00:00"/>
    <d v="2024-12-03T00:00:00"/>
    <d v="2024-11-28T00:00:00"/>
    <d v="2024-06-28T00:00:00"/>
    <d v="2024-11-28T00:00:00"/>
    <m/>
    <m/>
    <m/>
    <m/>
    <m/>
    <m/>
    <m/>
    <m/>
    <m/>
    <m/>
    <m/>
    <m/>
    <m/>
    <m/>
    <n v="4105.32"/>
    <m/>
    <m/>
    <m/>
    <m/>
    <m/>
    <m/>
  </r>
  <r>
    <n v="3611"/>
    <x v="2"/>
    <n v="4312"/>
    <x v="5"/>
    <s v="Etapa Unica"/>
    <s v="BLOCO F"/>
    <n v="303"/>
    <s v="ÁGUAS LINDAS"/>
    <s v="JONHATHAN NASCIMENTO GASPAR"/>
    <s v="&quot;07151517114&quot;"/>
    <x v="3"/>
    <x v="44"/>
    <s v="Não"/>
    <s v="Não"/>
    <s v="Não"/>
    <s v="Sim"/>
    <s v="Sim"/>
    <s v="Não"/>
    <s v="Não"/>
    <n v="149287.32999999999"/>
    <n v="0"/>
    <n v="0"/>
    <n v="94287.12"/>
    <n v="48796.9"/>
    <n v="0"/>
    <n v="143084.01999999999"/>
    <n v="0"/>
    <n v="0"/>
    <m/>
    <n v="8787720322522"/>
    <s v="Contrato Adimplente"/>
    <n v="105314"/>
    <d v="2024-07-12T00:00:00"/>
    <n v="2740.25"/>
    <d v="2024-06-28T00:00:00"/>
    <x v="0"/>
    <d v="2024-06-21T00:00:00"/>
    <m/>
    <m/>
    <m/>
    <m/>
    <s v="Endy Carvalho Consultoria imobiliária"/>
    <m/>
    <m/>
    <m/>
    <d v="2024-11-25T00:00:00"/>
    <d v="2025-05-07T00:00:00"/>
    <s v="VENDA FINALIZADA"/>
    <d v="2024-06-25T00:00:00"/>
    <n v="26350"/>
    <n v="197003"/>
    <m/>
    <s v="AGL29"/>
    <n v="26350"/>
    <m/>
    <s v="Ceilândia"/>
    <s v="Distrito Federal"/>
    <n v="5561993888915"/>
    <s v="SHSN CH 36 CJ 04B"/>
    <n v="72290755"/>
    <s v="CEILANDIA II"/>
    <s v="JONHATHANGASPAR1829@GMAIL.COM"/>
    <m/>
    <n v="1544.64"/>
    <m/>
    <m/>
    <m/>
    <m/>
    <n v="3402"/>
    <n v="5797"/>
    <s v="Auxiliar"/>
    <d v="2024-06-15T00:00:00"/>
    <n v="496.04"/>
    <d v="2024-08-05T00:00:00"/>
    <s v="sim"/>
    <d v="2024-08-05T00:00:00"/>
    <s v="MP140325"/>
    <d v="2024-06-15T00:00:00"/>
    <d v="2024-07-02T00:00:00"/>
    <m/>
    <d v="2024-06-20T00:00:00"/>
    <s v="Sim"/>
    <m/>
    <d v="2024-06-15T00:00:00"/>
    <m/>
    <m/>
    <m/>
    <d v="2024-07-04T00:00:00"/>
    <m/>
    <d v="2024-06-25T00:00:00"/>
    <d v="2024-07-08T00:00:00"/>
    <d v="2024-06-21T00:00:00"/>
    <d v="2024-07-15T00:00:00"/>
    <d v="2024-07-02T00:00:00"/>
    <m/>
    <d v="2024-06-24T00:00:00"/>
    <d v="2024-06-28T00:00:00"/>
    <m/>
    <d v="2024-07-02T00:00:00"/>
    <d v="2024-08-01T00:00:00"/>
    <d v="2024-06-28T00:00:00"/>
    <d v="2024-07-11T00:00:00"/>
    <s v="Sim"/>
    <m/>
    <m/>
    <m/>
    <m/>
    <d v="2024-06-20T00:00:00"/>
    <m/>
    <d v="2024-07-15T00:00:00"/>
    <m/>
    <m/>
    <d v="2024-07-18T00:00:00"/>
    <d v="2024-06-20T00:00:00"/>
    <d v="2024-08-06T00:00:00"/>
    <d v="2024-09-17T00:00:00"/>
    <d v="2024-12-03T00:00:00"/>
    <d v="2025-02-24T00:00:00"/>
    <d v="2024-06-28T00:00:00"/>
    <d v="2025-02-24T00:00:00"/>
    <m/>
    <m/>
    <m/>
    <m/>
    <m/>
    <m/>
    <m/>
    <m/>
    <m/>
    <m/>
    <m/>
    <m/>
    <m/>
    <m/>
    <n v="4005.32"/>
    <m/>
    <m/>
    <m/>
    <m/>
    <m/>
    <m/>
  </r>
  <r>
    <n v="3612"/>
    <x v="0"/>
    <n v="4309"/>
    <x v="5"/>
    <s v="Etapa Unica"/>
    <s v="BLOCO C"/>
    <n v="203"/>
    <s v="ÁGUAS LINDAS"/>
    <s v="JANIO VENANCIO DE BASTOS"/>
    <s v="&quot;58665854134&quot;"/>
    <x v="6"/>
    <x v="29"/>
    <s v="Não"/>
    <s v="Não"/>
    <s v="Não"/>
    <s v="Sim"/>
    <s v="Sim"/>
    <s v="Não"/>
    <s v="Não"/>
    <n v="130274.23"/>
    <n v="476.6"/>
    <n v="0"/>
    <n v="75273.460000000006"/>
    <n v="68563.95"/>
    <n v="0"/>
    <n v="143837.41"/>
    <n v="0"/>
    <n v="0"/>
    <m/>
    <n v="8787720348629"/>
    <s v="Contrato Adimplente"/>
    <n v="105262"/>
    <d v="2024-07-15T00:00:00"/>
    <n v="2371.12"/>
    <d v="2024-06-28T00:00:00"/>
    <x v="0"/>
    <d v="2024-06-24T00:00:00"/>
    <m/>
    <m/>
    <m/>
    <m/>
    <s v="Endy Carvalho Consultoria imobiliária"/>
    <m/>
    <m/>
    <m/>
    <d v="2025-03-20T00:00:00"/>
    <d v="2025-03-20T00:00:00"/>
    <s v="VENDA FINALIZADA"/>
    <d v="2024-06-25T00:00:00"/>
    <n v="26416"/>
    <n v="185236.05"/>
    <m/>
    <s v="AGL29"/>
    <n v="26416"/>
    <m/>
    <s v="Santo Antônio do Descoberto"/>
    <s v="Goiás"/>
    <n v="5561999375981"/>
    <s v="RUA 13 Q 32"/>
    <n v="72130020"/>
    <s v="SETOR CENTRAL"/>
    <s v="janiovenancio179@gmail.com"/>
    <m/>
    <n v="1588.65"/>
    <m/>
    <m/>
    <m/>
    <m/>
    <n v="3353"/>
    <n v="5800"/>
    <s v="Servente"/>
    <d v="2024-06-15T00:00:00"/>
    <n v="500.66"/>
    <d v="2024-08-05T00:00:00"/>
    <s v="sim"/>
    <d v="2024-08-05T00:00:00"/>
    <s v="MP140327"/>
    <d v="2024-06-15T00:00:00"/>
    <m/>
    <m/>
    <d v="2024-06-21T00:00:00"/>
    <m/>
    <m/>
    <d v="2024-06-15T00:00:00"/>
    <m/>
    <m/>
    <m/>
    <d v="2024-07-04T00:00:00"/>
    <m/>
    <d v="2024-06-25T00:00:00"/>
    <d v="2024-07-08T00:00:00"/>
    <d v="2024-06-21T00:00:00"/>
    <d v="2024-07-15T00:00:00"/>
    <d v="2024-07-02T00:00:00"/>
    <m/>
    <d v="2024-06-24T00:00:00"/>
    <d v="2024-06-28T00:00:00"/>
    <m/>
    <d v="2024-07-02T00:00:00"/>
    <d v="2024-08-01T00:00:00"/>
    <d v="2024-06-28T00:00:00"/>
    <d v="2024-07-11T00:00:00"/>
    <s v="Sim"/>
    <m/>
    <m/>
    <m/>
    <m/>
    <d v="2024-06-21T00:00:00"/>
    <m/>
    <d v="2024-07-17T00:00:00"/>
    <m/>
    <m/>
    <d v="2024-07-18T00:00:00"/>
    <d v="2024-06-21T00:00:00"/>
    <d v="2024-08-01T00:00:00"/>
    <d v="2024-09-15T00:00:00"/>
    <d v="2024-12-03T00:00:00"/>
    <d v="2025-02-24T00:00:00"/>
    <d v="2024-06-28T00:00:00"/>
    <d v="2025-02-24T00:00:00"/>
    <m/>
    <m/>
    <m/>
    <m/>
    <m/>
    <m/>
    <m/>
    <m/>
    <m/>
    <m/>
    <m/>
    <m/>
    <m/>
    <m/>
    <n v="4170.6400000000003"/>
    <m/>
    <m/>
    <m/>
    <m/>
    <m/>
    <m/>
  </r>
  <r>
    <n v="3613"/>
    <x v="0"/>
    <n v="4334"/>
    <x v="7"/>
    <s v="Etapa Unica"/>
    <s v="BLOCO L"/>
    <s v="APTO 304"/>
    <s v="FORMOSA"/>
    <s v="LUIZ FERNANDO DE SOUSA CALACIO"/>
    <s v="&quot;07603840376&quot;"/>
    <x v="1"/>
    <x v="10"/>
    <s v="Não"/>
    <s v="Não"/>
    <s v="Não"/>
    <s v="Não"/>
    <s v="Não"/>
    <s v="Não"/>
    <s v="Não"/>
    <n v="158002.93"/>
    <n v="577.79999999999995"/>
    <n v="0"/>
    <n v="113176.38"/>
    <n v="37858"/>
    <n v="0"/>
    <n v="151034.38"/>
    <n v="0"/>
    <n v="0"/>
    <m/>
    <n v="8787720532837"/>
    <s v="Contrato Adimplente"/>
    <m/>
    <d v="2024-08-09T00:00:00"/>
    <n v="3543.32"/>
    <d v="2024-07-25T00:00:00"/>
    <x v="0"/>
    <d v="2024-06-24T00:00:00"/>
    <m/>
    <m/>
    <m/>
    <m/>
    <s v="Endy Carvalho Consultoria imobiliária"/>
    <m/>
    <m/>
    <m/>
    <d v="2025-03-27T00:00:00"/>
    <d v="2025-08-25T00:00:00"/>
    <s v="VENDA FINALIZADA"/>
    <d v="2024-06-25T00:00:00"/>
    <n v="26359"/>
    <n v="212927.53"/>
    <m/>
    <s v="FSA010"/>
    <n v="26359"/>
    <m/>
    <s v="Formosa"/>
    <s v="Goiás"/>
    <n v="5561996854695"/>
    <s v="RUA 16 Q 03"/>
    <n v="73808790"/>
    <s v="SETOR BELA VISTA"/>
    <s v="nandosousa308@gmail.com"/>
    <m/>
    <n v="1926"/>
    <d v="2024-12-16T00:00:00"/>
    <m/>
    <m/>
    <m/>
    <n v="3778"/>
    <n v="5804"/>
    <s v="Operador de Loja"/>
    <d v="2024-06-20T00:00:00"/>
    <n v="449.91"/>
    <d v="2024-07-29T00:00:00"/>
    <s v="sim"/>
    <d v="2024-07-30T00:00:00"/>
    <s v="MP143153"/>
    <d v="2024-06-20T00:00:00"/>
    <d v="2024-07-29T00:00:00"/>
    <m/>
    <d v="2024-06-21T00:00:00"/>
    <s v="Sim"/>
    <m/>
    <d v="2024-06-20T00:00:00"/>
    <d v="2024-07-16T00:00:00"/>
    <m/>
    <d v="2024-07-16T00:00:00"/>
    <d v="2024-08-05T00:00:00"/>
    <m/>
    <d v="2024-06-24T00:00:00"/>
    <d v="2024-08-06T00:00:00"/>
    <d v="2024-06-21T00:00:00"/>
    <d v="2024-08-01T00:00:00"/>
    <d v="2024-07-29T00:00:00"/>
    <m/>
    <d v="2024-06-24T00:00:00"/>
    <d v="2024-07-19T00:00:00"/>
    <d v="2024-12-16T00:00:00"/>
    <d v="2024-07-31T00:00:00"/>
    <d v="2024-08-08T00:00:00"/>
    <d v="2024-07-19T00:00:00"/>
    <m/>
    <s v="Sim"/>
    <m/>
    <m/>
    <m/>
    <m/>
    <d v="2024-07-25T00:00:00"/>
    <m/>
    <d v="2024-08-09T00:00:00"/>
    <m/>
    <m/>
    <d v="2024-08-13T00:00:00"/>
    <d v="2024-07-08T00:00:00"/>
    <d v="2024-08-09T00:00:00"/>
    <d v="2024-08-19T00:00:00"/>
    <d v="2024-12-06T00:00:00"/>
    <d v="2025-03-20T00:00:00"/>
    <d v="2024-07-19T00:00:00"/>
    <d v="2025-03-20T00:00:00"/>
    <m/>
    <m/>
    <m/>
    <m/>
    <m/>
    <m/>
    <m/>
    <m/>
    <m/>
    <m/>
    <m/>
    <m/>
    <m/>
    <m/>
    <n v="2290.77"/>
    <m/>
    <m/>
    <m/>
    <m/>
    <m/>
    <m/>
  </r>
  <r>
    <n v="3614"/>
    <x v="0"/>
    <n v="4323"/>
    <x v="5"/>
    <s v="Etapa Unica"/>
    <s v="BLOCO I"/>
    <n v="303"/>
    <s v="ÁGUAS LINDAS"/>
    <s v="DANIEL RIBEIRO DOS SANTOS"/>
    <s v="&quot;07978381390&quot;"/>
    <x v="2"/>
    <x v="13"/>
    <s v="Não"/>
    <s v="Não"/>
    <s v="Não"/>
    <s v="Sim"/>
    <s v="Sim"/>
    <s v="Não"/>
    <s v="Não"/>
    <n v="142983.97"/>
    <n v="452.1"/>
    <n v="0"/>
    <n v="87984.05"/>
    <n v="47015.95"/>
    <n v="0"/>
    <n v="135000"/>
    <n v="0"/>
    <n v="0"/>
    <m/>
    <n v="8787720375693"/>
    <s v="Contrato Adimplente"/>
    <n v="105362"/>
    <d v="2024-07-23T00:00:00"/>
    <n v="2371.12"/>
    <d v="2024-06-28T00:00:00"/>
    <x v="0"/>
    <d v="2024-06-24T00:00:00"/>
    <m/>
    <m/>
    <m/>
    <m/>
    <s v="Endy Carvalho Consultoria imobiliária"/>
    <m/>
    <m/>
    <m/>
    <d v="2025-03-20T00:00:00"/>
    <d v="2025-03-20T00:00:00"/>
    <s v="VENDA FINALIZADA"/>
    <d v="2024-06-25T00:00:00"/>
    <n v="26358"/>
    <n v="192789.05"/>
    <m/>
    <s v="AGL29"/>
    <n v="26358"/>
    <m/>
    <s v="Águas Lindas de Goiás"/>
    <s v="Goiás"/>
    <n v="5561991620372"/>
    <s v="Q 42 L 13"/>
    <n v="72910000"/>
    <s v="JARDIM PEROLA DA BARRAGEM II"/>
    <s v="DANIELRIBEIRODOSSANTOS461@GMAIL.COM"/>
    <m/>
    <n v="1507"/>
    <d v="2024-12-16T00:00:00"/>
    <m/>
    <m/>
    <m/>
    <n v="3450"/>
    <n v="5803"/>
    <s v="Auxiliar"/>
    <d v="2024-06-19T00:00:00"/>
    <m/>
    <m/>
    <s v="sim"/>
    <m/>
    <s v="MP140326"/>
    <d v="2024-06-19T00:00:00"/>
    <d v="2024-07-10T00:00:00"/>
    <m/>
    <d v="2024-06-21T00:00:00"/>
    <s v="Sim"/>
    <m/>
    <d v="2024-06-19T00:00:00"/>
    <m/>
    <m/>
    <m/>
    <d v="2024-07-15T00:00:00"/>
    <m/>
    <d v="2024-06-25T00:00:00"/>
    <d v="2024-07-17T00:00:00"/>
    <d v="2024-06-21T00:00:00"/>
    <d v="2024-07-15T00:00:00"/>
    <d v="2024-07-11T00:00:00"/>
    <m/>
    <d v="2024-06-24T00:00:00"/>
    <d v="2024-06-27T00:00:00"/>
    <m/>
    <d v="2024-07-12T00:00:00"/>
    <d v="2024-08-01T00:00:00"/>
    <d v="2024-06-26T00:00:00"/>
    <d v="2024-07-22T00:00:00"/>
    <s v="Sim"/>
    <m/>
    <m/>
    <m/>
    <m/>
    <d v="2024-06-21T00:00:00"/>
    <m/>
    <d v="2024-07-24T00:00:00"/>
    <m/>
    <m/>
    <d v="2024-08-01T00:00:00"/>
    <d v="2024-06-26T00:00:00"/>
    <d v="2024-08-01T00:00:00"/>
    <d v="2024-09-15T00:00:00"/>
    <d v="2024-12-03T00:00:00"/>
    <d v="2025-02-24T00:00:00"/>
    <d v="2024-06-26T00:00:00"/>
    <d v="2025-02-24T00:00:00"/>
    <m/>
    <m/>
    <m/>
    <m/>
    <m/>
    <m/>
    <m/>
    <m/>
    <m/>
    <m/>
    <m/>
    <m/>
    <m/>
    <m/>
    <n v="3805.32"/>
    <m/>
    <m/>
    <m/>
    <m/>
    <m/>
    <m/>
  </r>
  <r>
    <n v="3615"/>
    <x v="0"/>
    <n v="4322"/>
    <x v="7"/>
    <s v="Etapa Unica"/>
    <s v="BLOCO A"/>
    <s v="APTO 203"/>
    <s v="FORMOSA"/>
    <s v="RONY ANDERSON BARBOSA DINIZ"/>
    <s v="&quot;70609506137&quot;"/>
    <x v="1"/>
    <x v="3"/>
    <s v="Não"/>
    <s v="Não"/>
    <s v="Não"/>
    <s v="Não"/>
    <s v="Não"/>
    <s v="Não"/>
    <s v="Não"/>
    <n v="158310.04999999999"/>
    <n v="634.66"/>
    <n v="0"/>
    <n v="120767.06"/>
    <n v="30127"/>
    <n v="0"/>
    <n v="150894.06"/>
    <n v="0"/>
    <n v="0"/>
    <m/>
    <n v="8787720387594"/>
    <s v="Contrato Adimplente"/>
    <m/>
    <d v="2024-07-29T00:00:00"/>
    <n v="3568.21"/>
    <d v="2024-06-28T00:00:00"/>
    <x v="0"/>
    <d v="2024-06-24T00:00:00"/>
    <m/>
    <m/>
    <m/>
    <m/>
    <s v="Endy Carvalho Consultoria imobiliária"/>
    <m/>
    <m/>
    <m/>
    <d v="2025-03-27T00:00:00"/>
    <d v="2025-08-25T00:00:00"/>
    <s v="VENDA FINALIZADA"/>
    <d v="2024-06-25T00:00:00"/>
    <n v="26357"/>
    <n v="212038.9"/>
    <m/>
    <s v="FSA010"/>
    <n v="26357"/>
    <m/>
    <s v="Formosa"/>
    <s v="Goiás"/>
    <n v="5561993483061"/>
    <s v="RUA 123 Q 3 L 4"/>
    <n v="73801971"/>
    <s v="CONJUNTO HABITACIONAL NOVA FORMOSA"/>
    <s v="ronydiniz2022@gmail.com"/>
    <m/>
    <n v="2115.5700000000002"/>
    <d v="2024-12-15T00:00:00"/>
    <m/>
    <m/>
    <m/>
    <n v="3597"/>
    <n v="5802"/>
    <s v="Auxiliar"/>
    <d v="2024-06-18T00:00:00"/>
    <m/>
    <m/>
    <s v="sim"/>
    <m/>
    <s v="MP143155"/>
    <d v="2024-06-18T00:00:00"/>
    <d v="2024-07-02T00:00:00"/>
    <m/>
    <d v="2024-06-24T00:00:00"/>
    <s v="Sim"/>
    <m/>
    <d v="2024-06-18T00:00:00"/>
    <m/>
    <m/>
    <m/>
    <m/>
    <m/>
    <d v="2024-06-25T00:00:00"/>
    <d v="2024-07-02T00:00:00"/>
    <d v="2024-06-24T00:00:00"/>
    <d v="2024-07-01T00:00:00"/>
    <m/>
    <m/>
    <d v="2024-06-25T00:00:00"/>
    <d v="2024-06-27T00:00:00"/>
    <m/>
    <m/>
    <d v="2024-07-07T00:00:00"/>
    <d v="2024-06-27T00:00:00"/>
    <m/>
    <s v="Sim"/>
    <m/>
    <m/>
    <m/>
    <m/>
    <d v="2024-07-02T00:00:00"/>
    <m/>
    <d v="2024-07-29T00:00:00"/>
    <m/>
    <m/>
    <d v="2024-08-01T00:00:00"/>
    <d v="2024-06-24T00:00:00"/>
    <d v="2025-02-10T00:00:00"/>
    <d v="2025-02-15T00:00:00"/>
    <d v="2025-02-25T00:00:00"/>
    <d v="2025-03-20T00:00:00"/>
    <d v="2024-06-27T00:00:00"/>
    <d v="2025-03-20T00:00:00"/>
    <m/>
    <m/>
    <m/>
    <m/>
    <m/>
    <m/>
    <m/>
    <m/>
    <m/>
    <m/>
    <m/>
    <m/>
    <m/>
    <m/>
    <m/>
    <m/>
    <m/>
    <m/>
    <m/>
    <m/>
    <m/>
  </r>
  <r>
    <n v="3616"/>
    <x v="0"/>
    <n v="4317"/>
    <x v="2"/>
    <s v="ETAPA 01"/>
    <s v="BLOCO A"/>
    <n v="3"/>
    <s v="ÁGUAS LINDAS"/>
    <s v="JAQUELINE ALVES DE SOUZA"/>
    <s v="&quot;06411199175&quot;"/>
    <x v="2"/>
    <x v="13"/>
    <s v="Não"/>
    <s v="Não"/>
    <s v="Não"/>
    <s v="Sim"/>
    <s v="Sim"/>
    <s v="Não"/>
    <s v="Não"/>
    <n v="184515.85"/>
    <n v="1104.92"/>
    <n v="0"/>
    <n v="181550"/>
    <n v="44824"/>
    <n v="0"/>
    <n v="226374"/>
    <n v="0"/>
    <n v="0"/>
    <m/>
    <n v="8787720392687"/>
    <s v="Contrato Adimplente"/>
    <n v="96009"/>
    <d v="2024-07-23T00:00:00"/>
    <n v="3122.89"/>
    <d v="2024-06-28T00:00:00"/>
    <x v="0"/>
    <d v="2024-06-24T00:00:00"/>
    <m/>
    <m/>
    <m/>
    <m/>
    <s v="Endy Carvalho Consultoria imobiliária"/>
    <m/>
    <m/>
    <m/>
    <d v="2024-12-27T00:00:00"/>
    <d v="2025-03-28T00:00:00"/>
    <s v="VENDA FINALIZADA"/>
    <d v="2024-06-25T00:00:00"/>
    <n v="26356"/>
    <n v="224176"/>
    <m/>
    <s v="AGL28"/>
    <n v="26356"/>
    <m/>
    <s v="Águas Lindas de Goiás"/>
    <s v="Goiás"/>
    <n v="5561982341022"/>
    <s v="Q 41 L 19"/>
    <n v="72910000"/>
    <s v="JARDIM PEROLA DA BARRAGEM II"/>
    <s v="Priss516@gmail.com"/>
    <m/>
    <n v="3683.1"/>
    <m/>
    <m/>
    <m/>
    <m/>
    <n v="2699"/>
    <n v="5801"/>
    <s v="Tecnico em Enfermagem"/>
    <d v="2024-06-16T00:00:00"/>
    <m/>
    <m/>
    <s v="sim"/>
    <m/>
    <s v="MP142379"/>
    <d v="2024-06-16T00:00:00"/>
    <d v="2024-07-11T00:00:00"/>
    <m/>
    <d v="2024-06-21T00:00:00"/>
    <s v="Sim"/>
    <m/>
    <d v="2024-06-16T00:00:00"/>
    <m/>
    <m/>
    <m/>
    <d v="2024-07-15T00:00:00"/>
    <m/>
    <d v="2024-06-25T00:00:00"/>
    <d v="2024-07-17T00:00:00"/>
    <d v="2024-06-21T00:00:00"/>
    <d v="2024-07-15T00:00:00"/>
    <d v="2024-07-11T00:00:00"/>
    <m/>
    <d v="2024-06-25T00:00:00"/>
    <d v="2024-06-27T00:00:00"/>
    <m/>
    <d v="2024-07-12T00:00:00"/>
    <d v="2024-07-23T00:00:00"/>
    <d v="2024-06-27T00:00:00"/>
    <d v="2024-07-22T00:00:00"/>
    <s v="Sim"/>
    <m/>
    <m/>
    <m/>
    <m/>
    <d v="2024-06-21T00:00:00"/>
    <m/>
    <d v="2024-07-24T00:00:00"/>
    <m/>
    <m/>
    <d v="2024-07-26T00:00:00"/>
    <d v="2024-06-25T00:00:00"/>
    <d v="2024-07-23T00:00:00"/>
    <d v="2024-08-20T00:00:00"/>
    <d v="2024-12-03T00:00:00"/>
    <d v="2024-11-28T00:00:00"/>
    <d v="2024-06-27T00:00:00"/>
    <d v="2024-11-28T00:00:00"/>
    <m/>
    <m/>
    <m/>
    <m/>
    <m/>
    <m/>
    <m/>
    <m/>
    <m/>
    <m/>
    <m/>
    <m/>
    <m/>
    <m/>
    <n v="4565.32"/>
    <m/>
    <m/>
    <m/>
    <m/>
    <m/>
    <m/>
  </r>
  <r>
    <n v="3617"/>
    <x v="0"/>
    <n v="4292"/>
    <x v="0"/>
    <s v="Única"/>
    <s v="BLOCO F"/>
    <n v="104"/>
    <s v="FORMOSA"/>
    <s v="YGOR KAUAN VIEIRA MELO"/>
    <s v="&quot;06620343171&quot;"/>
    <x v="0"/>
    <x v="30"/>
    <s v="Não"/>
    <s v="Não"/>
    <s v="Não"/>
    <s v="Não"/>
    <s v="Não"/>
    <s v="Não"/>
    <s v="Não"/>
    <n v="161376.04"/>
    <n v="670.03"/>
    <n v="0"/>
    <n v="136101.12"/>
    <n v="24090"/>
    <n v="47808.88"/>
    <n v="208000"/>
    <n v="0"/>
    <n v="0"/>
    <m/>
    <n v="8787720404626"/>
    <s v="Contrato Adimplente"/>
    <m/>
    <d v="2024-08-02T00:00:00"/>
    <n v="3563.02"/>
    <d v="2024-07-16T00:00:00"/>
    <x v="0"/>
    <d v="2024-06-24T00:00:00"/>
    <m/>
    <m/>
    <m/>
    <m/>
    <s v="Endy Carvalho Consultoria imobiliária"/>
    <m/>
    <m/>
    <m/>
    <d v="2025-03-27T00:00:00"/>
    <d v="2025-03-27T00:00:00"/>
    <s v="VENDA FINALIZADA"/>
    <d v="2024-06-24T00:00:00"/>
    <n v="26364"/>
    <n v="218080"/>
    <m/>
    <s v="FSA09"/>
    <n v="26364"/>
    <m/>
    <s v="Formosa"/>
    <s v="Goiás"/>
    <n v="5561993290317"/>
    <s v="Conj. Padre José, Q 45, L. 02"/>
    <n v="73805271"/>
    <s v="Conj Padre José"/>
    <s v="ygorrvieira13@gmail.com"/>
    <m/>
    <n v="2233.46"/>
    <d v="2024-12-04T00:00:00"/>
    <m/>
    <m/>
    <m/>
    <n v="3119"/>
    <n v="5805"/>
    <s v="Auxiliar"/>
    <d v="2024-06-08T00:00:00"/>
    <n v="448.77"/>
    <d v="2024-07-18T00:00:00"/>
    <s v="sim"/>
    <d v="2024-07-21T00:00:00"/>
    <s v="MP134552"/>
    <d v="2024-06-08T00:00:00"/>
    <d v="2024-07-29T00:00:00"/>
    <m/>
    <d v="2024-06-21T00:00:00"/>
    <s v="Sim"/>
    <m/>
    <d v="2024-06-08T00:00:00"/>
    <m/>
    <m/>
    <m/>
    <d v="2024-07-25T00:00:00"/>
    <m/>
    <d v="2024-06-24T00:00:00"/>
    <d v="2024-07-29T00:00:00"/>
    <d v="2024-06-21T00:00:00"/>
    <d v="2024-08-01T00:00:00"/>
    <d v="2024-07-22T00:00:00"/>
    <m/>
    <d v="2024-06-24T00:00:00"/>
    <d v="2024-06-28T00:00:00"/>
    <d v="2024-12-04T00:00:00"/>
    <d v="2024-07-23T00:00:00"/>
    <d v="2024-08-14T00:00:00"/>
    <d v="2024-06-28T00:00:00"/>
    <m/>
    <s v="Sim"/>
    <m/>
    <m/>
    <m/>
    <m/>
    <d v="2024-07-16T00:00:00"/>
    <m/>
    <d v="2024-08-21T00:00:00"/>
    <m/>
    <m/>
    <d v="2024-08-22T00:00:00"/>
    <d v="2024-06-25T00:00:00"/>
    <d v="2024-08-14T00:00:00"/>
    <d v="2024-08-20T00:00:00"/>
    <d v="2024-06-12T00:00:00"/>
    <d v="2025-03-12T00:00:00"/>
    <d v="2024-06-28T00:00:00"/>
    <d v="2025-03-12T00:00:00"/>
    <m/>
    <m/>
    <m/>
    <m/>
    <m/>
    <m/>
    <m/>
    <m/>
    <m/>
    <m/>
    <m/>
    <m/>
    <m/>
    <m/>
    <n v="2158.94"/>
    <m/>
    <m/>
    <m/>
    <m/>
    <m/>
    <m/>
  </r>
  <r>
    <n v="3618"/>
    <x v="2"/>
    <n v="4308"/>
    <x v="7"/>
    <s v="Etapa Unica"/>
    <s v="BLOCO L"/>
    <s v="APTO 102"/>
    <s v="FORMOSA"/>
    <s v="MICAELI LOPES RIBEIRO"/>
    <s v="&quot;70902620142&quot;"/>
    <x v="0"/>
    <x v="40"/>
    <s v="Não"/>
    <s v="Não"/>
    <s v="Não"/>
    <s v="Não"/>
    <s v="Não"/>
    <s v="Não"/>
    <s v="Não"/>
    <n v="152325.98000000001"/>
    <n v="600"/>
    <n v="0"/>
    <n v="117853.82"/>
    <n v="34615"/>
    <n v="0"/>
    <n v="152468.82"/>
    <n v="0"/>
    <n v="0"/>
    <m/>
    <n v="8787720375200"/>
    <s v="Contrato Adimplente"/>
    <m/>
    <d v="2024-07-31T00:00:00"/>
    <n v="3642.7"/>
    <d v="2024-06-28T00:00:00"/>
    <x v="0"/>
    <d v="2024-06-24T00:00:00"/>
    <m/>
    <m/>
    <m/>
    <m/>
    <s v="Endy Carvalho Consultoria imobiliária"/>
    <m/>
    <m/>
    <m/>
    <d v="2025-01-21T00:00:00"/>
    <d v="2025-08-25T00:00:00"/>
    <s v="VENDA FINALIZADA"/>
    <d v="2024-06-25T00:00:00"/>
    <n v="26365"/>
    <n v="211932.06"/>
    <m/>
    <s v="FSA010"/>
    <n v="26365"/>
    <s v="DANIEL DE LIMA - 70446556106"/>
    <s v="Formosa"/>
    <s v="Goiás"/>
    <n v="5561999847026"/>
    <s v="Rua 27"/>
    <n v="73807235"/>
    <s v="Setor Nordeste"/>
    <s v="mikaelyribeiro978@gmail.com"/>
    <m/>
    <n v="20000"/>
    <d v="2024-12-10T00:00:00"/>
    <m/>
    <m/>
    <m/>
    <n v="3768"/>
    <n v="5806"/>
    <s v="Auxiliar"/>
    <d v="2024-06-26T00:00:00"/>
    <m/>
    <m/>
    <s v="sim"/>
    <m/>
    <s v="MP143149"/>
    <d v="2024-06-27T00:00:00"/>
    <m/>
    <m/>
    <d v="2024-06-21T00:00:00"/>
    <s v="Sim"/>
    <m/>
    <d v="2024-06-27T00:00:00"/>
    <m/>
    <m/>
    <m/>
    <m/>
    <m/>
    <d v="2024-06-27T00:00:00"/>
    <d v="2024-07-08T00:00:00"/>
    <d v="2024-06-21T00:00:00"/>
    <d v="2024-07-01T00:00:00"/>
    <d v="2024-07-17T00:00:00"/>
    <m/>
    <d v="2024-06-24T00:00:00"/>
    <d v="2024-06-26T00:00:00"/>
    <m/>
    <m/>
    <d v="2025-02-10T00:00:00"/>
    <d v="2024-06-26T00:00:00"/>
    <m/>
    <s v="Sim"/>
    <m/>
    <m/>
    <m/>
    <m/>
    <d v="2024-07-08T00:00:00"/>
    <m/>
    <d v="2024-07-31T00:00:00"/>
    <m/>
    <m/>
    <d v="2024-08-02T00:00:00"/>
    <d v="2024-06-26T00:00:00"/>
    <d v="2025-02-10T00:00:00"/>
    <m/>
    <m/>
    <m/>
    <m/>
    <m/>
    <m/>
    <m/>
    <m/>
    <m/>
    <m/>
    <m/>
    <m/>
    <m/>
    <m/>
    <m/>
    <m/>
    <m/>
    <m/>
    <m/>
    <m/>
    <m/>
    <m/>
    <m/>
    <m/>
    <m/>
    <m/>
  </r>
  <r>
    <n v="3619"/>
    <x v="1"/>
    <n v="4276"/>
    <x v="7"/>
    <s v="Etapa Unica"/>
    <s v="BLOCO P"/>
    <s v="APTO 304"/>
    <s v="FORMOSA"/>
    <s v="NAYARA DE QUEIROZ BRAGA"/>
    <s v="&quot;05472327130&quot;"/>
    <x v="1"/>
    <x v="10"/>
    <s v="Não"/>
    <s v="Não"/>
    <s v="Não"/>
    <s v="Não"/>
    <s v="Não"/>
    <s v="Não"/>
    <s v="Não"/>
    <n v="152254.98000000001"/>
    <n v="600"/>
    <n v="0"/>
    <n v="117639.98"/>
    <n v="34615"/>
    <n v="0"/>
    <n v="152254.98000000001"/>
    <n v="0"/>
    <n v="0"/>
    <m/>
    <m/>
    <s v="Contrato Adimplente"/>
    <m/>
    <m/>
    <n v="0"/>
    <m/>
    <x v="1"/>
    <d v="2024-06-24T00:00:00"/>
    <m/>
    <m/>
    <m/>
    <m/>
    <s v="Endy Carvalho Consultoria imobiliária"/>
    <m/>
    <m/>
    <m/>
    <d v="2024-08-09T00:00:00"/>
    <d v="2024-08-20T00:00:00"/>
    <s v="DISTRATO"/>
    <d v="2024-06-25T00:00:00"/>
    <n v="26370"/>
    <n v="211932.3"/>
    <m/>
    <s v="FSA010"/>
    <n v="26370"/>
    <m/>
    <s v="Formosa"/>
    <s v="Goiás"/>
    <n v="5561993292999"/>
    <s v="RUA 42 Q 05"/>
    <n v="73813868"/>
    <s v="PARQUE LAGO"/>
    <s v="nayaradqueiroz@gmail.com"/>
    <m/>
    <n v="2000"/>
    <d v="2024-12-01T00:00:00"/>
    <m/>
    <m/>
    <m/>
    <n v="3842"/>
    <n v="5808"/>
    <s v="Auxiliar"/>
    <m/>
    <m/>
    <m/>
    <m/>
    <m/>
    <s v="MP143152"/>
    <m/>
    <m/>
    <m/>
    <d v="2024-06-21T00:00:00"/>
    <m/>
    <m/>
    <m/>
    <m/>
    <m/>
    <m/>
    <m/>
    <m/>
    <m/>
    <m/>
    <d v="2024-06-21T00:00:00"/>
    <m/>
    <m/>
    <m/>
    <d v="2024-06-24T00:00:00"/>
    <d v="2024-06-26T00:00:00"/>
    <m/>
    <m/>
    <m/>
    <d v="2024-06-26T00:00:00"/>
    <m/>
    <s v="Sim"/>
    <m/>
    <m/>
    <m/>
    <m/>
    <m/>
    <m/>
    <m/>
    <m/>
    <m/>
    <m/>
    <d v="2024-06-24T00:00:00"/>
    <m/>
    <m/>
    <m/>
    <m/>
    <d v="2024-06-26T00:00:00"/>
    <m/>
    <m/>
    <m/>
    <m/>
    <m/>
    <m/>
    <m/>
    <m/>
    <m/>
    <m/>
    <m/>
    <m/>
    <m/>
    <m/>
    <m/>
    <m/>
    <m/>
    <m/>
    <m/>
    <m/>
    <m/>
    <m/>
  </r>
  <r>
    <n v="3620"/>
    <x v="0"/>
    <n v="4284"/>
    <x v="7"/>
    <s v="Etapa Unica"/>
    <s v="BLOCO N"/>
    <s v="APTO 104"/>
    <s v="FORMOSA"/>
    <s v="LORENA OLIVEIRA DA MOTA"/>
    <s v="&quot;05061481143&quot;"/>
    <x v="1"/>
    <x v="21"/>
    <s v="Não"/>
    <s v="Não"/>
    <s v="Não"/>
    <s v="Não"/>
    <s v="Não"/>
    <s v="Não"/>
    <s v="Não"/>
    <n v="157500.66"/>
    <n v="717.89"/>
    <n v="0"/>
    <n v="137064.66"/>
    <n v="20436"/>
    <n v="0"/>
    <n v="157500.66"/>
    <n v="0"/>
    <n v="0"/>
    <m/>
    <n v="8787720388744"/>
    <s v="Contrato Adimplente"/>
    <m/>
    <d v="2024-07-31T00:00:00"/>
    <n v="3571.26"/>
    <d v="2024-06-28T00:00:00"/>
    <x v="0"/>
    <d v="2024-06-24T00:00:00"/>
    <m/>
    <m/>
    <m/>
    <m/>
    <s v="Endy Carvalho Consultoria imobiliária"/>
    <m/>
    <m/>
    <m/>
    <d v="2025-03-27T00:00:00"/>
    <d v="2025-08-25T00:00:00"/>
    <s v="VENDA FINALIZADA"/>
    <d v="2024-06-25T00:00:00"/>
    <n v="26371"/>
    <n v="212937.08"/>
    <m/>
    <s v="FSA010"/>
    <n v="26371"/>
    <m/>
    <s v="Formosa"/>
    <s v="Goiás"/>
    <n v="5561995526694"/>
    <s v="RUA 06 Q 25"/>
    <n v="73805060"/>
    <s v="SETOR FERROVIARIO"/>
    <s v="lorenaolv58@gmail.com"/>
    <m/>
    <n v="2392.9899999999998"/>
    <d v="2024-12-02T00:00:00"/>
    <m/>
    <m/>
    <m/>
    <n v="3802"/>
    <n v="5809"/>
    <s v="Recepcionista"/>
    <d v="2024-06-06T00:00:00"/>
    <m/>
    <m/>
    <s v="sim"/>
    <m/>
    <s v="MP143151"/>
    <d v="2024-06-06T00:00:00"/>
    <d v="2024-07-11T00:00:00"/>
    <m/>
    <d v="2024-06-21T00:00:00"/>
    <s v="Sim"/>
    <m/>
    <d v="2024-06-06T00:00:00"/>
    <m/>
    <m/>
    <m/>
    <m/>
    <m/>
    <d v="2024-06-24T00:00:00"/>
    <d v="2024-07-10T00:00:00"/>
    <d v="2024-06-21T00:00:00"/>
    <d v="2024-07-15T00:00:00"/>
    <d v="2024-07-17T00:00:00"/>
    <m/>
    <d v="2024-06-24T00:00:00"/>
    <d v="2024-06-27T00:00:00"/>
    <d v="2024-12-02T00:00:00"/>
    <m/>
    <d v="2024-08-08T00:00:00"/>
    <d v="2024-06-27T00:00:00"/>
    <m/>
    <s v="Sim"/>
    <m/>
    <m/>
    <m/>
    <m/>
    <d v="2024-07-10T00:00:00"/>
    <m/>
    <d v="2024-07-31T00:00:00"/>
    <m/>
    <m/>
    <d v="2024-08-02T00:00:00"/>
    <d v="2024-06-27T00:00:00"/>
    <d v="2024-08-09T00:00:00"/>
    <d v="2024-08-14T00:00:00"/>
    <d v="2024-12-06T00:00:00"/>
    <d v="2025-03-20T00:00:00"/>
    <d v="2024-06-27T00:00:00"/>
    <d v="2025-03-20T00:00:00"/>
    <m/>
    <m/>
    <m/>
    <m/>
    <m/>
    <m/>
    <m/>
    <m/>
    <m/>
    <m/>
    <m/>
    <m/>
    <m/>
    <m/>
    <m/>
    <m/>
    <m/>
    <m/>
    <m/>
    <m/>
    <m/>
  </r>
  <r>
    <n v="3621"/>
    <x v="0"/>
    <n v="4333"/>
    <x v="5"/>
    <s v="Etapa Unica"/>
    <s v="BLOCO J"/>
    <n v="203"/>
    <s v="ÁGUAS LINDAS"/>
    <s v="MARIA DA GRAÇA AQUINO DO NASCIMENTO"/>
    <s v="&quot;02963211333&quot;"/>
    <x v="7"/>
    <x v="55"/>
    <s v="Não"/>
    <s v="Não"/>
    <s v="Não"/>
    <s v="Sim"/>
    <s v="Sim"/>
    <s v="Não"/>
    <s v="Não"/>
    <n v="132461.87"/>
    <n v="407"/>
    <n v="0"/>
    <n v="77463.09"/>
    <n v="57536.06"/>
    <n v="0"/>
    <n v="134999.15"/>
    <n v="0"/>
    <n v="0"/>
    <m/>
    <m/>
    <s v="Contrato Adimplente"/>
    <s v="2041209-2"/>
    <d v="2024-07-12T00:00:00"/>
    <n v="2371.12"/>
    <d v="2024-06-28T00:00:00"/>
    <x v="0"/>
    <d v="2024-06-24T00:00:00"/>
    <m/>
    <m/>
    <m/>
    <m/>
    <s v="Endy Carvalho Consultoria imobiliária"/>
    <m/>
    <m/>
    <m/>
    <d v="2025-03-20T00:00:00"/>
    <d v="2025-03-20T00:00:00"/>
    <s v="VENDA FINALIZADA"/>
    <d v="2024-06-25T00:00:00"/>
    <n v="26376"/>
    <n v="187083.91"/>
    <m/>
    <s v="AGL29"/>
    <n v="26376"/>
    <m/>
    <s v="Águas Lindas de Goiás"/>
    <s v="Goiás"/>
    <n v="5561994021563"/>
    <s v="RUA 31 FRAÇÃO B CHACARA"/>
    <n v="72910000"/>
    <s v="QUEDA DO DESCOBERTO II"/>
    <s v="GRACAAQUINO1984@gmail.com"/>
    <m/>
    <n v="1628"/>
    <m/>
    <m/>
    <m/>
    <m/>
    <n v="3465"/>
    <n v="5812"/>
    <s v="Empregada Doméstica"/>
    <d v="2024-06-20T00:00:00"/>
    <n v="500.07"/>
    <d v="2024-08-05T00:00:00"/>
    <s v="sim"/>
    <d v="2024-08-05T00:00:00"/>
    <s v="MP140329"/>
    <d v="2024-06-20T00:00:00"/>
    <d v="2024-07-02T00:00:00"/>
    <m/>
    <d v="2024-06-24T00:00:00"/>
    <s v="Sim"/>
    <m/>
    <d v="2024-06-20T00:00:00"/>
    <m/>
    <m/>
    <m/>
    <d v="2024-07-04T00:00:00"/>
    <m/>
    <d v="2024-06-25T00:00:00"/>
    <d v="2024-07-08T00:00:00"/>
    <d v="2024-06-24T00:00:00"/>
    <d v="2024-07-15T00:00:00"/>
    <d v="2024-07-02T00:00:00"/>
    <m/>
    <d v="2024-06-28T00:00:00"/>
    <d v="2024-06-28T00:00:00"/>
    <m/>
    <d v="2024-07-02T00:00:00"/>
    <d v="2024-08-01T00:00:00"/>
    <d v="2024-06-28T00:00:00"/>
    <d v="2024-07-11T00:00:00"/>
    <s v="Sim"/>
    <m/>
    <m/>
    <m/>
    <m/>
    <d v="2024-06-24T00:00:00"/>
    <m/>
    <d v="2024-07-16T00:00:00"/>
    <m/>
    <m/>
    <d v="2024-07-27T00:00:00"/>
    <d v="2024-06-26T00:00:00"/>
    <d v="2024-08-07T00:00:00"/>
    <d v="2024-09-18T00:00:00"/>
    <d v="2024-12-03T00:00:00"/>
    <d v="2025-02-24T00:00:00"/>
    <d v="2024-06-28T00:00:00"/>
    <d v="2025-02-24T00:00:00"/>
    <m/>
    <m/>
    <m/>
    <m/>
    <m/>
    <m/>
    <m/>
    <m/>
    <m/>
    <m/>
    <m/>
    <m/>
    <m/>
    <m/>
    <n v="3805.32"/>
    <m/>
    <m/>
    <m/>
    <m/>
    <m/>
    <m/>
  </r>
  <r>
    <n v="3622"/>
    <x v="1"/>
    <n v="4297"/>
    <x v="7"/>
    <s v="Etapa Unica"/>
    <s v="BLOCO F"/>
    <s v="APTO 301"/>
    <s v="FORMOSA"/>
    <s v="JOAO VICTOR GOMES DOS SANTOS"/>
    <s v="&quot;08577369145&quot;"/>
    <x v="0"/>
    <x v="42"/>
    <s v="Não"/>
    <s v="Não"/>
    <s v="Não"/>
    <s v="Não"/>
    <s v="Não"/>
    <s v="Não"/>
    <s v="Não"/>
    <n v="142237.04999999999"/>
    <n v="600.63"/>
    <n v="0"/>
    <n v="114202.32"/>
    <n v="35280"/>
    <n v="0"/>
    <n v="149482.32"/>
    <n v="0"/>
    <n v="0"/>
    <m/>
    <m/>
    <s v="Contrato Adimplente"/>
    <m/>
    <m/>
    <n v="0"/>
    <m/>
    <x v="1"/>
    <d v="2024-06-24T00:00:00"/>
    <m/>
    <m/>
    <m/>
    <m/>
    <s v="Endy Carvalho Consultoria imobiliária"/>
    <m/>
    <m/>
    <m/>
    <d v="2024-08-28T00:00:00"/>
    <d v="2024-08-28T00:00:00"/>
    <s v="DISTRATO"/>
    <d v="2024-06-25T00:00:00"/>
    <n v="26374"/>
    <n v="211936.15"/>
    <m/>
    <s v="FSA010"/>
    <n v="26374"/>
    <m/>
    <s v="Formosa"/>
    <s v="Goiás"/>
    <n v="5561998123474"/>
    <s v="RUA ANDORINHA Q. 19"/>
    <n v="73813780"/>
    <s v="PARQUE LAGO"/>
    <s v="jg746853@gmail.com"/>
    <m/>
    <n v="2434.0500000000002"/>
    <m/>
    <m/>
    <m/>
    <m/>
    <n v="3668"/>
    <n v="5810"/>
    <s v="Auxiliar"/>
    <m/>
    <m/>
    <m/>
    <m/>
    <m/>
    <s v="MP143156"/>
    <m/>
    <m/>
    <m/>
    <d v="2024-06-24T00:00:00"/>
    <m/>
    <m/>
    <m/>
    <m/>
    <m/>
    <m/>
    <m/>
    <m/>
    <m/>
    <m/>
    <d v="2024-06-24T00:00:00"/>
    <m/>
    <m/>
    <m/>
    <d v="2024-06-25T00:00:00"/>
    <d v="2024-06-28T00:00:00"/>
    <d v="2024-07-22T00:00:00"/>
    <m/>
    <m/>
    <d v="2024-06-28T00:00:00"/>
    <m/>
    <s v="Sim"/>
    <m/>
    <m/>
    <m/>
    <m/>
    <m/>
    <m/>
    <m/>
    <m/>
    <m/>
    <m/>
    <d v="2024-06-25T00:00:00"/>
    <m/>
    <m/>
    <m/>
    <m/>
    <d v="2024-06-28T00:00:00"/>
    <m/>
    <m/>
    <m/>
    <m/>
    <m/>
    <m/>
    <m/>
    <m/>
    <m/>
    <m/>
    <m/>
    <m/>
    <m/>
    <m/>
    <m/>
    <m/>
    <m/>
    <m/>
    <m/>
    <m/>
    <m/>
    <m/>
  </r>
  <r>
    <n v="3623"/>
    <x v="0"/>
    <n v="4274"/>
    <x v="7"/>
    <s v="Etapa Unica"/>
    <s v="BLOCO N"/>
    <s v="APTO 303"/>
    <s v="FORMOSA"/>
    <s v="JULIANNA BISPO DE SOUSA"/>
    <s v="&quot;06514868150&quot;"/>
    <x v="1"/>
    <x v="21"/>
    <s v="Não"/>
    <s v="Não"/>
    <s v="Não"/>
    <s v="Não"/>
    <s v="Não"/>
    <s v="Não"/>
    <s v="Não"/>
    <n v="159623.6"/>
    <n v="600"/>
    <n v="0"/>
    <n v="117710.98"/>
    <n v="34615"/>
    <n v="0"/>
    <n v="152325.98000000001"/>
    <n v="0"/>
    <n v="0"/>
    <m/>
    <n v="8787720387373"/>
    <s v="Contrato Adimplente"/>
    <m/>
    <d v="2024-07-29T00:00:00"/>
    <n v="3557.79"/>
    <d v="2024-06-27T00:00:00"/>
    <x v="0"/>
    <d v="2024-06-24T00:00:00"/>
    <m/>
    <m/>
    <m/>
    <m/>
    <s v="Endy Carvalho Consultoria imobiliária"/>
    <m/>
    <m/>
    <m/>
    <d v="2025-03-27T00:00:00"/>
    <d v="2025-08-25T00:00:00"/>
    <s v="VENDA FINALIZADA"/>
    <d v="2024-06-25T00:00:00"/>
    <n v="26409"/>
    <n v="213925.8"/>
    <m/>
    <s v="FSA010"/>
    <n v="26409"/>
    <m/>
    <s v="Formosa"/>
    <s v="Goiás"/>
    <n v="5561999584398"/>
    <s v="RUA 10 Q 22 CASA 02"/>
    <n v="73805125"/>
    <s v="SETOR PRIMAVERA"/>
    <s v="juliannabispo119@gmail.com"/>
    <m/>
    <n v="2000"/>
    <d v="2024-11-30T00:00:00"/>
    <m/>
    <m/>
    <m/>
    <n v="3809"/>
    <n v="5813"/>
    <s v="Administrador"/>
    <d v="2024-06-04T00:00:00"/>
    <m/>
    <m/>
    <s v="sim"/>
    <m/>
    <s v="MP143150"/>
    <d v="2024-06-04T00:00:00"/>
    <m/>
    <m/>
    <d v="2024-06-21T00:00:00"/>
    <m/>
    <m/>
    <d v="2024-06-04T00:00:00"/>
    <m/>
    <m/>
    <m/>
    <m/>
    <m/>
    <d v="2024-06-25T00:00:00"/>
    <d v="2024-07-02T00:00:00"/>
    <d v="2024-06-21T00:00:00"/>
    <d v="2024-07-01T00:00:00"/>
    <m/>
    <m/>
    <d v="2024-06-24T00:00:00"/>
    <d v="2024-06-27T00:00:00"/>
    <s v="31/11/2024"/>
    <m/>
    <d v="2024-07-07T00:00:00"/>
    <d v="2024-06-26T00:00:00"/>
    <m/>
    <s v="Sim"/>
    <m/>
    <m/>
    <m/>
    <m/>
    <d v="2024-07-02T00:00:00"/>
    <m/>
    <d v="2024-07-29T00:00:00"/>
    <m/>
    <m/>
    <d v="2024-07-31T00:00:00"/>
    <d v="2024-06-24T00:00:00"/>
    <d v="2025-02-10T00:00:00"/>
    <d v="2025-02-15T00:00:00"/>
    <d v="2025-02-25T00:00:00"/>
    <d v="2025-03-20T00:00:00"/>
    <d v="2024-06-26T00:00:00"/>
    <d v="2025-03-20T00:00:00"/>
    <m/>
    <m/>
    <m/>
    <m/>
    <m/>
    <m/>
    <m/>
    <m/>
    <m/>
    <m/>
    <m/>
    <m/>
    <m/>
    <m/>
    <m/>
    <m/>
    <m/>
    <m/>
    <m/>
    <m/>
    <m/>
  </r>
  <r>
    <n v="3624"/>
    <x v="0"/>
    <n v="4287"/>
    <x v="7"/>
    <s v="Etapa Unica"/>
    <s v="BLOCO D"/>
    <s v="APTO 101"/>
    <s v="FORMOSA"/>
    <s v="POLLYANY MARQUES FERNANDES"/>
    <s v="&quot;05171699160&quot;"/>
    <x v="1"/>
    <x v="19"/>
    <s v="Não"/>
    <s v="Não"/>
    <s v="Não"/>
    <s v="Não"/>
    <s v="Não"/>
    <s v="Não"/>
    <s v="Não"/>
    <n v="149060.54"/>
    <n v="603.59"/>
    <n v="0"/>
    <n v="114712.54"/>
    <n v="34348"/>
    <n v="0"/>
    <n v="149060.54"/>
    <n v="0"/>
    <n v="0"/>
    <m/>
    <n v="8787720387691"/>
    <s v="Contrato Adimplente"/>
    <m/>
    <d v="2024-08-23T00:00:00"/>
    <n v="3554.78"/>
    <d v="2024-06-27T00:00:00"/>
    <x v="0"/>
    <d v="2024-06-24T00:00:00"/>
    <m/>
    <m/>
    <m/>
    <m/>
    <s v="Endy Carvalho Consultoria imobiliária"/>
    <m/>
    <m/>
    <m/>
    <d v="2025-03-27T00:00:00"/>
    <d v="2025-08-25T00:00:00"/>
    <s v="VENDA FINALIZADA"/>
    <d v="2024-06-25T00:00:00"/>
    <n v="26410"/>
    <n v="211933.82"/>
    <m/>
    <s v="FSA010"/>
    <n v="26410"/>
    <s v="MAURO DIAS DE OLIVEIRA - 57524580134"/>
    <s v="Cabeceiras"/>
    <s v="Goiás"/>
    <n v="5561996538040"/>
    <s v="FAZENDA BOA VISTA"/>
    <n v="73870000"/>
    <s v="ZONA RURAL"/>
    <s v="pollynhamarques@gmail.com"/>
    <m/>
    <n v="2000"/>
    <d v="2024-11-21T00:00:00"/>
    <m/>
    <m/>
    <m/>
    <n v="3639"/>
    <n v="5814"/>
    <s v="Auxiliar"/>
    <d v="2024-06-28T00:00:00"/>
    <m/>
    <m/>
    <s v="sim"/>
    <m/>
    <s v="MP143154"/>
    <d v="2024-06-28T00:00:00"/>
    <d v="2024-08-08T00:00:00"/>
    <m/>
    <d v="2024-06-24T00:00:00"/>
    <s v="Sim"/>
    <m/>
    <d v="2024-06-28T00:00:00"/>
    <m/>
    <m/>
    <m/>
    <d v="2024-08-15T00:00:00"/>
    <m/>
    <d v="2024-07-03T00:00:00"/>
    <d v="2024-08-19T00:00:00"/>
    <d v="2024-06-24T00:00:00"/>
    <d v="2024-07-15T00:00:00"/>
    <d v="2024-08-08T00:00:00"/>
    <m/>
    <d v="2024-06-25T00:00:00"/>
    <d v="2024-06-27T00:00:00"/>
    <d v="2024-11-21T00:00:00"/>
    <d v="2024-08-09T00:00:00"/>
    <d v="2024-08-08T00:00:00"/>
    <d v="2024-06-26T00:00:00"/>
    <m/>
    <s v="Sim"/>
    <m/>
    <m/>
    <m/>
    <m/>
    <d v="2024-07-12T00:00:00"/>
    <m/>
    <d v="2024-08-23T00:00:00"/>
    <m/>
    <m/>
    <d v="2024-08-27T00:00:00"/>
    <d v="2024-06-24T00:00:00"/>
    <d v="2024-08-09T00:00:00"/>
    <d v="2024-08-22T00:00:00"/>
    <d v="2024-12-06T00:00:00"/>
    <d v="2025-03-20T00:00:00"/>
    <d v="2024-06-26T00:00:00"/>
    <d v="2025-03-20T00:00:00"/>
    <m/>
    <m/>
    <m/>
    <m/>
    <m/>
    <m/>
    <m/>
    <m/>
    <m/>
    <m/>
    <m/>
    <m/>
    <m/>
    <m/>
    <n v="2180.33"/>
    <m/>
    <m/>
    <m/>
    <m/>
    <m/>
    <m/>
  </r>
  <r>
    <n v="3625"/>
    <x v="1"/>
    <n v="4264"/>
    <x v="5"/>
    <s v="Etapa Unica"/>
    <s v="BLOCO J"/>
    <n v="101"/>
    <s v="ÁGUAS LINDAS"/>
    <s v="THUANNE ALENCAR COSTA"/>
    <s v="&quot;02775629105&quot;"/>
    <x v="6"/>
    <x v="41"/>
    <s v="Não"/>
    <s v="Não"/>
    <s v="Não"/>
    <s v="Não"/>
    <s v="Não"/>
    <s v="Não"/>
    <s v="Não"/>
    <n v="154174.73000000001"/>
    <n v="567"/>
    <n v="0"/>
    <n v="110521.95"/>
    <n v="43224"/>
    <n v="0"/>
    <n v="153745.95000000001"/>
    <n v="0"/>
    <n v="0"/>
    <m/>
    <m/>
    <s v="Contrato Adimplente"/>
    <m/>
    <m/>
    <n v="0"/>
    <m/>
    <x v="1"/>
    <d v="2024-06-25T00:00:00"/>
    <m/>
    <m/>
    <m/>
    <m/>
    <s v="GRUPO IMERGE"/>
    <m/>
    <m/>
    <m/>
    <d v="2024-07-31T00:00:00"/>
    <d v="2024-07-31T00:00:00"/>
    <s v="DISTRATO"/>
    <d v="2024-06-25T00:00:00"/>
    <n v="26436"/>
    <n v="199974.73"/>
    <m/>
    <s v="AGL29"/>
    <n v="26436"/>
    <m/>
    <s v="Ceilândia"/>
    <s v="Distrito Federal"/>
    <n v="5561994340554"/>
    <s v="QNM 8 Conjunto G LT 32"/>
    <n v="72210087"/>
    <s v="Ceilândia Norte (Ceilândia)"/>
    <s v="fotosthuanne@gmail.com"/>
    <m/>
    <n v="1875"/>
    <m/>
    <m/>
    <s v="Gledson Carlos da Silva leandro (Gestor): Cliente reprovou na entrevista da agência."/>
    <s v="12/07/2024 às 15h07"/>
    <n v="3457"/>
    <n v="5815"/>
    <s v="Autônomo(a)"/>
    <d v="2024-06-02T00:00:00"/>
    <m/>
    <m/>
    <s v="sim"/>
    <m/>
    <s v="MP140328"/>
    <d v="2024-06-02T00:00:00"/>
    <m/>
    <m/>
    <d v="2024-06-24T00:00:00"/>
    <m/>
    <m/>
    <d v="2024-06-02T00:00:00"/>
    <m/>
    <m/>
    <m/>
    <m/>
    <m/>
    <d v="2024-06-24T00:00:00"/>
    <m/>
    <d v="2024-06-24T00:00:00"/>
    <m/>
    <m/>
    <m/>
    <d v="2024-06-24T00:00:00"/>
    <m/>
    <m/>
    <m/>
    <m/>
    <m/>
    <m/>
    <m/>
    <m/>
    <m/>
    <m/>
    <m/>
    <d v="2024-06-24T00:00:00"/>
    <m/>
    <m/>
    <m/>
    <m/>
    <m/>
    <m/>
    <m/>
    <m/>
    <m/>
    <m/>
    <m/>
    <m/>
    <m/>
    <m/>
    <m/>
    <m/>
    <m/>
    <m/>
    <m/>
    <m/>
    <m/>
    <m/>
    <m/>
    <m/>
    <m/>
    <m/>
    <m/>
    <m/>
    <m/>
    <m/>
    <m/>
    <m/>
    <m/>
  </r>
  <r>
    <n v="3626"/>
    <x v="0"/>
    <n v="4301"/>
    <x v="7"/>
    <s v="Etapa Unica"/>
    <s v="BLOCO Q"/>
    <s v="APTO 104"/>
    <s v="FORMOSA"/>
    <s v="RAYANNE PEREIRA DOS SANTOS"/>
    <s v="&quot;10252913108&quot;"/>
    <x v="1"/>
    <x v="3"/>
    <s v="Não"/>
    <s v="Não"/>
    <s v="Não"/>
    <s v="Não"/>
    <s v="Não"/>
    <s v="Não"/>
    <s v="Não"/>
    <n v="152709.21"/>
    <n v="0"/>
    <n v="0"/>
    <n v="1.1100000000000001"/>
    <n v="1.1100000000000001"/>
    <n v="0.11"/>
    <n v="2.33"/>
    <n v="0"/>
    <n v="0"/>
    <m/>
    <n v="8787720387411"/>
    <s v="Contrato Adimplente"/>
    <m/>
    <d v="2024-07-31T00:00:00"/>
    <n v="3557.79"/>
    <d v="2024-06-28T00:00:00"/>
    <x v="0"/>
    <d v="2024-06-25T00:00:00"/>
    <m/>
    <m/>
    <m/>
    <m/>
    <s v="Endy Carvalho Consultoria imobiliária"/>
    <m/>
    <m/>
    <m/>
    <d v="2025-03-27T00:00:00"/>
    <d v="2025-08-25T00:00:00"/>
    <s v="VENDA FINALIZADA"/>
    <d v="2024-06-25T00:00:00"/>
    <n v="26375"/>
    <n v="211933.2"/>
    <m/>
    <s v="FSA010"/>
    <n v="26375"/>
    <s v="LUIZ EDUARDO MARQUES DOS SANTOS - 07971155107"/>
    <s v="Formosa"/>
    <s v="Goiás"/>
    <n v="5561996080595"/>
    <s v="VIA 2 L 07 CHACARA 39"/>
    <n v="73803536"/>
    <s v="JARDIM DAS AMÉRICAS"/>
    <s v="rayannepereira615@gmail.com"/>
    <m/>
    <n v="2200"/>
    <m/>
    <m/>
    <m/>
    <m/>
    <n v="3850"/>
    <n v="5811"/>
    <s v="Caixa"/>
    <d v="2024-06-27T00:00:00"/>
    <m/>
    <m/>
    <s v="sim"/>
    <m/>
    <s v="MP143159"/>
    <d v="2024-06-27T00:00:00"/>
    <d v="2024-07-08T00:00:00"/>
    <m/>
    <d v="2024-06-25T00:00:00"/>
    <s v="Sim"/>
    <m/>
    <d v="2024-06-27T00:00:00"/>
    <m/>
    <m/>
    <m/>
    <m/>
    <m/>
    <d v="2024-07-01T00:00:00"/>
    <d v="2024-07-08T00:00:00"/>
    <d v="2024-06-25T00:00:00"/>
    <d v="2024-07-15T00:00:00"/>
    <d v="2024-07-17T00:00:00"/>
    <m/>
    <d v="2024-06-28T00:00:00"/>
    <d v="2024-06-27T00:00:00"/>
    <m/>
    <m/>
    <d v="2024-08-08T00:00:00"/>
    <d v="2024-06-26T00:00:00"/>
    <m/>
    <s v="Sim"/>
    <m/>
    <m/>
    <m/>
    <m/>
    <d v="2024-06-27T00:00:00"/>
    <m/>
    <d v="2024-07-31T00:00:00"/>
    <m/>
    <m/>
    <d v="2024-08-02T00:00:00"/>
    <d v="2024-06-24T00:00:00"/>
    <d v="2024-08-09T00:00:00"/>
    <d v="2024-08-13T00:00:00"/>
    <d v="2024-12-06T00:00:00"/>
    <d v="2025-03-20T00:00:00"/>
    <d v="2024-06-26T00:00:00"/>
    <d v="2025-03-20T00:00:00"/>
    <m/>
    <m/>
    <m/>
    <m/>
    <m/>
    <m/>
    <m/>
    <m/>
    <m/>
    <m/>
    <m/>
    <m/>
    <m/>
    <m/>
    <m/>
    <m/>
    <m/>
    <m/>
    <m/>
    <m/>
    <m/>
  </r>
  <r>
    <n v="3627"/>
    <x v="0"/>
    <n v="4332"/>
    <x v="5"/>
    <s v="Etapa Unica"/>
    <s v="BLOCO C"/>
    <n v="303"/>
    <s v="ÁGUAS LINDAS"/>
    <s v="ADIMILTON DE SOUZA CÂMARA"/>
    <s v="&quot;03437936107&quot;"/>
    <x v="2"/>
    <x v="20"/>
    <s v="Não"/>
    <s v="Não"/>
    <s v="Não"/>
    <s v="Não"/>
    <s v="Sim"/>
    <s v="Não"/>
    <s v="Não"/>
    <n v="130235.79"/>
    <n v="393.01"/>
    <n v="0"/>
    <n v="75235.789999999994"/>
    <n v="55000"/>
    <n v="0"/>
    <n v="130235.79"/>
    <n v="0"/>
    <n v="0"/>
    <m/>
    <n v="8787720412076"/>
    <s v="Contrato Adimplente"/>
    <s v="2041207-6"/>
    <d v="2024-10-18T00:00:00"/>
    <n v="2371.12"/>
    <d v="2024-06-28T00:00:00"/>
    <x v="0"/>
    <d v="2024-06-25T00:00:00"/>
    <m/>
    <m/>
    <m/>
    <m/>
    <s v="Endy Carvalho Consultoria imobiliária"/>
    <m/>
    <m/>
    <m/>
    <d v="2025-03-20T00:00:00"/>
    <d v="2025-03-20T00:00:00"/>
    <s v="VENDA FINALIZADA"/>
    <d v="2024-06-26T00:00:00"/>
    <n v="26457"/>
    <n v="192011.79"/>
    <m/>
    <s v="AGL29"/>
    <n v="26457"/>
    <s v="JOAO BATISTA PEREIRA DA SILVA - 74253069134"/>
    <s v="Águas Lindas de Goiás"/>
    <s v="Goiás"/>
    <n v="5561998662505"/>
    <s v="RUA 15, Q. 13 LT 26"/>
    <n v="72910000"/>
    <s v="VILAGE"/>
    <s v="adimilton0@gmail.com"/>
    <m/>
    <n v="1572.04"/>
    <m/>
    <m/>
    <m/>
    <m/>
    <n v="3354"/>
    <n v="5817"/>
    <s v="Auxiliar"/>
    <d v="2024-09-17T00:00:00"/>
    <n v="499.6"/>
    <d v="2024-07-11T00:00:00"/>
    <s v="sim"/>
    <d v="2024-07-13T00:00:00"/>
    <s v="MP140332"/>
    <d v="2024-09-17T00:00:00"/>
    <d v="2024-07-04T00:00:00"/>
    <m/>
    <d v="2024-06-25T00:00:00"/>
    <s v="Sim"/>
    <m/>
    <d v="2024-09-17T00:00:00"/>
    <m/>
    <m/>
    <m/>
    <d v="2024-10-04T00:00:00"/>
    <m/>
    <d v="2024-09-23T00:00:00"/>
    <d v="2024-10-02T00:00:00"/>
    <d v="2024-06-25T00:00:00"/>
    <d v="2024-10-03T00:00:00"/>
    <d v="2024-09-25T00:00:00"/>
    <m/>
    <d v="2024-06-25T00:00:00"/>
    <d v="2024-06-28T00:00:00"/>
    <m/>
    <d v="2024-09-25T00:00:00"/>
    <d v="2024-11-27T00:00:00"/>
    <d v="2024-06-28T00:00:00"/>
    <d v="2024-10-07T00:00:00"/>
    <s v="Sim"/>
    <m/>
    <m/>
    <m/>
    <m/>
    <d v="2024-06-24T00:00:00"/>
    <m/>
    <d v="2024-10-18T00:00:00"/>
    <m/>
    <m/>
    <d v="2024-10-22T00:00:00"/>
    <d v="2024-06-26T00:00:00"/>
    <d v="2024-12-03T00:00:00"/>
    <d v="2025-01-18T00:00:00"/>
    <d v="2025-02-05T00:00:00"/>
    <d v="2025-02-24T00:00:00"/>
    <d v="2024-06-28T00:00:00"/>
    <d v="2025-02-24T00:00:00"/>
    <m/>
    <m/>
    <m/>
    <m/>
    <m/>
    <m/>
    <m/>
    <m/>
    <m/>
    <m/>
    <m/>
    <m/>
    <m/>
    <m/>
    <n v="3805.32"/>
    <m/>
    <s v="Pago"/>
    <m/>
    <s v="FINALIZADO"/>
    <s v="Cliente vai pagar a diferença para não precisar de Fiador. Primeira parcela AGOSTO e Segunda em SETEMBRO."/>
    <m/>
  </r>
  <r>
    <n v="3628"/>
    <x v="1"/>
    <n v="4295"/>
    <x v="7"/>
    <s v="Etapa Unica"/>
    <s v="BLOCO K"/>
    <s v="APTO 203"/>
    <s v="FORMOSA"/>
    <s v="NATANAEL DOS SANTOS MAGALHAES"/>
    <s v="&quot;07482034196&quot;"/>
    <x v="1"/>
    <x v="15"/>
    <s v="Não"/>
    <s v="Não"/>
    <s v="Não"/>
    <s v="Não"/>
    <s v="Não"/>
    <s v="Não"/>
    <s v="Não"/>
    <n v="143878.96"/>
    <n v="635.4"/>
    <n v="0"/>
    <n v="113846.96"/>
    <n v="30032"/>
    <n v="0"/>
    <n v="143878.96"/>
    <n v="0"/>
    <n v="0"/>
    <m/>
    <m/>
    <s v="Contrato Adimplente"/>
    <m/>
    <m/>
    <n v="0"/>
    <m/>
    <x v="1"/>
    <d v="2024-06-25T00:00:00"/>
    <m/>
    <m/>
    <m/>
    <m/>
    <s v="Endy Carvalho Consultoria imobiliária"/>
    <m/>
    <m/>
    <m/>
    <d v="2024-09-05T00:00:00"/>
    <d v="2024-09-05T00:00:00"/>
    <s v="DISTRATO"/>
    <d v="2024-06-26T00:00:00"/>
    <n v="26456"/>
    <n v="211855.04"/>
    <m/>
    <s v="FSA010"/>
    <n v="26456"/>
    <m/>
    <s v="Formosa"/>
    <s v="Goiás"/>
    <n v="5561998425091"/>
    <s v="RUA 65, QUADRA 64"/>
    <n v="73813812"/>
    <s v="Parque Lago"/>
    <s v="natanzin33@icloud.com"/>
    <m/>
    <n v="2118"/>
    <d v="2024-11-02T00:00:00"/>
    <m/>
    <m/>
    <m/>
    <n v="3762"/>
    <n v="5816"/>
    <s v="Almoxarife"/>
    <m/>
    <m/>
    <m/>
    <m/>
    <m/>
    <s v="MP143157"/>
    <m/>
    <m/>
    <m/>
    <d v="2024-06-25T00:00:00"/>
    <m/>
    <m/>
    <m/>
    <m/>
    <m/>
    <m/>
    <m/>
    <m/>
    <m/>
    <m/>
    <d v="2024-06-25T00:00:00"/>
    <m/>
    <m/>
    <m/>
    <d v="2024-06-25T00:00:00"/>
    <d v="2024-06-28T00:00:00"/>
    <m/>
    <m/>
    <m/>
    <d v="2024-06-28T00:00:00"/>
    <m/>
    <s v="Sim"/>
    <m/>
    <m/>
    <m/>
    <m/>
    <m/>
    <m/>
    <m/>
    <m/>
    <m/>
    <m/>
    <d v="2024-06-25T00:00:00"/>
    <m/>
    <m/>
    <m/>
    <m/>
    <d v="2024-06-28T00:00:00"/>
    <m/>
    <m/>
    <m/>
    <m/>
    <m/>
    <m/>
    <m/>
    <m/>
    <m/>
    <m/>
    <m/>
    <m/>
    <m/>
    <m/>
    <m/>
    <m/>
    <m/>
    <s v="Pendente"/>
    <m/>
    <s v="possivel distrato"/>
    <s v="13/08/2024 distrato"/>
    <s v="TALVEZ"/>
  </r>
  <r>
    <n v="3629"/>
    <x v="0"/>
    <n v="4327"/>
    <x v="5"/>
    <s v="Etapa Unica"/>
    <s v="BLOCO G"/>
    <n v="304"/>
    <s v="ÁGUAS LINDAS"/>
    <s v="WENIA DIAS MENDES"/>
    <s v="&quot;01810996163&quot;"/>
    <x v="2"/>
    <x v="23"/>
    <s v="Não"/>
    <s v="Não"/>
    <s v="Não"/>
    <s v="Sim"/>
    <s v="Sim"/>
    <s v="Não"/>
    <s v="Não"/>
    <n v="134157.57"/>
    <n v="475"/>
    <n v="0"/>
    <n v="90893.65"/>
    <n v="55883.35"/>
    <n v="0"/>
    <n v="146777"/>
    <n v="0"/>
    <n v="0"/>
    <m/>
    <n v="8787720403484"/>
    <s v="Contrato Adimplente"/>
    <n v="105331"/>
    <d v="2024-07-23T00:00:00"/>
    <n v="2371.12"/>
    <d v="2024-07-05T00:00:00"/>
    <x v="0"/>
    <d v="2024-06-26T00:00:00"/>
    <m/>
    <m/>
    <m/>
    <m/>
    <s v="Endy Carvalho Consultoria imobiliária"/>
    <m/>
    <m/>
    <m/>
    <d v="2025-03-20T00:00:00"/>
    <d v="2025-03-20T00:00:00"/>
    <s v="VENDA FINALIZADA"/>
    <d v="2024-06-26T00:00:00"/>
    <n v="26459"/>
    <n v="191959.25"/>
    <m/>
    <s v="AGL29"/>
    <n v="26459"/>
    <s v="LUANA KALINE DIAS CARDOSO - 05777876161"/>
    <s v="Águas Lindas de Goiás"/>
    <s v="Goiás"/>
    <n v="5561986116781"/>
    <s v="Quadra QB 05, 04"/>
    <n v="72915400"/>
    <s v="Mansões Pôr do Sol"/>
    <s v="Wenia_dias@hotmail.com"/>
    <m/>
    <n v="5994.98"/>
    <m/>
    <m/>
    <m/>
    <m/>
    <n v="3421"/>
    <n v="5818"/>
    <s v="Auxiliar"/>
    <d v="2024-06-27T00:00:00"/>
    <n v="500"/>
    <d v="2024-07-11T00:00:00"/>
    <s v="sim"/>
    <d v="2024-07-12T00:00:00"/>
    <s v="MP140331"/>
    <d v="2024-06-27T00:00:00"/>
    <d v="2024-07-05T00:00:00"/>
    <m/>
    <d v="2024-06-24T00:00:00"/>
    <s v="Sim"/>
    <m/>
    <d v="2024-06-27T00:00:00"/>
    <m/>
    <m/>
    <m/>
    <d v="2024-07-11T00:00:00"/>
    <m/>
    <d v="2024-06-28T00:00:00"/>
    <d v="2024-07-15T00:00:00"/>
    <d v="2024-06-24T00:00:00"/>
    <d v="2024-07-15T00:00:00"/>
    <d v="2024-07-05T00:00:00"/>
    <m/>
    <d v="2024-06-25T00:00:00"/>
    <d v="2024-06-28T00:00:00"/>
    <m/>
    <d v="2024-07-08T00:00:00"/>
    <d v="2024-08-01T00:00:00"/>
    <d v="2024-06-28T00:00:00"/>
    <d v="2024-07-18T00:00:00"/>
    <s v="Sim"/>
    <m/>
    <m/>
    <m/>
    <m/>
    <d v="2024-06-24T00:00:00"/>
    <m/>
    <d v="2024-07-24T00:00:00"/>
    <m/>
    <m/>
    <d v="2024-08-09T00:00:00"/>
    <d v="2024-06-25T00:00:00"/>
    <d v="2024-08-07T00:00:00"/>
    <d v="2024-09-19T00:00:00"/>
    <d v="2024-12-03T00:00:00"/>
    <d v="2025-02-24T00:00:00"/>
    <d v="2024-06-28T00:00:00"/>
    <d v="2025-02-24T00:00:00"/>
    <m/>
    <m/>
    <m/>
    <m/>
    <m/>
    <m/>
    <m/>
    <m/>
    <m/>
    <m/>
    <m/>
    <m/>
    <m/>
    <m/>
    <n v="3805.32"/>
    <m/>
    <m/>
    <m/>
    <m/>
    <m/>
    <m/>
  </r>
  <r>
    <n v="3630"/>
    <x v="0"/>
    <n v="4339"/>
    <x v="2"/>
    <s v="ETAPA 02"/>
    <s v="BLOCO L"/>
    <n v="103"/>
    <s v="ÁGUAS LINDAS"/>
    <s v="FLAVIANA OLIVEIRA DA SILVA"/>
    <s v="&quot;91932556168&quot;"/>
    <x v="2"/>
    <x v="7"/>
    <s v="Não"/>
    <s v="Não"/>
    <s v="Não"/>
    <s v="Sim"/>
    <s v="Sim"/>
    <s v="Não"/>
    <s v="Não"/>
    <n v="152056.32999999999"/>
    <n v="499.75"/>
    <n v="0"/>
    <n v="97056.01"/>
    <n v="42943.99"/>
    <n v="0"/>
    <n v="140000"/>
    <n v="0"/>
    <n v="0"/>
    <m/>
    <n v="8787720390390"/>
    <s v="Contrato Adimplente"/>
    <n v="96189"/>
    <d v="2024-07-12T00:00:00"/>
    <n v="2740.25"/>
    <d v="2024-06-28T00:00:00"/>
    <x v="0"/>
    <d v="2024-06-26T00:00:00"/>
    <m/>
    <m/>
    <m/>
    <m/>
    <s v="Endy Carvalho Consultoria imobiliária"/>
    <m/>
    <m/>
    <m/>
    <d v="2025-03-25T00:00:00"/>
    <d v="2025-03-25T00:00:00"/>
    <s v="VENDA FINALIZADA"/>
    <d v="2024-06-27T00:00:00"/>
    <n v="26472"/>
    <n v="202096.01"/>
    <m/>
    <s v="AGL28"/>
    <n v="26472"/>
    <m/>
    <s v="Águas Lindas de Goiás"/>
    <s v="Goiás"/>
    <n v="5561985018554"/>
    <s v="Q 32 CONDOMINIO SOLAR DA BARRAGEM"/>
    <n v="72910000"/>
    <s v="SOLAR DA BARRAGEM"/>
    <s v="flaviana79oliveira@gmail.com"/>
    <m/>
    <n v="1665.84"/>
    <m/>
    <m/>
    <m/>
    <m/>
    <n v="2891"/>
    <n v="5819"/>
    <s v="Servente"/>
    <d v="2024-06-26T00:00:00"/>
    <n v="499.99"/>
    <d v="2024-08-05T00:00:00"/>
    <s v="sim"/>
    <d v="2024-07-31T00:00:00"/>
    <s v="MP129847"/>
    <d v="2024-06-26T00:00:00"/>
    <d v="2024-07-02T00:00:00"/>
    <m/>
    <d v="2024-06-24T00:00:00"/>
    <s v="Sim"/>
    <m/>
    <d v="2024-06-26T00:00:00"/>
    <m/>
    <m/>
    <m/>
    <d v="2024-07-04T00:00:00"/>
    <m/>
    <d v="2024-06-27T00:00:00"/>
    <d v="2024-07-08T00:00:00"/>
    <d v="2024-06-24T00:00:00"/>
    <d v="2024-07-15T00:00:00"/>
    <d v="2024-07-02T00:00:00"/>
    <m/>
    <d v="2024-06-25T00:00:00"/>
    <d v="2024-06-28T00:00:00"/>
    <m/>
    <d v="2024-07-02T00:00:00"/>
    <d v="2024-07-23T00:00:00"/>
    <d v="2024-06-28T00:00:00"/>
    <d v="2024-07-11T00:00:00"/>
    <s v="Sim"/>
    <m/>
    <m/>
    <m/>
    <m/>
    <d v="2024-06-24T00:00:00"/>
    <m/>
    <d v="2024-07-15T00:00:00"/>
    <m/>
    <m/>
    <d v="2024-08-28T00:00:00"/>
    <d v="2024-06-25T00:00:00"/>
    <d v="2024-07-23T00:00:00"/>
    <d v="2024-08-20T00:00:00"/>
    <d v="2024-12-05T00:00:00"/>
    <d v="2025-02-05T00:00:00"/>
    <d v="2024-06-28T00:00:00"/>
    <d v="2025-02-05T00:00:00"/>
    <m/>
    <m/>
    <m/>
    <m/>
    <m/>
    <m/>
    <m/>
    <m/>
    <m/>
    <m/>
    <m/>
    <m/>
    <m/>
    <m/>
    <n v="3905.32"/>
    <m/>
    <m/>
    <m/>
    <m/>
    <m/>
    <m/>
  </r>
  <r>
    <n v="3631"/>
    <x v="0"/>
    <n v="4348"/>
    <x v="2"/>
    <s v="ETAPA 01"/>
    <s v="BLOCO W"/>
    <n v="204"/>
    <s v="ÁGUAS LINDAS"/>
    <s v="RENATA DA SILVA PASSOS"/>
    <s v="&quot;02134033584&quot;"/>
    <x v="6"/>
    <x v="53"/>
    <s v="Não"/>
    <s v="Não"/>
    <s v="Não"/>
    <s v="Sim"/>
    <s v="Sim"/>
    <s v="Não"/>
    <s v="Não"/>
    <n v="151631.03"/>
    <n v="510.84"/>
    <n v="0"/>
    <n v="97719.11"/>
    <n v="43368.89"/>
    <n v="0"/>
    <n v="141088"/>
    <n v="0"/>
    <n v="0"/>
    <m/>
    <n v="8787720436609"/>
    <s v="Contrato Adimplente"/>
    <n v="96370"/>
    <d v="2024-07-30T00:00:00"/>
    <n v="2740.25"/>
    <d v="2024-07-12T00:00:00"/>
    <x v="0"/>
    <d v="2024-06-27T00:00:00"/>
    <m/>
    <m/>
    <m/>
    <m/>
    <s v="Endy Carvalho Consultoria imobiliária"/>
    <m/>
    <m/>
    <m/>
    <d v="2024-12-27T00:00:00"/>
    <d v="2025-03-28T00:00:00"/>
    <s v="VENDA FINALIZADA"/>
    <d v="2024-06-28T00:00:00"/>
    <n v="26483"/>
    <n v="202180.83"/>
    <m/>
    <s v="AGL28"/>
    <n v="26483"/>
    <m/>
    <s v="Águas Lindas de Goiás"/>
    <s v="Goiás"/>
    <n v="5561985526523"/>
    <s v="Q. C-09, L. 16-B"/>
    <n v="72910000"/>
    <s v="MANSÕES VILLAGEM"/>
    <s v="silvapassosrenata58@gmail.com"/>
    <m/>
    <n v="1702.8"/>
    <d v="2024-09-17T00:00:00"/>
    <m/>
    <m/>
    <m/>
    <n v="3083"/>
    <n v="5820"/>
    <s v="Auxiliar de Serviços Gerais"/>
    <d v="2024-06-25T00:00:00"/>
    <n v="499.6"/>
    <d v="2024-07-18T00:00:00"/>
    <s v="sim"/>
    <d v="2024-07-17T00:00:00"/>
    <s v="MP142383"/>
    <d v="2024-06-25T00:00:00"/>
    <d v="2024-07-18T00:00:00"/>
    <m/>
    <d v="2024-06-27T00:00:00"/>
    <s v="Sim"/>
    <m/>
    <d v="2024-06-25T00:00:00"/>
    <d v="2024-07-03T00:00:00"/>
    <m/>
    <d v="2024-07-05T00:00:00"/>
    <d v="2024-07-22T00:00:00"/>
    <m/>
    <d v="2024-06-28T00:00:00"/>
    <d v="2024-07-24T00:00:00"/>
    <d v="2024-06-27T00:00:00"/>
    <d v="2024-08-01T00:00:00"/>
    <d v="2024-07-18T00:00:00"/>
    <m/>
    <d v="2024-06-28T00:00:00"/>
    <d v="2024-07-10T00:00:00"/>
    <m/>
    <d v="2024-07-18T00:00:00"/>
    <d v="2024-08-14T00:00:00"/>
    <d v="2024-07-10T00:00:00"/>
    <d v="2024-07-26T00:00:00"/>
    <s v="Sim"/>
    <m/>
    <m/>
    <m/>
    <m/>
    <d v="2024-06-27T00:00:00"/>
    <m/>
    <d v="2024-07-30T00:00:00"/>
    <m/>
    <m/>
    <d v="2024-08-13T00:00:00"/>
    <d v="2024-06-28T00:00:00"/>
    <d v="2024-08-14T00:00:00"/>
    <d v="2024-09-14T00:00:00"/>
    <d v="2024-12-03T00:00:00"/>
    <d v="2024-11-28T00:00:00"/>
    <d v="2024-07-10T00:00:00"/>
    <d v="2024-11-28T00:00:00"/>
    <m/>
    <m/>
    <m/>
    <m/>
    <m/>
    <m/>
    <m/>
    <m/>
    <m/>
    <m/>
    <m/>
    <m/>
    <m/>
    <m/>
    <n v="3905.32"/>
    <m/>
    <s v="Não tem"/>
    <m/>
    <m/>
    <m/>
    <m/>
  </r>
  <r>
    <n v="3632"/>
    <x v="1"/>
    <n v="4313"/>
    <x v="5"/>
    <s v="Etapa Unica"/>
    <s v="BLOCO A"/>
    <n v="101"/>
    <s v="ÁGUAS LINDAS"/>
    <s v="MARIA JACINTA MELO RIBEIRO"/>
    <s v="&quot;60102486395&quot;"/>
    <x v="6"/>
    <x v="41"/>
    <s v="Não"/>
    <s v="Não"/>
    <s v="Não"/>
    <s v="Não"/>
    <s v="Não"/>
    <s v="Não"/>
    <s v="Não"/>
    <n v="151919.96"/>
    <n v="520.91999999999996"/>
    <n v="0"/>
    <n v="100576.96000000001"/>
    <n v="51343"/>
    <n v="0"/>
    <n v="151919.96"/>
    <n v="0"/>
    <n v="0"/>
    <m/>
    <m/>
    <s v="Contrato Adimplente"/>
    <m/>
    <m/>
    <n v="0"/>
    <m/>
    <x v="1"/>
    <d v="2024-06-28T00:00:00"/>
    <m/>
    <m/>
    <m/>
    <m/>
    <s v="GRUPO IMERGE"/>
    <s v="Coordenação - Crédito"/>
    <m/>
    <m/>
    <d v="2024-08-05T00:00:00"/>
    <d v="2024-08-05T00:00:00"/>
    <s v="DISTRATO"/>
    <d v="2024-06-28T00:00:00"/>
    <n v="26537"/>
    <n v="197719.96"/>
    <m/>
    <s v="AGL29"/>
    <n v="26537"/>
    <m/>
    <s v="Santo Antônio do Descoberto"/>
    <s v="Goiás"/>
    <n v="5561983432742"/>
    <s v="Q 4 - RESIDENCIAL MANGUEIRAS"/>
    <n v="72900000"/>
    <s v="CENTRO"/>
    <s v="JACYBUETA@GMAIL.COM"/>
    <m/>
    <n v="1736.42"/>
    <m/>
    <m/>
    <m/>
    <m/>
    <n v="3317"/>
    <n v="5821"/>
    <s v="Operador de Loja"/>
    <d v="2024-06-15T00:00:00"/>
    <m/>
    <m/>
    <s v="sim"/>
    <m/>
    <s v="MP140330"/>
    <d v="2024-06-15T00:00:00"/>
    <m/>
    <m/>
    <d v="2024-06-24T00:00:00"/>
    <m/>
    <m/>
    <d v="2024-06-15T00:00:00"/>
    <m/>
    <m/>
    <m/>
    <m/>
    <m/>
    <d v="2024-06-28T00:00:00"/>
    <m/>
    <d v="2024-06-26T00:00:00"/>
    <m/>
    <m/>
    <m/>
    <d v="2024-06-26T00:00:00"/>
    <m/>
    <m/>
    <m/>
    <m/>
    <m/>
    <m/>
    <m/>
    <m/>
    <m/>
    <m/>
    <m/>
    <d v="2024-06-24T00:00:00"/>
    <m/>
    <m/>
    <m/>
    <m/>
    <m/>
    <m/>
    <m/>
    <m/>
    <m/>
    <m/>
    <m/>
    <m/>
    <m/>
    <m/>
    <m/>
    <m/>
    <m/>
    <m/>
    <m/>
    <m/>
    <m/>
    <m/>
    <m/>
    <m/>
    <m/>
    <m/>
    <m/>
    <m/>
    <m/>
    <m/>
    <m/>
    <m/>
    <s v="TALVEZ"/>
  </r>
  <r>
    <n v="3633"/>
    <x v="0"/>
    <n v="4341"/>
    <x v="7"/>
    <s v="Etapa Unica"/>
    <s v="BLOCO Q"/>
    <s v="APTO 101"/>
    <s v="FORMOSA"/>
    <s v="EMILLY RODRIGUES DE JESUS"/>
    <s v="&quot;70951602101&quot;"/>
    <x v="0"/>
    <x v="1"/>
    <s v="Não"/>
    <s v="Não"/>
    <s v="Não"/>
    <s v="Não"/>
    <s v="Não"/>
    <s v="Não"/>
    <s v="Não"/>
    <n v="150032.68"/>
    <n v="555"/>
    <n v="0"/>
    <n v="108657.68"/>
    <n v="12412"/>
    <n v="0"/>
    <n v="121069.68"/>
    <n v="0"/>
    <n v="0"/>
    <m/>
    <n v="8787720427871"/>
    <s v="Contrato Adimplente"/>
    <m/>
    <d v="2024-08-02T00:00:00"/>
    <n v="3568.17"/>
    <d v="2024-07-17T00:00:00"/>
    <x v="0"/>
    <d v="2024-06-28T00:00:00"/>
    <m/>
    <m/>
    <m/>
    <m/>
    <s v="Endy Carvalho Consultoria imobiliária"/>
    <m/>
    <m/>
    <m/>
    <d v="2025-03-27T00:00:00"/>
    <d v="2025-08-25T00:00:00"/>
    <s v="VENDA FINALIZADA"/>
    <d v="2024-06-28T00:00:00"/>
    <n v="26538"/>
    <n v="211931.96"/>
    <m/>
    <s v="FSA010"/>
    <n v="26538"/>
    <s v="WILKER NASCIMENTO RODRIGUES - 70997539160"/>
    <s v="Formosa"/>
    <s v="Goiás"/>
    <n v="5561996681668"/>
    <s v="Rua 19"/>
    <n v="73802474"/>
    <s v="Setor Sul"/>
    <s v="emillyyrodriguees1234@gmail.com"/>
    <m/>
    <n v="1850"/>
    <d v="2024-12-18T00:00:00"/>
    <m/>
    <m/>
    <m/>
    <n v="3847"/>
    <n v="5822"/>
    <s v="Auxiliar de Serviços Gerais"/>
    <d v="2024-07-08T00:00:00"/>
    <n v="449.91"/>
    <d v="2024-07-22T00:00:00"/>
    <s v="sim"/>
    <m/>
    <s v="MP143160"/>
    <d v="2024-07-08T00:00:00"/>
    <d v="2024-07-29T00:00:00"/>
    <m/>
    <d v="2024-06-28T00:00:00"/>
    <s v="Sim"/>
    <m/>
    <d v="2024-07-08T00:00:00"/>
    <m/>
    <m/>
    <m/>
    <d v="2024-07-25T00:00:00"/>
    <m/>
    <d v="2024-07-10T00:00:00"/>
    <d v="2024-07-29T00:00:00"/>
    <d v="2024-06-28T00:00:00"/>
    <d v="2024-07-15T00:00:00"/>
    <d v="2024-07-22T00:00:00"/>
    <m/>
    <d v="2024-07-01T00:00:00"/>
    <d v="2024-07-05T00:00:00"/>
    <d v="2024-12-18T00:00:00"/>
    <d v="2024-07-23T00:00:00"/>
    <d v="2024-08-08T00:00:00"/>
    <d v="2024-07-05T00:00:00"/>
    <m/>
    <s v="Sim"/>
    <m/>
    <m/>
    <m/>
    <m/>
    <d v="2024-07-17T00:00:00"/>
    <m/>
    <d v="2024-08-02T00:00:00"/>
    <m/>
    <m/>
    <d v="2024-08-15T00:00:00"/>
    <d v="2024-06-27T00:00:00"/>
    <d v="2024-08-09T00:00:00"/>
    <d v="2024-08-13T00:00:00"/>
    <d v="2024-12-06T00:00:00"/>
    <d v="2025-03-20T00:00:00"/>
    <d v="2024-07-01T00:00:00"/>
    <d v="2025-03-20T00:00:00"/>
    <m/>
    <m/>
    <m/>
    <m/>
    <m/>
    <m/>
    <m/>
    <m/>
    <m/>
    <m/>
    <m/>
    <m/>
    <m/>
    <m/>
    <n v="2331.19"/>
    <m/>
    <m/>
    <m/>
    <m/>
    <m/>
    <m/>
  </r>
  <r>
    <n v="3634"/>
    <x v="0"/>
    <n v="4361"/>
    <x v="5"/>
    <s v="Etapa Unica"/>
    <s v="BLOCO I"/>
    <n v="104"/>
    <s v="ÁGUAS LINDAS"/>
    <s v="LARISSA TEREZA BAIÃO TORRES"/>
    <s v="&quot;70634694103&quot;"/>
    <x v="2"/>
    <x v="13"/>
    <s v="Não"/>
    <s v="Não"/>
    <s v="Não"/>
    <s v="Sim"/>
    <s v="Sim"/>
    <s v="Não"/>
    <s v="Não"/>
    <n v="154746.76999999999"/>
    <n v="544.72"/>
    <n v="0"/>
    <n v="106553.45"/>
    <n v="50253.45"/>
    <n v="0"/>
    <n v="156806.9"/>
    <n v="0"/>
    <n v="0"/>
    <m/>
    <n v="878772049953"/>
    <s v="Contrato Adimplente"/>
    <n v="105355"/>
    <d v="2024-08-02T00:00:00"/>
    <n v="2740.25"/>
    <d v="2024-07-12T00:00:00"/>
    <x v="0"/>
    <d v="2024-06-28T00:00:00"/>
    <m/>
    <m/>
    <m/>
    <m/>
    <s v="Endy Carvalho Consultoria imobiliária"/>
    <m/>
    <m/>
    <m/>
    <d v="2025-03-24T00:00:00"/>
    <d v="2025-03-24T00:00:00"/>
    <s v="VENDA FINALIZADA"/>
    <d v="2024-06-26T00:00:00"/>
    <n v="26550"/>
    <n v="200546.77"/>
    <m/>
    <s v="AGL29"/>
    <n v="26550"/>
    <m/>
    <s v="Águas Lindas de Goiás"/>
    <s v="Goiás"/>
    <n v="5561999558298"/>
    <s v="Q 60 L 01"/>
    <n v="72910000"/>
    <s v="CIDADE DO ENTORNO"/>
    <s v="SLARI2867@gmail.com"/>
    <m/>
    <n v="1815.74"/>
    <d v="2024-12-22T00:00:00"/>
    <m/>
    <m/>
    <m/>
    <n v="3456"/>
    <n v="5824"/>
    <s v="Servente"/>
    <d v="2024-06-26T00:00:00"/>
    <n v="499.49"/>
    <d v="2024-07-18T00:00:00"/>
    <s v="sim"/>
    <d v="2024-07-15T00:00:00"/>
    <s v="MP140335"/>
    <d v="2024-06-26T00:00:00"/>
    <d v="2024-07-18T00:00:00"/>
    <m/>
    <d v="2024-06-27T00:00:00"/>
    <s v="Sim"/>
    <m/>
    <d v="2024-06-26T00:00:00"/>
    <m/>
    <m/>
    <m/>
    <d v="2024-07-25T00:00:00"/>
    <m/>
    <d v="2024-07-01T00:00:00"/>
    <d v="2024-07-30T00:00:00"/>
    <d v="2024-06-27T00:00:00"/>
    <d v="2024-08-01T00:00:00"/>
    <d v="2024-07-18T00:00:00"/>
    <m/>
    <d v="2024-06-28T00:00:00"/>
    <d v="2024-07-05T00:00:00"/>
    <m/>
    <d v="2024-07-19T00:00:00"/>
    <d v="2024-08-08T00:00:00"/>
    <d v="2024-07-05T00:00:00"/>
    <d v="2024-08-01T00:00:00"/>
    <s v="Sim"/>
    <m/>
    <m/>
    <m/>
    <m/>
    <d v="2024-06-27T00:00:00"/>
    <m/>
    <d v="2024-08-05T00:00:00"/>
    <m/>
    <m/>
    <d v="2024-08-14T00:00:00"/>
    <d v="2024-07-04T00:00:00"/>
    <d v="2024-08-08T00:00:00"/>
    <d v="2024-09-10T00:00:00"/>
    <d v="2024-12-03T00:00:00"/>
    <d v="2025-02-24T00:00:00"/>
    <d v="2024-07-05T00:00:00"/>
    <d v="2025-02-24T00:00:00"/>
    <m/>
    <m/>
    <m/>
    <m/>
    <m/>
    <m/>
    <m/>
    <m/>
    <m/>
    <m/>
    <m/>
    <m/>
    <m/>
    <m/>
    <n v="4105.32"/>
    <m/>
    <m/>
    <m/>
    <m/>
    <m/>
    <m/>
  </r>
  <r>
    <n v="3635"/>
    <x v="0"/>
    <n v="4340"/>
    <x v="7"/>
    <s v="Etapa Unica"/>
    <s v="BLOCO G"/>
    <s v="APTO 202"/>
    <s v="FORMOSA"/>
    <s v="CLEIA LOPES DA LUZ"/>
    <s v="&quot;88074994104&quot;"/>
    <x v="0"/>
    <x v="2"/>
    <s v="Não"/>
    <s v="Não"/>
    <s v="Não"/>
    <s v="Não"/>
    <s v="Não"/>
    <s v="Não"/>
    <s v="Não"/>
    <n v="151891.57999999999"/>
    <n v="600"/>
    <n v="0"/>
    <n v="117798.58"/>
    <n v="34093"/>
    <n v="0"/>
    <n v="151891.57999999999"/>
    <n v="0"/>
    <n v="0"/>
    <m/>
    <n v="8787720504833"/>
    <s v="Contrato Adimplente"/>
    <m/>
    <d v="2024-08-08T00:00:00"/>
    <n v="3543.32"/>
    <d v="2024-07-19T00:00:00"/>
    <x v="0"/>
    <d v="2024-06-28T00:00:00"/>
    <m/>
    <m/>
    <m/>
    <m/>
    <s v="Endy Carvalho Consultoria imobiliária"/>
    <m/>
    <m/>
    <m/>
    <d v="2025-03-27T00:00:00"/>
    <d v="2025-08-25T00:00:00"/>
    <s v="VENDA FINALIZADA"/>
    <d v="2024-06-28T00:00:00"/>
    <n v="26539"/>
    <n v="212000.38"/>
    <m/>
    <s v="FSA010"/>
    <n v="26539"/>
    <s v="CAIO FRANCK LOPES SILVA - 05632032183,EVA FERREIRA DA LUZ - 77995082134"/>
    <s v="Formosa"/>
    <s v="Goiás"/>
    <n v="5561996520972"/>
    <s v="Rua 9 Q 9"/>
    <n v="73813640"/>
    <s v="São Benedito"/>
    <s v="cleia.lopes.luz@gmail.com"/>
    <m/>
    <n v="2000"/>
    <d v="2024-12-18T00:00:00"/>
    <m/>
    <m/>
    <m/>
    <n v="3692"/>
    <n v="5823"/>
    <s v="Recepcionista"/>
    <d v="2024-07-15T00:00:00"/>
    <n v="449.91"/>
    <d v="2024-07-25T00:00:00"/>
    <s v="sim"/>
    <d v="2024-07-24T00:00:00"/>
    <s v="MP143161"/>
    <d v="2024-07-16T00:00:00"/>
    <d v="2024-07-24T00:00:00"/>
    <m/>
    <d v="2024-06-28T00:00:00"/>
    <s v="Sim"/>
    <m/>
    <d v="2024-07-16T00:00:00"/>
    <m/>
    <m/>
    <m/>
    <d v="2024-08-01T00:00:00"/>
    <m/>
    <d v="2024-07-17T00:00:00"/>
    <d v="2024-08-06T00:00:00"/>
    <d v="2024-06-28T00:00:00"/>
    <d v="2024-08-01T00:00:00"/>
    <d v="2024-07-25T00:00:00"/>
    <m/>
    <d v="2024-07-01T00:00:00"/>
    <d v="2024-07-11T00:00:00"/>
    <d v="2024-12-18T00:00:00"/>
    <d v="2024-07-26T00:00:00"/>
    <d v="2024-08-08T00:00:00"/>
    <d v="2024-07-10T00:00:00"/>
    <m/>
    <s v="Sim"/>
    <m/>
    <m/>
    <m/>
    <m/>
    <d v="2024-07-19T00:00:00"/>
    <m/>
    <d v="2024-08-21T00:00:00"/>
    <m/>
    <m/>
    <d v="2024-08-22T00:00:00"/>
    <d v="2024-07-04T00:00:00"/>
    <d v="2024-08-09T00:00:00"/>
    <d v="2024-08-12T00:00:00"/>
    <d v="2024-12-06T00:00:00"/>
    <d v="2025-03-20T00:00:00"/>
    <d v="2024-07-10T00:00:00"/>
    <d v="2025-03-20T00:00:00"/>
    <m/>
    <m/>
    <m/>
    <m/>
    <m/>
    <m/>
    <m/>
    <m/>
    <m/>
    <m/>
    <m/>
    <m/>
    <m/>
    <m/>
    <n v="2194.08"/>
    <m/>
    <m/>
    <m/>
    <m/>
    <m/>
    <m/>
  </r>
  <r>
    <n v="3636"/>
    <x v="0"/>
    <n v="4364"/>
    <x v="2"/>
    <s v="ETAPA 02"/>
    <s v="BLOCO S"/>
    <n v="201"/>
    <s v="ÁGUAS LINDAS"/>
    <s v="ELILEIDE RIBEIRO DE LACERDA"/>
    <s v="&quot;02410705111&quot;"/>
    <x v="2"/>
    <x v="31"/>
    <s v="Não"/>
    <s v="Não"/>
    <s v="Não"/>
    <s v="Não"/>
    <s v="Sim"/>
    <s v="Não"/>
    <s v="Não"/>
    <n v="158957.38"/>
    <n v="536.4"/>
    <n v="0"/>
    <n v="111021.5"/>
    <n v="46042.6"/>
    <n v="0"/>
    <n v="157064.1"/>
    <n v="0"/>
    <n v="0"/>
    <m/>
    <n v="8787720621287"/>
    <s v="Contrato Adimplente"/>
    <n v="96303"/>
    <d v="2024-08-13T00:00:00"/>
    <n v="2740.25"/>
    <d v="2024-07-24T00:00:00"/>
    <x v="0"/>
    <d v="2024-07-01T00:00:00"/>
    <m/>
    <m/>
    <m/>
    <m/>
    <s v="Endy Carvalho Consultoria imobiliária"/>
    <m/>
    <m/>
    <m/>
    <d v="2025-03-25T00:00:00"/>
    <d v="2025-03-25T00:00:00"/>
    <s v="VENDA FINALIZADA"/>
    <d v="2024-06-27T00:00:00"/>
    <n v="26636"/>
    <n v="203957.38"/>
    <m/>
    <s v="AGL28"/>
    <n v="26636"/>
    <m/>
    <s v="Santo Antônio do Descoberto"/>
    <s v="Goiás"/>
    <n v="5561996829176"/>
    <s v="Quadra 57"/>
    <n v="72900318"/>
    <s v="Centro"/>
    <s v="elileide91@gmail.com"/>
    <m/>
    <n v="1788"/>
    <d v="2024-12-22T00:00:00"/>
    <m/>
    <m/>
    <m/>
    <n v="3012"/>
    <n v="5837"/>
    <s v="Cabelereira"/>
    <d v="2024-06-27T00:00:00"/>
    <n v="500"/>
    <d v="2024-07-29T00:00:00"/>
    <s v="sim"/>
    <d v="2024-07-31T00:00:00"/>
    <s v="MP129848"/>
    <d v="2024-06-27T00:00:00"/>
    <d v="2024-07-26T00:00:00"/>
    <m/>
    <d v="2024-06-28T00:00:00"/>
    <s v="Sim"/>
    <m/>
    <d v="2024-06-27T00:00:00"/>
    <m/>
    <m/>
    <m/>
    <d v="2024-08-01T00:00:00"/>
    <m/>
    <d v="2024-07-03T00:00:00"/>
    <d v="2024-08-05T00:00:00"/>
    <d v="2024-06-28T00:00:00"/>
    <d v="2024-08-01T00:00:00"/>
    <d v="2024-07-30T00:00:00"/>
    <m/>
    <d v="2024-07-01T00:00:00"/>
    <d v="2024-07-19T00:00:00"/>
    <m/>
    <d v="2024-07-30T00:00:00"/>
    <d v="2024-08-16T00:00:00"/>
    <d v="2024-07-19T00:00:00"/>
    <m/>
    <s v="Sim"/>
    <m/>
    <m/>
    <m/>
    <m/>
    <d v="2024-06-28T00:00:00"/>
    <m/>
    <d v="2024-08-13T00:00:00"/>
    <m/>
    <m/>
    <d v="2024-08-15T00:00:00"/>
    <d v="2024-07-17T00:00:00"/>
    <d v="2024-08-19T00:00:00"/>
    <d v="2024-11-20T00:00:00"/>
    <d v="2024-12-05T00:00:00"/>
    <d v="2025-02-05T00:00:00"/>
    <d v="2024-07-19T00:00:00"/>
    <d v="2025-02-05T00:00:00"/>
    <m/>
    <m/>
    <m/>
    <m/>
    <m/>
    <m/>
    <m/>
    <m/>
    <m/>
    <m/>
    <m/>
    <m/>
    <m/>
    <m/>
    <n v="4105.32"/>
    <m/>
    <s v="Não tem"/>
    <m/>
    <m/>
    <m/>
    <m/>
  </r>
  <r>
    <n v="3637"/>
    <x v="0"/>
    <n v="4359"/>
    <x v="0"/>
    <s v="Única"/>
    <s v="BLOCO Q"/>
    <n v="4"/>
    <s v="FORMOSA"/>
    <s v="GEOVANA VIEIRA CALACA"/>
    <s v="&quot;06708567113&quot;"/>
    <x v="0"/>
    <x v="1"/>
    <s v="Não"/>
    <s v="Não"/>
    <s v="Não"/>
    <s v="Não"/>
    <s v="Não"/>
    <s v="Não"/>
    <s v="Não"/>
    <n v="164200"/>
    <n v="956.37"/>
    <n v="0"/>
    <n v="168000"/>
    <n v="900"/>
    <n v="0"/>
    <n v="168900"/>
    <n v="0"/>
    <n v="0"/>
    <m/>
    <n v="8787720450784"/>
    <s v="Contrato Adimplente"/>
    <m/>
    <d v="2024-08-06T00:00:00"/>
    <n v="3919.94"/>
    <d v="2024-07-19T00:00:00"/>
    <x v="0"/>
    <d v="2024-07-01T00:00:00"/>
    <m/>
    <m/>
    <m/>
    <m/>
    <s v="Endy Carvalho Consultoria imobiliária"/>
    <m/>
    <m/>
    <m/>
    <d v="2025-03-27T00:00:00"/>
    <d v="2025-03-27T00:00:00"/>
    <s v="VENDA FINALIZADA"/>
    <d v="2024-06-26T00:00:00"/>
    <n v="26635"/>
    <n v="236000"/>
    <m/>
    <s v="FSA09"/>
    <n v="26635"/>
    <s v="CELCINA VIEIRA DA COSTA - 26105829191"/>
    <s v="Formosa"/>
    <s v="Goiás"/>
    <n v="5561999395929"/>
    <s v="Rua 8"/>
    <n v="73805065"/>
    <s v="Setor Ferroviário"/>
    <s v="vieirageovana247@gmail.com"/>
    <m/>
    <n v="3353.46"/>
    <d v="2024-12-23T00:00:00"/>
    <m/>
    <m/>
    <m/>
    <n v="3284"/>
    <n v="5836"/>
    <s v="Supervisor"/>
    <d v="2024-07-09T00:00:00"/>
    <n v="449.91"/>
    <d v="2024-07-25T00:00:00"/>
    <s v="sim"/>
    <d v="2024-07-24T00:00:00"/>
    <s v="MP134553"/>
    <d v="2024-07-09T00:00:00"/>
    <d v="2024-07-24T00:00:00"/>
    <m/>
    <d v="2024-07-01T00:00:00"/>
    <s v="Sim"/>
    <m/>
    <d v="2024-07-09T00:00:00"/>
    <m/>
    <m/>
    <m/>
    <d v="2024-08-01T00:00:00"/>
    <m/>
    <d v="2024-07-10T00:00:00"/>
    <d v="2024-08-05T00:00:00"/>
    <d v="2024-07-01T00:00:00"/>
    <d v="2024-08-01T00:00:00"/>
    <d v="2024-07-25T00:00:00"/>
    <m/>
    <d v="2024-07-02T00:00:00"/>
    <d v="2024-07-11T00:00:00"/>
    <d v="2024-12-23T00:00:00"/>
    <d v="2024-07-26T00:00:00"/>
    <d v="2024-08-14T00:00:00"/>
    <d v="2024-07-10T00:00:00"/>
    <m/>
    <s v="Sim"/>
    <m/>
    <m/>
    <m/>
    <m/>
    <d v="2024-07-19T00:00:00"/>
    <m/>
    <d v="2024-08-08T00:00:00"/>
    <m/>
    <m/>
    <d v="2024-08-15T00:00:00"/>
    <d v="2024-07-04T00:00:00"/>
    <d v="2024-08-14T00:00:00"/>
    <d v="2024-08-22T00:00:00"/>
    <d v="2024-06-12T00:00:00"/>
    <d v="2025-03-12T00:00:00"/>
    <d v="2024-07-10T00:00:00"/>
    <d v="2025-03-12T00:00:00"/>
    <m/>
    <m/>
    <m/>
    <m/>
    <m/>
    <m/>
    <m/>
    <m/>
    <m/>
    <m/>
    <m/>
    <m/>
    <m/>
    <m/>
    <n v="1783.04"/>
    <m/>
    <m/>
    <m/>
    <m/>
    <m/>
    <m/>
  </r>
  <r>
    <n v="3638"/>
    <x v="0"/>
    <n v="4357"/>
    <x v="7"/>
    <s v="Etapa Unica"/>
    <s v="BLOCO B"/>
    <s v="APTO 202"/>
    <s v="FORMOSA"/>
    <s v="MARCELO ALVES DOS SANTOS"/>
    <s v="&quot;02014993122&quot;"/>
    <x v="1"/>
    <x v="21"/>
    <s v="Não"/>
    <s v="Não"/>
    <s v="Não"/>
    <s v="Não"/>
    <s v="Não"/>
    <s v="Não"/>
    <s v="Não"/>
    <n v="149693.20000000001"/>
    <n v="560.28"/>
    <n v="0"/>
    <n v="109150.2"/>
    <n v="40543"/>
    <n v="0"/>
    <n v="149693.20000000001"/>
    <n v="0"/>
    <n v="0"/>
    <m/>
    <n v="8787720477763"/>
    <s v="Contrato Adimplente"/>
    <m/>
    <d v="2024-08-15T00:00:00"/>
    <n v="3543.33"/>
    <d v="2024-07-29T00:00:00"/>
    <x v="0"/>
    <d v="2024-07-01T00:00:00"/>
    <m/>
    <m/>
    <m/>
    <m/>
    <s v="Endy Carvalho Consultoria imobiliária"/>
    <m/>
    <m/>
    <m/>
    <d v="2025-03-27T00:00:00"/>
    <d v="2025-08-25T00:00:00"/>
    <s v="VENDA FINALIZADA"/>
    <d v="2024-06-26T00:00:00"/>
    <n v="26634"/>
    <n v="211930.44"/>
    <m/>
    <s v="FSA010"/>
    <n v="26634"/>
    <m/>
    <s v="Vila Boa"/>
    <s v="Goiás"/>
    <n v="5561999273729"/>
    <s v="AV SAO PAULO"/>
    <n v="73825000"/>
    <s v="CENTRAL"/>
    <s v="sm35408890@gmail.com"/>
    <m/>
    <n v="1867.62"/>
    <d v="2024-12-17T00:00:00"/>
    <m/>
    <m/>
    <m/>
    <n v="3612"/>
    <n v="5835"/>
    <s v="Administrador"/>
    <d v="2024-06-26T00:00:00"/>
    <n v="449.91"/>
    <d v="2024-08-01T00:00:00"/>
    <s v="sim"/>
    <d v="2024-08-03T00:00:00"/>
    <s v="MP143162"/>
    <d v="2024-06-26T00:00:00"/>
    <d v="2024-07-29T00:00:00"/>
    <m/>
    <d v="2024-07-01T00:00:00"/>
    <s v="Sim"/>
    <m/>
    <d v="2024-06-26T00:00:00"/>
    <d v="2024-07-18T00:00:00"/>
    <m/>
    <d v="2024-07-19T00:00:00"/>
    <d v="2024-08-12T00:00:00"/>
    <m/>
    <d v="2024-07-03T00:00:00"/>
    <d v="2024-08-13T00:00:00"/>
    <d v="2024-07-01T00:00:00"/>
    <d v="2024-08-01T00:00:00"/>
    <d v="2024-08-05T00:00:00"/>
    <m/>
    <d v="2024-07-01T00:00:00"/>
    <d v="2024-07-24T00:00:00"/>
    <d v="2024-12-17T00:00:00"/>
    <d v="2024-08-08T00:00:00"/>
    <d v="2024-08-08T00:00:00"/>
    <d v="2024-07-24T00:00:00"/>
    <m/>
    <s v="Sim"/>
    <m/>
    <m/>
    <m/>
    <m/>
    <d v="2024-07-29T00:00:00"/>
    <m/>
    <d v="2024-09-06T00:00:00"/>
    <m/>
    <m/>
    <d v="2024-09-10T00:00:00"/>
    <d v="2024-07-04T00:00:00"/>
    <d v="2024-08-09T00:00:00"/>
    <d v="2024-08-20T00:00:00"/>
    <d v="2024-12-06T00:00:00"/>
    <d v="2025-03-20T00:00:00"/>
    <d v="2024-07-24T00:00:00"/>
    <d v="2025-03-20T00:00:00"/>
    <m/>
    <m/>
    <m/>
    <m/>
    <m/>
    <m/>
    <m/>
    <m/>
    <m/>
    <m/>
    <m/>
    <m/>
    <m/>
    <m/>
    <n v="2279.81"/>
    <m/>
    <m/>
    <m/>
    <m/>
    <m/>
    <m/>
  </r>
  <r>
    <n v="3639"/>
    <x v="2"/>
    <n v="4347"/>
    <x v="0"/>
    <s v="Única"/>
    <s v="BLOCO E"/>
    <n v="304"/>
    <s v="FORMOSA"/>
    <s v="ROBERTO COSTA BARBOSA"/>
    <s v="&quot;02472339194&quot;"/>
    <x v="1"/>
    <x v="56"/>
    <s v="Não"/>
    <s v="Não"/>
    <s v="Não"/>
    <s v="Não"/>
    <s v="Não"/>
    <s v="Não"/>
    <s v="Não"/>
    <n v="164200"/>
    <n v="779.65"/>
    <n v="0"/>
    <n v="157985.41"/>
    <n v="14391"/>
    <n v="0"/>
    <n v="172376.41"/>
    <n v="0"/>
    <n v="0"/>
    <m/>
    <n v="8787720522556"/>
    <s v="Contrato Adimplente"/>
    <m/>
    <d v="2024-08-12T00:00:00"/>
    <n v="3914.73"/>
    <d v="2024-07-24T00:00:00"/>
    <x v="0"/>
    <d v="2024-07-01T00:00:00"/>
    <m/>
    <m/>
    <m/>
    <m/>
    <s v="Endy Carvalho Consultoria imobiliária"/>
    <m/>
    <m/>
    <m/>
    <d v="2025-01-21T00:00:00"/>
    <d v="2025-10-08T00:00:00"/>
    <s v="VENDA FINALIZADA"/>
    <d v="2024-06-24T00:00:00"/>
    <n v="26633"/>
    <n v="218000.52"/>
    <m/>
    <s v="FSA09"/>
    <n v="26633"/>
    <m/>
    <s v="Formosa"/>
    <s v="Goiás"/>
    <n v="5561999530836"/>
    <s v="RUA 19 Q 75"/>
    <n v="73813290"/>
    <s v="FORMOSINHA"/>
    <s v="robertocostab2016@gmail.com"/>
    <m/>
    <n v="2598.83"/>
    <d v="2024-12-18T00:00:00"/>
    <m/>
    <m/>
    <m/>
    <n v="3091"/>
    <n v="5834"/>
    <s v="Almoxarife"/>
    <d v="2024-06-24T00:00:00"/>
    <n v="449.91"/>
    <d v="2024-07-29T00:00:00"/>
    <s v="sim"/>
    <d v="2024-07-29T00:00:00"/>
    <s v="MP134554"/>
    <d v="2024-06-24T00:00:00"/>
    <d v="2024-07-26T00:00:00"/>
    <m/>
    <d v="2024-07-01T00:00:00"/>
    <s v="Sim"/>
    <m/>
    <d v="2024-06-24T00:00:00"/>
    <d v="2024-07-15T00:00:00"/>
    <m/>
    <d v="2024-07-15T00:00:00"/>
    <d v="2024-08-05T00:00:00"/>
    <m/>
    <d v="2024-07-03T00:00:00"/>
    <d v="2024-08-06T00:00:00"/>
    <d v="2024-07-01T00:00:00"/>
    <d v="2024-08-01T00:00:00"/>
    <d v="2024-07-29T00:00:00"/>
    <m/>
    <d v="2024-07-02T00:00:00"/>
    <d v="2024-07-17T00:00:00"/>
    <d v="2024-12-18T00:00:00"/>
    <d v="2024-07-31T00:00:00"/>
    <d v="2024-08-14T00:00:00"/>
    <d v="2024-07-17T00:00:00"/>
    <m/>
    <s v="Sim"/>
    <m/>
    <m/>
    <m/>
    <m/>
    <d v="2024-07-24T00:00:00"/>
    <m/>
    <d v="2024-08-12T00:00:00"/>
    <m/>
    <m/>
    <d v="2024-09-11T00:00:00"/>
    <d v="2024-07-05T00:00:00"/>
    <d v="2024-08-14T00:00:00"/>
    <d v="2025-05-21T00:00:00"/>
    <d v="2025-09-18T00:00:00"/>
    <m/>
    <d v="2024-07-17T00:00:00"/>
    <m/>
    <m/>
    <m/>
    <m/>
    <m/>
    <m/>
    <m/>
    <m/>
    <m/>
    <m/>
    <m/>
    <m/>
    <m/>
    <m/>
    <m/>
    <n v="1952.88"/>
    <m/>
    <m/>
    <m/>
    <m/>
    <m/>
    <m/>
  </r>
  <r>
    <n v="3640"/>
    <x v="0"/>
    <n v="4289"/>
    <x v="7"/>
    <s v="Etapa Unica"/>
    <s v="BLOCO K"/>
    <s v="APTO 103"/>
    <s v="FORMOSA"/>
    <s v="VALDIR MACHADO DOS SANTOS"/>
    <s v="&quot;56484380104&quot;"/>
    <x v="3"/>
    <x v="44"/>
    <s v="Não"/>
    <s v="Não"/>
    <s v="Não"/>
    <s v="Não"/>
    <s v="Não"/>
    <s v="Não"/>
    <s v="Não"/>
    <n v="142417.67000000001"/>
    <n v="980.11"/>
    <n v="0"/>
    <n v="132820.26999999999"/>
    <n v="3730"/>
    <n v="0"/>
    <n v="136550.26999999999"/>
    <n v="0"/>
    <n v="0"/>
    <m/>
    <n v="8787720275710"/>
    <s v="Contrato Adimplente"/>
    <m/>
    <d v="2025-01-09T00:00:00"/>
    <n v="5779.48"/>
    <d v="2024-08-28T00:00:00"/>
    <x v="0"/>
    <d v="2024-07-01T00:00:00"/>
    <m/>
    <m/>
    <m/>
    <m/>
    <s v="Endy Carvalho Consultoria imobiliária"/>
    <m/>
    <m/>
    <m/>
    <d v="2025-03-27T00:00:00"/>
    <d v="2025-08-25T00:00:00"/>
    <s v="VENDA FINALIZADA"/>
    <d v="2024-06-07T00:00:00"/>
    <n v="26617"/>
    <n v="218307.73"/>
    <m/>
    <s v="FSA010"/>
    <n v="26617"/>
    <s v="ALTAIR MACIEL DE SOUSA - 98960644153"/>
    <s v="Formosa"/>
    <s v="Goiás"/>
    <n v="5561998585992"/>
    <s v="RUA 24 CASA 1"/>
    <n v="73802460"/>
    <s v="SETOR SUL"/>
    <s v="valdirmachadomachado2@gmail.com"/>
    <m/>
    <n v="3267.05"/>
    <d v="2024-12-04T00:00:00"/>
    <m/>
    <m/>
    <m/>
    <n v="3760"/>
    <n v="5830"/>
    <s v="Eletricista"/>
    <d v="2024-08-22T00:00:00"/>
    <n v="449.96"/>
    <d v="2024-08-29T00:00:00"/>
    <m/>
    <d v="2024-09-02T00:00:00"/>
    <s v="MP143163"/>
    <d v="2024-08-22T00:00:00"/>
    <m/>
    <m/>
    <d v="2024-07-01T00:00:00"/>
    <s v="Sim"/>
    <m/>
    <d v="2024-08-23T00:00:00"/>
    <m/>
    <m/>
    <m/>
    <d v="2024-09-16T00:00:00"/>
    <m/>
    <d v="2024-08-23T00:00:00"/>
    <d v="2024-12-03T00:00:00"/>
    <d v="2024-07-01T00:00:00"/>
    <d v="2024-09-02T00:00:00"/>
    <d v="2024-09-10T00:00:00"/>
    <m/>
    <d v="2024-07-02T00:00:00"/>
    <d v="2024-08-23T00:00:00"/>
    <m/>
    <d v="2024-09-11T00:00:00"/>
    <d v="2025-02-10T00:00:00"/>
    <d v="2024-08-23T00:00:00"/>
    <m/>
    <s v="Sim"/>
    <m/>
    <m/>
    <m/>
    <m/>
    <d v="2024-12-02T00:00:00"/>
    <m/>
    <d v="2025-01-09T00:00:00"/>
    <m/>
    <m/>
    <d v="2025-01-10T00:00:00"/>
    <d v="2024-06-25T00:00:00"/>
    <d v="2025-02-10T00:00:00"/>
    <d v="2025-02-15T00:00:00"/>
    <d v="2025-02-25T00:00:00"/>
    <d v="2025-03-20T00:00:00"/>
    <d v="2024-06-28T00:00:00"/>
    <d v="2025-03-20T00:00:00"/>
    <m/>
    <m/>
    <m/>
    <m/>
    <m/>
    <m/>
    <m/>
    <m/>
    <m/>
    <m/>
    <m/>
    <m/>
    <m/>
    <m/>
    <n v="1835.57"/>
    <m/>
    <s v="Não tem"/>
    <m/>
    <s v="cliente com restrição."/>
    <m/>
    <s v="SIM"/>
  </r>
  <r>
    <n v="3641"/>
    <x v="0"/>
    <n v="4345"/>
    <x v="5"/>
    <s v="Etapa Unica"/>
    <s v="BLOCO J"/>
    <n v="4"/>
    <s v="ÁGUAS LINDAS"/>
    <s v="CLEIDIANE DANIELE PEREIRA DE OLIVEIRA"/>
    <s v="&quot;03250648140&quot;"/>
    <x v="6"/>
    <x v="41"/>
    <s v="Não"/>
    <s v="Não"/>
    <s v="Não"/>
    <s v="Sim"/>
    <s v="Não"/>
    <s v="Não"/>
    <s v="Não"/>
    <n v="163224.76"/>
    <n v="500"/>
    <n v="0"/>
    <n v="128803"/>
    <n v="45800"/>
    <n v="0"/>
    <n v="174603"/>
    <n v="0"/>
    <n v="0"/>
    <m/>
    <n v="8787720393950"/>
    <s v="Contrato Adimplente"/>
    <n v="105367"/>
    <d v="2024-08-02T00:00:00"/>
    <n v="2740.25"/>
    <d v="2024-07-11T00:00:00"/>
    <x v="0"/>
    <d v="2024-07-01T00:00:00"/>
    <m/>
    <m/>
    <m/>
    <m/>
    <s v="GRUPO IMERGE"/>
    <s v="Coordenação - Crédito"/>
    <m/>
    <m/>
    <d v="2025-03-20T00:00:00"/>
    <d v="2025-03-20T00:00:00"/>
    <s v="VENDA FINALIZADA"/>
    <d v="2024-06-22T00:00:00"/>
    <n v="26619"/>
    <n v="208000"/>
    <m/>
    <s v="AGL29"/>
    <n v="26619"/>
    <m/>
    <s v="Brasília"/>
    <s v="Distrito Federal"/>
    <n v="5561991966821"/>
    <s v="SHSN CH 114 CJ C CD P PARK"/>
    <n v="72236800"/>
    <s v="Ceilândia - DF"/>
    <s v="cleidiane.dany@gmail.com"/>
    <m/>
    <n v="2144.0300000000002"/>
    <m/>
    <m/>
    <m/>
    <m/>
    <n v="3471"/>
    <n v="5832"/>
    <s v="Auxiliar"/>
    <d v="2024-06-26T00:00:00"/>
    <n v="500"/>
    <m/>
    <s v="sim"/>
    <d v="2024-07-19T00:00:00"/>
    <s v="MP140333"/>
    <d v="2024-06-26T00:00:00"/>
    <d v="2024-07-25T00:00:00"/>
    <m/>
    <d v="2024-06-25T00:00:00"/>
    <s v="Sim"/>
    <m/>
    <d v="2024-06-26T00:00:00"/>
    <m/>
    <m/>
    <m/>
    <d v="2024-07-29T00:00:00"/>
    <m/>
    <d v="2024-07-03T00:00:00"/>
    <d v="2024-07-30T00:00:00"/>
    <d v="2024-06-27T00:00:00"/>
    <d v="2024-08-01T00:00:00"/>
    <d v="2024-07-25T00:00:00"/>
    <m/>
    <d v="2024-07-01T00:00:00"/>
    <d v="2024-07-10T00:00:00"/>
    <m/>
    <d v="2024-07-25T00:00:00"/>
    <d v="2024-08-08T00:00:00"/>
    <d v="2024-07-09T00:00:00"/>
    <d v="2024-08-01T00:00:00"/>
    <s v="Sim"/>
    <m/>
    <m/>
    <m/>
    <m/>
    <d v="2024-06-25T00:00:00"/>
    <m/>
    <d v="2024-08-02T00:00:00"/>
    <m/>
    <m/>
    <d v="2024-09-04T00:00:00"/>
    <d v="2024-06-20T00:00:00"/>
    <d v="2024-08-08T00:00:00"/>
    <d v="2024-09-19T00:00:00"/>
    <d v="2024-12-03T00:00:00"/>
    <d v="2025-02-24T00:00:00"/>
    <d v="2024-06-27T00:00:00"/>
    <d v="2025-02-24T00:00:00"/>
    <m/>
    <m/>
    <m/>
    <m/>
    <m/>
    <m/>
    <m/>
    <m/>
    <m/>
    <m/>
    <m/>
    <m/>
    <m/>
    <m/>
    <n v="4165.32"/>
    <m/>
    <s v="Não tem"/>
    <m/>
    <m/>
    <m/>
    <m/>
  </r>
  <r>
    <n v="3642"/>
    <x v="0"/>
    <n v="4336"/>
    <x v="5"/>
    <s v="Etapa Unica"/>
    <s v="BLOCO I"/>
    <n v="304"/>
    <s v="ÁGUAS LINDAS"/>
    <s v="LUANA KALINE DIAS CARDOSO"/>
    <s v="&quot;05777876161&quot;"/>
    <x v="2"/>
    <x v="23"/>
    <s v="Não"/>
    <s v="Não"/>
    <s v="Não"/>
    <s v="Sim"/>
    <s v="Sim"/>
    <s v="Não"/>
    <s v="Não"/>
    <n v="131259.81"/>
    <n v="437.5"/>
    <n v="0"/>
    <n v="79393.81"/>
    <n v="58788.19"/>
    <n v="0"/>
    <n v="138182"/>
    <n v="0"/>
    <n v="0"/>
    <m/>
    <n v="8787720518931"/>
    <s v="Contrato Adimplente"/>
    <n v="105363"/>
    <d v="2024-09-16T00:00:00"/>
    <n v="2371.12"/>
    <d v="2024-08-19T00:00:00"/>
    <x v="0"/>
    <d v="2024-07-01T00:00:00"/>
    <m/>
    <m/>
    <m/>
    <m/>
    <s v="Endy Carvalho Consultoria imobiliária"/>
    <m/>
    <m/>
    <m/>
    <d v="2025-03-24T00:00:00"/>
    <d v="2025-03-24T00:00:00"/>
    <s v="VENDA FINALIZADA"/>
    <d v="2024-06-21T00:00:00"/>
    <n v="26618"/>
    <n v="191972.81"/>
    <m/>
    <s v="AGL29"/>
    <n v="26618"/>
    <s v="WENIA DIAS MENDES - 01810996163"/>
    <s v="Águas Lindas de Goiás"/>
    <s v="Goiás"/>
    <n v="5561981927061"/>
    <s v="QUADRA QB 5 LOTE 04"/>
    <n v="72915502"/>
    <s v="Mansões Pôr do Sol"/>
    <s v="LUANNAKDIAS@GMAIL.COM"/>
    <m/>
    <n v="1750"/>
    <m/>
    <m/>
    <m/>
    <m/>
    <n v="3453"/>
    <n v="5831"/>
    <s v="Profissional de Marketing"/>
    <d v="2024-07-09T00:00:00"/>
    <n v="501.57"/>
    <d v="2024-08-22T00:00:00"/>
    <s v="sim"/>
    <d v="2024-08-24T00:00:00"/>
    <s v="MP140334"/>
    <d v="2024-07-09T00:00:00"/>
    <d v="2024-08-22T00:00:00"/>
    <m/>
    <d v="2024-06-27T00:00:00"/>
    <s v="Sim"/>
    <m/>
    <d v="2024-07-09T00:00:00"/>
    <d v="2024-08-07T00:00:00"/>
    <m/>
    <d v="2024-08-08T00:00:00"/>
    <d v="2024-09-02T00:00:00"/>
    <m/>
    <d v="2024-07-09T00:00:00"/>
    <d v="2024-09-09T00:00:00"/>
    <d v="2024-06-27T00:00:00"/>
    <d v="2024-09-02T00:00:00"/>
    <d v="2024-08-22T00:00:00"/>
    <m/>
    <d v="2024-06-28T00:00:00"/>
    <d v="2024-08-13T00:00:00"/>
    <m/>
    <d v="2024-08-23T00:00:00"/>
    <d v="2024-09-05T00:00:00"/>
    <d v="2024-08-13T00:00:00"/>
    <d v="2024-09-12T00:00:00"/>
    <s v="Sim"/>
    <m/>
    <m/>
    <m/>
    <m/>
    <d v="2024-06-27T00:00:00"/>
    <m/>
    <d v="2024-09-16T00:00:00"/>
    <m/>
    <m/>
    <d v="2024-09-17T00:00:00"/>
    <d v="2024-07-05T00:00:00"/>
    <d v="2024-09-05T00:00:00"/>
    <d v="2024-10-20T00:00:00"/>
    <d v="2025-02-05T00:00:00"/>
    <d v="2025-02-24T00:00:00"/>
    <d v="2024-08-13T00:00:00"/>
    <d v="2025-02-24T00:00:00"/>
    <m/>
    <m/>
    <m/>
    <m/>
    <m/>
    <m/>
    <m/>
    <m/>
    <m/>
    <m/>
    <m/>
    <m/>
    <m/>
    <m/>
    <n v="3805.32"/>
    <m/>
    <s v="Não tem"/>
    <s v="CADASTRO VALIDADO"/>
    <s v="FINALIZADO"/>
    <s v="FINALIZADO"/>
    <s v="SIM"/>
  </r>
  <r>
    <n v="3643"/>
    <x v="0"/>
    <n v="4363"/>
    <x v="7"/>
    <s v="Etapa Unica"/>
    <s v="BLOCO B"/>
    <s v="APTO 204"/>
    <s v="FORMOSA"/>
    <s v="PEDRO HENRIQUE RODRIGUES HAMMES"/>
    <s v="&quot;70127284184&quot;"/>
    <x v="1"/>
    <x v="10"/>
    <s v="Não"/>
    <s v="Não"/>
    <s v="Não"/>
    <s v="Não"/>
    <s v="Não"/>
    <s v="Não"/>
    <s v="Não"/>
    <n v="152584.64000000001"/>
    <n v="658.28"/>
    <n v="0"/>
    <n v="125441.64"/>
    <n v="27143"/>
    <n v="0"/>
    <n v="152584.64000000001"/>
    <n v="0"/>
    <n v="0"/>
    <m/>
    <n v="8787720487181"/>
    <s v="Contrato Adimplente"/>
    <m/>
    <d v="2024-08-16T00:00:00"/>
    <n v="3543.36"/>
    <d v="2024-07-26T00:00:00"/>
    <x v="0"/>
    <d v="2024-07-02T00:00:00"/>
    <m/>
    <m/>
    <m/>
    <m/>
    <s v="Endy Carvalho Consultoria imobiliária"/>
    <m/>
    <m/>
    <m/>
    <d v="2025-03-27T00:00:00"/>
    <d v="2025-08-25T00:00:00"/>
    <s v="VENDA FINALIZADA"/>
    <d v="2024-06-27T00:00:00"/>
    <n v="26606"/>
    <n v="211932.64"/>
    <m/>
    <s v="FSA010"/>
    <n v="26606"/>
    <s v="MARIA JOSE RODRIGUES DE SALES SILVA - 00440827116"/>
    <s v="Formosa"/>
    <s v="Goiás"/>
    <n v="5561999722602"/>
    <s v="RUA F Q 50"/>
    <n v="73808190"/>
    <s v="Parque da Colina I"/>
    <s v="phammes553@gmail.com"/>
    <m/>
    <n v="2194.2800000000002"/>
    <d v="2024-07-07T00:00:00"/>
    <m/>
    <m/>
    <m/>
    <n v="3607"/>
    <n v="1287"/>
    <s v="Auxiliar"/>
    <d v="2024-07-08T00:00:00"/>
    <n v="449.91"/>
    <d v="2024-08-01T00:00:00"/>
    <s v="sim"/>
    <d v="2024-07-31T00:00:00"/>
    <s v="MP143168"/>
    <d v="2024-07-09T00:00:00"/>
    <m/>
    <m/>
    <d v="2024-07-03T00:00:00"/>
    <s v="Sim"/>
    <m/>
    <d v="2024-07-09T00:00:00"/>
    <d v="2024-07-18T00:00:00"/>
    <m/>
    <d v="2024-07-19T00:00:00"/>
    <d v="2024-08-05T00:00:00"/>
    <m/>
    <d v="2024-07-10T00:00:00"/>
    <d v="2024-08-06T00:00:00"/>
    <d v="2024-07-03T00:00:00"/>
    <d v="2024-08-01T00:00:00"/>
    <d v="2024-07-29T00:00:00"/>
    <m/>
    <d v="2024-07-04T00:00:00"/>
    <d v="2024-07-24T00:00:00"/>
    <d v="2024-07-07T00:00:00"/>
    <d v="2024-07-31T00:00:00"/>
    <d v="2024-08-08T00:00:00"/>
    <d v="2024-07-24T00:00:00"/>
    <m/>
    <s v="Sim"/>
    <m/>
    <m/>
    <m/>
    <m/>
    <d v="2024-07-26T00:00:00"/>
    <m/>
    <d v="2024-08-16T00:00:00"/>
    <m/>
    <m/>
    <d v="2024-09-11T00:00:00"/>
    <d v="2024-07-04T00:00:00"/>
    <d v="2024-08-09T00:00:00"/>
    <d v="2024-08-13T00:00:00"/>
    <d v="2024-12-06T00:00:00"/>
    <d v="2025-03-20T00:00:00"/>
    <d v="2024-07-24T00:00:00"/>
    <d v="2025-03-20T00:00:00"/>
    <m/>
    <m/>
    <m/>
    <m/>
    <m/>
    <m/>
    <m/>
    <m/>
    <m/>
    <m/>
    <m/>
    <m/>
    <m/>
    <m/>
    <n v="2119.41"/>
    <m/>
    <m/>
    <m/>
    <m/>
    <m/>
    <m/>
  </r>
  <r>
    <n v="3644"/>
    <x v="0"/>
    <n v="4358"/>
    <x v="2"/>
    <s v="ETAPA 02"/>
    <s v="BLOCO R"/>
    <n v="102"/>
    <s v="ÁGUAS LINDAS"/>
    <s v="ROSECLEIA  FURTADO COSTA"/>
    <s v="&quot;01872570194&quot;"/>
    <x v="2"/>
    <x v="39"/>
    <s v="Não"/>
    <s v="Não"/>
    <s v="Não"/>
    <s v="Sim"/>
    <s v="Sim"/>
    <s v="Não"/>
    <s v="Não"/>
    <n v="159049.60000000001"/>
    <n v="560.91999999999996"/>
    <n v="0"/>
    <n v="115364.82"/>
    <n v="45952.18"/>
    <n v="0"/>
    <n v="161317"/>
    <n v="0"/>
    <n v="0"/>
    <m/>
    <n v="8787720500811"/>
    <s v="Contrato Adimplente"/>
    <n v="96284"/>
    <d v="2024-09-06T00:00:00"/>
    <n v="2740.25"/>
    <d v="2024-08-16T00:00:00"/>
    <x v="0"/>
    <d v="2024-07-02T00:00:00"/>
    <m/>
    <m/>
    <m/>
    <m/>
    <s v="Endy Carvalho Consultoria imobiliária"/>
    <m/>
    <m/>
    <m/>
    <d v="2025-03-25T00:00:00"/>
    <d v="2025-04-29T00:00:00"/>
    <s v="VENDA FINALIZADA"/>
    <d v="2024-06-26T00:00:00"/>
    <n v="26605"/>
    <n v="205247.82"/>
    <m/>
    <s v="AGL28"/>
    <n v="26605"/>
    <m/>
    <s v="Águas Lindas de Goiás"/>
    <s v="Goiás"/>
    <n v="5561992553530"/>
    <s v="QD 48 CJ B LT 37"/>
    <n v="72911214"/>
    <s v="Parque da Barragem Setor 01"/>
    <s v="chifuyu1980@gmail.com"/>
    <m/>
    <n v="1869.73"/>
    <d v="2024-10-05T00:00:00"/>
    <m/>
    <m/>
    <m/>
    <n v="2992"/>
    <n v="5829"/>
    <s v="Auxiliar"/>
    <d v="2024-06-26T00:00:00"/>
    <n v="500"/>
    <d v="2024-08-22T00:00:00"/>
    <s v="sim"/>
    <d v="2024-08-23T00:00:00"/>
    <s v="MP129849"/>
    <d v="2024-06-26T00:00:00"/>
    <d v="2024-08-19T00:00:00"/>
    <m/>
    <d v="2024-07-03T00:00:00"/>
    <s v="Sim"/>
    <m/>
    <d v="2024-06-26T00:00:00"/>
    <m/>
    <m/>
    <d v="2024-07-24T00:00:00"/>
    <d v="2024-08-22T00:00:00"/>
    <m/>
    <d v="2024-07-03T00:00:00"/>
    <d v="2024-08-22T00:00:00"/>
    <d v="2024-07-03T00:00:00"/>
    <d v="2024-09-02T00:00:00"/>
    <d v="2024-08-20T00:00:00"/>
    <m/>
    <d v="2024-07-05T00:00:00"/>
    <d v="2024-07-29T00:00:00"/>
    <m/>
    <d v="2024-08-20T00:00:00"/>
    <d v="2024-10-10T00:00:00"/>
    <d v="2024-07-29T00:00:00"/>
    <d v="2024-09-02T00:00:00"/>
    <s v="Sim"/>
    <m/>
    <m/>
    <m/>
    <m/>
    <d v="2024-06-26T00:00:00"/>
    <m/>
    <d v="2024-09-10T00:00:00"/>
    <m/>
    <m/>
    <d v="2024-09-17T00:00:00"/>
    <d v="2024-07-05T00:00:00"/>
    <d v="2024-09-03T00:00:00"/>
    <d v="2024-11-15T00:00:00"/>
    <d v="2024-12-05T00:00:00"/>
    <d v="2025-02-05T00:00:00"/>
    <d v="2024-07-29T00:00:00"/>
    <d v="2025-02-05T00:00:00"/>
    <m/>
    <m/>
    <m/>
    <m/>
    <m/>
    <m/>
    <m/>
    <m/>
    <m/>
    <m/>
    <m/>
    <m/>
    <m/>
    <m/>
    <n v="4105.32"/>
    <m/>
    <s v="Não tem"/>
    <s v="CADASTRO VALIDADO"/>
    <s v="FINALIZADO"/>
    <s v="FINALIZADO"/>
    <s v="SIM"/>
  </r>
  <r>
    <n v="3645"/>
    <x v="0"/>
    <n v="4320"/>
    <x v="7"/>
    <s v="Etapa Unica"/>
    <s v="BLOCO J"/>
    <s v="APTO 301"/>
    <s v="FORMOSA"/>
    <s v="EKENY FELIX DE OLIVEIRA MONTALVÃO"/>
    <s v="&quot;07991652122&quot;"/>
    <x v="1"/>
    <x v="33"/>
    <s v="Não"/>
    <s v="Não"/>
    <s v="Não"/>
    <s v="Não"/>
    <s v="Não"/>
    <s v="Não"/>
    <s v="Não"/>
    <n v="148706.07"/>
    <n v="0"/>
    <n v="0.01"/>
    <n v="0.01"/>
    <n v="0.01"/>
    <n v="0.01"/>
    <n v="0.03"/>
    <n v="0"/>
    <n v="0"/>
    <m/>
    <n v="8787720504329"/>
    <s v="Contrato Adimplente"/>
    <m/>
    <d v="2024-09-30T00:00:00"/>
    <n v="5554.26"/>
    <d v="2024-07-23T00:00:00"/>
    <x v="0"/>
    <d v="2024-07-02T00:00:00"/>
    <m/>
    <m/>
    <m/>
    <m/>
    <s v="Endy Carvalho Consultoria imobiliária"/>
    <m/>
    <m/>
    <m/>
    <d v="2025-03-27T00:00:00"/>
    <d v="2025-08-25T00:00:00"/>
    <s v="VENDA FINALIZADA"/>
    <d v="2024-06-18T00:00:00"/>
    <n v="26602"/>
    <n v="211931.79"/>
    <m/>
    <s v="FSA010"/>
    <n v="26602"/>
    <s v="JOELICE CONCEIÇÃO DE OLIVEIRA - 69828288168"/>
    <s v="Formosa"/>
    <s v="Goiás"/>
    <n v="556199059515"/>
    <s v="RUA ANDORINHA, Q. 10, L. 10"/>
    <n v="73813780"/>
    <s v="PARQUE LAGO"/>
    <s v="ekenymontalvao@gmail.com"/>
    <m/>
    <n v="2620.21"/>
    <m/>
    <m/>
    <m/>
    <m/>
    <n v="3732"/>
    <n v="5826"/>
    <s v="Assistente"/>
    <d v="2024-07-17T00:00:00"/>
    <n v="449.91"/>
    <d v="2024-07-25T00:00:00"/>
    <s v="sim"/>
    <d v="2024-07-28T00:00:00"/>
    <s v="MP143164"/>
    <d v="2024-07-18T00:00:00"/>
    <m/>
    <m/>
    <d v="2024-07-02T00:00:00"/>
    <s v="Sim"/>
    <m/>
    <d v="2024-07-18T00:00:00"/>
    <m/>
    <m/>
    <m/>
    <d v="2024-08-05T00:00:00"/>
    <m/>
    <d v="2024-07-19T00:00:00"/>
    <d v="2024-08-06T00:00:00"/>
    <d v="2024-07-02T00:00:00"/>
    <d v="2024-08-01T00:00:00"/>
    <d v="2024-07-29T00:00:00"/>
    <m/>
    <d v="2024-07-03T00:00:00"/>
    <d v="2024-07-10T00:00:00"/>
    <d v="2024-09-23T00:00:00"/>
    <d v="2024-07-31T00:00:00"/>
    <d v="2024-08-08T00:00:00"/>
    <d v="2024-07-10T00:00:00"/>
    <m/>
    <s v="Sim"/>
    <m/>
    <m/>
    <m/>
    <m/>
    <d v="2024-08-02T00:00:00"/>
    <m/>
    <d v="2024-09-30T00:00:00"/>
    <m/>
    <m/>
    <d v="2024-10-01T00:00:00"/>
    <d v="2024-07-04T00:00:00"/>
    <d v="2024-08-09T00:00:00"/>
    <d v="2024-08-13T00:00:00"/>
    <d v="2024-12-06T00:00:00"/>
    <d v="2025-03-20T00:00:00"/>
    <d v="2024-07-10T00:00:00"/>
    <d v="2025-03-20T00:00:00"/>
    <m/>
    <m/>
    <m/>
    <m/>
    <m/>
    <m/>
    <m/>
    <m/>
    <m/>
    <m/>
    <m/>
    <m/>
    <m/>
    <m/>
    <n v="1898.77"/>
    <m/>
    <m/>
    <m/>
    <m/>
    <m/>
    <m/>
  </r>
  <r>
    <n v="3646"/>
    <x v="0"/>
    <n v="4354"/>
    <x v="0"/>
    <s v="Única"/>
    <s v="BLOCO J"/>
    <n v="204"/>
    <s v="FORMOSA"/>
    <s v="JANAINA MARTINS DE SOUSA"/>
    <s v="&quot;06280886123&quot;"/>
    <x v="0"/>
    <x v="1"/>
    <s v="Não"/>
    <s v="Não"/>
    <s v="Não"/>
    <s v="Não"/>
    <s v="Não"/>
    <s v="Não"/>
    <s v="Não"/>
    <n v="159160.76999999999"/>
    <n v="594.72"/>
    <n v="0"/>
    <n v="124317.77"/>
    <n v="10452"/>
    <n v="0"/>
    <n v="134769.76999999999"/>
    <n v="0"/>
    <n v="0"/>
    <m/>
    <n v="8787720480020"/>
    <s v="Contrato Adimplente"/>
    <m/>
    <d v="2024-08-09T00:00:00"/>
    <n v="3538.17"/>
    <d v="2024-07-24T00:00:00"/>
    <x v="0"/>
    <d v="2024-07-02T00:00:00"/>
    <m/>
    <m/>
    <m/>
    <m/>
    <s v="Endy Carvalho Consultoria imobiliária"/>
    <m/>
    <m/>
    <m/>
    <d v="2025-03-27T00:00:00"/>
    <d v="2025-03-27T00:00:00"/>
    <s v="VENDA FINALIZADA"/>
    <d v="2024-06-25T00:00:00"/>
    <n v="26603"/>
    <n v="220001.13"/>
    <m/>
    <s v="FSA09"/>
    <n v="26603"/>
    <m/>
    <s v="Formosa"/>
    <s v="Goiás"/>
    <n v="5561998744155"/>
    <s v="RUA Municipal Q 21A CASA 01"/>
    <n v="73807345"/>
    <s v="Setor Nordeste"/>
    <s v="janainamartinssousa@gmail.com"/>
    <m/>
    <n v="1982.4"/>
    <d v="2024-12-22T00:00:00"/>
    <m/>
    <m/>
    <m/>
    <n v="3173"/>
    <n v="5827"/>
    <s v="Tecnico em Enfermagem"/>
    <d v="2024-06-25T00:00:00"/>
    <n v="449.91"/>
    <d v="2024-07-29T00:00:00"/>
    <s v="sim"/>
    <d v="2024-07-29T00:00:00"/>
    <s v="MP134555"/>
    <d v="2024-06-25T00:00:00"/>
    <m/>
    <m/>
    <d v="2024-07-02T00:00:00"/>
    <s v="Sim"/>
    <m/>
    <d v="2024-06-25T00:00:00"/>
    <d v="2024-07-15T00:00:00"/>
    <m/>
    <d v="2024-07-15T00:00:00"/>
    <d v="2024-08-05T00:00:00"/>
    <m/>
    <d v="2024-07-03T00:00:00"/>
    <d v="2024-08-06T00:00:00"/>
    <d v="2024-07-02T00:00:00"/>
    <d v="2024-08-01T00:00:00"/>
    <d v="2024-07-29T00:00:00"/>
    <m/>
    <d v="2024-07-04T00:00:00"/>
    <d v="2024-07-18T00:00:00"/>
    <d v="2024-12-22T00:00:00"/>
    <d v="2024-07-31T00:00:00"/>
    <d v="2024-08-14T00:00:00"/>
    <d v="2024-07-17T00:00:00"/>
    <m/>
    <s v="Sim"/>
    <m/>
    <m/>
    <m/>
    <m/>
    <d v="2024-07-24T00:00:00"/>
    <m/>
    <d v="2024-08-09T00:00:00"/>
    <m/>
    <m/>
    <d v="2024-08-15T00:00:00"/>
    <d v="2024-07-08T00:00:00"/>
    <d v="2024-08-14T00:00:00"/>
    <d v="2024-08-15T00:00:00"/>
    <d v="2024-06-12T00:00:00"/>
    <d v="2025-03-12T00:00:00"/>
    <d v="2024-07-17T00:00:00"/>
    <d v="2025-03-12T00:00:00"/>
    <m/>
    <m/>
    <m/>
    <m/>
    <m/>
    <m/>
    <m/>
    <m/>
    <m/>
    <m/>
    <m/>
    <m/>
    <m/>
    <m/>
    <n v="2235.9499999999998"/>
    <m/>
    <m/>
    <m/>
    <m/>
    <m/>
    <m/>
  </r>
  <r>
    <n v="3647"/>
    <x v="0"/>
    <n v="4305"/>
    <x v="7"/>
    <s v="Etapa Unica"/>
    <s v="BLOCO B"/>
    <s v="APTO 103"/>
    <s v="FORMOSA"/>
    <s v="PEDRO HENRIQUE DOS SANTOS FREITAS"/>
    <s v="&quot;07435565180&quot;"/>
    <x v="1"/>
    <x v="3"/>
    <s v="Não"/>
    <s v="Não"/>
    <s v="Não"/>
    <s v="Não"/>
    <s v="Não"/>
    <s v="Não"/>
    <s v="Não"/>
    <n v="162180.12"/>
    <n v="808.62"/>
    <n v="0"/>
    <n v="140915.94"/>
    <n v="12627"/>
    <n v="0"/>
    <n v="153542.94"/>
    <n v="0"/>
    <n v="0"/>
    <m/>
    <n v="8787720485308"/>
    <s v="Contrato Adimplente"/>
    <m/>
    <d v="2024-08-02T00:00:00"/>
    <n v="3919.86"/>
    <d v="2024-07-16T00:00:00"/>
    <x v="0"/>
    <d v="2024-07-02T00:00:00"/>
    <m/>
    <m/>
    <m/>
    <m/>
    <s v="Endy Carvalho Consultoria imobiliária"/>
    <m/>
    <m/>
    <m/>
    <d v="2025-03-27T00:00:00"/>
    <d v="2025-08-25T00:00:00"/>
    <s v="VENDA FINALIZADA"/>
    <d v="2024-06-13T00:00:00"/>
    <n v="26601"/>
    <n v="218291.20000000001"/>
    <m/>
    <s v="FSA010"/>
    <n v="26601"/>
    <m/>
    <s v="Formosa"/>
    <s v="Goiás"/>
    <n v="5561999925230"/>
    <s v="Rua 15 Q 19 L 13"/>
    <n v="73807265"/>
    <s v="SETOR NORDESTE"/>
    <s v="pedrohenriquefsa1997@gmail.com"/>
    <m/>
    <n v="2695.43"/>
    <d v="2024-12-09T00:00:00"/>
    <m/>
    <m/>
    <m/>
    <n v="3616"/>
    <n v="5825"/>
    <s v="Operador de Loja"/>
    <d v="2024-06-13T00:00:00"/>
    <m/>
    <m/>
    <s v="sim"/>
    <m/>
    <s v="MP143165"/>
    <d v="2024-06-13T00:00:00"/>
    <d v="2024-07-22T00:00:00"/>
    <m/>
    <d v="2024-07-02T00:00:00"/>
    <s v="Sim"/>
    <m/>
    <d v="2024-06-13T00:00:00"/>
    <m/>
    <m/>
    <d v="2024-08-26T00:00:00"/>
    <d v="2024-07-25T00:00:00"/>
    <m/>
    <d v="2024-07-03T00:00:00"/>
    <d v="2024-07-29T00:00:00"/>
    <d v="2024-07-02T00:00:00"/>
    <d v="2024-07-15T00:00:00"/>
    <d v="2024-07-22T00:00:00"/>
    <m/>
    <d v="2024-07-03T00:00:00"/>
    <d v="2024-07-11T00:00:00"/>
    <d v="2024-12-09T00:00:00"/>
    <d v="2024-07-23T00:00:00"/>
    <d v="2025-02-10T00:00:00"/>
    <d v="2024-07-11T00:00:00"/>
    <m/>
    <s v="Sim"/>
    <m/>
    <m/>
    <m/>
    <m/>
    <d v="2024-07-16T00:00:00"/>
    <m/>
    <d v="2024-08-02T00:00:00"/>
    <m/>
    <m/>
    <d v="2024-09-13T00:00:00"/>
    <d v="2024-07-06T00:00:00"/>
    <d v="2025-02-10T00:00:00"/>
    <d v="2025-02-15T00:00:00"/>
    <d v="2025-02-25T00:00:00"/>
    <d v="2025-03-20T00:00:00"/>
    <d v="2024-07-11T00:00:00"/>
    <d v="2025-03-20T00:00:00"/>
    <m/>
    <m/>
    <m/>
    <m/>
    <m/>
    <m/>
    <m/>
    <m/>
    <m/>
    <m/>
    <m/>
    <m/>
    <m/>
    <m/>
    <n v="1954.15"/>
    <m/>
    <m/>
    <m/>
    <m/>
    <m/>
    <m/>
  </r>
  <r>
    <n v="3648"/>
    <x v="0"/>
    <n v="4378"/>
    <x v="7"/>
    <s v="Etapa Unica"/>
    <s v="BLOCO N"/>
    <s v="APTO 204"/>
    <s v="FORMOSA"/>
    <s v="STHEFANY MENDES MOREIRA"/>
    <s v="&quot;09281441195&quot;"/>
    <x v="0"/>
    <x v="1"/>
    <s v="Não"/>
    <s v="Não"/>
    <s v="Não"/>
    <s v="Não"/>
    <s v="Não"/>
    <s v="Não"/>
    <s v="Não"/>
    <n v="150261.9"/>
    <n v="560.24"/>
    <n v="0"/>
    <n v="109713.9"/>
    <n v="12164"/>
    <n v="0"/>
    <n v="121877.9"/>
    <n v="0"/>
    <n v="0"/>
    <m/>
    <n v="8787720481337"/>
    <s v="Contrato Adimplente"/>
    <m/>
    <d v="2024-08-02T00:00:00"/>
    <n v="3632.28"/>
    <d v="2024-07-15T00:00:00"/>
    <x v="0"/>
    <d v="2024-07-02T00:00:00"/>
    <m/>
    <m/>
    <m/>
    <m/>
    <s v="Endy Carvalho Consultoria imobiliária"/>
    <m/>
    <m/>
    <m/>
    <d v="2025-03-27T00:00:00"/>
    <d v="2025-08-25T00:00:00"/>
    <s v="VENDA FINALIZADA"/>
    <d v="2024-07-03T00:00:00"/>
    <n v="26604"/>
    <n v="211884.4"/>
    <m/>
    <s v="FSA010"/>
    <n v="26604"/>
    <s v="MARIA DILDA MENDES DA SILVA SANTOS - 87469022104"/>
    <s v="Formosa"/>
    <s v="Goiás"/>
    <n v="5561998624140"/>
    <s v="R Particular Q 58"/>
    <n v="73813814"/>
    <s v="Parque Lago"/>
    <s v="mendessthefany73@gmail.com"/>
    <m/>
    <n v="1867.5"/>
    <d v="2004-12-26T00:00:00"/>
    <m/>
    <m/>
    <m/>
    <n v="3806"/>
    <n v="5828"/>
    <s v="Auxiliar"/>
    <d v="2024-07-08T00:00:00"/>
    <m/>
    <m/>
    <s v="sim"/>
    <m/>
    <s v="MP143166"/>
    <d v="2024-07-08T00:00:00"/>
    <d v="2024-07-29T00:00:00"/>
    <m/>
    <d v="2024-07-03T00:00:00"/>
    <s v="Sim"/>
    <m/>
    <d v="2024-07-08T00:00:00"/>
    <d v="2024-07-10T00:00:00"/>
    <m/>
    <d v="2024-07-10T00:00:00"/>
    <d v="2024-07-25T00:00:00"/>
    <m/>
    <d v="2024-07-09T00:00:00"/>
    <d v="2024-07-29T00:00:00"/>
    <d v="2024-07-03T00:00:00"/>
    <d v="2024-08-01T00:00:00"/>
    <d v="2024-07-22T00:00:00"/>
    <m/>
    <d v="2024-07-03T00:00:00"/>
    <d v="2024-07-15T00:00:00"/>
    <d v="2024-12-26T00:00:00"/>
    <d v="2024-07-23T00:00:00"/>
    <d v="2024-08-08T00:00:00"/>
    <d v="2024-07-12T00:00:00"/>
    <m/>
    <s v="Sim"/>
    <m/>
    <m/>
    <m/>
    <m/>
    <d v="2024-07-17T00:00:00"/>
    <m/>
    <d v="2024-08-02T00:00:00"/>
    <m/>
    <m/>
    <d v="2024-08-15T00:00:00"/>
    <d v="2024-07-04T00:00:00"/>
    <d v="2024-08-09T00:00:00"/>
    <d v="2024-08-13T00:00:00"/>
    <d v="2024-12-06T00:00:00"/>
    <d v="2025-03-20T00:00:00"/>
    <d v="2024-07-12T00:00:00"/>
    <d v="2025-03-20T00:00:00"/>
    <m/>
    <m/>
    <m/>
    <m/>
    <m/>
    <m/>
    <m/>
    <m/>
    <m/>
    <m/>
    <m/>
    <m/>
    <m/>
    <m/>
    <n v="2456"/>
    <m/>
    <m/>
    <m/>
    <m/>
    <m/>
    <m/>
  </r>
  <r>
    <n v="3649"/>
    <x v="0"/>
    <n v="4351"/>
    <x v="7"/>
    <s v="Etapa Unica"/>
    <s v="BLOCO H"/>
    <s v="APTO 203"/>
    <s v="FORMOSA"/>
    <s v="MATHEUS GABRIEL PASCHOAL LIMA"/>
    <s v="&quot;07106272116&quot;"/>
    <x v="1"/>
    <x v="10"/>
    <s v="Não"/>
    <s v="Não"/>
    <s v="Não"/>
    <s v="Não"/>
    <s v="Não"/>
    <s v="Não"/>
    <s v="Não"/>
    <n v="152325.98000000001"/>
    <n v="600"/>
    <n v="0"/>
    <n v="117710.98"/>
    <n v="34615"/>
    <n v="0"/>
    <n v="152325.98000000001"/>
    <n v="0"/>
    <n v="0"/>
    <m/>
    <n v="8787720504612"/>
    <s v="Contrato Adimplente"/>
    <m/>
    <d v="2024-08-06T00:00:00"/>
    <n v="3568.17"/>
    <d v="2024-07-19T00:00:00"/>
    <x v="0"/>
    <d v="2024-07-03T00:00:00"/>
    <m/>
    <m/>
    <m/>
    <m/>
    <s v="Endy Carvalho Consultoria imobiliária"/>
    <m/>
    <m/>
    <m/>
    <d v="2025-03-27T00:00:00"/>
    <d v="2025-08-25T00:00:00"/>
    <s v="VENDA FINALIZADA"/>
    <d v="2024-06-25T00:00:00"/>
    <n v="26620"/>
    <n v="211932.06"/>
    <m/>
    <s v="FSA010"/>
    <n v="26620"/>
    <s v="ANAIDE LOFF LIMA - 71905227191"/>
    <s v="Formosa"/>
    <s v="Goiás"/>
    <n v="5562992668246"/>
    <s v="RUA 33, Q. 67"/>
    <n v="73815140"/>
    <s v="PARQUE SAO FRANCISCO DE ASSIS"/>
    <s v="matheusgabrielpl@hotmail.com"/>
    <m/>
    <n v="2000"/>
    <d v="2024-12-19T00:00:00"/>
    <m/>
    <m/>
    <m/>
    <n v="3714"/>
    <n v="5833"/>
    <s v="Profissional de Marketing"/>
    <d v="2024-07-08T00:00:00"/>
    <n v="449.07"/>
    <d v="2024-07-29T00:00:00"/>
    <s v="sim"/>
    <d v="2024-07-24T00:00:00"/>
    <s v="MP143167"/>
    <d v="2024-07-09T00:00:00"/>
    <d v="2024-07-24T00:00:00"/>
    <m/>
    <d v="2024-07-03T00:00:00"/>
    <s v="Sim"/>
    <m/>
    <d v="2024-07-09T00:00:00"/>
    <m/>
    <m/>
    <m/>
    <d v="2024-08-01T00:00:00"/>
    <m/>
    <d v="2024-07-11T00:00:00"/>
    <d v="2024-08-05T00:00:00"/>
    <d v="2024-07-03T00:00:00"/>
    <d v="2024-08-01T00:00:00"/>
    <d v="2024-07-25T00:00:00"/>
    <m/>
    <d v="2024-07-04T00:00:00"/>
    <d v="2024-07-11T00:00:00"/>
    <d v="2024-12-19T00:00:00"/>
    <d v="2024-07-26T00:00:00"/>
    <d v="2024-08-08T00:00:00"/>
    <d v="2024-07-10T00:00:00"/>
    <m/>
    <s v="Sim"/>
    <m/>
    <m/>
    <m/>
    <m/>
    <d v="2024-07-19T00:00:00"/>
    <m/>
    <d v="2024-09-10T00:00:00"/>
    <m/>
    <m/>
    <d v="2024-09-11T00:00:00"/>
    <d v="2024-07-04T00:00:00"/>
    <d v="2024-08-09T00:00:00"/>
    <d v="2024-08-13T00:00:00"/>
    <d v="2024-12-06T00:00:00"/>
    <d v="2025-03-20T00:00:00"/>
    <d v="2024-07-10T00:00:00"/>
    <d v="2025-03-20T00:00:00"/>
    <m/>
    <m/>
    <m/>
    <m/>
    <m/>
    <m/>
    <m/>
    <m/>
    <m/>
    <m/>
    <m/>
    <m/>
    <m/>
    <m/>
    <n v="2235.39"/>
    <m/>
    <m/>
    <m/>
    <m/>
    <m/>
    <m/>
  </r>
  <r>
    <n v="3650"/>
    <x v="0"/>
    <n v="4337"/>
    <x v="0"/>
    <s v="Única"/>
    <s v="BLOCO R"/>
    <n v="104"/>
    <s v="FORMOSA"/>
    <s v="STELLA HIGINO DE OLIVEIRA"/>
    <s v="&quot;05301667122&quot;"/>
    <x v="0"/>
    <x v="30"/>
    <s v="Não"/>
    <s v="Não"/>
    <s v="Não"/>
    <s v="Não"/>
    <s v="Não"/>
    <s v="Não"/>
    <s v="Não"/>
    <n v="159623.6"/>
    <n v="600"/>
    <n v="0"/>
    <n v="125530.6"/>
    <n v="34093"/>
    <n v="0"/>
    <n v="159623.6"/>
    <n v="0"/>
    <n v="0"/>
    <m/>
    <n v="8787720498744"/>
    <s v="Contrato Adimplente"/>
    <m/>
    <d v="2024-08-12T00:00:00"/>
    <n v="3559.97"/>
    <d v="2024-07-24T00:00:00"/>
    <x v="0"/>
    <d v="2024-07-03T00:00:00"/>
    <m/>
    <m/>
    <m/>
    <m/>
    <s v="Endy Carvalho Consultoria imobiliária"/>
    <m/>
    <m/>
    <m/>
    <d v="2025-03-27T00:00:00"/>
    <d v="2025-03-27T00:00:00"/>
    <s v="VENDA FINALIZADA"/>
    <d v="2024-06-21T00:00:00"/>
    <n v="26682"/>
    <n v="218000.12"/>
    <m/>
    <s v="FSA09"/>
    <n v="26682"/>
    <m/>
    <s v="Formosa"/>
    <s v="Goiás"/>
    <n v="5561999512703"/>
    <s v="RUA EDUARDO JOSE PAIVA Q. 14"/>
    <n v="73807620"/>
    <s v="JARDIM CALIFORNIA"/>
    <s v="stellahigino@gmail.com"/>
    <m/>
    <n v="4018"/>
    <m/>
    <m/>
    <m/>
    <m/>
    <n v="3311"/>
    <n v="5838"/>
    <s v="Analista de Sistemas"/>
    <d v="2024-06-20T00:00:00"/>
    <n v="449.91"/>
    <d v="2024-07-29T00:00:00"/>
    <s v="sim"/>
    <d v="2024-07-29T00:00:00"/>
    <s v="MP134556"/>
    <d v="2024-06-20T00:00:00"/>
    <d v="2024-07-26T00:00:00"/>
    <m/>
    <d v="2024-07-03T00:00:00"/>
    <s v="Sim"/>
    <m/>
    <d v="2024-06-20T00:00:00"/>
    <m/>
    <m/>
    <m/>
    <d v="2024-08-05T00:00:00"/>
    <m/>
    <d v="2024-07-04T00:00:00"/>
    <d v="2024-08-06T00:00:00"/>
    <d v="2024-07-04T00:00:00"/>
    <d v="2024-08-01T00:00:00"/>
    <d v="2024-07-29T00:00:00"/>
    <m/>
    <d v="2024-07-04T00:00:00"/>
    <d v="2024-07-12T00:00:00"/>
    <d v="2024-12-14T00:00:00"/>
    <d v="2024-07-31T00:00:00"/>
    <d v="2024-08-14T00:00:00"/>
    <d v="2024-07-12T00:00:00"/>
    <m/>
    <s v="Sim"/>
    <m/>
    <m/>
    <m/>
    <m/>
    <d v="2024-07-24T00:00:00"/>
    <m/>
    <d v="2024-09-10T00:00:00"/>
    <m/>
    <m/>
    <d v="2024-09-17T00:00:00"/>
    <d v="2024-07-05T00:00:00"/>
    <d v="2024-08-14T00:00:00"/>
    <d v="2024-08-30T00:00:00"/>
    <d v="2024-06-12T00:00:00"/>
    <d v="2025-03-12T00:00:00"/>
    <d v="2024-07-11T00:00:00"/>
    <d v="2025-03-12T00:00:00"/>
    <m/>
    <m/>
    <m/>
    <m/>
    <m/>
    <m/>
    <m/>
    <m/>
    <m/>
    <m/>
    <m/>
    <m/>
    <m/>
    <m/>
    <n v="2277.04"/>
    <m/>
    <m/>
    <m/>
    <m/>
    <m/>
    <m/>
  </r>
  <r>
    <n v="3651"/>
    <x v="0"/>
    <n v="4352"/>
    <x v="7"/>
    <s v="Etapa Unica"/>
    <s v="BLOCO G"/>
    <s v="APTO 302"/>
    <s v="FORMOSA"/>
    <s v="KARINE ATHAYDE COSTA"/>
    <s v="&quot;02754686150&quot;"/>
    <x v="0"/>
    <x v="16"/>
    <s v="Não"/>
    <s v="Não"/>
    <s v="Não"/>
    <s v="Não"/>
    <s v="Não"/>
    <s v="Não"/>
    <s v="Não"/>
    <n v="148884.21"/>
    <n v="540"/>
    <n v="0"/>
    <n v="105090.21"/>
    <n v="45374"/>
    <n v="0"/>
    <n v="150464.21"/>
    <n v="0"/>
    <n v="0"/>
    <m/>
    <n v="8787720498078"/>
    <s v="Contrato Adimplente"/>
    <m/>
    <d v="2024-08-06T00:00:00"/>
    <n v="3543.33"/>
    <d v="2024-07-23T00:00:00"/>
    <x v="0"/>
    <d v="2024-07-03T00:00:00"/>
    <m/>
    <m/>
    <m/>
    <m/>
    <s v="Endy Carvalho Consultoria imobiliária"/>
    <m/>
    <m/>
    <m/>
    <d v="2025-03-27T00:00:00"/>
    <d v="2025-08-25T00:00:00"/>
    <s v="VENDA FINALIZADA"/>
    <d v="2024-06-25T00:00:00"/>
    <n v="26683"/>
    <n v="211932.04"/>
    <m/>
    <s v="FSA010"/>
    <n v="26683"/>
    <s v="GENTIL ALEXANDRE DA COSTA - 27532321134"/>
    <s v="Formosa"/>
    <s v="Goiás"/>
    <n v="5561999863769"/>
    <s v="Rua 19, Q 97"/>
    <n v="73813290"/>
    <s v="Formosinha"/>
    <s v="Karineathayde6@gmail.com"/>
    <m/>
    <n v="1800"/>
    <d v="2024-12-22T00:00:00"/>
    <m/>
    <m/>
    <m/>
    <n v="3688"/>
    <n v="5839"/>
    <s v="Vendedor(a)"/>
    <d v="2024-07-15T00:00:00"/>
    <n v="449.91"/>
    <d v="2024-07-25T00:00:00"/>
    <s v="sim"/>
    <d v="2024-07-28T00:00:00"/>
    <s v="MP143169"/>
    <d v="2024-07-15T00:00:00"/>
    <d v="2024-07-24T00:00:00"/>
    <m/>
    <d v="2024-07-04T00:00:00"/>
    <s v="Sim"/>
    <m/>
    <d v="2024-07-15T00:00:00"/>
    <m/>
    <m/>
    <m/>
    <d v="2024-08-01T00:00:00"/>
    <m/>
    <d v="2024-07-26T00:00:00"/>
    <d v="2024-08-05T00:00:00"/>
    <d v="2024-07-04T00:00:00"/>
    <d v="2024-08-01T00:00:00"/>
    <d v="2024-07-25T00:00:00"/>
    <m/>
    <d v="2024-07-04T00:00:00"/>
    <d v="2024-07-10T00:00:00"/>
    <d v="2024-12-22T00:00:00"/>
    <d v="2024-07-26T00:00:00"/>
    <d v="2024-08-08T00:00:00"/>
    <d v="2024-07-10T00:00:00"/>
    <m/>
    <s v="Sim"/>
    <m/>
    <m/>
    <m/>
    <m/>
    <d v="2024-07-23T00:00:00"/>
    <m/>
    <d v="2024-08-08T00:00:00"/>
    <m/>
    <m/>
    <d v="2024-08-15T00:00:00"/>
    <d v="2024-07-04T00:00:00"/>
    <d v="2024-08-09T00:00:00"/>
    <d v="2024-08-16T00:00:00"/>
    <d v="2024-12-06T00:00:00"/>
    <d v="2025-03-20T00:00:00"/>
    <d v="2024-07-10T00:00:00"/>
    <d v="2025-03-20T00:00:00"/>
    <m/>
    <m/>
    <m/>
    <m/>
    <m/>
    <m/>
    <m/>
    <m/>
    <m/>
    <m/>
    <m/>
    <m/>
    <m/>
    <m/>
    <n v="2340.6999999999998"/>
    <m/>
    <m/>
    <m/>
    <m/>
    <m/>
    <m/>
  </r>
  <r>
    <n v="3652"/>
    <x v="0"/>
    <n v="4331"/>
    <x v="1"/>
    <s v="Etapa "/>
    <s v="BLOCO E"/>
    <n v="304"/>
    <s v="FORMOSA"/>
    <s v="DANIEL CARVALHO MACHADO"/>
    <s v="&quot;07058719594&quot;"/>
    <x v="0"/>
    <x v="11"/>
    <s v="Não"/>
    <s v="Não"/>
    <s v="Não"/>
    <s v="Não"/>
    <s v="Não"/>
    <s v="Não"/>
    <s v="Não"/>
    <n v="162400.98000000001"/>
    <n v="808.58"/>
    <n v="0"/>
    <n v="140985.76999999999"/>
    <n v="56384.23"/>
    <n v="0"/>
    <n v="197370"/>
    <n v="0"/>
    <n v="0"/>
    <m/>
    <n v="8787720479472"/>
    <s v="Contrato Adimplente"/>
    <m/>
    <d v="2024-08-09T00:00:00"/>
    <n v="3909.53"/>
    <d v="2024-07-19T00:00:00"/>
    <x v="0"/>
    <d v="2024-07-04T00:00:00"/>
    <m/>
    <m/>
    <m/>
    <m/>
    <s v="Endy Carvalho Consultoria imobiliária"/>
    <m/>
    <m/>
    <m/>
    <d v="2026-03-17T00:00:00"/>
    <d v="2026-03-17T00:00:00"/>
    <s v="VENDA FINALIZADA"/>
    <d v="2024-06-20T00:00:00"/>
    <n v="26702"/>
    <n v="219998.67"/>
    <m/>
    <s v="FSA07"/>
    <n v="26702"/>
    <m/>
    <s v="Formosa"/>
    <s v="Goiás"/>
    <n v="5561994113440"/>
    <s v="Rua Modesto de Melo Q 40"/>
    <n v="73801530"/>
    <s v="Centro"/>
    <s v="carvalhomachadod@gmail.com"/>
    <m/>
    <n v="2695.29"/>
    <m/>
    <m/>
    <m/>
    <m/>
    <n v="915"/>
    <n v="5840"/>
    <s v="Eletricista"/>
    <d v="2024-06-20T00:00:00"/>
    <n v="449.91"/>
    <d v="2024-07-25T00:00:00"/>
    <s v="sim"/>
    <d v="2024-07-24T00:00:00"/>
    <s v="MP143037"/>
    <d v="2024-06-20T00:00:00"/>
    <d v="2024-07-24T00:00:00"/>
    <m/>
    <d v="2024-07-04T00:00:00"/>
    <s v="Sim"/>
    <m/>
    <d v="2024-06-20T00:00:00"/>
    <d v="2024-07-15T00:00:00"/>
    <m/>
    <d v="2024-07-15T00:00:00"/>
    <d v="2024-08-01T00:00:00"/>
    <m/>
    <d v="2024-07-04T00:00:00"/>
    <d v="2024-08-06T00:00:00"/>
    <d v="2024-07-04T00:00:00"/>
    <d v="2024-09-02T00:00:00"/>
    <d v="2024-07-25T00:00:00"/>
    <m/>
    <d v="2024-07-05T00:00:00"/>
    <d v="2024-07-18T00:00:00"/>
    <d v="2024-11-02T00:00:00"/>
    <d v="2024-07-26T00:00:00"/>
    <d v="2024-09-03T00:00:00"/>
    <d v="2024-07-17T00:00:00"/>
    <m/>
    <s v="Sim"/>
    <m/>
    <m/>
    <m/>
    <m/>
    <d v="2024-07-19T00:00:00"/>
    <m/>
    <d v="2024-08-09T00:00:00"/>
    <m/>
    <m/>
    <d v="2024-08-14T00:00:00"/>
    <d v="2024-07-08T00:00:00"/>
    <d v="2024-09-03T00:00:00"/>
    <d v="2025-05-22T00:00:00"/>
    <d v="2025-05-19T00:00:00"/>
    <m/>
    <d v="2024-07-17T00:00:00"/>
    <d v="2026-02-04T00:00:00"/>
    <m/>
    <m/>
    <m/>
    <m/>
    <m/>
    <m/>
    <m/>
    <m/>
    <m/>
    <m/>
    <m/>
    <m/>
    <m/>
    <m/>
    <n v="1949.86"/>
    <m/>
    <m/>
    <m/>
    <m/>
    <m/>
    <m/>
  </r>
  <r>
    <n v="3653"/>
    <x v="0"/>
    <n v="4350"/>
    <x v="5"/>
    <s v="Etapa Unica"/>
    <s v="BLOCO A"/>
    <n v="304"/>
    <s v="ÁGUAS LINDAS"/>
    <s v="GUSTAVO GOMES BARBOSA JÚNIOR"/>
    <s v="&quot;05365094174&quot;"/>
    <x v="6"/>
    <x v="29"/>
    <s v="Não"/>
    <s v="Não"/>
    <s v="Não"/>
    <s v="Sim"/>
    <s v="Sim"/>
    <s v="Não"/>
    <s v="Não"/>
    <n v="149151.57"/>
    <n v="670.2"/>
    <n v="0"/>
    <n v="120091.59"/>
    <n v="508765.81"/>
    <n v="0"/>
    <n v="628857.4"/>
    <n v="0"/>
    <n v="0"/>
    <m/>
    <n v="8787720499287"/>
    <s v="Contrato Adimplente"/>
    <n v="105235"/>
    <d v="2024-07-30T00:00:00"/>
    <n v="2740.25"/>
    <d v="2024-07-11T00:00:00"/>
    <x v="0"/>
    <d v="2024-07-04T00:00:00"/>
    <m/>
    <m/>
    <m/>
    <m/>
    <s v="Endy Carvalho Consultoria imobiliária"/>
    <s v="Endy Carvalho"/>
    <m/>
    <m/>
    <d v="2025-03-24T00:00:00"/>
    <d v="2025-03-24T00:00:00"/>
    <s v="VENDA FINALIZADA"/>
    <d v="2024-06-25T00:00:00"/>
    <n v="26709"/>
    <n v="194923.59"/>
    <m/>
    <s v="AGL29"/>
    <n v="26709"/>
    <m/>
    <s v="Águas Lindas de Goiás"/>
    <s v="Goiás"/>
    <n v="5561993560295"/>
    <s v="RUA SOLIMOES Q 50 CONJUNTO A"/>
    <n v="72910000"/>
    <s v="SETOR 1"/>
    <s v="gustavo_gomes55@hotmail.com"/>
    <m/>
    <n v="2234"/>
    <d v="2024-08-05T00:00:00"/>
    <m/>
    <m/>
    <m/>
    <n v="3328"/>
    <n v="5841"/>
    <s v="Gerente comercial"/>
    <d v="2024-06-25T00:00:00"/>
    <n v="499.79"/>
    <d v="2024-07-15T00:00:00"/>
    <s v="sim"/>
    <d v="2024-07-16T00:00:00"/>
    <s v="MP140336"/>
    <d v="2024-06-25T00:00:00"/>
    <d v="2024-07-18T00:00:00"/>
    <m/>
    <d v="2024-06-28T00:00:00"/>
    <s v="Sim"/>
    <m/>
    <d v="2024-06-25T00:00:00"/>
    <m/>
    <m/>
    <m/>
    <d v="2024-07-22T00:00:00"/>
    <m/>
    <d v="2024-07-04T00:00:00"/>
    <d v="2024-07-24T00:00:00"/>
    <d v="2024-06-28T00:00:00"/>
    <d v="2024-08-01T00:00:00"/>
    <d v="2024-07-18T00:00:00"/>
    <m/>
    <d v="2024-06-29T00:00:00"/>
    <d v="2024-07-05T00:00:00"/>
    <m/>
    <d v="2024-07-18T00:00:00"/>
    <d v="2024-08-08T00:00:00"/>
    <d v="2024-07-05T00:00:00"/>
    <d v="2024-08-26T00:00:00"/>
    <s v="Sim"/>
    <m/>
    <m/>
    <m/>
    <m/>
    <d v="2024-06-28T00:00:00"/>
    <m/>
    <d v="2024-07-30T00:00:00"/>
    <m/>
    <m/>
    <d v="2024-08-09T00:00:00"/>
    <d v="2024-07-04T00:00:00"/>
    <d v="2024-08-08T00:00:00"/>
    <d v="2024-09-10T00:00:00"/>
    <d v="2024-12-03T00:00:00"/>
    <d v="2025-02-24T00:00:00"/>
    <d v="2024-07-05T00:00:00"/>
    <d v="2025-02-24T00:00:00"/>
    <m/>
    <m/>
    <m/>
    <m/>
    <m/>
    <m/>
    <m/>
    <m/>
    <m/>
    <m/>
    <m/>
    <m/>
    <m/>
    <m/>
    <n v="4005.32"/>
    <m/>
    <s v="Não tem"/>
    <m/>
    <m/>
    <m/>
    <m/>
  </r>
  <r>
    <n v="3654"/>
    <x v="0"/>
    <n v="4381"/>
    <x v="7"/>
    <s v="Etapa Unica"/>
    <s v="BLOCO M"/>
    <s v="APTO 203"/>
    <s v="FORMOSA"/>
    <s v="MARINA FURTADO DE MENDONCA"/>
    <s v="&quot;06967201166&quot;"/>
    <x v="0"/>
    <x v="1"/>
    <s v="Não"/>
    <s v="Não"/>
    <s v="Não"/>
    <s v="Não"/>
    <s v="Não"/>
    <s v="Não"/>
    <s v="Não"/>
    <n v="149064.48000000001"/>
    <n v="529.5"/>
    <n v="0"/>
    <n v="103527.48"/>
    <n v="13661"/>
    <n v="0"/>
    <n v="117188.48"/>
    <n v="0"/>
    <n v="0"/>
    <m/>
    <n v="8787720501001"/>
    <s v="Contrato Adimplente"/>
    <m/>
    <d v="2024-09-05T00:00:00"/>
    <n v="3518.51"/>
    <d v="2024-08-08T00:00:00"/>
    <x v="0"/>
    <d v="2024-07-04T00:00:00"/>
    <m/>
    <m/>
    <m/>
    <m/>
    <s v="Endy Carvalho Consultoria imobiliária"/>
    <m/>
    <m/>
    <m/>
    <d v="2025-03-27T00:00:00"/>
    <d v="2025-08-25T00:00:00"/>
    <s v="VENDA FINALIZADA"/>
    <d v="2024-07-04T00:00:00"/>
    <n v="26710"/>
    <n v="211931.67"/>
    <m/>
    <s v="FSA010"/>
    <n v="26710"/>
    <s v="VITORIA FERREIRA VALVERDE - 04876264198"/>
    <s v="Formosa"/>
    <s v="Goiás"/>
    <n v="5561996030602"/>
    <s v="Rua 12 A"/>
    <n v="73805277"/>
    <s v="Jardim Oliveira"/>
    <s v="marinademendonca19@gmail.com"/>
    <m/>
    <n v="1765"/>
    <d v="2024-12-26T00:00:00"/>
    <m/>
    <m/>
    <m/>
    <n v="3787"/>
    <n v="5842"/>
    <s v="Auxiliar"/>
    <d v="2024-07-08T00:00:00"/>
    <n v="449.91"/>
    <d v="2024-08-12T00:00:00"/>
    <s v="sim"/>
    <d v="2024-08-13T00:00:00"/>
    <s v="MP143170"/>
    <d v="2024-07-08T00:00:00"/>
    <d v="2024-08-12T00:00:00"/>
    <m/>
    <d v="2024-07-04T00:00:00"/>
    <s v="Sim"/>
    <m/>
    <d v="2024-07-08T00:00:00"/>
    <d v="2024-07-10T00:00:00"/>
    <m/>
    <d v="2024-07-10T00:00:00"/>
    <d v="2024-08-26T00:00:00"/>
    <m/>
    <d v="2024-07-10T00:00:00"/>
    <d v="2024-09-03T00:00:00"/>
    <d v="2024-07-04T00:00:00"/>
    <d v="2024-08-15T00:00:00"/>
    <d v="2024-08-13T00:00:00"/>
    <m/>
    <d v="2024-07-04T00:00:00"/>
    <d v="2024-07-15T00:00:00"/>
    <d v="2024-12-28T00:00:00"/>
    <d v="2024-08-14T00:00:00"/>
    <d v="2024-09-03T00:00:00"/>
    <d v="2024-07-12T00:00:00"/>
    <m/>
    <s v="Sim"/>
    <m/>
    <m/>
    <m/>
    <m/>
    <d v="2024-08-09T00:00:00"/>
    <m/>
    <d v="2024-09-06T00:00:00"/>
    <m/>
    <m/>
    <d v="2024-09-09T00:00:00"/>
    <d v="2024-07-04T00:00:00"/>
    <d v="2024-10-28T00:00:00"/>
    <d v="2024-12-08T00:00:00"/>
    <d v="2025-02-21T00:00:00"/>
    <d v="2025-03-20T00:00:00"/>
    <d v="2024-07-12T00:00:00"/>
    <d v="2025-03-20T00:00:00"/>
    <m/>
    <m/>
    <m/>
    <m/>
    <m/>
    <m/>
    <m/>
    <m/>
    <m/>
    <m/>
    <m/>
    <m/>
    <m/>
    <m/>
    <n v="2648.14"/>
    <m/>
    <m/>
    <m/>
    <m/>
    <m/>
    <m/>
  </r>
  <r>
    <n v="3655"/>
    <x v="0"/>
    <n v="4369"/>
    <x v="7"/>
    <s v="Etapa Unica"/>
    <s v="BLOCO A"/>
    <s v="APTO 101"/>
    <s v="FORMOSA"/>
    <s v="JESSICA ALVES BRANQUINHO"/>
    <s v="&quot;03601428180&quot;"/>
    <x v="1"/>
    <x v="3"/>
    <s v="Não"/>
    <s v="Não"/>
    <s v="Não"/>
    <s v="Não"/>
    <s v="Não"/>
    <s v="Não"/>
    <s v="Não"/>
    <n v="148780.43"/>
    <n v="705"/>
    <n v="0"/>
    <n v="133871.43"/>
    <n v="15498"/>
    <n v="0"/>
    <n v="149369.43"/>
    <n v="0"/>
    <n v="0"/>
    <m/>
    <n v="8787720515533"/>
    <s v="Contrato Adimplente"/>
    <m/>
    <d v="2024-08-02T00:00:00"/>
    <n v="3543.33"/>
    <d v="2024-07-16T00:00:00"/>
    <x v="0"/>
    <d v="2024-07-04T00:00:00"/>
    <m/>
    <m/>
    <m/>
    <m/>
    <s v="Endy Carvalho Consultoria imobiliária"/>
    <m/>
    <m/>
    <m/>
    <d v="2025-03-27T00:00:00"/>
    <d v="2025-08-25T00:00:00"/>
    <s v="VENDA FINALIZADA"/>
    <d v="2024-06-29T00:00:00"/>
    <n v="26789"/>
    <n v="211932.13"/>
    <m/>
    <s v="FSA010"/>
    <n v="26789"/>
    <s v="ALBERTO ANTONIO BRANQUINHO - 23881224149"/>
    <s v="Formosa"/>
    <s v="Goiás"/>
    <n v="5561998080115"/>
    <s v="Rua 18 Q 65"/>
    <n v="73813280"/>
    <s v="Formosinha"/>
    <s v="alvesbranquinho@hotmail.com"/>
    <m/>
    <n v="2590"/>
    <m/>
    <m/>
    <m/>
    <m/>
    <n v="3591"/>
    <n v="5856"/>
    <s v="Recepcionista"/>
    <d v="2024-07-11T00:00:00"/>
    <m/>
    <m/>
    <s v="sim"/>
    <m/>
    <s v="MP143171"/>
    <d v="2024-07-11T00:00:00"/>
    <d v="2024-07-22T00:00:00"/>
    <m/>
    <d v="2024-07-04T00:00:00"/>
    <s v="Sim"/>
    <m/>
    <d v="2024-07-11T00:00:00"/>
    <m/>
    <m/>
    <d v="2024-08-26T00:00:00"/>
    <d v="2024-07-25T00:00:00"/>
    <m/>
    <d v="2024-07-12T00:00:00"/>
    <d v="2024-07-29T00:00:00"/>
    <d v="2024-07-04T00:00:00"/>
    <d v="2024-07-15T00:00:00"/>
    <d v="2024-07-22T00:00:00"/>
    <m/>
    <d v="2024-07-04T00:00:00"/>
    <d v="2024-07-12T00:00:00"/>
    <d v="2024-12-25T00:00:00"/>
    <d v="2024-07-23T00:00:00"/>
    <d v="2024-08-01T00:00:00"/>
    <d v="2024-07-11T00:00:00"/>
    <m/>
    <s v="Sim"/>
    <m/>
    <m/>
    <m/>
    <m/>
    <d v="2024-07-16T00:00:00"/>
    <m/>
    <d v="2024-09-10T00:00:00"/>
    <m/>
    <m/>
    <d v="2024-09-11T00:00:00"/>
    <d v="2024-07-05T00:00:00"/>
    <d v="2024-08-09T00:00:00"/>
    <d v="2024-08-13T00:00:00"/>
    <d v="2024-12-06T00:00:00"/>
    <d v="2025-03-20T00:00:00"/>
    <d v="2024-07-11T00:00:00"/>
    <d v="2025-03-20T00:00:00"/>
    <m/>
    <m/>
    <m/>
    <m/>
    <m/>
    <m/>
    <m/>
    <m/>
    <m/>
    <m/>
    <m/>
    <m/>
    <m/>
    <m/>
    <n v="1908.95"/>
    <m/>
    <m/>
    <m/>
    <m/>
    <m/>
    <m/>
  </r>
  <r>
    <n v="3656"/>
    <x v="1"/>
    <n v="4353"/>
    <x v="11"/>
    <s v="ETAPA 01"/>
    <s v="BLOCO D"/>
    <s v="APTO 04"/>
    <s v="FORMOSA"/>
    <s v="EDUARDO NEVES DA SILVA"/>
    <s v="&quot;06500150104&quot;"/>
    <x v="0"/>
    <x v="57"/>
    <s v="Não"/>
    <s v="Não"/>
    <s v="Não"/>
    <s v="Não"/>
    <s v="Não"/>
    <s v="Não"/>
    <s v="Não"/>
    <n v="200000"/>
    <n v="1561.17"/>
    <n v="0"/>
    <n v="206998.43"/>
    <n v="0"/>
    <n v="0"/>
    <n v="206998.43"/>
    <n v="0"/>
    <n v="0"/>
    <m/>
    <m/>
    <s v="Contrato Adimplente"/>
    <m/>
    <m/>
    <n v="0"/>
    <m/>
    <x v="1"/>
    <d v="2024-07-04T00:00:00"/>
    <m/>
    <m/>
    <m/>
    <m/>
    <s v="Endy Carvalho Consultoria imobiliária"/>
    <m/>
    <m/>
    <m/>
    <d v="2024-09-16T00:00:00"/>
    <d v="2024-09-16T00:00:00"/>
    <s v="DISTRATO"/>
    <d v="2024-06-25T00:00:00"/>
    <n v="26752"/>
    <n v="200000"/>
    <m/>
    <s v="FSA 06"/>
    <n v="26752"/>
    <m/>
    <s v="Formosa"/>
    <s v="Goiás"/>
    <n v="5561999865488"/>
    <s v="Rua 02 Q 6"/>
    <n v="73801971"/>
    <s v="Jardim Oliveira"/>
    <s v="eduardosv9659@gmail.com"/>
    <m/>
    <n v="5203.8999999999996"/>
    <d v="2024-12-21T00:00:00"/>
    <m/>
    <m/>
    <m/>
    <n v="4354"/>
    <n v="5845"/>
    <s v="Militar"/>
    <d v="2024-06-26T00:00:00"/>
    <m/>
    <m/>
    <s v="sim"/>
    <m/>
    <m/>
    <d v="2024-07-25T00:00:00"/>
    <m/>
    <m/>
    <m/>
    <m/>
    <m/>
    <d v="2024-07-25T00:00:00"/>
    <m/>
    <m/>
    <m/>
    <m/>
    <m/>
    <d v="2024-07-05T00:00:00"/>
    <m/>
    <m/>
    <m/>
    <m/>
    <m/>
    <m/>
    <d v="2024-07-10T00:00:00"/>
    <d v="2024-12-21T00:00:00"/>
    <m/>
    <m/>
    <d v="2024-07-10T00:00:00"/>
    <m/>
    <s v="Sim"/>
    <m/>
    <m/>
    <m/>
    <m/>
    <m/>
    <m/>
    <m/>
    <m/>
    <m/>
    <m/>
    <d v="2024-07-04T00:00:00"/>
    <m/>
    <m/>
    <m/>
    <m/>
    <d v="2024-07-10T00:00:00"/>
    <m/>
    <m/>
    <m/>
    <m/>
    <m/>
    <m/>
    <m/>
    <m/>
    <m/>
    <m/>
    <m/>
    <m/>
    <m/>
    <m/>
    <m/>
    <m/>
    <m/>
    <s v="Pago"/>
    <m/>
    <s v="aguardando registrato do mês 08 ser solicitado pela caixa, para o nome aparecer limpo"/>
    <m/>
    <s v="SIM"/>
  </r>
  <r>
    <n v="3657"/>
    <x v="1"/>
    <n v="4324"/>
    <x v="0"/>
    <s v="Única"/>
    <s v="BLOCO O"/>
    <n v="104"/>
    <s v="FORMOSA"/>
    <s v="NILSON ALVES DE SELES FILHO"/>
    <s v="&quot;71513521152&quot;"/>
    <x v="1"/>
    <x v="56"/>
    <s v="Não"/>
    <s v="Não"/>
    <s v="Não"/>
    <s v="Não"/>
    <s v="Não"/>
    <s v="Não"/>
    <s v="Não"/>
    <n v="164200"/>
    <n v="1251.44"/>
    <n v="0"/>
    <n v="168000"/>
    <n v="1810"/>
    <n v="0"/>
    <n v="169810"/>
    <n v="0"/>
    <n v="0"/>
    <m/>
    <m/>
    <s v="Contrato Adimplente"/>
    <m/>
    <m/>
    <n v="0"/>
    <m/>
    <x v="1"/>
    <d v="2024-07-04T00:00:00"/>
    <m/>
    <m/>
    <m/>
    <m/>
    <s v="Endy Carvalho Consultoria imobiliária"/>
    <m/>
    <m/>
    <m/>
    <d v="2024-07-26T00:00:00"/>
    <d v="2024-07-26T00:00:00"/>
    <s v="DISTRATO"/>
    <d v="2024-06-20T00:00:00"/>
    <n v="26723"/>
    <n v="224540"/>
    <m/>
    <s v="FSA09"/>
    <n v="26723"/>
    <m/>
    <s v="Formosa"/>
    <s v="Goiás"/>
    <n v="5561992313884"/>
    <s v="RUA 09 A FRENT 141"/>
    <n v="73800000"/>
    <s v="SETOR SUL"/>
    <s v="selesnilson777@gmail.com"/>
    <m/>
    <n v="4171.4799999999996"/>
    <m/>
    <m/>
    <m/>
    <m/>
    <n v="3256"/>
    <n v="5843"/>
    <s v="Soldado do Exército"/>
    <m/>
    <m/>
    <m/>
    <m/>
    <m/>
    <s v="MP134557"/>
    <m/>
    <m/>
    <m/>
    <d v="2024-07-05T00:00:00"/>
    <m/>
    <m/>
    <m/>
    <d v="2024-07-15T00:00:00"/>
    <m/>
    <d v="2024-07-15T00:00:00"/>
    <m/>
    <m/>
    <m/>
    <m/>
    <d v="2024-07-05T00:00:00"/>
    <m/>
    <m/>
    <m/>
    <d v="2024-07-08T00:00:00"/>
    <d v="2024-07-17T00:00:00"/>
    <d v="2024-12-15T00:00:00"/>
    <m/>
    <m/>
    <d v="2024-07-17T00:00:00"/>
    <m/>
    <s v="Sim"/>
    <m/>
    <m/>
    <m/>
    <m/>
    <m/>
    <m/>
    <m/>
    <m/>
    <m/>
    <m/>
    <d v="2024-07-05T00:00:00"/>
    <m/>
    <m/>
    <m/>
    <m/>
    <d v="2024-07-17T00:00:00"/>
    <m/>
    <m/>
    <m/>
    <m/>
    <m/>
    <m/>
    <m/>
    <m/>
    <m/>
    <m/>
    <m/>
    <m/>
    <m/>
    <m/>
    <m/>
    <m/>
    <m/>
    <m/>
    <m/>
    <m/>
    <m/>
    <m/>
  </r>
  <r>
    <n v="3658"/>
    <x v="0"/>
    <n v="4370"/>
    <x v="7"/>
    <s v="Etapa Unica"/>
    <s v="BLOCO D"/>
    <s v="APTO 301"/>
    <s v="FORMOSA"/>
    <s v="KEURY MENDES DE MOURA"/>
    <s v="&quot;10997606150&quot;"/>
    <x v="1"/>
    <x v="15"/>
    <s v="Não"/>
    <s v="Não"/>
    <s v="Não"/>
    <s v="Não"/>
    <s v="Não"/>
    <s v="Não"/>
    <s v="Não"/>
    <n v="148221.88"/>
    <n v="498.6"/>
    <n v="0"/>
    <n v="97310.88"/>
    <n v="50911"/>
    <n v="0"/>
    <n v="148221.88"/>
    <n v="0"/>
    <n v="0"/>
    <m/>
    <n v="8787720501613"/>
    <s v="Contrato Adimplente"/>
    <m/>
    <d v="2024-08-30T00:00:00"/>
    <n v="3543.36"/>
    <d v="2024-08-14T00:00:00"/>
    <x v="0"/>
    <d v="2024-07-05T00:00:00"/>
    <m/>
    <m/>
    <m/>
    <m/>
    <s v="Endy Carvalho Consultoria imobiliária"/>
    <m/>
    <m/>
    <m/>
    <d v="2025-03-27T00:00:00"/>
    <d v="2025-08-25T00:00:00"/>
    <s v="VENDA FINALIZADA"/>
    <d v="2024-06-29T00:00:00"/>
    <n v="26790"/>
    <n v="211931.67"/>
    <m/>
    <s v="FSA010"/>
    <n v="26790"/>
    <s v="FILLIPE RESENDE DE ALMEIDA - 02817274148,LUCIO MARCIO FELIX DE ARAUJO - 58996010197"/>
    <s v="Formosa"/>
    <s v="Goiás"/>
    <n v="5521999369599"/>
    <s v="RUA A, QUADRA 3"/>
    <n v="73801971"/>
    <s v="SETOR BOSQUE II"/>
    <s v="keurymendes4450@gmail.com"/>
    <m/>
    <n v="1662"/>
    <d v="2024-12-25T00:00:00"/>
    <m/>
    <m/>
    <m/>
    <n v="3647"/>
    <n v="5857"/>
    <s v="Recepcionista"/>
    <d v="2024-07-23T00:00:00"/>
    <n v="449.96"/>
    <d v="2024-08-19T00:00:00"/>
    <s v="sim"/>
    <d v="2024-08-19T00:00:00"/>
    <s v="MP143172"/>
    <d v="2024-07-24T00:00:00"/>
    <d v="2024-08-16T00:00:00"/>
    <m/>
    <d v="2024-07-05T00:00:00"/>
    <s v="Sim"/>
    <m/>
    <d v="2024-07-24T00:00:00"/>
    <d v="2024-07-11T00:00:00"/>
    <m/>
    <d v="2024-07-11T00:00:00"/>
    <d v="2024-08-26T00:00:00"/>
    <m/>
    <d v="2024-07-26T00:00:00"/>
    <d v="2024-08-28T00:00:00"/>
    <d v="2024-07-05T00:00:00"/>
    <d v="2024-08-15T00:00:00"/>
    <d v="2024-08-19T00:00:00"/>
    <m/>
    <d v="2024-08-06T00:00:00"/>
    <d v="2024-07-16T00:00:00"/>
    <d v="2024-12-25T00:00:00"/>
    <d v="2024-08-21T00:00:00"/>
    <d v="2024-09-09T00:00:00"/>
    <d v="2024-07-16T00:00:00"/>
    <m/>
    <s v="Sim"/>
    <m/>
    <m/>
    <m/>
    <m/>
    <d v="2024-08-14T00:00:00"/>
    <m/>
    <d v="2024-08-30T00:00:00"/>
    <m/>
    <m/>
    <d v="2024-11-01T00:00:00"/>
    <d v="2024-07-04T00:00:00"/>
    <d v="2024-09-09T00:00:00"/>
    <d v="2024-12-12T00:00:00"/>
    <d v="2025-02-21T00:00:00"/>
    <d v="2025-03-20T00:00:00"/>
    <d v="2024-07-16T00:00:00"/>
    <d v="2025-03-20T00:00:00"/>
    <m/>
    <s v="Aluguel Social"/>
    <m/>
    <m/>
    <m/>
    <m/>
    <m/>
    <m/>
    <m/>
    <m/>
    <m/>
    <m/>
    <m/>
    <m/>
    <n v="2457.39"/>
    <m/>
    <m/>
    <s v="ALUGUEL SOCIAL- JÁ SOLICITADO CANCELAMENTO"/>
    <m/>
    <m/>
    <s v="TALVEZ"/>
  </r>
  <r>
    <n v="3659"/>
    <x v="0"/>
    <n v="4367"/>
    <x v="7"/>
    <s v="Etapa Unica"/>
    <s v="BLOCO A"/>
    <s v="APTO 102"/>
    <s v="FORMOSA"/>
    <s v="PEDRO MENDES DE CARVALHO BASSO"/>
    <s v="&quot;09273615155&quot;"/>
    <x v="0"/>
    <x v="58"/>
    <s v="Não"/>
    <s v="Não"/>
    <s v="Não"/>
    <s v="Não"/>
    <s v="Não"/>
    <s v="Não"/>
    <s v="Não"/>
    <n v="150032.68"/>
    <n v="554.99"/>
    <n v="0"/>
    <n v="108657.68"/>
    <n v="39876"/>
    <n v="0"/>
    <n v="148533.68"/>
    <n v="0"/>
    <n v="0"/>
    <m/>
    <m/>
    <s v="Contrato Adimplente"/>
    <m/>
    <d v="2024-08-09T00:00:00"/>
    <n v="3543.33"/>
    <d v="2024-07-19T00:00:00"/>
    <x v="0"/>
    <d v="2024-07-05T00:00:00"/>
    <m/>
    <m/>
    <m/>
    <m/>
    <s v="GRUPO IMERGE"/>
    <m/>
    <m/>
    <m/>
    <d v="2025-03-27T00:00:00"/>
    <d v="2025-08-25T00:00:00"/>
    <s v="VENDA FINALIZADA"/>
    <d v="2024-06-28T00:00:00"/>
    <n v="26788"/>
    <n v="211846.62"/>
    <m/>
    <s v="FSA010"/>
    <n v="26788"/>
    <s v="ANA LUIZA LOPES LEITE - 04897525195,CECILIA MENDES BASSO - 82860815104"/>
    <s v="Formosa"/>
    <s v="Goiás"/>
    <n v="5561999359551"/>
    <s v="Avenida Tancredo Neves"/>
    <n v="73802005"/>
    <s v="Setor Bosque"/>
    <s v="pedrobasso094@gmail.com"/>
    <m/>
    <n v="1450"/>
    <m/>
    <m/>
    <m/>
    <m/>
    <n v="3592"/>
    <n v="5854"/>
    <s v="Auxiliar"/>
    <d v="2024-07-15T00:00:00"/>
    <n v="383.27"/>
    <d v="2024-07-25T00:00:00"/>
    <s v="sim"/>
    <d v="2024-07-24T00:00:00"/>
    <s v="MP143173"/>
    <d v="2024-07-15T00:00:00"/>
    <m/>
    <m/>
    <d v="2024-07-05T00:00:00"/>
    <s v="Sim"/>
    <m/>
    <d v="2024-07-15T00:00:00"/>
    <m/>
    <m/>
    <m/>
    <d v="2024-08-01T00:00:00"/>
    <m/>
    <d v="2024-07-22T00:00:00"/>
    <d v="2024-08-06T00:00:00"/>
    <d v="2024-07-05T00:00:00"/>
    <d v="2024-08-01T00:00:00"/>
    <d v="2024-07-25T00:00:00"/>
    <m/>
    <d v="2024-07-10T00:00:00"/>
    <d v="2024-07-08T00:00:00"/>
    <m/>
    <d v="2024-07-26T00:00:00"/>
    <d v="2024-08-08T00:00:00"/>
    <d v="2024-07-08T00:00:00"/>
    <m/>
    <s v="Sim"/>
    <m/>
    <m/>
    <m/>
    <m/>
    <d v="2024-07-23T00:00:00"/>
    <m/>
    <d v="2024-08-09T00:00:00"/>
    <m/>
    <m/>
    <d v="2024-08-15T00:00:00"/>
    <d v="2024-07-05T00:00:00"/>
    <d v="2024-08-09T00:00:00"/>
    <d v="2024-08-14T00:00:00"/>
    <d v="2024-12-06T00:00:00"/>
    <d v="2025-03-20T00:00:00"/>
    <d v="2024-07-08T00:00:00"/>
    <d v="2025-03-20T00:00:00"/>
    <m/>
    <m/>
    <m/>
    <m/>
    <m/>
    <m/>
    <m/>
    <m/>
    <m/>
    <m/>
    <m/>
    <m/>
    <m/>
    <m/>
    <n v="2332.48"/>
    <m/>
    <m/>
    <m/>
    <m/>
    <m/>
    <m/>
  </r>
  <r>
    <n v="3660"/>
    <x v="1"/>
    <n v="4346"/>
    <x v="5"/>
    <s v="Etapa Unica"/>
    <s v="BLOCO D"/>
    <n v="1"/>
    <s v="ÁGUAS LINDAS"/>
    <s v="CLEIDIANE GOMES DE AZEVEDO"/>
    <s v="&quot;53811941291&quot;"/>
    <x v="2"/>
    <x v="39"/>
    <s v="Não"/>
    <s v="Não"/>
    <s v="Não"/>
    <s v="Não"/>
    <s v="Não"/>
    <s v="Não"/>
    <s v="Não"/>
    <n v="164814.57"/>
    <n v="667.47"/>
    <n v="0"/>
    <n v="134517.29"/>
    <n v="29975"/>
    <n v="0"/>
    <n v="164492.29"/>
    <n v="0"/>
    <n v="0"/>
    <m/>
    <n v="8787720519172"/>
    <s v="Contrato Adimplente"/>
    <m/>
    <m/>
    <n v="0"/>
    <m/>
    <x v="1"/>
    <d v="2024-07-05T00:00:00"/>
    <m/>
    <m/>
    <m/>
    <m/>
    <s v="Endy Carvalho Consultoria imobiliária"/>
    <m/>
    <m/>
    <m/>
    <d v="2024-09-19T00:00:00"/>
    <d v="2024-09-19T00:00:00"/>
    <s v="DISTRATO"/>
    <d v="2024-06-24T00:00:00"/>
    <n v="26746"/>
    <n v="220215.28"/>
    <m/>
    <s v="AGL29"/>
    <n v="26746"/>
    <m/>
    <s v="Águas Lindas de Goiás"/>
    <s v="Goiás"/>
    <n v="5561983102895"/>
    <s v="QD 48 LT 37"/>
    <n v="72911205"/>
    <s v="Parque da Barragem Setor 02"/>
    <s v="Cleidianeazevedo65@gmail.com"/>
    <m/>
    <n v="2224.9"/>
    <d v="2024-12-21T00:00:00"/>
    <m/>
    <m/>
    <m/>
    <n v="3374"/>
    <n v="5844"/>
    <s v="Auxiliar"/>
    <d v="2024-06-24T00:00:00"/>
    <m/>
    <m/>
    <s v="sim"/>
    <m/>
    <s v="MP140338"/>
    <d v="2024-06-24T00:00:00"/>
    <m/>
    <m/>
    <d v="2024-07-04T00:00:00"/>
    <m/>
    <m/>
    <d v="2024-06-24T00:00:00"/>
    <m/>
    <m/>
    <m/>
    <m/>
    <m/>
    <d v="2024-07-05T00:00:00"/>
    <m/>
    <d v="2024-07-04T00:00:00"/>
    <m/>
    <m/>
    <m/>
    <d v="2024-07-05T00:00:00"/>
    <d v="2024-08-07T00:00:00"/>
    <m/>
    <m/>
    <m/>
    <d v="2024-08-07T00:00:00"/>
    <m/>
    <s v="Sim"/>
    <m/>
    <m/>
    <m/>
    <m/>
    <d v="2024-07-04T00:00:00"/>
    <m/>
    <m/>
    <m/>
    <m/>
    <m/>
    <d v="2024-07-05T00:00:00"/>
    <m/>
    <m/>
    <m/>
    <m/>
    <d v="2024-08-07T00:00:00"/>
    <m/>
    <m/>
    <m/>
    <m/>
    <m/>
    <m/>
    <m/>
    <m/>
    <m/>
    <m/>
    <m/>
    <m/>
    <m/>
    <m/>
    <m/>
    <m/>
    <m/>
    <s v="Não tem"/>
    <s v="CADASTRO VALIDADO"/>
    <s v="AGUARDANDO GERAR MINUTA."/>
    <s v="FINALIZADO"/>
    <s v="SIM"/>
  </r>
  <r>
    <n v="3661"/>
    <x v="0"/>
    <n v="4330"/>
    <x v="7"/>
    <s v="Etapa Unica"/>
    <s v="BLOCO O"/>
    <s v="APTO 104"/>
    <s v="FORMOSA"/>
    <s v="MIWTON HENRIQUE DE SOUZA MOURA"/>
    <s v="&quot;71557262144&quot;"/>
    <x v="3"/>
    <x v="49"/>
    <s v="Não"/>
    <s v="Não"/>
    <s v="Não"/>
    <s v="Não"/>
    <s v="Não"/>
    <s v="Não"/>
    <s v="Não"/>
    <n v="149942.56"/>
    <n v="552.86"/>
    <n v="0"/>
    <n v="108228.56"/>
    <n v="41714"/>
    <n v="0"/>
    <n v="149942.56"/>
    <n v="0"/>
    <n v="0"/>
    <m/>
    <n v="8787720521681"/>
    <s v="Contrato Adimplente"/>
    <m/>
    <d v="2024-08-23T00:00:00"/>
    <n v="3592.98"/>
    <d v="2024-07-31T00:00:00"/>
    <x v="0"/>
    <d v="2024-07-05T00:00:00"/>
    <m/>
    <m/>
    <m/>
    <m/>
    <s v="Endy Carvalho Consultoria imobiliária"/>
    <m/>
    <m/>
    <m/>
    <d v="2025-03-27T00:00:00"/>
    <d v="2025-08-25T00:00:00"/>
    <s v="VENDA FINALIZADA"/>
    <d v="2024-06-20T00:00:00"/>
    <n v="26784"/>
    <n v="211930.62"/>
    <m/>
    <s v="FSA010"/>
    <n v="26784"/>
    <s v="LIDIANE DE SOUZA BARBOSA - 02866796128"/>
    <s v="Formosa"/>
    <s v="Goiás"/>
    <n v="5561998934465"/>
    <s v="RUA MATO GROSSO"/>
    <n v="73818000"/>
    <s v="SETOR CENTRAL"/>
    <s v="miwtonm44@gmail.com"/>
    <m/>
    <n v="1842.89"/>
    <d v="2024-12-16T00:00:00"/>
    <m/>
    <m/>
    <m/>
    <n v="3818"/>
    <n v="5849"/>
    <s v="Atendente"/>
    <d v="2024-07-30T00:00:00"/>
    <n v="449.91"/>
    <d v="2024-08-05T00:00:00"/>
    <s v="sim"/>
    <d v="2024-08-05T00:00:00"/>
    <s v="MP143174"/>
    <d v="2024-07-30T00:00:00"/>
    <d v="2024-08-08T00:00:00"/>
    <m/>
    <d v="2024-07-05T00:00:00"/>
    <s v="Sim"/>
    <m/>
    <d v="2024-07-30T00:00:00"/>
    <m/>
    <m/>
    <m/>
    <d v="2024-08-15T00:00:00"/>
    <m/>
    <d v="2024-07-31T00:00:00"/>
    <d v="2024-08-19T00:00:00"/>
    <d v="2024-07-08T00:00:00"/>
    <d v="2024-08-01T00:00:00"/>
    <d v="2024-08-08T00:00:00"/>
    <m/>
    <d v="2024-07-10T00:00:00"/>
    <d v="2024-07-16T00:00:00"/>
    <d v="2024-12-16T00:00:00"/>
    <d v="2024-08-09T00:00:00"/>
    <d v="2024-08-08T00:00:00"/>
    <d v="2024-07-15T00:00:00"/>
    <m/>
    <s v="Sim"/>
    <m/>
    <m/>
    <m/>
    <m/>
    <d v="2024-08-02T00:00:00"/>
    <m/>
    <d v="2024-08-23T00:00:00"/>
    <m/>
    <m/>
    <d v="2024-09-13T00:00:00"/>
    <d v="2024-07-05T00:00:00"/>
    <d v="2024-08-09T00:00:00"/>
    <d v="2024-08-13T00:00:00"/>
    <d v="2024-12-06T00:00:00"/>
    <d v="2025-03-20T00:00:00"/>
    <d v="2024-07-19T00:00:00"/>
    <d v="2025-03-20T00:00:00"/>
    <m/>
    <m/>
    <m/>
    <m/>
    <m/>
    <m/>
    <m/>
    <m/>
    <m/>
    <m/>
    <m/>
    <m/>
    <m/>
    <m/>
    <n v="2337.65"/>
    <m/>
    <s v="Não tem"/>
    <m/>
    <m/>
    <m/>
    <s v="SIM"/>
  </r>
  <r>
    <n v="3662"/>
    <x v="0"/>
    <n v="4376"/>
    <x v="2"/>
    <s v="ETAPA 02"/>
    <s v="BLOCO M"/>
    <n v="3"/>
    <s v="ÁGUAS LINDAS"/>
    <s v="ADRIANO FERNANDES DA COSTA"/>
    <s v="&quot;04181914178&quot;"/>
    <x v="3"/>
    <x v="59"/>
    <s v="Não"/>
    <s v="Não"/>
    <s v="Não"/>
    <s v="Sim"/>
    <s v="Sim"/>
    <s v="Não"/>
    <s v="Não"/>
    <n v="162306.47"/>
    <n v="797.78"/>
    <n v="0"/>
    <n v="146744.72"/>
    <n v="42694.28"/>
    <n v="0"/>
    <n v="189439"/>
    <n v="0"/>
    <n v="0"/>
    <m/>
    <n v="8787720515320"/>
    <s v="Contrato Adimplente"/>
    <n v="96201"/>
    <d v="2024-08-02T00:00:00"/>
    <n v="3122.89"/>
    <d v="2024-07-19T00:00:00"/>
    <x v="0"/>
    <d v="2024-07-05T00:00:00"/>
    <m/>
    <m/>
    <m/>
    <m/>
    <s v="Endy Carvalho Consultoria imobiliária"/>
    <m/>
    <m/>
    <m/>
    <d v="2025-03-25T00:00:00"/>
    <d v="2025-03-25T00:00:00"/>
    <s v="VENDA FINALIZADA"/>
    <d v="2024-06-29T00:00:00"/>
    <n v="26792"/>
    <n v="219999.25"/>
    <m/>
    <s v="AGL28"/>
    <n v="26792"/>
    <m/>
    <s v="Itaberaí"/>
    <s v="Goiás"/>
    <n v="5561996216730"/>
    <s v="RUA 5 QD 09 LT 08"/>
    <n v="76630000"/>
    <s v="ALTO DA BELA VISTA"/>
    <s v="adrianofernandes7318@gmail.com"/>
    <m/>
    <n v="2659.28"/>
    <d v="2024-12-26T00:00:00"/>
    <m/>
    <m/>
    <m/>
    <n v="2904"/>
    <n v="5859"/>
    <s v="Gerente"/>
    <d v="2024-07-17T00:00:00"/>
    <n v="500"/>
    <d v="2024-07-25T00:00:00"/>
    <s v="sim"/>
    <d v="2024-07-26T00:00:00"/>
    <s v="MP129850"/>
    <d v="2024-07-17T00:00:00"/>
    <d v="2024-07-22T00:00:00"/>
    <m/>
    <d v="2024-07-04T00:00:00"/>
    <s v="Sim"/>
    <m/>
    <d v="2024-07-17T00:00:00"/>
    <m/>
    <m/>
    <m/>
    <d v="2024-07-25T00:00:00"/>
    <m/>
    <d v="2024-07-18T00:00:00"/>
    <d v="2024-07-30T00:00:00"/>
    <d v="2024-07-05T00:00:00"/>
    <d v="2024-08-01T00:00:00"/>
    <d v="2024-07-23T00:00:00"/>
    <m/>
    <d v="2024-07-08T00:00:00"/>
    <d v="2024-07-18T00:00:00"/>
    <m/>
    <d v="2024-07-23T00:00:00"/>
    <d v="2024-08-16T00:00:00"/>
    <d v="2024-07-17T00:00:00"/>
    <d v="2024-08-01T00:00:00"/>
    <s v="Sim"/>
    <m/>
    <m/>
    <m/>
    <m/>
    <d v="2024-07-04T00:00:00"/>
    <m/>
    <d v="2024-08-05T00:00:00"/>
    <m/>
    <m/>
    <d v="2024-08-29T00:00:00"/>
    <d v="2024-07-05T00:00:00"/>
    <d v="2024-08-19T00:00:00"/>
    <d v="2024-11-20T00:00:00"/>
    <d v="2024-12-05T00:00:00"/>
    <d v="2025-02-05T00:00:00"/>
    <d v="2024-07-17T00:00:00"/>
    <d v="2025-02-05T00:00:00"/>
    <m/>
    <m/>
    <m/>
    <m/>
    <m/>
    <m/>
    <m/>
    <m/>
    <m/>
    <m/>
    <m/>
    <m/>
    <m/>
    <m/>
    <n v="4105.32"/>
    <m/>
    <m/>
    <m/>
    <m/>
    <m/>
    <m/>
  </r>
  <r>
    <n v="3663"/>
    <x v="0"/>
    <n v="4362"/>
    <x v="2"/>
    <s v="ETAPA 02"/>
    <s v="BLOCO P"/>
    <n v="2"/>
    <s v="ÁGUAS LINDAS"/>
    <s v="MARCOS VINICIUS LOPES DA COSTA"/>
    <s v="&quot;04907202180&quot;"/>
    <x v="3"/>
    <x v="59"/>
    <s v="Não"/>
    <s v="Não"/>
    <s v="Não"/>
    <s v="Sim"/>
    <s v="Sim"/>
    <s v="Não"/>
    <s v="Não"/>
    <n v="171513.28"/>
    <n v="871.55"/>
    <n v="0"/>
    <n v="161775.32999999999"/>
    <n v="43487.67"/>
    <n v="0"/>
    <n v="205263"/>
    <n v="0"/>
    <n v="0"/>
    <m/>
    <n v="8787720504060"/>
    <s v="Contrato Adimplente"/>
    <n v="96248"/>
    <d v="2024-08-02T00:00:00"/>
    <n v="3122.89"/>
    <d v="2024-07-19T00:00:00"/>
    <x v="0"/>
    <d v="2024-07-05T00:00:00"/>
    <m/>
    <m/>
    <m/>
    <m/>
    <s v="Endy Carvalho Consultoria imobiliária"/>
    <m/>
    <m/>
    <m/>
    <d v="2025-03-25T00:00:00"/>
    <d v="2025-03-25T00:00:00"/>
    <s v="VENDA FINALIZADA"/>
    <d v="2024-06-27T00:00:00"/>
    <n v="26787"/>
    <n v="229999.53"/>
    <m/>
    <s v="AGL28"/>
    <n v="26787"/>
    <s v="TAYNARA MARQUES DOS SANTOS LOPES - 04555022181"/>
    <s v="Ceilândia"/>
    <s v="Distrito Federal"/>
    <n v="5561992081660"/>
    <s v="EQNP 22/26 BL D LT 06"/>
    <n v="72235504"/>
    <s v="CEILANDIA SUL"/>
    <s v="lopesmarcos2327@gmail.com"/>
    <m/>
    <n v="2905.15"/>
    <d v="2024-12-23T00:00:00"/>
    <m/>
    <m/>
    <m/>
    <n v="2954"/>
    <n v="5852"/>
    <s v="Pedreiro"/>
    <d v="2024-07-18T00:00:00"/>
    <n v="500"/>
    <d v="2024-07-25T00:00:00"/>
    <s v="sim"/>
    <d v="2024-07-26T00:00:00"/>
    <s v="MP129852"/>
    <d v="2024-07-18T00:00:00"/>
    <d v="2024-07-22T00:00:00"/>
    <m/>
    <d v="2024-07-10T00:00:00"/>
    <s v="Sim"/>
    <m/>
    <d v="2024-07-18T00:00:00"/>
    <m/>
    <m/>
    <m/>
    <d v="2024-07-25T00:00:00"/>
    <m/>
    <d v="2024-07-18T00:00:00"/>
    <d v="2024-07-30T00:00:00"/>
    <d v="2024-07-10T00:00:00"/>
    <d v="2024-08-01T00:00:00"/>
    <d v="2024-07-23T00:00:00"/>
    <m/>
    <d v="2024-07-12T00:00:00"/>
    <d v="2024-07-17T00:00:00"/>
    <m/>
    <d v="2024-07-23T00:00:00"/>
    <d v="2024-08-16T00:00:00"/>
    <d v="2024-07-17T00:00:00"/>
    <d v="2024-08-01T00:00:00"/>
    <s v="Sim"/>
    <m/>
    <m/>
    <m/>
    <m/>
    <d v="2024-07-04T00:00:00"/>
    <m/>
    <d v="2024-08-05T00:00:00"/>
    <m/>
    <m/>
    <d v="2024-08-12T00:00:00"/>
    <d v="2024-07-05T00:00:00"/>
    <d v="2024-08-19T00:00:00"/>
    <d v="2024-11-20T00:00:00"/>
    <d v="2024-12-05T00:00:00"/>
    <d v="2025-02-05T00:00:00"/>
    <d v="2024-07-17T00:00:00"/>
    <d v="2025-02-05T00:00:00"/>
    <m/>
    <m/>
    <m/>
    <m/>
    <m/>
    <m/>
    <m/>
    <m/>
    <m/>
    <m/>
    <m/>
    <m/>
    <m/>
    <m/>
    <n v="4305.32"/>
    <m/>
    <m/>
    <m/>
    <m/>
    <m/>
    <m/>
  </r>
  <r>
    <n v="3664"/>
    <x v="0"/>
    <n v="4374"/>
    <x v="2"/>
    <s v="ETAPA 01"/>
    <s v="BLOCO H"/>
    <n v="101"/>
    <s v="ÁGUAS LINDAS"/>
    <s v="CRISTIANE BRAZ DA COSTA"/>
    <s v="&quot;93791186191&quot;"/>
    <x v="2"/>
    <x v="7"/>
    <s v="Não"/>
    <s v="Não"/>
    <s v="Não"/>
    <s v="Sim"/>
    <s v="Não"/>
    <s v="Não"/>
    <s v="Não"/>
    <n v="148846.66"/>
    <n v="551.38"/>
    <n v="0"/>
    <n v="103537.66"/>
    <n v="42000"/>
    <n v="5995.23"/>
    <n v="151532.89000000001"/>
    <n v="0"/>
    <n v="0"/>
    <m/>
    <n v="8787720487106"/>
    <s v="Contrato Adimplente"/>
    <n v="96123"/>
    <d v="2024-09-24T00:00:00"/>
    <n v="2740.25"/>
    <d v="2024-07-23T00:00:00"/>
    <x v="0"/>
    <d v="2024-07-05T00:00:00"/>
    <m/>
    <m/>
    <m/>
    <m/>
    <s v="Endy Carvalho Consultoria imobiliária"/>
    <m/>
    <m/>
    <m/>
    <d v="2024-12-26T00:00:00"/>
    <d v="2025-03-28T00:00:00"/>
    <s v="VENDA FINALIZADA"/>
    <d v="2024-06-29T00:00:00"/>
    <n v="26791"/>
    <n v="198341.89"/>
    <m/>
    <s v="AGL28"/>
    <n v="26791"/>
    <m/>
    <s v="Águas Lindas de Goiás"/>
    <s v="Goiás"/>
    <n v="5561994308423"/>
    <s v="QUADRA 16"/>
    <n v="72910000"/>
    <s v="JARDIM ALTEROSA"/>
    <s v="cristianebraz039@gmail.com"/>
    <m/>
    <n v="1837.93"/>
    <d v="2024-12-01T00:00:00"/>
    <m/>
    <m/>
    <m/>
    <n v="2822"/>
    <n v="5858"/>
    <s v="Zelador"/>
    <d v="2024-07-04T00:00:00"/>
    <n v="500"/>
    <d v="2024-07-26T00:00:00"/>
    <s v="sim"/>
    <d v="2024-07-30T00:00:00"/>
    <s v="MP142384"/>
    <d v="2024-07-04T00:00:00"/>
    <d v="2024-07-26T00:00:00"/>
    <m/>
    <d v="2024-07-08T00:00:00"/>
    <s v="Sim"/>
    <m/>
    <d v="2024-07-04T00:00:00"/>
    <m/>
    <m/>
    <m/>
    <d v="2024-08-02T00:00:00"/>
    <m/>
    <d v="2024-07-08T00:00:00"/>
    <d v="2024-08-05T00:00:00"/>
    <d v="2024-07-08T00:00:00"/>
    <d v="2024-08-01T00:00:00"/>
    <d v="2024-07-30T00:00:00"/>
    <n v="2801.74"/>
    <d v="2024-07-09T00:00:00"/>
    <d v="2024-07-19T00:00:00"/>
    <m/>
    <d v="2024-07-30T00:00:00"/>
    <d v="2024-08-14T00:00:00"/>
    <d v="2024-07-18T00:00:00"/>
    <d v="2024-08-09T00:00:00"/>
    <s v="Sim"/>
    <m/>
    <m/>
    <m/>
    <m/>
    <d v="2024-07-04T00:00:00"/>
    <m/>
    <d v="2024-09-25T00:00:00"/>
    <m/>
    <m/>
    <d v="2024-09-26T00:00:00"/>
    <d v="2024-07-05T00:00:00"/>
    <d v="2024-08-16T00:00:00"/>
    <d v="2024-09-20T00:00:00"/>
    <d v="2024-12-03T00:00:00"/>
    <d v="2024-11-28T00:00:00"/>
    <d v="2024-07-18T00:00:00"/>
    <d v="2024-11-28T00:00:00"/>
    <m/>
    <m/>
    <m/>
    <m/>
    <m/>
    <m/>
    <m/>
    <m/>
    <m/>
    <m/>
    <m/>
    <m/>
    <m/>
    <m/>
    <n v="3942.16"/>
    <m/>
    <m/>
    <m/>
    <m/>
    <m/>
    <m/>
  </r>
  <r>
    <n v="3665"/>
    <x v="3"/>
    <n v="4382"/>
    <x v="3"/>
    <s v="ETAPA 01"/>
    <s v="BLOCO RESIDENCIAL"/>
    <s v="APT 206"/>
    <s v="FORMOSA"/>
    <s v="MARCELLA AUGUSTO BORGES"/>
    <s v="&quot;02957777100&quot;"/>
    <x v="1"/>
    <x v="34"/>
    <s v="Não"/>
    <s v="Não"/>
    <s v="Não"/>
    <s v="Não"/>
    <s v="Não"/>
    <s v="Não"/>
    <s v="Não"/>
    <n v="610000"/>
    <n v="0"/>
    <n v="0"/>
    <n v="0"/>
    <n v="0"/>
    <n v="0"/>
    <n v="0"/>
    <n v="0"/>
    <n v="0"/>
    <m/>
    <m/>
    <s v="Contrato Adimplente"/>
    <m/>
    <m/>
    <n v="0"/>
    <m/>
    <x v="1"/>
    <d v="2024-07-05T00:00:00"/>
    <m/>
    <m/>
    <m/>
    <m/>
    <s v="Real prime negócios imobiliários"/>
    <m/>
    <m/>
    <m/>
    <d v="2026-03-24T00:00:00"/>
    <d v="2026-03-24T00:00:00"/>
    <s v="VENDA FINALIZADA"/>
    <d v="2024-07-05T00:00:00"/>
    <n v="26724"/>
    <n v="400000"/>
    <m/>
    <s v="FSA 03"/>
    <n v="26724"/>
    <s v="LUIS PAULO COUTO - 03721118154"/>
    <s v="Formosa"/>
    <s v="Goiás"/>
    <n v="5561996915738"/>
    <s v="AVENIDA BRASILIA"/>
    <n v="73813010"/>
    <s v="FORMOSINHA"/>
    <s v="marcellaaugustob@gmail.com"/>
    <m/>
    <n v="23104.5"/>
    <m/>
    <m/>
    <s v="Eduardo Martins (Gestor): Cliente fez contato comigo hoje. Informou que quer saber quanto é as custas para escrituração da unidade dela. Faremos o cálculo antes para ela poder saber os valores e decidir pela escrituração do imóvel.  Unidade Habitacional (UH): 2623579 - H - AP206 . - Valor de VMD: R$ 78.324,53"/>
    <s v="24/03/2026 às 20h23"/>
    <n v="1950"/>
    <n v="3164"/>
    <s v="Analista"/>
    <m/>
    <m/>
    <m/>
    <m/>
    <m/>
    <m/>
    <m/>
    <m/>
    <m/>
    <m/>
    <m/>
    <m/>
    <m/>
    <m/>
    <m/>
    <m/>
    <m/>
    <m/>
    <m/>
    <m/>
    <m/>
    <m/>
    <m/>
    <m/>
    <m/>
    <m/>
    <m/>
    <m/>
    <m/>
    <m/>
    <m/>
    <m/>
    <m/>
    <m/>
    <m/>
    <m/>
    <m/>
    <m/>
    <m/>
    <m/>
    <m/>
    <m/>
    <m/>
    <m/>
    <m/>
    <m/>
    <m/>
    <m/>
    <m/>
    <m/>
    <m/>
    <m/>
    <m/>
    <m/>
    <m/>
    <m/>
    <m/>
    <m/>
    <m/>
    <m/>
    <m/>
    <m/>
    <m/>
    <m/>
    <m/>
    <m/>
    <m/>
    <m/>
    <m/>
    <m/>
  </r>
  <r>
    <n v="3666"/>
    <x v="1"/>
    <n v="4272"/>
    <x v="2"/>
    <s v="ETAPA 02"/>
    <s v="BLOCO I"/>
    <n v="104"/>
    <s v="ÁGUAS LINDAS"/>
    <s v="IUKIO FRAGA DIAS"/>
    <s v="&quot;02954562560&quot;"/>
    <x v="6"/>
    <x v="41"/>
    <s v="Não"/>
    <s v="Não"/>
    <s v="Não"/>
    <s v="Não"/>
    <s v="Não"/>
    <s v="Não"/>
    <s v="Não"/>
    <n v="160643.54999999999"/>
    <n v="0"/>
    <n v="0"/>
    <n v="0"/>
    <n v="0"/>
    <n v="0"/>
    <n v="0"/>
    <n v="0"/>
    <n v="0"/>
    <m/>
    <m/>
    <s v="Contrato Adimplente"/>
    <m/>
    <m/>
    <n v="0"/>
    <m/>
    <x v="1"/>
    <d v="2024-07-05T00:00:00"/>
    <m/>
    <m/>
    <m/>
    <m/>
    <s v="GRUPO IMERGE"/>
    <m/>
    <m/>
    <m/>
    <d v="2024-08-21T00:00:00"/>
    <d v="2024-08-21T00:00:00"/>
    <s v="DISTRATO"/>
    <d v="2024-06-04T00:00:00"/>
    <n v="26781"/>
    <n v="202643.55"/>
    <m/>
    <s v="AGL28"/>
    <n v="26781"/>
    <m/>
    <s v="Brasília"/>
    <s v="Distrito Federal"/>
    <n v="5561985597875"/>
    <s v="SHSN QCS 02 CH 111D CJ M"/>
    <n v="72290750"/>
    <s v="Ceilândia"/>
    <s v="iukiofraga@hotmail.com"/>
    <m/>
    <n v="1910"/>
    <m/>
    <m/>
    <m/>
    <m/>
    <n v="2841"/>
    <n v="5846"/>
    <s v="Autônomo(a)"/>
    <d v="2024-06-04T00:00:00"/>
    <m/>
    <m/>
    <s v="sim"/>
    <m/>
    <s v="MP129853"/>
    <d v="2024-06-04T00:00:00"/>
    <m/>
    <m/>
    <d v="2024-07-08T00:00:00"/>
    <m/>
    <m/>
    <d v="2024-06-04T00:00:00"/>
    <m/>
    <m/>
    <m/>
    <m/>
    <m/>
    <d v="2024-07-08T00:00:00"/>
    <m/>
    <d v="2024-07-08T00:00:00"/>
    <m/>
    <m/>
    <m/>
    <d v="2024-07-12T00:00:00"/>
    <m/>
    <m/>
    <m/>
    <m/>
    <m/>
    <m/>
    <m/>
    <m/>
    <m/>
    <m/>
    <m/>
    <d v="2024-07-04T00:00:00"/>
    <m/>
    <m/>
    <m/>
    <m/>
    <m/>
    <d v="2024-07-01T00:00:00"/>
    <m/>
    <m/>
    <m/>
    <m/>
    <m/>
    <m/>
    <m/>
    <m/>
    <m/>
    <m/>
    <m/>
    <m/>
    <m/>
    <m/>
    <m/>
    <m/>
    <m/>
    <m/>
    <m/>
    <m/>
    <m/>
    <m/>
    <m/>
    <m/>
    <m/>
    <m/>
    <m/>
  </r>
  <r>
    <n v="3667"/>
    <x v="2"/>
    <n v="4306"/>
    <x v="7"/>
    <s v="Etapa Unica"/>
    <s v="BLOCO Q"/>
    <s v="APTO 301"/>
    <s v="FORMOSA"/>
    <s v="VITORIA GABRIELLY PIRES DA SILVA"/>
    <s v="&quot;70833223178&quot;"/>
    <x v="3"/>
    <x v="49"/>
    <s v="Não"/>
    <s v="Não"/>
    <s v="Não"/>
    <s v="Não"/>
    <s v="Não"/>
    <s v="Não"/>
    <s v="Não"/>
    <n v="160860.91"/>
    <n v="752.3"/>
    <n v="0"/>
    <n v="143774.91"/>
    <n v="17086"/>
    <n v="0"/>
    <n v="160860.91"/>
    <n v="0"/>
    <n v="0"/>
    <m/>
    <n v="8787720503632"/>
    <s v="Contrato Adimplente"/>
    <m/>
    <d v="2024-09-09T00:00:00"/>
    <n v="3919.94"/>
    <d v="2024-08-21T00:00:00"/>
    <x v="0"/>
    <d v="2024-07-05T00:00:00"/>
    <m/>
    <m/>
    <m/>
    <m/>
    <s v="Endy Carvalho Consultoria imobiliária"/>
    <m/>
    <m/>
    <m/>
    <d v="2025-01-22T00:00:00"/>
    <d v="2025-08-25T00:00:00"/>
    <s v="VENDA FINALIZADA"/>
    <d v="2024-06-13T00:00:00"/>
    <n v="26783"/>
    <n v="212000"/>
    <m/>
    <s v="FSA010"/>
    <n v="26783"/>
    <m/>
    <s v="Formosa"/>
    <s v="Goiás"/>
    <n v="5561993284384"/>
    <s v="R 10"/>
    <n v="73802150"/>
    <s v="SÃO VICENTE"/>
    <s v="vitoriagabriellypiresilva@gmail.com"/>
    <m/>
    <n v="2507.71"/>
    <d v="2024-07-10T00:00:00"/>
    <m/>
    <m/>
    <m/>
    <n v="3855"/>
    <n v="5848"/>
    <s v="Auxiliar"/>
    <d v="2024-06-13T00:00:00"/>
    <n v="449.96"/>
    <d v="2024-08-26T00:00:00"/>
    <s v="sim"/>
    <d v="2024-08-27T00:00:00"/>
    <s v="MP143176"/>
    <d v="2024-06-13T00:00:00"/>
    <m/>
    <m/>
    <d v="2024-07-08T00:00:00"/>
    <s v="Sim"/>
    <m/>
    <d v="2024-06-13T00:00:00"/>
    <d v="2024-08-01T00:00:00"/>
    <m/>
    <d v="2024-08-02T00:00:00"/>
    <d v="2024-09-02T00:00:00"/>
    <m/>
    <d v="2024-07-08T00:00:00"/>
    <m/>
    <d v="2024-07-08T00:00:00"/>
    <d v="2024-09-02T00:00:00"/>
    <d v="2024-08-27T00:00:00"/>
    <m/>
    <d v="2024-07-10T00:00:00"/>
    <d v="2024-08-19T00:00:00"/>
    <d v="2025-01-21T00:00:00"/>
    <d v="2024-08-29T00:00:00"/>
    <d v="2025-02-10T00:00:00"/>
    <d v="2024-08-19T00:00:00"/>
    <m/>
    <s v="Sim"/>
    <m/>
    <m/>
    <m/>
    <m/>
    <d v="2024-08-21T00:00:00"/>
    <m/>
    <d v="2024-10-03T00:00:00"/>
    <m/>
    <m/>
    <d v="2024-10-04T00:00:00"/>
    <d v="2024-08-15T00:00:00"/>
    <d v="2025-02-10T00:00:00"/>
    <d v="2025-02-15T00:00:00"/>
    <d v="2025-02-25T00:00:00"/>
    <m/>
    <m/>
    <m/>
    <m/>
    <m/>
    <m/>
    <m/>
    <m/>
    <m/>
    <m/>
    <m/>
    <m/>
    <m/>
    <m/>
    <m/>
    <m/>
    <m/>
    <n v="1985.11"/>
    <m/>
    <m/>
    <m/>
    <m/>
    <m/>
    <s v="SIM"/>
  </r>
  <r>
    <n v="3668"/>
    <x v="1"/>
    <n v="4356"/>
    <x v="5"/>
    <s v="Etapa Unica"/>
    <s v="BLOCO H"/>
    <n v="104"/>
    <s v="ÁGUAS LINDAS"/>
    <s v="FRANCIMAR BEZERRA DE LIMA SILVA"/>
    <s v="&quot;11479945447&quot;"/>
    <x v="7"/>
    <x v="47"/>
    <s v="Não"/>
    <s v="Não"/>
    <s v="Não"/>
    <s v="Não"/>
    <s v="Não"/>
    <s v="Não"/>
    <s v="Não"/>
    <n v="128613.3"/>
    <n v="383.16"/>
    <n v="0"/>
    <n v="73869.08"/>
    <n v="55000"/>
    <n v="0"/>
    <n v="128869.08"/>
    <n v="0"/>
    <n v="0"/>
    <m/>
    <m/>
    <s v="Contrato Adimplente"/>
    <m/>
    <m/>
    <n v="0"/>
    <m/>
    <x v="1"/>
    <d v="2024-07-05T00:00:00"/>
    <m/>
    <m/>
    <m/>
    <m/>
    <s v="Endy Carvalho Consultoria imobiliária"/>
    <m/>
    <m/>
    <m/>
    <d v="2024-09-11T00:00:00"/>
    <d v="2024-09-11T00:00:00"/>
    <s v="DISTRATO"/>
    <d v="2024-06-26T00:00:00"/>
    <n v="26786"/>
    <n v="198662.8"/>
    <m/>
    <s v="AGL29"/>
    <n v="26786"/>
    <m/>
    <s v="Brasília"/>
    <s v="Distrito Federal"/>
    <n v="5561981692043"/>
    <s v="Setor Habitacional Sol Nascente. CH 05, CJ E. LT 27"/>
    <n v="72236800"/>
    <s v="Ceilândia Sul (Ceilândia)"/>
    <s v="francimar0893@gmail.com"/>
    <m/>
    <n v="1532.64"/>
    <m/>
    <m/>
    <m/>
    <m/>
    <n v="3440"/>
    <n v="5851"/>
    <s v="Repositor"/>
    <m/>
    <m/>
    <m/>
    <m/>
    <m/>
    <s v="MP140337"/>
    <m/>
    <m/>
    <m/>
    <d v="2024-07-03T00:00:00"/>
    <m/>
    <m/>
    <m/>
    <d v="2024-07-30T00:00:00"/>
    <m/>
    <m/>
    <m/>
    <m/>
    <m/>
    <m/>
    <d v="2024-07-03T00:00:00"/>
    <m/>
    <m/>
    <m/>
    <d v="2024-07-03T00:00:00"/>
    <m/>
    <m/>
    <m/>
    <m/>
    <m/>
    <m/>
    <m/>
    <m/>
    <m/>
    <m/>
    <m/>
    <d v="2024-07-03T00:00:00"/>
    <m/>
    <m/>
    <m/>
    <m/>
    <m/>
    <d v="2024-05-24T00:00:00"/>
    <m/>
    <m/>
    <m/>
    <m/>
    <m/>
    <m/>
    <m/>
    <m/>
    <m/>
    <m/>
    <m/>
    <m/>
    <m/>
    <m/>
    <m/>
    <m/>
    <m/>
    <m/>
    <m/>
    <m/>
    <m/>
    <m/>
    <s v="Não tem"/>
    <m/>
    <s v="INCONFORME - PRECISA COMPROVAR A PRESTAÇÃO DE SERVIÇOS DE INTENET VIA POR MEIO DE CONTRATO CELEBRADO DO DEPENDETE VISTO QUE FOI APRESENTADA COMO ENDEREÇO COMPARTILHADO UM BOLETO DE INTERNET."/>
    <s v="PENDENTE FIADOR, CLIENTE NÃO CONSEGUIU. JA SINALIZOU POSSIVEL DISTRATO."/>
    <s v="TALVEZ"/>
  </r>
  <r>
    <n v="3669"/>
    <x v="0"/>
    <n v="4286"/>
    <x v="0"/>
    <s v="Única"/>
    <s v="BLOCO G"/>
    <n v="304"/>
    <s v="FORMOSA"/>
    <s v="MATEUS GOMES DE ATAIDES"/>
    <s v="&quot;71695998138&quot;"/>
    <x v="1"/>
    <x v="33"/>
    <s v="Não"/>
    <s v="Não"/>
    <s v="Não"/>
    <s v="Não"/>
    <s v="Não"/>
    <s v="Não"/>
    <s v="Não"/>
    <n v="163676.28"/>
    <n v="892.9"/>
    <n v="0"/>
    <n v="156450.28"/>
    <n v="7226"/>
    <n v="0"/>
    <n v="163676.28"/>
    <n v="0"/>
    <n v="0"/>
    <m/>
    <n v="8787720492037"/>
    <s v="Contrato Adimplente"/>
    <m/>
    <d v="2024-09-05T00:00:00"/>
    <n v="3954.01"/>
    <d v="2024-08-13T00:00:00"/>
    <x v="0"/>
    <d v="2024-07-05T00:00:00"/>
    <m/>
    <m/>
    <m/>
    <m/>
    <s v="Endy Carvalho Consultoria imobiliária"/>
    <m/>
    <m/>
    <m/>
    <d v="2025-03-27T00:00:00"/>
    <d v="2025-03-27T00:00:00"/>
    <s v="VENDA FINALIZADA"/>
    <d v="2024-06-07T00:00:00"/>
    <n v="26782"/>
    <n v="224540.28"/>
    <m/>
    <s v="FSA09"/>
    <n v="26782"/>
    <s v="JESSICA FIGUEIREDO DE LIMA - 05528981123"/>
    <s v="Formosa"/>
    <s v="Goiás"/>
    <n v="5561996285666"/>
    <s v="RUA 1 Q 2"/>
    <n v="73805045"/>
    <s v="SETOR FERROVIARIO"/>
    <s v="xsmateus007@gmail.com"/>
    <m/>
    <n v="2976.34"/>
    <d v="2024-12-01T00:00:00"/>
    <m/>
    <m/>
    <m/>
    <n v="3123"/>
    <n v="5847"/>
    <s v="Soldado do Exército"/>
    <d v="2024-07-22T00:00:00"/>
    <n v="449.93"/>
    <d v="2024-08-15T00:00:00"/>
    <s v="sim"/>
    <d v="2024-08-18T00:00:00"/>
    <s v="MP134558"/>
    <d v="2024-07-23T00:00:00"/>
    <d v="2024-08-16T00:00:00"/>
    <m/>
    <d v="2024-07-08T00:00:00"/>
    <s v="Sim"/>
    <m/>
    <d v="2024-07-23T00:00:00"/>
    <m/>
    <m/>
    <m/>
    <d v="2024-08-26T00:00:00"/>
    <m/>
    <d v="2024-07-29T00:00:00"/>
    <d v="2024-09-03T00:00:00"/>
    <d v="2024-07-08T00:00:00"/>
    <d v="2024-08-15T00:00:00"/>
    <d v="2024-08-19T00:00:00"/>
    <m/>
    <d v="2024-07-10T00:00:00"/>
    <d v="2024-07-11T00:00:00"/>
    <d v="2024-12-01T00:00:00"/>
    <d v="2024-08-21T00:00:00"/>
    <d v="2024-09-06T00:00:00"/>
    <d v="2024-07-11T00:00:00"/>
    <m/>
    <s v="Sim"/>
    <m/>
    <m/>
    <m/>
    <m/>
    <d v="2024-08-14T00:00:00"/>
    <m/>
    <d v="2024-09-06T00:00:00"/>
    <m/>
    <m/>
    <d v="2024-09-16T00:00:00"/>
    <d v="2024-07-04T00:00:00"/>
    <d v="2024-09-09T00:00:00"/>
    <d v="2024-10-10T00:00:00"/>
    <d v="2025-02-13T00:00:00"/>
    <d v="2025-03-12T00:00:00"/>
    <d v="2024-07-11T00:00:00"/>
    <d v="2025-03-12T00:00:00"/>
    <m/>
    <m/>
    <m/>
    <m/>
    <m/>
    <m/>
    <m/>
    <m/>
    <m/>
    <m/>
    <m/>
    <m/>
    <m/>
    <m/>
    <n v="1853.25"/>
    <m/>
    <s v="Não tem"/>
    <m/>
    <s v="aguardando novos docs para comite."/>
    <m/>
    <s v="SIM"/>
  </r>
  <r>
    <n v="3670"/>
    <x v="0"/>
    <n v="4355"/>
    <x v="7"/>
    <s v="Etapa Unica"/>
    <s v="BLOCO B"/>
    <s v="APTO 301"/>
    <s v="FORMOSA"/>
    <s v="JENIFFER COSTA POL VIZINTIN"/>
    <s v="&quot;06960845114&quot;"/>
    <x v="1"/>
    <x v="5"/>
    <s v="Não"/>
    <s v="Não"/>
    <s v="Não"/>
    <s v="Não"/>
    <s v="Não"/>
    <s v="Não"/>
    <s v="Não"/>
    <n v="150115.20000000001"/>
    <n v="620.99"/>
    <n v="59884.800000000003"/>
    <n v="118172.2"/>
    <n v="31943"/>
    <n v="0"/>
    <n v="150115.20000000001"/>
    <n v="0"/>
    <n v="0"/>
    <m/>
    <n v="8787720518583"/>
    <s v="Contrato Adimplente"/>
    <m/>
    <d v="2024-09-18T00:00:00"/>
    <n v="3543.33"/>
    <d v="2024-08-23T00:00:00"/>
    <x v="0"/>
    <d v="2024-07-08T00:00:00"/>
    <m/>
    <m/>
    <m/>
    <m/>
    <s v="Endy Carvalho Consultoria imobiliária"/>
    <m/>
    <m/>
    <m/>
    <d v="2025-03-27T00:00:00"/>
    <d v="2025-08-25T00:00:00"/>
    <s v="VENDA FINALIZADA"/>
    <d v="2024-06-25T00:00:00"/>
    <n v="26785"/>
    <n v="211932.78"/>
    <m/>
    <s v="FSA010"/>
    <n v="26785"/>
    <s v="LUCIENE DA COSTA BATISTA VIZINTIN - 00632432101"/>
    <s v="Formosa"/>
    <s v="Goiás"/>
    <n v="5561984910911"/>
    <s v="RUA OLIMPIO DE MELO ALVARES Q 34 L 14"/>
    <n v="73807615"/>
    <s v="JARDIM CALIFORNIA"/>
    <s v="jenifferpol@gmail.com"/>
    <m/>
    <n v="2070"/>
    <d v="2024-12-22T00:00:00"/>
    <m/>
    <m/>
    <m/>
    <n v="3604"/>
    <n v="5850"/>
    <s v="Auxiliar"/>
    <d v="2024-07-11T00:00:00"/>
    <n v="449.96"/>
    <d v="2024-08-29T00:00:00"/>
    <s v="sim"/>
    <d v="2024-08-28T00:00:00"/>
    <s v="MP143175"/>
    <d v="2024-07-11T00:00:00"/>
    <m/>
    <m/>
    <d v="2024-07-08T00:00:00"/>
    <s v="Sim"/>
    <m/>
    <d v="2024-07-11T00:00:00"/>
    <d v="2024-07-24T00:00:00"/>
    <m/>
    <d v="2024-07-25T00:00:00"/>
    <d v="2024-09-12T00:00:00"/>
    <m/>
    <d v="2024-07-26T00:00:00"/>
    <d v="2024-09-13T00:00:00"/>
    <d v="2024-07-08T00:00:00"/>
    <d v="2024-09-02T00:00:00"/>
    <d v="2024-09-04T00:00:00"/>
    <m/>
    <d v="2024-07-10T00:00:00"/>
    <d v="2024-08-02T00:00:00"/>
    <d v="2024-12-22T00:00:00"/>
    <d v="2024-09-06T00:00:00"/>
    <d v="2024-08-08T00:00:00"/>
    <d v="2024-08-01T00:00:00"/>
    <m/>
    <s v="Sim"/>
    <m/>
    <m/>
    <m/>
    <m/>
    <d v="2024-08-28T00:00:00"/>
    <m/>
    <d v="2024-10-03T00:00:00"/>
    <m/>
    <m/>
    <d v="2024-10-04T00:00:00"/>
    <d v="2024-07-05T00:00:00"/>
    <d v="2025-02-10T00:00:00"/>
    <d v="2025-02-15T00:00:00"/>
    <d v="2025-02-25T00:00:00"/>
    <d v="2025-03-20T00:00:00"/>
    <d v="2024-07-31T00:00:00"/>
    <d v="2025-03-20T00:00:00"/>
    <m/>
    <m/>
    <m/>
    <m/>
    <m/>
    <m/>
    <m/>
    <m/>
    <m/>
    <m/>
    <m/>
    <m/>
    <m/>
    <m/>
    <n v="2428.44"/>
    <m/>
    <s v="Não tem"/>
    <m/>
    <m/>
    <m/>
    <s v="SIM"/>
  </r>
  <r>
    <n v="3671"/>
    <x v="1"/>
    <n v="4365"/>
    <x v="5"/>
    <s v="Etapa Unica"/>
    <s v="BLOCO E"/>
    <n v="201"/>
    <s v="ÁGUAS LINDAS"/>
    <s v="HIGOR PEREIRA DOS SANTOS"/>
    <s v="&quot;05496762103&quot;"/>
    <x v="6"/>
    <x v="41"/>
    <s v="Não"/>
    <s v="Não"/>
    <s v="Não"/>
    <s v="Não"/>
    <s v="Não"/>
    <s v="Não"/>
    <s v="Não"/>
    <n v="161776.47"/>
    <n v="556.94000000000005"/>
    <n v="0"/>
    <n v="116249.47"/>
    <n v="45527"/>
    <n v="0"/>
    <n v="161776.47"/>
    <n v="0"/>
    <n v="0"/>
    <m/>
    <m/>
    <s v="Contrato Adimplente"/>
    <m/>
    <m/>
    <n v="0"/>
    <m/>
    <x v="1"/>
    <d v="2024-07-08T00:00:00"/>
    <m/>
    <m/>
    <m/>
    <m/>
    <s v="GRUPO IMERGE"/>
    <s v="Coordenação - Crédito"/>
    <m/>
    <m/>
    <d v="2024-08-19T00:00:00"/>
    <d v="2024-08-19T00:00:00"/>
    <s v="DISTRATO"/>
    <d v="2024-06-27T00:00:00"/>
    <n v="26800"/>
    <n v="207576.47"/>
    <m/>
    <s v="AGL29"/>
    <n v="26800"/>
    <m/>
    <s v="Ceilândia"/>
    <s v="Distrito Federal"/>
    <n v="5561985391978"/>
    <s v="QNP 22 CONJUNTO P"/>
    <n v="72235216"/>
    <s v="Ceilândia Sul (Ceilândia)"/>
    <s v="HIGORELORENA@GMAIL.COM"/>
    <m/>
    <n v="1850"/>
    <m/>
    <m/>
    <m/>
    <m/>
    <n v="3384"/>
    <n v="5862"/>
    <s v="Cobrador"/>
    <d v="2024-06-27T00:00:00"/>
    <m/>
    <m/>
    <s v="sim"/>
    <m/>
    <s v="MP140339"/>
    <d v="2024-06-27T00:00:00"/>
    <m/>
    <m/>
    <d v="2024-07-07T00:00:00"/>
    <m/>
    <m/>
    <d v="2024-06-27T00:00:00"/>
    <m/>
    <m/>
    <m/>
    <m/>
    <m/>
    <d v="2024-06-27T00:00:00"/>
    <m/>
    <d v="2024-07-08T00:00:00"/>
    <m/>
    <m/>
    <m/>
    <d v="2024-07-10T00:00:00"/>
    <m/>
    <m/>
    <m/>
    <m/>
    <m/>
    <m/>
    <m/>
    <m/>
    <m/>
    <m/>
    <m/>
    <d v="2024-07-05T00:00:00"/>
    <m/>
    <m/>
    <m/>
    <m/>
    <m/>
    <d v="2024-07-01T00:00:00"/>
    <m/>
    <m/>
    <m/>
    <m/>
    <m/>
    <m/>
    <m/>
    <m/>
    <m/>
    <m/>
    <m/>
    <m/>
    <m/>
    <m/>
    <m/>
    <m/>
    <m/>
    <m/>
    <m/>
    <m/>
    <m/>
    <m/>
    <m/>
    <m/>
    <m/>
    <m/>
    <m/>
  </r>
  <r>
    <n v="3672"/>
    <x v="2"/>
    <n v="4343"/>
    <x v="5"/>
    <s v="Etapa Unica"/>
    <s v="BLOCO A"/>
    <n v="202"/>
    <s v="ÁGUAS LINDAS"/>
    <s v="RICARDO MENDES DE CARVALHO COSTA ANDRADE"/>
    <s v="&quot;92008291120&quot;"/>
    <x v="6"/>
    <x v="41"/>
    <s v="Não"/>
    <s v="Não"/>
    <s v="Não"/>
    <s v="Sim"/>
    <s v="Não"/>
    <s v="Não"/>
    <s v="Não"/>
    <n v="158156.87"/>
    <n v="563.99"/>
    <n v="0"/>
    <n v="106043.27"/>
    <n v="56513.73"/>
    <n v="0"/>
    <n v="162557"/>
    <n v="0"/>
    <n v="0"/>
    <m/>
    <n v="8787720687237"/>
    <s v="Contrato Adimplente"/>
    <n v="105229"/>
    <d v="2024-09-16T00:00:00"/>
    <n v="2740.25"/>
    <d v="2024-08-22T00:00:00"/>
    <x v="0"/>
    <d v="2024-07-08T00:00:00"/>
    <m/>
    <m/>
    <m/>
    <m/>
    <s v="GRUPO IMERGE"/>
    <s v="Coordenação - Crédito"/>
    <m/>
    <m/>
    <d v="2024-11-25T00:00:00"/>
    <d v="2025-07-17T00:00:00"/>
    <s v="VENDA FINALIZADA"/>
    <d v="2024-06-22T00:00:00"/>
    <n v="26799"/>
    <n v="204031.28"/>
    <m/>
    <s v="AGL29"/>
    <n v="26799"/>
    <m/>
    <s v="Núcleo Bandeirante"/>
    <s v="Distrito Federal"/>
    <n v="5561985955764"/>
    <s v="Av Central AE 12 LT D AP 104"/>
    <n v="71710580"/>
    <s v="Núcleo Bandeirante - DF"/>
    <s v="ricatdbsb@yahoo.com.br"/>
    <m/>
    <n v="1880"/>
    <m/>
    <m/>
    <m/>
    <m/>
    <n v="3322"/>
    <n v="5861"/>
    <s v="Autônomo(a)"/>
    <d v="2024-06-22T00:00:00"/>
    <m/>
    <m/>
    <s v="sim"/>
    <m/>
    <s v="MP140340"/>
    <d v="2024-06-22T00:00:00"/>
    <d v="2024-09-02T00:00:00"/>
    <m/>
    <d v="2024-07-05T00:00:00"/>
    <s v="Sim"/>
    <m/>
    <d v="2024-06-22T00:00:00"/>
    <m/>
    <m/>
    <m/>
    <d v="2024-09-05T00:00:00"/>
    <m/>
    <d v="2024-06-22T00:00:00"/>
    <d v="2024-09-09T00:00:00"/>
    <d v="2024-07-09T00:00:00"/>
    <d v="2024-10-03T00:00:00"/>
    <d v="2024-09-02T00:00:00"/>
    <m/>
    <d v="2024-07-11T00:00:00"/>
    <d v="2024-08-23T00:00:00"/>
    <m/>
    <d v="2024-09-02T00:00:00"/>
    <d v="2024-12-11T00:00:00"/>
    <d v="2024-08-22T00:00:00"/>
    <d v="2024-09-12T00:00:00"/>
    <s v="Sim"/>
    <m/>
    <m/>
    <m/>
    <m/>
    <d v="2024-07-05T00:00:00"/>
    <m/>
    <d v="2024-09-16T00:00:00"/>
    <m/>
    <m/>
    <d v="2024-09-17T00:00:00"/>
    <d v="2024-07-18T00:00:00"/>
    <d v="2024-12-30T00:00:00"/>
    <d v="2025-01-12T00:00:00"/>
    <d v="2025-07-17T00:00:00"/>
    <m/>
    <d v="2024-08-08T00:00:00"/>
    <m/>
    <m/>
    <m/>
    <m/>
    <m/>
    <m/>
    <m/>
    <m/>
    <m/>
    <m/>
    <m/>
    <m/>
    <m/>
    <m/>
    <m/>
    <n v="4165.32"/>
    <m/>
    <s v="Não tem"/>
    <s v="CADASTRO VALIDADO"/>
    <s v="FINALIZADO"/>
    <s v="FINALIZADO"/>
    <s v="SIM"/>
  </r>
  <r>
    <n v="3673"/>
    <x v="0"/>
    <n v="4388"/>
    <x v="11"/>
    <s v="ETAPA 01"/>
    <s v="BLOCO A"/>
    <s v="BLOCO 06-0001"/>
    <s v="FORMOSA"/>
    <s v="RANNA GUEDES SANTANA"/>
    <s v="&quot;05856565177&quot;"/>
    <x v="1"/>
    <x v="10"/>
    <s v="Não"/>
    <s v="Não"/>
    <s v="Não"/>
    <s v="Não"/>
    <s v="Não"/>
    <s v="Não"/>
    <s v="Não"/>
    <n v="200000"/>
    <n v="1502.98"/>
    <n v="0"/>
    <n v="200000"/>
    <n v="0"/>
    <n v="0"/>
    <n v="200000"/>
    <n v="0"/>
    <n v="0"/>
    <m/>
    <n v="8787720513832"/>
    <s v="Contrato Adimplente"/>
    <m/>
    <d v="2024-08-15T00:00:00"/>
    <n v="4377.3"/>
    <d v="2024-07-30T00:00:00"/>
    <x v="0"/>
    <d v="2024-07-08T00:00:00"/>
    <m/>
    <m/>
    <m/>
    <m/>
    <s v="Endy Carvalho Consultoria imobiliária"/>
    <m/>
    <m/>
    <m/>
    <d v="2025-04-17T00:00:00"/>
    <d v="2025-04-17T00:00:00"/>
    <s v="VENDA FINALIZADA"/>
    <d v="2024-07-08T00:00:00"/>
    <n v="26803"/>
    <n v="199980"/>
    <m/>
    <s v="FSA 06"/>
    <n v="26803"/>
    <m/>
    <s v="Formosa"/>
    <s v="Goiás"/>
    <n v="5561998684110"/>
    <s v="RUA 17-A"/>
    <n v="73801971"/>
    <s v="SETOR SUL"/>
    <s v="rannaguedessantana14@gmail.com"/>
    <m/>
    <n v="5629.95"/>
    <m/>
    <m/>
    <m/>
    <m/>
    <n v="4307"/>
    <n v="5860"/>
    <s v="Professor(a)"/>
    <d v="2024-07-04T00:00:00"/>
    <n v="449.91"/>
    <d v="2024-08-05T00:00:00"/>
    <s v="sim"/>
    <d v="2024-08-04T00:00:00"/>
    <m/>
    <d v="2024-07-04T00:00:00"/>
    <d v="2024-08-02T00:00:00"/>
    <m/>
    <m/>
    <s v="Sim"/>
    <m/>
    <d v="2024-07-04T00:00:00"/>
    <d v="2024-07-18T00:00:00"/>
    <m/>
    <d v="2024-07-19T00:00:00"/>
    <d v="2024-08-12T00:00:00"/>
    <m/>
    <d v="2024-07-04T00:00:00"/>
    <d v="2024-08-13T00:00:00"/>
    <m/>
    <m/>
    <d v="2024-08-05T00:00:00"/>
    <m/>
    <m/>
    <d v="2024-07-24T00:00:00"/>
    <d v="2024-12-29T00:00:00"/>
    <d v="2024-08-08T00:00:00"/>
    <m/>
    <d v="2024-07-24T00:00:00"/>
    <m/>
    <s v="Sim"/>
    <m/>
    <m/>
    <m/>
    <m/>
    <d v="2024-07-30T00:00:00"/>
    <m/>
    <d v="2024-08-14T00:00:00"/>
    <m/>
    <m/>
    <d v="2024-08-19T00:00:00"/>
    <d v="2024-07-05T00:00:00"/>
    <m/>
    <m/>
    <m/>
    <m/>
    <d v="2024-07-24T00:00:00"/>
    <m/>
    <m/>
    <m/>
    <m/>
    <m/>
    <m/>
    <m/>
    <m/>
    <m/>
    <m/>
    <m/>
    <m/>
    <m/>
    <m/>
    <m/>
    <n v="2000.3"/>
    <m/>
    <s v="Não tem"/>
    <m/>
    <m/>
    <m/>
    <s v="SIM"/>
  </r>
  <r>
    <n v="3674"/>
    <x v="0"/>
    <n v="4319"/>
    <x v="0"/>
    <s v="Única"/>
    <s v="BLOCO E"/>
    <n v="102"/>
    <s v="FORMOSA"/>
    <s v="EDUARDO MACHADO PIRES"/>
    <s v="&quot;03429985528&quot;"/>
    <x v="0"/>
    <x v="12"/>
    <s v="Não"/>
    <s v="Não"/>
    <s v="Não"/>
    <s v="Não"/>
    <s v="Não"/>
    <s v="Não"/>
    <s v="Não"/>
    <n v="152767.98000000001"/>
    <n v="600"/>
    <n v="0"/>
    <n v="117639.98"/>
    <n v="35128"/>
    <n v="0"/>
    <n v="152767.98000000001"/>
    <n v="0"/>
    <n v="0"/>
    <m/>
    <n v="8787720714382"/>
    <s v="Contrato Adimplente"/>
    <m/>
    <d v="2024-09-09T00:00:00"/>
    <n v="3538.15"/>
    <d v="2024-08-22T00:00:00"/>
    <x v="0"/>
    <d v="2024-07-08T00:00:00"/>
    <m/>
    <m/>
    <m/>
    <m/>
    <s v="Endy Carvalho Consultoria imobiliária"/>
    <m/>
    <m/>
    <m/>
    <d v="2025-03-27T00:00:00"/>
    <d v="2025-03-27T00:00:00"/>
    <s v="VENDA FINALIZADA"/>
    <d v="2024-06-18T00:00:00"/>
    <n v="26810"/>
    <n v="225000"/>
    <m/>
    <s v="FSA09"/>
    <n v="26810"/>
    <m/>
    <s v="Formosa"/>
    <s v="Goiás"/>
    <n v="5577991283956"/>
    <s v="Rua 14 A"/>
    <n v="73805195"/>
    <s v="Setor Primavera"/>
    <s v="eduardo.mapires@gmail.com"/>
    <m/>
    <n v="2000"/>
    <d v="2024-12-04T00:00:00"/>
    <m/>
    <m/>
    <m/>
    <n v="3097"/>
    <n v="5864"/>
    <s v="Auxiliar"/>
    <d v="2024-07-29T00:00:00"/>
    <n v="449.96"/>
    <d v="2024-08-26T00:00:00"/>
    <s v="sim"/>
    <d v="2024-08-27T00:00:00"/>
    <s v="MP134559"/>
    <d v="2024-07-29T00:00:00"/>
    <m/>
    <m/>
    <d v="2024-07-09T00:00:00"/>
    <s v="Sim"/>
    <m/>
    <d v="2024-07-29T00:00:00"/>
    <d v="2024-08-01T00:00:00"/>
    <m/>
    <d v="2024-08-02T00:00:00"/>
    <d v="2024-09-02T00:00:00"/>
    <m/>
    <d v="2024-08-19T00:00:00"/>
    <m/>
    <d v="2024-07-09T00:00:00"/>
    <d v="2024-09-02T00:00:00"/>
    <d v="2024-08-27T00:00:00"/>
    <m/>
    <d v="2024-07-10T00:00:00"/>
    <d v="2024-08-07T00:00:00"/>
    <d v="2024-12-04T00:00:00"/>
    <d v="2024-08-29T00:00:00"/>
    <d v="2024-09-06T00:00:00"/>
    <d v="2024-08-07T00:00:00"/>
    <m/>
    <s v="Sim"/>
    <m/>
    <m/>
    <m/>
    <m/>
    <d v="2024-08-22T00:00:00"/>
    <m/>
    <d v="2024-09-09T00:00:00"/>
    <m/>
    <m/>
    <d v="2024-09-11T00:00:00"/>
    <d v="2024-07-25T00:00:00"/>
    <d v="2024-09-09T00:00:00"/>
    <d v="2024-10-10T00:00:00"/>
    <d v="2025-02-13T00:00:00"/>
    <d v="2025-03-12T00:00:00"/>
    <d v="2024-08-07T00:00:00"/>
    <d v="2025-03-12T00:00:00"/>
    <m/>
    <m/>
    <m/>
    <m/>
    <m/>
    <m/>
    <m/>
    <m/>
    <m/>
    <m/>
    <m/>
    <m/>
    <m/>
    <m/>
    <n v="2235.4"/>
    <m/>
    <s v="Pago"/>
    <m/>
    <m/>
    <m/>
    <s v="SIM"/>
  </r>
  <r>
    <n v="3675"/>
    <x v="1"/>
    <n v="4383"/>
    <x v="0"/>
    <s v="Única"/>
    <s v="BLOCO M"/>
    <n v="204"/>
    <s v="FORMOSA"/>
    <s v="KEYSA HATLLINE FREITAS MATIAS ARAUJO"/>
    <s v="&quot;04095836180&quot;"/>
    <x v="1"/>
    <x v="3"/>
    <s v="Não"/>
    <s v="Não"/>
    <s v="Não"/>
    <s v="Não"/>
    <s v="Não"/>
    <s v="Não"/>
    <s v="Não"/>
    <n v="164200"/>
    <n v="888.93"/>
    <n v="0"/>
    <n v="154982.69"/>
    <n v="7437"/>
    <n v="0"/>
    <n v="162419.69"/>
    <n v="0"/>
    <n v="0"/>
    <m/>
    <m/>
    <s v="Contrato Adimplente"/>
    <m/>
    <m/>
    <n v="0"/>
    <m/>
    <x v="1"/>
    <d v="2024-07-08T00:00:00"/>
    <m/>
    <m/>
    <m/>
    <m/>
    <s v="Endy Carvalho Consultoria imobiliária"/>
    <m/>
    <m/>
    <m/>
    <d v="2024-08-14T00:00:00"/>
    <d v="2024-08-14T00:00:00"/>
    <s v="DISTRATO"/>
    <d v="2024-07-09T00:00:00"/>
    <n v="26806"/>
    <n v="224540"/>
    <m/>
    <s v="FSA09"/>
    <n v="26806"/>
    <m/>
    <s v="Formosa"/>
    <s v="Goiás"/>
    <n v="5561999518811"/>
    <s v="RUA TURQUESA Q 4 L 31"/>
    <n v="73807820"/>
    <s v="RESIDENCIAL VIDA NOVA"/>
    <s v="keysakatline@gmail.com"/>
    <m/>
    <n v="2963.1"/>
    <d v="2024-12-29T00:00:00"/>
    <m/>
    <m/>
    <m/>
    <n v="3226"/>
    <n v="5863"/>
    <s v="Auxiliar"/>
    <m/>
    <m/>
    <m/>
    <m/>
    <m/>
    <s v="MP134560"/>
    <m/>
    <m/>
    <m/>
    <d v="2024-07-09T00:00:00"/>
    <m/>
    <m/>
    <m/>
    <d v="2024-07-15T00:00:00"/>
    <m/>
    <m/>
    <m/>
    <m/>
    <m/>
    <m/>
    <d v="2024-07-09T00:00:00"/>
    <m/>
    <m/>
    <m/>
    <d v="2024-07-10T00:00:00"/>
    <m/>
    <d v="2024-12-29T00:00:00"/>
    <m/>
    <m/>
    <m/>
    <m/>
    <m/>
    <m/>
    <m/>
    <m/>
    <m/>
    <m/>
    <m/>
    <m/>
    <m/>
    <m/>
    <m/>
    <d v="2024-07-05T00:00:00"/>
    <m/>
    <m/>
    <m/>
    <m/>
    <m/>
    <m/>
    <m/>
    <m/>
    <m/>
    <m/>
    <m/>
    <m/>
    <m/>
    <m/>
    <m/>
    <m/>
    <m/>
    <m/>
    <m/>
    <m/>
    <m/>
    <m/>
    <m/>
    <m/>
    <m/>
    <m/>
    <m/>
  </r>
  <r>
    <n v="3676"/>
    <x v="0"/>
    <n v="4360"/>
    <x v="6"/>
    <s v="Etapa Única"/>
    <s v="RETOMADO"/>
    <s v="BL K APT201"/>
    <s v="ÁGUAS LINDAS"/>
    <s v="DAYANE VELOSO NEVES"/>
    <s v="&quot;05362658107&quot;"/>
    <x v="7"/>
    <x v="54"/>
    <s v="Não"/>
    <s v="Não"/>
    <s v="Não"/>
    <s v="Sim"/>
    <s v="Sim"/>
    <s v="Não"/>
    <s v="Não"/>
    <n v="164000"/>
    <n v="932.53"/>
    <n v="0"/>
    <n v="163500"/>
    <n v="56038"/>
    <n v="0"/>
    <n v="219538"/>
    <n v="0"/>
    <n v="0"/>
    <m/>
    <n v="8444435082214"/>
    <s v="Contrato Adimplente"/>
    <m/>
    <d v="2024-10-16T00:00:00"/>
    <n v="3106.01"/>
    <d v="2024-09-09T00:00:00"/>
    <x v="0"/>
    <d v="2024-07-09T00:00:00"/>
    <m/>
    <m/>
    <m/>
    <m/>
    <s v="Endy Carvalho Consultoria imobiliária"/>
    <m/>
    <m/>
    <m/>
    <d v="2025-04-14T00:00:00"/>
    <d v="2025-04-14T00:00:00"/>
    <s v="VENDA FINALIZADA"/>
    <d v="2024-06-26T00:00:00"/>
    <m/>
    <n v="163962"/>
    <m/>
    <s v="AGL23"/>
    <m/>
    <m/>
    <s v="Ceilândia"/>
    <s v="Distrito Federal"/>
    <n v="5561984402910"/>
    <s v="QNP 10 Conjunto U"/>
    <n v="72231121"/>
    <s v="Ceilândia Sul (Ceilândia)"/>
    <s v="dayane.vn3@gmail.com"/>
    <m/>
    <n v="3374.16"/>
    <d v="2024-12-18T00:00:00"/>
    <m/>
    <m/>
    <m/>
    <m/>
    <m/>
    <s v="Tecnico em Enfermagem"/>
    <m/>
    <n v="1203.44"/>
    <d v="2024-09-12T00:00:00"/>
    <m/>
    <d v="2024-09-16T00:00:00"/>
    <m/>
    <m/>
    <d v="2024-09-12T00:00:00"/>
    <m/>
    <m/>
    <s v="Sim"/>
    <m/>
    <m/>
    <d v="2024-08-26T00:00:00"/>
    <m/>
    <d v="2024-09-02T00:00:00"/>
    <d v="2024-09-19T00:00:00"/>
    <m/>
    <m/>
    <d v="2024-10-09T00:00:00"/>
    <m/>
    <m/>
    <d v="2024-09-12T00:00:00"/>
    <m/>
    <m/>
    <d v="2024-09-04T00:00:00"/>
    <m/>
    <d v="2024-09-13T00:00:00"/>
    <m/>
    <d v="2024-09-04T00:00:00"/>
    <d v="2024-10-14T00:00:00"/>
    <s v="Sim"/>
    <m/>
    <m/>
    <m/>
    <m/>
    <d v="2024-07-09T00:00:00"/>
    <m/>
    <d v="2024-10-17T00:00:00"/>
    <m/>
    <m/>
    <d v="2024-10-17T00:00:00"/>
    <d v="2024-08-21T00:00:00"/>
    <m/>
    <m/>
    <m/>
    <m/>
    <d v="2024-09-04T00:00:00"/>
    <m/>
    <m/>
    <m/>
    <m/>
    <m/>
    <m/>
    <m/>
    <m/>
    <m/>
    <m/>
    <m/>
    <m/>
    <m/>
    <m/>
    <m/>
    <n v="4405.32"/>
    <m/>
    <s v="Não tem"/>
    <s v="NÃO POSSUI - RETOMADO"/>
    <s v="FINALIZADO"/>
    <s v="NÃO POSSUI - RETOMADO"/>
    <s v="SIM"/>
  </r>
  <r>
    <n v="3677"/>
    <x v="0"/>
    <n v="4379"/>
    <x v="5"/>
    <s v="Etapa Unica"/>
    <s v="BLOCO I"/>
    <n v="103"/>
    <s v="ÁGUAS LINDAS"/>
    <s v="MEIRIVANIA DA SILVA"/>
    <s v="&quot;64640310153&quot;"/>
    <x v="6"/>
    <x v="29"/>
    <s v="Não"/>
    <s v="Não"/>
    <s v="Não"/>
    <s v="Sim"/>
    <s v="Sim"/>
    <s v="Não"/>
    <s v="Não"/>
    <n v="138919.23000000001"/>
    <n v="588.6"/>
    <n v="0"/>
    <n v="98228.28"/>
    <n v="51080.72"/>
    <n v="0"/>
    <n v="149309"/>
    <n v="0"/>
    <n v="0"/>
    <m/>
    <n v="8787720538762"/>
    <s v="Contrato Adimplente"/>
    <n v="105354"/>
    <d v="2024-09-16T00:00:00"/>
    <n v="5443.23"/>
    <d v="2024-08-13T00:00:00"/>
    <x v="0"/>
    <d v="2024-07-09T00:00:00"/>
    <m/>
    <m/>
    <m/>
    <m/>
    <s v="Endy Carvalho Consultoria imobiliária"/>
    <m/>
    <m/>
    <m/>
    <d v="2025-03-24T00:00:00"/>
    <d v="2025-03-24T00:00:00"/>
    <s v="VENDA FINALIZADA"/>
    <d v="2024-07-10T00:00:00"/>
    <n v="26840"/>
    <n v="192729.23"/>
    <m/>
    <s v="AGL29"/>
    <n v="26840"/>
    <m/>
    <s v="Águas Lindas de Goiás"/>
    <s v="Goiás"/>
    <n v="5561998554703"/>
    <s v="Q 52 LOTE 02 CONJUNTO A"/>
    <n v="72910000"/>
    <s v="SETOR 1"/>
    <s v="meirivaniadasilvasilva@gmail.com"/>
    <m/>
    <n v="1962"/>
    <d v="2024-08-27T00:00:00"/>
    <m/>
    <m/>
    <m/>
    <n v="3444"/>
    <n v="5865"/>
    <s v="Analista"/>
    <d v="2024-07-17T00:00:00"/>
    <n v="500"/>
    <d v="2024-08-15T00:00:00"/>
    <s v="sim"/>
    <d v="2024-08-13T00:00:00"/>
    <s v="MP140352"/>
    <d v="2024-07-17T00:00:00"/>
    <d v="2024-08-19T00:00:00"/>
    <m/>
    <d v="2024-08-05T00:00:00"/>
    <s v="Sim"/>
    <m/>
    <d v="2024-07-17T00:00:00"/>
    <m/>
    <m/>
    <m/>
    <d v="2024-08-22T00:00:00"/>
    <m/>
    <d v="2024-08-07T00:00:00"/>
    <d v="2024-08-22T00:00:00"/>
    <d v="2024-08-05T00:00:00"/>
    <d v="2024-09-02T00:00:00"/>
    <d v="2024-08-20T00:00:00"/>
    <m/>
    <d v="2024-08-06T00:00:00"/>
    <d v="2024-07-17T00:00:00"/>
    <m/>
    <d v="2024-08-20T00:00:00"/>
    <d v="2024-09-05T00:00:00"/>
    <d v="2024-07-17T00:00:00"/>
    <m/>
    <s v="Sim"/>
    <d v="2024-09-12T00:00:00"/>
    <m/>
    <m/>
    <m/>
    <d v="2024-07-08T00:00:00"/>
    <m/>
    <d v="2024-09-20T00:00:00"/>
    <m/>
    <m/>
    <d v="2024-09-23T00:00:00"/>
    <d v="2024-07-08T00:00:00"/>
    <d v="2024-09-06T00:00:00"/>
    <d v="2024-10-10T00:00:00"/>
    <d v="2025-02-05T00:00:00"/>
    <d v="2025-02-24T00:00:00"/>
    <d v="2024-07-16T00:00:00"/>
    <d v="2025-02-24T00:00:00"/>
    <m/>
    <m/>
    <m/>
    <m/>
    <m/>
    <m/>
    <m/>
    <m/>
    <m/>
    <m/>
    <m/>
    <m/>
    <m/>
    <m/>
    <n v="3805.32"/>
    <m/>
    <s v="Não tem"/>
    <s v="CADASTRO VALIDADO"/>
    <s v="FINALIZADO"/>
    <s v="FINALIZADO"/>
    <s v="SIM"/>
  </r>
  <r>
    <n v="3678"/>
    <x v="1"/>
    <n v="4389"/>
    <x v="7"/>
    <s v="Etapa Unica"/>
    <s v="BLOCO A"/>
    <s v="APTO 204"/>
    <s v="FORMOSA"/>
    <s v="EDUARDO HENRIQUE DOURADO DA SILVA"/>
    <s v="&quot;09771906178&quot;"/>
    <x v="1"/>
    <x v="10"/>
    <s v="Não"/>
    <s v="Não"/>
    <s v="Não"/>
    <s v="Não"/>
    <s v="Não"/>
    <s v="Não"/>
    <s v="Não"/>
    <n v="147076.14000000001"/>
    <n v="818.6"/>
    <n v="0"/>
    <n v="135194.14000000001"/>
    <n v="11882"/>
    <n v="0"/>
    <n v="147076.14000000001"/>
    <n v="0"/>
    <n v="0"/>
    <m/>
    <m/>
    <s v="Contrato Adimplente"/>
    <m/>
    <m/>
    <n v="0"/>
    <m/>
    <x v="1"/>
    <d v="2024-07-11T00:00:00"/>
    <m/>
    <m/>
    <m/>
    <m/>
    <s v="Endy Carvalho Consultoria imobiliária"/>
    <m/>
    <m/>
    <m/>
    <d v="2024-08-23T00:00:00"/>
    <d v="2024-08-23T00:00:00"/>
    <s v="DISTRATO"/>
    <d v="2024-07-11T00:00:00"/>
    <n v="26902"/>
    <n v="211938.64"/>
    <m/>
    <s v="FSA010"/>
    <n v="26902"/>
    <m/>
    <s v="Formosa"/>
    <s v="Goiás"/>
    <n v="5561996331549"/>
    <s v="RUA 12"/>
    <n v="73805120"/>
    <s v="SETOR PRIMAVERA  LOTE 09"/>
    <s v="eduardo.l.h.dourado@gmail.com"/>
    <m/>
    <n v="2351.56"/>
    <d v="2024-10-31T00:00:00"/>
    <m/>
    <m/>
    <m/>
    <n v="3598"/>
    <n v="5866"/>
    <s v="Maqueiro"/>
    <m/>
    <m/>
    <m/>
    <m/>
    <m/>
    <s v="MP143178"/>
    <m/>
    <m/>
    <m/>
    <d v="2024-07-11T00:00:00"/>
    <m/>
    <m/>
    <m/>
    <d v="2024-07-19T00:00:00"/>
    <m/>
    <d v="2024-07-19T00:00:00"/>
    <m/>
    <m/>
    <m/>
    <m/>
    <d v="2024-07-11T00:00:00"/>
    <m/>
    <m/>
    <m/>
    <d v="2024-07-12T00:00:00"/>
    <d v="2024-07-25T00:00:00"/>
    <d v="2024-10-31T00:00:00"/>
    <m/>
    <m/>
    <d v="2024-07-24T00:00:00"/>
    <m/>
    <s v="Sim"/>
    <m/>
    <m/>
    <m/>
    <m/>
    <m/>
    <m/>
    <m/>
    <m/>
    <m/>
    <m/>
    <d v="2024-07-11T00:00:00"/>
    <m/>
    <m/>
    <m/>
    <m/>
    <d v="2024-07-24T00:00:00"/>
    <m/>
    <m/>
    <m/>
    <m/>
    <m/>
    <m/>
    <m/>
    <m/>
    <m/>
    <m/>
    <m/>
    <m/>
    <m/>
    <m/>
    <m/>
    <m/>
    <m/>
    <s v="Pago"/>
    <m/>
    <m/>
    <s v="marco reprovou o 1 fiador, esta tentando um segundo. 12/08/2024"/>
    <m/>
  </r>
  <r>
    <n v="3679"/>
    <x v="1"/>
    <n v="4393"/>
    <x v="7"/>
    <s v="Etapa Unica"/>
    <s v="BLOCO A"/>
    <s v="APTO 303"/>
    <s v="FORMOSA"/>
    <s v="GUILHERME SOUZA SILVA"/>
    <s v="&quot;00856379123&quot;"/>
    <x v="1"/>
    <x v="21"/>
    <s v="Não"/>
    <s v="Não"/>
    <s v="Não"/>
    <s v="Não"/>
    <s v="Não"/>
    <s v="Não"/>
    <s v="Não"/>
    <n v="164200"/>
    <n v="101.4"/>
    <n v="0"/>
    <n v="168000"/>
    <n v="18.100000000000001"/>
    <n v="0"/>
    <n v="168018.1"/>
    <n v="0"/>
    <n v="0"/>
    <m/>
    <m/>
    <s v="Contrato Adimplente"/>
    <m/>
    <m/>
    <n v="0"/>
    <m/>
    <x v="1"/>
    <d v="2024-07-11T00:00:00"/>
    <m/>
    <m/>
    <m/>
    <m/>
    <s v="Endy Carvalho Consultoria imobiliária"/>
    <m/>
    <m/>
    <m/>
    <d v="2024-08-09T00:00:00"/>
    <d v="2024-08-09T00:00:00"/>
    <s v="DISTRATO"/>
    <d v="2024-07-11T00:00:00"/>
    <n v="26903"/>
    <n v="218360.32000000001"/>
    <m/>
    <s v="FSA010"/>
    <n v="26903"/>
    <m/>
    <s v="Formosa"/>
    <s v="Goiás"/>
    <n v="5561998230897"/>
    <s v="RUA JOAO MOREIRA"/>
    <n v="73801630"/>
    <s v="CENTRO"/>
    <s v="guilhermesouza.gs980@gmail.com"/>
    <m/>
    <n v="3800"/>
    <d v="2025-01-01T00:00:00"/>
    <m/>
    <m/>
    <m/>
    <n v="3601"/>
    <n v="5867"/>
    <s v="Auxiliar"/>
    <m/>
    <m/>
    <m/>
    <m/>
    <m/>
    <s v="MP143177"/>
    <m/>
    <m/>
    <m/>
    <d v="2024-07-11T00:00:00"/>
    <m/>
    <m/>
    <d v="2024-07-06T00:00:00"/>
    <d v="2024-07-24T00:00:00"/>
    <m/>
    <d v="2024-07-24T00:00:00"/>
    <m/>
    <m/>
    <d v="2024-07-06T00:00:00"/>
    <m/>
    <d v="2024-07-11T00:00:00"/>
    <m/>
    <m/>
    <m/>
    <d v="2024-07-12T00:00:00"/>
    <m/>
    <d v="2025-01-01T00:00:00"/>
    <m/>
    <m/>
    <m/>
    <m/>
    <m/>
    <m/>
    <m/>
    <m/>
    <m/>
    <m/>
    <m/>
    <m/>
    <m/>
    <m/>
    <m/>
    <d v="2024-07-11T00:00:00"/>
    <m/>
    <m/>
    <m/>
    <m/>
    <m/>
    <m/>
    <m/>
    <m/>
    <m/>
    <m/>
    <m/>
    <m/>
    <m/>
    <m/>
    <m/>
    <m/>
    <m/>
    <m/>
    <m/>
    <m/>
    <m/>
    <m/>
    <s v="Não tem"/>
    <m/>
    <s v="Avaliações canceladas por outro CCA."/>
    <m/>
    <s v="SIM"/>
  </r>
  <r>
    <n v="3680"/>
    <x v="0"/>
    <n v="4403"/>
    <x v="7"/>
    <s v="Etapa Unica"/>
    <s v="BLOCO G"/>
    <s v="APTO 102"/>
    <s v="FORMOSA"/>
    <s v="ALINE RODRIGUES DE LIMA"/>
    <s v="&quot;01214058183&quot;"/>
    <x v="0"/>
    <x v="17"/>
    <s v="Não"/>
    <s v="Não"/>
    <s v="Não"/>
    <s v="Não"/>
    <s v="Não"/>
    <s v="Não"/>
    <s v="Não"/>
    <n v="150883.4"/>
    <n v="585"/>
    <n v="0"/>
    <n v="114096.4"/>
    <n v="11036"/>
    <n v="0"/>
    <n v="125132.4"/>
    <n v="0"/>
    <n v="0"/>
    <m/>
    <n v="8787720563112"/>
    <s v="Contrato Adimplente"/>
    <m/>
    <d v="2024-08-15T00:00:00"/>
    <n v="3518.47"/>
    <d v="2024-07-29T00:00:00"/>
    <x v="0"/>
    <d v="2024-07-12T00:00:00"/>
    <m/>
    <m/>
    <m/>
    <m/>
    <s v="Endy Carvalho Consultoria imobiliária"/>
    <m/>
    <m/>
    <m/>
    <d v="2025-03-27T00:00:00"/>
    <d v="2025-08-25T00:00:00"/>
    <s v="VENDA FINALIZADA"/>
    <d v="2024-07-12T00:00:00"/>
    <n v="26970"/>
    <n v="211931.25"/>
    <m/>
    <s v="FSA010"/>
    <n v="26970"/>
    <s v="KATHLEEN VITORIA RODRIGUES DE FREITAS - 71495799140"/>
    <s v="Formosa"/>
    <s v="Goiás"/>
    <n v="5561998855488"/>
    <s v="Rua Buriti, Q 5, L 23"/>
    <n v="73809012"/>
    <s v="Residencial Jardim Planalto"/>
    <s v="alinerodrigueslima756@gmail.com"/>
    <m/>
    <n v="1950"/>
    <d v="2025-01-04T00:00:00"/>
    <m/>
    <m/>
    <m/>
    <n v="3695"/>
    <n v="5869"/>
    <s v="Cuidador de Idosos"/>
    <d v="2024-07-18T00:00:00"/>
    <n v="449.91"/>
    <d v="2024-08-01T00:00:00"/>
    <s v="sim"/>
    <d v="2024-08-03T00:00:00"/>
    <s v="MP143179"/>
    <d v="2024-07-18T00:00:00"/>
    <d v="2024-07-29T00:00:00"/>
    <m/>
    <d v="2024-07-12T00:00:00"/>
    <s v="Sim"/>
    <m/>
    <d v="2024-07-18T00:00:00"/>
    <d v="2024-07-18T00:00:00"/>
    <m/>
    <d v="2024-07-19T00:00:00"/>
    <d v="2024-08-12T00:00:00"/>
    <m/>
    <d v="2024-07-25T00:00:00"/>
    <d v="2024-08-13T00:00:00"/>
    <d v="2024-07-12T00:00:00"/>
    <d v="2024-08-01T00:00:00"/>
    <d v="2024-08-05T00:00:00"/>
    <m/>
    <d v="2024-07-12T00:00:00"/>
    <d v="2024-07-25T00:00:00"/>
    <m/>
    <d v="2024-08-08T00:00:00"/>
    <d v="2024-08-08T00:00:00"/>
    <d v="2024-07-24T00:00:00"/>
    <m/>
    <s v="Sim"/>
    <m/>
    <m/>
    <m/>
    <m/>
    <d v="2024-07-29T00:00:00"/>
    <m/>
    <d v="2024-09-11T00:00:00"/>
    <m/>
    <m/>
    <d v="2024-09-12T00:00:00"/>
    <d v="2024-07-12T00:00:00"/>
    <d v="2024-08-09T00:00:00"/>
    <d v="2024-08-14T00:00:00"/>
    <d v="2024-12-06T00:00:00"/>
    <d v="2025-03-20T00:00:00"/>
    <d v="2024-07-24T00:00:00"/>
    <d v="2025-03-20T00:00:00"/>
    <m/>
    <m/>
    <m/>
    <m/>
    <m/>
    <m/>
    <m/>
    <m/>
    <m/>
    <m/>
    <m/>
    <m/>
    <m/>
    <m/>
    <n v="2249.6"/>
    <m/>
    <m/>
    <m/>
    <m/>
    <m/>
    <m/>
  </r>
  <r>
    <n v="3681"/>
    <x v="0"/>
    <n v="4328"/>
    <x v="7"/>
    <s v="Etapa Unica"/>
    <s v="BLOCO D"/>
    <s v="APTO 104"/>
    <s v="FORMOSA"/>
    <s v="POLYANA SOARES DOS SANTOS"/>
    <s v="&quot;06014528105&quot;"/>
    <x v="0"/>
    <x v="42"/>
    <s v="Não"/>
    <s v="Não"/>
    <s v="Não"/>
    <s v="Não"/>
    <s v="Não"/>
    <s v="Não"/>
    <s v="Não"/>
    <n v="146874.54"/>
    <n v="494.68"/>
    <n v="77768.78"/>
    <n v="102871.07"/>
    <n v="51002"/>
    <n v="0"/>
    <n v="153873.07"/>
    <n v="0"/>
    <n v="0"/>
    <m/>
    <n v="8787720475710"/>
    <s v="Contrato Adimplente"/>
    <m/>
    <d v="2024-08-23T00:00:00"/>
    <n v="3543.33"/>
    <d v="2024-08-07T00:00:00"/>
    <x v="0"/>
    <d v="2024-07-12T00:00:00"/>
    <m/>
    <m/>
    <m/>
    <m/>
    <s v="Endy Carvalho Consultoria imobiliária"/>
    <m/>
    <m/>
    <m/>
    <d v="2025-03-27T00:00:00"/>
    <d v="2025-08-25T00:00:00"/>
    <s v="VENDA FINALIZADA"/>
    <d v="2024-07-12T00:00:00"/>
    <n v="26969"/>
    <n v="211879.2"/>
    <m/>
    <s v="FSA010"/>
    <n v="26969"/>
    <s v="TEOBALDA SOARES GONÇALVES SANTOS - 60635207168"/>
    <s v="Formosa"/>
    <s v="Goiás"/>
    <n v="5561998200934"/>
    <s v="Rua 22"/>
    <n v="73805271"/>
    <s v="Jardim Oliveira"/>
    <s v="Polynhasantos73@gmail.com"/>
    <m/>
    <n v="1648.98"/>
    <d v="2024-09-17T00:00:00"/>
    <m/>
    <m/>
    <m/>
    <n v="3642"/>
    <n v="5868"/>
    <s v="Promotor"/>
    <d v="2024-07-30T00:00:00"/>
    <n v="449.91"/>
    <d v="2024-08-12T00:00:00"/>
    <s v="sim"/>
    <d v="2024-08-12T00:00:00"/>
    <s v="MP143180"/>
    <d v="2024-07-30T00:00:00"/>
    <d v="2024-08-12T00:00:00"/>
    <m/>
    <d v="2024-07-12T00:00:00"/>
    <s v="Sim"/>
    <m/>
    <d v="2024-07-30T00:00:00"/>
    <d v="2024-07-19T00:00:00"/>
    <m/>
    <d v="2024-07-19T00:00:00"/>
    <d v="2024-08-19T00:00:00"/>
    <m/>
    <d v="2024-08-06T00:00:00"/>
    <d v="2024-08-21T00:00:00"/>
    <d v="2024-07-12T00:00:00"/>
    <d v="2024-08-15T00:00:00"/>
    <d v="2024-08-13T00:00:00"/>
    <m/>
    <d v="2024-07-15T00:00:00"/>
    <d v="2024-07-24T00:00:00"/>
    <d v="2024-09-17T00:00:00"/>
    <d v="2024-08-14T00:00:00"/>
    <d v="2025-02-10T00:00:00"/>
    <d v="2024-07-24T00:00:00"/>
    <m/>
    <s v="Sim"/>
    <m/>
    <m/>
    <m/>
    <m/>
    <d v="2024-08-07T00:00:00"/>
    <m/>
    <d v="2024-08-23T00:00:00"/>
    <m/>
    <m/>
    <d v="2024-08-27T00:00:00"/>
    <d v="2024-07-12T00:00:00"/>
    <d v="2025-02-10T00:00:00"/>
    <d v="2025-02-12T00:00:00"/>
    <d v="2025-02-25T00:00:00"/>
    <d v="2025-03-20T00:00:00"/>
    <d v="2024-07-24T00:00:00"/>
    <d v="2025-03-20T00:00:00"/>
    <m/>
    <m/>
    <m/>
    <m/>
    <m/>
    <m/>
    <m/>
    <m/>
    <m/>
    <m/>
    <m/>
    <m/>
    <m/>
    <m/>
    <n v="2479.75"/>
    <m/>
    <s v="Não tem"/>
    <m/>
    <m/>
    <m/>
    <s v="SIM"/>
  </r>
  <r>
    <n v="3682"/>
    <x v="0"/>
    <n v="4380"/>
    <x v="0"/>
    <s v="Única"/>
    <s v="BLOCO H"/>
    <n v="104"/>
    <s v="FORMOSA"/>
    <s v="JANILTO RODRIGUES FRAGA"/>
    <s v="&quot;06071763185&quot;"/>
    <x v="0"/>
    <x v="60"/>
    <s v="Não"/>
    <s v="Não"/>
    <s v="Não"/>
    <s v="Não"/>
    <s v="Não"/>
    <s v="Não"/>
    <s v="Não"/>
    <n v="161299.67000000001"/>
    <n v="876"/>
    <n v="0"/>
    <n v="145081.79"/>
    <n v="8151"/>
    <n v="0"/>
    <n v="153232.79"/>
    <n v="0"/>
    <n v="0"/>
    <m/>
    <n v="8787720476570"/>
    <s v="Contrato Adimplente"/>
    <m/>
    <d v="2024-08-23T00:00:00"/>
    <n v="3961.34"/>
    <d v="2024-07-31T00:00:00"/>
    <x v="0"/>
    <d v="2024-07-12T00:00:00"/>
    <m/>
    <m/>
    <m/>
    <m/>
    <s v="Endy Carvalho Consultoria imobiliária"/>
    <m/>
    <m/>
    <m/>
    <d v="2025-03-27T00:00:00"/>
    <d v="2025-03-27T00:00:00"/>
    <s v="VENDA FINALIZADA"/>
    <d v="2024-07-15T00:00:00"/>
    <n v="26973"/>
    <n v="218000.2"/>
    <m/>
    <s v="FSA09"/>
    <n v="26973"/>
    <m/>
    <s v="Formosa"/>
    <s v="Goiás"/>
    <n v="5561998516561"/>
    <s v="Rua particular Q, 67"/>
    <n v="73801971"/>
    <s v="parque lago"/>
    <s v="janiltorodrigues7@gmail.com"/>
    <m/>
    <n v="2920"/>
    <d v="2024-08-12T00:00:00"/>
    <m/>
    <m/>
    <m/>
    <n v="3151"/>
    <n v="5871"/>
    <s v="Motorista"/>
    <d v="2024-07-01T00:00:00"/>
    <n v="449.91"/>
    <d v="2024-08-08T00:00:00"/>
    <s v="sim"/>
    <d v="2024-08-07T00:00:00"/>
    <s v="MP134561"/>
    <d v="2024-07-01T00:00:00"/>
    <d v="2024-08-08T00:00:00"/>
    <m/>
    <d v="2024-07-12T00:00:00"/>
    <s v="Sim"/>
    <m/>
    <d v="2024-07-01T00:00:00"/>
    <m/>
    <m/>
    <m/>
    <d v="2024-08-15T00:00:00"/>
    <m/>
    <d v="2024-07-12T00:00:00"/>
    <d v="2024-08-19T00:00:00"/>
    <d v="2024-07-12T00:00:00"/>
    <d v="2024-08-01T00:00:00"/>
    <d v="2024-08-08T00:00:00"/>
    <m/>
    <d v="2024-07-15T00:00:00"/>
    <d v="2024-07-25T00:00:00"/>
    <d v="2024-08-12T00:00:00"/>
    <d v="2024-08-09T00:00:00"/>
    <d v="2024-08-14T00:00:00"/>
    <d v="2024-07-25T00:00:00"/>
    <m/>
    <s v="Sim"/>
    <m/>
    <m/>
    <m/>
    <m/>
    <d v="2024-08-02T00:00:00"/>
    <m/>
    <d v="2024-08-23T00:00:00"/>
    <m/>
    <m/>
    <d v="2024-08-27T00:00:00"/>
    <d v="2024-07-12T00:00:00"/>
    <d v="2024-08-14T00:00:00"/>
    <d v="2024-08-16T00:00:00"/>
    <d v="2024-06-12T00:00:00"/>
    <d v="2025-03-12T00:00:00"/>
    <d v="2024-07-25T00:00:00"/>
    <d v="2025-03-12T00:00:00"/>
    <m/>
    <m/>
    <m/>
    <m/>
    <m/>
    <m/>
    <m/>
    <m/>
    <m/>
    <m/>
    <m/>
    <m/>
    <m/>
    <m/>
    <n v="1900.19"/>
    <m/>
    <s v="Pago"/>
    <m/>
    <m/>
    <m/>
    <s v="SIM"/>
  </r>
  <r>
    <n v="3683"/>
    <x v="1"/>
    <n v="4349"/>
    <x v="7"/>
    <s v="Etapa Unica"/>
    <s v="BLOCO F"/>
    <s v="APTO 201"/>
    <s v="FORMOSA"/>
    <s v="LUCAS MARTINS RODRIGUES"/>
    <s v="&quot;71133140157&quot;"/>
    <x v="1"/>
    <x v="19"/>
    <s v="Não"/>
    <s v="Não"/>
    <s v="Não"/>
    <s v="Não"/>
    <s v="Não"/>
    <s v="Não"/>
    <s v="Não"/>
    <n v="152945.91"/>
    <n v="663.2"/>
    <n v="0"/>
    <n v="126539.34"/>
    <n v="26545"/>
    <n v="0"/>
    <n v="153084.34"/>
    <n v="0"/>
    <n v="0"/>
    <m/>
    <m/>
    <s v="Contrato Adimplente"/>
    <m/>
    <m/>
    <n v="0"/>
    <m/>
    <x v="1"/>
    <d v="2024-07-12T00:00:00"/>
    <m/>
    <m/>
    <m/>
    <m/>
    <s v="Endy Carvalho Consultoria imobiliária"/>
    <m/>
    <m/>
    <m/>
    <d v="2024-08-19T00:00:00"/>
    <d v="2024-08-19T00:00:00"/>
    <s v="DISTRATO"/>
    <d v="2024-07-15T00:00:00"/>
    <n v="26972"/>
    <n v="211932.32"/>
    <m/>
    <s v="FSA010"/>
    <n v="26972"/>
    <m/>
    <s v="Formosa"/>
    <s v="Goiás"/>
    <n v="5561996885836"/>
    <s v="RUA GUATEMALA Q 5"/>
    <n v="73803372"/>
    <s v="JARDIM DAS AMÉRICAS"/>
    <s v="lucasmartinsr619@gmail.com"/>
    <m/>
    <n v="2210.6799999999998"/>
    <d v="2024-12-18T00:00:00"/>
    <m/>
    <m/>
    <m/>
    <n v="3675"/>
    <n v="5870"/>
    <s v="Auxiliar"/>
    <m/>
    <m/>
    <m/>
    <m/>
    <m/>
    <s v="MP143181"/>
    <m/>
    <m/>
    <m/>
    <d v="2024-07-12T00:00:00"/>
    <m/>
    <m/>
    <m/>
    <d v="2024-07-22T00:00:00"/>
    <m/>
    <d v="2024-07-23T00:00:00"/>
    <m/>
    <m/>
    <m/>
    <m/>
    <d v="2024-07-12T00:00:00"/>
    <m/>
    <m/>
    <m/>
    <d v="2024-07-15T00:00:00"/>
    <d v="2024-07-31T00:00:00"/>
    <d v="2024-12-18T00:00:00"/>
    <m/>
    <m/>
    <d v="2024-07-31T00:00:00"/>
    <m/>
    <s v="Sim"/>
    <m/>
    <m/>
    <m/>
    <m/>
    <m/>
    <m/>
    <m/>
    <m/>
    <m/>
    <m/>
    <d v="2024-07-12T00:00:00"/>
    <m/>
    <m/>
    <m/>
    <m/>
    <d v="2024-07-31T00:00:00"/>
    <m/>
    <m/>
    <m/>
    <m/>
    <m/>
    <m/>
    <m/>
    <m/>
    <m/>
    <m/>
    <m/>
    <m/>
    <m/>
    <m/>
    <m/>
    <m/>
    <m/>
    <s v="Não tem"/>
    <m/>
    <m/>
    <s v="13/08/2024 possivel distrato"/>
    <s v="SIM"/>
  </r>
  <r>
    <n v="3684"/>
    <x v="0"/>
    <n v="4411"/>
    <x v="0"/>
    <s v="Única"/>
    <s v="BLOCO D"/>
    <n v="304"/>
    <s v="FORMOSA"/>
    <s v="CAROLINE DA SILVA ALVES"/>
    <s v="&quot;70447751107&quot;"/>
    <x v="0"/>
    <x v="1"/>
    <s v="Não"/>
    <s v="Não"/>
    <s v="Não"/>
    <s v="Não"/>
    <s v="Não"/>
    <s v="Não"/>
    <s v="Não"/>
    <n v="158482.69"/>
    <n v="585"/>
    <n v="0"/>
    <n v="122233.69"/>
    <n v="10874"/>
    <n v="0"/>
    <n v="133107.69"/>
    <n v="0"/>
    <n v="0"/>
    <m/>
    <n v="8787720584004"/>
    <s v="Contrato Adimplente"/>
    <m/>
    <d v="2024-09-05T00:00:00"/>
    <n v="3530.19"/>
    <d v="2024-08-12T00:00:00"/>
    <x v="0"/>
    <d v="2024-07-15T00:00:00"/>
    <m/>
    <m/>
    <m/>
    <m/>
    <s v="Endy Carvalho Consultoria imobiliária"/>
    <m/>
    <m/>
    <m/>
    <d v="2025-03-28T00:00:00"/>
    <d v="2025-03-28T00:00:00"/>
    <s v="VENDA FINALIZADA"/>
    <d v="2024-07-15T00:00:00"/>
    <n v="26981"/>
    <n v="225000"/>
    <m/>
    <s v="FSA09"/>
    <n v="26981"/>
    <s v="CARLOS HENRIQUE DA FONSECA - 05295773132"/>
    <s v="Formosa"/>
    <s v="Goiás"/>
    <n v="5561996327710"/>
    <s v="RUA 10"/>
    <n v="73802445"/>
    <s v="Setor Sul"/>
    <s v="carolla.silva@hotmail.com"/>
    <m/>
    <n v="1950"/>
    <d v="2025-01-06T00:00:00"/>
    <m/>
    <m/>
    <m/>
    <n v="3088"/>
    <n v="5872"/>
    <s v="Atendente"/>
    <d v="2024-07-18T00:00:00"/>
    <n v="449.91"/>
    <d v="2024-08-15T00:00:00"/>
    <s v="sim"/>
    <d v="2024-08-17T00:00:00"/>
    <s v="MP134562"/>
    <d v="2024-07-19T00:00:00"/>
    <d v="2024-08-16T00:00:00"/>
    <m/>
    <d v="2024-07-15T00:00:00"/>
    <s v="Sim"/>
    <m/>
    <d v="2024-07-19T00:00:00"/>
    <d v="2024-07-31T00:00:00"/>
    <m/>
    <d v="2024-07-31T00:00:00"/>
    <d v="2024-08-26T00:00:00"/>
    <m/>
    <d v="2024-07-26T00:00:00"/>
    <d v="2024-09-03T00:00:00"/>
    <d v="2024-07-15T00:00:00"/>
    <d v="2024-08-15T00:00:00"/>
    <d v="2024-08-19T00:00:00"/>
    <m/>
    <d v="2024-07-18T00:00:00"/>
    <d v="2024-08-05T00:00:00"/>
    <d v="2025-01-06T00:00:00"/>
    <d v="2024-08-22T00:00:00"/>
    <d v="2024-09-06T00:00:00"/>
    <d v="2024-08-05T00:00:00"/>
    <m/>
    <s v="Sim"/>
    <m/>
    <m/>
    <m/>
    <m/>
    <d v="2024-08-12T00:00:00"/>
    <m/>
    <d v="2024-09-07T00:00:00"/>
    <m/>
    <m/>
    <d v="2024-09-09T00:00:00"/>
    <d v="2024-07-15T00:00:00"/>
    <d v="2024-09-09T00:00:00"/>
    <d v="2024-10-10T00:00:00"/>
    <d v="2025-02-13T00:00:00"/>
    <d v="2025-03-12T00:00:00"/>
    <d v="2024-08-05T00:00:00"/>
    <d v="2025-03-12T00:00:00"/>
    <m/>
    <m/>
    <m/>
    <m/>
    <m/>
    <m/>
    <m/>
    <m/>
    <m/>
    <m/>
    <m/>
    <m/>
    <m/>
    <m/>
    <n v="2266.4899999999998"/>
    <m/>
    <m/>
    <m/>
    <m/>
    <m/>
    <m/>
  </r>
  <r>
    <n v="3685"/>
    <x v="1"/>
    <n v="4398"/>
    <x v="7"/>
    <s v="Etapa Unica"/>
    <s v="BLOCO O"/>
    <s v="APTO 303"/>
    <s v="FORMOSA"/>
    <s v="KETLEN VITORIA VAZ DA COSTA"/>
    <s v="&quot;07693874119&quot;"/>
    <x v="0"/>
    <x v="11"/>
    <s v="Não"/>
    <s v="Não"/>
    <s v="Não"/>
    <s v="Não"/>
    <s v="Não"/>
    <s v="Não"/>
    <s v="Não"/>
    <n v="149207.07"/>
    <n v="705"/>
    <n v="0"/>
    <n v="134550.07"/>
    <n v="4397"/>
    <n v="0"/>
    <n v="138947.07"/>
    <n v="0"/>
    <n v="0"/>
    <m/>
    <m/>
    <s v="Contrato Adimplente"/>
    <m/>
    <m/>
    <n v="0"/>
    <m/>
    <x v="1"/>
    <d v="2024-07-15T00:00:00"/>
    <m/>
    <m/>
    <m/>
    <m/>
    <s v="Endy Carvalho Consultoria imobiliária"/>
    <m/>
    <m/>
    <m/>
    <d v="2024-09-06T00:00:00"/>
    <d v="2024-09-06T00:00:00"/>
    <s v="DISTRATO"/>
    <d v="2024-07-24T00:00:00"/>
    <n v="27152"/>
    <n v="211931.79"/>
    <m/>
    <s v="FSA010"/>
    <n v="27152"/>
    <m/>
    <s v="Formosa"/>
    <s v="Goiás"/>
    <n v="5561998739230"/>
    <s v="Rua Intendente Pereira Dutra"/>
    <n v="73807785"/>
    <s v="Jardim Califórnia"/>
    <s v="ketlenvaz00@gmail.com"/>
    <m/>
    <n v="2600"/>
    <m/>
    <m/>
    <m/>
    <m/>
    <n v="3825"/>
    <n v="5874"/>
    <s v="Auxiliar"/>
    <d v="2024-07-25T00:00:00"/>
    <m/>
    <m/>
    <s v="sim"/>
    <m/>
    <s v="MP143182"/>
    <d v="2024-07-25T00:00:00"/>
    <m/>
    <m/>
    <d v="2024-07-15T00:00:00"/>
    <m/>
    <m/>
    <d v="2024-07-25T00:00:00"/>
    <d v="2024-07-19T00:00:00"/>
    <m/>
    <d v="2024-07-19T00:00:00"/>
    <m/>
    <m/>
    <m/>
    <m/>
    <d v="2024-07-15T00:00:00"/>
    <m/>
    <m/>
    <m/>
    <d v="2024-07-16T00:00:00"/>
    <d v="2024-07-25T00:00:00"/>
    <d v="2024-10-05T00:00:00"/>
    <m/>
    <m/>
    <d v="2024-07-25T00:00:00"/>
    <m/>
    <s v="Sim"/>
    <m/>
    <m/>
    <m/>
    <m/>
    <m/>
    <m/>
    <m/>
    <m/>
    <m/>
    <m/>
    <d v="2024-07-15T00:00:00"/>
    <m/>
    <m/>
    <m/>
    <m/>
    <d v="2024-07-25T00:00:00"/>
    <m/>
    <m/>
    <m/>
    <m/>
    <m/>
    <m/>
    <m/>
    <m/>
    <m/>
    <m/>
    <m/>
    <m/>
    <m/>
    <m/>
    <m/>
    <m/>
    <m/>
    <m/>
    <m/>
    <m/>
    <m/>
    <m/>
  </r>
  <r>
    <n v="3686"/>
    <x v="0"/>
    <n v="4395"/>
    <x v="7"/>
    <s v="Etapa Unica"/>
    <s v="BLOCO R"/>
    <s v="APTO 304"/>
    <s v="FORMOSA"/>
    <s v="DIOGO HELMUT DA SILVA FOLLMER"/>
    <s v="&quot;07580323150&quot;"/>
    <x v="0"/>
    <x v="16"/>
    <s v="Não"/>
    <s v="Não"/>
    <s v="Não"/>
    <s v="Não"/>
    <s v="Não"/>
    <s v="Não"/>
    <s v="Não"/>
    <n v="160771.43"/>
    <n v="795.95"/>
    <n v="0"/>
    <n v="147409.43"/>
    <n v="13756"/>
    <n v="0"/>
    <n v="161165.43"/>
    <n v="0"/>
    <n v="0"/>
    <m/>
    <n v="8787720594085"/>
    <s v="Contrato Adimplente"/>
    <m/>
    <d v="2024-08-23T00:00:00"/>
    <n v="3919.91"/>
    <d v="2024-07-31T00:00:00"/>
    <x v="0"/>
    <d v="2024-07-15T00:00:00"/>
    <m/>
    <m/>
    <m/>
    <m/>
    <s v="Endy Carvalho Consultoria imobiliária"/>
    <m/>
    <m/>
    <m/>
    <d v="2025-03-27T00:00:00"/>
    <d v="2025-08-25T00:00:00"/>
    <s v="VENDA FINALIZADA"/>
    <d v="2024-07-24T00:00:00"/>
    <n v="27163"/>
    <n v="218932.24"/>
    <m/>
    <s v="FSA010"/>
    <n v="27163"/>
    <s v="KARINNY MOREIRA DOS SANTOS - 03855518190"/>
    <s v="Cabeceiras"/>
    <s v="Goiás"/>
    <n v="5561998017676"/>
    <s v="Rodovia GO-346, Boa Vista IV"/>
    <n v="73870000"/>
    <s v="Setor Central"/>
    <s v="diogohelmutfollmer9606@gmail.com"/>
    <m/>
    <n v="2653.18"/>
    <d v="2024-12-31T00:00:00"/>
    <m/>
    <m/>
    <m/>
    <n v="3862"/>
    <n v="5882"/>
    <s v="Auxiliar"/>
    <d v="2024-07-25T00:00:00"/>
    <n v="449.91"/>
    <d v="2024-08-05T00:00:00"/>
    <s v="sim"/>
    <d v="2024-08-05T00:00:00"/>
    <s v="MP143183"/>
    <d v="2024-07-26T00:00:00"/>
    <d v="2024-08-08T00:00:00"/>
    <m/>
    <d v="2024-07-15T00:00:00"/>
    <s v="Sim"/>
    <m/>
    <d v="2024-07-26T00:00:00"/>
    <m/>
    <m/>
    <m/>
    <d v="2024-08-15T00:00:00"/>
    <m/>
    <d v="2024-07-29T00:00:00"/>
    <d v="2024-08-19T00:00:00"/>
    <d v="2024-07-15T00:00:00"/>
    <d v="2024-08-01T00:00:00"/>
    <d v="2024-08-08T00:00:00"/>
    <m/>
    <d v="2024-07-16T00:00:00"/>
    <d v="2024-07-22T00:00:00"/>
    <d v="2024-12-31T00:00:00"/>
    <d v="2024-08-09T00:00:00"/>
    <d v="2024-08-08T00:00:00"/>
    <d v="2024-07-22T00:00:00"/>
    <m/>
    <s v="Sim"/>
    <m/>
    <m/>
    <m/>
    <m/>
    <d v="2024-07-31T00:00:00"/>
    <m/>
    <d v="2024-08-23T00:00:00"/>
    <m/>
    <m/>
    <d v="2024-09-12T00:00:00"/>
    <d v="2024-07-15T00:00:00"/>
    <d v="2024-08-09T00:00:00"/>
    <d v="2024-08-12T00:00:00"/>
    <d v="2024-12-06T00:00:00"/>
    <d v="2025-03-20T00:00:00"/>
    <d v="2024-07-22T00:00:00"/>
    <d v="2025-03-20T00:00:00"/>
    <m/>
    <m/>
    <m/>
    <m/>
    <m/>
    <m/>
    <m/>
    <m/>
    <m/>
    <m/>
    <m/>
    <m/>
    <m/>
    <m/>
    <n v="1949.89"/>
    <m/>
    <s v="Não tem"/>
    <m/>
    <m/>
    <m/>
    <s v="SIM"/>
  </r>
  <r>
    <n v="3687"/>
    <x v="0"/>
    <n v="4390"/>
    <x v="7"/>
    <s v="Etapa Unica"/>
    <s v="BLOCO G"/>
    <s v="APTO 303"/>
    <s v="FORMOSA"/>
    <s v="SANDRA DOS SANTOS CARDOSO"/>
    <s v="&quot;00453756158&quot;"/>
    <x v="1"/>
    <x v="33"/>
    <s v="Não"/>
    <s v="Não"/>
    <s v="Não"/>
    <s v="Não"/>
    <s v="Não"/>
    <s v="Não"/>
    <s v="Não"/>
    <n v="158517.22"/>
    <n v="688.16"/>
    <n v="0"/>
    <n v="127247.66"/>
    <n v="23635"/>
    <n v="0"/>
    <n v="150882.66"/>
    <n v="0"/>
    <n v="0"/>
    <m/>
    <n v="8787720585566"/>
    <s v="Contrato Adimplente"/>
    <m/>
    <d v="2024-08-23T00:00:00"/>
    <n v="3543.22"/>
    <d v="2024-07-31T00:00:00"/>
    <x v="0"/>
    <d v="2024-07-15T00:00:00"/>
    <m/>
    <m/>
    <m/>
    <m/>
    <s v="Endy Carvalho Consultoria imobiliária"/>
    <m/>
    <m/>
    <m/>
    <d v="2025-03-27T00:00:00"/>
    <d v="2025-08-25T00:00:00"/>
    <s v="VENDA FINALIZADA"/>
    <d v="2024-07-24T00:00:00"/>
    <n v="27170"/>
    <n v="212247.74"/>
    <m/>
    <s v="FSA010"/>
    <n v="27170"/>
    <m/>
    <s v="Formosa"/>
    <s v="Goiás"/>
    <n v="5561996193795"/>
    <s v="RUA 15 Q 22"/>
    <n v="73813220"/>
    <s v="FORMOSINHA"/>
    <s v="sandracardoso8106@gmail.com"/>
    <m/>
    <n v="2293.87"/>
    <d v="2025-01-01T00:00:00"/>
    <m/>
    <m/>
    <m/>
    <n v="3685"/>
    <n v="5889"/>
    <s v="Tecnico em Enfermagem"/>
    <d v="2024-07-05T00:00:00"/>
    <n v="449.91"/>
    <d v="2024-08-08T00:00:00"/>
    <s v="sim"/>
    <d v="2024-08-07T00:00:00"/>
    <s v="MP143184"/>
    <d v="2024-07-05T00:00:00"/>
    <d v="2024-08-08T00:00:00"/>
    <m/>
    <d v="2024-07-15T00:00:00"/>
    <s v="Sim"/>
    <m/>
    <d v="2024-07-05T00:00:00"/>
    <d v="2024-07-22T00:00:00"/>
    <m/>
    <d v="2024-07-22T00:00:00"/>
    <d v="2024-08-15T00:00:00"/>
    <m/>
    <d v="2024-07-24T00:00:00"/>
    <d v="2024-08-19T00:00:00"/>
    <d v="2024-07-15T00:00:00"/>
    <d v="2024-08-01T00:00:00"/>
    <d v="2024-08-08T00:00:00"/>
    <m/>
    <d v="2024-07-16T00:00:00"/>
    <d v="2024-07-25T00:00:00"/>
    <d v="2025-01-01T00:00:00"/>
    <d v="2024-08-09T00:00:00"/>
    <d v="2024-08-08T00:00:00"/>
    <d v="2024-07-25T00:00:00"/>
    <m/>
    <s v="Sim"/>
    <m/>
    <m/>
    <m/>
    <m/>
    <d v="2024-08-02T00:00:00"/>
    <m/>
    <d v="2024-08-23T00:00:00"/>
    <m/>
    <m/>
    <d v="2024-09-12T00:00:00"/>
    <d v="2024-07-15T00:00:00"/>
    <d v="2024-08-09T00:00:00"/>
    <d v="2024-08-20T00:00:00"/>
    <d v="2024-12-06T00:00:00"/>
    <d v="2025-03-20T00:00:00"/>
    <d v="2024-07-25T00:00:00"/>
    <d v="2025-03-20T00:00:00"/>
    <m/>
    <m/>
    <m/>
    <m/>
    <m/>
    <m/>
    <m/>
    <m/>
    <m/>
    <m/>
    <m/>
    <m/>
    <m/>
    <m/>
    <n v="2071.79"/>
    <m/>
    <s v="Não tem"/>
    <m/>
    <m/>
    <m/>
    <s v="SIM"/>
  </r>
  <r>
    <n v="3688"/>
    <x v="0"/>
    <n v="4406"/>
    <x v="7"/>
    <s v="Etapa Unica"/>
    <s v="BLOCO B"/>
    <s v="APTO 3"/>
    <s v="FORMOSA"/>
    <s v="SANDRA MOREIRA DA CRUZ"/>
    <s v="&quot;00516630156&quot;"/>
    <x v="1"/>
    <x v="33"/>
    <s v="Não"/>
    <s v="Não"/>
    <s v="Não"/>
    <s v="Não"/>
    <s v="Não"/>
    <s v="Não"/>
    <s v="Não"/>
    <n v="164200"/>
    <n v="0"/>
    <n v="0"/>
    <n v="158992.57999999999"/>
    <n v="13534"/>
    <n v="0"/>
    <n v="172526.58"/>
    <n v="0"/>
    <n v="0"/>
    <m/>
    <n v="8787720583539"/>
    <s v="Contrato Adimplente"/>
    <m/>
    <d v="2024-08-26T00:00:00"/>
    <n v="3919.86"/>
    <d v="2024-08-09T00:00:00"/>
    <x v="0"/>
    <d v="2024-07-16T00:00:00"/>
    <m/>
    <m/>
    <m/>
    <m/>
    <s v="Endy Carvalho Consultoria imobiliária"/>
    <m/>
    <m/>
    <m/>
    <d v="2025-03-27T00:00:00"/>
    <d v="2025-08-25T00:00:00"/>
    <s v="VENDA FINALIZADA"/>
    <d v="2024-07-24T00:00:00"/>
    <n v="27164"/>
    <n v="225000"/>
    <m/>
    <s v="FSA010"/>
    <n v="27164"/>
    <s v="MARCIA JAQUELINE DE ALMEIDA PEREIRA DA SILVA CRUZ - 92865100120"/>
    <s v="Formosa"/>
    <s v="Goiás"/>
    <n v="5561998424127"/>
    <s v="RUA ANTÔNIO BISPO OLIVEIRA Q 34"/>
    <n v="73807310"/>
    <s v="SETOR NORDESTE"/>
    <s v="sandrabegin23@gmail.com"/>
    <m/>
    <n v="2634.16"/>
    <m/>
    <m/>
    <m/>
    <m/>
    <n v="3603"/>
    <n v="5883"/>
    <s v="Tecnico em Enfermagem"/>
    <d v="2024-07-30T00:00:00"/>
    <n v="449.91"/>
    <d v="2024-08-15T00:00:00"/>
    <s v="sim"/>
    <d v="2024-08-14T00:00:00"/>
    <s v="MP143185"/>
    <d v="2024-07-30T00:00:00"/>
    <d v="2024-08-12T00:00:00"/>
    <m/>
    <d v="2024-07-16T00:00:00"/>
    <s v="Sim"/>
    <m/>
    <d v="2024-07-30T00:00:00"/>
    <d v="2024-07-22T00:00:00"/>
    <m/>
    <d v="2024-07-23T00:00:00"/>
    <d v="2024-08-19T00:00:00"/>
    <m/>
    <d v="2024-08-06T00:00:00"/>
    <d v="2024-08-21T00:00:00"/>
    <d v="2024-07-16T00:00:00"/>
    <d v="2024-08-15T00:00:00"/>
    <d v="2024-08-13T00:00:00"/>
    <m/>
    <d v="2024-07-19T00:00:00"/>
    <d v="2024-07-31T00:00:00"/>
    <d v="2025-01-04T00:00:00"/>
    <d v="2024-08-14T00:00:00"/>
    <d v="2025-02-10T00:00:00"/>
    <d v="2024-07-31T00:00:00"/>
    <m/>
    <s v="Sim"/>
    <m/>
    <m/>
    <m/>
    <m/>
    <d v="2024-08-09T00:00:00"/>
    <m/>
    <d v="2024-08-27T00:00:00"/>
    <m/>
    <m/>
    <d v="2024-08-29T00:00:00"/>
    <d v="2024-07-16T00:00:00"/>
    <d v="2025-02-10T00:00:00"/>
    <d v="2025-02-15T00:00:00"/>
    <d v="2025-02-25T00:00:00"/>
    <d v="2025-03-20T00:00:00"/>
    <d v="2024-07-31T00:00:00"/>
    <d v="2025-03-20T00:00:00"/>
    <m/>
    <m/>
    <m/>
    <m/>
    <m/>
    <m/>
    <m/>
    <m/>
    <m/>
    <m/>
    <m/>
    <m/>
    <m/>
    <m/>
    <n v="1948.25"/>
    <m/>
    <s v="Não tem"/>
    <m/>
    <m/>
    <m/>
    <s v="SIM"/>
  </r>
  <r>
    <n v="3689"/>
    <x v="0"/>
    <n v="4400"/>
    <x v="5"/>
    <s v="Etapa Unica"/>
    <s v="BLOCO I"/>
    <n v="203"/>
    <s v="ÁGUAS LINDAS"/>
    <s v="CASSANDRA DA  MOTA TENÓRIO"/>
    <s v="&quot;10196815789&quot;"/>
    <x v="2"/>
    <x v="39"/>
    <s v="Não"/>
    <s v="Não"/>
    <s v="Não"/>
    <s v="Sim"/>
    <s v="Sim"/>
    <s v="Não"/>
    <s v="Não"/>
    <n v="128289.57"/>
    <n v="475"/>
    <n v="0"/>
    <n v="90893.65"/>
    <n v="62272.35"/>
    <n v="0"/>
    <n v="153166"/>
    <n v="0"/>
    <n v="0"/>
    <m/>
    <n v="8787720586031"/>
    <s v="Contrato Adimplente"/>
    <n v="105358"/>
    <d v="2024-08-16T00:00:00"/>
    <n v="2371.12"/>
    <d v="2024-07-31T00:00:00"/>
    <x v="0"/>
    <d v="2024-07-16T00:00:00"/>
    <m/>
    <m/>
    <m/>
    <m/>
    <s v="Endy Carvalho Consultoria imobiliária"/>
    <m/>
    <m/>
    <m/>
    <d v="2026-01-26T00:00:00"/>
    <d v="2026-01-26T00:00:00"/>
    <s v="VENDA FINALIZADA"/>
    <d v="2024-07-24T00:00:00"/>
    <n v="27171"/>
    <n v="184889.5"/>
    <m/>
    <s v="AGL29"/>
    <n v="27171"/>
    <s v="PEDRO TENORIO CARDOSO - 07675904141"/>
    <s v="Águas Lindas de Goiás"/>
    <s v="Goiás"/>
    <n v="5561981311358"/>
    <s v="QD 37 LT 12"/>
    <n v="72915102"/>
    <s v="JARDIM BRASILIA"/>
    <s v="vipeal.tenorio@gmail.com"/>
    <m/>
    <n v="2000"/>
    <m/>
    <m/>
    <m/>
    <m/>
    <n v="3449"/>
    <n v="5890"/>
    <s v="Vendedor(a)"/>
    <d v="2024-07-24T00:00:00"/>
    <n v="501.96"/>
    <d v="2024-08-05T00:00:00"/>
    <s v="sim"/>
    <d v="2024-08-05T00:00:00"/>
    <s v="MP140341"/>
    <d v="2024-07-24T00:00:00"/>
    <d v="2024-08-06T00:00:00"/>
    <m/>
    <d v="2024-07-18T00:00:00"/>
    <s v="Sim"/>
    <m/>
    <d v="2024-07-24T00:00:00"/>
    <m/>
    <m/>
    <m/>
    <d v="2024-08-08T00:00:00"/>
    <m/>
    <d v="2024-07-25T00:00:00"/>
    <d v="2024-08-13T00:00:00"/>
    <d v="2024-07-18T00:00:00"/>
    <d v="2024-08-15T00:00:00"/>
    <d v="2024-08-06T00:00:00"/>
    <m/>
    <d v="2024-07-18T00:00:00"/>
    <d v="2024-07-19T00:00:00"/>
    <m/>
    <d v="2024-08-06T00:00:00"/>
    <d v="2024-09-05T00:00:00"/>
    <d v="2024-07-19T00:00:00"/>
    <d v="2024-08-15T00:00:00"/>
    <s v="Sim"/>
    <m/>
    <m/>
    <m/>
    <m/>
    <d v="2024-07-15T00:00:00"/>
    <m/>
    <d v="2024-08-16T00:00:00"/>
    <m/>
    <m/>
    <d v="2024-08-28T00:00:00"/>
    <d v="2024-07-12T00:00:00"/>
    <d v="2024-09-06T00:00:00"/>
    <d v="2025-03-07T00:00:00"/>
    <d v="2025-05-15T00:00:00"/>
    <d v="2026-01-22T00:00:00"/>
    <d v="2024-07-19T00:00:00"/>
    <d v="2026-01-22T00:00:00"/>
    <m/>
    <m/>
    <m/>
    <m/>
    <m/>
    <m/>
    <m/>
    <m/>
    <m/>
    <m/>
    <m/>
    <m/>
    <m/>
    <m/>
    <n v="3805.32"/>
    <m/>
    <s v="Pago"/>
    <m/>
    <m/>
    <m/>
    <s v="SIM"/>
  </r>
  <r>
    <n v="3690"/>
    <x v="0"/>
    <n v="4385"/>
    <x v="2"/>
    <s v="ETAPA 02"/>
    <s v="BLOCO J"/>
    <n v="304"/>
    <s v="ÁGUAS LINDAS"/>
    <s v="JENEFFER LORRAYNE NEVES DE OLIVEIRA"/>
    <s v="&quot;05990906188&quot;"/>
    <x v="6"/>
    <x v="41"/>
    <s v="Não"/>
    <s v="Não"/>
    <s v="Não"/>
    <s v="Sim"/>
    <s v="Sim"/>
    <s v="Não"/>
    <s v="Não"/>
    <n v="161727.63"/>
    <n v="562.20000000000005"/>
    <n v="0"/>
    <n v="117178.33"/>
    <n v="42001.3"/>
    <n v="0"/>
    <n v="159179.63"/>
    <n v="0"/>
    <n v="0"/>
    <m/>
    <n v="8787720537936"/>
    <s v="Contrato Adimplente"/>
    <n v="96166"/>
    <d v="2024-08-29T00:00:00"/>
    <n v="2740.25"/>
    <d v="2024-08-01T00:00:00"/>
    <x v="0"/>
    <d v="2024-07-16T00:00:00"/>
    <m/>
    <m/>
    <m/>
    <m/>
    <s v="GRUPO IMERGE"/>
    <s v="Coordenação - Crédito"/>
    <m/>
    <m/>
    <d v="2025-03-25T00:00:00"/>
    <d v="2025-03-25T00:00:00"/>
    <s v="VENDA FINALIZADA"/>
    <d v="2024-07-24T00:00:00"/>
    <n v="27169"/>
    <n v="203726.33"/>
    <m/>
    <s v="AGL28"/>
    <n v="27169"/>
    <m/>
    <s v="Águas Lindas de Goiás"/>
    <s v="Goiás"/>
    <n v="55984690432"/>
    <s v="Q 25,"/>
    <n v="72910000"/>
    <s v="JARDIM AMERICA II"/>
    <s v="jeneffer847@gmail.com"/>
    <m/>
    <n v="1874.04"/>
    <m/>
    <m/>
    <m/>
    <m/>
    <n v="2866"/>
    <n v="5888"/>
    <s v="Recepcionista"/>
    <d v="2024-07-03T00:00:00"/>
    <n v="1017.97"/>
    <m/>
    <s v="sim"/>
    <d v="2024-08-05T00:00:00"/>
    <s v="MP129854"/>
    <d v="2024-07-03T00:00:00"/>
    <d v="2024-08-05T00:00:00"/>
    <m/>
    <d v="2024-07-15T00:00:00"/>
    <s v="Sim"/>
    <m/>
    <d v="2024-07-03T00:00:00"/>
    <m/>
    <m/>
    <m/>
    <d v="2024-08-13T00:00:00"/>
    <m/>
    <d v="2024-07-24T00:00:00"/>
    <d v="2024-08-13T00:00:00"/>
    <d v="2024-07-15T00:00:00"/>
    <d v="2024-08-15T00:00:00"/>
    <d v="2024-08-05T00:00:00"/>
    <m/>
    <d v="2024-07-16T00:00:00"/>
    <d v="2024-07-31T00:00:00"/>
    <m/>
    <d v="2024-08-05T00:00:00"/>
    <d v="2024-09-04T00:00:00"/>
    <d v="2024-07-31T00:00:00"/>
    <d v="2024-08-15T00:00:00"/>
    <s v="Sim"/>
    <m/>
    <m/>
    <m/>
    <m/>
    <d v="2024-07-15T00:00:00"/>
    <m/>
    <d v="2024-08-29T00:00:00"/>
    <m/>
    <m/>
    <d v="2024-09-02T00:00:00"/>
    <d v="2024-07-18T00:00:00"/>
    <d v="2024-09-04T00:00:00"/>
    <d v="2024-11-15T00:00:00"/>
    <d v="2024-12-05T00:00:00"/>
    <d v="2025-02-05T00:00:00"/>
    <d v="2024-07-31T00:00:00"/>
    <d v="2025-02-05T00:00:00"/>
    <m/>
    <m/>
    <m/>
    <m/>
    <m/>
    <m/>
    <m/>
    <m/>
    <m/>
    <m/>
    <m/>
    <m/>
    <m/>
    <m/>
    <n v="4079.87"/>
    <m/>
    <s v="Não tem"/>
    <m/>
    <m/>
    <m/>
    <s v="SIM"/>
  </r>
  <r>
    <n v="3691"/>
    <x v="0"/>
    <n v="4420"/>
    <x v="7"/>
    <s v="Etapa Unica"/>
    <s v="BLOCO G"/>
    <s v="APTO 304"/>
    <s v="FORMOSA"/>
    <s v="MARILENE COSTA GUIMARAES"/>
    <s v="&quot;06413034599&quot;"/>
    <x v="0"/>
    <x v="40"/>
    <s v="Não"/>
    <s v="Não"/>
    <s v="Não"/>
    <s v="Não"/>
    <s v="Não"/>
    <s v="Não"/>
    <s v="Não"/>
    <n v="155660.43"/>
    <n v="704.99"/>
    <n v="0"/>
    <n v="133871.43"/>
    <n v="6536"/>
    <n v="0"/>
    <n v="140407.43"/>
    <n v="0"/>
    <n v="0"/>
    <m/>
    <n v="8787720604781"/>
    <s v="Contrato Adimplente"/>
    <m/>
    <d v="2024-08-26T00:00:00"/>
    <n v="3624.72"/>
    <d v="2024-08-08T00:00:00"/>
    <x v="0"/>
    <d v="2024-07-17T00:00:00"/>
    <m/>
    <m/>
    <m/>
    <m/>
    <s v="Endy Carvalho Consultoria imobiliária"/>
    <m/>
    <m/>
    <m/>
    <d v="2025-03-27T00:00:00"/>
    <d v="2025-08-25T00:00:00"/>
    <s v="VENDA FINALIZADA"/>
    <d v="2024-07-24T00:00:00"/>
    <n v="27173"/>
    <n v="216933.56"/>
    <m/>
    <s v="FSA010"/>
    <n v="27173"/>
    <s v="APARECIDA COSTA GUIMARAES - 03591582506"/>
    <s v="Formosa"/>
    <s v="Goiás"/>
    <n v="5561998576569"/>
    <s v="Avenida Contorno Qd. 90 L. 68"/>
    <n v="73814001"/>
    <s v="Parque Laguna II"/>
    <s v="guimaraeslene4@gmail.com"/>
    <m/>
    <n v="2350"/>
    <d v="2025-01-04T00:00:00"/>
    <m/>
    <m/>
    <m/>
    <n v="3686"/>
    <n v="5894"/>
    <s v="Auxiliar"/>
    <d v="2024-07-24T00:00:00"/>
    <n v="449.91"/>
    <d v="2024-08-12T00:00:00"/>
    <s v="sim"/>
    <d v="2024-08-13T00:00:00"/>
    <s v="MP143188"/>
    <d v="2024-07-24T00:00:00"/>
    <d v="2024-08-12T00:00:00"/>
    <m/>
    <d v="2024-07-17T00:00:00"/>
    <s v="Sim"/>
    <m/>
    <d v="2024-07-24T00:00:00"/>
    <m/>
    <m/>
    <m/>
    <d v="2024-08-19T00:00:00"/>
    <m/>
    <d v="2024-07-26T00:00:00"/>
    <d v="2024-08-21T00:00:00"/>
    <d v="2024-07-17T00:00:00"/>
    <d v="2024-08-15T00:00:00"/>
    <d v="2024-08-13T00:00:00"/>
    <m/>
    <d v="2024-07-18T00:00:00"/>
    <d v="2024-07-31T00:00:00"/>
    <d v="2025-01-04T00:00:00"/>
    <d v="2024-08-14T00:00:00"/>
    <d v="2024-09-03T00:00:00"/>
    <d v="2024-07-31T00:00:00"/>
    <m/>
    <s v="Sim"/>
    <m/>
    <m/>
    <m/>
    <m/>
    <d v="2024-08-08T00:00:00"/>
    <m/>
    <d v="2024-08-27T00:00:00"/>
    <m/>
    <m/>
    <d v="2024-08-29T00:00:00"/>
    <d v="2024-07-16T00:00:00"/>
    <d v="2024-09-09T00:00:00"/>
    <d v="2024-10-12T00:00:00"/>
    <d v="2025-02-21T00:00:00"/>
    <d v="2025-03-20T00:00:00"/>
    <d v="2024-07-31T00:00:00"/>
    <d v="2025-03-20T00:00:00"/>
    <m/>
    <m/>
    <m/>
    <m/>
    <m/>
    <m/>
    <m/>
    <m/>
    <m/>
    <m/>
    <m/>
    <m/>
    <m/>
    <m/>
    <n v="2052.9499999999998"/>
    <m/>
    <s v="Não tem"/>
    <m/>
    <m/>
    <m/>
    <s v="SIM"/>
  </r>
  <r>
    <n v="3692"/>
    <x v="0"/>
    <n v="4432"/>
    <x v="2"/>
    <s v="ETAPA 01"/>
    <s v="BLOCO G"/>
    <n v="204"/>
    <s v="ÁGUAS LINDAS"/>
    <s v="JOÃO VITOR DELMONDE DOS ANJOS"/>
    <s v="&quot;09111746130&quot;"/>
    <x v="3"/>
    <x v="59"/>
    <s v="Não"/>
    <s v="Não"/>
    <s v="Não"/>
    <s v="Sim"/>
    <s v="Sim"/>
    <s v="Não"/>
    <s v="Não"/>
    <n v="155839.24"/>
    <n v="659.3"/>
    <n v="0"/>
    <n v="125417.48"/>
    <n v="44190.52"/>
    <n v="0"/>
    <n v="169608"/>
    <n v="0"/>
    <n v="0"/>
    <m/>
    <n v="8787720636209"/>
    <s v="Contrato Adimplente"/>
    <n v="96114"/>
    <d v="2024-08-12T00:00:00"/>
    <n v="2740.25"/>
    <d v="2024-07-29T00:00:00"/>
    <x v="0"/>
    <d v="2024-07-18T00:00:00"/>
    <m/>
    <m/>
    <m/>
    <m/>
    <s v="Endy Carvalho Consultoria imobiliária"/>
    <m/>
    <m/>
    <m/>
    <d v="2024-12-27T00:00:00"/>
    <d v="2025-03-28T00:00:00"/>
    <s v="VENDA FINALIZADA"/>
    <d v="2024-07-24T00:00:00"/>
    <n v="27158"/>
    <n v="206209.48"/>
    <m/>
    <s v="AGL28"/>
    <n v="27158"/>
    <m/>
    <s v="Santo Antônio do Descoberto"/>
    <s v="Goiás"/>
    <n v="5561996492243"/>
    <s v="RUA SEM NOME Q 208 LT19 S/N"/>
    <n v="72900000"/>
    <s v="MORADA NOBRE PARQUE ESTRELA DALVA"/>
    <s v="ajoaovitor550@gmail.com"/>
    <m/>
    <n v="2197.6799999999998"/>
    <d v="2024-12-23T00:00:00"/>
    <m/>
    <m/>
    <m/>
    <n v="2811"/>
    <n v="5879"/>
    <s v="Auxiliar"/>
    <d v="2024-07-15T00:00:00"/>
    <n v="500"/>
    <d v="2024-08-01T00:00:00"/>
    <s v="sim"/>
    <d v="2024-08-05T00:00:00"/>
    <s v="MP142316"/>
    <d v="2024-07-15T00:00:00"/>
    <d v="2024-07-30T00:00:00"/>
    <m/>
    <d v="2024-07-17T00:00:00"/>
    <s v="Sim"/>
    <m/>
    <d v="2024-07-15T00:00:00"/>
    <m/>
    <m/>
    <m/>
    <d v="2024-08-01T00:00:00"/>
    <m/>
    <d v="2024-07-24T00:00:00"/>
    <d v="2024-08-05T00:00:00"/>
    <d v="2024-07-23T00:00:00"/>
    <d v="2024-08-01T00:00:00"/>
    <d v="2024-07-31T00:00:00"/>
    <m/>
    <d v="2024-07-25T00:00:00"/>
    <d v="2024-07-25T00:00:00"/>
    <m/>
    <d v="2024-07-31T00:00:00"/>
    <d v="2024-08-14T00:00:00"/>
    <d v="2024-07-25T00:00:00"/>
    <d v="2024-08-09T00:00:00"/>
    <s v="Sim"/>
    <m/>
    <m/>
    <m/>
    <m/>
    <d v="2024-07-17T00:00:00"/>
    <m/>
    <d v="2024-08-13T00:00:00"/>
    <m/>
    <m/>
    <d v="2024-08-29T00:00:00"/>
    <d v="2024-07-18T00:00:00"/>
    <d v="2024-08-14T00:00:00"/>
    <d v="2024-09-20T00:00:00"/>
    <d v="2024-12-03T00:00:00"/>
    <d v="2024-11-28T00:00:00"/>
    <d v="2024-07-25T00:00:00"/>
    <d v="2024-11-28T00:00:00"/>
    <m/>
    <m/>
    <m/>
    <m/>
    <m/>
    <m/>
    <m/>
    <m/>
    <m/>
    <m/>
    <m/>
    <m/>
    <m/>
    <m/>
    <n v="4005.32"/>
    <m/>
    <m/>
    <m/>
    <m/>
    <m/>
    <s v="SIM"/>
  </r>
  <r>
    <n v="3693"/>
    <x v="0"/>
    <n v="4428"/>
    <x v="2"/>
    <s v="ETAPA 02"/>
    <s v="BLOCO J"/>
    <n v="203"/>
    <s v="ÁGUAS LINDAS"/>
    <s v="DALILA THALITA DA CONCEICAO DE PAIVA"/>
    <s v="&quot;70503967106&quot;"/>
    <x v="2"/>
    <x v="6"/>
    <s v="Não"/>
    <s v="Não"/>
    <s v="Não"/>
    <s v="Sim"/>
    <s v="Sim"/>
    <s v="Não"/>
    <s v="Não"/>
    <n v="155880.9"/>
    <n v="659.99"/>
    <n v="0"/>
    <n v="125553.97"/>
    <n v="44149.03"/>
    <n v="0"/>
    <n v="169703"/>
    <n v="0"/>
    <n v="0"/>
    <m/>
    <n v="8787720619673"/>
    <s v="Contrato Adimplente"/>
    <n v="96161"/>
    <d v="2024-08-13T00:00:00"/>
    <n v="2740.25"/>
    <d v="2024-07-23T00:00:00"/>
    <x v="0"/>
    <d v="2024-07-18T00:00:00"/>
    <m/>
    <m/>
    <m/>
    <m/>
    <s v="Endy Carvalho Consultoria imobiliária"/>
    <m/>
    <m/>
    <m/>
    <d v="2025-03-25T00:00:00"/>
    <d v="2025-04-29T00:00:00"/>
    <s v="VENDA FINALIZADA"/>
    <d v="2024-07-24T00:00:00"/>
    <n v="27156"/>
    <n v="202000.97"/>
    <m/>
    <s v="AGL28"/>
    <n v="27156"/>
    <m/>
    <s v="Águas Lindas de Goiás"/>
    <s v="Goiás"/>
    <n v="5561983448644"/>
    <s v="RUA SEM NOME Q 07 L 14"/>
    <n v="72910000"/>
    <s v="MANSOES ILHA BELA"/>
    <s v="dalila.thalita15@gmail.com"/>
    <m/>
    <n v="2200"/>
    <m/>
    <m/>
    <m/>
    <m/>
    <n v="2861"/>
    <n v="5877"/>
    <s v="Cabelereira"/>
    <d v="2024-07-14T00:00:00"/>
    <n v="500"/>
    <d v="2024-07-25T00:00:00"/>
    <s v="sim"/>
    <d v="2024-07-30T00:00:00"/>
    <s v="MP129857"/>
    <d v="2024-07-14T00:00:00"/>
    <d v="2024-07-26T00:00:00"/>
    <m/>
    <d v="2024-07-19T00:00:00"/>
    <s v="Sim"/>
    <m/>
    <d v="2024-07-14T00:00:00"/>
    <m/>
    <m/>
    <m/>
    <d v="2024-08-01T00:00:00"/>
    <m/>
    <d v="2024-07-24T00:00:00"/>
    <d v="2024-08-05T00:00:00"/>
    <d v="2024-07-19T00:00:00"/>
    <d v="2024-08-01T00:00:00"/>
    <d v="2024-07-30T00:00:00"/>
    <m/>
    <d v="2024-07-22T00:00:00"/>
    <d v="2024-07-19T00:00:00"/>
    <m/>
    <d v="2024-07-30T00:00:00"/>
    <d v="2024-08-14T00:00:00"/>
    <d v="2024-07-19T00:00:00"/>
    <d v="2024-08-12T00:00:00"/>
    <s v="Sim"/>
    <m/>
    <m/>
    <m/>
    <m/>
    <d v="2024-07-17T00:00:00"/>
    <m/>
    <d v="2024-08-14T00:00:00"/>
    <m/>
    <m/>
    <d v="2024-08-16T00:00:00"/>
    <d v="2024-07-17T00:00:00"/>
    <d v="2024-08-23T00:00:00"/>
    <d v="2025-01-10T00:00:00"/>
    <d v="2024-12-05T00:00:00"/>
    <d v="2025-02-05T00:00:00"/>
    <d v="2024-07-19T00:00:00"/>
    <d v="2025-02-05T00:00:00"/>
    <m/>
    <m/>
    <m/>
    <m/>
    <m/>
    <m/>
    <m/>
    <m/>
    <m/>
    <m/>
    <m/>
    <m/>
    <m/>
    <m/>
    <n v="4005.32"/>
    <m/>
    <m/>
    <m/>
    <m/>
    <m/>
    <m/>
  </r>
  <r>
    <n v="3694"/>
    <x v="0"/>
    <n v="4408"/>
    <x v="7"/>
    <s v="Etapa Unica"/>
    <s v="BLOCO Q"/>
    <s v="APTO 303"/>
    <s v="FORMOSA"/>
    <s v="KAUA PIRES DE SOUZA BARROS"/>
    <s v="&quot;70981613144&quot;"/>
    <x v="1"/>
    <x v="33"/>
    <s v="Não"/>
    <s v="Não"/>
    <s v="Não"/>
    <s v="Não"/>
    <s v="Não"/>
    <s v="Não"/>
    <s v="Não"/>
    <n v="150032.68"/>
    <n v="555"/>
    <n v="0"/>
    <n v="108657.68"/>
    <n v="41375"/>
    <n v="0"/>
    <n v="150032.68"/>
    <n v="0"/>
    <n v="0"/>
    <m/>
    <n v="8787720622399"/>
    <s v="Contrato Adimplente"/>
    <m/>
    <d v="2024-08-15T00:00:00"/>
    <n v="3518.47"/>
    <d v="2024-07-30T00:00:00"/>
    <x v="0"/>
    <d v="2024-07-18T00:00:00"/>
    <m/>
    <m/>
    <m/>
    <m/>
    <s v="Endy Carvalho Consultoria imobiliária"/>
    <m/>
    <m/>
    <m/>
    <d v="2025-03-27T00:00:00"/>
    <d v="2025-08-25T00:00:00"/>
    <s v="VENDA FINALIZADA"/>
    <d v="2024-07-24T00:00:00"/>
    <n v="27165"/>
    <n v="211932.36"/>
    <m/>
    <s v="FSA010"/>
    <n v="27165"/>
    <s v="ILMA GONÇALVES DE MESQUITA MARQUES - 03953626604"/>
    <s v="Formosa"/>
    <s v="Goiás"/>
    <n v="5561998685550"/>
    <s v="RUA 15 Q 22"/>
    <n v="73813220"/>
    <s v="FORMOSINHA"/>
    <s v="kauapsbarros@outlook.com"/>
    <m/>
    <n v="1850"/>
    <d v="2025-01-05T00:00:00"/>
    <m/>
    <m/>
    <m/>
    <n v="3857"/>
    <n v="5884"/>
    <s v="Analista de Sistemas"/>
    <d v="2024-07-25T00:00:00"/>
    <n v="449.91"/>
    <d v="2024-08-01T00:00:00"/>
    <s v="sim"/>
    <d v="2024-08-04T00:00:00"/>
    <s v="MP143189"/>
    <d v="2024-07-25T00:00:00"/>
    <d v="2024-08-02T00:00:00"/>
    <m/>
    <d v="2024-07-19T00:00:00"/>
    <s v="Sim"/>
    <m/>
    <d v="2024-07-25T00:00:00"/>
    <m/>
    <m/>
    <m/>
    <d v="2024-08-12T00:00:00"/>
    <m/>
    <d v="2024-07-26T00:00:00"/>
    <d v="2024-08-13T00:00:00"/>
    <d v="2024-07-19T00:00:00"/>
    <d v="2024-08-01T00:00:00"/>
    <d v="2024-08-05T00:00:00"/>
    <m/>
    <d v="2024-07-23T00:00:00"/>
    <d v="2024-07-25T00:00:00"/>
    <d v="2025-01-05T00:00:00"/>
    <d v="2024-08-08T00:00:00"/>
    <d v="2024-08-08T00:00:00"/>
    <d v="2024-07-24T00:00:00"/>
    <m/>
    <s v="Sim"/>
    <m/>
    <m/>
    <m/>
    <m/>
    <d v="2024-07-30T00:00:00"/>
    <m/>
    <d v="2024-08-14T00:00:00"/>
    <m/>
    <m/>
    <d v="2024-08-19T00:00:00"/>
    <d v="2024-07-18T00:00:00"/>
    <d v="2024-08-09T00:00:00"/>
    <d v="2024-08-14T00:00:00"/>
    <d v="2024-12-06T00:00:00"/>
    <d v="2025-03-20T00:00:00"/>
    <d v="2024-07-24T00:00:00"/>
    <d v="2025-03-20T00:00:00"/>
    <m/>
    <m/>
    <m/>
    <m/>
    <m/>
    <m/>
    <m/>
    <m/>
    <m/>
    <m/>
    <m/>
    <m/>
    <m/>
    <m/>
    <n v="2331.19"/>
    <m/>
    <s v="Não tem"/>
    <m/>
    <m/>
    <m/>
    <s v="SIM"/>
  </r>
  <r>
    <n v="3695"/>
    <x v="1"/>
    <n v="4412"/>
    <x v="5"/>
    <s v="Etapa Unica"/>
    <s v="BLOCO F"/>
    <n v="1"/>
    <s v="ÁGUAS LINDAS"/>
    <s v="ANA CAROLINA ALVES DA SILVA"/>
    <s v="&quot;02524587100&quot;"/>
    <x v="3"/>
    <x v="59"/>
    <s v="Não"/>
    <s v="Não"/>
    <s v="Não"/>
    <s v="Não"/>
    <s v="Não"/>
    <s v="Não"/>
    <s v="Não"/>
    <n v="158636.20000000001"/>
    <n v="698.98"/>
    <n v="49363.8"/>
    <n v="133327.20000000001"/>
    <n v="25309"/>
    <n v="0"/>
    <n v="158636.20000000001"/>
    <n v="0"/>
    <n v="0"/>
    <m/>
    <m/>
    <s v="Contrato Adimplente"/>
    <m/>
    <m/>
    <n v="0"/>
    <m/>
    <x v="1"/>
    <d v="2024-07-18T00:00:00"/>
    <m/>
    <m/>
    <m/>
    <m/>
    <s v="Endy Carvalho Consultoria imobiliária"/>
    <m/>
    <m/>
    <m/>
    <d v="2024-08-26T00:00:00"/>
    <d v="2024-08-26T00:00:00"/>
    <s v="DISTRATO"/>
    <d v="2024-07-24T00:00:00"/>
    <n v="27166"/>
    <n v="218000.2"/>
    <m/>
    <s v="AGL29"/>
    <n v="27166"/>
    <m/>
    <s v="Taguatinga"/>
    <s v="Distrito Federal"/>
    <n v="5561982061543"/>
    <s v="QNM 36 CJ C-2"/>
    <n v="72145637"/>
    <s v="TAGUATINGA NORTE"/>
    <s v="carolzinhalinda376@gmail.com"/>
    <m/>
    <n v="2329.96"/>
    <m/>
    <m/>
    <m/>
    <m/>
    <n v="3406"/>
    <n v="5885"/>
    <s v="Auxiliar de Serviços Gerais"/>
    <m/>
    <m/>
    <m/>
    <m/>
    <m/>
    <s v="MP140342"/>
    <m/>
    <m/>
    <m/>
    <d v="2024-07-19T00:00:00"/>
    <m/>
    <m/>
    <m/>
    <m/>
    <m/>
    <m/>
    <m/>
    <m/>
    <m/>
    <m/>
    <d v="2024-07-19T00:00:00"/>
    <m/>
    <m/>
    <m/>
    <d v="2024-07-18T00:00:00"/>
    <d v="2024-08-02T00:00:00"/>
    <m/>
    <m/>
    <m/>
    <d v="2024-08-02T00:00:00"/>
    <m/>
    <s v="Sim"/>
    <m/>
    <m/>
    <m/>
    <m/>
    <d v="2024-07-18T00:00:00"/>
    <m/>
    <m/>
    <m/>
    <m/>
    <m/>
    <d v="2024-07-24T00:00:00"/>
    <m/>
    <m/>
    <m/>
    <m/>
    <d v="2024-08-02T00:00:00"/>
    <m/>
    <m/>
    <m/>
    <m/>
    <m/>
    <m/>
    <m/>
    <m/>
    <m/>
    <m/>
    <m/>
    <m/>
    <m/>
    <m/>
    <m/>
    <m/>
    <m/>
    <s v="Pago"/>
    <s v="CADASTRO VALIDADO"/>
    <s v="AGUARDANDO FINALIZAR CONFISSÃO DE DIVIDA PARA LIBERAÇÃO DE ASSINATURA CAIXA"/>
    <s v="PROCURANDO FIADOR, SERIA O COMPANHEIRO, MAS ENTROU + RESTRIÇÕES"/>
    <s v="SIM"/>
  </r>
  <r>
    <n v="3696"/>
    <x v="0"/>
    <n v="4373"/>
    <x v="2"/>
    <s v="ETAPA 02"/>
    <s v="BLOCO N"/>
    <n v="1"/>
    <s v="ÁGUAS LINDAS"/>
    <s v="MAURICIO SOUZA LIMA"/>
    <s v="&quot;01393128114&quot;"/>
    <x v="6"/>
    <x v="41"/>
    <s v="Não"/>
    <s v="Não"/>
    <s v="Não"/>
    <s v="Sim"/>
    <s v="Sim"/>
    <s v="Não"/>
    <s v="Não"/>
    <n v="167723.23000000001"/>
    <n v="500"/>
    <n v="0"/>
    <n v="128803"/>
    <n v="45800"/>
    <n v="0"/>
    <n v="174603"/>
    <n v="0"/>
    <n v="0"/>
    <m/>
    <n v="8787720534244"/>
    <s v="Contrato Adimplente"/>
    <n v="96215"/>
    <d v="2024-08-26T00:00:00"/>
    <n v="3122.89"/>
    <d v="2024-07-25T00:00:00"/>
    <x v="0"/>
    <d v="2024-07-19T00:00:00"/>
    <m/>
    <m/>
    <m/>
    <m/>
    <s v="GRUPO IMERGE"/>
    <s v="Coordenação - Crédito"/>
    <m/>
    <m/>
    <d v="2025-03-25T00:00:00"/>
    <d v="2025-03-25T00:00:00"/>
    <s v="VENDA FINALIZADA"/>
    <d v="2024-07-24T00:00:00"/>
    <n v="27168"/>
    <n v="212121.38"/>
    <m/>
    <s v="AGL28"/>
    <n v="27168"/>
    <m/>
    <s v="Samambaia"/>
    <s v="Distrito Federal"/>
    <n v="5561986638245"/>
    <s v="QR 413 Conjunto 2"/>
    <n v="72321302"/>
    <s v="Samambaia Norte (Samambaia)"/>
    <s v="LIMPAASEC@GMAIL.COM"/>
    <m/>
    <n v="2407.9299999999998"/>
    <m/>
    <m/>
    <m/>
    <m/>
    <n v="2919"/>
    <n v="5887"/>
    <s v="Ajudante"/>
    <d v="2024-06-29T00:00:00"/>
    <n v="679"/>
    <d v="2024-07-29T00:00:00"/>
    <s v="sim"/>
    <d v="2024-07-30T00:00:00"/>
    <s v="MP129856"/>
    <d v="2024-06-29T00:00:00"/>
    <d v="2024-07-27T00:00:00"/>
    <m/>
    <d v="2024-07-18T00:00:00"/>
    <s v="Sim"/>
    <m/>
    <d v="2024-06-29T00:00:00"/>
    <m/>
    <m/>
    <m/>
    <d v="2024-08-02T00:00:00"/>
    <m/>
    <d v="2024-07-24T00:00:00"/>
    <d v="2024-08-05T00:00:00"/>
    <d v="2024-07-19T00:00:00"/>
    <d v="2024-08-01T00:00:00"/>
    <d v="2024-07-30T00:00:00"/>
    <m/>
    <d v="2024-07-22T00:00:00"/>
    <d v="2024-07-24T00:00:00"/>
    <m/>
    <d v="2024-07-30T00:00:00"/>
    <d v="2024-08-16T00:00:00"/>
    <d v="2024-07-24T00:00:00"/>
    <d v="2024-08-08T00:00:00"/>
    <s v="Sim"/>
    <d v="2024-08-12T00:00:00"/>
    <m/>
    <m/>
    <d v="2024-08-19T00:00:00"/>
    <d v="2024-07-18T00:00:00"/>
    <m/>
    <d v="2024-08-26T00:00:00"/>
    <m/>
    <m/>
    <d v="2024-08-28T00:00:00"/>
    <d v="2024-07-24T00:00:00"/>
    <d v="2024-08-19T00:00:00"/>
    <d v="2025-11-20T00:00:00"/>
    <d v="2024-12-05T00:00:00"/>
    <d v="2025-02-05T00:00:00"/>
    <d v="2024-07-24T00:00:00"/>
    <d v="2025-02-05T00:00:00"/>
    <m/>
    <m/>
    <m/>
    <m/>
    <m/>
    <m/>
    <m/>
    <m/>
    <m/>
    <m/>
    <m/>
    <m/>
    <m/>
    <m/>
    <n v="4247.78"/>
    <m/>
    <s v="Não tem"/>
    <m/>
    <m/>
    <m/>
    <m/>
  </r>
  <r>
    <n v="3697"/>
    <x v="2"/>
    <n v="4417"/>
    <x v="5"/>
    <s v="Etapa Unica"/>
    <s v="BLOCO E"/>
    <n v="4"/>
    <s v="ÁGUAS LINDAS"/>
    <s v="FRANCIELEN CHAGAS DA SILVA"/>
    <s v="&quot;62920338307&quot;"/>
    <x v="3"/>
    <x v="59"/>
    <s v="Não"/>
    <s v="Não"/>
    <s v="Não"/>
    <s v="Sim"/>
    <s v="Sim"/>
    <s v="Não"/>
    <s v="Não"/>
    <n v="158266.37"/>
    <n v="705"/>
    <n v="0"/>
    <n v="134577.4"/>
    <n v="46733.599999999999"/>
    <n v="0"/>
    <n v="181311"/>
    <n v="0"/>
    <n v="0"/>
    <m/>
    <n v="8787720666027"/>
    <s v="Contrato Adimplente"/>
    <n v="105287"/>
    <d v="2024-08-16T00:00:00"/>
    <n v="2740.25"/>
    <d v="2024-07-31T00:00:00"/>
    <x v="0"/>
    <d v="2024-07-19T00:00:00"/>
    <m/>
    <m/>
    <m/>
    <m/>
    <s v="Endy Carvalho Consultoria imobiliária"/>
    <m/>
    <m/>
    <m/>
    <d v="2024-11-22T00:00:00"/>
    <d v="2025-11-14T00:00:00"/>
    <s v="VENDA FINALIZADA"/>
    <d v="2024-07-24T00:00:00"/>
    <n v="27167"/>
    <n v="212066.57"/>
    <m/>
    <s v="AGL29"/>
    <n v="27167"/>
    <m/>
    <s v="Brasília"/>
    <s v="Distrito Federal"/>
    <n v="559992184673"/>
    <s v="QD 9 CJ D"/>
    <n v="71680370"/>
    <s v="SETOR HABITACIONAL JARDIM BOTANICO"/>
    <s v="francielen.sousa2017@gmail.com"/>
    <m/>
    <n v="2400"/>
    <m/>
    <m/>
    <m/>
    <m/>
    <n v="3391"/>
    <n v="5886"/>
    <s v="Cabelereira"/>
    <d v="2024-07-12T00:00:00"/>
    <n v="502.4"/>
    <d v="2024-08-05T00:00:00"/>
    <s v="sim"/>
    <d v="2024-08-05T00:00:00"/>
    <s v="MP140343"/>
    <d v="2024-07-12T00:00:00"/>
    <d v="2024-08-06T00:00:00"/>
    <m/>
    <d v="2024-07-22T00:00:00"/>
    <s v="Sim"/>
    <m/>
    <d v="2024-07-12T00:00:00"/>
    <m/>
    <m/>
    <m/>
    <d v="2024-08-08T00:00:00"/>
    <m/>
    <d v="2024-07-24T00:00:00"/>
    <d v="2024-08-13T00:00:00"/>
    <d v="2024-07-22T00:00:00"/>
    <d v="2024-08-15T00:00:00"/>
    <d v="2024-08-06T00:00:00"/>
    <m/>
    <d v="2024-07-24T00:00:00"/>
    <d v="2024-07-29T00:00:00"/>
    <m/>
    <d v="2024-08-06T00:00:00"/>
    <d v="2024-09-04T00:00:00"/>
    <d v="2024-07-29T00:00:00"/>
    <d v="2024-08-15T00:00:00"/>
    <m/>
    <m/>
    <m/>
    <m/>
    <m/>
    <d v="2024-07-18T00:00:00"/>
    <m/>
    <d v="2024-08-16T00:00:00"/>
    <m/>
    <m/>
    <d v="2024-08-28T00:00:00"/>
    <d v="2024-07-22T00:00:00"/>
    <d v="2024-09-05T00:00:00"/>
    <m/>
    <d v="2025-02-05T00:00:00"/>
    <m/>
    <d v="2024-07-29T00:00:00"/>
    <m/>
    <m/>
    <m/>
    <m/>
    <m/>
    <m/>
    <m/>
    <m/>
    <m/>
    <m/>
    <m/>
    <m/>
    <m/>
    <m/>
    <m/>
    <n v="4105.32"/>
    <m/>
    <s v="Não tem"/>
    <m/>
    <m/>
    <m/>
    <s v="SIM"/>
  </r>
  <r>
    <n v="3698"/>
    <x v="0"/>
    <n v="4441"/>
    <x v="7"/>
    <s v="Etapa Unica"/>
    <s v="BLOCO Q"/>
    <s v="APTO 201"/>
    <s v="FORMOSA"/>
    <s v="GEAN VITOR MACEDO DE SOUSA"/>
    <s v="&quot;71131090128&quot;"/>
    <x v="0"/>
    <x v="40"/>
    <s v="Não"/>
    <s v="Não"/>
    <s v="Não"/>
    <s v="Não"/>
    <s v="Não"/>
    <s v="Não"/>
    <s v="Não"/>
    <n v="159729.07"/>
    <n v="741.13"/>
    <n v="0"/>
    <n v="141596.07"/>
    <n v="5439"/>
    <n v="0"/>
    <n v="147035.07"/>
    <n v="0"/>
    <n v="0"/>
    <m/>
    <n v="8787720699260"/>
    <s v="Contrato Adimplente"/>
    <m/>
    <d v="2024-08-26T00:00:00"/>
    <n v="3919.86"/>
    <d v="2024-08-07T00:00:00"/>
    <x v="0"/>
    <d v="2024-07-19T00:00:00"/>
    <m/>
    <m/>
    <m/>
    <m/>
    <s v="Endy Carvalho Consultoria imobiliária"/>
    <m/>
    <m/>
    <m/>
    <d v="2025-03-27T00:00:00"/>
    <d v="2025-08-25T00:00:00"/>
    <s v="VENDA FINALIZADA"/>
    <d v="2024-07-24T00:00:00"/>
    <n v="27160"/>
    <n v="217931.5"/>
    <m/>
    <s v="FSA010"/>
    <n v="27160"/>
    <s v="LEILA DE FATIMA DA SILVA MACEDO - 95400338100"/>
    <s v="Formosa"/>
    <s v="Goiás"/>
    <n v="5561996230824"/>
    <s v="Rua Maria Carlos, Q 54"/>
    <n v="73807675"/>
    <s v="Jardim Califórnia"/>
    <s v="geanv7820@gmail.com"/>
    <m/>
    <n v="2470.46"/>
    <d v="2025-01-13T00:00:00"/>
    <m/>
    <m/>
    <m/>
    <n v="3851"/>
    <n v="5880"/>
    <s v="Auxiliar"/>
    <d v="2024-07-30T00:00:00"/>
    <n v="449.91"/>
    <d v="2024-08-12T00:00:00"/>
    <s v="sim"/>
    <d v="2024-08-12T00:00:00"/>
    <s v="MP143190"/>
    <d v="2024-07-30T00:00:00"/>
    <d v="2024-08-12T00:00:00"/>
    <m/>
    <d v="2024-07-22T00:00:00"/>
    <s v="Sim"/>
    <m/>
    <d v="2024-07-30T00:00:00"/>
    <d v="2024-07-31T00:00:00"/>
    <m/>
    <d v="2024-07-31T00:00:00"/>
    <d v="2024-08-19T00:00:00"/>
    <m/>
    <d v="2024-07-31T00:00:00"/>
    <d v="2024-08-21T00:00:00"/>
    <d v="2024-07-22T00:00:00"/>
    <d v="2024-08-15T00:00:00"/>
    <d v="2024-08-13T00:00:00"/>
    <m/>
    <d v="2024-07-23T00:00:00"/>
    <d v="2024-08-02T00:00:00"/>
    <d v="2025-01-13T00:00:00"/>
    <d v="2024-08-14T00:00:00"/>
    <d v="2024-09-03T00:00:00"/>
    <d v="2024-08-02T00:00:00"/>
    <m/>
    <s v="Sim"/>
    <m/>
    <m/>
    <m/>
    <m/>
    <d v="2024-08-07T00:00:00"/>
    <m/>
    <d v="2024-08-27T00:00:00"/>
    <m/>
    <m/>
    <d v="2024-09-12T00:00:00"/>
    <d v="2024-07-25T00:00:00"/>
    <d v="2024-09-04T00:00:00"/>
    <d v="2024-10-12T00:00:00"/>
    <d v="2025-02-21T00:00:00"/>
    <d v="2025-03-20T00:00:00"/>
    <d v="2024-08-02T00:00:00"/>
    <d v="2025-03-20T00:00:00"/>
    <m/>
    <m/>
    <m/>
    <m/>
    <m/>
    <m/>
    <m/>
    <m/>
    <m/>
    <m/>
    <m/>
    <m/>
    <m/>
    <m/>
    <n v="2037.11"/>
    <m/>
    <s v="Não tem"/>
    <m/>
    <m/>
    <m/>
    <s v="SIM"/>
  </r>
  <r>
    <n v="3699"/>
    <x v="1"/>
    <n v="4434"/>
    <x v="5"/>
    <s v="Etapa Unica"/>
    <s v="BLOCO A"/>
    <n v="203"/>
    <s v="ÁGUAS LINDAS"/>
    <s v="EMILLY LOPES MEDEIROS"/>
    <s v="&quot;08158179169&quot;"/>
    <x v="2"/>
    <x v="6"/>
    <s v="Não"/>
    <s v="Não"/>
    <s v="Não"/>
    <s v="Não"/>
    <s v="Não"/>
    <s v="Não"/>
    <s v="Não"/>
    <n v="129050.01"/>
    <n v="465.85"/>
    <n v="0"/>
    <n v="84839.58"/>
    <n v="13712"/>
    <n v="0"/>
    <n v="98551.58"/>
    <n v="0"/>
    <n v="0"/>
    <m/>
    <m/>
    <s v="Contrato Adimplente"/>
    <m/>
    <m/>
    <n v="0"/>
    <m/>
    <x v="1"/>
    <d v="2024-07-22T00:00:00"/>
    <m/>
    <m/>
    <m/>
    <m/>
    <s v="Endy Carvalho Consultoria imobiliária"/>
    <m/>
    <m/>
    <m/>
    <d v="2024-08-26T00:00:00"/>
    <d v="2024-08-26T00:00:00"/>
    <s v="DISTRATO"/>
    <d v="2024-07-24T00:00:00"/>
    <n v="27159"/>
    <n v="185000.01"/>
    <m/>
    <s v="AGL29"/>
    <n v="27159"/>
    <m/>
    <s v="Águas Lindas de Goiás"/>
    <s v="Goiás"/>
    <n v="5561992741259"/>
    <s v="Q 08"/>
    <n v="72910000"/>
    <s v="CHACARAS COIMBRA"/>
    <s v="6191148066EMILLY@GMAIL.COM"/>
    <m/>
    <n v="1863.4"/>
    <m/>
    <m/>
    <m/>
    <m/>
    <n v="3323"/>
    <n v="5765"/>
    <s v="Operador de Loja"/>
    <d v="2024-07-16T00:00:00"/>
    <m/>
    <m/>
    <s v="sim"/>
    <m/>
    <s v="MP140344"/>
    <d v="2024-07-16T00:00:00"/>
    <m/>
    <m/>
    <d v="2024-07-19T00:00:00"/>
    <m/>
    <m/>
    <d v="2024-07-16T00:00:00"/>
    <d v="2024-08-02T00:00:00"/>
    <m/>
    <d v="2024-08-02T00:00:00"/>
    <m/>
    <m/>
    <d v="2024-07-24T00:00:00"/>
    <m/>
    <d v="2024-07-22T00:00:00"/>
    <m/>
    <m/>
    <m/>
    <d v="2024-07-25T00:00:00"/>
    <d v="2024-08-09T00:00:00"/>
    <m/>
    <m/>
    <m/>
    <d v="2024-08-09T00:00:00"/>
    <m/>
    <s v="Sim"/>
    <m/>
    <m/>
    <m/>
    <m/>
    <d v="2024-07-19T00:00:00"/>
    <m/>
    <m/>
    <m/>
    <m/>
    <m/>
    <d v="2024-07-25T00:00:00"/>
    <m/>
    <m/>
    <m/>
    <m/>
    <d v="2024-08-09T00:00:00"/>
    <m/>
    <m/>
    <m/>
    <m/>
    <m/>
    <m/>
    <m/>
    <m/>
    <m/>
    <m/>
    <m/>
    <m/>
    <m/>
    <m/>
    <m/>
    <m/>
    <m/>
    <m/>
    <s v="CADASTRO VALIDADO"/>
    <s v="PENDENTE PAGAR SINAL PROCURANDO CARTÃO EMPRESTADO PARA PASSAR O VALOR, POSSIVEL DISTRATO, CLIENTE COM DIFICULDADE. NÃO ESTA ATENDENDO HOJE PARA ESTABELECER UM PRAZO."/>
    <s v="FINALIZADO"/>
    <s v="SIM"/>
  </r>
  <r>
    <n v="3700"/>
    <x v="0"/>
    <n v="4425"/>
    <x v="2"/>
    <s v="ETAPA 02"/>
    <s v="BLOCO I"/>
    <n v="204"/>
    <s v="ÁGUAS LINDAS"/>
    <s v="ATAIDE TAVARES DA SILVA"/>
    <s v="&quot;07951148504&quot;"/>
    <x v="2"/>
    <x v="39"/>
    <s v="Não"/>
    <s v="Não"/>
    <s v="Não"/>
    <s v="Sim"/>
    <s v="Sim"/>
    <s v="Não"/>
    <s v="Não"/>
    <n v="154904.84"/>
    <n v="759.3"/>
    <n v="0"/>
    <n v="136295.89000000001"/>
    <n v="45114.14"/>
    <n v="0"/>
    <n v="181410.03"/>
    <n v="0"/>
    <n v="0"/>
    <m/>
    <n v="8787720705472"/>
    <s v="Contrato Adimplente"/>
    <n v="96146"/>
    <d v="2024-08-16T00:00:00"/>
    <n v="2740.25"/>
    <d v="2024-08-01T00:00:00"/>
    <x v="0"/>
    <d v="2024-07-22T00:00:00"/>
    <m/>
    <m/>
    <m/>
    <m/>
    <s v="Endy Carvalho Consultoria imobiliária"/>
    <m/>
    <m/>
    <m/>
    <d v="2025-03-25T00:00:00"/>
    <d v="2025-03-25T00:00:00"/>
    <s v="VENDA FINALIZADA"/>
    <d v="2024-07-24T00:00:00"/>
    <n v="27155"/>
    <n v="202935.86"/>
    <m/>
    <s v="AGL28"/>
    <n v="27155"/>
    <m/>
    <s v="Águas Lindas de Goiás"/>
    <s v="Goiás"/>
    <n v="5561998730804"/>
    <s v="Q. 37, L. 12"/>
    <n v="72910000"/>
    <s v="JARDIM BRASILIA"/>
    <s v="atthayde.js99@gmail.com"/>
    <m/>
    <n v="2531"/>
    <d v="2024-07-11T00:00:00"/>
    <m/>
    <m/>
    <m/>
    <n v="2845"/>
    <n v="5876"/>
    <s v="Auxiliar de Serviços Gerais"/>
    <d v="2024-07-13T00:00:00"/>
    <n v="500"/>
    <d v="2024-08-05T00:00:00"/>
    <s v="sim"/>
    <d v="2024-08-08T00:00:00"/>
    <s v="MP129858"/>
    <d v="2024-07-13T00:00:00"/>
    <d v="2024-08-06T00:00:00"/>
    <m/>
    <d v="2024-07-22T00:00:00"/>
    <s v="Sim"/>
    <m/>
    <d v="2024-07-13T00:00:00"/>
    <m/>
    <m/>
    <m/>
    <d v="2024-08-08T00:00:00"/>
    <m/>
    <d v="2024-07-24T00:00:00"/>
    <d v="2024-08-13T00:00:00"/>
    <d v="2024-07-22T00:00:00"/>
    <d v="2024-08-15T00:00:00"/>
    <d v="2024-08-06T00:00:00"/>
    <m/>
    <d v="2024-07-23T00:00:00"/>
    <d v="2024-08-02T00:00:00"/>
    <m/>
    <d v="2024-08-06T00:00:00"/>
    <d v="2024-09-04T00:00:00"/>
    <d v="2024-08-01T00:00:00"/>
    <d v="2024-08-15T00:00:00"/>
    <s v="Sim"/>
    <m/>
    <m/>
    <m/>
    <m/>
    <d v="2024-07-17T00:00:00"/>
    <m/>
    <d v="2024-08-16T00:00:00"/>
    <m/>
    <m/>
    <d v="2024-08-28T00:00:00"/>
    <d v="2024-07-25T00:00:00"/>
    <d v="2024-09-04T00:00:00"/>
    <d v="2024-10-11T00:00:00"/>
    <d v="2024-12-05T00:00:00"/>
    <d v="2025-02-05T00:00:00"/>
    <d v="2024-07-31T00:00:00"/>
    <d v="2025-02-05T00:00:00"/>
    <m/>
    <m/>
    <m/>
    <m/>
    <m/>
    <m/>
    <m/>
    <m/>
    <m/>
    <m/>
    <m/>
    <m/>
    <m/>
    <m/>
    <n v="4005.32"/>
    <m/>
    <s v="Não tem"/>
    <m/>
    <m/>
    <m/>
    <s v="SIM"/>
  </r>
  <r>
    <n v="3701"/>
    <x v="0"/>
    <n v="4423"/>
    <x v="5"/>
    <s v="Etapa Unica"/>
    <s v="BLOCO G"/>
    <n v="4"/>
    <s v="ÁGUAS LINDAS"/>
    <s v="ANA VITORIA BRANDÃO NETA"/>
    <s v="&quot;05169196105&quot;"/>
    <x v="2"/>
    <x v="7"/>
    <s v="Não"/>
    <s v="Não"/>
    <s v="Não"/>
    <s v="Sim"/>
    <s v="Sim"/>
    <s v="Não"/>
    <s v="Não"/>
    <n v="163190.57"/>
    <n v="550.91999999999996"/>
    <n v="73706.7"/>
    <n v="114956.69"/>
    <n v="45800"/>
    <n v="0"/>
    <n v="160756.69"/>
    <n v="0"/>
    <n v="0"/>
    <m/>
    <n v="8787720666361"/>
    <s v="Contrato Adimplente"/>
    <n v="105319"/>
    <d v="2024-08-16T00:00:00"/>
    <n v="2740.25"/>
    <d v="2024-08-01T00:00:00"/>
    <x v="0"/>
    <d v="2024-07-22T00:00:00"/>
    <m/>
    <m/>
    <m/>
    <m/>
    <s v="Endy Carvalho Consultoria imobiliária"/>
    <m/>
    <m/>
    <m/>
    <d v="2025-03-24T00:00:00"/>
    <d v="2025-03-24T00:00:00"/>
    <s v="VENDA FINALIZADA"/>
    <d v="2024-07-24T00:00:00"/>
    <n v="27154"/>
    <n v="212000.02"/>
    <m/>
    <s v="AGL29"/>
    <n v="27154"/>
    <m/>
    <s v="Ceilândia"/>
    <s v="Distrito Federal"/>
    <n v="5561995802668"/>
    <s v="QNR 01 CONJUNTO C"/>
    <n v="72910000"/>
    <s v="ILHA BELA"/>
    <s v="anavbn9@gmail.com"/>
    <m/>
    <n v="1836.4"/>
    <d v="2025-01-08T00:00:00"/>
    <m/>
    <m/>
    <m/>
    <n v="3423"/>
    <n v="5875"/>
    <s v="Vendedor(a)"/>
    <d v="2024-07-12T00:00:00"/>
    <n v="500"/>
    <d v="2024-08-05T00:00:00"/>
    <s v="sim"/>
    <d v="2024-08-08T00:00:00"/>
    <s v="mp140345"/>
    <d v="2024-07-12T00:00:00"/>
    <d v="2024-08-05T00:00:00"/>
    <m/>
    <d v="2024-07-24T00:00:00"/>
    <s v="Sim"/>
    <m/>
    <d v="2024-07-12T00:00:00"/>
    <m/>
    <m/>
    <m/>
    <d v="2024-08-08T00:00:00"/>
    <m/>
    <d v="2024-07-22T00:00:00"/>
    <d v="2024-08-13T00:00:00"/>
    <d v="2024-07-24T00:00:00"/>
    <d v="2024-08-15T00:00:00"/>
    <d v="2024-08-06T00:00:00"/>
    <m/>
    <d v="2024-07-25T00:00:00"/>
    <d v="2024-07-29T00:00:00"/>
    <m/>
    <d v="2024-08-06T00:00:00"/>
    <d v="2024-09-05T00:00:00"/>
    <d v="2024-07-29T00:00:00"/>
    <d v="2024-08-15T00:00:00"/>
    <s v="Sim"/>
    <m/>
    <m/>
    <m/>
    <m/>
    <d v="2024-07-19T00:00:00"/>
    <m/>
    <d v="2024-08-16T00:00:00"/>
    <m/>
    <m/>
    <d v="2024-08-28T00:00:00"/>
    <d v="2024-07-23T00:00:00"/>
    <d v="2024-09-06T00:00:00"/>
    <d v="2024-10-10T00:00:00"/>
    <d v="2025-02-05T00:00:00"/>
    <d v="2025-02-24T00:00:00"/>
    <d v="2024-07-29T00:00:00"/>
    <d v="2025-02-24T00:00:00"/>
    <m/>
    <m/>
    <m/>
    <m/>
    <m/>
    <m/>
    <m/>
    <m/>
    <m/>
    <m/>
    <m/>
    <m/>
    <m/>
    <m/>
    <n v="4185.13"/>
    <m/>
    <s v="Não tem"/>
    <m/>
    <m/>
    <m/>
    <s v="SIM"/>
  </r>
  <r>
    <n v="3702"/>
    <x v="1"/>
    <n v="4431"/>
    <x v="2"/>
    <s v="ETAPA 01"/>
    <s v="BLOCO V"/>
    <n v="303"/>
    <s v="ÁGUAS LINDAS"/>
    <s v="GUILHERME DINIZ ARAUJO"/>
    <s v="&quot;06518267135&quot;"/>
    <x v="2"/>
    <x v="23"/>
    <s v="Não"/>
    <s v="Não"/>
    <s v="Não"/>
    <s v="Não"/>
    <s v="Não"/>
    <s v="Não"/>
    <s v="Não"/>
    <n v="154207.79999999999"/>
    <n v="525"/>
    <n v="0"/>
    <n v="102336.4"/>
    <n v="51866"/>
    <n v="0"/>
    <n v="154202.4"/>
    <n v="0"/>
    <n v="0"/>
    <m/>
    <m/>
    <s v="Contrato Adimplente"/>
    <m/>
    <m/>
    <n v="0"/>
    <m/>
    <x v="1"/>
    <d v="2024-07-22T00:00:00"/>
    <m/>
    <m/>
    <m/>
    <m/>
    <s v="Endy Carvalho Consultoria imobiliária"/>
    <m/>
    <m/>
    <m/>
    <d v="2024-10-25T00:00:00"/>
    <d v="2024-10-25T00:00:00"/>
    <s v="DISTRATO"/>
    <d v="2024-07-24T00:00:00"/>
    <n v="27157"/>
    <n v="202000.2"/>
    <m/>
    <s v="AGL28"/>
    <n v="27157"/>
    <m/>
    <s v="Águas Lindas de Goiás"/>
    <s v="Goiás"/>
    <n v="33669521278"/>
    <s v="Quadra 59, APTO 103"/>
    <n v="72911280"/>
    <s v="Jardim Pérola da Barragem II"/>
    <s v="GDINIZARAUJO0@GMAIL.COM"/>
    <m/>
    <n v="1750"/>
    <d v="2025-01-06T00:00:00"/>
    <m/>
    <s v="Gledson Carlos da Silva leandro (Gestor): Informo que o processo de repasse desta reserva seguirá e que foi emitido hoje a minuta do contrato habitacional. Cliente assinará o contrato até segunda feira, dia 14/10/2024. Peço que posterguem os procedimentos de distrato para evitar o cancelamento da reserva. Caso cliente não assine comunicarei aqui. "/>
    <s v="09/10/2024 às 09h35"/>
    <n v="3069"/>
    <n v="5878"/>
    <s v="Profissional de Marketing"/>
    <d v="2024-07-15T00:00:00"/>
    <m/>
    <m/>
    <s v="sim"/>
    <m/>
    <s v="mp142387"/>
    <d v="2024-07-15T00:00:00"/>
    <m/>
    <m/>
    <d v="2024-07-24T00:00:00"/>
    <m/>
    <m/>
    <d v="2024-07-15T00:00:00"/>
    <m/>
    <m/>
    <d v="2024-10-08T00:00:00"/>
    <m/>
    <m/>
    <d v="2024-07-22T00:00:00"/>
    <m/>
    <d v="2024-07-24T00:00:00"/>
    <m/>
    <m/>
    <m/>
    <d v="2024-07-25T00:00:00"/>
    <d v="2024-10-09T00:00:00"/>
    <m/>
    <m/>
    <m/>
    <d v="2024-10-09T00:00:00"/>
    <m/>
    <s v="Sim"/>
    <m/>
    <m/>
    <m/>
    <m/>
    <d v="2024-07-19T00:00:00"/>
    <m/>
    <m/>
    <m/>
    <m/>
    <m/>
    <d v="2024-09-05T00:00:00"/>
    <m/>
    <m/>
    <m/>
    <m/>
    <d v="2024-10-09T00:00:00"/>
    <m/>
    <m/>
    <m/>
    <m/>
    <m/>
    <m/>
    <m/>
    <m/>
    <m/>
    <m/>
    <m/>
    <m/>
    <m/>
    <m/>
    <m/>
    <m/>
    <m/>
    <s v="Não tem"/>
    <s v="CADASTRO VALIDADO"/>
    <s v="Aguardando cliente chegar de viagem"/>
    <s v="FINALIZADO"/>
    <s v="SIM"/>
  </r>
  <r>
    <n v="3703"/>
    <x v="2"/>
    <n v="4414"/>
    <x v="7"/>
    <s v="Etapa Unica"/>
    <s v="BLOCO B"/>
    <s v="APTO 303"/>
    <s v="FORMOSA"/>
    <s v="WALDINEY DIAS DA SILVA"/>
    <s v="&quot;08059378112&quot;"/>
    <x v="0"/>
    <x v="40"/>
    <s v="Não"/>
    <s v="Não"/>
    <s v="Não"/>
    <s v="Não"/>
    <s v="Não"/>
    <s v="Não"/>
    <s v="Não"/>
    <n v="164200"/>
    <n v="914.42"/>
    <n v="0"/>
    <n v="160396.06"/>
    <n v="1878"/>
    <n v="0"/>
    <n v="162274.06"/>
    <n v="0"/>
    <n v="0"/>
    <m/>
    <n v="8787720610650"/>
    <s v="Contrato Adimplente"/>
    <m/>
    <d v="2024-08-23T00:00:00"/>
    <n v="3944.74"/>
    <d v="2024-07-31T00:00:00"/>
    <x v="0"/>
    <d v="2024-07-22T00:00:00"/>
    <m/>
    <m/>
    <m/>
    <m/>
    <s v="Endy Carvalho Consultoria imobiliária"/>
    <m/>
    <m/>
    <m/>
    <d v="2025-01-22T00:00:00"/>
    <d v="2025-08-25T00:00:00"/>
    <s v="VENDA FINALIZADA"/>
    <d v="2024-07-24T00:00:00"/>
    <n v="27172"/>
    <n v="224000"/>
    <m/>
    <s v="FSA010"/>
    <n v="27172"/>
    <s v="JURACI DIAS PEREIRA - 00465554121"/>
    <s v="Formosa"/>
    <s v="Goiás"/>
    <n v="5562998311717"/>
    <s v="Avenida Circular, Q 23, L 2"/>
    <n v="73805207"/>
    <s v="Jardim Oliveira"/>
    <s v="waldineydias26@gmail.com"/>
    <m/>
    <n v="3048.05"/>
    <d v="2024-12-14T00:00:00"/>
    <m/>
    <m/>
    <m/>
    <n v="3605"/>
    <n v="5892"/>
    <s v="Auxiliar"/>
    <d v="2024-07-23T00:00:00"/>
    <n v="449.91"/>
    <d v="2024-08-08T00:00:00"/>
    <s v="sim"/>
    <d v="2024-08-07T00:00:00"/>
    <s v="MP143186"/>
    <d v="2024-07-23T00:00:00"/>
    <d v="2024-08-08T00:00:00"/>
    <m/>
    <d v="2024-07-16T00:00:00"/>
    <s v="Sim"/>
    <m/>
    <d v="2024-07-23T00:00:00"/>
    <m/>
    <m/>
    <m/>
    <d v="2024-08-15T00:00:00"/>
    <m/>
    <d v="2024-07-25T00:00:00"/>
    <d v="2024-08-19T00:00:00"/>
    <d v="2024-07-17T00:00:00"/>
    <d v="2024-08-01T00:00:00"/>
    <d v="2024-08-08T00:00:00"/>
    <m/>
    <d v="2024-07-19T00:00:00"/>
    <d v="2024-07-23T00:00:00"/>
    <d v="2024-12-14T00:00:00"/>
    <d v="2024-08-09T00:00:00"/>
    <d v="2024-08-08T00:00:00"/>
    <d v="2024-07-23T00:00:00"/>
    <m/>
    <s v="Sim"/>
    <m/>
    <m/>
    <m/>
    <m/>
    <d v="2024-08-02T00:00:00"/>
    <m/>
    <d v="2024-08-23T00:00:00"/>
    <m/>
    <m/>
    <d v="2024-08-27T00:00:00"/>
    <d v="2024-07-16T00:00:00"/>
    <d v="2024-08-09T00:00:00"/>
    <d v="2024-08-13T00:00:00"/>
    <d v="2024-12-06T00:00:00"/>
    <m/>
    <d v="2024-07-23T00:00:00"/>
    <m/>
    <m/>
    <m/>
    <m/>
    <m/>
    <m/>
    <m/>
    <m/>
    <m/>
    <m/>
    <m/>
    <m/>
    <m/>
    <m/>
    <m/>
    <n v="1827.39"/>
    <m/>
    <s v="Não tem"/>
    <m/>
    <m/>
    <m/>
    <s v="SIM"/>
  </r>
  <r>
    <n v="3704"/>
    <x v="1"/>
    <n v="4448"/>
    <x v="5"/>
    <s v="Etapa Unica"/>
    <s v="BLOCO J"/>
    <n v="303"/>
    <s v="ÁGUAS LINDAS"/>
    <s v="VIVIANE FERREIRA DE SOUZA"/>
    <s v="&quot;04636507193&quot;"/>
    <x v="6"/>
    <x v="41"/>
    <s v="Não"/>
    <s v="Não"/>
    <s v="Não"/>
    <s v="Não"/>
    <s v="Não"/>
    <s v="Não"/>
    <s v="Não"/>
    <n v="151588.62"/>
    <n v="572"/>
    <n v="0"/>
    <n v="108276.62"/>
    <n v="43312"/>
    <n v="0"/>
    <n v="151588.62"/>
    <n v="0"/>
    <n v="0"/>
    <m/>
    <m/>
    <s v="Contrato Adimplente"/>
    <m/>
    <m/>
    <n v="0"/>
    <m/>
    <x v="1"/>
    <d v="2024-07-24T00:00:00"/>
    <m/>
    <m/>
    <m/>
    <m/>
    <s v="GRUPO IMERGE"/>
    <m/>
    <m/>
    <m/>
    <d v="2024-09-06T00:00:00"/>
    <d v="2024-09-06T00:00:00"/>
    <s v="DISTRATO"/>
    <d v="2024-07-24T00:00:00"/>
    <n v="27151"/>
    <n v="197388.62"/>
    <m/>
    <s v="AGL29"/>
    <n v="27151"/>
    <m/>
    <s v="Ceilândia"/>
    <s v="Distrito Federal"/>
    <n v="5561992828807"/>
    <s v="COND N LAR CH 115A CJ C"/>
    <n v="72290115"/>
    <s v="CEILANDIA II"/>
    <s v="vivianeferreira3462@gmail.com"/>
    <m/>
    <n v="1910"/>
    <m/>
    <m/>
    <m/>
    <m/>
    <n v="3466"/>
    <n v="5873"/>
    <s v="Autônomo(a)"/>
    <d v="2024-07-18T00:00:00"/>
    <m/>
    <m/>
    <s v="sim"/>
    <m/>
    <s v="mp140346"/>
    <d v="2024-07-18T00:00:00"/>
    <m/>
    <m/>
    <d v="2024-07-25T00:00:00"/>
    <m/>
    <m/>
    <d v="2024-07-18T00:00:00"/>
    <m/>
    <m/>
    <m/>
    <m/>
    <m/>
    <d v="2024-07-24T00:00:00"/>
    <m/>
    <d v="2024-07-25T00:00:00"/>
    <m/>
    <m/>
    <m/>
    <d v="2024-07-25T00:00:00"/>
    <m/>
    <m/>
    <m/>
    <m/>
    <m/>
    <m/>
    <m/>
    <m/>
    <m/>
    <m/>
    <m/>
    <d v="2024-07-23T00:00:00"/>
    <m/>
    <m/>
    <m/>
    <m/>
    <m/>
    <m/>
    <m/>
    <m/>
    <m/>
    <m/>
    <m/>
    <m/>
    <m/>
    <m/>
    <m/>
    <m/>
    <m/>
    <m/>
    <m/>
    <m/>
    <m/>
    <m/>
    <m/>
    <m/>
    <m/>
    <m/>
    <m/>
    <m/>
    <s v="Não tem"/>
    <s v="CADASTRO VALIDADO"/>
    <s v="NÃO ENVIADO A CONFORMIDADE - AGUARDANDO AGENDAMENTO DE ENTREVISTA NA AGENCIA. POREM NÃO HA PREVISÃO, POIS CLIENTE ESTA NO HOSPITAL ACOMPANHANDO FAMILIAR HOSPITALIZADO."/>
    <s v="FINALIZADO"/>
    <s v="TALVEZ"/>
  </r>
  <r>
    <n v="3705"/>
    <x v="1"/>
    <n v="4446"/>
    <x v="7"/>
    <s v="Etapa Unica"/>
    <s v="BLOCO R"/>
    <s v="APTO 201"/>
    <s v="FORMOSA"/>
    <s v="RAYANE MACEDO LEMOS NARDIM"/>
    <s v="&quot;70449557111&quot;"/>
    <x v="1"/>
    <x v="3"/>
    <s v="Não"/>
    <s v="Não"/>
    <s v="Não"/>
    <s v="Não"/>
    <s v="Não"/>
    <s v="Não"/>
    <s v="Não"/>
    <n v="148389.9"/>
    <n v="705"/>
    <n v="0"/>
    <n v="134027.9"/>
    <n v="14942"/>
    <n v="0"/>
    <n v="148969.9"/>
    <n v="0"/>
    <n v="0"/>
    <m/>
    <m/>
    <s v="Contrato Adimplente"/>
    <m/>
    <m/>
    <n v="0"/>
    <m/>
    <x v="1"/>
    <d v="2024-07-24T00:00:00"/>
    <m/>
    <m/>
    <m/>
    <m/>
    <s v="Endy Carvalho Consultoria imobiliária"/>
    <m/>
    <m/>
    <m/>
    <d v="2024-08-26T00:00:00"/>
    <d v="2024-08-26T00:00:00"/>
    <s v="DISTRATO"/>
    <d v="2024-07-24T00:00:00"/>
    <n v="27161"/>
    <n v="216933.11"/>
    <m/>
    <s v="FSA010"/>
    <n v="27161"/>
    <m/>
    <s v="Formosa"/>
    <s v="Goiás"/>
    <n v="5561996460299"/>
    <s v="VIA 3 Q 13 L 10"/>
    <n v="73804020"/>
    <s v="JARDIM DAS AMERCIAS"/>
    <s v="rayanemacedo0807@gmail.com"/>
    <m/>
    <n v="2600"/>
    <m/>
    <m/>
    <m/>
    <m/>
    <n v="3867"/>
    <n v="5881"/>
    <s v="Vendedor(a)"/>
    <m/>
    <m/>
    <m/>
    <m/>
    <m/>
    <s v="MP143192"/>
    <m/>
    <m/>
    <m/>
    <d v="2024-07-24T00:00:00"/>
    <m/>
    <m/>
    <m/>
    <m/>
    <m/>
    <m/>
    <m/>
    <m/>
    <m/>
    <m/>
    <d v="2024-07-24T00:00:00"/>
    <m/>
    <m/>
    <m/>
    <m/>
    <d v="2024-08-02T00:00:00"/>
    <d v="2024-09-08T00:00:00"/>
    <m/>
    <m/>
    <d v="2024-08-01T00:00:00"/>
    <m/>
    <s v="Sim"/>
    <m/>
    <m/>
    <m/>
    <m/>
    <m/>
    <m/>
    <m/>
    <m/>
    <m/>
    <m/>
    <d v="2024-07-26T00:00:00"/>
    <m/>
    <m/>
    <m/>
    <m/>
    <d v="2024-08-01T00:00:00"/>
    <m/>
    <m/>
    <s v="Aluguel Social"/>
    <m/>
    <m/>
    <m/>
    <m/>
    <m/>
    <m/>
    <m/>
    <m/>
    <m/>
    <m/>
    <m/>
    <m/>
    <m/>
    <m/>
    <m/>
    <s v="ALUGUEL SOCIAL- JÁ SOLICITADO CANCELAMENTO"/>
    <s v="cliente vai distratar"/>
    <s v="14/08/2024 possivel distrato"/>
    <s v="TALVEZ"/>
  </r>
  <r>
    <n v="3706"/>
    <x v="0"/>
    <n v="4460"/>
    <x v="7"/>
    <s v="Etapa Unica"/>
    <s v="BLOCO H"/>
    <s v="APTO 102"/>
    <s v="FORMOSA"/>
    <s v="JOSE VICTOR RODRIGUES DA CONCEIÇÃO"/>
    <s v="&quot;12974728618&quot;"/>
    <x v="0"/>
    <x v="57"/>
    <s v="Não"/>
    <s v="Não"/>
    <s v="Não"/>
    <s v="Não"/>
    <s v="Não"/>
    <s v="Não"/>
    <s v="Não"/>
    <n v="155054.45000000001"/>
    <n v="689.99"/>
    <n v="0"/>
    <n v="131625.45000000001"/>
    <n v="23429"/>
    <n v="0"/>
    <n v="155054.45000000001"/>
    <n v="0"/>
    <n v="0"/>
    <m/>
    <n v="8787720692141"/>
    <s v="Contrato Adimplente"/>
    <m/>
    <d v="2024-08-30T00:00:00"/>
    <n v="4548.79"/>
    <d v="2024-08-12T00:00:00"/>
    <x v="0"/>
    <d v="2024-07-25T00:00:00"/>
    <m/>
    <m/>
    <m/>
    <m/>
    <s v="Endy Carvalho Consultoria imobiliária"/>
    <m/>
    <m/>
    <m/>
    <d v="2025-03-27T00:00:00"/>
    <d v="2025-08-25T00:00:00"/>
    <s v="VENDA FINALIZADA"/>
    <d v="2024-07-29T00:00:00"/>
    <n v="27185"/>
    <n v="216932.84"/>
    <m/>
    <s v="FSA010"/>
    <n v="27185"/>
    <s v="JOÃO RODRIGUES DA CONCEIÇÃO - 93576544615"/>
    <s v="Formosa"/>
    <s v="Goiás"/>
    <n v="5561996444462"/>
    <s v="Rua 16 Q 43 Apto 001"/>
    <n v="73813230"/>
    <s v="Formosinha"/>
    <s v="josevictorfsa2015@gmail.com"/>
    <m/>
    <n v="2300"/>
    <d v="2025-01-11T00:00:00"/>
    <m/>
    <m/>
    <m/>
    <n v="3711"/>
    <n v="5897"/>
    <s v="Administrador"/>
    <d v="2024-07-30T00:00:00"/>
    <n v="449.91"/>
    <d v="2024-08-15T00:00:00"/>
    <s v="sim"/>
    <d v="2024-08-17T00:00:00"/>
    <s v="MP143194"/>
    <d v="2024-07-30T00:00:00"/>
    <d v="2024-08-16T00:00:00"/>
    <m/>
    <d v="2024-07-25T00:00:00"/>
    <s v="Sim"/>
    <m/>
    <d v="2024-07-30T00:00:00"/>
    <d v="2024-07-30T00:00:00"/>
    <m/>
    <d v="2024-08-02T00:00:00"/>
    <d v="2024-08-26T00:00:00"/>
    <m/>
    <d v="2024-08-06T00:00:00"/>
    <d v="2024-08-28T00:00:00"/>
    <d v="2024-07-25T00:00:00"/>
    <d v="2024-08-15T00:00:00"/>
    <d v="2024-08-19T00:00:00"/>
    <m/>
    <d v="2024-07-26T00:00:00"/>
    <d v="2024-08-07T00:00:00"/>
    <d v="2025-01-11T00:00:00"/>
    <d v="2024-08-21T00:00:00"/>
    <d v="2024-09-03T00:00:00"/>
    <d v="2024-08-07T00:00:00"/>
    <m/>
    <s v="Sim"/>
    <m/>
    <m/>
    <m/>
    <m/>
    <d v="2024-08-12T00:00:00"/>
    <m/>
    <d v="2024-08-30T00:00:00"/>
    <m/>
    <m/>
    <d v="2024-09-02T00:00:00"/>
    <d v="2024-07-24T00:00:00"/>
    <d v="2024-09-06T00:00:00"/>
    <d v="2024-10-10T00:00:00"/>
    <d v="2025-02-21T00:00:00"/>
    <d v="2025-03-20T00:00:00"/>
    <m/>
    <d v="2025-03-20T00:00:00"/>
    <m/>
    <m/>
    <m/>
    <m/>
    <m/>
    <m/>
    <m/>
    <m/>
    <m/>
    <m/>
    <m/>
    <m/>
    <m/>
    <m/>
    <n v="2086.64"/>
    <m/>
    <s v="Não tem"/>
    <m/>
    <m/>
    <m/>
    <s v="SIM"/>
  </r>
  <r>
    <n v="3707"/>
    <x v="0"/>
    <n v="4453"/>
    <x v="7"/>
    <s v="Etapa Unica"/>
    <s v="BLOCO D"/>
    <s v="APTO 204"/>
    <s v="FORMOSA"/>
    <s v="PAULO HENRIQUE GONÇALVES SANTANA"/>
    <s v="&quot;71283529106&quot;"/>
    <x v="0"/>
    <x v="40"/>
    <s v="Não"/>
    <s v="Não"/>
    <s v="Não"/>
    <s v="Não"/>
    <s v="Não"/>
    <s v="Não"/>
    <s v="Não"/>
    <n v="156339.07"/>
    <n v="704.99"/>
    <n v="0"/>
    <n v="134550.07"/>
    <n v="21789"/>
    <n v="0"/>
    <n v="156339.07"/>
    <n v="0"/>
    <n v="0"/>
    <m/>
    <n v="8787720692907"/>
    <s v="Contrato Adimplente"/>
    <m/>
    <d v="2024-08-30T00:00:00"/>
    <n v="3543.61"/>
    <d v="2024-08-12T00:00:00"/>
    <x v="0"/>
    <d v="2024-07-25T00:00:00"/>
    <m/>
    <m/>
    <m/>
    <m/>
    <s v="Endy Carvalho Consultoria imobiliária"/>
    <m/>
    <m/>
    <m/>
    <d v="2025-03-27T00:00:00"/>
    <d v="2025-08-25T00:00:00"/>
    <s v="VENDA FINALIZADA"/>
    <d v="2024-07-25T00:00:00"/>
    <n v="27184"/>
    <n v="217933.46"/>
    <m/>
    <s v="FSA010"/>
    <n v="27184"/>
    <s v="MARIA APARECIDA GONÇALVES RIBEIRO - 00038898152"/>
    <s v="Formosa"/>
    <s v="Goiás"/>
    <n v="5561996551711"/>
    <s v="Avenida Formosa QD 112 L 14"/>
    <n v="73813250"/>
    <s v="Formosinha"/>
    <s v="paulohenriquegonsalvessantana@gmail.com"/>
    <m/>
    <n v="2350"/>
    <d v="2025-01-15T00:00:00"/>
    <m/>
    <m/>
    <m/>
    <n v="3646"/>
    <n v="5896"/>
    <s v="Auxiliar"/>
    <d v="2024-08-05T00:00:00"/>
    <n v="449.91"/>
    <d v="2024-08-15T00:00:00"/>
    <s v="sim"/>
    <d v="2024-08-17T00:00:00"/>
    <s v="MP143195"/>
    <d v="2024-08-05T00:00:00"/>
    <d v="2024-08-16T00:00:00"/>
    <m/>
    <d v="2024-07-25T00:00:00"/>
    <s v="Sim"/>
    <m/>
    <d v="2024-08-05T00:00:00"/>
    <m/>
    <m/>
    <m/>
    <d v="2024-08-26T00:00:00"/>
    <m/>
    <d v="2024-08-12T00:00:00"/>
    <d v="2024-08-28T00:00:00"/>
    <d v="2024-07-25T00:00:00"/>
    <d v="2024-08-15T00:00:00"/>
    <d v="2024-08-19T00:00:00"/>
    <m/>
    <d v="2024-07-25T00:00:00"/>
    <d v="2024-07-31T00:00:00"/>
    <d v="2025-01-15T00:00:00"/>
    <d v="2024-08-21T00:00:00"/>
    <d v="2024-09-03T00:00:00"/>
    <d v="2024-07-30T00:00:00"/>
    <m/>
    <s v="Sim"/>
    <m/>
    <m/>
    <m/>
    <m/>
    <d v="2024-08-12T00:00:00"/>
    <m/>
    <d v="2024-08-30T00:00:00"/>
    <m/>
    <m/>
    <d v="2024-09-12T00:00:00"/>
    <d v="2024-07-24T00:00:00"/>
    <d v="2025-02-10T00:00:00"/>
    <d v="2025-02-15T00:00:00"/>
    <d v="2025-02-25T00:00:00"/>
    <d v="2025-03-20T00:00:00"/>
    <d v="2024-07-30T00:00:00"/>
    <d v="2025-03-20T00:00:00"/>
    <m/>
    <m/>
    <m/>
    <m/>
    <m/>
    <m/>
    <m/>
    <m/>
    <m/>
    <m/>
    <m/>
    <m/>
    <m/>
    <m/>
    <n v="2042.77"/>
    <m/>
    <s v="Não tem"/>
    <m/>
    <m/>
    <m/>
    <s v="SIM"/>
  </r>
  <r>
    <n v="3708"/>
    <x v="0"/>
    <n v="4449"/>
    <x v="7"/>
    <s v="Etapa Unica"/>
    <s v="BLOCO B"/>
    <s v="APTO 304"/>
    <s v="FORMOSA"/>
    <s v="LUCAS PEREIRA BORGES"/>
    <s v="&quot;06260364105&quot;"/>
    <x v="1"/>
    <x v="19"/>
    <s v="Não"/>
    <s v="Não"/>
    <s v="Não"/>
    <s v="Não"/>
    <s v="Não"/>
    <s v="Não"/>
    <s v="Não"/>
    <n v="160477.5"/>
    <n v="704.99"/>
    <n v="0"/>
    <n v="143244.5"/>
    <n v="5170"/>
    <n v="0"/>
    <n v="148414.5"/>
    <n v="0"/>
    <n v="0"/>
    <m/>
    <n v="8787720694136"/>
    <s v="Contrato Adimplente"/>
    <m/>
    <d v="2024-08-26T00:00:00"/>
    <n v="3962.02"/>
    <d v="2024-08-09T00:00:00"/>
    <x v="0"/>
    <d v="2024-07-25T00:00:00"/>
    <m/>
    <m/>
    <m/>
    <m/>
    <s v="Endy Carvalho Consultoria imobiliária"/>
    <m/>
    <m/>
    <m/>
    <d v="2025-03-27T00:00:00"/>
    <d v="2025-08-25T00:00:00"/>
    <s v="VENDA FINALIZADA"/>
    <d v="2024-07-29T00:00:00"/>
    <n v="27186"/>
    <n v="216928.26"/>
    <m/>
    <s v="FSA010"/>
    <n v="27186"/>
    <m/>
    <s v="Formosa"/>
    <s v="Goiás"/>
    <n v="5561999043730"/>
    <s v="RUA 09 A LOTE 63"/>
    <n v="73802451"/>
    <s v="Setor Sul"/>
    <s v="lukas157186@gmail.com"/>
    <m/>
    <n v="2490.4499999999998"/>
    <m/>
    <m/>
    <m/>
    <m/>
    <n v="3606"/>
    <n v="5898"/>
    <s v="Professor"/>
    <d v="2024-07-19T00:00:00"/>
    <n v="449.91"/>
    <d v="2024-08-15T00:00:00"/>
    <s v="sim"/>
    <d v="2024-08-14T00:00:00"/>
    <s v="MP143196"/>
    <d v="2024-07-19T00:00:00"/>
    <d v="2024-08-12T00:00:00"/>
    <m/>
    <d v="2024-07-25T00:00:00"/>
    <s v="Sim"/>
    <m/>
    <d v="2024-07-19T00:00:00"/>
    <m/>
    <m/>
    <m/>
    <d v="2024-08-19T00:00:00"/>
    <m/>
    <d v="2024-07-29T00:00:00"/>
    <d v="2024-08-21T00:00:00"/>
    <d v="2024-07-25T00:00:00"/>
    <d v="2024-08-15T00:00:00"/>
    <d v="2024-08-13T00:00:00"/>
    <m/>
    <d v="2024-07-26T00:00:00"/>
    <d v="2024-08-02T00:00:00"/>
    <d v="2025-01-12T00:00:00"/>
    <d v="2024-08-14T00:00:00"/>
    <d v="2024-09-03T00:00:00"/>
    <d v="2024-08-01T00:00:00"/>
    <m/>
    <s v="Sim"/>
    <m/>
    <m/>
    <m/>
    <m/>
    <d v="2024-08-09T00:00:00"/>
    <m/>
    <d v="2024-08-27T00:00:00"/>
    <m/>
    <m/>
    <d v="2024-08-29T00:00:00"/>
    <d v="2024-07-25T00:00:00"/>
    <d v="2024-10-28T00:00:00"/>
    <d v="2024-11-20T00:00:00"/>
    <d v="2025-02-21T00:00:00"/>
    <d v="2025-03-20T00:00:00"/>
    <d v="2024-07-31T00:00:00"/>
    <d v="2025-03-20T00:00:00"/>
    <m/>
    <m/>
    <m/>
    <m/>
    <m/>
    <m/>
    <m/>
    <m/>
    <m/>
    <m/>
    <m/>
    <m/>
    <m/>
    <m/>
    <n v="2012.42"/>
    <m/>
    <s v="Não tem"/>
    <m/>
    <m/>
    <s v="não precisa"/>
    <s v="SIM"/>
  </r>
  <r>
    <n v="3709"/>
    <x v="0"/>
    <n v="4459"/>
    <x v="7"/>
    <s v="Etapa Unica"/>
    <s v="BLOCO L"/>
    <s v="APTO 303"/>
    <s v="FORMOSA"/>
    <s v="LETICIA ANTONELLI FRANCISCO MACIEL"/>
    <s v="&quot;08464415192&quot;"/>
    <x v="1"/>
    <x v="10"/>
    <s v="Não"/>
    <s v="Não"/>
    <s v="Não"/>
    <s v="Não"/>
    <s v="Não"/>
    <s v="Não"/>
    <s v="Não"/>
    <n v="154128.32999999999"/>
    <n v="678.6"/>
    <n v="0"/>
    <n v="129403.33"/>
    <n v="24725"/>
    <n v="0"/>
    <n v="154128.32999999999"/>
    <n v="0"/>
    <n v="0"/>
    <m/>
    <n v="8787720714536"/>
    <s v="Contrato Adimplente"/>
    <m/>
    <d v="2024-08-26T00:00:00"/>
    <n v="3635.14"/>
    <d v="2024-08-08T00:00:00"/>
    <x v="0"/>
    <d v="2024-07-26T00:00:00"/>
    <m/>
    <m/>
    <m/>
    <m/>
    <s v="Endy Carvalho Consultoria imobiliária"/>
    <m/>
    <m/>
    <m/>
    <d v="2025-03-27T00:00:00"/>
    <d v="2025-08-25T00:00:00"/>
    <s v="VENDA FINALIZADA"/>
    <d v="2024-07-29T00:00:00"/>
    <n v="27241"/>
    <n v="216932.2"/>
    <m/>
    <s v="FSA010"/>
    <n v="27241"/>
    <s v="IRACI SANTOS ALMEIDA - 70242534104"/>
    <s v="Formosa"/>
    <s v="Goiás"/>
    <n v="5561996611503"/>
    <s v="RUA 09 Q 44 L 17"/>
    <n v="73808375"/>
    <s v="PARQUE VILA VERDE"/>
    <s v="leticiaantonellimaciel@gmail.com"/>
    <m/>
    <n v="2262.0100000000002"/>
    <d v="2025-01-14T00:00:00"/>
    <m/>
    <m/>
    <m/>
    <n v="3777"/>
    <n v="5901"/>
    <s v="Supervisor"/>
    <d v="2024-08-02T00:00:00"/>
    <n v="449.91"/>
    <d v="2024-08-12T00:00:00"/>
    <s v="sim"/>
    <d v="2024-08-13T00:00:00"/>
    <s v="MP143197"/>
    <d v="2024-08-02T00:00:00"/>
    <d v="2024-08-12T00:00:00"/>
    <m/>
    <d v="2024-07-26T00:00:00"/>
    <s v="Sim"/>
    <m/>
    <d v="2024-08-02T00:00:00"/>
    <m/>
    <m/>
    <m/>
    <d v="2024-08-19T00:00:00"/>
    <m/>
    <d v="2024-08-06T00:00:00"/>
    <d v="2024-08-21T00:00:00"/>
    <d v="2024-07-26T00:00:00"/>
    <d v="2024-08-15T00:00:00"/>
    <d v="2024-08-13T00:00:00"/>
    <m/>
    <d v="2024-07-29T00:00:00"/>
    <d v="2024-08-02T00:00:00"/>
    <d v="2025-01-14T00:00:00"/>
    <d v="2024-08-14T00:00:00"/>
    <d v="2024-10-28T00:00:00"/>
    <d v="2024-08-01T00:00:00"/>
    <m/>
    <s v="Sim"/>
    <m/>
    <m/>
    <m/>
    <m/>
    <d v="2024-08-08T00:00:00"/>
    <m/>
    <d v="2024-08-27T00:00:00"/>
    <m/>
    <m/>
    <d v="2024-08-29T00:00:00"/>
    <d v="2024-07-26T00:00:00"/>
    <d v="2024-11-07T00:00:00"/>
    <d v="2024-12-11T00:00:00"/>
    <d v="2025-02-21T00:00:00"/>
    <d v="2025-03-20T00:00:00"/>
    <d v="2024-08-01T00:00:00"/>
    <d v="2025-03-20T00:00:00"/>
    <m/>
    <m/>
    <m/>
    <m/>
    <m/>
    <m/>
    <m/>
    <m/>
    <m/>
    <m/>
    <m/>
    <m/>
    <m/>
    <m/>
    <n v="2119.98"/>
    <m/>
    <s v="Pendente"/>
    <m/>
    <m/>
    <s v="AINDA NÃO APRESENTOU"/>
    <s v="TALVEZ"/>
  </r>
  <r>
    <n v="3710"/>
    <x v="1"/>
    <n v="4439"/>
    <x v="7"/>
    <s v="Etapa Unica"/>
    <s v="BLOCO C"/>
    <s v="APTO 104"/>
    <s v="FORMOSA"/>
    <s v="GABRIELLA CRISTINA MOREIRA DA SILVA"/>
    <s v="&quot;09079768162&quot;"/>
    <x v="1"/>
    <x v="19"/>
    <s v="Não"/>
    <s v="Não"/>
    <s v="Não"/>
    <s v="Não"/>
    <s v="Não"/>
    <s v="Não"/>
    <s v="Não"/>
    <n v="155255.39000000001"/>
    <n v="692.4"/>
    <n v="54744.61"/>
    <n v="132093.39000000001"/>
    <n v="23162"/>
    <n v="0"/>
    <n v="155255.39000000001"/>
    <n v="0"/>
    <n v="0"/>
    <m/>
    <m/>
    <s v="Contrato Adimplente"/>
    <m/>
    <m/>
    <n v="0"/>
    <m/>
    <x v="1"/>
    <d v="2024-07-26T00:00:00"/>
    <m/>
    <m/>
    <m/>
    <m/>
    <s v="Endy Carvalho Consultoria imobiliária"/>
    <m/>
    <m/>
    <m/>
    <d v="2024-08-23T00:00:00"/>
    <d v="2024-08-23T00:00:00"/>
    <s v="DISTRATO"/>
    <d v="2024-07-29T00:00:00"/>
    <n v="27239"/>
    <n v="216932.98"/>
    <m/>
    <s v="FSA010"/>
    <n v="27239"/>
    <m/>
    <s v="Formosa"/>
    <s v="Goiás"/>
    <n v="5561981892964"/>
    <s v="Via 2"/>
    <n v="73804015"/>
    <s v="Chácaras Setor Abreu"/>
    <s v="gabriellafsa678@gmail.com"/>
    <m/>
    <n v="2350"/>
    <d v="2025-01-12T00:00:00"/>
    <m/>
    <m/>
    <m/>
    <n v="3633"/>
    <n v="5899"/>
    <s v="Atendente"/>
    <m/>
    <m/>
    <m/>
    <m/>
    <m/>
    <s v="MP143198"/>
    <m/>
    <m/>
    <m/>
    <d v="2024-07-26T00:00:00"/>
    <m/>
    <m/>
    <m/>
    <m/>
    <m/>
    <m/>
    <m/>
    <m/>
    <m/>
    <m/>
    <d v="2024-07-26T00:00:00"/>
    <m/>
    <m/>
    <m/>
    <d v="2024-07-29T00:00:00"/>
    <d v="2024-08-02T00:00:00"/>
    <d v="2025-01-12T00:00:00"/>
    <m/>
    <m/>
    <d v="2024-08-01T00:00:00"/>
    <m/>
    <s v="Sim"/>
    <m/>
    <m/>
    <m/>
    <m/>
    <m/>
    <m/>
    <m/>
    <m/>
    <m/>
    <m/>
    <d v="2024-07-26T00:00:00"/>
    <m/>
    <m/>
    <m/>
    <m/>
    <d v="2024-08-01T00:00:00"/>
    <m/>
    <m/>
    <m/>
    <m/>
    <m/>
    <m/>
    <m/>
    <m/>
    <m/>
    <m/>
    <m/>
    <m/>
    <m/>
    <m/>
    <m/>
    <m/>
    <m/>
    <s v="Não tem"/>
    <m/>
    <m/>
    <d v="2024-08-10T00:00:00"/>
    <s v="SIM"/>
  </r>
  <r>
    <n v="3711"/>
    <x v="0"/>
    <n v="4457"/>
    <x v="7"/>
    <s v="Etapa Unica"/>
    <s v="BLOCO L"/>
    <s v="APTO 301"/>
    <s v="FORMOSA"/>
    <s v="VICENTE GOMES DE ATAIDES JUNIOR"/>
    <s v="&quot;05135957162&quot;"/>
    <x v="1"/>
    <x v="33"/>
    <s v="Não"/>
    <s v="Não"/>
    <s v="Não"/>
    <s v="Não"/>
    <s v="Não"/>
    <s v="Não"/>
    <s v="Não"/>
    <n v="162775.71"/>
    <n v="692.91"/>
    <n v="0"/>
    <n v="131528.41"/>
    <n v="23104"/>
    <n v="0"/>
    <n v="154632.41"/>
    <n v="0"/>
    <n v="0"/>
    <m/>
    <n v="8787720716830"/>
    <s v="Contrato Adimplente"/>
    <m/>
    <d v="2024-08-26T00:00:00"/>
    <n v="3543.33"/>
    <d v="2024-08-07T00:00:00"/>
    <x v="0"/>
    <d v="2024-07-26T00:00:00"/>
    <m/>
    <m/>
    <m/>
    <m/>
    <s v="Endy Carvalho Consultoria imobiliária"/>
    <m/>
    <m/>
    <m/>
    <d v="2025-03-27T00:00:00"/>
    <d v="2025-08-25T00:00:00"/>
    <s v="VENDA FINALIZADA"/>
    <d v="2024-07-29T00:00:00"/>
    <n v="27240"/>
    <n v="216928.69"/>
    <m/>
    <s v="FSA010"/>
    <n v="27240"/>
    <m/>
    <s v="Formosa"/>
    <s v="Goiás"/>
    <n v="5561996625430"/>
    <s v="RUA 10, Q. 4"/>
    <n v="73813645"/>
    <s v="SÃO BENEDITO"/>
    <s v="vicentegomes1@hotmail.com"/>
    <m/>
    <n v="2309.7399999999998"/>
    <d v="2024-10-15T00:00:00"/>
    <m/>
    <m/>
    <m/>
    <n v="3775"/>
    <n v="5900"/>
    <s v="Atendente"/>
    <d v="2024-07-22T00:00:00"/>
    <n v="449.91"/>
    <d v="2024-08-12T00:00:00"/>
    <s v="sim"/>
    <d v="2024-08-12T00:00:00"/>
    <s v="MP143199"/>
    <d v="2024-07-22T00:00:00"/>
    <d v="2024-08-12T00:00:00"/>
    <m/>
    <d v="2024-07-26T00:00:00"/>
    <s v="Sim"/>
    <m/>
    <d v="2024-07-22T00:00:00"/>
    <d v="2024-08-01T00:00:00"/>
    <m/>
    <d v="2024-08-02T00:00:00"/>
    <d v="2024-08-19T00:00:00"/>
    <m/>
    <d v="2024-07-29T00:00:00"/>
    <d v="2024-08-21T00:00:00"/>
    <d v="2024-07-26T00:00:00"/>
    <d v="2024-08-15T00:00:00"/>
    <d v="2024-08-13T00:00:00"/>
    <m/>
    <d v="2024-07-29T00:00:00"/>
    <d v="2024-08-05T00:00:00"/>
    <d v="2024-10-15T00:00:00"/>
    <d v="2024-08-14T00:00:00"/>
    <d v="2024-09-03T00:00:00"/>
    <d v="2024-08-03T00:00:00"/>
    <m/>
    <s v="Sim"/>
    <m/>
    <m/>
    <m/>
    <m/>
    <d v="2024-08-07T00:00:00"/>
    <m/>
    <d v="2024-08-27T00:00:00"/>
    <m/>
    <m/>
    <d v="2024-08-29T00:00:00"/>
    <d v="2024-07-26T00:00:00"/>
    <d v="2025-02-10T00:00:00"/>
    <d v="2025-02-15T00:00:00"/>
    <d v="2025-02-25T00:00:00"/>
    <d v="2025-03-20T00:00:00"/>
    <d v="2024-08-02T00:00:00"/>
    <d v="2025-03-20T00:00:00"/>
    <m/>
    <m/>
    <m/>
    <m/>
    <m/>
    <m/>
    <m/>
    <m/>
    <m/>
    <m/>
    <m/>
    <m/>
    <m/>
    <m/>
    <n v="2100.06"/>
    <m/>
    <s v="Não tem"/>
    <s v="teste"/>
    <s v="teste"/>
    <s v="teste"/>
    <s v="NÃO"/>
  </r>
  <r>
    <n v="3712"/>
    <x v="0"/>
    <n v="4480"/>
    <x v="7"/>
    <s v="Etapa Unica"/>
    <s v="BLOCO B"/>
    <s v="APTO 1"/>
    <s v="FORMOSA"/>
    <s v="VINICIUS RODRIGUES DE BRITO"/>
    <s v="&quot;06032039145&quot;"/>
    <x v="1"/>
    <x v="10"/>
    <s v="Não"/>
    <s v="Não"/>
    <s v="Não"/>
    <s v="Não"/>
    <s v="Não"/>
    <s v="Não"/>
    <s v="Não"/>
    <n v="163760.85999999999"/>
    <n v="696.14"/>
    <n v="0"/>
    <n v="132746.32"/>
    <n v="22748"/>
    <n v="0"/>
    <n v="155494.32"/>
    <n v="0"/>
    <n v="0"/>
    <m/>
    <n v="8787720744362"/>
    <s v="Contrato Adimplente"/>
    <m/>
    <d v="2024-09-05T00:00:00"/>
    <n v="3895.09"/>
    <d v="2024-08-15T00:00:00"/>
    <x v="0"/>
    <d v="2024-07-30T00:00:00"/>
    <m/>
    <m/>
    <m/>
    <m/>
    <s v="Endy Carvalho Consultoria imobiliária"/>
    <m/>
    <m/>
    <m/>
    <d v="2025-03-27T00:00:00"/>
    <d v="2025-08-25T00:00:00"/>
    <s v="VENDA FINALIZADA"/>
    <d v="2024-07-31T00:00:00"/>
    <n v="27398"/>
    <n v="225000.06"/>
    <m/>
    <s v="FSA010"/>
    <n v="27398"/>
    <s v="NICAIO RICK RODRIGUES SILVA - 70448438160,TERESINHA BRITO DA SILVA - 00381421120"/>
    <s v="Formosa"/>
    <s v="Goiás"/>
    <n v="5561999869697"/>
    <s v="RUA 11"/>
    <n v="73802471"/>
    <s v="SETOR SUL"/>
    <s v="vinicius.rodrigues3266@gmail.com"/>
    <n v="5561999912047"/>
    <n v="2320.4899999999998"/>
    <d v="2025-01-19T00:00:00"/>
    <m/>
    <m/>
    <m/>
    <n v="3609"/>
    <n v="5903"/>
    <s v="Motorista"/>
    <d v="2024-08-07T00:00:00"/>
    <n v="449.96"/>
    <d v="2024-08-22T00:00:00"/>
    <s v="sim"/>
    <d v="2024-08-20T00:00:00"/>
    <s v="MP143200"/>
    <d v="2024-08-07T00:00:00"/>
    <d v="2024-08-22T00:00:00"/>
    <m/>
    <d v="2024-07-31T00:00:00"/>
    <s v="Sim"/>
    <m/>
    <d v="2024-08-07T00:00:00"/>
    <m/>
    <m/>
    <m/>
    <d v="2024-08-29T00:00:00"/>
    <m/>
    <d v="2024-08-12T00:00:00"/>
    <d v="2024-09-03T00:00:00"/>
    <d v="2024-07-31T00:00:00"/>
    <d v="2024-08-15T00:00:00"/>
    <d v="2024-08-23T00:00:00"/>
    <m/>
    <d v="2024-08-08T00:00:00"/>
    <d v="2024-08-05T00:00:00"/>
    <d v="2025-01-19T00:00:00"/>
    <d v="2024-08-28T00:00:00"/>
    <d v="2024-09-03T00:00:00"/>
    <d v="2024-08-05T00:00:00"/>
    <m/>
    <s v="Sim"/>
    <m/>
    <m/>
    <m/>
    <m/>
    <d v="2024-08-15T00:00:00"/>
    <m/>
    <d v="2024-09-06T00:00:00"/>
    <m/>
    <m/>
    <d v="2024-09-09T00:00:00"/>
    <d v="2024-07-30T00:00:00"/>
    <d v="2025-02-10T00:00:00"/>
    <d v="2025-02-15T00:00:00"/>
    <d v="2025-02-25T00:00:00"/>
    <d v="2025-03-20T00:00:00"/>
    <d v="2024-08-05T00:00:00"/>
    <d v="2025-03-20T00:00:00"/>
    <m/>
    <m/>
    <m/>
    <m/>
    <m/>
    <m/>
    <m/>
    <m/>
    <m/>
    <m/>
    <m/>
    <m/>
    <m/>
    <m/>
    <n v="2084.09"/>
    <m/>
    <s v="Não tem"/>
    <s v="ESTÁ FALTANDO COMPROVANTE DE RENDA DA CONJUGE"/>
    <m/>
    <d v="2024-08-07T00:00:00"/>
    <m/>
  </r>
  <r>
    <n v="3713"/>
    <x v="0"/>
    <n v="4465"/>
    <x v="5"/>
    <s v="Etapa Unica"/>
    <s v="BLOCO J"/>
    <n v="304"/>
    <s v="ÁGUAS LINDAS"/>
    <s v="MATUSALEM SOUZA DAMASCENO"/>
    <s v="&quot;02276807156&quot;"/>
    <x v="2"/>
    <x v="6"/>
    <s v="Não"/>
    <s v="Não"/>
    <s v="Não"/>
    <s v="Sim"/>
    <s v="Sim"/>
    <s v="Não"/>
    <s v="Não"/>
    <n v="132042.03"/>
    <n v="526.71"/>
    <n v="0"/>
    <n v="98245"/>
    <n v="33766"/>
    <n v="0"/>
    <n v="132011"/>
    <n v="0"/>
    <n v="0"/>
    <m/>
    <n v="8787720707661"/>
    <s v="Contrato Adimplente"/>
    <n v="105379"/>
    <d v="2024-08-26T00:00:00"/>
    <n v="2740.25"/>
    <d v="2024-08-05T00:00:00"/>
    <x v="0"/>
    <d v="2024-07-30T00:00:00"/>
    <m/>
    <m/>
    <m/>
    <m/>
    <s v="Endy Carvalho Consultoria imobiliária"/>
    <m/>
    <m/>
    <m/>
    <d v="2025-03-24T00:00:00"/>
    <d v="2025-03-24T00:00:00"/>
    <s v="VENDA FINALIZADA"/>
    <d v="2024-07-31T00:00:00"/>
    <n v="27401"/>
    <n v="191969.08"/>
    <m/>
    <s v="AGL29"/>
    <n v="27401"/>
    <m/>
    <s v="Águas Lindas de Goiás"/>
    <s v="Goiás"/>
    <n v="5561996410589"/>
    <s v="RUA 34 Q 34"/>
    <n v="72910000"/>
    <s v="QUEDAS DO DESCOBERTO"/>
    <s v="matusalemsouzadamasceno@gmail.com"/>
    <m/>
    <n v="2106.84"/>
    <m/>
    <m/>
    <m/>
    <m/>
    <n v="3469"/>
    <n v="5907"/>
    <s v="Auxiliar"/>
    <d v="2024-07-24T00:00:00"/>
    <n v="500"/>
    <d v="2024-08-12T00:00:00"/>
    <s v="sim"/>
    <d v="2024-08-12T00:00:00"/>
    <s v="MP140350"/>
    <d v="2024-07-24T00:00:00"/>
    <d v="2024-08-09T00:00:00"/>
    <m/>
    <d v="2024-07-25T00:00:00"/>
    <s v="Sim"/>
    <m/>
    <d v="2024-07-24T00:00:00"/>
    <m/>
    <m/>
    <m/>
    <d v="2024-08-15T00:00:00"/>
    <m/>
    <d v="2024-07-31T00:00:00"/>
    <d v="2024-08-20T00:00:00"/>
    <d v="2024-07-25T00:00:00"/>
    <d v="2024-08-15T00:00:00"/>
    <d v="2024-08-12T00:00:00"/>
    <m/>
    <d v="2024-07-30T00:00:00"/>
    <d v="2024-08-01T00:00:00"/>
    <m/>
    <d v="2024-08-12T00:00:00"/>
    <d v="2024-09-05T00:00:00"/>
    <d v="2024-08-01T00:00:00"/>
    <d v="2024-08-22T00:00:00"/>
    <s v="Sim"/>
    <m/>
    <n v="10025.08"/>
    <m/>
    <m/>
    <d v="2024-07-29T00:00:00"/>
    <m/>
    <d v="2024-08-27T00:00:00"/>
    <m/>
    <m/>
    <d v="2024-08-28T00:00:00"/>
    <d v="2024-07-29T00:00:00"/>
    <d v="2024-09-06T00:00:00"/>
    <d v="2024-10-10T00:00:00"/>
    <d v="2025-02-05T00:00:00"/>
    <d v="2025-02-24T00:00:00"/>
    <d v="2024-08-01T00:00:00"/>
    <d v="2025-02-24T00:00:00"/>
    <m/>
    <m/>
    <m/>
    <m/>
    <m/>
    <m/>
    <m/>
    <m/>
    <m/>
    <m/>
    <m/>
    <m/>
    <m/>
    <m/>
    <n v="3805.32"/>
    <m/>
    <s v="Não tem"/>
    <s v="CADASTRO VALIDADO"/>
    <m/>
    <s v="NÃO GEROU CONFISSÃO COM FIADOR"/>
    <s v="SIM"/>
  </r>
  <r>
    <n v="3714"/>
    <x v="0"/>
    <n v="4458"/>
    <x v="2"/>
    <s v="ETAPA 01"/>
    <s v="BLOCO F"/>
    <n v="204"/>
    <s v="ÁGUAS LINDAS"/>
    <s v="FABRICIO CHAVES DOS SANTOS"/>
    <s v="&quot;07367960539&quot;"/>
    <x v="6"/>
    <x v="29"/>
    <s v="Não"/>
    <s v="Não"/>
    <s v="Não"/>
    <s v="Sim"/>
    <s v="Sim"/>
    <s v="Não"/>
    <s v="Não"/>
    <n v="164713.4"/>
    <n v="674.55"/>
    <n v="0"/>
    <n v="136772.62"/>
    <n v="43289.38"/>
    <n v="0"/>
    <n v="180062"/>
    <n v="0"/>
    <n v="0"/>
    <m/>
    <n v="8787720810179"/>
    <s v="Contrato Adimplente"/>
    <n v="96098"/>
    <d v="2024-09-06T00:00:00"/>
    <n v="2740.25"/>
    <d v="2024-08-13T00:00:00"/>
    <x v="0"/>
    <d v="2024-07-30T00:00:00"/>
    <m/>
    <m/>
    <m/>
    <m/>
    <s v="Endy Carvalho Consultoria imobiliária"/>
    <m/>
    <m/>
    <m/>
    <d v="2024-12-27T00:00:00"/>
    <d v="2025-03-28T00:00:00"/>
    <s v="VENDA FINALIZADA"/>
    <d v="2024-07-31T00:00:00"/>
    <n v="27400"/>
    <n v="206713.4"/>
    <m/>
    <s v="AGL28"/>
    <n v="27400"/>
    <m/>
    <s v="Águas Lindas de Goiás"/>
    <s v="Goiás"/>
    <n v="5561998489958"/>
    <s v="Q 58 L 02 COJ A BL B"/>
    <n v="72910000"/>
    <s v="SETOR 12"/>
    <s v="fabriciochaves03f@gmail.com"/>
    <m/>
    <n v="2248.5"/>
    <d v="2025-01-11T00:00:00"/>
    <m/>
    <m/>
    <m/>
    <n v="2784"/>
    <n v="5906"/>
    <s v="Caixa"/>
    <d v="2024-07-22T00:00:00"/>
    <n v="500"/>
    <d v="2024-08-15T00:00:00"/>
    <s v="sim"/>
    <d v="2024-08-20T00:00:00"/>
    <s v="MP146256"/>
    <d v="2024-07-22T00:00:00"/>
    <d v="2024-08-19T00:00:00"/>
    <m/>
    <d v="2024-07-29T00:00:00"/>
    <s v="Sim"/>
    <m/>
    <d v="2024-07-22T00:00:00"/>
    <m/>
    <m/>
    <m/>
    <d v="2024-08-22T00:00:00"/>
    <m/>
    <d v="2024-07-31T00:00:00"/>
    <d v="2024-08-22T00:00:00"/>
    <d v="2024-07-29T00:00:00"/>
    <d v="2024-09-02T00:00:00"/>
    <d v="2024-08-20T00:00:00"/>
    <m/>
    <d v="2024-07-29T00:00:00"/>
    <d v="2024-08-09T00:00:00"/>
    <m/>
    <d v="2024-08-20T00:00:00"/>
    <d v="2024-09-04T00:00:00"/>
    <d v="2024-08-09T00:00:00"/>
    <d v="2024-09-02T00:00:00"/>
    <s v="Sim"/>
    <m/>
    <m/>
    <m/>
    <m/>
    <d v="2024-07-29T00:00:00"/>
    <m/>
    <d v="2024-09-10T00:00:00"/>
    <m/>
    <m/>
    <d v="2024-09-11T00:00:00"/>
    <d v="2024-08-06T00:00:00"/>
    <d v="2024-09-04T00:00:00"/>
    <d v="2024-10-12T00:00:00"/>
    <d v="2024-12-03T00:00:00"/>
    <d v="2024-11-28T00:00:00"/>
    <d v="2024-08-08T00:00:00"/>
    <d v="2024-11-28T00:00:00"/>
    <m/>
    <m/>
    <m/>
    <m/>
    <m/>
    <m/>
    <m/>
    <m/>
    <m/>
    <m/>
    <m/>
    <m/>
    <m/>
    <m/>
    <n v="4165.32"/>
    <m/>
    <s v="Não tem"/>
    <s v="CADASTRO VALIDADO"/>
    <s v="FINALIZADO"/>
    <s v="FINALIZADO"/>
    <s v="SIM"/>
  </r>
  <r>
    <n v="3715"/>
    <x v="0"/>
    <n v="4450"/>
    <x v="5"/>
    <s v="Etapa Unica"/>
    <s v="BLOCO B"/>
    <n v="102"/>
    <s v="ÁGUAS LINDAS"/>
    <s v="SAMEERAH DE SOUZA RIBEIRO SIQUEIRA"/>
    <s v="&quot;05726949110&quot;"/>
    <x v="2"/>
    <x v="55"/>
    <s v="Não"/>
    <s v="Não"/>
    <s v="Não"/>
    <s v="Sim"/>
    <s v="Sim"/>
    <s v="Não"/>
    <s v="Não"/>
    <n v="152777.87"/>
    <n v="632.07000000000005"/>
    <n v="0"/>
    <n v="120359.84"/>
    <n v="32420"/>
    <n v="0"/>
    <n v="152779.84"/>
    <n v="0"/>
    <n v="0"/>
    <m/>
    <n v="8787720733654"/>
    <s v="Contrato Adimplente"/>
    <n v="105241"/>
    <d v="2024-08-26T00:00:00"/>
    <n v="2740.25"/>
    <d v="2024-08-07T00:00:00"/>
    <x v="0"/>
    <d v="2024-07-30T00:00:00"/>
    <m/>
    <m/>
    <m/>
    <m/>
    <s v="Endy Carvalho Consultoria imobiliária"/>
    <m/>
    <m/>
    <m/>
    <d v="2025-03-24T00:00:00"/>
    <d v="2025-03-24T00:00:00"/>
    <s v="VENDA FINALIZADA"/>
    <d v="2024-07-31T00:00:00"/>
    <n v="27399"/>
    <n v="207359.52"/>
    <m/>
    <s v="AGL29"/>
    <n v="27399"/>
    <m/>
    <s v="Águas Lindas de Goiás"/>
    <s v="Goiás"/>
    <n v="556186215416"/>
    <s v="Q I LOTE 1D-H"/>
    <n v="72910000"/>
    <s v="SETOR COIMBRA"/>
    <s v="sameerahdesouzaribeirosiqueira@gmail.com"/>
    <m/>
    <n v="2160"/>
    <m/>
    <m/>
    <m/>
    <m/>
    <n v="3330"/>
    <n v="5905"/>
    <s v="Biomédico"/>
    <d v="2024-07-19T00:00:00"/>
    <n v="500"/>
    <d v="2024-08-12T00:00:00"/>
    <s v="sim"/>
    <d v="2024-08-14T00:00:00"/>
    <s v="MP140348"/>
    <d v="2024-07-19T00:00:00"/>
    <d v="2024-08-09T00:00:00"/>
    <m/>
    <d v="2024-07-22T00:00:00"/>
    <s v="Sim"/>
    <m/>
    <d v="2024-07-19T00:00:00"/>
    <m/>
    <m/>
    <m/>
    <d v="2024-08-19T00:00:00"/>
    <m/>
    <d v="2024-07-31T00:00:00"/>
    <d v="2024-08-20T00:00:00"/>
    <d v="2024-07-25T00:00:00"/>
    <d v="2024-08-15T00:00:00"/>
    <d v="2024-08-12T00:00:00"/>
    <m/>
    <d v="2024-07-26T00:00:00"/>
    <d v="2024-08-05T00:00:00"/>
    <m/>
    <d v="2024-08-12T00:00:00"/>
    <d v="2024-09-05T00:00:00"/>
    <d v="2024-08-02T00:00:00"/>
    <d v="2024-08-22T00:00:00"/>
    <s v="Sim"/>
    <m/>
    <m/>
    <m/>
    <m/>
    <d v="2024-07-22T00:00:00"/>
    <m/>
    <d v="2024-08-27T00:00:00"/>
    <m/>
    <m/>
    <d v="2024-09-17T00:00:00"/>
    <d v="2024-07-29T00:00:00"/>
    <d v="2024-09-06T00:00:00"/>
    <d v="2024-10-10T00:00:00"/>
    <d v="2025-02-05T00:00:00"/>
    <d v="2025-02-24T00:00:00"/>
    <d v="2024-08-02T00:00:00"/>
    <d v="2025-02-24T00:00:00"/>
    <m/>
    <m/>
    <m/>
    <m/>
    <m/>
    <m/>
    <m/>
    <m/>
    <m/>
    <m/>
    <m/>
    <m/>
    <m/>
    <m/>
    <n v="4005.32"/>
    <m/>
    <s v="Não tem"/>
    <s v="CADASTRO VALIDADO"/>
    <s v="AGUARDANDO CONFORMIDADE, ENVIADO DIA 29/07"/>
    <s v="NÃO GEROU CONFISSÃO COM FIADOR"/>
    <s v="SIM"/>
  </r>
  <r>
    <n v="3716"/>
    <x v="2"/>
    <n v="4464"/>
    <x v="5"/>
    <s v="Etapa Unica"/>
    <s v="BLOCO D"/>
    <n v="101"/>
    <s v="ÁGUAS LINDAS"/>
    <s v="TAINÁ CARDOSO SILVA"/>
    <s v="&quot;08105993171&quot;"/>
    <x v="7"/>
    <x v="61"/>
    <s v="Não"/>
    <s v="Não"/>
    <s v="Não"/>
    <s v="Sim"/>
    <s v="Sim"/>
    <s v="Não"/>
    <s v="Não"/>
    <n v="127760.22"/>
    <n v="400.29"/>
    <n v="0"/>
    <n v="72762.509999999995"/>
    <n v="62237.49"/>
    <n v="0"/>
    <n v="135000"/>
    <n v="0"/>
    <n v="0"/>
    <m/>
    <n v="8787720732275"/>
    <s v="Contrato Adimplente"/>
    <n v="105272"/>
    <d v="2024-09-06T00:00:00"/>
    <n v="2371.12"/>
    <d v="2024-08-16T00:00:00"/>
    <x v="0"/>
    <d v="2024-07-31T00:00:00"/>
    <m/>
    <m/>
    <m/>
    <m/>
    <s v="Endy Carvalho Consultoria imobiliária"/>
    <m/>
    <m/>
    <m/>
    <d v="2024-11-22T00:00:00"/>
    <d v="2025-05-28T00:00:00"/>
    <s v="VENDA FINALIZADA"/>
    <d v="2024-07-31T00:00:00"/>
    <n v="27397"/>
    <n v="190260.22"/>
    <m/>
    <s v="AGL29"/>
    <n v="27397"/>
    <s v="DANIEL GONÇALVES PACHECO - 10009325166"/>
    <m/>
    <s v="Goiás"/>
    <n v="5561993761449"/>
    <s v="Quadra 41"/>
    <n v="72920403"/>
    <s v="Jardim da Barragem IV"/>
    <s v="taina.cardososilva@icloud.com"/>
    <m/>
    <n v="1601.21"/>
    <m/>
    <m/>
    <m/>
    <m/>
    <n v="3361"/>
    <n v="5902"/>
    <s v="Atendente"/>
    <d v="2024-08-07T00:00:00"/>
    <n v="500"/>
    <d v="2024-08-22T00:00:00"/>
    <s v="sim"/>
    <d v="2024-08-23T00:00:00"/>
    <s v="MP140351"/>
    <d v="2024-08-07T00:00:00"/>
    <d v="2024-08-19T00:00:00"/>
    <m/>
    <d v="2024-07-30T00:00:00"/>
    <s v="Sim"/>
    <m/>
    <d v="2024-08-07T00:00:00"/>
    <m/>
    <m/>
    <m/>
    <d v="2024-08-22T00:00:00"/>
    <m/>
    <d v="2024-08-16T00:00:00"/>
    <d v="2024-08-22T00:00:00"/>
    <d v="2024-07-30T00:00:00"/>
    <d v="2024-09-02T00:00:00"/>
    <d v="2024-08-20T00:00:00"/>
    <m/>
    <d v="2024-07-30T00:00:00"/>
    <d v="2024-08-02T00:00:00"/>
    <m/>
    <d v="2024-08-20T00:00:00"/>
    <d v="2024-09-05T00:00:00"/>
    <d v="2024-08-01T00:00:00"/>
    <d v="2024-09-02T00:00:00"/>
    <s v="Sim"/>
    <m/>
    <m/>
    <m/>
    <m/>
    <d v="2024-07-29T00:00:00"/>
    <m/>
    <d v="2024-09-10T00:00:00"/>
    <m/>
    <m/>
    <d v="2024-09-11T00:00:00"/>
    <d v="2024-08-29T00:00:00"/>
    <d v="2024-09-06T00:00:00"/>
    <d v="2025-05-16T00:00:00"/>
    <d v="2025-05-26T00:00:00"/>
    <m/>
    <d v="2024-08-01T00:00:00"/>
    <m/>
    <m/>
    <m/>
    <m/>
    <m/>
    <m/>
    <m/>
    <m/>
    <m/>
    <m/>
    <m/>
    <m/>
    <m/>
    <m/>
    <m/>
    <n v="3805.32"/>
    <m/>
    <s v="Pendente"/>
    <s v="CADASTRO VALIDADO"/>
    <s v="FINALIZADO"/>
    <s v="FINALIZADO"/>
    <m/>
  </r>
  <r>
    <n v="3717"/>
    <x v="0"/>
    <n v="4401"/>
    <x v="7"/>
    <s v="Etapa Unica"/>
    <s v="BLOCO L"/>
    <s v="APTO 104"/>
    <s v="FORMOSA"/>
    <s v="GUDINEI MACHADO DE OLIVEIRA JÚNIOR"/>
    <s v="&quot;06127512107&quot;"/>
    <x v="1"/>
    <x v="33"/>
    <s v="Não"/>
    <s v="Não"/>
    <s v="Não"/>
    <s v="Não"/>
    <s v="Não"/>
    <s v="Não"/>
    <s v="Não"/>
    <n v="152257.66"/>
    <n v="600"/>
    <n v="0"/>
    <n v="117710.98"/>
    <n v="34615"/>
    <n v="0"/>
    <n v="152325.98000000001"/>
    <n v="0"/>
    <n v="0"/>
    <m/>
    <n v="8787720691641"/>
    <s v="Contrato Adimplente"/>
    <m/>
    <d v="2024-09-30T00:00:00"/>
    <n v="3546.48"/>
    <d v="2024-08-30T00:00:00"/>
    <x v="0"/>
    <d v="2024-07-31T00:00:00"/>
    <m/>
    <m/>
    <m/>
    <m/>
    <s v="Endy Carvalho Consultoria imobiliária"/>
    <m/>
    <m/>
    <m/>
    <d v="2025-03-27T00:00:00"/>
    <d v="2025-08-25T00:00:00"/>
    <s v="VENDA FINALIZADA"/>
    <d v="2024-07-08T00:00:00"/>
    <n v="27438"/>
    <n v="211932.06"/>
    <m/>
    <s v="FSA010"/>
    <n v="27438"/>
    <s v="JOSE BATISTA DOS SANTOS - 31178553191"/>
    <s v="Formosa"/>
    <s v="Goiás"/>
    <n v="5561992089187"/>
    <s v="RUA 15 Q 22"/>
    <n v="73813220"/>
    <s v="FORMOSINHA"/>
    <s v="Gudineimachadojr@gmail.com"/>
    <m/>
    <n v="2000"/>
    <d v="2025-01-04T00:00:00"/>
    <m/>
    <m/>
    <m/>
    <n v="3770"/>
    <n v="5908"/>
    <s v="Vendedor(a)"/>
    <d v="2024-08-30T00:00:00"/>
    <n v="449.96"/>
    <d v="2024-09-05T00:00:00"/>
    <s v="sim"/>
    <d v="2024-09-04T00:00:00"/>
    <s v="MP143193"/>
    <d v="2024-08-30T00:00:00"/>
    <d v="2024-09-13T00:00:00"/>
    <m/>
    <d v="2024-07-24T00:00:00"/>
    <s v="Sim"/>
    <m/>
    <d v="2024-08-30T00:00:00"/>
    <m/>
    <m/>
    <m/>
    <d v="2024-09-16T00:00:00"/>
    <m/>
    <d v="2024-09-02T00:00:00"/>
    <d v="2024-09-18T00:00:00"/>
    <d v="2024-07-24T00:00:00"/>
    <d v="2024-09-02T00:00:00"/>
    <d v="2024-09-11T00:00:00"/>
    <m/>
    <d v="2024-07-25T00:00:00"/>
    <d v="2024-07-31T00:00:00"/>
    <d v="2025-01-04T00:00:00"/>
    <d v="2024-09-12T00:00:00"/>
    <d v="2025-02-10T00:00:00"/>
    <d v="2024-07-30T00:00:00"/>
    <m/>
    <s v="Sim"/>
    <m/>
    <m/>
    <m/>
    <m/>
    <d v="2024-09-05T00:00:00"/>
    <m/>
    <d v="2024-09-30T00:00:00"/>
    <m/>
    <m/>
    <d v="2024-10-01T00:00:00"/>
    <d v="2024-07-24T00:00:00"/>
    <d v="2025-02-10T00:00:00"/>
    <d v="2025-02-15T00:00:00"/>
    <d v="2025-02-25T00:00:00"/>
    <d v="2025-03-20T00:00:00"/>
    <d v="2024-07-30T00:00:00"/>
    <d v="2025-03-20T00:00:00"/>
    <m/>
    <m/>
    <m/>
    <m/>
    <m/>
    <m/>
    <m/>
    <m/>
    <m/>
    <m/>
    <m/>
    <m/>
    <m/>
    <m/>
    <n v="2235.39"/>
    <m/>
    <s v="Não tem"/>
    <m/>
    <m/>
    <d v="2024-08-12T00:00:00"/>
    <m/>
  </r>
  <r>
    <n v="3718"/>
    <x v="2"/>
    <n v="4424"/>
    <x v="0"/>
    <s v="Única"/>
    <s v="BLOCO B"/>
    <n v="303"/>
    <s v="FORMOSA"/>
    <s v="PRICYLLA RODRIGUES DE SOUZA"/>
    <s v="&quot;04257232161&quot;"/>
    <x v="0"/>
    <x v="26"/>
    <s v="Não"/>
    <s v="Não"/>
    <s v="Não"/>
    <s v="Não"/>
    <s v="Não"/>
    <s v="Não"/>
    <s v="Não"/>
    <n v="163455.84"/>
    <n v="699.86"/>
    <n v="0"/>
    <n v="141502.84"/>
    <n v="6585"/>
    <n v="0"/>
    <n v="148087.84"/>
    <n v="0"/>
    <n v="0"/>
    <m/>
    <n v="8787720818579"/>
    <s v="Contrato Adimplente"/>
    <m/>
    <d v="2024-09-09T00:00:00"/>
    <n v="3914.73"/>
    <d v="2024-08-23T00:00:00"/>
    <x v="0"/>
    <d v="2024-07-31T00:00:00"/>
    <m/>
    <m/>
    <m/>
    <m/>
    <s v="Endy Carvalho Consultoria imobiliária"/>
    <m/>
    <m/>
    <m/>
    <d v="2025-01-22T00:00:00"/>
    <d v="2025-11-24T00:00:00"/>
    <s v="VENDA FINALIZADA"/>
    <d v="2024-07-13T00:00:00"/>
    <n v="27439"/>
    <n v="225000"/>
    <m/>
    <s v="FSA09"/>
    <n v="27439"/>
    <s v="SILVANA RODRIGUES DE SOUZA - 76596761134"/>
    <s v="Formosa"/>
    <s v="Goiás"/>
    <n v="5561996012881"/>
    <s v="Avenida Ivone Saad, Kit 05"/>
    <n v="73801165"/>
    <s v="Centro"/>
    <s v="pricyllar7@gmail.com"/>
    <m/>
    <n v="2332.88"/>
    <d v="2024-12-26T00:00:00"/>
    <m/>
    <m/>
    <m/>
    <n v="3056"/>
    <n v="5909"/>
    <s v="Atendente"/>
    <d v="2024-08-15T00:00:00"/>
    <n v="449.96"/>
    <d v="2024-08-29T00:00:00"/>
    <s v="sim"/>
    <d v="2024-08-28T00:00:00"/>
    <s v="MP134563"/>
    <d v="2024-08-16T00:00:00"/>
    <m/>
    <m/>
    <d v="2024-08-05T00:00:00"/>
    <s v="Sim"/>
    <m/>
    <d v="2024-08-16T00:00:00"/>
    <m/>
    <m/>
    <m/>
    <d v="2024-09-02T00:00:00"/>
    <m/>
    <d v="2024-08-19T00:00:00"/>
    <m/>
    <d v="2024-08-05T00:00:00"/>
    <d v="2024-09-02T00:00:00"/>
    <d v="2024-08-27T00:00:00"/>
    <m/>
    <d v="2024-08-06T00:00:00"/>
    <d v="2024-08-09T00:00:00"/>
    <d v="2024-12-26T00:00:00"/>
    <d v="2024-08-29T00:00:00"/>
    <d v="2024-10-04T00:00:00"/>
    <d v="2024-08-09T00:00:00"/>
    <m/>
    <s v="Sim"/>
    <m/>
    <m/>
    <m/>
    <m/>
    <d v="2024-08-23T00:00:00"/>
    <m/>
    <d v="2024-09-09T00:00:00"/>
    <m/>
    <m/>
    <d v="2024-09-11T00:00:00"/>
    <d v="2024-08-07T00:00:00"/>
    <d v="2024-10-04T00:00:00"/>
    <d v="2025-02-12T00:00:00"/>
    <d v="2025-02-13T00:00:00"/>
    <m/>
    <d v="2024-08-09T00:00:00"/>
    <m/>
    <m/>
    <m/>
    <m/>
    <m/>
    <m/>
    <m/>
    <m/>
    <m/>
    <m/>
    <m/>
    <m/>
    <m/>
    <m/>
    <m/>
    <n v="2077.4699999999998"/>
    <m/>
    <m/>
    <m/>
    <m/>
    <m/>
    <s v="SIM"/>
  </r>
  <r>
    <n v="3719"/>
    <x v="0"/>
    <n v="4437"/>
    <x v="7"/>
    <s v="Etapa Unica"/>
    <s v="BLOCO E"/>
    <s v="APTO 202"/>
    <s v="FORMOSA"/>
    <s v="TALISON SANTOS DE JESUS"/>
    <s v="&quot;04856993119&quot;"/>
    <x v="0"/>
    <x v="12"/>
    <s v="Não"/>
    <s v="Não"/>
    <s v="Não"/>
    <s v="Não"/>
    <s v="Não"/>
    <s v="Não"/>
    <s v="Não"/>
    <n v="156339.07"/>
    <n v="705"/>
    <n v="0"/>
    <n v="134550.07"/>
    <n v="21789"/>
    <n v="0"/>
    <n v="156339.07"/>
    <n v="0"/>
    <n v="0"/>
    <m/>
    <n v="8787720748473"/>
    <s v="Contrato Adimplente"/>
    <m/>
    <d v="2024-09-05T00:00:00"/>
    <n v="3518.51"/>
    <d v="2024-08-15T00:00:00"/>
    <x v="0"/>
    <d v="2024-08-01T00:00:00"/>
    <m/>
    <m/>
    <m/>
    <m/>
    <s v="Endy Carvalho Consultoria imobiliária"/>
    <m/>
    <m/>
    <m/>
    <d v="2025-03-27T00:00:00"/>
    <d v="2025-08-25T00:00:00"/>
    <s v="VENDA FINALIZADA"/>
    <d v="2024-07-17T00:00:00"/>
    <n v="27516"/>
    <n v="216933.46"/>
    <m/>
    <s v="FSA010"/>
    <n v="27516"/>
    <s v="THAIS BARBOSA DOS SANTOS - 07585821107"/>
    <s v="Formosa"/>
    <s v="Goiás"/>
    <n v="5561999723940"/>
    <s v="Avenida Circular, Q 10 KIT 3"/>
    <n v="73808284"/>
    <s v="Jardim Triângulo"/>
    <s v="thalisinho769@gmail.com"/>
    <m/>
    <n v="2350"/>
    <d v="2025-01-11T00:00:00"/>
    <m/>
    <m/>
    <m/>
    <n v="3660"/>
    <n v="5910"/>
    <s v="Auxiliar"/>
    <d v="2024-07-17T00:00:00"/>
    <n v="449.96"/>
    <d v="2024-08-22T00:00:00"/>
    <s v="sim"/>
    <d v="2024-08-20T00:00:00"/>
    <s v="MP143204"/>
    <d v="2024-07-17T00:00:00"/>
    <d v="2024-08-22T00:00:00"/>
    <m/>
    <d v="2024-08-05T00:00:00"/>
    <s v="Sim"/>
    <m/>
    <d v="2024-07-17T00:00:00"/>
    <m/>
    <m/>
    <m/>
    <d v="2024-08-29T00:00:00"/>
    <m/>
    <d v="2024-08-01T00:00:00"/>
    <d v="2024-09-03T00:00:00"/>
    <d v="2024-08-05T00:00:00"/>
    <d v="2024-08-15T00:00:00"/>
    <d v="2024-08-23T00:00:00"/>
    <m/>
    <d v="2024-08-06T00:00:00"/>
    <d v="2024-08-05T00:00:00"/>
    <d v="2025-01-11T00:00:00"/>
    <d v="2024-08-27T00:00:00"/>
    <d v="2024-09-03T00:00:00"/>
    <d v="2024-08-05T00:00:00"/>
    <m/>
    <s v="Sim"/>
    <m/>
    <m/>
    <m/>
    <m/>
    <d v="2024-08-15T00:00:00"/>
    <m/>
    <d v="2024-09-06T00:00:00"/>
    <m/>
    <m/>
    <d v="2024-09-09T00:00:00"/>
    <d v="2024-07-30T00:00:00"/>
    <d v="2025-02-10T00:00:00"/>
    <d v="2025-02-11T00:00:00"/>
    <d v="2025-03-11T00:00:00"/>
    <d v="2025-03-20T00:00:00"/>
    <d v="2024-08-05T00:00:00"/>
    <d v="2025-03-20T00:00:00"/>
    <m/>
    <m/>
    <m/>
    <m/>
    <m/>
    <m/>
    <m/>
    <m/>
    <m/>
    <m/>
    <m/>
    <m/>
    <m/>
    <m/>
    <n v="2042.77"/>
    <m/>
    <m/>
    <m/>
    <m/>
    <m/>
    <m/>
  </r>
  <r>
    <n v="3720"/>
    <x v="0"/>
    <n v="4443"/>
    <x v="7"/>
    <s v="Etapa Unica"/>
    <s v="BLOCO I"/>
    <s v="APTO 102"/>
    <s v="FORMOSA"/>
    <s v="LUCAS SANTIAGO CELESTINO DA CRUZ"/>
    <s v="&quot;07160131185&quot;"/>
    <x v="0"/>
    <x v="58"/>
    <s v="Não"/>
    <s v="Não"/>
    <s v="Não"/>
    <s v="Não"/>
    <s v="Não"/>
    <s v="Não"/>
    <s v="Não"/>
    <n v="164200"/>
    <n v="1003.76"/>
    <n v="0"/>
    <n v="168000"/>
    <n v="2000"/>
    <n v="0"/>
    <n v="170000"/>
    <n v="0"/>
    <n v="0"/>
    <m/>
    <m/>
    <s v="Contrato Adimplente"/>
    <m/>
    <d v="2024-09-18T00:00:00"/>
    <n v="6217.41"/>
    <d v="2024-08-15T00:00:00"/>
    <x v="0"/>
    <d v="2024-08-01T00:00:00"/>
    <m/>
    <m/>
    <m/>
    <m/>
    <s v="CAIXA CREDFÁCIL"/>
    <s v="Flávia Cristina da Silva Mittelstaedt"/>
    <m/>
    <m/>
    <d v="2025-03-27T00:00:00"/>
    <d v="2025-08-25T00:00:00"/>
    <s v="VENDA FINALIZADA"/>
    <d v="2024-07-17T00:00:00"/>
    <n v="27517"/>
    <n v="224000"/>
    <m/>
    <s v="FSA010"/>
    <n v="27517"/>
    <s v="LAURA MENDES LUIZ - 03640831152,SIMONE FERREIRA DE ALCANTARA - 02582491101"/>
    <s v="Formosa"/>
    <s v="Goiás"/>
    <n v="5561996866848"/>
    <s v="Avenida Ferroviária"/>
    <n v="73807175"/>
    <s v="Setor Nordeste"/>
    <s v="lucassancruz01@gmail.com"/>
    <m/>
    <n v="1845.88"/>
    <d v="2024-12-25T00:00:00"/>
    <m/>
    <m/>
    <m/>
    <n v="3727"/>
    <n v="5911"/>
    <s v="Caixa"/>
    <d v="2024-08-07T00:00:00"/>
    <n v="383.27"/>
    <d v="2024-08-22T00:00:00"/>
    <s v="sim"/>
    <d v="2024-08-20T00:00:00"/>
    <s v="MP143201"/>
    <d v="2024-08-07T00:00:00"/>
    <m/>
    <m/>
    <d v="2024-08-02T00:00:00"/>
    <s v="Sim"/>
    <m/>
    <d v="2024-08-07T00:00:00"/>
    <m/>
    <m/>
    <m/>
    <d v="2024-08-29T00:00:00"/>
    <m/>
    <d v="2024-08-19T00:00:00"/>
    <d v="2024-09-03T00:00:00"/>
    <d v="2024-08-02T00:00:00"/>
    <d v="2024-08-15T00:00:00"/>
    <d v="2024-08-23T00:00:00"/>
    <m/>
    <d v="2024-08-05T00:00:00"/>
    <d v="2024-08-08T00:00:00"/>
    <m/>
    <d v="2024-08-27T00:00:00"/>
    <d v="2024-09-03T00:00:00"/>
    <d v="2024-08-08T00:00:00"/>
    <m/>
    <s v="Sim"/>
    <m/>
    <m/>
    <m/>
    <m/>
    <d v="2024-08-19T00:00:00"/>
    <m/>
    <m/>
    <m/>
    <m/>
    <d v="2024-09-20T00:00:00"/>
    <d v="2024-08-01T00:00:00"/>
    <d v="2024-10-28T00:00:00"/>
    <d v="2024-11-10T00:00:00"/>
    <d v="2025-02-21T00:00:00"/>
    <d v="2025-03-20T00:00:00"/>
    <d v="2024-08-08T00:00:00"/>
    <d v="2025-03-20T00:00:00"/>
    <m/>
    <m/>
    <m/>
    <m/>
    <m/>
    <m/>
    <m/>
    <m/>
    <m/>
    <m/>
    <m/>
    <m/>
    <m/>
    <m/>
    <n v="1782.81"/>
    <m/>
    <m/>
    <m/>
    <m/>
    <m/>
    <s v="SIM"/>
  </r>
  <r>
    <n v="3721"/>
    <x v="0"/>
    <n v="4471"/>
    <x v="2"/>
    <s v="ETAPA 02"/>
    <s v="BLOCO K"/>
    <n v="303"/>
    <s v="ÁGUAS LINDAS"/>
    <s v="CAROLAINE BARROSO DE MORAIS"/>
    <s v="&quot;43319870866&quot;"/>
    <x v="3"/>
    <x v="59"/>
    <s v="Não"/>
    <s v="Não"/>
    <s v="Não"/>
    <s v="Sim"/>
    <s v="Sim"/>
    <s v="Não"/>
    <s v="Não"/>
    <n v="156679.9"/>
    <n v="0"/>
    <n v="0"/>
    <n v="128403.48"/>
    <n v="43293.52"/>
    <n v="0"/>
    <n v="171697"/>
    <n v="0"/>
    <n v="0"/>
    <m/>
    <n v="8787720768210"/>
    <s v="Contrato Adimplente"/>
    <n v="96181"/>
    <d v="2024-08-28T00:00:00"/>
    <n v="2740.25"/>
    <d v="2024-08-09T00:00:00"/>
    <x v="0"/>
    <d v="2024-08-02T00:00:00"/>
    <m/>
    <m/>
    <m/>
    <m/>
    <s v="Endy Carvalho Consultoria imobiliária"/>
    <m/>
    <m/>
    <m/>
    <d v="2025-03-25T00:00:00"/>
    <d v="2025-03-25T00:00:00"/>
    <s v="VENDA FINALIZADA"/>
    <d v="2024-07-26T00:00:00"/>
    <n v="27540"/>
    <n v="206680.1"/>
    <m/>
    <s v="AGL28"/>
    <n v="27540"/>
    <m/>
    <s v="Ceilândia"/>
    <s v="Distrito Federal"/>
    <n v="5561981762940"/>
    <s v="QNO 16 CJ J"/>
    <n v="72260690"/>
    <s v="CEILANDIA NORTE"/>
    <s v="carolbarrosocvo222@gmail.com"/>
    <m/>
    <n v="2250"/>
    <d v="2025-01-21T00:00:00"/>
    <m/>
    <m/>
    <m/>
    <n v="2882"/>
    <n v="5915"/>
    <s v="Administrador"/>
    <d v="2024-07-26T00:00:00"/>
    <n v="500"/>
    <d v="2024-08-15T00:00:00"/>
    <s v="sim"/>
    <d v="2024-08-16T00:00:00"/>
    <s v="MP129861"/>
    <d v="2024-07-26T00:00:00"/>
    <d v="2024-08-12T00:00:00"/>
    <m/>
    <d v="2024-08-05T00:00:00"/>
    <s v="Sim"/>
    <m/>
    <d v="2024-07-26T00:00:00"/>
    <m/>
    <m/>
    <m/>
    <d v="2024-08-15T00:00:00"/>
    <m/>
    <d v="2024-08-05T00:00:00"/>
    <d v="2024-08-20T00:00:00"/>
    <d v="2024-08-05T00:00:00"/>
    <d v="2024-08-15T00:00:00"/>
    <d v="2024-08-12T00:00:00"/>
    <m/>
    <d v="2024-08-06T00:00:00"/>
    <d v="2024-08-06T00:00:00"/>
    <m/>
    <d v="2024-08-13T00:00:00"/>
    <d v="2024-09-04T00:00:00"/>
    <d v="2024-08-06T00:00:00"/>
    <d v="2024-08-22T00:00:00"/>
    <s v="Sim"/>
    <m/>
    <m/>
    <m/>
    <m/>
    <d v="2024-07-31T00:00:00"/>
    <m/>
    <d v="2024-08-28T00:00:00"/>
    <m/>
    <m/>
    <d v="2024-09-02T00:00:00"/>
    <d v="2024-08-01T00:00:00"/>
    <d v="2024-09-04T00:00:00"/>
    <d v="2024-11-12T00:00:00"/>
    <d v="2024-12-05T00:00:00"/>
    <d v="2025-02-05T00:00:00"/>
    <d v="2024-08-06T00:00:00"/>
    <d v="2025-02-05T00:00:00"/>
    <m/>
    <m/>
    <m/>
    <m/>
    <m/>
    <m/>
    <m/>
    <m/>
    <m/>
    <m/>
    <m/>
    <m/>
    <m/>
    <m/>
    <n v="4005.32"/>
    <m/>
    <s v="Não tem"/>
    <m/>
    <m/>
    <m/>
    <m/>
  </r>
  <r>
    <n v="3722"/>
    <x v="0"/>
    <n v="4466"/>
    <x v="2"/>
    <s v="ETAPA 02"/>
    <s v="BLOCO Q"/>
    <n v="304"/>
    <s v="ÁGUAS LINDAS"/>
    <s v="DEYSE OLIVEIRA DO NASCIMENTO"/>
    <s v="&quot;02799644120&quot;"/>
    <x v="3"/>
    <x v="44"/>
    <s v="Não"/>
    <s v="Não"/>
    <s v="Não"/>
    <s v="Sim"/>
    <s v="Sim"/>
    <s v="Não"/>
    <s v="Não"/>
    <n v="154153.87"/>
    <n v="578.53"/>
    <n v="0"/>
    <n v="111766.17"/>
    <n v="45887.83"/>
    <n v="0"/>
    <n v="157654"/>
    <n v="0"/>
    <n v="0"/>
    <m/>
    <n v="8787720768610"/>
    <s v="Contrato Adimplente"/>
    <n v="96278"/>
    <d v="2024-09-06T00:00:00"/>
    <n v="2740.25"/>
    <d v="2024-08-13T00:00:00"/>
    <x v="0"/>
    <d v="2024-08-02T00:00:00"/>
    <m/>
    <m/>
    <m/>
    <m/>
    <s v="Endy Carvalho Consultoria imobiliária"/>
    <m/>
    <m/>
    <m/>
    <d v="2025-03-25T00:00:00"/>
    <d v="2025-03-25T00:00:00"/>
    <s v="VENDA FINALIZADA"/>
    <d v="2024-07-25T00:00:00"/>
    <n v="27539"/>
    <n v="204973.93"/>
    <m/>
    <s v="AGL28"/>
    <n v="27539"/>
    <m/>
    <s v="Águas Lindas de Goiás"/>
    <s v="Goiás"/>
    <n v="5561991276343"/>
    <s v="QD B 37 LT 04"/>
    <n v="72910000"/>
    <s v="MANSOES POR DO SOL"/>
    <s v="Deyse.21.deyse@gmail.com"/>
    <m/>
    <n v="1928.43"/>
    <d v="2025-01-20T00:00:00"/>
    <m/>
    <m/>
    <m/>
    <n v="2985"/>
    <n v="5914"/>
    <s v="Auxiliar"/>
    <d v="2024-07-25T00:00:00"/>
    <n v="500"/>
    <d v="2024-08-15T00:00:00"/>
    <s v="sim"/>
    <d v="2024-08-20T00:00:00"/>
    <s v="MP129859"/>
    <d v="2024-07-25T00:00:00"/>
    <d v="2024-08-19T00:00:00"/>
    <m/>
    <d v="2024-07-31T00:00:00"/>
    <s v="Sim"/>
    <m/>
    <d v="2024-07-25T00:00:00"/>
    <m/>
    <m/>
    <m/>
    <d v="2024-08-22T00:00:00"/>
    <m/>
    <d v="2024-08-05T00:00:00"/>
    <d v="2024-08-22T00:00:00"/>
    <d v="2024-07-31T00:00:00"/>
    <d v="2024-09-02T00:00:00"/>
    <d v="2024-08-20T00:00:00"/>
    <m/>
    <d v="2024-08-02T00:00:00"/>
    <d v="2024-08-06T00:00:00"/>
    <m/>
    <d v="2024-08-21T00:00:00"/>
    <d v="2024-09-03T00:00:00"/>
    <d v="2024-08-06T00:00:00"/>
    <d v="2024-09-02T00:00:00"/>
    <s v="Sim"/>
    <m/>
    <m/>
    <m/>
    <m/>
    <d v="2024-07-31T00:00:00"/>
    <m/>
    <d v="2024-09-10T00:00:00"/>
    <m/>
    <m/>
    <d v="2024-09-11T00:00:00"/>
    <d v="2024-08-01T00:00:00"/>
    <d v="2024-09-03T00:00:00"/>
    <d v="2024-11-12T00:00:00"/>
    <d v="2024-12-05T00:00:00"/>
    <d v="2025-02-05T00:00:00"/>
    <d v="2024-08-06T00:00:00"/>
    <d v="2025-02-05T00:00:00"/>
    <m/>
    <m/>
    <m/>
    <m/>
    <m/>
    <m/>
    <m/>
    <m/>
    <m/>
    <m/>
    <m/>
    <m/>
    <m/>
    <m/>
    <n v="4005.32"/>
    <m/>
    <s v="Não tem"/>
    <s v="CADASTRO VALIDADO"/>
    <s v="FINALIZADO"/>
    <s v="FINALIZADO"/>
    <s v="SIM"/>
  </r>
  <r>
    <n v="3723"/>
    <x v="0"/>
    <n v="4455"/>
    <x v="7"/>
    <s v="Etapa Unica"/>
    <s v="BLOCO R"/>
    <s v="APTO 104"/>
    <s v="FORMOSA"/>
    <s v="ANNA LAURA ALVES MANSUR"/>
    <s v="&quot;06721828154&quot;"/>
    <x v="0"/>
    <x v="11"/>
    <s v="Não"/>
    <s v="Não"/>
    <s v="Não"/>
    <s v="Não"/>
    <s v="Não"/>
    <s v="Não"/>
    <s v="Não"/>
    <n v="156339.07"/>
    <n v="705"/>
    <n v="0"/>
    <n v="134550.07"/>
    <n v="21789"/>
    <n v="0"/>
    <n v="156339.07"/>
    <n v="0"/>
    <n v="0"/>
    <m/>
    <n v="8787720759173"/>
    <s v="Contrato Adimplente"/>
    <m/>
    <d v="2024-09-09T00:00:00"/>
    <n v="3543.36"/>
    <d v="2024-08-26T00:00:00"/>
    <x v="0"/>
    <d v="2024-08-02T00:00:00"/>
    <m/>
    <m/>
    <m/>
    <m/>
    <s v="Endy Carvalho Consultoria imobiliária"/>
    <m/>
    <m/>
    <m/>
    <d v="2025-03-27T00:00:00"/>
    <d v="2025-08-25T00:00:00"/>
    <s v="VENDA FINALIZADA"/>
    <d v="2024-07-22T00:00:00"/>
    <n v="27538"/>
    <n v="216933.46"/>
    <m/>
    <s v="FSA010"/>
    <n v="27538"/>
    <s v="MARILENE JOSEFA DA CONCEIÇÃO - 97134147134"/>
    <s v="Flores de Goiás"/>
    <s v="Goiás"/>
    <n v="5561996339232"/>
    <s v="Rua O Q N"/>
    <n v="73890000"/>
    <s v="Jardim Alvorada"/>
    <s v="annamansur10@gmail.com"/>
    <m/>
    <n v="2350"/>
    <d v="2025-01-15T00:00:00"/>
    <m/>
    <m/>
    <m/>
    <n v="3873"/>
    <n v="5913"/>
    <s v="Consultor"/>
    <d v="2024-08-15T00:00:00"/>
    <n v="449.96"/>
    <d v="2024-08-29T00:00:00"/>
    <s v="sim"/>
    <d v="2024-08-31T00:00:00"/>
    <s v="MP143202"/>
    <d v="2024-08-16T00:00:00"/>
    <m/>
    <m/>
    <d v="2024-08-02T00:00:00"/>
    <s v="Sim"/>
    <m/>
    <d v="2024-08-16T00:00:00"/>
    <m/>
    <m/>
    <m/>
    <d v="2024-09-02T00:00:00"/>
    <m/>
    <d v="2024-08-19T00:00:00"/>
    <m/>
    <d v="2024-08-02T00:00:00"/>
    <d v="2024-09-02T00:00:00"/>
    <d v="2024-08-27T00:00:00"/>
    <m/>
    <d v="2024-08-05T00:00:00"/>
    <d v="2024-08-07T00:00:00"/>
    <d v="2025-01-15T00:00:00"/>
    <d v="2024-08-29T00:00:00"/>
    <d v="2024-09-03T00:00:00"/>
    <d v="2024-08-07T00:00:00"/>
    <m/>
    <s v="Sim"/>
    <m/>
    <m/>
    <m/>
    <m/>
    <d v="2024-08-26T00:00:00"/>
    <m/>
    <d v="2024-10-03T00:00:00"/>
    <m/>
    <m/>
    <d v="2024-10-04T00:00:00"/>
    <d v="2024-07-31T00:00:00"/>
    <d v="2025-02-10T00:00:00"/>
    <d v="2025-02-15T00:00:00"/>
    <d v="2025-02-25T00:00:00"/>
    <d v="2025-03-20T00:00:00"/>
    <d v="2024-08-07T00:00:00"/>
    <d v="2025-03-20T00:00:00"/>
    <m/>
    <m/>
    <m/>
    <m/>
    <m/>
    <m/>
    <m/>
    <m/>
    <m/>
    <m/>
    <m/>
    <m/>
    <m/>
    <m/>
    <n v="2042.77"/>
    <m/>
    <s v="Pago"/>
    <m/>
    <m/>
    <m/>
    <m/>
  </r>
  <r>
    <n v="3724"/>
    <x v="0"/>
    <n v="4442"/>
    <x v="7"/>
    <s v="Etapa Unica"/>
    <s v="BLOCO R"/>
    <s v="APTO 103"/>
    <s v="FORMOSA"/>
    <s v="DOUGLAS BRUSNELLO DOS SANTOS"/>
    <s v="&quot;05881800176&quot;"/>
    <x v="0"/>
    <x v="58"/>
    <s v="Não"/>
    <s v="Não"/>
    <s v="Não"/>
    <s v="Não"/>
    <s v="Não"/>
    <s v="Não"/>
    <s v="Não"/>
    <n v="156909.81"/>
    <n v="750"/>
    <n v="0"/>
    <n v="15272.2"/>
    <n v="16758"/>
    <n v="0"/>
    <n v="32030.2"/>
    <n v="0"/>
    <n v="0"/>
    <m/>
    <m/>
    <s v="Contrato Adimplente"/>
    <m/>
    <d v="2024-09-12T00:00:00"/>
    <n v="3543.28"/>
    <d v="2024-08-22T00:00:00"/>
    <x v="0"/>
    <d v="2024-08-02T00:00:00"/>
    <m/>
    <m/>
    <m/>
    <m/>
    <s v="CAIXA CREDFÁCIL"/>
    <s v="Flávia Cristina da Silva Mittelstaedt"/>
    <m/>
    <m/>
    <d v="2025-03-27T00:00:00"/>
    <d v="2025-08-25T00:00:00"/>
    <s v="VENDA FINALIZADA"/>
    <d v="2024-07-17T00:00:00"/>
    <n v="27569"/>
    <n v="218000.52"/>
    <m/>
    <s v="FSA010"/>
    <n v="27569"/>
    <s v="LETICIA SANTOS SILVA - 05471817109"/>
    <s v="Formosa"/>
    <s v="Goiás"/>
    <n v="5561996886870"/>
    <s v="Rua 16 Q 17"/>
    <n v="73805244"/>
    <s v="Jardim Oliveira"/>
    <s v="douglasbrusnello10@gmail.com"/>
    <m/>
    <n v="2502.1999999999998"/>
    <d v="2025-01-06T00:00:00"/>
    <m/>
    <m/>
    <m/>
    <n v="3872"/>
    <n v="5917"/>
    <s v="Almoxarife"/>
    <d v="2024-07-25T00:00:00"/>
    <m/>
    <m/>
    <s v="sim"/>
    <m/>
    <s v="MP143203"/>
    <d v="2024-07-25T00:00:00"/>
    <m/>
    <m/>
    <d v="2024-08-02T00:00:00"/>
    <m/>
    <m/>
    <d v="2024-07-25T00:00:00"/>
    <m/>
    <m/>
    <m/>
    <d v="2024-09-02T00:00:00"/>
    <m/>
    <d v="2024-08-06T00:00:00"/>
    <d v="2024-09-04T00:00:00"/>
    <d v="2024-08-02T00:00:00"/>
    <d v="2024-09-02T00:00:00"/>
    <d v="2024-08-27T00:00:00"/>
    <m/>
    <d v="2024-08-05T00:00:00"/>
    <d v="2024-08-16T00:00:00"/>
    <m/>
    <d v="2024-08-29T00:00:00"/>
    <d v="2024-09-03T00:00:00"/>
    <d v="2024-08-16T00:00:00"/>
    <m/>
    <s v="Sim"/>
    <m/>
    <m/>
    <m/>
    <m/>
    <d v="2024-08-23T00:00:00"/>
    <m/>
    <m/>
    <m/>
    <m/>
    <d v="2024-09-13T00:00:00"/>
    <d v="2024-08-05T00:00:00"/>
    <d v="2025-02-10T00:00:00"/>
    <d v="2025-02-15T00:00:00"/>
    <d v="2025-03-11T00:00:00"/>
    <d v="2025-03-20T00:00:00"/>
    <d v="2024-08-15T00:00:00"/>
    <d v="2025-03-20T00:00:00"/>
    <m/>
    <m/>
    <m/>
    <m/>
    <m/>
    <m/>
    <m/>
    <m/>
    <m/>
    <m/>
    <m/>
    <m/>
    <m/>
    <m/>
    <n v="2103.1"/>
    <m/>
    <s v="Pago"/>
    <m/>
    <m/>
    <m/>
    <s v="SIM"/>
  </r>
  <r>
    <n v="3725"/>
    <x v="0"/>
    <n v="4396"/>
    <x v="5"/>
    <s v="Etapa Unica"/>
    <s v="BLOCO E"/>
    <n v="104"/>
    <s v="ÁGUAS LINDAS"/>
    <s v="DAFNE VICTORIA SILVA BARRA DO NASCIMENTO"/>
    <s v="&quot;08566511174&quot;"/>
    <x v="7"/>
    <x v="54"/>
    <s v="Não"/>
    <s v="Não"/>
    <s v="Não"/>
    <s v="Sim"/>
    <s v="Sim"/>
    <s v="Não"/>
    <s v="Não"/>
    <n v="137250.22"/>
    <n v="423.6"/>
    <n v="0"/>
    <n v="82250.28"/>
    <n v="52749.72"/>
    <n v="0"/>
    <n v="135000"/>
    <n v="0"/>
    <n v="0"/>
    <m/>
    <n v="8787720690327"/>
    <s v="Contrato Adimplente"/>
    <n v="105291"/>
    <d v="2024-09-16T00:00:00"/>
    <n v="2371.12"/>
    <d v="2024-08-28T00:00:00"/>
    <x v="0"/>
    <d v="2024-08-02T00:00:00"/>
    <m/>
    <m/>
    <m/>
    <m/>
    <s v="Endy Carvalho Consultoria imobiliária"/>
    <m/>
    <m/>
    <m/>
    <d v="2026-01-26T00:00:00"/>
    <d v="2026-01-26T00:00:00"/>
    <s v="VENDA FINALIZADA"/>
    <d v="2024-07-06T00:00:00"/>
    <n v="27541"/>
    <n v="192050.22"/>
    <m/>
    <s v="AGL29"/>
    <n v="27541"/>
    <m/>
    <s v="Águas Lindas de Goiás"/>
    <s v="Goiás"/>
    <n v="5561998126458"/>
    <s v="RUA SETOR 09 Q 102 LOTE 06 BL A CONJ A"/>
    <n v="72910000"/>
    <s v="SETOR 9"/>
    <s v="dafnevictoria857@gmail.com"/>
    <m/>
    <n v="1580.66"/>
    <m/>
    <m/>
    <m/>
    <m/>
    <n v="3392"/>
    <n v="5916"/>
    <s v="Caixa"/>
    <d v="2024-08-24T00:00:00"/>
    <n v="1005.69"/>
    <d v="2024-08-29T00:00:00"/>
    <s v="sim"/>
    <d v="2024-08-04T00:00:00"/>
    <s v="MP140347"/>
    <d v="2024-08-26T00:00:00"/>
    <d v="2024-08-28T00:00:00"/>
    <m/>
    <d v="2024-07-25T00:00:00"/>
    <s v="Sim"/>
    <m/>
    <d v="2024-08-26T00:00:00"/>
    <m/>
    <m/>
    <d v="2024-08-19T00:00:00"/>
    <d v="2024-09-02T00:00:00"/>
    <m/>
    <d v="2024-08-26T00:00:00"/>
    <d v="2024-09-10T00:00:00"/>
    <d v="2024-07-25T00:00:00"/>
    <d v="2024-09-02T00:00:00"/>
    <d v="2024-08-29T00:00:00"/>
    <m/>
    <d v="2024-07-26T00:00:00"/>
    <d v="2024-08-26T00:00:00"/>
    <m/>
    <d v="2024-08-29T00:00:00"/>
    <d v="2024-09-05T00:00:00"/>
    <d v="2024-08-23T00:00:00"/>
    <d v="2024-09-12T00:00:00"/>
    <s v="Sim"/>
    <m/>
    <m/>
    <m/>
    <m/>
    <d v="2024-07-25T00:00:00"/>
    <m/>
    <d v="2024-09-16T00:00:00"/>
    <m/>
    <m/>
    <d v="2024-09-17T00:00:00"/>
    <d v="2024-08-06T00:00:00"/>
    <d v="2024-09-06T00:00:00"/>
    <d v="2025-02-19T00:00:00"/>
    <d v="2025-05-15T00:00:00"/>
    <d v="2026-01-22T00:00:00"/>
    <d v="2024-08-23T00:00:00"/>
    <d v="2026-01-22T00:00:00"/>
    <m/>
    <m/>
    <m/>
    <m/>
    <m/>
    <m/>
    <m/>
    <m/>
    <m/>
    <m/>
    <m/>
    <m/>
    <m/>
    <m/>
    <n v="3805.32"/>
    <m/>
    <s v="Não tem"/>
    <s v="CADASTRO VALIDADO"/>
    <s v="FINALIZADO"/>
    <s v="FINALIZADO"/>
    <s v="SIM"/>
  </r>
  <r>
    <n v="3726"/>
    <x v="2"/>
    <n v="4472"/>
    <x v="0"/>
    <s v="Única"/>
    <s v="BLOCO E"/>
    <n v="303"/>
    <s v="FORMOSA"/>
    <s v="RAFAELLA PIRES GOMES"/>
    <s v="&quot;04278985100&quot;"/>
    <x v="0"/>
    <x v="30"/>
    <s v="Não"/>
    <s v="Não"/>
    <s v="Não"/>
    <s v="Não"/>
    <s v="Não"/>
    <s v="Não"/>
    <s v="Não"/>
    <n v="149128.42000000001"/>
    <n v="705"/>
    <n v="0"/>
    <n v="134471.42000000001"/>
    <n v="15237"/>
    <n v="0"/>
    <n v="149708.42000000001"/>
    <n v="0"/>
    <n v="0"/>
    <m/>
    <n v="8787720875998"/>
    <s v="Contrato Adimplente"/>
    <m/>
    <d v="2024-09-20T00:00:00"/>
    <n v="3535.07"/>
    <d v="2024-08-31T00:00:00"/>
    <x v="0"/>
    <d v="2024-08-06T00:00:00"/>
    <m/>
    <m/>
    <m/>
    <m/>
    <s v="Endy Carvalho Consultoria imobiliária"/>
    <m/>
    <m/>
    <m/>
    <d v="2025-01-24T00:00:00"/>
    <d v="2025-11-24T00:00:00"/>
    <s v="VENDA FINALIZADA"/>
    <d v="2024-07-26T00:00:00"/>
    <n v="27608"/>
    <n v="225000"/>
    <m/>
    <s v="FSA09"/>
    <n v="27608"/>
    <s v="YOHANNA CAROLINE PEREIRA E SILVA - 72293390144"/>
    <s v="Formosa"/>
    <s v="Goiás"/>
    <n v="5561999625694"/>
    <s v="RUA CEL LIMIRO ROSA"/>
    <n v="73805350"/>
    <s v="SETOR PAMPULHA"/>
    <s v="rafaellapires31@gmail.com"/>
    <m/>
    <n v="2600"/>
    <m/>
    <m/>
    <m/>
    <m/>
    <n v="3104"/>
    <n v="5925"/>
    <s v="Administrador"/>
    <d v="2024-08-19T00:00:00"/>
    <n v="449.96"/>
    <d v="2024-09-12T00:00:00"/>
    <m/>
    <d v="2024-09-11T00:00:00"/>
    <s v="MP134564"/>
    <d v="2024-08-19T00:00:00"/>
    <d v="2024-09-13T00:00:00"/>
    <m/>
    <d v="2024-08-06T00:00:00"/>
    <s v="Sim"/>
    <m/>
    <d v="2024-08-19T00:00:00"/>
    <m/>
    <m/>
    <d v="2024-08-22T00:00:00"/>
    <d v="2024-09-16T00:00:00"/>
    <m/>
    <d v="2024-08-19T00:00:00"/>
    <d v="2024-09-18T00:00:00"/>
    <d v="2024-08-06T00:00:00"/>
    <d v="2024-09-02T00:00:00"/>
    <d v="2024-09-11T00:00:00"/>
    <m/>
    <d v="2024-08-07T00:00:00"/>
    <d v="2024-08-26T00:00:00"/>
    <d v="2025-01-12T00:00:00"/>
    <d v="2024-09-12T00:00:00"/>
    <d v="2024-10-04T00:00:00"/>
    <d v="2024-08-24T00:00:00"/>
    <m/>
    <s v="Sim"/>
    <m/>
    <m/>
    <m/>
    <m/>
    <d v="2024-09-03T00:00:00"/>
    <m/>
    <d v="2024-09-20T00:00:00"/>
    <m/>
    <m/>
    <d v="2024-09-20T00:00:00"/>
    <d v="2024-08-13T00:00:00"/>
    <d v="2024-10-04T00:00:00"/>
    <d v="2025-02-12T00:00:00"/>
    <d v="2025-02-13T00:00:00"/>
    <m/>
    <d v="2024-08-23T00:00:00"/>
    <m/>
    <m/>
    <m/>
    <m/>
    <m/>
    <m/>
    <m/>
    <m/>
    <m/>
    <m/>
    <m/>
    <m/>
    <m/>
    <m/>
    <m/>
    <n v="1898.93"/>
    <m/>
    <s v="Pago"/>
    <m/>
    <s v="Unidade bloqueada na Vicat."/>
    <m/>
    <m/>
  </r>
  <r>
    <n v="3727"/>
    <x v="0"/>
    <n v="4467"/>
    <x v="7"/>
    <s v="Etapa Unica"/>
    <s v="BLOCO C"/>
    <s v="APTO 103"/>
    <s v="FORMOSA"/>
    <s v="MARISLANE RODRIGUES DA SILVA"/>
    <s v="&quot;02070305619&quot;"/>
    <x v="1"/>
    <x v="3"/>
    <s v="Não"/>
    <s v="Não"/>
    <s v="Não"/>
    <s v="Não"/>
    <s v="Não"/>
    <s v="Não"/>
    <s v="Não"/>
    <n v="160622.94"/>
    <n v="749.99"/>
    <n v="0"/>
    <n v="143323.94"/>
    <n v="17299"/>
    <n v="0"/>
    <n v="160622.94"/>
    <n v="0"/>
    <n v="0"/>
    <m/>
    <n v="8787720833993"/>
    <s v="Contrato Adimplente"/>
    <m/>
    <d v="2024-08-30T00:00:00"/>
    <n v="3919.91"/>
    <d v="2024-08-14T00:00:00"/>
    <x v="0"/>
    <d v="2024-08-06T00:00:00"/>
    <m/>
    <m/>
    <m/>
    <m/>
    <s v="Endy Carvalho Consultoria imobiliária"/>
    <m/>
    <m/>
    <m/>
    <d v="2025-03-27T00:00:00"/>
    <d v="2025-08-25T00:00:00"/>
    <s v="VENDA FINALIZADA"/>
    <d v="2024-07-25T00:00:00"/>
    <n v="27594"/>
    <n v="216933.32"/>
    <m/>
    <s v="FSA010"/>
    <n v="27594"/>
    <m/>
    <s v="Formosa"/>
    <s v="Goiás"/>
    <n v="5561998563614"/>
    <s v="AVENIDA CIRCULAR"/>
    <n v="73807765"/>
    <s v="CHACARAS DO ABREU"/>
    <s v="marirodriguesi@icloud.com"/>
    <m/>
    <n v="2500"/>
    <d v="2025-01-21T00:00:00"/>
    <m/>
    <m/>
    <m/>
    <n v="3632"/>
    <n v="5924"/>
    <s v="Assistente"/>
    <d v="2024-07-25T00:00:00"/>
    <n v="449.97"/>
    <d v="2024-08-19T00:00:00"/>
    <s v="sim"/>
    <d v="2024-08-19T00:00:00"/>
    <s v="MP143205"/>
    <d v="2024-07-25T00:00:00"/>
    <d v="2024-08-16T00:00:00"/>
    <m/>
    <d v="2024-08-06T00:00:00"/>
    <s v="Sim"/>
    <m/>
    <d v="2024-07-25T00:00:00"/>
    <m/>
    <m/>
    <m/>
    <d v="2024-08-26T00:00:00"/>
    <m/>
    <d v="2024-08-06T00:00:00"/>
    <d v="2024-08-28T00:00:00"/>
    <d v="2024-08-06T00:00:00"/>
    <d v="2024-08-15T00:00:00"/>
    <d v="2024-08-19T00:00:00"/>
    <m/>
    <d v="2024-08-06T00:00:00"/>
    <d v="2024-08-09T00:00:00"/>
    <d v="2025-01-21T00:00:00"/>
    <d v="2024-08-21T00:00:00"/>
    <d v="2024-09-03T00:00:00"/>
    <d v="2024-08-09T00:00:00"/>
    <m/>
    <s v="Sim"/>
    <m/>
    <m/>
    <m/>
    <m/>
    <d v="2024-08-14T00:00:00"/>
    <m/>
    <d v="2024-08-30T00:00:00"/>
    <m/>
    <m/>
    <d v="2024-09-02T00:00:00"/>
    <d v="2024-08-08T00:00:00"/>
    <d v="2025-02-10T00:00:00"/>
    <d v="2025-02-15T00:00:00"/>
    <d v="2025-03-11T00:00:00"/>
    <d v="2025-03-20T00:00:00"/>
    <d v="2024-08-09T00:00:00"/>
    <d v="2025-03-20T00:00:00"/>
    <m/>
    <m/>
    <m/>
    <m/>
    <m/>
    <m/>
    <m/>
    <m/>
    <m/>
    <m/>
    <m/>
    <m/>
    <m/>
    <m/>
    <n v="2011.16"/>
    <m/>
    <m/>
    <m/>
    <s v="Unidade bloqueada."/>
    <m/>
    <m/>
  </r>
  <r>
    <n v="3728"/>
    <x v="0"/>
    <n v="4452"/>
    <x v="5"/>
    <s v="Etapa Unica"/>
    <s v="BLOCO E"/>
    <n v="202"/>
    <s v="ÁGUAS LINDAS"/>
    <s v="PEDRO HENRIQUE SOUZA AURELIANO"/>
    <s v="&quot;01499608160&quot;"/>
    <x v="2"/>
    <x v="7"/>
    <s v="Não"/>
    <s v="Não"/>
    <s v="Não"/>
    <s v="Sim"/>
    <s v="Sim"/>
    <s v="Não"/>
    <s v="Não"/>
    <n v="136625.42000000001"/>
    <n v="428.08"/>
    <n v="0"/>
    <n v="82589.48"/>
    <n v="53289.52"/>
    <n v="0"/>
    <n v="135879"/>
    <n v="0"/>
    <n v="0"/>
    <m/>
    <n v="8787720813429"/>
    <s v="Contrato Adimplente"/>
    <n v="105293"/>
    <d v="2024-09-16T00:00:00"/>
    <n v="2371.12"/>
    <d v="2024-08-21T00:00:00"/>
    <x v="0"/>
    <d v="2024-08-06T00:00:00"/>
    <m/>
    <m/>
    <m/>
    <m/>
    <s v="Endy Carvalho Consultoria imobiliária"/>
    <m/>
    <m/>
    <m/>
    <d v="2025-03-24T00:00:00"/>
    <d v="2025-03-24T00:00:00"/>
    <s v="VENDA FINALIZADA"/>
    <d v="2024-07-20T00:00:00"/>
    <n v="27593"/>
    <n v="195000.22"/>
    <m/>
    <s v="AGL29"/>
    <n v="27593"/>
    <s v="AUREA RITA SOUZA - 35867469115"/>
    <s v="Águas Lindas de Goiás"/>
    <s v="Goiás"/>
    <n v="5561995785342"/>
    <s v="QUADRA 98  CJ.B"/>
    <n v="72910000"/>
    <s v="SETOR 11"/>
    <s v="pedrosouzaureliano@gmail.com"/>
    <m/>
    <n v="1712.3"/>
    <m/>
    <m/>
    <m/>
    <m/>
    <n v="3382"/>
    <n v="5923"/>
    <s v="Cobrador"/>
    <d v="2024-08-15T00:00:00"/>
    <n v="506.76"/>
    <d v="2024-08-22T00:00:00"/>
    <s v="sim"/>
    <d v="2024-08-26T00:00:00"/>
    <s v="MP140349"/>
    <d v="2024-08-16T00:00:00"/>
    <d v="2024-08-22T00:00:00"/>
    <m/>
    <d v="2024-07-30T00:00:00"/>
    <s v="Sim"/>
    <m/>
    <d v="2024-08-16T00:00:00"/>
    <d v="2024-08-08T00:00:00"/>
    <m/>
    <d v="2024-08-12T00:00:00"/>
    <d v="2024-09-02T00:00:00"/>
    <m/>
    <d v="2024-08-16T00:00:00"/>
    <d v="2024-09-10T00:00:00"/>
    <d v="2024-07-30T00:00:00"/>
    <d v="2024-09-02T00:00:00"/>
    <d v="2024-08-22T00:00:00"/>
    <m/>
    <d v="2024-07-30T00:00:00"/>
    <d v="2024-08-19T00:00:00"/>
    <m/>
    <d v="2024-08-22T00:00:00"/>
    <d v="2024-09-05T00:00:00"/>
    <d v="2024-08-19T00:00:00"/>
    <d v="2024-09-12T00:00:00"/>
    <s v="Sim"/>
    <m/>
    <m/>
    <m/>
    <m/>
    <d v="2024-07-24T00:00:00"/>
    <m/>
    <d v="2024-09-16T00:00:00"/>
    <m/>
    <m/>
    <d v="2024-09-17T00:00:00"/>
    <d v="2024-08-06T00:00:00"/>
    <d v="2024-09-06T00:00:00"/>
    <d v="2025-02-17T00:00:00"/>
    <d v="2025-02-17T00:00:00"/>
    <d v="2025-02-24T00:00:00"/>
    <d v="2024-08-16T00:00:00"/>
    <d v="2025-02-24T00:00:00"/>
    <m/>
    <m/>
    <m/>
    <m/>
    <m/>
    <m/>
    <m/>
    <m/>
    <m/>
    <m/>
    <m/>
    <m/>
    <m/>
    <m/>
    <n v="3805.32"/>
    <m/>
    <s v="Não tem"/>
    <s v="CADASTRO VALIDADO"/>
    <s v="FINALIZADO"/>
    <s v="ASSINADO DIA 16/08"/>
    <s v="SIM"/>
  </r>
  <r>
    <n v="3729"/>
    <x v="1"/>
    <n v="4445"/>
    <x v="7"/>
    <s v="Etapa Unica"/>
    <s v="BLOCO B"/>
    <s v="APTO 104"/>
    <s v="FORMOSA"/>
    <s v="KELLY RIBEIRO DOS SANTOS"/>
    <s v="&quot;06539284160&quot;"/>
    <x v="1"/>
    <x v="21"/>
    <s v="Não"/>
    <s v="Não"/>
    <s v="Não"/>
    <s v="Não"/>
    <s v="Não"/>
    <s v="Não"/>
    <s v="Não"/>
    <n v="156192.76999999999"/>
    <n v="704.22"/>
    <n v="0"/>
    <n v="134321.76999999999"/>
    <n v="21871"/>
    <n v="0"/>
    <n v="156192.76999999999"/>
    <n v="0"/>
    <n v="0"/>
    <m/>
    <m/>
    <s v="Contrato Adimplente"/>
    <m/>
    <m/>
    <n v="0"/>
    <m/>
    <x v="1"/>
    <d v="2024-08-06T00:00:00"/>
    <m/>
    <m/>
    <m/>
    <m/>
    <s v="Endy Carvalho Consultoria imobiliária"/>
    <m/>
    <m/>
    <m/>
    <d v="2024-08-23T00:00:00"/>
    <d v="2024-08-23T00:00:00"/>
    <s v="DISTRATO"/>
    <d v="2024-07-18T00:00:00"/>
    <n v="27592"/>
    <n v="216933.2"/>
    <m/>
    <s v="FSA010"/>
    <n v="27592"/>
    <m/>
    <s v="Formosa"/>
    <s v="Goiás"/>
    <n v="5562999895491"/>
    <s v="RUA 15 Q 25"/>
    <n v="73813220"/>
    <s v="FORMOSINHA"/>
    <s v="kellyribeirodossantos423@gmail.com"/>
    <m/>
    <n v="2347.44"/>
    <d v="2025-01-13T00:00:00"/>
    <m/>
    <m/>
    <m/>
    <n v="3617"/>
    <n v="5922"/>
    <s v="Assistente"/>
    <m/>
    <m/>
    <m/>
    <m/>
    <m/>
    <s v="MP143206"/>
    <m/>
    <m/>
    <m/>
    <d v="2024-08-06T00:00:00"/>
    <m/>
    <m/>
    <m/>
    <m/>
    <m/>
    <m/>
    <m/>
    <m/>
    <m/>
    <m/>
    <d v="2024-08-06T00:00:00"/>
    <m/>
    <m/>
    <m/>
    <d v="2024-08-06T00:00:00"/>
    <d v="2024-08-09T00:00:00"/>
    <d v="2025-01-13T00:00:00"/>
    <m/>
    <m/>
    <d v="2024-08-09T00:00:00"/>
    <m/>
    <s v="Sim"/>
    <m/>
    <m/>
    <m/>
    <m/>
    <m/>
    <m/>
    <m/>
    <m/>
    <m/>
    <m/>
    <d v="2024-08-07T00:00:00"/>
    <m/>
    <m/>
    <m/>
    <m/>
    <d v="2024-08-09T00:00:00"/>
    <m/>
    <m/>
    <m/>
    <m/>
    <m/>
    <m/>
    <m/>
    <m/>
    <m/>
    <m/>
    <m/>
    <m/>
    <m/>
    <m/>
    <m/>
    <m/>
    <m/>
    <m/>
    <m/>
    <m/>
    <m/>
    <m/>
  </r>
  <r>
    <n v="3730"/>
    <x v="2"/>
    <n v="4435"/>
    <x v="7"/>
    <s v="Etapa Unica"/>
    <s v="BLOCO L"/>
    <s v="APTO 204"/>
    <s v="FORMOSA"/>
    <s v="MARCIA CAROLINNE DE OLIVEIRA SILVA"/>
    <s v="&quot;02759732126&quot;"/>
    <x v="1"/>
    <x v="3"/>
    <s v="Não"/>
    <s v="Não"/>
    <s v="Não"/>
    <s v="Não"/>
    <s v="Não"/>
    <s v="Não"/>
    <s v="Não"/>
    <n v="154771.07"/>
    <n v="705"/>
    <n v="0"/>
    <n v="134550.07"/>
    <n v="20221"/>
    <n v="0"/>
    <n v="154771.07"/>
    <n v="0"/>
    <n v="0"/>
    <m/>
    <n v="8787720800653"/>
    <s v="Contrato Adimplente"/>
    <m/>
    <d v="2024-09-18T00:00:00"/>
    <n v="3553.33"/>
    <d v="2024-08-27T00:00:00"/>
    <x v="0"/>
    <d v="2024-08-06T00:00:00"/>
    <m/>
    <m/>
    <m/>
    <m/>
    <s v="Endy Carvalho Consultoria imobiliária"/>
    <m/>
    <m/>
    <m/>
    <d v="2025-03-17T00:00:00"/>
    <d v="2025-08-25T00:00:00"/>
    <s v="VENDA FINALIZADA"/>
    <d v="2024-07-16T00:00:00"/>
    <n v="27591"/>
    <n v="216932.79"/>
    <m/>
    <s v="FSA010"/>
    <n v="27591"/>
    <s v="ROSIMAR DA SILVA - 81254466134"/>
    <s v="Formosa"/>
    <s v="Goiás"/>
    <n v="5562998501159"/>
    <s v="RUA H Q 108 L 06A"/>
    <n v="73808068"/>
    <s v="PARQUE DA COLINA"/>
    <s v="marciacarolinnedeoliveirasilva@gmail.com"/>
    <m/>
    <n v="2400"/>
    <m/>
    <m/>
    <m/>
    <m/>
    <n v="3774"/>
    <n v="5921"/>
    <s v="Auxiliar"/>
    <d v="2024-08-07T00:00:00"/>
    <n v="449.96"/>
    <d v="2024-08-29T00:00:00"/>
    <s v="sim"/>
    <d v="2024-09-01T00:00:00"/>
    <s v="MP143207"/>
    <d v="2024-08-07T00:00:00"/>
    <d v="2024-09-03T00:00:00"/>
    <m/>
    <d v="2024-08-06T00:00:00"/>
    <s v="Sim"/>
    <m/>
    <d v="2024-08-07T00:00:00"/>
    <m/>
    <m/>
    <m/>
    <d v="2024-09-12T00:00:00"/>
    <m/>
    <d v="2024-08-12T00:00:00"/>
    <d v="2024-09-13T00:00:00"/>
    <d v="2024-08-06T00:00:00"/>
    <d v="2024-09-02T00:00:00"/>
    <d v="2024-09-04T00:00:00"/>
    <m/>
    <d v="2024-08-07T00:00:00"/>
    <d v="2024-08-09T00:00:00"/>
    <d v="2025-01-11T00:00:00"/>
    <d v="2024-09-06T00:00:00"/>
    <d v="2025-02-10T00:00:00"/>
    <d v="2024-08-09T00:00:00"/>
    <m/>
    <s v="Sim"/>
    <m/>
    <m/>
    <m/>
    <m/>
    <d v="2024-08-27T00:00:00"/>
    <m/>
    <d v="2024-10-03T00:00:00"/>
    <m/>
    <m/>
    <d v="2024-12-04T00:00:00"/>
    <d v="2024-08-07T00:00:00"/>
    <d v="2025-02-10T00:00:00"/>
    <m/>
    <m/>
    <m/>
    <d v="2024-08-09T00:00:00"/>
    <m/>
    <m/>
    <m/>
    <m/>
    <m/>
    <m/>
    <m/>
    <m/>
    <m/>
    <m/>
    <m/>
    <m/>
    <m/>
    <m/>
    <m/>
    <n v="2042.77"/>
    <m/>
    <m/>
    <m/>
    <m/>
    <m/>
    <m/>
  </r>
  <r>
    <n v="3731"/>
    <x v="0"/>
    <n v="4475"/>
    <x v="2"/>
    <s v="ETAPA 01"/>
    <s v="BLOCO F"/>
    <s v="01 PCD"/>
    <s v="ÁGUAS LINDAS"/>
    <s v="RAYANE NAIVA DE SOUSA"/>
    <s v="&quot;03919770161&quot;"/>
    <x v="2"/>
    <x v="23"/>
    <s v="Não"/>
    <s v="Não"/>
    <s v="Não"/>
    <s v="Sim"/>
    <s v="Sim"/>
    <s v="Não"/>
    <s v="Não"/>
    <n v="169872.26"/>
    <n v="867.38"/>
    <n v="0"/>
    <n v="160149.57"/>
    <n v="42000"/>
    <n v="0"/>
    <n v="202149.57"/>
    <n v="0"/>
    <n v="0"/>
    <m/>
    <n v="8787720809871"/>
    <s v="Contrato Adimplente"/>
    <n v="96087"/>
    <d v="2024-09-18T00:00:00"/>
    <n v="3122.89"/>
    <d v="2024-08-19T00:00:00"/>
    <x v="0"/>
    <d v="2024-08-06T00:00:00"/>
    <m/>
    <m/>
    <m/>
    <m/>
    <s v="Endy Carvalho Consultoria imobiliária"/>
    <m/>
    <m/>
    <m/>
    <d v="2024-12-27T00:00:00"/>
    <d v="2025-03-28T00:00:00"/>
    <s v="VENDA FINALIZADA"/>
    <d v="2024-07-27T00:00:00"/>
    <n v="27590"/>
    <n v="212000.26"/>
    <m/>
    <s v="AGL28"/>
    <n v="27590"/>
    <m/>
    <s v="Águas Lindas de Goiás"/>
    <s v="Goiás"/>
    <n v="5561985265268"/>
    <s v="RUA QUADRA 93 CONJUNTO A"/>
    <n v="72925227"/>
    <s v="Parque da Barragem Setor 11"/>
    <s v="RAYANENAIVA@HOTMAIL.COM"/>
    <m/>
    <n v="2891.28"/>
    <d v="2025-01-21T00:00:00"/>
    <m/>
    <m/>
    <m/>
    <n v="2791"/>
    <n v="5920"/>
    <s v="Tecnico em Enfermagem"/>
    <d v="2024-07-27T00:00:00"/>
    <n v="515.91"/>
    <d v="2024-08-22T00:00:00"/>
    <s v="sim"/>
    <d v="2024-08-24T00:00:00"/>
    <s v="MP146258"/>
    <d v="2024-07-27T00:00:00"/>
    <d v="2024-08-22T00:00:00"/>
    <m/>
    <d v="2024-08-06T00:00:00"/>
    <s v="Sim"/>
    <m/>
    <d v="2024-07-27T00:00:00"/>
    <d v="2024-08-08T00:00:00"/>
    <m/>
    <d v="2024-08-08T00:00:00"/>
    <d v="2024-09-02T00:00:00"/>
    <m/>
    <d v="2024-08-07T00:00:00"/>
    <d v="2024-09-09T00:00:00"/>
    <d v="2024-08-06T00:00:00"/>
    <d v="2024-09-02T00:00:00"/>
    <d v="2024-08-22T00:00:00"/>
    <m/>
    <d v="2024-08-06T00:00:00"/>
    <d v="2024-08-15T00:00:00"/>
    <m/>
    <d v="2024-08-23T00:00:00"/>
    <d v="2024-09-04T00:00:00"/>
    <d v="2024-08-15T00:00:00"/>
    <d v="2024-09-12T00:00:00"/>
    <s v="Sim"/>
    <m/>
    <m/>
    <m/>
    <m/>
    <d v="2024-08-02T00:00:00"/>
    <m/>
    <d v="2024-09-20T00:00:00"/>
    <m/>
    <m/>
    <d v="2024-09-23T00:00:00"/>
    <d v="2024-08-06T00:00:00"/>
    <d v="2024-09-04T00:00:00"/>
    <d v="2024-09-20T00:00:00"/>
    <d v="2024-12-03T00:00:00"/>
    <d v="2024-11-28T00:00:00"/>
    <d v="2024-08-15T00:00:00"/>
    <d v="2024-11-28T00:00:00"/>
    <m/>
    <m/>
    <m/>
    <m/>
    <m/>
    <m/>
    <m/>
    <m/>
    <m/>
    <m/>
    <m/>
    <m/>
    <m/>
    <m/>
    <n v="4247.7299999999996"/>
    <m/>
    <s v="Pago"/>
    <s v="CADASTRO VALIDADO"/>
    <s v="FINALIZADO"/>
    <s v="FINALIZADO"/>
    <s v="SIM"/>
  </r>
  <r>
    <n v="3732"/>
    <x v="2"/>
    <n v="4489"/>
    <x v="7"/>
    <s v="Etapa Unica"/>
    <s v="BLOCO O"/>
    <s v="APTO 302"/>
    <s v="FORMOSA"/>
    <s v="WALLACE FERREIRA DE SOUZA"/>
    <s v="&quot;04550309105&quot;"/>
    <x v="1"/>
    <x v="33"/>
    <s v="Não"/>
    <s v="Não"/>
    <s v="Não"/>
    <s v="Não"/>
    <s v="Não"/>
    <s v="Não"/>
    <s v="Não"/>
    <n v="155356.35999999999"/>
    <n v="693.59"/>
    <n v="0"/>
    <n v="132327.35999999999"/>
    <n v="23029"/>
    <n v="0"/>
    <n v="155356.35999999999"/>
    <n v="0"/>
    <n v="0"/>
    <m/>
    <n v="8787720819346"/>
    <s v="Contrato Adimplente"/>
    <m/>
    <d v="2024-09-11T00:00:00"/>
    <n v="3518.47"/>
    <d v="2024-08-22T00:00:00"/>
    <x v="0"/>
    <d v="2024-08-07T00:00:00"/>
    <m/>
    <m/>
    <m/>
    <m/>
    <s v="Endy Carvalho Consultoria imobiliária"/>
    <m/>
    <m/>
    <m/>
    <d v="2025-01-24T00:00:00"/>
    <d v="2025-08-25T00:00:00"/>
    <s v="VENDA FINALIZADA"/>
    <d v="2024-07-31T00:00:00"/>
    <n v="27634"/>
    <n v="216933.15"/>
    <m/>
    <s v="FSA010"/>
    <n v="27634"/>
    <s v="ANNE KAROLINY FERREIRA FONSECA - 03162377102"/>
    <s v="Formosa"/>
    <s v="Goiás"/>
    <n v="5561996861156"/>
    <s v="RUA 10, Q. 4"/>
    <n v="73813645"/>
    <s v="SÃO BENEDITO"/>
    <s v="wallacedesouza9660@gmail.com"/>
    <m/>
    <n v="2312"/>
    <d v="2025-01-27T00:00:00"/>
    <m/>
    <m/>
    <m/>
    <n v="3824"/>
    <n v="5926"/>
    <s v="Autônomo(a)"/>
    <d v="2024-08-19T00:00:00"/>
    <n v="449.96"/>
    <d v="2024-08-26T00:00:00"/>
    <s v="sim"/>
    <d v="2024-08-27T00:00:00"/>
    <s v="MP143209"/>
    <d v="2024-08-19T00:00:00"/>
    <m/>
    <m/>
    <d v="2024-08-07T00:00:00"/>
    <s v="Sim"/>
    <m/>
    <d v="2024-08-19T00:00:00"/>
    <m/>
    <m/>
    <m/>
    <d v="2024-09-02T00:00:00"/>
    <m/>
    <d v="2024-08-20T00:00:00"/>
    <d v="2024-09-04T00:00:00"/>
    <d v="2024-08-07T00:00:00"/>
    <d v="2024-09-02T00:00:00"/>
    <d v="2024-08-27T00:00:00"/>
    <m/>
    <d v="2024-08-08T00:00:00"/>
    <d v="2024-08-09T00:00:00"/>
    <d v="2025-01-27T00:00:00"/>
    <d v="2024-08-29T00:00:00"/>
    <d v="2025-02-10T00:00:00"/>
    <d v="2024-08-09T00:00:00"/>
    <m/>
    <s v="Sim"/>
    <m/>
    <m/>
    <m/>
    <m/>
    <d v="2024-08-22T00:00:00"/>
    <m/>
    <d v="2024-09-12T00:00:00"/>
    <m/>
    <m/>
    <d v="2024-09-13T00:00:00"/>
    <d v="2024-08-07T00:00:00"/>
    <d v="2025-02-10T00:00:00"/>
    <d v="2025-02-12T00:00:00"/>
    <d v="2025-03-11T00:00:00"/>
    <m/>
    <d v="2024-08-09T00:00:00"/>
    <m/>
    <m/>
    <m/>
    <m/>
    <m/>
    <m/>
    <m/>
    <m/>
    <m/>
    <m/>
    <m/>
    <m/>
    <m/>
    <m/>
    <m/>
    <n v="2076.11"/>
    <m/>
    <m/>
    <m/>
    <m/>
    <m/>
    <m/>
  </r>
  <r>
    <n v="3733"/>
    <x v="0"/>
    <n v="4473"/>
    <x v="7"/>
    <s v="Etapa Unica"/>
    <s v="BLOCO C"/>
    <s v="APTO 302"/>
    <s v="FORMOSA"/>
    <s v="VIVIANE FRANQUIELLE AMARO DE BRITO"/>
    <s v="&quot;70904668177&quot;"/>
    <x v="0"/>
    <x v="12"/>
    <s v="Não"/>
    <s v="Não"/>
    <s v="Não"/>
    <s v="Não"/>
    <s v="Não"/>
    <s v="Não"/>
    <s v="Não"/>
    <n v="156339.07"/>
    <n v="704.99"/>
    <n v="0"/>
    <n v="134550.07"/>
    <n v="21789"/>
    <n v="0"/>
    <n v="156339.07"/>
    <n v="0"/>
    <n v="0"/>
    <m/>
    <n v="8787720831508"/>
    <s v="Contrato Adimplente"/>
    <m/>
    <d v="2024-09-18T00:00:00"/>
    <n v="3550.17"/>
    <d v="2024-08-27T00:00:00"/>
    <x v="0"/>
    <d v="2024-08-07T00:00:00"/>
    <m/>
    <m/>
    <m/>
    <m/>
    <s v="Endy Carvalho Consultoria imobiliária"/>
    <m/>
    <m/>
    <m/>
    <d v="2025-03-27T00:00:00"/>
    <d v="2025-08-25T00:00:00"/>
    <s v="VENDA FINALIZADA"/>
    <d v="2024-07-26T00:00:00"/>
    <n v="27637"/>
    <n v="216933.46"/>
    <m/>
    <s v="FSA010"/>
    <n v="27637"/>
    <s v="FRANCISCO PEREIRA DE BRITO - 49222686691"/>
    <s v="Formosa"/>
    <s v="Goiás"/>
    <n v="5561999311628"/>
    <s v="Conjunto Parque da Colina Q 49"/>
    <n v="73808190"/>
    <s v="PARQUE DA COLINA I"/>
    <s v="vivianebritoo80@gmail.com"/>
    <m/>
    <n v="2350"/>
    <d v="2025-01-21T00:00:00"/>
    <m/>
    <m/>
    <m/>
    <n v="3624"/>
    <n v="5928"/>
    <s v="Auxiliar"/>
    <d v="2024-08-19T00:00:00"/>
    <n v="449.96"/>
    <d v="2024-08-29T00:00:00"/>
    <m/>
    <d v="2024-09-01T00:00:00"/>
    <s v="MP143208"/>
    <d v="2024-08-19T00:00:00"/>
    <d v="2024-09-03T00:00:00"/>
    <m/>
    <d v="2024-08-07T00:00:00"/>
    <s v="Sim"/>
    <m/>
    <d v="2024-08-19T00:00:00"/>
    <m/>
    <m/>
    <m/>
    <d v="2024-09-12T00:00:00"/>
    <m/>
    <d v="2024-08-19T00:00:00"/>
    <d v="2024-09-13T00:00:00"/>
    <d v="2024-08-07T00:00:00"/>
    <d v="2024-09-02T00:00:00"/>
    <d v="2024-09-04T00:00:00"/>
    <m/>
    <d v="2024-08-08T00:00:00"/>
    <d v="2024-08-09T00:00:00"/>
    <d v="2025-01-21T00:00:00"/>
    <d v="2024-09-06T00:00:00"/>
    <d v="2024-09-03T00:00:00"/>
    <d v="2024-08-09T00:00:00"/>
    <m/>
    <s v="Sim"/>
    <m/>
    <m/>
    <m/>
    <m/>
    <d v="2024-08-28T00:00:00"/>
    <m/>
    <d v="2024-10-03T00:00:00"/>
    <m/>
    <m/>
    <d v="2024-10-04T00:00:00"/>
    <d v="2024-08-08T00:00:00"/>
    <d v="2025-02-10T00:00:00"/>
    <d v="2025-02-15T00:00:00"/>
    <d v="2025-03-11T00:00:00"/>
    <d v="2025-03-20T00:00:00"/>
    <d v="2024-08-09T00:00:00"/>
    <d v="2025-03-20T00:00:00"/>
    <m/>
    <m/>
    <m/>
    <m/>
    <m/>
    <m/>
    <m/>
    <m/>
    <m/>
    <m/>
    <m/>
    <m/>
    <m/>
    <m/>
    <n v="2042.77"/>
    <m/>
    <m/>
    <m/>
    <s v="Unidade bloqueada."/>
    <m/>
    <m/>
  </r>
  <r>
    <n v="3734"/>
    <x v="0"/>
    <n v="4451"/>
    <x v="2"/>
    <s v="ETAPA 01"/>
    <s v="BLOCO G"/>
    <n v="203"/>
    <s v="ÁGUAS LINDAS"/>
    <s v="INGRID GABRIELLE CHAVES MENDES"/>
    <s v="&quot;06370897159&quot;"/>
    <x v="2"/>
    <x v="39"/>
    <s v="Não"/>
    <s v="Não"/>
    <s v="Não"/>
    <s v="Sim"/>
    <s v="Sim"/>
    <s v="Não"/>
    <s v="Não"/>
    <n v="153096.71"/>
    <n v="503.64"/>
    <n v="0"/>
    <n v="98095.58"/>
    <n v="48904.42"/>
    <n v="0"/>
    <n v="147000"/>
    <n v="0"/>
    <n v="0"/>
    <m/>
    <n v="8787720811647"/>
    <s v="Contrato Adimplente"/>
    <n v="96113"/>
    <d v="2024-09-06T00:00:00"/>
    <n v="2740.25"/>
    <d v="2024-08-15T00:00:00"/>
    <x v="0"/>
    <d v="2024-08-07T00:00:00"/>
    <m/>
    <m/>
    <m/>
    <m/>
    <s v="Endy Carvalho Consultoria imobiliária"/>
    <m/>
    <m/>
    <m/>
    <d v="2024-12-27T00:00:00"/>
    <d v="2025-03-28T00:00:00"/>
    <s v="VENDA FINALIZADA"/>
    <d v="2024-07-20T00:00:00"/>
    <n v="27636"/>
    <n v="202095.43"/>
    <m/>
    <s v="AGL28"/>
    <n v="27636"/>
    <m/>
    <s v="Águas Lindas de Goiás"/>
    <s v="Goiás"/>
    <n v="5561981057673"/>
    <s v="Q B 37"/>
    <n v="72915403"/>
    <s v="Mansões Pôr do Sol"/>
    <s v="gabyzinhah2810@gmail.com"/>
    <m/>
    <n v="1678.82"/>
    <d v="2025-01-14T00:00:00"/>
    <m/>
    <m/>
    <m/>
    <n v="2810"/>
    <n v="5927"/>
    <s v="Professor(a)"/>
    <d v="2024-07-20T00:00:00"/>
    <n v="500"/>
    <d v="2024-08-22T00:00:00"/>
    <s v="sim"/>
    <d v="2024-08-22T00:00:00"/>
    <s v="MP146257"/>
    <d v="2024-07-20T00:00:00"/>
    <d v="2024-08-19T00:00:00"/>
    <m/>
    <d v="2024-07-29T00:00:00"/>
    <s v="Sim"/>
    <m/>
    <d v="2024-07-20T00:00:00"/>
    <m/>
    <m/>
    <d v="2024-08-09T00:00:00"/>
    <d v="2024-08-22T00:00:00"/>
    <m/>
    <d v="2024-08-07T00:00:00"/>
    <d v="2024-08-22T00:00:00"/>
    <d v="2024-07-29T00:00:00"/>
    <d v="2024-09-02T00:00:00"/>
    <d v="2024-08-20T00:00:00"/>
    <m/>
    <d v="2024-07-29T00:00:00"/>
    <d v="2024-08-13T00:00:00"/>
    <m/>
    <d v="2024-08-20T00:00:00"/>
    <d v="2024-09-04T00:00:00"/>
    <d v="2024-08-13T00:00:00"/>
    <d v="2024-09-02T00:00:00"/>
    <m/>
    <m/>
    <m/>
    <m/>
    <m/>
    <m/>
    <m/>
    <d v="2024-09-10T00:00:00"/>
    <m/>
    <m/>
    <d v="2024-09-11T00:00:00"/>
    <d v="2024-08-06T00:00:00"/>
    <d v="2024-09-04T00:00:00"/>
    <d v="2024-09-20T00:00:00"/>
    <d v="2024-12-03T00:00:00"/>
    <d v="2024-11-28T00:00:00"/>
    <d v="2024-08-13T00:00:00"/>
    <d v="2024-11-28T00:00:00"/>
    <m/>
    <m/>
    <m/>
    <m/>
    <m/>
    <m/>
    <m/>
    <m/>
    <m/>
    <m/>
    <m/>
    <m/>
    <m/>
    <m/>
    <n v="4045.32"/>
    <m/>
    <s v="Não tem"/>
    <s v="CADASTRO VALIDADO"/>
    <s v="FINALIZADO"/>
    <s v="FINALIZADO"/>
    <s v="SIM"/>
  </r>
  <r>
    <n v="3735"/>
    <x v="0"/>
    <n v="4430"/>
    <x v="7"/>
    <s v="Etapa Unica"/>
    <s v="BLOCO H"/>
    <s v="APTO 202"/>
    <s v="FORMOSA"/>
    <s v="NICOLE SAYURI MIRANDA OKAYAMA"/>
    <s v="&quot;05494341194&quot;"/>
    <x v="1"/>
    <x v="5"/>
    <s v="Não"/>
    <s v="Não"/>
    <s v="Não"/>
    <s v="Não"/>
    <s v="Não"/>
    <s v="Não"/>
    <s v="Não"/>
    <n v="145041.21"/>
    <n v="600"/>
    <n v="0"/>
    <n v="110426.21"/>
    <n v="34615"/>
    <n v="0"/>
    <n v="145041.21"/>
    <n v="0"/>
    <n v="0"/>
    <m/>
    <n v="8787720818056"/>
    <s v="Contrato Adimplente"/>
    <m/>
    <d v="2024-10-14T00:00:00"/>
    <n v="3543.36"/>
    <d v="2024-09-24T00:00:00"/>
    <x v="0"/>
    <d v="2024-08-07T00:00:00"/>
    <m/>
    <m/>
    <m/>
    <m/>
    <s v="Endy Carvalho Consultoria imobiliária"/>
    <m/>
    <m/>
    <m/>
    <d v="2025-03-26T00:00:00"/>
    <d v="2025-08-21T00:00:00"/>
    <s v="VENDA FINALIZADA"/>
    <d v="2024-07-15T00:00:00"/>
    <m/>
    <n v="216935.95"/>
    <m/>
    <s v="FSA010"/>
    <m/>
    <m/>
    <s v="Formosa"/>
    <s v="Goiás"/>
    <n v="5561996408180"/>
    <s v="VIA 15"/>
    <n v="73802421"/>
    <s v="SETOR SUL"/>
    <s v="nicolesayuri07@gmail.com"/>
    <m/>
    <n v="2000"/>
    <d v="2024-09-30T00:00:00"/>
    <m/>
    <m/>
    <m/>
    <n v="3708"/>
    <n v="5635"/>
    <s v="Auxiliar"/>
    <d v="2024-08-15T00:00:00"/>
    <m/>
    <m/>
    <m/>
    <m/>
    <s v="MP143075"/>
    <d v="2024-08-15T00:00:00"/>
    <d v="2024-09-30T00:00:00"/>
    <m/>
    <d v="2024-08-02T00:00:00"/>
    <s v="Sim"/>
    <m/>
    <d v="2024-08-15T00:00:00"/>
    <d v="2024-08-09T00:00:00"/>
    <m/>
    <d v="2024-08-22T00:00:00"/>
    <d v="2024-10-09T00:00:00"/>
    <m/>
    <d v="2024-08-16T00:00:00"/>
    <d v="2024-10-10T00:00:00"/>
    <d v="2024-08-05T00:00:00"/>
    <d v="2024-03-10T00:00:00"/>
    <d v="2024-09-30T00:00:00"/>
    <m/>
    <d v="2024-08-08T00:00:00"/>
    <d v="2024-09-12T00:00:00"/>
    <d v="2024-09-30T00:00:00"/>
    <d v="2024-10-03T00:00:00"/>
    <d v="2024-06-07T00:00:00"/>
    <d v="2024-09-11T00:00:00"/>
    <m/>
    <s v="Sim"/>
    <m/>
    <m/>
    <m/>
    <m/>
    <d v="2024-09-24T00:00:00"/>
    <m/>
    <d v="2024-10-15T00:00:00"/>
    <m/>
    <m/>
    <d v="2024-10-16T00:00:00"/>
    <d v="2024-08-07T00:00:00"/>
    <d v="2025-02-10T00:00:00"/>
    <d v="2025-02-12T00:00:00"/>
    <d v="2025-02-21T00:00:00"/>
    <d v="2025-03-20T00:00:00"/>
    <d v="2024-09-11T00:00:00"/>
    <d v="2025-03-20T00:00:00"/>
    <m/>
    <m/>
    <m/>
    <m/>
    <m/>
    <m/>
    <m/>
    <m/>
    <m/>
    <m/>
    <m/>
    <m/>
    <m/>
    <m/>
    <n v="2260.6"/>
    <m/>
    <s v="Pago"/>
    <m/>
    <m/>
    <m/>
    <s v="TALVEZ"/>
  </r>
  <r>
    <n v="3736"/>
    <x v="4"/>
    <n v="4485"/>
    <x v="3"/>
    <s v="ETAPA 01"/>
    <s v="BLOCO RESIDENCIAL"/>
    <s v="APT 306"/>
    <s v="FORMOSA"/>
    <s v="TIAGO FERREIRA DA SILVA"/>
    <s v="&quot;00754491102&quot;"/>
    <x v="8"/>
    <x v="62"/>
    <s v="Não"/>
    <s v="Não"/>
    <s v="Não"/>
    <s v="Não"/>
    <s v="Não"/>
    <s v="Não"/>
    <s v="Não"/>
    <n v="0"/>
    <n v="0"/>
    <n v="0"/>
    <n v="0"/>
    <n v="0"/>
    <n v="0"/>
    <n v="0"/>
    <n v="0"/>
    <n v="0"/>
    <m/>
    <m/>
    <s v="Contrato Adimplente"/>
    <m/>
    <m/>
    <n v="0"/>
    <m/>
    <x v="1"/>
    <d v="2024-08-07T00:00:00"/>
    <m/>
    <m/>
    <m/>
    <m/>
    <s v="Endy Carvalho Consultoria imobiliária"/>
    <m/>
    <m/>
    <m/>
    <d v="2024-08-26T00:00:00"/>
    <d v="2024-08-26T00:00:00"/>
    <s v="VENDA FINALIZADA"/>
    <d v="2024-07-31T00:00:00"/>
    <n v="27573"/>
    <n v="466000"/>
    <m/>
    <s v="FSA 03"/>
    <n v="27573"/>
    <m/>
    <s v="Formosa"/>
    <s v="Goiás"/>
    <n v="5561998093904"/>
    <s v="RUA BORGES TEIXEIRA Q D"/>
    <n v="73803266"/>
    <s v="CHACARAS DO ABREU"/>
    <s v="Silvatiagoferreira4@gmail.com"/>
    <m/>
    <n v="9943.52"/>
    <m/>
    <m/>
    <s v="Jessemar Silva Esteves Clementino (Gestor): Cliente Venda Direta, última semestral com vencimento para 15/10/2027."/>
    <s v="02/07/2025 às 12h26"/>
    <n v="1956"/>
    <n v="5919"/>
    <m/>
    <d v="2024-07-31T00:00:00"/>
    <m/>
    <m/>
    <s v="sim"/>
    <m/>
    <m/>
    <d v="2024-07-31T00:00:00"/>
    <m/>
    <m/>
    <m/>
    <m/>
    <m/>
    <d v="2024-07-31T00:00:00"/>
    <m/>
    <m/>
    <m/>
    <m/>
    <m/>
    <d v="2024-08-07T00:00:00"/>
    <m/>
    <m/>
    <m/>
    <m/>
    <m/>
    <m/>
    <m/>
    <m/>
    <m/>
    <m/>
    <m/>
    <m/>
    <m/>
    <m/>
    <m/>
    <m/>
    <m/>
    <m/>
    <m/>
    <m/>
    <m/>
    <m/>
    <m/>
    <m/>
    <m/>
    <m/>
    <m/>
    <m/>
    <m/>
    <m/>
    <m/>
    <m/>
    <m/>
    <m/>
    <m/>
    <m/>
    <m/>
    <m/>
    <m/>
    <m/>
    <m/>
    <m/>
    <m/>
    <m/>
    <m/>
    <m/>
    <m/>
    <m/>
    <m/>
    <m/>
    <m/>
  </r>
  <r>
    <n v="3737"/>
    <x v="0"/>
    <n v="4486"/>
    <x v="0"/>
    <s v="Única"/>
    <s v="BLOCO B"/>
    <n v="203"/>
    <s v="FORMOSA"/>
    <s v="LARIZA PINHEIRO ARAUJO"/>
    <s v="&quot;03708383192&quot;"/>
    <x v="1"/>
    <x v="3"/>
    <s v="Não"/>
    <s v="Não"/>
    <s v="Não"/>
    <s v="Não"/>
    <s v="Não"/>
    <s v="Não"/>
    <s v="Não"/>
    <n v="161702.9"/>
    <n v="810"/>
    <n v="0"/>
    <n v="149390.74"/>
    <n v="12285"/>
    <n v="0"/>
    <n v="161675.74"/>
    <n v="0"/>
    <n v="0"/>
    <m/>
    <n v="8787720819834"/>
    <s v="Contrato Adimplente"/>
    <m/>
    <d v="2024-09-09T00:00:00"/>
    <n v="3914.73"/>
    <d v="2024-08-22T00:00:00"/>
    <x v="0"/>
    <d v="2024-08-07T00:00:00"/>
    <m/>
    <m/>
    <m/>
    <m/>
    <s v="Endy Carvalho Consultoria imobiliária"/>
    <m/>
    <m/>
    <m/>
    <d v="2025-03-28T00:00:00"/>
    <d v="2025-03-28T00:00:00"/>
    <s v="VENDA FINALIZADA"/>
    <d v="2024-07-31T00:00:00"/>
    <n v="27654"/>
    <n v="231750.43"/>
    <m/>
    <s v="FSA09"/>
    <n v="27654"/>
    <s v="EDIVALDO JOSE DA SILVA - 93948921172"/>
    <s v="Formosa"/>
    <s v="Goiás"/>
    <n v="5561999955117"/>
    <s v="RUA 11 A"/>
    <n v="73807255"/>
    <s v="SETOR NORDESTE"/>
    <s v="larizapinheiroaraujo@gmail.com"/>
    <m/>
    <n v="2700"/>
    <d v="2025-01-27T00:00:00"/>
    <m/>
    <m/>
    <m/>
    <n v="3054"/>
    <n v="5930"/>
    <s v="Administrador"/>
    <d v="2024-08-09T00:00:00"/>
    <n v="449.96"/>
    <d v="2024-08-29T00:00:00"/>
    <s v="sim"/>
    <d v="2024-08-27T00:00:00"/>
    <s v="MP134565"/>
    <d v="2024-08-09T00:00:00"/>
    <m/>
    <m/>
    <d v="2024-08-07T00:00:00"/>
    <s v="Sim"/>
    <m/>
    <d v="2024-08-09T00:00:00"/>
    <m/>
    <m/>
    <m/>
    <d v="2024-09-02T00:00:00"/>
    <m/>
    <d v="2024-08-14T00:00:00"/>
    <m/>
    <d v="2024-08-07T00:00:00"/>
    <d v="2024-09-02T00:00:00"/>
    <d v="2024-08-27T00:00:00"/>
    <m/>
    <d v="2024-08-09T00:00:00"/>
    <d v="2024-08-09T00:00:00"/>
    <d v="2025-01-27T00:00:00"/>
    <d v="2024-08-29T00:00:00"/>
    <d v="2024-10-04T00:00:00"/>
    <d v="2024-08-09T00:00:00"/>
    <m/>
    <s v="Sim"/>
    <m/>
    <m/>
    <m/>
    <m/>
    <d v="2024-08-22T00:00:00"/>
    <m/>
    <d v="2024-09-09T00:00:00"/>
    <m/>
    <m/>
    <d v="2024-09-11T00:00:00"/>
    <d v="2024-08-07T00:00:00"/>
    <d v="2024-10-04T00:00:00"/>
    <d v="2024-10-10T00:00:00"/>
    <d v="2025-02-13T00:00:00"/>
    <d v="2025-03-12T00:00:00"/>
    <d v="2024-08-09T00:00:00"/>
    <d v="2025-03-12T00:00:00"/>
    <m/>
    <m/>
    <m/>
    <m/>
    <m/>
    <m/>
    <m/>
    <m/>
    <m/>
    <m/>
    <m/>
    <m/>
    <m/>
    <m/>
    <n v="1919.14"/>
    <m/>
    <m/>
    <m/>
    <m/>
    <m/>
    <m/>
  </r>
  <r>
    <n v="3738"/>
    <x v="1"/>
    <n v="4477"/>
    <x v="2"/>
    <s v="ETAPA 02"/>
    <s v="BLOCO T"/>
    <n v="303"/>
    <s v="ÁGUAS LINDAS"/>
    <s v="MOURIEL REIS DE SOUZA"/>
    <s v="&quot;10749778318&quot;"/>
    <x v="2"/>
    <x v="28"/>
    <s v="Não"/>
    <s v="Não"/>
    <s v="Não"/>
    <s v="Não"/>
    <s v="Não"/>
    <s v="Não"/>
    <s v="Não"/>
    <n v="155077.42000000001"/>
    <n v="565.20000000000005"/>
    <n v="0"/>
    <n v="110424.08"/>
    <n v="46234"/>
    <n v="0"/>
    <n v="156658.07999999999"/>
    <n v="0"/>
    <n v="0"/>
    <m/>
    <m/>
    <s v="Contrato Adimplente"/>
    <m/>
    <m/>
    <n v="0"/>
    <m/>
    <x v="1"/>
    <d v="2024-08-07T00:00:00"/>
    <m/>
    <m/>
    <m/>
    <m/>
    <s v="Endy Carvalho Consultoria imobiliária"/>
    <m/>
    <m/>
    <m/>
    <d v="2024-10-15T00:00:00"/>
    <d v="2024-10-15T00:00:00"/>
    <s v="DISTRATO"/>
    <d v="2024-07-27T00:00:00"/>
    <n v="27653"/>
    <n v="205117.42"/>
    <m/>
    <s v="AGL28"/>
    <n v="27653"/>
    <m/>
    <s v="Ceilândia"/>
    <s v="Distrito Federal"/>
    <n v="5561996805050"/>
    <s v="CHACARA 115 CONJUNTO A"/>
    <n v="72290115"/>
    <s v="CONDOMINIO N LAR"/>
    <s v="87654321muriel@gmail.com"/>
    <m/>
    <n v="1884"/>
    <d v="2024-11-24T00:00:00"/>
    <m/>
    <m/>
    <m/>
    <n v="3035"/>
    <n v="5929"/>
    <s v="Repositor"/>
    <d v="2024-07-27T00:00:00"/>
    <m/>
    <m/>
    <s v="sim"/>
    <m/>
    <s v="MP-129862"/>
    <d v="2024-07-27T00:00:00"/>
    <m/>
    <m/>
    <d v="2024-08-06T00:00:00"/>
    <m/>
    <m/>
    <d v="2024-07-27T00:00:00"/>
    <m/>
    <m/>
    <d v="2024-08-09T00:00:00"/>
    <m/>
    <m/>
    <d v="2024-08-07T00:00:00"/>
    <m/>
    <d v="2024-08-06T00:00:00"/>
    <m/>
    <m/>
    <m/>
    <d v="2024-08-06T00:00:00"/>
    <m/>
    <m/>
    <m/>
    <m/>
    <m/>
    <m/>
    <m/>
    <m/>
    <m/>
    <m/>
    <m/>
    <d v="2024-08-02T00:00:00"/>
    <m/>
    <m/>
    <m/>
    <m/>
    <m/>
    <d v="2024-08-06T00:00:00"/>
    <m/>
    <m/>
    <m/>
    <m/>
    <m/>
    <m/>
    <m/>
    <m/>
    <m/>
    <m/>
    <m/>
    <m/>
    <m/>
    <m/>
    <m/>
    <m/>
    <m/>
    <m/>
    <m/>
    <m/>
    <m/>
    <m/>
    <s v="Não tem"/>
    <s v="CADASTRO VALIDADO"/>
    <s v="INCONFORME - NÃO FOI ACEITO O HISTÓRICO ESCOLAR VISTO QUE O DEPENDENTE (SOBRINHO) A DOIS ANOS ATRAS ERA MENOR DE IDADE."/>
    <s v="FINALIZADO"/>
    <s v="SIM"/>
  </r>
  <r>
    <n v="3739"/>
    <x v="2"/>
    <n v="4433"/>
    <x v="7"/>
    <s v="Etapa Unica"/>
    <s v="BLOCO B"/>
    <s v="APTO 102"/>
    <s v="FORMOSA"/>
    <s v="JANETE KLEIA INACIO DE SOUZA"/>
    <s v="&quot;97605417187&quot;"/>
    <x v="1"/>
    <x v="33"/>
    <s v="Não"/>
    <s v="Não"/>
    <s v="Não"/>
    <s v="Não"/>
    <s v="Não"/>
    <s v="Não"/>
    <s v="Não"/>
    <n v="156138.26999999999"/>
    <n v="660.17"/>
    <n v="0"/>
    <n v="121959.69"/>
    <n v="26911"/>
    <n v="0"/>
    <n v="148870.69"/>
    <n v="0"/>
    <n v="0"/>
    <m/>
    <n v="8787720838839"/>
    <s v="Contrato Adimplente"/>
    <m/>
    <d v="2024-10-02T00:00:00"/>
    <n v="3543.32"/>
    <d v="2024-09-16T00:00:00"/>
    <x v="0"/>
    <d v="2024-08-07T00:00:00"/>
    <m/>
    <m/>
    <m/>
    <m/>
    <s v="Endy Carvalho Consultoria imobiliária"/>
    <m/>
    <m/>
    <m/>
    <d v="2025-01-24T00:00:00"/>
    <d v="2025-08-25T00:00:00"/>
    <s v="VENDA FINALIZADA"/>
    <d v="2024-07-15T00:00:00"/>
    <n v="27660"/>
    <n v="216930.32"/>
    <m/>
    <s v="FSA010"/>
    <n v="27660"/>
    <s v="JAMILI VICTORIA INACIO DE CAMPOS - 86419738504"/>
    <s v="Formosa"/>
    <s v="Goiás"/>
    <n v="5562996406353"/>
    <s v="RUA 10, Q 4"/>
    <n v="73813645"/>
    <s v="SÃO BENEDITO"/>
    <s v="Janetekleiainacio@gmail.com"/>
    <m/>
    <n v="2200.61"/>
    <d v="2024-09-18T00:00:00"/>
    <m/>
    <m/>
    <m/>
    <n v="3615"/>
    <n v="5931"/>
    <s v="Caixa"/>
    <d v="2024-08-22T00:00:00"/>
    <m/>
    <m/>
    <s v="sim"/>
    <m/>
    <s v="MP143210"/>
    <d v="2024-08-22T00:00:00"/>
    <d v="2024-09-24T00:00:00"/>
    <m/>
    <d v="2024-08-07T00:00:00"/>
    <s v="Sim"/>
    <m/>
    <d v="2024-08-22T00:00:00"/>
    <m/>
    <m/>
    <m/>
    <d v="2024-09-30T00:00:00"/>
    <m/>
    <d v="2024-08-22T00:00:00"/>
    <d v="2024-10-01T00:00:00"/>
    <d v="2024-08-07T00:00:00"/>
    <d v="2024-10-03T00:00:00"/>
    <d v="2024-09-24T00:00:00"/>
    <m/>
    <d v="2024-08-09T00:00:00"/>
    <d v="2024-08-12T00:00:00"/>
    <d v="2025-01-09T00:00:00"/>
    <d v="2024-09-26T00:00:00"/>
    <d v="2025-02-10T00:00:00"/>
    <d v="2024-08-12T00:00:00"/>
    <m/>
    <s v="Sim"/>
    <m/>
    <m/>
    <m/>
    <m/>
    <d v="2024-09-16T00:00:00"/>
    <m/>
    <d v="2024-10-03T00:00:00"/>
    <m/>
    <m/>
    <d v="2024-10-04T00:00:00"/>
    <d v="2024-08-08T00:00:00"/>
    <d v="2025-02-10T00:00:00"/>
    <m/>
    <m/>
    <m/>
    <d v="2024-08-12T00:00:00"/>
    <m/>
    <m/>
    <m/>
    <m/>
    <m/>
    <m/>
    <m/>
    <m/>
    <m/>
    <m/>
    <m/>
    <m/>
    <m/>
    <m/>
    <m/>
    <n v="2116.13"/>
    <m/>
    <s v="Não tem"/>
    <m/>
    <m/>
    <m/>
    <m/>
  </r>
  <r>
    <n v="3740"/>
    <x v="0"/>
    <n v="4462"/>
    <x v="7"/>
    <s v="Etapa Unica"/>
    <s v="BLOCO G"/>
    <s v="APTO 104"/>
    <s v="FORMOSA"/>
    <s v="IURY PEREIRA"/>
    <s v="&quot;06362764145&quot;"/>
    <x v="0"/>
    <x v="63"/>
    <s v="Não"/>
    <s v="Não"/>
    <s v="Não"/>
    <s v="Não"/>
    <s v="Não"/>
    <s v="Não"/>
    <s v="Não"/>
    <n v="155140.63"/>
    <n v="526.45000000000005"/>
    <n v="0"/>
    <n v="109681.63"/>
    <n v="45459"/>
    <n v="0"/>
    <n v="155140.63"/>
    <n v="0"/>
    <n v="0"/>
    <m/>
    <n v="8787720830412"/>
    <s v="Contrato Adimplente"/>
    <m/>
    <d v="2024-09-18T00:00:00"/>
    <n v="3543.34"/>
    <d v="2024-08-30T00:00:00"/>
    <x v="0"/>
    <d v="2024-08-07T00:00:00"/>
    <m/>
    <m/>
    <m/>
    <m/>
    <s v="Endy Carvalho Consultoria imobiliária"/>
    <m/>
    <m/>
    <m/>
    <d v="2025-03-27T00:00:00"/>
    <d v="2025-08-25T00:00:00"/>
    <s v="VENDA FINALIZADA"/>
    <d v="2024-07-23T00:00:00"/>
    <n v="27661"/>
    <n v="216925.98"/>
    <m/>
    <s v="FSA010"/>
    <n v="27661"/>
    <s v="ANTONIO FRANCISCO MENDES - 33457280100"/>
    <s v="Formosa"/>
    <s v="Goiás"/>
    <n v="5561996519570"/>
    <s v="Avenida Ferroviária D Q 31 CASA 2"/>
    <n v="73807325"/>
    <s v="Setor Nordeste"/>
    <s v="pereiraiury959@gmail.com"/>
    <m/>
    <n v="1754.86"/>
    <d v="2025-01-11T00:00:00"/>
    <m/>
    <m/>
    <m/>
    <n v="3697"/>
    <n v="5932"/>
    <s v="Auxiliar de Serviços Gerais"/>
    <d v="2024-08-26T00:00:00"/>
    <n v="449.96"/>
    <d v="2024-09-05T00:00:00"/>
    <s v="sim"/>
    <d v="2024-09-04T00:00:00"/>
    <s v="MP143211"/>
    <d v="2024-08-26T00:00:00"/>
    <d v="2024-09-03T00:00:00"/>
    <m/>
    <d v="2024-08-07T00:00:00"/>
    <s v="Sim"/>
    <m/>
    <d v="2024-08-26T00:00:00"/>
    <m/>
    <m/>
    <m/>
    <d v="2024-09-12T00:00:00"/>
    <m/>
    <d v="2024-08-29T00:00:00"/>
    <d v="2024-09-13T00:00:00"/>
    <d v="2024-08-07T00:00:00"/>
    <d v="2024-09-02T00:00:00"/>
    <d v="2024-09-04T00:00:00"/>
    <m/>
    <d v="2024-08-09T00:00:00"/>
    <d v="2024-08-09T00:00:00"/>
    <d v="2025-01-11T00:00:00"/>
    <d v="2024-09-06T00:00:00"/>
    <d v="2024-09-03T00:00:00"/>
    <d v="2024-08-09T00:00:00"/>
    <m/>
    <s v="Sim"/>
    <m/>
    <m/>
    <m/>
    <m/>
    <d v="2024-08-30T00:00:00"/>
    <m/>
    <d v="2024-10-03T00:00:00"/>
    <m/>
    <m/>
    <d v="2024-10-04T00:00:00"/>
    <d v="2024-08-08T00:00:00"/>
    <d v="2025-02-10T00:00:00"/>
    <d v="2025-02-15T00:00:00"/>
    <d v="2025-03-11T00:00:00"/>
    <d v="2025-03-20T00:00:00"/>
    <d v="2024-08-09T00:00:00"/>
    <d v="2025-03-20T00:00:00"/>
    <m/>
    <m/>
    <m/>
    <m/>
    <m/>
    <m/>
    <m/>
    <m/>
    <m/>
    <m/>
    <m/>
    <m/>
    <m/>
    <m/>
    <n v="2415.9299999999998"/>
    <m/>
    <s v="Não tem"/>
    <m/>
    <m/>
    <s v="Ajustar pendência apontada pela SV"/>
    <m/>
  </r>
  <r>
    <n v="3741"/>
    <x v="0"/>
    <n v="4440"/>
    <x v="2"/>
    <s v="ETAPA 01"/>
    <s v="BLOCO V"/>
    <n v="204"/>
    <s v="ÁGUAS LINDAS"/>
    <s v="KATHLEEN RODRIGUES DOS SANTOS"/>
    <s v="&quot;07372365155&quot;"/>
    <x v="2"/>
    <x v="20"/>
    <s v="Não"/>
    <s v="Não"/>
    <s v="Não"/>
    <s v="Sim"/>
    <s v="Sim"/>
    <s v="Não"/>
    <s v="Não"/>
    <n v="149929.07999999999"/>
    <n v="892.08"/>
    <n v="0"/>
    <n v="147751.07999999999"/>
    <n v="45070.92"/>
    <n v="0"/>
    <n v="192822"/>
    <n v="0"/>
    <n v="0"/>
    <m/>
    <n v="8787720791158"/>
    <s v="Contrato Adimplente"/>
    <n v="96354"/>
    <d v="2024-09-06T00:00:00"/>
    <n v="3122.89"/>
    <d v="2024-08-14T00:00:00"/>
    <x v="0"/>
    <d v="2024-08-08T00:00:00"/>
    <m/>
    <m/>
    <m/>
    <m/>
    <s v="Endy Carvalho Consultoria imobiliária"/>
    <m/>
    <m/>
    <m/>
    <d v="2024-12-27T00:00:00"/>
    <d v="2025-03-28T00:00:00"/>
    <s v="VENDA FINALIZADA"/>
    <d v="2024-07-17T00:00:00"/>
    <n v="27689"/>
    <n v="208039.08"/>
    <m/>
    <s v="AGL28"/>
    <n v="27689"/>
    <s v="KAREN RODRIGUES DOS SANTOS - 07296988150"/>
    <s v="Águas Lindas de Goiás"/>
    <s v="Goiás"/>
    <n v="5561992605760"/>
    <s v="Q 1 BL B LT CR9"/>
    <n v="72970000"/>
    <s v="PARQUE DOS ESPORTES PARQUE RIO BRANCO"/>
    <s v="KATHRSANTOSS@GMAIL.COM"/>
    <m/>
    <n v="3568.32"/>
    <m/>
    <m/>
    <m/>
    <m/>
    <n v="3066"/>
    <n v="851"/>
    <s v="Secretária"/>
    <d v="2024-08-13T00:00:00"/>
    <n v="500"/>
    <d v="2024-08-20T00:00:00"/>
    <s v="sim"/>
    <d v="2024-08-21T00:00:00"/>
    <s v="MP146259"/>
    <d v="2024-08-13T00:00:00"/>
    <d v="2024-08-19T00:00:00"/>
    <m/>
    <d v="2024-08-05T00:00:00"/>
    <s v="Sim"/>
    <m/>
    <d v="2024-08-13T00:00:00"/>
    <m/>
    <m/>
    <m/>
    <d v="2024-08-22T00:00:00"/>
    <m/>
    <d v="2024-08-14T00:00:00"/>
    <d v="2024-08-22T00:00:00"/>
    <d v="2024-08-05T00:00:00"/>
    <d v="2024-09-02T00:00:00"/>
    <d v="2024-08-20T00:00:00"/>
    <m/>
    <d v="2024-08-06T00:00:00"/>
    <d v="2024-08-08T00:00:00"/>
    <m/>
    <d v="2024-08-20T00:00:00"/>
    <d v="2024-09-04T00:00:00"/>
    <d v="2024-08-08T00:00:00"/>
    <d v="2024-09-02T00:00:00"/>
    <s v="Sim"/>
    <m/>
    <m/>
    <m/>
    <m/>
    <d v="2024-08-05T00:00:00"/>
    <m/>
    <d v="2024-09-10T00:00:00"/>
    <m/>
    <m/>
    <d v="2024-09-11T00:00:00"/>
    <d v="2024-08-02T00:00:00"/>
    <d v="2024-09-04T00:00:00"/>
    <d v="2024-08-05T00:00:00"/>
    <d v="2024-12-03T00:00:00"/>
    <d v="2024-11-28T00:00:00"/>
    <d v="2024-08-07T00:00:00"/>
    <d v="2024-11-28T00:00:00"/>
    <m/>
    <m/>
    <m/>
    <m/>
    <m/>
    <m/>
    <m/>
    <m/>
    <m/>
    <m/>
    <m/>
    <m/>
    <m/>
    <m/>
    <n v="3905.32"/>
    <m/>
    <s v="Não tem"/>
    <s v="CADASTRO VALIDADO"/>
    <s v="FINALIZADO"/>
    <s v="FINALIZADO"/>
    <s v="SIM"/>
  </r>
  <r>
    <n v="3742"/>
    <x v="1"/>
    <n v="4482"/>
    <x v="5"/>
    <s v="Etapa Unica"/>
    <s v="BLOCO B"/>
    <n v="201"/>
    <s v="ÁGUAS LINDAS"/>
    <s v="MESSIAS DE SANTANA FIDELIS"/>
    <s v="&quot;14442729425&quot;"/>
    <x v="2"/>
    <x v="55"/>
    <s v="Não"/>
    <s v="Não"/>
    <s v="Não"/>
    <s v="Não"/>
    <s v="Não"/>
    <s v="Não"/>
    <s v="Não"/>
    <n v="153456.23000000001"/>
    <n v="504.14"/>
    <n v="76857.62"/>
    <n v="98142.38"/>
    <n v="55000"/>
    <n v="0"/>
    <n v="153142.38"/>
    <n v="0"/>
    <n v="0"/>
    <m/>
    <m/>
    <s v="Contrato Adimplente"/>
    <m/>
    <m/>
    <n v="0"/>
    <m/>
    <x v="1"/>
    <d v="2024-08-08T00:00:00"/>
    <m/>
    <m/>
    <m/>
    <m/>
    <s v="Endy Carvalho Consultoria imobiliária"/>
    <m/>
    <m/>
    <m/>
    <d v="2024-08-26T00:00:00"/>
    <d v="2024-08-26T00:00:00"/>
    <s v="DISTRATO"/>
    <d v="2024-07-30T00:00:00"/>
    <n v="27726"/>
    <n v="204009.8"/>
    <m/>
    <s v="AGL29"/>
    <n v="27726"/>
    <m/>
    <s v="Águas Lindas de Goiás"/>
    <s v="Goiás"/>
    <n v="5561993602295"/>
    <s v="Q 07 FRACAO G"/>
    <n v="72911223"/>
    <s v="MANSOES ILHA BELA"/>
    <s v="Messiasfidelis8@gmail.com"/>
    <m/>
    <n v="1680.51"/>
    <d v="2025-01-26T00:00:00"/>
    <m/>
    <m/>
    <m/>
    <n v="3336"/>
    <n v="5939"/>
    <s v="Auxiliar"/>
    <d v="2024-07-30T00:00:00"/>
    <m/>
    <m/>
    <s v="sim"/>
    <m/>
    <s v="MP140353"/>
    <d v="2024-07-30T00:00:00"/>
    <m/>
    <m/>
    <d v="2024-08-06T00:00:00"/>
    <m/>
    <m/>
    <d v="2024-07-30T00:00:00"/>
    <m/>
    <m/>
    <d v="2024-08-09T00:00:00"/>
    <m/>
    <m/>
    <d v="2024-08-12T00:00:00"/>
    <m/>
    <d v="2024-08-06T00:00:00"/>
    <m/>
    <m/>
    <m/>
    <d v="2024-08-07T00:00:00"/>
    <d v="2024-08-15T00:00:00"/>
    <m/>
    <m/>
    <m/>
    <d v="2024-08-15T00:00:00"/>
    <m/>
    <s v="Sim"/>
    <m/>
    <m/>
    <m/>
    <m/>
    <d v="2024-08-02T00:00:00"/>
    <m/>
    <m/>
    <m/>
    <m/>
    <m/>
    <d v="2024-08-08T00:00:00"/>
    <m/>
    <m/>
    <m/>
    <m/>
    <d v="2024-08-15T00:00:00"/>
    <m/>
    <m/>
    <m/>
    <m/>
    <m/>
    <m/>
    <m/>
    <m/>
    <m/>
    <m/>
    <m/>
    <m/>
    <m/>
    <m/>
    <m/>
    <m/>
    <m/>
    <s v="Não tem"/>
    <s v="CADASTRO VALIDADO"/>
    <s v="CLIENTE DESISTIU DE ASSINAR O CONTRATO CAIXA DENTRO DA AGENCIA APOS LER A EVOLUÇÃO DE OBRA."/>
    <s v="FINALIZADO"/>
    <s v="SIM"/>
  </r>
  <r>
    <n v="3743"/>
    <x v="1"/>
    <n v="4487"/>
    <x v="7"/>
    <s v="Etapa Unica"/>
    <s v="BLOCO J"/>
    <s v="APTO 201"/>
    <s v="FORMOSA"/>
    <s v="JHENNIFER GABRIELY COSTA ALMEIDA"/>
    <s v="&quot;70972386157&quot;"/>
    <x v="3"/>
    <x v="64"/>
    <s v="Não"/>
    <s v="Não"/>
    <s v="Não"/>
    <s v="Não"/>
    <s v="Não"/>
    <s v="Não"/>
    <s v="Não"/>
    <n v="150553.01999999999"/>
    <n v="566.6"/>
    <n v="0"/>
    <n v="110991.02"/>
    <n v="39562"/>
    <n v="0"/>
    <n v="150553.01999999999"/>
    <n v="0"/>
    <n v="0"/>
    <m/>
    <m/>
    <s v="Contrato Adimplente"/>
    <m/>
    <m/>
    <n v="0"/>
    <m/>
    <x v="1"/>
    <d v="2024-08-08T00:00:00"/>
    <m/>
    <m/>
    <m/>
    <m/>
    <s v="Endy Carvalho Consultoria imobiliária"/>
    <m/>
    <m/>
    <m/>
    <d v="2024-08-28T00:00:00"/>
    <d v="2024-08-28T00:00:00"/>
    <s v="DISTRATO"/>
    <d v="2024-07-31T00:00:00"/>
    <n v="27666"/>
    <n v="216930.07"/>
    <m/>
    <s v="FSA010"/>
    <n v="27666"/>
    <m/>
    <s v="Formosa"/>
    <s v="Goiás"/>
    <n v="5561996062149"/>
    <s v="VIA 03, APART - 204, BLOCO - C"/>
    <n v="73780000"/>
    <s v="CHACARAS DO ABREU"/>
    <s v="jhenniferbcr@icloud.com"/>
    <m/>
    <n v="1888.66"/>
    <d v="2025-01-27T00:00:00"/>
    <m/>
    <m/>
    <m/>
    <n v="3739"/>
    <n v="5934"/>
    <s v="Autônomo(a)"/>
    <m/>
    <m/>
    <m/>
    <m/>
    <m/>
    <s v="MP143212"/>
    <m/>
    <m/>
    <m/>
    <d v="2024-08-08T00:00:00"/>
    <m/>
    <m/>
    <m/>
    <m/>
    <m/>
    <m/>
    <m/>
    <m/>
    <m/>
    <m/>
    <d v="2024-08-08T00:00:00"/>
    <m/>
    <m/>
    <m/>
    <d v="2024-08-09T00:00:00"/>
    <d v="2024-08-09T00:00:00"/>
    <d v="2025-01-27T00:00:00"/>
    <m/>
    <m/>
    <d v="2024-08-09T00:00:00"/>
    <m/>
    <s v="Sim"/>
    <m/>
    <m/>
    <m/>
    <m/>
    <m/>
    <m/>
    <m/>
    <m/>
    <m/>
    <m/>
    <d v="2024-08-08T00:00:00"/>
    <m/>
    <m/>
    <m/>
    <m/>
    <d v="2024-08-09T00:00:00"/>
    <m/>
    <m/>
    <m/>
    <m/>
    <m/>
    <m/>
    <m/>
    <m/>
    <m/>
    <m/>
    <m/>
    <m/>
    <m/>
    <m/>
    <m/>
    <m/>
    <m/>
    <s v="Pendente"/>
    <m/>
    <m/>
    <m/>
    <m/>
  </r>
  <r>
    <n v="3744"/>
    <x v="0"/>
    <n v="4481"/>
    <x v="5"/>
    <s v="Etapa Unica"/>
    <s v="BLOCO F"/>
    <n v="103"/>
    <s v="ÁGUAS LINDAS"/>
    <s v="DENYS CARDOSO DOS SANTOS"/>
    <s v="&quot;06809363190&quot;"/>
    <x v="6"/>
    <x v="41"/>
    <s v="Não"/>
    <s v="Não"/>
    <s v="Não"/>
    <s v="Sim"/>
    <s v="Sim"/>
    <s v="Não"/>
    <s v="Não"/>
    <n v="141200.62"/>
    <n v="580.24"/>
    <n v="0"/>
    <n v="109826.46"/>
    <n v="54956.54"/>
    <n v="0"/>
    <n v="164783"/>
    <n v="0"/>
    <n v="0"/>
    <m/>
    <n v="8787720747663"/>
    <s v="Contrato Adimplente"/>
    <n v="105306"/>
    <d v="2024-10-15T00:00:00"/>
    <n v="2740.25"/>
    <d v="2024-09-20T00:00:00"/>
    <x v="0"/>
    <d v="2024-08-08T00:00:00"/>
    <m/>
    <m/>
    <m/>
    <m/>
    <s v="GRUPO IMERGE"/>
    <m/>
    <m/>
    <m/>
    <d v="2026-01-26T00:00:00"/>
    <d v="2026-01-26T00:00:00"/>
    <s v="VENDA FINALIZADA"/>
    <d v="2024-07-30T00:00:00"/>
    <n v="27671"/>
    <n v="192039.51"/>
    <m/>
    <s v="AGL29"/>
    <n v="27671"/>
    <s v="JULIANA LIMA DE SOUSA - 06597260171"/>
    <s v="Planaltina"/>
    <s v="Goiás"/>
    <n v="5561996769764"/>
    <s v="Q 7"/>
    <n v="72910000"/>
    <s v="BAIRRO SÃO JOSÉ"/>
    <s v="denysdsantos225@gmail.com"/>
    <m/>
    <n v="2321"/>
    <m/>
    <m/>
    <m/>
    <m/>
    <n v="3396"/>
    <n v="5936"/>
    <s v="Auxiliar de Serviços Gerais"/>
    <d v="2024-09-20T00:00:00"/>
    <n v="891.23"/>
    <d v="2024-09-26T00:00:00"/>
    <s v="sim"/>
    <d v="2024-09-26T00:00:00"/>
    <s v="MP140354"/>
    <d v="2024-09-20T00:00:00"/>
    <d v="2024-09-24T00:00:00"/>
    <m/>
    <d v="2024-08-08T00:00:00"/>
    <s v="Sim"/>
    <m/>
    <d v="2024-09-20T00:00:00"/>
    <m/>
    <m/>
    <m/>
    <d v="2024-09-30T00:00:00"/>
    <m/>
    <d v="2024-09-23T00:00:00"/>
    <d v="2024-10-02T00:00:00"/>
    <d v="2024-08-08T00:00:00"/>
    <d v="2024-10-03T00:00:00"/>
    <d v="2024-09-25T00:00:00"/>
    <m/>
    <d v="2024-08-09T00:00:00"/>
    <d v="2024-09-17T00:00:00"/>
    <m/>
    <d v="2024-09-25T00:00:00"/>
    <d v="2024-11-28T00:00:00"/>
    <d v="2024-09-17T00:00:00"/>
    <d v="2024-10-07T00:00:00"/>
    <s v="Sim"/>
    <m/>
    <m/>
    <m/>
    <m/>
    <d v="2024-08-07T00:00:00"/>
    <m/>
    <d v="2024-10-15T00:00:00"/>
    <m/>
    <m/>
    <d v="2024-10-16T00:00:00"/>
    <d v="2024-08-14T00:00:00"/>
    <d v="2024-12-04T00:00:00"/>
    <d v="2025-02-04T00:00:00"/>
    <d v="2025-02-05T00:00:00"/>
    <d v="2026-01-22T00:00:00"/>
    <d v="2024-09-17T00:00:00"/>
    <d v="2026-01-22T00:00:00"/>
    <m/>
    <m/>
    <m/>
    <m/>
    <m/>
    <m/>
    <m/>
    <m/>
    <m/>
    <m/>
    <m/>
    <m/>
    <m/>
    <m/>
    <n v="3805.32"/>
    <m/>
    <s v="Não tem"/>
    <s v="CADASTRO VALIDADO"/>
    <s v="FINALIZADO"/>
    <m/>
    <s v="SIM"/>
  </r>
  <r>
    <n v="3745"/>
    <x v="0"/>
    <n v="4456"/>
    <x v="2"/>
    <s v="ETAPA 02"/>
    <s v="BLOCO O"/>
    <n v="202"/>
    <s v="ÁGUAS LINDAS"/>
    <s v="JESSICA DIAS BARBOSA"/>
    <s v="&quot;04926539179&quot;"/>
    <x v="6"/>
    <x v="41"/>
    <s v="Não"/>
    <s v="Não"/>
    <s v="Não"/>
    <s v="Sim"/>
    <s v="Sim"/>
    <s v="Não"/>
    <s v="Não"/>
    <n v="162433.82"/>
    <n v="566.99"/>
    <n v="0"/>
    <n v="118713.18"/>
    <n v="42436.82"/>
    <n v="0"/>
    <n v="161150"/>
    <n v="0"/>
    <n v="0"/>
    <m/>
    <n v="8787720759572"/>
    <s v="Contrato Adimplente"/>
    <n v="96240"/>
    <d v="2024-09-16T00:00:00"/>
    <n v="2740.25"/>
    <d v="2024-08-22T00:00:00"/>
    <x v="0"/>
    <d v="2024-08-08T00:00:00"/>
    <m/>
    <m/>
    <m/>
    <m/>
    <s v="GRUPO IMERGE"/>
    <s v="Coordenação - Crédito"/>
    <m/>
    <m/>
    <d v="2025-03-25T00:00:00"/>
    <d v="2025-03-25T00:00:00"/>
    <s v="VENDA FINALIZADA"/>
    <d v="2024-07-22T00:00:00"/>
    <n v="27670"/>
    <n v="212000.42"/>
    <m/>
    <s v="AGL28"/>
    <n v="27670"/>
    <m/>
    <s v="Riacho Fundo"/>
    <s v="Distrito Federal"/>
    <n v="5561998745896"/>
    <s v="QN 8E Conjunto 1"/>
    <n v="71880161"/>
    <s v="Riacho Fundo II"/>
    <s v="jessicanycole3@gmail.com"/>
    <m/>
    <n v="1890"/>
    <m/>
    <m/>
    <m/>
    <m/>
    <n v="2945"/>
    <n v="5935"/>
    <s v="Vendedor(a)"/>
    <d v="2024-07-22T00:00:00"/>
    <n v="641.98"/>
    <d v="2024-08-29T00:00:00"/>
    <s v="sim"/>
    <d v="2024-08-29T00:00:00"/>
    <s v="MP129863"/>
    <d v="2024-07-22T00:00:00"/>
    <d v="2024-09-02T00:00:00"/>
    <m/>
    <d v="2024-08-06T00:00:00"/>
    <s v="Sim"/>
    <m/>
    <d v="2024-07-22T00:00:00"/>
    <m/>
    <m/>
    <m/>
    <d v="2024-09-05T00:00:00"/>
    <m/>
    <d v="2024-08-08T00:00:00"/>
    <d v="2024-09-09T00:00:00"/>
    <d v="2024-08-06T00:00:00"/>
    <d v="2024-10-03T00:00:00"/>
    <d v="2024-09-02T00:00:00"/>
    <m/>
    <d v="2024-08-06T00:00:00"/>
    <d v="2024-08-21T00:00:00"/>
    <m/>
    <d v="2024-09-02T00:00:00"/>
    <d v="2024-10-28T00:00:00"/>
    <d v="2024-08-21T00:00:00"/>
    <d v="2024-09-12T00:00:00"/>
    <s v="Sim"/>
    <m/>
    <m/>
    <m/>
    <m/>
    <d v="2024-08-05T00:00:00"/>
    <m/>
    <d v="2024-09-17T00:00:00"/>
    <m/>
    <m/>
    <d v="2024-09-30T00:00:00"/>
    <d v="2024-08-13T00:00:00"/>
    <d v="2024-10-28T00:00:00"/>
    <d v="2024-11-12T00:00:00"/>
    <d v="2024-12-05T00:00:00"/>
    <d v="2025-02-05T00:00:00"/>
    <d v="2024-08-19T00:00:00"/>
    <d v="2025-02-05T00:00:00"/>
    <m/>
    <m/>
    <m/>
    <m/>
    <m/>
    <m/>
    <m/>
    <m/>
    <m/>
    <m/>
    <m/>
    <m/>
    <m/>
    <m/>
    <n v="4105.32"/>
    <m/>
    <s v="Não tem"/>
    <s v="CADASTRO VALIDADO"/>
    <s v="FINALIZADO"/>
    <s v="FINALIZADO"/>
    <s v="SIM"/>
  </r>
  <r>
    <n v="3746"/>
    <x v="1"/>
    <n v="4483"/>
    <x v="5"/>
    <s v="Etapa Unica"/>
    <s v="BLOCO E"/>
    <n v="1"/>
    <s v="ÁGUAS LINDAS"/>
    <s v="LILIANE DA COSTA MACEDO"/>
    <s v="&quot;10662906799&quot;"/>
    <x v="6"/>
    <x v="41"/>
    <s v="Não"/>
    <s v="Não"/>
    <s v="Não"/>
    <s v="Não"/>
    <s v="Não"/>
    <s v="Não"/>
    <s v="Não"/>
    <n v="150940.60999999999"/>
    <n v="544.49"/>
    <n v="0"/>
    <n v="101854.09"/>
    <n v="49196"/>
    <n v="0"/>
    <n v="151050.09"/>
    <n v="0"/>
    <n v="0"/>
    <m/>
    <m/>
    <s v="Contrato Adimplente"/>
    <m/>
    <m/>
    <n v="0"/>
    <m/>
    <x v="1"/>
    <d v="2024-08-08T00:00:00"/>
    <m/>
    <m/>
    <m/>
    <m/>
    <s v="GRUPO IMERGE"/>
    <m/>
    <m/>
    <m/>
    <d v="2024-10-14T00:00:00"/>
    <d v="2024-10-14T00:00:00"/>
    <s v="DISTRATO"/>
    <d v="2024-07-30T00:00:00"/>
    <n v="27665"/>
    <n v="205002.11"/>
    <m/>
    <s v="AGL29"/>
    <n v="27665"/>
    <m/>
    <s v="Luziânia"/>
    <s v="Goiás"/>
    <n v="5561984978299"/>
    <s v="RUA NOSSA SENHORA DO ROSARIO Q7"/>
    <n v="72800000"/>
    <s v="DISTRITO INDUSTRIAL (DIAL)"/>
    <s v="dacostamacedoliliane@gmail.com"/>
    <m/>
    <n v="1815"/>
    <m/>
    <m/>
    <m/>
    <m/>
    <n v="3390"/>
    <n v="5933"/>
    <s v="Vendedor(a)"/>
    <d v="2024-07-30T00:00:00"/>
    <m/>
    <m/>
    <s v="sim"/>
    <m/>
    <s v="MP140356"/>
    <d v="2024-07-30T00:00:00"/>
    <m/>
    <m/>
    <d v="2024-08-09T00:00:00"/>
    <m/>
    <m/>
    <d v="2024-07-30T00:00:00"/>
    <m/>
    <m/>
    <m/>
    <m/>
    <m/>
    <d v="2024-08-08T00:00:00"/>
    <m/>
    <d v="2024-08-09T00:00:00"/>
    <m/>
    <m/>
    <m/>
    <d v="2024-08-09T00:00:00"/>
    <m/>
    <m/>
    <m/>
    <m/>
    <m/>
    <m/>
    <m/>
    <m/>
    <m/>
    <m/>
    <m/>
    <d v="2024-08-07T00:00:00"/>
    <m/>
    <m/>
    <m/>
    <m/>
    <m/>
    <d v="2024-08-13T00:00:00"/>
    <m/>
    <m/>
    <m/>
    <m/>
    <m/>
    <m/>
    <m/>
    <m/>
    <m/>
    <m/>
    <m/>
    <m/>
    <m/>
    <m/>
    <m/>
    <m/>
    <m/>
    <m/>
    <m/>
    <m/>
    <m/>
    <m/>
    <s v="Não tem"/>
    <s v="CADASTRO VALIDADO"/>
    <s v="AGUARDANDO CONFORMIDADE, ENVIADO DIA 13/08."/>
    <s v="FINALIZADO"/>
    <s v="SIM"/>
  </r>
  <r>
    <n v="3747"/>
    <x v="0"/>
    <n v="4468"/>
    <x v="2"/>
    <s v="ETAPA 02"/>
    <s v="BLOCO I"/>
    <n v="201"/>
    <s v="ÁGUAS LINDAS"/>
    <s v="JONATAS FERREIRA DE SOUSA OLIVEIRA"/>
    <s v="&quot;03923552130&quot;"/>
    <x v="7"/>
    <x v="65"/>
    <s v="Não"/>
    <s v="Não"/>
    <s v="Não"/>
    <s v="Sim"/>
    <s v="Sim"/>
    <s v="Não"/>
    <s v="Não"/>
    <n v="162899.88"/>
    <n v="564.42999999999995"/>
    <n v="75167.11"/>
    <n v="116940.08"/>
    <n v="43251.92"/>
    <n v="0"/>
    <n v="160192"/>
    <n v="0"/>
    <n v="0"/>
    <m/>
    <n v="8787720906192"/>
    <s v="Contrato Adimplente"/>
    <n v="96143"/>
    <d v="2024-09-18T00:00:00"/>
    <n v="2740.25"/>
    <d v="2024-08-27T00:00:00"/>
    <x v="0"/>
    <d v="2024-08-09T00:00:00"/>
    <m/>
    <m/>
    <m/>
    <m/>
    <s v="Endy Carvalho Consultoria imobiliária"/>
    <m/>
    <m/>
    <m/>
    <d v="2025-03-25T00:00:00"/>
    <d v="2025-03-25T00:00:00"/>
    <s v="VENDA FINALIZADA"/>
    <d v="2024-07-26T00:00:00"/>
    <n v="27725"/>
    <n v="212562.26"/>
    <m/>
    <s v="AGL28"/>
    <n v="27725"/>
    <s v="BRUNA ORRANA BEZERRA DE OLIVEIRA - 06316149158"/>
    <s v="Águas Lindas de Goiás"/>
    <s v="Goiás"/>
    <n v="5561991511866"/>
    <s v="RUA SOLIMOES Q 49 CONJUNTO B LOTE 55"/>
    <n v="72225214"/>
    <s v="SETOR 1"/>
    <s v="jonatasferreira183@gmail.com"/>
    <m/>
    <n v="1881.42"/>
    <d v="2025-01-01T00:00:00"/>
    <m/>
    <m/>
    <m/>
    <n v="2842"/>
    <n v="5937"/>
    <s v="Almoxarife"/>
    <d v="2024-08-26T00:00:00"/>
    <n v="1053.6099999999999"/>
    <d v="2024-08-29T00:00:00"/>
    <s v="sim"/>
    <d v="2024-09-03T00:00:00"/>
    <s v="MP129860"/>
    <d v="2024-08-26T00:00:00"/>
    <d v="2024-08-28T00:00:00"/>
    <m/>
    <d v="2024-08-01T00:00:00"/>
    <s v="Sim"/>
    <m/>
    <d v="2024-08-26T00:00:00"/>
    <m/>
    <m/>
    <m/>
    <d v="2024-09-02T00:00:00"/>
    <m/>
    <d v="2024-08-26T00:00:00"/>
    <d v="2024-09-10T00:00:00"/>
    <d v="2024-08-01T00:00:00"/>
    <d v="2024-09-02T00:00:00"/>
    <d v="2024-08-28T00:00:00"/>
    <m/>
    <d v="2024-08-02T00:00:00"/>
    <d v="2024-08-26T00:00:00"/>
    <m/>
    <d v="2024-08-28T00:00:00"/>
    <d v="2024-09-03T00:00:00"/>
    <d v="2024-08-23T00:00:00"/>
    <d v="2024-09-12T00:00:00"/>
    <s v="Sim"/>
    <m/>
    <m/>
    <m/>
    <m/>
    <d v="2024-07-31T00:00:00"/>
    <m/>
    <d v="2024-09-20T00:00:00"/>
    <m/>
    <m/>
    <d v="2024-09-23T00:00:00"/>
    <d v="2024-08-17T00:00:00"/>
    <d v="2024-09-03T00:00:00"/>
    <d v="2024-11-12T00:00:00"/>
    <d v="2024-12-05T00:00:00"/>
    <d v="2025-02-05T00:00:00"/>
    <d v="2024-08-23T00:00:00"/>
    <d v="2025-02-05T00:00:00"/>
    <m/>
    <m/>
    <m/>
    <m/>
    <m/>
    <m/>
    <m/>
    <m/>
    <m/>
    <m/>
    <m/>
    <m/>
    <m/>
    <m/>
    <n v="4105.32"/>
    <m/>
    <s v="Não tem"/>
    <s v="CADASTRO VALIDADO"/>
    <s v="FINALIZADO"/>
    <s v="FINALIZADO"/>
    <m/>
  </r>
  <r>
    <n v="3748"/>
    <x v="0"/>
    <n v="4506"/>
    <x v="2"/>
    <s v="ETAPA 02"/>
    <s v="BLOCO M"/>
    <n v="203"/>
    <s v="ÁGUAS LINDAS"/>
    <s v="CARLA GABRIELA RIBEIRO DE SOUZA"/>
    <s v="&quot;06220943198&quot;"/>
    <x v="2"/>
    <x v="39"/>
    <s v="Não"/>
    <s v="Não"/>
    <s v="Não"/>
    <s v="Sim"/>
    <s v="Sim"/>
    <s v="Não"/>
    <s v="Não"/>
    <n v="154056.04"/>
    <n v="509.99"/>
    <n v="75681.3"/>
    <n v="99375.12"/>
    <n v="45943.88"/>
    <n v="0"/>
    <n v="145319"/>
    <n v="0"/>
    <n v="0"/>
    <m/>
    <n v="8787720894216"/>
    <s v="Contrato Adimplente"/>
    <n v="96209"/>
    <d v="2024-09-16T00:00:00"/>
    <n v="2740.25"/>
    <d v="2024-08-23T00:00:00"/>
    <x v="0"/>
    <d v="2024-08-16T00:00:00"/>
    <m/>
    <m/>
    <m/>
    <m/>
    <s v="Endy Carvalho Consultoria imobiliária"/>
    <m/>
    <m/>
    <m/>
    <d v="2025-03-25T00:00:00"/>
    <d v="2025-03-25T00:00:00"/>
    <s v="VENDA FINALIZADA"/>
    <d v="2024-08-09T00:00:00"/>
    <n v="27899"/>
    <n v="202056.04"/>
    <m/>
    <s v="AGL28"/>
    <n v="27899"/>
    <m/>
    <s v="Águas Lindas de Goiás"/>
    <s v="Goiás"/>
    <n v="5561984370348"/>
    <s v="QD 4 LT 07-A1"/>
    <n v="72927039"/>
    <s v="MANSOES CAMARGO"/>
    <s v="carlagabriela3357@gmail.com"/>
    <m/>
    <n v="1700"/>
    <d v="2025-02-04T00:00:00"/>
    <m/>
    <m/>
    <m/>
    <n v="2912"/>
    <n v="5942"/>
    <s v="Diarista"/>
    <d v="2024-08-09T00:00:00"/>
    <n v="991.72"/>
    <d v="2024-08-29T00:00:00"/>
    <s v="sim"/>
    <d v="2024-09-02T00:00:00"/>
    <s v="MP129864"/>
    <d v="2024-08-09T00:00:00"/>
    <d v="2024-08-28T00:00:00"/>
    <m/>
    <d v="2024-08-14T00:00:00"/>
    <s v="Sim"/>
    <m/>
    <d v="2024-08-09T00:00:00"/>
    <m/>
    <m/>
    <m/>
    <d v="2024-09-02T00:00:00"/>
    <m/>
    <d v="2024-08-20T00:00:00"/>
    <d v="2024-09-09T00:00:00"/>
    <d v="2024-08-14T00:00:00"/>
    <d v="2024-09-02T00:00:00"/>
    <d v="2024-08-28T00:00:00"/>
    <m/>
    <d v="2024-08-15T00:00:00"/>
    <d v="2024-08-23T00:00:00"/>
    <m/>
    <d v="2024-08-28T00:00:00"/>
    <d v="2024-09-03T00:00:00"/>
    <d v="2024-08-22T00:00:00"/>
    <d v="2024-09-12T00:00:00"/>
    <s v="Sim"/>
    <m/>
    <m/>
    <m/>
    <m/>
    <d v="2024-08-12T00:00:00"/>
    <m/>
    <d v="2024-09-20T00:00:00"/>
    <m/>
    <m/>
    <d v="2024-09-23T00:00:00"/>
    <d v="2024-08-15T00:00:00"/>
    <d v="2024-09-03T00:00:00"/>
    <d v="2024-11-12T00:00:00"/>
    <d v="2024-12-05T00:00:00"/>
    <d v="2025-02-05T00:00:00"/>
    <d v="2024-08-22T00:00:00"/>
    <d v="2025-02-05T00:00:00"/>
    <m/>
    <m/>
    <m/>
    <m/>
    <m/>
    <m/>
    <m/>
    <m/>
    <m/>
    <m/>
    <m/>
    <m/>
    <m/>
    <m/>
    <n v="4005.32"/>
    <m/>
    <s v="Não tem"/>
    <s v="CADASTRO VALIDADO"/>
    <s v="FINALIZADO"/>
    <s v="FINALIZADO"/>
    <s v="SIM"/>
  </r>
  <r>
    <n v="3749"/>
    <x v="0"/>
    <n v="4502"/>
    <x v="7"/>
    <s v="Etapa Unica"/>
    <s v="BLOCO K"/>
    <s v="APTO 204"/>
    <s v="FORMOSA"/>
    <s v="ELIVAN GLÁUBER COSTA MENDES"/>
    <s v="&quot;09592818193&quot;"/>
    <x v="1"/>
    <x v="15"/>
    <s v="Não"/>
    <s v="Não"/>
    <s v="Não"/>
    <s v="Não"/>
    <s v="Não"/>
    <s v="Não"/>
    <s v="Não"/>
    <n v="155599.14000000001"/>
    <n v="696.46"/>
    <n v="54400.86"/>
    <n v="132887.14000000001"/>
    <n v="22712"/>
    <n v="0"/>
    <n v="155599.14000000001"/>
    <n v="0"/>
    <n v="0"/>
    <m/>
    <n v="8787720904130"/>
    <s v="Contrato Adimplente"/>
    <m/>
    <d v="2024-09-18T00:00:00"/>
    <n v="3543.3"/>
    <d v="2024-08-30T00:00:00"/>
    <x v="0"/>
    <d v="2024-08-16T00:00:00"/>
    <m/>
    <m/>
    <m/>
    <m/>
    <s v="Endy Carvalho Consultoria imobiliária"/>
    <m/>
    <m/>
    <m/>
    <d v="2025-03-27T00:00:00"/>
    <d v="2025-08-25T00:00:00"/>
    <s v="VENDA FINALIZADA"/>
    <d v="2024-08-07T00:00:00"/>
    <n v="27898"/>
    <n v="221933.33"/>
    <m/>
    <s v="FSA010"/>
    <n v="27898"/>
    <s v="MARIA NAZARÉ CARDOSO VIEIRA - 72479345149"/>
    <s v="Formosa"/>
    <s v="Goiás"/>
    <n v="5561999356383"/>
    <s v="AVENIDA PARQUE Q 69"/>
    <n v="73808400"/>
    <s v="PARQUE VILA VERDE"/>
    <s v="glaubercosta262@gmail.com"/>
    <m/>
    <n v="2321.5700000000002"/>
    <d v="2025-02-03T00:00:00"/>
    <m/>
    <m/>
    <m/>
    <n v="3751"/>
    <n v="5941"/>
    <s v="Soldado do Exército"/>
    <d v="2024-08-26T00:00:00"/>
    <n v="449.96"/>
    <d v="2024-09-05T00:00:00"/>
    <s v="sim"/>
    <d v="2024-09-04T00:00:00"/>
    <s v="MP143213"/>
    <d v="2024-08-27T00:00:00"/>
    <d v="2024-09-03T00:00:00"/>
    <m/>
    <d v="2024-08-16T00:00:00"/>
    <s v="Sim"/>
    <m/>
    <d v="2024-08-27T00:00:00"/>
    <m/>
    <m/>
    <m/>
    <d v="2024-09-12T00:00:00"/>
    <m/>
    <d v="2024-08-29T00:00:00"/>
    <d v="2024-09-13T00:00:00"/>
    <d v="2024-08-16T00:00:00"/>
    <d v="2024-09-02T00:00:00"/>
    <d v="2024-09-04T00:00:00"/>
    <m/>
    <d v="2024-08-19T00:00:00"/>
    <d v="2024-08-27T00:00:00"/>
    <d v="2025-02-03T00:00:00"/>
    <d v="2024-09-06T00:00:00"/>
    <d v="2024-09-03T00:00:00"/>
    <d v="2024-08-26T00:00:00"/>
    <m/>
    <s v="Sim"/>
    <m/>
    <m/>
    <m/>
    <m/>
    <d v="2024-08-30T00:00:00"/>
    <m/>
    <d v="2024-10-03T00:00:00"/>
    <m/>
    <m/>
    <d v="2024-10-04T00:00:00"/>
    <d v="2024-08-21T00:00:00"/>
    <d v="2025-02-10T00:00:00"/>
    <d v="2025-02-15T00:00:00"/>
    <d v="2025-03-11T00:00:00"/>
    <d v="2025-03-20T00:00:00"/>
    <d v="2024-08-26T00:00:00"/>
    <d v="2025-03-20T00:00:00"/>
    <m/>
    <m/>
    <m/>
    <m/>
    <m/>
    <m/>
    <m/>
    <m/>
    <m/>
    <m/>
    <m/>
    <m/>
    <m/>
    <m/>
    <n v="2067.7199999999998"/>
    <m/>
    <s v="Pendente"/>
    <m/>
    <m/>
    <s v="Aguardando solicitação para envio"/>
    <m/>
  </r>
  <r>
    <n v="3750"/>
    <x v="0"/>
    <n v="4461"/>
    <x v="7"/>
    <s v="Etapa Unica"/>
    <s v="BLOCO K"/>
    <s v="APTO 102"/>
    <s v="FORMOSA"/>
    <s v="IURY LOPES DA SILVA"/>
    <s v="&quot;04651149111&quot;"/>
    <x v="0"/>
    <x v="66"/>
    <s v="Não"/>
    <s v="Não"/>
    <s v="Não"/>
    <s v="Não"/>
    <s v="Não"/>
    <s v="Não"/>
    <s v="Não"/>
    <n v="156339.07"/>
    <n v="616.83000000000004"/>
    <n v="0"/>
    <n v="117359.16"/>
    <n v="32510"/>
    <n v="0"/>
    <n v="149869.16"/>
    <n v="0"/>
    <n v="0"/>
    <m/>
    <n v="8787720938329"/>
    <s v="Contrato Adimplente"/>
    <m/>
    <d v="2024-09-18T00:00:00"/>
    <n v="3543.33"/>
    <d v="2024-08-29T00:00:00"/>
    <x v="0"/>
    <d v="2024-08-16T00:00:00"/>
    <m/>
    <m/>
    <m/>
    <m/>
    <s v="Endy Carvalho Consultoria imobiliária"/>
    <m/>
    <m/>
    <m/>
    <d v="2025-03-27T00:00:00"/>
    <d v="2025-08-25T00:00:00"/>
    <s v="VENDA FINALIZADA"/>
    <d v="2024-08-20T00:00:00"/>
    <n v="27897"/>
    <n v="216933.46"/>
    <m/>
    <s v="FSA010"/>
    <n v="27897"/>
    <s v="MARLI JOSÉ DA ROCHA SILVA - 49893980178"/>
    <s v="Formosa"/>
    <s v="Goiás"/>
    <n v="5561981373295"/>
    <s v="Avenida Ferroviária"/>
    <n v="73807175"/>
    <s v="Setor Nordeste"/>
    <s v="lopesiury@yahoo.com.br"/>
    <m/>
    <n v="2350"/>
    <d v="2025-01-11T00:00:00"/>
    <m/>
    <m/>
    <m/>
    <n v="3759"/>
    <n v="5940"/>
    <s v="Vendedor(a)"/>
    <d v="2024-08-22T00:00:00"/>
    <n v="449.96"/>
    <d v="2024-09-02T00:00:00"/>
    <s v="sim"/>
    <d v="2024-09-03T00:00:00"/>
    <s v="MP143214"/>
    <d v="2024-08-23T00:00:00"/>
    <d v="2024-09-03T00:00:00"/>
    <m/>
    <d v="2024-08-16T00:00:00"/>
    <s v="Sim"/>
    <m/>
    <d v="2024-08-23T00:00:00"/>
    <m/>
    <m/>
    <m/>
    <d v="2024-09-12T00:00:00"/>
    <m/>
    <d v="2024-08-23T00:00:00"/>
    <d v="2024-09-13T00:00:00"/>
    <d v="2024-08-16T00:00:00"/>
    <d v="2024-09-02T00:00:00"/>
    <d v="2024-09-04T00:00:00"/>
    <m/>
    <d v="2024-08-20T00:00:00"/>
    <d v="2024-08-28T00:00:00"/>
    <d v="2025-01-11T00:00:00"/>
    <d v="2024-09-06T00:00:00"/>
    <d v="2024-09-03T00:00:00"/>
    <d v="2024-08-27T00:00:00"/>
    <m/>
    <s v="Sim"/>
    <m/>
    <m/>
    <m/>
    <m/>
    <d v="2024-08-29T00:00:00"/>
    <m/>
    <d v="2024-10-03T00:00:00"/>
    <m/>
    <m/>
    <d v="2024-10-04T00:00:00"/>
    <d v="2024-08-21T00:00:00"/>
    <d v="2025-03-10T00:00:00"/>
    <d v="2025-03-11T00:00:00"/>
    <d v="2025-03-11T00:00:00"/>
    <d v="2025-03-20T00:00:00"/>
    <d v="2024-08-27T00:00:00"/>
    <d v="2025-03-20T00:00:00"/>
    <m/>
    <m/>
    <m/>
    <m/>
    <m/>
    <m/>
    <m/>
    <m/>
    <m/>
    <m/>
    <m/>
    <m/>
    <m/>
    <m/>
    <n v="2042.77"/>
    <m/>
    <s v="Não tem"/>
    <m/>
    <m/>
    <m/>
    <s v="SIM"/>
  </r>
  <r>
    <n v="3751"/>
    <x v="2"/>
    <n v="4522"/>
    <x v="0"/>
    <s v="Única"/>
    <s v="BLOCO H"/>
    <n v="4"/>
    <s v="FORMOSA"/>
    <s v="DANIELA FERNANDES DOS SANTOS"/>
    <s v="&quot;06343628100&quot;"/>
    <x v="0"/>
    <x v="11"/>
    <s v="Não"/>
    <s v="Não"/>
    <s v="Não"/>
    <s v="Não"/>
    <s v="Não"/>
    <s v="Não"/>
    <s v="Não"/>
    <n v="158474"/>
    <n v="822.85"/>
    <n v="0"/>
    <n v="143264.35"/>
    <n v="3369"/>
    <n v="0"/>
    <n v="146633.35"/>
    <n v="0"/>
    <n v="0"/>
    <m/>
    <n v="8787720881068"/>
    <s v="Contrato Adimplente"/>
    <m/>
    <d v="2024-09-18T00:00:00"/>
    <n v="3914.73"/>
    <d v="2024-08-29T00:00:00"/>
    <x v="0"/>
    <d v="2024-08-19T00:00:00"/>
    <m/>
    <m/>
    <m/>
    <m/>
    <s v="Endy Carvalho Consultoria imobiliária"/>
    <m/>
    <m/>
    <m/>
    <d v="2025-01-24T00:00:00"/>
    <d v="2025-10-08T00:00:00"/>
    <s v="VENDA FINALIZADA"/>
    <d v="2024-08-13T00:00:00"/>
    <n v="27907"/>
    <n v="247200"/>
    <m/>
    <s v="FSA09"/>
    <n v="27907"/>
    <s v="DORALICE FERNANDES COUTO - 80559107153,IVANIR FERREIRA DE CASTRO - 89945107100"/>
    <s v="Formosa"/>
    <s v="Goiás"/>
    <n v="5561995714582"/>
    <s v="Via 91, L 47A"/>
    <n v="73801971"/>
    <s v="Setor Sul"/>
    <s v="danieladaniel17f@gmail.com"/>
    <m/>
    <n v="2824"/>
    <m/>
    <m/>
    <m/>
    <m/>
    <n v="3148"/>
    <n v="5944"/>
    <s v="Empregada Doméstica"/>
    <d v="2024-08-22T00:00:00"/>
    <n v="449.96"/>
    <d v="2024-09-05T00:00:00"/>
    <s v="sim"/>
    <d v="2024-09-04T00:00:00"/>
    <s v="MP134566"/>
    <d v="2024-08-22T00:00:00"/>
    <d v="2024-09-03T00:00:00"/>
    <m/>
    <d v="2024-08-19T00:00:00"/>
    <s v="Sim"/>
    <m/>
    <d v="2024-08-22T00:00:00"/>
    <m/>
    <m/>
    <m/>
    <d v="2024-09-12T00:00:00"/>
    <m/>
    <d v="2024-08-30T00:00:00"/>
    <d v="2024-09-13T00:00:00"/>
    <d v="2024-08-19T00:00:00"/>
    <d v="2024-09-02T00:00:00"/>
    <d v="2024-09-04T00:00:00"/>
    <m/>
    <d v="2024-08-21T00:00:00"/>
    <d v="2024-08-26T00:00:00"/>
    <d v="2024-10-27T00:00:00"/>
    <d v="2024-09-06T00:00:00"/>
    <d v="2024-10-03T00:00:00"/>
    <d v="2024-08-26T00:00:00"/>
    <m/>
    <s v="Sim"/>
    <m/>
    <m/>
    <m/>
    <m/>
    <d v="2024-08-29T00:00:00"/>
    <m/>
    <d v="2024-09-19T00:00:00"/>
    <m/>
    <m/>
    <d v="2024-09-20T00:00:00"/>
    <d v="2024-08-21T00:00:00"/>
    <d v="2024-10-04T00:00:00"/>
    <d v="2025-05-21T00:00:00"/>
    <d v="2025-09-18T00:00:00"/>
    <m/>
    <d v="2024-08-26T00:00:00"/>
    <m/>
    <m/>
    <m/>
    <m/>
    <m/>
    <m/>
    <m/>
    <m/>
    <m/>
    <m/>
    <m/>
    <m/>
    <m/>
    <m/>
    <m/>
    <n v="1974.44"/>
    <m/>
    <s v="Não tem"/>
    <m/>
    <m/>
    <m/>
    <m/>
  </r>
  <r>
    <n v="3752"/>
    <x v="1"/>
    <n v="4499"/>
    <x v="5"/>
    <s v="Etapa Unica"/>
    <s v="BLOCO C"/>
    <n v="101"/>
    <s v="ÁGUAS LINDAS"/>
    <s v="KAUAM BLENER PEREIRA DOS SANTOS"/>
    <s v="&quot;71460884132&quot;"/>
    <x v="2"/>
    <x v="67"/>
    <s v="Não"/>
    <s v="Não"/>
    <s v="Não"/>
    <s v="Não"/>
    <s v="Não"/>
    <s v="Não"/>
    <s v="Não"/>
    <n v="128411.75"/>
    <n v="403.75"/>
    <n v="0"/>
    <n v="73119.22"/>
    <n v="55000"/>
    <n v="0"/>
    <n v="128119.22"/>
    <n v="0"/>
    <n v="0"/>
    <m/>
    <m/>
    <s v="Contrato Adimplente"/>
    <m/>
    <m/>
    <n v="0"/>
    <m/>
    <x v="1"/>
    <d v="2024-08-19T00:00:00"/>
    <m/>
    <m/>
    <m/>
    <m/>
    <s v="Endy Carvalho Consultoria imobiliária"/>
    <m/>
    <m/>
    <m/>
    <d v="2024-10-07T00:00:00"/>
    <d v="2024-10-07T00:00:00"/>
    <s v="DISTRATO"/>
    <d v="2024-08-05T00:00:00"/>
    <n v="27911"/>
    <n v="190000"/>
    <m/>
    <s v="AGL29"/>
    <n v="27911"/>
    <m/>
    <s v="Águas Lindas de Goiás"/>
    <s v="Goiás"/>
    <n v="5561992492056"/>
    <s v="RUA 27 QUADRA 57-A LOTE 24"/>
    <n v="72910000"/>
    <s v="JARDIM BARRAGEM IV"/>
    <s v="kauamblener71@gmail.com"/>
    <m/>
    <n v="1615"/>
    <m/>
    <m/>
    <s v="Endy Carvalho (Correspondente): Unidade do cliente está presa com a proposta de um cliente anterior, no siopi. Como o cliente anterior iria utilizar fgts futuro, tivemos que abrir um chamado para o cancelamento. Assim que a unidade for liberada, o processo será enviado para conformidade.  Att "/>
    <s v="19/08/2024 às 17h08"/>
    <n v="3345"/>
    <n v="5946"/>
    <s v="Vendedor(a)"/>
    <m/>
    <m/>
    <m/>
    <m/>
    <m/>
    <s v="MP140360"/>
    <m/>
    <m/>
    <m/>
    <d v="2024-08-16T00:00:00"/>
    <m/>
    <m/>
    <m/>
    <m/>
    <m/>
    <m/>
    <m/>
    <m/>
    <m/>
    <m/>
    <d v="2024-08-16T00:00:00"/>
    <m/>
    <m/>
    <m/>
    <d v="2024-08-19T00:00:00"/>
    <d v="2024-09-06T00:00:00"/>
    <m/>
    <m/>
    <m/>
    <d v="2024-09-06T00:00:00"/>
    <m/>
    <s v="Sim"/>
    <m/>
    <m/>
    <m/>
    <m/>
    <d v="2024-08-16T00:00:00"/>
    <m/>
    <m/>
    <m/>
    <m/>
    <m/>
    <d v="2024-09-04T00:00:00"/>
    <m/>
    <m/>
    <m/>
    <m/>
    <d v="2024-09-06T00:00:00"/>
    <m/>
    <m/>
    <m/>
    <m/>
    <m/>
    <m/>
    <m/>
    <m/>
    <m/>
    <m/>
    <m/>
    <m/>
    <m/>
    <m/>
    <m/>
    <m/>
    <m/>
    <m/>
    <s v="CADASTRO VALIDADO"/>
    <s v="AGUARDANDO RESOLVER A CONFISSÃO DE DIVIDA PARA ASSINAR NO BANCO."/>
    <s v="Pendente Apresentar Fiador - Prazo 26/08"/>
    <s v="SIM"/>
  </r>
  <r>
    <n v="3753"/>
    <x v="0"/>
    <n v="4498"/>
    <x v="5"/>
    <s v="Etapa Unica"/>
    <s v="BLOCO E"/>
    <n v="103"/>
    <s v="ÁGUAS LINDAS"/>
    <s v="RITA LUANA PEREIRA DA SILVA"/>
    <s v="&quot;07531021374&quot;"/>
    <x v="7"/>
    <x v="54"/>
    <s v="Não"/>
    <s v="Não"/>
    <s v="Não"/>
    <s v="Sim"/>
    <s v="Não"/>
    <s v="Não"/>
    <s v="Não"/>
    <n v="136826.09"/>
    <n v="424.25"/>
    <n v="0"/>
    <n v="81824.149999999994"/>
    <n v="45771.92"/>
    <n v="0"/>
    <n v="127596.07"/>
    <n v="0"/>
    <n v="0"/>
    <m/>
    <n v="8787720895115"/>
    <s v="Contrato Adimplente"/>
    <n v="105290"/>
    <d v="2024-09-24T00:00:00"/>
    <n v="2371.12"/>
    <d v="2024-08-30T00:00:00"/>
    <x v="0"/>
    <d v="2024-08-19T00:00:00"/>
    <m/>
    <m/>
    <m/>
    <m/>
    <s v="Endy Carvalho Consultoria imobiliária"/>
    <m/>
    <m/>
    <m/>
    <d v="2025-03-24T00:00:00"/>
    <d v="2025-03-24T00:00:00"/>
    <s v="VENDA FINALIZADA"/>
    <d v="2024-08-05T00:00:00"/>
    <n v="27910"/>
    <n v="193570.18"/>
    <m/>
    <s v="AGL29"/>
    <n v="27910"/>
    <m/>
    <s v="Águas Lindas de Goiás"/>
    <s v="Goiás"/>
    <n v="5561991020132"/>
    <s v="RUA 12, Q 23"/>
    <n v="72910001"/>
    <s v="JARDIM BARRAGEM 1"/>
    <s v="ritaluanaperreira@gmail.com"/>
    <m/>
    <n v="1697"/>
    <m/>
    <m/>
    <m/>
    <m/>
    <n v="3380"/>
    <n v="5945"/>
    <s v="Porteiro"/>
    <d v="2024-08-16T00:00:00"/>
    <n v="1128.1300000000001"/>
    <m/>
    <m/>
    <d v="2024-09-09T00:00:00"/>
    <s v="MP140357"/>
    <d v="2024-08-16T00:00:00"/>
    <d v="2024-09-04T00:00:00"/>
    <m/>
    <d v="2024-08-14T00:00:00"/>
    <s v="Sim"/>
    <m/>
    <d v="2024-08-16T00:00:00"/>
    <m/>
    <m/>
    <m/>
    <m/>
    <m/>
    <d v="2024-08-16T00:00:00"/>
    <d v="2024-09-16T00:00:00"/>
    <d v="2024-08-14T00:00:00"/>
    <d v="2024-10-03T00:00:00"/>
    <d v="2024-09-04T00:00:00"/>
    <m/>
    <d v="2024-08-16T00:00:00"/>
    <d v="2024-08-28T00:00:00"/>
    <m/>
    <d v="2024-09-05T00:00:00"/>
    <d v="2024-12-17T00:00:00"/>
    <d v="2024-08-28T00:00:00"/>
    <d v="2024-09-19T00:00:00"/>
    <s v="Sim"/>
    <m/>
    <m/>
    <m/>
    <m/>
    <d v="2024-08-14T00:00:00"/>
    <m/>
    <d v="2024-09-25T00:00:00"/>
    <m/>
    <m/>
    <d v="2024-09-26T00:00:00"/>
    <d v="2024-08-15T00:00:00"/>
    <d v="2024-12-30T00:00:00"/>
    <d v="2025-02-17T00:00:00"/>
    <d v="2025-02-17T00:00:00"/>
    <d v="2025-02-24T00:00:00"/>
    <d v="2024-08-28T00:00:00"/>
    <d v="2025-02-24T00:00:00"/>
    <m/>
    <m/>
    <m/>
    <m/>
    <m/>
    <m/>
    <m/>
    <m/>
    <m/>
    <m/>
    <m/>
    <m/>
    <m/>
    <m/>
    <n v="3805.32"/>
    <m/>
    <s v="Não tem"/>
    <s v="CADASTRO VALIDADO"/>
    <s v="FINALIZADO"/>
    <s v="FINALIZADO"/>
    <s v="SIM"/>
  </r>
  <r>
    <n v="3754"/>
    <x v="2"/>
    <n v="4508"/>
    <x v="0"/>
    <s v="Única"/>
    <s v="BLOCO K"/>
    <n v="4"/>
    <s v="FORMOSA"/>
    <s v="WENDER MATHEUS DA SILVA BARROS"/>
    <s v="&quot;06884737174&quot;"/>
    <x v="0"/>
    <x v="11"/>
    <s v="Não"/>
    <s v="Não"/>
    <s v="Não"/>
    <s v="Não"/>
    <s v="Não"/>
    <s v="Não"/>
    <s v="Não"/>
    <n v="164200"/>
    <n v="825.95"/>
    <n v="0"/>
    <n v="144172.21"/>
    <n v="3405"/>
    <n v="0"/>
    <n v="147577.21"/>
    <n v="0"/>
    <n v="0"/>
    <m/>
    <n v="8787720907393"/>
    <s v="Contrato Adimplente"/>
    <m/>
    <d v="2024-09-18T00:00:00"/>
    <n v="3914.73"/>
    <d v="2024-08-30T00:00:00"/>
    <x v="0"/>
    <d v="2024-08-19T00:00:00"/>
    <m/>
    <m/>
    <m/>
    <m/>
    <s v="Endy Carvalho Consultoria imobiliária"/>
    <m/>
    <m/>
    <m/>
    <d v="2025-01-24T00:00:00"/>
    <d v="2025-11-24T00:00:00"/>
    <s v="VENDA FINALIZADA"/>
    <d v="2024-08-09T00:00:00"/>
    <n v="27906"/>
    <n v="236900"/>
    <m/>
    <s v="FSA09"/>
    <n v="27906"/>
    <s v="HEMILI VITORIA ALVES DA COSTA - 70975343114,LIDIANE PEREIRA DO NASCIMENTO BRITTO - 99174790153"/>
    <s v="Formosa"/>
    <s v="Goiás"/>
    <n v="5561998685928"/>
    <s v="RUA 06"/>
    <n v="73807310"/>
    <s v="SETOR NORDESTE"/>
    <s v="wendermatheus4@gmail.com"/>
    <m/>
    <n v="2753.2"/>
    <d v="2025-02-01T00:00:00"/>
    <m/>
    <m/>
    <m/>
    <n v="3188"/>
    <n v="5943"/>
    <s v="Atendente"/>
    <d v="2024-08-23T00:00:00"/>
    <n v="449.96"/>
    <d v="2024-09-05T00:00:00"/>
    <s v="sim"/>
    <d v="2024-09-04T00:00:00"/>
    <s v="MP134567"/>
    <d v="2024-08-23T00:00:00"/>
    <m/>
    <m/>
    <d v="2024-08-20T00:00:00"/>
    <s v="Sim"/>
    <m/>
    <d v="2024-08-23T00:00:00"/>
    <m/>
    <m/>
    <d v="2024-08-20T00:00:00"/>
    <d v="2024-09-12T00:00:00"/>
    <m/>
    <d v="2024-08-27T00:00:00"/>
    <d v="2024-09-13T00:00:00"/>
    <d v="2024-08-20T00:00:00"/>
    <d v="2024-02-09T00:00:00"/>
    <d v="2024-09-04T00:00:00"/>
    <m/>
    <d v="2024-08-23T00:00:00"/>
    <d v="2024-08-29T00:00:00"/>
    <d v="2025-02-01T00:00:00"/>
    <d v="2024-09-06T00:00:00"/>
    <d v="2024-10-04T00:00:00"/>
    <d v="2024-08-29T00:00:00"/>
    <m/>
    <s v="Sim"/>
    <m/>
    <m/>
    <m/>
    <m/>
    <d v="2024-08-30T00:00:00"/>
    <m/>
    <d v="2024-09-19T00:00:00"/>
    <m/>
    <m/>
    <d v="2024-09-20T00:00:00"/>
    <d v="2024-08-17T00:00:00"/>
    <d v="2024-10-04T00:00:00"/>
    <d v="2025-02-12T00:00:00"/>
    <d v="2025-02-13T00:00:00"/>
    <m/>
    <m/>
    <m/>
    <m/>
    <m/>
    <m/>
    <m/>
    <m/>
    <m/>
    <m/>
    <m/>
    <m/>
    <m/>
    <m/>
    <m/>
    <m/>
    <m/>
    <n v="1097.55"/>
    <m/>
    <s v="Pago"/>
    <m/>
    <m/>
    <m/>
    <m/>
  </r>
  <r>
    <n v="3755"/>
    <x v="0"/>
    <n v="4509"/>
    <x v="2"/>
    <s v="ETAPA 02"/>
    <s v="BLOCO T"/>
    <n v="3"/>
    <s v="ÁGUAS LINDAS"/>
    <s v="THATIELLE LOPES RIBAS"/>
    <s v="&quot;70312854102&quot;"/>
    <x v="2"/>
    <x v="7"/>
    <s v="Não"/>
    <s v="Não"/>
    <s v="Não"/>
    <s v="Sim"/>
    <s v="Sim"/>
    <s v="Não"/>
    <s v="Não"/>
    <n v="157262.38"/>
    <n v="593.49"/>
    <n v="0"/>
    <n v="116113.67"/>
    <n v="42738.33"/>
    <n v="0"/>
    <n v="158852"/>
    <n v="0"/>
    <n v="0"/>
    <m/>
    <n v="878772090515"/>
    <s v="Contrato Adimplente"/>
    <n v="96313"/>
    <d v="2024-09-16T00:00:00"/>
    <n v="2740.25"/>
    <d v="2024-08-27T00:00:00"/>
    <x v="0"/>
    <d v="2024-08-20T00:00:00"/>
    <m/>
    <m/>
    <m/>
    <m/>
    <s v="Endy Carvalho Consultoria imobiliária"/>
    <m/>
    <m/>
    <m/>
    <d v="2025-03-25T00:00:00"/>
    <d v="2025-03-25T00:00:00"/>
    <s v="VENDA FINALIZADA"/>
    <d v="2024-08-09T00:00:00"/>
    <n v="28166"/>
    <n v="212739.07"/>
    <m/>
    <s v="AGL28"/>
    <n v="28166"/>
    <s v="HUGO BORGES CELESTINO - 70436607182"/>
    <s v="Águas Lindas de Goiás"/>
    <s v="Goiás"/>
    <n v="5561994179469"/>
    <s v="Q 29"/>
    <n v="72910000"/>
    <s v="JARDIM AGUAS LINDAS"/>
    <s v="Thatiellelopes@gmail.com"/>
    <m/>
    <n v="1978.28"/>
    <d v="2025-02-03T00:00:00"/>
    <m/>
    <m/>
    <m/>
    <n v="3023"/>
    <n v="5961"/>
    <s v="Auxiliar"/>
    <d v="2024-08-23T00:00:00"/>
    <n v="1076.3800000000001"/>
    <d v="2024-08-29T00:00:00"/>
    <s v="sim"/>
    <d v="2024-09-03T00:00:00"/>
    <s v="MP129866"/>
    <d v="2024-08-26T00:00:00"/>
    <d v="2024-08-28T00:00:00"/>
    <m/>
    <d v="2024-08-16T00:00:00"/>
    <s v="Sim"/>
    <m/>
    <d v="2024-08-26T00:00:00"/>
    <m/>
    <m/>
    <m/>
    <d v="2024-09-02T00:00:00"/>
    <m/>
    <d v="2024-08-26T00:00:00"/>
    <d v="2024-09-09T00:00:00"/>
    <d v="2024-08-19T00:00:00"/>
    <d v="2024-09-02T00:00:00"/>
    <d v="2024-08-29T00:00:00"/>
    <m/>
    <d v="2024-08-21T00:00:00"/>
    <d v="2024-08-26T00:00:00"/>
    <m/>
    <d v="2024-08-29T00:00:00"/>
    <d v="2024-09-03T00:00:00"/>
    <d v="2024-08-23T00:00:00"/>
    <d v="2024-09-12T00:00:00"/>
    <s v="Sim"/>
    <m/>
    <m/>
    <m/>
    <m/>
    <d v="2024-08-16T00:00:00"/>
    <m/>
    <d v="2024-09-20T00:00:00"/>
    <m/>
    <m/>
    <d v="2024-09-23T00:00:00"/>
    <d v="2024-08-17T00:00:00"/>
    <d v="2024-09-03T00:00:00"/>
    <d v="2024-11-12T00:00:00"/>
    <d v="2024-12-05T00:00:00"/>
    <d v="2025-02-05T00:00:00"/>
    <d v="2024-08-23T00:00:00"/>
    <d v="2025-02-05T00:00:00"/>
    <m/>
    <m/>
    <m/>
    <m/>
    <m/>
    <m/>
    <m/>
    <m/>
    <m/>
    <m/>
    <m/>
    <m/>
    <m/>
    <m/>
    <n v="4005.32"/>
    <m/>
    <s v="Pago"/>
    <s v="CADASTRO VALIDADO"/>
    <s v="FINALIZADO"/>
    <s v="FINALIZADO"/>
    <s v="SIM"/>
  </r>
  <r>
    <n v="3756"/>
    <x v="1"/>
    <n v="4476"/>
    <x v="5"/>
    <s v="Etapa Unica"/>
    <s v="BLOCO C"/>
    <n v="104"/>
    <s v="ÁGUAS LINDAS"/>
    <s v="MANOEL VALADARES DE SOUSA"/>
    <s v="&quot;00997448130&quot;"/>
    <x v="6"/>
    <x v="41"/>
    <s v="Não"/>
    <s v="Não"/>
    <s v="Não"/>
    <s v="Não"/>
    <s v="Não"/>
    <s v="Não"/>
    <s v="Não"/>
    <n v="149357.74"/>
    <n v="584.99"/>
    <n v="0"/>
    <n v="108689.27"/>
    <n v="40777"/>
    <n v="0"/>
    <n v="149466.26999999999"/>
    <n v="0"/>
    <n v="0"/>
    <m/>
    <m/>
    <s v="Contrato Adimplente"/>
    <m/>
    <m/>
    <n v="0"/>
    <m/>
    <x v="1"/>
    <d v="2024-08-21T00:00:00"/>
    <m/>
    <m/>
    <m/>
    <m/>
    <s v="GRUPO IMERGE"/>
    <s v="Coordenação - Crédito"/>
    <m/>
    <m/>
    <d v="2024-09-23T00:00:00"/>
    <d v="2024-09-23T00:00:00"/>
    <s v="DISTRATO"/>
    <d v="2024-08-24T00:00:00"/>
    <n v="28165"/>
    <n v="195157.74"/>
    <m/>
    <s v="AGL29"/>
    <n v="28165"/>
    <m/>
    <s v="Ceilândia"/>
    <s v="Distrito Federal"/>
    <n v="5561996898891"/>
    <s v="QNP 22 Conjunto X"/>
    <n v="72235224"/>
    <s v="Ceilândia Sul (Ceilândia)"/>
    <s v="MANOELVALADARESDESOUZA@GMAIL.COM"/>
    <m/>
    <n v="1950"/>
    <m/>
    <m/>
    <m/>
    <m/>
    <n v="3360"/>
    <n v="5960"/>
    <s v="Tecnico em Enfermagem"/>
    <d v="2024-07-27T00:00:00"/>
    <m/>
    <m/>
    <s v="sim"/>
    <m/>
    <s v="MP140358"/>
    <d v="2024-07-27T00:00:00"/>
    <m/>
    <m/>
    <d v="2024-08-16T00:00:00"/>
    <m/>
    <m/>
    <d v="2024-07-27T00:00:00"/>
    <m/>
    <m/>
    <m/>
    <m/>
    <m/>
    <d v="2024-08-23T00:00:00"/>
    <m/>
    <d v="2024-08-16T00:00:00"/>
    <m/>
    <m/>
    <m/>
    <d v="2024-08-21T00:00:00"/>
    <m/>
    <m/>
    <m/>
    <m/>
    <m/>
    <m/>
    <m/>
    <m/>
    <m/>
    <m/>
    <m/>
    <d v="2024-08-15T00:00:00"/>
    <m/>
    <m/>
    <m/>
    <m/>
    <m/>
    <d v="2024-08-21T00:00:00"/>
    <m/>
    <m/>
    <m/>
    <m/>
    <m/>
    <m/>
    <m/>
    <m/>
    <m/>
    <m/>
    <m/>
    <m/>
    <m/>
    <m/>
    <m/>
    <m/>
    <m/>
    <m/>
    <m/>
    <m/>
    <m/>
    <m/>
    <m/>
    <m/>
    <m/>
    <m/>
    <s v="SIM"/>
  </r>
  <r>
    <n v="3757"/>
    <x v="0"/>
    <n v="4520"/>
    <x v="7"/>
    <s v="Etapa Unica"/>
    <s v="BLOCO B"/>
    <s v="APTO 201"/>
    <s v="FORMOSA"/>
    <s v="SILMARA PEREIRA DE MATOS"/>
    <s v="&quot;02034226194&quot;"/>
    <x v="0"/>
    <x v="11"/>
    <s v="Não"/>
    <s v="Não"/>
    <s v="Não"/>
    <s v="Não"/>
    <s v="Não"/>
    <s v="Não"/>
    <s v="Não"/>
    <n v="155628.72"/>
    <n v="606"/>
    <n v="0"/>
    <n v="114666.3"/>
    <n v="34010"/>
    <n v="0"/>
    <n v="148676.29999999999"/>
    <n v="0"/>
    <n v="0"/>
    <m/>
    <n v="8787721075480"/>
    <s v="Contrato Adimplente"/>
    <m/>
    <d v="2024-10-07T00:00:00"/>
    <n v="3543.32"/>
    <d v="2024-09-13T00:00:00"/>
    <x v="0"/>
    <d v="2024-08-21T00:00:00"/>
    <m/>
    <m/>
    <m/>
    <m/>
    <s v="Endy Carvalho Consultoria imobiliária"/>
    <m/>
    <m/>
    <m/>
    <d v="2025-03-27T00:00:00"/>
    <d v="2025-08-25T00:00:00"/>
    <s v="VENDA FINALIZADA"/>
    <d v="2024-08-12T00:00:00"/>
    <n v="28167"/>
    <n v="221928.87"/>
    <m/>
    <s v="FSA010"/>
    <n v="28167"/>
    <s v="ESTER ALVES BRANDAO DE CASTRO - 71508330123"/>
    <s v="Formosa"/>
    <s v="Goiás"/>
    <n v="5561996740871"/>
    <s v="Rua 7 Q 6"/>
    <n v="73807235"/>
    <s v="Setor Nordeste"/>
    <s v="silmara.lindabela@gmail.com"/>
    <m/>
    <n v="2020"/>
    <d v="2025-02-03T00:00:00"/>
    <m/>
    <m/>
    <m/>
    <n v="3611"/>
    <n v="5962"/>
    <s v="Auxiliar"/>
    <d v="2024-08-26T00:00:00"/>
    <m/>
    <m/>
    <s v="sim"/>
    <m/>
    <s v="MP143215"/>
    <d v="2024-08-27T00:00:00"/>
    <d v="2024-09-24T00:00:00"/>
    <m/>
    <d v="2024-08-21T00:00:00"/>
    <s v="Sim"/>
    <m/>
    <d v="2024-08-27T00:00:00"/>
    <m/>
    <m/>
    <m/>
    <d v="2024-09-30T00:00:00"/>
    <m/>
    <d v="2024-08-29T00:00:00"/>
    <d v="2024-10-01T00:00:00"/>
    <d v="2024-08-21T00:00:00"/>
    <d v="2024-10-03T00:00:00"/>
    <d v="2024-09-24T00:00:00"/>
    <m/>
    <d v="2024-08-22T00:00:00"/>
    <d v="2024-09-09T00:00:00"/>
    <d v="2025-02-03T00:00:00"/>
    <d v="2024-09-26T00:00:00"/>
    <d v="2024-10-25T00:00:00"/>
    <d v="2024-09-06T00:00:00"/>
    <m/>
    <s v="Sim"/>
    <m/>
    <m/>
    <m/>
    <m/>
    <d v="2024-09-13T00:00:00"/>
    <m/>
    <d v="2024-10-08T00:00:00"/>
    <m/>
    <m/>
    <d v="2024-10-09T00:00:00"/>
    <d v="2024-09-04T00:00:00"/>
    <d v="2025-02-10T00:00:00"/>
    <d v="2025-02-15T00:00:00"/>
    <d v="2025-03-11T00:00:00"/>
    <d v="2025-03-20T00:00:00"/>
    <d v="2024-09-06T00:00:00"/>
    <d v="2025-03-20T00:00:00"/>
    <m/>
    <m/>
    <m/>
    <m/>
    <m/>
    <m/>
    <m/>
    <m/>
    <m/>
    <m/>
    <m/>
    <m/>
    <m/>
    <m/>
    <n v="2229.41"/>
    <m/>
    <s v="Pendente"/>
    <m/>
    <s v="Cliente não tem os 3 anos de fgts"/>
    <m/>
    <m/>
  </r>
  <r>
    <n v="3758"/>
    <x v="0"/>
    <n v="4537"/>
    <x v="7"/>
    <s v="Etapa Unica"/>
    <s v="BLOCO H"/>
    <s v="APTO 301"/>
    <s v="FORMOSA"/>
    <s v="SARAH RODRIGUES MUNIZ"/>
    <s v="&quot;03482371113&quot;"/>
    <x v="1"/>
    <x v="10"/>
    <s v="Não"/>
    <s v="Não"/>
    <s v="Não"/>
    <s v="Não"/>
    <s v="Não"/>
    <s v="Não"/>
    <s v="Não"/>
    <n v="155054.45000000001"/>
    <n v="690"/>
    <n v="0"/>
    <n v="131625.45000000001"/>
    <n v="23429"/>
    <n v="0"/>
    <n v="155054.45000000001"/>
    <n v="0"/>
    <n v="0"/>
    <m/>
    <n v="8787720942997"/>
    <s v="Contrato Adimplente"/>
    <m/>
    <d v="2024-09-18T00:00:00"/>
    <n v="3543.33"/>
    <d v="2024-08-30T00:00:00"/>
    <x v="0"/>
    <d v="2024-08-22T00:00:00"/>
    <m/>
    <m/>
    <m/>
    <m/>
    <s v="Endy Carvalho Consultoria imobiliária"/>
    <m/>
    <m/>
    <m/>
    <d v="2025-03-27T00:00:00"/>
    <d v="2025-08-25T00:00:00"/>
    <s v="VENDA FINALIZADA"/>
    <d v="2024-08-19T00:00:00"/>
    <n v="28117"/>
    <n v="221932.84"/>
    <m/>
    <s v="FSA010"/>
    <n v="28117"/>
    <s v="PAULO HENRIQUE PEREIRA DE SOUZA - 08279341145"/>
    <s v="Formosa"/>
    <s v="Goiás"/>
    <n v="5561996861386"/>
    <s v="Rua 8 Q 58 L 15"/>
    <n v="73813842"/>
    <s v="Parque Lago"/>
    <s v="sarahrodriguesmuniz12@gmail.com"/>
    <m/>
    <n v="23000"/>
    <d v="2025-02-10T00:00:00"/>
    <m/>
    <m/>
    <m/>
    <n v="3700"/>
    <n v="5947"/>
    <s v="Auxiliar"/>
    <d v="2024-08-26T00:00:00"/>
    <n v="449.96"/>
    <d v="2024-09-05T00:00:00"/>
    <s v="sim"/>
    <d v="2024-09-04T00:00:00"/>
    <s v="MP143216"/>
    <d v="2024-08-26T00:00:00"/>
    <d v="2024-09-03T00:00:00"/>
    <m/>
    <d v="2024-08-22T00:00:00"/>
    <s v="Sim"/>
    <m/>
    <d v="2024-08-26T00:00:00"/>
    <m/>
    <m/>
    <m/>
    <d v="2024-09-12T00:00:00"/>
    <m/>
    <d v="2024-09-02T00:00:00"/>
    <d v="2024-09-13T00:00:00"/>
    <d v="2024-08-22T00:00:00"/>
    <d v="2024-09-02T00:00:00"/>
    <d v="2024-09-04T00:00:00"/>
    <m/>
    <d v="2024-08-23T00:00:00"/>
    <d v="2024-08-28T00:00:00"/>
    <d v="2025-02-10T00:00:00"/>
    <d v="2024-09-06T00:00:00"/>
    <d v="2024-09-03T00:00:00"/>
    <d v="2024-08-27T00:00:00"/>
    <m/>
    <s v="Sim"/>
    <m/>
    <m/>
    <m/>
    <m/>
    <d v="2024-08-30T00:00:00"/>
    <m/>
    <d v="2024-10-03T00:00:00"/>
    <m/>
    <m/>
    <d v="2024-10-04T00:00:00"/>
    <d v="2024-08-21T00:00:00"/>
    <d v="2025-02-10T00:00:00"/>
    <d v="2025-02-15T00:00:00"/>
    <d v="2025-03-11T00:00:00"/>
    <d v="2025-03-20T00:00:00"/>
    <d v="2024-08-27T00:00:00"/>
    <d v="2025-03-20T00:00:00"/>
    <m/>
    <m/>
    <m/>
    <m/>
    <m/>
    <m/>
    <m/>
    <m/>
    <m/>
    <m/>
    <m/>
    <m/>
    <m/>
    <m/>
    <n v="2086.64"/>
    <m/>
    <s v="Pago"/>
    <m/>
    <m/>
    <s v="Solicitar envio - 26/08"/>
    <m/>
  </r>
  <r>
    <n v="3759"/>
    <x v="0"/>
    <n v="4533"/>
    <x v="5"/>
    <s v="Etapa Unica"/>
    <s v="BLOCO C"/>
    <n v="302"/>
    <s v="ÁGUAS LINDAS"/>
    <s v="FELIPE SAMPAIO DE SOUZA"/>
    <s v="&quot;08438677525&quot;"/>
    <x v="2"/>
    <x v="6"/>
    <s v="Não"/>
    <s v="Não"/>
    <s v="Não"/>
    <s v="Sim"/>
    <s v="Sim"/>
    <s v="Não"/>
    <s v="Não"/>
    <n v="135795.94"/>
    <n v="487.74"/>
    <n v="128251.5"/>
    <n v="94511.01"/>
    <n v="54203.99"/>
    <n v="0"/>
    <n v="148715"/>
    <n v="0"/>
    <n v="0"/>
    <m/>
    <n v="8787720932010"/>
    <s v="Contrato Adimplente"/>
    <n v="105265"/>
    <d v="2024-09-16T00:00:00"/>
    <n v="2740.25"/>
    <d v="2024-08-28T00:00:00"/>
    <x v="0"/>
    <d v="2024-08-22T00:00:00"/>
    <m/>
    <m/>
    <m/>
    <m/>
    <s v="Endy Carvalho Consultoria imobiliária"/>
    <m/>
    <m/>
    <m/>
    <d v="2026-01-26T00:00:00"/>
    <d v="2026-01-26T00:00:00"/>
    <s v="VENDA FINALIZADA"/>
    <d v="2024-08-17T00:00:00"/>
    <n v="28122"/>
    <n v="195000.74"/>
    <m/>
    <s v="AGL29"/>
    <n v="28122"/>
    <s v="PEDRO BARBOSA DE SOUZA - 55162339504"/>
    <s v="Águas Lindas de Goiás"/>
    <s v="Goiás"/>
    <n v="5574988576874"/>
    <s v="RUA 11B Q 22B L 13A BLOCO A"/>
    <n v="72927185"/>
    <s v="Mansões Odisséia"/>
    <s v="Lipesampaio30@gmail.com"/>
    <m/>
    <n v="1950.96"/>
    <m/>
    <m/>
    <m/>
    <m/>
    <n v="3351"/>
    <n v="5952"/>
    <s v="Auxiliar"/>
    <d v="2024-08-27T00:00:00"/>
    <n v="1053.6099999999999"/>
    <d v="2024-08-29T00:00:00"/>
    <s v="sim"/>
    <d v="2024-09-04T00:00:00"/>
    <s v="MP140363"/>
    <d v="2024-08-27T00:00:00"/>
    <d v="2024-08-29T00:00:00"/>
    <m/>
    <d v="2024-08-21T00:00:00"/>
    <s v="Sim"/>
    <m/>
    <d v="2024-08-27T00:00:00"/>
    <m/>
    <m/>
    <m/>
    <d v="2024-09-02T00:00:00"/>
    <m/>
    <d v="2024-08-28T00:00:00"/>
    <d v="2024-09-09T00:00:00"/>
    <d v="2024-08-21T00:00:00"/>
    <d v="2024-09-02T00:00:00"/>
    <d v="2024-08-29T00:00:00"/>
    <m/>
    <d v="2024-08-22T00:00:00"/>
    <d v="2024-08-26T00:00:00"/>
    <m/>
    <d v="2024-08-29T00:00:00"/>
    <d v="2024-09-05T00:00:00"/>
    <d v="2024-08-24T00:00:00"/>
    <d v="2024-09-12T00:00:00"/>
    <s v="Sim"/>
    <m/>
    <m/>
    <m/>
    <m/>
    <d v="2024-08-20T00:00:00"/>
    <m/>
    <d v="2024-09-16T00:00:00"/>
    <m/>
    <m/>
    <d v="2024-09-17T00:00:00"/>
    <d v="2024-08-20T00:00:00"/>
    <d v="2024-09-06T00:00:00"/>
    <d v="2025-04-14T00:00:00"/>
    <d v="2025-05-15T00:00:00"/>
    <d v="2026-01-22T00:00:00"/>
    <d v="2024-08-23T00:00:00"/>
    <d v="2026-01-22T00:00:00"/>
    <m/>
    <m/>
    <m/>
    <m/>
    <m/>
    <m/>
    <m/>
    <m/>
    <m/>
    <m/>
    <m/>
    <m/>
    <m/>
    <m/>
    <n v="3805.32"/>
    <m/>
    <s v="Não tem"/>
    <m/>
    <s v="AGUARDANDO CONFORMIDADE."/>
    <s v="Corretor já com - Subir para enviar 26/08"/>
    <s v="SIM"/>
  </r>
  <r>
    <n v="3760"/>
    <x v="0"/>
    <n v="4527"/>
    <x v="5"/>
    <s v="Etapa Unica"/>
    <s v="BLOCO H"/>
    <n v="304"/>
    <s v="ÁGUAS LINDAS"/>
    <s v="MARCISA ALVES RAMOS"/>
    <s v="&quot;01405476141&quot;"/>
    <x v="2"/>
    <x v="55"/>
    <s v="Não"/>
    <s v="Não"/>
    <s v="Não"/>
    <s v="Sim"/>
    <s v="Sim"/>
    <s v="Não"/>
    <s v="Não"/>
    <n v="135164.23000000001"/>
    <n v="422.82"/>
    <n v="0"/>
    <n v="75832.899999999994"/>
    <n v="16500"/>
    <n v="0"/>
    <n v="92332.9"/>
    <n v="0"/>
    <n v="0"/>
    <m/>
    <n v="8787720954367"/>
    <s v="Contrato Adimplente"/>
    <m/>
    <d v="2024-11-12T00:00:00"/>
    <n v="2376.42"/>
    <d v="2024-10-22T00:00:00"/>
    <x v="0"/>
    <d v="2024-08-22T00:00:00"/>
    <m/>
    <m/>
    <m/>
    <m/>
    <s v="Endy Carvalho Consultoria imobiliária"/>
    <m/>
    <m/>
    <m/>
    <d v="2026-01-26T00:00:00"/>
    <d v="2026-01-26T00:00:00"/>
    <s v="VENDA FINALIZADA"/>
    <d v="2024-08-15T00:00:00"/>
    <n v="28121"/>
    <n v="192004.23"/>
    <m/>
    <s v="AGL29"/>
    <n v="28121"/>
    <s v="PALOMA ALVES DOS SANTOS - 08382418597"/>
    <s v="Águas Lindas de Goiás"/>
    <s v="Goiás"/>
    <n v="5561996097987"/>
    <s v="Quadra 43"/>
    <n v="72910001"/>
    <s v="CAMPING CLUBE"/>
    <s v="MARCISAALVESRAMOS@GMAIL.COM"/>
    <m/>
    <n v="1691.33"/>
    <m/>
    <m/>
    <m/>
    <m/>
    <n v="3437"/>
    <n v="5951"/>
    <s v="Empregada Doméstica"/>
    <d v="2024-09-27T00:00:00"/>
    <n v="1224.93"/>
    <d v="2024-10-24T00:00:00"/>
    <s v="sim"/>
    <d v="2024-10-27T00:00:00"/>
    <s v="MP140362"/>
    <d v="2024-09-27T00:00:00"/>
    <d v="2024-10-28T00:00:00"/>
    <m/>
    <d v="2024-08-20T00:00:00"/>
    <s v="Sim"/>
    <m/>
    <d v="2024-09-27T00:00:00"/>
    <m/>
    <m/>
    <m/>
    <d v="2024-10-24T00:00:00"/>
    <m/>
    <d v="2024-10-23T00:00:00"/>
    <d v="2024-11-01T00:00:00"/>
    <d v="2024-08-20T00:00:00"/>
    <d v="2024-11-01T00:00:00"/>
    <d v="2024-10-22T00:00:00"/>
    <m/>
    <d v="2024-08-21T00:00:00"/>
    <d v="2024-10-17T00:00:00"/>
    <m/>
    <d v="2024-10-22T00:00:00"/>
    <d v="2024-12-16T00:00:00"/>
    <d v="2024-10-17T00:00:00"/>
    <d v="2024-11-11T00:00:00"/>
    <s v="Sim"/>
    <m/>
    <m/>
    <m/>
    <m/>
    <d v="2024-08-19T00:00:00"/>
    <d v="2025-05-15T00:00:00"/>
    <d v="2024-11-12T00:00:00"/>
    <m/>
    <m/>
    <d v="2024-11-13T00:00:00"/>
    <d v="2024-10-14T00:00:00"/>
    <d v="2024-12-17T00:00:00"/>
    <d v="2025-05-15T00:00:00"/>
    <d v="2025-05-26T00:00:00"/>
    <d v="2026-01-22T00:00:00"/>
    <d v="2024-10-17T00:00:00"/>
    <d v="2026-01-22T00:00:00"/>
    <m/>
    <m/>
    <m/>
    <m/>
    <m/>
    <m/>
    <m/>
    <m/>
    <m/>
    <m/>
    <m/>
    <m/>
    <m/>
    <m/>
    <n v="3805.32"/>
    <m/>
    <s v="Não tem"/>
    <s v="CADASTRO VALIDADO"/>
    <s v="FINALIZADO"/>
    <s v="PENDENTE ASSINATURA"/>
    <s v="SIM"/>
  </r>
  <r>
    <n v="3761"/>
    <x v="0"/>
    <n v="4500"/>
    <x v="7"/>
    <s v="Etapa Unica"/>
    <s v="BLOCO I"/>
    <s v="APTO 304"/>
    <s v="FORMOSA"/>
    <s v="DANIELLY GUEDES SILVA"/>
    <s v="&quot;07686221156&quot;"/>
    <x v="0"/>
    <x v="26"/>
    <s v="Não"/>
    <s v="Não"/>
    <s v="Não"/>
    <s v="Não"/>
    <s v="Não"/>
    <s v="Não"/>
    <s v="Não"/>
    <n v="142168.73000000001"/>
    <n v="600"/>
    <n v="0"/>
    <n v="114077.73"/>
    <n v="29144"/>
    <n v="0"/>
    <n v="143221.73000000001"/>
    <n v="0"/>
    <n v="0"/>
    <m/>
    <n v="8787720929320"/>
    <s v="Contrato Adimplente"/>
    <m/>
    <d v="2024-09-18T00:00:00"/>
    <n v="3684.48"/>
    <d v="2024-08-30T00:00:00"/>
    <x v="0"/>
    <d v="2024-08-22T00:00:00"/>
    <m/>
    <m/>
    <m/>
    <m/>
    <s v="Endy Carvalho Consultoria imobiliária"/>
    <m/>
    <m/>
    <m/>
    <d v="2025-03-27T00:00:00"/>
    <d v="2025-08-25T00:00:00"/>
    <s v="VENDA FINALIZADA"/>
    <d v="2024-08-07T00:00:00"/>
    <n v="28120"/>
    <n v="221932.78"/>
    <m/>
    <s v="FSA010"/>
    <n v="28120"/>
    <s v="LEONARDO DE OLIVEIRA SILVA - 82884200100"/>
    <s v="Formosa"/>
    <s v="Goiás"/>
    <n v="5561998215792"/>
    <s v="Rua 6 Q 6 L 6"/>
    <n v="73805256"/>
    <s v="Jardim Oliveira"/>
    <s v="daniellyamiga@hotmail.com"/>
    <m/>
    <n v="21687.3"/>
    <m/>
    <m/>
    <m/>
    <m/>
    <n v="3718"/>
    <n v="5950"/>
    <s v="Consultor"/>
    <d v="2024-08-26T00:00:00"/>
    <n v="449.96"/>
    <d v="2024-09-05T00:00:00"/>
    <s v="sim"/>
    <d v="2024-09-04T00:00:00"/>
    <s v="MP143217"/>
    <d v="2024-08-26T00:00:00"/>
    <d v="2024-09-03T00:00:00"/>
    <m/>
    <d v="2024-08-22T00:00:00"/>
    <s v="Sim"/>
    <m/>
    <d v="2024-08-26T00:00:00"/>
    <m/>
    <m/>
    <m/>
    <d v="2024-09-12T00:00:00"/>
    <m/>
    <d v="2024-08-29T00:00:00"/>
    <d v="2024-09-13T00:00:00"/>
    <d v="2024-08-22T00:00:00"/>
    <d v="2024-09-02T00:00:00"/>
    <d v="2024-09-04T00:00:00"/>
    <m/>
    <d v="2024-08-27T00:00:00"/>
    <d v="2024-08-23T00:00:00"/>
    <d v="2025-01-28T00:00:00"/>
    <d v="2024-09-06T00:00:00"/>
    <d v="2024-09-03T00:00:00"/>
    <d v="2024-08-23T00:00:00"/>
    <m/>
    <s v="Sim"/>
    <m/>
    <m/>
    <m/>
    <m/>
    <d v="2024-09-02T00:00:00"/>
    <m/>
    <d v="2024-10-03T00:00:00"/>
    <m/>
    <m/>
    <d v="2024-10-04T00:00:00"/>
    <d v="2024-08-21T00:00:00"/>
    <d v="2025-02-10T00:00:00"/>
    <d v="2025-02-15T00:00:00"/>
    <d v="2025-03-11T00:00:00"/>
    <d v="2025-03-20T00:00:00"/>
    <d v="2024-08-23T00:00:00"/>
    <d v="2025-03-20T00:00:00"/>
    <m/>
    <m/>
    <m/>
    <m/>
    <m/>
    <m/>
    <m/>
    <m/>
    <m/>
    <m/>
    <m/>
    <m/>
    <m/>
    <m/>
    <n v="2205.86"/>
    <m/>
    <s v="Pendente"/>
    <m/>
    <m/>
    <m/>
    <m/>
  </r>
  <r>
    <n v="3762"/>
    <x v="0"/>
    <n v="4496"/>
    <x v="2"/>
    <s v="ETAPA 02"/>
    <s v="BLOCO S"/>
    <n v="104"/>
    <s v="ÁGUAS LINDAS"/>
    <s v="TAILANE DE SOUZA SANTOS"/>
    <s v="&quot;06676800551&quot;"/>
    <x v="2"/>
    <x v="39"/>
    <s v="Não"/>
    <s v="Não"/>
    <s v="Não"/>
    <s v="Sim"/>
    <s v="Sim"/>
    <s v="Não"/>
    <s v="Não"/>
    <n v="152528.99"/>
    <n v="540"/>
    <n v="0"/>
    <n v="105347.07"/>
    <n v="47468.93"/>
    <n v="0"/>
    <n v="152816"/>
    <n v="0"/>
    <n v="0"/>
    <m/>
    <n v="8787720941133"/>
    <s v="Contrato Adimplente"/>
    <n v="96302"/>
    <d v="2024-09-18T00:00:00"/>
    <n v="2740.25"/>
    <d v="2024-08-28T00:00:00"/>
    <x v="0"/>
    <d v="2024-08-22T00:00:00"/>
    <m/>
    <m/>
    <m/>
    <m/>
    <s v="Endy Carvalho Consultoria imobiliária"/>
    <m/>
    <m/>
    <m/>
    <d v="2025-03-25T00:00:00"/>
    <d v="2025-03-25T00:00:00"/>
    <s v="VENDA FINALIZADA"/>
    <d v="2024-08-03T00:00:00"/>
    <n v="28119"/>
    <n v="194528.99"/>
    <m/>
    <s v="AGL28"/>
    <n v="28119"/>
    <m/>
    <s v="Águas Lindas de Goiás"/>
    <s v="Goiás"/>
    <n v="5561981551232"/>
    <s v="QD 48  LT 37"/>
    <n v="72911214"/>
    <s v="Parque da Barragem Setor 01"/>
    <s v="tailanesouza665@gmail.com"/>
    <m/>
    <n v="1800"/>
    <d v="2025-01-29T00:00:00"/>
    <m/>
    <m/>
    <m/>
    <n v="3011"/>
    <n v="5949"/>
    <s v="Empregada Doméstica"/>
    <d v="2024-08-03T00:00:00"/>
    <n v="1053.6099999999999"/>
    <d v="2024-08-29T00:00:00"/>
    <s v="sim"/>
    <d v="2024-09-04T00:00:00"/>
    <s v="MP129867"/>
    <d v="2024-08-03T00:00:00"/>
    <d v="2024-09-05T00:00:00"/>
    <m/>
    <d v="2024-08-20T00:00:00"/>
    <s v="Sim"/>
    <m/>
    <d v="2024-08-03T00:00:00"/>
    <m/>
    <m/>
    <m/>
    <d v="2024-09-09T00:00:00"/>
    <m/>
    <d v="2024-08-23T00:00:00"/>
    <d v="2024-09-12T00:00:00"/>
    <d v="2024-08-20T00:00:00"/>
    <d v="2024-10-03T00:00:00"/>
    <d v="2024-09-05T00:00:00"/>
    <m/>
    <d v="2024-08-21T00:00:00"/>
    <d v="2024-08-27T00:00:00"/>
    <m/>
    <d v="2024-09-05T00:00:00"/>
    <d v="2024-10-28T00:00:00"/>
    <d v="2024-08-27T00:00:00"/>
    <d v="2024-09-16T00:00:00"/>
    <s v="Sim"/>
    <m/>
    <m/>
    <m/>
    <m/>
    <d v="2024-08-20T00:00:00"/>
    <m/>
    <d v="2024-09-20T00:00:00"/>
    <m/>
    <m/>
    <d v="2024-09-23T00:00:00"/>
    <d v="2024-08-21T00:00:00"/>
    <d v="2024-10-28T00:00:00"/>
    <d v="2024-11-12T00:00:00"/>
    <d v="2024-12-05T00:00:00"/>
    <d v="2025-02-05T00:00:00"/>
    <d v="2024-08-27T00:00:00"/>
    <d v="2025-02-05T00:00:00"/>
    <m/>
    <m/>
    <m/>
    <m/>
    <m/>
    <m/>
    <m/>
    <m/>
    <m/>
    <m/>
    <m/>
    <m/>
    <m/>
    <m/>
    <n v="4005.32"/>
    <m/>
    <s v="Não tem"/>
    <m/>
    <s v="FINALIZADO"/>
    <m/>
    <s v="SIM"/>
  </r>
  <r>
    <n v="3763"/>
    <x v="0"/>
    <n v="4494"/>
    <x v="2"/>
    <s v="ETAPA 02"/>
    <s v="BLOCO S"/>
    <n v="303"/>
    <s v="ÁGUAS LINDAS"/>
    <s v="YOLMAN ROYNNER ALVAREZ OJEDA"/>
    <s v="&quot;71928857116&quot;"/>
    <x v="2"/>
    <x v="23"/>
    <s v="Não"/>
    <s v="Não"/>
    <s v="Não"/>
    <s v="Sim"/>
    <s v="Não"/>
    <s v="Não"/>
    <s v="Não"/>
    <n v="154207.79999999999"/>
    <n v="525"/>
    <n v="0"/>
    <n v="101900"/>
    <n v="71921"/>
    <n v="0"/>
    <n v="173821"/>
    <n v="0"/>
    <n v="0"/>
    <m/>
    <n v="8787721384084"/>
    <s v="Contrato Adimplente"/>
    <n v="96309"/>
    <d v="2024-11-28T00:00:00"/>
    <n v="2740.25"/>
    <d v="2024-10-31T00:00:00"/>
    <x v="0"/>
    <d v="2024-08-22T00:00:00"/>
    <m/>
    <m/>
    <m/>
    <m/>
    <s v="Endy Carvalho Consultoria imobiliária"/>
    <m/>
    <m/>
    <m/>
    <d v="2026-02-24T00:00:00"/>
    <d v="2026-02-24T00:00:00"/>
    <s v="VENDA FINALIZADA"/>
    <d v="2024-08-03T00:00:00"/>
    <n v="28118"/>
    <n v="201875"/>
    <m/>
    <s v="AGL28"/>
    <n v="28118"/>
    <m/>
    <s v="Taguatinga"/>
    <s v="Distrito Federal"/>
    <n v="5561982030469"/>
    <s v="CSD 1 LT 03"/>
    <n v="72020015"/>
    <s v="Taguatinga Sul (Taguatinga)"/>
    <s v="Yolman005@gmail.com"/>
    <m/>
    <n v="1750"/>
    <d v="2025-01-25T00:00:00"/>
    <m/>
    <m/>
    <m/>
    <n v="3018"/>
    <n v="5948"/>
    <s v="Ajudante"/>
    <d v="2024-08-03T00:00:00"/>
    <n v="915.94"/>
    <m/>
    <s v="sim"/>
    <d v="2024-11-05T00:00:00"/>
    <s v="MP129865"/>
    <d v="2024-08-03T00:00:00"/>
    <d v="2024-11-05T00:00:00"/>
    <m/>
    <d v="2024-08-19T00:00:00"/>
    <s v="Sim"/>
    <m/>
    <d v="2024-08-03T00:00:00"/>
    <m/>
    <m/>
    <m/>
    <d v="2024-11-07T00:00:00"/>
    <m/>
    <d v="2024-08-23T00:00:00"/>
    <d v="2024-11-12T00:00:00"/>
    <d v="2024-08-19T00:00:00"/>
    <d v="2024-11-01T00:00:00"/>
    <d v="2024-11-05T00:00:00"/>
    <n v="6.92"/>
    <d v="2024-08-19T00:00:00"/>
    <d v="2024-10-29T00:00:00"/>
    <m/>
    <d v="2024-11-05T00:00:00"/>
    <d v="2024-11-25T00:00:00"/>
    <d v="2024-10-29T00:00:00"/>
    <d v="2024-11-14T00:00:00"/>
    <s v="Sim"/>
    <m/>
    <m/>
    <m/>
    <m/>
    <d v="2024-08-19T00:00:00"/>
    <m/>
    <d v="2024-12-11T00:00:00"/>
    <m/>
    <m/>
    <d v="2024-12-12T00:00:00"/>
    <d v="2024-08-22T00:00:00"/>
    <d v="2024-11-27T00:00:00"/>
    <d v="2025-02-13T00:00:00"/>
    <d v="2025-05-15T00:00:00"/>
    <d v="2026-02-06T00:00:00"/>
    <d v="2024-10-28T00:00:00"/>
    <d v="2026-02-06T00:00:00"/>
    <m/>
    <m/>
    <m/>
    <m/>
    <m/>
    <m/>
    <m/>
    <m/>
    <m/>
    <m/>
    <m/>
    <m/>
    <m/>
    <m/>
    <n v="4525.32"/>
    <m/>
    <s v="Não tem"/>
    <s v="CADASTRO VALIDADO"/>
    <s v="FINALIZADO"/>
    <m/>
    <s v="SIM"/>
  </r>
  <r>
    <n v="3764"/>
    <x v="0"/>
    <n v="4543"/>
    <x v="2"/>
    <s v="ETAPA 02"/>
    <s v="BLOCO P"/>
    <n v="4"/>
    <s v="ÁGUAS LINDAS"/>
    <s v="JEFERSON MARLLEN MOREIRA DE OLIVEIRA"/>
    <s v="&quot;04204111190&quot;"/>
    <x v="2"/>
    <x v="20"/>
    <s v="Não"/>
    <s v="Não"/>
    <s v="Não"/>
    <s v="Sim"/>
    <s v="Sim"/>
    <s v="Não"/>
    <s v="Não"/>
    <n v="174845.83"/>
    <n v="781.28"/>
    <n v="0"/>
    <n v="158029.23000000001"/>
    <n v="44155.77"/>
    <n v="0"/>
    <n v="202185"/>
    <n v="0"/>
    <n v="0"/>
    <m/>
    <n v="8787720958290"/>
    <s v="Contrato Adimplente"/>
    <n v="96250"/>
    <d v="2024-09-18T00:00:00"/>
    <n v="3122.89"/>
    <d v="2024-08-29T00:00:00"/>
    <x v="0"/>
    <d v="2024-08-22T00:00:00"/>
    <m/>
    <m/>
    <m/>
    <m/>
    <s v="Endy Carvalho Consultoria imobiliária"/>
    <m/>
    <m/>
    <m/>
    <d v="2025-03-25T00:00:00"/>
    <d v="2025-03-25T00:00:00"/>
    <s v="VENDA FINALIZADA"/>
    <d v="2024-08-24T00:00:00"/>
    <n v="28134"/>
    <n v="220019.23"/>
    <m/>
    <s v="AGL28"/>
    <n v="28134"/>
    <m/>
    <s v="Águas Lindas de Goiás"/>
    <s v="Goiás"/>
    <n v="5561982116001"/>
    <s v="RUA 03 Q 51"/>
    <n v="72910000"/>
    <s v="PEROLA II"/>
    <s v="marllen12184@gmail.com"/>
    <m/>
    <n v="2604.2800000000002"/>
    <d v="2025-02-10T00:00:00"/>
    <m/>
    <m/>
    <m/>
    <n v="2956"/>
    <n v="5956"/>
    <s v="Servente"/>
    <d v="2024-08-21T00:00:00"/>
    <n v="1009.61"/>
    <d v="2024-08-29T00:00:00"/>
    <s v="sim"/>
    <d v="2024-09-05T00:00:00"/>
    <s v="MP129872"/>
    <d v="2024-08-21T00:00:00"/>
    <d v="2024-09-04T00:00:00"/>
    <m/>
    <d v="2024-08-23T00:00:00"/>
    <s v="Sim"/>
    <m/>
    <d v="2024-08-21T00:00:00"/>
    <m/>
    <m/>
    <m/>
    <d v="2024-09-09T00:00:00"/>
    <m/>
    <d v="2024-08-23T00:00:00"/>
    <d v="2024-09-12T00:00:00"/>
    <d v="2024-08-23T00:00:00"/>
    <d v="2024-10-03T00:00:00"/>
    <d v="2024-09-04T00:00:00"/>
    <m/>
    <d v="2024-08-27T00:00:00"/>
    <d v="2024-08-28T00:00:00"/>
    <m/>
    <d v="2024-09-05T00:00:00"/>
    <d v="2024-10-28T00:00:00"/>
    <d v="2024-08-28T00:00:00"/>
    <d v="2024-09-16T00:00:00"/>
    <s v="Sim"/>
    <m/>
    <m/>
    <m/>
    <m/>
    <d v="2024-08-22T00:00:00"/>
    <m/>
    <d v="2024-09-20T00:00:00"/>
    <m/>
    <m/>
    <d v="2024-09-23T00:00:00"/>
    <d v="2024-08-22T00:00:00"/>
    <d v="2024-10-28T00:00:00"/>
    <d v="2024-11-12T00:00:00"/>
    <d v="2024-12-05T00:00:00"/>
    <d v="2025-02-05T00:00:00"/>
    <d v="2024-08-28T00:00:00"/>
    <d v="2025-02-05T00:00:00"/>
    <m/>
    <m/>
    <m/>
    <m/>
    <m/>
    <m/>
    <m/>
    <m/>
    <m/>
    <m/>
    <m/>
    <m/>
    <m/>
    <m/>
    <n v="4385.32"/>
    <m/>
    <s v="Não tem"/>
    <s v="CADASTRO VALIDADO"/>
    <s v="FINALIZADO"/>
    <s v="FINALIZADO"/>
    <s v="SIM"/>
  </r>
  <r>
    <n v="3765"/>
    <x v="0"/>
    <n v="4535"/>
    <x v="2"/>
    <s v="ETAPA 01"/>
    <s v="BLOCO U"/>
    <n v="101"/>
    <s v="ÁGUAS LINDAS"/>
    <s v="LEONARDO VANDO DA CONCEIÇAO SILVA"/>
    <s v="&quot;11027152120&quot;"/>
    <x v="2"/>
    <x v="6"/>
    <s v="Não"/>
    <s v="Não"/>
    <s v="Não"/>
    <s v="Sim"/>
    <s v="Sim"/>
    <s v="Não"/>
    <s v="Não"/>
    <n v="152846.68"/>
    <n v="520.11"/>
    <n v="0"/>
    <n v="101352.24"/>
    <n v="47153.24"/>
    <n v="0"/>
    <n v="148505.48000000001"/>
    <n v="0"/>
    <n v="0"/>
    <m/>
    <n v="8787720964419"/>
    <s v="Contrato Adimplente"/>
    <n v="96331"/>
    <d v="2024-09-18T00:00:00"/>
    <n v="2740.25"/>
    <d v="2024-08-30T00:00:00"/>
    <x v="0"/>
    <d v="2024-08-22T00:00:00"/>
    <m/>
    <m/>
    <m/>
    <m/>
    <s v="Endy Carvalho Consultoria imobiliária"/>
    <m/>
    <m/>
    <m/>
    <d v="2024-12-27T00:00:00"/>
    <d v="2025-03-28T00:00:00"/>
    <s v="VENDA FINALIZADA"/>
    <d v="2024-08-17T00:00:00"/>
    <n v="28133"/>
    <n v="198000.48"/>
    <m/>
    <s v="AGL28"/>
    <n v="28133"/>
    <m/>
    <s v="Padre Bernardo"/>
    <s v="Goiás"/>
    <n v="5561996750620"/>
    <s v="RUA 12 Q 16"/>
    <n v="73700000"/>
    <s v="SANTA BARBARA"/>
    <s v="LEONARDOVANDO159@GMAIL.COM"/>
    <m/>
    <n v="1733.7"/>
    <d v="2025-02-01T00:00:00"/>
    <m/>
    <m/>
    <m/>
    <n v="3042"/>
    <n v="5955"/>
    <s v="Assistente"/>
    <d v="2024-08-17T00:00:00"/>
    <n v="1053.6099999999999"/>
    <m/>
    <s v="sim"/>
    <d v="2024-09-12T00:00:00"/>
    <s v="MP146994"/>
    <d v="2024-08-17T00:00:00"/>
    <d v="2024-09-04T00:00:00"/>
    <m/>
    <d v="2024-08-23T00:00:00"/>
    <s v="Sim"/>
    <m/>
    <d v="2024-08-17T00:00:00"/>
    <m/>
    <m/>
    <m/>
    <d v="2024-09-09T00:00:00"/>
    <m/>
    <d v="2024-08-23T00:00:00"/>
    <d v="2024-09-12T00:00:00"/>
    <d v="2024-08-23T00:00:00"/>
    <d v="2024-10-03T00:00:00"/>
    <d v="2024-09-05T00:00:00"/>
    <m/>
    <d v="2024-08-26T00:00:00"/>
    <d v="2024-08-29T00:00:00"/>
    <m/>
    <d v="2024-09-05T00:00:00"/>
    <d v="2024-11-25T00:00:00"/>
    <d v="2024-08-29T00:00:00"/>
    <d v="2024-09-12T00:00:00"/>
    <s v="Sim"/>
    <m/>
    <m/>
    <m/>
    <m/>
    <d v="2024-08-22T00:00:00"/>
    <m/>
    <d v="2024-09-20T00:00:00"/>
    <m/>
    <m/>
    <d v="2024-09-23T00:00:00"/>
    <d v="2024-08-23T00:00:00"/>
    <d v="2024-11-26T00:00:00"/>
    <d v="2024-12-02T00:00:00"/>
    <d v="2024-12-03T00:00:00"/>
    <d v="2024-11-28T00:00:00"/>
    <d v="2024-08-29T00:00:00"/>
    <d v="2024-11-28T00:00:00"/>
    <m/>
    <m/>
    <m/>
    <m/>
    <m/>
    <m/>
    <m/>
    <m/>
    <m/>
    <m/>
    <m/>
    <m/>
    <m/>
    <m/>
    <n v="4005.32"/>
    <m/>
    <s v="Não tem"/>
    <m/>
    <s v="FINALIZADO"/>
    <m/>
    <s v="SIM"/>
  </r>
  <r>
    <n v="3766"/>
    <x v="0"/>
    <n v="4528"/>
    <x v="2"/>
    <s v="ETAPA 02"/>
    <s v="BLOCO L"/>
    <n v="102"/>
    <s v="ÁGUAS LINDAS"/>
    <s v="GABRIELA CRISTINA GOMES PEREIRA"/>
    <s v="&quot;07671590126&quot;"/>
    <x v="2"/>
    <x v="13"/>
    <s v="Não"/>
    <s v="Não"/>
    <s v="Não"/>
    <s v="Sim"/>
    <s v="Sim"/>
    <s v="Não"/>
    <s v="Não"/>
    <n v="161598.26999999999"/>
    <n v="542.70000000000005"/>
    <n v="0"/>
    <n v="112932.39"/>
    <n v="43401.61"/>
    <n v="0"/>
    <n v="156334"/>
    <n v="0"/>
    <n v="0"/>
    <m/>
    <n v="8787720964869"/>
    <s v="Contrato Adimplente"/>
    <n v="96188"/>
    <d v="2024-09-18T00:00:00"/>
    <n v="2740.25"/>
    <d v="2024-08-30T00:00:00"/>
    <x v="0"/>
    <d v="2024-08-22T00:00:00"/>
    <m/>
    <m/>
    <m/>
    <m/>
    <s v="Endy Carvalho Consultoria imobiliária"/>
    <m/>
    <m/>
    <m/>
    <d v="2025-03-25T00:00:00"/>
    <d v="2025-03-25T00:00:00"/>
    <s v="VENDA FINALIZADA"/>
    <d v="2024-08-16T00:00:00"/>
    <n v="28132"/>
    <n v="212068.27"/>
    <m/>
    <s v="AGL28"/>
    <n v="28132"/>
    <m/>
    <s v="Águas Lindas de Goiás"/>
    <s v="Goiás"/>
    <n v="5561984581586"/>
    <s v="RUA PARANAIBA Q 51 APTO 102 CONJ B CLOCO B"/>
    <n v="72910000"/>
    <s v="SETOR 01"/>
    <s v="GABRIELACRISTINAA0607@GMAIL.COM"/>
    <m/>
    <n v="1809"/>
    <d v="2024-12-28T00:00:00"/>
    <m/>
    <m/>
    <m/>
    <n v="2890"/>
    <n v="5954"/>
    <s v="Caixa"/>
    <d v="2024-08-16T00:00:00"/>
    <n v="1005.69"/>
    <d v="2024-09-05T00:00:00"/>
    <s v="sim"/>
    <d v="2024-09-06T00:00:00"/>
    <s v="MP129869"/>
    <d v="2024-08-16T00:00:00"/>
    <d v="2024-09-05T00:00:00"/>
    <m/>
    <d v="2024-08-22T00:00:00"/>
    <s v="Sim"/>
    <m/>
    <d v="2024-08-16T00:00:00"/>
    <m/>
    <m/>
    <m/>
    <d v="2024-09-09T00:00:00"/>
    <m/>
    <d v="2024-08-23T00:00:00"/>
    <d v="2024-09-12T00:00:00"/>
    <d v="2024-08-22T00:00:00"/>
    <d v="2024-10-03T00:00:00"/>
    <d v="2024-09-05T00:00:00"/>
    <m/>
    <d v="2024-08-23T00:00:00"/>
    <d v="2024-08-29T00:00:00"/>
    <m/>
    <d v="2024-09-05T00:00:00"/>
    <d v="2024-10-28T00:00:00"/>
    <d v="2024-08-29T00:00:00"/>
    <d v="2024-09-16T00:00:00"/>
    <s v="Sim"/>
    <m/>
    <m/>
    <m/>
    <m/>
    <d v="2024-08-22T00:00:00"/>
    <m/>
    <d v="2024-09-20T00:00:00"/>
    <m/>
    <m/>
    <d v="2024-09-23T00:00:00"/>
    <d v="2024-08-23T00:00:00"/>
    <d v="2024-10-28T00:00:00"/>
    <d v="2024-11-12T00:00:00"/>
    <d v="2024-12-05T00:00:00"/>
    <d v="2025-02-05T00:00:00"/>
    <d v="2024-08-29T00:00:00"/>
    <d v="2025-02-05T00:00:00"/>
    <m/>
    <m/>
    <m/>
    <m/>
    <m/>
    <m/>
    <m/>
    <m/>
    <m/>
    <m/>
    <m/>
    <m/>
    <m/>
    <m/>
    <n v="4105.32"/>
    <m/>
    <s v="Não tem"/>
    <s v="CADASTRO VALIDADO"/>
    <s v="FINALIZADO"/>
    <s v="FINALIZADO - SEM FIADOR"/>
    <s v="SIM"/>
  </r>
  <r>
    <n v="3767"/>
    <x v="2"/>
    <n v="4515"/>
    <x v="5"/>
    <s v="Etapa Unica"/>
    <s v="BLOCO F"/>
    <n v="302"/>
    <s v="ÁGUAS LINDAS"/>
    <s v="MIKAELLY SILVA DOS SANTOS"/>
    <s v="&quot;07937191198&quot;"/>
    <x v="7"/>
    <x v="47"/>
    <s v="Não"/>
    <s v="Não"/>
    <s v="Não"/>
    <s v="Sim"/>
    <s v="Sim"/>
    <s v="Não"/>
    <s v="Não"/>
    <n v="154304.62"/>
    <n v="0"/>
    <n v="0"/>
    <n v="99304.7"/>
    <n v="50695.3"/>
    <n v="0"/>
    <n v="150000"/>
    <n v="0"/>
    <n v="0"/>
    <m/>
    <n v="8787720956327"/>
    <s v="Contrato Adimplente"/>
    <n v="105313"/>
    <d v="2024-09-24T00:00:00"/>
    <n v="2740.25"/>
    <d v="2024-08-29T00:00:00"/>
    <x v="0"/>
    <d v="2024-08-22T00:00:00"/>
    <m/>
    <m/>
    <m/>
    <m/>
    <s v="Endy Carvalho Consultoria imobiliária"/>
    <m/>
    <m/>
    <m/>
    <d v="2024-11-22T00:00:00"/>
    <d v="2025-08-18T00:00:00"/>
    <s v="VENDA FINALIZADA"/>
    <d v="2024-08-12T00:00:00"/>
    <n v="28131"/>
    <n v="208105.14"/>
    <m/>
    <s v="AGL29"/>
    <n v="28131"/>
    <m/>
    <s v="Ceilândia"/>
    <s v="Distrito Federal"/>
    <n v="556192128241"/>
    <s v="QNN 1 Conjunto E LT 43"/>
    <n v="72225015"/>
    <s v="Ceilândia Norte (Ceilândia)"/>
    <s v="santosmika2023@gmail.com"/>
    <m/>
    <n v="1694.57"/>
    <m/>
    <m/>
    <m/>
    <m/>
    <n v="3399"/>
    <n v="5953"/>
    <s v="Atendente"/>
    <d v="2024-08-12T00:00:00"/>
    <n v="1005.69"/>
    <d v="2024-08-29T00:00:00"/>
    <s v="sim"/>
    <d v="2024-09-05T00:00:00"/>
    <s v="MP140364"/>
    <d v="2024-08-12T00:00:00"/>
    <d v="2024-09-04T00:00:00"/>
    <m/>
    <d v="2024-08-21T00:00:00"/>
    <s v="Sim"/>
    <m/>
    <d v="2024-08-12T00:00:00"/>
    <m/>
    <m/>
    <m/>
    <d v="2024-09-12T00:00:00"/>
    <m/>
    <d v="2024-08-23T00:00:00"/>
    <d v="2024-09-16T00:00:00"/>
    <d v="2024-08-21T00:00:00"/>
    <d v="2024-10-03T00:00:00"/>
    <d v="2024-09-04T00:00:00"/>
    <m/>
    <d v="2024-08-22T00:00:00"/>
    <d v="2024-08-28T00:00:00"/>
    <m/>
    <d v="2024-09-05T00:00:00"/>
    <d v="2024-12-11T00:00:00"/>
    <d v="2024-08-28T00:00:00"/>
    <d v="2024-09-19T00:00:00"/>
    <s v="Sim"/>
    <m/>
    <m/>
    <m/>
    <m/>
    <d v="2024-08-21T00:00:00"/>
    <m/>
    <d v="2024-09-25T00:00:00"/>
    <m/>
    <m/>
    <d v="2024-09-26T00:00:00"/>
    <d v="2024-08-22T00:00:00"/>
    <d v="2024-12-30T00:00:00"/>
    <d v="2025-08-18T00:00:00"/>
    <d v="2025-08-18T00:00:00"/>
    <m/>
    <d v="2024-08-28T00:00:00"/>
    <m/>
    <m/>
    <m/>
    <m/>
    <m/>
    <m/>
    <m/>
    <m/>
    <m/>
    <m/>
    <m/>
    <m/>
    <m/>
    <m/>
    <m/>
    <n v="4105.32"/>
    <m/>
    <s v="Não tem"/>
    <s v="CADASTRO VALIDADO"/>
    <s v="FINALIZADO"/>
    <s v="FINALIZADO"/>
    <s v="SIM"/>
  </r>
  <r>
    <n v="3768"/>
    <x v="0"/>
    <n v="4507"/>
    <x v="7"/>
    <s v="Etapa Unica"/>
    <s v="BLOCO O"/>
    <s v="APTO 304"/>
    <s v="FORMOSA"/>
    <s v="GLAUBER SOARES DA SILVA OLIVEIRA"/>
    <s v="&quot;70448144174&quot;"/>
    <x v="0"/>
    <x v="40"/>
    <s v="Não"/>
    <s v="Não"/>
    <s v="Não"/>
    <s v="Não"/>
    <s v="Não"/>
    <s v="Não"/>
    <s v="Não"/>
    <n v="164200"/>
    <n v="1091.1400000000001"/>
    <n v="0"/>
    <n v="162390"/>
    <n v="1810"/>
    <n v="0"/>
    <n v="164200"/>
    <n v="0"/>
    <n v="0"/>
    <m/>
    <n v="8787720955720"/>
    <s v="Contrato Adimplente"/>
    <m/>
    <d v="2024-09-20T00:00:00"/>
    <n v="3919.9"/>
    <d v="2024-09-07T00:00:00"/>
    <x v="0"/>
    <d v="2024-08-22T00:00:00"/>
    <m/>
    <m/>
    <m/>
    <m/>
    <s v="Endy Carvalho Consultoria imobiliária"/>
    <m/>
    <m/>
    <m/>
    <d v="2025-03-27T00:00:00"/>
    <d v="2025-08-25T00:00:00"/>
    <s v="VENDA FINALIZADA"/>
    <d v="2024-08-09T00:00:00"/>
    <n v="28137"/>
    <n v="230000"/>
    <m/>
    <s v="FSA010"/>
    <n v="28137"/>
    <s v="FELIPE SOARES DOS SANTOS - 08401995116"/>
    <s v="Formosa"/>
    <s v="Goiás"/>
    <n v="5561998918288"/>
    <s v="Rua 12- B"/>
    <n v="73801971"/>
    <s v="Lagoa dos Santos"/>
    <s v="glauberrsoaress@gmail.com"/>
    <m/>
    <n v="4236"/>
    <m/>
    <m/>
    <m/>
    <m/>
    <n v="3826"/>
    <n v="5958"/>
    <s v="Auxiliar"/>
    <d v="2024-08-28T00:00:00"/>
    <m/>
    <m/>
    <s v="sim"/>
    <m/>
    <s v="MP143218"/>
    <d v="2024-08-28T00:00:00"/>
    <d v="2024-09-13T00:00:00"/>
    <m/>
    <d v="2024-08-23T00:00:00"/>
    <s v="Sim"/>
    <m/>
    <d v="2024-08-28T00:00:00"/>
    <m/>
    <m/>
    <m/>
    <d v="2024-09-16T00:00:00"/>
    <m/>
    <d v="2024-08-30T00:00:00"/>
    <d v="2024-09-18T00:00:00"/>
    <d v="2024-08-23T00:00:00"/>
    <d v="2024-10-03T00:00:00"/>
    <d v="2024-09-11T00:00:00"/>
    <m/>
    <d v="2024-08-27T00:00:00"/>
    <d v="2024-08-28T00:00:00"/>
    <d v="2024-09-18T00:00:00"/>
    <d v="2024-09-12T00:00:00"/>
    <d v="2024-10-25T00:00:00"/>
    <d v="2024-08-28T00:00:00"/>
    <m/>
    <s v="Sim"/>
    <m/>
    <m/>
    <m/>
    <m/>
    <d v="2024-09-09T00:00:00"/>
    <m/>
    <d v="2024-09-20T00:00:00"/>
    <m/>
    <m/>
    <d v="2024-09-24T00:00:00"/>
    <d v="2024-08-23T00:00:00"/>
    <d v="2025-02-10T00:00:00"/>
    <d v="2025-02-15T00:00:00"/>
    <d v="2025-03-11T00:00:00"/>
    <d v="2025-03-20T00:00:00"/>
    <d v="2024-08-28T00:00:00"/>
    <d v="2025-03-20T00:00:00"/>
    <m/>
    <m/>
    <m/>
    <m/>
    <m/>
    <m/>
    <m/>
    <m/>
    <m/>
    <m/>
    <m/>
    <m/>
    <m/>
    <m/>
    <n v="1764.17"/>
    <m/>
    <s v="Pago"/>
    <m/>
    <m/>
    <m/>
    <m/>
  </r>
  <r>
    <n v="3769"/>
    <x v="0"/>
    <n v="4416"/>
    <x v="2"/>
    <s v="ETAPA 02"/>
    <s v="BLOCO P"/>
    <n v="303"/>
    <s v="ÁGUAS LINDAS"/>
    <s v="JOSE HENRIQUE DE CARVALHO VERAS"/>
    <s v="&quot;02112941100&quot;"/>
    <x v="2"/>
    <x v="32"/>
    <s v="Não"/>
    <s v="Não"/>
    <s v="Não"/>
    <s v="Sim"/>
    <s v="Sim"/>
    <s v="Não"/>
    <s v="Não"/>
    <n v="167003.87"/>
    <n v="0"/>
    <n v="0"/>
    <n v="142474.07"/>
    <n v="42000"/>
    <n v="0"/>
    <n v="184474.07"/>
    <n v="0"/>
    <n v="0"/>
    <m/>
    <n v="8787720957560"/>
    <s v="Contrato Adimplente"/>
    <m/>
    <d v="2024-09-18T00:00:00"/>
    <n v="3122.89"/>
    <d v="2024-08-30T00:00:00"/>
    <x v="0"/>
    <d v="2024-08-22T00:00:00"/>
    <m/>
    <m/>
    <m/>
    <m/>
    <s v="Endy Carvalho Consultoria imobiliária"/>
    <m/>
    <m/>
    <m/>
    <d v="2025-03-25T00:00:00"/>
    <d v="2025-03-25T00:00:00"/>
    <s v="VENDA FINALIZADA"/>
    <d v="2024-08-24T00:00:00"/>
    <n v="28136"/>
    <n v="209003.87"/>
    <m/>
    <s v="AGL28"/>
    <n v="28136"/>
    <m/>
    <s v="Águas Lindas de Goiás"/>
    <s v="Goiás"/>
    <n v="5561984958515"/>
    <s v="RUA 02 QD 5 LT 35"/>
    <n v="72910000"/>
    <s v="JD BARRAGEM V"/>
    <s v="contatohenriqueveras@gmail.com"/>
    <m/>
    <n v="2340"/>
    <m/>
    <m/>
    <m/>
    <m/>
    <n v="2967"/>
    <n v="5957"/>
    <s v="Auxiliar"/>
    <d v="2024-07-11T00:00:00"/>
    <n v="1053.6099999999999"/>
    <d v="2024-09-05T00:00:00"/>
    <s v="sim"/>
    <d v="2024-09-06T00:00:00"/>
    <s v="MP129871"/>
    <d v="2024-07-11T00:00:00"/>
    <d v="2024-09-04T00:00:00"/>
    <m/>
    <d v="2024-08-23T00:00:00"/>
    <s v="Sim"/>
    <m/>
    <d v="2024-07-11T00:00:00"/>
    <m/>
    <m/>
    <m/>
    <d v="2024-09-11T00:00:00"/>
    <m/>
    <d v="2024-08-23T00:00:00"/>
    <d v="2024-09-12T00:00:00"/>
    <d v="2024-08-23T00:00:00"/>
    <d v="2024-10-03T00:00:00"/>
    <d v="2024-09-05T00:00:00"/>
    <m/>
    <d v="2024-08-27T00:00:00"/>
    <d v="2024-08-28T00:00:00"/>
    <m/>
    <d v="2024-09-05T00:00:00"/>
    <d v="2024-10-28T00:00:00"/>
    <d v="2024-08-28T00:00:00"/>
    <d v="2024-09-16T00:00:00"/>
    <s v="Sim"/>
    <m/>
    <m/>
    <m/>
    <m/>
    <d v="2024-08-22T00:00:00"/>
    <m/>
    <d v="2024-09-20T00:00:00"/>
    <m/>
    <m/>
    <d v="2024-09-23T00:00:00"/>
    <d v="2024-08-22T00:00:00"/>
    <d v="2024-10-28T00:00:00"/>
    <d v="2024-11-20T00:00:00"/>
    <d v="2024-12-05T00:00:00"/>
    <d v="2025-02-05T00:00:00"/>
    <d v="2024-08-28T00:00:00"/>
    <d v="2025-02-05T00:00:00"/>
    <m/>
    <m/>
    <m/>
    <m/>
    <m/>
    <m/>
    <m/>
    <m/>
    <m/>
    <m/>
    <m/>
    <m/>
    <m/>
    <m/>
    <n v="4185.42"/>
    <m/>
    <s v="Não tem"/>
    <m/>
    <s v="FINALIZADO"/>
    <s v="FINALIZADO"/>
    <s v="SIM"/>
  </r>
  <r>
    <n v="3770"/>
    <x v="2"/>
    <n v="4521"/>
    <x v="0"/>
    <s v="Única"/>
    <s v="BLOCO O"/>
    <n v="104"/>
    <s v="FORMOSA"/>
    <s v="LYSSANDRA DE SENAS GOMES"/>
    <s v="&quot;07635890123&quot;"/>
    <x v="0"/>
    <x v="17"/>
    <s v="Não"/>
    <s v="Não"/>
    <s v="Não"/>
    <s v="Não"/>
    <s v="Não"/>
    <s v="Não"/>
    <s v="Não"/>
    <n v="164200"/>
    <n v="789.43"/>
    <n v="0"/>
    <n v="151012.76"/>
    <n v="4164"/>
    <n v="0"/>
    <n v="155176.76"/>
    <n v="0"/>
    <n v="0"/>
    <m/>
    <n v="8787720980740"/>
    <s v="Contrato Adimplente"/>
    <m/>
    <d v="2024-09-18T00:00:00"/>
    <n v="4016.41"/>
    <d v="2024-08-30T00:00:00"/>
    <x v="0"/>
    <d v="2024-08-23T00:00:00"/>
    <m/>
    <m/>
    <m/>
    <m/>
    <s v="Endy Carvalho Consultoria imobiliária"/>
    <m/>
    <m/>
    <m/>
    <d v="2025-01-24T00:00:00"/>
    <d v="2025-10-08T00:00:00"/>
    <s v="VENDA FINALIZADA"/>
    <d v="2024-08-13T00:00:00"/>
    <n v="28163"/>
    <n v="225000"/>
    <m/>
    <s v="FSA09"/>
    <n v="28163"/>
    <s v="SANDRA LOPES DE SENAS - 02459278160"/>
    <s v="Formosa"/>
    <s v="Goiás"/>
    <n v="5561999820121"/>
    <s v="Rua 12, Q 105"/>
    <n v="73813450"/>
    <s v="Formosinha"/>
    <s v="lyhhgomes8@gmail.com"/>
    <m/>
    <n v="2631.45"/>
    <d v="2025-02-08T00:00:00"/>
    <m/>
    <m/>
    <m/>
    <n v="3256"/>
    <n v="5959"/>
    <s v="Auxiliar"/>
    <d v="2024-08-27T00:00:00"/>
    <n v="449.07"/>
    <d v="2024-09-05T00:00:00"/>
    <s v="sim"/>
    <d v="2024-09-07T00:00:00"/>
    <s v="MP134568"/>
    <d v="2024-08-27T00:00:00"/>
    <d v="2024-09-03T00:00:00"/>
    <m/>
    <d v="2024-08-23T00:00:00"/>
    <s v="Sim"/>
    <m/>
    <d v="2024-08-27T00:00:00"/>
    <m/>
    <m/>
    <m/>
    <d v="2024-09-12T00:00:00"/>
    <m/>
    <d v="2024-08-29T00:00:00"/>
    <d v="2024-09-13T00:00:00"/>
    <d v="2024-08-23T00:00:00"/>
    <d v="2024-09-02T00:00:00"/>
    <d v="2024-09-04T00:00:00"/>
    <m/>
    <d v="2024-08-27T00:00:00"/>
    <d v="2024-08-29T00:00:00"/>
    <d v="2025-02-08T00:00:00"/>
    <d v="2024-09-06T00:00:00"/>
    <d v="2024-10-04T00:00:00"/>
    <d v="2024-08-29T00:00:00"/>
    <m/>
    <s v="Sim"/>
    <m/>
    <m/>
    <m/>
    <m/>
    <d v="2024-09-02T00:00:00"/>
    <m/>
    <d v="2024-09-19T00:00:00"/>
    <m/>
    <m/>
    <d v="2024-09-20T00:00:00"/>
    <d v="2024-08-26T00:00:00"/>
    <d v="2024-10-04T00:00:00"/>
    <d v="2025-05-16T00:00:00"/>
    <d v="2025-09-18T00:00:00"/>
    <m/>
    <m/>
    <m/>
    <m/>
    <m/>
    <m/>
    <m/>
    <m/>
    <m/>
    <m/>
    <m/>
    <m/>
    <m/>
    <m/>
    <m/>
    <m/>
    <m/>
    <n v="1945.23"/>
    <m/>
    <s v="Pago"/>
    <m/>
    <m/>
    <m/>
    <m/>
  </r>
  <r>
    <n v="3771"/>
    <x v="0"/>
    <n v="4426"/>
    <x v="5"/>
    <s v="Etapa Unica"/>
    <s v="BLOCO J"/>
    <n v="103"/>
    <s v="ÁGUAS LINDAS"/>
    <s v="DENNYS FRUTUOSO DO NASCIMENTO"/>
    <s v="&quot;04562360151&quot;"/>
    <x v="6"/>
    <x v="41"/>
    <s v="Não"/>
    <s v="Não"/>
    <s v="Não"/>
    <s v="Sim"/>
    <s v="Sim"/>
    <s v="Não"/>
    <s v="Não"/>
    <n v="154831.24"/>
    <n v="500"/>
    <n v="0"/>
    <n v="110664.13"/>
    <n v="50168.87"/>
    <n v="0"/>
    <n v="160833"/>
    <n v="0"/>
    <n v="0"/>
    <m/>
    <n v="878772086825"/>
    <s v="Contrato Adimplente"/>
    <n v="105370"/>
    <d v="2024-09-25T00:00:00"/>
    <n v="2740.25"/>
    <d v="2024-08-30T00:00:00"/>
    <x v="0"/>
    <d v="2024-08-23T00:00:00"/>
    <m/>
    <m/>
    <m/>
    <m/>
    <s v="GRUPO IMERGE"/>
    <m/>
    <m/>
    <m/>
    <d v="2025-03-24T00:00:00"/>
    <d v="2025-03-24T00:00:00"/>
    <s v="VENDA FINALIZADA"/>
    <d v="2024-08-26T00:00:00"/>
    <n v="28187"/>
    <n v="200631.24"/>
    <m/>
    <s v="AGL29"/>
    <n v="28187"/>
    <m/>
    <s v="Brasília"/>
    <s v="Distrito Federal"/>
    <n v="5561999447498"/>
    <s v="VILA DNOCS QD 03 CJ 03"/>
    <n v="73020515"/>
    <s v="Sobradinho"/>
    <s v="DENNYS30NASCIMENTO@GMAIL.COM"/>
    <m/>
    <n v="1880"/>
    <m/>
    <m/>
    <m/>
    <m/>
    <n v="3460"/>
    <n v="5966"/>
    <s v="Motorista"/>
    <d v="2024-08-22T00:00:00"/>
    <n v="612.88"/>
    <m/>
    <m/>
    <d v="2024-09-04T00:00:00"/>
    <s v="MP140361"/>
    <d v="2024-08-22T00:00:00"/>
    <d v="2024-09-16T00:00:00"/>
    <m/>
    <d v="2024-08-19T00:00:00"/>
    <s v="Sim"/>
    <m/>
    <d v="2024-08-22T00:00:00"/>
    <m/>
    <m/>
    <m/>
    <d v="2024-09-19T00:00:00"/>
    <m/>
    <d v="2024-08-22T00:00:00"/>
    <d v="2024-09-19T00:00:00"/>
    <d v="2024-08-19T00:00:00"/>
    <d v="2024-10-03T00:00:00"/>
    <d v="2024-09-17T00:00:00"/>
    <m/>
    <d v="2024-08-20T00:00:00"/>
    <d v="2024-08-23T00:00:00"/>
    <m/>
    <d v="2024-09-17T00:00:00"/>
    <d v="2024-11-28T00:00:00"/>
    <d v="2024-08-23T00:00:00"/>
    <d v="2024-09-23T00:00:00"/>
    <s v="Sim"/>
    <m/>
    <m/>
    <m/>
    <m/>
    <d v="2024-08-15T00:00:00"/>
    <m/>
    <d v="2024-09-26T00:00:00"/>
    <m/>
    <m/>
    <d v="2024-10-01T00:00:00"/>
    <d v="2024-08-15T00:00:00"/>
    <d v="2024-12-03T00:00:00"/>
    <d v="2025-02-17T00:00:00"/>
    <d v="2025-02-17T00:00:00"/>
    <d v="2025-02-24T00:00:00"/>
    <d v="2024-08-20T00:00:00"/>
    <d v="2025-02-24T00:00:00"/>
    <m/>
    <m/>
    <m/>
    <m/>
    <m/>
    <m/>
    <m/>
    <m/>
    <m/>
    <m/>
    <m/>
    <m/>
    <m/>
    <m/>
    <n v="4105.32"/>
    <m/>
    <s v="Não tem"/>
    <s v="CADASTRO VALIDADO"/>
    <s v="FINALIZADO"/>
    <s v="FINALIZADO"/>
    <s v="SIM"/>
  </r>
  <r>
    <n v="3772"/>
    <x v="0"/>
    <n v="4530"/>
    <x v="2"/>
    <s v="ETAPA 02"/>
    <s v="BLOCO M"/>
    <n v="201"/>
    <s v="ÁGUAS LINDAS"/>
    <s v="MATHEUS DE OLIVEIRA DA COSTA"/>
    <s v="&quot;70576422290&quot;"/>
    <x v="2"/>
    <x v="7"/>
    <s v="Não"/>
    <s v="Não"/>
    <s v="Não"/>
    <s v="Sim"/>
    <s v="Sim"/>
    <s v="Não"/>
    <s v="Não"/>
    <n v="160902.17000000001"/>
    <n v="517.12"/>
    <n v="0"/>
    <n v="107444.72"/>
    <n v="44098.78"/>
    <n v="0"/>
    <n v="151543.5"/>
    <n v="0"/>
    <n v="0"/>
    <m/>
    <n v="8787720941320"/>
    <s v="Contrato Adimplente"/>
    <n v="96207"/>
    <d v="2024-09-24T00:00:00"/>
    <n v="2740.25"/>
    <d v="2024-08-29T00:00:00"/>
    <x v="0"/>
    <d v="2024-08-23T00:00:00"/>
    <m/>
    <m/>
    <m/>
    <m/>
    <s v="Endy Carvalho Consultoria imobiliária"/>
    <m/>
    <m/>
    <m/>
    <d v="2025-03-25T00:00:00"/>
    <d v="2025-03-25T00:00:00"/>
    <s v="VENDA FINALIZADA"/>
    <d v="2024-08-17T00:00:00"/>
    <n v="28178"/>
    <n v="212021.22"/>
    <m/>
    <s v="AGL28"/>
    <n v="28178"/>
    <m/>
    <s v="Águas Lindas de Goiás"/>
    <s v="Goiás"/>
    <n v="5561998051497"/>
    <s v="Quadra 32"/>
    <n v="72914218"/>
    <s v="Chácaras Quedas do Descoberto"/>
    <s v="omatheusoliveira5545@gmail.com"/>
    <m/>
    <n v="1723.75"/>
    <d v="2025-02-10T00:00:00"/>
    <m/>
    <m/>
    <m/>
    <n v="2910"/>
    <n v="5965"/>
    <s v="Auxiliar"/>
    <d v="2024-08-17T00:00:00"/>
    <n v="1053.6099999999999"/>
    <d v="2024-08-29T00:00:00"/>
    <s v="sim"/>
    <d v="2024-09-05T00:00:00"/>
    <s v="MP129868"/>
    <d v="2024-08-17T00:00:00"/>
    <d v="2024-09-04T00:00:00"/>
    <m/>
    <d v="2024-08-22T00:00:00"/>
    <s v="Sim"/>
    <m/>
    <d v="2024-08-17T00:00:00"/>
    <m/>
    <m/>
    <m/>
    <d v="2024-09-09T00:00:00"/>
    <m/>
    <d v="2024-08-17T00:00:00"/>
    <d v="2024-09-19T00:00:00"/>
    <d v="2024-08-22T00:00:00"/>
    <d v="2024-10-03T00:00:00"/>
    <d v="2024-09-04T00:00:00"/>
    <m/>
    <d v="2024-08-23T00:00:00"/>
    <d v="2024-08-27T00:00:00"/>
    <m/>
    <d v="2024-09-05T00:00:00"/>
    <d v="2024-10-28T00:00:00"/>
    <d v="2024-08-27T00:00:00"/>
    <m/>
    <s v="Sim"/>
    <m/>
    <m/>
    <m/>
    <m/>
    <d v="2024-08-20T00:00:00"/>
    <m/>
    <d v="2024-09-25T00:00:00"/>
    <m/>
    <m/>
    <d v="2024-09-26T00:00:00"/>
    <d v="2024-08-22T00:00:00"/>
    <d v="2024-10-28T00:00:00"/>
    <d v="2024-11-11T00:00:00"/>
    <d v="2024-12-13T00:00:00"/>
    <d v="2025-02-05T00:00:00"/>
    <d v="2024-08-27T00:00:00"/>
    <d v="2025-02-05T00:00:00"/>
    <m/>
    <m/>
    <m/>
    <m/>
    <m/>
    <m/>
    <m/>
    <m/>
    <m/>
    <m/>
    <m/>
    <m/>
    <m/>
    <m/>
    <n v="4105.32"/>
    <m/>
    <s v="Não tem"/>
    <s v="CADASTRO VALIDADO"/>
    <s v="FINALIZADO"/>
    <s v="FINALIZADO - SEM FIADOR"/>
    <s v="SIM"/>
  </r>
  <r>
    <n v="3773"/>
    <x v="0"/>
    <n v="4524"/>
    <x v="2"/>
    <s v="ETAPA 01"/>
    <s v="BLOCO E"/>
    <n v="203"/>
    <s v="ÁGUAS LINDAS"/>
    <s v="ADRIELLE DA SILVA RIBEIRO"/>
    <s v="&quot;07126536194&quot;"/>
    <x v="2"/>
    <x v="20"/>
    <s v="Não"/>
    <s v="Não"/>
    <s v="Não"/>
    <s v="Sim"/>
    <s v="Sim"/>
    <s v="Não"/>
    <s v="Não"/>
    <n v="162652.31"/>
    <n v="573.16999999999996"/>
    <n v="104590.45"/>
    <n v="119450.76"/>
    <n v="45858.239999999998"/>
    <n v="0"/>
    <n v="165309"/>
    <n v="0"/>
    <n v="0"/>
    <m/>
    <n v="8787720906672"/>
    <s v="Contrato Adimplente"/>
    <n v="96081"/>
    <d v="2024-09-18T00:00:00"/>
    <n v="2740.25"/>
    <d v="2024-08-28T00:00:00"/>
    <x v="0"/>
    <d v="2024-08-23T00:00:00"/>
    <m/>
    <m/>
    <m/>
    <m/>
    <s v="Endy Carvalho Consultoria imobiliária"/>
    <m/>
    <m/>
    <m/>
    <d v="2024-12-26T00:00:00"/>
    <d v="2025-03-28T00:00:00"/>
    <s v="VENDA FINALIZADA"/>
    <d v="2024-08-13T00:00:00"/>
    <n v="28177"/>
    <n v="204452.3"/>
    <m/>
    <s v="AGL28"/>
    <n v="28177"/>
    <m/>
    <s v="Águas Lindas de Goiás"/>
    <s v="Goiás"/>
    <n v="5561981008278"/>
    <s v="RUA 09 Q 72 CJ A"/>
    <n v="72910000"/>
    <s v="SETOR 09"/>
    <s v="adrielle.silva199@gmail.com"/>
    <m/>
    <n v="1910.56"/>
    <d v="2025-02-09T00:00:00"/>
    <m/>
    <m/>
    <m/>
    <n v="2776"/>
    <n v="5964"/>
    <s v="Auxiliar"/>
    <d v="2024-08-16T00:00:00"/>
    <n v="1053.6099999999999"/>
    <d v="2024-08-29T00:00:00"/>
    <s v="sim"/>
    <d v="2024-08-28T00:00:00"/>
    <s v="MP146260"/>
    <d v="2024-08-16T00:00:00"/>
    <d v="2024-09-05T00:00:00"/>
    <m/>
    <d v="2024-08-16T00:00:00"/>
    <s v="Sim"/>
    <m/>
    <d v="2024-08-16T00:00:00"/>
    <m/>
    <m/>
    <m/>
    <d v="2024-09-09T00:00:00"/>
    <m/>
    <d v="2024-08-16T00:00:00"/>
    <d v="2024-09-12T00:00:00"/>
    <d v="2024-08-16T00:00:00"/>
    <d v="2024-10-03T00:00:00"/>
    <d v="2024-09-05T00:00:00"/>
    <m/>
    <d v="2024-08-19T00:00:00"/>
    <d v="2024-08-26T00:00:00"/>
    <m/>
    <d v="2024-09-05T00:00:00"/>
    <d v="2024-11-25T00:00:00"/>
    <d v="2024-08-23T00:00:00"/>
    <d v="2024-09-16T00:00:00"/>
    <s v="Sim"/>
    <m/>
    <m/>
    <m/>
    <m/>
    <d v="2024-08-20T00:00:00"/>
    <m/>
    <d v="2024-09-20T00:00:00"/>
    <m/>
    <m/>
    <d v="2024-09-23T00:00:00"/>
    <d v="2024-08-22T00:00:00"/>
    <d v="2024-11-26T00:00:00"/>
    <d v="2024-12-02T00:00:00"/>
    <d v="2024-12-03T00:00:00"/>
    <d v="2024-11-28T00:00:00"/>
    <d v="2024-08-23T00:00:00"/>
    <d v="2024-11-28T00:00:00"/>
    <m/>
    <m/>
    <m/>
    <m/>
    <m/>
    <m/>
    <m/>
    <m/>
    <m/>
    <m/>
    <m/>
    <m/>
    <m/>
    <m/>
    <n v="4165.32"/>
    <m/>
    <s v="Não tem"/>
    <s v="CADASTRO VALIDADO"/>
    <s v="FINALIZADO"/>
    <s v="FINALIZADO - SEM FIADOR"/>
    <s v="SIM"/>
  </r>
  <r>
    <n v="3774"/>
    <x v="0"/>
    <n v="4501"/>
    <x v="2"/>
    <s v="ETAPA 02"/>
    <s v="BLOCO K"/>
    <n v="101"/>
    <s v="ÁGUAS LINDAS"/>
    <s v="ANA LAYS MINELLES COSTA"/>
    <s v="&quot;05548145100&quot;"/>
    <x v="2"/>
    <x v="32"/>
    <s v="Não"/>
    <s v="Não"/>
    <s v="Não"/>
    <s v="Sim"/>
    <s v="Sim"/>
    <s v="Não"/>
    <s v="Não"/>
    <n v="167491.75"/>
    <n v="0"/>
    <n v="0"/>
    <n v="142949.95000000001"/>
    <n v="42508.05"/>
    <n v="0"/>
    <n v="185458"/>
    <n v="0"/>
    <n v="0"/>
    <m/>
    <n v="8787720968740"/>
    <s v="Contrato Adimplente"/>
    <m/>
    <d v="2024-09-25T00:00:00"/>
    <n v="3122.89"/>
    <d v="2024-08-30T00:00:00"/>
    <x v="0"/>
    <d v="2024-08-23T00:00:00"/>
    <m/>
    <m/>
    <m/>
    <m/>
    <s v="Endy Carvalho Consultoria imobiliária"/>
    <m/>
    <m/>
    <m/>
    <d v="2025-03-25T00:00:00"/>
    <d v="2025-03-25T00:00:00"/>
    <s v="VENDA FINALIZADA"/>
    <d v="2024-08-07T00:00:00"/>
    <n v="28176"/>
    <n v="212001.75"/>
    <m/>
    <s v="AGL28"/>
    <n v="28176"/>
    <m/>
    <s v="Cocalzinho de Goiás"/>
    <s v="Goiás"/>
    <n v="5561996784599"/>
    <s v="QD 81, LT 11"/>
    <n v="72979971"/>
    <s v="Girassol"/>
    <s v="minellesanalays@gmail.com"/>
    <m/>
    <n v="2400"/>
    <m/>
    <m/>
    <m/>
    <m/>
    <n v="2872"/>
    <n v="5963"/>
    <s v="Cuidador de Idosos"/>
    <d v="2024-08-08T00:00:00"/>
    <n v="1128.1300000000001"/>
    <d v="2024-09-05T00:00:00"/>
    <s v="sim"/>
    <d v="2024-09-10T00:00:00"/>
    <s v="MP129870"/>
    <d v="2024-08-08T00:00:00"/>
    <d v="2024-09-12T00:00:00"/>
    <m/>
    <d v="2024-08-22T00:00:00"/>
    <s v="Sim"/>
    <m/>
    <d v="2024-08-08T00:00:00"/>
    <m/>
    <m/>
    <m/>
    <d v="2024-09-19T00:00:00"/>
    <m/>
    <d v="2024-08-08T00:00:00"/>
    <d v="2024-09-19T00:00:00"/>
    <d v="2024-08-23T00:00:00"/>
    <d v="2024-10-03T00:00:00"/>
    <d v="2024-09-12T00:00:00"/>
    <m/>
    <d v="2024-08-27T00:00:00"/>
    <d v="2024-08-30T00:00:00"/>
    <m/>
    <d v="2024-09-13T00:00:00"/>
    <d v="2024-10-28T00:00:00"/>
    <d v="2024-08-29T00:00:00"/>
    <d v="2024-09-23T00:00:00"/>
    <s v="Sim"/>
    <m/>
    <m/>
    <m/>
    <m/>
    <d v="2024-08-22T00:00:00"/>
    <m/>
    <d v="2024-09-27T00:00:00"/>
    <m/>
    <m/>
    <d v="2024-09-30T00:00:00"/>
    <d v="2024-08-23T00:00:00"/>
    <d v="2024-10-28T00:00:00"/>
    <d v="2024-11-12T00:00:00"/>
    <d v="2024-12-05T00:00:00"/>
    <d v="2025-02-05T00:00:00"/>
    <d v="2024-08-29T00:00:00"/>
    <d v="2025-02-05T00:00:00"/>
    <m/>
    <m/>
    <m/>
    <m/>
    <m/>
    <m/>
    <m/>
    <m/>
    <m/>
    <m/>
    <m/>
    <m/>
    <m/>
    <m/>
    <n v="4205.32"/>
    <m/>
    <s v="Não tem"/>
    <s v="CADASTRO VALIDADO"/>
    <s v="FINALIZADO"/>
    <s v="FINALIZADO - SEM FIADOR"/>
    <s v="SIM"/>
  </r>
  <r>
    <n v="3775"/>
    <x v="0"/>
    <n v="4538"/>
    <x v="2"/>
    <s v="ETAPA 02"/>
    <s v="BLOCO S"/>
    <n v="304"/>
    <s v="ÁGUAS LINDAS"/>
    <s v="ANDRESSA SANTOS MARINHO"/>
    <s v="&quot;05439872132&quot;"/>
    <x v="2"/>
    <x v="23"/>
    <s v="Não"/>
    <s v="Não"/>
    <s v="Não"/>
    <s v="Sim"/>
    <s v="Sim"/>
    <s v="Não"/>
    <s v="Não"/>
    <n v="154152.47"/>
    <n v="520.49"/>
    <n v="0"/>
    <n v="101487.55"/>
    <n v="45845.45"/>
    <n v="0"/>
    <n v="147333"/>
    <n v="0"/>
    <n v="0"/>
    <m/>
    <n v="8787721037325"/>
    <s v="Contrato Adimplente"/>
    <n v="96310"/>
    <d v="2024-09-25T00:00:00"/>
    <n v="2740.25"/>
    <d v="2024-09-09T00:00:00"/>
    <x v="0"/>
    <d v="2024-08-27T00:00:00"/>
    <m/>
    <m/>
    <m/>
    <m/>
    <s v="Endy Carvalho Consultoria imobiliária"/>
    <m/>
    <m/>
    <m/>
    <d v="2025-03-25T00:00:00"/>
    <d v="2025-03-25T00:00:00"/>
    <s v="VENDA FINALIZADA"/>
    <d v="2024-08-19T00:00:00"/>
    <n v="28262"/>
    <n v="202000.22"/>
    <m/>
    <s v="AGL28"/>
    <n v="28262"/>
    <m/>
    <s v="Águas Lindas de Goiás"/>
    <s v="Goiás"/>
    <n v="5561985513571"/>
    <s v="RUA ABAETE Quadra 18 Conjunto A CASA 04"/>
    <n v="72910262"/>
    <s v="Parque da Barragem Setor 03"/>
    <s v="am1265929@gmail.com"/>
    <m/>
    <n v="1735"/>
    <d v="2025-02-08T00:00:00"/>
    <m/>
    <m/>
    <m/>
    <n v="3019"/>
    <n v="5968"/>
    <s v="Atendente"/>
    <d v="2024-08-19T00:00:00"/>
    <n v="1174.99"/>
    <d v="2024-09-12T00:00:00"/>
    <s v="sim"/>
    <d v="2024-09-10T00:00:00"/>
    <s v="MP129875"/>
    <d v="2024-08-19T00:00:00"/>
    <d v="2024-09-12T00:00:00"/>
    <m/>
    <d v="2024-08-28T00:00:00"/>
    <s v="Sim"/>
    <m/>
    <d v="2024-08-19T00:00:00"/>
    <m/>
    <m/>
    <m/>
    <d v="2024-09-19T00:00:00"/>
    <m/>
    <d v="2024-08-28T00:00:00"/>
    <d v="2024-09-19T00:00:00"/>
    <d v="2024-08-28T00:00:00"/>
    <d v="2024-10-03T00:00:00"/>
    <d v="2024-09-12T00:00:00"/>
    <m/>
    <d v="2024-08-30T00:00:00"/>
    <d v="2024-09-04T00:00:00"/>
    <m/>
    <d v="2024-09-13T00:00:00"/>
    <d v="2024-10-28T00:00:00"/>
    <d v="2024-09-04T00:00:00"/>
    <d v="2024-09-23T00:00:00"/>
    <s v="Sim"/>
    <m/>
    <m/>
    <m/>
    <m/>
    <d v="2024-08-27T00:00:00"/>
    <m/>
    <d v="2024-09-27T00:00:00"/>
    <m/>
    <m/>
    <d v="2024-09-30T00:00:00"/>
    <d v="2024-08-30T00:00:00"/>
    <d v="2024-10-28T00:00:00"/>
    <d v="2024-11-12T00:00:00"/>
    <d v="2024-12-05T00:00:00"/>
    <d v="2025-02-05T00:00:00"/>
    <d v="2024-09-04T00:00:00"/>
    <d v="2025-02-05T00:00:00"/>
    <m/>
    <m/>
    <m/>
    <m/>
    <m/>
    <m/>
    <m/>
    <m/>
    <m/>
    <m/>
    <m/>
    <m/>
    <m/>
    <m/>
    <n v="4005.32"/>
    <m/>
    <s v="Não tem"/>
    <m/>
    <s v="AGUARDANDO GERAR MINUTA."/>
    <m/>
    <s v="SIM"/>
  </r>
  <r>
    <n v="3776"/>
    <x v="0"/>
    <n v="4518"/>
    <x v="5"/>
    <s v="Etapa Unica"/>
    <s v="BLOCO F"/>
    <n v="101"/>
    <s v="ÁGUAS LINDAS"/>
    <s v="KAILANE DA SILVA DO NASCIMENTO"/>
    <s v="&quot;70467762104&quot;"/>
    <x v="2"/>
    <x v="39"/>
    <s v="Não"/>
    <s v="Não"/>
    <s v="Não"/>
    <s v="Sim"/>
    <s v="Sim"/>
    <s v="Não"/>
    <s v="Não"/>
    <n v="127548.01"/>
    <n v="540.70000000000005"/>
    <n v="0"/>
    <n v="96499.03"/>
    <n v="62451.97"/>
    <n v="0"/>
    <n v="158951"/>
    <n v="0"/>
    <n v="0"/>
    <m/>
    <n v="8787721008953"/>
    <s v="Contrato Adimplente"/>
    <n v="105304"/>
    <d v="2024-12-09T00:00:00"/>
    <n v="2740.25"/>
    <d v="2024-09-27T00:00:00"/>
    <x v="0"/>
    <d v="2024-08-27T00:00:00"/>
    <m/>
    <m/>
    <m/>
    <m/>
    <s v="Endy Carvalho Consultoria imobiliária"/>
    <m/>
    <m/>
    <m/>
    <d v="2025-03-24T00:00:00"/>
    <d v="2025-07-14T00:00:00"/>
    <s v="VENDA FINALIZADA"/>
    <d v="2024-08-12T00:00:00"/>
    <n v="28261"/>
    <n v="190400"/>
    <m/>
    <s v="AGL29"/>
    <n v="28261"/>
    <s v="EMANUELA DA SILVA DO NASCIMENTO - 08774451170"/>
    <s v="Águas Lindas de Goiás"/>
    <s v="Goiás"/>
    <n v="5561984176355"/>
    <s v="RUA 03 QD 47"/>
    <n v="72920199"/>
    <s v="JARDIM BARRAGEM VI"/>
    <s v="nanhiamarques@gmail.com"/>
    <m/>
    <n v="2162.85"/>
    <m/>
    <m/>
    <m/>
    <m/>
    <n v="3393"/>
    <n v="5967"/>
    <s v="Auxiliar"/>
    <d v="2024-09-03T00:00:00"/>
    <n v="1174.99"/>
    <d v="2024-09-30T00:00:00"/>
    <s v="sim"/>
    <d v="2024-10-04T00:00:00"/>
    <s v="MP140365"/>
    <d v="2024-09-03T00:00:00"/>
    <d v="2024-10-02T00:00:00"/>
    <m/>
    <d v="2024-08-23T00:00:00"/>
    <s v="Sim"/>
    <m/>
    <d v="2024-09-03T00:00:00"/>
    <m/>
    <m/>
    <m/>
    <d v="2024-10-07T00:00:00"/>
    <m/>
    <d v="2024-09-05T00:00:00"/>
    <d v="2024-10-04T00:00:00"/>
    <d v="2024-08-23T00:00:00"/>
    <d v="2024-10-03T00:00:00"/>
    <d v="2024-10-02T00:00:00"/>
    <m/>
    <d v="2024-09-26T00:00:00"/>
    <d v="2024-09-02T00:00:00"/>
    <m/>
    <d v="2024-10-02T00:00:00"/>
    <d v="2024-11-28T00:00:00"/>
    <d v="2024-09-02T00:00:00"/>
    <d v="2024-10-10T00:00:00"/>
    <s v="Sim"/>
    <m/>
    <m/>
    <m/>
    <d v="2024-11-28T00:00:00"/>
    <d v="2024-08-22T00:00:00"/>
    <m/>
    <d v="2024-12-09T00:00:00"/>
    <m/>
    <m/>
    <d v="2024-12-11T00:00:00"/>
    <d v="2024-08-28T00:00:00"/>
    <d v="2024-12-04T00:00:00"/>
    <d v="2024-12-20T00:00:00"/>
    <d v="2025-02-05T00:00:00"/>
    <d v="2025-02-24T00:00:00"/>
    <d v="2024-09-02T00:00:00"/>
    <d v="2025-02-24T00:00:00"/>
    <m/>
    <m/>
    <m/>
    <m/>
    <m/>
    <m/>
    <m/>
    <m/>
    <m/>
    <m/>
    <m/>
    <m/>
    <m/>
    <m/>
    <n v="3805.32"/>
    <m/>
    <s v="Pago"/>
    <m/>
    <s v="FINALIZADO"/>
    <s v="AGUARDANDO ENVIO DA CONFISSÃO DE DIVIDA PELA SV"/>
    <s v="SIM"/>
  </r>
  <r>
    <n v="3777"/>
    <x v="0"/>
    <n v="4564"/>
    <x v="5"/>
    <s v="Etapa Unica"/>
    <s v="BLOCO F"/>
    <n v="1"/>
    <s v="ÁGUAS LINDAS"/>
    <s v="ANA CAROLINA ALVES DA SILVA"/>
    <s v="&quot;02524587100&quot;"/>
    <x v="3"/>
    <x v="59"/>
    <s v="Não"/>
    <s v="Não"/>
    <s v="Não"/>
    <s v="Sim"/>
    <s v="Não"/>
    <s v="Não"/>
    <s v="Não"/>
    <n v="158636.20000000001"/>
    <n v="698.98"/>
    <n v="49363.8"/>
    <n v="132947"/>
    <n v="45800"/>
    <n v="0"/>
    <n v="178747"/>
    <n v="0"/>
    <n v="0"/>
    <m/>
    <n v="8787720674410"/>
    <s v="Contrato Adimplente"/>
    <n v="105300"/>
    <d v="2024-09-25T00:00:00"/>
    <n v="2740.25"/>
    <d v="2024-09-09T00:00:00"/>
    <x v="0"/>
    <d v="2024-07-18T00:00:00"/>
    <m/>
    <m/>
    <m/>
    <m/>
    <s v="Endy Carvalho Consultoria imobiliária"/>
    <m/>
    <m/>
    <m/>
    <d v="2025-03-24T00:00:00"/>
    <d v="2025-03-24T00:00:00"/>
    <s v="VENDA FINALIZADA"/>
    <d v="2024-07-24T00:00:00"/>
    <m/>
    <n v="218000.2"/>
    <m/>
    <s v="AGL29"/>
    <m/>
    <s v="VINICIOS PEREIRA RODRIGUES - 45457734862"/>
    <s v="Taguatinga"/>
    <s v="Distrito Federal"/>
    <n v="5561982061543"/>
    <s v="QNM 36 CJ C-2"/>
    <n v="72145637"/>
    <s v="TAGUATINGA NORTE"/>
    <s v="carolzinhalinda376@gmail.com"/>
    <m/>
    <n v="2329.96"/>
    <m/>
    <m/>
    <m/>
    <m/>
    <n v="3406"/>
    <n v="5885"/>
    <s v="Auxiliar de Serviços Gerais"/>
    <d v="2024-09-02T00:00:00"/>
    <n v="1203.44"/>
    <d v="2024-09-12T00:00:00"/>
    <s v="sim"/>
    <d v="2024-09-16T00:00:00"/>
    <s v="MP140342"/>
    <d v="2024-09-02T00:00:00"/>
    <d v="2024-09-12T00:00:00"/>
    <m/>
    <d v="2024-07-19T00:00:00"/>
    <s v="Sim"/>
    <m/>
    <d v="2024-09-02T00:00:00"/>
    <m/>
    <m/>
    <m/>
    <m/>
    <m/>
    <d v="2024-09-05T00:00:00"/>
    <d v="2024-09-19T00:00:00"/>
    <d v="2024-07-19T00:00:00"/>
    <d v="2024-10-03T00:00:00"/>
    <d v="2024-09-12T00:00:00"/>
    <m/>
    <d v="2024-07-18T00:00:00"/>
    <d v="2024-08-02T00:00:00"/>
    <m/>
    <d v="2024-09-13T00:00:00"/>
    <d v="2024-11-28T00:00:00"/>
    <d v="2024-08-02T00:00:00"/>
    <d v="2024-09-23T00:00:00"/>
    <s v="Sim"/>
    <m/>
    <m/>
    <m/>
    <m/>
    <d v="2024-07-18T00:00:00"/>
    <m/>
    <d v="2024-09-27T00:00:00"/>
    <m/>
    <m/>
    <d v="2024-09-30T00:00:00"/>
    <d v="2024-07-24T00:00:00"/>
    <d v="2024-12-03T00:00:00"/>
    <d v="2024-09-10T00:00:00"/>
    <d v="2025-02-05T00:00:00"/>
    <d v="2025-02-24T00:00:00"/>
    <d v="2024-08-02T00:00:00"/>
    <d v="2025-02-24T00:00:00"/>
    <m/>
    <m/>
    <m/>
    <m/>
    <m/>
    <m/>
    <m/>
    <m/>
    <m/>
    <m/>
    <m/>
    <m/>
    <m/>
    <m/>
    <n v="4105.32"/>
    <m/>
    <s v="Pago"/>
    <s v="CADASTRO VALIDADO"/>
    <s v="AGUARDANDO RESOLVER A CONFISSÃO DE DIVIDA PARA ASSINAR NO BANCO."/>
    <s v="PROCURANDO FIADOR, SERIA O COMPANHEIRO, MAS ENTROU + RESTRIÇÕES"/>
    <s v="SIM"/>
  </r>
  <r>
    <n v="3778"/>
    <x v="0"/>
    <n v="4513"/>
    <x v="7"/>
    <s v="Etapa Unica"/>
    <s v="BLOCO Q"/>
    <s v="APTO 304"/>
    <s v="FORMOSA"/>
    <s v="FELLIPE BORGES DOS SANTOS"/>
    <s v="&quot;71525760173&quot;"/>
    <x v="1"/>
    <x v="19"/>
    <s v="Não"/>
    <s v="Não"/>
    <s v="Não"/>
    <s v="Não"/>
    <s v="Não"/>
    <s v="Não"/>
    <s v="Não"/>
    <n v="154915"/>
    <n v="688.32"/>
    <n v="0"/>
    <n v="131297.9"/>
    <n v="23618"/>
    <n v="0"/>
    <n v="154915.9"/>
    <n v="0"/>
    <n v="0"/>
    <m/>
    <n v="8787720944060"/>
    <s v="Contrato Adimplente"/>
    <m/>
    <d v="2024-11-04T00:00:00"/>
    <n v="3543.36"/>
    <d v="2024-10-10T00:00:00"/>
    <x v="0"/>
    <d v="2024-08-29T00:00:00"/>
    <m/>
    <m/>
    <m/>
    <m/>
    <s v="Endy Carvalho Consultoria imobiliária"/>
    <m/>
    <m/>
    <m/>
    <d v="2025-03-27T00:00:00"/>
    <d v="2025-08-25T00:00:00"/>
    <s v="VENDA FINALIZADA"/>
    <d v="2024-08-10T00:00:00"/>
    <n v="28345"/>
    <n v="221933.68"/>
    <m/>
    <s v="FSA010"/>
    <n v="28345"/>
    <s v="ALBERTO SOARES DA SILVA JUNIOR - 00712105123,JHENNIFER GOMES DA SILVA - 08623491173"/>
    <s v="Formosa"/>
    <s v="Goiás"/>
    <n v="5561999915913"/>
    <s v="RUA 19 QUADRA 46"/>
    <n v="73805221"/>
    <s v="JARDIM OLIVEIRA"/>
    <s v="fellipeborgessantos21@gmail.com"/>
    <m/>
    <n v="1694.4"/>
    <d v="2025-02-04T00:00:00"/>
    <m/>
    <m/>
    <m/>
    <n v="3858"/>
    <n v="5972"/>
    <s v="Auxiliar"/>
    <d v="2024-09-04T00:00:00"/>
    <m/>
    <m/>
    <s v="sim"/>
    <m/>
    <s v="MP143219"/>
    <d v="2024-09-04T00:00:00"/>
    <m/>
    <m/>
    <d v="2024-08-26T00:00:00"/>
    <s v="Sim"/>
    <m/>
    <d v="2024-09-04T00:00:00"/>
    <m/>
    <m/>
    <m/>
    <m/>
    <m/>
    <d v="2024-09-12T00:00:00"/>
    <d v="2024-10-31T00:00:00"/>
    <d v="2024-08-26T00:00:00"/>
    <d v="2024-11-01T00:00:00"/>
    <d v="2024-10-14T00:00:00"/>
    <m/>
    <d v="2024-08-28T00:00:00"/>
    <d v="2024-09-25T00:00:00"/>
    <d v="2025-02-04T00:00:00"/>
    <d v="2024-10-17T00:00:00"/>
    <d v="2024-11-25T00:00:00"/>
    <d v="2024-09-24T00:00:00"/>
    <m/>
    <s v="Sim"/>
    <m/>
    <m/>
    <m/>
    <m/>
    <d v="2024-10-10T00:00:00"/>
    <m/>
    <d v="2024-11-05T00:00:00"/>
    <m/>
    <m/>
    <d v="2024-11-06T00:00:00"/>
    <d v="2024-09-18T00:00:00"/>
    <d v="2025-02-10T00:00:00"/>
    <d v="2025-02-15T00:00:00"/>
    <d v="2025-03-11T00:00:00"/>
    <d v="2025-03-20T00:00:00"/>
    <d v="2024-09-24T00:00:00"/>
    <d v="2025-03-20T00:00:00"/>
    <m/>
    <m/>
    <m/>
    <m/>
    <m/>
    <m/>
    <m/>
    <m/>
    <m/>
    <m/>
    <m/>
    <m/>
    <m/>
    <m/>
    <n v="2091.5500000000002"/>
    <m/>
    <s v="Pago"/>
    <m/>
    <m/>
    <m/>
    <s v="SIM"/>
  </r>
  <r>
    <n v="3779"/>
    <x v="0"/>
    <n v="4559"/>
    <x v="7"/>
    <s v="Etapa Unica"/>
    <s v="BLOCO R"/>
    <s v="APTO 303"/>
    <s v="FORMOSA"/>
    <s v="DRYELLE ALLANA PINHEIRO DA ROCHA"/>
    <s v="&quot;05250287140&quot;"/>
    <x v="0"/>
    <x v="68"/>
    <s v="Não"/>
    <s v="Não"/>
    <s v="Não"/>
    <s v="Não"/>
    <s v="Não"/>
    <s v="Não"/>
    <s v="Não"/>
    <n v="156260.42000000001"/>
    <n v="705"/>
    <n v="0"/>
    <n v="134471.42000000001"/>
    <n v="21789"/>
    <n v="0"/>
    <n v="156260.42000000001"/>
    <n v="0"/>
    <n v="0"/>
    <m/>
    <n v="8787721147490"/>
    <s v="Contrato Adimplente"/>
    <m/>
    <d v="2024-10-11T00:00:00"/>
    <n v="3543.37"/>
    <d v="2024-09-25T00:00:00"/>
    <x v="0"/>
    <d v="2024-08-29T00:00:00"/>
    <m/>
    <m/>
    <m/>
    <m/>
    <s v="Endy Carvalho Consultoria imobiliária"/>
    <m/>
    <m/>
    <m/>
    <d v="2025-03-27T00:00:00"/>
    <d v="2025-08-25T00:00:00"/>
    <s v="VENDA FINALIZADA"/>
    <d v="2024-08-24T00:00:00"/>
    <n v="28328"/>
    <n v="221800.41"/>
    <m/>
    <s v="FSA010"/>
    <n v="28328"/>
    <s v="CARLOS RENAN DA SILVA OLIVEIRA BORGES - 71760200190"/>
    <s v="Vila Boa"/>
    <s v="Goiás"/>
    <n v="55061998532697"/>
    <s v="Rua Antonio Costa Q 26"/>
    <n v="73825000"/>
    <s v="JARDIM NOVA ALVORADA"/>
    <s v="dryellea.rocha@gmail.com"/>
    <m/>
    <n v="2350"/>
    <d v="2025-02-16T00:00:00"/>
    <m/>
    <m/>
    <m/>
    <n v="3861"/>
    <n v="5969"/>
    <s v="Auxiliar"/>
    <d v="2024-09-20T00:00:00"/>
    <m/>
    <m/>
    <s v="sim"/>
    <m/>
    <s v="MP143220"/>
    <d v="2024-09-20T00:00:00"/>
    <d v="2024-09-30T00:00:00"/>
    <m/>
    <d v="2024-08-29T00:00:00"/>
    <s v="Sim"/>
    <m/>
    <d v="2024-09-20T00:00:00"/>
    <m/>
    <m/>
    <m/>
    <d v="2024-10-09T00:00:00"/>
    <m/>
    <d v="2024-09-23T00:00:00"/>
    <d v="2024-10-10T00:00:00"/>
    <d v="2024-08-29T00:00:00"/>
    <d v="2024-10-03T00:00:00"/>
    <d v="2024-09-30T00:00:00"/>
    <m/>
    <d v="2024-08-30T00:00:00"/>
    <d v="2024-09-23T00:00:00"/>
    <d v="2025-02-16T00:00:00"/>
    <d v="2024-10-03T00:00:00"/>
    <d v="2024-10-25T00:00:00"/>
    <d v="2024-09-23T00:00:00"/>
    <m/>
    <s v="Sim"/>
    <m/>
    <m/>
    <m/>
    <m/>
    <d v="2024-09-25T00:00:00"/>
    <d v="2024-09-20T00:00:00"/>
    <d v="2024-10-11T00:00:00"/>
    <m/>
    <m/>
    <d v="2024-10-15T00:00:00"/>
    <d v="2024-09-11T00:00:00"/>
    <d v="2025-02-10T00:00:00"/>
    <d v="2025-02-15T00:00:00"/>
    <d v="2025-03-11T00:00:00"/>
    <d v="2025-03-20T00:00:00"/>
    <d v="2024-09-17T00:00:00"/>
    <d v="2025-03-20T00:00:00"/>
    <m/>
    <m/>
    <m/>
    <m/>
    <m/>
    <m/>
    <m/>
    <m/>
    <m/>
    <m/>
    <m/>
    <m/>
    <m/>
    <m/>
    <n v="2052.9499999999998"/>
    <m/>
    <m/>
    <m/>
    <m/>
    <m/>
    <s v="SIM"/>
  </r>
  <r>
    <n v="3780"/>
    <x v="2"/>
    <n v="4545"/>
    <x v="7"/>
    <s v="Etapa Unica"/>
    <s v="BLOCO F"/>
    <s v="APTO 103"/>
    <s v="FORMOSA"/>
    <s v="YAN ELDER RESENDE DIAS"/>
    <s v="&quot;10121567109&quot;"/>
    <x v="0"/>
    <x v="11"/>
    <s v="Não"/>
    <s v="Não"/>
    <s v="Não"/>
    <s v="Não"/>
    <s v="Não"/>
    <s v="Não"/>
    <s v="Não"/>
    <n v="153212.19"/>
    <n v="666.77"/>
    <n v="0"/>
    <n v="127096.39"/>
    <n v="8130"/>
    <n v="0"/>
    <n v="135226.39000000001"/>
    <n v="0"/>
    <n v="0"/>
    <m/>
    <n v="8787721031769"/>
    <s v="Contrato Adimplente"/>
    <m/>
    <d v="2024-10-07T00:00:00"/>
    <n v="3589.93"/>
    <d v="2024-09-18T00:00:00"/>
    <x v="0"/>
    <d v="2024-08-30T00:00:00"/>
    <m/>
    <m/>
    <m/>
    <m/>
    <s v="Endy Carvalho Consultoria imobiliária"/>
    <m/>
    <m/>
    <m/>
    <d v="2025-02-10T00:00:00"/>
    <d v="2025-08-25T00:00:00"/>
    <s v="VENDA FINALIZADA"/>
    <d v="2024-08-21T00:00:00"/>
    <n v="28335"/>
    <n v="221932.79"/>
    <m/>
    <s v="FSA010"/>
    <n v="28335"/>
    <s v="GABRIEL ALCANTRA DE SOUSA - 08070554177"/>
    <s v="Formosa"/>
    <s v="Goiás"/>
    <n v="5561999680190"/>
    <s v="Rua 19 Q 68 L 13"/>
    <n v="73813290"/>
    <s v="Formosinha"/>
    <s v="elderyan257@gmail.com"/>
    <m/>
    <n v="2222.5700000000002"/>
    <d v="2025-01-12T00:00:00"/>
    <m/>
    <m/>
    <m/>
    <n v="3680"/>
    <n v="5970"/>
    <s v="Soldado do Exército"/>
    <d v="2024-09-10T00:00:00"/>
    <m/>
    <m/>
    <s v="sim"/>
    <m/>
    <s v="MP143224"/>
    <d v="2024-09-11T00:00:00"/>
    <d v="2024-09-24T00:00:00"/>
    <m/>
    <d v="2024-09-02T00:00:00"/>
    <s v="Sim"/>
    <m/>
    <d v="2024-09-12T00:00:00"/>
    <m/>
    <m/>
    <m/>
    <d v="2024-09-30T00:00:00"/>
    <m/>
    <d v="2024-09-16T00:00:00"/>
    <d v="2024-10-01T00:00:00"/>
    <d v="2024-09-02T00:00:00"/>
    <d v="2024-10-03T00:00:00"/>
    <d v="2024-09-24T00:00:00"/>
    <m/>
    <d v="2024-09-03T00:00:00"/>
    <d v="2024-09-04T00:00:00"/>
    <d v="2025-01-12T00:00:00"/>
    <d v="2024-09-26T00:00:00"/>
    <d v="2025-03-10T00:00:00"/>
    <d v="2024-09-03T00:00:00"/>
    <m/>
    <s v="Sim"/>
    <m/>
    <m/>
    <m/>
    <m/>
    <d v="2024-09-18T00:00:00"/>
    <m/>
    <d v="2024-10-08T00:00:00"/>
    <m/>
    <m/>
    <d v="2024-10-09T00:00:00"/>
    <d v="2024-08-30T00:00:00"/>
    <d v="2025-03-10T00:00:00"/>
    <d v="2025-03-10T00:00:00"/>
    <d v="2025-03-11T00:00:00"/>
    <m/>
    <d v="2024-09-03T00:00:00"/>
    <m/>
    <m/>
    <m/>
    <m/>
    <m/>
    <m/>
    <m/>
    <m/>
    <m/>
    <m/>
    <m/>
    <m/>
    <m/>
    <m/>
    <m/>
    <n v="2294.58"/>
    <m/>
    <m/>
    <m/>
    <m/>
    <m/>
    <m/>
  </r>
  <r>
    <n v="3781"/>
    <x v="0"/>
    <n v="4526"/>
    <x v="7"/>
    <s v="Etapa Unica"/>
    <s v="BLOCO P"/>
    <s v="APTO 204"/>
    <s v="FORMOSA"/>
    <s v="DEBORAH AQUINO SARAIVA LEÃO"/>
    <s v="&quot;04560441162&quot;"/>
    <x v="3"/>
    <x v="49"/>
    <s v="Não"/>
    <s v="Não"/>
    <s v="Não"/>
    <s v="Não"/>
    <s v="Não"/>
    <s v="Não"/>
    <s v="Não"/>
    <n v="210000"/>
    <n v="937.95"/>
    <n v="0"/>
    <n v="164622.10999999999"/>
    <n v="5134"/>
    <n v="0"/>
    <n v="169756.11"/>
    <n v="0"/>
    <n v="0"/>
    <m/>
    <n v="8787721031521"/>
    <s v="Contrato Adimplente"/>
    <m/>
    <d v="2024-10-23T00:00:00"/>
    <n v="0"/>
    <d v="2024-09-30T00:00:00"/>
    <x v="0"/>
    <d v="2024-08-30T00:00:00"/>
    <m/>
    <m/>
    <m/>
    <m/>
    <s v="Endy Carvalho Consultoria imobiliária"/>
    <m/>
    <m/>
    <m/>
    <d v="2025-03-27T00:00:00"/>
    <d v="2025-08-25T00:00:00"/>
    <s v="VENDA FINALIZADA"/>
    <d v="2024-08-15T00:00:00"/>
    <n v="28353"/>
    <n v="228508.79999999999"/>
    <m/>
    <s v="FSA010"/>
    <n v="28353"/>
    <m/>
    <s v="Sobradinho"/>
    <s v="Distrito Federal"/>
    <n v="5561996479707"/>
    <s v="QUADRA 09"/>
    <n v="73035092"/>
    <s v="SOBRADINHO"/>
    <s v="deborah.leao.12@gmail.com"/>
    <m/>
    <n v="3126.5"/>
    <d v="2025-02-10T00:00:00"/>
    <m/>
    <m/>
    <m/>
    <n v="3838"/>
    <n v="5977"/>
    <s v="Analista"/>
    <d v="2024-09-04T00:00:00"/>
    <m/>
    <m/>
    <s v="sim"/>
    <m/>
    <s v="MP143221"/>
    <d v="2024-09-04T00:00:00"/>
    <d v="2024-10-07T00:00:00"/>
    <m/>
    <d v="2024-08-30T00:00:00"/>
    <s v="Sim"/>
    <m/>
    <d v="2024-09-04T00:00:00"/>
    <m/>
    <m/>
    <m/>
    <m/>
    <m/>
    <d v="2024-09-04T00:00:00"/>
    <m/>
    <d v="2024-08-30T00:00:00"/>
    <d v="2024-10-03T00:00:00"/>
    <d v="2024-10-08T00:00:00"/>
    <m/>
    <d v="2024-09-02T00:00:00"/>
    <d v="2024-09-04T00:00:00"/>
    <d v="2025-02-10T00:00:00"/>
    <d v="2024-10-11T00:00:00"/>
    <d v="2024-10-25T00:00:00"/>
    <d v="2024-09-03T00:00:00"/>
    <m/>
    <s v="Sim"/>
    <m/>
    <m/>
    <m/>
    <m/>
    <d v="2024-09-30T00:00:00"/>
    <m/>
    <d v="2024-10-25T00:00:00"/>
    <m/>
    <m/>
    <d v="2024-10-28T00:00:00"/>
    <d v="2024-08-30T00:00:00"/>
    <d v="2025-02-10T00:00:00"/>
    <d v="2025-02-15T00:00:00"/>
    <d v="2025-03-11T00:00:00"/>
    <d v="2025-03-20T00:00:00"/>
    <d v="2024-09-03T00:00:00"/>
    <d v="2025-03-20T00:00:00"/>
    <m/>
    <m/>
    <m/>
    <m/>
    <m/>
    <m/>
    <m/>
    <m/>
    <m/>
    <m/>
    <m/>
    <m/>
    <m/>
    <m/>
    <n v="1759.83"/>
    <m/>
    <m/>
    <m/>
    <m/>
    <m/>
    <m/>
  </r>
  <r>
    <n v="3782"/>
    <x v="0"/>
    <n v="4550"/>
    <x v="2"/>
    <s v="ETAPA 02"/>
    <s v="BLOCO K"/>
    <n v="304"/>
    <s v="ÁGUAS LINDAS"/>
    <s v="CAUA PEREIRA LIMA"/>
    <s v="&quot;71733617108&quot;"/>
    <x v="2"/>
    <x v="55"/>
    <s v="Não"/>
    <s v="Não"/>
    <s v="Não"/>
    <s v="Sim"/>
    <s v="Sim"/>
    <s v="Não"/>
    <s v="Não"/>
    <n v="154659.45000000001"/>
    <n v="547.5"/>
    <n v="0"/>
    <n v="106919.54"/>
    <n v="45385.46"/>
    <n v="0"/>
    <n v="152305"/>
    <n v="0"/>
    <n v="0"/>
    <m/>
    <n v="8787721040964"/>
    <s v="Contrato Adimplente"/>
    <n v="96182"/>
    <d v="2024-09-25T00:00:00"/>
    <n v="2740.25"/>
    <d v="2024-09-10T00:00:00"/>
    <x v="0"/>
    <d v="2024-08-30T00:00:00"/>
    <m/>
    <m/>
    <m/>
    <m/>
    <s v="Endy Carvalho Consultoria imobiliária"/>
    <m/>
    <m/>
    <m/>
    <d v="2025-03-25T00:00:00"/>
    <d v="2025-03-25T00:00:00"/>
    <s v="VENDA FINALIZADA"/>
    <d v="2024-08-22T00:00:00"/>
    <n v="28342"/>
    <n v="201956.14"/>
    <m/>
    <s v="AGL28"/>
    <n v="28342"/>
    <m/>
    <s v="Águas Lindas de Goiás"/>
    <s v="Goiás"/>
    <n v="5561991853421"/>
    <s v="Q. Q LOTE 08"/>
    <n v="72910000"/>
    <s v="COIMBRA"/>
    <s v="cauap4841@gmail.com"/>
    <n v="5561993679594"/>
    <n v="1825"/>
    <d v="2025-02-18T00:00:00"/>
    <m/>
    <m/>
    <m/>
    <n v="2883"/>
    <n v="5971"/>
    <s v="Ajudante"/>
    <d v="2024-08-22T00:00:00"/>
    <n v="1174.99"/>
    <d v="2024-09-12T00:00:00"/>
    <s v="sim"/>
    <d v="2024-09-17T00:00:00"/>
    <s v="MP129873"/>
    <d v="2024-08-22T00:00:00"/>
    <m/>
    <m/>
    <d v="2024-08-27T00:00:00"/>
    <s v="Sim"/>
    <m/>
    <d v="2024-08-22T00:00:00"/>
    <m/>
    <m/>
    <m/>
    <d v="2024-09-19T00:00:00"/>
    <m/>
    <d v="2024-08-22T00:00:00"/>
    <d v="2024-09-19T00:00:00"/>
    <d v="2024-08-27T00:00:00"/>
    <d v="2024-10-03T00:00:00"/>
    <d v="2024-09-12T00:00:00"/>
    <m/>
    <d v="2024-08-28T00:00:00"/>
    <d v="2024-09-04T00:00:00"/>
    <m/>
    <d v="2024-09-13T00:00:00"/>
    <d v="2024-10-28T00:00:00"/>
    <d v="2024-09-04T00:00:00"/>
    <d v="2024-09-23T00:00:00"/>
    <s v="Sim"/>
    <m/>
    <m/>
    <m/>
    <m/>
    <d v="2024-08-29T00:00:00"/>
    <m/>
    <d v="2024-09-27T00:00:00"/>
    <m/>
    <m/>
    <d v="2024-09-30T00:00:00"/>
    <d v="2024-08-31T00:00:00"/>
    <d v="2024-10-28T00:00:00"/>
    <d v="2024-11-12T00:00:00"/>
    <d v="2024-12-05T00:00:00"/>
    <d v="2025-02-05T00:00:00"/>
    <d v="2024-09-04T00:00:00"/>
    <d v="2025-02-05T00:00:00"/>
    <m/>
    <m/>
    <m/>
    <m/>
    <m/>
    <m/>
    <m/>
    <m/>
    <m/>
    <m/>
    <m/>
    <m/>
    <m/>
    <m/>
    <n v="4005.32"/>
    <m/>
    <s v="Não tem"/>
    <s v="CADASTRO VALIDADO"/>
    <s v="AGUARDANDO ENVIO PARA CONFORMIDADE"/>
    <s v="FINALIZADO - SEM FIADOR"/>
    <s v="SIM"/>
  </r>
  <r>
    <n v="3783"/>
    <x v="1"/>
    <n v="4556"/>
    <x v="2"/>
    <s v="ETAPA 02"/>
    <s v="BLOCO I"/>
    <n v="104"/>
    <s v="ÁGUAS LINDAS"/>
    <s v="IUKIO FRAGA DIAS"/>
    <s v="&quot;02954562560&quot;"/>
    <x v="6"/>
    <x v="41"/>
    <s v="Não"/>
    <s v="Não"/>
    <s v="Não"/>
    <s v="Não"/>
    <s v="Não"/>
    <s v="Não"/>
    <s v="Não"/>
    <n v="160643.54999999999"/>
    <n v="0"/>
    <n v="0"/>
    <n v="0"/>
    <n v="0"/>
    <n v="0"/>
    <n v="0"/>
    <n v="0"/>
    <n v="0"/>
    <m/>
    <m/>
    <s v="Contrato Adimplente"/>
    <m/>
    <m/>
    <n v="0"/>
    <m/>
    <x v="1"/>
    <d v="2024-08-30T00:00:00"/>
    <m/>
    <m/>
    <m/>
    <m/>
    <s v="GRUPO IMERGE"/>
    <m/>
    <m/>
    <m/>
    <d v="2024-10-11T00:00:00"/>
    <d v="2024-10-11T00:00:00"/>
    <s v="DISTRATO"/>
    <d v="2024-08-23T00:00:00"/>
    <n v="28346"/>
    <n v="202643.55"/>
    <m/>
    <s v="AGL28"/>
    <n v="28346"/>
    <m/>
    <s v="Brasília"/>
    <s v="Distrito Federal"/>
    <n v="5561985597875"/>
    <s v="SHSN QCS 02 CH 111D CJ M"/>
    <n v="72290750"/>
    <s v="Ceilândia"/>
    <s v="iukiofraga@hotmail.com"/>
    <m/>
    <n v="1910"/>
    <m/>
    <m/>
    <m/>
    <m/>
    <n v="2841"/>
    <n v="5846"/>
    <s v="Autônomo(a)"/>
    <d v="2024-08-28T00:00:00"/>
    <m/>
    <m/>
    <s v="sim"/>
    <m/>
    <s v="MP129874"/>
    <d v="2024-08-28T00:00:00"/>
    <m/>
    <m/>
    <d v="2024-08-28T00:00:00"/>
    <m/>
    <m/>
    <d v="2024-08-28T00:00:00"/>
    <m/>
    <m/>
    <m/>
    <m/>
    <m/>
    <d v="2024-08-28T00:00:00"/>
    <m/>
    <d v="2024-08-28T00:00:00"/>
    <m/>
    <m/>
    <m/>
    <d v="2024-08-28T00:00:00"/>
    <m/>
    <m/>
    <m/>
    <m/>
    <m/>
    <m/>
    <m/>
    <m/>
    <m/>
    <m/>
    <m/>
    <d v="2024-08-28T00:00:00"/>
    <m/>
    <m/>
    <m/>
    <m/>
    <m/>
    <m/>
    <m/>
    <m/>
    <m/>
    <m/>
    <m/>
    <m/>
    <m/>
    <m/>
    <m/>
    <m/>
    <m/>
    <m/>
    <m/>
    <m/>
    <m/>
    <m/>
    <m/>
    <m/>
    <m/>
    <m/>
    <m/>
    <m/>
    <s v="Não tem"/>
    <s v="CADASTRO VALIDADO"/>
    <s v="AGUARDANDO INFORMAÇÕES SOBRE A CONFORMIDADE"/>
    <m/>
    <s v="SIM"/>
  </r>
  <r>
    <n v="3784"/>
    <x v="0"/>
    <n v="4570"/>
    <x v="7"/>
    <s v="Etapa Unica"/>
    <s v="BLOCO A"/>
    <s v="APTO 204"/>
    <s v="FORMOSA"/>
    <s v="BRUNA BORGES CARDOSO BARBOSA"/>
    <s v="&quot;06088442174&quot;"/>
    <x v="1"/>
    <x v="10"/>
    <s v="Não"/>
    <s v="Não"/>
    <s v="Não"/>
    <s v="Não"/>
    <s v="Não"/>
    <s v="Não"/>
    <s v="Não"/>
    <n v="150752.59"/>
    <n v="572.16"/>
    <n v="0"/>
    <n v="112043.59"/>
    <n v="38709"/>
    <n v="0"/>
    <n v="150752.59"/>
    <n v="0"/>
    <n v="0"/>
    <m/>
    <n v="8787721071221"/>
    <s v="Contrato Adimplente"/>
    <m/>
    <d v="2024-10-11T00:00:00"/>
    <n v="3543.32"/>
    <d v="2024-09-26T00:00:00"/>
    <x v="0"/>
    <d v="2024-08-30T00:00:00"/>
    <m/>
    <m/>
    <m/>
    <m/>
    <s v="Endy Carvalho Consultoria imobiliária"/>
    <m/>
    <m/>
    <m/>
    <d v="2025-03-27T00:00:00"/>
    <d v="2025-08-25T00:00:00"/>
    <s v="VENDA FINALIZADA"/>
    <d v="2024-08-27T00:00:00"/>
    <n v="28349"/>
    <n v="216931.1"/>
    <m/>
    <s v="FSA010"/>
    <n v="28349"/>
    <s v="JANETE BORGES - 00448561131"/>
    <s v="Vila Boa"/>
    <s v="Goiás"/>
    <n v="5561996653581"/>
    <s v="RUA SAO SEBASTIAO Q 03"/>
    <n v="73825000"/>
    <s v="JARDIM NOVA AURORA"/>
    <s v="brunaborges039@gmail.com"/>
    <m/>
    <n v="1907.22"/>
    <d v="2025-02-04T00:00:00"/>
    <m/>
    <m/>
    <m/>
    <n v="3598"/>
    <n v="5974"/>
    <s v="Auxiliar"/>
    <d v="2024-09-02T00:00:00"/>
    <m/>
    <m/>
    <s v="sim"/>
    <m/>
    <s v="MP143222"/>
    <d v="2024-09-02T00:00:00"/>
    <d v="2024-09-30T00:00:00"/>
    <m/>
    <d v="2024-09-02T00:00:00"/>
    <s v="Sim"/>
    <m/>
    <d v="2024-09-02T00:00:00"/>
    <m/>
    <m/>
    <m/>
    <d v="2024-10-09T00:00:00"/>
    <m/>
    <d v="2024-09-02T00:00:00"/>
    <d v="2024-10-10T00:00:00"/>
    <d v="2024-09-02T00:00:00"/>
    <d v="2024-10-03T00:00:00"/>
    <d v="2024-09-30T00:00:00"/>
    <m/>
    <d v="2024-09-03T00:00:00"/>
    <d v="2024-09-16T00:00:00"/>
    <d v="2025-02-04T00:00:00"/>
    <d v="2024-10-03T00:00:00"/>
    <d v="2024-10-25T00:00:00"/>
    <d v="2024-09-13T00:00:00"/>
    <m/>
    <s v="Sim"/>
    <m/>
    <m/>
    <m/>
    <m/>
    <d v="2024-09-26T00:00:00"/>
    <d v="2024-09-23T00:00:00"/>
    <d v="2024-10-11T00:00:00"/>
    <m/>
    <m/>
    <d v="2024-10-15T00:00:00"/>
    <d v="2024-09-04T00:00:00"/>
    <d v="2025-02-10T00:00:00"/>
    <d v="2025-02-15T00:00:00"/>
    <d v="2025-03-11T00:00:00"/>
    <d v="2025-03-20T00:00:00"/>
    <d v="2024-09-13T00:00:00"/>
    <d v="2025-03-20T00:00:00"/>
    <m/>
    <m/>
    <m/>
    <m/>
    <m/>
    <m/>
    <m/>
    <m/>
    <m/>
    <m/>
    <m/>
    <m/>
    <m/>
    <m/>
    <n v="2280.42"/>
    <m/>
    <m/>
    <m/>
    <m/>
    <m/>
    <s v="SIM"/>
  </r>
  <r>
    <n v="3785"/>
    <x v="0"/>
    <n v="4565"/>
    <x v="2"/>
    <s v="ETAPA 02"/>
    <s v="BLOCO M"/>
    <n v="4"/>
    <s v="ÁGUAS LINDAS"/>
    <s v="ROSANA MACHADO FIRMINO"/>
    <s v="&quot;02421648386&quot;"/>
    <x v="2"/>
    <x v="32"/>
    <s v="Não"/>
    <s v="Não"/>
    <s v="Não"/>
    <s v="Sim"/>
    <s v="Sim"/>
    <s v="Não"/>
    <s v="Não"/>
    <n v="163008.6"/>
    <n v="597.4"/>
    <n v="0"/>
    <n v="123031.67"/>
    <n v="42992.33"/>
    <n v="0"/>
    <n v="166024"/>
    <n v="0"/>
    <n v="0"/>
    <m/>
    <n v="8787721016450"/>
    <s v="Contrato Adimplente"/>
    <n v="96202"/>
    <d v="2024-09-25T00:00:00"/>
    <n v="2740.25"/>
    <d v="2024-09-12T00:00:00"/>
    <x v="0"/>
    <d v="2024-08-30T00:00:00"/>
    <m/>
    <m/>
    <m/>
    <m/>
    <s v="Endy Carvalho Consultoria imobiliária"/>
    <m/>
    <m/>
    <m/>
    <d v="2025-03-25T00:00:00"/>
    <d v="2025-03-25T00:00:00"/>
    <s v="VENDA FINALIZADA"/>
    <d v="2024-08-27T00:00:00"/>
    <n v="28352"/>
    <n v="212084.6"/>
    <m/>
    <s v="AGL28"/>
    <n v="28352"/>
    <m/>
    <s v="Águas Lindas de Goiás"/>
    <s v="Goiás"/>
    <n v="5561993865713"/>
    <s v="RUA 5 QD 21 LT 16"/>
    <n v="72910000"/>
    <s v="JD AGUAS LINDAS"/>
    <s v="firminorosana19@gmail.com"/>
    <m/>
    <n v="1991.35"/>
    <d v="2025-02-20T00:00:00"/>
    <m/>
    <m/>
    <m/>
    <n v="2905"/>
    <n v="5976"/>
    <s v="Auxiliar de Serviços Gerais"/>
    <d v="2024-08-27T00:00:00"/>
    <n v="892.5"/>
    <m/>
    <s v="sim"/>
    <m/>
    <s v="MP129876"/>
    <d v="2024-08-27T00:00:00"/>
    <d v="2024-09-18T00:00:00"/>
    <m/>
    <d v="2024-08-30T00:00:00"/>
    <s v="Sim"/>
    <m/>
    <d v="2024-08-27T00:00:00"/>
    <m/>
    <m/>
    <m/>
    <d v="2024-09-23T00:00:00"/>
    <m/>
    <d v="2024-08-27T00:00:00"/>
    <d v="2024-09-19T00:00:00"/>
    <d v="2024-08-30T00:00:00"/>
    <d v="2024-10-03T00:00:00"/>
    <d v="2024-09-18T00:00:00"/>
    <m/>
    <d v="2024-09-02T00:00:00"/>
    <d v="2024-09-04T00:00:00"/>
    <m/>
    <d v="2024-09-18T00:00:00"/>
    <d v="2024-10-28T00:00:00"/>
    <d v="2024-09-04T00:00:00"/>
    <d v="2024-09-23T00:00:00"/>
    <s v="Sim"/>
    <m/>
    <m/>
    <m/>
    <m/>
    <d v="2024-08-29T00:00:00"/>
    <m/>
    <d v="2024-09-27T00:00:00"/>
    <m/>
    <m/>
    <d v="2024-09-30T00:00:00"/>
    <d v="2024-08-30T00:00:00"/>
    <d v="2024-10-28T00:00:00"/>
    <d v="2025-11-12T00:00:00"/>
    <d v="2024-12-20T00:00:00"/>
    <d v="2025-02-05T00:00:00"/>
    <d v="2024-09-04T00:00:00"/>
    <d v="2025-02-05T00:00:00"/>
    <m/>
    <m/>
    <m/>
    <m/>
    <m/>
    <m/>
    <m/>
    <m/>
    <m/>
    <m/>
    <m/>
    <m/>
    <m/>
    <m/>
    <n v="4165.32"/>
    <m/>
    <s v="Não tem"/>
    <s v="CADASTRO VALIDADO"/>
    <s v="FINALIZADO"/>
    <s v="FINALIZADO - SEM FIADOR"/>
    <s v="SIM"/>
  </r>
  <r>
    <n v="3786"/>
    <x v="0"/>
    <n v="4549"/>
    <x v="7"/>
    <s v="Etapa Unica"/>
    <s v="BLOCO M"/>
    <s v="APTO 301"/>
    <s v="FORMOSA"/>
    <s v="GABRIELE SOUZA SANTOS"/>
    <s v="&quot;06368283106&quot;"/>
    <x v="0"/>
    <x v="1"/>
    <s v="Não"/>
    <s v="Não"/>
    <s v="Não"/>
    <s v="Não"/>
    <s v="Não"/>
    <s v="Não"/>
    <s v="Não"/>
    <n v="151410.23000000001"/>
    <n v="584.99"/>
    <n v="0"/>
    <n v="114624.04"/>
    <n v="11036"/>
    <n v="0"/>
    <n v="125660.04"/>
    <n v="0"/>
    <n v="0"/>
    <m/>
    <n v="8787721022190"/>
    <s v="Contrato Adimplente"/>
    <m/>
    <d v="2024-10-08T00:00:00"/>
    <n v="3532.94"/>
    <d v="2024-09-18T00:00:00"/>
    <x v="0"/>
    <d v="2024-08-30T00:00:00"/>
    <m/>
    <m/>
    <m/>
    <m/>
    <s v="Endy Carvalho Consultoria imobiliária"/>
    <m/>
    <m/>
    <m/>
    <d v="2025-03-27T00:00:00"/>
    <d v="2025-08-25T00:00:00"/>
    <s v="VENDA FINALIZADA"/>
    <d v="2024-08-22T00:00:00"/>
    <n v="28351"/>
    <n v="221932.14"/>
    <m/>
    <s v="FSA010"/>
    <n v="28351"/>
    <s v="SARA DE SOUZA MOTA - 71586815130"/>
    <s v="Formosa"/>
    <s v="Goiás"/>
    <n v="5561998851450"/>
    <s v="Avenida Califórnia Q 27"/>
    <n v="73807600"/>
    <s v="Jardim Califórnia"/>
    <s v="gs1224053@gmail.com"/>
    <m/>
    <n v="1949.97"/>
    <d v="2025-02-17T00:00:00"/>
    <m/>
    <m/>
    <m/>
    <n v="3789"/>
    <n v="5975"/>
    <s v="Operador de Loja"/>
    <d v="2024-09-11T00:00:00"/>
    <m/>
    <m/>
    <s v="sim"/>
    <m/>
    <s v="MP143223"/>
    <d v="2024-09-11T00:00:00"/>
    <d v="2024-09-24T00:00:00"/>
    <m/>
    <d v="2024-09-02T00:00:00"/>
    <s v="Sim"/>
    <m/>
    <d v="2024-09-11T00:00:00"/>
    <m/>
    <m/>
    <m/>
    <d v="2024-10-03T00:00:00"/>
    <m/>
    <d v="2024-09-23T00:00:00"/>
    <d v="2024-10-04T00:00:00"/>
    <d v="2024-09-02T00:00:00"/>
    <d v="2024-10-03T00:00:00"/>
    <d v="2024-09-25T00:00:00"/>
    <m/>
    <d v="2024-09-03T00:00:00"/>
    <d v="2024-09-04T00:00:00"/>
    <d v="2025-02-17T00:00:00"/>
    <d v="2024-09-30T00:00:00"/>
    <d v="2024-10-25T00:00:00"/>
    <d v="2024-09-03T00:00:00"/>
    <m/>
    <s v="Sim"/>
    <m/>
    <m/>
    <m/>
    <m/>
    <d v="2024-09-18T00:00:00"/>
    <m/>
    <d v="2024-10-09T00:00:00"/>
    <m/>
    <m/>
    <d v="2024-10-10T00:00:00"/>
    <d v="2024-08-30T00:00:00"/>
    <d v="2025-02-10T00:00:00"/>
    <d v="2025-02-15T00:00:00"/>
    <d v="2025-03-11T00:00:00"/>
    <d v="2025-03-20T00:00:00"/>
    <d v="2024-09-03T00:00:00"/>
    <d v="2025-03-20T00:00:00"/>
    <m/>
    <m/>
    <m/>
    <m/>
    <m/>
    <m/>
    <m/>
    <m/>
    <m/>
    <m/>
    <m/>
    <m/>
    <m/>
    <m/>
    <n v="2241.7199999999998"/>
    <m/>
    <m/>
    <m/>
    <m/>
    <m/>
    <m/>
  </r>
  <r>
    <n v="3787"/>
    <x v="0"/>
    <n v="4581"/>
    <x v="3"/>
    <s v="ETAPA 01"/>
    <s v="BLOCO RESIDENCIAL"/>
    <s v="APT 102"/>
    <s v="FORMOSA"/>
    <s v="ALGACIR JOSE SCHADECK"/>
    <s v="&quot;35257237920&quot;"/>
    <x v="8"/>
    <x v="69"/>
    <s v="Não"/>
    <s v="Não"/>
    <s v="Não"/>
    <s v="Não"/>
    <s v="Não"/>
    <s v="Não"/>
    <s v="Não"/>
    <n v="420000"/>
    <n v="0"/>
    <n v="0"/>
    <n v="0"/>
    <n v="0"/>
    <n v="0"/>
    <n v="0"/>
    <n v="0"/>
    <n v="0"/>
    <m/>
    <m/>
    <s v="Contrato Adimplente"/>
    <m/>
    <m/>
    <n v="0"/>
    <m/>
    <x v="1"/>
    <d v="2024-09-02T00:00:00"/>
    <m/>
    <m/>
    <m/>
    <m/>
    <s v="GRUPO IMERGE"/>
    <s v="Eduardo - Crédito Novka"/>
    <m/>
    <m/>
    <d v="2025-08-12T00:00:00"/>
    <d v="2025-08-12T00:00:00"/>
    <s v="VENDA FINALIZADA"/>
    <d v="2024-08-30T00:00:00"/>
    <n v="28355"/>
    <n v="420000"/>
    <m/>
    <s v="FSA 03"/>
    <n v="28355"/>
    <s v="MARCIA DE CARVALHO EVANGELISTA - 98807498120"/>
    <s v="Posse"/>
    <s v="Goiás"/>
    <n v="5547991261707"/>
    <s v="RUA DOMINGOS GOMES DA SILVA Q 22"/>
    <n v="73900000"/>
    <s v="RESIDENCIAL BELA VISTA"/>
    <s v="algacirschadeck@hotmail.com"/>
    <m/>
    <n v="0.01"/>
    <m/>
    <m/>
    <s v="Eduardo Martins (Gestor): Escritura pronta anexada ao sistema. Processo de Repasse da unidade concluído com sucesso."/>
    <s v="28/08/2025 às 11h07"/>
    <n v="1940"/>
    <n v="5978"/>
    <s v="Gerente"/>
    <d v="2024-08-30T00:00:00"/>
    <m/>
    <m/>
    <s v="sim"/>
    <m/>
    <m/>
    <d v="2024-08-30T00:00:00"/>
    <m/>
    <m/>
    <m/>
    <m/>
    <m/>
    <d v="2024-08-30T00:00:00"/>
    <m/>
    <m/>
    <m/>
    <m/>
    <m/>
    <d v="2024-09-02T00:00:00"/>
    <m/>
    <m/>
    <m/>
    <m/>
    <m/>
    <m/>
    <m/>
    <m/>
    <m/>
    <m/>
    <m/>
    <m/>
    <m/>
    <m/>
    <m/>
    <m/>
    <m/>
    <m/>
    <m/>
    <m/>
    <m/>
    <m/>
    <m/>
    <m/>
    <m/>
    <m/>
    <m/>
    <m/>
    <m/>
    <m/>
    <m/>
    <m/>
    <m/>
    <m/>
    <m/>
    <m/>
    <m/>
    <m/>
    <m/>
    <m/>
    <m/>
    <m/>
    <m/>
    <m/>
    <m/>
    <m/>
    <m/>
    <m/>
    <m/>
    <m/>
    <m/>
  </r>
  <r>
    <n v="3788"/>
    <x v="0"/>
    <n v="4547"/>
    <x v="5"/>
    <s v="Etapa Unica"/>
    <s v="BLOCO A"/>
    <n v="302"/>
    <s v="ÁGUAS LINDAS"/>
    <s v="KAUANY PIRES DE JESUS"/>
    <s v="&quot;09476884126&quot;"/>
    <x v="2"/>
    <x v="55"/>
    <s v="Não"/>
    <s v="Não"/>
    <s v="Não"/>
    <s v="Sim"/>
    <s v="Sim"/>
    <s v="Não"/>
    <s v="Não"/>
    <n v="139724.79"/>
    <n v="435.9"/>
    <n v="0"/>
    <n v="84722.84"/>
    <n v="68277.16"/>
    <n v="0"/>
    <n v="153000"/>
    <n v="0"/>
    <n v="0"/>
    <m/>
    <n v="8787721063253"/>
    <s v="Contrato Adimplente"/>
    <n v="105233"/>
    <d v="2024-09-25T00:00:00"/>
    <n v="2371.12"/>
    <d v="2024-09-16T00:00:00"/>
    <x v="0"/>
    <d v="2024-09-02T00:00:00"/>
    <m/>
    <m/>
    <m/>
    <m/>
    <s v="Endy Carvalho Consultoria imobiliária"/>
    <m/>
    <m/>
    <m/>
    <d v="2026-01-26T00:00:00"/>
    <d v="2026-01-26T00:00:00"/>
    <s v="VENDA FINALIZADA"/>
    <d v="2024-08-21T00:00:00"/>
    <n v="28433"/>
    <n v="200322.84"/>
    <m/>
    <s v="AGL29"/>
    <n v="28433"/>
    <s v="JHONN KENNED GONCALVES DOS SANTOS - 07708558140"/>
    <s v="Água Fria de Goiás"/>
    <s v="Goiás"/>
    <n v="5561981244315"/>
    <s v="Q 37 LOTE 27 CONJ A"/>
    <n v="72910000"/>
    <s v="SETOR 2"/>
    <s v="pkauany21@gmail.com"/>
    <m/>
    <n v="1452.99"/>
    <d v="2025-02-15T00:00:00"/>
    <m/>
    <s v="Gledson Carlos da Silva leandro (Gestor): SOBRE A CONFISSÃO DE DÍVIDA  Valor da venda: R$ 2000.322,84 Garantido: R$ 139.722,84 Cheque Moradia: R$ 45.800,00 Pro soluto: R$ 14.800,00 (7,39%)  Renda do cliente: R$ 1452.99 Score: 659  Sobre o fiador: Jhonn Kenned Goncalves dos Santos, CPF 077.085.581-40, namorado da cliente, trabalha como vendedor, renda informal R$ 2.360,09 (ultimo pagamento comprovado por meio do extrato bancario do mes de setembro), sem restrição no nome e score de 582."/>
    <s v="12/09/2024 às 17h09"/>
    <n v="3326"/>
    <n v="5982"/>
    <s v="Assistente"/>
    <d v="2024-09-13T00:00:00"/>
    <n v="1174.99"/>
    <d v="2024-09-19T00:00:00"/>
    <s v="sim"/>
    <d v="2024-09-23T00:00:00"/>
    <s v="MP129878"/>
    <d v="2024-09-13T00:00:00"/>
    <d v="2024-09-18T00:00:00"/>
    <m/>
    <d v="2024-08-30T00:00:00"/>
    <s v="Sim"/>
    <m/>
    <d v="2024-09-13T00:00:00"/>
    <d v="2024-09-11T00:00:00"/>
    <m/>
    <d v="2024-09-11T00:00:00"/>
    <d v="2024-09-23T00:00:00"/>
    <m/>
    <d v="2024-09-16T00:00:00"/>
    <d v="2024-09-19T00:00:00"/>
    <d v="2024-08-30T00:00:00"/>
    <d v="2024-10-03T00:00:00"/>
    <d v="2024-09-18T00:00:00"/>
    <m/>
    <d v="2024-09-06T00:00:00"/>
    <d v="2024-09-06T00:00:00"/>
    <m/>
    <d v="2024-09-18T00:00:00"/>
    <d v="2024-11-28T00:00:00"/>
    <d v="2024-09-06T00:00:00"/>
    <d v="2024-09-23T00:00:00"/>
    <s v="Sim"/>
    <m/>
    <m/>
    <m/>
    <m/>
    <d v="2024-08-30T00:00:00"/>
    <m/>
    <d v="2024-09-27T00:00:00"/>
    <m/>
    <m/>
    <d v="2024-09-30T00:00:00"/>
    <d v="2024-09-04T00:00:00"/>
    <d v="2024-12-05T00:00:00"/>
    <d v="2025-05-30T00:00:00"/>
    <d v="2025-05-30T00:00:00"/>
    <d v="2026-01-22T00:00:00"/>
    <d v="2024-09-16T00:00:00"/>
    <d v="2026-01-22T00:00:00"/>
    <m/>
    <m/>
    <m/>
    <m/>
    <m/>
    <m/>
    <m/>
    <m/>
    <m/>
    <m/>
    <m/>
    <m/>
    <m/>
    <m/>
    <n v="4165.32"/>
    <m/>
    <s v="Não tem"/>
    <s v="AGUARDANDO VALIDAÇÃO NO CARTÃO DE VACINA PARA CADASTRO NA AGEHAB"/>
    <s v="AGUARDANDO ENVIO A CONFORMIDADE"/>
    <s v="AGUARDANDO ENVIAR CONFISSÃO DE DÍVIDA"/>
    <s v="SIM"/>
  </r>
  <r>
    <n v="3789"/>
    <x v="1"/>
    <n v="4546"/>
    <x v="2"/>
    <s v="ETAPA 02"/>
    <s v="BLOCO K"/>
    <n v="103"/>
    <s v="ÁGUAS LINDAS"/>
    <s v="JARDEL DE OLIVEIRA GUEDES"/>
    <s v="&quot;07685923564&quot;"/>
    <x v="7"/>
    <x v="54"/>
    <s v="Não"/>
    <s v="Não"/>
    <s v="Não"/>
    <s v="Não"/>
    <s v="Não"/>
    <s v="Não"/>
    <s v="Não"/>
    <n v="160193.5"/>
    <n v="601.20000000000005"/>
    <n v="68734.91"/>
    <n v="121406.09"/>
    <n v="39859"/>
    <n v="0"/>
    <n v="161265.09"/>
    <n v="0"/>
    <n v="0"/>
    <m/>
    <m/>
    <s v="Contrato Adimplente"/>
    <m/>
    <m/>
    <n v="0"/>
    <m/>
    <x v="1"/>
    <d v="2024-09-03T00:00:00"/>
    <m/>
    <m/>
    <m/>
    <m/>
    <s v="Endy Carvalho Consultoria imobiliária"/>
    <m/>
    <m/>
    <m/>
    <d v="2024-09-05T00:00:00"/>
    <d v="2024-09-05T00:00:00"/>
    <s v="CANCELADA"/>
    <d v="2024-08-21T00:00:00"/>
    <m/>
    <n v="201993.5"/>
    <m/>
    <s v="AGL28"/>
    <m/>
    <m/>
    <s v="Ceilândia"/>
    <s v="Distrito Federal"/>
    <n v="5577998551207"/>
    <s v="QNM 23 CONJUNTO G LOTE 08"/>
    <n v="72215237"/>
    <s v="Ceilândia Sul (Ceilândia)"/>
    <s v="jardeloliveira011@gmail.com"/>
    <m/>
    <n v="2004.04"/>
    <m/>
    <m/>
    <m/>
    <m/>
    <n v="2874"/>
    <n v="6038"/>
    <s v="Mecânico"/>
    <d v="2024-08-21T00:00:00"/>
    <m/>
    <m/>
    <m/>
    <m/>
    <m/>
    <d v="2024-08-21T00:00:00"/>
    <m/>
    <m/>
    <m/>
    <m/>
    <m/>
    <d v="2024-08-21T00:00:00"/>
    <m/>
    <m/>
    <m/>
    <m/>
    <m/>
    <d v="2024-08-21T00:00:00"/>
    <m/>
    <m/>
    <m/>
    <m/>
    <m/>
    <m/>
    <d v="2024-09-04T00:00:00"/>
    <m/>
    <m/>
    <m/>
    <d v="2024-09-04T00:00:00"/>
    <m/>
    <s v="Sim"/>
    <m/>
    <m/>
    <m/>
    <m/>
    <d v="2024-08-30T00:00:00"/>
    <m/>
    <m/>
    <m/>
    <m/>
    <m/>
    <d v="2024-08-30T00:00:00"/>
    <m/>
    <m/>
    <m/>
    <m/>
    <m/>
    <m/>
    <m/>
    <m/>
    <m/>
    <m/>
    <m/>
    <m/>
    <m/>
    <m/>
    <m/>
    <m/>
    <m/>
    <m/>
    <m/>
    <m/>
    <m/>
    <m/>
    <s v="Não tem"/>
    <m/>
    <m/>
    <s v="FINALIZADO - SEM FIADOR"/>
    <m/>
  </r>
  <r>
    <n v="3790"/>
    <x v="0"/>
    <n v="4529"/>
    <x v="2"/>
    <s v="ETAPA 02"/>
    <s v="BLOCO K"/>
    <n v="3"/>
    <s v="ÁGUAS LINDAS"/>
    <s v="RAYANNE DA SILVA GUEDES"/>
    <s v="&quot;02353716105&quot;"/>
    <x v="2"/>
    <x v="39"/>
    <s v="Não"/>
    <s v="Não"/>
    <s v="Não"/>
    <s v="Sim"/>
    <s v="Sim"/>
    <s v="Não"/>
    <s v="Não"/>
    <n v="163217.66"/>
    <n v="576.55999999999995"/>
    <n v="0"/>
    <n v="119430.26"/>
    <n v="44871.74"/>
    <n v="0"/>
    <n v="164302"/>
    <n v="0"/>
    <n v="0"/>
    <m/>
    <n v="8787721032005"/>
    <s v="Contrato Adimplente"/>
    <n v="96169"/>
    <d v="2024-10-23T00:00:00"/>
    <n v="2740.25"/>
    <d v="2024-09-30T00:00:00"/>
    <x v="0"/>
    <d v="2024-09-03T00:00:00"/>
    <m/>
    <m/>
    <m/>
    <m/>
    <s v="Endy Carvalho Consultoria imobiliária"/>
    <m/>
    <m/>
    <m/>
    <d v="2026-02-24T00:00:00"/>
    <d v="2026-02-24T00:00:00"/>
    <s v="VENDA FINALIZADA"/>
    <d v="2024-08-16T00:00:00"/>
    <n v="28432"/>
    <n v="219928.26"/>
    <m/>
    <s v="AGL28"/>
    <n v="28432"/>
    <s v="MARIANA HENRIQUE BARBOSA - 06736311179"/>
    <s v="Águas Lindas de Goiás"/>
    <s v="Goiás"/>
    <n v="5561998356389"/>
    <s v="QUADRA 04"/>
    <n v="72925251"/>
    <s v="MANSOES CAMARGO"/>
    <s v="RAYANNEGUEDES2016@GMAIL.COM"/>
    <m/>
    <n v="1921.88"/>
    <d v="2025-01-11T00:00:00"/>
    <m/>
    <m/>
    <m/>
    <n v="2870"/>
    <n v="5981"/>
    <s v="Auxiliar"/>
    <d v="2024-09-27T00:00:00"/>
    <n v="1196"/>
    <d v="2024-10-08T00:00:00"/>
    <s v="sim"/>
    <d v="2024-10-07T00:00:00"/>
    <s v="MP129877"/>
    <d v="2024-09-27T00:00:00"/>
    <d v="2024-10-09T00:00:00"/>
    <m/>
    <d v="2024-08-30T00:00:00"/>
    <s v="Sim"/>
    <m/>
    <d v="2024-09-27T00:00:00"/>
    <m/>
    <m/>
    <m/>
    <d v="2024-10-14T00:00:00"/>
    <m/>
    <d v="2024-09-30T00:00:00"/>
    <d v="2024-10-16T00:00:00"/>
    <d v="2024-09-27T00:00:00"/>
    <d v="2024-11-01T00:00:00"/>
    <d v="2024-10-09T00:00:00"/>
    <m/>
    <d v="2024-09-27T00:00:00"/>
    <d v="2024-09-04T00:00:00"/>
    <m/>
    <d v="2024-10-10T00:00:00"/>
    <d v="2024-11-25T00:00:00"/>
    <d v="2024-09-04T00:00:00"/>
    <d v="2024-10-21T00:00:00"/>
    <s v="Sim"/>
    <m/>
    <m/>
    <m/>
    <m/>
    <d v="2024-09-30T00:00:00"/>
    <m/>
    <d v="2024-10-23T00:00:00"/>
    <m/>
    <m/>
    <d v="2024-10-25T00:00:00"/>
    <d v="2024-08-30T00:00:00"/>
    <d v="2024-11-27T00:00:00"/>
    <d v="2025-04-04T00:00:00"/>
    <d v="2025-05-26T00:00:00"/>
    <d v="2026-02-06T00:00:00"/>
    <d v="2024-09-04T00:00:00"/>
    <d v="2026-02-06T00:00:00"/>
    <m/>
    <m/>
    <m/>
    <m/>
    <m/>
    <m/>
    <m/>
    <m/>
    <m/>
    <m/>
    <m/>
    <m/>
    <m/>
    <m/>
    <n v="4165.32"/>
    <m/>
    <s v="Não tem"/>
    <s v="CADASTRO VALIDADO"/>
    <s v="FINALIZADO"/>
    <s v="FINALIZADO"/>
    <s v="SIM"/>
  </r>
  <r>
    <n v="3791"/>
    <x v="0"/>
    <n v="4525"/>
    <x v="5"/>
    <s v="Etapa Unica"/>
    <s v="BLOCO H"/>
    <n v="301"/>
    <s v="ÁGUAS LINDAS"/>
    <s v="JOAO WILBER FERREIRA DE SATELES"/>
    <s v="&quot;07669930195&quot;"/>
    <x v="7"/>
    <x v="70"/>
    <s v="Não"/>
    <s v="Não"/>
    <s v="Não"/>
    <s v="Sim"/>
    <s v="Sim"/>
    <s v="Não"/>
    <s v="Não"/>
    <n v="156880.01"/>
    <n v="570.5"/>
    <n v="0"/>
    <n v="111804.3"/>
    <n v="48877.7"/>
    <n v="0"/>
    <n v="160682"/>
    <n v="0"/>
    <n v="0"/>
    <m/>
    <n v="8787721041063"/>
    <s v="Contrato Adimplente"/>
    <n v="105344"/>
    <d v="2024-09-25T00:00:00"/>
    <n v="2749.89"/>
    <d v="2024-09-10T00:00:00"/>
    <x v="0"/>
    <d v="2024-09-03T00:00:00"/>
    <m/>
    <m/>
    <m/>
    <m/>
    <s v="Endy Carvalho Consultoria imobiliária"/>
    <m/>
    <m/>
    <m/>
    <d v="2025-03-24T00:00:00"/>
    <d v="2025-03-24T00:00:00"/>
    <s v="VENDA FINALIZADA"/>
    <d v="2024-08-15T00:00:00"/>
    <n v="28431"/>
    <n v="210520"/>
    <m/>
    <s v="AGL29"/>
    <n v="28431"/>
    <m/>
    <s v="Taguatinga"/>
    <s v="Distrito Federal"/>
    <n v="5537991619832"/>
    <s v="QNL 20 Conjunto D"/>
    <n v="72161004"/>
    <s v="Taguatinga Norte (Taguatinga)"/>
    <s v="Wilberjoao2@gmail.com"/>
    <m/>
    <n v="1901.68"/>
    <d v="2025-02-09T00:00:00"/>
    <m/>
    <m/>
    <m/>
    <n v="3436"/>
    <n v="5980"/>
    <s v="Gestor da qualidade"/>
    <d v="2024-08-15T00:00:00"/>
    <n v="1174.99"/>
    <m/>
    <s v="sim"/>
    <d v="2024-09-17T00:00:00"/>
    <s v="MP140366"/>
    <d v="2024-08-15T00:00:00"/>
    <d v="2024-09-12T00:00:00"/>
    <m/>
    <d v="2024-08-26T00:00:00"/>
    <s v="Sim"/>
    <m/>
    <d v="2024-08-15T00:00:00"/>
    <m/>
    <m/>
    <m/>
    <d v="2024-09-19T00:00:00"/>
    <m/>
    <d v="2024-09-04T00:00:00"/>
    <d v="2024-09-19T00:00:00"/>
    <d v="2024-08-26T00:00:00"/>
    <d v="2024-10-03T00:00:00"/>
    <d v="2024-09-12T00:00:00"/>
    <m/>
    <d v="2024-08-28T00:00:00"/>
    <d v="2024-09-04T00:00:00"/>
    <m/>
    <d v="2024-09-13T00:00:00"/>
    <d v="2024-11-12T00:00:00"/>
    <d v="2024-09-04T00:00:00"/>
    <d v="2024-09-23T00:00:00"/>
    <s v="Sim"/>
    <m/>
    <m/>
    <m/>
    <m/>
    <d v="2024-08-28T00:00:00"/>
    <m/>
    <d v="2024-09-27T00:00:00"/>
    <m/>
    <m/>
    <d v="2024-09-30T00:00:00"/>
    <d v="2024-08-28T00:00:00"/>
    <d v="2024-11-13T00:00:00"/>
    <d v="2024-11-19T00:00:00"/>
    <d v="2024-12-03T00:00:00"/>
    <d v="2025-02-24T00:00:00"/>
    <d v="2024-09-04T00:00:00"/>
    <d v="2025-02-24T00:00:00"/>
    <m/>
    <m/>
    <m/>
    <m/>
    <m/>
    <m/>
    <m/>
    <m/>
    <m/>
    <m/>
    <m/>
    <m/>
    <m/>
    <m/>
    <n v="4105.32"/>
    <m/>
    <s v="Não tem"/>
    <s v="CADASTRO VALIDADO"/>
    <s v="FINALIZADO"/>
    <s v="FINALIZADO - SEM FIADOR"/>
    <s v="SIM"/>
  </r>
  <r>
    <n v="3792"/>
    <x v="0"/>
    <n v="4575"/>
    <x v="5"/>
    <s v="Etapa Unica"/>
    <s v="BLOCO J"/>
    <n v="101"/>
    <s v="ÁGUAS LINDAS"/>
    <s v="MARIANA HENRIQUE BARBOSA"/>
    <s v="&quot;06736311179&quot;"/>
    <x v="2"/>
    <x v="39"/>
    <s v="Não"/>
    <s v="Não"/>
    <s v="Não"/>
    <s v="Sim"/>
    <s v="Sim"/>
    <s v="Não"/>
    <s v="Não"/>
    <n v="130021.58"/>
    <n v="450"/>
    <n v="97318.96"/>
    <n v="82142.58"/>
    <n v="59978.42"/>
    <n v="0"/>
    <n v="142121"/>
    <n v="0"/>
    <n v="0"/>
    <m/>
    <n v="8787721062761"/>
    <s v="Contrato Adimplente"/>
    <n v="105368"/>
    <d v="2024-10-15T00:00:00"/>
    <n v="2371.12"/>
    <d v="2024-09-26T00:00:00"/>
    <x v="0"/>
    <d v="2024-09-03T00:00:00"/>
    <m/>
    <m/>
    <m/>
    <m/>
    <s v="Endy Carvalho Consultoria imobiliária"/>
    <m/>
    <m/>
    <m/>
    <d v="2025-03-24T00:00:00"/>
    <d v="2025-03-24T00:00:00"/>
    <s v="VENDA FINALIZADA"/>
    <d v="2024-08-29T00:00:00"/>
    <n v="28434"/>
    <n v="190000"/>
    <m/>
    <s v="AGL29"/>
    <n v="28434"/>
    <s v="FABIO JUNIOR HENRIQUE GERMANO - 09119497121"/>
    <s v="Águas Lindas de Goiás"/>
    <s v="Goiás"/>
    <n v="5561981311343"/>
    <s v="Quadra 4"/>
    <n v="72927039"/>
    <s v="Mansões Camargo"/>
    <s v="marihenriqueb@gmail.com"/>
    <m/>
    <n v="1800"/>
    <m/>
    <m/>
    <m/>
    <m/>
    <n v="3457"/>
    <n v="5983"/>
    <s v="Operador de Loja"/>
    <d v="2024-09-25T00:00:00"/>
    <n v="1217.6600000000001"/>
    <d v="2024-09-30T00:00:00"/>
    <s v="sim"/>
    <d v="2024-09-26T00:00:00"/>
    <s v="MP140369"/>
    <d v="2024-09-25T00:00:00"/>
    <d v="2024-10-02T00:00:00"/>
    <m/>
    <d v="2024-09-06T00:00:00"/>
    <s v="Sim"/>
    <m/>
    <d v="2024-09-25T00:00:00"/>
    <m/>
    <m/>
    <m/>
    <d v="2024-10-07T00:00:00"/>
    <m/>
    <d v="2024-09-25T00:00:00"/>
    <d v="2024-10-04T00:00:00"/>
    <d v="2024-09-06T00:00:00"/>
    <d v="2024-10-03T00:00:00"/>
    <d v="2024-10-02T00:00:00"/>
    <m/>
    <d v="2024-09-09T00:00:00"/>
    <d v="2024-09-06T00:00:00"/>
    <m/>
    <d v="2024-10-02T00:00:00"/>
    <d v="2024-12-10T00:00:00"/>
    <d v="2024-09-06T00:00:00"/>
    <d v="2024-10-10T00:00:00"/>
    <s v="Sim"/>
    <m/>
    <m/>
    <m/>
    <m/>
    <d v="2024-09-03T00:00:00"/>
    <m/>
    <d v="2024-10-16T00:00:00"/>
    <m/>
    <m/>
    <d v="2024-10-18T00:00:00"/>
    <d v="2024-09-03T00:00:00"/>
    <d v="2024-12-30T00:00:00"/>
    <d v="2025-02-17T00:00:00"/>
    <d v="2025-02-17T00:00:00"/>
    <d v="2025-02-24T00:00:00"/>
    <d v="2024-09-06T00:00:00"/>
    <d v="2025-02-24T00:00:00"/>
    <m/>
    <m/>
    <m/>
    <m/>
    <m/>
    <m/>
    <m/>
    <m/>
    <m/>
    <m/>
    <m/>
    <m/>
    <m/>
    <m/>
    <n v="3805.32"/>
    <m/>
    <s v="Pago"/>
    <s v="CADASTRO VALIDADO"/>
    <s v="FINALIZADO"/>
    <s v="FINALIZADO"/>
    <s v="SIM"/>
  </r>
  <r>
    <n v="3793"/>
    <x v="0"/>
    <n v="4572"/>
    <x v="2"/>
    <s v="ETAPA 02"/>
    <s v="BLOCO O"/>
    <n v="201"/>
    <s v="ÁGUAS LINDAS"/>
    <s v="JOÃO CARLOS DO NASCIMENTO"/>
    <s v="&quot;04794268130&quot;"/>
    <x v="3"/>
    <x v="59"/>
    <s v="Não"/>
    <s v="Não"/>
    <s v="Não"/>
    <s v="Sim"/>
    <s v="Sim"/>
    <s v="Não"/>
    <s v="Não"/>
    <n v="170000.51"/>
    <n v="544.71"/>
    <n v="0"/>
    <n v="112736.9"/>
    <n v="43965.1"/>
    <n v="0"/>
    <n v="156702"/>
    <n v="0"/>
    <n v="0"/>
    <m/>
    <n v="8787721086385"/>
    <s v="Contrato Adimplente"/>
    <n v="96239"/>
    <d v="2024-09-25T00:00:00"/>
    <n v="2740.25"/>
    <d v="2024-09-12T00:00:00"/>
    <x v="0"/>
    <d v="2024-09-04T00:00:00"/>
    <m/>
    <m/>
    <m/>
    <m/>
    <s v="Endy Carvalho Consultoria imobiliária"/>
    <m/>
    <m/>
    <m/>
    <d v="2025-03-25T00:00:00"/>
    <d v="2025-03-25T00:00:00"/>
    <s v="VENDA FINALIZADA"/>
    <d v="2024-08-28T00:00:00"/>
    <n v="28453"/>
    <n v="211800.52"/>
    <m/>
    <s v="AGL28"/>
    <n v="28453"/>
    <m/>
    <s v="Ceilândia"/>
    <s v="Distrito Federal"/>
    <n v="5561995087432"/>
    <s v="QNN O QD 20 CONJUNTO N"/>
    <n v="72220214"/>
    <s v="CEILANDIA SUL"/>
    <s v="carlosnascimento71430@gmail.com"/>
    <m/>
    <n v="1815.74"/>
    <d v="2025-02-23T00:00:00"/>
    <m/>
    <m/>
    <m/>
    <n v="2944"/>
    <n v="5984"/>
    <s v="Auxiliar"/>
    <d v="2024-08-28T00:00:00"/>
    <n v="1290.5"/>
    <d v="2024-09-19T00:00:00"/>
    <s v="sim"/>
    <d v="2024-09-19T00:00:00"/>
    <s v="MP129879"/>
    <d v="2024-08-28T00:00:00"/>
    <d v="2024-09-18T00:00:00"/>
    <m/>
    <d v="2024-09-06T00:00:00"/>
    <s v="Sim"/>
    <m/>
    <d v="2024-08-28T00:00:00"/>
    <m/>
    <m/>
    <m/>
    <d v="2024-09-23T00:00:00"/>
    <m/>
    <d v="2024-08-28T00:00:00"/>
    <d v="2024-09-19T00:00:00"/>
    <d v="2024-09-06T00:00:00"/>
    <d v="2024-10-03T00:00:00"/>
    <d v="2024-09-19T00:00:00"/>
    <m/>
    <d v="2024-09-09T00:00:00"/>
    <d v="2024-09-09T00:00:00"/>
    <m/>
    <d v="2024-09-18T00:00:00"/>
    <d v="2024-10-28T00:00:00"/>
    <d v="2024-09-09T00:00:00"/>
    <d v="2024-09-23T00:00:00"/>
    <s v="Sim"/>
    <m/>
    <m/>
    <m/>
    <m/>
    <d v="2024-09-03T00:00:00"/>
    <m/>
    <d v="2024-09-27T00:00:00"/>
    <m/>
    <m/>
    <d v="2024-10-14T00:00:00"/>
    <d v="2024-09-04T00:00:00"/>
    <d v="2024-10-28T00:00:00"/>
    <d v="2024-11-12T00:00:00"/>
    <d v="2024-12-05T00:00:00"/>
    <d v="2025-02-05T00:00:00"/>
    <d v="2024-09-09T00:00:00"/>
    <d v="2025-02-05T00:00:00"/>
    <m/>
    <m/>
    <m/>
    <m/>
    <m/>
    <m/>
    <m/>
    <m/>
    <m/>
    <m/>
    <m/>
    <m/>
    <m/>
    <m/>
    <n v="4105.32"/>
    <m/>
    <s v="Não tem"/>
    <s v="CADASTRO VALIDADO"/>
    <s v="FINALIZADO"/>
    <s v="FINALIZADO - SEM FIADOR"/>
    <s v="SIM"/>
  </r>
  <r>
    <n v="3794"/>
    <x v="0"/>
    <n v="4567"/>
    <x v="7"/>
    <s v="Etapa Unica"/>
    <s v="BLOCO Q"/>
    <s v="APTO 202"/>
    <s v="FORMOSA"/>
    <s v="POLIANA BATISTA LEAL"/>
    <s v="&quot;03119500194&quot;"/>
    <x v="0"/>
    <x v="17"/>
    <s v="Não"/>
    <s v="Não"/>
    <s v="Não"/>
    <s v="Não"/>
    <s v="Não"/>
    <s v="Não"/>
    <s v="Não"/>
    <n v="163589.97"/>
    <n v="701.22"/>
    <n v="70203.850000000006"/>
    <n v="133138.15"/>
    <n v="6658"/>
    <n v="0"/>
    <n v="139796.15"/>
    <n v="0"/>
    <n v="0"/>
    <m/>
    <n v="8787721079206"/>
    <s v="Contrato Adimplente"/>
    <m/>
    <d v="2024-10-11T00:00:00"/>
    <n v="3959.18"/>
    <d v="2024-09-26T00:00:00"/>
    <x v="0"/>
    <d v="2024-09-04T00:00:00"/>
    <m/>
    <m/>
    <m/>
    <m/>
    <s v="Endy Carvalho Consultoria imobiliária"/>
    <m/>
    <m/>
    <m/>
    <d v="2025-03-27T00:00:00"/>
    <d v="2025-08-25T00:00:00"/>
    <s v="VENDA FINALIZADA"/>
    <d v="2024-08-27T00:00:00"/>
    <m/>
    <n v="221929.27"/>
    <m/>
    <s v="FSA010"/>
    <m/>
    <m/>
    <s v="Formosa"/>
    <s v="Goiás"/>
    <n v="5561996994795"/>
    <s v="Rua 12 Q 105"/>
    <n v="73813450"/>
    <s v="Formosinha"/>
    <s v="lealpoliana962@gmail.com"/>
    <m/>
    <n v="2337.4"/>
    <d v="2025-02-23T00:00:00"/>
    <m/>
    <m/>
    <m/>
    <n v="3852"/>
    <m/>
    <s v="Auxiliar de Serviços Gerais"/>
    <d v="2024-08-27T00:00:00"/>
    <m/>
    <m/>
    <s v="sim"/>
    <m/>
    <s v="MP143225"/>
    <d v="2024-08-27T00:00:00"/>
    <d v="2024-09-30T00:00:00"/>
    <m/>
    <d v="2024-09-04T00:00:00"/>
    <s v="Sim"/>
    <m/>
    <d v="2024-08-27T00:00:00"/>
    <m/>
    <m/>
    <m/>
    <d v="2024-10-09T00:00:00"/>
    <m/>
    <d v="2024-09-04T00:00:00"/>
    <d v="2024-10-10T00:00:00"/>
    <d v="2024-09-04T00:00:00"/>
    <d v="2024-10-03T00:00:00"/>
    <d v="2024-09-30T00:00:00"/>
    <m/>
    <d v="2024-09-05T00:00:00"/>
    <d v="2024-09-09T00:00:00"/>
    <d v="2025-02-23T00:00:00"/>
    <d v="2024-10-03T00:00:00"/>
    <d v="2024-10-25T00:00:00"/>
    <d v="2024-09-09T00:00:00"/>
    <m/>
    <s v="Sim"/>
    <m/>
    <m/>
    <m/>
    <m/>
    <d v="2024-09-26T00:00:00"/>
    <d v="2024-09-24T00:00:00"/>
    <d v="2024-10-11T00:00:00"/>
    <m/>
    <m/>
    <d v="2024-10-15T00:00:00"/>
    <d v="2024-09-04T00:00:00"/>
    <d v="2025-02-10T00:00:00"/>
    <d v="2025-02-15T00:00:00"/>
    <d v="2025-03-11T00:00:00"/>
    <d v="2025-03-20T00:00:00"/>
    <d v="2024-09-09T00:00:00"/>
    <d v="2025-03-20T00:00:00"/>
    <m/>
    <m/>
    <m/>
    <m/>
    <m/>
    <m/>
    <m/>
    <m/>
    <m/>
    <m/>
    <m/>
    <m/>
    <m/>
    <m/>
    <n v="2074.34"/>
    <m/>
    <m/>
    <m/>
    <s v="Unidade bloqueada."/>
    <m/>
    <m/>
  </r>
  <r>
    <n v="3795"/>
    <x v="0"/>
    <n v="4560"/>
    <x v="2"/>
    <s v="ETAPA 01"/>
    <s v="BLOCO W"/>
    <s v="02 PCD"/>
    <s v="ÁGUAS LINDAS"/>
    <s v="MARCELO ABREU DE SOUZA"/>
    <s v="&quot;03894437197&quot;"/>
    <x v="2"/>
    <x v="7"/>
    <s v="Não"/>
    <s v="Não"/>
    <s v="Não"/>
    <s v="Sim"/>
    <s v="Sim"/>
    <s v="Não"/>
    <s v="Não"/>
    <n v="156594.43"/>
    <n v="570.55999999999995"/>
    <n v="0"/>
    <n v="111500.51"/>
    <n v="43404.49"/>
    <n v="0"/>
    <n v="154905"/>
    <n v="0"/>
    <n v="0"/>
    <m/>
    <n v="8787721086059"/>
    <s v="Contrato Adimplente"/>
    <n v="96360"/>
    <d v="2024-10-15T00:00:00"/>
    <n v="2740.25"/>
    <d v="2024-09-27T00:00:00"/>
    <x v="0"/>
    <d v="2024-09-04T00:00:00"/>
    <m/>
    <m/>
    <m/>
    <m/>
    <s v="Endy Carvalho Consultoria imobiliária"/>
    <m/>
    <m/>
    <m/>
    <d v="2024-12-27T00:00:00"/>
    <d v="2025-03-28T00:00:00"/>
    <s v="VENDA FINALIZADA"/>
    <d v="2024-08-25T00:00:00"/>
    <n v="28455"/>
    <n v="212004"/>
    <m/>
    <s v="AGL28"/>
    <n v="28455"/>
    <s v="KÉVYA IORRANA ALVES MARANHÃO - 06142781121"/>
    <s v="Águas Lindas de Goiás"/>
    <s v="Goiás"/>
    <n v="5561998562183"/>
    <s v="Q. 20-B, L. 09, S/N"/>
    <n v="72910000"/>
    <s v="MANSOES ODISSEIA"/>
    <s v="marceloabreudes@gmail.com"/>
    <m/>
    <n v="1901.85"/>
    <d v="2025-02-19T00:00:00"/>
    <m/>
    <m/>
    <m/>
    <n v="3073"/>
    <n v="5986"/>
    <s v="Servente"/>
    <d v="2024-09-11T00:00:00"/>
    <n v="1174.99"/>
    <d v="2024-09-30T00:00:00"/>
    <s v="sim"/>
    <d v="2024-09-27T00:00:00"/>
    <s v="MP146995"/>
    <d v="2024-09-11T00:00:00"/>
    <d v="2024-10-02T00:00:00"/>
    <m/>
    <d v="2024-09-04T00:00:00"/>
    <s v="Sim"/>
    <m/>
    <d v="2024-09-11T00:00:00"/>
    <m/>
    <m/>
    <m/>
    <d v="2024-10-07T00:00:00"/>
    <m/>
    <d v="2024-09-16T00:00:00"/>
    <d v="2024-10-04T00:00:00"/>
    <d v="2024-09-06T00:00:00"/>
    <d v="2024-10-03T00:00:00"/>
    <d v="2024-10-02T00:00:00"/>
    <m/>
    <d v="2024-09-09T00:00:00"/>
    <d v="2024-09-09T00:00:00"/>
    <m/>
    <d v="2024-10-02T00:00:00"/>
    <d v="2024-11-25T00:00:00"/>
    <d v="2024-09-09T00:00:00"/>
    <d v="2024-10-10T00:00:00"/>
    <s v="Sim"/>
    <m/>
    <m/>
    <m/>
    <m/>
    <d v="2024-08-30T00:00:00"/>
    <m/>
    <d v="2024-10-16T00:00:00"/>
    <m/>
    <m/>
    <d v="2024-10-18T00:00:00"/>
    <d v="2024-09-05T00:00:00"/>
    <d v="2024-11-26T00:00:00"/>
    <d v="2024-12-02T00:00:00"/>
    <d v="2024-12-03T00:00:00"/>
    <d v="2024-11-28T00:00:00"/>
    <d v="2024-09-09T00:00:00"/>
    <d v="2024-11-28T00:00:00"/>
    <m/>
    <m/>
    <m/>
    <m/>
    <m/>
    <m/>
    <m/>
    <m/>
    <m/>
    <m/>
    <m/>
    <m/>
    <m/>
    <m/>
    <n v="4005.32"/>
    <m/>
    <s v="Pendente"/>
    <s v="ficha cadastrada - PENDENTE ENVIO"/>
    <s v="FINALIZADO"/>
    <s v="FINALIZADO - SEM FIADOR"/>
    <s v="SIM"/>
  </r>
  <r>
    <n v="3796"/>
    <x v="0"/>
    <n v="4566"/>
    <x v="2"/>
    <s v="ETAPA 01"/>
    <s v="BLOCO G"/>
    <n v="4"/>
    <s v="ÁGUAS LINDAS"/>
    <s v="INGRID MIRELLY LIMA LAUREANO"/>
    <s v="&quot;04747612157&quot;"/>
    <x v="7"/>
    <x v="70"/>
    <s v="Não"/>
    <s v="Não"/>
    <s v="Não"/>
    <s v="Sim"/>
    <s v="Sim"/>
    <s v="Não"/>
    <s v="Não"/>
    <n v="175133.96"/>
    <n v="970.19"/>
    <n v="0"/>
    <n v="170273.64"/>
    <n v="42194.32"/>
    <n v="0"/>
    <n v="212467.96"/>
    <n v="0"/>
    <n v="0"/>
    <m/>
    <n v="8787721064454"/>
    <s v="Contrato Adimplente"/>
    <n v="96106"/>
    <d v="2024-09-25T00:00:00"/>
    <n v="3122.89"/>
    <d v="2024-09-10T00:00:00"/>
    <x v="0"/>
    <d v="2024-09-04T00:00:00"/>
    <m/>
    <m/>
    <m/>
    <m/>
    <s v="Endy Carvalho Consultoria imobiliária"/>
    <m/>
    <m/>
    <m/>
    <d v="2024-12-27T00:00:00"/>
    <d v="2025-03-28T00:00:00"/>
    <s v="VENDA FINALIZADA"/>
    <d v="2024-08-27T00:00:00"/>
    <n v="28456"/>
    <n v="221489.64"/>
    <m/>
    <s v="AGL28"/>
    <n v="28456"/>
    <m/>
    <s v="Ceilândia"/>
    <s v="Distrito Federal"/>
    <n v="5561986640825"/>
    <s v="QNP 32 Conjunto S"/>
    <n v="72236219"/>
    <s v="Ceilândia Sul (Ceilândia)"/>
    <s v="ingridmirelly0908@gmail.com"/>
    <m/>
    <n v="3234"/>
    <d v="2025-01-16T00:00:00"/>
    <m/>
    <m/>
    <m/>
    <n v="2803"/>
    <n v="5987"/>
    <s v="Analista"/>
    <d v="2024-08-27T00:00:00"/>
    <n v="1150"/>
    <m/>
    <s v="sim"/>
    <d v="2024-09-17T00:00:00"/>
    <s v="MP146996"/>
    <d v="2024-08-27T00:00:00"/>
    <d v="2024-09-12T00:00:00"/>
    <m/>
    <d v="2024-09-03T00:00:00"/>
    <s v="Sim"/>
    <m/>
    <d v="2024-08-27T00:00:00"/>
    <m/>
    <m/>
    <m/>
    <d v="2024-09-19T00:00:00"/>
    <m/>
    <d v="2024-08-27T00:00:00"/>
    <d v="2024-09-19T00:00:00"/>
    <d v="2024-09-03T00:00:00"/>
    <d v="2024-10-03T00:00:00"/>
    <d v="2024-09-12T00:00:00"/>
    <m/>
    <d v="2024-09-04T00:00:00"/>
    <d v="2024-09-06T00:00:00"/>
    <m/>
    <d v="2024-09-13T00:00:00"/>
    <d v="2024-11-25T00:00:00"/>
    <d v="2024-09-06T00:00:00"/>
    <d v="2024-09-23T00:00:00"/>
    <s v="Sim"/>
    <m/>
    <m/>
    <m/>
    <m/>
    <d v="2024-09-03T00:00:00"/>
    <m/>
    <d v="2024-09-27T00:00:00"/>
    <m/>
    <m/>
    <d v="2024-11-25T00:00:00"/>
    <d v="2024-09-04T00:00:00"/>
    <d v="2024-11-26T00:00:00"/>
    <d v="2024-12-02T00:00:00"/>
    <d v="2024-12-03T00:00:00"/>
    <d v="2024-11-28T00:00:00"/>
    <d v="2024-09-06T00:00:00"/>
    <d v="2024-11-28T00:00:00"/>
    <m/>
    <m/>
    <m/>
    <m/>
    <m/>
    <m/>
    <m/>
    <m/>
    <m/>
    <m/>
    <m/>
    <m/>
    <m/>
    <m/>
    <n v="4348"/>
    <m/>
    <s v="Não tem"/>
    <s v="CADASTRO VALIDADO"/>
    <s v="FINALIZADO"/>
    <s v="FINALIZADO - SEM FIADOR"/>
    <s v="SIM"/>
  </r>
  <r>
    <n v="3797"/>
    <x v="1"/>
    <n v="4557"/>
    <x v="7"/>
    <s v="Etapa Unica"/>
    <s v="BLOCO P"/>
    <s v="APTO 304"/>
    <s v="FORMOSA"/>
    <s v="USTANY DE CASTRO LOZINHO"/>
    <s v="&quot;05339478122&quot;"/>
    <x v="1"/>
    <x v="10"/>
    <s v="Não"/>
    <s v="Não"/>
    <s v="Não"/>
    <s v="Não"/>
    <s v="Não"/>
    <s v="Não"/>
    <s v="Não"/>
    <n v="155054.45000000001"/>
    <n v="689.99"/>
    <n v="0"/>
    <n v="131625.45000000001"/>
    <n v="23429"/>
    <n v="0"/>
    <n v="155054.45000000001"/>
    <n v="0"/>
    <n v="0"/>
    <m/>
    <m/>
    <s v="Contrato Adimplente"/>
    <m/>
    <m/>
    <n v="0"/>
    <m/>
    <x v="1"/>
    <d v="2024-09-04T00:00:00"/>
    <m/>
    <m/>
    <m/>
    <m/>
    <s v="CAIXA CREDFÁCIL"/>
    <m/>
    <m/>
    <m/>
    <d v="2024-10-11T00:00:00"/>
    <d v="2024-10-11T00:00:00"/>
    <s v="DISTRATO"/>
    <d v="2024-08-24T00:00:00"/>
    <n v="28454"/>
    <n v="222000.05"/>
    <m/>
    <s v="FSA010"/>
    <n v="28454"/>
    <m/>
    <s v="Formosa"/>
    <s v="Goiás"/>
    <n v="5561999966693"/>
    <s v="Avenida Valeriano de Castro"/>
    <n v="73801100"/>
    <s v="Centro"/>
    <s v="ustanydcastro@gmail.com"/>
    <m/>
    <n v="2550.02"/>
    <d v="2025-02-19T00:00:00"/>
    <m/>
    <m/>
    <m/>
    <n v="3842"/>
    <n v="5985"/>
    <s v="Auxiliar"/>
    <d v="2024-09-05T00:00:00"/>
    <m/>
    <m/>
    <s v="sim"/>
    <m/>
    <s v="MP143226"/>
    <d v="2024-09-06T00:00:00"/>
    <m/>
    <m/>
    <d v="2024-09-04T00:00:00"/>
    <m/>
    <m/>
    <d v="2024-09-06T00:00:00"/>
    <m/>
    <m/>
    <m/>
    <m/>
    <m/>
    <d v="2024-09-06T00:00:00"/>
    <m/>
    <d v="2024-09-04T00:00:00"/>
    <m/>
    <m/>
    <m/>
    <d v="2024-09-05T00:00:00"/>
    <m/>
    <m/>
    <m/>
    <m/>
    <m/>
    <m/>
    <m/>
    <m/>
    <m/>
    <m/>
    <m/>
    <m/>
    <m/>
    <m/>
    <m/>
    <m/>
    <m/>
    <d v="2024-09-09T00:00:00"/>
    <m/>
    <m/>
    <m/>
    <m/>
    <m/>
    <m/>
    <m/>
    <m/>
    <m/>
    <m/>
    <m/>
    <m/>
    <m/>
    <m/>
    <m/>
    <m/>
    <m/>
    <m/>
    <m/>
    <m/>
    <m/>
    <m/>
    <s v="Não tem"/>
    <m/>
    <s v="cliente reprovado nas duas agencias perdeu o emprego"/>
    <m/>
    <s v="NÃO"/>
  </r>
  <r>
    <n v="3798"/>
    <x v="1"/>
    <n v="4583"/>
    <x v="5"/>
    <s v="Etapa Unica"/>
    <s v="BLOCO A"/>
    <n v="203"/>
    <s v="ÁGUAS LINDAS"/>
    <s v="JOAO MARCOS GOMES SALDANHA GUIMARAES"/>
    <s v="&quot;11579691609&quot;"/>
    <x v="3"/>
    <x v="64"/>
    <s v="Não"/>
    <s v="Não"/>
    <s v="Não"/>
    <s v="Não"/>
    <s v="Não"/>
    <s v="Não"/>
    <s v="Não"/>
    <n v="129097.46"/>
    <n v="450"/>
    <n v="75427.539999999994"/>
    <n v="81741.460000000006"/>
    <n v="50831"/>
    <n v="0"/>
    <n v="132572.46"/>
    <n v="0"/>
    <n v="0"/>
    <m/>
    <m/>
    <s v="Contrato Adimplente"/>
    <m/>
    <m/>
    <n v="0"/>
    <m/>
    <x v="1"/>
    <d v="2024-09-05T00:00:00"/>
    <m/>
    <m/>
    <m/>
    <m/>
    <s v="Endy Carvalho Consultoria imobiliária"/>
    <m/>
    <m/>
    <m/>
    <d v="2024-09-26T00:00:00"/>
    <d v="2024-09-26T00:00:00"/>
    <s v="DISTRATO"/>
    <d v="2024-08-30T00:00:00"/>
    <n v="28469"/>
    <n v="185925.46"/>
    <m/>
    <s v="AGL29"/>
    <n v="28469"/>
    <m/>
    <s v="Águas Lindas de Goiás"/>
    <s v="Goiás"/>
    <n v="5521965843409"/>
    <s v="Q.  41 LOTE 958"/>
    <n v="72910000"/>
    <s v="CHACARAS QUEDAS DO DESCOBERTO"/>
    <s v="joaomarcosgomessal@gmail.com"/>
    <m/>
    <n v="1800"/>
    <m/>
    <m/>
    <m/>
    <m/>
    <n v="3323"/>
    <n v="5989"/>
    <s v="Autônomo(a)"/>
    <m/>
    <m/>
    <m/>
    <m/>
    <m/>
    <s v="MP140370"/>
    <m/>
    <m/>
    <m/>
    <d v="2024-09-05T00:00:00"/>
    <m/>
    <m/>
    <m/>
    <m/>
    <m/>
    <m/>
    <m/>
    <m/>
    <m/>
    <m/>
    <d v="2024-09-06T00:00:00"/>
    <m/>
    <m/>
    <m/>
    <d v="2024-09-09T00:00:00"/>
    <d v="2024-09-09T00:00:00"/>
    <m/>
    <m/>
    <m/>
    <d v="2024-09-09T00:00:00"/>
    <m/>
    <s v="Sim"/>
    <m/>
    <m/>
    <m/>
    <m/>
    <d v="2024-09-04T00:00:00"/>
    <m/>
    <m/>
    <m/>
    <m/>
    <m/>
    <d v="2024-09-05T00:00:00"/>
    <m/>
    <m/>
    <m/>
    <m/>
    <d v="2024-09-09T00:00:00"/>
    <m/>
    <m/>
    <m/>
    <m/>
    <m/>
    <m/>
    <m/>
    <m/>
    <m/>
    <m/>
    <m/>
    <m/>
    <m/>
    <m/>
    <m/>
    <m/>
    <m/>
    <s v="Não tem"/>
    <m/>
    <s v="AGUARDANDO CONFISSÃO DE DIVIDA."/>
    <s v="PENDENTE 1 FIADOR"/>
    <s v="SIM"/>
  </r>
  <r>
    <n v="3799"/>
    <x v="0"/>
    <n v="4561"/>
    <x v="7"/>
    <s v="Etapa Unica"/>
    <s v="BLOCO I"/>
    <s v="APTO 202"/>
    <s v="FORMOSA"/>
    <s v="KAMILLA LOPES OLIVEIRA"/>
    <s v="&quot;06517054103&quot;"/>
    <x v="0"/>
    <x v="26"/>
    <s v="Não"/>
    <s v="Não"/>
    <s v="Não"/>
    <s v="Não"/>
    <s v="Não"/>
    <s v="Não"/>
    <s v="Não"/>
    <n v="150587.76999999999"/>
    <n v="568.74"/>
    <n v="0"/>
    <n v="111357.77"/>
    <n v="39230"/>
    <n v="0"/>
    <n v="150587.76999999999"/>
    <n v="0"/>
    <n v="0"/>
    <m/>
    <n v="8787721076932"/>
    <s v="Contrato Adimplente"/>
    <m/>
    <d v="2024-10-02T00:00:00"/>
    <n v="3543.32"/>
    <d v="2024-09-18T00:00:00"/>
    <x v="0"/>
    <d v="2024-09-05T00:00:00"/>
    <m/>
    <m/>
    <m/>
    <m/>
    <s v="Endy Carvalho Consultoria imobiliária"/>
    <m/>
    <m/>
    <m/>
    <d v="2025-03-27T00:00:00"/>
    <d v="2025-08-25T00:00:00"/>
    <s v="VENDA FINALIZADA"/>
    <d v="2024-08-26T00:00:00"/>
    <n v="28467"/>
    <n v="221931.28"/>
    <m/>
    <s v="FSA010"/>
    <n v="28467"/>
    <s v="HEDUARDA LOPES DOS SANTOS - 06515905157"/>
    <s v="Formosa"/>
    <s v="Goiás"/>
    <n v="5561996383986"/>
    <s v="Rua 10 Q 28 L 10"/>
    <n v="73808765"/>
    <s v="Setor Bela Vista"/>
    <s v="kamillalopesnet05@gmail.com"/>
    <m/>
    <n v="18958.5"/>
    <d v="2025-02-08T00:00:00"/>
    <m/>
    <m/>
    <m/>
    <n v="3724"/>
    <n v="5988"/>
    <s v="Operador de Loja"/>
    <d v="2024-09-10T00:00:00"/>
    <m/>
    <m/>
    <s v="sim"/>
    <m/>
    <s v="MP143227"/>
    <d v="2024-09-11T00:00:00"/>
    <d v="2024-09-24T00:00:00"/>
    <m/>
    <d v="2024-09-05T00:00:00"/>
    <s v="Sim"/>
    <m/>
    <d v="2024-09-12T00:00:00"/>
    <m/>
    <m/>
    <m/>
    <d v="2024-09-30T00:00:00"/>
    <m/>
    <d v="2024-09-16T00:00:00"/>
    <d v="2024-10-01T00:00:00"/>
    <d v="2024-09-05T00:00:00"/>
    <d v="2024-10-03T00:00:00"/>
    <d v="2024-09-24T00:00:00"/>
    <m/>
    <d v="2024-09-09T00:00:00"/>
    <d v="2024-09-09T00:00:00"/>
    <m/>
    <d v="2024-09-26T00:00:00"/>
    <d v="2024-10-25T00:00:00"/>
    <d v="2024-09-06T00:00:00"/>
    <m/>
    <s v="Sim"/>
    <m/>
    <m/>
    <m/>
    <m/>
    <d v="2024-09-18T00:00:00"/>
    <m/>
    <d v="2024-10-03T00:00:00"/>
    <m/>
    <m/>
    <d v="2024-10-04T00:00:00"/>
    <d v="2024-09-04T00:00:00"/>
    <d v="2025-02-10T00:00:00"/>
    <d v="2025-02-15T00:00:00"/>
    <d v="2025-03-11T00:00:00"/>
    <d v="2025-03-20T00:00:00"/>
    <d v="2024-09-06T00:00:00"/>
    <d v="2025-03-20T00:00:00"/>
    <m/>
    <m/>
    <m/>
    <m/>
    <m/>
    <m/>
    <m/>
    <m/>
    <m/>
    <m/>
    <m/>
    <m/>
    <m/>
    <m/>
    <n v="2290.6999999999998"/>
    <m/>
    <m/>
    <m/>
    <m/>
    <m/>
    <m/>
  </r>
  <r>
    <n v="3800"/>
    <x v="2"/>
    <n v="4578"/>
    <x v="7"/>
    <s v="Etapa Unica"/>
    <s v="BLOCO C"/>
    <s v="APTO 104"/>
    <s v="FORMOSA"/>
    <s v="VINICIUS RODRIGUES DE FARIAS"/>
    <s v="&quot;02118317190&quot;"/>
    <x v="0"/>
    <x v="58"/>
    <s v="Não"/>
    <s v="Não"/>
    <s v="Não"/>
    <s v="Não"/>
    <s v="Não"/>
    <s v="Não"/>
    <s v="Não"/>
    <n v="149170.14000000001"/>
    <n v="0"/>
    <n v="0.01"/>
    <n v="0.01"/>
    <n v="0.01"/>
    <n v="0.01"/>
    <n v="0.03"/>
    <n v="0"/>
    <n v="0"/>
    <m/>
    <m/>
    <s v="Contrato Adimplente"/>
    <m/>
    <d v="2024-11-12T00:00:00"/>
    <n v="3532.94"/>
    <d v="2024-10-25T00:00:00"/>
    <x v="0"/>
    <d v="2024-09-05T00:00:00"/>
    <m/>
    <m/>
    <m/>
    <m/>
    <s v="CAIXA CREDFÁCIL"/>
    <m/>
    <m/>
    <m/>
    <d v="2025-02-10T00:00:00"/>
    <d v="2025-08-25T00:00:00"/>
    <s v="VENDA FINALIZADA"/>
    <d v="2024-08-30T00:00:00"/>
    <n v="28504"/>
    <n v="221799.98"/>
    <m/>
    <s v="FSA010"/>
    <n v="28504"/>
    <s v="KATIA REGINA FRANCISCA DS SANTOS FARIAS - 96551828191"/>
    <s v="Formosa"/>
    <s v="Goiás"/>
    <n v="5561996383461"/>
    <s v="Avenida Engenheiro Flávio Víctor Dias"/>
    <n v="73808072"/>
    <s v="Setor Nordeste"/>
    <s v="vrodriguesfarias@gmail.com"/>
    <m/>
    <n v="1788.19"/>
    <m/>
    <m/>
    <m/>
    <m/>
    <n v="3633"/>
    <n v="5996"/>
    <s v="Cozinheiro"/>
    <d v="2024-09-11T00:00:00"/>
    <m/>
    <m/>
    <s v="sim"/>
    <m/>
    <s v="MP143229"/>
    <d v="2024-09-12T00:00:00"/>
    <d v="2024-10-29T00:00:00"/>
    <m/>
    <d v="2024-09-05T00:00:00"/>
    <s v="Sim"/>
    <m/>
    <d v="2024-09-12T00:00:00"/>
    <m/>
    <m/>
    <d v="2024-10-27T00:00:00"/>
    <d v="2024-11-08T00:00:00"/>
    <m/>
    <d v="2024-09-30T00:00:00"/>
    <d v="2024-11-11T00:00:00"/>
    <d v="2024-09-05T00:00:00"/>
    <d v="2024-11-01T00:00:00"/>
    <d v="2024-10-29T00:00:00"/>
    <m/>
    <d v="2024-09-09T00:00:00"/>
    <d v="2024-10-17T00:00:00"/>
    <m/>
    <d v="2024-11-01T00:00:00"/>
    <d v="2024-12-20T00:00:00"/>
    <d v="2024-10-17T00:00:00"/>
    <m/>
    <s v="Sim"/>
    <m/>
    <m/>
    <m/>
    <m/>
    <d v="2024-10-25T00:00:00"/>
    <m/>
    <m/>
    <m/>
    <m/>
    <d v="2024-11-22T00:00:00"/>
    <d v="2024-09-09T00:00:00"/>
    <d v="2024-12-20T00:00:00"/>
    <m/>
    <m/>
    <m/>
    <d v="2024-10-17T00:00:00"/>
    <m/>
    <m/>
    <m/>
    <m/>
    <m/>
    <m/>
    <m/>
    <m/>
    <m/>
    <m/>
    <m/>
    <m/>
    <m/>
    <m/>
    <m/>
    <n v="2617.0500000000002"/>
    <m/>
    <s v="Pago"/>
    <m/>
    <m/>
    <m/>
    <s v="SIM"/>
  </r>
  <r>
    <n v="3801"/>
    <x v="0"/>
    <n v="4573"/>
    <x v="2"/>
    <s v="ETAPA 02"/>
    <s v="BLOCO I"/>
    <n v="203"/>
    <s v="ÁGUAS LINDAS"/>
    <s v="LARYSSA REZENDE EVANGELISTA"/>
    <s v="&quot;07553211117&quot;"/>
    <x v="3"/>
    <x v="49"/>
    <s v="Não"/>
    <s v="Não"/>
    <s v="Não"/>
    <s v="Sim"/>
    <s v="Sim"/>
    <s v="Não"/>
    <s v="Não"/>
    <n v="156266.32999999999"/>
    <n v="597.21"/>
    <n v="0"/>
    <n v="117177.84"/>
    <n v="39346"/>
    <n v="0"/>
    <n v="156523.84"/>
    <n v="0"/>
    <n v="0"/>
    <m/>
    <n v="8787721092202"/>
    <s v="Contrato Adimplente"/>
    <n v="96145"/>
    <d v="2024-10-15T00:00:00"/>
    <n v="2740.25"/>
    <d v="2024-09-17T00:00:00"/>
    <x v="0"/>
    <d v="2024-09-05T00:00:00"/>
    <m/>
    <m/>
    <m/>
    <m/>
    <s v="Endy Carvalho Consultoria imobiliária"/>
    <m/>
    <m/>
    <m/>
    <d v="2025-03-25T00:00:00"/>
    <d v="2025-03-25T00:00:00"/>
    <s v="VENDA FINALIZADA"/>
    <d v="2024-08-28T00:00:00"/>
    <n v="28502"/>
    <n v="208206.22"/>
    <m/>
    <s v="AGL28"/>
    <n v="28502"/>
    <m/>
    <s v="Taguatinga"/>
    <s v="Distrito Federal"/>
    <n v="5561985695473"/>
    <s v="QND 17"/>
    <n v="72120170"/>
    <s v="TAGUATINGA"/>
    <s v="laryssarezendeevangelista@gmail.com"/>
    <m/>
    <n v="1990.7"/>
    <d v="2025-02-24T00:00:00"/>
    <m/>
    <m/>
    <m/>
    <n v="2844"/>
    <n v="5994"/>
    <s v="Atendente"/>
    <d v="2024-05-09T00:00:00"/>
    <n v="1174.99"/>
    <d v="2024-09-19T00:00:00"/>
    <s v="sim"/>
    <d v="2024-09-24T00:00:00"/>
    <m/>
    <d v="2024-05-09T00:00:00"/>
    <d v="2024-09-20T00:00:00"/>
    <m/>
    <d v="2024-09-06T00:00:00"/>
    <s v="Sim"/>
    <m/>
    <d v="2024-05-09T00:00:00"/>
    <m/>
    <m/>
    <m/>
    <d v="2024-09-26T00:00:00"/>
    <m/>
    <d v="2024-05-09T00:00:00"/>
    <d v="2024-10-02T00:00:00"/>
    <d v="2024-09-06T00:00:00"/>
    <d v="2024-10-03T00:00:00"/>
    <d v="2024-09-20T00:00:00"/>
    <m/>
    <d v="2024-09-09T00:00:00"/>
    <d v="2024-09-16T00:00:00"/>
    <m/>
    <d v="2024-09-24T00:00:00"/>
    <d v="2024-10-28T00:00:00"/>
    <d v="2024-09-16T00:00:00"/>
    <d v="2024-10-04T00:00:00"/>
    <s v="Sim"/>
    <m/>
    <m/>
    <m/>
    <m/>
    <d v="2024-09-05T00:00:00"/>
    <m/>
    <d v="2024-10-16T00:00:00"/>
    <m/>
    <m/>
    <d v="2024-10-18T00:00:00"/>
    <d v="2024-09-05T00:00:00"/>
    <d v="2024-10-28T00:00:00"/>
    <d v="2024-11-12T00:00:00"/>
    <d v="2024-12-05T00:00:00"/>
    <d v="2025-02-05T00:00:00"/>
    <d v="2024-09-16T00:00:00"/>
    <d v="2025-02-05T00:00:00"/>
    <m/>
    <m/>
    <m/>
    <m/>
    <m/>
    <m/>
    <m/>
    <m/>
    <m/>
    <m/>
    <m/>
    <m/>
    <m/>
    <m/>
    <n v="4005.32"/>
    <m/>
    <s v="Não tem"/>
    <s v="AGUARDANDO CADASTRO"/>
    <s v="FINALIZADO"/>
    <s v="FINALIZADO - SEM FIADOR"/>
    <s v="SIM"/>
  </r>
  <r>
    <n v="3802"/>
    <x v="0"/>
    <n v="4558"/>
    <x v="2"/>
    <s v="ETAPA 02"/>
    <s v="BLOCO J"/>
    <n v="103"/>
    <s v="ÁGUAS LINDAS"/>
    <s v="LIRIEL CELESTE CRUZ LOBATO"/>
    <s v="&quot;09087341156&quot;"/>
    <x v="2"/>
    <x v="6"/>
    <s v="Não"/>
    <s v="Não"/>
    <s v="Não"/>
    <s v="Sim"/>
    <s v="Sim"/>
    <s v="Não"/>
    <s v="Não"/>
    <n v="149718.62"/>
    <n v="486.85"/>
    <n v="0"/>
    <n v="94717.69"/>
    <n v="45282.31"/>
    <n v="0"/>
    <n v="140000"/>
    <n v="0"/>
    <n v="0"/>
    <m/>
    <n v="8787721090374"/>
    <s v="Contrato Adimplente"/>
    <n v="96157"/>
    <d v="2024-10-16T00:00:00"/>
    <n v="2740.25"/>
    <d v="2024-09-27T00:00:00"/>
    <x v="0"/>
    <d v="2024-09-05T00:00:00"/>
    <m/>
    <m/>
    <m/>
    <m/>
    <s v="Endy Carvalho Consultoria imobiliária"/>
    <m/>
    <m/>
    <m/>
    <d v="2025-03-25T00:00:00"/>
    <d v="2025-03-25T00:00:00"/>
    <s v="VENDA FINALIZADA"/>
    <d v="2024-08-24T00:00:00"/>
    <n v="28499"/>
    <n v="201999.29"/>
    <m/>
    <s v="AGL28"/>
    <n v="28499"/>
    <m/>
    <s v="Águas Lindas de Goiás"/>
    <s v="Goiás"/>
    <n v="5561992871258"/>
    <s v="QUADRA 13 LOTE 14"/>
    <n v="72910000"/>
    <s v="JARDIM QUERENCIA"/>
    <s v="LIRIELCELESTE2017@GMAIL.COM"/>
    <m/>
    <n v="1622.85"/>
    <d v="2025-02-05T00:00:00"/>
    <m/>
    <m/>
    <m/>
    <n v="2857"/>
    <n v="5991"/>
    <s v="Auxiliar"/>
    <d v="2024-08-24T00:00:00"/>
    <n v="1289.99"/>
    <d v="2024-09-30T00:00:00"/>
    <s v="sim"/>
    <d v="2024-10-04T00:00:00"/>
    <s v="MP129881"/>
    <d v="2024-08-24T00:00:00"/>
    <d v="2024-10-02T00:00:00"/>
    <m/>
    <d v="2024-09-06T00:00:00"/>
    <s v="Sim"/>
    <m/>
    <d v="2024-08-24T00:00:00"/>
    <m/>
    <m/>
    <m/>
    <d v="2024-10-07T00:00:00"/>
    <m/>
    <d v="2024-08-24T00:00:00"/>
    <d v="2024-10-04T00:00:00"/>
    <d v="2024-09-06T00:00:00"/>
    <d v="2024-10-03T00:00:00"/>
    <d v="2024-10-02T00:00:00"/>
    <m/>
    <d v="2024-09-10T00:00:00"/>
    <d v="2024-09-09T00:00:00"/>
    <m/>
    <d v="2024-10-02T00:00:00"/>
    <d v="2024-10-28T00:00:00"/>
    <d v="2024-09-09T00:00:00"/>
    <d v="2024-10-14T00:00:00"/>
    <s v="Sim"/>
    <m/>
    <m/>
    <m/>
    <m/>
    <d v="2024-09-05T00:00:00"/>
    <m/>
    <d v="2024-10-17T00:00:00"/>
    <m/>
    <m/>
    <d v="2024-10-18T00:00:00"/>
    <d v="2024-09-05T00:00:00"/>
    <d v="2024-10-28T00:00:00"/>
    <d v="2024-11-12T00:00:00"/>
    <d v="2024-12-05T00:00:00"/>
    <d v="2025-02-05T00:00:00"/>
    <d v="2024-09-09T00:00:00"/>
    <d v="2025-02-05T00:00:00"/>
    <m/>
    <m/>
    <m/>
    <m/>
    <m/>
    <m/>
    <m/>
    <m/>
    <m/>
    <m/>
    <m/>
    <m/>
    <m/>
    <m/>
    <n v="3905.32"/>
    <m/>
    <s v="Pendente"/>
    <m/>
    <s v="FINALIZADO"/>
    <s v="FINALIZADO - SEM FIADOR"/>
    <s v="SIM"/>
  </r>
  <r>
    <n v="3803"/>
    <x v="0"/>
    <n v="4562"/>
    <x v="0"/>
    <s v="Única"/>
    <s v="BLOCO O"/>
    <n v="303"/>
    <s v="FORMOSA"/>
    <s v="MARCINHO SANTOS COSTA"/>
    <s v="&quot;07735735502&quot;"/>
    <x v="0"/>
    <x v="11"/>
    <s v="Não"/>
    <s v="Não"/>
    <s v="Não"/>
    <s v="Não"/>
    <s v="Não"/>
    <s v="Não"/>
    <s v="Não"/>
    <n v="156260.42000000001"/>
    <n v="704.99"/>
    <n v="53739.58"/>
    <n v="134471.42000000001"/>
    <n v="21789"/>
    <n v="0"/>
    <n v="156260.42000000001"/>
    <n v="0"/>
    <n v="0"/>
    <m/>
    <n v="8787721107161"/>
    <s v="Contrato Adimplente"/>
    <m/>
    <d v="2024-10-08T00:00:00"/>
    <n v="3522.58"/>
    <d v="2024-09-20T00:00:00"/>
    <x v="0"/>
    <d v="2024-09-05T00:00:00"/>
    <m/>
    <m/>
    <m/>
    <m/>
    <s v="Endy Carvalho Consultoria imobiliária"/>
    <m/>
    <m/>
    <m/>
    <d v="2025-03-28T00:00:00"/>
    <d v="2025-03-28T00:00:00"/>
    <s v="VENDA FINALIZADA"/>
    <d v="2024-08-26T00:00:00"/>
    <n v="28500"/>
    <n v="223060.42"/>
    <m/>
    <s v="FSA09"/>
    <n v="28500"/>
    <m/>
    <s v="Formosa"/>
    <s v="Goiás"/>
    <n v="5561998607516"/>
    <s v="Rua Boa Vista"/>
    <n v="73813020"/>
    <s v="Formosinha"/>
    <s v="marcinhocostamac@gmail.com"/>
    <m/>
    <n v="2350"/>
    <d v="2025-02-18T00:00:00"/>
    <m/>
    <m/>
    <m/>
    <n v="3263"/>
    <n v="5992"/>
    <s v="Mecânico"/>
    <d v="2024-09-12T00:00:00"/>
    <m/>
    <m/>
    <s v="sim"/>
    <m/>
    <s v="MP134569"/>
    <d v="2024-09-12T00:00:00"/>
    <d v="2024-09-24T00:00:00"/>
    <m/>
    <d v="2024-09-05T00:00:00"/>
    <s v="Sim"/>
    <m/>
    <d v="2024-09-12T00:00:00"/>
    <m/>
    <m/>
    <m/>
    <d v="2024-10-03T00:00:00"/>
    <m/>
    <d v="2024-09-12T00:00:00"/>
    <d v="2024-10-04T00:00:00"/>
    <d v="2024-09-05T00:00:00"/>
    <d v="2024-10-03T00:00:00"/>
    <d v="2024-09-25T00:00:00"/>
    <m/>
    <d v="2024-09-06T00:00:00"/>
    <d v="2024-09-09T00:00:00"/>
    <d v="2025-02-18T00:00:00"/>
    <d v="2024-09-30T00:00:00"/>
    <d v="2024-11-25T00:00:00"/>
    <d v="2024-09-09T00:00:00"/>
    <m/>
    <m/>
    <m/>
    <m/>
    <m/>
    <m/>
    <d v="2024-09-20T00:00:00"/>
    <m/>
    <d v="2024-10-09T00:00:00"/>
    <m/>
    <m/>
    <d v="2024-10-10T00:00:00"/>
    <d v="2024-09-09T00:00:00"/>
    <d v="2024-11-26T00:00:00"/>
    <d v="2024-12-10T00:00:00"/>
    <d v="2025-02-13T00:00:00"/>
    <d v="2025-03-12T00:00:00"/>
    <d v="2024-09-13T00:00:00"/>
    <d v="2025-03-12T00:00:00"/>
    <m/>
    <m/>
    <m/>
    <m/>
    <m/>
    <m/>
    <m/>
    <m/>
    <m/>
    <m/>
    <m/>
    <m/>
    <m/>
    <m/>
    <n v="2182.9299999999998"/>
    <m/>
    <m/>
    <m/>
    <m/>
    <m/>
    <m/>
  </r>
  <r>
    <n v="3804"/>
    <x v="2"/>
    <n v="4571"/>
    <x v="7"/>
    <s v="Etapa Unica"/>
    <s v="BLOCO R"/>
    <s v="APTO 201"/>
    <s v="FORMOSA"/>
    <s v="RODRIGO DE OLIVEIRA LEITE"/>
    <s v="&quot;05041941190&quot;"/>
    <x v="0"/>
    <x v="11"/>
    <s v="Não"/>
    <s v="Não"/>
    <s v="Não"/>
    <s v="Não"/>
    <s v="Não"/>
    <s v="Não"/>
    <s v="Não"/>
    <n v="149470.69"/>
    <n v="540.99"/>
    <n v="0"/>
    <n v="105839.69"/>
    <n v="43631"/>
    <n v="0"/>
    <n v="149470.69"/>
    <n v="0"/>
    <n v="0"/>
    <m/>
    <n v="8787721106602"/>
    <s v="Contrato Adimplente"/>
    <m/>
    <d v="2024-10-08T00:00:00"/>
    <n v="3574.5"/>
    <d v="2024-09-19T00:00:00"/>
    <x v="0"/>
    <d v="2024-09-05T00:00:00"/>
    <m/>
    <m/>
    <m/>
    <m/>
    <s v="Endy Carvalho Consultoria imobiliária"/>
    <m/>
    <m/>
    <m/>
    <d v="2025-03-17T00:00:00"/>
    <d v="2025-08-25T00:00:00"/>
    <s v="VENDA FINALIZADA"/>
    <d v="2024-08-28T00:00:00"/>
    <n v="28501"/>
    <n v="221931.36"/>
    <m/>
    <s v="FSA010"/>
    <n v="28501"/>
    <s v="AURELIO HERCULANO GUIMARAES LEITE - 43208177100"/>
    <s v="Formosa"/>
    <s v="Goiás"/>
    <n v="5561998655128"/>
    <s v="Rua Visconde de Porto Seguro"/>
    <n v="73801010"/>
    <s v="Centro"/>
    <s v="rodrigodeoliveiraleite15@gmail.com"/>
    <m/>
    <n v="1803.31"/>
    <d v="2025-02-22T00:00:00"/>
    <m/>
    <m/>
    <m/>
    <n v="3867"/>
    <n v="5993"/>
    <s v="Atendente"/>
    <d v="2024-09-10T00:00:00"/>
    <m/>
    <m/>
    <s v="sim"/>
    <m/>
    <s v="MP143230"/>
    <d v="2024-09-10T00:00:00"/>
    <d v="2024-09-24T00:00:00"/>
    <m/>
    <d v="2024-09-05T00:00:00"/>
    <s v="Sim"/>
    <m/>
    <d v="2024-09-10T00:00:00"/>
    <m/>
    <m/>
    <m/>
    <d v="2024-10-03T00:00:00"/>
    <m/>
    <d v="2024-09-11T00:00:00"/>
    <d v="2024-10-04T00:00:00"/>
    <d v="2024-09-05T00:00:00"/>
    <d v="2024-10-03T00:00:00"/>
    <d v="2024-09-25T00:00:00"/>
    <m/>
    <d v="2024-09-09T00:00:00"/>
    <d v="2024-09-13T00:00:00"/>
    <d v="2025-02-22T00:00:00"/>
    <d v="2024-09-30T00:00:00"/>
    <d v="2024-11-05T00:00:00"/>
    <d v="2024-09-13T00:00:00"/>
    <m/>
    <s v="Sim"/>
    <m/>
    <m/>
    <m/>
    <m/>
    <d v="2024-09-19T00:00:00"/>
    <m/>
    <d v="2024-10-09T00:00:00"/>
    <m/>
    <m/>
    <d v="2024-10-10T00:00:00"/>
    <d v="2024-09-09T00:00:00"/>
    <d v="2024-11-05T00:00:00"/>
    <m/>
    <m/>
    <m/>
    <d v="2024-09-13T00:00:00"/>
    <m/>
    <m/>
    <m/>
    <m/>
    <m/>
    <m/>
    <m/>
    <m/>
    <m/>
    <m/>
    <m/>
    <m/>
    <m/>
    <m/>
    <m/>
    <n v="2329.4699999999998"/>
    <m/>
    <m/>
    <m/>
    <m/>
    <m/>
    <m/>
  </r>
  <r>
    <n v="3805"/>
    <x v="2"/>
    <n v="4589"/>
    <x v="7"/>
    <s v="Etapa Unica"/>
    <s v="BLOCO E"/>
    <s v="APTO 304"/>
    <s v="FORMOSA"/>
    <s v="MARCOS FELIPE DA SILVA SOUZA"/>
    <s v="&quot;05878261189&quot;"/>
    <x v="1"/>
    <x v="21"/>
    <s v="Não"/>
    <s v="Não"/>
    <s v="Não"/>
    <s v="Não"/>
    <s v="Não"/>
    <s v="Não"/>
    <s v="Não"/>
    <n v="158209.46"/>
    <n v="580.91999999999996"/>
    <n v="0"/>
    <n v="113806.11"/>
    <n v="37390"/>
    <n v="0"/>
    <n v="151196.10999999999"/>
    <n v="0"/>
    <n v="0"/>
    <m/>
    <n v="8787721106122"/>
    <s v="Contrato Adimplente"/>
    <m/>
    <d v="2024-10-10T00:00:00"/>
    <n v="3543.36"/>
    <d v="2024-09-20T00:00:00"/>
    <x v="0"/>
    <d v="2024-09-06T00:00:00"/>
    <m/>
    <m/>
    <m/>
    <m/>
    <s v="Endy Carvalho Consultoria imobiliária"/>
    <m/>
    <m/>
    <m/>
    <d v="2025-02-10T00:00:00"/>
    <d v="2025-08-25T00:00:00"/>
    <s v="VENDA FINALIZADA"/>
    <d v="2024-08-31T00:00:00"/>
    <n v="28506"/>
    <n v="221926.32"/>
    <m/>
    <s v="FSA010"/>
    <n v="28506"/>
    <s v="REJANE BARBOSA DE OLIVEIRA SILVA - 02883590117"/>
    <s v="Formosa"/>
    <s v="Goiás"/>
    <n v="5561998265482"/>
    <s v="AVENIDA VALERIANO DE CASTRO AP 304"/>
    <n v="73801100"/>
    <s v="SETOR NORDESTE"/>
    <s v="marcosf2050em@gmail.com"/>
    <m/>
    <n v="1936.44"/>
    <d v="2025-02-24T00:00:00"/>
    <m/>
    <m/>
    <m/>
    <n v="3654"/>
    <n v="5998"/>
    <s v="Auditor"/>
    <d v="2024-09-10T00:00:00"/>
    <m/>
    <m/>
    <s v="sim"/>
    <m/>
    <s v="MP143231"/>
    <d v="2024-09-10T00:00:00"/>
    <d v="2024-09-24T00:00:00"/>
    <m/>
    <d v="2024-09-06T00:00:00"/>
    <s v="Sim"/>
    <m/>
    <d v="2024-09-10T00:00:00"/>
    <m/>
    <m/>
    <m/>
    <d v="2024-10-03T00:00:00"/>
    <m/>
    <d v="2024-09-12T00:00:00"/>
    <d v="2024-10-04T00:00:00"/>
    <d v="2024-09-06T00:00:00"/>
    <d v="2024-10-03T00:00:00"/>
    <d v="2024-09-25T00:00:00"/>
    <m/>
    <d v="2024-09-09T00:00:00"/>
    <d v="2024-09-13T00:00:00"/>
    <d v="2025-02-20T00:00:00"/>
    <d v="2024-09-30T00:00:00"/>
    <d v="2024-11-05T00:00:00"/>
    <d v="2024-09-13T00:00:00"/>
    <m/>
    <s v="Sim"/>
    <m/>
    <m/>
    <m/>
    <m/>
    <d v="2024-09-20T00:00:00"/>
    <m/>
    <d v="2024-10-10T00:00:00"/>
    <m/>
    <m/>
    <d v="2024-10-15T00:00:00"/>
    <d v="2024-09-09T00:00:00"/>
    <d v="2024-11-05T00:00:00"/>
    <m/>
    <m/>
    <m/>
    <d v="2024-09-13T00:00:00"/>
    <m/>
    <m/>
    <m/>
    <m/>
    <m/>
    <m/>
    <m/>
    <m/>
    <m/>
    <m/>
    <m/>
    <m/>
    <m/>
    <m/>
    <m/>
    <n v="2280.71"/>
    <m/>
    <m/>
    <m/>
    <m/>
    <m/>
    <m/>
  </r>
  <r>
    <n v="3806"/>
    <x v="0"/>
    <n v="4580"/>
    <x v="0"/>
    <s v="Única"/>
    <s v="BLOCO I"/>
    <n v="4"/>
    <s v="FORMOSA"/>
    <s v="ANNA VICTORIA DE ARAUJO MELO"/>
    <s v="&quot;03698944138&quot;"/>
    <x v="1"/>
    <x v="33"/>
    <s v="Não"/>
    <s v="Não"/>
    <s v="Não"/>
    <s v="Não"/>
    <s v="Não"/>
    <s v="Não"/>
    <s v="Não"/>
    <n v="160747.75"/>
    <n v="0"/>
    <n v="0"/>
    <n v="152249.75"/>
    <n v="8498"/>
    <n v="0"/>
    <n v="160747.75"/>
    <n v="0"/>
    <n v="0"/>
    <m/>
    <n v="8787721089856"/>
    <s v="Contrato Adimplente"/>
    <m/>
    <d v="2024-11-04T00:00:00"/>
    <n v="3914.73"/>
    <d v="2024-10-11T00:00:00"/>
    <x v="0"/>
    <d v="2024-09-06T00:00:00"/>
    <m/>
    <m/>
    <m/>
    <m/>
    <s v="Endy Carvalho Consultoria imobiliária"/>
    <m/>
    <m/>
    <m/>
    <d v="2025-03-28T00:00:00"/>
    <d v="2025-03-28T00:00:00"/>
    <s v="VENDA FINALIZADA"/>
    <d v="2024-08-30T00:00:00"/>
    <n v="28505"/>
    <n v="241516"/>
    <m/>
    <s v="FSA09"/>
    <n v="28505"/>
    <s v="BRUNO DE MELO BARBOSA - 87933349153"/>
    <s v="Formosa"/>
    <s v="Goiás"/>
    <n v="5561998088670"/>
    <s v="RUA 10, Q 4"/>
    <n v="73813645"/>
    <s v="SÃO BENEDITO"/>
    <s v="vickymeloo1234@gmail.com"/>
    <m/>
    <n v="2900"/>
    <m/>
    <m/>
    <m/>
    <m/>
    <n v="3164"/>
    <n v="5997"/>
    <s v="Administrador"/>
    <d v="2024-09-10T00:00:00"/>
    <m/>
    <m/>
    <s v="sim"/>
    <m/>
    <s v="MP134571"/>
    <d v="2024-09-10T00:00:00"/>
    <d v="2024-10-14T00:00:00"/>
    <m/>
    <d v="2024-09-06T00:00:00"/>
    <s v="Sim"/>
    <m/>
    <d v="2024-09-10T00:00:00"/>
    <d v="2024-09-20T00:00:00"/>
    <m/>
    <d v="2024-10-03T00:00:00"/>
    <m/>
    <m/>
    <d v="2024-09-12T00:00:00"/>
    <d v="2024-10-31T00:00:00"/>
    <d v="2024-09-06T00:00:00"/>
    <d v="2024-11-01T00:00:00"/>
    <d v="2024-10-14T00:00:00"/>
    <m/>
    <d v="2024-09-09T00:00:00"/>
    <d v="2024-10-07T00:00:00"/>
    <d v="2025-02-25T00:00:00"/>
    <d v="2024-10-17T00:00:00"/>
    <d v="2024-11-25T00:00:00"/>
    <d v="2024-10-07T00:00:00"/>
    <m/>
    <s v="Sim"/>
    <m/>
    <m/>
    <m/>
    <m/>
    <d v="2024-10-11T00:00:00"/>
    <m/>
    <d v="2024-11-05T00:00:00"/>
    <m/>
    <m/>
    <d v="2024-11-06T00:00:00"/>
    <d v="2024-09-06T00:00:00"/>
    <d v="2024-11-26T00:00:00"/>
    <d v="2024-12-10T00:00:00"/>
    <d v="2025-02-13T00:00:00"/>
    <d v="2025-03-12T00:00:00"/>
    <d v="2024-10-07T00:00:00"/>
    <d v="2025-03-12T00:00:00"/>
    <m/>
    <m/>
    <m/>
    <m/>
    <m/>
    <m/>
    <m/>
    <m/>
    <m/>
    <m/>
    <m/>
    <m/>
    <m/>
    <m/>
    <n v="1876.25"/>
    <m/>
    <s v="Pago"/>
    <m/>
    <s v="aguardando emissao minuta"/>
    <m/>
    <s v="SIM"/>
  </r>
  <r>
    <n v="3807"/>
    <x v="2"/>
    <n v="4577"/>
    <x v="7"/>
    <s v="Etapa Unica"/>
    <s v="BLOCO A"/>
    <s v="APTO 303"/>
    <s v="FORMOSA"/>
    <s v="HELVECIO DIAS VIEIRA"/>
    <s v="&quot;86374443187&quot;"/>
    <x v="0"/>
    <x v="42"/>
    <s v="Não"/>
    <s v="Não"/>
    <s v="Não"/>
    <s v="Não"/>
    <s v="Não"/>
    <s v="Não"/>
    <s v="Não"/>
    <n v="140201.10999999999"/>
    <n v="822.86"/>
    <n v="0"/>
    <n v="137265.1"/>
    <n v="11464"/>
    <n v="0"/>
    <n v="148729.1"/>
    <n v="0"/>
    <n v="0"/>
    <m/>
    <n v="8787721046626"/>
    <s v="Contrato Adimplente"/>
    <m/>
    <d v="2024-10-17T00:00:00"/>
    <n v="3553.74"/>
    <d v="2024-09-13T00:00:00"/>
    <x v="0"/>
    <d v="2024-09-06T00:00:00"/>
    <m/>
    <m/>
    <m/>
    <m/>
    <s v="Endy Carvalho Consultoria imobiliária"/>
    <m/>
    <m/>
    <m/>
    <d v="2025-02-10T00:00:00"/>
    <d v="2025-08-25T00:00:00"/>
    <s v="VENDA FINALIZADA"/>
    <d v="2024-08-29T00:00:00"/>
    <n v="28503"/>
    <n v="222000"/>
    <m/>
    <s v="FSA010"/>
    <n v="28503"/>
    <m/>
    <s v="Formosa"/>
    <s v="Goiás"/>
    <n v="5561998222637"/>
    <s v="Rua Visconde de Porto Seguro"/>
    <n v="73801010"/>
    <s v="Centro"/>
    <s v="helveciodiasvieira360@gmail.com"/>
    <m/>
    <n v="2768.61"/>
    <m/>
    <m/>
    <m/>
    <m/>
    <n v="3601"/>
    <n v="5995"/>
    <s v="Motorista"/>
    <d v="2024-08-28T00:00:00"/>
    <m/>
    <m/>
    <s v="sim"/>
    <m/>
    <s v="MP143232"/>
    <d v="2024-08-28T00:00:00"/>
    <d v="2024-09-24T00:00:00"/>
    <m/>
    <d v="2024-09-06T00:00:00"/>
    <s v="Sim"/>
    <m/>
    <d v="2024-08-28T00:00:00"/>
    <m/>
    <m/>
    <m/>
    <d v="2024-09-30T00:00:00"/>
    <m/>
    <d v="2024-09-06T00:00:00"/>
    <d v="2024-10-01T00:00:00"/>
    <d v="2024-09-06T00:00:00"/>
    <d v="2024-10-03T00:00:00"/>
    <d v="2024-09-24T00:00:00"/>
    <m/>
    <d v="2024-09-09T00:00:00"/>
    <d v="2024-09-10T00:00:00"/>
    <d v="2025-02-16T00:00:00"/>
    <d v="2024-09-26T00:00:00"/>
    <d v="2024-11-05T00:00:00"/>
    <d v="2024-09-10T00:00:00"/>
    <m/>
    <m/>
    <m/>
    <m/>
    <m/>
    <m/>
    <d v="2024-09-13T00:00:00"/>
    <m/>
    <d v="2024-10-17T00:00:00"/>
    <m/>
    <m/>
    <d v="2024-10-21T00:00:00"/>
    <d v="2024-09-06T00:00:00"/>
    <d v="2024-11-05T00:00:00"/>
    <m/>
    <m/>
    <m/>
    <d v="2024-09-10T00:00:00"/>
    <m/>
    <m/>
    <m/>
    <m/>
    <m/>
    <m/>
    <m/>
    <m/>
    <m/>
    <m/>
    <m/>
    <m/>
    <m/>
    <m/>
    <m/>
    <n v="2259.13"/>
    <m/>
    <m/>
    <m/>
    <m/>
    <m/>
    <m/>
  </r>
  <r>
    <n v="3808"/>
    <x v="1"/>
    <n v="4542"/>
    <x v="7"/>
    <s v="Etapa Unica"/>
    <s v="BLOCO M"/>
    <s v="APTO 103"/>
    <s v="FORMOSA"/>
    <s v="THAYS DA SILVA MOURA"/>
    <s v="&quot;01900911183&quot;"/>
    <x v="1"/>
    <x v="33"/>
    <s v="Não"/>
    <s v="Não"/>
    <s v="Não"/>
    <s v="Não"/>
    <s v="Não"/>
    <s v="Não"/>
    <s v="Não"/>
    <n v="149158.29"/>
    <n v="605.39"/>
    <n v="0"/>
    <n v="115063.29"/>
    <n v="34095"/>
    <n v="0"/>
    <n v="149158.29"/>
    <n v="0"/>
    <n v="0"/>
    <m/>
    <m/>
    <s v="Contrato Adimplente"/>
    <m/>
    <m/>
    <n v="0"/>
    <m/>
    <x v="1"/>
    <d v="2024-09-06T00:00:00"/>
    <m/>
    <m/>
    <m/>
    <m/>
    <s v="Endy Carvalho Consultoria imobiliária"/>
    <m/>
    <m/>
    <m/>
    <d v="2024-10-21T00:00:00"/>
    <d v="2024-10-21T00:00:00"/>
    <s v="DISTRATO"/>
    <d v="2024-08-20T00:00:00"/>
    <n v="28498"/>
    <n v="221932.82"/>
    <m/>
    <s v="FSA010"/>
    <n v="28498"/>
    <s v="MARIA EDUARDA MAIA DIAS - 62586164377"/>
    <s v="Formosa"/>
    <s v="Goiás"/>
    <n v="5561996137029"/>
    <s v="Travessa 8, Q F, L 30, Setor Vista Alegre"/>
    <n v="73805680"/>
    <s v="PARQUE DAS LARANJEIRAS"/>
    <s v="thayssilvavictoria@gmail.com"/>
    <n v="5561996137029"/>
    <n v="2018"/>
    <d v="2025-02-11T00:00:00"/>
    <m/>
    <m/>
    <m/>
    <n v="3783"/>
    <n v="5990"/>
    <s v="Auxiliar de Serviços Gerais"/>
    <d v="2024-09-13T00:00:00"/>
    <m/>
    <m/>
    <s v="sim"/>
    <m/>
    <s v="MP143228"/>
    <d v="2024-09-13T00:00:00"/>
    <m/>
    <m/>
    <d v="2024-09-05T00:00:00"/>
    <m/>
    <m/>
    <d v="2024-09-13T00:00:00"/>
    <m/>
    <m/>
    <m/>
    <m/>
    <m/>
    <d v="2024-09-16T00:00:00"/>
    <m/>
    <d v="2024-09-05T00:00:00"/>
    <m/>
    <m/>
    <m/>
    <d v="2024-09-09T00:00:00"/>
    <d v="2024-09-10T00:00:00"/>
    <d v="2025-02-11T00:00:00"/>
    <m/>
    <m/>
    <d v="2024-09-10T00:00:00"/>
    <m/>
    <s v="Sim"/>
    <m/>
    <m/>
    <m/>
    <m/>
    <m/>
    <d v="2024-09-23T00:00:00"/>
    <m/>
    <m/>
    <m/>
    <m/>
    <d v="2024-09-06T00:00:00"/>
    <m/>
    <m/>
    <m/>
    <m/>
    <d v="2024-09-10T00:00:00"/>
    <m/>
    <m/>
    <m/>
    <m/>
    <m/>
    <m/>
    <m/>
    <m/>
    <m/>
    <m/>
    <m/>
    <m/>
    <m/>
    <m/>
    <m/>
    <m/>
    <m/>
    <s v="Pendente"/>
    <m/>
    <s v="possivel distrato cliente querendo desistir, comercial em tratativa"/>
    <m/>
    <s v="NÃO"/>
  </r>
  <r>
    <n v="3809"/>
    <x v="0"/>
    <n v="4582"/>
    <x v="0"/>
    <s v="Única"/>
    <s v="BLOCO C"/>
    <s v="2 (PCD)"/>
    <s v="FORMOSA"/>
    <s v="ANNE BEATRIZ RODRIGUES DA COSTA"/>
    <s v="&quot;06033811119&quot;"/>
    <x v="0"/>
    <x v="12"/>
    <s v="Não"/>
    <s v="Não"/>
    <s v="Não"/>
    <s v="Não"/>
    <s v="Não"/>
    <s v="Não"/>
    <s v="Não"/>
    <n v="157145.85"/>
    <n v="714"/>
    <n v="0"/>
    <n v="136304.85"/>
    <n v="20841"/>
    <n v="0"/>
    <n v="157145.85"/>
    <n v="0"/>
    <n v="0"/>
    <m/>
    <m/>
    <s v="Contrato Adimplente"/>
    <m/>
    <d v="2024-10-08T00:00:00"/>
    <n v="3538.15"/>
    <d v="2024-09-20T00:00:00"/>
    <x v="0"/>
    <d v="2024-09-06T00:00:00"/>
    <m/>
    <m/>
    <m/>
    <m/>
    <s v="CAIXA CREDFÁCIL"/>
    <m/>
    <m/>
    <m/>
    <d v="2025-03-28T00:00:00"/>
    <d v="2025-03-28T00:00:00"/>
    <s v="VENDA FINALIZADA"/>
    <d v="2024-08-30T00:00:00"/>
    <n v="28538"/>
    <n v="229800"/>
    <m/>
    <s v="FSA09"/>
    <n v="28538"/>
    <s v="IONE VAZ DA COSTA - 18477496153"/>
    <s v="Formosa"/>
    <s v="Goiás"/>
    <n v="5561999573339"/>
    <s v="Rua A Q 67"/>
    <n v="73808195"/>
    <s v="Parque da Colina II"/>
    <s v="annebeatriz11rodrigues@gmail.com"/>
    <m/>
    <n v="2400"/>
    <m/>
    <m/>
    <m/>
    <m/>
    <n v="3058"/>
    <n v="5999"/>
    <s v="Auxiliar"/>
    <d v="2024-09-11T00:00:00"/>
    <m/>
    <m/>
    <s v="sim"/>
    <m/>
    <s v="MP134570"/>
    <d v="2024-09-11T00:00:00"/>
    <d v="2024-09-24T00:00:00"/>
    <m/>
    <d v="2024-09-05T00:00:00"/>
    <s v="Sim"/>
    <m/>
    <d v="2024-09-11T00:00:00"/>
    <m/>
    <m/>
    <m/>
    <d v="2024-10-03T00:00:00"/>
    <m/>
    <d v="2024-09-16T00:00:00"/>
    <d v="2024-10-04T00:00:00"/>
    <d v="2024-09-06T00:00:00"/>
    <d v="2024-10-03T00:00:00"/>
    <d v="2024-09-25T00:00:00"/>
    <m/>
    <d v="2024-09-06T00:00:00"/>
    <d v="2024-09-17T00:00:00"/>
    <m/>
    <d v="2024-09-30T00:00:00"/>
    <d v="2024-11-25T00:00:00"/>
    <d v="2024-09-17T00:00:00"/>
    <m/>
    <s v="Sim"/>
    <m/>
    <m/>
    <m/>
    <m/>
    <d v="2024-09-19T00:00:00"/>
    <m/>
    <m/>
    <m/>
    <m/>
    <d v="2024-11-13T00:00:00"/>
    <d v="2024-09-09T00:00:00"/>
    <d v="2024-11-26T00:00:00"/>
    <d v="2024-12-10T00:00:00"/>
    <d v="2025-02-13T00:00:00"/>
    <d v="2025-03-12T00:00:00"/>
    <d v="2024-09-17T00:00:00"/>
    <d v="2025-03-12T00:00:00"/>
    <m/>
    <m/>
    <m/>
    <m/>
    <m/>
    <m/>
    <m/>
    <m/>
    <m/>
    <m/>
    <m/>
    <m/>
    <m/>
    <m/>
    <n v="2155.4299999999998"/>
    <m/>
    <m/>
    <m/>
    <m/>
    <m/>
    <m/>
  </r>
  <r>
    <n v="3810"/>
    <x v="0"/>
    <n v="4605"/>
    <x v="2"/>
    <s v="ETAPA 02"/>
    <s v="BLOCO Q"/>
    <n v="1"/>
    <s v="ÁGUAS LINDAS"/>
    <s v="CÍCERO ABÍLIO SOARES"/>
    <s v="&quot;06631400481&quot;"/>
    <x v="2"/>
    <x v="39"/>
    <s v="Não"/>
    <s v="Não"/>
    <s v="Não"/>
    <s v="Sim"/>
    <s v="Sim"/>
    <s v="Não"/>
    <s v="Não"/>
    <n v="186075"/>
    <n v="1172.8499999999999"/>
    <n v="45378"/>
    <n v="184000"/>
    <n v="43925"/>
    <n v="0"/>
    <n v="227925"/>
    <n v="0"/>
    <n v="0"/>
    <m/>
    <n v="8787721090820"/>
    <s v="Contrato Adimplente"/>
    <n v="96283"/>
    <d v="2024-10-10T00:00:00"/>
    <n v="3122.89"/>
    <d v="2024-09-18T00:00:00"/>
    <x v="0"/>
    <d v="2024-09-06T00:00:00"/>
    <m/>
    <m/>
    <m/>
    <m/>
    <s v="Endy Carvalho Consultoria imobiliária"/>
    <m/>
    <m/>
    <m/>
    <d v="2025-03-25T00:00:00"/>
    <d v="2025-03-25T00:00:00"/>
    <s v="VENDA FINALIZADA"/>
    <d v="2024-09-10T00:00:00"/>
    <n v="28644"/>
    <n v="236895"/>
    <m/>
    <s v="AGL28"/>
    <n v="28644"/>
    <m/>
    <s v="Águas Lindas de Goiás"/>
    <s v="Goiás"/>
    <n v="5561991960248"/>
    <s v="Quadra 10"/>
    <n v="72911563"/>
    <s v="CONDOMINIO BELA VISTA"/>
    <s v="cicerotop40@gmail.com"/>
    <n v="5561991886799"/>
    <n v="4091.37"/>
    <d v="2025-03-02T00:00:00"/>
    <m/>
    <m/>
    <m/>
    <n v="2970"/>
    <n v="6011"/>
    <s v="Auxiliar"/>
    <d v="2024-09-04T00:00:00"/>
    <n v="1174.99"/>
    <d v="2024-09-23T00:00:00"/>
    <s v="sim"/>
    <d v="2024-09-25T00:00:00"/>
    <s v="MP129883"/>
    <d v="2024-09-04T00:00:00"/>
    <d v="2024-09-19T00:00:00"/>
    <m/>
    <d v="2024-09-06T00:00:00"/>
    <s v="Sim"/>
    <m/>
    <d v="2024-09-04T00:00:00"/>
    <d v="2024-09-10T00:00:00"/>
    <m/>
    <d v="2024-09-10T00:00:00"/>
    <d v="2024-09-26T00:00:00"/>
    <m/>
    <d v="2024-09-10T00:00:00"/>
    <d v="2024-10-02T00:00:00"/>
    <d v="2024-09-06T00:00:00"/>
    <d v="2024-10-03T00:00:00"/>
    <d v="2024-09-20T00:00:00"/>
    <m/>
    <d v="2024-09-09T00:00:00"/>
    <d v="2024-09-16T00:00:00"/>
    <m/>
    <d v="2024-09-24T00:00:00"/>
    <d v="2024-10-28T00:00:00"/>
    <d v="2024-09-16T00:00:00"/>
    <d v="2024-10-04T00:00:00"/>
    <s v="Sim"/>
    <m/>
    <m/>
    <m/>
    <m/>
    <d v="2024-09-04T00:00:00"/>
    <m/>
    <d v="2024-10-11T00:00:00"/>
    <m/>
    <m/>
    <d v="2024-10-15T00:00:00"/>
    <d v="2024-09-06T00:00:00"/>
    <d v="2024-10-28T00:00:00"/>
    <d v="2024-11-12T00:00:00"/>
    <d v="2024-12-05T00:00:00"/>
    <d v="2025-02-05T00:00:00"/>
    <d v="2024-09-16T00:00:00"/>
    <d v="2025-02-05T00:00:00"/>
    <m/>
    <m/>
    <m/>
    <m/>
    <m/>
    <m/>
    <m/>
    <m/>
    <m/>
    <m/>
    <m/>
    <m/>
    <m/>
    <m/>
    <n v="4605.32"/>
    <m/>
    <s v="Não tem"/>
    <m/>
    <s v="FINALIZADO"/>
    <s v="FINALIZADO - SEM FIADOR"/>
    <s v="SIM"/>
  </r>
  <r>
    <n v="3811"/>
    <x v="2"/>
    <n v="4569"/>
    <x v="7"/>
    <s v="Etapa Unica"/>
    <s v="BLOCO H"/>
    <s v="APTO 303"/>
    <s v="FORMOSA"/>
    <s v="KAUAN LUCCA SANTOS DE ARAUJO"/>
    <s v="&quot;08391402150&quot;"/>
    <x v="1"/>
    <x v="33"/>
    <s v="Não"/>
    <s v="Não"/>
    <s v="Não"/>
    <s v="Não"/>
    <s v="Não"/>
    <s v="Não"/>
    <s v="Não"/>
    <n v="150833.93"/>
    <n v="572.42999999999995"/>
    <n v="59166.07"/>
    <n v="112164.93"/>
    <n v="38669"/>
    <n v="0"/>
    <n v="150833.93"/>
    <n v="0"/>
    <n v="0"/>
    <m/>
    <n v="8787721118929"/>
    <s v="Contrato Adimplente"/>
    <m/>
    <d v="2024-10-10T00:00:00"/>
    <n v="3543.36"/>
    <d v="2024-09-20T00:00:00"/>
    <x v="0"/>
    <d v="2024-09-06T00:00:00"/>
    <m/>
    <m/>
    <m/>
    <m/>
    <s v="Endy Carvalho Consultoria imobiliária"/>
    <m/>
    <m/>
    <m/>
    <d v="2025-02-10T00:00:00"/>
    <d v="2025-08-25T00:00:00"/>
    <s v="VENDA FINALIZADA"/>
    <d v="2024-08-27T00:00:00"/>
    <n v="28548"/>
    <n v="221930.4"/>
    <m/>
    <s v="FSA010"/>
    <n v="28548"/>
    <s v="DANYELL MACIEL DE ARAUJO - 99531038104"/>
    <s v="Formosa"/>
    <s v="Goiás"/>
    <n v="556199863420"/>
    <s v="AVENIDA VALERIANO DE CASTRO, Q 0,L 0"/>
    <n v="73807180"/>
    <s v="SETOR NORDESTE"/>
    <s v="kauanlucc4@gmail.com"/>
    <m/>
    <n v="1908.11"/>
    <d v="2025-02-23T00:00:00"/>
    <m/>
    <m/>
    <m/>
    <n v="3701"/>
    <n v="6000"/>
    <s v="Caixa"/>
    <d v="2024-09-12T00:00:00"/>
    <n v="449.96"/>
    <d v="2024-09-26T00:00:00"/>
    <s v="sim"/>
    <m/>
    <s v="MP143233"/>
    <d v="2024-09-12T00:00:00"/>
    <d v="2024-09-24T00:00:00"/>
    <m/>
    <d v="2024-09-06T00:00:00"/>
    <s v="Sim"/>
    <m/>
    <d v="2024-09-12T00:00:00"/>
    <m/>
    <m/>
    <m/>
    <d v="2024-10-03T00:00:00"/>
    <m/>
    <d v="2024-09-19T00:00:00"/>
    <d v="2024-10-04T00:00:00"/>
    <d v="2024-09-06T00:00:00"/>
    <d v="2024-10-03T00:00:00"/>
    <d v="2024-09-25T00:00:00"/>
    <m/>
    <d v="2024-09-09T00:00:00"/>
    <d v="2024-09-17T00:00:00"/>
    <d v="2025-02-23T00:00:00"/>
    <d v="2024-09-30T00:00:00"/>
    <d v="2024-11-05T00:00:00"/>
    <d v="2024-09-16T00:00:00"/>
    <m/>
    <s v="Sim"/>
    <m/>
    <m/>
    <m/>
    <m/>
    <d v="2024-09-20T00:00:00"/>
    <m/>
    <d v="2024-10-10T00:00:00"/>
    <m/>
    <m/>
    <d v="2024-11-25T00:00:00"/>
    <d v="2024-09-10T00:00:00"/>
    <d v="2024-11-05T00:00:00"/>
    <m/>
    <m/>
    <m/>
    <d v="2024-09-16T00:00:00"/>
    <m/>
    <m/>
    <m/>
    <m/>
    <m/>
    <m/>
    <m/>
    <m/>
    <m/>
    <m/>
    <m/>
    <m/>
    <m/>
    <m/>
    <m/>
    <n v="2278.59"/>
    <m/>
    <m/>
    <m/>
    <m/>
    <m/>
    <m/>
  </r>
  <r>
    <n v="3812"/>
    <x v="2"/>
    <n v="4516"/>
    <x v="7"/>
    <s v="Etapa Unica"/>
    <s v="BLOCO P"/>
    <s v="APTO 104"/>
    <s v="FORMOSA"/>
    <s v="MARCO TULIO GOMES DE MOURA"/>
    <s v="&quot;70820355194&quot;"/>
    <x v="1"/>
    <x v="21"/>
    <s v="Não"/>
    <s v="Não"/>
    <s v="Não"/>
    <s v="Não"/>
    <s v="Não"/>
    <s v="Não"/>
    <s v="Não"/>
    <n v="160989.88"/>
    <n v="665.72"/>
    <n v="0"/>
    <n v="126894"/>
    <n v="26240"/>
    <n v="0"/>
    <n v="153134"/>
    <n v="0"/>
    <n v="0"/>
    <m/>
    <n v="8787721123485"/>
    <s v="Contrato Adimplente"/>
    <m/>
    <d v="2024-10-14T00:00:00"/>
    <n v="3543.36"/>
    <d v="2024-09-24T00:00:00"/>
    <x v="0"/>
    <d v="2024-09-06T00:00:00"/>
    <m/>
    <m/>
    <m/>
    <m/>
    <s v="Endy Carvalho Consultoria imobiliária"/>
    <m/>
    <m/>
    <m/>
    <d v="2025-02-10T00:00:00"/>
    <d v="2025-08-25T00:00:00"/>
    <s v="VENDA FINALIZADA"/>
    <d v="2024-08-12T00:00:00"/>
    <n v="28556"/>
    <n v="221928.16"/>
    <m/>
    <s v="FSA010"/>
    <n v="28556"/>
    <m/>
    <s v="Vila Boa"/>
    <s v="Goiás"/>
    <n v="5561996881471"/>
    <s v="AVENIDA CIRCULAR Q 43"/>
    <n v="73825000"/>
    <s v="SETOR CENTRAL"/>
    <s v="marcotuliogomes064@gmail.com"/>
    <m/>
    <n v="2219.11"/>
    <d v="2025-02-04T00:00:00"/>
    <m/>
    <m/>
    <m/>
    <n v="3834"/>
    <n v="6002"/>
    <s v="Mecânico"/>
    <d v="2024-09-11T00:00:00"/>
    <m/>
    <m/>
    <s v="sim"/>
    <m/>
    <s v="MP143234"/>
    <d v="2024-09-11T00:00:00"/>
    <d v="2024-09-30T00:00:00"/>
    <m/>
    <d v="2024-09-06T00:00:00"/>
    <s v="Sim"/>
    <m/>
    <d v="2024-09-11T00:00:00"/>
    <m/>
    <m/>
    <m/>
    <d v="2024-10-09T00:00:00"/>
    <m/>
    <d v="2024-09-11T00:00:00"/>
    <d v="2024-10-10T00:00:00"/>
    <d v="2024-09-06T00:00:00"/>
    <d v="2024-10-03T00:00:00"/>
    <d v="2024-09-30T00:00:00"/>
    <m/>
    <d v="2024-09-09T00:00:00"/>
    <d v="2024-09-17T00:00:00"/>
    <d v="2025-02-04T00:00:00"/>
    <d v="2024-10-03T00:00:00"/>
    <d v="2024-11-05T00:00:00"/>
    <d v="2024-09-17T00:00:00"/>
    <m/>
    <s v="Sim"/>
    <m/>
    <m/>
    <m/>
    <m/>
    <d v="2024-09-24T00:00:00"/>
    <d v="2024-09-23T00:00:00"/>
    <d v="2024-10-15T00:00:00"/>
    <m/>
    <m/>
    <d v="2024-10-16T00:00:00"/>
    <d v="2024-09-10T00:00:00"/>
    <d v="2024-11-05T00:00:00"/>
    <m/>
    <m/>
    <m/>
    <d v="2024-09-17T00:00:00"/>
    <m/>
    <m/>
    <m/>
    <m/>
    <m/>
    <m/>
    <m/>
    <m/>
    <m/>
    <m/>
    <m/>
    <m/>
    <m/>
    <m/>
    <m/>
    <n v="2133.4299999999998"/>
    <m/>
    <m/>
    <m/>
    <m/>
    <m/>
    <s v="SIM"/>
  </r>
  <r>
    <n v="3813"/>
    <x v="0"/>
    <n v="4568"/>
    <x v="5"/>
    <s v="Etapa Unica"/>
    <s v="BLOCO G"/>
    <n v="1"/>
    <s v="ÁGUAS LINDAS"/>
    <s v="TYSON DIAS DE LIMA"/>
    <s v="&quot;61066034303&quot;"/>
    <x v="3"/>
    <x v="44"/>
    <s v="Não"/>
    <s v="Não"/>
    <s v="Não"/>
    <s v="Sim"/>
    <s v="Sim"/>
    <s v="Não"/>
    <s v="Não"/>
    <n v="156393.97"/>
    <n v="550.74"/>
    <n v="0"/>
    <n v="107763.85"/>
    <n v="48607.15"/>
    <n v="0"/>
    <n v="156371"/>
    <n v="0"/>
    <n v="0"/>
    <m/>
    <n v="8787721116365"/>
    <s v="Contrato Adimplente"/>
    <n v="105316"/>
    <d v="2024-10-23T00:00:00"/>
    <n v="2740.25"/>
    <d v="2024-10-03T00:00:00"/>
    <x v="0"/>
    <d v="2024-09-06T00:00:00"/>
    <m/>
    <m/>
    <m/>
    <m/>
    <s v="Endy Carvalho Consultoria imobiliária"/>
    <m/>
    <m/>
    <m/>
    <d v="2025-03-24T00:00:00"/>
    <d v="2025-03-24T00:00:00"/>
    <s v="VENDA FINALIZADA"/>
    <d v="2024-08-27T00:00:00"/>
    <n v="28555"/>
    <n v="208792.85"/>
    <m/>
    <s v="AGL29"/>
    <n v="28555"/>
    <m/>
    <s v="Ceilândia"/>
    <s v="Distrito Federal"/>
    <n v="5561999598322"/>
    <s v="QNP 25 CJ A"/>
    <n v="72200000"/>
    <s v="CEILANDIA DF"/>
    <s v="TYSONDIASDELIMA@GMAIL.COM"/>
    <m/>
    <n v="1835.82"/>
    <d v="2024-12-07T00:00:00"/>
    <m/>
    <m/>
    <m/>
    <n v="3422"/>
    <n v="6001"/>
    <s v="Atendente"/>
    <d v="2024-08-27T00:00:00"/>
    <n v="1174.99"/>
    <d v="2024-10-08T00:00:00"/>
    <s v="sim"/>
    <d v="2024-10-03T00:00:00"/>
    <s v="MP140371"/>
    <d v="2024-08-27T00:00:00"/>
    <d v="2024-10-09T00:00:00"/>
    <m/>
    <d v="2024-09-05T00:00:00"/>
    <s v="Sim"/>
    <m/>
    <d v="2024-08-27T00:00:00"/>
    <m/>
    <m/>
    <m/>
    <d v="2024-10-14T00:00:00"/>
    <m/>
    <d v="2024-09-09T00:00:00"/>
    <d v="2024-10-16T00:00:00"/>
    <d v="2024-09-06T00:00:00"/>
    <d v="2024-11-01T00:00:00"/>
    <d v="2024-10-09T00:00:00"/>
    <m/>
    <d v="2024-09-09T00:00:00"/>
    <d v="2024-09-13T00:00:00"/>
    <m/>
    <d v="2024-10-10T00:00:00"/>
    <d v="2024-12-17T00:00:00"/>
    <d v="2024-09-13T00:00:00"/>
    <d v="2024-10-21T00:00:00"/>
    <s v="Sim"/>
    <m/>
    <m/>
    <m/>
    <m/>
    <d v="2024-09-06T00:00:00"/>
    <m/>
    <d v="2024-10-23T00:00:00"/>
    <m/>
    <m/>
    <d v="2024-11-04T00:00:00"/>
    <d v="2024-09-09T00:00:00"/>
    <d v="2024-12-30T00:00:00"/>
    <d v="2025-01-01T00:00:00"/>
    <d v="2025-02-13T00:00:00"/>
    <d v="2025-02-24T00:00:00"/>
    <d v="2024-09-12T00:00:00"/>
    <d v="2025-02-24T00:00:00"/>
    <m/>
    <m/>
    <m/>
    <m/>
    <m/>
    <m/>
    <m/>
    <m/>
    <m/>
    <m/>
    <m/>
    <m/>
    <m/>
    <m/>
    <n v="4105.32"/>
    <m/>
    <s v="Não tem"/>
    <s v="CADASTRO VALIDADO"/>
    <s v="FINALIZADO"/>
    <s v="FINALIZADO - SEM FIADOR"/>
    <s v="SIM"/>
  </r>
  <r>
    <n v="3814"/>
    <x v="0"/>
    <n v="4555"/>
    <x v="5"/>
    <s v="Etapa Unica"/>
    <s v="BLOCO F"/>
    <n v="201"/>
    <s v="ÁGUAS LINDAS"/>
    <s v="KAMILLY CRISTINA ROCHA SILVA"/>
    <s v="&quot;16190552609&quot;"/>
    <x v="3"/>
    <x v="64"/>
    <s v="Não"/>
    <s v="Não"/>
    <s v="Não"/>
    <s v="Sim"/>
    <s v="Sim"/>
    <s v="Não"/>
    <s v="Não"/>
    <n v="144708.32999999999"/>
    <n v="460.67"/>
    <n v="0"/>
    <n v="89708.2"/>
    <n v="50291.8"/>
    <n v="0"/>
    <n v="140000"/>
    <n v="0"/>
    <n v="0"/>
    <m/>
    <n v="8787721116845"/>
    <s v="Contrato Adimplente"/>
    <n v="105308"/>
    <d v="2024-10-15T00:00:00"/>
    <n v="2371.12"/>
    <d v="2024-09-27T00:00:00"/>
    <x v="0"/>
    <d v="2024-09-06T00:00:00"/>
    <m/>
    <d v="2024-09-27T00:00:00"/>
    <m/>
    <m/>
    <s v="Endy Carvalho Consultoria imobiliária"/>
    <m/>
    <m/>
    <m/>
    <d v="2026-01-26T00:00:00"/>
    <d v="2026-01-26T00:00:00"/>
    <s v="VENDA FINALIZADA"/>
    <d v="2024-08-23T00:00:00"/>
    <n v="28557"/>
    <n v="203999.87"/>
    <m/>
    <s v="AGL29"/>
    <n v="28557"/>
    <s v="ROBERT JOSE GOMES DA SILVA - 16162386660"/>
    <s v="Águas Lindas de Goiás"/>
    <s v="Goiás"/>
    <n v="5538999760293"/>
    <s v="RUA 12 Q 12A"/>
    <n v="72910001"/>
    <s v="JARDIM DA BARRAGEM IV"/>
    <s v="kamillycristina0711@icloud.com"/>
    <m/>
    <n v="1535.57"/>
    <d v="2025-02-18T00:00:00"/>
    <m/>
    <m/>
    <m/>
    <n v="3400"/>
    <n v="6003"/>
    <s v="Assistente"/>
    <d v="2024-09-19T00:00:00"/>
    <n v="1174.99"/>
    <d v="2024-10-30T00:00:00"/>
    <s v="sim"/>
    <d v="2024-10-04T00:00:00"/>
    <s v="MP140372"/>
    <d v="2024-09-19T00:00:00"/>
    <d v="2024-10-02T00:00:00"/>
    <m/>
    <d v="2024-09-06T00:00:00"/>
    <s v="Sim"/>
    <m/>
    <d v="2024-09-19T00:00:00"/>
    <m/>
    <m/>
    <m/>
    <d v="2024-10-07T00:00:00"/>
    <m/>
    <d v="2024-09-25T00:00:00"/>
    <d v="2024-10-04T00:00:00"/>
    <d v="2024-09-06T00:00:00"/>
    <d v="2024-10-03T00:00:00"/>
    <d v="2024-10-02T00:00:00"/>
    <m/>
    <d v="2024-09-09T00:00:00"/>
    <d v="2024-09-13T00:00:00"/>
    <m/>
    <d v="2024-10-02T00:00:00"/>
    <d v="2024-11-28T00:00:00"/>
    <d v="2024-09-13T00:00:00"/>
    <d v="2024-10-07T00:00:00"/>
    <s v="Sim"/>
    <m/>
    <m/>
    <m/>
    <m/>
    <d v="2024-09-05T00:00:00"/>
    <m/>
    <d v="2024-10-16T00:00:00"/>
    <m/>
    <m/>
    <d v="2024-10-18T00:00:00"/>
    <d v="2024-09-09T00:00:00"/>
    <d v="2024-12-04T00:00:00"/>
    <d v="2025-05-15T00:00:00"/>
    <d v="2025-05-26T00:00:00"/>
    <d v="2026-01-22T00:00:00"/>
    <d v="2024-09-13T00:00:00"/>
    <d v="2026-01-22T00:00:00"/>
    <m/>
    <m/>
    <m/>
    <m/>
    <m/>
    <m/>
    <m/>
    <m/>
    <m/>
    <m/>
    <m/>
    <m/>
    <m/>
    <m/>
    <n v="3905.32"/>
    <m/>
    <s v="Pago"/>
    <s v="CADASTRO VALIDADO"/>
    <s v="FINALIZADO"/>
    <s v="PENDENTE 1 FIADOR"/>
    <s v="SIM"/>
  </r>
  <r>
    <n v="3815"/>
    <x v="2"/>
    <n v="4593"/>
    <x v="7"/>
    <s v="Etapa Unica"/>
    <s v="BLOCO P"/>
    <s v="APTO 202"/>
    <s v="FORMOSA"/>
    <s v="AMANDA NERES QUERMES"/>
    <s v="&quot;10946469113&quot;"/>
    <x v="1"/>
    <x v="56"/>
    <s v="Não"/>
    <s v="Não"/>
    <s v="Não"/>
    <s v="Não"/>
    <s v="Não"/>
    <s v="Não"/>
    <s v="Não"/>
    <n v="149722.79999999999"/>
    <n v="547.49"/>
    <n v="0"/>
    <n v="107148.8"/>
    <n v="42574"/>
    <n v="0"/>
    <n v="149722.79999999999"/>
    <n v="0"/>
    <n v="0"/>
    <m/>
    <n v="8787721159870"/>
    <s v="Contrato Adimplente"/>
    <m/>
    <d v="2024-10-14T00:00:00"/>
    <n v="3543.36"/>
    <d v="2024-09-27T00:00:00"/>
    <x v="0"/>
    <d v="2024-09-09T00:00:00"/>
    <m/>
    <m/>
    <m/>
    <m/>
    <s v="Endy Carvalho Consultoria imobiliária"/>
    <m/>
    <m/>
    <m/>
    <d v="2025-02-10T00:00:00"/>
    <d v="2025-08-25T00:00:00"/>
    <s v="VENDA FINALIZADA"/>
    <d v="2024-08-31T00:00:00"/>
    <n v="28642"/>
    <n v="221931.67"/>
    <m/>
    <s v="FSA010"/>
    <n v="28642"/>
    <s v="ROMERO PEREIRA QUERMES - 64599868191"/>
    <s v="Formosa"/>
    <s v="Goiás"/>
    <n v="5561999015120"/>
    <s v="RUA VICENTE DE CARVALHO, Q. 37"/>
    <n v="73805271"/>
    <s v="JARDIM CALIFORNIA"/>
    <s v="amandaquermes22@gmail.com"/>
    <m/>
    <n v="1825"/>
    <d v="2025-02-27T00:00:00"/>
    <m/>
    <m/>
    <m/>
    <n v="3836"/>
    <n v="6009"/>
    <s v="Auxiliar"/>
    <d v="2024-09-23T00:00:00"/>
    <m/>
    <m/>
    <s v="sim"/>
    <m/>
    <s v="MP143235"/>
    <d v="2024-09-23T00:00:00"/>
    <d v="2024-09-30T00:00:00"/>
    <m/>
    <d v="2024-09-09T00:00:00"/>
    <s v="Sim"/>
    <m/>
    <d v="2024-09-23T00:00:00"/>
    <m/>
    <m/>
    <m/>
    <d v="2024-10-09T00:00:00"/>
    <m/>
    <d v="2024-09-26T00:00:00"/>
    <d v="2024-10-09T00:00:00"/>
    <d v="2024-09-09T00:00:00"/>
    <d v="2024-10-03T00:00:00"/>
    <d v="2024-09-30T00:00:00"/>
    <m/>
    <d v="2024-09-10T00:00:00"/>
    <d v="2024-09-26T00:00:00"/>
    <d v="2025-02-27T00:00:00"/>
    <d v="2024-10-03T00:00:00"/>
    <d v="2024-11-05T00:00:00"/>
    <d v="2024-09-25T00:00:00"/>
    <m/>
    <s v="Sim"/>
    <m/>
    <m/>
    <m/>
    <m/>
    <d v="2024-09-27T00:00:00"/>
    <d v="2024-09-26T00:00:00"/>
    <m/>
    <m/>
    <m/>
    <d v="2024-10-16T00:00:00"/>
    <d v="2024-09-20T00:00:00"/>
    <d v="2024-11-05T00:00:00"/>
    <m/>
    <m/>
    <m/>
    <d v="2024-09-25T00:00:00"/>
    <m/>
    <m/>
    <m/>
    <m/>
    <m/>
    <m/>
    <m/>
    <m/>
    <m/>
    <m/>
    <m/>
    <m/>
    <m/>
    <m/>
    <m/>
    <n v="2309.8200000000002"/>
    <m/>
    <m/>
    <m/>
    <s v="Falta certidão do dependente."/>
    <m/>
    <m/>
  </r>
  <r>
    <n v="3816"/>
    <x v="0"/>
    <n v="4592"/>
    <x v="5"/>
    <s v="Etapa Unica"/>
    <s v="BLOCO E"/>
    <n v="301"/>
    <s v="ÁGUAS LINDAS"/>
    <s v="BEATRIZ FERREIRA DOS SANTOS"/>
    <s v="&quot;70338717161&quot;"/>
    <x v="2"/>
    <x v="23"/>
    <s v="Não"/>
    <s v="Não"/>
    <s v="Não"/>
    <s v="Sim"/>
    <s v="Sim"/>
    <s v="Não"/>
    <s v="Não"/>
    <n v="136423.76"/>
    <n v="437.5"/>
    <n v="0"/>
    <n v="84471.83"/>
    <n v="53576.17"/>
    <n v="0"/>
    <n v="138048"/>
    <n v="0"/>
    <n v="0"/>
    <m/>
    <m/>
    <s v="Contrato Adimplente"/>
    <n v="105296"/>
    <d v="2024-11-11T00:00:00"/>
    <n v="2371.12"/>
    <d v="2024-09-17T00:00:00"/>
    <x v="0"/>
    <d v="2024-09-09T00:00:00"/>
    <m/>
    <m/>
    <m/>
    <m/>
    <s v="Endy Carvalho Consultoria imobiliária"/>
    <m/>
    <m/>
    <m/>
    <d v="2025-03-24T00:00:00"/>
    <d v="2025-03-24T00:00:00"/>
    <s v="VENDA FINALIZADA"/>
    <d v="2024-08-31T00:00:00"/>
    <n v="28648"/>
    <n v="195000.76"/>
    <m/>
    <s v="AGL29"/>
    <n v="28648"/>
    <s v="EDSON JOSE FERREIRA - 60343754100,RIVALDO SIQUEIRA ALVES - 00724256105"/>
    <s v="Águas Lindas de Goiás"/>
    <s v="Goiás"/>
    <n v="5561993352844"/>
    <s v="Quadra 12"/>
    <n v="72916069"/>
    <s v="Jardim Pérola da Barragem I"/>
    <s v="2018biaeriva@gmail.com"/>
    <m/>
    <n v="1750"/>
    <m/>
    <m/>
    <m/>
    <m/>
    <n v="3388"/>
    <n v="6015"/>
    <s v="Cuidador de Idosos"/>
    <d v="2024-09-16T00:00:00"/>
    <m/>
    <m/>
    <s v="sim"/>
    <m/>
    <s v="MP140373"/>
    <d v="2024-09-16T00:00:00"/>
    <d v="2024-09-19T00:00:00"/>
    <m/>
    <d v="2024-09-06T00:00:00"/>
    <s v="Sim"/>
    <m/>
    <d v="2024-09-16T00:00:00"/>
    <m/>
    <m/>
    <m/>
    <d v="2024-09-26T00:00:00"/>
    <m/>
    <d v="2024-09-23T00:00:00"/>
    <d v="2024-10-02T00:00:00"/>
    <d v="2024-09-06T00:00:00"/>
    <d v="2024-10-03T00:00:00"/>
    <d v="2024-09-20T00:00:00"/>
    <m/>
    <d v="2024-09-10T00:00:00"/>
    <d v="2024-09-16T00:00:00"/>
    <m/>
    <d v="2024-09-24T00:00:00"/>
    <d v="2024-11-28T00:00:00"/>
    <d v="2024-09-16T00:00:00"/>
    <d v="2024-10-07T00:00:00"/>
    <s v="Sim"/>
    <m/>
    <m/>
    <m/>
    <m/>
    <d v="2024-09-05T00:00:00"/>
    <m/>
    <d v="2024-11-12T00:00:00"/>
    <m/>
    <m/>
    <d v="2024-11-13T00:00:00"/>
    <d v="2024-09-11T00:00:00"/>
    <d v="2024-12-03T00:00:00"/>
    <d v="2024-12-20T00:00:00"/>
    <d v="2025-02-13T00:00:00"/>
    <d v="2025-02-24T00:00:00"/>
    <d v="2024-09-16T00:00:00"/>
    <d v="2025-02-24T00:00:00"/>
    <m/>
    <m/>
    <m/>
    <m/>
    <m/>
    <m/>
    <m/>
    <m/>
    <m/>
    <m/>
    <m/>
    <m/>
    <m/>
    <m/>
    <n v="3805.32"/>
    <m/>
    <s v="Não tem"/>
    <s v="AGUARDANDO VALIDAÇÃO DA AGEHAB"/>
    <s v="FINALIZADO"/>
    <s v="PENDENTE 1 FIADOR"/>
    <s v="SIM"/>
  </r>
  <r>
    <n v="3817"/>
    <x v="0"/>
    <n v="4596"/>
    <x v="3"/>
    <s v="ETAPA 01"/>
    <s v="BLOCO RESIDENCIAL"/>
    <s v="APT 105"/>
    <s v="FORMOSA"/>
    <s v="FILIPE MATEUS SULZBACH"/>
    <s v="&quot;11551327694&quot;"/>
    <x v="8"/>
    <x v="71"/>
    <s v="Não"/>
    <s v="Não"/>
    <s v="Não"/>
    <s v="Não"/>
    <s v="Não"/>
    <s v="Não"/>
    <s v="Não"/>
    <n v="239735.65"/>
    <n v="0"/>
    <n v="0"/>
    <n v="0"/>
    <n v="0"/>
    <n v="0"/>
    <n v="0"/>
    <n v="0"/>
    <n v="0"/>
    <m/>
    <m/>
    <s v="Contrato Adimplente"/>
    <m/>
    <d v="2025-05-22T00:00:00"/>
    <n v="4491.41"/>
    <d v="2024-09-10T00:00:00"/>
    <x v="0"/>
    <d v="2024-09-09T00:00:00"/>
    <m/>
    <m/>
    <m/>
    <m/>
    <s v="CAIXA CREDFÁCIL"/>
    <s v="Flávia Cristina da Silva Mittelstaedt"/>
    <m/>
    <m/>
    <d v="2025-06-10T00:00:00"/>
    <d v="2025-06-10T00:00:00"/>
    <s v="VENDA FINALIZADA"/>
    <d v="2024-09-09T00:00:00"/>
    <n v="28594"/>
    <n v="503000"/>
    <m/>
    <s v="FSA 03"/>
    <n v="28594"/>
    <s v="CESARIO GONCALVES DE ANDRADE - 52384810634,MANUELLA BRANDAO GONCALVES - 11532113609,MARILIA GABRIELA BRANDAO GONCALVES - 11532115644"/>
    <s v="Formosa"/>
    <s v="Goiás"/>
    <n v="5538999485752"/>
    <s v="RUA ABNERES DE MOURA TELLES Q 51 LOTE 1"/>
    <n v="73814065"/>
    <s v="PARQUE LAGUNA II"/>
    <s v="filipe.msul@gmail.com"/>
    <m/>
    <n v="8472"/>
    <m/>
    <m/>
    <s v="Eduardo Martins (Gestor): CCA nos enviou a cópia do e-mail de conformidade do processo. Anexado ao CV. Processo finalizado, já aprece no EPR."/>
    <s v="10/06/2025 às 10h35"/>
    <n v="1943"/>
    <n v="6006"/>
    <s v="Gerente"/>
    <d v="2024-09-10T00:00:00"/>
    <m/>
    <m/>
    <s v="sim"/>
    <m/>
    <m/>
    <d v="2024-09-10T00:00:00"/>
    <m/>
    <m/>
    <m/>
    <s v="Sim"/>
    <m/>
    <d v="2024-09-10T00:00:00"/>
    <m/>
    <m/>
    <m/>
    <d v="2025-03-24T00:00:00"/>
    <m/>
    <d v="2024-09-11T00:00:00"/>
    <d v="2025-04-10T00:00:00"/>
    <m/>
    <m/>
    <d v="2025-02-21T00:00:00"/>
    <m/>
    <m/>
    <d v="2024-09-10T00:00:00"/>
    <m/>
    <d v="2025-03-17T00:00:00"/>
    <m/>
    <d v="2024-09-10T00:00:00"/>
    <m/>
    <s v="Sim"/>
    <d v="2025-04-28T00:00:00"/>
    <m/>
    <m/>
    <d v="2025-05-19T00:00:00"/>
    <d v="2025-03-10T00:00:00"/>
    <m/>
    <d v="2025-05-26T00:00:00"/>
    <m/>
    <m/>
    <d v="2025-05-28T00:00:00"/>
    <d v="2024-09-05T00:00:00"/>
    <m/>
    <m/>
    <m/>
    <m/>
    <d v="2024-09-10T00:00:00"/>
    <m/>
    <m/>
    <m/>
    <m/>
    <m/>
    <m/>
    <m/>
    <m/>
    <m/>
    <n v="16741"/>
    <m/>
    <s v="certidão de pacto antenupcial"/>
    <m/>
    <m/>
    <m/>
    <n v="6470.12"/>
    <m/>
    <m/>
    <m/>
    <m/>
    <m/>
    <m/>
  </r>
  <r>
    <n v="3818"/>
    <x v="1"/>
    <n v="4586"/>
    <x v="0"/>
    <s v="Única"/>
    <s v="BLOCO C"/>
    <s v="4 (PCD)"/>
    <s v="FORMOSA"/>
    <s v="SHAÍLLA VITÓRIA DO CARMO CRUZ"/>
    <s v="&quot;04530920127&quot;"/>
    <x v="1"/>
    <x v="19"/>
    <s v="Não"/>
    <s v="Não"/>
    <s v="Não"/>
    <s v="Não"/>
    <s v="Não"/>
    <s v="Não"/>
    <s v="Não"/>
    <n v="155054.45000000001"/>
    <n v="690"/>
    <n v="54945.55"/>
    <n v="131625.45000000001"/>
    <n v="23429"/>
    <n v="0"/>
    <n v="155054.45000000001"/>
    <n v="0"/>
    <n v="0"/>
    <m/>
    <m/>
    <s v="Contrato Adimplente"/>
    <m/>
    <m/>
    <n v="0"/>
    <m/>
    <x v="1"/>
    <d v="2024-09-09T00:00:00"/>
    <m/>
    <m/>
    <m/>
    <m/>
    <s v="CAIXA CREDFÁCIL"/>
    <s v="Flávia Cristina da Silva Mittelstaedt"/>
    <m/>
    <m/>
    <d v="2024-10-14T00:00:00"/>
    <d v="2024-10-14T00:00:00"/>
    <s v="DISTRATO"/>
    <d v="2024-08-31T00:00:00"/>
    <n v="28646"/>
    <n v="230000"/>
    <m/>
    <s v="FSA09"/>
    <n v="28646"/>
    <s v="JHEMERSOM VIANA DE MELO - 08455601159"/>
    <s v="Formosa"/>
    <s v="Goiás"/>
    <n v="5561996552177"/>
    <s v="RUA 21 Q 4 L 07"/>
    <n v="73808190"/>
    <s v="PARQUE DA COLINA 1"/>
    <s v="carmoshailla@gmail.com"/>
    <m/>
    <n v="2300"/>
    <d v="2025-02-10T00:00:00"/>
    <m/>
    <m/>
    <m/>
    <n v="3060"/>
    <n v="6013"/>
    <s v="Assistente"/>
    <d v="2024-09-16T00:00:00"/>
    <m/>
    <m/>
    <s v="sim"/>
    <m/>
    <s v="MP134572"/>
    <d v="2024-09-16T00:00:00"/>
    <m/>
    <m/>
    <d v="2024-09-09T00:00:00"/>
    <m/>
    <m/>
    <d v="2024-09-16T00:00:00"/>
    <m/>
    <m/>
    <m/>
    <m/>
    <m/>
    <d v="2024-09-30T00:00:00"/>
    <m/>
    <d v="2024-09-09T00:00:00"/>
    <m/>
    <m/>
    <m/>
    <d v="2024-09-11T00:00:00"/>
    <m/>
    <m/>
    <m/>
    <m/>
    <m/>
    <m/>
    <m/>
    <m/>
    <m/>
    <m/>
    <m/>
    <m/>
    <m/>
    <m/>
    <m/>
    <m/>
    <m/>
    <d v="2024-09-09T00:00:00"/>
    <m/>
    <m/>
    <m/>
    <m/>
    <m/>
    <m/>
    <m/>
    <m/>
    <m/>
    <m/>
    <m/>
    <m/>
    <m/>
    <m/>
    <m/>
    <m/>
    <m/>
    <m/>
    <m/>
    <m/>
    <m/>
    <m/>
    <s v="Pendente"/>
    <m/>
    <s v="cliente reprovado na conformidade - distrato"/>
    <m/>
    <s v="NÃO"/>
  </r>
  <r>
    <n v="3819"/>
    <x v="2"/>
    <n v="4597"/>
    <x v="7"/>
    <s v="Etapa Unica"/>
    <s v="BLOCO O"/>
    <s v="APTO 102"/>
    <s v="FORMOSA"/>
    <s v="JOSÉ PAULO DA SILVA ROLIM"/>
    <s v="&quot;03495937013&quot;"/>
    <x v="0"/>
    <x v="66"/>
    <s v="Não"/>
    <s v="Não"/>
    <s v="Não"/>
    <s v="Não"/>
    <s v="Não"/>
    <s v="Não"/>
    <s v="Não"/>
    <n v="155660.43"/>
    <n v="705"/>
    <n v="0"/>
    <n v="133871.43"/>
    <n v="21789"/>
    <n v="54339.57"/>
    <n v="210000"/>
    <n v="0"/>
    <n v="0"/>
    <m/>
    <n v="8787721149816"/>
    <s v="Contrato Adimplente"/>
    <m/>
    <d v="2024-10-10T00:00:00"/>
    <n v="3543.28"/>
    <d v="2024-09-19T00:00:00"/>
    <x v="0"/>
    <d v="2024-09-10T00:00:00"/>
    <m/>
    <m/>
    <m/>
    <m/>
    <s v="Endy Carvalho Consultoria imobiliária"/>
    <m/>
    <m/>
    <m/>
    <d v="2025-02-10T00:00:00"/>
    <d v="2025-08-25T00:00:00"/>
    <s v="VENDA FINALIZADA"/>
    <d v="2024-09-10T00:00:00"/>
    <n v="28643"/>
    <n v="221933.56"/>
    <m/>
    <s v="FSA010"/>
    <n v="28643"/>
    <s v="ÍTALO FELIPE ALVES BEZERRA - 08324488189"/>
    <s v="Formosa"/>
    <s v="Goiás"/>
    <n v="5561999085924"/>
    <s v="RUA 03"/>
    <n v="73813330"/>
    <s v="Formosinha"/>
    <s v="gmiojps@gmail.com"/>
    <m/>
    <n v="2350"/>
    <d v="2025-02-26T00:00:00"/>
    <m/>
    <s v="Endy Carvalho (Correspondente): Nome: JOSE PAULO DA SILVA ROLIM CPF: 3495937013 Data Limite p/ Assinatura: 26/02/2025   Senhor Correspondente   1._x0009_Concluída a análise do dossiê em referência, constatou-se que está em conformidade com os requisitos exigidos para a contratação. 2._x0009_Compete à agência concessora receber e organizar a documentação. 3._x0009_Conforme disposto no CR277, cabe ao gerente concessor responsabilizar-se pela conferência da validade das pesquisas e certidões, atualizando-as se necessário, antes da assinatura do contrato. 4._x0009_Informamos, ainda, que o ATESTE DA CONFORMIDADE nos sistemas SICAQ / SIOPI ocorrerá em até 12 horas da emissão deste parecer. 4.1_x0009_Caso o ateste não conste após esse tempo, o pedido de registro manual do ateste pode ser feito no endereço www.cehop.sp.caixa, acessando o banner “Painel de Atendimento -&amp;gt; Abrir Demanda -&amp;gt; Solicitações SICAQ-SIOPI&quot;."/>
    <s v="16/09/2024 às 14h24"/>
    <n v="3816"/>
    <n v="6010"/>
    <s v="Autônomo(a)"/>
    <d v="2024-09-12T00:00:00"/>
    <m/>
    <m/>
    <s v="sim"/>
    <m/>
    <s v="MP143237"/>
    <d v="2024-09-13T00:00:00"/>
    <d v="2024-09-24T00:00:00"/>
    <m/>
    <d v="2024-09-10T00:00:00"/>
    <s v="Sim"/>
    <m/>
    <d v="2024-09-13T00:00:00"/>
    <m/>
    <m/>
    <m/>
    <d v="2024-10-03T00:00:00"/>
    <m/>
    <d v="2024-09-23T00:00:00"/>
    <d v="2024-10-04T00:00:00"/>
    <d v="2024-09-10T00:00:00"/>
    <d v="2024-10-03T00:00:00"/>
    <d v="2024-09-25T00:00:00"/>
    <m/>
    <d v="2024-09-10T00:00:00"/>
    <d v="2024-09-16T00:00:00"/>
    <d v="2024-02-26T00:00:00"/>
    <d v="2024-09-30T00:00:00"/>
    <d v="2024-11-05T00:00:00"/>
    <d v="2024-09-16T00:00:00"/>
    <m/>
    <s v="Sim"/>
    <m/>
    <m/>
    <m/>
    <m/>
    <d v="2024-09-19T00:00:00"/>
    <m/>
    <d v="2024-10-10T00:00:00"/>
    <m/>
    <m/>
    <d v="2024-10-31T00:00:00"/>
    <d v="2024-09-12T00:00:00"/>
    <d v="2024-11-05T00:00:00"/>
    <m/>
    <m/>
    <m/>
    <d v="2024-09-16T00:00:00"/>
    <m/>
    <m/>
    <m/>
    <m/>
    <m/>
    <m/>
    <m/>
    <m/>
    <m/>
    <m/>
    <m/>
    <m/>
    <m/>
    <m/>
    <m/>
    <n v="2192.9499999999998"/>
    <m/>
    <m/>
    <m/>
    <m/>
    <m/>
    <m/>
  </r>
  <r>
    <n v="3820"/>
    <x v="2"/>
    <n v="4591"/>
    <x v="7"/>
    <s v="Etapa Unica"/>
    <s v="BLOCO O"/>
    <s v="APTO 201"/>
    <s v="FORMOSA"/>
    <s v="VITORIA GABRIELLY COSTA DOS SANTOS"/>
    <s v="&quot;11269059173&quot;"/>
    <x v="1"/>
    <x v="21"/>
    <s v="Não"/>
    <s v="Não"/>
    <s v="Não"/>
    <s v="Não"/>
    <s v="Não"/>
    <s v="Não"/>
    <s v="Não"/>
    <n v="149907.12"/>
    <n v="663.6"/>
    <n v="0"/>
    <n v="126478.12"/>
    <n v="24322"/>
    <n v="0"/>
    <n v="150800.12"/>
    <n v="0"/>
    <n v="0"/>
    <m/>
    <n v="8787721148364"/>
    <s v="Contrato Adimplente"/>
    <m/>
    <d v="2024-10-02T00:00:00"/>
    <n v="3578.21"/>
    <d v="2024-09-18T00:00:00"/>
    <x v="0"/>
    <d v="2024-09-10T00:00:00"/>
    <m/>
    <m/>
    <m/>
    <m/>
    <s v="Endy Carvalho Consultoria imobiliária"/>
    <m/>
    <m/>
    <m/>
    <d v="2025-02-10T00:00:00"/>
    <d v="2025-08-25T00:00:00"/>
    <s v="VENDA FINALIZADA"/>
    <d v="2024-08-31T00:00:00"/>
    <n v="28641"/>
    <n v="221932.79"/>
    <m/>
    <s v="FSA010"/>
    <n v="28641"/>
    <s v="WENIA COSTA DA LUZ - 00457656182"/>
    <s v="Formosa"/>
    <s v="Goiás"/>
    <n v="5561996973275"/>
    <s v="RUA 10"/>
    <n v="73813645"/>
    <s v="SÃO BENEDITO"/>
    <s v="vitoriasantosfsa865@gmail.com"/>
    <m/>
    <n v="2300"/>
    <m/>
    <m/>
    <m/>
    <m/>
    <n v="3819"/>
    <n v="6008"/>
    <s v="Assistente"/>
    <d v="2024-09-13T00:00:00"/>
    <m/>
    <m/>
    <s v="sim"/>
    <m/>
    <s v="MP143236"/>
    <d v="2024-09-13T00:00:00"/>
    <d v="2024-09-24T00:00:00"/>
    <m/>
    <d v="2024-09-10T00:00:00"/>
    <s v="Sim"/>
    <m/>
    <d v="2024-09-13T00:00:00"/>
    <m/>
    <m/>
    <m/>
    <d v="2024-09-30T00:00:00"/>
    <m/>
    <d v="2024-09-16T00:00:00"/>
    <d v="2024-10-01T00:00:00"/>
    <d v="2024-09-10T00:00:00"/>
    <d v="2024-10-03T00:00:00"/>
    <d v="2024-09-24T00:00:00"/>
    <m/>
    <d v="2024-09-10T00:00:00"/>
    <d v="2024-09-17T00:00:00"/>
    <d v="2024-02-26T00:00:00"/>
    <d v="2024-09-26T00:00:00"/>
    <d v="2024-11-05T00:00:00"/>
    <d v="2024-09-17T00:00:00"/>
    <m/>
    <s v="Sim"/>
    <m/>
    <m/>
    <m/>
    <m/>
    <d v="2024-09-18T00:00:00"/>
    <m/>
    <d v="2024-10-03T00:00:00"/>
    <m/>
    <m/>
    <d v="2024-10-04T00:00:00"/>
    <d v="2024-09-11T00:00:00"/>
    <d v="2024-11-05T00:00:00"/>
    <m/>
    <m/>
    <m/>
    <d v="2024-09-17T00:00:00"/>
    <m/>
    <m/>
    <m/>
    <m/>
    <m/>
    <m/>
    <m/>
    <m/>
    <m/>
    <m/>
    <m/>
    <m/>
    <m/>
    <m/>
    <m/>
    <n v="2063.85"/>
    <m/>
    <m/>
    <m/>
    <m/>
    <m/>
    <m/>
  </r>
  <r>
    <n v="3821"/>
    <x v="2"/>
    <n v="4584"/>
    <x v="0"/>
    <s v="Única"/>
    <s v="BLOCO C"/>
    <n v="103"/>
    <s v="FORMOSA"/>
    <s v="CLEYTON FERREIRA MAIA"/>
    <s v="&quot;04231192146&quot;"/>
    <x v="0"/>
    <x v="58"/>
    <s v="Não"/>
    <s v="Não"/>
    <s v="Não"/>
    <s v="Não"/>
    <s v="Não"/>
    <s v="Não"/>
    <s v="Não"/>
    <n v="164200"/>
    <n v="0"/>
    <n v="0"/>
    <n v="0.01"/>
    <n v="0.01"/>
    <n v="0"/>
    <n v="0.02"/>
    <n v="0"/>
    <n v="0"/>
    <m/>
    <m/>
    <s v="Contrato Adimplente"/>
    <m/>
    <d v="2024-10-25T00:00:00"/>
    <n v="0"/>
    <d v="2024-09-27T00:00:00"/>
    <x v="0"/>
    <d v="2024-09-10T00:00:00"/>
    <m/>
    <m/>
    <m/>
    <m/>
    <s v="CAIXA CREDFÁCIL"/>
    <s v="Flávia Cristina da Silva Mittelstaedt"/>
    <m/>
    <m/>
    <d v="2025-02-10T00:00:00"/>
    <d v="2025-10-08T00:00:00"/>
    <s v="VENDA FINALIZADA"/>
    <d v="2024-08-30T00:00:00"/>
    <n v="28645"/>
    <n v="225000"/>
    <m/>
    <s v="FSA09"/>
    <n v="28645"/>
    <s v="IVONETE HENRIQUE BARBOSA - 89383788100"/>
    <s v="Formosa"/>
    <s v="Goiás"/>
    <n v="5562999225794"/>
    <s v="Rua 22"/>
    <n v="73805229"/>
    <s v="Jardim Oliveira Q 49"/>
    <s v="cleytonmaia_3@hotmail.com"/>
    <m/>
    <n v="2907.13"/>
    <m/>
    <m/>
    <m/>
    <m/>
    <n v="3063"/>
    <n v="6012"/>
    <s v="Auxiliar"/>
    <d v="2024-09-17T00:00:00"/>
    <m/>
    <m/>
    <s v="sim"/>
    <m/>
    <s v="MP134573"/>
    <d v="2024-09-17T00:00:00"/>
    <d v="2024-10-07T00:00:00"/>
    <m/>
    <d v="2024-09-11T00:00:00"/>
    <s v="Sim"/>
    <m/>
    <d v="2024-09-17T00:00:00"/>
    <m/>
    <m/>
    <m/>
    <m/>
    <m/>
    <d v="2024-09-30T00:00:00"/>
    <m/>
    <d v="2024-09-11T00:00:00"/>
    <d v="2024-10-03T00:00:00"/>
    <d v="2024-10-08T00:00:00"/>
    <m/>
    <d v="2024-09-12T00:00:00"/>
    <d v="2024-09-24T00:00:00"/>
    <m/>
    <d v="2024-10-11T00:00:00"/>
    <d v="2024-11-25T00:00:00"/>
    <d v="2024-09-24T00:00:00"/>
    <m/>
    <s v="Sim"/>
    <m/>
    <m/>
    <m/>
    <m/>
    <d v="2024-10-01T00:00:00"/>
    <m/>
    <d v="2024-10-25T00:00:00"/>
    <m/>
    <m/>
    <d v="2024-10-28T00:00:00"/>
    <d v="2024-09-09T00:00:00"/>
    <d v="2024-11-26T00:00:00"/>
    <d v="2025-05-20T00:00:00"/>
    <d v="2025-09-18T00:00:00"/>
    <m/>
    <d v="2024-09-24T00:00:00"/>
    <m/>
    <m/>
    <m/>
    <m/>
    <m/>
    <m/>
    <m/>
    <m/>
    <m/>
    <m/>
    <m/>
    <m/>
    <m/>
    <m/>
    <m/>
    <n v="1859.96"/>
    <m/>
    <m/>
    <m/>
    <m/>
    <m/>
    <s v="NÃO"/>
  </r>
  <r>
    <n v="3822"/>
    <x v="1"/>
    <n v="4588"/>
    <x v="7"/>
    <s v="Etapa Unica"/>
    <s v="BLOCO A"/>
    <s v="APTO 2"/>
    <s v="FORMOSA"/>
    <s v="KARINE FERNANDES DA SILVA"/>
    <s v="&quot;04225777154&quot;"/>
    <x v="0"/>
    <x v="17"/>
    <s v="Não"/>
    <s v="Não"/>
    <s v="Não"/>
    <s v="Não"/>
    <s v="Não"/>
    <s v="Não"/>
    <s v="Não"/>
    <n v="156260.42000000001"/>
    <n v="704.99"/>
    <n v="0"/>
    <n v="134471.42000000001"/>
    <n v="6536"/>
    <n v="0"/>
    <n v="141007.42000000001"/>
    <n v="0"/>
    <n v="0"/>
    <m/>
    <m/>
    <s v="Contrato Adimplente"/>
    <m/>
    <m/>
    <n v="0"/>
    <m/>
    <x v="1"/>
    <d v="2024-09-10T00:00:00"/>
    <m/>
    <m/>
    <m/>
    <m/>
    <s v="Endy Carvalho Consultoria imobiliária"/>
    <m/>
    <m/>
    <m/>
    <d v="2024-10-11T00:00:00"/>
    <d v="2024-10-11T00:00:00"/>
    <s v="DISTRATO"/>
    <d v="2024-08-31T00:00:00"/>
    <n v="28647"/>
    <n v="225000"/>
    <m/>
    <s v="FSA010"/>
    <n v="28647"/>
    <m/>
    <s v="Formosa"/>
    <s v="Goiás"/>
    <n v="5561999626361"/>
    <s v="Rua Sabiá Q 5"/>
    <n v="73813781"/>
    <s v="Parque Lago"/>
    <s v="fernandeskarine021@gmail.com"/>
    <m/>
    <n v="2350"/>
    <d v="2025-02-24T00:00:00"/>
    <m/>
    <m/>
    <m/>
    <n v="3588"/>
    <n v="6014"/>
    <s v="Cabelereira"/>
    <m/>
    <m/>
    <m/>
    <m/>
    <m/>
    <m/>
    <m/>
    <m/>
    <m/>
    <m/>
    <m/>
    <m/>
    <m/>
    <m/>
    <m/>
    <m/>
    <m/>
    <m/>
    <m/>
    <m/>
    <m/>
    <m/>
    <m/>
    <m/>
    <m/>
    <d v="2024-09-16T00:00:00"/>
    <d v="2024-02-24T00:00:00"/>
    <m/>
    <m/>
    <d v="2024-09-16T00:00:00"/>
    <m/>
    <s v="Sim"/>
    <m/>
    <m/>
    <m/>
    <m/>
    <m/>
    <m/>
    <m/>
    <m/>
    <m/>
    <m/>
    <d v="2024-09-11T00:00:00"/>
    <m/>
    <m/>
    <m/>
    <m/>
    <d v="2024-09-16T00:00:00"/>
    <m/>
    <m/>
    <s v="Aluguel Social"/>
    <m/>
    <m/>
    <m/>
    <m/>
    <m/>
    <m/>
    <m/>
    <m/>
    <m/>
    <m/>
    <m/>
    <m/>
    <m/>
    <m/>
    <s v="Pendente"/>
    <m/>
    <s v="cliente sem interesse em seguir"/>
    <m/>
    <s v="NÃO"/>
  </r>
  <r>
    <n v="3823"/>
    <x v="0"/>
    <n v="4604"/>
    <x v="5"/>
    <s v="Etapa Unica"/>
    <s v="BLOCO J"/>
    <n v="301"/>
    <s v="ÁGUAS LINDAS"/>
    <s v="THAYNA DE SOUSA BASTOS"/>
    <s v="&quot;70579358119&quot;"/>
    <x v="3"/>
    <x v="59"/>
    <s v="Não"/>
    <s v="Não"/>
    <s v="Não"/>
    <s v="Sim"/>
    <s v="Sim"/>
    <s v="Não"/>
    <s v="Não"/>
    <n v="157275.13"/>
    <n v="0"/>
    <n v="0"/>
    <n v="117668.22"/>
    <n v="47901.78"/>
    <n v="0"/>
    <n v="165570"/>
    <n v="0"/>
    <n v="0"/>
    <m/>
    <n v="8787721134622"/>
    <s v="Contrato Adimplente"/>
    <n v="105376"/>
    <d v="2024-10-10T00:00:00"/>
    <n v="2740.25"/>
    <d v="2024-09-18T00:00:00"/>
    <x v="0"/>
    <d v="2024-09-11T00:00:00"/>
    <m/>
    <m/>
    <m/>
    <m/>
    <s v="Endy Carvalho Consultoria imobiliária"/>
    <m/>
    <m/>
    <m/>
    <d v="2025-03-24T00:00:00"/>
    <d v="2025-03-24T00:00:00"/>
    <s v="VENDA FINALIZADA"/>
    <d v="2024-09-12T00:00:00"/>
    <n v="28697"/>
    <n v="210898.42"/>
    <m/>
    <s v="AGL29"/>
    <n v="28697"/>
    <m/>
    <s v="Águas Lindas de Goiás"/>
    <s v="Goiás"/>
    <n v="5561992558512"/>
    <s v="RUA A COM AV 01 QD B-01"/>
    <n v="72911390"/>
    <s v="JARDIM LARANJEIRAS"/>
    <s v="Thaynabastos670@gmail.com"/>
    <m/>
    <n v="2000"/>
    <m/>
    <m/>
    <m/>
    <m/>
    <n v="3468"/>
    <n v="6016"/>
    <s v="Cabelereira"/>
    <d v="2024-09-04T00:00:00"/>
    <n v="1174.99"/>
    <d v="2024-09-23T00:00:00"/>
    <s v="sim"/>
    <d v="2024-09-25T00:00:00"/>
    <s v="mp140374"/>
    <d v="2024-09-04T00:00:00"/>
    <d v="2024-09-19T00:00:00"/>
    <m/>
    <d v="2024-09-10T00:00:00"/>
    <s v="Sim"/>
    <m/>
    <d v="2024-09-04T00:00:00"/>
    <m/>
    <m/>
    <m/>
    <d v="2024-09-26T00:00:00"/>
    <m/>
    <d v="2024-09-04T00:00:00"/>
    <d v="2024-10-02T00:00:00"/>
    <d v="2024-09-11T00:00:00"/>
    <d v="2024-10-03T00:00:00"/>
    <d v="2024-09-20T00:00:00"/>
    <m/>
    <d v="2024-09-19T00:00:00"/>
    <d v="2024-09-16T00:00:00"/>
    <m/>
    <d v="2024-09-24T00:00:00"/>
    <d v="2024-12-17T00:00:00"/>
    <d v="2024-09-16T00:00:00"/>
    <d v="2024-10-07T00:00:00"/>
    <s v="Sim"/>
    <m/>
    <m/>
    <m/>
    <m/>
    <d v="2024-09-09T00:00:00"/>
    <m/>
    <d v="2024-10-11T00:00:00"/>
    <m/>
    <m/>
    <d v="2024-10-15T00:00:00"/>
    <d v="2024-09-11T00:00:00"/>
    <d v="2024-12-30T00:00:00"/>
    <d v="2024-12-20T00:00:00"/>
    <d v="2025-02-13T00:00:00"/>
    <d v="2025-02-24T00:00:00"/>
    <d v="2024-09-16T00:00:00"/>
    <d v="2025-02-24T00:00:00"/>
    <m/>
    <m/>
    <m/>
    <m/>
    <m/>
    <m/>
    <m/>
    <m/>
    <m/>
    <m/>
    <m/>
    <m/>
    <m/>
    <m/>
    <n v="4105.32"/>
    <m/>
    <s v="Não tem"/>
    <m/>
    <s v="FINALIZADO"/>
    <s v="FINALIZADO - SEM FIADOR"/>
    <s v="SIM"/>
  </r>
  <r>
    <n v="3824"/>
    <x v="0"/>
    <n v="4632"/>
    <x v="2"/>
    <s v="ETAPA 02"/>
    <s v="BLOCO K"/>
    <n v="103"/>
    <s v="ÁGUAS LINDAS"/>
    <s v="JARDEL DE OLIVEIRA GUEDES"/>
    <s v="&quot;07685923564&quot;"/>
    <x v="7"/>
    <x v="54"/>
    <s v="Não"/>
    <s v="Não"/>
    <s v="Não"/>
    <s v="Sim"/>
    <s v="Sim"/>
    <s v="Não"/>
    <s v="Não"/>
    <n v="159883.97"/>
    <n v="601.20000000000005"/>
    <n v="68734.91"/>
    <n v="121463.97"/>
    <n v="45116.03"/>
    <n v="0"/>
    <n v="166580"/>
    <n v="0"/>
    <n v="0"/>
    <m/>
    <n v="8787721037899"/>
    <s v="Contrato Adimplente"/>
    <n v="96173"/>
    <d v="2024-10-18T00:00:00"/>
    <n v="2740.25"/>
    <d v="2024-09-13T00:00:00"/>
    <x v="0"/>
    <d v="2024-09-12T00:00:00"/>
    <m/>
    <m/>
    <m/>
    <m/>
    <s v="Endy Carvalho Consultoria imobiliária"/>
    <m/>
    <m/>
    <m/>
    <d v="2025-03-25T00:00:00"/>
    <d v="2025-03-25T00:00:00"/>
    <s v="VENDA FINALIZADA"/>
    <d v="2024-09-19T00:00:00"/>
    <n v="29108"/>
    <n v="202000"/>
    <m/>
    <s v="AGL28"/>
    <n v="29108"/>
    <m/>
    <s v="Ceilândia"/>
    <s v="Distrito Federal"/>
    <n v="5577998551207"/>
    <s v="QNM 23 CONJUNTO G LOTE 08"/>
    <n v="72215237"/>
    <s v="Ceilândia Sul (Ceilândia)"/>
    <s v="jardeloliveira011@gmail.com"/>
    <m/>
    <n v="2004.04"/>
    <m/>
    <m/>
    <m/>
    <m/>
    <n v="2874"/>
    <n v="6038"/>
    <s v="Mecânico"/>
    <d v="2024-09-10T00:00:00"/>
    <n v="1174.99"/>
    <d v="2024-09-19T00:00:00"/>
    <s v="sim"/>
    <d v="2024-09-20T00:00:00"/>
    <s v="MP129880"/>
    <d v="2024-09-10T00:00:00"/>
    <d v="2024-09-17T00:00:00"/>
    <m/>
    <d v="2024-09-06T00:00:00"/>
    <s v="Sim"/>
    <m/>
    <d v="2024-09-10T00:00:00"/>
    <m/>
    <m/>
    <m/>
    <d v="2024-09-30T00:00:00"/>
    <m/>
    <d v="2024-09-10T00:00:00"/>
    <d v="2024-10-02T00:00:00"/>
    <d v="2024-09-06T00:00:00"/>
    <d v="2024-10-03T00:00:00"/>
    <d v="2024-09-27T00:00:00"/>
    <m/>
    <d v="2024-09-09T00:00:00"/>
    <d v="2024-09-12T00:00:00"/>
    <m/>
    <d v="2024-09-27T00:00:00"/>
    <d v="2024-10-28T00:00:00"/>
    <d v="2024-09-12T00:00:00"/>
    <d v="2024-10-07T00:00:00"/>
    <s v="Sim"/>
    <m/>
    <m/>
    <m/>
    <m/>
    <d v="2024-09-11T00:00:00"/>
    <m/>
    <d v="2024-10-18T00:00:00"/>
    <m/>
    <m/>
    <d v="2024-10-22T00:00:00"/>
    <d v="2024-08-29T00:00:00"/>
    <d v="2024-10-28T00:00:00"/>
    <d v="2024-11-12T00:00:00"/>
    <d v="2024-12-05T00:00:00"/>
    <d v="2025-02-05T00:00:00"/>
    <d v="2024-09-04T00:00:00"/>
    <d v="2025-02-05T00:00:00"/>
    <m/>
    <m/>
    <m/>
    <m/>
    <m/>
    <m/>
    <m/>
    <m/>
    <m/>
    <m/>
    <m/>
    <m/>
    <m/>
    <m/>
    <n v="4105.32"/>
    <m/>
    <s v="Não tem"/>
    <m/>
    <s v="AGUARDANDO VALIDAÇÃO DE ESPELHO PELA SV"/>
    <s v="FINALIZADO - SEM FIADOR"/>
    <s v="SIM"/>
  </r>
  <r>
    <n v="3825"/>
    <x v="2"/>
    <n v="4626"/>
    <x v="7"/>
    <s v="Etapa Unica"/>
    <s v="BLOCO Q"/>
    <s v="APTO 203"/>
    <s v="FORMOSA"/>
    <s v="SINDY RAIRHA PEREIRA BARBOSA"/>
    <s v="&quot;07791883147&quot;"/>
    <x v="0"/>
    <x v="1"/>
    <s v="Não"/>
    <s v="Não"/>
    <s v="Não"/>
    <s v="Não"/>
    <s v="Não"/>
    <s v="Não"/>
    <s v="Não"/>
    <n v="150252.45000000001"/>
    <n v="560.02"/>
    <n v="0"/>
    <n v="109669.64"/>
    <n v="12617"/>
    <n v="0"/>
    <n v="122286.64"/>
    <n v="0"/>
    <n v="0"/>
    <m/>
    <n v="8787721158327"/>
    <s v="Contrato Adimplente"/>
    <m/>
    <d v="2024-10-14T00:00:00"/>
    <n v="3543.36"/>
    <d v="2024-09-20T00:00:00"/>
    <x v="0"/>
    <d v="2024-09-12T00:00:00"/>
    <m/>
    <m/>
    <m/>
    <m/>
    <s v="Endy Carvalho Consultoria imobiliária"/>
    <m/>
    <m/>
    <m/>
    <d v="2025-02-10T00:00:00"/>
    <d v="2025-08-25T00:00:00"/>
    <s v="VENDA FINALIZADA"/>
    <d v="2024-09-13T00:00:00"/>
    <n v="28961"/>
    <n v="221931.32"/>
    <m/>
    <s v="FSA010"/>
    <n v="28961"/>
    <s v="RAIRE SABRINA PEREIRA BARBOSA - 07791866137"/>
    <s v="Formosa"/>
    <s v="Goiás"/>
    <n v="5561998652695"/>
    <s v="Avenida Califórnia Q 27"/>
    <n v="73807600"/>
    <s v="Jardim Califórnia"/>
    <s v="sindyrairha@gmail.com"/>
    <m/>
    <n v="1866.78"/>
    <m/>
    <m/>
    <m/>
    <m/>
    <n v="3853"/>
    <n v="6023"/>
    <s v="Professor(a)"/>
    <d v="2024-09-16T00:00:00"/>
    <m/>
    <m/>
    <s v="sim"/>
    <m/>
    <s v="MP143240"/>
    <d v="2024-09-16T00:00:00"/>
    <d v="2024-09-30T00:00:00"/>
    <m/>
    <d v="2024-09-12T00:00:00"/>
    <s v="Sim"/>
    <m/>
    <d v="2024-09-16T00:00:00"/>
    <m/>
    <m/>
    <m/>
    <d v="2024-10-09T00:00:00"/>
    <m/>
    <d v="2024-09-23T00:00:00"/>
    <d v="2024-10-09T00:00:00"/>
    <d v="2024-09-12T00:00:00"/>
    <d v="2024-10-03T00:00:00"/>
    <d v="2024-09-30T00:00:00"/>
    <m/>
    <d v="2024-09-12T00:00:00"/>
    <d v="2024-09-18T00:00:00"/>
    <d v="2025-01-01T00:00:00"/>
    <d v="2024-10-03T00:00:00"/>
    <d v="2024-11-05T00:00:00"/>
    <d v="2024-09-17T00:00:00"/>
    <m/>
    <s v="Sim"/>
    <m/>
    <m/>
    <m/>
    <m/>
    <d v="2024-09-23T00:00:00"/>
    <m/>
    <d v="2024-10-15T00:00:00"/>
    <m/>
    <m/>
    <d v="2024-10-16T00:00:00"/>
    <d v="2024-09-12T00:00:00"/>
    <d v="2024-11-05T00:00:00"/>
    <m/>
    <m/>
    <m/>
    <d v="2024-09-17T00:00:00"/>
    <m/>
    <m/>
    <m/>
    <m/>
    <m/>
    <m/>
    <m/>
    <m/>
    <m/>
    <m/>
    <m/>
    <m/>
    <m/>
    <m/>
    <m/>
    <n v="2316.0100000000002"/>
    <m/>
    <m/>
    <m/>
    <m/>
    <m/>
    <m/>
  </r>
  <r>
    <n v="3826"/>
    <x v="2"/>
    <n v="4622"/>
    <x v="7"/>
    <s v="Etapa Unica"/>
    <s v="BLOCO K"/>
    <s v="APTO 203"/>
    <s v="FORMOSA"/>
    <s v="HABIB FERREIRA ROCHA"/>
    <s v="&quot;04089361184&quot;"/>
    <x v="0"/>
    <x v="1"/>
    <s v="Não"/>
    <s v="Não"/>
    <s v="Não"/>
    <s v="Não"/>
    <s v="Não"/>
    <s v="Não"/>
    <s v="Não"/>
    <n v="157587.68"/>
    <n v="633.22"/>
    <n v="0"/>
    <n v="127736.68"/>
    <n v="8955"/>
    <n v="0"/>
    <n v="136691.68"/>
    <n v="0"/>
    <n v="0"/>
    <m/>
    <n v="8787721184859"/>
    <s v="Contrato Adimplente"/>
    <m/>
    <d v="2024-10-14T00:00:00"/>
    <n v="3582.6"/>
    <d v="2024-09-26T00:00:00"/>
    <x v="0"/>
    <d v="2024-09-12T00:00:00"/>
    <m/>
    <m/>
    <m/>
    <m/>
    <s v="Endy Carvalho Consultoria imobiliária"/>
    <m/>
    <m/>
    <m/>
    <d v="2025-02-10T00:00:00"/>
    <d v="2025-08-25T00:00:00"/>
    <s v="VENDA FINALIZADA"/>
    <d v="2024-09-13T00:00:00"/>
    <m/>
    <n v="221927.71"/>
    <m/>
    <s v="FSA010"/>
    <m/>
    <s v="MARTA FERREIRA DA SILVA - 08424489187"/>
    <s v="Formosa"/>
    <s v="Goiás"/>
    <n v="5561998149204"/>
    <s v="RUA 27 Q 7"/>
    <n v="73802030"/>
    <s v="Setor Bosque"/>
    <s v="habibkata@gmail.com"/>
    <m/>
    <n v="21107.599999999999"/>
    <d v="2025-03-04T00:00:00"/>
    <m/>
    <m/>
    <m/>
    <n v="3762"/>
    <n v="6022"/>
    <s v="Auxiliar"/>
    <d v="2024-09-16T00:00:00"/>
    <m/>
    <m/>
    <s v="sim"/>
    <m/>
    <s v="MP143241"/>
    <d v="2024-09-16T00:00:00"/>
    <d v="2024-09-30T00:00:00"/>
    <m/>
    <d v="2024-09-12T00:00:00"/>
    <s v="Sim"/>
    <m/>
    <d v="2024-09-16T00:00:00"/>
    <d v="2024-09-18T00:00:00"/>
    <m/>
    <d v="2024-09-19T00:00:00"/>
    <d v="2024-10-11T00:00:00"/>
    <m/>
    <d v="2024-09-23T00:00:00"/>
    <d v="2024-10-11T00:00:00"/>
    <d v="2024-09-12T00:00:00"/>
    <d v="2024-10-03T00:00:00"/>
    <d v="2024-09-30T00:00:00"/>
    <m/>
    <d v="2024-09-12T00:00:00"/>
    <d v="2024-09-24T00:00:00"/>
    <d v="2025-03-04T00:00:00"/>
    <d v="2024-10-03T00:00:00"/>
    <d v="2024-11-05T00:00:00"/>
    <d v="2024-09-24T00:00:00"/>
    <m/>
    <s v="Sim"/>
    <m/>
    <m/>
    <m/>
    <m/>
    <d v="2024-09-26T00:00:00"/>
    <d v="2024-09-24T00:00:00"/>
    <m/>
    <m/>
    <m/>
    <d v="2024-10-16T00:00:00"/>
    <d v="2024-09-16T00:00:00"/>
    <d v="2024-11-05T00:00:00"/>
    <m/>
    <m/>
    <m/>
    <d v="2024-09-24T00:00:00"/>
    <m/>
    <m/>
    <m/>
    <m/>
    <m/>
    <m/>
    <m/>
    <m/>
    <m/>
    <m/>
    <m/>
    <m/>
    <m/>
    <m/>
    <m/>
    <n v="2185.06"/>
    <m/>
    <m/>
    <m/>
    <m/>
    <m/>
    <m/>
  </r>
  <r>
    <n v="3827"/>
    <x v="2"/>
    <n v="4615"/>
    <x v="7"/>
    <s v="Etapa Unica"/>
    <s v="BLOCO H"/>
    <s v="APTO 201"/>
    <s v="FORMOSA"/>
    <s v="EDNA LORRAYNE ANTUNES DE JESUS"/>
    <s v="&quot;03528747161&quot;"/>
    <x v="0"/>
    <x v="57"/>
    <s v="Não"/>
    <s v="Não"/>
    <s v="Não"/>
    <s v="Não"/>
    <s v="Não"/>
    <s v="Não"/>
    <s v="Não"/>
    <n v="156011.93"/>
    <n v="542.69000000000005"/>
    <n v="0"/>
    <n v="106183.12"/>
    <n v="43352"/>
    <n v="0"/>
    <n v="149535.12"/>
    <n v="0"/>
    <n v="0"/>
    <m/>
    <n v="8787721155352"/>
    <s v="Contrato Adimplente"/>
    <m/>
    <d v="2024-11-07T00:00:00"/>
    <n v="3543.33"/>
    <d v="2024-10-16T00:00:00"/>
    <x v="0"/>
    <d v="2024-09-12T00:00:00"/>
    <m/>
    <m/>
    <m/>
    <m/>
    <s v="Endy Carvalho Consultoria imobiliária"/>
    <m/>
    <m/>
    <m/>
    <d v="2025-02-10T00:00:00"/>
    <d v="2025-08-25T00:00:00"/>
    <s v="VENDA FINALIZADA"/>
    <d v="2024-09-13T00:00:00"/>
    <n v="28959"/>
    <n v="221926.76"/>
    <m/>
    <s v="FSA010"/>
    <n v="28959"/>
    <s v="ROSINERE ANTUNES DE SOUZA - 02303015170"/>
    <s v="Formosa"/>
    <s v="Goiás"/>
    <n v="5561985553499"/>
    <s v="Rua 9"/>
    <n v="73805020"/>
    <s v="Setor Ferroviário"/>
    <s v="ednalorrayneantunes971@gmail.com"/>
    <m/>
    <n v="1809"/>
    <d v="2025-03-02T00:00:00"/>
    <m/>
    <m/>
    <m/>
    <n v="3707"/>
    <n v="6020"/>
    <s v="Caixa"/>
    <d v="2024-09-16T00:00:00"/>
    <m/>
    <m/>
    <s v="sim"/>
    <m/>
    <s v="MP143242"/>
    <d v="2024-09-16T00:00:00"/>
    <d v="2024-10-22T00:00:00"/>
    <m/>
    <d v="2024-09-12T00:00:00"/>
    <s v="Sim"/>
    <m/>
    <d v="2024-09-16T00:00:00"/>
    <d v="2024-10-07T00:00:00"/>
    <m/>
    <m/>
    <m/>
    <m/>
    <d v="2024-09-23T00:00:00"/>
    <d v="2024-11-04T00:00:00"/>
    <d v="2024-09-12T00:00:00"/>
    <d v="2024-11-01T00:00:00"/>
    <d v="2024-10-23T00:00:00"/>
    <m/>
    <d v="2024-09-12T00:00:00"/>
    <d v="2024-10-10T00:00:00"/>
    <d v="2025-03-02T00:00:00"/>
    <m/>
    <d v="2024-11-27T00:00:00"/>
    <d v="2024-10-10T00:00:00"/>
    <m/>
    <s v="Sim"/>
    <m/>
    <m/>
    <d v="2024-10-11T00:00:00"/>
    <m/>
    <d v="2024-10-16T00:00:00"/>
    <d v="2024-10-15T00:00:00"/>
    <d v="2024-11-08T00:00:00"/>
    <m/>
    <m/>
    <d v="2024-11-11T00:00:00"/>
    <d v="2024-09-12T00:00:00"/>
    <d v="2024-11-27T00:00:00"/>
    <m/>
    <m/>
    <m/>
    <d v="2024-10-10T00:00:00"/>
    <m/>
    <m/>
    <m/>
    <m/>
    <m/>
    <m/>
    <m/>
    <m/>
    <m/>
    <m/>
    <m/>
    <m/>
    <m/>
    <m/>
    <m/>
    <m/>
    <m/>
    <s v="Pago"/>
    <m/>
    <m/>
    <m/>
    <s v="SIM"/>
  </r>
  <r>
    <n v="3828"/>
    <x v="1"/>
    <n v="4616"/>
    <x v="0"/>
    <s v="Única"/>
    <s v="BLOCO G"/>
    <n v="4"/>
    <s v="FORMOSA"/>
    <s v="ANNA CLARA ARAUJO CARDOSO"/>
    <s v="&quot;07780611167&quot;"/>
    <x v="1"/>
    <x v="19"/>
    <s v="Não"/>
    <s v="Não"/>
    <s v="Não"/>
    <s v="Não"/>
    <s v="Não"/>
    <s v="Não"/>
    <s v="Não"/>
    <n v="148919.15"/>
    <n v="525"/>
    <n v="61080.85"/>
    <n v="102622.15"/>
    <n v="46297"/>
    <n v="0"/>
    <n v="148919.15"/>
    <n v="0"/>
    <n v="0"/>
    <m/>
    <m/>
    <s v="Contrato Adimplente"/>
    <m/>
    <m/>
    <n v="0"/>
    <m/>
    <x v="1"/>
    <d v="2024-09-12T00:00:00"/>
    <m/>
    <m/>
    <m/>
    <m/>
    <s v="Endy Carvalho Consultoria imobiliária"/>
    <m/>
    <m/>
    <m/>
    <d v="2024-10-25T00:00:00"/>
    <d v="2024-10-25T00:00:00"/>
    <s v="DISTRATO"/>
    <d v="2024-09-13T00:00:00"/>
    <n v="28960"/>
    <n v="235000"/>
    <m/>
    <s v="FSA09"/>
    <n v="28960"/>
    <s v="FABRICIO ARAUJO DE OLIVEIRA - 01079452150,THALINE CARDOSO AIRES - 04021968130"/>
    <s v="Formosa"/>
    <s v="Goiás"/>
    <n v="5561998673039"/>
    <s v="VIA 02  CASA- 02"/>
    <n v="73801971"/>
    <s v="JARDIM DAS AMERICAS"/>
    <s v="araujocardosoannaclara@gmail.com"/>
    <m/>
    <n v="2400"/>
    <d v="2025-02-18T00:00:00"/>
    <m/>
    <m/>
    <m/>
    <n v="3132"/>
    <n v="6021"/>
    <s v="Atendente"/>
    <m/>
    <m/>
    <m/>
    <m/>
    <m/>
    <s v="MP134574"/>
    <m/>
    <m/>
    <m/>
    <d v="2024-09-13T00:00:00"/>
    <m/>
    <m/>
    <m/>
    <m/>
    <m/>
    <m/>
    <m/>
    <m/>
    <m/>
    <m/>
    <d v="2024-09-13T00:00:00"/>
    <m/>
    <m/>
    <m/>
    <d v="2024-09-17T00:00:00"/>
    <d v="2024-09-17T00:00:00"/>
    <d v="2025-02-18T00:00:00"/>
    <m/>
    <m/>
    <d v="2024-09-17T00:00:00"/>
    <m/>
    <s v="Sim"/>
    <m/>
    <m/>
    <m/>
    <m/>
    <m/>
    <m/>
    <m/>
    <m/>
    <m/>
    <m/>
    <d v="2024-09-12T00:00:00"/>
    <m/>
    <m/>
    <m/>
    <m/>
    <d v="2024-09-17T00:00:00"/>
    <m/>
    <m/>
    <m/>
    <m/>
    <m/>
    <m/>
    <m/>
    <m/>
    <m/>
    <m/>
    <m/>
    <m/>
    <m/>
    <m/>
    <m/>
    <m/>
    <m/>
    <s v="Pendente"/>
    <m/>
    <s v="possivel distrato"/>
    <m/>
    <s v="NÃO"/>
  </r>
  <r>
    <n v="3829"/>
    <x v="2"/>
    <n v="4613"/>
    <x v="7"/>
    <s v="Etapa Unica"/>
    <s v="BLOCO L"/>
    <s v="APTO 101"/>
    <s v="FORMOSA"/>
    <s v="GABRIELA YAMAGUTY RODRIGUES"/>
    <s v="&quot;08340319140&quot;"/>
    <x v="0"/>
    <x v="26"/>
    <s v="Não"/>
    <s v="Não"/>
    <s v="Não"/>
    <s v="Não"/>
    <s v="Não"/>
    <s v="Não"/>
    <s v="Não"/>
    <n v="152019.57999999999"/>
    <n v="467.1"/>
    <n v="0"/>
    <n v="97019.58"/>
    <n v="55000"/>
    <n v="0"/>
    <n v="152019.57999999999"/>
    <n v="0"/>
    <n v="0"/>
    <m/>
    <n v="8787721099010"/>
    <s v="Contrato Adimplente"/>
    <m/>
    <d v="2024-10-14T00:00:00"/>
    <n v="3543.32"/>
    <d v="2024-09-26T00:00:00"/>
    <x v="0"/>
    <d v="2024-09-12T00:00:00"/>
    <m/>
    <m/>
    <m/>
    <m/>
    <s v="Endy Carvalho Consultoria imobiliária"/>
    <m/>
    <m/>
    <m/>
    <d v="2025-02-10T00:00:00"/>
    <d v="2025-08-25T00:00:00"/>
    <s v="VENDA FINALIZADA"/>
    <d v="2024-09-13T00:00:00"/>
    <n v="28958"/>
    <n v="221925.17"/>
    <m/>
    <s v="FSA010"/>
    <n v="28958"/>
    <s v="PEDRO GUSTAVO SIQUEIRA  MARTINS - 70938077120"/>
    <s v="Formosa"/>
    <s v="Goiás"/>
    <n v="5561983204095"/>
    <s v="Rua Eduardo José de Paiva Q 24 L 42"/>
    <n v="73807620"/>
    <s v="Jardim Califórnia"/>
    <s v="Gabyyamaguty2@gmail.com"/>
    <m/>
    <n v="1557.04"/>
    <d v="2025-03-03T00:00:00"/>
    <m/>
    <m/>
    <m/>
    <n v="3767"/>
    <n v="6019"/>
    <s v="Consultor"/>
    <d v="2024-09-17T00:00:00"/>
    <m/>
    <m/>
    <s v="sim"/>
    <m/>
    <s v="MP143243"/>
    <d v="2024-09-17T00:00:00"/>
    <d v="2024-09-30T00:00:00"/>
    <m/>
    <d v="2024-09-13T00:00:00"/>
    <s v="Sim"/>
    <m/>
    <d v="2024-09-17T00:00:00"/>
    <d v="2024-09-18T00:00:00"/>
    <m/>
    <d v="2024-09-19T00:00:00"/>
    <d v="2024-10-11T00:00:00"/>
    <m/>
    <d v="2024-09-23T00:00:00"/>
    <d v="2024-10-11T00:00:00"/>
    <d v="2024-09-13T00:00:00"/>
    <d v="2024-10-03T00:00:00"/>
    <d v="2024-09-30T00:00:00"/>
    <m/>
    <d v="2024-09-13T00:00:00"/>
    <d v="2024-09-24T00:00:00"/>
    <d v="2025-03-03T00:00:00"/>
    <d v="2024-10-03T00:00:00"/>
    <d v="2024-11-05T00:00:00"/>
    <d v="2024-09-24T00:00:00"/>
    <m/>
    <s v="Sim"/>
    <m/>
    <m/>
    <m/>
    <m/>
    <d v="2024-09-27T00:00:00"/>
    <d v="2024-09-24T00:00:00"/>
    <d v="2024-10-14T00:00:00"/>
    <m/>
    <m/>
    <d v="2024-10-16T00:00:00"/>
    <d v="2024-09-13T00:00:00"/>
    <d v="2024-11-05T00:00:00"/>
    <m/>
    <m/>
    <m/>
    <d v="2024-09-24T00:00:00"/>
    <m/>
    <m/>
    <m/>
    <m/>
    <m/>
    <m/>
    <m/>
    <m/>
    <m/>
    <m/>
    <m/>
    <m/>
    <m/>
    <m/>
    <m/>
    <n v="2605.84"/>
    <m/>
    <m/>
    <m/>
    <m/>
    <m/>
    <m/>
  </r>
  <r>
    <n v="3830"/>
    <x v="1"/>
    <n v="4610"/>
    <x v="12"/>
    <s v="Etapa Única"/>
    <s v="BLOCO ÚNICO"/>
    <n v="1304"/>
    <s v="BRASÍLIA"/>
    <s v="LUCAS RIBEIRO SANTANA"/>
    <s v="&quot;70409334111&quot;"/>
    <x v="9"/>
    <x v="72"/>
    <s v="Não"/>
    <s v="Não"/>
    <s v="Não"/>
    <s v="Não"/>
    <s v="Não"/>
    <s v="Não"/>
    <s v="Não"/>
    <n v="348000"/>
    <n v="0"/>
    <n v="0"/>
    <n v="0"/>
    <n v="0"/>
    <n v="0"/>
    <n v="0"/>
    <n v="0"/>
    <n v="0"/>
    <m/>
    <m/>
    <s v="Contrato Adimplente"/>
    <m/>
    <m/>
    <n v="0"/>
    <m/>
    <x v="1"/>
    <d v="2024-09-12T00:00:00"/>
    <m/>
    <m/>
    <m/>
    <m/>
    <m/>
    <m/>
    <m/>
    <m/>
    <d v="2026-03-23T00:00:00"/>
    <d v="2026-03-23T00:00:00"/>
    <s v="DISTRATO"/>
    <d v="2024-09-13T00:00:00"/>
    <n v="28957"/>
    <n v="441465"/>
    <m/>
    <s v="DF 10"/>
    <n v="28957"/>
    <s v="ERIKA SILVA DOS SANTOS - 03933372194"/>
    <s v="Taguatinga"/>
    <s v="Distrito Federal"/>
    <n v="5561992319313"/>
    <s v="Rua 36 BLOCO J APTO 908"/>
    <n v="71919180"/>
    <s v="Norte (Águas Claras)"/>
    <s v="lucas.santana1306@gmail.com"/>
    <m/>
    <n v="10967"/>
    <m/>
    <m/>
    <s v="Jessemar Silva Esteves Clementino (Gestor): Cliente Venda Direta, última parcela com vencimento para 10/12/2026. Parcela de chaves/Financiamento previsto para 31/12/2026"/>
    <s v="08/08/2025 às 10h31"/>
    <n v="8259"/>
    <n v="6017"/>
    <s v="Analista"/>
    <m/>
    <m/>
    <m/>
    <m/>
    <m/>
    <m/>
    <m/>
    <m/>
    <m/>
    <m/>
    <m/>
    <m/>
    <m/>
    <m/>
    <m/>
    <m/>
    <m/>
    <m/>
    <m/>
    <m/>
    <m/>
    <m/>
    <m/>
    <m/>
    <m/>
    <m/>
    <m/>
    <m/>
    <m/>
    <m/>
    <m/>
    <m/>
    <m/>
    <m/>
    <m/>
    <m/>
    <m/>
    <m/>
    <m/>
    <m/>
    <m/>
    <m/>
    <m/>
    <m/>
    <m/>
    <m/>
    <m/>
    <m/>
    <m/>
    <m/>
    <m/>
    <m/>
    <m/>
    <m/>
    <m/>
    <m/>
    <m/>
    <m/>
    <m/>
    <m/>
    <m/>
    <m/>
    <m/>
    <m/>
    <m/>
    <m/>
    <m/>
    <m/>
    <m/>
    <m/>
  </r>
  <r>
    <n v="3831"/>
    <x v="1"/>
    <n v="4630"/>
    <x v="7"/>
    <s v="Etapa Unica"/>
    <s v="BLOCO P"/>
    <s v="APTO 203"/>
    <s v="FORMOSA"/>
    <s v="CLEITON AROUCHA DO NASCIMENTO"/>
    <s v="&quot;03594873196&quot;"/>
    <x v="1"/>
    <x v="10"/>
    <s v="Não"/>
    <s v="Não"/>
    <s v="Não"/>
    <s v="Não"/>
    <s v="Não"/>
    <s v="Não"/>
    <s v="Não"/>
    <n v="151070.13"/>
    <n v="663.61"/>
    <n v="0"/>
    <n v="126406.13"/>
    <n v="25600"/>
    <n v="0"/>
    <n v="152006.13"/>
    <n v="0"/>
    <n v="0"/>
    <m/>
    <m/>
    <s v="Contrato Adimplente"/>
    <m/>
    <m/>
    <n v="0"/>
    <m/>
    <x v="1"/>
    <d v="2024-09-13T00:00:00"/>
    <m/>
    <m/>
    <m/>
    <m/>
    <s v="Endy Carvalho Consultoria imobiliária"/>
    <m/>
    <m/>
    <m/>
    <d v="2024-10-16T00:00:00"/>
    <d v="2024-11-05T00:00:00"/>
    <s v="DISTRATO"/>
    <d v="2024-09-16T00:00:00"/>
    <n v="28977"/>
    <n v="221933.36"/>
    <m/>
    <s v="FSA010"/>
    <n v="28977"/>
    <s v="JAINE LILIAN DA SILVA RODRIGUES - 04603469110,MÁGILA AROUCHA DO NASCIMENTO - 81633254100"/>
    <s v="Formosa"/>
    <s v="Goiás"/>
    <n v="5562991253975"/>
    <s v="AVENIDA VALERIANO DE CASTRO"/>
    <n v="73801971"/>
    <s v="SETOR NORDESTE"/>
    <s v="arouchatec@gmail.com"/>
    <m/>
    <n v="2263.77"/>
    <m/>
    <m/>
    <m/>
    <m/>
    <n v="3837"/>
    <n v="6028"/>
    <s v="Administrador"/>
    <d v="2024-09-17T00:00:00"/>
    <m/>
    <m/>
    <s v="sim"/>
    <m/>
    <s v="MP143244"/>
    <d v="2024-09-17T00:00:00"/>
    <m/>
    <m/>
    <d v="2024-09-13T00:00:00"/>
    <m/>
    <m/>
    <d v="2024-09-17T00:00:00"/>
    <d v="2024-09-17T00:00:00"/>
    <m/>
    <d v="2024-09-25T00:00:00"/>
    <m/>
    <m/>
    <d v="2024-09-23T00:00:00"/>
    <m/>
    <d v="2024-09-13T00:00:00"/>
    <m/>
    <m/>
    <m/>
    <d v="2024-09-13T00:00:00"/>
    <d v="2024-10-02T00:00:00"/>
    <d v="2025-03-08T00:00:00"/>
    <m/>
    <m/>
    <d v="2024-10-01T00:00:00"/>
    <m/>
    <s v="Sim"/>
    <m/>
    <m/>
    <m/>
    <m/>
    <m/>
    <m/>
    <m/>
    <m/>
    <m/>
    <m/>
    <d v="2024-09-13T00:00:00"/>
    <m/>
    <m/>
    <m/>
    <m/>
    <d v="2024-10-01T00:00:00"/>
    <m/>
    <m/>
    <m/>
    <m/>
    <m/>
    <m/>
    <m/>
    <m/>
    <m/>
    <m/>
    <m/>
    <m/>
    <m/>
    <m/>
    <m/>
    <m/>
    <m/>
    <s v="Pago"/>
    <m/>
    <m/>
    <m/>
    <s v="NÃO"/>
  </r>
  <r>
    <n v="3832"/>
    <x v="1"/>
    <n v="4620"/>
    <x v="5"/>
    <s v="Etapa Unica"/>
    <s v="BLOCO F"/>
    <n v="102"/>
    <s v="ÁGUAS LINDAS"/>
    <s v="PABLINE ANGELA LUZIA DE SOUSA"/>
    <s v="&quot;70631137122&quot;"/>
    <x v="2"/>
    <x v="67"/>
    <s v="Não"/>
    <s v="Não"/>
    <s v="Não"/>
    <s v="Não"/>
    <s v="Não"/>
    <s v="Não"/>
    <s v="Não"/>
    <n v="132493.1"/>
    <n v="637.5"/>
    <n v="0"/>
    <n v="113909.03"/>
    <n v="18730"/>
    <n v="0"/>
    <n v="132639.03"/>
    <n v="0"/>
    <n v="0"/>
    <m/>
    <m/>
    <s v="Contrato Adimplente"/>
    <m/>
    <m/>
    <n v="0"/>
    <m/>
    <x v="1"/>
    <d v="2024-09-13T00:00:00"/>
    <m/>
    <m/>
    <m/>
    <m/>
    <s v="Endy Carvalho Consultoria imobiliária"/>
    <m/>
    <m/>
    <m/>
    <d v="2024-10-14T00:00:00"/>
    <d v="2024-10-14T00:00:00"/>
    <s v="DISTRATO"/>
    <d v="2024-09-16T00:00:00"/>
    <n v="28974"/>
    <n v="194999.02"/>
    <m/>
    <s v="AGL29"/>
    <n v="28974"/>
    <m/>
    <s v="Águas Lindas de Goiás"/>
    <s v="Goiás"/>
    <n v="5561993722880"/>
    <s v="RUA 21, Q. 26, L. 03"/>
    <n v="72926050"/>
    <s v="Parque das Águas Bonitas I"/>
    <s v="pablineangela13@gmail.com"/>
    <m/>
    <n v="2550"/>
    <m/>
    <m/>
    <m/>
    <m/>
    <n v="3394"/>
    <n v="6024"/>
    <s v="Tecnico em Enfermagem"/>
    <m/>
    <m/>
    <m/>
    <m/>
    <m/>
    <s v="MP140375"/>
    <m/>
    <m/>
    <m/>
    <m/>
    <m/>
    <m/>
    <m/>
    <m/>
    <m/>
    <m/>
    <m/>
    <m/>
    <m/>
    <m/>
    <m/>
    <m/>
    <m/>
    <m/>
    <m/>
    <d v="2024-09-17T00:00:00"/>
    <m/>
    <m/>
    <m/>
    <d v="2024-09-16T00:00:00"/>
    <m/>
    <s v="Sim"/>
    <m/>
    <m/>
    <m/>
    <m/>
    <d v="2024-09-10T00:00:00"/>
    <m/>
    <m/>
    <m/>
    <m/>
    <m/>
    <d v="2024-09-11T00:00:00"/>
    <m/>
    <m/>
    <m/>
    <m/>
    <d v="2024-09-16T00:00:00"/>
    <m/>
    <m/>
    <s v="Aluguel Social"/>
    <m/>
    <m/>
    <m/>
    <m/>
    <m/>
    <m/>
    <m/>
    <m/>
    <m/>
    <m/>
    <m/>
    <m/>
    <m/>
    <m/>
    <m/>
    <s v="AGUARDANDO VALIDAÇÃO DA AGEHAB"/>
    <s v="AGUARDANDO FIADOR E PENDENCIA DE AGEHAB PARA ASSINAR NA CAIXA."/>
    <s v="PENDENTE 1 FIADOR"/>
    <s v="SIM"/>
  </r>
  <r>
    <n v="3833"/>
    <x v="2"/>
    <n v="4639"/>
    <x v="7"/>
    <s v="Etapa Unica"/>
    <s v="BLOCO F"/>
    <s v="APTO 303"/>
    <s v="FORMOSA"/>
    <s v="EZEQUIEL EUZEBIO PEREIRA"/>
    <s v="&quot;04669092170&quot;"/>
    <x v="1"/>
    <x v="10"/>
    <s v="Não"/>
    <s v="Não"/>
    <s v="Não"/>
    <s v="Não"/>
    <s v="Não"/>
    <s v="Não"/>
    <s v="Não"/>
    <n v="154023.4"/>
    <n v="512.79999999999995"/>
    <n v="0"/>
    <n v="99647.47"/>
    <n v="48395"/>
    <n v="0"/>
    <n v="148042.47"/>
    <n v="0"/>
    <n v="0"/>
    <m/>
    <n v="8787721143796"/>
    <s v="Contrato Adimplente"/>
    <m/>
    <d v="2024-10-23T00:00:00"/>
    <n v="0"/>
    <d v="2024-09-30T00:00:00"/>
    <x v="0"/>
    <d v="2024-09-13T00:00:00"/>
    <m/>
    <m/>
    <m/>
    <m/>
    <s v="Endy Carvalho Consultoria imobiliária"/>
    <m/>
    <m/>
    <m/>
    <d v="2025-02-10T00:00:00"/>
    <d v="2025-08-25T00:00:00"/>
    <s v="VENDA FINALIZADA"/>
    <d v="2024-09-16T00:00:00"/>
    <n v="28978"/>
    <n v="221926.67"/>
    <m/>
    <s v="FSA010"/>
    <n v="28978"/>
    <s v="ALEX NATAN MENESES OLIVEIRA BASTOS - 08412246179,ELIENE FERNANDES COUTO - 98823965187"/>
    <s v="Vila Boa"/>
    <s v="Goiás"/>
    <n v="5561998387399"/>
    <s v="AV SAO PAULO"/>
    <n v="73825000"/>
    <s v="CENTRO"/>
    <s v="ezequieleuzebio921@gmail.com"/>
    <m/>
    <n v="1709.35"/>
    <d v="2025-03-08T00:00:00"/>
    <m/>
    <m/>
    <m/>
    <n v="3669"/>
    <n v="6030"/>
    <s v="Auxiliar"/>
    <d v="2024-09-28T00:00:00"/>
    <m/>
    <m/>
    <s v="sim"/>
    <m/>
    <s v="MP143245"/>
    <d v="2024-09-28T00:00:00"/>
    <d v="2024-10-07T00:00:00"/>
    <m/>
    <d v="2024-09-13T00:00:00"/>
    <s v="Sim"/>
    <m/>
    <d v="2024-09-28T00:00:00"/>
    <m/>
    <m/>
    <m/>
    <m/>
    <m/>
    <d v="2024-10-03T00:00:00"/>
    <m/>
    <d v="2024-09-16T00:00:00"/>
    <d v="2024-10-03T00:00:00"/>
    <d v="2024-10-08T00:00:00"/>
    <m/>
    <d v="2024-09-17T00:00:00"/>
    <d v="2024-09-20T00:00:00"/>
    <d v="2025-03-08T00:00:00"/>
    <d v="2024-10-11T00:00:00"/>
    <d v="2024-11-05T00:00:00"/>
    <d v="2024-09-19T00:00:00"/>
    <m/>
    <s v="Sim"/>
    <m/>
    <m/>
    <m/>
    <m/>
    <d v="2024-10-03T00:00:00"/>
    <d v="2024-09-25T00:00:00"/>
    <d v="2024-10-25T00:00:00"/>
    <m/>
    <m/>
    <d v="2024-10-28T00:00:00"/>
    <d v="2024-09-14T00:00:00"/>
    <d v="2024-11-05T00:00:00"/>
    <m/>
    <m/>
    <m/>
    <d v="2024-09-19T00:00:00"/>
    <m/>
    <m/>
    <m/>
    <m/>
    <m/>
    <m/>
    <m/>
    <m/>
    <m/>
    <m/>
    <m/>
    <m/>
    <m/>
    <m/>
    <m/>
    <n v="2420.86"/>
    <m/>
    <m/>
    <m/>
    <m/>
    <m/>
    <m/>
  </r>
  <r>
    <n v="3834"/>
    <x v="2"/>
    <n v="4624"/>
    <x v="7"/>
    <s v="Etapa Unica"/>
    <s v="BLOCO B"/>
    <s v="APTO 104"/>
    <s v="FORMOSA"/>
    <s v="DAMIAO RYAN DE SOUSA OLIVEIRA"/>
    <s v="&quot;10103990399&quot;"/>
    <x v="0"/>
    <x v="60"/>
    <s v="Não"/>
    <s v="Não"/>
    <s v="Não"/>
    <s v="Não"/>
    <s v="Não"/>
    <s v="Não"/>
    <s v="Não"/>
    <n v="149842.29999999999"/>
    <n v="550.45000000000005"/>
    <n v="0"/>
    <n v="107743.3"/>
    <n v="42099"/>
    <n v="0"/>
    <n v="149842.29999999999"/>
    <n v="0"/>
    <n v="0"/>
    <m/>
    <n v="8787721187335"/>
    <s v="Contrato Adimplente"/>
    <m/>
    <d v="2024-10-23T00:00:00"/>
    <n v="0"/>
    <d v="2024-09-30T00:00:00"/>
    <x v="0"/>
    <d v="2024-09-13T00:00:00"/>
    <m/>
    <m/>
    <m/>
    <m/>
    <s v="Endy Carvalho Consultoria imobiliária"/>
    <m/>
    <m/>
    <m/>
    <d v="2025-02-10T00:00:00"/>
    <d v="2025-08-26T00:00:00"/>
    <s v="VENDA FINALIZADA"/>
    <d v="2024-09-16T00:00:00"/>
    <n v="28976"/>
    <n v="221930.67"/>
    <m/>
    <s v="FSA010"/>
    <n v="28976"/>
    <s v="ANTONIO JAILSON DOS SANTOS OLIVEIRA - 05767304327"/>
    <s v="Formosa"/>
    <s v="Goiás"/>
    <n v="5588981334006"/>
    <s v="Rua 01"/>
    <n v="73801971"/>
    <s v="Setor Sul"/>
    <s v="ryansousaoliveira21@gmail.com"/>
    <m/>
    <n v="1834.85"/>
    <d v="2025-03-04T00:00:00"/>
    <m/>
    <m/>
    <m/>
    <n v="3617"/>
    <n v="6027"/>
    <s v="Operador de Loja"/>
    <d v="2024-09-17T00:00:00"/>
    <m/>
    <m/>
    <s v="sim"/>
    <m/>
    <s v="MP143246"/>
    <d v="2024-09-17T00:00:00"/>
    <d v="2024-10-07T00:00:00"/>
    <m/>
    <d v="2024-09-13T00:00:00"/>
    <s v="Sim"/>
    <m/>
    <d v="2024-09-17T00:00:00"/>
    <d v="2024-09-20T00:00:00"/>
    <m/>
    <d v="2024-09-20T00:00:00"/>
    <m/>
    <m/>
    <d v="2024-09-23T00:00:00"/>
    <m/>
    <d v="2024-09-16T00:00:00"/>
    <d v="2024-10-03T00:00:00"/>
    <d v="2024-10-08T00:00:00"/>
    <m/>
    <d v="2024-09-17T00:00:00"/>
    <d v="2024-09-26T00:00:00"/>
    <d v="2025-03-04T00:00:00"/>
    <d v="2024-10-11T00:00:00"/>
    <d v="2024-11-05T00:00:00"/>
    <d v="2024-09-25T00:00:00"/>
    <m/>
    <s v="Sim"/>
    <m/>
    <m/>
    <m/>
    <m/>
    <d v="2024-09-30T00:00:00"/>
    <d v="2024-09-26T00:00:00"/>
    <d v="2024-10-25T00:00:00"/>
    <m/>
    <m/>
    <d v="2024-10-28T00:00:00"/>
    <d v="2024-09-16T00:00:00"/>
    <d v="2025-03-28T00:00:00"/>
    <m/>
    <m/>
    <m/>
    <d v="2024-09-25T00:00:00"/>
    <m/>
    <m/>
    <m/>
    <m/>
    <m/>
    <m/>
    <m/>
    <m/>
    <m/>
    <m/>
    <m/>
    <m/>
    <m/>
    <m/>
    <m/>
    <n v="2344.92"/>
    <m/>
    <m/>
    <m/>
    <m/>
    <m/>
    <m/>
  </r>
  <r>
    <n v="3835"/>
    <x v="2"/>
    <n v="4623"/>
    <x v="7"/>
    <s v="Etapa Unica"/>
    <s v="BLOCO F"/>
    <s v="APTO 104"/>
    <s v="FORMOSA"/>
    <s v="DRIELY TIAGO DE SOUSA"/>
    <s v="&quot;08216768141&quot;"/>
    <x v="1"/>
    <x v="15"/>
    <s v="Não"/>
    <s v="Não"/>
    <s v="Não"/>
    <s v="Não"/>
    <s v="Não"/>
    <s v="Não"/>
    <s v="Não"/>
    <n v="152186.97"/>
    <n v="597.62"/>
    <n v="0"/>
    <n v="117232.97"/>
    <n v="34954"/>
    <n v="0"/>
    <n v="152186.97"/>
    <n v="0"/>
    <n v="0"/>
    <m/>
    <n v="8787721186550"/>
    <s v="Contrato Adimplente"/>
    <m/>
    <d v="2024-11-04T00:00:00"/>
    <n v="3543.33"/>
    <d v="2024-10-10T00:00:00"/>
    <x v="0"/>
    <d v="2024-09-13T00:00:00"/>
    <m/>
    <m/>
    <m/>
    <m/>
    <s v="Endy Carvalho Consultoria imobiliária"/>
    <m/>
    <m/>
    <m/>
    <d v="2025-02-10T00:00:00"/>
    <d v="2025-08-26T00:00:00"/>
    <s v="VENDA FINALIZADA"/>
    <d v="2024-09-16T00:00:00"/>
    <n v="28975"/>
    <n v="221929.87"/>
    <m/>
    <s v="FSA010"/>
    <n v="28975"/>
    <s v="EUCILENE TIAGO DE SOUSA - 72901772153"/>
    <s v="Formosa"/>
    <s v="Goiás"/>
    <n v="5561998464755"/>
    <s v="RUA 66, Q 47, KIT 1"/>
    <n v="73813808"/>
    <s v="PARQUE LAGO"/>
    <s v="drielysousa05@gmail.com"/>
    <m/>
    <n v="1992.08"/>
    <d v="2025-01-20T00:00:00"/>
    <m/>
    <m/>
    <m/>
    <n v="3681"/>
    <n v="6025"/>
    <s v="Auxiliar"/>
    <d v="2024-09-16T00:00:00"/>
    <m/>
    <m/>
    <s v="sim"/>
    <m/>
    <s v="MP143247"/>
    <d v="2024-09-16T00:00:00"/>
    <m/>
    <m/>
    <d v="2024-09-16T00:00:00"/>
    <s v="Sim"/>
    <m/>
    <d v="2024-09-16T00:00:00"/>
    <m/>
    <m/>
    <m/>
    <m/>
    <m/>
    <d v="2024-09-20T00:00:00"/>
    <d v="2024-10-31T00:00:00"/>
    <d v="2024-09-16T00:00:00"/>
    <d v="2024-11-01T00:00:00"/>
    <d v="2024-10-14T00:00:00"/>
    <m/>
    <d v="2024-09-17T00:00:00"/>
    <d v="2024-09-20T00:00:00"/>
    <d v="2025-01-20T00:00:00"/>
    <d v="2024-10-17T00:00:00"/>
    <d v="2024-11-26T00:00:00"/>
    <d v="2024-09-19T00:00:00"/>
    <m/>
    <s v="Sim"/>
    <m/>
    <m/>
    <m/>
    <m/>
    <d v="2024-10-10T00:00:00"/>
    <d v="2024-09-23T00:00:00"/>
    <d v="2024-11-05T00:00:00"/>
    <m/>
    <m/>
    <d v="2024-11-06T00:00:00"/>
    <d v="2024-09-16T00:00:00"/>
    <d v="2025-03-28T00:00:00"/>
    <m/>
    <m/>
    <m/>
    <d v="2024-09-19T00:00:00"/>
    <m/>
    <m/>
    <m/>
    <m/>
    <m/>
    <m/>
    <m/>
    <m/>
    <m/>
    <m/>
    <m/>
    <m/>
    <m/>
    <m/>
    <m/>
    <n v="2442.5700000000002"/>
    <m/>
    <s v="Pago"/>
    <m/>
    <m/>
    <m/>
    <s v="SIM"/>
  </r>
  <r>
    <n v="3836"/>
    <x v="2"/>
    <n v="4628"/>
    <x v="7"/>
    <s v="Etapa Unica"/>
    <s v="BLOCO O"/>
    <s v="APTO 203"/>
    <s v="FORMOSA"/>
    <s v="ANGELA CÓRDOVA RIBEIRO"/>
    <s v="&quot;02764232160&quot;"/>
    <x v="1"/>
    <x v="21"/>
    <s v="Não"/>
    <s v="Não"/>
    <s v="Não"/>
    <s v="Não"/>
    <s v="Não"/>
    <s v="Não"/>
    <s v="Não"/>
    <n v="157143.85"/>
    <n v="714"/>
    <n v="0"/>
    <n v="136304.85"/>
    <n v="20839"/>
    <n v="0"/>
    <n v="157143.85"/>
    <n v="0"/>
    <n v="0"/>
    <m/>
    <n v="8787721180071"/>
    <s v="Contrato Adimplente"/>
    <m/>
    <d v="2024-10-14T00:00:00"/>
    <n v="3543.36"/>
    <d v="2024-09-24T00:00:00"/>
    <x v="0"/>
    <d v="2024-09-16T00:00:00"/>
    <m/>
    <m/>
    <m/>
    <m/>
    <s v="Endy Carvalho Consultoria imobiliária"/>
    <m/>
    <m/>
    <m/>
    <d v="2025-02-10T00:00:00"/>
    <d v="2025-08-26T00:00:00"/>
    <s v="VENDA FINALIZADA"/>
    <d v="2024-09-16T00:00:00"/>
    <n v="28981"/>
    <n v="221933.43"/>
    <m/>
    <s v="FSA010"/>
    <n v="28981"/>
    <s v="LAURA CRISTINA DE CORDOVA RIBEIRO - 02469602130"/>
    <s v="Formosa"/>
    <s v="Goiás"/>
    <n v="5561996815920"/>
    <s v="RUA H Q 113 L 05"/>
    <n v="73808068"/>
    <s v="PARQUE DA COLINA"/>
    <s v="angelacordova2013@gmail.com"/>
    <m/>
    <n v="2380"/>
    <d v="2025-03-06T00:00:00"/>
    <m/>
    <m/>
    <m/>
    <n v="3821"/>
    <n v="6031"/>
    <s v="Auditor"/>
    <d v="2024-09-17T00:00:00"/>
    <m/>
    <m/>
    <s v="sim"/>
    <m/>
    <s v="MP143248"/>
    <d v="2024-09-17T00:00:00"/>
    <m/>
    <m/>
    <d v="2024-09-16T00:00:00"/>
    <s v="Sim"/>
    <m/>
    <d v="2024-09-17T00:00:00"/>
    <m/>
    <m/>
    <m/>
    <d v="2024-10-09T00:00:00"/>
    <m/>
    <d v="2024-09-20T00:00:00"/>
    <d v="2024-10-10T00:00:00"/>
    <d v="2024-09-16T00:00:00"/>
    <d v="2024-10-03T00:00:00"/>
    <d v="2024-09-30T00:00:00"/>
    <m/>
    <d v="2024-09-18T00:00:00"/>
    <d v="2024-09-20T00:00:00"/>
    <d v="2025-03-06T00:00:00"/>
    <d v="2024-10-03T00:00:00"/>
    <d v="2024-12-20T00:00:00"/>
    <d v="2024-09-19T00:00:00"/>
    <m/>
    <s v="Sim"/>
    <m/>
    <m/>
    <m/>
    <m/>
    <d v="2024-09-24T00:00:00"/>
    <d v="2024-09-23T00:00:00"/>
    <d v="2024-10-15T00:00:00"/>
    <m/>
    <m/>
    <d v="2024-10-23T00:00:00"/>
    <d v="2024-09-17T00:00:00"/>
    <d v="2024-12-20T00:00:00"/>
    <m/>
    <m/>
    <m/>
    <d v="2024-09-19T00:00:00"/>
    <m/>
    <m/>
    <m/>
    <m/>
    <m/>
    <m/>
    <m/>
    <m/>
    <m/>
    <m/>
    <m/>
    <m/>
    <m/>
    <m/>
    <m/>
    <n v="2056.4499999999998"/>
    <m/>
    <m/>
    <m/>
    <m/>
    <m/>
    <s v="SIM"/>
  </r>
  <r>
    <n v="3837"/>
    <x v="0"/>
    <n v="4640"/>
    <x v="5"/>
    <s v="Etapa Unica"/>
    <s v="BLOCO E"/>
    <n v="3"/>
    <s v="ÁGUAS LINDAS"/>
    <s v="TEREZA LAURENTINO DE SOUZA"/>
    <s v="&quot;05957267392&quot;"/>
    <x v="7"/>
    <x v="47"/>
    <s v="Não"/>
    <s v="Não"/>
    <s v="Não"/>
    <s v="Sim"/>
    <s v="Sim"/>
    <s v="Não"/>
    <s v="Não"/>
    <n v="157438.48000000001"/>
    <n v="600"/>
    <n v="0"/>
    <n v="117126.58"/>
    <n v="47561.42"/>
    <n v="0"/>
    <n v="164688"/>
    <n v="0"/>
    <n v="0"/>
    <m/>
    <n v="8787721170521"/>
    <s v="Contrato Adimplente"/>
    <n v="105286"/>
    <d v="2024-10-15T00:00:00"/>
    <n v="2740.25"/>
    <d v="2024-09-26T00:00:00"/>
    <x v="0"/>
    <d v="2024-09-18T00:00:00"/>
    <m/>
    <m/>
    <m/>
    <m/>
    <s v="Endy Carvalho Consultoria imobiliária"/>
    <m/>
    <m/>
    <m/>
    <d v="2025-03-24T00:00:00"/>
    <d v="2025-03-24T00:00:00"/>
    <s v="VENDA FINALIZADA"/>
    <d v="2024-09-18T00:00:00"/>
    <n v="29058"/>
    <n v="205002.48"/>
    <m/>
    <s v="AGL29"/>
    <n v="29058"/>
    <m/>
    <s v="Ceilândia"/>
    <s v="Distrito Federal"/>
    <n v="5561992662458"/>
    <s v="EQNP 01/05 Bloco F"/>
    <n v="72240506"/>
    <s v="Ceilândia Norte (Ceilândia)"/>
    <s v="terezalaurentinodesouzaa@gmail.com"/>
    <m/>
    <n v="2000"/>
    <d v="2025-02-05T00:00:00"/>
    <m/>
    <m/>
    <m/>
    <n v="3387"/>
    <n v="6034"/>
    <s v="Atendente"/>
    <d v="2024-09-11T00:00:00"/>
    <n v="890"/>
    <d v="2024-09-30T00:00:00"/>
    <s v="sim"/>
    <d v="2024-10-04T00:00:00"/>
    <s v="MP140376"/>
    <d v="2024-09-11T00:00:00"/>
    <d v="2024-10-02T00:00:00"/>
    <m/>
    <d v="2024-09-19T00:00:00"/>
    <s v="Sim"/>
    <m/>
    <d v="2024-09-11T00:00:00"/>
    <m/>
    <m/>
    <m/>
    <d v="2024-10-07T00:00:00"/>
    <m/>
    <d v="2024-09-11T00:00:00"/>
    <d v="2024-10-04T00:00:00"/>
    <d v="2024-09-19T00:00:00"/>
    <d v="2024-10-03T00:00:00"/>
    <d v="2024-10-02T00:00:00"/>
    <m/>
    <d v="2024-09-24T00:00:00"/>
    <d v="2024-09-16T00:00:00"/>
    <m/>
    <d v="2024-10-02T00:00:00"/>
    <d v="2024-12-17T00:00:00"/>
    <d v="2024-09-16T00:00:00"/>
    <d v="2024-10-10T00:00:00"/>
    <s v="Sim"/>
    <m/>
    <m/>
    <m/>
    <m/>
    <d v="2024-09-13T00:00:00"/>
    <m/>
    <d v="2024-10-16T00:00:00"/>
    <m/>
    <m/>
    <d v="2024-10-18T00:00:00"/>
    <d v="2024-09-13T00:00:00"/>
    <d v="2024-12-30T00:00:00"/>
    <d v="2025-02-17T00:00:00"/>
    <d v="2025-02-17T00:00:00"/>
    <d v="2025-02-24T00:00:00"/>
    <d v="2024-09-16T00:00:00"/>
    <d v="2025-02-24T00:00:00"/>
    <m/>
    <s v="Comprovante de Vinculo"/>
    <m/>
    <m/>
    <m/>
    <m/>
    <m/>
    <m/>
    <m/>
    <m/>
    <m/>
    <m/>
    <m/>
    <m/>
    <n v="4105.32"/>
    <m/>
    <s v="Não tem"/>
    <s v="AGUARDANDO VALIDAÇÃO DA AGEHAB"/>
    <s v="FINALIZADO"/>
    <s v="FINALIZADO - SEM FIADOR"/>
    <s v="SIM"/>
  </r>
  <r>
    <n v="3838"/>
    <x v="2"/>
    <n v="4646"/>
    <x v="7"/>
    <s v="Etapa Unica"/>
    <s v="BLOCO J"/>
    <s v="APTO 201"/>
    <s v="FORMOSA"/>
    <s v="VERONICA LIMA DA COSTA"/>
    <s v="&quot;71009815148&quot;"/>
    <x v="0"/>
    <x v="12"/>
    <s v="Não"/>
    <s v="Não"/>
    <s v="Não"/>
    <s v="Não"/>
    <s v="Não"/>
    <s v="Não"/>
    <s v="Não"/>
    <n v="148919.15"/>
    <n v="525"/>
    <n v="0"/>
    <n v="102622.15"/>
    <n v="46297"/>
    <n v="0"/>
    <n v="148919.15"/>
    <n v="0"/>
    <n v="0"/>
    <m/>
    <n v="8787721213158"/>
    <s v="Contrato Adimplente"/>
    <m/>
    <d v="2024-10-14T00:00:00"/>
    <n v="3543.36"/>
    <d v="2024-09-27T00:00:00"/>
    <x v="0"/>
    <d v="2024-09-18T00:00:00"/>
    <m/>
    <m/>
    <m/>
    <m/>
    <s v="Endy Carvalho Consultoria imobiliária"/>
    <m/>
    <m/>
    <m/>
    <d v="2025-02-10T00:00:00"/>
    <d v="2025-08-26T00:00:00"/>
    <s v="VENDA FINALIZADA"/>
    <d v="2024-09-18T00:00:00"/>
    <n v="29061"/>
    <n v="221931.67"/>
    <m/>
    <s v="FSA010"/>
    <n v="29061"/>
    <s v="PEDRO ROGER GOMES PEREIRA - 07525356173"/>
    <s v="Formosa"/>
    <s v="Goiás"/>
    <n v="5561998703024"/>
    <s v="Rua 6 Q 18"/>
    <n v="73805665"/>
    <s v="Parque das Laranjeiras"/>
    <s v="Lima477veronica@gmail.com"/>
    <m/>
    <n v="1750"/>
    <d v="2025-03-01T00:00:00"/>
    <m/>
    <m/>
    <m/>
    <n v="3739"/>
    <n v="6035"/>
    <s v="Recepcionista"/>
    <d v="2024-09-23T00:00:00"/>
    <m/>
    <m/>
    <s v="sim"/>
    <m/>
    <s v="MP143251"/>
    <d v="2024-09-23T00:00:00"/>
    <d v="2024-09-30T00:00:00"/>
    <m/>
    <d v="2024-09-19T00:00:00"/>
    <s v="Sim"/>
    <m/>
    <d v="2024-09-23T00:00:00"/>
    <m/>
    <m/>
    <m/>
    <d v="2024-10-09T00:00:00"/>
    <m/>
    <d v="2024-09-25T00:00:00"/>
    <d v="2024-10-10T00:00:00"/>
    <d v="2024-09-19T00:00:00"/>
    <d v="2024-10-03T00:00:00"/>
    <d v="2024-09-30T00:00:00"/>
    <m/>
    <d v="2024-09-24T00:00:00"/>
    <d v="2024-09-24T00:00:00"/>
    <d v="2025-03-01T00:00:00"/>
    <d v="2024-10-03T00:00:00"/>
    <d v="2024-12-20T00:00:00"/>
    <d v="2024-09-24T00:00:00"/>
    <m/>
    <s v="Sim"/>
    <m/>
    <m/>
    <m/>
    <m/>
    <d v="2024-09-27T00:00:00"/>
    <d v="2024-09-25T00:00:00"/>
    <d v="2024-10-15T00:00:00"/>
    <m/>
    <m/>
    <d v="2024-11-25T00:00:00"/>
    <d v="2024-09-18T00:00:00"/>
    <d v="2024-12-20T00:00:00"/>
    <m/>
    <m/>
    <m/>
    <d v="2024-09-24T00:00:00"/>
    <m/>
    <m/>
    <m/>
    <m/>
    <m/>
    <m/>
    <m/>
    <m/>
    <m/>
    <m/>
    <m/>
    <m/>
    <m/>
    <m/>
    <m/>
    <n v="2377.7199999999998"/>
    <m/>
    <m/>
    <m/>
    <m/>
    <m/>
    <m/>
  </r>
  <r>
    <n v="3839"/>
    <x v="2"/>
    <n v="4631"/>
    <x v="7"/>
    <s v="Etapa Unica"/>
    <s v="BLOCO L"/>
    <s v="APTO 103"/>
    <s v="FORMOSA"/>
    <s v="RAINAN DE JESUS SANTOS"/>
    <s v="&quot;06920715554&quot;"/>
    <x v="1"/>
    <x v="10"/>
    <s v="Não"/>
    <s v="Não"/>
    <s v="Não"/>
    <s v="Não"/>
    <s v="Não"/>
    <s v="Não"/>
    <s v="Não"/>
    <n v="149183.82999999999"/>
    <n v="605.88"/>
    <n v="0"/>
    <n v="115156.83"/>
    <n v="34027"/>
    <n v="0"/>
    <n v="149183.82999999999"/>
    <n v="0"/>
    <n v="0"/>
    <m/>
    <n v="8787721179901"/>
    <s v="Contrato Adimplente"/>
    <m/>
    <d v="2024-10-11T00:00:00"/>
    <n v="3543.32"/>
    <d v="2024-09-24T00:00:00"/>
    <x v="0"/>
    <d v="2024-09-18T00:00:00"/>
    <m/>
    <m/>
    <m/>
    <m/>
    <s v="Endy Carvalho Consultoria imobiliária"/>
    <m/>
    <m/>
    <m/>
    <d v="2025-02-10T00:00:00"/>
    <d v="2025-08-26T00:00:00"/>
    <s v="VENDA FINALIZADA"/>
    <d v="2024-09-18T00:00:00"/>
    <n v="29057"/>
    <n v="221934.45"/>
    <m/>
    <s v="FSA010"/>
    <n v="29057"/>
    <s v="FABRICIA ALMEIDA DE JESUS - 71142181170"/>
    <s v="São João d Aliança"/>
    <s v="Goiás"/>
    <n v="5561985621438"/>
    <s v="FAZENDA POLONIA"/>
    <n v="73760000"/>
    <s v="ZONA RURAL"/>
    <s v="rainan.rjs01@gmail.com"/>
    <m/>
    <n v="2019.6"/>
    <d v="2025-03-04T00:00:00"/>
    <m/>
    <m/>
    <m/>
    <n v="3769"/>
    <n v="6032"/>
    <s v="Açogueiro"/>
    <d v="2024-09-18T00:00:00"/>
    <m/>
    <m/>
    <s v="sim"/>
    <m/>
    <s v="MP143250"/>
    <d v="2024-09-18T00:00:00"/>
    <d v="2024-09-30T00:00:00"/>
    <m/>
    <d v="2024-09-19T00:00:00"/>
    <s v="Sim"/>
    <m/>
    <d v="2024-09-18T00:00:00"/>
    <m/>
    <m/>
    <m/>
    <d v="2024-10-09T00:00:00"/>
    <m/>
    <d v="2024-09-20T00:00:00"/>
    <d v="2024-10-10T00:00:00"/>
    <d v="2024-09-19T00:00:00"/>
    <d v="2024-10-03T00:00:00"/>
    <d v="2024-09-30T00:00:00"/>
    <m/>
    <d v="2024-09-23T00:00:00"/>
    <d v="2024-09-23T00:00:00"/>
    <d v="2025-03-04T00:00:00"/>
    <m/>
    <d v="2024-12-20T00:00:00"/>
    <d v="2024-09-19T00:00:00"/>
    <m/>
    <s v="Sim"/>
    <m/>
    <m/>
    <m/>
    <m/>
    <d v="2024-09-24T00:00:00"/>
    <d v="2024-09-23T00:00:00"/>
    <d v="2024-10-11T00:00:00"/>
    <m/>
    <m/>
    <d v="2024-10-15T00:00:00"/>
    <d v="2024-09-14T00:00:00"/>
    <d v="2024-12-20T00:00:00"/>
    <m/>
    <m/>
    <m/>
    <d v="2024-09-19T00:00:00"/>
    <m/>
    <m/>
    <m/>
    <m/>
    <m/>
    <m/>
    <m/>
    <m/>
    <m/>
    <m/>
    <m/>
    <m/>
    <m/>
    <m/>
    <m/>
    <m/>
    <m/>
    <m/>
    <m/>
    <m/>
    <m/>
    <s v="SIM"/>
  </r>
  <r>
    <n v="3840"/>
    <x v="2"/>
    <n v="4607"/>
    <x v="7"/>
    <s v="Etapa Unica"/>
    <s v="BLOCO F"/>
    <s v="APTO 201"/>
    <s v="FORMOSA"/>
    <s v="EMANUEL CURCINO DOS SANTOS"/>
    <s v="&quot;07342964107&quot;"/>
    <x v="0"/>
    <x v="40"/>
    <s v="Não"/>
    <s v="Não"/>
    <s v="Não"/>
    <s v="Não"/>
    <s v="Não"/>
    <s v="Não"/>
    <s v="Não"/>
    <n v="148267.12"/>
    <n v="663.6"/>
    <n v="0"/>
    <n v="126478.12"/>
    <n v="6787"/>
    <n v="0"/>
    <n v="133265.12"/>
    <n v="0"/>
    <n v="0"/>
    <m/>
    <n v="8787721217331"/>
    <s v="Contrato Adimplente"/>
    <m/>
    <d v="2024-10-17T00:00:00"/>
    <n v="3658.91"/>
    <d v="2024-09-26T00:00:00"/>
    <x v="0"/>
    <d v="2024-09-18T00:00:00"/>
    <m/>
    <m/>
    <m/>
    <m/>
    <s v="Endy Carvalho Consultoria imobiliária"/>
    <m/>
    <m/>
    <m/>
    <d v="2025-02-10T00:00:00"/>
    <d v="2025-04-29T00:00:00"/>
    <s v="VENDA FINALIZADA"/>
    <d v="2024-09-18T00:00:00"/>
    <n v="29062"/>
    <n v="221932.79"/>
    <m/>
    <s v="FSA010"/>
    <n v="29062"/>
    <s v="JOAO CURCINO DOS SANTOS - 00038009110"/>
    <s v="Formosa"/>
    <s v="Goiás"/>
    <n v="5561998076408"/>
    <s v="Rua dos Domenicanos Q 32"/>
    <n v="73807775"/>
    <s v="Jardim Califórnia"/>
    <s v="emanuelvascogama@gmail.com"/>
    <m/>
    <n v="2350"/>
    <m/>
    <m/>
    <m/>
    <m/>
    <n v="3675"/>
    <n v="6036"/>
    <s v="Auxiliar"/>
    <d v="2024-09-19T00:00:00"/>
    <m/>
    <m/>
    <s v="sim"/>
    <m/>
    <s v="MP143249"/>
    <d v="2024-09-19T00:00:00"/>
    <d v="2024-09-30T00:00:00"/>
    <m/>
    <d v="2024-09-19T00:00:00"/>
    <s v="Sim"/>
    <m/>
    <d v="2024-09-19T00:00:00"/>
    <m/>
    <m/>
    <m/>
    <m/>
    <m/>
    <d v="2024-09-23T00:00:00"/>
    <d v="2024-10-15T00:00:00"/>
    <d v="2024-09-19T00:00:00"/>
    <d v="2024-10-03T00:00:00"/>
    <d v="2024-09-30T00:00:00"/>
    <m/>
    <d v="2024-09-24T00:00:00"/>
    <d v="2024-09-23T00:00:00"/>
    <d v="2025-02-12T00:00:00"/>
    <d v="2024-10-03T00:00:00"/>
    <d v="2024-12-20T00:00:00"/>
    <d v="2024-09-23T00:00:00"/>
    <m/>
    <s v="Sim"/>
    <m/>
    <m/>
    <m/>
    <m/>
    <d v="2024-09-26T00:00:00"/>
    <m/>
    <d v="2024-10-17T00:00:00"/>
    <m/>
    <m/>
    <d v="2024-10-21T00:00:00"/>
    <d v="2024-09-18T00:00:00"/>
    <d v="2024-12-20T00:00:00"/>
    <m/>
    <m/>
    <m/>
    <d v="2024-09-23T00:00:00"/>
    <m/>
    <m/>
    <m/>
    <m/>
    <m/>
    <m/>
    <m/>
    <m/>
    <m/>
    <m/>
    <m/>
    <m/>
    <m/>
    <m/>
    <m/>
    <n v="2019.85"/>
    <m/>
    <m/>
    <m/>
    <m/>
    <m/>
    <m/>
  </r>
  <r>
    <n v="3841"/>
    <x v="0"/>
    <n v="4654"/>
    <x v="5"/>
    <s v="Etapa Unica"/>
    <s v="BLOCO D"/>
    <n v="102"/>
    <s v="ÁGUAS LINDAS"/>
    <s v="MARCOS ALVES FEITOSA"/>
    <s v="&quot;48318264134&quot;"/>
    <x v="2"/>
    <x v="39"/>
    <s v="Não"/>
    <s v="Não"/>
    <s v="Não"/>
    <s v="Sim"/>
    <s v="Sim"/>
    <s v="Não"/>
    <s v="Não"/>
    <n v="129466.15"/>
    <n v="729.19"/>
    <n v="100253.07"/>
    <n v="107718.89"/>
    <n v="52035.11"/>
    <n v="0"/>
    <n v="159754"/>
    <n v="0"/>
    <n v="0"/>
    <m/>
    <n v="8787721205937"/>
    <s v="Contrato Adimplente"/>
    <n v="105273"/>
    <d v="2024-10-30T00:00:00"/>
    <n v="2740.25"/>
    <d v="2024-10-03T00:00:00"/>
    <x v="0"/>
    <d v="2024-09-18T00:00:00"/>
    <m/>
    <m/>
    <m/>
    <m/>
    <s v="Endy Carvalho Consultoria imobiliária"/>
    <m/>
    <m/>
    <m/>
    <d v="2025-03-24T00:00:00"/>
    <d v="2025-03-24T00:00:00"/>
    <s v="VENDA FINALIZADA"/>
    <d v="2024-09-19T00:00:00"/>
    <n v="29109"/>
    <n v="205464.89"/>
    <m/>
    <s v="AGL29"/>
    <n v="29109"/>
    <s v="IOLANDA ALVES FEITOSA ALBUQUERQUE - 40069583153"/>
    <s v="Águas Lindas de Goiás"/>
    <s v="Goiás"/>
    <n v="5561991083166"/>
    <s v="RUA DO EUCALIPTO N 0 OUTROS 47"/>
    <n v="72927538"/>
    <s v="Jardim Santa Lúcia"/>
    <s v="osfeitosa69@gmail.com"/>
    <m/>
    <n v="2430.63"/>
    <d v="2025-03-11T00:00:00"/>
    <m/>
    <m/>
    <m/>
    <n v="3362"/>
    <n v="6039"/>
    <s v="Cobrador"/>
    <d v="2024-09-25T00:00:00"/>
    <n v="1182.99"/>
    <d v="2024-10-07T00:00:00"/>
    <s v="sim"/>
    <d v="2024-10-08T00:00:00"/>
    <s v="MP140378"/>
    <d v="2024-09-25T00:00:00"/>
    <d v="2024-10-09T00:00:00"/>
    <m/>
    <d v="2024-09-20T00:00:00"/>
    <s v="Sim"/>
    <m/>
    <d v="2024-09-25T00:00:00"/>
    <d v="2024-09-23T00:00:00"/>
    <m/>
    <d v="2024-09-26T00:00:00"/>
    <d v="2024-10-14T00:00:00"/>
    <m/>
    <d v="2024-09-30T00:00:00"/>
    <d v="2024-10-16T00:00:00"/>
    <d v="2024-09-20T00:00:00"/>
    <d v="2024-11-01T00:00:00"/>
    <d v="2024-10-09T00:00:00"/>
    <m/>
    <d v="2024-09-24T00:00:00"/>
    <d v="2024-10-02T00:00:00"/>
    <m/>
    <d v="2024-10-10T00:00:00"/>
    <d v="2024-12-16T00:00:00"/>
    <d v="2024-10-01T00:00:00"/>
    <d v="2024-10-21T00:00:00"/>
    <s v="Sim"/>
    <m/>
    <m/>
    <m/>
    <m/>
    <d v="2024-09-18T00:00:00"/>
    <m/>
    <d v="2024-10-31T00:00:00"/>
    <m/>
    <m/>
    <d v="2024-11-01T00:00:00"/>
    <d v="2024-09-18T00:00:00"/>
    <d v="2024-12-17T00:00:00"/>
    <d v="2025-02-17T00:00:00"/>
    <d v="2025-02-17T00:00:00"/>
    <d v="2025-02-24T00:00:00"/>
    <d v="2024-10-01T00:00:00"/>
    <d v="2025-02-24T00:00:00"/>
    <m/>
    <m/>
    <m/>
    <m/>
    <m/>
    <m/>
    <m/>
    <m/>
    <m/>
    <m/>
    <m/>
    <m/>
    <m/>
    <m/>
    <n v="3805.32"/>
    <m/>
    <s v="Pago"/>
    <s v="CADASTRO VALIDADO"/>
    <s v="FINALIZADO"/>
    <s v="FINALIZADO"/>
    <s v="SIM"/>
  </r>
  <r>
    <n v="3842"/>
    <x v="0"/>
    <n v="4653"/>
    <x v="2"/>
    <s v="ETAPA 02"/>
    <s v="BLOCO M"/>
    <n v="304"/>
    <s v="ÁGUAS LINDAS"/>
    <s v="SHELDON HENRIQUE DE ALCANTARA"/>
    <s v="&quot;09592759162&quot;"/>
    <x v="2"/>
    <x v="23"/>
    <s v="Não"/>
    <s v="Não"/>
    <s v="Não"/>
    <s v="Sim"/>
    <s v="Sim"/>
    <s v="Não"/>
    <s v="Não"/>
    <n v="153385.21"/>
    <n v="505.08"/>
    <n v="0"/>
    <n v="98385.29"/>
    <n v="46614.71"/>
    <n v="0"/>
    <n v="145000"/>
    <n v="0"/>
    <n v="0"/>
    <m/>
    <n v="8787721215436"/>
    <s v="Contrato Adimplente"/>
    <n v="96214"/>
    <d v="2024-10-15T00:00:00"/>
    <n v="2740.25"/>
    <d v="2024-09-25T00:00:00"/>
    <x v="0"/>
    <d v="2024-09-18T00:00:00"/>
    <m/>
    <m/>
    <m/>
    <m/>
    <s v="Endy Carvalho Consultoria imobiliária"/>
    <m/>
    <m/>
    <m/>
    <d v="2025-03-25T00:00:00"/>
    <d v="2025-03-25T00:00:00"/>
    <s v="VENDA FINALIZADA"/>
    <d v="2024-09-19T00:00:00"/>
    <n v="29105"/>
    <n v="202000.21"/>
    <m/>
    <s v="AGL28"/>
    <n v="29105"/>
    <m/>
    <s v="Ceilândia"/>
    <s v="Distrito Federal"/>
    <n v="5561994177489"/>
    <s v="QNM 2 Conjunto C"/>
    <n v="72210023"/>
    <s v="Ceilândia Norte (Ceilândia)"/>
    <s v="SHELDON2005@GMAIL.COM"/>
    <m/>
    <n v="1683.6"/>
    <d v="2025-03-03T00:00:00"/>
    <m/>
    <m/>
    <m/>
    <n v="2917"/>
    <n v="6037"/>
    <s v="Atendente"/>
    <d v="2024-09-14T00:00:00"/>
    <n v="896.38"/>
    <d v="2024-09-30T00:00:00"/>
    <s v="sim"/>
    <d v="2024-09-30T00:00:00"/>
    <s v="MP129885"/>
    <d v="2024-09-14T00:00:00"/>
    <d v="2024-10-02T00:00:00"/>
    <m/>
    <d v="2024-09-18T00:00:00"/>
    <s v="Sim"/>
    <m/>
    <d v="2024-09-14T00:00:00"/>
    <m/>
    <m/>
    <m/>
    <d v="2024-10-07T00:00:00"/>
    <m/>
    <d v="2024-09-14T00:00:00"/>
    <d v="2024-10-04T00:00:00"/>
    <d v="2024-09-18T00:00:00"/>
    <d v="2024-10-03T00:00:00"/>
    <d v="2024-10-02T00:00:00"/>
    <m/>
    <d v="2024-09-19T00:00:00"/>
    <d v="2024-09-23T00:00:00"/>
    <m/>
    <d v="2024-10-02T00:00:00"/>
    <d v="2024-10-28T00:00:00"/>
    <d v="2024-09-23T00:00:00"/>
    <d v="2024-10-10T00:00:00"/>
    <s v="Sim"/>
    <m/>
    <m/>
    <m/>
    <m/>
    <d v="2024-09-18T00:00:00"/>
    <m/>
    <d v="2024-10-16T00:00:00"/>
    <m/>
    <m/>
    <d v="2024-10-18T00:00:00"/>
    <d v="2024-09-18T00:00:00"/>
    <d v="2024-10-28T00:00:00"/>
    <d v="2024-11-12T00:00:00"/>
    <d v="2024-12-05T00:00:00"/>
    <d v="2025-02-05T00:00:00"/>
    <d v="2024-09-23T00:00:00"/>
    <d v="2025-02-05T00:00:00"/>
    <m/>
    <m/>
    <m/>
    <m/>
    <m/>
    <m/>
    <m/>
    <m/>
    <m/>
    <m/>
    <m/>
    <m/>
    <m/>
    <m/>
    <n v="4005.32"/>
    <m/>
    <s v="Não tem"/>
    <s v="CADASTRO VALIDADO"/>
    <s v="FINALIZADO"/>
    <s v="FINALIZADO - SEM FIADOR"/>
    <s v="SIM"/>
  </r>
  <r>
    <n v="3843"/>
    <x v="0"/>
    <n v="4655"/>
    <x v="2"/>
    <s v="ETAPA 01"/>
    <s v="BLOCO H"/>
    <n v="203"/>
    <s v="ÁGUAS LINDAS"/>
    <s v="VICTOR HUGO FERREIRA BARBOSA"/>
    <s v="&quot;07735419180&quot;"/>
    <x v="2"/>
    <x v="20"/>
    <s v="Não"/>
    <s v="Não"/>
    <s v="Não"/>
    <s v="Sim"/>
    <s v="Sim"/>
    <s v="Não"/>
    <s v="Não"/>
    <n v="154495.54999999999"/>
    <n v="635.21"/>
    <n v="0"/>
    <n v="120718.59"/>
    <n v="45505.51"/>
    <n v="0"/>
    <n v="166224.1"/>
    <n v="0"/>
    <n v="0"/>
    <m/>
    <n v="8787721238207"/>
    <s v="Contrato Adimplente"/>
    <n v="96129"/>
    <d v="2024-10-23T00:00:00"/>
    <n v="2740.25"/>
    <d v="2024-10-03T00:00:00"/>
    <x v="0"/>
    <d v="2024-09-19T00:00:00"/>
    <m/>
    <m/>
    <m/>
    <m/>
    <s v="Endy Carvalho Consultoria imobiliária"/>
    <m/>
    <m/>
    <m/>
    <d v="2024-12-27T00:00:00"/>
    <d v="2025-03-28T00:00:00"/>
    <s v="VENDA FINALIZADA"/>
    <d v="2024-09-27T00:00:00"/>
    <n v="29469"/>
    <n v="203874.59"/>
    <m/>
    <s v="AGL28"/>
    <n v="29469"/>
    <m/>
    <s v="Águas Lindas de Goiás"/>
    <s v="Goiás"/>
    <n v="5561992863781"/>
    <s v="QUADRA 05, L 33"/>
    <n v="72910000"/>
    <s v="CASA"/>
    <s v="victorhg167167@gmail.com"/>
    <m/>
    <n v="2117.35"/>
    <d v="2025-03-12T00:00:00"/>
    <m/>
    <m/>
    <m/>
    <n v="2819"/>
    <n v="6055"/>
    <s v="Maqueiro"/>
    <d v="2024-09-14T00:00:00"/>
    <n v="1174.99"/>
    <d v="2024-10-07T00:00:00"/>
    <s v="sim"/>
    <d v="2024-10-10T00:00:00"/>
    <s v="MP146998"/>
    <d v="2024-09-14T00:00:00"/>
    <d v="2024-10-09T00:00:00"/>
    <m/>
    <d v="2024-09-23T00:00:00"/>
    <s v="Sim"/>
    <m/>
    <d v="2024-09-14T00:00:00"/>
    <m/>
    <m/>
    <m/>
    <d v="2024-10-14T00:00:00"/>
    <m/>
    <d v="2024-09-14T00:00:00"/>
    <d v="2024-10-16T00:00:00"/>
    <d v="2024-09-23T00:00:00"/>
    <d v="2024-11-01T00:00:00"/>
    <d v="2024-10-09T00:00:00"/>
    <m/>
    <d v="2024-09-24T00:00:00"/>
    <d v="2024-10-02T00:00:00"/>
    <m/>
    <d v="2024-10-10T00:00:00"/>
    <d v="2024-11-26T00:00:00"/>
    <d v="2024-10-02T00:00:00"/>
    <d v="2024-10-21T00:00:00"/>
    <s v="Sim"/>
    <m/>
    <m/>
    <m/>
    <m/>
    <d v="2024-09-18T00:00:00"/>
    <m/>
    <d v="2024-10-23T00:00:00"/>
    <m/>
    <m/>
    <d v="2024-10-25T00:00:00"/>
    <d v="2024-09-18T00:00:00"/>
    <d v="2024-11-26T00:00:00"/>
    <d v="2024-12-02T00:00:00"/>
    <d v="2024-12-03T00:00:00"/>
    <d v="2024-11-28T00:00:00"/>
    <d v="2024-10-02T00:00:00"/>
    <d v="2024-11-28T00:00:00"/>
    <m/>
    <m/>
    <m/>
    <m/>
    <m/>
    <m/>
    <m/>
    <m/>
    <m/>
    <m/>
    <m/>
    <m/>
    <m/>
    <m/>
    <n v="4005.32"/>
    <m/>
    <s v="Pago"/>
    <s v="CADASTRO VALIDADO"/>
    <s v="FINALIZADO"/>
    <s v="FINALIZADO - SEM FIADOR"/>
    <s v="SIM"/>
  </r>
  <r>
    <n v="3844"/>
    <x v="0"/>
    <n v="4619"/>
    <x v="5"/>
    <s v="Etapa Unica"/>
    <s v="BLOCO J"/>
    <n v="303"/>
    <s v="ÁGUAS LINDAS"/>
    <s v="HIGOR PEREIRA DOS SANTOS"/>
    <s v="&quot;05496762103&quot;"/>
    <x v="6"/>
    <x v="41"/>
    <s v="Não"/>
    <s v="Não"/>
    <s v="Não"/>
    <s v="Sim"/>
    <s v="Sim"/>
    <s v="Não"/>
    <s v="Não"/>
    <n v="162423.56"/>
    <n v="556.94000000000005"/>
    <n v="0"/>
    <n v="119386"/>
    <n v="45800"/>
    <n v="0"/>
    <n v="165186"/>
    <n v="0"/>
    <n v="0"/>
    <m/>
    <n v="8787721149085"/>
    <s v="Contrato Adimplente"/>
    <n v="105375"/>
    <d v="2024-10-15T00:00:00"/>
    <n v="2740.25"/>
    <d v="2024-09-20T00:00:00"/>
    <x v="0"/>
    <d v="2024-09-20T00:00:00"/>
    <m/>
    <m/>
    <m/>
    <m/>
    <s v="GRUPO IMERGE"/>
    <s v="Coordenação - Crédito"/>
    <m/>
    <m/>
    <d v="2025-03-24T00:00:00"/>
    <d v="2025-03-24T00:00:00"/>
    <s v="VENDA FINALIZADA"/>
    <d v="2024-09-27T00:00:00"/>
    <n v="29468"/>
    <n v="208000"/>
    <m/>
    <s v="AGL29"/>
    <n v="29468"/>
    <m/>
    <s v="Ceilândia"/>
    <s v="Distrito Federal"/>
    <n v="5561985391978"/>
    <s v="QNP 22 CONJUNTO P"/>
    <n v="72235216"/>
    <s v="Ceilândia Sul (Ceilândia)"/>
    <s v="HIGORELORENA@GMAIL.COM"/>
    <m/>
    <n v="1850"/>
    <m/>
    <m/>
    <m/>
    <m/>
    <n v="3466"/>
    <n v="5862"/>
    <s v="Cobrador"/>
    <d v="2024-09-18T00:00:00"/>
    <n v="891.23"/>
    <d v="2024-09-26T00:00:00"/>
    <s v="sim"/>
    <d v="2024-09-26T00:00:00"/>
    <s v="MP140377"/>
    <d v="2024-09-18T00:00:00"/>
    <d v="2024-10-01T00:00:00"/>
    <m/>
    <d v="2024-09-19T00:00:00"/>
    <s v="Sim"/>
    <m/>
    <d v="2024-09-18T00:00:00"/>
    <m/>
    <m/>
    <m/>
    <d v="2024-10-03T00:00:00"/>
    <m/>
    <d v="2024-09-18T00:00:00"/>
    <d v="2024-10-04T00:00:00"/>
    <d v="2024-09-19T00:00:00"/>
    <d v="2024-10-03T00:00:00"/>
    <d v="2024-10-01T00:00:00"/>
    <m/>
    <d v="2024-09-20T00:00:00"/>
    <d v="2024-09-20T00:00:00"/>
    <m/>
    <d v="2024-10-01T00:00:00"/>
    <d v="2024-11-28T00:00:00"/>
    <d v="2024-09-20T00:00:00"/>
    <d v="2024-10-10T00:00:00"/>
    <s v="Sim"/>
    <m/>
    <m/>
    <m/>
    <m/>
    <d v="2024-09-18T00:00:00"/>
    <m/>
    <d v="2024-10-16T00:00:00"/>
    <m/>
    <m/>
    <d v="2024-10-18T00:00:00"/>
    <d v="2024-09-11T00:00:00"/>
    <d v="2024-12-04T00:00:00"/>
    <d v="2024-12-20T00:00:00"/>
    <d v="2025-02-05T00:00:00"/>
    <d v="2025-02-24T00:00:00"/>
    <d v="2024-09-18T00:00:00"/>
    <d v="2025-02-24T00:00:00"/>
    <m/>
    <m/>
    <m/>
    <m/>
    <m/>
    <m/>
    <m/>
    <m/>
    <m/>
    <m/>
    <m/>
    <m/>
    <m/>
    <m/>
    <n v="4165.32"/>
    <m/>
    <s v="Não tem"/>
    <s v="CADASTRO VALIDADO"/>
    <s v="FINALIZADO"/>
    <s v="FINALIZADO - SEM FIADOR"/>
    <s v="SIM"/>
  </r>
  <r>
    <n v="3845"/>
    <x v="0"/>
    <n v="4649"/>
    <x v="0"/>
    <s v="Única"/>
    <s v="BLOCO C"/>
    <n v="301"/>
    <s v="FORMOSA"/>
    <s v="DONIZETE RODRIGUES DOS SANTOS"/>
    <s v="&quot;01557752192&quot;"/>
    <x v="0"/>
    <x v="17"/>
    <s v="Não"/>
    <s v="Não"/>
    <s v="Não"/>
    <s v="Não"/>
    <s v="Não"/>
    <s v="Não"/>
    <s v="Não"/>
    <n v="162468.74"/>
    <n v="823.71"/>
    <n v="64401.15"/>
    <n v="142145.85"/>
    <n v="3453"/>
    <n v="0"/>
    <n v="145598.85"/>
    <n v="0"/>
    <n v="0"/>
    <m/>
    <n v="8787721213883"/>
    <s v="Contrato Adimplente"/>
    <m/>
    <d v="2024-10-18T00:00:00"/>
    <n v="0"/>
    <d v="2024-09-25T00:00:00"/>
    <x v="0"/>
    <d v="2024-09-20T00:00:00"/>
    <m/>
    <m/>
    <m/>
    <m/>
    <s v="Endy Carvalho Consultoria imobiliária"/>
    <m/>
    <m/>
    <m/>
    <d v="2025-03-28T00:00:00"/>
    <d v="2025-03-28T00:00:00"/>
    <s v="VENDA FINALIZADA"/>
    <d v="2024-09-20T00:00:00"/>
    <n v="29145"/>
    <n v="236999.66"/>
    <m/>
    <s v="FSA09"/>
    <n v="29145"/>
    <s v="MARIA DE FATIMA PEREIRA DA SILVA - 00323036104"/>
    <s v="Formosa"/>
    <s v="Goiás"/>
    <n v="5561996236608"/>
    <s v="Rua 10"/>
    <n v="73813645"/>
    <s v="São Benedito"/>
    <s v="danizete1223@gmail.com"/>
    <m/>
    <n v="2745.75"/>
    <d v="2025-03-11T00:00:00"/>
    <m/>
    <m/>
    <m/>
    <n v="3069"/>
    <n v="6040"/>
    <s v="Motorista"/>
    <d v="2024-09-20T00:00:00"/>
    <m/>
    <m/>
    <s v="sim"/>
    <m/>
    <s v="MP134577"/>
    <d v="2024-09-20T00:00:00"/>
    <d v="2024-09-30T00:00:00"/>
    <m/>
    <d v="2024-09-23T00:00:00"/>
    <s v="Sim"/>
    <m/>
    <d v="2024-09-23T00:00:00"/>
    <m/>
    <m/>
    <m/>
    <d v="2024-10-09T00:00:00"/>
    <m/>
    <d v="2024-09-23T00:00:00"/>
    <d v="2024-10-10T00:00:00"/>
    <d v="2024-09-23T00:00:00"/>
    <d v="2024-10-03T00:00:00"/>
    <d v="2024-09-30T00:00:00"/>
    <m/>
    <d v="2024-09-24T00:00:00"/>
    <d v="2024-09-24T00:00:00"/>
    <d v="2025-03-11T00:00:00"/>
    <d v="2024-10-03T00:00:00"/>
    <d v="2024-11-25T00:00:00"/>
    <d v="2024-09-24T00:00:00"/>
    <m/>
    <s v="Sim"/>
    <m/>
    <m/>
    <m/>
    <m/>
    <d v="2024-09-25T00:00:00"/>
    <d v="2024-09-25T00:00:00"/>
    <d v="2024-10-18T00:00:00"/>
    <m/>
    <m/>
    <d v="2024-10-21T00:00:00"/>
    <d v="2024-09-18T00:00:00"/>
    <d v="2024-11-26T00:00:00"/>
    <d v="2024-12-10T00:00:00"/>
    <d v="2025-02-13T00:00:00"/>
    <d v="2025-03-12T00:00:00"/>
    <d v="2024-09-23T00:00:00"/>
    <d v="2025-03-12T00:00:00"/>
    <m/>
    <m/>
    <m/>
    <m/>
    <m/>
    <m/>
    <m/>
    <m/>
    <m/>
    <m/>
    <m/>
    <m/>
    <m/>
    <m/>
    <n v="1935.03"/>
    <m/>
    <m/>
    <m/>
    <m/>
    <m/>
    <m/>
  </r>
  <r>
    <n v="3846"/>
    <x v="0"/>
    <n v="4601"/>
    <x v="0"/>
    <s v="Única"/>
    <s v="BLOCO C"/>
    <n v="102"/>
    <s v="FORMOSA"/>
    <s v="JOÃO VICTOR GOMES BARBOSA"/>
    <s v="&quot;07668936181&quot;"/>
    <x v="0"/>
    <x v="2"/>
    <s v="Não"/>
    <s v="Não"/>
    <s v="Não"/>
    <s v="Não"/>
    <s v="Não"/>
    <s v="Não"/>
    <s v="Não"/>
    <n v="156339.07"/>
    <n v="750"/>
    <n v="0"/>
    <n v="134550.07"/>
    <n v="21789"/>
    <n v="0"/>
    <n v="156339.07"/>
    <n v="0"/>
    <n v="0"/>
    <m/>
    <n v="8787721227345"/>
    <s v="Contrato Adimplente"/>
    <m/>
    <d v="2024-10-23T00:00:00"/>
    <n v="0"/>
    <d v="2024-09-30T00:00:00"/>
    <x v="0"/>
    <d v="2024-09-20T00:00:00"/>
    <m/>
    <m/>
    <m/>
    <m/>
    <s v="Endy Carvalho Consultoria imobiliária"/>
    <m/>
    <m/>
    <m/>
    <d v="2025-03-28T00:00:00"/>
    <d v="2025-03-28T00:00:00"/>
    <s v="VENDA FINALIZADA"/>
    <d v="2024-09-20T00:00:00"/>
    <n v="29155"/>
    <n v="230000"/>
    <m/>
    <s v="FSA09"/>
    <n v="29155"/>
    <s v="Reginaldo da Silva Barbosa - 50966375149"/>
    <s v="Formosa"/>
    <s v="Goiás"/>
    <n v="5561999136910"/>
    <s v="Avenida do Abreu"/>
    <n v="73803020"/>
    <s v="Abreu"/>
    <s v="jvgomes46@gmail.com"/>
    <m/>
    <n v="2350"/>
    <m/>
    <m/>
    <m/>
    <m/>
    <n v="3062"/>
    <n v="1304"/>
    <s v="Auxiliar"/>
    <d v="2024-09-23T00:00:00"/>
    <m/>
    <m/>
    <s v="sim"/>
    <m/>
    <s v="MP134576"/>
    <d v="2024-09-23T00:00:00"/>
    <d v="2024-10-07T00:00:00"/>
    <m/>
    <d v="2024-09-20T00:00:00"/>
    <s v="Sim"/>
    <m/>
    <d v="2024-09-23T00:00:00"/>
    <d v="2024-09-25T00:00:00"/>
    <m/>
    <d v="2024-09-25T00:00:00"/>
    <m/>
    <m/>
    <d v="2024-09-26T00:00:00"/>
    <m/>
    <d v="2024-09-20T00:00:00"/>
    <d v="2024-10-03T00:00:00"/>
    <d v="2024-10-08T00:00:00"/>
    <m/>
    <d v="2024-09-24T00:00:00"/>
    <d v="2024-09-27T00:00:00"/>
    <d v="2025-03-01T00:00:00"/>
    <d v="2024-10-11T00:00:00"/>
    <d v="2024-11-25T00:00:00"/>
    <d v="2024-09-27T00:00:00"/>
    <m/>
    <s v="Sim"/>
    <m/>
    <m/>
    <m/>
    <m/>
    <d v="2024-09-30T00:00:00"/>
    <m/>
    <d v="2024-10-25T00:00:00"/>
    <m/>
    <m/>
    <d v="2024-10-28T00:00:00"/>
    <d v="2024-09-23T00:00:00"/>
    <d v="2024-11-26T00:00:00"/>
    <d v="2024-12-10T00:00:00"/>
    <d v="2025-02-13T00:00:00"/>
    <d v="2025-03-12T00:00:00"/>
    <d v="2024-09-26T00:00:00"/>
    <d v="2025-03-12T00:00:00"/>
    <m/>
    <m/>
    <m/>
    <m/>
    <m/>
    <m/>
    <m/>
    <m/>
    <m/>
    <m/>
    <m/>
    <m/>
    <m/>
    <m/>
    <n v="2041.75"/>
    <m/>
    <m/>
    <m/>
    <m/>
    <m/>
    <m/>
  </r>
  <r>
    <n v="3847"/>
    <x v="2"/>
    <n v="4600"/>
    <x v="0"/>
    <s v="Única"/>
    <s v="BLOCO C"/>
    <n v="101"/>
    <s v="FORMOSA"/>
    <s v="WANDERLAN PEREIRA DE ALMEIDA"/>
    <s v="&quot;03659368121&quot;"/>
    <x v="0"/>
    <x v="2"/>
    <s v="Não"/>
    <s v="Não"/>
    <s v="Não"/>
    <s v="Não"/>
    <s v="Não"/>
    <s v="Não"/>
    <s v="Não"/>
    <n v="164200"/>
    <n v="705"/>
    <n v="0"/>
    <n v="142563.87"/>
    <n v="21405"/>
    <n v="0"/>
    <n v="163968.87"/>
    <n v="0"/>
    <n v="0"/>
    <m/>
    <n v="8787721229240"/>
    <s v="Contrato Adimplente"/>
    <m/>
    <d v="2024-10-31T00:00:00"/>
    <n v="3914.72"/>
    <d v="2024-09-30T00:00:00"/>
    <x v="0"/>
    <d v="2024-09-20T00:00:00"/>
    <m/>
    <m/>
    <m/>
    <m/>
    <s v="Endy Carvalho Consultoria imobiliária"/>
    <m/>
    <m/>
    <m/>
    <d v="2025-02-10T00:00:00"/>
    <d v="2025-11-24T00:00:00"/>
    <s v="VENDA FINALIZADA"/>
    <d v="2024-09-20T00:00:00"/>
    <n v="29159"/>
    <n v="230000"/>
    <m/>
    <s v="FSA09"/>
    <n v="29159"/>
    <s v="MARCOS SUEL ALVES DOS SANTOS - 07237976176"/>
    <s v="Formosa"/>
    <s v="Goiás"/>
    <n v="5561996751695"/>
    <s v="Rua 6, Q 54"/>
    <n v="73813836"/>
    <s v="Parque Lago"/>
    <s v="wanderlanfsa25@gmail.com"/>
    <m/>
    <n v="2350"/>
    <d v="2025-02-24T00:00:00"/>
    <m/>
    <m/>
    <m/>
    <n v="3061"/>
    <n v="6041"/>
    <s v="Administrador"/>
    <d v="2024-09-24T00:00:00"/>
    <m/>
    <m/>
    <s v="sim"/>
    <m/>
    <s v="MP134575"/>
    <d v="2024-09-24T00:00:00"/>
    <d v="2024-10-07T00:00:00"/>
    <m/>
    <d v="2024-09-20T00:00:00"/>
    <s v="Sim"/>
    <m/>
    <d v="2024-09-24T00:00:00"/>
    <m/>
    <m/>
    <m/>
    <d v="2024-10-28T00:00:00"/>
    <m/>
    <d v="2024-09-25T00:00:00"/>
    <d v="2024-10-29T00:00:00"/>
    <d v="2024-09-20T00:00:00"/>
    <d v="2024-10-03T00:00:00"/>
    <d v="2024-10-08T00:00:00"/>
    <m/>
    <d v="2024-09-24T00:00:00"/>
    <d v="2024-09-25T00:00:00"/>
    <d v="2025-02-24T00:00:00"/>
    <d v="2024-10-11T00:00:00"/>
    <d v="2024-11-25T00:00:00"/>
    <d v="2024-09-25T00:00:00"/>
    <m/>
    <s v="Sim"/>
    <m/>
    <m/>
    <m/>
    <m/>
    <d v="2024-09-30T00:00:00"/>
    <m/>
    <d v="2024-11-01T00:00:00"/>
    <m/>
    <m/>
    <d v="2024-11-04T00:00:00"/>
    <d v="2024-09-19T00:00:00"/>
    <d v="2024-11-26T00:00:00"/>
    <d v="2025-08-07T00:00:00"/>
    <d v="2025-09-18T00:00:00"/>
    <m/>
    <d v="2024-09-25T00:00:00"/>
    <m/>
    <m/>
    <m/>
    <m/>
    <m/>
    <m/>
    <m/>
    <m/>
    <m/>
    <m/>
    <m/>
    <m/>
    <m/>
    <m/>
    <m/>
    <n v="2063.1"/>
    <m/>
    <m/>
    <m/>
    <m/>
    <m/>
    <m/>
  </r>
  <r>
    <n v="3848"/>
    <x v="0"/>
    <n v="4629"/>
    <x v="0"/>
    <s v="Única"/>
    <s v="BLOCO C"/>
    <n v="201"/>
    <s v="FORMOSA"/>
    <s v="JOÃO VITOR DOS REIS FARIA"/>
    <s v="&quot;05067092130&quot;"/>
    <x v="0"/>
    <x v="26"/>
    <s v="Não"/>
    <s v="Não"/>
    <s v="Não"/>
    <s v="Não"/>
    <s v="Não"/>
    <s v="Não"/>
    <s v="Não"/>
    <n v="164200"/>
    <n v="720"/>
    <n v="0"/>
    <n v="146358.1"/>
    <n v="5956"/>
    <n v="0"/>
    <n v="152314.1"/>
    <n v="0"/>
    <n v="0"/>
    <m/>
    <n v="8787721232632"/>
    <s v="Contrato Adimplente"/>
    <m/>
    <d v="2024-10-14T00:00:00"/>
    <n v="3914.75"/>
    <d v="2024-09-27T00:00:00"/>
    <x v="0"/>
    <d v="2024-09-20T00:00:00"/>
    <m/>
    <m/>
    <m/>
    <m/>
    <s v="Endy Carvalho Consultoria imobiliária"/>
    <m/>
    <m/>
    <m/>
    <d v="2025-03-28T00:00:00"/>
    <d v="2025-03-28T00:00:00"/>
    <s v="VENDA FINALIZADA"/>
    <d v="2024-09-23T00:00:00"/>
    <n v="29220"/>
    <n v="230000.54"/>
    <m/>
    <s v="FSA09"/>
    <n v="29220"/>
    <s v="CÁTIA SILÉSIA DOS REIS - 55382827168"/>
    <s v="Formosa"/>
    <s v="Goiás"/>
    <n v="5561998317711"/>
    <s v="Rua Lázaro de Melo"/>
    <n v="73807790"/>
    <s v="Jardim Califórnia"/>
    <s v="vito.r11@hotmail.com"/>
    <m/>
    <n v="2400"/>
    <d v="2025-03-08T00:00:00"/>
    <m/>
    <m/>
    <m/>
    <n v="3065"/>
    <n v="6042"/>
    <s v="Empresario"/>
    <d v="2024-09-24T00:00:00"/>
    <m/>
    <m/>
    <s v="sim"/>
    <m/>
    <s v="MP134578"/>
    <d v="2024-09-24T00:00:00"/>
    <d v="2024-09-30T00:00:00"/>
    <m/>
    <d v="2024-09-23T00:00:00"/>
    <s v="Sim"/>
    <m/>
    <d v="2024-09-24T00:00:00"/>
    <m/>
    <m/>
    <m/>
    <d v="2024-10-09T00:00:00"/>
    <m/>
    <d v="2024-09-26T00:00:00"/>
    <d v="2024-10-10T00:00:00"/>
    <d v="2024-09-23T00:00:00"/>
    <d v="2024-10-03T00:00:00"/>
    <d v="2024-09-30T00:00:00"/>
    <m/>
    <d v="2024-09-24T00:00:00"/>
    <d v="2024-09-25T00:00:00"/>
    <d v="2025-03-08T00:00:00"/>
    <d v="2024-10-03T00:00:00"/>
    <d v="2024-11-25T00:00:00"/>
    <d v="2024-09-24T00:00:00"/>
    <m/>
    <s v="Sim"/>
    <m/>
    <m/>
    <m/>
    <m/>
    <d v="2024-09-27T00:00:00"/>
    <d v="2024-09-25T00:00:00"/>
    <d v="2024-10-15T00:00:00"/>
    <m/>
    <m/>
    <d v="2024-10-21T00:00:00"/>
    <d v="2024-09-23T00:00:00"/>
    <d v="2024-11-26T00:00:00"/>
    <d v="2024-12-10T00:00:00"/>
    <d v="2025-02-13T00:00:00"/>
    <d v="2025-03-12T00:00:00"/>
    <d v="2024-09-24T00:00:00"/>
    <d v="2025-03-12T00:00:00"/>
    <m/>
    <m/>
    <m/>
    <m/>
    <m/>
    <m/>
    <m/>
    <m/>
    <m/>
    <m/>
    <m/>
    <m/>
    <m/>
    <m/>
    <n v="2039.52"/>
    <m/>
    <m/>
    <m/>
    <m/>
    <m/>
    <m/>
  </r>
  <r>
    <n v="3849"/>
    <x v="2"/>
    <n v="4638"/>
    <x v="7"/>
    <s v="Etapa Unica"/>
    <s v="BLOCO F"/>
    <s v="APTO 203"/>
    <s v="FORMOSA"/>
    <s v="DARLEY LOPES DA SILVA"/>
    <s v="&quot;05610128145&quot;"/>
    <x v="0"/>
    <x v="57"/>
    <s v="Não"/>
    <s v="Não"/>
    <s v="Não"/>
    <s v="Não"/>
    <s v="Não"/>
    <s v="Não"/>
    <s v="Não"/>
    <n v="130078.75"/>
    <n v="750"/>
    <n v="0"/>
    <n v="123217.75"/>
    <n v="7142"/>
    <n v="0"/>
    <n v="130359.75"/>
    <n v="0"/>
    <n v="0"/>
    <m/>
    <n v="8787721247079"/>
    <s v="Contrato Adimplente"/>
    <m/>
    <d v="2024-12-17T00:00:00"/>
    <n v="5464.27"/>
    <d v="2024-09-30T00:00:00"/>
    <x v="0"/>
    <d v="2024-09-20T00:00:00"/>
    <m/>
    <m/>
    <m/>
    <m/>
    <s v="Endy Carvalho Consultoria imobiliária"/>
    <m/>
    <m/>
    <m/>
    <d v="2025-02-10T00:00:00"/>
    <d v="2025-08-26T00:00:00"/>
    <s v="VENDA FINALIZADA"/>
    <d v="2024-09-26T00:00:00"/>
    <n v="29452"/>
    <n v="228599.2"/>
    <m/>
    <s v="FSA010"/>
    <n v="29452"/>
    <s v="DIENIS KELLY LOPES DA SILVA - 07326153647"/>
    <s v="Formosa"/>
    <s v="Goiás"/>
    <n v="5561996804817"/>
    <s v="Rua 15 Q102"/>
    <n v="73813220"/>
    <s v="Formosinha"/>
    <s v="darley_eng.agro@hotmail.com"/>
    <m/>
    <n v="3000"/>
    <m/>
    <m/>
    <m/>
    <m/>
    <n v="3682"/>
    <n v="6054"/>
    <s v="Agrônomo"/>
    <d v="2024-09-26T00:00:00"/>
    <m/>
    <m/>
    <s v="sim"/>
    <m/>
    <s v="MP143252"/>
    <d v="2024-09-26T00:00:00"/>
    <d v="2024-11-18T00:00:00"/>
    <m/>
    <d v="2024-09-23T00:00:00"/>
    <s v="Sim"/>
    <m/>
    <d v="2024-09-26T00:00:00"/>
    <m/>
    <m/>
    <m/>
    <d v="2024-11-27T00:00:00"/>
    <m/>
    <d v="2024-09-30T00:00:00"/>
    <d v="2024-11-28T00:00:00"/>
    <d v="2024-09-23T00:00:00"/>
    <d v="2024-11-01T00:00:00"/>
    <d v="2024-11-18T00:00:00"/>
    <m/>
    <d v="2024-09-24T00:00:00"/>
    <d v="2024-09-26T00:00:00"/>
    <d v="2024-12-04T00:00:00"/>
    <d v="2024-11-21T00:00:00"/>
    <d v="2024-12-20T00:00:00"/>
    <d v="2024-09-26T00:00:00"/>
    <m/>
    <s v="Sim"/>
    <d v="2024-12-02T00:00:00"/>
    <m/>
    <m/>
    <m/>
    <d v="2024-10-15T00:00:00"/>
    <d v="2024-09-27T00:00:00"/>
    <d v="2024-12-17T00:00:00"/>
    <m/>
    <m/>
    <d v="2024-12-18T00:00:00"/>
    <d v="2024-09-23T00:00:00"/>
    <d v="2024-12-20T00:00:00"/>
    <m/>
    <m/>
    <m/>
    <d v="2024-09-25T00:00:00"/>
    <m/>
    <m/>
    <m/>
    <m/>
    <m/>
    <m/>
    <m/>
    <m/>
    <m/>
    <m/>
    <m/>
    <m/>
    <m/>
    <m/>
    <m/>
    <n v="2068.65"/>
    <m/>
    <s v="Pago"/>
    <m/>
    <m/>
    <m/>
    <s v="SIM"/>
  </r>
  <r>
    <n v="3850"/>
    <x v="2"/>
    <n v="4636"/>
    <x v="7"/>
    <s v="Etapa Unica"/>
    <s v="BLOCO N"/>
    <s v="APTO 201"/>
    <s v="FORMOSA"/>
    <s v="ATILA CAXETA DE SOUSA"/>
    <s v="&quot;04769743130&quot;"/>
    <x v="0"/>
    <x v="11"/>
    <s v="Não"/>
    <s v="Não"/>
    <s v="Não"/>
    <s v="Não"/>
    <s v="Não"/>
    <s v="Não"/>
    <s v="Não"/>
    <n v="150943.47"/>
    <n v="575.99"/>
    <n v="0"/>
    <n v="112814.47"/>
    <n v="38129"/>
    <n v="0"/>
    <n v="150943.47"/>
    <n v="0"/>
    <n v="0"/>
    <m/>
    <n v="8787721240619"/>
    <s v="Contrato Adimplente"/>
    <m/>
    <d v="2024-10-23T00:00:00"/>
    <n v="0"/>
    <d v="2024-09-30T00:00:00"/>
    <x v="0"/>
    <d v="2024-09-20T00:00:00"/>
    <m/>
    <m/>
    <m/>
    <m/>
    <s v="Endy Carvalho Consultoria imobiliária"/>
    <m/>
    <m/>
    <m/>
    <d v="2025-02-10T00:00:00"/>
    <d v="2025-08-26T00:00:00"/>
    <s v="VENDA FINALIZADA"/>
    <d v="2024-09-23T00:00:00"/>
    <n v="29221"/>
    <n v="221930.99"/>
    <m/>
    <s v="FSA010"/>
    <n v="29221"/>
    <s v="IRISLENE BARBOSA DO CARMO ALMEIDA - 05961268160"/>
    <s v="Formosa"/>
    <s v="Goiás"/>
    <n v="5561982527478"/>
    <s v="Rua Olímpio de Melo Álvares Q 25 L 16"/>
    <n v="73807615"/>
    <s v="Jardim Califórnia"/>
    <s v="atilagenesis2019@gmail.com"/>
    <m/>
    <n v="19200"/>
    <d v="2025-03-04T00:00:00"/>
    <m/>
    <m/>
    <m/>
    <n v="3803"/>
    <n v="6043"/>
    <s v="Administrador"/>
    <d v="2024-09-28T00:00:00"/>
    <m/>
    <m/>
    <s v="sim"/>
    <m/>
    <s v="MP143257"/>
    <d v="2024-09-28T00:00:00"/>
    <d v="2024-10-07T00:00:00"/>
    <m/>
    <d v="2024-09-27T00:00:00"/>
    <s v="Sim"/>
    <m/>
    <d v="2024-09-28T00:00:00"/>
    <m/>
    <m/>
    <m/>
    <m/>
    <m/>
    <d v="2024-10-03T00:00:00"/>
    <m/>
    <d v="2024-09-27T00:00:00"/>
    <d v="2024-11-01T00:00:00"/>
    <d v="2024-10-08T00:00:00"/>
    <m/>
    <d v="2024-09-27T00:00:00"/>
    <d v="2024-09-26T00:00:00"/>
    <d v="2025-03-04T00:00:00"/>
    <d v="2024-10-11T00:00:00"/>
    <d v="2024-12-20T00:00:00"/>
    <d v="2024-09-25T00:00:00"/>
    <m/>
    <s v="Sim"/>
    <m/>
    <m/>
    <m/>
    <m/>
    <d v="2024-10-01T00:00:00"/>
    <d v="2024-09-27T00:00:00"/>
    <d v="2024-10-25T00:00:00"/>
    <m/>
    <m/>
    <d v="2024-10-28T00:00:00"/>
    <d v="2024-09-20T00:00:00"/>
    <d v="2024-12-20T00:00:00"/>
    <m/>
    <m/>
    <m/>
    <d v="2024-09-25T00:00:00"/>
    <m/>
    <m/>
    <m/>
    <m/>
    <m/>
    <m/>
    <m/>
    <m/>
    <m/>
    <m/>
    <m/>
    <m/>
    <m/>
    <m/>
    <m/>
    <n v="2268.84"/>
    <m/>
    <m/>
    <s v="CLIENTE TEM AUXILIO REFORMA"/>
    <m/>
    <m/>
    <m/>
  </r>
  <r>
    <n v="3851"/>
    <x v="0"/>
    <n v="4664"/>
    <x v="0"/>
    <s v="Única"/>
    <s v="BLOCO C"/>
    <n v="1"/>
    <s v="FORMOSA"/>
    <s v="MARIA CLARA DE SOUSA BARROSO"/>
    <s v="&quot;01440998108&quot;"/>
    <x v="0"/>
    <x v="40"/>
    <s v="Não"/>
    <s v="Não"/>
    <s v="Não"/>
    <s v="Não"/>
    <s v="Não"/>
    <s v="Não"/>
    <s v="Não"/>
    <n v="164200"/>
    <n v="949.83"/>
    <n v="0"/>
    <n v="165017.32999999999"/>
    <n v="1400"/>
    <n v="0"/>
    <n v="166417.32999999999"/>
    <n v="0"/>
    <n v="0"/>
    <m/>
    <n v="8787721243839"/>
    <s v="Contrato Adimplente"/>
    <m/>
    <d v="2024-11-22T00:00:00"/>
    <n v="6300.77"/>
    <d v="2024-09-27T00:00:00"/>
    <x v="0"/>
    <d v="2024-09-23T00:00:00"/>
    <m/>
    <m/>
    <m/>
    <m/>
    <s v="Endy Carvalho Consultoria imobiliária"/>
    <m/>
    <m/>
    <m/>
    <d v="2025-03-28T00:00:00"/>
    <d v="2025-03-28T00:00:00"/>
    <s v="VENDA FINALIZADA"/>
    <d v="2024-09-25T00:00:00"/>
    <n v="29400"/>
    <n v="250000"/>
    <m/>
    <s v="FSA09"/>
    <n v="29400"/>
    <s v="MARILDA DE SOUSA MACHADO - 27568083187"/>
    <s v="Formosa"/>
    <s v="Goiás"/>
    <n v="5561984470786"/>
    <s v="Avenida Circular QD. 2A"/>
    <n v="73805207"/>
    <s v="Jardim Oliveira"/>
    <s v="mclaradesousa@gmail.com"/>
    <m/>
    <n v="3116.14"/>
    <d v="2025-03-09T00:00:00"/>
    <m/>
    <m/>
    <m/>
    <n v="3057"/>
    <n v="6049"/>
    <s v="Engenheiro civil"/>
    <d v="2024-09-25T00:00:00"/>
    <m/>
    <m/>
    <s v="sim"/>
    <m/>
    <s v="MP134579"/>
    <d v="2024-09-25T00:00:00"/>
    <d v="2024-09-30T00:00:00"/>
    <m/>
    <d v="2024-09-24T00:00:00"/>
    <s v="Sim"/>
    <m/>
    <d v="2024-09-25T00:00:00"/>
    <m/>
    <m/>
    <m/>
    <d v="2024-10-09T00:00:00"/>
    <m/>
    <d v="2024-09-26T00:00:00"/>
    <d v="2024-10-10T00:00:00"/>
    <d v="2024-09-24T00:00:00"/>
    <d v="2024-10-03T00:00:00"/>
    <d v="2024-09-30T00:00:00"/>
    <m/>
    <d v="2024-09-27T00:00:00"/>
    <d v="2024-09-26T00:00:00"/>
    <m/>
    <d v="2024-10-03T00:00:00"/>
    <d v="2024-11-25T00:00:00"/>
    <d v="2024-09-25T00:00:00"/>
    <m/>
    <s v="Sim"/>
    <d v="2024-10-14T00:00:00"/>
    <m/>
    <m/>
    <m/>
    <d v="2024-09-27T00:00:00"/>
    <m/>
    <d v="2024-11-26T00:00:00"/>
    <m/>
    <m/>
    <d v="2024-11-27T00:00:00"/>
    <d v="2024-09-20T00:00:00"/>
    <d v="2024-11-26T00:00:00"/>
    <d v="2024-12-10T00:00:00"/>
    <d v="2025-02-13T00:00:00"/>
    <d v="2025-03-12T00:00:00"/>
    <d v="2024-09-25T00:00:00"/>
    <d v="2025-03-12T00:00:00"/>
    <m/>
    <m/>
    <m/>
    <m/>
    <m/>
    <m/>
    <m/>
    <m/>
    <m/>
    <m/>
    <m/>
    <m/>
    <m/>
    <m/>
    <n v="1809.48"/>
    <m/>
    <m/>
    <m/>
    <m/>
    <m/>
    <m/>
  </r>
  <r>
    <n v="3852"/>
    <x v="0"/>
    <n v="4660"/>
    <x v="2"/>
    <s v="ETAPA 02"/>
    <s v="BLOCO N"/>
    <n v="303"/>
    <s v="ÁGUAS LINDAS"/>
    <s v="LUIZ HENRIQUE AGUIAR DE SOUZA"/>
    <s v="&quot;07666428103&quot;"/>
    <x v="7"/>
    <x v="70"/>
    <s v="Não"/>
    <s v="Não"/>
    <s v="Não"/>
    <s v="Não"/>
    <s v="Sim"/>
    <s v="Não"/>
    <s v="Não"/>
    <n v="154670.23000000001"/>
    <n v="547.99"/>
    <n v="0"/>
    <n v="107016.11"/>
    <n v="45374.89"/>
    <n v="0"/>
    <n v="152391"/>
    <n v="0"/>
    <n v="0"/>
    <m/>
    <n v="8787721258437"/>
    <s v="Contrato Adimplente"/>
    <n v="96229"/>
    <d v="2024-10-23T00:00:00"/>
    <n v="2740.25"/>
    <d v="2024-10-03T00:00:00"/>
    <x v="0"/>
    <d v="2024-09-23T00:00:00"/>
    <m/>
    <m/>
    <m/>
    <m/>
    <s v="Endy Carvalho Consultoria imobiliária"/>
    <m/>
    <m/>
    <m/>
    <d v="2025-03-25T00:00:00"/>
    <d v="2025-03-25T00:00:00"/>
    <s v="VENDA FINALIZADA"/>
    <d v="2024-09-25T00:00:00"/>
    <n v="29399"/>
    <n v="201955.27"/>
    <m/>
    <s v="AGL28"/>
    <n v="29399"/>
    <m/>
    <s v="Águas Lindas de Goiás"/>
    <s v="Goiás"/>
    <n v="5561994607809"/>
    <s v="RUA SEM NOME Q 17 B LT 07"/>
    <n v="72910000"/>
    <s v="MANSOES ODISEIAS"/>
    <s v="LUIZHENRIQUEAP1@GMAIL.COM"/>
    <m/>
    <n v="1826.62"/>
    <d v="2025-03-13T00:00:00"/>
    <m/>
    <m/>
    <m/>
    <n v="2933"/>
    <n v="6048"/>
    <s v="Repositor"/>
    <d v="2024-09-24T00:00:00"/>
    <n v="897.1"/>
    <d v="2024-10-08T00:00:00"/>
    <s v="sim"/>
    <d v="2024-10-08T00:00:00"/>
    <s v="MP129887"/>
    <d v="2024-09-24T00:00:00"/>
    <d v="2024-10-09T00:00:00"/>
    <m/>
    <d v="2024-09-27T00:00:00"/>
    <s v="Sim"/>
    <m/>
    <d v="2024-09-24T00:00:00"/>
    <d v="2024-09-26T00:00:00"/>
    <m/>
    <d v="2024-09-26T00:00:00"/>
    <d v="2024-10-14T00:00:00"/>
    <m/>
    <d v="2024-09-24T00:00:00"/>
    <d v="2024-10-16T00:00:00"/>
    <d v="2024-09-27T00:00:00"/>
    <d v="2024-11-01T00:00:00"/>
    <d v="2024-10-09T00:00:00"/>
    <m/>
    <d v="2024-10-01T00:00:00"/>
    <d v="2024-10-01T00:00:00"/>
    <m/>
    <d v="2024-10-10T00:00:00"/>
    <d v="2024-11-25T00:00:00"/>
    <d v="2024-10-01T00:00:00"/>
    <d v="2024-10-21T00:00:00"/>
    <s v="Sim"/>
    <m/>
    <m/>
    <m/>
    <m/>
    <d v="2024-09-20T00:00:00"/>
    <m/>
    <d v="2024-10-23T00:00:00"/>
    <m/>
    <m/>
    <d v="2024-10-25T00:00:00"/>
    <d v="2024-09-21T00:00:00"/>
    <d v="2024-11-26T00:00:00"/>
    <d v="2024-12-12T00:00:00"/>
    <d v="2025-02-13T00:00:00"/>
    <d v="2025-03-12T00:00:00"/>
    <d v="2024-10-01T00:00:00"/>
    <d v="2025-03-12T00:00:00"/>
    <m/>
    <m/>
    <m/>
    <m/>
    <m/>
    <m/>
    <m/>
    <m/>
    <m/>
    <m/>
    <m/>
    <m/>
    <m/>
    <m/>
    <n v="4005.32"/>
    <m/>
    <s v="Não tem"/>
    <s v="FICHA VALIDADA"/>
    <s v="FINALIZADO"/>
    <s v="FINALIZADO - SEM FIADOR"/>
    <s v="SIM"/>
  </r>
  <r>
    <n v="3853"/>
    <x v="0"/>
    <n v="4644"/>
    <x v="5"/>
    <s v="Etapa Unica"/>
    <s v="BLOCO A"/>
    <n v="201"/>
    <s v="ÁGUAS LINDAS"/>
    <s v="AJAILSON DA SILVA SIQUEIRA"/>
    <s v="&quot;01913414108&quot;"/>
    <x v="2"/>
    <x v="20"/>
    <s v="Não"/>
    <s v="Não"/>
    <s v="Não"/>
    <s v="Sim"/>
    <s v="Sim"/>
    <s v="Não"/>
    <s v="Não"/>
    <n v="145298.93"/>
    <n v="441.23"/>
    <n v="0"/>
    <n v="90297.76"/>
    <n v="49702.239999999998"/>
    <n v="0"/>
    <n v="140000"/>
    <n v="0"/>
    <n v="0"/>
    <m/>
    <n v="8787721261080"/>
    <s v="Contrato Adimplente"/>
    <m/>
    <d v="2024-10-22T00:00:00"/>
    <n v="2376.42"/>
    <d v="2024-10-04T00:00:00"/>
    <x v="0"/>
    <d v="2024-09-23T00:00:00"/>
    <m/>
    <m/>
    <m/>
    <m/>
    <s v="Endy Carvalho Consultoria imobiliária"/>
    <m/>
    <m/>
    <m/>
    <d v="2025-03-24T00:00:00"/>
    <d v="2025-03-24T00:00:00"/>
    <s v="VENDA FINALIZADA"/>
    <d v="2024-09-25T00:00:00"/>
    <n v="29397"/>
    <n v="199097.62"/>
    <m/>
    <s v="AGL29"/>
    <n v="29397"/>
    <m/>
    <s v="Águas Lindas de Goiás"/>
    <s v="Goiás"/>
    <n v="5564992861265"/>
    <s v="Q. 72, L. 53, CONJUNTO B,"/>
    <n v="72910000"/>
    <s v="SETOR 09"/>
    <s v="giovanasiqueira357@gmail.com"/>
    <m/>
    <n v="1480"/>
    <d v="2025-03-04T00:00:00"/>
    <m/>
    <m/>
    <m/>
    <n v="3321"/>
    <n v="6046"/>
    <s v="Auxiliar"/>
    <d v="2024-09-12T00:00:00"/>
    <n v="913.77"/>
    <d v="2024-10-07T00:00:00"/>
    <s v="sim"/>
    <d v="2024-10-09T00:00:00"/>
    <m/>
    <d v="2024-09-12T00:00:00"/>
    <d v="2024-10-07T00:00:00"/>
    <m/>
    <d v="2024-09-25T00:00:00"/>
    <s v="Sim"/>
    <m/>
    <d v="2024-09-12T00:00:00"/>
    <d v="2024-09-27T00:00:00"/>
    <m/>
    <d v="2024-09-30T00:00:00"/>
    <d v="2024-10-14T00:00:00"/>
    <m/>
    <d v="2024-09-12T00:00:00"/>
    <d v="2024-10-16T00:00:00"/>
    <d v="2024-09-25T00:00:00"/>
    <d v="2024-11-01T00:00:00"/>
    <d v="2024-10-07T00:00:00"/>
    <m/>
    <d v="2024-09-27T00:00:00"/>
    <d v="2024-10-01T00:00:00"/>
    <m/>
    <d v="2024-10-08T00:00:00"/>
    <d v="2024-11-28T00:00:00"/>
    <d v="2024-10-01T00:00:00"/>
    <d v="2024-10-21T00:00:00"/>
    <s v="Sim"/>
    <m/>
    <m/>
    <m/>
    <m/>
    <d v="2024-09-24T00:00:00"/>
    <m/>
    <d v="2024-10-23T00:00:00"/>
    <m/>
    <m/>
    <d v="2024-10-25T00:00:00"/>
    <d v="2024-09-24T00:00:00"/>
    <d v="2024-12-03T00:00:00"/>
    <d v="2025-02-17T00:00:00"/>
    <d v="2025-02-17T00:00:00"/>
    <d v="2025-02-24T00:00:00"/>
    <d v="2024-09-25T00:00:00"/>
    <d v="2025-02-24T00:00:00"/>
    <m/>
    <m/>
    <m/>
    <m/>
    <m/>
    <m/>
    <m/>
    <m/>
    <m/>
    <m/>
    <m/>
    <m/>
    <m/>
    <m/>
    <n v="3905.32"/>
    <m/>
    <s v="Não tem"/>
    <s v="AGUARDANDO CADASTRO"/>
    <s v="FINALIZADO"/>
    <s v="FINALIZADO - SEM FIADOR"/>
    <s v="SIM"/>
  </r>
  <r>
    <n v="3854"/>
    <x v="2"/>
    <n v="4606"/>
    <x v="7"/>
    <s v="Etapa Unica"/>
    <s v="BLOCO P"/>
    <s v="APTO 103"/>
    <s v="FORMOSA"/>
    <s v="NAYANE FERREIRA DA SILVA"/>
    <s v="&quot;06006363135&quot;"/>
    <x v="0"/>
    <x v="17"/>
    <s v="Não"/>
    <s v="Não"/>
    <s v="Não"/>
    <s v="Não"/>
    <s v="Não"/>
    <s v="Não"/>
    <s v="Não"/>
    <n v="156260.42000000001"/>
    <n v="705"/>
    <n v="0"/>
    <n v="134471.42000000001"/>
    <n v="6536"/>
    <n v="0"/>
    <n v="141007.42000000001"/>
    <n v="0"/>
    <n v="0"/>
    <m/>
    <m/>
    <s v="Contrato Adimplente"/>
    <m/>
    <d v="2024-11-07T00:00:00"/>
    <n v="3543.33"/>
    <d v="2024-10-18T00:00:00"/>
    <x v="0"/>
    <d v="2024-09-23T00:00:00"/>
    <m/>
    <m/>
    <m/>
    <m/>
    <s v="CAIXA CREDFÁCIL"/>
    <s v="Flávia Cristina da Silva Mittelstaedt"/>
    <m/>
    <m/>
    <d v="2025-02-10T00:00:00"/>
    <d v="2025-08-26T00:00:00"/>
    <s v="VENDA FINALIZADA"/>
    <d v="2024-09-23T00:00:00"/>
    <n v="29304"/>
    <n v="221933.24"/>
    <m/>
    <s v="FSA010"/>
    <n v="29304"/>
    <s v="FRANCISCO CARLOS SILVA - 49240471120"/>
    <s v="Formosa"/>
    <s v="Goiás"/>
    <n v="5561996841767"/>
    <s v="Rua 2, Q 104"/>
    <n v="73808420"/>
    <s v="Parque Vila Verde"/>
    <s v="nayanef578@gmail.com"/>
    <m/>
    <n v="2350"/>
    <d v="2025-03-01T00:00:00"/>
    <m/>
    <m/>
    <m/>
    <n v="3833"/>
    <n v="6044"/>
    <s v="Cabelereira"/>
    <d v="2024-09-28T00:00:00"/>
    <m/>
    <m/>
    <s v="sim"/>
    <m/>
    <s v="MP143253"/>
    <d v="2024-09-28T00:00:00"/>
    <d v="2024-10-22T00:00:00"/>
    <m/>
    <d v="2024-09-24T00:00:00"/>
    <s v="Sim"/>
    <m/>
    <d v="2024-09-28T00:00:00"/>
    <m/>
    <m/>
    <d v="2024-09-27T00:00:00"/>
    <m/>
    <m/>
    <d v="2024-10-03T00:00:00"/>
    <d v="2024-11-04T00:00:00"/>
    <d v="2024-09-24T00:00:00"/>
    <d v="2024-11-01T00:00:00"/>
    <d v="2024-10-23T00:00:00"/>
    <m/>
    <d v="2024-09-24T00:00:00"/>
    <d v="2024-10-14T00:00:00"/>
    <d v="2025-03-03T00:00:00"/>
    <m/>
    <d v="2024-12-20T00:00:00"/>
    <d v="2024-10-14T00:00:00"/>
    <m/>
    <s v="Sim"/>
    <m/>
    <m/>
    <m/>
    <m/>
    <d v="2024-10-18T00:00:00"/>
    <m/>
    <m/>
    <m/>
    <m/>
    <d v="2024-11-13T00:00:00"/>
    <d v="2024-09-02T00:00:00"/>
    <d v="2024-12-20T00:00:00"/>
    <m/>
    <m/>
    <m/>
    <d v="2024-10-14T00:00:00"/>
    <m/>
    <m/>
    <m/>
    <m/>
    <m/>
    <m/>
    <m/>
    <m/>
    <m/>
    <m/>
    <m/>
    <m/>
    <m/>
    <m/>
    <m/>
    <m/>
    <m/>
    <s v="Pago"/>
    <m/>
    <m/>
    <m/>
    <s v="SIM"/>
  </r>
  <r>
    <n v="3855"/>
    <x v="2"/>
    <n v="4657"/>
    <x v="5"/>
    <s v="Etapa Unica"/>
    <s v="BLOCO C"/>
    <n v="2"/>
    <s v="ÁGUAS LINDAS"/>
    <s v="WESLEY SILVA CAVALCANTE"/>
    <s v="&quot;01731409125&quot;"/>
    <x v="7"/>
    <x v="54"/>
    <s v="Não"/>
    <s v="Não"/>
    <s v="Não"/>
    <s v="Sim"/>
    <s v="Sim"/>
    <s v="Não"/>
    <s v="Não"/>
    <n v="156108.62"/>
    <n v="570"/>
    <n v="0"/>
    <n v="111703.71"/>
    <n v="47908.29"/>
    <n v="0"/>
    <n v="159612"/>
    <n v="0"/>
    <n v="0"/>
    <m/>
    <n v="8787721259395"/>
    <s v="Contrato Adimplente"/>
    <n v="105253"/>
    <d v="2024-10-16T00:00:00"/>
    <n v="2740.25"/>
    <d v="2024-09-30T00:00:00"/>
    <x v="0"/>
    <d v="2024-09-24T00:00:00"/>
    <m/>
    <m/>
    <m/>
    <m/>
    <s v="Endy Carvalho Consultoria imobiliária"/>
    <m/>
    <m/>
    <m/>
    <d v="2024-11-22T00:00:00"/>
    <d v="2025-05-15T00:00:00"/>
    <s v="VENDA FINALIZADA"/>
    <d v="2024-09-25T00:00:00"/>
    <n v="29398"/>
    <n v="208000.12"/>
    <m/>
    <s v="AGL29"/>
    <n v="29398"/>
    <m/>
    <s v="Águas Lindas de Goiás"/>
    <s v="Goiás"/>
    <n v="5561985613238"/>
    <s v="QUADRA 89  CONJUTO A LOTE"/>
    <n v="72910000"/>
    <s v="SETOR 11"/>
    <s v="wesley.realg@gmail.com"/>
    <m/>
    <n v="1900"/>
    <d v="2025-02-12T00:00:00"/>
    <m/>
    <m/>
    <m/>
    <n v="3349"/>
    <n v="6047"/>
    <s v="Auxiliar de Serviços Gerais"/>
    <d v="2024-09-14T00:00:00"/>
    <n v="1174.99"/>
    <d v="2024-10-03T00:00:00"/>
    <s v="sim"/>
    <d v="2024-10-07T00:00:00"/>
    <s v="MP140381"/>
    <d v="2024-09-24T00:00:00"/>
    <d v="2024-10-04T00:00:00"/>
    <m/>
    <d v="2024-09-26T00:00:00"/>
    <s v="Sim"/>
    <m/>
    <d v="2024-09-14T00:00:00"/>
    <m/>
    <m/>
    <m/>
    <d v="2024-10-14T00:00:00"/>
    <m/>
    <d v="2024-09-14T00:00:00"/>
    <d v="2024-10-09T00:00:00"/>
    <d v="2024-09-26T00:00:00"/>
    <d v="2024-11-01T00:00:00"/>
    <d v="2024-10-04T00:00:00"/>
    <m/>
    <d v="2024-09-27T00:00:00"/>
    <d v="2024-09-26T00:00:00"/>
    <m/>
    <d v="2024-11-07T00:00:00"/>
    <d v="2024-12-17T00:00:00"/>
    <d v="2024-09-26T00:00:00"/>
    <d v="2024-10-14T00:00:00"/>
    <s v="Sim"/>
    <m/>
    <m/>
    <m/>
    <m/>
    <d v="2024-09-26T00:00:00"/>
    <m/>
    <d v="2024-10-17T00:00:00"/>
    <m/>
    <m/>
    <d v="2024-10-18T00:00:00"/>
    <d v="2024-09-21T00:00:00"/>
    <d v="2024-12-30T00:00:00"/>
    <d v="2025-04-14T00:00:00"/>
    <d v="2025-05-15T00:00:00"/>
    <m/>
    <d v="2024-09-26T00:00:00"/>
    <m/>
    <m/>
    <m/>
    <m/>
    <m/>
    <m/>
    <m/>
    <m/>
    <m/>
    <m/>
    <m/>
    <m/>
    <m/>
    <m/>
    <m/>
    <n v="4105.32"/>
    <m/>
    <s v="Não tem"/>
    <s v="CADASTRO VALIDADO"/>
    <s v="FINALIZADO"/>
    <s v="FINALIZADO - SEM FIADOR"/>
    <s v="SIM"/>
  </r>
  <r>
    <n v="3856"/>
    <x v="0"/>
    <n v="4621"/>
    <x v="2"/>
    <s v="ETAPA 02"/>
    <s v="BLOCO L"/>
    <n v="203"/>
    <s v="ÁGUAS LINDAS"/>
    <s v="DANIELA DA SILVA"/>
    <s v="&quot;05719804307&quot;"/>
    <x v="6"/>
    <x v="29"/>
    <s v="Não"/>
    <s v="Não"/>
    <s v="Não"/>
    <s v="Sim"/>
    <s v="Sim"/>
    <s v="Não"/>
    <s v="Não"/>
    <n v="159918.38"/>
    <n v="528.91"/>
    <n v="0"/>
    <n v="109423.43"/>
    <n v="45082.57"/>
    <n v="0"/>
    <n v="154506"/>
    <n v="0"/>
    <n v="0"/>
    <m/>
    <n v="8787721262353"/>
    <s v="Contrato Adimplente"/>
    <n v="96193"/>
    <d v="2024-10-16T00:00:00"/>
    <n v="2740.25"/>
    <d v="2024-09-30T00:00:00"/>
    <x v="0"/>
    <d v="2024-09-24T00:00:00"/>
    <m/>
    <m/>
    <m/>
    <m/>
    <s v="Endy Carvalho Consultoria imobiliária"/>
    <m/>
    <m/>
    <m/>
    <d v="2025-03-25T00:00:00"/>
    <d v="2025-03-25T00:00:00"/>
    <s v="VENDA FINALIZADA"/>
    <d v="2024-09-25T00:00:00"/>
    <n v="29396"/>
    <n v="204507.43"/>
    <m/>
    <s v="AGL28"/>
    <n v="29396"/>
    <m/>
    <s v="Ceilândia"/>
    <s v="Distrito Federal"/>
    <n v="5561995307955"/>
    <s v="QNP 15 Conjunto V"/>
    <n v="72241622"/>
    <s v="Ceilândia Norte (Ceilândia)"/>
    <s v="danitntsilva@gmail.com"/>
    <m/>
    <n v="1763.05"/>
    <d v="2025-03-04T00:00:00"/>
    <m/>
    <m/>
    <m/>
    <n v="2895"/>
    <n v="6045"/>
    <s v="Educomunicador"/>
    <d v="2024-09-06T00:00:00"/>
    <n v="1239.8699999999999"/>
    <d v="2024-10-03T00:00:00"/>
    <s v="sim"/>
    <d v="2024-10-07T00:00:00"/>
    <s v="MP129884"/>
    <d v="2024-09-06T00:00:00"/>
    <d v="2024-10-04T00:00:00"/>
    <m/>
    <d v="2024-09-18T00:00:00"/>
    <s v="Sim"/>
    <m/>
    <d v="2024-09-06T00:00:00"/>
    <m/>
    <m/>
    <m/>
    <d v="2024-10-10T00:00:00"/>
    <m/>
    <d v="2024-09-06T00:00:00"/>
    <d v="2024-10-10T00:00:00"/>
    <d v="2024-09-18T00:00:00"/>
    <d v="2024-11-01T00:00:00"/>
    <d v="2024-10-07T00:00:00"/>
    <m/>
    <d v="2024-09-19T00:00:00"/>
    <d v="2024-09-27T00:00:00"/>
    <m/>
    <d v="2024-10-08T00:00:00"/>
    <d v="2024-11-25T00:00:00"/>
    <d v="2024-09-27T00:00:00"/>
    <d v="2024-10-14T00:00:00"/>
    <s v="Sim"/>
    <m/>
    <m/>
    <m/>
    <m/>
    <d v="2024-09-13T00:00:00"/>
    <m/>
    <d v="2024-10-17T00:00:00"/>
    <m/>
    <m/>
    <d v="2024-10-18T00:00:00"/>
    <d v="2024-09-21T00:00:00"/>
    <d v="2024-11-27T00:00:00"/>
    <d v="2025-12-20T00:00:00"/>
    <d v="2025-02-13T00:00:00"/>
    <d v="2025-03-12T00:00:00"/>
    <d v="2024-09-27T00:00:00"/>
    <d v="2025-03-12T00:00:00"/>
    <m/>
    <m/>
    <m/>
    <m/>
    <m/>
    <m/>
    <m/>
    <m/>
    <m/>
    <m/>
    <m/>
    <m/>
    <m/>
    <m/>
    <n v="4105.32"/>
    <m/>
    <s v="Não tem"/>
    <m/>
    <s v="FINALIZADO"/>
    <s v="FINALIZADO - SEM FIADOR"/>
    <s v="SIM"/>
  </r>
  <r>
    <n v="3857"/>
    <x v="2"/>
    <n v="4602"/>
    <x v="0"/>
    <s v="Única"/>
    <s v="BLOCO C"/>
    <n v="302"/>
    <s v="FORMOSA"/>
    <s v="WILLIAM BRAZ MAGALHAES RIBEIRO"/>
    <s v="&quot;03503280138&quot;"/>
    <x v="0"/>
    <x v="12"/>
    <s v="Não"/>
    <s v="Não"/>
    <s v="Não"/>
    <s v="Não"/>
    <s v="Não"/>
    <s v="Não"/>
    <s v="Não"/>
    <n v="164200"/>
    <n v="705"/>
    <n v="0"/>
    <n v="133871.43"/>
    <n v="21789"/>
    <n v="0"/>
    <n v="155660.43"/>
    <n v="0"/>
    <n v="0"/>
    <m/>
    <n v="8787721224834"/>
    <s v="Contrato Adimplente"/>
    <m/>
    <d v="2024-11-21T00:00:00"/>
    <n v="6216.56"/>
    <d v="2024-09-30T00:00:00"/>
    <x v="0"/>
    <d v="2024-09-25T00:00:00"/>
    <m/>
    <m/>
    <m/>
    <m/>
    <s v="Endy Carvalho Consultoria imobiliária"/>
    <m/>
    <m/>
    <m/>
    <d v="2025-02-10T00:00:00"/>
    <d v="2025-11-24T00:00:00"/>
    <s v="VENDA FINALIZADA"/>
    <d v="2024-09-25T00:00:00"/>
    <n v="29405"/>
    <n v="230000"/>
    <m/>
    <s v="FSA09"/>
    <n v="29405"/>
    <s v="GABRIELA ATAIDES RIBEIRO - 05214738102,MAURO MATIAS DE SOUSA - 77008103115"/>
    <s v="Formosa"/>
    <s v="Goiás"/>
    <n v="5561999235464"/>
    <s v="Via 07 Q B"/>
    <n v="73802457"/>
    <s v="Setor Sul"/>
    <s v="Williambraz2017@gmail.com"/>
    <m/>
    <n v="2350"/>
    <d v="2024-12-09T00:00:00"/>
    <m/>
    <m/>
    <m/>
    <n v="3070"/>
    <n v="6050"/>
    <s v="Agricultor"/>
    <d v="2024-09-30T00:00:00"/>
    <m/>
    <m/>
    <s v="sim"/>
    <m/>
    <s v="MP134580"/>
    <d v="2024-09-30T00:00:00"/>
    <d v="2024-10-14T00:00:00"/>
    <m/>
    <d v="2024-09-23T00:00:00"/>
    <s v="Sim"/>
    <m/>
    <d v="2024-09-30T00:00:00"/>
    <m/>
    <m/>
    <d v="2024-09-26T00:00:00"/>
    <d v="2024-11-12T00:00:00"/>
    <m/>
    <d v="2024-10-14T00:00:00"/>
    <d v="2024-11-14T00:00:00"/>
    <d v="2024-09-24T00:00:00"/>
    <d v="2024-11-01T00:00:00"/>
    <d v="2024-10-14T00:00:00"/>
    <m/>
    <d v="2024-09-27T00:00:00"/>
    <d v="2024-10-08T00:00:00"/>
    <d v="2024-12-09T00:00:00"/>
    <d v="2024-10-18T00:00:00"/>
    <d v="2024-11-25T00:00:00"/>
    <d v="2024-10-08T00:00:00"/>
    <m/>
    <s v="Sim"/>
    <m/>
    <m/>
    <m/>
    <m/>
    <d v="2024-10-02T00:00:00"/>
    <d v="2024-09-26T00:00:00"/>
    <d v="2024-11-21T00:00:00"/>
    <m/>
    <m/>
    <d v="2024-11-22T00:00:00"/>
    <d v="2024-09-03T00:00:00"/>
    <d v="2024-11-26T00:00:00"/>
    <d v="2025-05-21T00:00:00"/>
    <d v="2025-09-18T00:00:00"/>
    <m/>
    <d v="2024-09-26T00:00:00"/>
    <m/>
    <m/>
    <m/>
    <m/>
    <m/>
    <m/>
    <m/>
    <m/>
    <m/>
    <m/>
    <m/>
    <m/>
    <m/>
    <m/>
    <m/>
    <n v="2124.37"/>
    <m/>
    <s v="Pago"/>
    <m/>
    <m/>
    <m/>
    <s v="SIM"/>
  </r>
  <r>
    <n v="3858"/>
    <x v="2"/>
    <n v="4663"/>
    <x v="7"/>
    <s v="Etapa Unica"/>
    <s v="BLOCO G"/>
    <s v="APTO 4"/>
    <s v="FORMOSA"/>
    <s v="SEBASTIAO CARDOSO JUNIOR"/>
    <s v="&quot;05113891169&quot;"/>
    <x v="3"/>
    <x v="49"/>
    <s v="Não"/>
    <s v="Não"/>
    <s v="Não"/>
    <s v="Não"/>
    <s v="Não"/>
    <s v="Não"/>
    <s v="Não"/>
    <n v="164200"/>
    <n v="1015.96"/>
    <n v="0"/>
    <n v="168000"/>
    <n v="1836"/>
    <n v="0"/>
    <n v="169836"/>
    <n v="0"/>
    <n v="0"/>
    <m/>
    <n v="8787721296800"/>
    <s v="Contrato Adimplente"/>
    <m/>
    <d v="2024-11-14T00:00:00"/>
    <n v="3174.97"/>
    <d v="2024-10-04T00:00:00"/>
    <x v="0"/>
    <d v="2024-09-25T00:00:00"/>
    <m/>
    <m/>
    <m/>
    <m/>
    <s v="Endy Carvalho Consultoria imobiliária"/>
    <m/>
    <m/>
    <m/>
    <d v="2025-02-10T00:00:00"/>
    <d v="2025-08-26T00:00:00"/>
    <s v="VENDA FINALIZADA"/>
    <d v="2024-09-26T00:00:00"/>
    <n v="29447"/>
    <n v="236550.39999999999"/>
    <m/>
    <s v="FSA010"/>
    <n v="29447"/>
    <s v="PRISCILA RIBEIRO DA COSTA - 05462250126"/>
    <s v="Formosa"/>
    <s v="Goiás"/>
    <n v="5562999320304"/>
    <s v="RUA 08 TRAVESSA"/>
    <n v="73805445"/>
    <s v="VILA IMPERATRIZ"/>
    <s v="Junior.cardoso.100046@hotmail.com"/>
    <m/>
    <n v="3649"/>
    <d v="2025-03-15T00:00:00"/>
    <m/>
    <m/>
    <m/>
    <n v="3694"/>
    <n v="6052"/>
    <s v="Motorista"/>
    <d v="2024-09-26T00:00:00"/>
    <m/>
    <m/>
    <s v="sim"/>
    <m/>
    <s v="MP143254"/>
    <d v="2024-09-26T00:00:00"/>
    <d v="2024-10-04T00:00:00"/>
    <m/>
    <d v="2024-09-26T00:00:00"/>
    <s v="Sim"/>
    <m/>
    <d v="2024-09-26T00:00:00"/>
    <m/>
    <m/>
    <m/>
    <d v="2024-10-22T00:00:00"/>
    <m/>
    <d v="2024-09-27T00:00:00"/>
    <d v="2024-11-05T00:00:00"/>
    <d v="2024-09-26T00:00:00"/>
    <d v="2024-10-03T00:00:00"/>
    <d v="2024-10-10T00:00:00"/>
    <m/>
    <d v="2024-09-27T00:00:00"/>
    <d v="2024-09-30T00:00:00"/>
    <d v="2025-03-15T00:00:00"/>
    <d v="2024-10-17T00:00:00"/>
    <d v="2024-12-20T00:00:00"/>
    <d v="2024-09-30T00:00:00"/>
    <m/>
    <s v="Sim"/>
    <d v="2024-11-11T00:00:00"/>
    <m/>
    <m/>
    <d v="2024-11-11T00:00:00"/>
    <d v="2024-11-01T00:00:00"/>
    <m/>
    <d v="2024-11-14T00:00:00"/>
    <m/>
    <m/>
    <d v="2024-11-14T00:00:00"/>
    <d v="2024-09-28T00:00:00"/>
    <d v="2024-12-20T00:00:00"/>
    <m/>
    <m/>
    <m/>
    <d v="2024-09-30T00:00:00"/>
    <m/>
    <m/>
    <m/>
    <m/>
    <m/>
    <m/>
    <m/>
    <m/>
    <m/>
    <m/>
    <m/>
    <m/>
    <m/>
    <m/>
    <m/>
    <n v="1770"/>
    <m/>
    <m/>
    <m/>
    <m/>
    <m/>
    <m/>
  </r>
  <r>
    <n v="3859"/>
    <x v="2"/>
    <n v="4688"/>
    <x v="0"/>
    <s v="Única"/>
    <s v="BLOCO C"/>
    <n v="202"/>
    <s v="FORMOSA"/>
    <s v="VILMA SINHO DA COSTA"/>
    <s v="&quot;96571586134&quot;"/>
    <x v="0"/>
    <x v="17"/>
    <s v="Não"/>
    <s v="Não"/>
    <s v="Não"/>
    <s v="Não"/>
    <s v="Não"/>
    <s v="Não"/>
    <s v="Não"/>
    <n v="158075.99"/>
    <n v="705"/>
    <n v="0"/>
    <n v="128737.78"/>
    <n v="6536"/>
    <n v="0"/>
    <n v="135273.78"/>
    <n v="0"/>
    <n v="0"/>
    <m/>
    <n v="8787721286368"/>
    <s v="Contrato Adimplente"/>
    <m/>
    <d v="2024-10-23T00:00:00"/>
    <n v="0"/>
    <d v="2024-10-03T00:00:00"/>
    <x v="0"/>
    <d v="2024-09-25T00:00:00"/>
    <m/>
    <m/>
    <m/>
    <m/>
    <s v="Endy Carvalho Consultoria imobiliária"/>
    <m/>
    <m/>
    <m/>
    <d v="2025-02-10T00:00:00"/>
    <d v="2025-02-10T00:00:00"/>
    <s v="VENDA FINALIZADA"/>
    <d v="2024-09-26T00:00:00"/>
    <n v="29448"/>
    <n v="230000"/>
    <m/>
    <s v="FSA09"/>
    <n v="29448"/>
    <s v="MARIA DE FATIMA PEREIRA DA SILVA - 00323036104"/>
    <s v="Formosa"/>
    <s v="Goiás"/>
    <n v="5561999455353"/>
    <s v="RUA DO CRUZEIRO"/>
    <n v="73801570"/>
    <s v="CENTRO"/>
    <s v="vilmafsacosta@gmail.com"/>
    <m/>
    <n v="2350"/>
    <d v="2025-03-22T00:00:00"/>
    <m/>
    <m/>
    <m/>
    <n v="3066"/>
    <n v="6053"/>
    <s v="Cuidador de Idosos"/>
    <d v="2024-09-30T00:00:00"/>
    <m/>
    <m/>
    <s v="sim"/>
    <m/>
    <s v="MP134581"/>
    <d v="2024-09-30T00:00:00"/>
    <d v="2024-10-07T00:00:00"/>
    <m/>
    <d v="2024-09-26T00:00:00"/>
    <s v="Sim"/>
    <m/>
    <d v="2024-09-30T00:00:00"/>
    <m/>
    <m/>
    <m/>
    <m/>
    <m/>
    <d v="2024-10-02T00:00:00"/>
    <m/>
    <d v="2024-09-26T00:00:00"/>
    <d v="2024-10-03T00:00:00"/>
    <d v="2024-10-08T00:00:00"/>
    <m/>
    <d v="2024-09-27T00:00:00"/>
    <d v="2024-09-30T00:00:00"/>
    <d v="2025-03-22T00:00:00"/>
    <d v="2024-10-11T00:00:00"/>
    <d v="2024-12-26T00:00:00"/>
    <d v="2024-09-30T00:00:00"/>
    <m/>
    <s v="Sim"/>
    <m/>
    <m/>
    <m/>
    <m/>
    <d v="2024-10-03T00:00:00"/>
    <m/>
    <d v="2024-10-25T00:00:00"/>
    <m/>
    <m/>
    <d v="2024-10-28T00:00:00"/>
    <d v="2024-09-25T00:00:00"/>
    <d v="2025-01-10T00:00:00"/>
    <m/>
    <m/>
    <m/>
    <d v="2024-09-30T00:00:00"/>
    <m/>
    <m/>
    <m/>
    <m/>
    <m/>
    <m/>
    <m/>
    <m/>
    <m/>
    <m/>
    <m/>
    <m/>
    <m/>
    <m/>
    <m/>
    <n v="2054.96"/>
    <m/>
    <m/>
    <m/>
    <m/>
    <m/>
    <m/>
  </r>
  <r>
    <n v="3860"/>
    <x v="1"/>
    <n v="4659"/>
    <x v="7"/>
    <s v="Etapa Unica"/>
    <s v="BLOCO K"/>
    <s v="APTO 104"/>
    <s v="FORMOSA"/>
    <s v="LORRAYNE CHRISTINE LOZINHO DAMAS"/>
    <s v="&quot;02120937117&quot;"/>
    <x v="1"/>
    <x v="10"/>
    <s v="Não"/>
    <s v="Não"/>
    <s v="Não"/>
    <s v="Não"/>
    <s v="Não"/>
    <s v="Não"/>
    <s v="Não"/>
    <n v="162139.56"/>
    <n v="764.99"/>
    <n v="0"/>
    <n v="146248.56"/>
    <n v="4767"/>
    <n v="0"/>
    <n v="151015.56"/>
    <n v="0"/>
    <n v="0"/>
    <m/>
    <m/>
    <s v="Contrato Adimplente"/>
    <m/>
    <m/>
    <n v="0"/>
    <m/>
    <x v="1"/>
    <d v="2024-09-26T00:00:00"/>
    <m/>
    <m/>
    <m/>
    <m/>
    <s v="Endy Carvalho Consultoria imobiliária"/>
    <m/>
    <m/>
    <m/>
    <d v="2024-10-11T00:00:00"/>
    <d v="2024-10-11T00:00:00"/>
    <s v="DISTRATO"/>
    <d v="2024-09-27T00:00:00"/>
    <n v="29470"/>
    <n v="221932.24"/>
    <m/>
    <s v="FSA010"/>
    <n v="29470"/>
    <m/>
    <s v="Formosa"/>
    <s v="Goiás"/>
    <n v="556199992178"/>
    <s v="RUA 04"/>
    <n v="73805140"/>
    <s v="SETOR PRIMAVERA"/>
    <s v="lorraynechristine12@gmail.com"/>
    <m/>
    <n v="2570.7800000000002"/>
    <m/>
    <m/>
    <m/>
    <m/>
    <n v="3761"/>
    <n v="6056"/>
    <s v="Gerente comercial"/>
    <m/>
    <m/>
    <m/>
    <m/>
    <m/>
    <s v="MP143255"/>
    <m/>
    <m/>
    <m/>
    <d v="2024-09-26T00:00:00"/>
    <m/>
    <m/>
    <m/>
    <d v="2024-10-01T00:00:00"/>
    <m/>
    <d v="2024-10-02T00:00:00"/>
    <m/>
    <m/>
    <m/>
    <m/>
    <d v="2024-09-26T00:00:00"/>
    <m/>
    <m/>
    <m/>
    <d v="2024-09-27T00:00:00"/>
    <d v="2024-10-04T00:00:00"/>
    <d v="2025-03-08T00:00:00"/>
    <m/>
    <m/>
    <d v="2024-10-04T00:00:00"/>
    <m/>
    <s v="Sim"/>
    <m/>
    <m/>
    <m/>
    <m/>
    <m/>
    <m/>
    <m/>
    <m/>
    <m/>
    <m/>
    <d v="2024-09-28T00:00:00"/>
    <m/>
    <m/>
    <m/>
    <m/>
    <d v="2024-10-04T00:00:00"/>
    <m/>
    <m/>
    <m/>
    <m/>
    <m/>
    <m/>
    <m/>
    <m/>
    <m/>
    <m/>
    <m/>
    <m/>
    <m/>
    <m/>
    <m/>
    <m/>
    <m/>
    <s v="Não tem"/>
    <m/>
    <s v="cliente perdeu fonte pagadora"/>
    <m/>
    <s v="NÃO"/>
  </r>
  <r>
    <n v="3861"/>
    <x v="0"/>
    <n v="4627"/>
    <x v="11"/>
    <s v="ETAPA 01"/>
    <s v="BLOCO D"/>
    <s v="APTO 04"/>
    <s v="FORMOSA"/>
    <s v="LEONARDO FERREIRA DA SILVA"/>
    <s v="&quot;08897148603&quot;"/>
    <x v="1"/>
    <x v="21"/>
    <s v="Não"/>
    <s v="Não"/>
    <s v="Não"/>
    <s v="Não"/>
    <s v="Não"/>
    <s v="Não"/>
    <s v="Não"/>
    <n v="200000"/>
    <n v="1515.37"/>
    <n v="0"/>
    <n v="200000"/>
    <n v="0"/>
    <n v="0"/>
    <n v="200000"/>
    <n v="0"/>
    <n v="0"/>
    <m/>
    <n v="8787721314337"/>
    <s v="Contrato Adimplente"/>
    <m/>
    <d v="2024-11-11T00:00:00"/>
    <n v="3539.72"/>
    <d v="2024-10-11T00:00:00"/>
    <x v="0"/>
    <d v="2024-09-27T00:00:00"/>
    <m/>
    <m/>
    <m/>
    <m/>
    <s v="Endy Carvalho Consultoria imobiliária"/>
    <m/>
    <m/>
    <m/>
    <d v="2025-04-17T00:00:00"/>
    <d v="2025-04-17T00:00:00"/>
    <s v="VENDA FINALIZADA"/>
    <d v="2024-09-09T00:00:00"/>
    <n v="29573"/>
    <n v="200000"/>
    <m/>
    <s v="FSA 06"/>
    <n v="29573"/>
    <s v="MARCIA CRISTINA DE OLIVEIRA - 08016673643"/>
    <s v="Formosa"/>
    <s v="Goiás"/>
    <n v="5561996154642"/>
    <s v="VIA 91"/>
    <n v="73800000"/>
    <s v="SETOR SUL"/>
    <s v="leosilva.agr@gmail.com"/>
    <m/>
    <n v="4879.8"/>
    <d v="2025-02-15T00:00:00"/>
    <m/>
    <m/>
    <m/>
    <n v="4354"/>
    <n v="6070"/>
    <s v="Agropecuarista"/>
    <m/>
    <m/>
    <m/>
    <m/>
    <m/>
    <m/>
    <m/>
    <d v="2024-10-11T00:00:00"/>
    <m/>
    <m/>
    <s v="Sim"/>
    <m/>
    <m/>
    <d v="2024-10-02T00:00:00"/>
    <m/>
    <d v="2024-10-02T00:00:00"/>
    <d v="2024-10-23T00:00:00"/>
    <m/>
    <m/>
    <d v="2024-11-01T00:00:00"/>
    <m/>
    <m/>
    <d v="2024-10-14T00:00:00"/>
    <m/>
    <m/>
    <d v="2024-10-03T00:00:00"/>
    <m/>
    <d v="2024-10-17T00:00:00"/>
    <m/>
    <d v="2024-10-03T00:00:00"/>
    <m/>
    <s v="Sim"/>
    <m/>
    <m/>
    <m/>
    <m/>
    <d v="2024-10-28T00:00:00"/>
    <m/>
    <d v="2024-11-12T00:00:00"/>
    <m/>
    <m/>
    <d v="2024-11-08T00:00:00"/>
    <d v="2024-10-01T00:00:00"/>
    <m/>
    <m/>
    <m/>
    <m/>
    <d v="2024-10-03T00:00:00"/>
    <m/>
    <m/>
    <m/>
    <m/>
    <m/>
    <m/>
    <m/>
    <m/>
    <m/>
    <m/>
    <m/>
    <m/>
    <m/>
    <m/>
    <m/>
    <n v="2000"/>
    <m/>
    <s v="Não tem"/>
    <s v="cliente não possui agehab por ser da fsa06"/>
    <m/>
    <m/>
    <s v="SIM"/>
  </r>
  <r>
    <n v="3862"/>
    <x v="0"/>
    <n v="4684"/>
    <x v="2"/>
    <s v="ETAPA 02"/>
    <s v="BLOCO L"/>
    <n v="304"/>
    <s v="ÁGUAS LINDAS"/>
    <s v="YAN SILVA VIANA"/>
    <s v="&quot;03127682140&quot;"/>
    <x v="2"/>
    <x v="55"/>
    <s v="Não"/>
    <s v="Não"/>
    <s v="Não"/>
    <s v="Não"/>
    <s v="Sim"/>
    <s v="Não"/>
    <s v="Não"/>
    <n v="154454.57"/>
    <n v="540"/>
    <n v="0"/>
    <n v="105410.65"/>
    <n v="71542.350000000006"/>
    <n v="0"/>
    <n v="176953"/>
    <n v="0"/>
    <n v="0"/>
    <m/>
    <n v="8787721729685"/>
    <s v="Contrato Adimplente"/>
    <n v="96198"/>
    <d v="2024-12-06T00:00:00"/>
    <n v="2745.55"/>
    <d v="2024-11-14T00:00:00"/>
    <x v="0"/>
    <d v="2024-09-27T00:00:00"/>
    <m/>
    <m/>
    <m/>
    <m/>
    <s v="GM - Correspondente"/>
    <m/>
    <m/>
    <m/>
    <d v="2026-02-24T00:00:00"/>
    <d v="2026-02-24T00:00:00"/>
    <s v="VENDA FINALIZADA"/>
    <d v="2024-09-21T00:00:00"/>
    <n v="29494"/>
    <n v="204501.57"/>
    <m/>
    <s v="AGL28"/>
    <n v="29494"/>
    <m/>
    <s v="Águas Lindas de Goiás"/>
    <s v="Goiás"/>
    <n v="5561993169761"/>
    <s v="Q. Q LOTE 09 CHACARA 24 CASA 1"/>
    <n v="72910001"/>
    <s v="COIMBRA"/>
    <s v="yanfelixn@gmail.com"/>
    <m/>
    <n v="1800"/>
    <d v="2025-03-12T00:00:00"/>
    <m/>
    <s v="Raíssa Bezerra da Silva (Gestor): Cliente em processo de distrato com pendência sanada. Aguardando assinatura de minuta para seguir. Distrato cancelado.  "/>
    <s v="13/11/2024 às 15h17"/>
    <n v="2900"/>
    <n v="6060"/>
    <s v="Ajudante"/>
    <d v="2024-09-21T00:00:00"/>
    <n v="866.69"/>
    <d v="2024-12-17T00:00:00"/>
    <s v="sim"/>
    <d v="2024-12-21T00:00:00"/>
    <s v="MP129888"/>
    <d v="2024-09-21T00:00:00"/>
    <d v="2024-11-19T00:00:00"/>
    <m/>
    <d v="2024-09-27T00:00:00"/>
    <s v="Sim"/>
    <m/>
    <d v="2024-09-21T00:00:00"/>
    <m/>
    <m/>
    <m/>
    <d v="2024-11-21T00:00:00"/>
    <m/>
    <d v="2024-09-21T00:00:00"/>
    <d v="2024-11-27T00:00:00"/>
    <d v="2024-09-27T00:00:00"/>
    <d v="2024-12-02T00:00:00"/>
    <d v="2024-11-19T00:00:00"/>
    <m/>
    <d v="2024-09-27T00:00:00"/>
    <d v="2024-10-01T00:00:00"/>
    <m/>
    <d v="2024-11-19T00:00:00"/>
    <d v="2024-12-20T00:00:00"/>
    <d v="2024-09-30T00:00:00"/>
    <m/>
    <s v="Sim"/>
    <m/>
    <m/>
    <m/>
    <d v="2024-12-04T00:00:00"/>
    <d v="2024-09-26T00:00:00"/>
    <m/>
    <d v="2024-12-06T00:00:00"/>
    <m/>
    <m/>
    <d v="2024-12-11T00:00:00"/>
    <d v="2024-09-27T00:00:00"/>
    <d v="2025-01-02T00:00:00"/>
    <d v="2025-03-31T00:00:00"/>
    <d v="2025-05-26T00:00:00"/>
    <d v="2026-02-06T00:00:00"/>
    <d v="2024-09-30T00:00:00"/>
    <d v="2026-02-06T00:00:00"/>
    <m/>
    <m/>
    <m/>
    <m/>
    <m/>
    <m/>
    <m/>
    <m/>
    <m/>
    <m/>
    <m/>
    <m/>
    <m/>
    <m/>
    <n v="4525.32"/>
    <m/>
    <s v="Não tem"/>
    <m/>
    <s v="FINALIZADO"/>
    <s v="FINALIZADO - SEM FIADOR"/>
    <s v="NÃO"/>
  </r>
  <r>
    <n v="3863"/>
    <x v="0"/>
    <n v="4681"/>
    <x v="2"/>
    <s v="ETAPA 01"/>
    <s v="BLOCO W"/>
    <n v="203"/>
    <s v="ÁGUAS LINDAS"/>
    <s v="THATYLLO VITOR DE MARIA FONTINELE"/>
    <s v="&quot;10236027336&quot;"/>
    <x v="2"/>
    <x v="67"/>
    <s v="Não"/>
    <s v="Não"/>
    <s v="Não"/>
    <s v="Sim"/>
    <s v="Sim"/>
    <s v="Não"/>
    <s v="Não"/>
    <n v="154619.6"/>
    <n v="547.79"/>
    <n v="0"/>
    <n v="106977.88"/>
    <n v="50379.12"/>
    <n v="0"/>
    <n v="157357"/>
    <n v="0"/>
    <n v="0"/>
    <m/>
    <n v="8787721304056"/>
    <s v="Contrato Adimplente"/>
    <n v="96369"/>
    <d v="2024-11-11T00:00:00"/>
    <n v="2745.55"/>
    <d v="2024-10-10T00:00:00"/>
    <x v="0"/>
    <d v="2024-09-27T00:00:00"/>
    <m/>
    <m/>
    <m/>
    <m/>
    <s v="Endy Carvalho Consultoria imobiliária"/>
    <m/>
    <m/>
    <m/>
    <d v="2024-12-27T00:00:00"/>
    <d v="2025-03-28T00:00:00"/>
    <s v="VENDA FINALIZADA"/>
    <d v="2024-09-21T00:00:00"/>
    <n v="29493"/>
    <n v="202000.8"/>
    <m/>
    <s v="AGL28"/>
    <n v="29493"/>
    <m/>
    <s v="Águas Lindas de Goiás"/>
    <s v="Goiás"/>
    <n v="5561981379941"/>
    <s v="RUA 9 Nr. AP 102 QUADRA 61 LOTE 26"/>
    <n v="72910000"/>
    <s v="PEROLA II"/>
    <s v="thatyllopastoralemao@gmail.com"/>
    <m/>
    <n v="1825.98"/>
    <d v="2025-03-19T00:00:00"/>
    <m/>
    <m/>
    <m/>
    <n v="3082"/>
    <n v="6059"/>
    <s v="Açogueiro"/>
    <d v="2024-09-21T00:00:00"/>
    <n v="1201.68"/>
    <d v="2024-10-17T00:00:00"/>
    <s v="sim"/>
    <d v="2024-10-15T00:00:00"/>
    <s v="MP146999"/>
    <d v="2024-09-21T00:00:00"/>
    <d v="2024-10-17T00:00:00"/>
    <m/>
    <d v="2024-09-27T00:00:00"/>
    <s v="Sim"/>
    <m/>
    <d v="2024-09-21T00:00:00"/>
    <d v="2024-09-30T00:00:00"/>
    <m/>
    <d v="2024-10-02T00:00:00"/>
    <d v="2024-10-21T00:00:00"/>
    <m/>
    <d v="2024-09-21T00:00:00"/>
    <d v="2024-10-30T00:00:00"/>
    <d v="2024-09-27T00:00:00"/>
    <d v="2024-11-01T00:00:00"/>
    <d v="2024-10-17T00:00:00"/>
    <m/>
    <d v="2024-09-27T00:00:00"/>
    <d v="2024-10-04T00:00:00"/>
    <m/>
    <d v="2024-10-17T00:00:00"/>
    <d v="2024-11-25T00:00:00"/>
    <d v="2024-10-04T00:00:00"/>
    <d v="2024-11-07T00:00:00"/>
    <s v="Sim"/>
    <m/>
    <m/>
    <m/>
    <m/>
    <d v="2024-09-25T00:00:00"/>
    <m/>
    <d v="2024-11-12T00:00:00"/>
    <m/>
    <m/>
    <d v="2024-11-13T00:00:00"/>
    <d v="2024-09-27T00:00:00"/>
    <d v="2024-11-26T00:00:00"/>
    <d v="2024-12-02T00:00:00"/>
    <d v="2024-12-03T00:00:00"/>
    <d v="2024-11-28T00:00:00"/>
    <d v="2024-10-04T00:00:00"/>
    <d v="2024-09-28T00:00:00"/>
    <m/>
    <m/>
    <m/>
    <m/>
    <m/>
    <m/>
    <m/>
    <m/>
    <m/>
    <m/>
    <m/>
    <m/>
    <m/>
    <m/>
    <n v="4105.32"/>
    <m/>
    <s v="Não tem"/>
    <m/>
    <s v="FINALIZADO"/>
    <s v="FINALIZADO - SEM FIADOR"/>
    <s v="SIM"/>
  </r>
  <r>
    <n v="3864"/>
    <x v="2"/>
    <n v="4678"/>
    <x v="0"/>
    <s v="Única"/>
    <s v="BLOCO F"/>
    <n v="2"/>
    <s v="FORMOSA"/>
    <s v="ELLEN MENDES GOMES DE OLIVEIRA"/>
    <s v="&quot;05156350143&quot;"/>
    <x v="1"/>
    <x v="56"/>
    <s v="Não"/>
    <s v="Não"/>
    <s v="Não"/>
    <s v="Não"/>
    <s v="Não"/>
    <s v="Não"/>
    <s v="Não"/>
    <n v="164200"/>
    <n v="1012.1"/>
    <n v="0"/>
    <n v="168000"/>
    <n v="2059"/>
    <n v="0"/>
    <n v="170059"/>
    <n v="0"/>
    <n v="0"/>
    <m/>
    <n v="8787721271891"/>
    <s v="Contrato Adimplente"/>
    <m/>
    <d v="2024-11-13T00:00:00"/>
    <n v="3082.3"/>
    <d v="2024-10-04T00:00:00"/>
    <x v="0"/>
    <d v="2024-09-27T00:00:00"/>
    <m/>
    <m/>
    <m/>
    <m/>
    <s v="Endy Carvalho Consultoria imobiliária"/>
    <m/>
    <m/>
    <m/>
    <d v="2025-02-10T00:00:00"/>
    <d v="2025-02-10T00:00:00"/>
    <s v="VENDA FINALIZADA"/>
    <d v="2024-09-21T00:00:00"/>
    <n v="29492"/>
    <n v="257500"/>
    <m/>
    <s v="FSA09"/>
    <n v="29492"/>
    <s v="LUCAS MATHEUS XAVIER RODRIGUES BARBOSA - 04152651180"/>
    <s v="Formosa"/>
    <s v="Goiás"/>
    <n v="5561996692116"/>
    <s v="RUA DF-13, P TA CRUZ C51"/>
    <n v="73816899"/>
    <s v="ZONA RURAL"/>
    <s v="Ellemmendes@hotmail.com"/>
    <m/>
    <n v="3541.63"/>
    <d v="2025-03-18T00:00:00"/>
    <m/>
    <m/>
    <m/>
    <n v="3115"/>
    <n v="6057"/>
    <s v="Professor(a)"/>
    <d v="2024-09-28T00:00:00"/>
    <m/>
    <m/>
    <s v="sim"/>
    <m/>
    <s v="MP134582"/>
    <d v="2024-09-28T00:00:00"/>
    <m/>
    <m/>
    <d v="2024-09-27T00:00:00"/>
    <s v="Sim"/>
    <m/>
    <d v="2024-09-28T00:00:00"/>
    <d v="2024-09-25T00:00:00"/>
    <m/>
    <d v="2024-09-27T00:00:00"/>
    <d v="2024-10-18T00:00:00"/>
    <m/>
    <d v="2024-09-30T00:00:00"/>
    <d v="2024-11-05T00:00:00"/>
    <d v="2024-09-27T00:00:00"/>
    <d v="2024-10-03T00:00:00"/>
    <d v="2024-10-08T00:00:00"/>
    <m/>
    <d v="2024-10-01T00:00:00"/>
    <d v="2024-10-01T00:00:00"/>
    <d v="2025-03-18T00:00:00"/>
    <d v="2024-10-11T00:00:00"/>
    <d v="2025-01-07T00:00:00"/>
    <d v="2024-09-30T00:00:00"/>
    <m/>
    <s v="Sim"/>
    <m/>
    <m/>
    <m/>
    <m/>
    <d v="2024-11-04T00:00:00"/>
    <m/>
    <d v="2024-11-14T00:00:00"/>
    <m/>
    <m/>
    <d v="2024-11-14T00:00:00"/>
    <d v="2024-09-24T00:00:00"/>
    <d v="2025-01-09T00:00:00"/>
    <m/>
    <m/>
    <m/>
    <d v="2024-09-30T00:00:00"/>
    <m/>
    <m/>
    <m/>
    <m/>
    <m/>
    <m/>
    <m/>
    <m/>
    <m/>
    <m/>
    <m/>
    <m/>
    <m/>
    <m/>
    <m/>
    <n v="1769.19"/>
    <m/>
    <m/>
    <m/>
    <m/>
    <m/>
    <m/>
  </r>
  <r>
    <n v="3865"/>
    <x v="2"/>
    <n v="4677"/>
    <x v="0"/>
    <s v="Única"/>
    <s v="BLOCO L"/>
    <n v="2"/>
    <s v="FORMOSA"/>
    <s v="IZAQUE SILVA DE OLIVEIRA"/>
    <s v="&quot;70807656178&quot;"/>
    <x v="0"/>
    <x v="73"/>
    <s v="Não"/>
    <s v="Não"/>
    <s v="Não"/>
    <s v="Não"/>
    <s v="Não"/>
    <s v="Não"/>
    <s v="Não"/>
    <n v="164200"/>
    <n v="961.36"/>
    <n v="0"/>
    <n v="159314.38"/>
    <n v="1304"/>
    <n v="0"/>
    <n v="160618.38"/>
    <n v="0"/>
    <n v="0"/>
    <m/>
    <n v="8787721349408"/>
    <s v="Contrato Adimplente"/>
    <m/>
    <d v="2025-01-14T00:00:00"/>
    <n v="4116.26"/>
    <d v="2024-10-25T00:00:00"/>
    <x v="0"/>
    <d v="2024-09-27T00:00:00"/>
    <m/>
    <m/>
    <m/>
    <m/>
    <s v="Endy Carvalho Consultoria imobiliária"/>
    <m/>
    <m/>
    <m/>
    <d v="2025-03-17T00:00:00"/>
    <d v="2025-03-17T00:00:00"/>
    <s v="VENDA FINALIZADA"/>
    <d v="2024-09-20T00:00:00"/>
    <n v="29629"/>
    <n v="237000"/>
    <m/>
    <s v="FSA09"/>
    <n v="29629"/>
    <s v="WANIELLE BATISTA MARTINS - 07573199120"/>
    <s v="Formosa"/>
    <s v="Goiás"/>
    <n v="5561996298878"/>
    <s v="Rua Sabiá Q 4"/>
    <n v="73813781"/>
    <s v="Parque Lago"/>
    <s v="izaquetavarestavares912@gmail.com"/>
    <m/>
    <n v="3204.56"/>
    <d v="2025-03-16T00:00:00"/>
    <m/>
    <m/>
    <m/>
    <n v="3211"/>
    <n v="6074"/>
    <s v="Assistente"/>
    <d v="2024-09-23T00:00:00"/>
    <m/>
    <m/>
    <m/>
    <m/>
    <s v="MP134584"/>
    <m/>
    <d v="2024-12-16T00:00:00"/>
    <m/>
    <d v="2024-09-27T00:00:00"/>
    <s v="Sim"/>
    <m/>
    <d v="2024-10-23T00:00:00"/>
    <d v="2024-10-02T00:00:00"/>
    <m/>
    <d v="2024-10-02T00:00:00"/>
    <d v="2025-01-08T00:00:00"/>
    <m/>
    <d v="2024-10-23T00:00:00"/>
    <d v="2025-01-09T00:00:00"/>
    <d v="2024-09-30T00:00:00"/>
    <d v="2024-11-01T00:00:00"/>
    <d v="2024-12-16T00:00:00"/>
    <m/>
    <d v="2024-10-02T00:00:00"/>
    <d v="2024-10-03T00:00:00"/>
    <d v="2025-03-16T00:00:00"/>
    <d v="2024-12-18T00:00:00"/>
    <d v="2024-12-02T00:00:00"/>
    <d v="2024-10-03T00:00:00"/>
    <m/>
    <s v="Sim"/>
    <m/>
    <m/>
    <m/>
    <m/>
    <d v="2024-12-16T00:00:00"/>
    <m/>
    <d v="2025-01-14T00:00:00"/>
    <m/>
    <m/>
    <d v="2025-01-15T00:00:00"/>
    <d v="2024-10-01T00:00:00"/>
    <d v="2025-01-10T00:00:00"/>
    <m/>
    <m/>
    <m/>
    <d v="2024-10-03T00:00:00"/>
    <m/>
    <m/>
    <m/>
    <m/>
    <m/>
    <m/>
    <m/>
    <m/>
    <m/>
    <m/>
    <m/>
    <m/>
    <m/>
    <m/>
    <m/>
    <n v="1803.48"/>
    <m/>
    <s v="Pendente"/>
    <m/>
    <m/>
    <m/>
    <s v="NÃO"/>
  </r>
  <r>
    <n v="3866"/>
    <x v="2"/>
    <n v="4652"/>
    <x v="0"/>
    <s v="Única"/>
    <s v="BLOCO B"/>
    <n v="3"/>
    <s v="FORMOSA"/>
    <s v="ERIC VINICIOS ABREU BORGES"/>
    <s v="&quot;04243895171&quot;"/>
    <x v="0"/>
    <x v="11"/>
    <s v="Não"/>
    <s v="Não"/>
    <s v="Não"/>
    <s v="Não"/>
    <s v="Não"/>
    <s v="Não"/>
    <s v="Não"/>
    <n v="164200"/>
    <n v="1011.6"/>
    <n v="0"/>
    <n v="168000"/>
    <n v="590"/>
    <n v="0"/>
    <n v="168590"/>
    <n v="0"/>
    <n v="0"/>
    <m/>
    <n v="8787721313896"/>
    <s v="Contrato Adimplente"/>
    <m/>
    <d v="2024-11-07T00:00:00"/>
    <n v="3172.42"/>
    <d v="2024-10-11T00:00:00"/>
    <x v="0"/>
    <d v="2024-09-27T00:00:00"/>
    <m/>
    <m/>
    <m/>
    <m/>
    <s v="Endy Carvalho Consultoria imobiliária"/>
    <m/>
    <m/>
    <m/>
    <d v="2025-02-10T00:00:00"/>
    <d v="2025-02-10T00:00:00"/>
    <s v="VENDA FINALIZADA"/>
    <d v="2024-09-13T00:00:00"/>
    <n v="29495"/>
    <n v="237800"/>
    <m/>
    <s v="FSA09"/>
    <n v="29495"/>
    <s v="JOANA DARC ABREU RODRIGUES - 01102866180"/>
    <s v="Vila Boa"/>
    <s v="Goiás"/>
    <n v="5561996300276"/>
    <s v="AVENIDA FORMOSA Q 10 A"/>
    <n v="73825000"/>
    <s v="JARDIM NOVA AURORA"/>
    <s v="ericborges36@gmail.com"/>
    <m/>
    <n v="3574.07"/>
    <d v="2025-03-01T00:00:00"/>
    <m/>
    <m/>
    <m/>
    <n v="3047"/>
    <n v="6061"/>
    <s v="Auxiliar"/>
    <d v="2024-10-04T00:00:00"/>
    <m/>
    <m/>
    <s v="sim"/>
    <m/>
    <s v="MP134583"/>
    <d v="2024-10-04T00:00:00"/>
    <d v="2024-10-11T00:00:00"/>
    <m/>
    <d v="2024-09-27T00:00:00"/>
    <s v="Sim"/>
    <m/>
    <d v="2024-10-04T00:00:00"/>
    <d v="2024-10-01T00:00:00"/>
    <m/>
    <d v="2024-10-01T00:00:00"/>
    <d v="2024-10-23T00:00:00"/>
    <m/>
    <d v="2024-10-07T00:00:00"/>
    <d v="2024-11-01T00:00:00"/>
    <d v="2024-09-27T00:00:00"/>
    <d v="2024-11-01T00:00:00"/>
    <d v="2024-10-14T00:00:00"/>
    <m/>
    <d v="2024-10-02T00:00:00"/>
    <d v="2024-10-02T00:00:00"/>
    <d v="2025-03-01T00:00:00"/>
    <d v="2024-10-17T00:00:00"/>
    <d v="2024-12-02T00:00:00"/>
    <d v="2024-10-02T00:00:00"/>
    <m/>
    <s v="Sim"/>
    <m/>
    <m/>
    <m/>
    <m/>
    <d v="2024-10-28T00:00:00"/>
    <m/>
    <d v="2024-11-08T00:00:00"/>
    <m/>
    <m/>
    <d v="2024-11-11T00:00:00"/>
    <d v="2024-09-27T00:00:00"/>
    <d v="2025-01-10T00:00:00"/>
    <m/>
    <m/>
    <m/>
    <d v="2024-10-02T00:00:00"/>
    <m/>
    <m/>
    <m/>
    <m/>
    <m/>
    <m/>
    <m/>
    <m/>
    <m/>
    <m/>
    <m/>
    <m/>
    <m/>
    <m/>
    <m/>
    <n v="1767.18"/>
    <m/>
    <s v="Pago"/>
    <m/>
    <m/>
    <m/>
    <s v="SIM"/>
  </r>
  <r>
    <n v="3867"/>
    <x v="2"/>
    <n v="4679"/>
    <x v="7"/>
    <s v="Etapa Unica"/>
    <s v="BLOCO I"/>
    <s v="APTO 4"/>
    <s v="FORMOSA"/>
    <s v="HELOISA ELEUZA SILVEIRA"/>
    <s v="&quot;02560908158&quot;"/>
    <x v="1"/>
    <x v="21"/>
    <s v="Não"/>
    <s v="Não"/>
    <s v="Não"/>
    <s v="Não"/>
    <s v="Não"/>
    <s v="Não"/>
    <s v="Não"/>
    <n v="160445.76000000001"/>
    <n v="765"/>
    <n v="0"/>
    <n v="144501.76000000001"/>
    <n v="15944"/>
    <n v="0"/>
    <n v="160445.76000000001"/>
    <n v="0"/>
    <n v="0"/>
    <m/>
    <n v="8787721309422"/>
    <s v="Contrato Adimplente"/>
    <m/>
    <d v="2024-11-11T00:00:00"/>
    <n v="3082.3"/>
    <d v="2024-10-04T00:00:00"/>
    <x v="0"/>
    <d v="2024-09-30T00:00:00"/>
    <m/>
    <m/>
    <m/>
    <m/>
    <s v="Endy Carvalho Consultoria imobiliária"/>
    <m/>
    <m/>
    <m/>
    <d v="2025-02-10T00:00:00"/>
    <d v="2025-08-26T00:00:00"/>
    <s v="VENDA FINALIZADA"/>
    <d v="2024-09-21T00:00:00"/>
    <n v="29524"/>
    <n v="225000.16"/>
    <m/>
    <s v="FSA010"/>
    <n v="29524"/>
    <s v="NILSON RIBEIRO DOS SANTOS - 60325569134"/>
    <s v="Formosa"/>
    <s v="Goiás"/>
    <n v="5561998479524"/>
    <s v="RUA 12"/>
    <n v="73808775"/>
    <s v="SETOR BELA VISTA"/>
    <s v="heloisaeleuzasilveira@gmail.com"/>
    <m/>
    <n v="2550"/>
    <m/>
    <m/>
    <m/>
    <m/>
    <n v="3726"/>
    <n v="6064"/>
    <s v="Psicólogo"/>
    <d v="2024-09-28T00:00:00"/>
    <m/>
    <m/>
    <s v="sim"/>
    <m/>
    <s v="MP143256"/>
    <d v="2024-09-28T00:00:00"/>
    <d v="2024-10-08T00:00:00"/>
    <m/>
    <d v="2024-09-27T00:00:00"/>
    <s v="Sim"/>
    <m/>
    <d v="2024-09-28T00:00:00"/>
    <m/>
    <m/>
    <m/>
    <d v="2024-10-17T00:00:00"/>
    <m/>
    <d v="2024-10-01T00:00:00"/>
    <d v="2024-11-01T00:00:00"/>
    <d v="2024-09-27T00:00:00"/>
    <d v="2024-10-03T00:00:00"/>
    <d v="2024-10-10T00:00:00"/>
    <m/>
    <d v="2024-10-01T00:00:00"/>
    <d v="2024-10-01T00:00:00"/>
    <d v="2025-03-18T00:00:00"/>
    <d v="2024-10-14T00:00:00"/>
    <d v="2024-12-20T00:00:00"/>
    <d v="2024-09-30T00:00:00"/>
    <m/>
    <s v="Sim"/>
    <m/>
    <m/>
    <m/>
    <m/>
    <d v="2024-10-07T00:00:00"/>
    <m/>
    <d v="2024-11-12T00:00:00"/>
    <m/>
    <m/>
    <d v="2024-11-12T00:00:00"/>
    <d v="2024-09-27T00:00:00"/>
    <d v="2024-12-20T00:00:00"/>
    <m/>
    <m/>
    <m/>
    <d v="2024-09-30T00:00:00"/>
    <m/>
    <m/>
    <m/>
    <m/>
    <m/>
    <m/>
    <m/>
    <m/>
    <m/>
    <m/>
    <m/>
    <m/>
    <m/>
    <m/>
    <m/>
    <n v="1996.58"/>
    <m/>
    <m/>
    <m/>
    <m/>
    <m/>
    <m/>
  </r>
  <r>
    <n v="3868"/>
    <x v="0"/>
    <n v="4666"/>
    <x v="5"/>
    <s v="Etapa Unica"/>
    <s v="BLOCO B"/>
    <n v="201"/>
    <s v="ÁGUAS LINDAS"/>
    <s v="ANDRESSA PEREIRA DA SILVA"/>
    <s v="&quot;70748467165&quot;"/>
    <x v="7"/>
    <x v="54"/>
    <s v="Não"/>
    <s v="Não"/>
    <s v="Não"/>
    <s v="Sim"/>
    <s v="Sim"/>
    <s v="Não"/>
    <s v="Não"/>
    <n v="155756.07999999999"/>
    <n v="559.5"/>
    <n v="0"/>
    <n v="109525.16"/>
    <n v="49243.839999999997"/>
    <n v="0"/>
    <n v="158769"/>
    <n v="0"/>
    <n v="0"/>
    <m/>
    <n v="8787721305435"/>
    <s v="Contrato Adimplente"/>
    <n v="105244"/>
    <d v="2024-10-22T00:00:00"/>
    <n v="2745.55"/>
    <d v="2024-10-04T00:00:00"/>
    <x v="0"/>
    <d v="2024-09-30T00:00:00"/>
    <m/>
    <m/>
    <m/>
    <m/>
    <s v="Endy Carvalho Consultoria imobiliária"/>
    <m/>
    <m/>
    <m/>
    <d v="2025-03-24T00:00:00"/>
    <d v="2025-03-24T00:00:00"/>
    <s v="VENDA FINALIZADA"/>
    <d v="2024-10-02T00:00:00"/>
    <n v="29522"/>
    <n v="207028.08"/>
    <m/>
    <s v="AGL29"/>
    <n v="29522"/>
    <m/>
    <s v="Águas Lindas de Goiás"/>
    <s v="Goiás"/>
    <n v="5561982268759"/>
    <s v="RUA SETOR 10 CONJ B C Q 108"/>
    <n v="72910000"/>
    <s v="SETOR 10"/>
    <s v="andressapereirap2@gmail.com"/>
    <m/>
    <n v="1865"/>
    <d v="2025-03-17T00:00:00"/>
    <m/>
    <m/>
    <m/>
    <n v="3336"/>
    <n v="6062"/>
    <s v="Autônomo(a)"/>
    <d v="2024-09-18T00:00:00"/>
    <n v="1128.1300000000001"/>
    <d v="2024-10-03T00:00:00"/>
    <s v="sim"/>
    <d v="2024-10-04T00:00:00"/>
    <s v="MP140382"/>
    <d v="2024-09-18T00:00:00"/>
    <d v="2024-10-07T00:00:00"/>
    <m/>
    <d v="2024-09-27T00:00:00"/>
    <s v="Sim"/>
    <m/>
    <d v="2024-09-18T00:00:00"/>
    <m/>
    <m/>
    <m/>
    <d v="2024-10-14T00:00:00"/>
    <m/>
    <d v="2024-10-02T00:00:00"/>
    <d v="2024-10-09T00:00:00"/>
    <d v="2024-09-27T00:00:00"/>
    <d v="2024-11-01T00:00:00"/>
    <d v="2024-10-07T00:00:00"/>
    <m/>
    <d v="2024-10-02T00:00:00"/>
    <d v="2024-10-01T00:00:00"/>
    <m/>
    <d v="2024-10-08T00:00:00"/>
    <d v="2024-11-28T00:00:00"/>
    <d v="2024-09-30T00:00:00"/>
    <d v="2024-10-21T00:00:00"/>
    <s v="Sim"/>
    <m/>
    <m/>
    <m/>
    <m/>
    <d v="2024-09-26T00:00:00"/>
    <m/>
    <d v="2024-10-23T00:00:00"/>
    <m/>
    <m/>
    <d v="2024-10-25T00:00:00"/>
    <d v="2024-09-26T00:00:00"/>
    <d v="2024-12-03T00:00:00"/>
    <d v="2024-12-10T00:00:00"/>
    <d v="2024-02-05T00:00:00"/>
    <d v="2025-02-24T00:00:00"/>
    <d v="2024-09-30T00:00:00"/>
    <d v="2025-02-24T00:00:00"/>
    <m/>
    <m/>
    <m/>
    <m/>
    <m/>
    <m/>
    <m/>
    <m/>
    <m/>
    <m/>
    <m/>
    <m/>
    <m/>
    <m/>
    <n v="4105.32"/>
    <m/>
    <s v="Não tem"/>
    <s v="CADASTRO VALIDADO"/>
    <s v="FINALIZADO"/>
    <s v="FINALIZADO - SEM FIADOR"/>
    <s v="SIM"/>
  </r>
  <r>
    <n v="3869"/>
    <x v="2"/>
    <n v="4675"/>
    <x v="7"/>
    <s v="Etapa Unica"/>
    <s v="BLOCO J"/>
    <s v="APTO 103"/>
    <s v="FORMOSA"/>
    <s v="DIVINA LANDIM DA SILVA"/>
    <s v="&quot;70930394135&quot;"/>
    <x v="0"/>
    <x v="2"/>
    <s v="Não"/>
    <s v="Não"/>
    <s v="Não"/>
    <s v="Não"/>
    <s v="Não"/>
    <s v="Não"/>
    <s v="Não"/>
    <n v="159623.6"/>
    <n v="600"/>
    <n v="0"/>
    <n v="125530.6"/>
    <n v="34093"/>
    <n v="0"/>
    <n v="159623.6"/>
    <n v="0"/>
    <n v="0"/>
    <m/>
    <n v="8787721315082"/>
    <s v="Contrato Adimplente"/>
    <m/>
    <d v="2024-11-19T00:00:00"/>
    <n v="2798.39"/>
    <d v="2024-10-09T00:00:00"/>
    <x v="0"/>
    <d v="2024-10-01T00:00:00"/>
    <m/>
    <m/>
    <m/>
    <m/>
    <s v="Endy Carvalho Consultoria imobiliária"/>
    <m/>
    <m/>
    <m/>
    <d v="2025-02-10T00:00:00"/>
    <d v="2025-08-26T00:00:00"/>
    <s v="VENDA FINALIZADA"/>
    <d v="2024-09-20T00:00:00"/>
    <n v="29577"/>
    <n v="221926.44"/>
    <m/>
    <s v="FSA010"/>
    <n v="29577"/>
    <m/>
    <s v="Formosa"/>
    <s v="Goiás"/>
    <n v="5561996973310"/>
    <s v="Avenida Governador Bernardo Sayão Q 16 L 15"/>
    <n v="73807645"/>
    <s v="Jardim Califórnia"/>
    <s v="landimdivina5@gmail.com"/>
    <m/>
    <n v="2000"/>
    <d v="2025-03-18T00:00:00"/>
    <m/>
    <m/>
    <m/>
    <n v="3744"/>
    <n v="6072"/>
    <s v="Profissional de Marketing"/>
    <d v="2024-09-27T00:00:00"/>
    <m/>
    <m/>
    <s v="sim"/>
    <m/>
    <s v="MP143258"/>
    <d v="2024-09-27T00:00:00"/>
    <d v="2024-10-10T00:00:00"/>
    <m/>
    <d v="2024-09-30T00:00:00"/>
    <s v="Sim"/>
    <m/>
    <d v="2024-09-27T00:00:00"/>
    <d v="2024-10-01T00:00:00"/>
    <m/>
    <d v="2024-10-02T00:00:00"/>
    <d v="2024-10-23T00:00:00"/>
    <m/>
    <d v="2024-10-03T00:00:00"/>
    <d v="2024-11-01T00:00:00"/>
    <d v="2024-09-30T00:00:00"/>
    <d v="2024-11-01T00:00:00"/>
    <d v="2024-10-10T00:00:00"/>
    <m/>
    <d v="2024-10-02T00:00:00"/>
    <d v="2024-10-02T00:00:00"/>
    <d v="2024-03-18T00:00:00"/>
    <d v="2024-10-17T00:00:00"/>
    <d v="2024-12-20T00:00:00"/>
    <d v="2024-10-02T00:00:00"/>
    <m/>
    <s v="Sim"/>
    <d v="2024-11-11T00:00:00"/>
    <m/>
    <m/>
    <d v="2024-11-11T00:00:00"/>
    <d v="2024-10-21T00:00:00"/>
    <m/>
    <d v="2024-11-20T00:00:00"/>
    <m/>
    <m/>
    <d v="2024-11-22T00:00:00"/>
    <d v="2024-09-28T00:00:00"/>
    <d v="2024-12-20T00:00:00"/>
    <m/>
    <m/>
    <m/>
    <d v="2024-10-02T00:00:00"/>
    <m/>
    <m/>
    <m/>
    <m/>
    <m/>
    <m/>
    <m/>
    <m/>
    <m/>
    <m/>
    <m/>
    <m/>
    <m/>
    <m/>
    <m/>
    <n v="2278.17"/>
    <m/>
    <s v="Pago"/>
    <m/>
    <m/>
    <m/>
    <s v="SIM"/>
  </r>
  <r>
    <n v="3870"/>
    <x v="2"/>
    <n v="4698"/>
    <x v="7"/>
    <s v="Etapa Unica"/>
    <s v="BLOCO F"/>
    <s v="APTO 301"/>
    <s v="FORMOSA"/>
    <s v="JEAN GLEYDSTON ALVES DO VALE"/>
    <s v="&quot;00599199148&quot;"/>
    <x v="0"/>
    <x v="74"/>
    <s v="Não"/>
    <s v="Não"/>
    <s v="Não"/>
    <s v="Não"/>
    <s v="Não"/>
    <s v="Não"/>
    <s v="Não"/>
    <n v="152287.18"/>
    <n v="605.92999999999995"/>
    <n v="0"/>
    <n v="118760.18"/>
    <n v="33527"/>
    <n v="0"/>
    <n v="152287.18"/>
    <n v="0"/>
    <n v="0"/>
    <m/>
    <n v="8787721297734"/>
    <s v="Contrato Adimplente"/>
    <m/>
    <d v="2024-11-04T00:00:00"/>
    <n v="3543.22"/>
    <d v="2024-10-11T00:00:00"/>
    <x v="0"/>
    <d v="2024-10-01T00:00:00"/>
    <m/>
    <m/>
    <m/>
    <m/>
    <s v="Endy Carvalho Consultoria imobiliária"/>
    <m/>
    <m/>
    <m/>
    <d v="2025-02-10T00:00:00"/>
    <d v="2025-08-26T00:00:00"/>
    <s v="VENDA FINALIZADA"/>
    <d v="2024-09-26T00:00:00"/>
    <n v="29564"/>
    <n v="221929.39"/>
    <m/>
    <s v="FSA010"/>
    <n v="29564"/>
    <s v="JEAN CLEITON ALVES DO VALE - 00143943162"/>
    <s v="Formosa"/>
    <s v="Goiás"/>
    <n v="5561998232820"/>
    <s v="Rua 5 Q 83 L 20"/>
    <n v="73808350"/>
    <s v="Parque Vila Verde"/>
    <s v="jeanbotafoguense95@gmail.com"/>
    <m/>
    <n v="2019.76"/>
    <d v="2025-03-22T00:00:00"/>
    <m/>
    <m/>
    <m/>
    <n v="3668"/>
    <n v="6067"/>
    <s v="Atendente"/>
    <d v="2024-09-26T00:00:00"/>
    <m/>
    <m/>
    <s v="sim"/>
    <m/>
    <s v="MP143259"/>
    <d v="2024-09-26T00:00:00"/>
    <d v="2024-10-14T00:00:00"/>
    <m/>
    <d v="2024-10-01T00:00:00"/>
    <s v="Sim"/>
    <m/>
    <d v="2024-09-26T00:00:00"/>
    <m/>
    <m/>
    <m/>
    <m/>
    <m/>
    <d v="2024-10-02T00:00:00"/>
    <m/>
    <d v="2024-10-02T00:00:00"/>
    <d v="2024-11-01T00:00:00"/>
    <d v="2024-10-14T00:00:00"/>
    <m/>
    <d v="2024-10-07T00:00:00"/>
    <d v="2024-10-09T00:00:00"/>
    <d v="2025-03-22T00:00:00"/>
    <d v="2024-10-17T00:00:00"/>
    <d v="2024-12-20T00:00:00"/>
    <d v="2024-10-09T00:00:00"/>
    <m/>
    <s v="Sim"/>
    <m/>
    <m/>
    <m/>
    <m/>
    <d v="2024-10-11T00:00:00"/>
    <m/>
    <d v="2024-11-05T00:00:00"/>
    <m/>
    <m/>
    <d v="2024-11-06T00:00:00"/>
    <d v="2024-10-08T00:00:00"/>
    <d v="2024-12-20T00:00:00"/>
    <m/>
    <m/>
    <m/>
    <d v="2024-10-09T00:00:00"/>
    <m/>
    <m/>
    <m/>
    <m/>
    <m/>
    <m/>
    <m/>
    <m/>
    <m/>
    <m/>
    <m/>
    <m/>
    <m/>
    <m/>
    <m/>
    <n v="2319.67"/>
    <m/>
    <s v="Não tem"/>
    <m/>
    <m/>
    <m/>
    <s v="SIM"/>
  </r>
  <r>
    <n v="3871"/>
    <x v="1"/>
    <n v="4693"/>
    <x v="7"/>
    <s v="Etapa Unica"/>
    <s v="BLOCO I"/>
    <s v="APTO 104"/>
    <s v="FORMOSA"/>
    <s v="KELLY ALVES DE SOUSA"/>
    <s v="&quot;04938195178&quot;"/>
    <x v="1"/>
    <x v="21"/>
    <s v="Não"/>
    <s v="Não"/>
    <s v="Não"/>
    <s v="Não"/>
    <s v="Não"/>
    <s v="Não"/>
    <s v="Não"/>
    <n v="164200"/>
    <n v="837.08"/>
    <n v="0"/>
    <n v="146133.20000000001"/>
    <n v="10579"/>
    <n v="0"/>
    <n v="156712.20000000001"/>
    <n v="0"/>
    <n v="0"/>
    <m/>
    <m/>
    <s v="Contrato Adimplente"/>
    <m/>
    <m/>
    <n v="0"/>
    <m/>
    <x v="1"/>
    <d v="2024-10-02T00:00:00"/>
    <m/>
    <m/>
    <m/>
    <m/>
    <s v="Endy Carvalho Consultoria imobiliária"/>
    <m/>
    <m/>
    <m/>
    <d v="2024-10-25T00:00:00"/>
    <d v="2024-10-25T00:00:00"/>
    <s v="DISTRATO"/>
    <d v="2024-09-24T00:00:00"/>
    <n v="29565"/>
    <n v="228510.52"/>
    <m/>
    <s v="FSA010"/>
    <n v="29565"/>
    <m/>
    <s v="Formosa"/>
    <s v="Goiás"/>
    <n v="5561998030439"/>
    <s v="RUA 12"/>
    <n v="73808775"/>
    <s v="SETOR BELA VISTA"/>
    <s v="kelyalves.01@gmail.com"/>
    <m/>
    <n v="2790.3"/>
    <d v="2025-03-18T00:00:00"/>
    <m/>
    <m/>
    <m/>
    <n v="3729"/>
    <n v="6069"/>
    <s v="Analista"/>
    <d v="2024-09-24T00:00:00"/>
    <m/>
    <m/>
    <s v="sim"/>
    <m/>
    <m/>
    <d v="2024-09-24T00:00:00"/>
    <m/>
    <m/>
    <m/>
    <m/>
    <m/>
    <d v="2024-09-24T00:00:00"/>
    <m/>
    <m/>
    <m/>
    <m/>
    <m/>
    <d v="2024-10-02T00:00:00"/>
    <m/>
    <m/>
    <m/>
    <m/>
    <m/>
    <m/>
    <m/>
    <m/>
    <m/>
    <m/>
    <m/>
    <m/>
    <m/>
    <m/>
    <m/>
    <m/>
    <d v="2025-05-18T00:00:00"/>
    <m/>
    <m/>
    <m/>
    <m/>
    <m/>
    <m/>
    <m/>
    <m/>
    <m/>
    <m/>
    <m/>
    <m/>
    <m/>
    <m/>
    <m/>
    <m/>
    <m/>
    <m/>
    <m/>
    <m/>
    <m/>
    <m/>
    <m/>
    <m/>
    <m/>
    <m/>
    <m/>
    <m/>
    <m/>
    <s v="Não tem"/>
    <m/>
    <s v="Cliente vai distratar."/>
    <m/>
    <s v="NÃO"/>
  </r>
  <r>
    <n v="3872"/>
    <x v="0"/>
    <n v="4662"/>
    <x v="5"/>
    <s v="Etapa Unica"/>
    <s v="BLOCO C"/>
    <n v="102"/>
    <s v="ÁGUAS LINDAS"/>
    <s v="MARIA DE FATIMA BARROS"/>
    <s v="&quot;70044037180&quot;"/>
    <x v="3"/>
    <x v="44"/>
    <s v="Não"/>
    <s v="Não"/>
    <s v="Não"/>
    <s v="Sim"/>
    <s v="Sim"/>
    <s v="Não"/>
    <s v="Não"/>
    <n v="148991.82"/>
    <n v="714"/>
    <n v="0"/>
    <n v="132157.84"/>
    <n v="51009.16"/>
    <n v="0"/>
    <n v="183167"/>
    <n v="0"/>
    <n v="0"/>
    <m/>
    <n v="8787721354274"/>
    <s v="Contrato Adimplente"/>
    <n v="105257"/>
    <d v="2024-11-18T00:00:00"/>
    <n v="2740.25"/>
    <d v="2024-10-09T00:00:00"/>
    <x v="0"/>
    <d v="2024-10-02T00:00:00"/>
    <m/>
    <m/>
    <m/>
    <m/>
    <s v="Endy Carvalho Consultoria imobiliária"/>
    <m/>
    <m/>
    <m/>
    <d v="2026-01-26T00:00:00"/>
    <d v="2026-01-26T00:00:00"/>
    <s v="VENDA FINALIZADA"/>
    <d v="2024-09-18T00:00:00"/>
    <n v="29562"/>
    <n v="204000.74"/>
    <m/>
    <s v="AGL29"/>
    <n v="29562"/>
    <m/>
    <s v="Ceilândia"/>
    <s v="Distrito Federal"/>
    <n v="5561981878746"/>
    <s v="EQNM 08/10  BL F"/>
    <n v="72210546"/>
    <s v="CEILANDIA"/>
    <s v="fatimamaria221133@gmail.com"/>
    <m/>
    <n v="2600"/>
    <m/>
    <m/>
    <m/>
    <m/>
    <n v="3346"/>
    <n v="6066"/>
    <s v="Administrador"/>
    <d v="2024-09-18T00:00:00"/>
    <n v="923.16"/>
    <d v="2024-10-14T00:00:00"/>
    <m/>
    <d v="2024-10-09T00:00:00"/>
    <s v="MP140386"/>
    <d v="2024-09-18T00:00:00"/>
    <d v="2024-10-16T00:00:00"/>
    <m/>
    <d v="2024-10-03T00:00:00"/>
    <s v="Sim"/>
    <m/>
    <d v="2024-09-18T00:00:00"/>
    <m/>
    <m/>
    <m/>
    <d v="2024-10-21T00:00:00"/>
    <m/>
    <d v="2024-09-18T00:00:00"/>
    <d v="2024-10-21T00:00:00"/>
    <d v="2024-10-03T00:00:00"/>
    <d v="2024-11-01T00:00:00"/>
    <d v="2024-10-17T00:00:00"/>
    <m/>
    <d v="2024-10-07T00:00:00"/>
    <d v="2024-10-03T00:00:00"/>
    <m/>
    <d v="2024-10-17T00:00:00"/>
    <d v="2024-12-16T00:00:00"/>
    <d v="2024-10-03T00:00:00"/>
    <d v="2024-11-14T00:00:00"/>
    <s v="Sim"/>
    <m/>
    <m/>
    <m/>
    <m/>
    <d v="2024-10-01T00:00:00"/>
    <m/>
    <d v="2024-11-19T00:00:00"/>
    <m/>
    <m/>
    <d v="2024-11-22T00:00:00"/>
    <d v="2024-10-02T00:00:00"/>
    <d v="2024-12-17T00:00:00"/>
    <d v="2025-12-18T00:00:00"/>
    <d v="2025-05-26T00:00:00"/>
    <d v="2026-01-22T00:00:00"/>
    <d v="2024-10-03T00:00:00"/>
    <d v="2026-01-22T00:00:00"/>
    <m/>
    <m/>
    <m/>
    <m/>
    <m/>
    <m/>
    <m/>
    <m/>
    <m/>
    <m/>
    <m/>
    <m/>
    <m/>
    <m/>
    <n v="4005.32"/>
    <m/>
    <s v="Não tem"/>
    <s v="CADASTRO VALIDADO"/>
    <s v="FINALIZADO"/>
    <s v="FINALIZADO - SEM FIADOR"/>
    <s v="SIM"/>
  </r>
  <r>
    <n v="3873"/>
    <x v="1"/>
    <n v="4687"/>
    <x v="12"/>
    <s v="Etapa Única"/>
    <s v="BLOCO ÚNICO"/>
    <n v="302"/>
    <s v="BRASÍLIA"/>
    <s v="HELIDA LIMA DOS REIS SILVA"/>
    <s v="&quot;90469046104&quot;"/>
    <x v="9"/>
    <x v="72"/>
    <s v="Não"/>
    <s v="Não"/>
    <s v="Não"/>
    <s v="Não"/>
    <s v="Não"/>
    <s v="Não"/>
    <s v="Não"/>
    <n v="291000"/>
    <n v="0"/>
    <n v="0"/>
    <n v="0"/>
    <n v="0"/>
    <n v="0"/>
    <n v="0"/>
    <n v="0"/>
    <n v="0"/>
    <m/>
    <m/>
    <s v="Contrato Adimplente"/>
    <m/>
    <m/>
    <n v="0"/>
    <m/>
    <x v="1"/>
    <d v="2024-10-02T00:00:00"/>
    <m/>
    <m/>
    <m/>
    <m/>
    <m/>
    <m/>
    <m/>
    <m/>
    <d v="2026-02-12T00:00:00"/>
    <d v="2026-02-12T00:00:00"/>
    <s v="DISTRATO"/>
    <d v="2024-10-02T00:00:00"/>
    <n v="29563"/>
    <n v="368600"/>
    <m/>
    <s v="DF 10"/>
    <n v="29563"/>
    <m/>
    <s v="Samambaia"/>
    <s v="Distrito Federal"/>
    <n v="5561993401566"/>
    <s v="QN 321 CONJUNTO A LOTE 1 APT"/>
    <n v="72309200"/>
    <s v="Samambaia Sul (Samambaia)"/>
    <s v="lhelida60@gmail.com"/>
    <m/>
    <n v="0"/>
    <m/>
    <m/>
    <s v="Jessemar Silva Esteves Clementino (Gestor): Cliente Venda Direta, última parcela com vencimento para 10/12/2026. Parcela de chaves/Financiamento previsto para 31/12/2026"/>
    <s v="08/08/2025 às 10h31"/>
    <n v="8177"/>
    <n v="6063"/>
    <m/>
    <m/>
    <m/>
    <m/>
    <m/>
    <m/>
    <m/>
    <m/>
    <m/>
    <m/>
    <m/>
    <m/>
    <m/>
    <m/>
    <m/>
    <m/>
    <m/>
    <m/>
    <m/>
    <m/>
    <m/>
    <m/>
    <m/>
    <m/>
    <m/>
    <m/>
    <m/>
    <m/>
    <m/>
    <m/>
    <m/>
    <m/>
    <m/>
    <m/>
    <m/>
    <m/>
    <m/>
    <m/>
    <m/>
    <m/>
    <m/>
    <m/>
    <m/>
    <m/>
    <m/>
    <m/>
    <m/>
    <m/>
    <m/>
    <m/>
    <m/>
    <m/>
    <m/>
    <m/>
    <m/>
    <m/>
    <m/>
    <m/>
    <m/>
    <m/>
    <m/>
    <m/>
    <m/>
    <m/>
    <m/>
    <m/>
    <m/>
    <m/>
    <m/>
    <m/>
    <m/>
  </r>
  <r>
    <n v="3874"/>
    <x v="2"/>
    <n v="4643"/>
    <x v="7"/>
    <s v="Etapa Unica"/>
    <s v="BLOCO O"/>
    <s v="APTO 204"/>
    <s v="FORMOSA"/>
    <s v="ÍTALO FELIPE ALVES BEZERRA"/>
    <s v="&quot;08324488189&quot;"/>
    <x v="0"/>
    <x v="66"/>
    <s v="Não"/>
    <s v="Não"/>
    <s v="Não"/>
    <s v="Não"/>
    <s v="Não"/>
    <s v="Não"/>
    <s v="Não"/>
    <n v="156271.85999999999"/>
    <n v="705"/>
    <n v="0"/>
    <n v="134550.07"/>
    <n v="21789"/>
    <n v="53660.93"/>
    <n v="210000"/>
    <n v="0"/>
    <n v="0"/>
    <m/>
    <n v="8787721233710"/>
    <s v="Contrato Adimplente"/>
    <m/>
    <d v="2024-11-22T00:00:00"/>
    <n v="0"/>
    <d v="2024-10-15T00:00:00"/>
    <x v="0"/>
    <d v="2024-10-02T00:00:00"/>
    <m/>
    <m/>
    <m/>
    <m/>
    <s v="Endy Carvalho Consultoria imobiliária"/>
    <m/>
    <m/>
    <m/>
    <d v="2025-02-10T00:00:00"/>
    <d v="2025-08-26T00:00:00"/>
    <s v="VENDA FINALIZADA"/>
    <d v="2024-09-12T00:00:00"/>
    <n v="29578"/>
    <n v="221933.46"/>
    <m/>
    <s v="FSA010"/>
    <n v="29578"/>
    <s v="ARLETE BEZERRA ALVES DA SILVA - 95541098149"/>
    <s v="Formosa"/>
    <s v="Goiás"/>
    <n v="5561991180889"/>
    <s v="Rua 3 Q 82"/>
    <n v="73813330"/>
    <s v="Formosinha"/>
    <s v="Italo29i08i2004i@gmail.com"/>
    <m/>
    <n v="2350"/>
    <d v="2025-03-09T00:00:00"/>
    <m/>
    <m/>
    <m/>
    <n v="3822"/>
    <n v="6073"/>
    <s v="Autônomo(a)"/>
    <d v="2024-10-09T00:00:00"/>
    <m/>
    <m/>
    <s v="sim"/>
    <m/>
    <s v="MP143260"/>
    <d v="2024-10-10T00:00:00"/>
    <d v="2024-10-15T00:00:00"/>
    <m/>
    <d v="2024-10-03T00:00:00"/>
    <s v="Sim"/>
    <m/>
    <d v="2024-10-10T00:00:00"/>
    <m/>
    <m/>
    <m/>
    <d v="2024-10-23T00:00:00"/>
    <m/>
    <d v="2024-10-10T00:00:00"/>
    <d v="2024-11-12T00:00:00"/>
    <d v="2024-10-04T00:00:00"/>
    <d v="2024-11-01T00:00:00"/>
    <d v="2024-10-16T00:00:00"/>
    <m/>
    <d v="2024-10-07T00:00:00"/>
    <d v="2024-10-11T00:00:00"/>
    <d v="2025-03-09T00:00:00"/>
    <d v="2024-10-17T00:00:00"/>
    <d v="2024-12-20T00:00:00"/>
    <d v="2024-10-11T00:00:00"/>
    <m/>
    <s v="Sim"/>
    <m/>
    <m/>
    <m/>
    <m/>
    <d v="2024-10-25T00:00:00"/>
    <m/>
    <d v="2024-11-26T00:00:00"/>
    <m/>
    <m/>
    <d v="2024-11-27T00:00:00"/>
    <d v="2024-09-30T00:00:00"/>
    <d v="2024-12-20T00:00:00"/>
    <m/>
    <m/>
    <m/>
    <d v="2024-10-01T00:00:00"/>
    <m/>
    <m/>
    <m/>
    <m/>
    <m/>
    <m/>
    <m/>
    <m/>
    <m/>
    <m/>
    <m/>
    <m/>
    <m/>
    <m/>
    <m/>
    <n v="2042.77"/>
    <m/>
    <s v="Pago"/>
    <m/>
    <m/>
    <m/>
    <s v="SIM"/>
  </r>
  <r>
    <n v="3875"/>
    <x v="0"/>
    <n v="4618"/>
    <x v="5"/>
    <s v="Etapa Unica"/>
    <s v="BLOCO I"/>
    <n v="1"/>
    <s v="ÁGUAS LINDAS"/>
    <s v="IVANILSON CORRÊA BISPO"/>
    <s v="&quot;02016237147&quot;"/>
    <x v="2"/>
    <x v="75"/>
    <s v="Não"/>
    <s v="Não"/>
    <s v="Não"/>
    <s v="Sim"/>
    <s v="Sim"/>
    <s v="Não"/>
    <s v="Não"/>
    <n v="152583.38"/>
    <n v="475.65"/>
    <n v="0"/>
    <n v="97583.49"/>
    <n v="47416.51"/>
    <n v="0"/>
    <n v="145000"/>
    <n v="0"/>
    <n v="0"/>
    <m/>
    <n v="8787721323425"/>
    <s v="Contrato Adimplente"/>
    <n v="105348"/>
    <d v="2024-11-12T00:00:00"/>
    <n v="2745.55"/>
    <d v="2024-10-14T00:00:00"/>
    <x v="0"/>
    <d v="2024-10-03T00:00:00"/>
    <m/>
    <m/>
    <m/>
    <m/>
    <s v="Endy Carvalho Consultoria imobiliária"/>
    <m/>
    <m/>
    <m/>
    <d v="2026-01-26T00:00:00"/>
    <d v="2026-01-26T00:00:00"/>
    <s v="VENDA FINALIZADA"/>
    <d v="2024-10-10T00:00:00"/>
    <n v="29647"/>
    <n v="206405.38"/>
    <m/>
    <s v="AGL29"/>
    <n v="29647"/>
    <m/>
    <s v="Águas Lindas de Goiás"/>
    <s v="Goiás"/>
    <n v="5561995116343"/>
    <s v="Quadra 20"/>
    <n v="72915277"/>
    <s v="Jardim dos Pinheiros"/>
    <s v="ivanncb.10@gmail.com"/>
    <n v="5561999447498"/>
    <n v="1585.5"/>
    <d v="2024-11-04T00:00:00"/>
    <m/>
    <m/>
    <m/>
    <n v="3454"/>
    <n v="6076"/>
    <s v="Auxiliar"/>
    <d v="2024-09-16T00:00:00"/>
    <m/>
    <m/>
    <s v="sim"/>
    <m/>
    <s v="MP140379"/>
    <d v="2024-09-16T00:00:00"/>
    <d v="2024-10-17T00:00:00"/>
    <m/>
    <d v="2024-09-20T00:00:00"/>
    <s v="Sim"/>
    <m/>
    <d v="2024-09-16T00:00:00"/>
    <m/>
    <m/>
    <m/>
    <d v="2024-10-21T00:00:00"/>
    <m/>
    <d v="2024-09-16T00:00:00"/>
    <d v="2024-10-30T00:00:00"/>
    <d v="2024-09-20T00:00:00"/>
    <d v="2024-11-01T00:00:00"/>
    <d v="2024-10-17T00:00:00"/>
    <m/>
    <d v="2024-09-24T00:00:00"/>
    <d v="2024-10-09T00:00:00"/>
    <m/>
    <d v="2024-10-17T00:00:00"/>
    <d v="2024-11-28T00:00:00"/>
    <d v="2024-10-09T00:00:00"/>
    <d v="2024-11-11T00:00:00"/>
    <s v="Sim"/>
    <m/>
    <m/>
    <m/>
    <m/>
    <d v="2024-09-20T00:00:00"/>
    <m/>
    <d v="2024-11-12T00:00:00"/>
    <m/>
    <m/>
    <d v="2024-11-13T00:00:00"/>
    <d v="2024-10-08T00:00:00"/>
    <d v="2024-12-04T00:00:00"/>
    <d v="2025-05-22T00:00:00"/>
    <d v="2025-05-26T00:00:00"/>
    <d v="2026-01-22T00:00:00"/>
    <d v="2024-10-09T00:00:00"/>
    <d v="2026-01-22T00:00:00"/>
    <m/>
    <m/>
    <m/>
    <m/>
    <m/>
    <m/>
    <m/>
    <m/>
    <m/>
    <m/>
    <m/>
    <m/>
    <m/>
    <m/>
    <n v="4005.32"/>
    <m/>
    <s v="Não tem"/>
    <s v="CADASTRO VALIDADO"/>
    <s v="FINALIZADO"/>
    <s v="FINALIZADO - SEM FIADOR"/>
    <s v="SIM"/>
  </r>
  <r>
    <n v="3876"/>
    <x v="2"/>
    <n v="4712"/>
    <x v="5"/>
    <s v="Etapa Unica"/>
    <s v="BLOCO H"/>
    <n v="104"/>
    <s v="ÁGUAS LINDAS"/>
    <s v="NATANIEL GOMES DA ROCHA"/>
    <s v="&quot;86012700504&quot;"/>
    <x v="7"/>
    <x v="54"/>
    <s v="Não"/>
    <s v="Não"/>
    <s v="Não"/>
    <s v="Sim"/>
    <s v="Sim"/>
    <s v="Não"/>
    <s v="Não"/>
    <n v="135278.84"/>
    <n v="465.51"/>
    <n v="0"/>
    <n v="90068.91"/>
    <n v="45948.23"/>
    <n v="0"/>
    <n v="136017.14000000001"/>
    <n v="0"/>
    <n v="0"/>
    <m/>
    <n v="8787721347626"/>
    <s v="Contrato Adimplente"/>
    <n v="105339"/>
    <d v="2024-11-08T00:00:00"/>
    <n v="2371.12"/>
    <d v="2024-10-10T00:00:00"/>
    <x v="0"/>
    <d v="2024-10-04T00:00:00"/>
    <m/>
    <m/>
    <m/>
    <m/>
    <s v="Endy Carvalho Consultoria imobiliária"/>
    <m/>
    <m/>
    <m/>
    <d v="2024-11-22T00:00:00"/>
    <d v="2025-05-15T00:00:00"/>
    <s v="VENDA FINALIZADA"/>
    <d v="2024-09-30T00:00:00"/>
    <n v="29648"/>
    <n v="200805.1"/>
    <m/>
    <s v="AGL29"/>
    <n v="29648"/>
    <m/>
    <s v="Águas Lindas de Goiás"/>
    <s v="Goiás"/>
    <n v="5561993146664"/>
    <s v="Q B1"/>
    <n v="72910000"/>
    <s v="MANSÕES POR DO SOL"/>
    <s v="natanielgomes356218@gmail.com"/>
    <m/>
    <n v="18620.400000000001"/>
    <m/>
    <m/>
    <m/>
    <m/>
    <n v="3440"/>
    <n v="6077"/>
    <s v="Açogueiro"/>
    <d v="2024-09-30T00:00:00"/>
    <n v="927.5"/>
    <d v="2024-10-15T00:00:00"/>
    <m/>
    <d v="2024-10-15T00:00:00"/>
    <s v="MP140384"/>
    <d v="2024-09-30T00:00:00"/>
    <d v="2024-10-16T00:00:00"/>
    <m/>
    <d v="2024-10-02T00:00:00"/>
    <s v="Sim"/>
    <m/>
    <d v="2024-09-30T00:00:00"/>
    <m/>
    <m/>
    <m/>
    <d v="2024-10-21T00:00:00"/>
    <m/>
    <d v="2024-09-30T00:00:00"/>
    <d v="2024-10-18T00:00:00"/>
    <d v="2024-10-07T00:00:00"/>
    <d v="2024-11-01T00:00:00"/>
    <d v="2024-10-17T00:00:00"/>
    <m/>
    <d v="2024-10-08T00:00:00"/>
    <d v="2024-10-09T00:00:00"/>
    <m/>
    <d v="2024-10-17T00:00:00"/>
    <d v="2024-12-10T00:00:00"/>
    <d v="2024-10-09T00:00:00"/>
    <d v="2024-10-31T00:00:00"/>
    <s v="Sim"/>
    <m/>
    <m/>
    <m/>
    <m/>
    <d v="2024-10-01T00:00:00"/>
    <m/>
    <d v="2024-11-08T00:00:00"/>
    <m/>
    <m/>
    <d v="2024-11-11T00:00:00"/>
    <d v="2024-10-02T00:00:00"/>
    <d v="2024-12-30T00:00:00"/>
    <d v="2025-02-18T00:00:00"/>
    <d v="2025-05-15T00:00:00"/>
    <m/>
    <d v="2024-10-03T00:00:00"/>
    <m/>
    <m/>
    <m/>
    <m/>
    <m/>
    <m/>
    <m/>
    <m/>
    <m/>
    <m/>
    <m/>
    <m/>
    <m/>
    <m/>
    <m/>
    <n v="3905.32"/>
    <m/>
    <s v="Não tem"/>
    <s v="AGUARDANDO VALIDAÇÃO DA AGEHAB"/>
    <s v="FINALIZADO"/>
    <s v="FINALIZADO - SEM FIADOR"/>
    <s v="SIM"/>
  </r>
  <r>
    <n v="3877"/>
    <x v="0"/>
    <n v="4635"/>
    <x v="2"/>
    <s v="ETAPA 02"/>
    <s v="BLOCO L"/>
    <n v="303"/>
    <s v="ÁGUAS LINDAS"/>
    <s v="THIAGO LOPES DA COSTA CARNEIRO"/>
    <s v="&quot;08200861180&quot;"/>
    <x v="2"/>
    <x v="20"/>
    <s v="Não"/>
    <s v="Não"/>
    <s v="Não"/>
    <s v="Sim"/>
    <s v="Sim"/>
    <s v="Não"/>
    <s v="Não"/>
    <n v="157839.94"/>
    <n v="690.65"/>
    <n v="90331.65"/>
    <n v="131527.99"/>
    <n v="47161.01"/>
    <n v="0"/>
    <n v="178689"/>
    <n v="0"/>
    <n v="0"/>
    <m/>
    <n v="8787721406770"/>
    <s v="Contrato Adimplente"/>
    <n v="96197"/>
    <d v="2024-10-30T00:00:00"/>
    <n v="2740.25"/>
    <d v="2024-10-15T00:00:00"/>
    <x v="0"/>
    <d v="2024-10-04T00:00:00"/>
    <m/>
    <m/>
    <m/>
    <m/>
    <s v="Endy Carvalho Consultoria imobiliária"/>
    <m/>
    <m/>
    <m/>
    <d v="2025-03-25T00:00:00"/>
    <d v="2025-03-25T00:00:00"/>
    <s v="VENDA FINALIZADA"/>
    <d v="2024-09-10T00:00:00"/>
    <n v="29631"/>
    <n v="201999.17"/>
    <m/>
    <s v="AGL28"/>
    <n v="29631"/>
    <m/>
    <s v="Ceilândia"/>
    <s v="Distrito Federal"/>
    <n v="5561994072436"/>
    <s v="SETOR HABITACIONAL SOL NASCENTE"/>
    <n v="72910000"/>
    <s v="JARDIM PEROLA DA BARRAGEM II"/>
    <s v="Thiagolopes2003c@gmail.com"/>
    <m/>
    <n v="2302.15"/>
    <d v="2025-03-08T00:00:00"/>
    <m/>
    <m/>
    <m/>
    <n v="2899"/>
    <n v="6075"/>
    <s v="Auxiliar"/>
    <d v="2024-09-10T00:00:00"/>
    <n v="1202.06"/>
    <d v="2024-10-18T00:00:00"/>
    <s v="sim"/>
    <d v="2024-10-20T00:00:00"/>
    <s v="MP129889"/>
    <d v="2024-09-10T00:00:00"/>
    <d v="2024-10-21T00:00:00"/>
    <m/>
    <d v="2024-10-08T00:00:00"/>
    <s v="Sim"/>
    <m/>
    <d v="2024-09-10T00:00:00"/>
    <m/>
    <m/>
    <m/>
    <d v="2024-10-24T00:00:00"/>
    <m/>
    <d v="2024-10-04T00:00:00"/>
    <d v="2024-10-24T00:00:00"/>
    <d v="2024-10-08T00:00:00"/>
    <d v="2024-11-01T00:00:00"/>
    <d v="2024-10-21T00:00:00"/>
    <m/>
    <d v="2024-10-09T00:00:00"/>
    <d v="2024-10-09T00:00:00"/>
    <m/>
    <d v="2024-10-21T00:00:00"/>
    <d v="2024-11-25T00:00:00"/>
    <d v="2024-10-09T00:00:00"/>
    <d v="2024-10-28T00:00:00"/>
    <s v="Sim"/>
    <m/>
    <m/>
    <m/>
    <m/>
    <d v="2024-09-30T00:00:00"/>
    <m/>
    <d v="2024-11-04T00:00:00"/>
    <m/>
    <m/>
    <d v="2024-11-05T00:00:00"/>
    <d v="2024-10-08T00:00:00"/>
    <d v="2024-11-27T00:00:00"/>
    <d v="2024-12-12T00:00:00"/>
    <d v="2025-02-13T00:00:00"/>
    <d v="2025-03-12T00:00:00"/>
    <d v="2024-10-09T00:00:00"/>
    <d v="2025-03-12T00:00:00"/>
    <m/>
    <m/>
    <m/>
    <m/>
    <m/>
    <m/>
    <m/>
    <m/>
    <m/>
    <m/>
    <m/>
    <m/>
    <m/>
    <m/>
    <n v="4105.32"/>
    <m/>
    <s v="Não tem"/>
    <s v="CADASTRO VALIDADO"/>
    <s v="AGUARDANDO VALIDAÇÃO DE ESPELHO."/>
    <s v="FINALIZADO - SEM FIADOR"/>
    <s v="SIM"/>
  </r>
  <r>
    <n v="3878"/>
    <x v="2"/>
    <n v="4658"/>
    <x v="0"/>
    <s v="Única"/>
    <s v="BLOCO P"/>
    <n v="301"/>
    <s v="FORMOSA"/>
    <s v="ELAINE DA SILVA SIMPLICIO"/>
    <s v="&quot;07382565106&quot;"/>
    <x v="1"/>
    <x v="19"/>
    <s v="Não"/>
    <s v="Não"/>
    <s v="Não"/>
    <s v="Não"/>
    <s v="Não"/>
    <s v="Não"/>
    <s v="Não"/>
    <n v="149700.20000000001"/>
    <n v="613.91"/>
    <n v="60299.8"/>
    <n v="116791.2"/>
    <n v="32909"/>
    <n v="0"/>
    <n v="149700.20000000001"/>
    <n v="0"/>
    <n v="0"/>
    <m/>
    <n v="8787721392117"/>
    <s v="Contrato Adimplente"/>
    <m/>
    <d v="2024-11-07T00:00:00"/>
    <n v="3572.23"/>
    <d v="2024-10-23T00:00:00"/>
    <x v="0"/>
    <d v="2024-10-07T00:00:00"/>
    <m/>
    <m/>
    <m/>
    <m/>
    <s v="Endy Carvalho Consultoria imobiliária"/>
    <m/>
    <m/>
    <m/>
    <d v="2025-02-10T00:00:00"/>
    <d v="2025-05-07T00:00:00"/>
    <s v="VENDA FINALIZADA"/>
    <d v="2024-09-16T00:00:00"/>
    <n v="29858"/>
    <n v="236000"/>
    <m/>
    <s v="FSA09"/>
    <n v="29858"/>
    <s v="MANOEL HENRIQUE SIMPLICIO - 99828618400"/>
    <s v="Cabeceiras"/>
    <s v="Goiás"/>
    <n v="5561998657156"/>
    <s v="RUA DAS ACACIAS QUADRA 8"/>
    <n v="73870000"/>
    <s v="NOVA REPUBLICA"/>
    <s v="elaine.s.simplicio@gmail.com"/>
    <m/>
    <n v="2046.39"/>
    <d v="2025-03-11T00:00:00"/>
    <m/>
    <m/>
    <m/>
    <n v="3277"/>
    <n v="6080"/>
    <s v="Professor(a)"/>
    <d v="2024-10-14T00:00:00"/>
    <m/>
    <m/>
    <s v="sim"/>
    <m/>
    <s v="MP134585"/>
    <d v="2024-10-15T00:00:00"/>
    <d v="2024-10-23T00:00:00"/>
    <m/>
    <d v="2024-10-07T00:00:00"/>
    <s v="Sim"/>
    <m/>
    <d v="2024-10-15T00:00:00"/>
    <m/>
    <m/>
    <m/>
    <d v="2024-11-04T00:00:00"/>
    <m/>
    <d v="2024-10-18T00:00:00"/>
    <d v="2024-11-05T00:00:00"/>
    <d v="2024-10-07T00:00:00"/>
    <d v="2024-11-01T00:00:00"/>
    <d v="2024-10-23T00:00:00"/>
    <m/>
    <d v="2024-10-08T00:00:00"/>
    <d v="2024-10-08T00:00:00"/>
    <d v="2025-03-11T00:00:00"/>
    <d v="2024-10-28T00:00:00"/>
    <d v="2025-01-07T00:00:00"/>
    <d v="2024-10-08T00:00:00"/>
    <m/>
    <s v="Sim"/>
    <m/>
    <m/>
    <m/>
    <m/>
    <d v="2024-10-22T00:00:00"/>
    <m/>
    <d v="2024-11-08T00:00:00"/>
    <m/>
    <m/>
    <d v="2024-11-11T00:00:00"/>
    <d v="2024-10-07T00:00:00"/>
    <d v="2025-01-20T00:00:00"/>
    <m/>
    <m/>
    <m/>
    <d v="2024-10-08T00:00:00"/>
    <m/>
    <m/>
    <m/>
    <m/>
    <m/>
    <m/>
    <m/>
    <m/>
    <m/>
    <m/>
    <m/>
    <m/>
    <m/>
    <m/>
    <m/>
    <n v="2166.96"/>
    <m/>
    <s v="Pago"/>
    <m/>
    <m/>
    <s v="Pendente Apresentar Fiador - Prazo 16/10"/>
    <s v="SIM"/>
  </r>
  <r>
    <n v="3879"/>
    <x v="2"/>
    <n v="4708"/>
    <x v="7"/>
    <s v="Etapa Unica"/>
    <s v="BLOCO K"/>
    <s v="APTO 4"/>
    <s v="FORMOSA"/>
    <s v="WALLYSON DA COSTA NUNES"/>
    <s v="&quot;03509246195&quot;"/>
    <x v="1"/>
    <x v="19"/>
    <s v="Não"/>
    <s v="Não"/>
    <s v="Não"/>
    <s v="Não"/>
    <s v="Não"/>
    <s v="Não"/>
    <s v="Não"/>
    <n v="164200"/>
    <n v="744.62"/>
    <n v="0"/>
    <n v="141558.73000000001"/>
    <n v="17802"/>
    <n v="0"/>
    <n v="159360.73000000001"/>
    <n v="0"/>
    <n v="0"/>
    <m/>
    <n v="8787721420218"/>
    <s v="Contrato Adimplente"/>
    <m/>
    <d v="2024-11-07T00:00:00"/>
    <n v="3959.18"/>
    <d v="2024-10-21T00:00:00"/>
    <x v="0"/>
    <d v="2024-10-08T00:00:00"/>
    <m/>
    <m/>
    <m/>
    <m/>
    <s v="Endy Carvalho Consultoria imobiliária"/>
    <m/>
    <m/>
    <m/>
    <d v="2025-02-12T00:00:00"/>
    <d v="2025-08-26T00:00:00"/>
    <s v="VENDA FINALIZADA"/>
    <d v="2024-09-27T00:00:00"/>
    <n v="29885"/>
    <n v="230000"/>
    <m/>
    <s v="FSA010"/>
    <n v="29885"/>
    <s v="JULIANA DOS SANTOS MOURA - 05785534142"/>
    <s v="Formosa"/>
    <s v="Goiás"/>
    <n v="5561998262398"/>
    <s v="RUA 09 Q 50"/>
    <n v="73808330"/>
    <s v="PARQUE VILA VERDE"/>
    <s v="wallysonnunesgolg3@gmail.com"/>
    <m/>
    <n v="2482.09"/>
    <d v="2025-03-25T00:00:00"/>
    <m/>
    <m/>
    <m/>
    <n v="3758"/>
    <n v="6095"/>
    <s v="Auxiliar"/>
    <d v="2024-10-15T00:00:00"/>
    <m/>
    <m/>
    <s v="sim"/>
    <m/>
    <s v="MP143263"/>
    <d v="2024-10-16T00:00:00"/>
    <d v="2024-10-22T00:00:00"/>
    <m/>
    <d v="2024-10-09T00:00:00"/>
    <s v="Sim"/>
    <m/>
    <d v="2024-10-16T00:00:00"/>
    <m/>
    <m/>
    <m/>
    <m/>
    <m/>
    <d v="2024-10-21T00:00:00"/>
    <d v="2024-11-04T00:00:00"/>
    <d v="2024-10-09T00:00:00"/>
    <d v="2024-11-01T00:00:00"/>
    <d v="2024-10-23T00:00:00"/>
    <m/>
    <d v="2024-10-11T00:00:00"/>
    <d v="2024-10-10T00:00:00"/>
    <d v="2025-03-25T00:00:00"/>
    <m/>
    <d v="2024-12-20T00:00:00"/>
    <d v="2024-10-10T00:00:00"/>
    <m/>
    <s v="Sim"/>
    <m/>
    <m/>
    <m/>
    <m/>
    <d v="2024-10-21T00:00:00"/>
    <m/>
    <d v="2024-11-08T00:00:00"/>
    <m/>
    <m/>
    <d v="2024-11-11T00:00:00"/>
    <d v="2024-10-09T00:00:00"/>
    <d v="2024-12-20T00:00:00"/>
    <m/>
    <m/>
    <m/>
    <d v="2024-10-10T00:00:00"/>
    <m/>
    <m/>
    <m/>
    <m/>
    <m/>
    <m/>
    <m/>
    <m/>
    <m/>
    <m/>
    <m/>
    <m/>
    <m/>
    <m/>
    <m/>
    <m/>
    <m/>
    <s v="Pago"/>
    <m/>
    <m/>
    <s v="Pendente Apresentar Fiador - Prazo 16/10"/>
    <s v="SIM"/>
  </r>
  <r>
    <n v="3880"/>
    <x v="2"/>
    <n v="4711"/>
    <x v="7"/>
    <s v="Etapa Unica"/>
    <s v="BLOCO G"/>
    <s v="APTO 204"/>
    <s v="FORMOSA"/>
    <s v="NATALIA SILVA DE OLIVEIRA"/>
    <s v="&quot;04624234170&quot;"/>
    <x v="1"/>
    <x v="33"/>
    <s v="Não"/>
    <s v="Não"/>
    <s v="Não"/>
    <s v="Não"/>
    <s v="Não"/>
    <s v="Não"/>
    <s v="Não"/>
    <n v="159066.5"/>
    <n v="592.28"/>
    <n v="0"/>
    <n v="116158.04"/>
    <n v="35723"/>
    <n v="0"/>
    <n v="151881.04"/>
    <n v="0"/>
    <n v="0"/>
    <m/>
    <n v="8787721421257"/>
    <s v="Contrato Adimplente"/>
    <m/>
    <d v="2024-11-12T00:00:00"/>
    <n v="3543.33"/>
    <d v="2024-10-25T00:00:00"/>
    <x v="0"/>
    <d v="2024-10-08T00:00:00"/>
    <m/>
    <m/>
    <m/>
    <m/>
    <s v="Endy Carvalho Consultoria imobiliária"/>
    <m/>
    <m/>
    <m/>
    <d v="2025-02-12T00:00:00"/>
    <d v="2025-08-26T00:00:00"/>
    <s v="VENDA FINALIZADA"/>
    <d v="2024-09-30T00:00:00"/>
    <n v="29886"/>
    <n v="221926.92"/>
    <m/>
    <s v="FSA010"/>
    <n v="29886"/>
    <s v="PEDRO EDUARDO DIAS DOS SANTOS - 07678206143"/>
    <s v="Formosa"/>
    <s v="Goiás"/>
    <n v="5561999738497"/>
    <s v="RUA 22, Q 135, L 15"/>
    <n v="73813340"/>
    <s v="FORMOSINHA"/>
    <s v="nataliasilva.sad@gmail.com"/>
    <m/>
    <n v="1974.27"/>
    <d v="2025-03-10T00:00:00"/>
    <m/>
    <s v="Raíssa Bezerra da Silva (Gestor): Cliente segue com documento incorreto e sem contrato CEF anexado. Favor, excluir documento incorreto e anexar contrato."/>
    <s v="28/10/2024 às 10h49"/>
    <n v="3687"/>
    <n v="6096"/>
    <s v="Vendedor(a)"/>
    <d v="2024-10-21T00:00:00"/>
    <m/>
    <m/>
    <s v="sim"/>
    <m/>
    <s v="MP143262"/>
    <d v="2024-10-22T00:00:00"/>
    <m/>
    <m/>
    <d v="2024-10-09T00:00:00"/>
    <s v="Sim"/>
    <m/>
    <d v="2024-10-22T00:00:00"/>
    <m/>
    <m/>
    <m/>
    <d v="2024-11-08T00:00:00"/>
    <m/>
    <d v="2024-10-28T00:00:00"/>
    <d v="2024-11-11T00:00:00"/>
    <d v="2024-10-09T00:00:00"/>
    <d v="2024-11-01T00:00:00"/>
    <d v="2024-10-28T00:00:00"/>
    <m/>
    <d v="2024-10-11T00:00:00"/>
    <d v="2024-10-11T00:00:00"/>
    <d v="2025-03-10T00:00:00"/>
    <d v="2024-11-01T00:00:00"/>
    <d v="2024-12-20T00:00:00"/>
    <d v="2024-10-10T00:00:00"/>
    <m/>
    <s v="Sim"/>
    <m/>
    <m/>
    <m/>
    <m/>
    <d v="2024-10-25T00:00:00"/>
    <m/>
    <d v="2024-11-12T00:00:00"/>
    <m/>
    <m/>
    <d v="2024-11-13T00:00:00"/>
    <d v="2024-10-09T00:00:00"/>
    <d v="2024-12-20T00:00:00"/>
    <m/>
    <m/>
    <m/>
    <d v="2024-10-10T00:00:00"/>
    <m/>
    <m/>
    <m/>
    <m/>
    <m/>
    <m/>
    <m/>
    <m/>
    <m/>
    <m/>
    <m/>
    <m/>
    <m/>
    <m/>
    <m/>
    <n v="2303.0100000000002"/>
    <m/>
    <s v="Não tem"/>
    <m/>
    <m/>
    <s v="marco negou fiador"/>
    <s v="SIM"/>
  </r>
  <r>
    <n v="3881"/>
    <x v="1"/>
    <n v="4707"/>
    <x v="5"/>
    <s v="Etapa Unica"/>
    <s v="BLOCO B"/>
    <n v="202"/>
    <s v="ÁGUAS LINDAS"/>
    <s v="RAYSSA CRISTINE OLIVEIRA CASTRO"/>
    <s v="&quot;08979042302&quot;"/>
    <x v="2"/>
    <x v="6"/>
    <s v="Não"/>
    <s v="Não"/>
    <s v="Não"/>
    <s v="Não"/>
    <s v="Não"/>
    <s v="Não"/>
    <s v="Não"/>
    <n v="132234.23999999999"/>
    <n v="440"/>
    <n v="0"/>
    <n v="85235.8"/>
    <n v="15933"/>
    <n v="0"/>
    <n v="101168.8"/>
    <n v="0"/>
    <n v="0"/>
    <m/>
    <m/>
    <s v="Contrato Adimplente"/>
    <m/>
    <m/>
    <n v="0"/>
    <m/>
    <x v="1"/>
    <d v="2024-10-08T00:00:00"/>
    <m/>
    <m/>
    <m/>
    <m/>
    <s v="Endy Carvalho Consultoria imobiliária"/>
    <m/>
    <m/>
    <m/>
    <d v="2024-10-25T00:00:00"/>
    <d v="2025-04-29T00:00:00"/>
    <s v="DISTRATO"/>
    <d v="2024-09-27T00:00:00"/>
    <n v="29889"/>
    <n v="195000.24"/>
    <m/>
    <s v="AGL29"/>
    <n v="29889"/>
    <s v="EDGAR JESUS SANCHEZ RODRIGUEZ - 70799053201"/>
    <s v="Águas Lindas de Goiás"/>
    <s v="Goiás"/>
    <n v="5561992244756"/>
    <s v="RUA 32 Q 48 L 11A"/>
    <n v="72910000"/>
    <s v="QUEDA DO DESCOBERTO"/>
    <s v="RAYSSARODRIGUEZ2023@GMAIL.COM"/>
    <m/>
    <n v="1760"/>
    <m/>
    <m/>
    <m/>
    <m/>
    <n v="3334"/>
    <n v="6097"/>
    <s v="Vendedor(a)"/>
    <d v="2024-10-11T00:00:00"/>
    <m/>
    <m/>
    <s v="sim"/>
    <m/>
    <s v="MP140385"/>
    <d v="2024-10-11T00:00:00"/>
    <m/>
    <m/>
    <d v="2024-10-03T00:00:00"/>
    <m/>
    <m/>
    <d v="2024-10-11T00:00:00"/>
    <m/>
    <m/>
    <m/>
    <m/>
    <m/>
    <d v="2024-10-15T00:00:00"/>
    <m/>
    <d v="2024-10-03T00:00:00"/>
    <m/>
    <m/>
    <m/>
    <d v="2024-10-07T00:00:00"/>
    <m/>
    <m/>
    <m/>
    <m/>
    <d v="2024-10-03T00:00:00"/>
    <m/>
    <m/>
    <m/>
    <m/>
    <m/>
    <m/>
    <d v="2024-10-02T00:00:00"/>
    <m/>
    <m/>
    <m/>
    <m/>
    <m/>
    <d v="2024-10-02T00:00:00"/>
    <m/>
    <m/>
    <m/>
    <m/>
    <d v="2024-10-03T00:00:00"/>
    <m/>
    <m/>
    <m/>
    <m/>
    <m/>
    <m/>
    <m/>
    <m/>
    <m/>
    <m/>
    <m/>
    <m/>
    <m/>
    <m/>
    <m/>
    <m/>
    <m/>
    <m/>
    <s v="CADASTRO VALIDADO"/>
    <s v="AGUARDANDO PAGAR SINAL"/>
    <s v="SOLICITADO ENVIO DE CONFISSÃO DE DIVIDA"/>
    <s v="TALVEZ"/>
  </r>
  <r>
    <n v="3882"/>
    <x v="0"/>
    <n v="4706"/>
    <x v="13"/>
    <s v="Etapa Unica"/>
    <s v="BLOCO B"/>
    <n v="102"/>
    <s v="ÁGUAS LINDAS"/>
    <s v="FELIPE MIGUEL CARVALHO DA COSTA"/>
    <s v="&quot;70941162176&quot;"/>
    <x v="2"/>
    <x v="20"/>
    <s v="Não"/>
    <s v="Não"/>
    <s v="Não"/>
    <s v="Sim"/>
    <s v="Sim"/>
    <s v="Não"/>
    <s v="Não"/>
    <n v="148597.01999999999"/>
    <n v="480"/>
    <n v="0"/>
    <n v="93711.77"/>
    <n v="46288.23"/>
    <n v="0"/>
    <n v="140000"/>
    <n v="0"/>
    <n v="0"/>
    <m/>
    <n v="8787721430256"/>
    <s v="Contrato Adimplente"/>
    <n v="109160"/>
    <d v="2024-12-09T00:00:00"/>
    <n v="2371.12"/>
    <d v="2024-10-23T00:00:00"/>
    <x v="0"/>
    <d v="2024-10-08T00:00:00"/>
    <m/>
    <m/>
    <m/>
    <m/>
    <s v="Endy Carvalho Consultoria imobiliária"/>
    <m/>
    <m/>
    <m/>
    <d v="2026-01-26T00:00:00"/>
    <d v="2026-01-26T00:00:00"/>
    <s v="VENDA FINALIZADA"/>
    <d v="2024-09-27T00:00:00"/>
    <m/>
    <n v="194397.02"/>
    <m/>
    <s v="AGL30 -"/>
    <m/>
    <m/>
    <s v="Águas Lindas de Goiás"/>
    <s v="Goiás"/>
    <n v="5561981024319"/>
    <s v="RUA 36 QUADRA 51"/>
    <n v="72910000"/>
    <s v="CHACARA QUEDA DO DESCOBERTO"/>
    <s v="felipe.miguel.0209@gmail.com"/>
    <m/>
    <n v="1600"/>
    <d v="2025-02-17T00:00:00"/>
    <m/>
    <m/>
    <m/>
    <n v="3906"/>
    <n v="6094"/>
    <s v="Operador de Loja"/>
    <d v="2024-09-27T00:00:00"/>
    <n v="925.44"/>
    <d v="2024-10-28T00:00:00"/>
    <m/>
    <d v="2024-10-28T00:00:00"/>
    <s v="MP147891"/>
    <d v="2024-09-27T00:00:00"/>
    <d v="2024-10-30T00:00:00"/>
    <m/>
    <d v="2024-10-11T00:00:00"/>
    <s v="Sim"/>
    <m/>
    <d v="2024-09-27T00:00:00"/>
    <m/>
    <m/>
    <m/>
    <d v="2024-11-07T00:00:00"/>
    <m/>
    <d v="2024-09-28T00:00:00"/>
    <d v="2024-11-12T00:00:00"/>
    <d v="2024-10-11T00:00:00"/>
    <d v="2025-04-01T00:00:00"/>
    <d v="2024-11-01T00:00:00"/>
    <m/>
    <d v="2024-10-18T00:00:00"/>
    <d v="2024-10-15T00:00:00"/>
    <m/>
    <d v="2024-11-04T00:00:00"/>
    <d v="2025-04-08T00:00:00"/>
    <d v="2024-10-15T00:00:00"/>
    <d v="2024-11-14T00:00:00"/>
    <s v="Sim"/>
    <d v="2024-11-18T00:00:00"/>
    <m/>
    <m/>
    <d v="2024-12-06T00:00:00"/>
    <d v="2024-10-07T00:00:00"/>
    <m/>
    <d v="2024-12-10T00:00:00"/>
    <m/>
    <m/>
    <d v="2024-12-11T00:00:00"/>
    <d v="2024-10-10T00:00:00"/>
    <d v="2025-04-14T00:00:00"/>
    <d v="2025-07-20T00:00:00"/>
    <d v="2025-09-01T00:00:00"/>
    <d v="2026-01-08T00:00:00"/>
    <d v="2024-10-15T00:00:00"/>
    <d v="2026-01-08T00:00:00"/>
    <m/>
    <m/>
    <m/>
    <m/>
    <m/>
    <m/>
    <m/>
    <m/>
    <m/>
    <m/>
    <m/>
    <m/>
    <m/>
    <m/>
    <n v="3095.32"/>
    <m/>
    <s v="Não tem"/>
    <s v="CADASTRO VALIDADO"/>
    <s v="FINALIZADO"/>
    <s v="FINALIZADO - SEM FIADOR"/>
    <s v="SIM"/>
  </r>
  <r>
    <n v="3883"/>
    <x v="2"/>
    <n v="4700"/>
    <x v="7"/>
    <s v="Etapa Unica"/>
    <s v="BLOCO J"/>
    <s v="APTO 203"/>
    <s v="FORMOSA"/>
    <s v="DIEGO VINNICIUS NUNES DE MOURA SOARES"/>
    <s v="&quot;01267348100&quot;"/>
    <x v="1"/>
    <x v="33"/>
    <s v="Não"/>
    <s v="Não"/>
    <s v="Não"/>
    <s v="Não"/>
    <s v="Não"/>
    <s v="Não"/>
    <s v="Não"/>
    <n v="158927.24"/>
    <n v="600"/>
    <n v="0"/>
    <n v="117098.47"/>
    <n v="34615"/>
    <n v="0"/>
    <n v="151713.47"/>
    <n v="0"/>
    <n v="0"/>
    <m/>
    <n v="8787721419350"/>
    <s v="Contrato Adimplente"/>
    <m/>
    <d v="2024-11-13T00:00:00"/>
    <n v="3532.94"/>
    <d v="2024-10-29T00:00:00"/>
    <x v="0"/>
    <d v="2024-10-08T00:00:00"/>
    <m/>
    <m/>
    <m/>
    <m/>
    <s v="Endy Carvalho Consultoria imobiliária"/>
    <m/>
    <m/>
    <m/>
    <d v="2025-02-12T00:00:00"/>
    <d v="2025-08-26T00:00:00"/>
    <s v="VENDA FINALIZADA"/>
    <d v="2024-09-26T00:00:00"/>
    <n v="29873"/>
    <n v="221926.5"/>
    <m/>
    <s v="FSA010"/>
    <n v="29873"/>
    <s v="WENYA SPINDOLA DE MOURA SOARES - 02565539126"/>
    <s v="Formosa"/>
    <s v="Goiás"/>
    <n v="5561999539330"/>
    <s v="RUA 22 Q 135 L 15"/>
    <n v="73813340"/>
    <s v="FORMOSINHA"/>
    <s v="diego_nms@hotmail.com"/>
    <m/>
    <n v="2000"/>
    <d v="2025-03-23T00:00:00"/>
    <m/>
    <m/>
    <m/>
    <n v="3746"/>
    <n v="6091"/>
    <s v="Auxiliar"/>
    <d v="2024-10-23T00:00:00"/>
    <m/>
    <m/>
    <s v="sim"/>
    <m/>
    <s v="MP143261"/>
    <d v="2024-10-23T00:00:00"/>
    <d v="2024-11-01T00:00:00"/>
    <m/>
    <d v="2024-10-09T00:00:00"/>
    <s v="Sim"/>
    <m/>
    <d v="2024-10-23T00:00:00"/>
    <m/>
    <m/>
    <m/>
    <d v="2024-11-11T00:00:00"/>
    <m/>
    <d v="2024-11-11T00:00:00"/>
    <d v="2024-11-12T00:00:00"/>
    <d v="2024-10-09T00:00:00"/>
    <d v="2024-11-01T00:00:00"/>
    <d v="2024-11-01T00:00:00"/>
    <m/>
    <d v="2024-10-11T00:00:00"/>
    <d v="2024-10-10T00:00:00"/>
    <d v="2025-03-23T00:00:00"/>
    <d v="2024-11-06T00:00:00"/>
    <d v="2024-12-20T00:00:00"/>
    <d v="2024-10-10T00:00:00"/>
    <m/>
    <s v="Sim"/>
    <m/>
    <m/>
    <d v="2024-10-23T00:00:00"/>
    <m/>
    <d v="2024-10-29T00:00:00"/>
    <d v="2024-10-24T00:00:00"/>
    <d v="2024-11-14T00:00:00"/>
    <m/>
    <m/>
    <d v="2024-11-19T00:00:00"/>
    <d v="2024-10-09T00:00:00"/>
    <d v="2024-12-20T00:00:00"/>
    <m/>
    <m/>
    <m/>
    <d v="2024-10-10T00:00:00"/>
    <m/>
    <m/>
    <m/>
    <m/>
    <m/>
    <m/>
    <m/>
    <m/>
    <m/>
    <m/>
    <m/>
    <m/>
    <m/>
    <m/>
    <m/>
    <n v="2228.6"/>
    <m/>
    <s v="Pago"/>
    <m/>
    <m/>
    <s v="Pendente Apresentar Fiador - Prazo 16/10"/>
    <s v="SIM"/>
  </r>
  <r>
    <n v="3884"/>
    <x v="0"/>
    <n v="4673"/>
    <x v="2"/>
    <s v="ETAPA 02"/>
    <s v="BLOCO N"/>
    <n v="4"/>
    <s v="ÁGUAS LINDAS"/>
    <s v="MATEUS FERREIRA FREITAS"/>
    <s v="&quot;05454466190&quot;"/>
    <x v="2"/>
    <x v="76"/>
    <s v="Não"/>
    <s v="Não"/>
    <s v="Não"/>
    <s v="Sim"/>
    <s v="Sim"/>
    <s v="Não"/>
    <s v="Não"/>
    <n v="173534.31"/>
    <n v="760.48"/>
    <n v="0"/>
    <n v="154466.16"/>
    <n v="43656.84"/>
    <n v="0"/>
    <n v="198123"/>
    <n v="0"/>
    <n v="0"/>
    <m/>
    <n v="8787721386389"/>
    <s v="Contrato Adimplente"/>
    <m/>
    <d v="2024-10-30T00:00:00"/>
    <n v="3122.89"/>
    <d v="2024-10-14T00:00:00"/>
    <x v="0"/>
    <d v="2024-10-08T00:00:00"/>
    <m/>
    <m/>
    <m/>
    <m/>
    <s v="Endy Carvalho Consultoria imobiliária"/>
    <m/>
    <m/>
    <m/>
    <d v="2025-03-25T00:00:00"/>
    <d v="2025-03-25T00:00:00"/>
    <s v="VENDA FINALIZADA"/>
    <d v="2024-09-19T00:00:00"/>
    <n v="29868"/>
    <n v="220023.16"/>
    <m/>
    <s v="AGL28"/>
    <n v="29868"/>
    <m/>
    <s v="Brasília"/>
    <s v="Distrito Federal"/>
    <n v="5561998384460"/>
    <s v="Bloco Qs 02 Cls Bloco A APTO 308"/>
    <n v="71820501"/>
    <s v="Riacho Fundo"/>
    <s v="mateusferreirafreitas123456@gmail.com"/>
    <m/>
    <n v="2534.94"/>
    <d v="2025-03-16T00:00:00"/>
    <m/>
    <m/>
    <m/>
    <n v="2922"/>
    <n v="6086"/>
    <s v="Vendedor(a)"/>
    <d v="2024-09-19T00:00:00"/>
    <n v="911.33"/>
    <d v="2024-10-17T00:00:00"/>
    <s v="sim"/>
    <d v="2024-10-19T00:00:00"/>
    <s v="MP129886"/>
    <d v="2024-09-20T00:00:00"/>
    <d v="2024-10-16T00:00:00"/>
    <m/>
    <d v="2024-09-23T00:00:00"/>
    <s v="Sim"/>
    <m/>
    <d v="2024-09-20T00:00:00"/>
    <m/>
    <m/>
    <m/>
    <d v="2024-10-21T00:00:00"/>
    <m/>
    <d v="2024-09-20T00:00:00"/>
    <d v="2024-10-17T00:00:00"/>
    <d v="2024-09-23T00:00:00"/>
    <d v="2024-11-01T00:00:00"/>
    <d v="2024-10-17T00:00:00"/>
    <m/>
    <d v="2024-09-27T00:00:00"/>
    <d v="2024-10-10T00:00:00"/>
    <m/>
    <d v="2024-10-17T00:00:00"/>
    <d v="2024-11-25T00:00:00"/>
    <d v="2024-10-10T00:00:00"/>
    <d v="2024-10-24T00:00:00"/>
    <s v="Sim"/>
    <m/>
    <m/>
    <m/>
    <m/>
    <d v="2024-09-23T00:00:00"/>
    <m/>
    <d v="2024-10-31T00:00:00"/>
    <m/>
    <m/>
    <d v="2024-11-01T00:00:00"/>
    <d v="2024-10-05T00:00:00"/>
    <d v="2024-11-27T00:00:00"/>
    <d v="2025-12-12T00:00:00"/>
    <d v="2025-02-13T00:00:00"/>
    <d v="2025-03-12T00:00:00"/>
    <d v="2024-10-08T00:00:00"/>
    <d v="2025-03-12T00:00:00"/>
    <m/>
    <m/>
    <m/>
    <m/>
    <m/>
    <m/>
    <m/>
    <m/>
    <m/>
    <m/>
    <m/>
    <m/>
    <m/>
    <m/>
    <n v="4345.32"/>
    <m/>
    <s v="Não tem"/>
    <s v="CADASTRO VALIDADO"/>
    <s v="AGUARDANDO VALIDAÇÃO DE ESPELHO"/>
    <s v="FINALIZADO - SEM FIADOR"/>
    <s v="SIM"/>
  </r>
  <r>
    <n v="3885"/>
    <x v="2"/>
    <n v="4702"/>
    <x v="0"/>
    <s v="Única"/>
    <s v="BLOCO C"/>
    <n v="303"/>
    <s v="FORMOSA"/>
    <s v="FERNANDA RIBEIRO DE SOUSA"/>
    <s v="&quot;06058079144&quot;"/>
    <x v="0"/>
    <x v="77"/>
    <s v="Não"/>
    <s v="Não"/>
    <s v="Não"/>
    <s v="Não"/>
    <s v="Não"/>
    <s v="Não"/>
    <s v="Não"/>
    <n v="155814.42000000001"/>
    <n v="540.29999999999995"/>
    <n v="0"/>
    <n v="104985.73"/>
    <n v="43165"/>
    <n v="0"/>
    <n v="148150.73000000001"/>
    <n v="0"/>
    <n v="0"/>
    <m/>
    <n v="8787721378068"/>
    <s v="Contrato Adimplente"/>
    <m/>
    <d v="2024-11-13T00:00:00"/>
    <n v="3914.72"/>
    <d v="2024-10-31T00:00:00"/>
    <x v="0"/>
    <d v="2024-10-09T00:00:00"/>
    <m/>
    <m/>
    <m/>
    <m/>
    <s v="Endy Carvalho Consultoria imobiliária"/>
    <m/>
    <m/>
    <m/>
    <d v="2025-02-12T00:00:00"/>
    <d v="2025-05-07T00:00:00"/>
    <s v="VENDA FINALIZADA"/>
    <d v="2024-09-26T00:00:00"/>
    <n v="29874"/>
    <n v="225000"/>
    <m/>
    <s v="FSA09"/>
    <n v="29874"/>
    <s v="RODSON GUALBERTO DE SOUZA - 02479406156"/>
    <s v="Formosa"/>
    <s v="Goiás"/>
    <n v="5561999523336"/>
    <s v="Rua 11"/>
    <n v="73813650"/>
    <s v="São Benedito"/>
    <s v="fernandarisousa@gmail.com"/>
    <m/>
    <n v="1801"/>
    <d v="2025-03-18T00:00:00"/>
    <m/>
    <m/>
    <m/>
    <n v="3071"/>
    <n v="6092"/>
    <s v="Vendedor(a)"/>
    <d v="2024-10-14T00:00:00"/>
    <m/>
    <m/>
    <s v="sim"/>
    <m/>
    <s v="MP134586"/>
    <d v="2024-10-15T00:00:00"/>
    <d v="2024-11-01T00:00:00"/>
    <m/>
    <d v="2024-10-09T00:00:00"/>
    <s v="Sim"/>
    <m/>
    <d v="2024-10-15T00:00:00"/>
    <m/>
    <m/>
    <m/>
    <d v="2024-11-11T00:00:00"/>
    <m/>
    <d v="2024-10-15T00:00:00"/>
    <d v="2024-11-12T00:00:00"/>
    <d v="2024-10-09T00:00:00"/>
    <d v="2024-11-01T00:00:00"/>
    <d v="2024-11-01T00:00:00"/>
    <m/>
    <d v="2024-10-17T00:00:00"/>
    <d v="2024-10-28T00:00:00"/>
    <d v="2025-03-18T00:00:00"/>
    <d v="2024-11-06T00:00:00"/>
    <d v="2025-01-07T00:00:00"/>
    <d v="2024-10-28T00:00:00"/>
    <m/>
    <s v="Sim"/>
    <m/>
    <m/>
    <d v="2024-10-28T00:00:00"/>
    <m/>
    <d v="2024-10-31T00:00:00"/>
    <d v="2024-10-30T00:00:00"/>
    <d v="2024-11-14T00:00:00"/>
    <m/>
    <m/>
    <d v="2024-11-14T00:00:00"/>
    <d v="2024-10-25T00:00:00"/>
    <d v="2025-01-20T00:00:00"/>
    <m/>
    <m/>
    <m/>
    <d v="2024-10-28T00:00:00"/>
    <m/>
    <m/>
    <m/>
    <m/>
    <m/>
    <m/>
    <m/>
    <m/>
    <m/>
    <m/>
    <m/>
    <m/>
    <m/>
    <m/>
    <m/>
    <n v="2296.5"/>
    <m/>
    <s v="Pago"/>
    <m/>
    <s v="cliente perdeu fonte pagadora"/>
    <m/>
    <s v="NÃO"/>
  </r>
  <r>
    <n v="3886"/>
    <x v="0"/>
    <n v="4704"/>
    <x v="2"/>
    <s v="ETAPA 02"/>
    <s v="BLOCO P"/>
    <n v="203"/>
    <s v="ÁGUAS LINDAS"/>
    <s v="LUDIMILA ABDA SOARES"/>
    <s v="&quot;06994866106&quot;"/>
    <x v="6"/>
    <x v="78"/>
    <s v="Não"/>
    <s v="Não"/>
    <s v="Não"/>
    <s v="Sim"/>
    <s v="Sim"/>
    <s v="Não"/>
    <s v="Não"/>
    <n v="168732.6"/>
    <n v="721.78"/>
    <n v="0"/>
    <n v="146491.16"/>
    <n v="43268.84"/>
    <n v="0"/>
    <n v="189760"/>
    <n v="0"/>
    <n v="0"/>
    <m/>
    <n v="8787721313438"/>
    <s v="Contrato Adimplente"/>
    <n v="96257"/>
    <d v="2024-11-07T00:00:00"/>
    <n v="3128.19"/>
    <d v="2024-10-17T00:00:00"/>
    <x v="0"/>
    <d v="2024-10-09T00:00:00"/>
    <m/>
    <m/>
    <m/>
    <m/>
    <s v="Endy Carvalho Consultoria imobiliária"/>
    <m/>
    <m/>
    <m/>
    <d v="2025-03-25T00:00:00"/>
    <d v="2025-03-25T00:00:00"/>
    <s v="VENDA FINALIZADA"/>
    <d v="2024-09-27T00:00:00"/>
    <n v="29875"/>
    <n v="210731.16"/>
    <m/>
    <s v="AGL28"/>
    <n v="29875"/>
    <m/>
    <s v="Brasília"/>
    <s v="Distrito Federal"/>
    <n v="5561994157790"/>
    <s v="Ponte Alta Norte"/>
    <n v="72427010"/>
    <s v="Ponte Alta Norte (Gama)"/>
    <s v="ludimila310598@gmail.com"/>
    <m/>
    <n v="2405.96"/>
    <d v="2025-02-11T00:00:00"/>
    <m/>
    <m/>
    <m/>
    <n v="2963"/>
    <n v="6093"/>
    <s v="Assistente"/>
    <d v="2024-09-27T00:00:00"/>
    <n v="911.64"/>
    <d v="2024-10-24T00:00:00"/>
    <m/>
    <d v="2024-10-22T00:00:00"/>
    <s v="MP129892"/>
    <d v="2024-09-27T00:00:00"/>
    <d v="2024-10-23T00:00:00"/>
    <m/>
    <d v="2024-10-08T00:00:00"/>
    <s v="Sim"/>
    <m/>
    <d v="2024-09-27T00:00:00"/>
    <m/>
    <m/>
    <m/>
    <d v="2024-10-24T00:00:00"/>
    <m/>
    <d v="2024-09-27T00:00:00"/>
    <d v="2024-10-30T00:00:00"/>
    <d v="2024-10-08T00:00:00"/>
    <d v="2024-11-01T00:00:00"/>
    <d v="2024-10-23T00:00:00"/>
    <m/>
    <d v="2024-10-11T00:00:00"/>
    <d v="2024-10-15T00:00:00"/>
    <m/>
    <d v="2024-10-23T00:00:00"/>
    <d v="2024-11-25T00:00:00"/>
    <d v="2024-10-15T00:00:00"/>
    <d v="2024-11-06T00:00:00"/>
    <s v="Sim"/>
    <m/>
    <m/>
    <m/>
    <m/>
    <d v="2024-10-08T00:00:00"/>
    <m/>
    <d v="2024-11-08T00:00:00"/>
    <m/>
    <m/>
    <d v="2024-11-11T00:00:00"/>
    <d v="2024-10-09T00:00:00"/>
    <d v="2024-11-27T00:00:00"/>
    <d v="2024-12-12T00:00:00"/>
    <d v="2025-02-13T00:00:00"/>
    <d v="2025-03-12T00:00:00"/>
    <d v="2024-10-10T00:00:00"/>
    <d v="2025-03-12T00:00:00"/>
    <m/>
    <m/>
    <m/>
    <m/>
    <m/>
    <m/>
    <m/>
    <m/>
    <m/>
    <m/>
    <m/>
    <m/>
    <m/>
    <m/>
    <n v="4245.32"/>
    <m/>
    <s v="Não tem"/>
    <s v="AGUARDANDO VALIDAÇÃO DA AGEHAB"/>
    <s v="FINALIZADO"/>
    <s v="FINALIZADO - SEM FIADOR"/>
    <s v="SIM"/>
  </r>
  <r>
    <n v="3887"/>
    <x v="2"/>
    <n v="4697"/>
    <x v="7"/>
    <s v="Etapa Unica"/>
    <s v="BLOCO M"/>
    <s v="APTO 104"/>
    <s v="FORMOSA"/>
    <s v="TATIANA GONTIJO DE ANDRADE"/>
    <s v="&quot;73195995115&quot;"/>
    <x v="1"/>
    <x v="3"/>
    <s v="Não"/>
    <s v="Não"/>
    <s v="Não"/>
    <s v="Não"/>
    <s v="Não"/>
    <s v="Não"/>
    <s v="Não"/>
    <n v="150875.81"/>
    <n v="600"/>
    <n v="0"/>
    <n v="116260.81"/>
    <n v="34615"/>
    <n v="0"/>
    <n v="150875.81"/>
    <n v="0"/>
    <n v="0"/>
    <m/>
    <n v="8787721420927"/>
    <s v="Contrato Adimplente"/>
    <m/>
    <d v="2025-01-29T00:00:00"/>
    <n v="6058.83"/>
    <d v="2024-10-23T00:00:00"/>
    <x v="0"/>
    <d v="2024-10-09T00:00:00"/>
    <m/>
    <m/>
    <m/>
    <m/>
    <s v="Endy Carvalho Consultoria imobiliária"/>
    <m/>
    <m/>
    <m/>
    <d v="2025-03-17T00:00:00"/>
    <d v="2025-08-26T00:00:00"/>
    <s v="VENDA FINALIZADA"/>
    <d v="2024-09-25T00:00:00"/>
    <n v="29872"/>
    <n v="221908.36"/>
    <m/>
    <s v="FSA010"/>
    <n v="29872"/>
    <s v="JOAO DAMACENO ALVES NETO - 04260073109,JOSE ADILSON GONTIJO DE ANDRADE JUNIOR - 03326652160"/>
    <s v="Formosa"/>
    <s v="Goiás"/>
    <n v="5561996195457"/>
    <s v="RUA CELSON CALDEIRAS NUNES Q 79"/>
    <n v="73814180"/>
    <s v="Parque Laguna II"/>
    <s v="tatiana.gontijo.adv@gmail.com"/>
    <m/>
    <n v="2000"/>
    <d v="2025-03-17T00:00:00"/>
    <m/>
    <m/>
    <m/>
    <n v="3784"/>
    <n v="6089"/>
    <s v="Assistente"/>
    <d v="2024-10-15T00:00:00"/>
    <m/>
    <m/>
    <s v="sim"/>
    <m/>
    <s v="MP143265"/>
    <d v="2024-10-15T00:00:00"/>
    <d v="2024-11-21T00:00:00"/>
    <m/>
    <d v="2024-10-11T00:00:00"/>
    <s v="Sim"/>
    <m/>
    <d v="2024-10-15T00:00:00"/>
    <m/>
    <m/>
    <m/>
    <m/>
    <m/>
    <d v="2024-10-21T00:00:00"/>
    <d v="2024-12-05T00:00:00"/>
    <d v="2024-10-14T00:00:00"/>
    <d v="2024-11-01T00:00:00"/>
    <d v="2024-11-26T00:00:00"/>
    <m/>
    <d v="2024-10-16T00:00:00"/>
    <d v="2024-10-10T00:00:00"/>
    <d v="2025-03-17T00:00:00"/>
    <m/>
    <d v="2024-12-20T00:00:00"/>
    <d v="2024-10-10T00:00:00"/>
    <m/>
    <s v="Sim"/>
    <d v="2024-12-11T00:00:00"/>
    <m/>
    <d v="2024-10-16T00:00:00"/>
    <m/>
    <d v="2024-10-28T00:00:00"/>
    <d v="2024-10-18T00:00:00"/>
    <d v="2025-01-30T00:00:00"/>
    <m/>
    <m/>
    <d v="2025-01-31T00:00:00"/>
    <d v="2024-10-09T00:00:00"/>
    <d v="2024-12-20T00:00:00"/>
    <m/>
    <m/>
    <m/>
    <d v="2024-10-10T00:00:00"/>
    <m/>
    <m/>
    <m/>
    <m/>
    <m/>
    <m/>
    <m/>
    <m/>
    <m/>
    <m/>
    <m/>
    <m/>
    <m/>
    <m/>
    <m/>
    <m/>
    <m/>
    <s v="Pago"/>
    <m/>
    <m/>
    <m/>
    <s v="SIM"/>
  </r>
  <r>
    <n v="3888"/>
    <x v="0"/>
    <n v="4686"/>
    <x v="5"/>
    <s v="Etapa Unica"/>
    <s v="BLOCO C"/>
    <n v="104"/>
    <s v="ÁGUAS LINDAS"/>
    <s v="WELLINGTON FERNANDO SERAPHIM VANDERLEY"/>
    <s v="&quot;38144272897&quot;"/>
    <x v="6"/>
    <x v="41"/>
    <s v="Não"/>
    <s v="Não"/>
    <s v="Não"/>
    <s v="Sim"/>
    <s v="Sim"/>
    <s v="Não"/>
    <s v="Não"/>
    <n v="136728.1"/>
    <n v="614.34"/>
    <n v="0"/>
    <n v="115864.22"/>
    <n v="20548"/>
    <n v="0"/>
    <n v="136412.22"/>
    <n v="0"/>
    <n v="0"/>
    <m/>
    <n v="87877211173814"/>
    <s v="Contrato Adimplente"/>
    <m/>
    <d v="2024-12-16T00:00:00"/>
    <n v="2740.25"/>
    <d v="2024-11-11T00:00:00"/>
    <x v="0"/>
    <d v="2024-10-09T00:00:00"/>
    <m/>
    <m/>
    <m/>
    <m/>
    <s v="GRUPO IMERGE"/>
    <m/>
    <m/>
    <m/>
    <d v="2025-03-24T00:00:00"/>
    <d v="2025-03-24T00:00:00"/>
    <s v="VENDA FINALIZADA"/>
    <d v="2024-09-23T00:00:00"/>
    <n v="29870"/>
    <n v="191848.1"/>
    <m/>
    <s v="AGL29"/>
    <n v="29870"/>
    <m/>
    <s v="Brasília"/>
    <s v="Distrito Federal"/>
    <n v="5561992167444"/>
    <s v="SHA  Chácara 51 LOTE 01"/>
    <n v="71994190"/>
    <s v="Setor Habitacional Arniqueira (Águas Claras)"/>
    <s v="fernandowelligton064@gmail.com"/>
    <m/>
    <n v="2457.4"/>
    <m/>
    <m/>
    <m/>
    <m/>
    <n v="3360"/>
    <n v="6088"/>
    <s v="Auxiliar"/>
    <d v="2024-10-03T00:00:00"/>
    <n v="889.47"/>
    <d v="2024-11-14T00:00:00"/>
    <m/>
    <d v="2024-11-11T00:00:00"/>
    <s v="MP140383"/>
    <d v="2024-10-03T00:00:00"/>
    <d v="2024-12-07T00:00:00"/>
    <m/>
    <d v="2024-09-27T00:00:00"/>
    <s v="Sim"/>
    <m/>
    <d v="2024-10-03T00:00:00"/>
    <m/>
    <m/>
    <m/>
    <d v="2024-12-11T00:00:00"/>
    <m/>
    <d v="2024-10-03T00:00:00"/>
    <d v="2024-12-12T00:00:00"/>
    <d v="2024-09-27T00:00:00"/>
    <d v="2024-12-02T00:00:00"/>
    <d v="2024-12-09T00:00:00"/>
    <m/>
    <d v="2024-10-02T00:00:00"/>
    <d v="2024-11-04T00:00:00"/>
    <m/>
    <d v="2024-12-09T00:00:00"/>
    <d v="2024-12-16T00:00:00"/>
    <d v="2024-11-04T00:00:00"/>
    <d v="2024-12-19T00:00:00"/>
    <s v="Sim"/>
    <m/>
    <m/>
    <m/>
    <m/>
    <d v="2024-09-27T00:00:00"/>
    <m/>
    <d v="2024-12-20T00:00:00"/>
    <m/>
    <m/>
    <d v="2024-12-23T00:00:00"/>
    <d v="2024-10-31T00:00:00"/>
    <d v="2024-12-17T00:00:00"/>
    <d v="2024-12-20T00:00:00"/>
    <d v="2025-02-05T00:00:00"/>
    <d v="2025-02-24T00:00:00"/>
    <d v="2024-11-04T00:00:00"/>
    <d v="2025-02-24T00:00:00"/>
    <m/>
    <m/>
    <m/>
    <m/>
    <m/>
    <m/>
    <m/>
    <m/>
    <m/>
    <m/>
    <m/>
    <m/>
    <m/>
    <m/>
    <n v="4165.32"/>
    <m/>
    <s v="Não tem"/>
    <s v="CADASTRO VALIDADO"/>
    <m/>
    <s v="FINALIZADO - SEM FIADOR"/>
    <s v="SIM"/>
  </r>
  <r>
    <n v="3889"/>
    <x v="1"/>
    <n v="4682"/>
    <x v="5"/>
    <s v="Etapa Unica"/>
    <s v="BLOCO J"/>
    <n v="302"/>
    <s v="ÁGUAS LINDAS"/>
    <s v="NAYANI PAVÃO PESTANA"/>
    <s v="&quot;05542224342&quot;"/>
    <x v="7"/>
    <x v="70"/>
    <s v="Não"/>
    <s v="Não"/>
    <s v="Não"/>
    <s v="Não"/>
    <s v="Não"/>
    <s v="Não"/>
    <s v="Não"/>
    <n v="125866.77"/>
    <n v="475"/>
    <n v="0"/>
    <n v="86677.17"/>
    <n v="39430"/>
    <n v="0"/>
    <n v="126107.17"/>
    <n v="0"/>
    <n v="0"/>
    <m/>
    <m/>
    <s v="Contrato Adimplente"/>
    <m/>
    <m/>
    <n v="0"/>
    <m/>
    <x v="1"/>
    <d v="2024-10-09T00:00:00"/>
    <m/>
    <m/>
    <m/>
    <m/>
    <s v="Endy Carvalho Consultoria imobiliária"/>
    <m/>
    <m/>
    <m/>
    <d v="2024-11-18T00:00:00"/>
    <d v="2024-11-18T00:00:00"/>
    <s v="DISTRATO"/>
    <d v="2024-09-21T00:00:00"/>
    <n v="29869"/>
    <n v="195000"/>
    <m/>
    <s v="AGL29"/>
    <n v="29869"/>
    <m/>
    <s v="Águas Lindas de Goiás"/>
    <s v="Goiás"/>
    <n v="5561998280715"/>
    <s v="Q 27A LT 01"/>
    <n v="72910000"/>
    <s v="JARDIM DA BARRAGEM IV"/>
    <s v="nayanepavao26@gmail.com"/>
    <m/>
    <n v="2000"/>
    <m/>
    <m/>
    <m/>
    <m/>
    <n v="3463"/>
    <n v="6087"/>
    <s v="Autônomo(a)"/>
    <m/>
    <m/>
    <m/>
    <m/>
    <m/>
    <s v="MP140387"/>
    <m/>
    <m/>
    <m/>
    <d v="2024-10-08T00:00:00"/>
    <m/>
    <m/>
    <m/>
    <m/>
    <m/>
    <m/>
    <m/>
    <m/>
    <m/>
    <m/>
    <d v="2024-10-08T00:00:00"/>
    <m/>
    <m/>
    <m/>
    <d v="2024-10-09T00:00:00"/>
    <d v="2024-10-10T00:00:00"/>
    <m/>
    <m/>
    <m/>
    <d v="2024-10-10T00:00:00"/>
    <m/>
    <s v="Sim"/>
    <m/>
    <m/>
    <m/>
    <m/>
    <d v="2024-10-08T00:00:00"/>
    <m/>
    <m/>
    <m/>
    <m/>
    <m/>
    <d v="2024-10-09T00:00:00"/>
    <m/>
    <m/>
    <m/>
    <m/>
    <d v="2024-10-10T00:00:00"/>
    <m/>
    <m/>
    <m/>
    <m/>
    <m/>
    <m/>
    <m/>
    <m/>
    <m/>
    <m/>
    <m/>
    <m/>
    <m/>
    <m/>
    <m/>
    <m/>
    <m/>
    <m/>
    <s v="CADASTRO VALIDADO"/>
    <s v="AGUARDANDO FIADOR E PAGAR SINAL"/>
    <s v="PENDENTE 1 FIADOR"/>
    <s v="TALVEZ"/>
  </r>
  <r>
    <n v="3890"/>
    <x v="0"/>
    <n v="4669"/>
    <x v="2"/>
    <s v="ETAPA 02"/>
    <s v="BLOCO P"/>
    <n v="1"/>
    <s v="ÁGUAS LINDAS"/>
    <s v="CAMILA SOARES DE ABREU"/>
    <s v="&quot;05534936126&quot;"/>
    <x v="6"/>
    <x v="41"/>
    <s v="Não"/>
    <s v="Não"/>
    <s v="Não"/>
    <s v="Sim"/>
    <s v="Sim"/>
    <s v="Não"/>
    <s v="Não"/>
    <n v="178548.94"/>
    <n v="0"/>
    <n v="0"/>
    <n v="174629.06"/>
    <n v="51536.94"/>
    <n v="0"/>
    <n v="226166"/>
    <n v="0"/>
    <n v="0"/>
    <m/>
    <n v="8787721328591"/>
    <s v="Contrato Adimplente"/>
    <n v="96247"/>
    <d v="2024-10-30T00:00:00"/>
    <n v="3122.89"/>
    <d v="2024-10-10T00:00:00"/>
    <x v="0"/>
    <d v="2024-10-09T00:00:00"/>
    <m/>
    <m/>
    <m/>
    <m/>
    <s v="GRUPO IMERGE"/>
    <m/>
    <m/>
    <m/>
    <d v="2025-03-25T00:00:00"/>
    <d v="2025-03-25T00:00:00"/>
    <s v="VENDA FINALIZADA"/>
    <d v="2024-09-19T00:00:00"/>
    <n v="29861"/>
    <n v="220463.06"/>
    <m/>
    <s v="AGL28"/>
    <n v="29861"/>
    <m/>
    <s v="Brasília"/>
    <s v="Distrito Federal"/>
    <n v="5561991160216"/>
    <s v="QNR 3 Conjunto F"/>
    <n v="72275374"/>
    <s v="Ceilândia Norte"/>
    <s v="camilasoaresc208@gmail.com"/>
    <m/>
    <n v="3314.76"/>
    <m/>
    <m/>
    <m/>
    <m/>
    <n v="2953"/>
    <n v="6085"/>
    <s v="Supervisor"/>
    <d v="2024-09-19T00:00:00"/>
    <n v="790"/>
    <m/>
    <m/>
    <d v="2024-10-15T00:00:00"/>
    <s v="MP129891"/>
    <d v="2024-09-19T00:00:00"/>
    <d v="2024-10-22T00:00:00"/>
    <m/>
    <d v="2024-10-08T00:00:00"/>
    <s v="Sim"/>
    <m/>
    <d v="2024-09-19T00:00:00"/>
    <m/>
    <m/>
    <m/>
    <d v="2024-10-24T00:00:00"/>
    <m/>
    <d v="2024-09-19T00:00:00"/>
    <d v="2024-10-23T00:00:00"/>
    <d v="2024-10-08T00:00:00"/>
    <d v="2024-11-01T00:00:00"/>
    <d v="2024-10-22T00:00:00"/>
    <m/>
    <d v="2024-10-09T00:00:00"/>
    <d v="2024-10-09T00:00:00"/>
    <m/>
    <d v="2024-10-22T00:00:00"/>
    <d v="2024-11-25T00:00:00"/>
    <d v="2024-10-09T00:00:00"/>
    <d v="2024-10-24T00:00:00"/>
    <s v="Sim"/>
    <m/>
    <m/>
    <m/>
    <m/>
    <d v="2024-10-07T00:00:00"/>
    <m/>
    <d v="2024-10-31T00:00:00"/>
    <m/>
    <m/>
    <d v="2024-11-01T00:00:00"/>
    <d v="2024-10-04T00:00:00"/>
    <d v="2024-11-27T00:00:00"/>
    <d v="2024-12-12T00:00:00"/>
    <d v="2025-02-13T00:00:00"/>
    <d v="2025-03-12T00:00:00"/>
    <d v="2024-10-09T00:00:00"/>
    <d v="2025-03-12T00:00:00"/>
    <m/>
    <m/>
    <m/>
    <m/>
    <m/>
    <m/>
    <m/>
    <m/>
    <m/>
    <m/>
    <m/>
    <m/>
    <m/>
    <m/>
    <n v="4605.32"/>
    <m/>
    <s v="Não tem"/>
    <s v="CADASTRO VALIDADO"/>
    <s v="FINALIZADO"/>
    <s v="FINALIZADO - SEM FIADOR"/>
    <s v="SIM"/>
  </r>
  <r>
    <n v="3891"/>
    <x v="2"/>
    <n v="4665"/>
    <x v="0"/>
    <s v="Única"/>
    <s v="BLOCO C"/>
    <n v="203"/>
    <s v="FORMOSA"/>
    <s v="CLAYTON GONTIJO DA SILVA"/>
    <s v="&quot;00876024150&quot;"/>
    <x v="0"/>
    <x v="2"/>
    <s v="Não"/>
    <s v="Não"/>
    <s v="Não"/>
    <s v="Não"/>
    <s v="Não"/>
    <s v="Não"/>
    <s v="Não"/>
    <n v="154732"/>
    <n v="705"/>
    <n v="0"/>
    <n v="132943"/>
    <n v="21789"/>
    <n v="0"/>
    <n v="154732"/>
    <n v="0"/>
    <n v="0"/>
    <m/>
    <n v="8787721241232"/>
    <s v="Contrato Adimplente"/>
    <m/>
    <d v="2024-11-18T00:00:00"/>
    <n v="3541.2"/>
    <d v="2024-10-11T00:00:00"/>
    <x v="0"/>
    <d v="2024-10-09T00:00:00"/>
    <m/>
    <m/>
    <m/>
    <m/>
    <s v="Endy Carvalho Consultoria imobiliária"/>
    <m/>
    <m/>
    <m/>
    <d v="2025-02-12T00:00:00"/>
    <d v="2025-05-07T00:00:00"/>
    <s v="VENDA FINALIZADA"/>
    <d v="2024-09-18T00:00:00"/>
    <n v="29859"/>
    <n v="225000"/>
    <m/>
    <s v="FSA09"/>
    <n v="29859"/>
    <s v="GLEICIANE DA FONSECA MELO - 01749634163"/>
    <s v="Formosa"/>
    <s v="Goiás"/>
    <n v="5561996731328"/>
    <s v="Via 14, Q 55-A, L 07"/>
    <n v="73802439"/>
    <s v="Setor Sul"/>
    <s v="gontijo.auto@live.com"/>
    <m/>
    <n v="2350"/>
    <d v="2025-03-16T00:00:00"/>
    <m/>
    <m/>
    <m/>
    <n v="3067"/>
    <n v="6081"/>
    <s v="Mecânico"/>
    <d v="2024-10-14T00:00:00"/>
    <m/>
    <m/>
    <s v="sim"/>
    <m/>
    <s v="MP134587"/>
    <d v="2024-10-15T00:00:00"/>
    <d v="2024-10-14T00:00:00"/>
    <m/>
    <d v="2024-10-09T00:00:00"/>
    <s v="Sim"/>
    <m/>
    <d v="2024-10-15T00:00:00"/>
    <m/>
    <m/>
    <m/>
    <d v="2024-10-22T00:00:00"/>
    <m/>
    <m/>
    <d v="2024-11-14T00:00:00"/>
    <d v="2024-10-09T00:00:00"/>
    <d v="2024-11-01T00:00:00"/>
    <d v="2024-10-14T00:00:00"/>
    <m/>
    <d v="2024-10-17T00:00:00"/>
    <d v="2024-10-25T00:00:00"/>
    <d v="2025-03-16T00:00:00"/>
    <d v="2024-10-17T00:00:00"/>
    <d v="2025-01-07T00:00:00"/>
    <d v="2024-09-25T00:00:00"/>
    <m/>
    <s v="Sim"/>
    <m/>
    <m/>
    <m/>
    <m/>
    <d v="2024-10-11T00:00:00"/>
    <m/>
    <d v="2024-11-18T00:00:00"/>
    <m/>
    <m/>
    <d v="2024-11-19T00:00:00"/>
    <d v="2024-09-24T00:00:00"/>
    <d v="2025-01-20T00:00:00"/>
    <m/>
    <m/>
    <m/>
    <d v="2024-09-25T00:00:00"/>
    <m/>
    <m/>
    <m/>
    <m/>
    <m/>
    <m/>
    <m/>
    <m/>
    <m/>
    <m/>
    <m/>
    <m/>
    <m/>
    <m/>
    <m/>
    <n v="2205.85"/>
    <m/>
    <s v="Pago"/>
    <m/>
    <m/>
    <m/>
    <s v="SIM"/>
  </r>
  <r>
    <n v="3892"/>
    <x v="0"/>
    <n v="4667"/>
    <x v="7"/>
    <s v="Etapa Unica"/>
    <s v="BLOCO C"/>
    <s v="APTO 204"/>
    <s v="FORMOSA"/>
    <s v="FELIPE DUTRA SANTANA BARRETO"/>
    <s v="&quot;05941007124&quot;"/>
    <x v="0"/>
    <x v="2"/>
    <s v="Não"/>
    <s v="Não"/>
    <s v="Não"/>
    <s v="Não"/>
    <s v="Não"/>
    <s v="Não"/>
    <s v="Não"/>
    <n v="152642"/>
    <n v="660"/>
    <n v="0"/>
    <n v="125776.21"/>
    <n v="26933"/>
    <n v="0"/>
    <n v="152709.21"/>
    <n v="0"/>
    <n v="0"/>
    <m/>
    <n v="8787721342640"/>
    <s v="Contrato Adimplente"/>
    <m/>
    <d v="2024-11-11T00:00:00"/>
    <n v="2794.99"/>
    <d v="2024-10-18T00:00:00"/>
    <x v="0"/>
    <d v="2024-10-09T00:00:00"/>
    <m/>
    <m/>
    <m/>
    <m/>
    <s v="Endy Carvalho Consultoria imobiliária"/>
    <m/>
    <m/>
    <m/>
    <d v="2025-04-29T00:00:00"/>
    <d v="2025-08-26T00:00:00"/>
    <s v="VENDA FINALIZADA"/>
    <d v="2024-09-18T00:00:00"/>
    <n v="29860"/>
    <n v="224932.79"/>
    <m/>
    <s v="FSA010"/>
    <n v="29860"/>
    <s v="BRUNA DUTRA SANTANA BARRETO - 05940991106"/>
    <s v="Formosa"/>
    <s v="Goiás"/>
    <n v="5561999196363"/>
    <s v="Rua Olímpio Jacinto Q 24"/>
    <n v="73801400"/>
    <s v="Centro"/>
    <s v="felipedutrabarreto@gmail.com"/>
    <m/>
    <n v="2200"/>
    <d v="2025-03-04T00:00:00"/>
    <m/>
    <m/>
    <m/>
    <n v="3623"/>
    <n v="6083"/>
    <s v="Administrador"/>
    <d v="2024-10-10T00:00:00"/>
    <m/>
    <m/>
    <s v="sim"/>
    <m/>
    <s v="MP143264"/>
    <d v="2024-10-10T00:00:00"/>
    <d v="2024-10-17T00:00:00"/>
    <m/>
    <d v="2024-10-09T00:00:00"/>
    <s v="Sim"/>
    <m/>
    <d v="2024-10-11T00:00:00"/>
    <m/>
    <m/>
    <m/>
    <d v="2024-10-28T00:00:00"/>
    <m/>
    <d v="2024-10-31T00:00:00"/>
    <d v="2024-11-01T00:00:00"/>
    <d v="2024-10-09T00:00:00"/>
    <d v="2024-11-01T00:00:00"/>
    <d v="2024-10-18T00:00:00"/>
    <m/>
    <d v="2024-10-11T00:00:00"/>
    <d v="2024-10-04T00:00:00"/>
    <d v="2025-03-04T00:00:00"/>
    <d v="2024-10-22T00:00:00"/>
    <d v="2024-12-20T00:00:00"/>
    <d v="2024-10-04T00:00:00"/>
    <m/>
    <s v="Sim"/>
    <m/>
    <m/>
    <m/>
    <m/>
    <d v="2024-10-22T00:00:00"/>
    <m/>
    <d v="2024-11-12T00:00:00"/>
    <m/>
    <m/>
    <d v="2024-11-12T00:00:00"/>
    <d v="2024-10-03T00:00:00"/>
    <d v="2024-12-20T00:00:00"/>
    <m/>
    <m/>
    <m/>
    <d v="2024-10-04T00:00:00"/>
    <m/>
    <m/>
    <m/>
    <m/>
    <m/>
    <m/>
    <m/>
    <m/>
    <m/>
    <m/>
    <m/>
    <m/>
    <m/>
    <m/>
    <m/>
    <n v="2114.38"/>
    <m/>
    <s v="Pago"/>
    <m/>
    <m/>
    <s v="Falta Fiador assinar"/>
    <s v="SIM"/>
  </r>
  <r>
    <n v="3893"/>
    <x v="0"/>
    <n v="4701"/>
    <x v="2"/>
    <s v="ETAPA 02"/>
    <s v="BLOCO N"/>
    <n v="203"/>
    <s v="ÁGUAS LINDAS"/>
    <s v="LUIZ EDUARDO BARRETO CHAVES"/>
    <s v="&quot;08490987505&quot;"/>
    <x v="6"/>
    <x v="29"/>
    <s v="Não"/>
    <s v="Não"/>
    <s v="Não"/>
    <s v="Sim"/>
    <s v="Sim"/>
    <s v="Não"/>
    <s v="Não"/>
    <n v="153877.16"/>
    <n v="622.22"/>
    <n v="0"/>
    <n v="118187.82"/>
    <n v="46124.18"/>
    <n v="0"/>
    <n v="164312"/>
    <n v="0"/>
    <n v="0"/>
    <m/>
    <n v="8787721405316"/>
    <s v="Contrato Adimplente"/>
    <n v="96225"/>
    <d v="2024-11-28T00:00:00"/>
    <n v="2740.25"/>
    <d v="2024-10-31T00:00:00"/>
    <x v="0"/>
    <d v="2024-10-09T00:00:00"/>
    <m/>
    <m/>
    <m/>
    <m/>
    <s v="Endy Carvalho Consultoria imobiliária"/>
    <m/>
    <m/>
    <m/>
    <d v="2025-03-25T00:00:00"/>
    <d v="2025-03-25T00:00:00"/>
    <s v="VENDA FINALIZADA"/>
    <d v="2024-09-26T00:00:00"/>
    <n v="29771"/>
    <n v="204035.82"/>
    <m/>
    <s v="AGL28"/>
    <n v="29771"/>
    <m/>
    <s v="Taguatinga"/>
    <s v="Distrito Federal"/>
    <n v="5561992277375"/>
    <s v="QNE 2"/>
    <n v="72125020"/>
    <s v="Taguatinga Norte (Taguatinga)"/>
    <s v="luizbarreto20102010@gmail.com"/>
    <m/>
    <n v="2074.09"/>
    <d v="2025-03-19T00:00:00"/>
    <m/>
    <s v="Gledson Carlos da Silva leandro (Gestor): Considerando que foi revisto o dossiê do cliente e aprovado pela agencia, devolvo para fase de assinatura Caixa, pois já estava validado pela secretaria de vendas. "/>
    <s v="31/10/2024 às 15h59"/>
    <n v="2929"/>
    <n v="6079"/>
    <s v="Açogueiro"/>
    <d v="2024-09-26T00:00:00"/>
    <n v="1193.82"/>
    <d v="2024-10-31T00:00:00"/>
    <m/>
    <d v="2024-11-05T00:00:00"/>
    <s v="MP129890"/>
    <d v="2024-09-26T00:00:00"/>
    <d v="2024-11-04T00:00:00"/>
    <m/>
    <d v="2024-10-04T00:00:00"/>
    <s v="Sim"/>
    <m/>
    <d v="2024-09-26T00:00:00"/>
    <m/>
    <m/>
    <m/>
    <d v="2024-11-07T00:00:00"/>
    <m/>
    <d v="2024-09-26T00:00:00"/>
    <d v="2024-11-12T00:00:00"/>
    <d v="2024-10-04T00:00:00"/>
    <d v="2024-11-01T00:00:00"/>
    <d v="2024-11-05T00:00:00"/>
    <n v="6.92"/>
    <d v="2024-10-09T00:00:00"/>
    <d v="2024-10-09T00:00:00"/>
    <m/>
    <d v="2024-11-05T00:00:00"/>
    <d v="2024-11-25T00:00:00"/>
    <d v="2024-10-09T00:00:00"/>
    <m/>
    <s v="Sim"/>
    <m/>
    <m/>
    <m/>
    <m/>
    <d v="2024-10-04T00:00:00"/>
    <m/>
    <d v="2024-11-28T00:00:00"/>
    <m/>
    <m/>
    <d v="2024-11-29T00:00:00"/>
    <d v="2024-10-08T00:00:00"/>
    <d v="2024-11-27T00:00:00"/>
    <d v="2024-11-29T00:00:00"/>
    <d v="2025-02-13T00:00:00"/>
    <d v="2025-03-12T00:00:00"/>
    <d v="2024-10-09T00:00:00"/>
    <d v="2025-03-12T00:00:00"/>
    <m/>
    <m/>
    <m/>
    <m/>
    <m/>
    <m/>
    <m/>
    <m/>
    <m/>
    <m/>
    <m/>
    <m/>
    <m/>
    <m/>
    <n v="4005.32"/>
    <m/>
    <s v="Não tem"/>
    <s v="CADASTRO VALIDADO"/>
    <s v="FINALIZADO"/>
    <s v="FINALIZADO - SEM FIADOR"/>
    <s v="TALVEZ"/>
  </r>
  <r>
    <n v="3894"/>
    <x v="2"/>
    <n v="4696"/>
    <x v="0"/>
    <s v="Única"/>
    <s v="BLOCO F"/>
    <n v="3"/>
    <s v="FORMOSA"/>
    <s v="LUAN DA COSTA ARAUJO"/>
    <s v="&quot;06866143136&quot;"/>
    <x v="0"/>
    <x v="11"/>
    <s v="Não"/>
    <s v="Não"/>
    <s v="Não"/>
    <s v="Não"/>
    <s v="Não"/>
    <s v="Não"/>
    <s v="Não"/>
    <n v="156704.42000000001"/>
    <n v="705"/>
    <n v="0"/>
    <n v="134471.42000000001"/>
    <n v="21789"/>
    <n v="0"/>
    <n v="156260.42000000001"/>
    <n v="0"/>
    <n v="0"/>
    <m/>
    <n v="8787721534680"/>
    <s v="Contrato Adimplente"/>
    <m/>
    <d v="2024-12-27T00:00:00"/>
    <n v="5375.96"/>
    <d v="2024-10-31T00:00:00"/>
    <x v="0"/>
    <d v="2024-10-09T00:00:00"/>
    <m/>
    <m/>
    <m/>
    <m/>
    <s v="Endy Carvalho Consultoria imobiliária"/>
    <m/>
    <m/>
    <m/>
    <d v="2025-02-12T00:00:00"/>
    <d v="2025-05-07T00:00:00"/>
    <s v="VENDA FINALIZADA"/>
    <d v="2024-09-25T00:00:00"/>
    <n v="29770"/>
    <n v="230000"/>
    <m/>
    <s v="FSA09"/>
    <n v="29770"/>
    <s v="DENICE DELFINO DA COSTA - 61200530187"/>
    <s v="Formosa"/>
    <s v="Goiás"/>
    <n v="5561996037068"/>
    <s v="Rua do Mercado Q 21"/>
    <n v="73807635"/>
    <s v="Jardim Califórnia"/>
    <s v="luanzinho_costa@hotmail.com"/>
    <m/>
    <n v="2350"/>
    <d v="2025-03-22T00:00:00"/>
    <m/>
    <m/>
    <m/>
    <n v="3111"/>
    <n v="6078"/>
    <s v="Cabelereira"/>
    <d v="2024-10-21T00:00:00"/>
    <m/>
    <m/>
    <s v="sim"/>
    <m/>
    <s v="MP134588"/>
    <d v="2024-10-21T00:00:00"/>
    <d v="2024-11-21T00:00:00"/>
    <m/>
    <d v="2024-10-09T00:00:00"/>
    <s v="Sim"/>
    <m/>
    <d v="2024-10-21T00:00:00"/>
    <d v="2024-10-24T00:00:00"/>
    <m/>
    <d v="2024-10-24T00:00:00"/>
    <m/>
    <m/>
    <d v="2024-10-22T00:00:00"/>
    <d v="2024-12-03T00:00:00"/>
    <d v="2024-10-10T00:00:00"/>
    <d v="2024-11-01T00:00:00"/>
    <d v="2024-11-21T00:00:00"/>
    <m/>
    <d v="2024-10-17T00:00:00"/>
    <d v="2024-10-28T00:00:00"/>
    <d v="2025-03-22T00:00:00"/>
    <d v="2024-11-26T00:00:00"/>
    <d v="2025-01-07T00:00:00"/>
    <d v="2024-10-28T00:00:00"/>
    <m/>
    <s v="Sim"/>
    <d v="2024-12-06T00:00:00"/>
    <m/>
    <d v="2024-10-28T00:00:00"/>
    <m/>
    <d v="2024-11-13T00:00:00"/>
    <d v="2024-10-29T00:00:00"/>
    <d v="2025-01-08T00:00:00"/>
    <m/>
    <m/>
    <d v="2024-12-30T00:00:00"/>
    <d v="2024-10-23T00:00:00"/>
    <d v="2025-01-20T00:00:00"/>
    <m/>
    <m/>
    <m/>
    <d v="2024-10-28T00:00:00"/>
    <m/>
    <m/>
    <m/>
    <m/>
    <m/>
    <m/>
    <m/>
    <m/>
    <m/>
    <m/>
    <m/>
    <m/>
    <m/>
    <m/>
    <m/>
    <n v="2042.94"/>
    <m/>
    <s v="Pago"/>
    <m/>
    <m/>
    <s v="prazo 18-10"/>
    <s v="SIM"/>
  </r>
  <r>
    <n v="3895"/>
    <x v="2"/>
    <n v="4731"/>
    <x v="7"/>
    <s v="Etapa Unica"/>
    <s v="BLOCO F"/>
    <s v="APTO 101"/>
    <s v="FORMOSA"/>
    <s v="MAYCA GONCALVES DE SIQUEIRA"/>
    <s v="&quot;01965749194&quot;"/>
    <x v="0"/>
    <x v="66"/>
    <s v="Não"/>
    <s v="Não"/>
    <s v="Não"/>
    <s v="Não"/>
    <s v="Não"/>
    <s v="Não"/>
    <s v="Não"/>
    <n v="164200"/>
    <n v="756.96"/>
    <n v="0"/>
    <n v="152166.47"/>
    <n v="14410"/>
    <n v="0"/>
    <n v="166576.47"/>
    <n v="0"/>
    <n v="0"/>
    <m/>
    <n v="8787721416920"/>
    <s v="Contrato Adimplente"/>
    <m/>
    <d v="2024-12-12T00:00:00"/>
    <n v="3122.96"/>
    <d v="2024-10-18T00:00:00"/>
    <x v="0"/>
    <d v="2024-10-11T00:00:00"/>
    <m/>
    <m/>
    <m/>
    <m/>
    <s v="Endy Carvalho Consultoria imobiliária"/>
    <m/>
    <m/>
    <m/>
    <d v="2025-02-12T00:00:00"/>
    <d v="2025-08-26T00:00:00"/>
    <s v="VENDA FINALIZADA"/>
    <d v="2024-10-15T00:00:00"/>
    <n v="29939"/>
    <n v="225000.4"/>
    <m/>
    <s v="FSA010"/>
    <n v="29939"/>
    <s v="NATALINO GONÇALVES DE SIQUEIRA - 06308040100"/>
    <s v="Formosa"/>
    <s v="Goiás"/>
    <n v="5561996198524"/>
    <s v="Rua Z. Q, 40"/>
    <n v="73808280"/>
    <s v="Jardim Triângulo"/>
    <s v="siqueiramayca@gmail.com"/>
    <m/>
    <n v="2621"/>
    <m/>
    <m/>
    <m/>
    <m/>
    <n v="3674"/>
    <n v="6098"/>
    <s v="Analista"/>
    <d v="2024-10-10T00:00:00"/>
    <m/>
    <m/>
    <s v="sim"/>
    <m/>
    <s v="MP143266"/>
    <d v="2024-10-10T00:00:00"/>
    <m/>
    <m/>
    <d v="2024-10-14T00:00:00"/>
    <s v="Sim"/>
    <m/>
    <d v="2024-10-10T00:00:00"/>
    <m/>
    <m/>
    <m/>
    <d v="2024-11-04T00:00:00"/>
    <m/>
    <d v="2024-10-10T00:00:00"/>
    <d v="2024-11-11T00:00:00"/>
    <d v="2024-10-14T00:00:00"/>
    <d v="2024-11-01T00:00:00"/>
    <d v="2024-10-18T00:00:00"/>
    <m/>
    <d v="2024-10-16T00:00:00"/>
    <d v="2024-10-15T00:00:00"/>
    <d v="2025-04-06T00:00:00"/>
    <m/>
    <d v="2024-12-20T00:00:00"/>
    <d v="2024-10-14T00:00:00"/>
    <m/>
    <s v="Sim"/>
    <m/>
    <m/>
    <m/>
    <d v="2024-12-09T00:00:00"/>
    <d v="2024-10-21T00:00:00"/>
    <m/>
    <d v="2024-12-12T00:00:00"/>
    <m/>
    <m/>
    <d v="2024-12-12T00:00:00"/>
    <d v="2024-10-12T00:00:00"/>
    <d v="2024-12-20T00:00:00"/>
    <m/>
    <m/>
    <m/>
    <d v="2024-10-14T00:00:00"/>
    <m/>
    <m/>
    <m/>
    <m/>
    <m/>
    <m/>
    <m/>
    <m/>
    <m/>
    <m/>
    <m/>
    <m/>
    <m/>
    <m/>
    <m/>
    <n v="1944.75"/>
    <m/>
    <s v="Pago"/>
    <m/>
    <m/>
    <s v="Confissão sem Fiador"/>
    <s v="SIM"/>
  </r>
  <r>
    <n v="3896"/>
    <x v="2"/>
    <n v="4690"/>
    <x v="7"/>
    <s v="Etapa Unica"/>
    <s v="BLOCO O"/>
    <s v="APTO 303"/>
    <s v="FORMOSA"/>
    <s v="KAUANY DA SILVA AMORIM"/>
    <s v="&quot;09348473557&quot;"/>
    <x v="0"/>
    <x v="2"/>
    <s v="Não"/>
    <s v="Não"/>
    <s v="Não"/>
    <s v="Não"/>
    <s v="Não"/>
    <s v="Não"/>
    <s v="Não"/>
    <n v="159131.24"/>
    <n v="862.73"/>
    <n v="0"/>
    <n v="150200.24"/>
    <n v="8931"/>
    <n v="0"/>
    <n v="159131.24"/>
    <n v="0"/>
    <n v="0"/>
    <m/>
    <n v="8787721463367"/>
    <s v="Contrato Adimplente"/>
    <m/>
    <d v="2024-11-07T00:00:00"/>
    <n v="3919.9"/>
    <d v="2024-10-21T00:00:00"/>
    <x v="0"/>
    <d v="2024-10-15T00:00:00"/>
    <m/>
    <m/>
    <m/>
    <m/>
    <s v="Endy Carvalho Consultoria imobiliária"/>
    <m/>
    <m/>
    <m/>
    <d v="2025-02-12T00:00:00"/>
    <d v="2025-08-26T00:00:00"/>
    <s v="VENDA FINALIZADA"/>
    <d v="2024-10-21T00:00:00"/>
    <n v="30149"/>
    <n v="224000"/>
    <m/>
    <s v="FSA010"/>
    <n v="30149"/>
    <s v="ANDRE LUIZ SOARES DOS SANTOS - 85282227568"/>
    <s v="Formosa"/>
    <s v="Goiás"/>
    <n v="5561996034731"/>
    <s v="Avenida Ferroviária E, Q N"/>
    <n v="73807330"/>
    <s v="Setor Nordeste"/>
    <s v="kauanysilva279@gmail.com"/>
    <m/>
    <n v="1412"/>
    <d v="2025-03-18T00:00:00"/>
    <m/>
    <m/>
    <m/>
    <n v="3825"/>
    <n v="6114"/>
    <s v="Atendente"/>
    <d v="2024-10-08T00:00:00"/>
    <m/>
    <m/>
    <m/>
    <m/>
    <s v="MP143267"/>
    <d v="2024-10-08T00:00:00"/>
    <d v="2024-10-22T00:00:00"/>
    <m/>
    <d v="2024-10-15T00:00:00"/>
    <s v="Sim"/>
    <m/>
    <d v="2024-10-08T00:00:00"/>
    <m/>
    <m/>
    <m/>
    <m/>
    <m/>
    <d v="2024-10-08T00:00:00"/>
    <d v="2024-11-04T00:00:00"/>
    <d v="2024-10-15T00:00:00"/>
    <d v="2024-11-01T00:00:00"/>
    <d v="2024-10-23T00:00:00"/>
    <m/>
    <d v="2024-10-16T00:00:00"/>
    <d v="2024-10-17T00:00:00"/>
    <d v="2025-03-18T00:00:00"/>
    <m/>
    <d v="2024-12-20T00:00:00"/>
    <d v="2024-10-17T00:00:00"/>
    <m/>
    <s v="Sim"/>
    <m/>
    <m/>
    <m/>
    <m/>
    <d v="2024-10-21T00:00:00"/>
    <m/>
    <d v="2024-11-08T00:00:00"/>
    <m/>
    <m/>
    <d v="2024-11-13T00:00:00"/>
    <d v="2024-10-15T00:00:00"/>
    <d v="2024-12-20T00:00:00"/>
    <m/>
    <m/>
    <m/>
    <d v="2024-10-17T00:00:00"/>
    <m/>
    <m/>
    <m/>
    <m/>
    <m/>
    <m/>
    <m/>
    <m/>
    <m/>
    <m/>
    <m/>
    <m/>
    <m/>
    <m/>
    <m/>
    <m/>
    <m/>
    <s v="Pago"/>
    <m/>
    <m/>
    <m/>
    <s v="SIM"/>
  </r>
  <r>
    <n v="3897"/>
    <x v="2"/>
    <n v="4734"/>
    <x v="0"/>
    <s v="Única"/>
    <s v="BLOCO C"/>
    <s v="4 (PCD)"/>
    <s v="FORMOSA"/>
    <s v="SHAÍLLA VITÓRIA DO CARMO CRUZ"/>
    <s v="&quot;04530920127&quot;"/>
    <x v="0"/>
    <x v="12"/>
    <s v="Não"/>
    <s v="Não"/>
    <s v="Não"/>
    <s v="Não"/>
    <s v="Não"/>
    <s v="Não"/>
    <s v="Não"/>
    <n v="155529.45000000001"/>
    <n v="690"/>
    <n v="54945.55"/>
    <n v="131625.45000000001"/>
    <n v="23429"/>
    <n v="0"/>
    <n v="155054.45000000001"/>
    <n v="0"/>
    <n v="0"/>
    <m/>
    <m/>
    <s v="Contrato Adimplente"/>
    <m/>
    <d v="2024-11-21T00:00:00"/>
    <n v="3547.42"/>
    <d v="2024-11-06T00:00:00"/>
    <x v="0"/>
    <d v="2024-10-15T00:00:00"/>
    <m/>
    <m/>
    <m/>
    <m/>
    <s v="CAIXA CREDFÁCIL"/>
    <m/>
    <m/>
    <m/>
    <d v="2025-02-12T00:00:00"/>
    <d v="2025-05-07T00:00:00"/>
    <s v="VENDA FINALIZADA"/>
    <d v="2024-10-21T00:00:00"/>
    <n v="30140"/>
    <n v="235000"/>
    <m/>
    <s v="FSA09"/>
    <n v="30140"/>
    <s v="JHEMERSOM VIANA DE MELO - 08455601159"/>
    <s v="Formosa"/>
    <s v="Goiás"/>
    <n v="5561996552177"/>
    <s v="RUA 21 Q 4 L 07"/>
    <n v="73808190"/>
    <s v="PARQUE DA COLINA 1"/>
    <s v="carmoshailla@gmail.com"/>
    <m/>
    <n v="2300"/>
    <d v="2025-02-10T00:00:00"/>
    <m/>
    <m/>
    <m/>
    <n v="3060"/>
    <n v="6013"/>
    <s v="Assistente"/>
    <d v="2024-10-21T00:00:00"/>
    <m/>
    <m/>
    <s v="sim"/>
    <m/>
    <m/>
    <d v="2024-10-22T00:00:00"/>
    <d v="2024-11-06T00:00:00"/>
    <m/>
    <d v="2024-11-01T00:00:00"/>
    <s v="Sim"/>
    <m/>
    <d v="2024-10-22T00:00:00"/>
    <d v="2024-10-30T00:00:00"/>
    <m/>
    <d v="2024-10-30T00:00:00"/>
    <d v="2024-11-19T00:00:00"/>
    <m/>
    <d v="2024-10-28T00:00:00"/>
    <d v="2024-11-19T00:00:00"/>
    <d v="2024-11-01T00:00:00"/>
    <d v="2024-11-01T00:00:00"/>
    <d v="2024-11-06T00:00:00"/>
    <m/>
    <d v="2024-11-04T00:00:00"/>
    <d v="2024-10-31T00:00:00"/>
    <m/>
    <d v="2024-11-11T00:00:00"/>
    <d v="2025-01-07T00:00:00"/>
    <d v="2024-10-31T00:00:00"/>
    <m/>
    <s v="Sim"/>
    <m/>
    <m/>
    <m/>
    <m/>
    <d v="2024-11-05T00:00:00"/>
    <m/>
    <m/>
    <m/>
    <m/>
    <d v="2024-11-22T00:00:00"/>
    <d v="2024-10-15T00:00:00"/>
    <d v="2025-01-20T00:00:00"/>
    <m/>
    <m/>
    <m/>
    <d v="2024-10-31T00:00:00"/>
    <m/>
    <m/>
    <m/>
    <m/>
    <m/>
    <m/>
    <m/>
    <m/>
    <m/>
    <m/>
    <m/>
    <m/>
    <m/>
    <m/>
    <m/>
    <n v="2225.62"/>
    <m/>
    <s v="Pago"/>
    <m/>
    <m/>
    <m/>
    <s v="SIM"/>
  </r>
  <r>
    <n v="3898"/>
    <x v="2"/>
    <n v="4714"/>
    <x v="7"/>
    <s v="Etapa Unica"/>
    <s v="BLOCO N"/>
    <s v="APTO 203"/>
    <s v="FORMOSA"/>
    <s v="THAYS FRANCISCA MENEZES"/>
    <s v="&quot;03600906135&quot;"/>
    <x v="0"/>
    <x v="26"/>
    <s v="Não"/>
    <s v="Não"/>
    <s v="Não"/>
    <s v="Não"/>
    <s v="Não"/>
    <s v="Não"/>
    <s v="Não"/>
    <n v="148841.76999999999"/>
    <n v="558.61"/>
    <n v="0"/>
    <n v="108036.77"/>
    <n v="40805"/>
    <n v="0"/>
    <n v="148841.76999999999"/>
    <n v="0"/>
    <n v="0"/>
    <m/>
    <m/>
    <s v="Contrato Adimplente"/>
    <m/>
    <d v="2024-11-13T00:00:00"/>
    <n v="3543.32"/>
    <d v="2024-10-29T00:00:00"/>
    <x v="0"/>
    <d v="2024-10-15T00:00:00"/>
    <m/>
    <m/>
    <m/>
    <m/>
    <s v="Endy Carvalho Consultoria imobiliária"/>
    <m/>
    <m/>
    <m/>
    <d v="2025-02-12T00:00:00"/>
    <d v="2025-08-26T00:00:00"/>
    <s v="VENDA FINALIZADA"/>
    <d v="2024-10-21T00:00:00"/>
    <n v="30138"/>
    <n v="221932.14"/>
    <m/>
    <s v="FSA010"/>
    <n v="30138"/>
    <s v="PAULO HENRIQUE GONCALVES DE CASTRO - 07231436170"/>
    <s v="Formosa"/>
    <s v="Goiás"/>
    <n v="5561999165426"/>
    <s v="Rua Clarinda Lobo de Miranda"/>
    <n v="73805825"/>
    <s v="Vista Alegre"/>
    <s v="thaysm392@gmail.com"/>
    <m/>
    <n v="1862.04"/>
    <d v="2025-03-29T00:00:00"/>
    <m/>
    <m/>
    <m/>
    <n v="3805"/>
    <n v="6104"/>
    <s v="Auxiliar"/>
    <d v="2024-10-22T00:00:00"/>
    <m/>
    <m/>
    <s v="sim"/>
    <m/>
    <s v="MP143268"/>
    <d v="2024-10-22T00:00:00"/>
    <d v="2024-11-01T00:00:00"/>
    <m/>
    <d v="2024-10-15T00:00:00"/>
    <s v="Sim"/>
    <m/>
    <d v="2024-10-22T00:00:00"/>
    <m/>
    <m/>
    <m/>
    <d v="2024-11-11T00:00:00"/>
    <m/>
    <d v="2024-10-28T00:00:00"/>
    <d v="2024-11-12T00:00:00"/>
    <d v="2024-10-15T00:00:00"/>
    <d v="2024-11-01T00:00:00"/>
    <d v="2024-11-01T00:00:00"/>
    <m/>
    <d v="2024-10-16T00:00:00"/>
    <d v="2024-10-16T00:00:00"/>
    <d v="2025-03-29T00:00:00"/>
    <d v="2024-11-06T00:00:00"/>
    <d v="2024-12-20T00:00:00"/>
    <d v="2024-10-16T00:00:00"/>
    <m/>
    <s v="Sim"/>
    <m/>
    <m/>
    <d v="2024-10-23T00:00:00"/>
    <m/>
    <d v="2024-10-29T00:00:00"/>
    <d v="2024-10-24T00:00:00"/>
    <d v="2024-11-14T00:00:00"/>
    <m/>
    <m/>
    <d v="2024-11-14T00:00:00"/>
    <d v="2024-10-14T00:00:00"/>
    <d v="2024-12-20T00:00:00"/>
    <m/>
    <m/>
    <m/>
    <d v="2024-10-16T00:00:00"/>
    <m/>
    <m/>
    <m/>
    <m/>
    <m/>
    <m/>
    <m/>
    <m/>
    <m/>
    <m/>
    <m/>
    <m/>
    <m/>
    <m/>
    <m/>
    <n v="1898.02"/>
    <m/>
    <s v="Pago"/>
    <m/>
    <m/>
    <s v="prazo 17-10"/>
    <s v="SIM"/>
  </r>
  <r>
    <n v="3899"/>
    <x v="0"/>
    <n v="4685"/>
    <x v="11"/>
    <s v="ETAPA 01"/>
    <s v="BLOCO B"/>
    <s v="APTO 101"/>
    <s v="FORMOSA"/>
    <s v="CARLOS ANTONIO IZIDRO EUGENIO"/>
    <s v="&quot;94815780110&quot;"/>
    <x v="0"/>
    <x v="12"/>
    <s v="Não"/>
    <s v="Não"/>
    <s v="Não"/>
    <s v="Não"/>
    <s v="Não"/>
    <s v="Não"/>
    <s v="Não"/>
    <n v="172362"/>
    <n v="960"/>
    <n v="0"/>
    <n v="168000"/>
    <n v="4362"/>
    <n v="0"/>
    <n v="172362"/>
    <n v="0"/>
    <n v="0"/>
    <m/>
    <n v="8787721449542"/>
    <s v="Contrato Adimplente"/>
    <m/>
    <d v="2025-09-19T00:00:00"/>
    <n v="6661.57"/>
    <d v="2024-10-25T00:00:00"/>
    <x v="0"/>
    <d v="2024-10-15T00:00:00"/>
    <m/>
    <m/>
    <m/>
    <m/>
    <s v="Endy Carvalho Consultoria imobiliária"/>
    <m/>
    <m/>
    <m/>
    <d v="2025-04-17T00:00:00"/>
    <d v="2025-04-17T00:00:00"/>
    <s v="VENDA FINALIZADA"/>
    <d v="2024-10-16T00:00:00"/>
    <n v="30007"/>
    <n v="190000.4"/>
    <m/>
    <s v="FSA 06"/>
    <n v="30007"/>
    <s v="MARCIA GOMES EUGENIO IZIDRO - 79913598168,WINDSON ILAN FERREIRA DE SOUZA - 08685935164"/>
    <s v="Formosa"/>
    <s v="Goiás"/>
    <n v="5561996725620"/>
    <s v="Rua Turquesa Q 04"/>
    <n v="73807820"/>
    <s v="Jardim Califórnia"/>
    <s v="carlosantonioizidro24@gmail.com"/>
    <m/>
    <n v="3200"/>
    <d v="2024-12-17T00:00:00"/>
    <m/>
    <m/>
    <m/>
    <n v="4323"/>
    <n v="6099"/>
    <s v="Auxiliar"/>
    <d v="2024-11-05T00:00:00"/>
    <m/>
    <m/>
    <s v="sim"/>
    <m/>
    <m/>
    <d v="2024-11-05T00:00:00"/>
    <m/>
    <m/>
    <m/>
    <s v="Sim"/>
    <m/>
    <d v="2024-11-05T00:00:00"/>
    <m/>
    <m/>
    <m/>
    <d v="2025-02-07T00:00:00"/>
    <m/>
    <d v="2024-11-18T00:00:00"/>
    <d v="2025-02-10T00:00:00"/>
    <m/>
    <m/>
    <d v="2025-01-17T00:00:00"/>
    <m/>
    <m/>
    <d v="2024-10-14T00:00:00"/>
    <d v="2024-12-17T00:00:00"/>
    <d v="2025-02-03T00:00:00"/>
    <m/>
    <d v="2024-10-14T00:00:00"/>
    <m/>
    <s v="Sim"/>
    <m/>
    <m/>
    <m/>
    <m/>
    <d v="2025-01-10T00:00:00"/>
    <m/>
    <d v="2025-02-19T00:00:00"/>
    <m/>
    <m/>
    <d v="2025-02-17T00:00:00"/>
    <d v="2024-10-11T00:00:00"/>
    <m/>
    <m/>
    <m/>
    <m/>
    <d v="2024-10-14T00:00:00"/>
    <m/>
    <m/>
    <m/>
    <m/>
    <m/>
    <m/>
    <m/>
    <m/>
    <m/>
    <m/>
    <m/>
    <s v="Cliente segundo imovel, era escritura e virou contrato ele ia desistir."/>
    <m/>
    <m/>
    <m/>
    <n v="1680"/>
    <m/>
    <s v="Não tem"/>
    <m/>
    <m/>
    <d v="2024-10-18T00:00:00"/>
    <s v="SIM"/>
  </r>
  <r>
    <n v="3900"/>
    <x v="0"/>
    <n v="4738"/>
    <x v="2"/>
    <s v="ETAPA 02"/>
    <s v="BLOCO J"/>
    <n v="4"/>
    <s v="ÁGUAS LINDAS"/>
    <s v="LENNON JOHNSTON ARAUJO GOMES"/>
    <s v="&quot;01192488164&quot;"/>
    <x v="7"/>
    <x v="65"/>
    <s v="Não"/>
    <s v="Não"/>
    <s v="Não"/>
    <s v="Sim"/>
    <s v="Sim"/>
    <s v="Não"/>
    <s v="Não"/>
    <n v="158966.44"/>
    <n v="613.26"/>
    <n v="0"/>
    <n v="127243.38"/>
    <n v="43424.62"/>
    <n v="0"/>
    <n v="170668"/>
    <n v="0"/>
    <n v="0"/>
    <m/>
    <n v="8787721457030"/>
    <s v="Contrato Adimplente"/>
    <n v="96154"/>
    <d v="2024-11-11T00:00:00"/>
    <n v="2745.55"/>
    <d v="2024-10-21T00:00:00"/>
    <x v="0"/>
    <d v="2024-10-16T00:00:00"/>
    <m/>
    <m/>
    <m/>
    <m/>
    <s v="Endy Carvalho Consultoria imobiliária"/>
    <m/>
    <m/>
    <m/>
    <d v="2025-03-25T00:00:00"/>
    <d v="2025-03-25T00:00:00"/>
    <s v="VENDA FINALIZADA"/>
    <d v="2024-10-21T00:00:00"/>
    <n v="30145"/>
    <n v="222766.45"/>
    <m/>
    <s v="AGL28"/>
    <n v="30145"/>
    <s v="INGRID RODRIGUES CESAR - 61410765300"/>
    <s v="Águas Lindas de Goiás"/>
    <s v="Goiás"/>
    <n v="5561999182995"/>
    <s v="RUA SOLIMÕES Q 49 L 55 CONJUNTO B"/>
    <n v="72911193"/>
    <s v="Parque da Barragem Setor 01"/>
    <s v="lennonaraujogomes@gmail.com"/>
    <m/>
    <n v="2000"/>
    <d v="2025-02-24T00:00:00"/>
    <m/>
    <m/>
    <m/>
    <n v="2854"/>
    <n v="6112"/>
    <s v="Maqueiro"/>
    <d v="2024-10-18T00:00:00"/>
    <n v="899.84"/>
    <d v="2024-10-24T00:00:00"/>
    <s v="sim"/>
    <d v="2024-10-26T00:00:00"/>
    <s v="MP129899"/>
    <d v="2024-10-18T00:00:00"/>
    <d v="2024-10-22T00:00:00"/>
    <m/>
    <d v="2024-10-17T00:00:00"/>
    <s v="Sim"/>
    <m/>
    <d v="2024-10-18T00:00:00"/>
    <m/>
    <m/>
    <m/>
    <d v="2024-10-24T00:00:00"/>
    <m/>
    <d v="2024-10-21T00:00:00"/>
    <d v="2024-10-30T00:00:00"/>
    <d v="2024-10-17T00:00:00"/>
    <d v="2024-11-01T00:00:00"/>
    <d v="2024-10-22T00:00:00"/>
    <m/>
    <d v="2024-10-17T00:00:00"/>
    <d v="2024-10-17T00:00:00"/>
    <m/>
    <d v="2024-10-22T00:00:00"/>
    <d v="2024-11-25T00:00:00"/>
    <d v="2024-10-17T00:00:00"/>
    <d v="2024-11-07T00:00:00"/>
    <s v="Sim"/>
    <m/>
    <m/>
    <m/>
    <m/>
    <d v="2024-10-16T00:00:00"/>
    <m/>
    <d v="2024-11-12T00:00:00"/>
    <m/>
    <m/>
    <d v="2024-11-13T00:00:00"/>
    <d v="2024-10-16T00:00:00"/>
    <d v="2024-11-27T00:00:00"/>
    <d v="2024-12-12T00:00:00"/>
    <d v="2025-02-13T00:00:00"/>
    <d v="2025-03-12T00:00:00"/>
    <d v="2024-10-17T00:00:00"/>
    <d v="2025-03-12T00:00:00"/>
    <m/>
    <m/>
    <m/>
    <m/>
    <m/>
    <m/>
    <m/>
    <m/>
    <m/>
    <m/>
    <m/>
    <m/>
    <m/>
    <m/>
    <n v="4105.32"/>
    <m/>
    <s v="Pago"/>
    <s v="CADASTRO VALIDADO"/>
    <s v="FINALIZADO"/>
    <s v="FINALIZADO"/>
    <s v="SIM"/>
  </r>
  <r>
    <n v="3901"/>
    <x v="2"/>
    <n v="4703"/>
    <x v="7"/>
    <s v="Etapa Unica"/>
    <s v="BLOCO J"/>
    <s v="APTO 1"/>
    <s v="FORMOSA"/>
    <s v="ROSIVAL DA SILVA SANTOS"/>
    <s v="&quot;01634766164&quot;"/>
    <x v="0"/>
    <x v="16"/>
    <s v="Não"/>
    <s v="Não"/>
    <s v="Não"/>
    <s v="Não"/>
    <s v="Não"/>
    <s v="Não"/>
    <s v="Não"/>
    <n v="159339.93"/>
    <n v="751.03"/>
    <n v="0"/>
    <n v="133910.56"/>
    <n v="17473"/>
    <n v="0"/>
    <n v="151383.56"/>
    <n v="0"/>
    <n v="0"/>
    <m/>
    <n v="8787721492103"/>
    <s v="Contrato Adimplente"/>
    <m/>
    <d v="2024-11-22T00:00:00"/>
    <n v="2822"/>
    <d v="2024-10-31T00:00:00"/>
    <x v="0"/>
    <d v="2024-10-17T00:00:00"/>
    <m/>
    <m/>
    <m/>
    <m/>
    <s v="Endy Carvalho Consultoria imobiliária"/>
    <m/>
    <m/>
    <m/>
    <d v="2025-02-12T00:00:00"/>
    <d v="2025-11-13T00:00:00"/>
    <s v="VENDA FINALIZADA"/>
    <d v="2024-10-21T00:00:00"/>
    <n v="30137"/>
    <n v="225000.01"/>
    <m/>
    <s v="FSA010"/>
    <n v="30137"/>
    <s v="VANEIDE CARDOSO MAXIMO - 00256926158"/>
    <s v="Vila Boa"/>
    <s v="Goiás"/>
    <n v="5561999990496"/>
    <s v="Rua 25 de Dezembro Q 33"/>
    <n v="73825000"/>
    <s v="JARDIM NOVA AURORA"/>
    <s v="rosivals311@gmail.com"/>
    <m/>
    <n v="2503.4499999999998"/>
    <d v="2025-03-12T00:00:00"/>
    <m/>
    <s v="Raíssa Bezerra da Silva (Gestor): Bom dia!   Cliente segue com o contrato CEF não anexado."/>
    <s v="05/11/2024 às 09h13"/>
    <n v="3737"/>
    <n v="6103"/>
    <s v="Produtor Rural"/>
    <d v="2024-10-28T00:00:00"/>
    <m/>
    <m/>
    <s v="sim"/>
    <m/>
    <s v="MP143270"/>
    <d v="2024-10-28T00:00:00"/>
    <d v="2024-11-05T00:00:00"/>
    <m/>
    <d v="2024-10-18T00:00:00"/>
    <s v="Sim"/>
    <m/>
    <d v="2024-10-28T00:00:00"/>
    <m/>
    <m/>
    <m/>
    <d v="2024-11-21T00:00:00"/>
    <m/>
    <d v="2024-10-31T00:00:00"/>
    <m/>
    <d v="2024-10-21T00:00:00"/>
    <d v="2025-02-03T00:00:00"/>
    <d v="2024-11-06T00:00:00"/>
    <m/>
    <d v="2024-10-22T00:00:00"/>
    <d v="2024-10-18T00:00:00"/>
    <d v="2024-03-12T00:00:00"/>
    <d v="2024-11-11T00:00:00"/>
    <d v="2025-05-05T00:00:00"/>
    <d v="2024-10-18T00:00:00"/>
    <m/>
    <s v="Sim"/>
    <m/>
    <m/>
    <d v="2024-10-23T00:00:00"/>
    <m/>
    <d v="2024-11-01T00:00:00"/>
    <d v="2024-10-24T00:00:00"/>
    <d v="2024-11-26T00:00:00"/>
    <m/>
    <m/>
    <d v="2024-11-26T00:00:00"/>
    <d v="2024-10-17T00:00:00"/>
    <d v="2025-06-25T00:00:00"/>
    <d v="2025-07-08T00:00:00"/>
    <d v="2025-09-18T00:00:00"/>
    <m/>
    <d v="2024-10-18T00:00:00"/>
    <m/>
    <m/>
    <m/>
    <m/>
    <m/>
    <m/>
    <m/>
    <m/>
    <m/>
    <m/>
    <m/>
    <m/>
    <m/>
    <m/>
    <m/>
    <n v="2023.24"/>
    <m/>
    <s v="Pago"/>
    <m/>
    <m/>
    <s v="Fiador aprovado, aguardando a negociação do valor a menor de FI para o envio da confissão."/>
    <s v="SIM"/>
  </r>
  <r>
    <n v="3902"/>
    <x v="2"/>
    <n v="4713"/>
    <x v="7"/>
    <s v="Etapa Unica"/>
    <s v="BLOCO L"/>
    <s v="APTO 203"/>
    <s v="FORMOSA"/>
    <s v="JOAO VICTOR DA SILVA SOUSA"/>
    <s v="&quot;60956601308&quot;"/>
    <x v="0"/>
    <x v="16"/>
    <s v="Não"/>
    <s v="Não"/>
    <s v="Não"/>
    <s v="Não"/>
    <s v="Não"/>
    <s v="Não"/>
    <s v="Não"/>
    <n v="151598.21"/>
    <n v="587.17999999999995"/>
    <n v="0"/>
    <n v="115133.21"/>
    <n v="37003"/>
    <n v="0"/>
    <n v="152136.21"/>
    <n v="0"/>
    <n v="0"/>
    <m/>
    <n v="8787721451687"/>
    <s v="Contrato Adimplente"/>
    <m/>
    <d v="2024-11-27T00:00:00"/>
    <n v="3543.32"/>
    <d v="2024-10-31T00:00:00"/>
    <x v="0"/>
    <d v="2024-10-17T00:00:00"/>
    <m/>
    <m/>
    <m/>
    <m/>
    <s v="Endy Carvalho Consultoria imobiliária"/>
    <m/>
    <m/>
    <m/>
    <d v="2025-02-12T00:00:00"/>
    <d v="2025-08-26T00:00:00"/>
    <s v="VENDA FINALIZADA"/>
    <d v="2024-10-30T00:00:00"/>
    <n v="30564"/>
    <n v="221930.27"/>
    <m/>
    <s v="FSA010"/>
    <n v="30564"/>
    <s v="HYTALO MARCELO ESSER RODRIGUES - 11841921114"/>
    <s v="Formosa"/>
    <s v="Goiás"/>
    <n v="5599984899315"/>
    <s v="Rua 11 Q 69 L 6"/>
    <n v="73813852"/>
    <s v="Parque Lago"/>
    <s v="jv251926@gmail.com"/>
    <m/>
    <n v="1957.29"/>
    <d v="2025-03-26T00:00:00"/>
    <m/>
    <m/>
    <m/>
    <n v="3773"/>
    <n v="6130"/>
    <s v="Auxiliar"/>
    <d v="2024-10-31T00:00:00"/>
    <m/>
    <m/>
    <s v="sim"/>
    <m/>
    <s v="MP143269"/>
    <d v="2024-11-01T00:00:00"/>
    <d v="2024-11-12T00:00:00"/>
    <m/>
    <d v="2024-10-18T00:00:00"/>
    <s v="Sim"/>
    <m/>
    <d v="2024-11-01T00:00:00"/>
    <d v="2024-10-17T00:00:00"/>
    <m/>
    <d v="2024-10-17T00:00:00"/>
    <d v="2024-11-25T00:00:00"/>
    <m/>
    <d v="2024-11-04T00:00:00"/>
    <d v="2024-11-26T00:00:00"/>
    <d v="2024-10-18T00:00:00"/>
    <d v="2024-11-01T00:00:00"/>
    <d v="2024-11-12T00:00:00"/>
    <m/>
    <d v="2024-10-21T00:00:00"/>
    <d v="2024-10-21T00:00:00"/>
    <d v="2025-03-26T00:00:00"/>
    <d v="2024-11-18T00:00:00"/>
    <d v="2024-12-20T00:00:00"/>
    <d v="2024-10-18T00:00:00"/>
    <m/>
    <s v="Sim"/>
    <m/>
    <m/>
    <d v="2024-10-29T00:00:00"/>
    <m/>
    <d v="2024-11-06T00:00:00"/>
    <d v="2024-10-30T00:00:00"/>
    <d v="2024-11-28T00:00:00"/>
    <m/>
    <m/>
    <d v="2024-11-29T00:00:00"/>
    <d v="2024-10-16T00:00:00"/>
    <d v="2024-12-20T00:00:00"/>
    <m/>
    <m/>
    <m/>
    <d v="2024-10-18T00:00:00"/>
    <m/>
    <m/>
    <m/>
    <m/>
    <m/>
    <m/>
    <m/>
    <m/>
    <m/>
    <m/>
    <m/>
    <m/>
    <m/>
    <m/>
    <m/>
    <n v="2234.08"/>
    <m/>
    <m/>
    <m/>
    <m/>
    <m/>
    <s v="SIM"/>
  </r>
  <r>
    <n v="3903"/>
    <x v="0"/>
    <n v="4680"/>
    <x v="2"/>
    <s v="ETAPA 02"/>
    <s v="BLOCO J"/>
    <n v="104"/>
    <s v="ÁGUAS LINDAS"/>
    <s v="ADÃO PAES LANDIM DA SILVA"/>
    <s v="&quot;06054154397&quot;"/>
    <x v="6"/>
    <x v="41"/>
    <s v="Não"/>
    <s v="Não"/>
    <s v="Não"/>
    <s v="Não"/>
    <s v="Não"/>
    <s v="Não"/>
    <s v="Não"/>
    <n v="155105.69"/>
    <n v="0"/>
    <n v="0"/>
    <n v="110775.69"/>
    <n v="70935.31"/>
    <n v="0"/>
    <n v="181711"/>
    <n v="0"/>
    <n v="0"/>
    <m/>
    <n v="8787721536925"/>
    <s v="Contrato Adimplente"/>
    <n v="96158"/>
    <d v="2024-11-29T00:00:00"/>
    <n v="2745.52"/>
    <d v="2024-10-25T00:00:00"/>
    <x v="0"/>
    <d v="2024-10-17T00:00:00"/>
    <m/>
    <m/>
    <m/>
    <m/>
    <s v="GRUPO IMERGE"/>
    <m/>
    <m/>
    <m/>
    <d v="2026-02-24T00:00:00"/>
    <d v="2026-02-24T00:00:00"/>
    <s v="VENDA FINALIZADA"/>
    <d v="2024-10-21T00:00:00"/>
    <n v="30143"/>
    <n v="205904.69"/>
    <m/>
    <s v="AGL28"/>
    <n v="30143"/>
    <s v="JOSELITA FERREIRA DA SILVA - 06844019327"/>
    <s v="Brasília"/>
    <s v="Distrito Federal"/>
    <n v="5561983388679"/>
    <s v="Quadra 2 Conjunto 7"/>
    <n v="71261135"/>
    <s v="Setor Leste (Vila Estrutural)"/>
    <s v="paeslandimadao@gmail.com"/>
    <m/>
    <n v="1890"/>
    <m/>
    <m/>
    <m/>
    <m/>
    <n v="2858"/>
    <n v="6108"/>
    <s v="Cabelereira"/>
    <d v="2024-10-08T00:00:00"/>
    <m/>
    <m/>
    <m/>
    <m/>
    <s v="MP129894"/>
    <d v="2024-10-08T00:00:00"/>
    <d v="2024-11-15T00:00:00"/>
    <m/>
    <d v="2024-10-15T00:00:00"/>
    <s v="Sim"/>
    <m/>
    <d v="2024-10-08T00:00:00"/>
    <m/>
    <m/>
    <m/>
    <d v="2024-11-21T00:00:00"/>
    <m/>
    <d v="2024-10-08T00:00:00"/>
    <d v="2024-11-19T00:00:00"/>
    <d v="2024-10-15T00:00:00"/>
    <d v="2024-12-02T00:00:00"/>
    <d v="2024-11-18T00:00:00"/>
    <m/>
    <d v="2024-10-16T00:00:00"/>
    <d v="2024-10-25T00:00:00"/>
    <m/>
    <d v="2024-11-19T00:00:00"/>
    <d v="2024-12-20T00:00:00"/>
    <d v="2024-10-24T00:00:00"/>
    <m/>
    <s v="Sim"/>
    <m/>
    <m/>
    <m/>
    <m/>
    <d v="2024-10-15T00:00:00"/>
    <m/>
    <d v="2024-12-05T00:00:00"/>
    <m/>
    <m/>
    <d v="2024-12-11T00:00:00"/>
    <d v="2024-10-23T00:00:00"/>
    <d v="2025-01-02T00:00:00"/>
    <d v="2025-02-18T00:00:00"/>
    <d v="2025-05-15T00:00:00"/>
    <d v="2026-02-06T00:00:00"/>
    <d v="2024-10-24T00:00:00"/>
    <d v="2026-02-06T00:00:00"/>
    <m/>
    <m/>
    <m/>
    <m/>
    <m/>
    <m/>
    <m/>
    <m/>
    <m/>
    <m/>
    <m/>
    <m/>
    <m/>
    <m/>
    <n v="4525.32"/>
    <m/>
    <s v="Não tem"/>
    <s v="CADASTRO VALIDADO"/>
    <s v="FINALIZADO"/>
    <s v="FINALIZADO - SEM FIADOR"/>
    <s v="SIM"/>
  </r>
  <r>
    <n v="3904"/>
    <x v="0"/>
    <n v="4719"/>
    <x v="2"/>
    <s v="ETAPA 02"/>
    <s v="BLOCO M"/>
    <n v="101"/>
    <s v="ÁGUAS LINDAS"/>
    <s v="YURI ROSIVAL DOS SANTOS"/>
    <s v="&quot;70161907148&quot;"/>
    <x v="2"/>
    <x v="28"/>
    <s v="Não"/>
    <s v="Não"/>
    <s v="Não"/>
    <s v="Sim"/>
    <s v="Sim"/>
    <s v="Não"/>
    <s v="Não"/>
    <n v="173076.58"/>
    <n v="762.11"/>
    <n v="0"/>
    <n v="154806.57999999999"/>
    <n v="43923.42"/>
    <n v="0"/>
    <n v="198730"/>
    <n v="0"/>
    <n v="0"/>
    <m/>
    <n v="8787721465530"/>
    <s v="Contrato Adimplente"/>
    <n v="96203"/>
    <d v="2024-11-11T00:00:00"/>
    <n v="0"/>
    <d v="2024-10-21T00:00:00"/>
    <x v="0"/>
    <d v="2024-10-17T00:00:00"/>
    <m/>
    <m/>
    <m/>
    <m/>
    <s v="Endy Carvalho Consultoria imobiliária"/>
    <m/>
    <m/>
    <m/>
    <d v="2025-03-25T00:00:00"/>
    <d v="2025-03-25T00:00:00"/>
    <s v="VENDA FINALIZADA"/>
    <d v="2024-10-21T00:00:00"/>
    <n v="30139"/>
    <n v="215076.58"/>
    <m/>
    <s v="AGL28"/>
    <n v="30139"/>
    <m/>
    <s v="Águas Lindas de Goiás"/>
    <s v="Goiás"/>
    <n v="5561995017047"/>
    <s v="Quadra 62"/>
    <n v="72911105"/>
    <s v="Cidade Jardim"/>
    <s v="yurirosival@gmail.com"/>
    <m/>
    <n v="2540.4"/>
    <d v="2024-10-08T00:00:00"/>
    <m/>
    <m/>
    <m/>
    <n v="2906"/>
    <n v="6105"/>
    <s v="Promotor"/>
    <d v="2024-10-02T00:00:00"/>
    <n v="911.36"/>
    <d v="2024-10-24T00:00:00"/>
    <m/>
    <d v="2024-10-26T00:00:00"/>
    <s v="MP129896"/>
    <d v="2024-10-02T00:00:00"/>
    <d v="2024-10-22T00:00:00"/>
    <m/>
    <d v="2024-10-17T00:00:00"/>
    <s v="Sim"/>
    <m/>
    <d v="2024-10-02T00:00:00"/>
    <m/>
    <m/>
    <m/>
    <d v="2024-10-24T00:00:00"/>
    <m/>
    <d v="2024-10-02T00:00:00"/>
    <d v="2024-10-30T00:00:00"/>
    <d v="2024-10-17T00:00:00"/>
    <d v="2024-11-01T00:00:00"/>
    <d v="2024-10-22T00:00:00"/>
    <m/>
    <d v="2024-10-17T00:00:00"/>
    <d v="2024-10-17T00:00:00"/>
    <m/>
    <d v="2024-10-22T00:00:00"/>
    <d v="2024-11-25T00:00:00"/>
    <d v="2024-10-17T00:00:00"/>
    <d v="2024-11-07T00:00:00"/>
    <s v="Sim"/>
    <m/>
    <m/>
    <m/>
    <m/>
    <d v="2024-10-17T00:00:00"/>
    <m/>
    <d v="2024-11-12T00:00:00"/>
    <m/>
    <m/>
    <d v="2024-11-13T00:00:00"/>
    <d v="2024-10-16T00:00:00"/>
    <d v="2024-11-27T00:00:00"/>
    <d v="2024-11-29T00:00:00"/>
    <d v="2024-12-05T00:00:00"/>
    <d v="2025-03-12T00:00:00"/>
    <d v="2024-10-17T00:00:00"/>
    <d v="2025-03-12T00:00:00"/>
    <m/>
    <m/>
    <m/>
    <m/>
    <m/>
    <m/>
    <m/>
    <m/>
    <m/>
    <m/>
    <m/>
    <m/>
    <m/>
    <m/>
    <n v="4345.32"/>
    <m/>
    <s v="Não tem"/>
    <s v="CADASTRO VALIDADO"/>
    <s v="FINALIZADO"/>
    <s v="FINALIZADO - SEM FIADOR"/>
    <s v="SIM"/>
  </r>
  <r>
    <n v="3905"/>
    <x v="2"/>
    <n v="4746"/>
    <x v="0"/>
    <s v="Única"/>
    <s v="BLOCO L"/>
    <n v="3"/>
    <s v="FORMOSA"/>
    <s v="UEMERSON MOREIRA DE ALMEIDA"/>
    <s v="&quot;03766319108&quot;"/>
    <x v="0"/>
    <x v="26"/>
    <s v="Não"/>
    <s v="Não"/>
    <s v="Não"/>
    <s v="Não"/>
    <s v="Não"/>
    <s v="Não"/>
    <s v="Não"/>
    <n v="164200"/>
    <n v="900"/>
    <n v="0"/>
    <n v="167597.74"/>
    <n v="6711"/>
    <n v="0"/>
    <n v="174308.74"/>
    <n v="0"/>
    <n v="0"/>
    <m/>
    <n v="8787721499868"/>
    <s v="Contrato Adimplente"/>
    <m/>
    <d v="2024-11-14T00:00:00"/>
    <n v="3917.78"/>
    <d v="2024-10-28T00:00:00"/>
    <x v="0"/>
    <d v="2024-10-18T00:00:00"/>
    <m/>
    <m/>
    <m/>
    <m/>
    <s v="Endy Carvalho Consultoria imobiliária"/>
    <m/>
    <m/>
    <m/>
    <d v="2025-02-12T00:00:00"/>
    <d v="2025-05-07T00:00:00"/>
    <s v="VENDA FINALIZADA"/>
    <d v="2024-10-21T00:00:00"/>
    <n v="30142"/>
    <n v="243000"/>
    <m/>
    <s v="FSA09"/>
    <n v="30142"/>
    <s v="ALINE NOLASCO PEREIRA - 05823067100"/>
    <s v="Formosa"/>
    <s v="Goiás"/>
    <n v="5561996518500"/>
    <s v="Rua José Lobo"/>
    <n v="73807650"/>
    <s v="Jardim Califórnia"/>
    <s v="hugouemerson637@gmail.com"/>
    <m/>
    <n v="3000"/>
    <d v="2025-04-05T00:00:00"/>
    <m/>
    <m/>
    <m/>
    <n v="3207"/>
    <n v="6107"/>
    <s v="Motorista"/>
    <d v="2024-10-22T00:00:00"/>
    <m/>
    <m/>
    <s v="sim"/>
    <m/>
    <s v="MP134589"/>
    <d v="2024-10-22T00:00:00"/>
    <m/>
    <m/>
    <d v="2024-10-18T00:00:00"/>
    <s v="Sim"/>
    <m/>
    <d v="2024-10-22T00:00:00"/>
    <m/>
    <m/>
    <m/>
    <d v="2024-11-08T00:00:00"/>
    <m/>
    <d v="2024-10-28T00:00:00"/>
    <d v="2024-11-11T00:00:00"/>
    <d v="2024-10-18T00:00:00"/>
    <d v="2024-11-01T00:00:00"/>
    <d v="2024-10-25T00:00:00"/>
    <m/>
    <d v="2024-10-23T00:00:00"/>
    <d v="2024-10-21T00:00:00"/>
    <d v="2025-04-05T00:00:00"/>
    <d v="2024-10-30T00:00:00"/>
    <d v="2025-01-07T00:00:00"/>
    <d v="2024-10-21T00:00:00"/>
    <m/>
    <s v="Sim"/>
    <m/>
    <m/>
    <d v="2024-10-23T00:00:00"/>
    <m/>
    <d v="2024-10-28T00:00:00"/>
    <d v="2024-10-24T00:00:00"/>
    <d v="2024-11-14T00:00:00"/>
    <m/>
    <m/>
    <d v="2024-11-18T00:00:00"/>
    <d v="2024-10-18T00:00:00"/>
    <d v="2025-01-20T00:00:00"/>
    <m/>
    <m/>
    <m/>
    <d v="2024-10-21T00:00:00"/>
    <m/>
    <m/>
    <m/>
    <m/>
    <m/>
    <m/>
    <m/>
    <m/>
    <m/>
    <m/>
    <m/>
    <m/>
    <m/>
    <m/>
    <m/>
    <n v="1839.9"/>
    <m/>
    <s v="Pago"/>
    <m/>
    <m/>
    <m/>
    <s v="SIM"/>
  </r>
  <r>
    <n v="3906"/>
    <x v="0"/>
    <n v="4737"/>
    <x v="2"/>
    <s v="ETAPA 02"/>
    <s v="BLOCO M"/>
    <n v="303"/>
    <s v="ÁGUAS LINDAS"/>
    <s v="YAN MENDES BORGES"/>
    <s v="&quot;71416253130&quot;"/>
    <x v="2"/>
    <x v="76"/>
    <s v="Não"/>
    <s v="Não"/>
    <s v="Não"/>
    <s v="Sim"/>
    <s v="Sim"/>
    <s v="Não"/>
    <s v="Não"/>
    <n v="153120.20000000001"/>
    <n v="604.05999999999995"/>
    <n v="0"/>
    <n v="114649.03"/>
    <n v="46879.97"/>
    <n v="0"/>
    <n v="161529"/>
    <n v="0"/>
    <n v="0"/>
    <m/>
    <n v="8787721447000"/>
    <s v="Contrato Adimplente"/>
    <n v="96213"/>
    <d v="2024-11-18T00:00:00"/>
    <n v="2745.55"/>
    <d v="2024-10-29T00:00:00"/>
    <x v="0"/>
    <d v="2024-10-18T00:00:00"/>
    <m/>
    <m/>
    <m/>
    <m/>
    <s v="Endy Carvalho Consultoria imobiliária"/>
    <m/>
    <m/>
    <m/>
    <d v="2025-03-25T00:00:00"/>
    <d v="2025-03-25T00:00:00"/>
    <s v="VENDA FINALIZADA"/>
    <d v="2024-10-21T00:00:00"/>
    <n v="30141"/>
    <n v="205488.53"/>
    <m/>
    <s v="AGL28"/>
    <n v="30141"/>
    <m/>
    <s v="Águas Lindas de Goiás"/>
    <s v="Goiás"/>
    <n v="5561993252727"/>
    <s v="Quadra 5"/>
    <n v="72927845"/>
    <s v="Recanto da Barragem"/>
    <s v="yanborgesmendes19@gmail.com"/>
    <m/>
    <n v="2013.57"/>
    <d v="2025-04-07T00:00:00"/>
    <m/>
    <m/>
    <m/>
    <n v="2916"/>
    <n v="6106"/>
    <s v="Soldado do Exército"/>
    <d v="2024-10-10T00:00:00"/>
    <n v="948.98"/>
    <m/>
    <m/>
    <d v="2024-11-04T00:00:00"/>
    <s v="MP129897"/>
    <d v="2024-10-10T00:00:00"/>
    <d v="2024-10-31T00:00:00"/>
    <m/>
    <d v="2024-10-17T00:00:00"/>
    <s v="Sim"/>
    <m/>
    <d v="2024-10-10T00:00:00"/>
    <m/>
    <m/>
    <m/>
    <m/>
    <m/>
    <d v="2024-10-10T00:00:00"/>
    <d v="2024-11-11T00:00:00"/>
    <d v="2024-10-17T00:00:00"/>
    <d v="2024-11-01T00:00:00"/>
    <d v="2024-10-30T00:00:00"/>
    <m/>
    <d v="2024-10-17T00:00:00"/>
    <d v="2024-10-23T00:00:00"/>
    <m/>
    <d v="2024-10-31T00:00:00"/>
    <d v="2024-11-25T00:00:00"/>
    <d v="2024-10-23T00:00:00"/>
    <d v="2024-11-14T00:00:00"/>
    <s v="Sim"/>
    <m/>
    <m/>
    <m/>
    <m/>
    <d v="2024-10-17T00:00:00"/>
    <m/>
    <d v="2024-11-18T00:00:00"/>
    <m/>
    <m/>
    <d v="2024-11-19T00:00:00"/>
    <d v="2024-10-22T00:00:00"/>
    <d v="2024-11-27T00:00:00"/>
    <d v="2024-12-12T00:00:00"/>
    <d v="2025-02-13T00:00:00"/>
    <d v="2025-03-12T00:00:00"/>
    <d v="2024-10-23T00:00:00"/>
    <d v="2025-03-12T00:00:00"/>
    <m/>
    <m/>
    <m/>
    <m/>
    <m/>
    <m/>
    <m/>
    <m/>
    <m/>
    <m/>
    <m/>
    <m/>
    <m/>
    <m/>
    <n v="4005.32"/>
    <m/>
    <s v="Pago"/>
    <s v="CADASTRO VALIDADO"/>
    <s v="FINALIZADO"/>
    <s v="FINALIZADO - SEM FIADOR"/>
    <s v="SIM"/>
  </r>
  <r>
    <n v="3907"/>
    <x v="1"/>
    <n v="4683"/>
    <x v="2"/>
    <s v="ETAPA 02"/>
    <s v="BLOCO Q"/>
    <n v="204"/>
    <s v="ÁGUAS LINDAS"/>
    <s v="MAILDA MUNIZ DE SOUZA"/>
    <s v="&quot;03937150196&quot;"/>
    <x v="2"/>
    <x v="6"/>
    <s v="Não"/>
    <s v="Não"/>
    <s v="Não"/>
    <s v="Não"/>
    <s v="Não"/>
    <s v="Não"/>
    <s v="Não"/>
    <n v="151349.10999999999"/>
    <n v="570"/>
    <n v="0"/>
    <n v="110017.47"/>
    <n v="12841"/>
    <n v="0"/>
    <n v="122858.47"/>
    <n v="0"/>
    <n v="0"/>
    <m/>
    <m/>
    <s v="Contrato Adimplente"/>
    <m/>
    <m/>
    <n v="0"/>
    <m/>
    <x v="1"/>
    <d v="2024-10-18T00:00:00"/>
    <m/>
    <m/>
    <m/>
    <m/>
    <s v="Endy Carvalho Consultoria imobiliária"/>
    <m/>
    <m/>
    <m/>
    <d v="2024-11-07T00:00:00"/>
    <d v="2024-11-07T00:00:00"/>
    <s v="CANCELADA"/>
    <m/>
    <n v="30136"/>
    <n v="202109.11"/>
    <m/>
    <s v="AGL28"/>
    <n v="30136"/>
    <m/>
    <s v="Águas Lindas de Goiás"/>
    <s v="Goiás"/>
    <n v="5561991627605"/>
    <s v="Q 79 CONJ A L 7A"/>
    <n v="72910000"/>
    <s v="SETOR 12"/>
    <s v="maildamuniz311@gmail.com"/>
    <m/>
    <n v="1950"/>
    <m/>
    <m/>
    <m/>
    <m/>
    <n v="2981"/>
    <n v="6102"/>
    <s v="Vendedor(a)"/>
    <d v="2024-09-21T00:00:00"/>
    <m/>
    <m/>
    <m/>
    <m/>
    <s v="MP129895"/>
    <d v="2024-09-21T00:00:00"/>
    <m/>
    <m/>
    <d v="2024-10-16T00:00:00"/>
    <m/>
    <m/>
    <d v="2024-09-21T00:00:00"/>
    <m/>
    <m/>
    <m/>
    <m/>
    <m/>
    <d v="2024-09-21T00:00:00"/>
    <m/>
    <d v="2024-10-17T00:00:00"/>
    <m/>
    <m/>
    <m/>
    <d v="2024-10-17T00:00:00"/>
    <m/>
    <m/>
    <m/>
    <m/>
    <d v="2024-10-17T00:00:00"/>
    <m/>
    <m/>
    <m/>
    <m/>
    <m/>
    <m/>
    <d v="2024-10-16T00:00:00"/>
    <m/>
    <m/>
    <m/>
    <m/>
    <m/>
    <d v="2024-10-16T00:00:00"/>
    <m/>
    <m/>
    <m/>
    <m/>
    <d v="2024-10-17T00:00:00"/>
    <m/>
    <m/>
    <m/>
    <m/>
    <m/>
    <m/>
    <m/>
    <m/>
    <m/>
    <m/>
    <m/>
    <m/>
    <m/>
    <m/>
    <m/>
    <m/>
    <m/>
    <s v="Não tem"/>
    <s v="CADASTRO VALIDADO"/>
    <s v="Cliente Desistiu - Solicitar Distrato"/>
    <s v="FINALIZADO - SEM FIADOR"/>
    <s v="SIM"/>
  </r>
  <r>
    <n v="3908"/>
    <x v="0"/>
    <n v="4720"/>
    <x v="2"/>
    <s v="ETAPA 02"/>
    <s v="BLOCO T"/>
    <n v="2"/>
    <s v="ÁGUAS LINDAS"/>
    <s v="JOCEANE DE LUCENA SANTANA"/>
    <s v="&quot;72746017172&quot;"/>
    <x v="6"/>
    <x v="78"/>
    <s v="Não"/>
    <s v="Não"/>
    <s v="Não"/>
    <s v="Sim"/>
    <s v="Sim"/>
    <s v="Não"/>
    <s v="Não"/>
    <n v="172968.74"/>
    <n v="989.97"/>
    <n v="0"/>
    <n v="168972.74"/>
    <n v="42431.64"/>
    <n v="0"/>
    <n v="211404.38"/>
    <n v="0"/>
    <n v="0"/>
    <m/>
    <n v="8787721372027"/>
    <s v="Contrato Adimplente"/>
    <n v="96312"/>
    <d v="2024-11-11T00:00:00"/>
    <n v="0"/>
    <d v="2024-10-21T00:00:00"/>
    <x v="0"/>
    <d v="2024-10-18T00:00:00"/>
    <m/>
    <m/>
    <m/>
    <m/>
    <s v="Endy Carvalho Consultoria imobiliária"/>
    <m/>
    <m/>
    <m/>
    <d v="2025-03-25T00:00:00"/>
    <d v="2025-03-25T00:00:00"/>
    <s v="VENDA FINALIZADA"/>
    <d v="2024-10-21T00:00:00"/>
    <n v="30144"/>
    <n v="236927.74"/>
    <m/>
    <s v="AGL28"/>
    <n v="30144"/>
    <s v="ERIKSWEL DE LUCENA SANTANA - 02550077105"/>
    <s v="Samambaia"/>
    <s v="Distrito Federal"/>
    <n v="5561983367445"/>
    <s v="QR 103 Conjunto 1"/>
    <n v="72301001"/>
    <s v="Samambaia Sul (Samambaia)"/>
    <s v="Joceane.oficial@gmail.com"/>
    <m/>
    <n v="3299.9"/>
    <d v="2025-03-30T00:00:00"/>
    <m/>
    <m/>
    <m/>
    <n v="3022"/>
    <n v="6110"/>
    <s v="Tecnico em secretariado"/>
    <d v="2024-10-03T00:00:00"/>
    <n v="919.68"/>
    <m/>
    <m/>
    <d v="2024-10-26T00:00:00"/>
    <s v="MP129898"/>
    <d v="2024-10-03T00:00:00"/>
    <d v="2024-10-22T00:00:00"/>
    <m/>
    <d v="2024-10-17T00:00:00"/>
    <s v="Sim"/>
    <m/>
    <d v="2024-10-03T00:00:00"/>
    <m/>
    <m/>
    <m/>
    <d v="2024-10-24T00:00:00"/>
    <m/>
    <d v="2024-10-03T00:00:00"/>
    <d v="2024-10-30T00:00:00"/>
    <d v="2024-10-17T00:00:00"/>
    <d v="2024-11-01T00:00:00"/>
    <d v="2024-10-22T00:00:00"/>
    <m/>
    <d v="2024-10-18T00:00:00"/>
    <d v="2024-10-18T00:00:00"/>
    <m/>
    <d v="2024-10-22T00:00:00"/>
    <d v="2024-11-25T00:00:00"/>
    <d v="2024-10-18T00:00:00"/>
    <d v="2024-11-07T00:00:00"/>
    <s v="Sim"/>
    <m/>
    <m/>
    <m/>
    <m/>
    <d v="2024-10-16T00:00:00"/>
    <m/>
    <d v="2024-11-12T00:00:00"/>
    <m/>
    <m/>
    <d v="2024-11-13T00:00:00"/>
    <d v="2024-10-17T00:00:00"/>
    <d v="2024-11-27T00:00:00"/>
    <d v="2024-12-12T00:00:00"/>
    <d v="2024-02-13T00:00:00"/>
    <d v="2025-03-12T00:00:00"/>
    <d v="2024-10-18T00:00:00"/>
    <d v="2025-03-12T00:00:00"/>
    <m/>
    <m/>
    <m/>
    <m/>
    <m/>
    <m/>
    <m/>
    <m/>
    <m/>
    <m/>
    <m/>
    <m/>
    <m/>
    <m/>
    <n v="4405.32"/>
    <m/>
    <s v="Não tem"/>
    <s v="CADASTRO VALIDADO"/>
    <s v="FINALIZADO"/>
    <s v="FINALIZADO - SEM FIADOR"/>
    <s v="SIM"/>
  </r>
  <r>
    <n v="3909"/>
    <x v="2"/>
    <n v="4722"/>
    <x v="5"/>
    <s v="Etapa Unica"/>
    <s v="BLOCO A"/>
    <n v="301"/>
    <s v="ÁGUAS LINDAS"/>
    <s v="VALDIANA MARQUES DOS SANTOS"/>
    <s v="&quot;83203362104&quot;"/>
    <x v="3"/>
    <x v="49"/>
    <s v="Não"/>
    <s v="Não"/>
    <s v="Não"/>
    <s v="Sim"/>
    <s v="Sim"/>
    <s v="Não"/>
    <s v="Não"/>
    <n v="149185.91"/>
    <n v="822.86"/>
    <n v="0"/>
    <n v="137939.84"/>
    <n v="50055.07"/>
    <n v="0"/>
    <n v="187994.91"/>
    <n v="0"/>
    <n v="0"/>
    <m/>
    <n v="8787721430272"/>
    <s v="Contrato Adimplente"/>
    <n v="105232"/>
    <d v="2024-11-18T00:00:00"/>
    <n v="2740.25"/>
    <d v="2024-10-31T00:00:00"/>
    <x v="0"/>
    <d v="2024-10-21T00:00:00"/>
    <m/>
    <m/>
    <m/>
    <m/>
    <s v="Endy Carvalho Consultoria imobiliária"/>
    <m/>
    <m/>
    <m/>
    <d v="2024-11-25T00:00:00"/>
    <d v="2025-11-14T00:00:00"/>
    <s v="VENDA FINALIZADA"/>
    <d v="2024-10-22T00:00:00"/>
    <n v="30223"/>
    <n v="210564.93"/>
    <m/>
    <s v="AGL29"/>
    <n v="30223"/>
    <m/>
    <s v="Recanto das Emas"/>
    <s v="Distrito Federal"/>
    <n v="5561984690456"/>
    <s v="QUADRA 604 CONJUNTO 19"/>
    <n v="72640419"/>
    <s v="RECANTO DAS EMAS"/>
    <s v="mvaldiana76@gmail.com"/>
    <m/>
    <n v="2824"/>
    <m/>
    <m/>
    <m/>
    <m/>
    <n v="3325"/>
    <n v="6116"/>
    <s v="Cuidador de Idosos"/>
    <d v="2024-10-03T00:00:00"/>
    <n v="915.46"/>
    <m/>
    <m/>
    <d v="2024-11-05T00:00:00"/>
    <s v="MP140389"/>
    <d v="2024-10-03T00:00:00"/>
    <d v="2024-11-05T00:00:00"/>
    <m/>
    <d v="2024-10-21T00:00:00"/>
    <s v="Sim"/>
    <m/>
    <d v="2024-10-03T00:00:00"/>
    <m/>
    <m/>
    <m/>
    <d v="2024-11-07T00:00:00"/>
    <m/>
    <d v="2024-10-05T00:00:00"/>
    <d v="2024-11-12T00:00:00"/>
    <d v="2024-10-21T00:00:00"/>
    <d v="2024-11-01T00:00:00"/>
    <d v="2024-11-05T00:00:00"/>
    <n v="52.54"/>
    <d v="2024-10-22T00:00:00"/>
    <d v="2024-10-29T00:00:00"/>
    <m/>
    <d v="2024-11-05T00:00:00"/>
    <d v="2024-12-17T00:00:00"/>
    <d v="2024-10-29T00:00:00"/>
    <d v="2024-11-14T00:00:00"/>
    <s v="Sim"/>
    <m/>
    <m/>
    <m/>
    <m/>
    <m/>
    <m/>
    <d v="2024-11-19T00:00:00"/>
    <m/>
    <m/>
    <d v="2024-11-22T00:00:00"/>
    <d v="2024-10-21T00:00:00"/>
    <d v="2024-12-30T00:00:00"/>
    <d v="2025-02-17T00:00:00"/>
    <d v="2025-02-17T00:00:00"/>
    <m/>
    <d v="2024-10-28T00:00:00"/>
    <m/>
    <m/>
    <m/>
    <m/>
    <m/>
    <m/>
    <m/>
    <m/>
    <m/>
    <m/>
    <m/>
    <m/>
    <m/>
    <m/>
    <m/>
    <n v="4005.32"/>
    <m/>
    <s v="Não tem"/>
    <s v="CADASTRO VALIDADO"/>
    <s v="FINALIZADO"/>
    <s v="FINALIZADO - SEM FIADOR"/>
    <s v="SIM"/>
  </r>
  <r>
    <n v="3910"/>
    <x v="4"/>
    <n v="4739"/>
    <x v="12"/>
    <s v="Etapa Única"/>
    <s v="BLOCO ÚNICO"/>
    <n v="1204"/>
    <s v="BRASÍLIA"/>
    <s v="DIOGO ALVES DA SILVA"/>
    <s v="&quot;02555200185&quot;"/>
    <x v="9"/>
    <x v="72"/>
    <s v="Não"/>
    <s v="Não"/>
    <s v="Não"/>
    <s v="Não"/>
    <s v="Não"/>
    <s v="Não"/>
    <s v="Não"/>
    <n v="350924.33"/>
    <n v="0"/>
    <n v="0"/>
    <n v="0"/>
    <n v="0"/>
    <n v="0"/>
    <n v="0"/>
    <n v="0"/>
    <n v="0"/>
    <m/>
    <m/>
    <s v="Contrato Adimplente"/>
    <m/>
    <m/>
    <n v="0"/>
    <m/>
    <x v="1"/>
    <d v="2024-10-21T00:00:00"/>
    <m/>
    <m/>
    <m/>
    <m/>
    <s v="Leal Cred - Alto Padrão"/>
    <m/>
    <m/>
    <m/>
    <d v="2024-10-30T00:00:00"/>
    <d v="2026-04-07T00:00:00"/>
    <s v="VENDA FINALIZADA"/>
    <d v="2024-10-21T00:00:00"/>
    <n v="30173"/>
    <n v="448328.11"/>
    <m/>
    <s v="DF 10"/>
    <n v="30173"/>
    <m/>
    <s v="Taguatinga"/>
    <s v="Distrito Federal"/>
    <n v="5561996060875"/>
    <s v="Rua Copaíba"/>
    <n v="71931720"/>
    <s v="Sul (Águas Claras)"/>
    <s v="professorsos2014@gmail.com"/>
    <m/>
    <n v="50000"/>
    <m/>
    <m/>
    <s v="Jessemar Silva Esteves Clementino (Gestor): Cliente Venda Direta, última parcela com vencimento para 10/12/2026. Parcela de chaves/Financiamento previsto para 31/12/2026"/>
    <s v="08/08/2025 às 10h30"/>
    <n v="8251"/>
    <n v="6101"/>
    <s v="Professor"/>
    <m/>
    <m/>
    <m/>
    <m/>
    <m/>
    <m/>
    <m/>
    <m/>
    <m/>
    <m/>
    <m/>
    <m/>
    <m/>
    <m/>
    <m/>
    <m/>
    <m/>
    <m/>
    <m/>
    <m/>
    <m/>
    <m/>
    <m/>
    <m/>
    <m/>
    <m/>
    <m/>
    <m/>
    <m/>
    <m/>
    <m/>
    <m/>
    <m/>
    <m/>
    <m/>
    <m/>
    <m/>
    <m/>
    <m/>
    <m/>
    <m/>
    <m/>
    <m/>
    <m/>
    <m/>
    <m/>
    <m/>
    <m/>
    <m/>
    <m/>
    <m/>
    <m/>
    <m/>
    <m/>
    <m/>
    <m/>
    <m/>
    <m/>
    <m/>
    <m/>
    <m/>
    <m/>
    <m/>
    <m/>
    <m/>
    <m/>
    <m/>
    <m/>
    <m/>
    <m/>
  </r>
  <r>
    <n v="3911"/>
    <x v="0"/>
    <n v="4730"/>
    <x v="2"/>
    <s v="ETAPA 01"/>
    <s v="BLOCO H"/>
    <n v="204"/>
    <s v="ÁGUAS LINDAS"/>
    <s v="WILLIAN JHONATA DE SOUZA ALENCAR"/>
    <s v="&quot;70572649177&quot;"/>
    <x v="2"/>
    <x v="20"/>
    <s v="Não"/>
    <s v="Não"/>
    <s v="Não"/>
    <s v="Não"/>
    <s v="Não"/>
    <s v="Não"/>
    <s v="Não"/>
    <n v="154869.79999999999"/>
    <n v="557.91999999999996"/>
    <n v="0"/>
    <n v="109015.88"/>
    <n v="45129.120000000003"/>
    <n v="0"/>
    <n v="154145"/>
    <n v="0"/>
    <n v="0"/>
    <m/>
    <n v="8787721482086"/>
    <s v="Contrato Adimplente"/>
    <n v="96130"/>
    <d v="2024-12-02T00:00:00"/>
    <n v="2745.55"/>
    <d v="2024-10-29T00:00:00"/>
    <x v="0"/>
    <d v="2024-10-22T00:00:00"/>
    <m/>
    <m/>
    <m/>
    <m/>
    <s v="Endy Carvalho Consultoria imobiliária"/>
    <m/>
    <m/>
    <m/>
    <d v="2024-12-27T00:00:00"/>
    <d v="2026-02-24T00:00:00"/>
    <s v="VENDA FINALIZADA"/>
    <d v="2024-10-24T00:00:00"/>
    <n v="30393"/>
    <n v="207109.8"/>
    <m/>
    <s v="AGL28"/>
    <n v="30393"/>
    <m/>
    <s v="Águas Lindas de Goiás"/>
    <s v="Goiás"/>
    <n v="5561991969227"/>
    <s v="Q. R, L. 4 A, OUTROS"/>
    <n v="72910000"/>
    <s v="SETOR COIMBRA"/>
    <s v="willianjhonata759@gmail.com"/>
    <m/>
    <n v="1990.21"/>
    <m/>
    <m/>
    <m/>
    <m/>
    <n v="2818"/>
    <n v="6118"/>
    <s v="Servente"/>
    <d v="2024-10-08T00:00:00"/>
    <n v="1209.6199999999999"/>
    <d v="2024-10-31T00:00:00"/>
    <m/>
    <d v="2024-11-03T00:00:00"/>
    <s v="MP147000"/>
    <d v="2024-10-08T00:00:00"/>
    <d v="2024-10-30T00:00:00"/>
    <m/>
    <d v="2024-10-21T00:00:00"/>
    <s v="Sim"/>
    <m/>
    <d v="2024-10-08T00:00:00"/>
    <m/>
    <m/>
    <m/>
    <d v="2024-11-04T00:00:00"/>
    <m/>
    <d v="2024-10-08T00:00:00"/>
    <d v="2024-11-11T00:00:00"/>
    <d v="2024-10-21T00:00:00"/>
    <d v="2024-11-01T00:00:00"/>
    <d v="2024-10-30T00:00:00"/>
    <m/>
    <d v="2024-10-22T00:00:00"/>
    <d v="2024-10-23T00:00:00"/>
    <m/>
    <d v="2024-10-31T00:00:00"/>
    <d v="2025-01-07T00:00:00"/>
    <d v="2024-10-23T00:00:00"/>
    <m/>
    <s v="Sim"/>
    <m/>
    <m/>
    <m/>
    <m/>
    <d v="2024-10-18T00:00:00"/>
    <m/>
    <d v="2024-12-02T00:00:00"/>
    <m/>
    <m/>
    <d v="2024-12-03T00:00:00"/>
    <d v="2024-10-22T00:00:00"/>
    <d v="2025-01-08T00:00:00"/>
    <d v="2024-12-02T00:00:00"/>
    <d v="2024-12-03T00:00:00"/>
    <d v="2026-02-06T00:00:00"/>
    <d v="2024-10-23T00:00:00"/>
    <d v="2026-02-06T00:00:00"/>
    <m/>
    <m/>
    <m/>
    <m/>
    <m/>
    <m/>
    <m/>
    <m/>
    <m/>
    <m/>
    <m/>
    <m/>
    <m/>
    <m/>
    <n v="4005.32"/>
    <m/>
    <s v="Não tem"/>
    <s v="CADASTRO VALIDADO"/>
    <s v="FINALIZADO"/>
    <s v="FINALIZADO - SEM FIADOR"/>
    <s v="SIM"/>
  </r>
  <r>
    <n v="3912"/>
    <x v="0"/>
    <n v="4726"/>
    <x v="14"/>
    <s v="Etapa Unica"/>
    <s v="BLOCO H"/>
    <n v="101"/>
    <s v="FORMOSA"/>
    <s v="THIAGO ANTONIO SOUZA DA SILVA"/>
    <s v="&quot;06727733686&quot;"/>
    <x v="3"/>
    <x v="44"/>
    <s v="Não"/>
    <s v="Não"/>
    <s v="Não"/>
    <s v="Não"/>
    <s v="Não"/>
    <s v="Não"/>
    <s v="Não"/>
    <n v="162992.01999999999"/>
    <n v="968.83"/>
    <n v="0"/>
    <n v="158901.01999999999"/>
    <n v="4091"/>
    <n v="0"/>
    <n v="162992.01999999999"/>
    <n v="0"/>
    <n v="0"/>
    <m/>
    <n v="8787721415150"/>
    <s v="Contrato Adimplente"/>
    <m/>
    <d v="2024-11-29T00:00:00"/>
    <n v="3899.16"/>
    <d v="2024-10-31T00:00:00"/>
    <x v="0"/>
    <d v="2024-10-22T00:00:00"/>
    <m/>
    <m/>
    <m/>
    <m/>
    <s v="Endy Carvalho Consultoria imobiliária"/>
    <m/>
    <m/>
    <m/>
    <d v="2025-10-13T00:00:00"/>
    <d v="2025-10-13T00:00:00"/>
    <s v="VENDA FINALIZADA"/>
    <d v="2024-10-28T00:00:00"/>
    <m/>
    <n v="227938.8"/>
    <m/>
    <s v="FSA011"/>
    <m/>
    <m/>
    <s v="Formosa"/>
    <s v="Goiás"/>
    <n v="5538998218109"/>
    <s v="RUA DAS FLORES"/>
    <n v="73807205"/>
    <s v="SETOR NORDESTE"/>
    <s v="thiagolermonsouza@gmail.com"/>
    <m/>
    <n v="3229.43"/>
    <d v="2025-01-20T00:00:00"/>
    <m/>
    <m/>
    <m/>
    <n v="4103"/>
    <n v="6120"/>
    <s v="Professor"/>
    <d v="2024-10-08T00:00:00"/>
    <m/>
    <m/>
    <s v="sim"/>
    <m/>
    <s v="MP147486"/>
    <d v="2024-10-08T00:00:00"/>
    <d v="2024-11-15T00:00:00"/>
    <m/>
    <d v="2024-10-22T00:00:00"/>
    <s v="Sim"/>
    <m/>
    <d v="2024-10-08T00:00:00"/>
    <m/>
    <m/>
    <m/>
    <d v="2024-11-27T00:00:00"/>
    <m/>
    <d v="2024-10-08T00:00:00"/>
    <d v="2024-11-28T00:00:00"/>
    <d v="2024-10-23T00:00:00"/>
    <d v="2025-04-01T00:00:00"/>
    <d v="2024-11-18T00:00:00"/>
    <m/>
    <d v="2024-10-25T00:00:00"/>
    <d v="2024-10-29T00:00:00"/>
    <d v="2025-01-20T00:00:00"/>
    <d v="2024-11-21T00:00:00"/>
    <d v="2025-05-07T00:00:00"/>
    <d v="2024-10-28T00:00:00"/>
    <m/>
    <s v="Sim"/>
    <m/>
    <m/>
    <m/>
    <m/>
    <d v="2024-11-05T00:00:00"/>
    <m/>
    <d v="2024-11-29T00:00:00"/>
    <m/>
    <m/>
    <d v="2024-12-02T00:00:00"/>
    <d v="2024-10-25T00:00:00"/>
    <d v="2025-05-09T00:00:00"/>
    <d v="2025-06-27T00:00:00"/>
    <d v="2025-07-24T00:00:00"/>
    <d v="2025-08-12T00:00:00"/>
    <d v="2024-10-28T00:00:00"/>
    <d v="2025-08-20T00:00:00"/>
    <m/>
    <m/>
    <m/>
    <m/>
    <m/>
    <m/>
    <m/>
    <m/>
    <m/>
    <m/>
    <m/>
    <m/>
    <m/>
    <m/>
    <n v="1817.4"/>
    <m/>
    <s v="Pago"/>
    <m/>
    <m/>
    <m/>
    <s v="SIM"/>
  </r>
  <r>
    <n v="3913"/>
    <x v="1"/>
    <n v="4718"/>
    <x v="7"/>
    <s v="Etapa Unica"/>
    <s v="BLOCO E"/>
    <s v="APTO 204"/>
    <s v="FORMOSA"/>
    <s v="GLEISON HONORIO FERREIRA"/>
    <s v="&quot;01527545121&quot;"/>
    <x v="1"/>
    <x v="10"/>
    <s v="Não"/>
    <s v="Não"/>
    <s v="Não"/>
    <s v="Não"/>
    <s v="Não"/>
    <s v="Não"/>
    <s v="Não"/>
    <n v="158781.63"/>
    <n v="660"/>
    <n v="0"/>
    <n v="124273.94"/>
    <n v="26933"/>
    <n v="0"/>
    <n v="151206.94"/>
    <n v="0"/>
    <n v="0"/>
    <m/>
    <m/>
    <s v="Contrato Adimplente"/>
    <m/>
    <m/>
    <n v="0"/>
    <m/>
    <x v="1"/>
    <d v="2024-10-22T00:00:00"/>
    <m/>
    <m/>
    <m/>
    <m/>
    <s v="CAIXA CREDFÁCIL"/>
    <s v="Flávia Cristina da Silva Mittelstaedt"/>
    <m/>
    <m/>
    <d v="2024-12-30T00:00:00"/>
    <d v="2024-12-30T00:00:00"/>
    <s v="DISTRATO"/>
    <d v="2024-10-24T00:00:00"/>
    <n v="30392"/>
    <n v="222000.03"/>
    <m/>
    <s v="FSA010"/>
    <n v="30392"/>
    <m/>
    <s v="Formosa"/>
    <s v="Goiás"/>
    <n v="5534998430318"/>
    <s v="RUA JACINTO BORBA Q 11"/>
    <n v="73805380"/>
    <s v="SETOR PAMPULHA"/>
    <s v="gleisomhonorio71@gmail.com"/>
    <m/>
    <n v="2397.38"/>
    <d v="2025-03-25T00:00:00"/>
    <m/>
    <m/>
    <m/>
    <n v="3655"/>
    <n v="6117"/>
    <s v="Auxiliar"/>
    <d v="2024-10-24T00:00:00"/>
    <m/>
    <m/>
    <s v="sim"/>
    <m/>
    <s v="MP143271"/>
    <d v="2024-10-25T00:00:00"/>
    <m/>
    <m/>
    <d v="2024-10-22T00:00:00"/>
    <m/>
    <m/>
    <d v="2024-10-25T00:00:00"/>
    <m/>
    <m/>
    <m/>
    <m/>
    <m/>
    <m/>
    <m/>
    <d v="2024-11-07T00:00:00"/>
    <m/>
    <m/>
    <m/>
    <d v="2024-11-11T00:00:00"/>
    <d v="2024-12-04T00:00:00"/>
    <m/>
    <m/>
    <m/>
    <m/>
    <m/>
    <s v="Pendências Diversas"/>
    <m/>
    <m/>
    <m/>
    <m/>
    <m/>
    <m/>
    <m/>
    <m/>
    <m/>
    <m/>
    <m/>
    <m/>
    <m/>
    <m/>
    <m/>
    <m/>
    <m/>
    <m/>
    <m/>
    <m/>
    <m/>
    <m/>
    <m/>
    <m/>
    <m/>
    <m/>
    <m/>
    <m/>
    <m/>
    <m/>
    <m/>
    <m/>
    <m/>
    <s v="Não tem"/>
    <m/>
    <s v="cliente aprovado no empreendimento errado,"/>
    <m/>
    <s v="TALVEZ"/>
  </r>
  <r>
    <n v="3914"/>
    <x v="0"/>
    <n v="4744"/>
    <x v="2"/>
    <s v="ETAPA 02"/>
    <s v="BLOCO I"/>
    <n v="104"/>
    <s v="ÁGUAS LINDAS"/>
    <s v="GABRIELA DE MOURA DIAS"/>
    <s v="&quot;06884313137&quot;"/>
    <x v="6"/>
    <x v="29"/>
    <s v="Não"/>
    <s v="Não"/>
    <s v="Não"/>
    <s v="Não"/>
    <s v="Sim"/>
    <s v="Não"/>
    <s v="Não"/>
    <n v="159236.01"/>
    <n v="502.2"/>
    <n v="0"/>
    <n v="104236.12"/>
    <n v="45236.12"/>
    <n v="0"/>
    <n v="149472.24"/>
    <n v="0"/>
    <n v="0"/>
    <m/>
    <n v="8787721466056"/>
    <s v="Contrato Adimplente"/>
    <n v="96142"/>
    <d v="2024-11-22T00:00:00"/>
    <n v="2755.55"/>
    <d v="2024-10-25T00:00:00"/>
    <x v="0"/>
    <d v="2024-10-23T00:00:00"/>
    <m/>
    <m/>
    <m/>
    <m/>
    <s v="Endy Carvalho Consultoria imobiliária"/>
    <m/>
    <m/>
    <m/>
    <d v="2025-03-26T00:00:00"/>
    <d v="2025-04-22T00:00:00"/>
    <s v="VENDA FINALIZADA"/>
    <d v="2024-10-24T00:00:00"/>
    <n v="30394"/>
    <n v="206236.01"/>
    <m/>
    <s v="AGL28"/>
    <n v="30394"/>
    <m/>
    <s v="Águas Lindas de Goiás"/>
    <s v="Goiás"/>
    <n v="5561999319661"/>
    <s v="RUA 08 QD 58"/>
    <n v="72979971"/>
    <s v="Girassol"/>
    <s v="gabrielademdias@gmail.com"/>
    <m/>
    <n v="1674"/>
    <d v="2025-03-20T00:00:00"/>
    <m/>
    <m/>
    <m/>
    <n v="2841"/>
    <n v="6119"/>
    <s v="Recepcionista"/>
    <d v="2024-10-15T00:00:00"/>
    <n v="908.13"/>
    <d v="2024-10-31T00:00:00"/>
    <m/>
    <d v="2024-10-30T00:00:00"/>
    <s v="MP129900"/>
    <d v="2024-10-15T00:00:00"/>
    <d v="2024-10-30T00:00:00"/>
    <m/>
    <d v="2024-10-22T00:00:00"/>
    <s v="Sim"/>
    <m/>
    <d v="2024-10-15T00:00:00"/>
    <m/>
    <m/>
    <m/>
    <d v="2024-11-04T00:00:00"/>
    <m/>
    <d v="2024-10-15T00:00:00"/>
    <d v="2024-11-14T00:00:00"/>
    <d v="2024-10-22T00:00:00"/>
    <d v="2024-11-01T00:00:00"/>
    <d v="2024-10-30T00:00:00"/>
    <m/>
    <d v="2024-10-24T00:00:00"/>
    <d v="2024-10-24T00:00:00"/>
    <m/>
    <d v="2024-10-31T00:00:00"/>
    <d v="2024-11-25T00:00:00"/>
    <d v="2024-10-24T00:00:00"/>
    <d v="2024-11-21T00:00:00"/>
    <s v="Sim"/>
    <m/>
    <m/>
    <m/>
    <m/>
    <d v="2024-10-22T00:00:00"/>
    <m/>
    <d v="2024-11-22T00:00:00"/>
    <m/>
    <m/>
    <d v="2024-11-21T00:00:00"/>
    <d v="2024-10-23T00:00:00"/>
    <d v="2024-11-27T00:00:00"/>
    <d v="2024-12-12T00:00:00"/>
    <d v="2025-02-13T00:00:00"/>
    <d v="2025-03-12T00:00:00"/>
    <d v="2024-10-23T00:00:00"/>
    <d v="2025-03-12T00:00:00"/>
    <m/>
    <m/>
    <m/>
    <m/>
    <m/>
    <m/>
    <m/>
    <m/>
    <m/>
    <m/>
    <m/>
    <m/>
    <m/>
    <m/>
    <n v="4105.32"/>
    <m/>
    <s v="Pago"/>
    <s v="CADASTRO VALIDADO"/>
    <s v="FINALIZADO"/>
    <s v="FINALIZADO - SEM FIADOR"/>
    <s v="SIM"/>
  </r>
  <r>
    <n v="3915"/>
    <x v="1"/>
    <n v="4728"/>
    <x v="14"/>
    <s v="Etapa Unica"/>
    <s v="BLOCO C"/>
    <n v="302"/>
    <s v="FORMOSA"/>
    <s v="GEANY SILVA SANTAREM"/>
    <s v="&quot;06235534140&quot;"/>
    <x v="0"/>
    <x v="12"/>
    <s v="Não"/>
    <s v="Não"/>
    <s v="Não"/>
    <s v="Não"/>
    <s v="Não"/>
    <s v="Não"/>
    <s v="Não"/>
    <n v="156779.98000000001"/>
    <n v="0"/>
    <n v="0"/>
    <n v="0"/>
    <n v="0"/>
    <n v="0"/>
    <n v="0"/>
    <n v="0"/>
    <n v="0"/>
    <m/>
    <m/>
    <s v="Contrato Adimplente"/>
    <m/>
    <m/>
    <n v="0"/>
    <m/>
    <x v="1"/>
    <d v="2024-10-24T00:00:00"/>
    <m/>
    <m/>
    <m/>
    <m/>
    <s v="CAIXA CREDFÁCIL"/>
    <m/>
    <m/>
    <m/>
    <d v="2024-11-28T00:00:00"/>
    <d v="2024-11-28T00:00:00"/>
    <s v="DISTRATO"/>
    <d v="2024-10-28T00:00:00"/>
    <m/>
    <n v="222000.35"/>
    <m/>
    <s v="FSA011"/>
    <m/>
    <m/>
    <s v="Formosa"/>
    <s v="Goiás"/>
    <n v="5561998398597"/>
    <s v="RUA 1 Q 48-A"/>
    <n v="73813804"/>
    <s v="Parque Lago"/>
    <s v="geanysantarem09@gmail.com"/>
    <m/>
    <n v="1822.99"/>
    <m/>
    <m/>
    <m/>
    <m/>
    <n v="4192"/>
    <n v="6121"/>
    <s v="Auxiliar"/>
    <m/>
    <m/>
    <m/>
    <m/>
    <m/>
    <s v="MP147487"/>
    <m/>
    <m/>
    <m/>
    <d v="2024-10-24T00:00:00"/>
    <m/>
    <m/>
    <m/>
    <m/>
    <m/>
    <m/>
    <m/>
    <m/>
    <m/>
    <m/>
    <d v="2024-10-24T00:00:00"/>
    <m/>
    <m/>
    <m/>
    <d v="2024-10-25T00:00:00"/>
    <m/>
    <m/>
    <m/>
    <m/>
    <m/>
    <m/>
    <m/>
    <m/>
    <m/>
    <m/>
    <m/>
    <m/>
    <m/>
    <m/>
    <m/>
    <m/>
    <m/>
    <d v="2024-10-25T00:00:00"/>
    <m/>
    <m/>
    <m/>
    <m/>
    <m/>
    <m/>
    <m/>
    <m/>
    <m/>
    <m/>
    <m/>
    <m/>
    <m/>
    <m/>
    <m/>
    <m/>
    <m/>
    <m/>
    <m/>
    <m/>
    <m/>
    <m/>
    <s v="Pago"/>
    <m/>
    <m/>
    <s v="não conseguiu fiador vai reprovar"/>
    <s v="NÃO"/>
  </r>
  <r>
    <n v="3916"/>
    <x v="4"/>
    <n v="4776"/>
    <x v="12"/>
    <s v="Etapa Única"/>
    <s v="BLOCO ÚNICO"/>
    <n v="4"/>
    <s v="BRASÍLIA"/>
    <s v="MARCOS ANTONIO DA SILVA"/>
    <s v="&quot;76713903134&quot;"/>
    <x v="9"/>
    <x v="72"/>
    <s v="Não"/>
    <s v="Não"/>
    <s v="Não"/>
    <s v="Não"/>
    <s v="Não"/>
    <s v="Não"/>
    <s v="Não"/>
    <n v="504895.58"/>
    <n v="0"/>
    <n v="0"/>
    <n v="0"/>
    <n v="0"/>
    <n v="0"/>
    <n v="0"/>
    <n v="0"/>
    <n v="0"/>
    <m/>
    <m/>
    <s v="Contrato Adimplente"/>
    <m/>
    <m/>
    <n v="0"/>
    <m/>
    <x v="1"/>
    <d v="2024-10-24T00:00:00"/>
    <m/>
    <m/>
    <m/>
    <m/>
    <s v="Leal Cred - Alto Padrão"/>
    <m/>
    <m/>
    <m/>
    <d v="2024-10-24T00:00:00"/>
    <d v="2026-04-07T00:00:00"/>
    <s v="VENDA FINALIZADA"/>
    <d v="2024-10-24T00:00:00"/>
    <m/>
    <n v="675115.33"/>
    <m/>
    <s v="DF 10"/>
    <m/>
    <m/>
    <s v="Taguatinga"/>
    <s v="Distrito Federal"/>
    <n v="5561981751031"/>
    <s v="Quadra 102 LT 03 BL A"/>
    <n v="71907000"/>
    <s v="Norte (Águas Claras)"/>
    <s v="MARCOSSILVADV@GMAIL.COM"/>
    <m/>
    <n v="0"/>
    <m/>
    <m/>
    <s v="Jessemar Silva Esteves Clementino (Gestor): Cliente Venda Direta, última parcela com vencimento para 30/12/2026. Parcela de chaves/Financiamento previsto para 31/12/2026"/>
    <s v="08/08/2025 às 10h29"/>
    <n v="8157"/>
    <m/>
    <s v="Gerente"/>
    <m/>
    <m/>
    <m/>
    <m/>
    <m/>
    <m/>
    <m/>
    <m/>
    <m/>
    <m/>
    <m/>
    <m/>
    <m/>
    <m/>
    <m/>
    <m/>
    <m/>
    <m/>
    <m/>
    <m/>
    <m/>
    <m/>
    <m/>
    <m/>
    <m/>
    <m/>
    <m/>
    <m/>
    <m/>
    <m/>
    <m/>
    <m/>
    <m/>
    <m/>
    <m/>
    <m/>
    <m/>
    <m/>
    <m/>
    <m/>
    <m/>
    <m/>
    <m/>
    <m/>
    <m/>
    <m/>
    <m/>
    <m/>
    <m/>
    <m/>
    <m/>
    <m/>
    <m/>
    <m/>
    <m/>
    <m/>
    <m/>
    <m/>
    <m/>
    <m/>
    <m/>
    <m/>
    <m/>
    <m/>
    <m/>
    <m/>
    <m/>
    <m/>
    <m/>
    <m/>
  </r>
  <r>
    <n v="3917"/>
    <x v="1"/>
    <n v="4777"/>
    <x v="12"/>
    <s v="Etapa Única"/>
    <s v="BLOCO ÚNICO"/>
    <n v="101"/>
    <s v="BRASÍLIA"/>
    <s v="ROBSON ALBERTO SOARES"/>
    <s v="&quot;88672328191&quot;"/>
    <x v="9"/>
    <x v="72"/>
    <s v="Não"/>
    <s v="Não"/>
    <s v="Não"/>
    <s v="Não"/>
    <s v="Não"/>
    <s v="Não"/>
    <s v="Não"/>
    <n v="256745.88"/>
    <n v="0"/>
    <n v="0"/>
    <n v="0"/>
    <n v="0"/>
    <n v="0"/>
    <n v="0"/>
    <n v="0"/>
    <n v="0"/>
    <m/>
    <m/>
    <s v="Contrato Adimplente"/>
    <m/>
    <m/>
    <n v="0"/>
    <m/>
    <x v="1"/>
    <d v="2024-10-24T00:00:00"/>
    <m/>
    <m/>
    <m/>
    <m/>
    <m/>
    <m/>
    <m/>
    <m/>
    <d v="2024-12-10T00:00:00"/>
    <d v="2024-12-10T00:00:00"/>
    <s v="DISTRATO"/>
    <d v="2024-10-24T00:00:00"/>
    <m/>
    <n v="350000"/>
    <m/>
    <s v="DF 10"/>
    <m/>
    <m/>
    <s v="Núcleo Bandeirante"/>
    <s v="Distrito Federal"/>
    <n v="5561992319339"/>
    <s v="Avenida Central Área Especial 12 LOTE E"/>
    <n v="71710580"/>
    <s v="Núcleo Bandeirante"/>
    <s v="BYNHO24@HOTMAIL.COM"/>
    <n v="5561992319339"/>
    <n v="0"/>
    <m/>
    <m/>
    <m/>
    <m/>
    <n v="8160"/>
    <m/>
    <s v="Professor(a)"/>
    <m/>
    <m/>
    <m/>
    <m/>
    <m/>
    <m/>
    <m/>
    <m/>
    <m/>
    <m/>
    <m/>
    <m/>
    <m/>
    <m/>
    <m/>
    <m/>
    <m/>
    <m/>
    <m/>
    <m/>
    <m/>
    <m/>
    <m/>
    <m/>
    <m/>
    <m/>
    <m/>
    <m/>
    <m/>
    <m/>
    <m/>
    <m/>
    <m/>
    <m/>
    <m/>
    <m/>
    <m/>
    <m/>
    <m/>
    <m/>
    <m/>
    <m/>
    <m/>
    <m/>
    <m/>
    <m/>
    <m/>
    <m/>
    <m/>
    <m/>
    <m/>
    <m/>
    <m/>
    <m/>
    <m/>
    <m/>
    <m/>
    <m/>
    <m/>
    <m/>
    <m/>
    <m/>
    <m/>
    <m/>
    <m/>
    <m/>
    <m/>
    <m/>
    <m/>
    <m/>
  </r>
  <r>
    <n v="3918"/>
    <x v="0"/>
    <n v="4779"/>
    <x v="12"/>
    <s v="Etapa Única"/>
    <s v="BLOCO ÚNICO"/>
    <n v="102"/>
    <s v="BRASÍLIA"/>
    <s v="RAFAELA GUIMARAES CORREIA"/>
    <s v="&quot;09576821665&quot;"/>
    <x v="9"/>
    <x v="72"/>
    <s v="Não"/>
    <s v="Não"/>
    <s v="Não"/>
    <s v="Não"/>
    <s v="Não"/>
    <s v="Não"/>
    <s v="Não"/>
    <n v="340000"/>
    <n v="0"/>
    <n v="0"/>
    <n v="0"/>
    <n v="0"/>
    <n v="0"/>
    <n v="0"/>
    <n v="0"/>
    <n v="0"/>
    <m/>
    <m/>
    <s v="Contrato Adimplente"/>
    <m/>
    <m/>
    <n v="0"/>
    <d v="2024-10-18T00:00:00"/>
    <x v="0"/>
    <d v="2024-10-24T00:00:00"/>
    <m/>
    <m/>
    <m/>
    <m/>
    <s v="Endy Carvalho Consultoria imobiliária"/>
    <s v="Eduardo Martins (Perfil CCA)"/>
    <m/>
    <m/>
    <d v="2025-02-17T00:00:00"/>
    <d v="2025-03-07T00:00:00"/>
    <s v="VENDA FINALIZADA"/>
    <d v="2024-10-24T00:00:00"/>
    <m/>
    <n v="350000"/>
    <m/>
    <s v="DF 10"/>
    <m/>
    <m/>
    <s v="Riacho Fundo"/>
    <s v="Distrito Federal"/>
    <n v="5561999376238"/>
    <s v="CLN 7 Bloco A LOTE 01"/>
    <n v="71805541"/>
    <s v="Riacho Fundo I"/>
    <s v="RAFACORREIA.G@HOTMAIL.COM"/>
    <m/>
    <n v="0"/>
    <m/>
    <m/>
    <m/>
    <m/>
    <n v="8161"/>
    <m/>
    <s v="Desenhista"/>
    <m/>
    <m/>
    <m/>
    <m/>
    <m/>
    <m/>
    <m/>
    <m/>
    <m/>
    <m/>
    <m/>
    <m/>
    <m/>
    <m/>
    <m/>
    <m/>
    <m/>
    <m/>
    <m/>
    <m/>
    <m/>
    <m/>
    <m/>
    <m/>
    <m/>
    <m/>
    <m/>
    <m/>
    <m/>
    <m/>
    <m/>
    <m/>
    <m/>
    <m/>
    <m/>
    <m/>
    <m/>
    <m/>
    <d v="2025-02-14T00:00:00"/>
    <m/>
    <m/>
    <d v="2025-02-17T00:00:00"/>
    <m/>
    <m/>
    <m/>
    <m/>
    <m/>
    <m/>
    <m/>
    <m/>
    <m/>
    <m/>
    <m/>
    <m/>
    <m/>
    <m/>
    <m/>
    <m/>
    <m/>
    <m/>
    <m/>
    <m/>
    <m/>
    <m/>
    <m/>
    <m/>
    <m/>
    <m/>
    <m/>
    <m/>
  </r>
  <r>
    <n v="3919"/>
    <x v="1"/>
    <n v="4780"/>
    <x v="12"/>
    <s v="Etapa Única"/>
    <s v="BLOCO ÚNICO"/>
    <n v="104"/>
    <s v="BRASÍLIA"/>
    <s v="IRENE ANTONIA DE MOURA"/>
    <s v="&quot;03275867610&quot;"/>
    <x v="9"/>
    <x v="72"/>
    <s v="Não"/>
    <s v="Não"/>
    <s v="Não"/>
    <s v="Não"/>
    <s v="Não"/>
    <s v="Não"/>
    <s v="Não"/>
    <n v="329005.45"/>
    <n v="0"/>
    <n v="0"/>
    <n v="0"/>
    <n v="0"/>
    <n v="0"/>
    <n v="0"/>
    <n v="0"/>
    <n v="0"/>
    <m/>
    <m/>
    <s v="Contrato Adimplente"/>
    <m/>
    <m/>
    <n v="0"/>
    <m/>
    <x v="1"/>
    <d v="2024-10-24T00:00:00"/>
    <m/>
    <m/>
    <m/>
    <m/>
    <m/>
    <m/>
    <m/>
    <m/>
    <d v="2025-03-27T00:00:00"/>
    <d v="2025-03-27T00:00:00"/>
    <s v="DISTRATO"/>
    <d v="2024-10-24T00:00:00"/>
    <m/>
    <n v="420081.45"/>
    <m/>
    <s v="DF 10"/>
    <m/>
    <m/>
    <s v="Riacho Fundo"/>
    <s v="Distrito Federal"/>
    <n v="5561992020436"/>
    <s v="QN 5 Conjunto 10"/>
    <n v="71805410"/>
    <s v="Riacho Fundo I"/>
    <s v="irene.antoniademoura@gmail.com"/>
    <m/>
    <n v="0"/>
    <m/>
    <m/>
    <m/>
    <m/>
    <n v="8163"/>
    <m/>
    <s v="Professor(a)"/>
    <m/>
    <m/>
    <m/>
    <m/>
    <m/>
    <m/>
    <m/>
    <m/>
    <m/>
    <m/>
    <m/>
    <m/>
    <m/>
    <m/>
    <m/>
    <m/>
    <m/>
    <m/>
    <m/>
    <m/>
    <m/>
    <m/>
    <m/>
    <m/>
    <m/>
    <m/>
    <m/>
    <m/>
    <m/>
    <m/>
    <m/>
    <m/>
    <m/>
    <m/>
    <m/>
    <m/>
    <m/>
    <m/>
    <m/>
    <m/>
    <m/>
    <m/>
    <m/>
    <m/>
    <m/>
    <m/>
    <m/>
    <m/>
    <m/>
    <m/>
    <m/>
    <m/>
    <m/>
    <m/>
    <m/>
    <m/>
    <m/>
    <m/>
    <m/>
    <m/>
    <m/>
    <m/>
    <m/>
    <m/>
    <m/>
    <m/>
    <m/>
    <m/>
    <m/>
    <m/>
  </r>
  <r>
    <n v="3920"/>
    <x v="0"/>
    <n v="4727"/>
    <x v="13"/>
    <s v="Etapa Unica"/>
    <s v="BLOCO A"/>
    <n v="101"/>
    <s v="ÁGUAS LINDAS"/>
    <s v="GENAILTON ALVES DOS SANTOS"/>
    <s v="&quot;89297938191&quot;"/>
    <x v="6"/>
    <x v="41"/>
    <s v="Não"/>
    <s v="Não"/>
    <s v="Não"/>
    <s v="Sim"/>
    <s v="Sim"/>
    <s v="Não"/>
    <s v="Não"/>
    <n v="157788.64000000001"/>
    <n v="717.97"/>
    <n v="0"/>
    <n v="135094.64000000001"/>
    <n v="50211.360000000001"/>
    <n v="0"/>
    <n v="185306"/>
    <n v="0"/>
    <n v="0"/>
    <m/>
    <n v="8787721419651"/>
    <s v="Contrato Adimplente"/>
    <n v="109143"/>
    <d v="2024-12-09T00:00:00"/>
    <n v="2740.25"/>
    <d v="2024-10-25T00:00:00"/>
    <x v="0"/>
    <d v="2024-10-25T00:00:00"/>
    <m/>
    <m/>
    <m/>
    <m/>
    <s v="GRUPO IMERGE"/>
    <s v="Coordenação - Crédito"/>
    <m/>
    <m/>
    <d v="2026-01-26T00:00:00"/>
    <d v="2026-01-26T00:00:00"/>
    <s v="VENDA FINALIZADA"/>
    <d v="2024-10-25T00:00:00"/>
    <m/>
    <n v="203588.64"/>
    <m/>
    <s v="AGL30 -"/>
    <m/>
    <m/>
    <m/>
    <m/>
    <n v="5561991893586"/>
    <s v="Quadra QB 8"/>
    <n v="72915484"/>
    <s v="Mansões Pôr do Sol"/>
    <s v="Genailtonalves.fi@gmail.com"/>
    <m/>
    <n v="2393.2600000000002"/>
    <m/>
    <m/>
    <m/>
    <m/>
    <n v="3879"/>
    <n v="6122"/>
    <s v="Porteiro"/>
    <d v="2024-10-07T00:00:00"/>
    <n v="738.33"/>
    <m/>
    <s v="sim"/>
    <d v="2024-11-01T00:00:00"/>
    <s v="MP147894"/>
    <d v="2024-10-07T00:00:00"/>
    <d v="2024-10-30T00:00:00"/>
    <m/>
    <d v="2024-10-24T00:00:00"/>
    <s v="Sim"/>
    <m/>
    <d v="2024-10-07T00:00:00"/>
    <m/>
    <m/>
    <m/>
    <d v="2024-11-07T00:00:00"/>
    <m/>
    <d v="2024-10-25T00:00:00"/>
    <d v="2024-11-12T00:00:00"/>
    <d v="2024-10-24T00:00:00"/>
    <d v="2025-04-01T00:00:00"/>
    <d v="2024-11-01T00:00:00"/>
    <m/>
    <d v="2024-10-25T00:00:00"/>
    <d v="2024-10-25T00:00:00"/>
    <m/>
    <d v="2024-11-04T00:00:00"/>
    <d v="2025-04-08T00:00:00"/>
    <d v="2024-10-25T00:00:00"/>
    <d v="2024-11-14T00:00:00"/>
    <s v="Sim"/>
    <m/>
    <m/>
    <m/>
    <m/>
    <d v="2024-10-24T00:00:00"/>
    <m/>
    <d v="2024-12-10T00:00:00"/>
    <m/>
    <m/>
    <d v="2024-12-19T00:00:00"/>
    <d v="2024-10-24T00:00:00"/>
    <d v="2025-04-10T00:00:00"/>
    <d v="2025-08-12T00:00:00"/>
    <d v="2025-09-01T00:00:00"/>
    <d v="2026-01-08T00:00:00"/>
    <d v="2024-10-25T00:00:00"/>
    <d v="2026-01-08T00:00:00"/>
    <m/>
    <m/>
    <m/>
    <m/>
    <m/>
    <m/>
    <m/>
    <m/>
    <m/>
    <m/>
    <m/>
    <m/>
    <m/>
    <m/>
    <n v="4165.32"/>
    <m/>
    <s v="Não tem"/>
    <s v="CADASTRO VALIDADO"/>
    <s v="FINALIZADO"/>
    <s v="FINALIZADO - SEM FIADOR"/>
    <s v="SIM"/>
  </r>
  <r>
    <n v="3921"/>
    <x v="0"/>
    <n v="4611"/>
    <x v="2"/>
    <s v="ETAPA 02"/>
    <s v="BLOCO K"/>
    <n v="2"/>
    <s v="ÁGUAS LINDAS"/>
    <s v="SIRLENE CRISTINA SILVA DOS SANTOS"/>
    <s v="&quot;97446467215&quot;"/>
    <x v="2"/>
    <x v="7"/>
    <s v="Não"/>
    <s v="Não"/>
    <s v="Não"/>
    <s v="Não"/>
    <s v="Sim"/>
    <s v="Não"/>
    <s v="Não"/>
    <n v="160722.96"/>
    <n v="532.35"/>
    <n v="0"/>
    <n v="109258.44"/>
    <n v="44275.56"/>
    <n v="0"/>
    <n v="153534"/>
    <n v="0"/>
    <n v="0"/>
    <m/>
    <n v="8787721526830"/>
    <s v="Contrato Adimplente"/>
    <n v="96168"/>
    <d v="2024-11-19T00:00:00"/>
    <n v="2745.55"/>
    <d v="2024-10-29T00:00:00"/>
    <x v="0"/>
    <d v="2024-10-25T00:00:00"/>
    <m/>
    <m/>
    <m/>
    <m/>
    <s v="Endy Carvalho Consultoria imobiliária"/>
    <m/>
    <m/>
    <m/>
    <d v="2025-03-26T00:00:00"/>
    <d v="2025-03-26T00:00:00"/>
    <s v="VENDA FINALIZADA"/>
    <d v="2024-10-28T00:00:00"/>
    <n v="30480"/>
    <n v="212370.96"/>
    <m/>
    <s v="AGL28"/>
    <n v="30480"/>
    <m/>
    <s v="Águas Lindas de Goiás"/>
    <s v="Goiás"/>
    <n v="5561981717146"/>
    <s v="RUA PARANAIBA QUADRA 51 L CONJ .B"/>
    <n v="72910000"/>
    <s v="SETOR 1"/>
    <s v="sirlenecris00sa@gmail.com"/>
    <m/>
    <n v="1852.73"/>
    <d v="2024-11-06T00:00:00"/>
    <m/>
    <m/>
    <m/>
    <n v="2869"/>
    <n v="6123"/>
    <s v="Copeiro (a)"/>
    <d v="2024-09-05T00:00:00"/>
    <n v="1208.8800000000001"/>
    <d v="2024-10-31T00:00:00"/>
    <s v="sim"/>
    <d v="2024-11-03T00:00:00"/>
    <s v="MP129902"/>
    <d v="2024-09-05T00:00:00"/>
    <d v="2024-10-30T00:00:00"/>
    <m/>
    <d v="2024-10-24T00:00:00"/>
    <s v="Sim"/>
    <m/>
    <d v="2024-09-05T00:00:00"/>
    <m/>
    <m/>
    <m/>
    <d v="2024-11-04T00:00:00"/>
    <m/>
    <d v="2024-10-16T00:00:00"/>
    <d v="2024-11-11T00:00:00"/>
    <d v="2024-10-24T00:00:00"/>
    <d v="2024-11-01T00:00:00"/>
    <d v="2024-10-30T00:00:00"/>
    <m/>
    <d v="2024-10-25T00:00:00"/>
    <d v="2024-10-25T00:00:00"/>
    <m/>
    <d v="2024-10-31T00:00:00"/>
    <d v="2024-11-25T00:00:00"/>
    <d v="2024-10-25T00:00:00"/>
    <m/>
    <s v="Sim"/>
    <m/>
    <m/>
    <m/>
    <m/>
    <d v="2024-10-23T00:00:00"/>
    <m/>
    <d v="2024-11-19T00:00:00"/>
    <m/>
    <m/>
    <d v="2024-11-19T00:00:00"/>
    <d v="2024-10-24T00:00:00"/>
    <d v="2024-11-27T00:00:00"/>
    <d v="2024-12-02T00:00:00"/>
    <d v="2024-12-05T00:00:00"/>
    <d v="2025-02-05T00:00:00"/>
    <d v="2024-10-25T00:00:00"/>
    <d v="2025-02-05T00:00:00"/>
    <m/>
    <m/>
    <m/>
    <m/>
    <m/>
    <m/>
    <m/>
    <m/>
    <m/>
    <m/>
    <m/>
    <m/>
    <m/>
    <m/>
    <n v="4105.32"/>
    <m/>
    <s v="Não tem"/>
    <s v="CADASTRO VALIDADO"/>
    <s v="FINALIZADO"/>
    <s v="FINALIZADO - SEM FIADOR"/>
    <s v="SIM"/>
  </r>
  <r>
    <n v="3922"/>
    <x v="0"/>
    <n v="4767"/>
    <x v="2"/>
    <s v="ETAPA 01"/>
    <s v="BLOCO H"/>
    <n v="3"/>
    <s v="ÁGUAS LINDAS"/>
    <s v="NATAN DE OLIVEIRA DANTAS"/>
    <s v="&quot;06714228120&quot;"/>
    <x v="3"/>
    <x v="79"/>
    <s v="Não"/>
    <s v="Não"/>
    <s v="Não"/>
    <s v="Sim"/>
    <s v="Sim"/>
    <s v="Não"/>
    <s v="Não"/>
    <n v="164457.35999999999"/>
    <n v="720"/>
    <n v="0"/>
    <n v="146154.57999999999"/>
    <n v="43542.42"/>
    <n v="0"/>
    <n v="189697"/>
    <n v="0"/>
    <n v="0"/>
    <m/>
    <n v="8787721537689"/>
    <s v="Contrato Adimplente"/>
    <n v="96121"/>
    <d v="2024-12-04T00:00:00"/>
    <n v="3128.19"/>
    <d v="2024-10-30T00:00:00"/>
    <x v="0"/>
    <d v="2024-10-26T00:00:00"/>
    <m/>
    <m/>
    <m/>
    <m/>
    <s v="Endy Carvalho Consultoria imobiliária"/>
    <m/>
    <m/>
    <m/>
    <d v="2026-02-24T00:00:00"/>
    <d v="2026-02-24T00:00:00"/>
    <s v="VENDA FINALIZADA"/>
    <d v="2024-10-28T00:00:00"/>
    <n v="30489"/>
    <n v="217097.36"/>
    <m/>
    <s v="AGL28"/>
    <n v="30489"/>
    <m/>
    <s v="Brasília"/>
    <s v="Distrito Federal"/>
    <n v="5561981864086"/>
    <s v="QNO 19 CJ 38"/>
    <n v="72261038"/>
    <s v="CEILANDIA"/>
    <s v="natanplays@gmail.com"/>
    <m/>
    <n v="2550"/>
    <m/>
    <m/>
    <m/>
    <m/>
    <n v="2821"/>
    <n v="6126"/>
    <s v="Cabelereira"/>
    <d v="2024-10-21T00:00:00"/>
    <n v="891.23"/>
    <m/>
    <m/>
    <m/>
    <s v="MP150123"/>
    <d v="2024-10-21T00:00:00"/>
    <d v="2024-11-07T00:00:00"/>
    <m/>
    <d v="2024-10-29T00:00:00"/>
    <s v="Sim"/>
    <m/>
    <d v="2024-10-21T00:00:00"/>
    <m/>
    <m/>
    <m/>
    <d v="2024-11-11T00:00:00"/>
    <m/>
    <d v="2024-10-21T00:00:00"/>
    <d v="2024-11-21T00:00:00"/>
    <d v="2024-10-29T00:00:00"/>
    <d v="2024-12-02T00:00:00"/>
    <d v="2024-11-07T00:00:00"/>
    <m/>
    <d v="2024-10-30T00:00:00"/>
    <d v="2024-10-29T00:00:00"/>
    <m/>
    <d v="2024-11-07T00:00:00"/>
    <d v="2025-01-07T00:00:00"/>
    <d v="2024-10-29T00:00:00"/>
    <m/>
    <s v="Sim"/>
    <m/>
    <m/>
    <m/>
    <m/>
    <d v="2024-10-26T00:00:00"/>
    <m/>
    <d v="2024-12-04T00:00:00"/>
    <m/>
    <m/>
    <d v="2024-12-06T00:00:00"/>
    <d v="2024-10-28T00:00:00"/>
    <d v="2025-01-09T00:00:00"/>
    <d v="2025-05-14T00:00:00"/>
    <d v="2025-05-15T00:00:00"/>
    <d v="2026-02-06T00:00:00"/>
    <d v="2024-10-29T00:00:00"/>
    <d v="2026-02-06T00:00:00"/>
    <m/>
    <m/>
    <m/>
    <m/>
    <m/>
    <m/>
    <m/>
    <m/>
    <m/>
    <m/>
    <m/>
    <m/>
    <m/>
    <m/>
    <n v="4165.32"/>
    <m/>
    <s v="Não tem"/>
    <s v="CADASTRO VALIDADO"/>
    <s v="FINALIZADO"/>
    <s v="FINALIZADO - SEM FIADOR"/>
    <s v="SIM"/>
  </r>
  <r>
    <n v="3923"/>
    <x v="1"/>
    <n v="4750"/>
    <x v="14"/>
    <s v="Etapa Unica"/>
    <s v="BLOCO I"/>
    <n v="202"/>
    <s v="FORMOSA"/>
    <s v="GABRIEL VITORINO ROZENO DE SOUSA"/>
    <s v="&quot;07410569174&quot;"/>
    <x v="1"/>
    <x v="3"/>
    <s v="Não"/>
    <s v="Não"/>
    <s v="Não"/>
    <s v="Não"/>
    <s v="Não"/>
    <s v="Não"/>
    <s v="Não"/>
    <n v="161762.12"/>
    <n v="674.27"/>
    <n v="0"/>
    <n v="128560.45"/>
    <n v="25228"/>
    <n v="0"/>
    <n v="153788.45000000001"/>
    <n v="0"/>
    <n v="0"/>
    <m/>
    <m/>
    <s v="Contrato Adimplente"/>
    <m/>
    <m/>
    <n v="0"/>
    <m/>
    <x v="1"/>
    <d v="2024-10-26T00:00:00"/>
    <m/>
    <m/>
    <m/>
    <m/>
    <s v="Endy Carvalho Consultoria imobiliária"/>
    <m/>
    <m/>
    <m/>
    <d v="2024-12-03T00:00:00"/>
    <d v="2024-12-03T00:00:00"/>
    <s v="DISTRATO"/>
    <d v="2024-10-15T00:00:00"/>
    <n v="9366"/>
    <n v="222000.52"/>
    <m/>
    <s v="FSA011"/>
    <m/>
    <m/>
    <s v="Formosa"/>
    <s v="Goiás"/>
    <n v="5561981761086"/>
    <s v="RUA 9A Q 96"/>
    <n v="73802477"/>
    <s v="SETOR SUL"/>
    <s v="gabriel.vitorino007@gmail.com"/>
    <m/>
    <n v="2247.6"/>
    <d v="2025-03-30T00:00:00"/>
    <m/>
    <m/>
    <m/>
    <n v="4092"/>
    <n v="6127"/>
    <s v="Assistente"/>
    <d v="2024-10-15T00:00:00"/>
    <m/>
    <m/>
    <m/>
    <m/>
    <s v="MP147488"/>
    <m/>
    <m/>
    <m/>
    <d v="2024-10-28T00:00:00"/>
    <m/>
    <m/>
    <d v="2024-10-15T00:00:00"/>
    <m/>
    <m/>
    <m/>
    <m/>
    <m/>
    <d v="2024-10-15T00:00:00"/>
    <m/>
    <d v="2024-10-28T00:00:00"/>
    <m/>
    <m/>
    <m/>
    <d v="2024-10-28T00:00:00"/>
    <m/>
    <d v="2025-03-30T00:00:00"/>
    <m/>
    <m/>
    <m/>
    <m/>
    <m/>
    <m/>
    <m/>
    <m/>
    <m/>
    <m/>
    <m/>
    <m/>
    <m/>
    <m/>
    <m/>
    <m/>
    <m/>
    <m/>
    <m/>
    <m/>
    <m/>
    <m/>
    <m/>
    <m/>
    <m/>
    <m/>
    <m/>
    <m/>
    <m/>
    <m/>
    <m/>
    <m/>
    <m/>
    <m/>
    <m/>
    <m/>
    <m/>
    <m/>
    <s v="Pago"/>
    <m/>
    <s v="Erro no SIOPI. cliente nao quer mudar"/>
    <m/>
    <s v="NÃO"/>
  </r>
  <r>
    <n v="3924"/>
    <x v="1"/>
    <n v="4743"/>
    <x v="14"/>
    <s v="Etapa Unica"/>
    <s v="BLOCO A"/>
    <n v="102"/>
    <s v="FORMOSA"/>
    <s v="ISADORA INÁCIO DE OLIVEIRA"/>
    <s v="&quot;06418018150&quot;"/>
    <x v="0"/>
    <x v="26"/>
    <s v="Não"/>
    <s v="Não"/>
    <s v="Não"/>
    <s v="Não"/>
    <s v="Não"/>
    <s v="Não"/>
    <s v="Não"/>
    <n v="156334.89000000001"/>
    <n v="704.95"/>
    <n v="0"/>
    <n v="134541.89000000001"/>
    <n v="21793"/>
    <n v="0"/>
    <n v="156334.89000000001"/>
    <n v="0"/>
    <n v="0"/>
    <m/>
    <m/>
    <s v="Contrato Adimplente"/>
    <m/>
    <m/>
    <n v="0"/>
    <m/>
    <x v="1"/>
    <d v="2024-10-26T00:00:00"/>
    <m/>
    <m/>
    <m/>
    <m/>
    <s v="Endy Carvalho Consultoria imobiliária"/>
    <m/>
    <m/>
    <m/>
    <d v="2024-11-28T00:00:00"/>
    <d v="2024-11-28T00:00:00"/>
    <s v="DISTRATO"/>
    <d v="2024-10-29T00:00:00"/>
    <m/>
    <n v="222000.49"/>
    <m/>
    <s v="FSA011"/>
    <m/>
    <s v="JANAINA INACIO FERREIRA - 93242514149"/>
    <s v="Formosa"/>
    <s v="Goiás"/>
    <n v="5561996639199"/>
    <s v="RUA 19 Q 46"/>
    <n v="73805221"/>
    <s v="JARDIM OLIVEIRA"/>
    <s v="isahiio7070@icloud.com"/>
    <m/>
    <n v="2349.86"/>
    <d v="2025-02-24T00:00:00"/>
    <m/>
    <m/>
    <m/>
    <n v="4216"/>
    <n v="6224"/>
    <s v="Auxiliar"/>
    <d v="2024-11-01T00:00:00"/>
    <m/>
    <m/>
    <s v="sim"/>
    <m/>
    <s v="MP147489"/>
    <d v="2024-11-01T00:00:00"/>
    <m/>
    <m/>
    <d v="2024-10-28T00:00:00"/>
    <m/>
    <m/>
    <d v="2024-11-01T00:00:00"/>
    <m/>
    <m/>
    <m/>
    <m/>
    <m/>
    <d v="2024-11-04T00:00:00"/>
    <m/>
    <d v="2024-10-29T00:00:00"/>
    <m/>
    <m/>
    <m/>
    <d v="2024-10-30T00:00:00"/>
    <m/>
    <d v="2025-02-24T00:00:00"/>
    <m/>
    <m/>
    <m/>
    <m/>
    <m/>
    <m/>
    <m/>
    <m/>
    <m/>
    <m/>
    <m/>
    <m/>
    <m/>
    <m/>
    <m/>
    <m/>
    <m/>
    <m/>
    <m/>
    <m/>
    <m/>
    <m/>
    <m/>
    <m/>
    <m/>
    <m/>
    <m/>
    <m/>
    <m/>
    <m/>
    <m/>
    <m/>
    <m/>
    <m/>
    <m/>
    <m/>
    <m/>
    <m/>
    <s v="Pago"/>
    <m/>
    <s v="Erro no SIOPI."/>
    <m/>
    <s v="SIM"/>
  </r>
  <r>
    <n v="3925"/>
    <x v="4"/>
    <n v="4775"/>
    <x v="12"/>
    <s v="Etapa Única"/>
    <s v="BLOCO ÚNICO"/>
    <n v="905"/>
    <s v="BRASÍLIA"/>
    <s v="SEBASTIÃO MARCOS FERREIRA DA VEIGA"/>
    <s v="&quot;82151814149&quot;"/>
    <x v="9"/>
    <x v="72"/>
    <s v="Não"/>
    <s v="Não"/>
    <s v="Não"/>
    <s v="Não"/>
    <s v="Não"/>
    <s v="Não"/>
    <s v="Não"/>
    <n v="416399"/>
    <n v="0"/>
    <n v="0"/>
    <n v="0"/>
    <n v="0"/>
    <n v="0"/>
    <n v="0"/>
    <n v="0"/>
    <n v="0"/>
    <m/>
    <m/>
    <s v="Contrato Adimplente"/>
    <m/>
    <m/>
    <n v="0"/>
    <m/>
    <x v="1"/>
    <d v="2024-10-28T00:00:00"/>
    <m/>
    <m/>
    <m/>
    <m/>
    <s v="Leal Cred - Alto Padrão"/>
    <m/>
    <m/>
    <m/>
    <d v="2024-10-30T00:00:00"/>
    <d v="2026-04-07T00:00:00"/>
    <s v="VENDA FINALIZADA"/>
    <d v="2024-10-28T00:00:00"/>
    <n v="30485"/>
    <n v="536179.05000000005"/>
    <m/>
    <s v="DF 10"/>
    <n v="30485"/>
    <s v="JULIMARA DE OLIVEIRA SANTOS DA VEIGA - 00759731110"/>
    <s v="Samambaia"/>
    <s v="Distrito Federal"/>
    <n v="5561981753366"/>
    <s v="QS 408 Conjunto C LOTE 01 APT 107"/>
    <n v="72318593"/>
    <s v="Samambaia Norte (Samambaia)"/>
    <s v="marcosveiga75@hotmail.com"/>
    <m/>
    <n v="0"/>
    <m/>
    <m/>
    <s v="Jessemar Silva Esteves Clementino (Gestor): Cliente Venda Direta, última parcela com vencimento para 20/12/2026. Parcela de chaves/Financiamento previsto para 31/12/2026"/>
    <s v="08/08/2025 às 10h29"/>
    <n v="8228"/>
    <n v="6124"/>
    <m/>
    <m/>
    <m/>
    <m/>
    <m/>
    <m/>
    <m/>
    <m/>
    <m/>
    <m/>
    <m/>
    <m/>
    <m/>
    <m/>
    <m/>
    <m/>
    <m/>
    <m/>
    <m/>
    <m/>
    <m/>
    <m/>
    <m/>
    <m/>
    <m/>
    <m/>
    <m/>
    <m/>
    <m/>
    <m/>
    <m/>
    <m/>
    <m/>
    <m/>
    <m/>
    <m/>
    <m/>
    <m/>
    <m/>
    <m/>
    <m/>
    <m/>
    <m/>
    <m/>
    <m/>
    <m/>
    <m/>
    <m/>
    <m/>
    <m/>
    <m/>
    <m/>
    <m/>
    <m/>
    <m/>
    <m/>
    <m/>
    <m/>
    <m/>
    <m/>
    <m/>
    <m/>
    <m/>
    <m/>
    <m/>
    <m/>
    <m/>
    <m/>
    <m/>
    <m/>
    <m/>
  </r>
  <r>
    <n v="3926"/>
    <x v="0"/>
    <n v="4742"/>
    <x v="2"/>
    <s v="ETAPA 02"/>
    <s v="BLOCO N"/>
    <n v="204"/>
    <s v="ÁGUAS LINDAS"/>
    <s v="EDUARDO ROGERIO DE LUCENA RODRIGUES"/>
    <s v="&quot;08809126181&quot;"/>
    <x v="6"/>
    <x v="78"/>
    <s v="Não"/>
    <s v="Não"/>
    <s v="Não"/>
    <s v="Sim"/>
    <s v="Não"/>
    <s v="Não"/>
    <s v="Não"/>
    <n v="161466.69"/>
    <n v="555.95000000000005"/>
    <n v="0"/>
    <n v="115833.1"/>
    <n v="43534.9"/>
    <n v="0"/>
    <n v="159368"/>
    <n v="0"/>
    <n v="0"/>
    <m/>
    <n v="8787721584156"/>
    <s v="Contrato Adimplente"/>
    <n v="96226"/>
    <d v="2024-11-22T00:00:00"/>
    <n v="2745.55"/>
    <d v="2024-10-31T00:00:00"/>
    <x v="0"/>
    <d v="2024-10-28T00:00:00"/>
    <m/>
    <m/>
    <m/>
    <m/>
    <s v="Endy Carvalho Consultoria imobiliária"/>
    <m/>
    <m/>
    <m/>
    <d v="2025-03-26T00:00:00"/>
    <d v="2025-03-26T00:00:00"/>
    <s v="VENDA FINALIZADA"/>
    <d v="2024-10-28T00:00:00"/>
    <n v="30507"/>
    <n v="203465.1"/>
    <m/>
    <s v="AGL28"/>
    <n v="30507"/>
    <m/>
    <s v="Samambaia"/>
    <s v="Distrito Federal"/>
    <n v="5561999364472"/>
    <s v="QR 507 Conjunto 6"/>
    <n v="72313106"/>
    <s v="Samambaia Sul (Samambaia)"/>
    <s v="edurhogerio09@gmail.com"/>
    <m/>
    <n v="1853.16"/>
    <d v="2025-04-08T00:00:00"/>
    <m/>
    <m/>
    <m/>
    <n v="2930"/>
    <n v="6128"/>
    <s v="Auxiliar"/>
    <d v="2024-10-12T00:00:00"/>
    <n v="904.15"/>
    <m/>
    <s v="sim"/>
    <d v="2024-11-05T00:00:00"/>
    <s v="MP129904"/>
    <d v="2024-10-12T00:00:00"/>
    <d v="2024-10-31T00:00:00"/>
    <m/>
    <d v="2024-10-24T00:00:00"/>
    <s v="Sim"/>
    <m/>
    <d v="2024-10-12T00:00:00"/>
    <m/>
    <m/>
    <m/>
    <d v="2024-11-07T00:00:00"/>
    <m/>
    <d v="2024-10-28T00:00:00"/>
    <d v="2024-11-18T00:00:00"/>
    <d v="2024-10-24T00:00:00"/>
    <d v="2024-11-01T00:00:00"/>
    <d v="2024-11-01T00:00:00"/>
    <m/>
    <d v="2024-10-25T00:00:00"/>
    <d v="2024-10-29T00:00:00"/>
    <m/>
    <d v="2024-11-04T00:00:00"/>
    <d v="2024-11-25T00:00:00"/>
    <d v="2024-10-29T00:00:00"/>
    <d v="2024-11-21T00:00:00"/>
    <s v="Sim"/>
    <m/>
    <m/>
    <m/>
    <m/>
    <d v="2024-10-24T00:00:00"/>
    <m/>
    <d v="2024-11-22T00:00:00"/>
    <m/>
    <m/>
    <d v="2024-11-25T00:00:00"/>
    <d v="2024-10-28T00:00:00"/>
    <d v="2024-11-27T00:00:00"/>
    <d v="2025-12-12T00:00:00"/>
    <d v="2025-02-13T00:00:00"/>
    <d v="2025-03-12T00:00:00"/>
    <d v="2024-10-28T00:00:00"/>
    <d v="2025-03-12T00:00:00"/>
    <m/>
    <m/>
    <m/>
    <m/>
    <m/>
    <m/>
    <m/>
    <m/>
    <m/>
    <m/>
    <m/>
    <m/>
    <m/>
    <m/>
    <n v="4105.32"/>
    <m/>
    <s v="Não tem"/>
    <s v="CADASTRO VALIDADO"/>
    <s v="FINALIZADO"/>
    <s v="FINALIZADO - SEM FIADOR"/>
    <s v="SIM"/>
  </r>
  <r>
    <n v="3927"/>
    <x v="1"/>
    <n v="4796"/>
    <x v="12"/>
    <s v="Etapa Única"/>
    <s v="BLOCO ÚNICO"/>
    <n v="108"/>
    <s v="BRASÍLIA"/>
    <s v="TALITA STEFFANE DE OLIVEIRA VIEIRA"/>
    <s v="&quot;05850416102&quot;"/>
    <x v="9"/>
    <x v="72"/>
    <s v="Não"/>
    <s v="Não"/>
    <s v="Não"/>
    <s v="Não"/>
    <s v="Não"/>
    <s v="Não"/>
    <s v="Não"/>
    <n v="336393.54"/>
    <n v="0"/>
    <n v="0"/>
    <n v="0"/>
    <n v="0"/>
    <n v="0"/>
    <n v="0"/>
    <n v="0"/>
    <n v="0"/>
    <m/>
    <m/>
    <s v="Contrato Adimplente"/>
    <m/>
    <m/>
    <n v="0"/>
    <m/>
    <x v="1"/>
    <d v="2024-10-29T00:00:00"/>
    <m/>
    <m/>
    <m/>
    <m/>
    <m/>
    <m/>
    <m/>
    <m/>
    <d v="2024-11-21T00:00:00"/>
    <d v="2024-11-21T00:00:00"/>
    <s v="DISTRATO"/>
    <d v="2024-10-29T00:00:00"/>
    <m/>
    <n v="425702.5"/>
    <m/>
    <s v="DF 10"/>
    <m/>
    <m/>
    <s v="Gama"/>
    <s v="Distrito Federal"/>
    <n v="5561998617743"/>
    <s v="QUADRA 19"/>
    <n v="72460190"/>
    <s v="Setor Leste (Gama)"/>
    <s v="talitasteffaneoliver@gmail.com"/>
    <n v="5561998617743"/>
    <n v="0"/>
    <m/>
    <m/>
    <m/>
    <m/>
    <n v="8167"/>
    <m/>
    <s v="Consultor"/>
    <m/>
    <m/>
    <m/>
    <m/>
    <m/>
    <m/>
    <m/>
    <m/>
    <m/>
    <m/>
    <m/>
    <m/>
    <m/>
    <m/>
    <m/>
    <m/>
    <m/>
    <m/>
    <m/>
    <m/>
    <m/>
    <m/>
    <m/>
    <m/>
    <m/>
    <m/>
    <m/>
    <m/>
    <m/>
    <m/>
    <m/>
    <m/>
    <m/>
    <m/>
    <m/>
    <m/>
    <m/>
    <m/>
    <m/>
    <m/>
    <m/>
    <m/>
    <m/>
    <m/>
    <m/>
    <m/>
    <m/>
    <m/>
    <m/>
    <m/>
    <m/>
    <m/>
    <m/>
    <m/>
    <m/>
    <m/>
    <m/>
    <m/>
    <m/>
    <m/>
    <m/>
    <m/>
    <m/>
    <m/>
    <m/>
    <m/>
    <m/>
    <m/>
    <m/>
    <m/>
  </r>
  <r>
    <n v="3928"/>
    <x v="2"/>
    <n v="4694"/>
    <x v="5"/>
    <s v="Etapa Unica"/>
    <s v="BLOCO B"/>
    <n v="301"/>
    <s v="ÁGUAS LINDAS"/>
    <s v="JANAISE KELLY PIRES DE AZEVEDO"/>
    <s v="&quot;09256084325&quot;"/>
    <x v="3"/>
    <x v="59"/>
    <s v="Não"/>
    <s v="Não"/>
    <s v="Não"/>
    <s v="Sim"/>
    <s v="Não"/>
    <s v="Não"/>
    <s v="Não"/>
    <n v="147721.87"/>
    <n v="475.65"/>
    <n v="0"/>
    <n v="92721.94"/>
    <n v="60278.06"/>
    <n v="0"/>
    <n v="153000"/>
    <n v="0"/>
    <n v="0"/>
    <m/>
    <m/>
    <s v="Contrato Adimplente"/>
    <n v="105248"/>
    <d v="2024-12-03T00:00:00"/>
    <n v="2371.12"/>
    <d v="2024-11-11T00:00:00"/>
    <x v="0"/>
    <d v="2024-10-29T00:00:00"/>
    <m/>
    <m/>
    <m/>
    <m/>
    <s v="GM - Correspondente"/>
    <m/>
    <m/>
    <m/>
    <d v="2024-12-10T00:00:00"/>
    <d v="2024-12-17T00:00:00"/>
    <s v="VENDA FINALIZADA"/>
    <d v="2024-10-30T00:00:00"/>
    <n v="30563"/>
    <n v="204000.27"/>
    <m/>
    <s v="AGL29"/>
    <n v="30563"/>
    <m/>
    <s v="Ceilândia"/>
    <s v="Distrito Federal"/>
    <n v="5561998155740"/>
    <s v="QNP 29 CONJUNTO E"/>
    <n v="72200000"/>
    <s v="CEILANDIA SUL"/>
    <s v="janaiseazevedo01@gmail.com"/>
    <m/>
    <n v="1585.5"/>
    <d v="2025-03-23T00:00:00"/>
    <m/>
    <m/>
    <m/>
    <n v="3340"/>
    <n v="6129"/>
    <s v="Operador de Loja"/>
    <d v="2024-10-30T00:00:00"/>
    <n v="874.49"/>
    <d v="2024-11-18T00:00:00"/>
    <s v="sim"/>
    <m/>
    <s v="MP140392"/>
    <d v="2024-10-31T00:00:00"/>
    <d v="2024-11-19T00:00:00"/>
    <m/>
    <d v="2024-10-28T00:00:00"/>
    <s v="Sim"/>
    <m/>
    <d v="2024-10-31T00:00:00"/>
    <m/>
    <m/>
    <m/>
    <d v="2024-11-21T00:00:00"/>
    <m/>
    <d v="2024-11-01T00:00:00"/>
    <d v="2024-11-28T00:00:00"/>
    <d v="2024-10-28T00:00:00"/>
    <d v="2024-12-02T00:00:00"/>
    <d v="2024-11-19T00:00:00"/>
    <m/>
    <d v="2024-10-29T00:00:00"/>
    <d v="2024-11-06T00:00:00"/>
    <m/>
    <d v="2024-11-19T00:00:00"/>
    <d v="2024-12-16T00:00:00"/>
    <d v="2024-11-06T00:00:00"/>
    <m/>
    <s v="Sim"/>
    <m/>
    <m/>
    <m/>
    <m/>
    <d v="2024-10-28T00:00:00"/>
    <m/>
    <d v="2024-12-05T00:00:00"/>
    <m/>
    <m/>
    <d v="2024-12-10T00:00:00"/>
    <d v="2024-10-28T00:00:00"/>
    <d v="2024-12-17T00:00:00"/>
    <m/>
    <m/>
    <m/>
    <d v="2024-11-06T00:00:00"/>
    <m/>
    <m/>
    <m/>
    <m/>
    <m/>
    <m/>
    <m/>
    <m/>
    <m/>
    <m/>
    <m/>
    <m/>
    <m/>
    <m/>
    <m/>
    <n v="4165.32"/>
    <m/>
    <s v="Não tem"/>
    <s v="CADASTRO VALIDADO"/>
    <m/>
    <s v="AGUARDANDO ENVIO DE CONFISSÃO DE DIVIDA"/>
    <s v="SIM"/>
  </r>
  <r>
    <n v="3929"/>
    <x v="0"/>
    <n v="4772"/>
    <x v="5"/>
    <s v="Etapa Unica"/>
    <s v="BLOCO A"/>
    <n v="203"/>
    <s v="ÁGUAS LINDAS"/>
    <s v="DAVID FERREIRA DE MORAES"/>
    <s v="&quot;70463478169&quot;"/>
    <x v="2"/>
    <x v="23"/>
    <s v="Não"/>
    <s v="Não"/>
    <s v="Não"/>
    <s v="Não"/>
    <s v="Sim"/>
    <s v="Não"/>
    <s v="Não"/>
    <n v="139901.04999999999"/>
    <n v="437.5"/>
    <n v="0"/>
    <n v="90638.15"/>
    <n v="50095.85"/>
    <n v="0"/>
    <n v="140734"/>
    <n v="0"/>
    <n v="0"/>
    <m/>
    <n v="8787721553536"/>
    <s v="Contrato Adimplente"/>
    <n v="102230"/>
    <d v="2024-11-18T00:00:00"/>
    <n v="2376.42"/>
    <d v="2024-10-31T00:00:00"/>
    <x v="0"/>
    <d v="2024-10-29T00:00:00"/>
    <m/>
    <m/>
    <m/>
    <m/>
    <s v="Endy Carvalho Consultoria imobiliária"/>
    <m/>
    <m/>
    <m/>
    <d v="2026-01-26T00:00:00"/>
    <d v="2026-01-26T00:00:00"/>
    <s v="VENDA FINALIZADA"/>
    <d v="2024-10-30T00:00:00"/>
    <n v="30566"/>
    <n v="199701.05"/>
    <m/>
    <s v="AGL29"/>
    <n v="30566"/>
    <s v="HEVELYN NILMARA DE MORAES FERREIRA - 07415149157"/>
    <s v="Águas Lindas de Goiás"/>
    <s v="Goiás"/>
    <n v="5561994064428"/>
    <s v="Q 03 D SN CONJ A RUA 02"/>
    <n v="72910000"/>
    <s v="JARDIM DO EDEN"/>
    <s v="df836578@gmail.com"/>
    <m/>
    <n v="1750"/>
    <m/>
    <m/>
    <m/>
    <m/>
    <n v="3323"/>
    <n v="6132"/>
    <s v="Mecânico"/>
    <d v="2024-10-30T00:00:00"/>
    <n v="879.64"/>
    <m/>
    <s v="sim"/>
    <d v="2024-11-05T00:00:00"/>
    <s v="MP140390"/>
    <d v="2024-10-31T00:00:00"/>
    <d v="2024-11-01T00:00:00"/>
    <m/>
    <d v="2024-10-25T00:00:00"/>
    <s v="Sim"/>
    <m/>
    <d v="2024-10-31T00:00:00"/>
    <m/>
    <m/>
    <m/>
    <d v="2024-11-07T00:00:00"/>
    <m/>
    <d v="2024-10-31T00:00:00"/>
    <d v="2024-11-11T00:00:00"/>
    <d v="2024-10-25T00:00:00"/>
    <d v="2024-11-01T00:00:00"/>
    <d v="2024-11-01T00:00:00"/>
    <m/>
    <d v="2024-10-29T00:00:00"/>
    <d v="2024-10-29T00:00:00"/>
    <m/>
    <d v="2024-11-04T00:00:00"/>
    <d v="2024-11-28T00:00:00"/>
    <d v="2024-10-29T00:00:00"/>
    <d v="2024-11-14T00:00:00"/>
    <s v="Sim"/>
    <m/>
    <m/>
    <m/>
    <m/>
    <d v="2024-10-25T00:00:00"/>
    <m/>
    <d v="2024-11-18T00:00:00"/>
    <m/>
    <m/>
    <d v="2024-11-19T00:00:00"/>
    <d v="2024-10-26T00:00:00"/>
    <d v="2024-12-03T00:00:00"/>
    <d v="2025-02-05T00:00:00"/>
    <d v="2025-02-05T00:00:00"/>
    <d v="2026-01-22T00:00:00"/>
    <d v="2024-10-29T00:00:00"/>
    <d v="2026-01-22T00:00:00"/>
    <m/>
    <m/>
    <m/>
    <m/>
    <m/>
    <m/>
    <m/>
    <m/>
    <m/>
    <m/>
    <m/>
    <m/>
    <m/>
    <m/>
    <n v="3805.32"/>
    <m/>
    <s v="Não tem"/>
    <s v="CADASTRO VALIDADO"/>
    <s v="FINALIZADO"/>
    <s v="AGUARDANDO ENVIO DA CONFISSÃO"/>
    <s v="SIM"/>
  </r>
  <r>
    <n v="3930"/>
    <x v="0"/>
    <n v="4770"/>
    <x v="13"/>
    <s v="Etapa Unica"/>
    <s v="BLOCO D"/>
    <n v="302"/>
    <s v="ÁGUAS LINDAS"/>
    <s v="LUANA GABRIELA FERREIRA GOMES"/>
    <s v="&quot;03035983100&quot;"/>
    <x v="2"/>
    <x v="28"/>
    <s v="Não"/>
    <s v="Não"/>
    <s v="Não"/>
    <s v="Sim"/>
    <s v="Sim"/>
    <s v="Não"/>
    <s v="Não"/>
    <n v="156269.75"/>
    <n v="662.34"/>
    <n v="0"/>
    <n v="125955.59"/>
    <n v="31114"/>
    <n v="0"/>
    <n v="157069.59"/>
    <n v="0"/>
    <n v="0"/>
    <m/>
    <n v="8787721562845"/>
    <s v="Contrato Adimplente"/>
    <n v="109200"/>
    <d v="2024-11-18T00:00:00"/>
    <n v="2745.55"/>
    <d v="2024-10-31T00:00:00"/>
    <x v="0"/>
    <d v="2024-10-29T00:00:00"/>
    <m/>
    <m/>
    <m/>
    <m/>
    <s v="Endy Carvalho Consultoria imobiliária"/>
    <m/>
    <m/>
    <m/>
    <d v="2026-01-26T00:00:00"/>
    <d v="2026-01-26T00:00:00"/>
    <s v="VENDA FINALIZADA"/>
    <d v="2024-10-31T00:00:00"/>
    <m/>
    <n v="210079.75"/>
    <m/>
    <s v="AGL30 -"/>
    <m/>
    <m/>
    <s v="Águas Lindas de Goiás"/>
    <s v="Goiás"/>
    <n v="556193790053"/>
    <s v="QUADRA 25"/>
    <n v="72755219"/>
    <s v="JARDIM GUAIRA"/>
    <s v="luanagrabriela@gmail.com"/>
    <m/>
    <n v="2207.8000000000002"/>
    <d v="2025-01-08T00:00:00"/>
    <m/>
    <m/>
    <m/>
    <n v="3935"/>
    <n v="6134"/>
    <s v="Auxiliar"/>
    <d v="2024-10-23T00:00:00"/>
    <n v="872.15"/>
    <m/>
    <s v="sim"/>
    <d v="2024-11-05T00:00:00"/>
    <s v="MP147896"/>
    <d v="2024-10-23T00:00:00"/>
    <d v="2024-10-31T00:00:00"/>
    <m/>
    <d v="2024-10-28T00:00:00"/>
    <s v="Sim"/>
    <m/>
    <d v="2024-10-23T00:00:00"/>
    <m/>
    <m/>
    <m/>
    <d v="2024-11-07T00:00:00"/>
    <m/>
    <d v="2024-10-23T00:00:00"/>
    <d v="2024-11-11T00:00:00"/>
    <d v="2024-10-28T00:00:00"/>
    <d v="2025-04-01T00:00:00"/>
    <d v="2024-11-01T00:00:00"/>
    <m/>
    <d v="2024-10-30T00:00:00"/>
    <d v="2024-10-30T00:00:00"/>
    <m/>
    <d v="2024-11-04T00:00:00"/>
    <d v="2025-04-08T00:00:00"/>
    <d v="2024-10-30T00:00:00"/>
    <d v="2024-11-14T00:00:00"/>
    <s v="Sim"/>
    <m/>
    <m/>
    <m/>
    <m/>
    <d v="2024-10-28T00:00:00"/>
    <m/>
    <d v="2024-11-18T00:00:00"/>
    <m/>
    <m/>
    <d v="2024-12-11T00:00:00"/>
    <d v="2024-10-29T00:00:00"/>
    <d v="2025-04-14T00:00:00"/>
    <d v="2025-05-06T00:00:00"/>
    <d v="2025-05-15T00:00:00"/>
    <d v="2026-01-08T00:00:00"/>
    <d v="2024-10-30T00:00:00"/>
    <d v="2026-01-08T00:00:00"/>
    <m/>
    <m/>
    <m/>
    <m/>
    <m/>
    <m/>
    <m/>
    <m/>
    <m/>
    <m/>
    <m/>
    <m/>
    <m/>
    <m/>
    <n v="4105.32"/>
    <m/>
    <s v="Não tem"/>
    <s v="CADASTRO VALIDADO"/>
    <s v="FINALIZADO"/>
    <s v="FINALIZADO - SEM FIADOR"/>
    <s v="SIM"/>
  </r>
  <r>
    <n v="3931"/>
    <x v="2"/>
    <n v="4757"/>
    <x v="5"/>
    <s v="Etapa Unica"/>
    <s v="BLOCO E"/>
    <n v="1"/>
    <s v="ÁGUAS LINDAS"/>
    <s v="PAULO CESAR DE OLIVEIRA"/>
    <s v="&quot;13654439810&quot;"/>
    <x v="6"/>
    <x v="29"/>
    <s v="Não"/>
    <s v="Não"/>
    <s v="Não"/>
    <s v="Sim"/>
    <s v="Não"/>
    <s v="Não"/>
    <s v="Não"/>
    <n v="157070.71"/>
    <n v="1076.47"/>
    <n v="0"/>
    <n v="155263.74"/>
    <n v="45900"/>
    <n v="0"/>
    <n v="201163.74"/>
    <n v="0"/>
    <n v="0"/>
    <m/>
    <n v="8787721529490"/>
    <s v="Contrato Adimplente"/>
    <n v="105284"/>
    <d v="2024-12-09T00:00:00"/>
    <n v="3233.27"/>
    <d v="2024-11-29T00:00:00"/>
    <x v="0"/>
    <d v="2024-10-29T00:00:00"/>
    <m/>
    <m/>
    <m/>
    <m/>
    <s v="Endy Carvalho Consultoria imobiliária"/>
    <m/>
    <m/>
    <m/>
    <d v="2024-12-11T00:00:00"/>
    <d v="2025-11-14T00:00:00"/>
    <s v="VENDA FINALIZADA"/>
    <d v="2024-10-30T00:00:00"/>
    <n v="30565"/>
    <n v="213590.71"/>
    <m/>
    <s v="AGL29"/>
    <n v="30565"/>
    <m/>
    <s v="Ceilândia"/>
    <s v="Distrito Federal"/>
    <n v="5561995262094"/>
    <s v="QNM 22 Conjunto H"/>
    <n v="72210228"/>
    <s v="Ceilândia Norte (Ceilândia)"/>
    <s v="paulodabia95@gmail.com"/>
    <m/>
    <n v="3588.25"/>
    <d v="2025-01-29T00:00:00"/>
    <m/>
    <s v="Gledson Carlos da Silva leandro (Gestor): Cliente rodou credito em outro cca, refazer o processo."/>
    <s v="21/11/2024 às 15h01"/>
    <n v="3390"/>
    <n v="6131"/>
    <s v="Auditor"/>
    <d v="2024-10-18T00:00:00"/>
    <n v="924.81"/>
    <d v="2024-11-29T00:00:00"/>
    <m/>
    <d v="2024-12-04T00:00:00"/>
    <s v="MP140391"/>
    <d v="2024-10-18T00:00:00"/>
    <d v="2024-12-03T00:00:00"/>
    <m/>
    <d v="2024-10-28T00:00:00"/>
    <s v="Sim"/>
    <m/>
    <d v="2024-10-18T00:00:00"/>
    <m/>
    <m/>
    <m/>
    <m/>
    <m/>
    <d v="2024-10-18T00:00:00"/>
    <d v="2024-12-09T00:00:00"/>
    <d v="2024-10-28T00:00:00"/>
    <d v="2024-12-02T00:00:00"/>
    <d v="2024-12-03T00:00:00"/>
    <m/>
    <d v="2024-10-30T00:00:00"/>
    <d v="2024-11-28T00:00:00"/>
    <m/>
    <d v="2024-12-03T00:00:00"/>
    <d v="2024-12-16T00:00:00"/>
    <d v="2024-11-28T00:00:00"/>
    <m/>
    <s v="Sim"/>
    <m/>
    <m/>
    <m/>
    <m/>
    <d v="2024-10-28T00:00:00"/>
    <m/>
    <d v="2024-12-10T00:00:00"/>
    <m/>
    <m/>
    <d v="2024-12-11T00:00:00"/>
    <d v="2024-11-26T00:00:00"/>
    <d v="2024-12-17T00:00:00"/>
    <d v="2025-02-05T00:00:00"/>
    <d v="2025-02-05T00:00:00"/>
    <m/>
    <d v="2024-11-28T00:00:00"/>
    <m/>
    <m/>
    <m/>
    <m/>
    <m/>
    <m/>
    <m/>
    <m/>
    <m/>
    <m/>
    <m/>
    <m/>
    <m/>
    <m/>
    <m/>
    <n v="4071.57"/>
    <m/>
    <s v="Não tem"/>
    <s v="CADASTRO VALIDADO"/>
    <s v="FINALIZADO"/>
    <s v="FINALIZADO - SEM FIADOR"/>
    <s v="SIM"/>
  </r>
  <r>
    <n v="3932"/>
    <x v="2"/>
    <n v="4751"/>
    <x v="0"/>
    <s v="Única"/>
    <s v="BLOCO C"/>
    <n v="304"/>
    <s v="FORMOSA"/>
    <s v="GABRIEL VIEIRA ORNELAS"/>
    <s v="&quot;04700973102&quot;"/>
    <x v="0"/>
    <x v="11"/>
    <s v="Não"/>
    <s v="Não"/>
    <s v="Não"/>
    <s v="Não"/>
    <s v="Não"/>
    <s v="Não"/>
    <s v="Não"/>
    <n v="164200"/>
    <n v="827.19"/>
    <n v="0"/>
    <n v="144318.39999999999"/>
    <n v="11265"/>
    <n v="0"/>
    <n v="155583.4"/>
    <n v="0"/>
    <n v="0"/>
    <m/>
    <n v="8787721565704"/>
    <s v="Contrato Adimplente"/>
    <m/>
    <d v="2024-11-27T00:00:00"/>
    <n v="3914.73"/>
    <d v="2024-10-31T00:00:00"/>
    <x v="0"/>
    <d v="2024-10-29T00:00:00"/>
    <m/>
    <m/>
    <m/>
    <m/>
    <s v="Endy Carvalho Consultoria imobiliária"/>
    <m/>
    <m/>
    <m/>
    <d v="2025-02-12T00:00:00"/>
    <d v="2025-05-07T00:00:00"/>
    <s v="VENDA FINALIZADA"/>
    <d v="2024-10-31T00:00:00"/>
    <n v="30598"/>
    <n v="235900"/>
    <m/>
    <s v="FSA09"/>
    <n v="30598"/>
    <s v="NOEMIA VIEIRA BARRETO - 96612592168"/>
    <s v="Formosa"/>
    <s v="Goiás"/>
    <n v="5561996260389"/>
    <s v="Rua 1 Q 55"/>
    <n v="73805110"/>
    <s v="SETOR PRIMAVERA"/>
    <s v="vieiragabriel280@gmail.com"/>
    <m/>
    <n v="2757.3"/>
    <d v="2025-04-12T00:00:00"/>
    <m/>
    <m/>
    <m/>
    <n v="3072"/>
    <n v="6135"/>
    <s v="Analista"/>
    <d v="2024-11-01T00:00:00"/>
    <m/>
    <m/>
    <s v="sim"/>
    <m/>
    <s v="MP134590"/>
    <d v="2024-11-04T00:00:00"/>
    <d v="2024-11-12T00:00:00"/>
    <m/>
    <d v="2024-10-29T00:00:00"/>
    <s v="Sim"/>
    <m/>
    <d v="2024-11-04T00:00:00"/>
    <m/>
    <m/>
    <m/>
    <d v="2024-11-25T00:00:00"/>
    <m/>
    <d v="2024-11-05T00:00:00"/>
    <d v="2024-11-26T00:00:00"/>
    <d v="2024-10-30T00:00:00"/>
    <d v="2024-11-01T00:00:00"/>
    <d v="2024-11-12T00:00:00"/>
    <m/>
    <d v="2024-11-01T00:00:00"/>
    <d v="2024-10-29T00:00:00"/>
    <d v="2025-04-12T00:00:00"/>
    <d v="2024-11-18T00:00:00"/>
    <d v="2025-01-07T00:00:00"/>
    <d v="2024-10-28T00:00:00"/>
    <m/>
    <s v="Sim"/>
    <m/>
    <m/>
    <d v="2024-10-28T00:00:00"/>
    <m/>
    <d v="2024-11-08T00:00:00"/>
    <d v="2024-10-29T00:00:00"/>
    <m/>
    <m/>
    <m/>
    <d v="2024-11-29T00:00:00"/>
    <d v="2024-10-25T00:00:00"/>
    <d v="2025-01-20T00:00:00"/>
    <m/>
    <m/>
    <m/>
    <d v="2024-10-28T00:00:00"/>
    <m/>
    <m/>
    <m/>
    <m/>
    <m/>
    <m/>
    <m/>
    <m/>
    <m/>
    <m/>
    <m/>
    <m/>
    <m/>
    <m/>
    <m/>
    <n v="1902.68"/>
    <m/>
    <m/>
    <m/>
    <m/>
    <m/>
    <s v="SIM"/>
  </r>
  <r>
    <n v="3933"/>
    <x v="2"/>
    <n v="4790"/>
    <x v="13"/>
    <s v="Etapa Unica"/>
    <s v="BLOCO F"/>
    <n v="103"/>
    <s v="ÁGUAS LINDAS"/>
    <s v="ELLEN NUNES DE JESUS"/>
    <s v="&quot;02019490161&quot;"/>
    <x v="2"/>
    <x v="80"/>
    <s v="Não"/>
    <s v="Não"/>
    <s v="Não"/>
    <s v="Sim"/>
    <s v="Não"/>
    <s v="Não"/>
    <s v="Não"/>
    <n v="141562.69"/>
    <n v="423.6"/>
    <n v="0"/>
    <n v="86683.47"/>
    <n v="48316.53"/>
    <n v="0"/>
    <n v="135000"/>
    <n v="0"/>
    <n v="0"/>
    <m/>
    <n v="8787721584156"/>
    <s v="Contrato Adimplente"/>
    <n v="109225"/>
    <d v="2024-12-11T00:00:00"/>
    <n v="2376.35"/>
    <d v="2024-10-31T00:00:00"/>
    <x v="0"/>
    <d v="2024-10-29T00:00:00"/>
    <m/>
    <m/>
    <m/>
    <m/>
    <s v="Endy Carvalho Consultoria imobiliária"/>
    <m/>
    <m/>
    <m/>
    <d v="2024-12-12T00:00:00"/>
    <d v="2025-11-13T00:00:00"/>
    <s v="VENDA FINALIZADA"/>
    <d v="2024-10-31T00:00:00"/>
    <m/>
    <n v="196084.09"/>
    <m/>
    <s v="AGL30 -"/>
    <m/>
    <m/>
    <s v="Águas Lindas de Goiás"/>
    <s v="Goiás"/>
    <n v="5561996460866"/>
    <s v="Quadra 18 lote 09"/>
    <n v="72915265"/>
    <s v="Jardim dos Pinheiros"/>
    <s v="prof.ellen.nunes@gmail.com"/>
    <m/>
    <n v="1412"/>
    <d v="2025-04-20T00:00:00"/>
    <m/>
    <m/>
    <m/>
    <n v="3960"/>
    <m/>
    <s v="Recepcionista"/>
    <d v="2024-10-26T00:00:00"/>
    <n v="1210.51"/>
    <m/>
    <m/>
    <d v="2024-11-05T00:00:00"/>
    <s v="MP147897"/>
    <d v="2024-10-26T00:00:00"/>
    <d v="2024-11-01T00:00:00"/>
    <m/>
    <d v="2024-10-29T00:00:00"/>
    <s v="Sim"/>
    <m/>
    <d v="2024-10-26T00:00:00"/>
    <m/>
    <m/>
    <m/>
    <d v="2024-11-07T00:00:00"/>
    <m/>
    <d v="2024-10-26T00:00:00"/>
    <d v="2024-11-11T00:00:00"/>
    <d v="2024-10-29T00:00:00"/>
    <d v="2025-04-01T00:00:00"/>
    <d v="2024-11-01T00:00:00"/>
    <m/>
    <d v="2024-10-30T00:00:00"/>
    <d v="2024-10-31T00:00:00"/>
    <m/>
    <d v="2024-11-04T00:00:00"/>
    <d v="2025-04-08T00:00:00"/>
    <d v="2024-10-30T00:00:00"/>
    <d v="2024-12-11T00:00:00"/>
    <s v="Sim"/>
    <d v="2024-12-04T00:00:00"/>
    <m/>
    <m/>
    <d v="2024-12-10T00:00:00"/>
    <d v="2024-10-29T00:00:00"/>
    <m/>
    <d v="2024-12-11T00:00:00"/>
    <m/>
    <m/>
    <d v="2024-12-12T00:00:00"/>
    <d v="2024-10-29T00:00:00"/>
    <d v="2025-04-14T00:00:00"/>
    <d v="2025-09-22T00:00:00"/>
    <d v="2025-10-24T00:00:00"/>
    <d v="2025-11-17T00:00:00"/>
    <d v="2024-10-30T00:00:00"/>
    <d v="2025-11-17T00:00:00"/>
    <m/>
    <m/>
    <m/>
    <m/>
    <m/>
    <m/>
    <m/>
    <m/>
    <m/>
    <m/>
    <m/>
    <m/>
    <m/>
    <m/>
    <n v="3805.32"/>
    <m/>
    <s v="Não tem"/>
    <s v="CADASTRO VALIDADO"/>
    <s v="FINALIZADO"/>
    <s v="FINALIZADO - SEM FIADOR"/>
    <s v="SIM"/>
  </r>
  <r>
    <n v="3934"/>
    <x v="0"/>
    <n v="4768"/>
    <x v="13"/>
    <s v="Etapa Unica"/>
    <s v="BLOCO I"/>
    <n v="102"/>
    <s v="ÁGUAS LINDAS"/>
    <s v="ANTONIA ILEIDIA JARDIM DE FREITAS"/>
    <s v="&quot;00507193350&quot;"/>
    <x v="7"/>
    <x v="70"/>
    <s v="Não"/>
    <s v="Não"/>
    <s v="Não"/>
    <s v="Sim"/>
    <s v="Sim"/>
    <s v="Não"/>
    <s v="Não"/>
    <n v="129302.16"/>
    <n v="423.6"/>
    <n v="0"/>
    <n v="74405.78"/>
    <n v="60594.22"/>
    <n v="0"/>
    <n v="135000"/>
    <n v="0"/>
    <n v="0"/>
    <m/>
    <n v="8787721576943"/>
    <s v="Contrato Adimplente"/>
    <n v="109272"/>
    <d v="2024-11-22T00:00:00"/>
    <n v="2376.42"/>
    <d v="2024-10-30T00:00:00"/>
    <x v="0"/>
    <d v="2024-10-29T00:00:00"/>
    <m/>
    <m/>
    <m/>
    <m/>
    <s v="Endy Carvalho Consultoria imobiliária"/>
    <m/>
    <m/>
    <m/>
    <d v="2026-01-26T00:00:00"/>
    <d v="2026-01-26T00:00:00"/>
    <s v="VENDA FINALIZADA"/>
    <d v="2024-10-30T00:00:00"/>
    <m/>
    <n v="190302.16"/>
    <m/>
    <s v="AGL30 -"/>
    <m/>
    <m/>
    <s v="Águas Lindas de Goiás"/>
    <s v="Goiás"/>
    <n v="5561981479304"/>
    <s v="RUA 08 QD 37 LOTE 17 CJ A"/>
    <n v="72910000"/>
    <s v="SETOR 2"/>
    <s v="antoniafreitas74@gmail.com"/>
    <m/>
    <n v="1412"/>
    <d v="2025-04-13T00:00:00"/>
    <m/>
    <m/>
    <m/>
    <n v="4018"/>
    <m/>
    <s v="Aposentado"/>
    <d v="2024-10-22T00:00:00"/>
    <n v="896.05"/>
    <d v="2024-11-04T00:00:00"/>
    <m/>
    <d v="2024-11-04T00:00:00"/>
    <s v="MP147895"/>
    <d v="2024-10-22T00:00:00"/>
    <d v="2024-10-30T00:00:00"/>
    <m/>
    <d v="2024-10-28T00:00:00"/>
    <s v="Sim"/>
    <m/>
    <d v="2024-10-22T00:00:00"/>
    <m/>
    <m/>
    <m/>
    <d v="2024-11-04T00:00:00"/>
    <m/>
    <d v="2024-10-22T00:00:00"/>
    <d v="2024-11-11T00:00:00"/>
    <d v="2024-10-28T00:00:00"/>
    <d v="2025-04-01T00:00:00"/>
    <d v="2024-10-30T00:00:00"/>
    <m/>
    <d v="2024-10-30T00:00:00"/>
    <d v="2024-10-29T00:00:00"/>
    <m/>
    <d v="2024-10-31T00:00:00"/>
    <d v="2025-04-08T00:00:00"/>
    <d v="2024-10-29T00:00:00"/>
    <d v="2024-11-21T00:00:00"/>
    <s v="Sim"/>
    <m/>
    <m/>
    <m/>
    <m/>
    <d v="2024-10-28T00:00:00"/>
    <m/>
    <d v="2024-11-22T00:00:00"/>
    <m/>
    <m/>
    <d v="2024-11-25T00:00:00"/>
    <d v="2024-10-28T00:00:00"/>
    <d v="2025-04-10T00:00:00"/>
    <d v="2025-05-15T00:00:00"/>
    <d v="2025-05-26T00:00:00"/>
    <d v="2026-01-08T00:00:00"/>
    <d v="2024-10-29T00:00:00"/>
    <d v="2026-01-08T00:00:00"/>
    <m/>
    <m/>
    <m/>
    <m/>
    <m/>
    <m/>
    <m/>
    <m/>
    <m/>
    <m/>
    <m/>
    <m/>
    <m/>
    <m/>
    <n v="3805.32"/>
    <s v="CLIENTE PAGARÁ DIA 29/10"/>
    <s v="Pago"/>
    <s v="CADASTRO VALIDADO"/>
    <s v="FINALIZADO"/>
    <s v="FINALIZADO - SEM FIADOR"/>
    <s v="SIM"/>
  </r>
  <r>
    <n v="3935"/>
    <x v="0"/>
    <n v="4798"/>
    <x v="12"/>
    <s v="Etapa Única"/>
    <s v="BLOCO ÚNICO"/>
    <n v="201"/>
    <s v="BRASÍLIA"/>
    <s v="NATHÁLIA LORRAINE SANTOS DE JESUS"/>
    <s v="&quot;05254601108&quot;"/>
    <x v="9"/>
    <x v="72"/>
    <s v="Não"/>
    <s v="Não"/>
    <s v="Não"/>
    <s v="Não"/>
    <s v="Sim"/>
    <s v="Não"/>
    <s v="Não"/>
    <n v="285700"/>
    <n v="0"/>
    <n v="0"/>
    <n v="0"/>
    <n v="0"/>
    <n v="0"/>
    <n v="0"/>
    <n v="0"/>
    <n v="0"/>
    <m/>
    <m/>
    <s v="Contrato Adimplente"/>
    <n v="377340"/>
    <d v="2025-04-17T00:00:00"/>
    <n v="1988.05"/>
    <d v="2024-12-06T00:00:00"/>
    <x v="0"/>
    <d v="2024-10-30T00:00:00"/>
    <m/>
    <m/>
    <m/>
    <m/>
    <s v="Facilitá Consultoria Imobiliária LTDA"/>
    <m/>
    <m/>
    <m/>
    <d v="2025-04-17T00:00:00"/>
    <d v="2025-04-17T00:00:00"/>
    <s v="VENDA FINALIZADA"/>
    <d v="2024-10-30T00:00:00"/>
    <m/>
    <n v="350000"/>
    <m/>
    <s v="DF 10"/>
    <m/>
    <m/>
    <s v="Taguatinga"/>
    <s v="Distrito Federal"/>
    <n v="5561982850813"/>
    <s v="AVENIDA DAS ARAUCÁRIAS, 4155, BL C"/>
    <n v="71936250"/>
    <s v="Sul (Águas Claras)"/>
    <s v="NATHALIALOSANTOS3@GMAIL.COM"/>
    <n v="5561982850813"/>
    <n v="0"/>
    <m/>
    <m/>
    <m/>
    <m/>
    <n v="8168"/>
    <m/>
    <s v="Analista"/>
    <m/>
    <m/>
    <d v="2024-12-06T00:00:00"/>
    <m/>
    <m/>
    <m/>
    <m/>
    <d v="2025-03-26T00:00:00"/>
    <m/>
    <m/>
    <s v="Sim"/>
    <m/>
    <m/>
    <m/>
    <m/>
    <m/>
    <d v="2025-01-17T00:00:00"/>
    <m/>
    <m/>
    <d v="2025-03-27T00:00:00"/>
    <m/>
    <m/>
    <d v="2025-01-16T00:00:00"/>
    <m/>
    <m/>
    <d v="2024-12-06T00:00:00"/>
    <m/>
    <d v="2025-01-16T00:00:00"/>
    <m/>
    <d v="2024-12-06T00:00:00"/>
    <m/>
    <s v="Sim"/>
    <m/>
    <m/>
    <d v="2024-12-05T00:00:00"/>
    <m/>
    <d v="2025-03-27T00:00:00"/>
    <d v="2024-12-06T00:00:00"/>
    <m/>
    <m/>
    <m/>
    <m/>
    <m/>
    <m/>
    <m/>
    <m/>
    <m/>
    <m/>
    <m/>
    <m/>
    <m/>
    <m/>
    <m/>
    <m/>
    <m/>
    <d v="2024-12-06T00:00:00"/>
    <m/>
    <m/>
    <m/>
    <s v="AP: 45965"/>
    <m/>
    <m/>
    <m/>
    <n v="3500"/>
    <m/>
    <m/>
    <m/>
    <m/>
    <m/>
    <s v="SIM"/>
  </r>
  <r>
    <n v="3936"/>
    <x v="0"/>
    <n v="4799"/>
    <x v="12"/>
    <s v="Etapa Única"/>
    <s v="BLOCO ÚNICO"/>
    <n v="202"/>
    <s v="BRASÍLIA"/>
    <s v="THAIS NOGUEIRA BRAYNER"/>
    <s v="&quot;89459970168&quot;"/>
    <x v="9"/>
    <x v="72"/>
    <s v="Não"/>
    <s v="Não"/>
    <s v="Não"/>
    <s v="Sim"/>
    <s v="Sim"/>
    <s v="Não"/>
    <s v="Sim"/>
    <n v="261915.87"/>
    <n v="0"/>
    <n v="0"/>
    <n v="261915.87"/>
    <n v="0"/>
    <n v="0"/>
    <n v="261915.87"/>
    <n v="0"/>
    <n v="0"/>
    <m/>
    <m/>
    <s v="Contrato Adimplente"/>
    <n v="377341"/>
    <d v="2024-12-18T00:00:00"/>
    <n v="3159.21"/>
    <d v="2024-10-18T00:00:00"/>
    <x v="0"/>
    <d v="2024-10-30T00:00:00"/>
    <m/>
    <m/>
    <m/>
    <m/>
    <s v="Endy Carvalho Consultoria imobiliária"/>
    <s v="Eduardo Martins (Perfil CCA)"/>
    <m/>
    <m/>
    <d v="2025-01-04T00:00:00"/>
    <d v="2025-01-04T00:00:00"/>
    <s v="VENDA FINALIZADA"/>
    <d v="2024-10-30T00:00:00"/>
    <m/>
    <n v="350000.07"/>
    <m/>
    <s v="DF 10"/>
    <m/>
    <m/>
    <s v="Taguatinga"/>
    <s v="Distrito Federal"/>
    <n v="5561985773622"/>
    <s v="CNB 11 LOTE 01"/>
    <n v="72115115"/>
    <s v="Taguatinga Norte (Taguatinga)"/>
    <s v="THAIS.SOCIOLOGIA@GMAIL.COM"/>
    <m/>
    <n v="0"/>
    <m/>
    <m/>
    <m/>
    <m/>
    <n v="8169"/>
    <m/>
    <s v="Professor(a)"/>
    <m/>
    <m/>
    <m/>
    <m/>
    <m/>
    <m/>
    <m/>
    <d v="2024-10-25T00:00:00"/>
    <m/>
    <m/>
    <s v="Sim"/>
    <m/>
    <m/>
    <m/>
    <m/>
    <m/>
    <d v="2024-11-26T00:00:00"/>
    <m/>
    <m/>
    <d v="2024-12-04T00:00:00"/>
    <m/>
    <m/>
    <d v="2024-11-11T00:00:00"/>
    <m/>
    <m/>
    <m/>
    <m/>
    <d v="2024-11-26T00:00:00"/>
    <m/>
    <m/>
    <d v="2024-12-05T00:00:00"/>
    <s v="Sim"/>
    <m/>
    <m/>
    <d v="2024-10-14T00:00:00"/>
    <m/>
    <d v="2024-12-19T00:00:00"/>
    <d v="2024-10-16T00:00:00"/>
    <d v="2024-12-19T00:00:00"/>
    <m/>
    <m/>
    <d v="2024-12-26T00:00:00"/>
    <d v="2024-09-21T00:00:00"/>
    <m/>
    <m/>
    <m/>
    <m/>
    <d v="2024-09-26T00:00:00"/>
    <m/>
    <m/>
    <m/>
    <m/>
    <m/>
    <m/>
    <m/>
    <m/>
    <m/>
    <m/>
    <m/>
    <m/>
    <m/>
    <m/>
    <m/>
    <n v="12750"/>
    <m/>
    <m/>
    <m/>
    <m/>
    <m/>
    <s v="SIM"/>
  </r>
  <r>
    <n v="3937"/>
    <x v="0"/>
    <n v="4801"/>
    <x v="12"/>
    <s v="Etapa Única"/>
    <s v="BLOCO ÚNICO"/>
    <n v="301"/>
    <s v="BRASÍLIA"/>
    <s v="IAGO GOMES SOARES"/>
    <s v="&quot;04840737100&quot;"/>
    <x v="9"/>
    <x v="72"/>
    <s v="Não"/>
    <s v="Não"/>
    <s v="Não"/>
    <s v="Não"/>
    <s v="Não"/>
    <s v="Não"/>
    <s v="Não"/>
    <n v="252623.08"/>
    <n v="0"/>
    <n v="0"/>
    <n v="0"/>
    <n v="0"/>
    <n v="0"/>
    <n v="0"/>
    <n v="0"/>
    <n v="0"/>
    <m/>
    <m/>
    <s v="Contrato Adimplente"/>
    <m/>
    <m/>
    <n v="0"/>
    <d v="2024-10-18T00:00:00"/>
    <x v="0"/>
    <d v="2024-10-30T00:00:00"/>
    <m/>
    <m/>
    <m/>
    <m/>
    <s v="Endy Carvalho Consultoria imobiliária"/>
    <s v="Eduardo Martins (Perfil CCA)"/>
    <m/>
    <m/>
    <d v="2025-02-17T00:00:00"/>
    <d v="2025-02-17T00:00:00"/>
    <s v="VENDA FINALIZADA"/>
    <d v="2024-10-30T00:00:00"/>
    <m/>
    <n v="350000"/>
    <m/>
    <s v="DF 10"/>
    <m/>
    <m/>
    <s v="Brasília"/>
    <s v="Distrito Federal"/>
    <n v="5561982724780"/>
    <s v="QUADRA 02 CONJUNTO 07"/>
    <n v="72005204"/>
    <s v="Setor Habitacional Vicente Pires - Trecho 1"/>
    <s v="IAGOGS1@GMAIL.COM"/>
    <n v="5561982724780"/>
    <n v="0"/>
    <m/>
    <m/>
    <m/>
    <m/>
    <n v="8176"/>
    <m/>
    <s v="Analista"/>
    <m/>
    <m/>
    <m/>
    <m/>
    <m/>
    <m/>
    <m/>
    <m/>
    <m/>
    <m/>
    <m/>
    <m/>
    <m/>
    <m/>
    <m/>
    <m/>
    <m/>
    <m/>
    <m/>
    <m/>
    <m/>
    <m/>
    <m/>
    <m/>
    <m/>
    <m/>
    <m/>
    <m/>
    <m/>
    <m/>
    <m/>
    <m/>
    <m/>
    <m/>
    <m/>
    <m/>
    <m/>
    <m/>
    <d v="2025-02-14T00:00:00"/>
    <m/>
    <m/>
    <d v="2025-02-17T00:00:00"/>
    <m/>
    <m/>
    <m/>
    <m/>
    <m/>
    <m/>
    <m/>
    <m/>
    <m/>
    <m/>
    <m/>
    <m/>
    <m/>
    <m/>
    <m/>
    <m/>
    <m/>
    <m/>
    <m/>
    <m/>
    <m/>
    <m/>
    <m/>
    <m/>
    <m/>
    <m/>
    <m/>
    <m/>
  </r>
  <r>
    <n v="3938"/>
    <x v="0"/>
    <n v="4765"/>
    <x v="2"/>
    <s v="ETAPA 02"/>
    <s v="BLOCO Q"/>
    <n v="3"/>
    <s v="ÁGUAS LINDAS"/>
    <s v="SUZANA GOMES DA COSTA SANTOS"/>
    <s v="&quot;92625630191&quot;"/>
    <x v="2"/>
    <x v="20"/>
    <s v="Não"/>
    <s v="Não"/>
    <s v="Não"/>
    <s v="Não"/>
    <s v="Sim"/>
    <s v="Não"/>
    <s v="Não"/>
    <n v="182075"/>
    <n v="1261.3699999999999"/>
    <n v="0"/>
    <n v="180000"/>
    <n v="42925"/>
    <n v="0"/>
    <n v="222925"/>
    <n v="0"/>
    <n v="0"/>
    <m/>
    <m/>
    <s v="Contrato Adimplente"/>
    <n v="96265"/>
    <d v="2024-11-29T00:00:00"/>
    <n v="3128.19"/>
    <d v="2024-10-30T00:00:00"/>
    <x v="0"/>
    <d v="2024-10-30T00:00:00"/>
    <m/>
    <m/>
    <m/>
    <m/>
    <s v="Endy Carvalho Consultoria imobiliária"/>
    <m/>
    <m/>
    <m/>
    <d v="2025-03-26T00:00:00"/>
    <d v="2025-03-26T00:00:00"/>
    <s v="VENDA FINALIZADA"/>
    <d v="2024-10-31T00:00:00"/>
    <n v="30603"/>
    <n v="226320"/>
    <m/>
    <s v="AGL28"/>
    <n v="30603"/>
    <s v="JOSE DA CRUZ SANTOS GONÇALVES - 87589745120"/>
    <s v="Águas Lindas de Goiás"/>
    <s v="Goiás"/>
    <n v="5561993624758"/>
    <s v="Quadra 72 Conjunto B"/>
    <n v="72925003"/>
    <s v="Parque da Barragem Setor 09"/>
    <s v="suzanag653@gmail.com"/>
    <m/>
    <n v="1474.04"/>
    <d v="2025-04-16T00:00:00"/>
    <m/>
    <m/>
    <m/>
    <n v="2972"/>
    <n v="6136"/>
    <s v="Auxiliar"/>
    <d v="2024-10-21T00:00:00"/>
    <n v="936.23"/>
    <m/>
    <m/>
    <d v="2024-11-21T00:00:00"/>
    <s v="MP129901"/>
    <d v="2024-10-21T00:00:00"/>
    <d v="2024-11-07T00:00:00"/>
    <m/>
    <d v="2024-10-24T00:00:00"/>
    <s v="Sim"/>
    <m/>
    <d v="2024-10-21T00:00:00"/>
    <m/>
    <m/>
    <m/>
    <d v="2024-11-11T00:00:00"/>
    <m/>
    <d v="2024-10-21T00:00:00"/>
    <d v="2024-11-26T00:00:00"/>
    <d v="2024-10-24T00:00:00"/>
    <d v="2024-12-02T00:00:00"/>
    <d v="2024-11-07T00:00:00"/>
    <m/>
    <d v="2024-10-30T00:00:00"/>
    <d v="2024-10-29T00:00:00"/>
    <m/>
    <d v="2024-11-07T00:00:00"/>
    <d v="2024-12-20T00:00:00"/>
    <d v="2024-10-29T00:00:00"/>
    <m/>
    <s v="Sim"/>
    <m/>
    <m/>
    <m/>
    <m/>
    <d v="2024-10-28T00:00:00"/>
    <m/>
    <d v="2024-11-29T00:00:00"/>
    <m/>
    <m/>
    <d v="2024-12-04T00:00:00"/>
    <d v="2024-10-28T00:00:00"/>
    <d v="2025-01-02T00:00:00"/>
    <d v="2025-02-19T00:00:00"/>
    <d v="2025-02-24T00:00:00"/>
    <d v="2025-03-12T00:00:00"/>
    <d v="2024-10-29T00:00:00"/>
    <d v="2025-03-12T00:00:00"/>
    <m/>
    <m/>
    <m/>
    <m/>
    <m/>
    <m/>
    <m/>
    <m/>
    <m/>
    <m/>
    <m/>
    <m/>
    <m/>
    <m/>
    <n v="4505.32"/>
    <m/>
    <s v="Pago"/>
    <s v="CADASTRO VALIDADO"/>
    <m/>
    <s v="FINALIZADO - SEM FIADOR"/>
    <m/>
  </r>
  <r>
    <n v="3939"/>
    <x v="4"/>
    <n v="4806"/>
    <x v="12"/>
    <s v="Etapa Única"/>
    <s v="BLOCO ÚNICO"/>
    <n v="304"/>
    <s v="BRASÍLIA"/>
    <s v="ANNE GUIMARAES LOPES"/>
    <s v="&quot;55346731172&quot;"/>
    <x v="9"/>
    <x v="72"/>
    <s v="Não"/>
    <s v="Não"/>
    <s v="Não"/>
    <s v="Não"/>
    <s v="Não"/>
    <s v="Não"/>
    <s v="Não"/>
    <n v="319314.08"/>
    <n v="0"/>
    <n v="0"/>
    <n v="0"/>
    <n v="0"/>
    <n v="0"/>
    <n v="0"/>
    <n v="0"/>
    <n v="0"/>
    <m/>
    <m/>
    <s v="Contrato Adimplente"/>
    <m/>
    <m/>
    <n v="0"/>
    <m/>
    <x v="1"/>
    <d v="2024-10-31T00:00:00"/>
    <m/>
    <m/>
    <m/>
    <m/>
    <s v="Leal Cred - Alto Padrão"/>
    <m/>
    <m/>
    <m/>
    <d v="2024-10-31T00:00:00"/>
    <d v="2026-04-07T00:00:00"/>
    <s v="VENDA FINALIZADA"/>
    <d v="2024-10-31T00:00:00"/>
    <m/>
    <n v="395498.38"/>
    <m/>
    <s v="DF 10"/>
    <m/>
    <m/>
    <s v="Núcleo Bandeirante"/>
    <s v="Distrito Federal"/>
    <n v="5561992021601"/>
    <s v="AVENIDA CENTRAL BLOCO 1625"/>
    <n v="71710040"/>
    <s v="Núcleo Bandeirante"/>
    <s v="ANNEGL1971@GMAIL.COM"/>
    <m/>
    <n v="0"/>
    <m/>
    <m/>
    <s v="Jessemar Silva Esteves Clementino (Gestor): Cliente Venda Direta, última parcela com vencimento para 15/11/2026. Parcela de chaves/Financiamento previsto para 31/12/2026"/>
    <s v="08/08/2025 às 10h29"/>
    <n v="8179"/>
    <m/>
    <s v="Administrador"/>
    <m/>
    <m/>
    <m/>
    <m/>
    <m/>
    <m/>
    <m/>
    <m/>
    <m/>
    <m/>
    <m/>
    <m/>
    <m/>
    <m/>
    <m/>
    <m/>
    <m/>
    <m/>
    <m/>
    <m/>
    <m/>
    <m/>
    <m/>
    <m/>
    <m/>
    <m/>
    <m/>
    <m/>
    <m/>
    <m/>
    <m/>
    <m/>
    <m/>
    <m/>
    <m/>
    <m/>
    <m/>
    <m/>
    <m/>
    <m/>
    <m/>
    <m/>
    <m/>
    <m/>
    <m/>
    <m/>
    <m/>
    <m/>
    <m/>
    <m/>
    <m/>
    <m/>
    <m/>
    <m/>
    <m/>
    <m/>
    <m/>
    <m/>
    <m/>
    <m/>
    <m/>
    <m/>
    <m/>
    <m/>
    <m/>
    <m/>
    <m/>
    <m/>
    <m/>
    <m/>
  </r>
  <r>
    <n v="3940"/>
    <x v="1"/>
    <n v="4789"/>
    <x v="2"/>
    <s v="ETAPA 02"/>
    <s v="BLOCO I"/>
    <n v="103"/>
    <s v="ÁGUAS LINDAS"/>
    <s v="HELEN PINHEIRO SOARES CABRAL"/>
    <s v="&quot;05533438157&quot;"/>
    <x v="2"/>
    <x v="80"/>
    <s v="Não"/>
    <s v="Não"/>
    <s v="Não"/>
    <s v="Não"/>
    <s v="Não"/>
    <s v="Não"/>
    <s v="Não"/>
    <n v="161996.09"/>
    <n v="570"/>
    <n v="0"/>
    <n v="118713.06"/>
    <n v="44833"/>
    <n v="0"/>
    <n v="163546.06"/>
    <n v="0"/>
    <n v="0"/>
    <m/>
    <m/>
    <s v="Contrato Adimplente"/>
    <m/>
    <m/>
    <n v="0"/>
    <m/>
    <x v="1"/>
    <d v="2024-10-31T00:00:00"/>
    <m/>
    <m/>
    <m/>
    <m/>
    <s v="Endy Carvalho Consultoria imobiliária"/>
    <m/>
    <m/>
    <m/>
    <d v="2024-11-21T00:00:00"/>
    <d v="2024-11-21T00:00:00"/>
    <s v="DISTRATO"/>
    <d v="2024-10-26T00:00:00"/>
    <n v="30633"/>
    <n v="210074.09"/>
    <m/>
    <s v="AGL28"/>
    <n v="30633"/>
    <s v="IGOR GONÇALVES CABRAL - 70617230170"/>
    <s v="Águas Lindas de Goiás"/>
    <s v="Goiás"/>
    <n v="5561999345565"/>
    <s v="Quadra 6 LOTE 17"/>
    <n v="72925480"/>
    <s v="Residencial Jardim Paraíso"/>
    <s v="helenpinsoares@gmail.com"/>
    <n v="5561996992055"/>
    <n v="1900"/>
    <d v="2025-04-21T00:00:00"/>
    <m/>
    <m/>
    <m/>
    <n v="2840"/>
    <n v="6142"/>
    <s v="Autônomo(a)"/>
    <d v="2024-10-29T00:00:00"/>
    <m/>
    <m/>
    <m/>
    <m/>
    <s v="MP129905"/>
    <d v="2024-10-29T00:00:00"/>
    <m/>
    <m/>
    <d v="2024-10-28T00:00:00"/>
    <m/>
    <m/>
    <d v="2024-10-29T00:00:00"/>
    <m/>
    <m/>
    <m/>
    <m/>
    <m/>
    <d v="2024-10-29T00:00:00"/>
    <m/>
    <d v="2024-10-29T00:00:00"/>
    <m/>
    <m/>
    <m/>
    <d v="2024-10-30T00:00:00"/>
    <d v="2024-11-06T00:00:00"/>
    <m/>
    <m/>
    <m/>
    <d v="2024-11-06T00:00:00"/>
    <m/>
    <s v="Sim"/>
    <m/>
    <m/>
    <m/>
    <m/>
    <d v="2024-10-28T00:00:00"/>
    <m/>
    <m/>
    <m/>
    <m/>
    <m/>
    <d v="2024-11-05T00:00:00"/>
    <m/>
    <m/>
    <m/>
    <m/>
    <d v="2024-11-06T00:00:00"/>
    <m/>
    <m/>
    <m/>
    <m/>
    <m/>
    <m/>
    <m/>
    <m/>
    <m/>
    <m/>
    <m/>
    <m/>
    <m/>
    <m/>
    <m/>
    <m/>
    <m/>
    <s v="Não tem"/>
    <s v="CADASTRO VALIDADO"/>
    <s v="AGUARDANDO ENVIO A CONFORMIDADE"/>
    <s v="FINALIZADO - SEM FIADOR"/>
    <s v="SIM"/>
  </r>
  <r>
    <n v="3941"/>
    <x v="0"/>
    <n v="4754"/>
    <x v="14"/>
    <s v="Etapa Unica"/>
    <s v="BLOCO I"/>
    <n v="302"/>
    <s v="FORMOSA"/>
    <s v="MARISTELA FLORENCIO DA ROCHA"/>
    <s v="&quot;03069732194&quot;"/>
    <x v="1"/>
    <x v="81"/>
    <s v="Não"/>
    <s v="Não"/>
    <s v="Não"/>
    <s v="Não"/>
    <s v="Não"/>
    <s v="Não"/>
    <s v="Não"/>
    <n v="164200"/>
    <n v="735"/>
    <n v="0"/>
    <n v="139691.17000000001"/>
    <n v="18725"/>
    <n v="0"/>
    <n v="158416.17000000001"/>
    <n v="0"/>
    <n v="0"/>
    <m/>
    <n v="8787721491336"/>
    <s v="Contrato Adimplente"/>
    <m/>
    <d v="2024-12-19T00:00:00"/>
    <n v="3173.27"/>
    <d v="2024-10-31T00:00:00"/>
    <x v="0"/>
    <d v="2024-11-01T00:00:00"/>
    <m/>
    <m/>
    <m/>
    <m/>
    <s v="Endy Carvalho Consultoria imobiliária"/>
    <m/>
    <m/>
    <m/>
    <d v="2025-10-13T00:00:00"/>
    <d v="2025-10-13T00:00:00"/>
    <s v="VENDA FINALIZADA"/>
    <d v="2024-10-17T00:00:00"/>
    <m/>
    <n v="222000"/>
    <m/>
    <s v="FSA011"/>
    <m/>
    <m/>
    <s v="Formosa"/>
    <s v="Goiás"/>
    <n v="5561998572268"/>
    <s v="RUA A, Q.1"/>
    <n v="73803376"/>
    <s v="JARDIM DAS AMERICAS"/>
    <s v="maristelakeila@gmail.com"/>
    <m/>
    <n v="2450"/>
    <d v="2025-04-14T00:00:00"/>
    <m/>
    <m/>
    <m/>
    <n v="4096"/>
    <m/>
    <s v="Auxiliar de Serviços Gerais"/>
    <d v="2024-11-01T00:00:00"/>
    <m/>
    <m/>
    <s v="sim"/>
    <m/>
    <s v="MP147490"/>
    <d v="2024-11-01T00:00:00"/>
    <d v="2024-11-04T00:00:00"/>
    <m/>
    <d v="2024-10-30T00:00:00"/>
    <s v="Sim"/>
    <m/>
    <d v="2024-11-01T00:00:00"/>
    <m/>
    <m/>
    <m/>
    <d v="2024-11-25T00:00:00"/>
    <m/>
    <d v="2024-11-01T00:00:00"/>
    <d v="2024-11-26T00:00:00"/>
    <d v="2024-10-30T00:00:00"/>
    <d v="2025-04-01T00:00:00"/>
    <d v="2024-11-05T00:00:00"/>
    <m/>
    <d v="2024-11-01T00:00:00"/>
    <d v="2024-11-01T00:00:00"/>
    <d v="2025-04-14T00:00:00"/>
    <d v="2024-11-08T00:00:00"/>
    <d v="2025-05-07T00:00:00"/>
    <d v="2024-10-30T00:00:00"/>
    <m/>
    <s v="Sim"/>
    <m/>
    <m/>
    <m/>
    <m/>
    <d v="2024-11-26T00:00:00"/>
    <m/>
    <d v="2024-12-19T00:00:00"/>
    <m/>
    <m/>
    <d v="2024-12-20T00:00:00"/>
    <d v="2024-10-29T00:00:00"/>
    <d v="2025-05-09T00:00:00"/>
    <d v="2025-07-10T00:00:00"/>
    <d v="2025-07-24T00:00:00"/>
    <d v="2025-08-12T00:00:00"/>
    <d v="2024-10-30T00:00:00"/>
    <d v="2025-08-20T00:00:00"/>
    <m/>
    <m/>
    <m/>
    <m/>
    <m/>
    <m/>
    <m/>
    <m/>
    <m/>
    <m/>
    <m/>
    <m/>
    <m/>
    <m/>
    <n v="2012.67"/>
    <m/>
    <m/>
    <m/>
    <m/>
    <m/>
    <s v="SIM"/>
  </r>
  <r>
    <n v="3942"/>
    <x v="2"/>
    <n v="4735"/>
    <x v="0"/>
    <s v="Única"/>
    <s v="BLOCO C"/>
    <n v="3"/>
    <s v="FORMOSA"/>
    <s v="GABRIEL BARBOSA DA SILVA"/>
    <s v="&quot;08189371142&quot;"/>
    <x v="0"/>
    <x v="12"/>
    <s v="Não"/>
    <s v="Não"/>
    <s v="Não"/>
    <s v="Não"/>
    <s v="Não"/>
    <s v="Não"/>
    <s v="Não"/>
    <n v="156975.85"/>
    <n v="663.59"/>
    <n v="0"/>
    <n v="134734.85"/>
    <n v="6421"/>
    <n v="0"/>
    <n v="141155.85"/>
    <n v="0"/>
    <n v="0"/>
    <m/>
    <n v="8787721437196"/>
    <s v="Contrato Adimplente"/>
    <m/>
    <d v="2024-12-11T00:00:00"/>
    <n v="3538.15"/>
    <d v="2024-11-08T00:00:00"/>
    <x v="0"/>
    <d v="2024-11-01T00:00:00"/>
    <m/>
    <m/>
    <m/>
    <m/>
    <s v="Endy Carvalho Consultoria imobiliária"/>
    <m/>
    <m/>
    <m/>
    <d v="2025-02-12T00:00:00"/>
    <d v="2025-10-08T00:00:00"/>
    <s v="VENDA FINALIZADA"/>
    <d v="2024-10-10T00:00:00"/>
    <n v="30626"/>
    <n v="250000.71"/>
    <m/>
    <s v="FSA09"/>
    <n v="30626"/>
    <s v="ALTAIR RODRIGUES DA SILVA - 96709383172"/>
    <s v="Formosa"/>
    <s v="Goiás"/>
    <n v="5561998242394"/>
    <s v="VIA 13, Q 242 CHAC 242"/>
    <n v="73808001"/>
    <s v="Setor Sul"/>
    <s v="gabrielbarbosafsa@icloud.com"/>
    <m/>
    <n v="2350"/>
    <m/>
    <m/>
    <m/>
    <m/>
    <n v="3059"/>
    <n v="6139"/>
    <s v="Auxiliar"/>
    <d v="2024-11-16T00:00:00"/>
    <m/>
    <m/>
    <s v="sim"/>
    <m/>
    <s v="MP134593"/>
    <d v="2024-11-18T00:00:00"/>
    <d v="2024-11-12T00:00:00"/>
    <m/>
    <d v="2024-11-04T00:00:00"/>
    <s v="Sim"/>
    <m/>
    <d v="2024-11-18T00:00:00"/>
    <m/>
    <m/>
    <m/>
    <d v="2024-12-10T00:00:00"/>
    <m/>
    <d v="2024-11-18T00:00:00"/>
    <d v="2024-12-10T00:00:00"/>
    <d v="2024-11-04T00:00:00"/>
    <d v="2024-12-02T00:00:00"/>
    <d v="2024-12-04T00:00:00"/>
    <m/>
    <d v="2024-11-07T00:00:00"/>
    <d v="2024-10-31T00:00:00"/>
    <d v="2025-02-25T00:00:00"/>
    <d v="2024-12-05T00:00:00"/>
    <d v="2025-01-05T00:00:00"/>
    <d v="2024-10-31T00:00:00"/>
    <m/>
    <s v="Sim"/>
    <m/>
    <m/>
    <d v="2024-11-07T00:00:00"/>
    <m/>
    <d v="2024-11-08T00:00:00"/>
    <d v="2024-11-07T00:00:00"/>
    <d v="2024-12-12T00:00:00"/>
    <m/>
    <m/>
    <d v="2024-12-12T00:00:00"/>
    <d v="2024-10-30T00:00:00"/>
    <d v="2025-03-17T00:00:00"/>
    <d v="2025-05-22T00:00:00"/>
    <d v="2025-09-18T00:00:00"/>
    <m/>
    <d v="2024-10-31T00:00:00"/>
    <m/>
    <m/>
    <m/>
    <m/>
    <m/>
    <m/>
    <m/>
    <m/>
    <m/>
    <m/>
    <m/>
    <m/>
    <m/>
    <m/>
    <m/>
    <n v="2133.98"/>
    <m/>
    <s v="Pago"/>
    <m/>
    <m/>
    <m/>
    <s v="SIM"/>
  </r>
  <r>
    <n v="3943"/>
    <x v="0"/>
    <n v="4788"/>
    <x v="5"/>
    <s v="Etapa Unica"/>
    <s v="BLOCO C"/>
    <n v="301"/>
    <s v="ÁGUAS LINDAS"/>
    <s v="ANA CAROLINA COUTRIM MOREIRA"/>
    <s v="&quot;08871495101&quot;"/>
    <x v="7"/>
    <x v="54"/>
    <s v="Não"/>
    <s v="Não"/>
    <s v="Não"/>
    <s v="Não"/>
    <s v="Sim"/>
    <s v="Não"/>
    <s v="Não"/>
    <n v="153950.82999999999"/>
    <n v="604.80999999999995"/>
    <n v="0"/>
    <n v="115042.88"/>
    <n v="51050.12"/>
    <n v="0"/>
    <n v="166093"/>
    <n v="0"/>
    <n v="0"/>
    <m/>
    <n v="8787721571801"/>
    <s v="Contrato Adimplente"/>
    <n v="105264"/>
    <d v="2024-11-29T00:00:00"/>
    <n v="2745.55"/>
    <d v="2024-11-06T00:00:00"/>
    <x v="0"/>
    <d v="2024-11-01T00:00:00"/>
    <m/>
    <m/>
    <m/>
    <m/>
    <s v="Endy Carvalho Consultoria imobiliária"/>
    <m/>
    <m/>
    <m/>
    <d v="2026-01-26T00:00:00"/>
    <d v="2026-01-26T00:00:00"/>
    <s v="VENDA FINALIZADA"/>
    <d v="2024-10-26T00:00:00"/>
    <n v="30627"/>
    <n v="209007.05"/>
    <m/>
    <s v="AGL29"/>
    <n v="30627"/>
    <m/>
    <s v="Cocalzinho de Goiás"/>
    <s v="Goiás"/>
    <n v="5561996564862"/>
    <s v="QUADRA 05 L"/>
    <n v="72979000"/>
    <s v="SETOR CENTRO"/>
    <s v="coutrin9979@gmail.com"/>
    <m/>
    <n v="2016.05"/>
    <d v="2025-03-08T00:00:00"/>
    <m/>
    <m/>
    <m/>
    <n v="3356"/>
    <n v="6140"/>
    <s v="Cuidador de Idosos"/>
    <d v="2024-10-26T00:00:00"/>
    <n v="912.22"/>
    <d v="2024-11-11T00:00:00"/>
    <m/>
    <d v="2024-11-11T00:00:00"/>
    <s v="MP140393"/>
    <d v="2024-10-26T00:00:00"/>
    <d v="2024-11-07T00:00:00"/>
    <m/>
    <d v="2024-10-30T00:00:00"/>
    <s v="Sim"/>
    <m/>
    <d v="2024-10-26T00:00:00"/>
    <m/>
    <m/>
    <m/>
    <d v="2024-11-11T00:00:00"/>
    <m/>
    <d v="2024-10-26T00:00:00"/>
    <d v="2024-11-18T00:00:00"/>
    <d v="2024-10-30T00:00:00"/>
    <d v="2024-12-02T00:00:00"/>
    <d v="2024-11-07T00:00:00"/>
    <m/>
    <d v="2024-10-31T00:00:00"/>
    <d v="2024-11-01T00:00:00"/>
    <m/>
    <d v="2024-11-07T00:00:00"/>
    <d v="2024-12-16T00:00:00"/>
    <d v="2024-11-01T00:00:00"/>
    <m/>
    <s v="Sim"/>
    <m/>
    <m/>
    <m/>
    <m/>
    <d v="2024-10-31T00:00:00"/>
    <m/>
    <d v="2024-11-30T00:00:00"/>
    <m/>
    <m/>
    <d v="2024-12-03T00:00:00"/>
    <d v="2024-11-01T00:00:00"/>
    <d v="2024-12-16T00:00:00"/>
    <d v="2025-01-23T00:00:00"/>
    <d v="2025-05-26T00:00:00"/>
    <d v="2026-01-22T00:00:00"/>
    <d v="2024-11-01T00:00:00"/>
    <d v="2026-01-22T00:00:00"/>
    <m/>
    <m/>
    <m/>
    <m/>
    <m/>
    <m/>
    <m/>
    <m/>
    <m/>
    <m/>
    <m/>
    <m/>
    <m/>
    <m/>
    <n v="4105.32"/>
    <m/>
    <s v="Pago"/>
    <s v="CADASTRO VALIDADO"/>
    <s v="FINALIZADO"/>
    <s v="FINALIZADO - SEM FIADOR"/>
    <s v="SIM"/>
  </r>
  <r>
    <n v="3944"/>
    <x v="0"/>
    <n v="4729"/>
    <x v="14"/>
    <s v="Etapa Unica"/>
    <s v="BLOCO I"/>
    <n v="102"/>
    <s v="FORMOSA"/>
    <s v="RICHARD ALCANTARA DE SOUSA"/>
    <s v="&quot;06880270166&quot;"/>
    <x v="0"/>
    <x v="11"/>
    <s v="Não"/>
    <s v="Não"/>
    <s v="Não"/>
    <s v="Não"/>
    <s v="Não"/>
    <s v="Não"/>
    <s v="Não"/>
    <n v="152644.15"/>
    <n v="705"/>
    <n v="0"/>
    <n v="134471.42000000001"/>
    <n v="21789"/>
    <n v="0"/>
    <n v="156260.42000000001"/>
    <n v="0"/>
    <n v="0"/>
    <m/>
    <n v="8787721587139"/>
    <s v="Contrato Adimplente"/>
    <m/>
    <d v="2024-12-17T00:00:00"/>
    <n v="2801.44"/>
    <d v="2024-11-25T00:00:00"/>
    <x v="0"/>
    <d v="2024-11-01T00:00:00"/>
    <m/>
    <m/>
    <m/>
    <m/>
    <s v="Endy Carvalho Consultoria imobiliária"/>
    <m/>
    <m/>
    <m/>
    <d v="2025-10-13T00:00:00"/>
    <d v="2025-10-13T00:00:00"/>
    <s v="VENDA FINALIZADA"/>
    <d v="2024-10-07T00:00:00"/>
    <m/>
    <n v="222000"/>
    <m/>
    <s v="FSA011"/>
    <m/>
    <s v="GABRIEL ALCANTRA DE SOUSA - 08070554177"/>
    <s v="Formosa"/>
    <s v="Goiás"/>
    <n v="5561996192765"/>
    <s v="Rua do Abreu Q A"/>
    <n v="73801971"/>
    <s v="Setor Lider"/>
    <s v="richardalcantara3@gmail.com"/>
    <m/>
    <n v="2350"/>
    <d v="2025-03-31T00:00:00"/>
    <m/>
    <m/>
    <m/>
    <n v="4088"/>
    <n v="6146"/>
    <s v="Marceneiro"/>
    <d v="2024-11-07T00:00:00"/>
    <m/>
    <m/>
    <s v="sim"/>
    <m/>
    <s v="MP147491"/>
    <d v="2024-11-07T00:00:00"/>
    <d v="2024-11-25T00:00:00"/>
    <m/>
    <d v="2024-11-05T00:00:00"/>
    <s v="Sim"/>
    <m/>
    <d v="2024-11-07T00:00:00"/>
    <m/>
    <m/>
    <m/>
    <d v="2024-12-05T00:00:00"/>
    <m/>
    <d v="2024-11-11T00:00:00"/>
    <d v="2024-12-09T00:00:00"/>
    <d v="2024-11-06T00:00:00"/>
    <d v="2025-04-01T00:00:00"/>
    <d v="2024-11-25T00:00:00"/>
    <m/>
    <d v="2024-11-07T00:00:00"/>
    <d v="2024-10-31T00:00:00"/>
    <d v="2025-03-31T00:00:00"/>
    <d v="2024-11-29T00:00:00"/>
    <d v="2025-05-07T00:00:00"/>
    <d v="2024-10-31T00:00:00"/>
    <m/>
    <s v="Sim"/>
    <m/>
    <m/>
    <d v="2024-11-14T00:00:00"/>
    <m/>
    <d v="2024-12-09T00:00:00"/>
    <d v="2024-11-14T00:00:00"/>
    <d v="2024-12-17T00:00:00"/>
    <m/>
    <m/>
    <d v="2024-12-18T00:00:00"/>
    <d v="2024-10-30T00:00:00"/>
    <d v="2025-05-09T00:00:00"/>
    <d v="2025-06-10T00:00:00"/>
    <d v="2025-07-24T00:00:00"/>
    <d v="2025-08-12T00:00:00"/>
    <d v="2024-10-31T00:00:00"/>
    <d v="2025-08-20T00:00:00"/>
    <m/>
    <m/>
    <m/>
    <m/>
    <m/>
    <m/>
    <m/>
    <m/>
    <m/>
    <m/>
    <m/>
    <m/>
    <m/>
    <m/>
    <n v="2140.11"/>
    <m/>
    <s v="Pago"/>
    <m/>
    <m/>
    <m/>
    <s v="SIM"/>
  </r>
  <r>
    <n v="3945"/>
    <x v="0"/>
    <n v="4766"/>
    <x v="2"/>
    <s v="ETAPA 02"/>
    <s v="BLOCO K"/>
    <n v="203"/>
    <s v="ÁGUAS LINDAS"/>
    <s v="GLACIELIA RODRIGUES PINTO"/>
    <s v="&quot;00524551146&quot;"/>
    <x v="1"/>
    <x v="56"/>
    <s v="Não"/>
    <s v="Não"/>
    <s v="Não"/>
    <s v="Sim"/>
    <s v="Sim"/>
    <s v="Não"/>
    <s v="Não"/>
    <n v="156253.66"/>
    <n v="720"/>
    <n v="0"/>
    <n v="139970.89000000001"/>
    <n v="43746.11"/>
    <n v="0"/>
    <n v="183717"/>
    <n v="0"/>
    <n v="0"/>
    <m/>
    <n v="8787721517521"/>
    <s v="Contrato Adimplente"/>
    <n v="96177"/>
    <d v="2024-11-29T00:00:00"/>
    <n v="2745.55"/>
    <d v="2024-11-06T00:00:00"/>
    <x v="0"/>
    <d v="2024-11-01T00:00:00"/>
    <m/>
    <m/>
    <m/>
    <m/>
    <s v="Endy Carvalho Consultoria imobiliária"/>
    <m/>
    <m/>
    <m/>
    <d v="2025-03-26T00:00:00"/>
    <d v="2025-03-26T00:00:00"/>
    <s v="VENDA FINALIZADA"/>
    <d v="2024-10-21T00:00:00"/>
    <n v="30615"/>
    <n v="205555.67"/>
    <m/>
    <s v="AGL28"/>
    <n v="30615"/>
    <m/>
    <s v="Águas Lindas de Goiás"/>
    <s v="Goiás"/>
    <n v="5562994752718"/>
    <s v="Q 06 LT 12"/>
    <n v="72910000"/>
    <s v="MANSOES IMPERATRIZ"/>
    <s v="grazyrodriguesglacial@gmail.com"/>
    <m/>
    <n v="2600"/>
    <m/>
    <m/>
    <m/>
    <m/>
    <n v="2878"/>
    <n v="6138"/>
    <s v="Cabelereira"/>
    <d v="2024-10-21T00:00:00"/>
    <n v="917.53"/>
    <d v="2024-11-11T00:00:00"/>
    <m/>
    <d v="2024-11-11T00:00:00"/>
    <s v="MP129903"/>
    <d v="2024-10-21T00:00:00"/>
    <d v="2024-11-07T00:00:00"/>
    <m/>
    <d v="2024-10-24T00:00:00"/>
    <s v="Sim"/>
    <m/>
    <d v="2024-10-21T00:00:00"/>
    <m/>
    <m/>
    <m/>
    <d v="2024-11-11T00:00:00"/>
    <m/>
    <d v="2024-10-21T00:00:00"/>
    <d v="2024-11-18T00:00:00"/>
    <d v="2024-10-24T00:00:00"/>
    <d v="2024-12-02T00:00:00"/>
    <d v="2024-11-07T00:00:00"/>
    <m/>
    <d v="2024-10-25T00:00:00"/>
    <d v="2024-11-01T00:00:00"/>
    <m/>
    <d v="2024-11-07T00:00:00"/>
    <d v="2024-12-20T00:00:00"/>
    <d v="2024-11-01T00:00:00"/>
    <d v="2024-11-28T00:00:00"/>
    <s v="Sim"/>
    <m/>
    <m/>
    <m/>
    <m/>
    <d v="2024-10-23T00:00:00"/>
    <m/>
    <d v="2024-11-29T00:00:00"/>
    <m/>
    <m/>
    <d v="2024-12-04T00:00:00"/>
    <d v="2024-10-30T00:00:00"/>
    <d v="2025-01-02T00:00:00"/>
    <d v="2025-01-20T00:00:00"/>
    <d v="2025-02-13T00:00:00"/>
    <d v="2025-03-12T00:00:00"/>
    <d v="2024-10-31T00:00:00"/>
    <d v="2025-03-12T00:00:00"/>
    <m/>
    <m/>
    <m/>
    <m/>
    <m/>
    <m/>
    <m/>
    <m/>
    <m/>
    <m/>
    <m/>
    <m/>
    <m/>
    <m/>
    <n v="4005.32"/>
    <s v="PAGO NA MAQUININHA DA LOJA"/>
    <s v="Pago"/>
    <s v="CADASTRO VALIDADO"/>
    <s v="FINALIZADO"/>
    <s v="FINALIZADO - SEM FIADOR"/>
    <s v="SIM"/>
  </r>
  <r>
    <n v="3946"/>
    <x v="2"/>
    <n v="4748"/>
    <x v="5"/>
    <s v="Etapa Unica"/>
    <s v="BLOCO F"/>
    <n v="3"/>
    <s v="ÁGUAS LINDAS"/>
    <s v="RONALD DE OLIVEIRA LIMA"/>
    <s v="&quot;08004944159&quot;"/>
    <x v="3"/>
    <x v="82"/>
    <s v="Não"/>
    <s v="Não"/>
    <s v="Não"/>
    <s v="Sim"/>
    <s v="Sim"/>
    <s v="Não"/>
    <s v="Não"/>
    <n v="164607.4"/>
    <n v="585"/>
    <n v="0"/>
    <n v="122342.39999999999"/>
    <n v="45800"/>
    <n v="0"/>
    <n v="168142.4"/>
    <n v="0"/>
    <n v="0"/>
    <m/>
    <n v="8787721479115"/>
    <s v="Contrato Adimplente"/>
    <n v="105302"/>
    <d v="2024-12-09T00:00:00"/>
    <n v="2798.09"/>
    <d v="2024-11-14T00:00:00"/>
    <x v="0"/>
    <d v="2024-11-01T00:00:00"/>
    <m/>
    <m/>
    <m/>
    <m/>
    <s v="Endy Carvalho Consultoria imobiliária"/>
    <m/>
    <m/>
    <m/>
    <d v="2024-12-13T00:00:00"/>
    <d v="2025-11-14T00:00:00"/>
    <s v="VENDA FINALIZADA"/>
    <d v="2024-10-15T00:00:00"/>
    <n v="30629"/>
    <n v="217607.4"/>
    <m/>
    <s v="AGL29"/>
    <n v="30629"/>
    <m/>
    <s v="Brazlândia"/>
    <s v="Distrito Federal"/>
    <n v="5561996728878"/>
    <s v="QD 34 CJ F"/>
    <n v="72755249"/>
    <s v="VILA SÃO JOSÉ"/>
    <s v="rlronaldlima20@gmail.com"/>
    <m/>
    <n v="1950"/>
    <d v="2025-04-12T00:00:00"/>
    <m/>
    <m/>
    <m/>
    <n v="3403"/>
    <n v="6141"/>
    <s v="Padeiro"/>
    <d v="2024-10-15T00:00:00"/>
    <n v="891.94"/>
    <d v="2024-11-21T00:00:00"/>
    <s v="sim"/>
    <d v="2024-11-19T00:00:00"/>
    <s v="MP140388"/>
    <d v="2024-10-15T00:00:00"/>
    <d v="2024-11-19T00:00:00"/>
    <m/>
    <d v="2024-10-21T00:00:00"/>
    <s v="Sim"/>
    <m/>
    <d v="2024-10-15T00:00:00"/>
    <d v="2024-11-12T00:00:00"/>
    <m/>
    <d v="2024-11-12T00:00:00"/>
    <d v="2024-11-21T00:00:00"/>
    <m/>
    <d v="2024-11-01T00:00:00"/>
    <d v="2024-12-09T00:00:00"/>
    <d v="2024-10-21T00:00:00"/>
    <d v="2024-12-02T00:00:00"/>
    <d v="2024-11-19T00:00:00"/>
    <m/>
    <d v="2024-10-22T00:00:00"/>
    <d v="2024-11-13T00:00:00"/>
    <m/>
    <d v="2024-11-21T00:00:00"/>
    <d v="2024-12-16T00:00:00"/>
    <d v="2024-11-13T00:00:00"/>
    <m/>
    <s v="Sim"/>
    <m/>
    <m/>
    <m/>
    <m/>
    <d v="2024-11-01T00:00:00"/>
    <m/>
    <d v="2024-12-10T00:00:00"/>
    <m/>
    <m/>
    <d v="2024-12-11T00:00:00"/>
    <d v="2024-11-09T00:00:00"/>
    <d v="2024-12-17T00:00:00"/>
    <m/>
    <d v="2025-02-05T00:00:00"/>
    <m/>
    <d v="2024-11-12T00:00:00"/>
    <m/>
    <m/>
    <m/>
    <m/>
    <m/>
    <m/>
    <m/>
    <m/>
    <m/>
    <m/>
    <m/>
    <m/>
    <m/>
    <m/>
    <m/>
    <n v="4213.47"/>
    <s v="VENDA SEM SINAL"/>
    <s v="Não tem"/>
    <s v="CADASTRO VALIDADO"/>
    <s v="FINALIZADO"/>
    <s v="FINALIZADO - SEM FIADOR"/>
    <s v="SIM"/>
  </r>
  <r>
    <n v="3947"/>
    <x v="2"/>
    <n v="4793"/>
    <x v="0"/>
    <s v="Única"/>
    <s v="BLOCO P"/>
    <n v="302"/>
    <s v="FORMOSA"/>
    <s v="BRENDA GIOVANNA MAGALHAES DE BRITO"/>
    <s v="&quot;01958374105&quot;"/>
    <x v="0"/>
    <x v="12"/>
    <s v="Não"/>
    <s v="Não"/>
    <s v="Não"/>
    <s v="Não"/>
    <s v="Não"/>
    <s v="Não"/>
    <s v="Não"/>
    <n v="164200"/>
    <n v="703.56"/>
    <n v="0"/>
    <n v="143035.29"/>
    <n v="21558"/>
    <n v="0"/>
    <n v="164593.29"/>
    <n v="0"/>
    <n v="0"/>
    <m/>
    <n v="8787721607717"/>
    <s v="Contrato Adimplente"/>
    <m/>
    <d v="2024-11-27T00:00:00"/>
    <n v="3914.73"/>
    <d v="2024-11-08T00:00:00"/>
    <x v="0"/>
    <d v="2024-11-04T00:00:00"/>
    <m/>
    <m/>
    <m/>
    <m/>
    <s v="Endy Carvalho Consultoria imobiliária"/>
    <m/>
    <m/>
    <m/>
    <d v="2025-02-12T00:00:00"/>
    <d v="2025-10-08T00:00:00"/>
    <s v="VENDA FINALIZADA"/>
    <d v="2024-10-28T00:00:00"/>
    <n v="30659"/>
    <n v="235000"/>
    <m/>
    <s v="FSA09"/>
    <n v="30659"/>
    <s v="KAWA SILVA NASCIMENTO - 08305531260,WESLEY ANTONINO BARBOSA ARAUJO - 02430990105"/>
    <s v="Formosa"/>
    <s v="Goiás"/>
    <n v="5561999674948"/>
    <s v="Rua 17 Q 51 L 04"/>
    <n v="73813240"/>
    <s v="Formosinha"/>
    <s v="britobrenda24@gmail.com"/>
    <m/>
    <n v="2345.21"/>
    <d v="2025-01-13T00:00:00"/>
    <m/>
    <m/>
    <m/>
    <n v="3270"/>
    <n v="6144"/>
    <s v="Auxiliar"/>
    <d v="2024-11-05T00:00:00"/>
    <m/>
    <m/>
    <s v="sim"/>
    <m/>
    <s v="MP134592"/>
    <d v="2024-11-06T00:00:00"/>
    <d v="2024-11-12T00:00:00"/>
    <m/>
    <d v="2024-11-04T00:00:00"/>
    <s v="Sim"/>
    <m/>
    <d v="2024-11-06T00:00:00"/>
    <m/>
    <m/>
    <m/>
    <d v="2024-11-25T00:00:00"/>
    <m/>
    <d v="2024-11-11T00:00:00"/>
    <d v="2024-11-26T00:00:00"/>
    <d v="2024-11-04T00:00:00"/>
    <d v="2024-12-02T00:00:00"/>
    <d v="2024-11-12T00:00:00"/>
    <m/>
    <d v="2024-11-04T00:00:00"/>
    <d v="2024-10-31T00:00:00"/>
    <d v="2025-01-13T00:00:00"/>
    <d v="2024-11-18T00:00:00"/>
    <d v="2025-01-07T00:00:00"/>
    <d v="2024-10-31T00:00:00"/>
    <m/>
    <s v="Sim"/>
    <m/>
    <m/>
    <d v="2024-11-06T00:00:00"/>
    <m/>
    <d v="2024-11-08T00:00:00"/>
    <d v="2024-11-07T00:00:00"/>
    <d v="2024-11-28T00:00:00"/>
    <m/>
    <m/>
    <d v="2024-11-29T00:00:00"/>
    <d v="2024-10-30T00:00:00"/>
    <d v="2025-01-20T00:00:00"/>
    <d v="2025-08-06T00:00:00"/>
    <d v="2025-09-18T00:00:00"/>
    <m/>
    <d v="2024-10-31T00:00:00"/>
    <m/>
    <m/>
    <m/>
    <m/>
    <m/>
    <m/>
    <m/>
    <m/>
    <m/>
    <m/>
    <m/>
    <m/>
    <m/>
    <m/>
    <m/>
    <n v="2065.4299999999998"/>
    <m/>
    <m/>
    <m/>
    <m/>
    <m/>
    <m/>
  </r>
  <r>
    <n v="3948"/>
    <x v="0"/>
    <n v="4808"/>
    <x v="13"/>
    <s v="Etapa Unica"/>
    <s v="BLOCO I"/>
    <n v="303"/>
    <s v="ÁGUAS LINDAS"/>
    <s v="RODRIGO DE ALCANTARA ARAUJO"/>
    <s v="&quot;02823518177&quot;"/>
    <x v="6"/>
    <x v="41"/>
    <s v="Não"/>
    <s v="Não"/>
    <s v="Não"/>
    <s v="Sim"/>
    <s v="Não"/>
    <s v="Não"/>
    <s v="Não"/>
    <n v="163158.44"/>
    <n v="873.37"/>
    <n v="0"/>
    <n v="157000"/>
    <n v="4921"/>
    <n v="0"/>
    <n v="161921"/>
    <n v="0"/>
    <n v="0"/>
    <m/>
    <n v="8787721540671"/>
    <s v="Contrato Adimplente"/>
    <n v="109281"/>
    <d v="2024-12-17T00:00:00"/>
    <n v="3122.89"/>
    <d v="2024-11-07T00:00:00"/>
    <x v="0"/>
    <d v="2024-11-05T00:00:00"/>
    <m/>
    <m/>
    <m/>
    <m/>
    <s v="GRUPO IMERGE"/>
    <s v="Coordenação - Crédito"/>
    <m/>
    <m/>
    <d v="2026-01-26T00:00:00"/>
    <d v="2026-01-26T00:00:00"/>
    <s v="VENDA FINALIZADA"/>
    <d v="2024-10-31T00:00:00"/>
    <m/>
    <n v="207721"/>
    <m/>
    <s v="AGL30 -"/>
    <m/>
    <m/>
    <s v="Brasília"/>
    <s v="Distrito Federal"/>
    <n v="5561986117671"/>
    <s v="Condomínio Novo Setor de Mansões MOD 05"/>
    <n v="73017012"/>
    <s v="Sobradinho"/>
    <s v="rodrigoterrapromrtid@gmail.com"/>
    <m/>
    <n v="3170.55"/>
    <m/>
    <m/>
    <m/>
    <m/>
    <n v="4016"/>
    <n v="6159"/>
    <s v="Cobrador"/>
    <d v="2024-10-31T00:00:00"/>
    <n v="896.53"/>
    <d v="2024-11-14T00:00:00"/>
    <m/>
    <d v="2024-11-11T00:00:00"/>
    <s v="MP147899"/>
    <d v="2024-10-31T00:00:00"/>
    <d v="2024-11-15T00:00:00"/>
    <m/>
    <d v="2024-11-04T00:00:00"/>
    <s v="Sim"/>
    <m/>
    <d v="2024-10-31T00:00:00"/>
    <m/>
    <m/>
    <m/>
    <d v="2024-11-21T00:00:00"/>
    <m/>
    <d v="2024-10-31T00:00:00"/>
    <d v="2024-12-13T00:00:00"/>
    <d v="2024-11-04T00:00:00"/>
    <d v="2025-04-01T00:00:00"/>
    <d v="2024-11-18T00:00:00"/>
    <m/>
    <d v="2024-11-05T00:00:00"/>
    <d v="2024-11-05T00:00:00"/>
    <m/>
    <d v="2024-11-19T00:00:00"/>
    <d v="2025-04-08T00:00:00"/>
    <d v="2024-11-05T00:00:00"/>
    <d v="2024-12-19T00:00:00"/>
    <s v="Sim"/>
    <m/>
    <m/>
    <m/>
    <m/>
    <d v="2024-11-04T00:00:00"/>
    <m/>
    <d v="2024-12-20T00:00:00"/>
    <m/>
    <m/>
    <d v="2025-01-16T00:00:00"/>
    <d v="2024-11-01T00:00:00"/>
    <d v="2025-04-10T00:00:00"/>
    <d v="2025-10-14T00:00:00"/>
    <d v="2025-10-24T00:00:00"/>
    <d v="2026-01-08T00:00:00"/>
    <d v="2024-11-05T00:00:00"/>
    <d v="2026-01-08T00:00:00"/>
    <m/>
    <m/>
    <m/>
    <m/>
    <m/>
    <m/>
    <m/>
    <m/>
    <m/>
    <m/>
    <m/>
    <m/>
    <m/>
    <m/>
    <n v="4245.32"/>
    <m/>
    <s v="Não tem"/>
    <s v="CADASTRO VALIDADO"/>
    <s v="FINALIZADO"/>
    <s v="FINALIZADO - SEM FIADOR"/>
    <s v="SIM"/>
  </r>
  <r>
    <n v="3949"/>
    <x v="1"/>
    <n v="4805"/>
    <x v="14"/>
    <s v="Etapa Unica"/>
    <s v="BLOCO I"/>
    <n v="303"/>
    <s v="FORMOSA"/>
    <s v="ANTONIO BRUNO DO NASCIMENTO SOUSA"/>
    <s v="&quot;61983580384&quot;"/>
    <x v="0"/>
    <x v="40"/>
    <s v="Não"/>
    <s v="Não"/>
    <s v="Não"/>
    <s v="Não"/>
    <s v="Não"/>
    <s v="Não"/>
    <s v="Não"/>
    <n v="156139.85"/>
    <n v="663.6"/>
    <n v="0"/>
    <n v="126478.12"/>
    <n v="6787"/>
    <n v="0"/>
    <n v="133265.12"/>
    <n v="0"/>
    <n v="0"/>
    <m/>
    <m/>
    <s v="Contrato Adimplente"/>
    <m/>
    <m/>
    <n v="0"/>
    <m/>
    <x v="1"/>
    <d v="2024-11-05T00:00:00"/>
    <m/>
    <m/>
    <m/>
    <m/>
    <s v="Endy Carvalho Consultoria imobiliária"/>
    <m/>
    <m/>
    <m/>
    <d v="2024-11-29T00:00:00"/>
    <d v="2024-11-29T00:00:00"/>
    <s v="DISTRATO"/>
    <d v="2024-10-30T00:00:00"/>
    <m/>
    <n v="222000"/>
    <m/>
    <s v="FSA011"/>
    <m/>
    <m/>
    <s v="Formosa"/>
    <s v="Goiás"/>
    <n v="5561998307799"/>
    <s v="Rua 16"/>
    <n v="73813230"/>
    <s v="Formosinha"/>
    <s v="antoniobrunonascimentosousa@gmail.com"/>
    <m/>
    <n v="2350"/>
    <m/>
    <m/>
    <m/>
    <m/>
    <n v="4097"/>
    <n v="6231"/>
    <s v="Servente"/>
    <d v="2024-11-14T00:00:00"/>
    <m/>
    <m/>
    <s v="sim"/>
    <m/>
    <s v="MP147492"/>
    <d v="2024-11-14T00:00:00"/>
    <m/>
    <m/>
    <d v="2024-11-06T00:00:00"/>
    <m/>
    <m/>
    <d v="2024-11-14T00:00:00"/>
    <m/>
    <m/>
    <m/>
    <m/>
    <m/>
    <m/>
    <m/>
    <d v="2024-11-06T00:00:00"/>
    <m/>
    <m/>
    <m/>
    <d v="2024-11-08T00:00:00"/>
    <m/>
    <d v="2025-04-27T00:00:00"/>
    <m/>
    <m/>
    <m/>
    <m/>
    <m/>
    <m/>
    <m/>
    <m/>
    <m/>
    <d v="2024-11-08T00:00:00"/>
    <m/>
    <m/>
    <m/>
    <m/>
    <m/>
    <d v="2024-11-28T00:00:00"/>
    <m/>
    <m/>
    <m/>
    <m/>
    <m/>
    <m/>
    <m/>
    <m/>
    <m/>
    <m/>
    <m/>
    <m/>
    <m/>
    <m/>
    <m/>
    <m/>
    <m/>
    <m/>
    <m/>
    <m/>
    <m/>
    <m/>
    <s v="Pago"/>
    <m/>
    <s v="Erro SIOPI. cliente nao vai migrar pra fsa09"/>
    <m/>
    <s v="NÃO"/>
  </r>
  <r>
    <n v="3950"/>
    <x v="1"/>
    <n v="4785"/>
    <x v="0"/>
    <s v="Única"/>
    <s v="BLOCO G"/>
    <n v="4"/>
    <s v="FORMOSA"/>
    <s v="LUIZ FELIPE ALVES ALCANTARA"/>
    <s v="&quot;71398942138&quot;"/>
    <x v="0"/>
    <x v="66"/>
    <s v="Não"/>
    <s v="Não"/>
    <s v="Não"/>
    <s v="Não"/>
    <s v="Não"/>
    <s v="Não"/>
    <s v="Não"/>
    <n v="163676.28"/>
    <n v="892.9"/>
    <n v="0"/>
    <n v="156450.28"/>
    <n v="7226"/>
    <n v="0"/>
    <n v="163676.28"/>
    <n v="0"/>
    <n v="0"/>
    <m/>
    <m/>
    <s v="Contrato Adimplente"/>
    <m/>
    <m/>
    <n v="0"/>
    <m/>
    <x v="1"/>
    <d v="2024-11-05T00:00:00"/>
    <m/>
    <m/>
    <m/>
    <m/>
    <s v="Endy Carvalho Consultoria imobiliária"/>
    <m/>
    <m/>
    <m/>
    <d v="2024-12-05T00:00:00"/>
    <d v="2024-12-05T00:00:00"/>
    <s v="DISTRATO"/>
    <d v="2024-10-25T00:00:00"/>
    <n v="30717"/>
    <n v="243000.03"/>
    <m/>
    <s v="FSA09"/>
    <n v="30717"/>
    <m/>
    <s v="Formosa"/>
    <s v="Goiás"/>
    <n v="5561996671570"/>
    <s v="Rua 3"/>
    <n v="73805160"/>
    <s v="Setor Primavera"/>
    <s v="lipw678@gmail.com"/>
    <m/>
    <n v="2976.34"/>
    <d v="2025-02-09T00:00:00"/>
    <m/>
    <m/>
    <m/>
    <n v="3132"/>
    <n v="6150"/>
    <s v="Soldado do Exército"/>
    <d v="2024-11-18T00:00:00"/>
    <m/>
    <m/>
    <s v="sim"/>
    <m/>
    <s v="MP134595"/>
    <d v="2024-11-19T00:00:00"/>
    <m/>
    <m/>
    <d v="2024-11-07T00:00:00"/>
    <m/>
    <m/>
    <d v="2024-11-19T00:00:00"/>
    <m/>
    <m/>
    <m/>
    <m/>
    <m/>
    <m/>
    <m/>
    <d v="2024-11-08T00:00:00"/>
    <d v="2024-12-02T00:00:00"/>
    <m/>
    <m/>
    <d v="2024-11-08T00:00:00"/>
    <d v="2024-11-13T00:00:00"/>
    <d v="2025-02-09T00:00:00"/>
    <m/>
    <m/>
    <d v="2024-11-12T00:00:00"/>
    <m/>
    <s v="Sim"/>
    <m/>
    <m/>
    <d v="2024-11-14T00:00:00"/>
    <m/>
    <m/>
    <d v="2024-11-14T00:00:00"/>
    <m/>
    <m/>
    <m/>
    <m/>
    <d v="2024-11-09T00:00:00"/>
    <m/>
    <m/>
    <m/>
    <m/>
    <d v="2024-11-12T00:00:00"/>
    <m/>
    <m/>
    <m/>
    <m/>
    <m/>
    <m/>
    <m/>
    <m/>
    <m/>
    <m/>
    <m/>
    <m/>
    <m/>
    <m/>
    <m/>
    <m/>
    <m/>
    <s v="Pago"/>
    <m/>
    <m/>
    <m/>
    <s v="NÃO"/>
  </r>
  <r>
    <n v="3951"/>
    <x v="1"/>
    <n v="4774"/>
    <x v="14"/>
    <s v="Etapa Unica"/>
    <s v="BLOCO E"/>
    <n v="203"/>
    <s v="FORMOSA"/>
    <s v="ELINATAM FELIX DE SOUZA"/>
    <s v="&quot;15764466628&quot;"/>
    <x v="1"/>
    <x v="56"/>
    <s v="Não"/>
    <s v="Não"/>
    <s v="Não"/>
    <s v="Não"/>
    <s v="Não"/>
    <s v="Não"/>
    <s v="Não"/>
    <n v="154102.64000000001"/>
    <n v="827.08"/>
    <n v="61145.11"/>
    <n v="144377.64000000001"/>
    <n v="2917"/>
    <n v="0"/>
    <n v="147294.64000000001"/>
    <n v="0"/>
    <n v="0"/>
    <m/>
    <m/>
    <s v="Contrato Adimplente"/>
    <m/>
    <m/>
    <n v="0"/>
    <m/>
    <x v="1"/>
    <d v="2024-11-05T00:00:00"/>
    <m/>
    <m/>
    <m/>
    <m/>
    <s v="Endy Carvalho Consultoria imobiliária"/>
    <m/>
    <m/>
    <m/>
    <d v="2024-12-05T00:00:00"/>
    <d v="2024-12-05T00:00:00"/>
    <s v="DISTRATO"/>
    <d v="2024-10-24T00:00:00"/>
    <m/>
    <n v="221935.8"/>
    <m/>
    <s v="FSA011"/>
    <m/>
    <m/>
    <s v="Buritis"/>
    <s v="Minas Gerais"/>
    <n v="5561999181884"/>
    <s v="RUA ISAIAS GARCIA 395 CS"/>
    <n v="38660000"/>
    <s v="SERRA BONITA"/>
    <s v="elinatam87@gmail.com"/>
    <m/>
    <n v="2078"/>
    <d v="2025-02-04T00:00:00"/>
    <m/>
    <m/>
    <m/>
    <n v="4152"/>
    <n v="6151"/>
    <s v="Agricultor"/>
    <m/>
    <m/>
    <m/>
    <m/>
    <m/>
    <s v="ELINATAM FELIX DE SOUZA"/>
    <m/>
    <m/>
    <m/>
    <d v="2024-11-07T00:00:00"/>
    <m/>
    <m/>
    <m/>
    <m/>
    <m/>
    <m/>
    <m/>
    <m/>
    <m/>
    <m/>
    <d v="2024-11-08T00:00:00"/>
    <m/>
    <m/>
    <m/>
    <m/>
    <d v="2024-11-19T00:00:00"/>
    <d v="2025-02-04T00:00:00"/>
    <m/>
    <m/>
    <d v="2024-11-18T00:00:00"/>
    <m/>
    <s v="Sim"/>
    <m/>
    <m/>
    <m/>
    <m/>
    <m/>
    <m/>
    <m/>
    <m/>
    <m/>
    <m/>
    <d v="2024-11-13T00:00:00"/>
    <m/>
    <m/>
    <m/>
    <m/>
    <d v="2024-11-18T00:00:00"/>
    <m/>
    <m/>
    <m/>
    <m/>
    <m/>
    <m/>
    <m/>
    <m/>
    <m/>
    <m/>
    <m/>
    <m/>
    <m/>
    <m/>
    <m/>
    <m/>
    <m/>
    <m/>
    <m/>
    <m/>
    <s v="cliente nao esta conseguindo fiador"/>
    <s v="NÃO"/>
  </r>
  <r>
    <n v="3952"/>
    <x v="2"/>
    <n v="4759"/>
    <x v="0"/>
    <s v="Única"/>
    <s v="BLOCO J"/>
    <n v="3"/>
    <s v="FORMOSA"/>
    <s v="KALINE PERES XAVIER DA CONCEICAO"/>
    <s v="&quot;07068337163&quot;"/>
    <x v="0"/>
    <x v="26"/>
    <s v="Não"/>
    <s v="Não"/>
    <s v="Não"/>
    <s v="Não"/>
    <s v="Não"/>
    <s v="Não"/>
    <s v="Não"/>
    <n v="164200"/>
    <n v="788.75"/>
    <n v="0"/>
    <n v="150499.1"/>
    <n v="13937"/>
    <n v="0"/>
    <n v="164436.1"/>
    <n v="0"/>
    <n v="0"/>
    <m/>
    <n v="8787721589140"/>
    <s v="Contrato Adimplente"/>
    <m/>
    <d v="2024-12-06T00:00:00"/>
    <n v="3914.72"/>
    <d v="2024-11-22T00:00:00"/>
    <x v="0"/>
    <d v="2024-11-05T00:00:00"/>
    <m/>
    <m/>
    <m/>
    <m/>
    <s v="Endy Carvalho Consultoria imobiliária"/>
    <m/>
    <m/>
    <m/>
    <d v="2025-02-12T00:00:00"/>
    <d v="2025-10-08T00:00:00"/>
    <s v="VENDA FINALIZADA"/>
    <d v="2024-10-18T00:00:00"/>
    <n v="30716"/>
    <n v="235000"/>
    <m/>
    <s v="FSA09"/>
    <n v="30716"/>
    <s v="AILTON CORREIA XAVIER - 62314955153,WALLACE BARBOSA DA CONCEIÇÃO XAVIER - 04997408158"/>
    <s v="Formosa"/>
    <s v="Goiás"/>
    <n v="5561996771152"/>
    <s v="Rua 22 Q 47"/>
    <n v="73805229"/>
    <s v="Jardim Oliveira"/>
    <s v="kalineperesxavier@gmail.com"/>
    <m/>
    <n v="2629.19"/>
    <d v="2025-04-12T00:00:00"/>
    <m/>
    <m/>
    <m/>
    <n v="3175"/>
    <n v="6148"/>
    <s v="Auxiliar"/>
    <d v="2024-11-14T00:00:00"/>
    <m/>
    <m/>
    <s v="sim"/>
    <m/>
    <s v="MP134594"/>
    <d v="2024-11-18T00:00:00"/>
    <d v="2024-11-22T00:00:00"/>
    <m/>
    <d v="2024-11-06T00:00:00"/>
    <s v="Sim"/>
    <m/>
    <d v="2024-11-18T00:00:00"/>
    <m/>
    <m/>
    <m/>
    <d v="2024-12-05T00:00:00"/>
    <m/>
    <d v="2024-11-19T00:00:00"/>
    <d v="2024-12-05T00:00:00"/>
    <d v="2024-11-06T00:00:00"/>
    <d v="2024-12-02T00:00:00"/>
    <d v="2024-11-26T00:00:00"/>
    <m/>
    <d v="2024-11-07T00:00:00"/>
    <d v="2024-11-07T00:00:00"/>
    <d v="2025-04-12T00:00:00"/>
    <d v="2024-11-27T00:00:00"/>
    <d v="2024-01-05T00:00:00"/>
    <d v="2024-11-07T00:00:00"/>
    <m/>
    <s v="Sim"/>
    <m/>
    <m/>
    <d v="2024-11-14T00:00:00"/>
    <m/>
    <d v="2024-11-22T00:00:00"/>
    <d v="2024-11-14T00:00:00"/>
    <d v="2024-12-07T00:00:00"/>
    <m/>
    <m/>
    <d v="2024-12-10T00:00:00"/>
    <d v="2024-11-05T00:00:00"/>
    <d v="2025-03-17T00:00:00"/>
    <d v="2025-05-22T00:00:00"/>
    <d v="2025-09-18T00:00:00"/>
    <m/>
    <d v="2024-11-07T00:00:00"/>
    <m/>
    <m/>
    <m/>
    <m/>
    <m/>
    <m/>
    <m/>
    <m/>
    <m/>
    <m/>
    <m/>
    <m/>
    <m/>
    <m/>
    <m/>
    <n v="1950.48"/>
    <m/>
    <m/>
    <m/>
    <m/>
    <m/>
    <s v="SIM"/>
  </r>
  <r>
    <n v="3953"/>
    <x v="2"/>
    <n v="4671"/>
    <x v="7"/>
    <s v="Etapa Unica"/>
    <s v="BLOCO B"/>
    <s v="APTO 203"/>
    <s v="FORMOSA"/>
    <s v="EDUARDO RAMOS SOUSA"/>
    <s v="&quot;05545290176&quot;"/>
    <x v="0"/>
    <x v="66"/>
    <s v="Não"/>
    <s v="Não"/>
    <s v="Não"/>
    <s v="Não"/>
    <s v="Não"/>
    <s v="Não"/>
    <s v="Não"/>
    <n v="161452.81"/>
    <n v="672.61"/>
    <n v="0"/>
    <n v="136524.1"/>
    <n v="25001"/>
    <n v="0"/>
    <n v="161525.1"/>
    <n v="0"/>
    <n v="0"/>
    <m/>
    <n v="8787721602405"/>
    <s v="Contrato Adimplente"/>
    <m/>
    <d v="2024-12-09T00:00:00"/>
    <n v="3543.33"/>
    <d v="2024-11-19T00:00:00"/>
    <x v="0"/>
    <d v="2024-11-05T00:00:00"/>
    <m/>
    <m/>
    <m/>
    <m/>
    <s v="Endy Carvalho Consultoria imobiliária"/>
    <m/>
    <m/>
    <m/>
    <d v="2025-02-12T00:00:00"/>
    <d v="2025-11-13T00:00:00"/>
    <s v="VENDA FINALIZADA"/>
    <d v="2024-10-19T00:00:00"/>
    <n v="30715"/>
    <n v="221928.01"/>
    <m/>
    <s v="FSA010"/>
    <n v="30715"/>
    <s v="LUCAS GOMES DA SILVA - 05111120173"/>
    <s v="Formosa"/>
    <s v="Goiás"/>
    <n v="5561998251776"/>
    <s v="Rua 10"/>
    <n v="73807305"/>
    <s v="Setor Nordeste"/>
    <s v="eduardy.sousa@gmail.com"/>
    <m/>
    <n v="2242.08"/>
    <d v="2025-02-10T00:00:00"/>
    <m/>
    <m/>
    <m/>
    <n v="3618"/>
    <n v="6147"/>
    <s v="Professor"/>
    <d v="2024-11-07T00:00:00"/>
    <m/>
    <m/>
    <s v="sim"/>
    <m/>
    <s v="MP143272"/>
    <d v="2024-11-07T00:00:00"/>
    <d v="2024-11-22T00:00:00"/>
    <m/>
    <d v="2024-11-06T00:00:00"/>
    <s v="Sim"/>
    <m/>
    <d v="2024-11-07T00:00:00"/>
    <m/>
    <m/>
    <m/>
    <d v="2024-12-03T00:00:00"/>
    <m/>
    <d v="2024-11-11T00:00:00"/>
    <d v="2024-12-05T00:00:00"/>
    <d v="2024-11-06T00:00:00"/>
    <d v="2025-02-03T00:00:00"/>
    <d v="2024-11-26T00:00:00"/>
    <m/>
    <d v="2024-11-11T00:00:00"/>
    <d v="2024-10-31T00:00:00"/>
    <d v="2025-02-10T00:00:00"/>
    <d v="2024-11-27T00:00:00"/>
    <d v="2025-05-05T00:00:00"/>
    <d v="2024-10-31T00:00:00"/>
    <m/>
    <s v="Sim"/>
    <m/>
    <m/>
    <d v="2024-11-14T00:00:00"/>
    <m/>
    <d v="2024-11-21T00:00:00"/>
    <d v="2024-11-14T00:00:00"/>
    <d v="2024-12-10T00:00:00"/>
    <m/>
    <m/>
    <d v="2024-12-11T00:00:00"/>
    <d v="2024-10-30T00:00:00"/>
    <d v="2025-06-25T00:00:00"/>
    <d v="2025-07-02T00:00:00"/>
    <d v="2025-09-18T00:00:00"/>
    <m/>
    <d v="2024-10-31T00:00:00"/>
    <m/>
    <m/>
    <m/>
    <m/>
    <m/>
    <m/>
    <m/>
    <m/>
    <m/>
    <m/>
    <m/>
    <m/>
    <m/>
    <m/>
    <m/>
    <n v="2113.2399999999998"/>
    <m/>
    <s v="Pago"/>
    <m/>
    <m/>
    <m/>
    <s v="SIM"/>
  </r>
  <r>
    <n v="3954"/>
    <x v="0"/>
    <n v="4724"/>
    <x v="13"/>
    <s v="Etapa Unica"/>
    <s v="BLOCO H"/>
    <n v="102"/>
    <s v="ÁGUAS LINDAS"/>
    <s v="ISAURA DOS SANTOS COSTA"/>
    <s v="&quot;85745375191&quot;"/>
    <x v="6"/>
    <x v="41"/>
    <s v="Não"/>
    <s v="Não"/>
    <s v="Não"/>
    <s v="Sim"/>
    <s v="Sim"/>
    <s v="Não"/>
    <s v="Não"/>
    <n v="140941.89000000001"/>
    <n v="0"/>
    <n v="0"/>
    <n v="86066.85"/>
    <n v="55000"/>
    <n v="0"/>
    <n v="141066.85"/>
    <n v="0"/>
    <n v="0"/>
    <m/>
    <n v="8787721572026"/>
    <s v="Contrato Adimplente"/>
    <m/>
    <d v="2025-01-29T00:00:00"/>
    <n v="2372.77"/>
    <d v="2024-11-07T00:00:00"/>
    <x v="0"/>
    <d v="2024-11-06T00:00:00"/>
    <m/>
    <m/>
    <m/>
    <m/>
    <s v="GRUPO IMERGE"/>
    <s v="Coordenação - Crédito"/>
    <m/>
    <m/>
    <d v="2026-01-26T00:00:00"/>
    <d v="2026-01-26T00:00:00"/>
    <s v="VENDA FINALIZADA"/>
    <d v="2024-10-05T00:00:00"/>
    <m/>
    <n v="190341.89"/>
    <m/>
    <s v="AGL30 -"/>
    <m/>
    <m/>
    <s v="Ceilândia"/>
    <s v="Distrito Federal"/>
    <n v="5561994266462"/>
    <s v="QNN 21 Conjunto E LT 33"/>
    <n v="72225215"/>
    <s v="Ceilândia Norte (Ceilândia)"/>
    <s v="ISAURASANTOS1518@GMAIL.COM"/>
    <m/>
    <n v="1658.94"/>
    <m/>
    <m/>
    <m/>
    <m/>
    <n v="4002"/>
    <n v="6152"/>
    <s v="Cozinheiro"/>
    <d v="2024-11-05T00:00:00"/>
    <n v="877.66"/>
    <m/>
    <m/>
    <m/>
    <s v="MP147900"/>
    <d v="2024-11-05T00:00:00"/>
    <d v="2024-12-07T00:00:00"/>
    <m/>
    <d v="2024-11-04T00:00:00"/>
    <s v="Sim"/>
    <m/>
    <d v="2024-11-05T00:00:00"/>
    <d v="2024-11-04T00:00:00"/>
    <m/>
    <m/>
    <d v="2024-12-11T00:00:00"/>
    <m/>
    <d v="2024-11-05T00:00:00"/>
    <d v="2024-12-17T00:00:00"/>
    <d v="2024-11-04T00:00:00"/>
    <d v="2025-04-01T00:00:00"/>
    <d v="2024-12-09T00:00:00"/>
    <n v="124.57"/>
    <d v="2024-11-05T00:00:00"/>
    <d v="2024-11-06T00:00:00"/>
    <m/>
    <d v="2024-12-09T00:00:00"/>
    <d v="2025-04-08T00:00:00"/>
    <d v="2024-11-06T00:00:00"/>
    <d v="2024-12-20T00:00:00"/>
    <s v="Sim"/>
    <d v="2024-12-20T00:00:00"/>
    <m/>
    <m/>
    <d v="2025-01-22T00:00:00"/>
    <d v="2024-11-04T00:00:00"/>
    <m/>
    <d v="2025-01-30T00:00:00"/>
    <m/>
    <m/>
    <d v="2025-02-25T00:00:00"/>
    <d v="2024-11-04T00:00:00"/>
    <d v="2025-04-10T00:00:00"/>
    <d v="2025-05-15T00:00:00"/>
    <d v="2025-05-26T00:00:00"/>
    <d v="2026-01-08T00:00:00"/>
    <d v="2024-11-06T00:00:00"/>
    <d v="2026-01-08T00:00:00"/>
    <m/>
    <m/>
    <m/>
    <m/>
    <m/>
    <m/>
    <m/>
    <m/>
    <m/>
    <m/>
    <s v="FINALIZADO"/>
    <m/>
    <m/>
    <m/>
    <n v="4165.32"/>
    <m/>
    <s v="Não tem"/>
    <s v="CADASTRO VALIDADO"/>
    <s v="FINALIZADO"/>
    <s v="FINALIZADO - SEM FIADOR"/>
    <s v="SIM"/>
  </r>
  <r>
    <n v="3955"/>
    <x v="1"/>
    <n v="4809"/>
    <x v="14"/>
    <s v="Etapa Unica"/>
    <s v="BLOCO I"/>
    <n v="301"/>
    <s v="FORMOSA"/>
    <s v="JASMINE KRISLEN RODRIGUES ARAUJO"/>
    <s v="&quot;06622688141&quot;"/>
    <x v="0"/>
    <x v="1"/>
    <s v="Não"/>
    <s v="Não"/>
    <s v="Não"/>
    <s v="Não"/>
    <s v="Não"/>
    <s v="Não"/>
    <s v="Não"/>
    <n v="152738.91"/>
    <n v="802.71"/>
    <n v="0"/>
    <n v="139830.91"/>
    <n v="4024"/>
    <n v="0"/>
    <n v="143854.91"/>
    <n v="0"/>
    <n v="0"/>
    <m/>
    <m/>
    <s v="Contrato Adimplente"/>
    <m/>
    <m/>
    <n v="0"/>
    <m/>
    <x v="1"/>
    <d v="2024-11-06T00:00:00"/>
    <m/>
    <m/>
    <m/>
    <m/>
    <s v="Endy Carvalho Consultoria imobiliária"/>
    <m/>
    <m/>
    <m/>
    <d v="2025-01-17T00:00:00"/>
    <d v="2025-01-17T00:00:00"/>
    <s v="DISTRATO"/>
    <d v="2024-10-31T00:00:00"/>
    <m/>
    <n v="228446.24"/>
    <m/>
    <s v="FSA011"/>
    <m/>
    <m/>
    <s v="Formosa"/>
    <s v="Goiás"/>
    <n v="5561998218734"/>
    <s v="Avenida Califórnia Q 27"/>
    <n v="73807600"/>
    <s v="Jardim Califórnia"/>
    <s v="jasminekrislen@gmail.com"/>
    <m/>
    <n v="26832.1"/>
    <m/>
    <m/>
    <m/>
    <m/>
    <n v="4095"/>
    <m/>
    <s v="Auxiliar"/>
    <m/>
    <m/>
    <m/>
    <m/>
    <m/>
    <s v="JASMINE KRISLEN RODRIGUES ARAUJO"/>
    <m/>
    <m/>
    <m/>
    <d v="2024-11-07T00:00:00"/>
    <m/>
    <m/>
    <m/>
    <m/>
    <m/>
    <m/>
    <m/>
    <m/>
    <m/>
    <m/>
    <d v="2024-11-07T00:00:00"/>
    <m/>
    <m/>
    <m/>
    <d v="2024-11-08T00:00:00"/>
    <d v="2024-11-19T00:00:00"/>
    <d v="2025-04-27T00:00:00"/>
    <m/>
    <m/>
    <d v="2024-11-18T00:00:00"/>
    <m/>
    <s v="Sim"/>
    <m/>
    <m/>
    <d v="2024-11-27T00:00:00"/>
    <m/>
    <m/>
    <d v="2024-11-27T00:00:00"/>
    <m/>
    <m/>
    <m/>
    <m/>
    <d v="2024-11-13T00:00:00"/>
    <m/>
    <m/>
    <m/>
    <m/>
    <d v="2024-11-18T00:00:00"/>
    <m/>
    <m/>
    <m/>
    <m/>
    <m/>
    <m/>
    <m/>
    <m/>
    <m/>
    <m/>
    <m/>
    <m/>
    <m/>
    <m/>
    <m/>
    <m/>
    <d v="2024-12-10T00:00:00"/>
    <m/>
    <m/>
    <s v="possivel distrato"/>
    <d v="2024-12-10T00:00:00"/>
    <s v="NÃO"/>
  </r>
  <r>
    <n v="3956"/>
    <x v="0"/>
    <n v="4769"/>
    <x v="14"/>
    <s v="Etapa Unica"/>
    <s v="BLOCO G"/>
    <n v="303"/>
    <s v="FORMOSA"/>
    <s v="MATEUS DOS SANTOS SILVA"/>
    <s v="&quot;10061004588&quot;"/>
    <x v="1"/>
    <x v="3"/>
    <s v="Não"/>
    <s v="Não"/>
    <s v="Não"/>
    <s v="Não"/>
    <s v="Não"/>
    <s v="Não"/>
    <s v="Não"/>
    <n v="162192.56"/>
    <n v="765"/>
    <n v="0"/>
    <n v="146248.56"/>
    <n v="15944"/>
    <n v="0"/>
    <n v="162192.56"/>
    <n v="0"/>
    <n v="0"/>
    <m/>
    <n v="8787721535716"/>
    <s v="Contrato Adimplente"/>
    <m/>
    <d v="2024-12-26T00:00:00"/>
    <n v="3082.3"/>
    <d v="2024-11-27T00:00:00"/>
    <x v="0"/>
    <d v="2024-11-06T00:00:00"/>
    <m/>
    <m/>
    <m/>
    <m/>
    <s v="Endy Carvalho Consultoria imobiliária"/>
    <m/>
    <m/>
    <m/>
    <d v="2025-10-13T00:00:00"/>
    <d v="2025-10-13T00:00:00"/>
    <s v="VENDA FINALIZADA"/>
    <d v="2024-10-22T00:00:00"/>
    <m/>
    <n v="221932.34"/>
    <m/>
    <s v="FSA011"/>
    <m/>
    <s v="MARIA ISABELA FERREIRA DA SILVA - 71338577158"/>
    <s v="Cabeceiras"/>
    <s v="Goiás"/>
    <n v="5561981326245"/>
    <s v="RUA HIGINO GONÇALVES Q. 24"/>
    <n v="73870000"/>
    <s v="NOVA REPUBLICA"/>
    <s v="ssmateus07@gmail.com"/>
    <m/>
    <n v="2550"/>
    <d v="2025-04-20T00:00:00"/>
    <m/>
    <m/>
    <m/>
    <n v="4129"/>
    <m/>
    <s v="Auxiliar"/>
    <d v="2024-11-07T00:00:00"/>
    <m/>
    <m/>
    <s v="sim"/>
    <m/>
    <s v="MP147493"/>
    <d v="2024-11-07T00:00:00"/>
    <m/>
    <m/>
    <d v="2024-11-06T00:00:00"/>
    <s v="Sim"/>
    <m/>
    <d v="2024-11-07T00:00:00"/>
    <m/>
    <m/>
    <m/>
    <d v="2024-12-10T00:00:00"/>
    <m/>
    <d v="2024-11-11T00:00:00"/>
    <d v="2024-12-10T00:00:00"/>
    <d v="2024-11-07T00:00:00"/>
    <d v="2025-04-01T00:00:00"/>
    <d v="2024-12-02T00:00:00"/>
    <m/>
    <d v="2024-11-08T00:00:00"/>
    <d v="2024-11-19T00:00:00"/>
    <d v="2025-04-20T00:00:00"/>
    <d v="2024-12-04T00:00:00"/>
    <d v="2025-05-07T00:00:00"/>
    <d v="2024-11-18T00:00:00"/>
    <m/>
    <s v="Sim"/>
    <m/>
    <m/>
    <m/>
    <m/>
    <d v="2024-11-27T00:00:00"/>
    <m/>
    <d v="2025-01-08T00:00:00"/>
    <m/>
    <m/>
    <d v="2025-01-09T00:00:00"/>
    <d v="2024-11-13T00:00:00"/>
    <d v="2025-05-09T00:00:00"/>
    <d v="2025-06-10T00:00:00"/>
    <d v="2025-07-24T00:00:00"/>
    <d v="2025-08-12T00:00:00"/>
    <d v="2024-11-18T00:00:00"/>
    <d v="2025-08-20T00:00:00"/>
    <m/>
    <m/>
    <m/>
    <m/>
    <m/>
    <m/>
    <m/>
    <m/>
    <m/>
    <m/>
    <m/>
    <m/>
    <m/>
    <m/>
    <n v="2007.29"/>
    <m/>
    <s v="Pago"/>
    <m/>
    <m/>
    <m/>
    <s v="SIM"/>
  </r>
  <r>
    <n v="3957"/>
    <x v="1"/>
    <n v="4778"/>
    <x v="5"/>
    <s v="Etapa Unica"/>
    <s v="BLOCO E"/>
    <n v="2"/>
    <s v="ÁGUAS LINDAS"/>
    <s v="JAILSON DA SILVA MOURA"/>
    <s v="&quot;02498095160&quot;"/>
    <x v="3"/>
    <x v="49"/>
    <s v="Não"/>
    <s v="Não"/>
    <s v="Não"/>
    <s v="Não"/>
    <s v="Não"/>
    <s v="Não"/>
    <s v="Não"/>
    <n v="169720.29"/>
    <n v="742.82"/>
    <n v="0"/>
    <n v="140255.46"/>
    <n v="20315"/>
    <n v="0"/>
    <n v="160570.46"/>
    <n v="0"/>
    <n v="0"/>
    <m/>
    <m/>
    <s v="Contrato Adimplente"/>
    <m/>
    <m/>
    <n v="0"/>
    <m/>
    <x v="1"/>
    <d v="2024-11-06T00:00:00"/>
    <m/>
    <m/>
    <m/>
    <m/>
    <s v="Endy Carvalho Consultoria imobiliária"/>
    <m/>
    <m/>
    <m/>
    <d v="2024-12-17T00:00:00"/>
    <d v="2024-12-17T00:00:00"/>
    <s v="DISTRATO"/>
    <d v="2024-10-24T00:00:00"/>
    <n v="30811"/>
    <n v="223000.49"/>
    <m/>
    <s v="AGL29"/>
    <n v="30811"/>
    <m/>
    <s v="Ceilândia"/>
    <s v="Distrito Federal"/>
    <n v="5561983656534"/>
    <s v="QNP 32 CJ B"/>
    <n v="72236202"/>
    <s v="CEILANDIA SUL"/>
    <s v="Jailson102013@gmail.com"/>
    <m/>
    <n v="2476.06"/>
    <d v="2024-04-19T00:00:00"/>
    <m/>
    <m/>
    <m/>
    <n v="3381"/>
    <n v="6161"/>
    <s v="Motoboy"/>
    <d v="2024-10-24T00:00:00"/>
    <m/>
    <m/>
    <m/>
    <m/>
    <s v="MP140395"/>
    <d v="2024-10-24T00:00:00"/>
    <m/>
    <m/>
    <d v="2024-11-04T00:00:00"/>
    <m/>
    <m/>
    <d v="2024-10-24T00:00:00"/>
    <m/>
    <m/>
    <m/>
    <m/>
    <m/>
    <d v="2024-10-24T00:00:00"/>
    <m/>
    <d v="2024-11-04T00:00:00"/>
    <m/>
    <m/>
    <m/>
    <d v="2024-11-07T00:00:00"/>
    <d v="2024-11-27T00:00:00"/>
    <m/>
    <m/>
    <m/>
    <d v="2024-11-27T00:00:00"/>
    <m/>
    <s v="Sim"/>
    <m/>
    <m/>
    <m/>
    <m/>
    <d v="2024-11-04T00:00:00"/>
    <m/>
    <m/>
    <m/>
    <m/>
    <m/>
    <d v="2024-11-25T00:00:00"/>
    <m/>
    <m/>
    <m/>
    <m/>
    <d v="2024-11-27T00:00:00"/>
    <m/>
    <m/>
    <m/>
    <m/>
    <m/>
    <m/>
    <m/>
    <m/>
    <m/>
    <m/>
    <m/>
    <m/>
    <m/>
    <m/>
    <m/>
    <m/>
    <m/>
    <s v="Não tem"/>
    <s v="CADASTRO VALIDADO"/>
    <m/>
    <s v="FINALIZADO - SEM FIADOR"/>
    <s v="TALVEZ"/>
  </r>
  <r>
    <n v="3958"/>
    <x v="2"/>
    <n v="4814"/>
    <x v="0"/>
    <s v="Única"/>
    <s v="BLOCO P"/>
    <n v="202"/>
    <s v="FORMOSA"/>
    <s v="THARLEY VINICIUS LOPES DE MORAIS"/>
    <s v="&quot;04052792130&quot;"/>
    <x v="0"/>
    <x v="12"/>
    <s v="Não"/>
    <s v="Não"/>
    <s v="Não"/>
    <s v="Não"/>
    <s v="Não"/>
    <s v="Não"/>
    <s v="Não"/>
    <n v="159440.24"/>
    <n v="600"/>
    <n v="0"/>
    <n v="124834.24000000001"/>
    <n v="34606"/>
    <n v="0"/>
    <n v="159440.24"/>
    <n v="0"/>
    <n v="0"/>
    <m/>
    <m/>
    <s v="Contrato Adimplente"/>
    <m/>
    <d v="2024-12-11T00:00:00"/>
    <n v="0"/>
    <d v="2024-11-27T00:00:00"/>
    <x v="0"/>
    <d v="2024-11-07T00:00:00"/>
    <m/>
    <m/>
    <m/>
    <m/>
    <s v="CAIXA CREDFÁCIL"/>
    <m/>
    <m/>
    <m/>
    <d v="2025-02-12T00:00:00"/>
    <d v="2025-11-24T00:00:00"/>
    <s v="VENDA FINALIZADA"/>
    <d v="2024-10-31T00:00:00"/>
    <n v="30810"/>
    <n v="235000"/>
    <m/>
    <s v="FSA09"/>
    <n v="30810"/>
    <s v="JAQUELINE DORNELAS DE DEUS - 07264943135"/>
    <s v="Formosa"/>
    <s v="Goiás"/>
    <n v="5561998518538"/>
    <s v="RUA EDUARDO JOSE DE PAIVA Q 24"/>
    <n v="73807620"/>
    <s v="JARDIM CARLIFORNIA"/>
    <s v="tharleymorais@gmail.com"/>
    <m/>
    <n v="2000"/>
    <d v="2025-04-27T00:00:00"/>
    <m/>
    <m/>
    <m/>
    <n v="3266"/>
    <n v="6160"/>
    <s v="Auxiliar de Serviços Gerais"/>
    <d v="2024-11-18T00:00:00"/>
    <m/>
    <m/>
    <s v="sim"/>
    <m/>
    <s v="MP134596"/>
    <d v="2024-11-19T00:00:00"/>
    <d v="2024-12-03T00:00:00"/>
    <m/>
    <d v="2024-11-08T00:00:00"/>
    <s v="Sim"/>
    <m/>
    <d v="2024-11-19T00:00:00"/>
    <m/>
    <m/>
    <m/>
    <d v="2024-12-10T00:00:00"/>
    <m/>
    <d v="2024-11-22T00:00:00"/>
    <d v="2024-12-10T00:00:00"/>
    <d v="2024-11-08T00:00:00"/>
    <d v="2024-12-02T00:00:00"/>
    <d v="2024-12-04T00:00:00"/>
    <m/>
    <d v="2024-11-11T00:00:00"/>
    <d v="2024-11-21T00:00:00"/>
    <m/>
    <d v="2024-12-05T00:00:00"/>
    <d v="2025-01-05T00:00:00"/>
    <d v="2024-11-21T00:00:00"/>
    <m/>
    <s v="Sim"/>
    <m/>
    <m/>
    <m/>
    <m/>
    <d v="2024-11-27T00:00:00"/>
    <m/>
    <m/>
    <m/>
    <m/>
    <d v="2024-12-20T00:00:00"/>
    <d v="2024-11-20T00:00:00"/>
    <d v="2025-03-17T00:00:00"/>
    <d v="2025-05-22T00:00:00"/>
    <d v="2025-09-18T00:00:00"/>
    <m/>
    <d v="2024-11-21T00:00:00"/>
    <m/>
    <m/>
    <m/>
    <m/>
    <m/>
    <m/>
    <m/>
    <m/>
    <m/>
    <m/>
    <m/>
    <m/>
    <m/>
    <m/>
    <m/>
    <n v="2010.14"/>
    <m/>
    <s v="Pago"/>
    <m/>
    <m/>
    <m/>
    <s v="SIM"/>
  </r>
  <r>
    <n v="3959"/>
    <x v="2"/>
    <n v="4784"/>
    <x v="7"/>
    <s v="Etapa Unica"/>
    <s v="BLOCO J"/>
    <s v="APTO 303"/>
    <s v="FORMOSA"/>
    <s v="KYAN LUCCA SANTOS DE ARAUJO"/>
    <s v="&quot;08391413195&quot;"/>
    <x v="1"/>
    <x v="33"/>
    <s v="Não"/>
    <s v="Não"/>
    <s v="Não"/>
    <s v="Não"/>
    <s v="Não"/>
    <s v="Não"/>
    <s v="Não"/>
    <n v="162192.56"/>
    <n v="765"/>
    <n v="0"/>
    <n v="146248.56"/>
    <n v="16571"/>
    <n v="0"/>
    <n v="162819.56"/>
    <n v="0"/>
    <n v="0"/>
    <m/>
    <n v="8787721559216"/>
    <s v="Contrato Adimplente"/>
    <m/>
    <d v="2024-12-11T00:00:00"/>
    <n v="3919.86"/>
    <d v="2024-11-26T00:00:00"/>
    <x v="0"/>
    <d v="2024-11-07T00:00:00"/>
    <m/>
    <m/>
    <m/>
    <m/>
    <s v="Endy Carvalho Consultoria imobiliária"/>
    <m/>
    <m/>
    <m/>
    <d v="2025-02-12T00:00:00"/>
    <d v="2025-11-13T00:00:00"/>
    <s v="VENDA FINALIZADA"/>
    <d v="2024-10-25T00:00:00"/>
    <n v="30812"/>
    <n v="230931.78"/>
    <m/>
    <s v="FSA010"/>
    <n v="30812"/>
    <s v="LUIZ FERNANDO BARBOSA BRAGA ROSA - 08247435128"/>
    <s v="Formosa"/>
    <s v="Goiás"/>
    <n v="5561998033265"/>
    <s v="RUA INTD PEREIRA DUTRA, Q. LADO"/>
    <n v="73807785"/>
    <s v="Jardim Califórnia"/>
    <s v="luccakyan20@gmail.com"/>
    <m/>
    <n v="2550"/>
    <d v="2025-04-21T00:00:00"/>
    <m/>
    <m/>
    <m/>
    <n v="3733"/>
    <n v="6162"/>
    <s v="Caixa"/>
    <d v="2024-11-11T00:00:00"/>
    <m/>
    <m/>
    <s v="sim"/>
    <m/>
    <s v="MP143273"/>
    <d v="2024-11-12T00:00:00"/>
    <d v="2024-12-03T00:00:00"/>
    <m/>
    <d v="2024-11-08T00:00:00"/>
    <s v="Sim"/>
    <m/>
    <d v="2024-11-12T00:00:00"/>
    <m/>
    <m/>
    <m/>
    <d v="2024-12-10T00:00:00"/>
    <m/>
    <d v="2024-11-18T00:00:00"/>
    <d v="2024-12-10T00:00:00"/>
    <d v="2024-11-08T00:00:00"/>
    <d v="2025-02-03T00:00:00"/>
    <d v="2024-12-04T00:00:00"/>
    <m/>
    <d v="2024-11-18T00:00:00"/>
    <d v="2024-11-12T00:00:00"/>
    <d v="2025-04-21T00:00:00"/>
    <d v="2024-12-05T00:00:00"/>
    <d v="2025-05-05T00:00:00"/>
    <d v="2024-11-12T00:00:00"/>
    <m/>
    <s v="Sim"/>
    <m/>
    <m/>
    <m/>
    <m/>
    <d v="2024-11-27T00:00:00"/>
    <m/>
    <d v="2024-12-12T00:00:00"/>
    <m/>
    <m/>
    <d v="2024-12-12T00:00:00"/>
    <d v="2024-11-08T00:00:00"/>
    <d v="2025-06-25T00:00:00"/>
    <d v="2025-07-10T00:00:00"/>
    <d v="2025-09-18T00:00:00"/>
    <m/>
    <d v="2024-11-12T00:00:00"/>
    <m/>
    <m/>
    <m/>
    <m/>
    <m/>
    <m/>
    <m/>
    <m/>
    <m/>
    <m/>
    <m/>
    <m/>
    <m/>
    <m/>
    <m/>
    <n v="1967.29"/>
    <m/>
    <s v="Pago"/>
    <m/>
    <s v="cliente queria mudar empreendiemento"/>
    <m/>
    <s v="SIM"/>
  </r>
  <r>
    <n v="3960"/>
    <x v="4"/>
    <n v="4813"/>
    <x v="12"/>
    <s v="Etapa Única"/>
    <s v="BLOCO ÚNICO"/>
    <n v="504"/>
    <s v="BRASÍLIA"/>
    <s v="INDIARA LUNA FERREIRA FURTADO"/>
    <s v="&quot;02995206173&quot;"/>
    <x v="9"/>
    <x v="72"/>
    <s v="Não"/>
    <s v="Não"/>
    <s v="Não"/>
    <s v="Não"/>
    <s v="Não"/>
    <s v="Não"/>
    <s v="Não"/>
    <n v="331000"/>
    <n v="0"/>
    <n v="0"/>
    <n v="0"/>
    <n v="0"/>
    <n v="0"/>
    <n v="0"/>
    <n v="0"/>
    <n v="0"/>
    <m/>
    <m/>
    <s v="Contrato Adimplente"/>
    <m/>
    <m/>
    <n v="0"/>
    <m/>
    <x v="1"/>
    <d v="2024-11-07T00:00:00"/>
    <m/>
    <m/>
    <m/>
    <m/>
    <s v="Leal Cred - Alto Padrão"/>
    <m/>
    <m/>
    <m/>
    <d v="2025-01-03T00:00:00"/>
    <d v="2026-04-07T00:00:00"/>
    <s v="VENDA FINALIZADA"/>
    <m/>
    <n v="30762"/>
    <n v="432255.7"/>
    <m/>
    <s v="DF 10"/>
    <n v="30762"/>
    <m/>
    <s v="Novo Gama"/>
    <s v="Goiás"/>
    <n v="5561993061221"/>
    <s v="Quadra 31 LOTE 33 NOVO GAMA"/>
    <n v="72862531"/>
    <s v="Loteamento Lunabel 3"/>
    <s v="indiara.furtado@gmail.com"/>
    <m/>
    <n v="0"/>
    <m/>
    <m/>
    <s v="Jessemar Silva Esteves Clementino (Gestor): Cliente Venda Direta, última parcela com vencimento para 05/12/2026. Parcela de chaves/Financiamento previsto para 31/12/2026"/>
    <s v="08/08/2025 às 10h28"/>
    <n v="8195"/>
    <n v="6153"/>
    <m/>
    <m/>
    <m/>
    <m/>
    <m/>
    <m/>
    <m/>
    <m/>
    <m/>
    <m/>
    <m/>
    <m/>
    <m/>
    <m/>
    <m/>
    <m/>
    <m/>
    <m/>
    <m/>
    <m/>
    <m/>
    <m/>
    <m/>
    <m/>
    <m/>
    <m/>
    <m/>
    <m/>
    <m/>
    <m/>
    <m/>
    <m/>
    <m/>
    <m/>
    <m/>
    <m/>
    <m/>
    <m/>
    <m/>
    <m/>
    <m/>
    <m/>
    <m/>
    <m/>
    <m/>
    <m/>
    <m/>
    <m/>
    <m/>
    <m/>
    <m/>
    <m/>
    <m/>
    <m/>
    <m/>
    <m/>
    <m/>
    <m/>
    <m/>
    <m/>
    <m/>
    <m/>
    <m/>
    <m/>
    <m/>
    <m/>
    <m/>
    <m/>
    <m/>
    <m/>
    <m/>
  </r>
  <r>
    <n v="3961"/>
    <x v="1"/>
    <n v="4797"/>
    <x v="13"/>
    <s v="Etapa Unica"/>
    <s v="BLOCO G"/>
    <n v="102"/>
    <s v="ÁGUAS LINDAS"/>
    <s v="JOSE ANTONIO DOS SANTOS"/>
    <s v="&quot;67246508368&quot;"/>
    <x v="3"/>
    <x v="83"/>
    <s v="Não"/>
    <s v="Não"/>
    <s v="Não"/>
    <s v="Não"/>
    <s v="Não"/>
    <s v="Não"/>
    <s v="Não"/>
    <n v="120074.87"/>
    <n v="423.6"/>
    <n v="0"/>
    <n v="67662.03"/>
    <n v="54212"/>
    <n v="0"/>
    <n v="121874.03"/>
    <n v="0"/>
    <n v="0"/>
    <m/>
    <m/>
    <s v="Contrato Adimplente"/>
    <m/>
    <m/>
    <n v="0"/>
    <m/>
    <x v="1"/>
    <d v="2024-11-07T00:00:00"/>
    <m/>
    <m/>
    <m/>
    <m/>
    <s v="Endy Carvalho Consultoria imobiliária"/>
    <m/>
    <m/>
    <m/>
    <d v="2024-11-25T00:00:00"/>
    <d v="2024-11-25T00:00:00"/>
    <s v="DISTRATO"/>
    <d v="2024-10-29T00:00:00"/>
    <m/>
    <n v="189904.42"/>
    <m/>
    <s v="AGL30 -"/>
    <m/>
    <m/>
    <s v="Brasília"/>
    <s v="Distrito Federal"/>
    <n v="5561984624378"/>
    <s v="SHA CJ 1CH 50"/>
    <n v="71993210"/>
    <s v="AGRICULA VEREDAO"/>
    <s v="josesantos254685@gmail.com"/>
    <m/>
    <n v="1694.4"/>
    <m/>
    <m/>
    <m/>
    <m/>
    <n v="3986"/>
    <n v="6158"/>
    <s v="Agropecuarista"/>
    <d v="2024-11-04T00:00:00"/>
    <m/>
    <m/>
    <m/>
    <m/>
    <s v="MP147901"/>
    <d v="2024-11-04T00:00:00"/>
    <m/>
    <m/>
    <d v="2024-11-06T00:00:00"/>
    <m/>
    <m/>
    <d v="2024-11-04T00:00:00"/>
    <m/>
    <m/>
    <m/>
    <m/>
    <m/>
    <d v="2024-11-08T00:00:00"/>
    <m/>
    <d v="2024-11-07T00:00:00"/>
    <m/>
    <m/>
    <m/>
    <d v="2024-11-08T00:00:00"/>
    <d v="2024-11-11T00:00:00"/>
    <m/>
    <m/>
    <m/>
    <d v="2024-11-11T00:00:00"/>
    <m/>
    <s v="Sim"/>
    <m/>
    <m/>
    <m/>
    <m/>
    <m/>
    <m/>
    <m/>
    <m/>
    <m/>
    <m/>
    <d v="2024-11-09T00:00:00"/>
    <m/>
    <m/>
    <m/>
    <m/>
    <d v="2024-11-11T00:00:00"/>
    <m/>
    <m/>
    <m/>
    <m/>
    <m/>
    <m/>
    <m/>
    <m/>
    <m/>
    <m/>
    <m/>
    <m/>
    <m/>
    <m/>
    <m/>
    <m/>
    <s v="PAGAMENTO PENDENTE"/>
    <m/>
    <s v="CADASTRO VALIDADO"/>
    <s v="PENDENTE SINAL"/>
    <s v="FINALIZADO - SEM FIADOR"/>
    <s v="NÃO"/>
  </r>
  <r>
    <n v="3962"/>
    <x v="1"/>
    <n v="4794"/>
    <x v="14"/>
    <s v="Etapa Unica"/>
    <s v="BLOCO F"/>
    <n v="101"/>
    <s v="FORMOSA"/>
    <s v="VITORIA FRANCISCA RODRIGUES"/>
    <s v="&quot;70447679155&quot;"/>
    <x v="0"/>
    <x v="2"/>
    <s v="Não"/>
    <s v="Não"/>
    <s v="Não"/>
    <s v="Não"/>
    <s v="Não"/>
    <s v="Não"/>
    <s v="Não"/>
    <n v="156339.07"/>
    <n v="705"/>
    <n v="0"/>
    <n v="134550.07"/>
    <n v="21789"/>
    <n v="0"/>
    <n v="156339.07"/>
    <n v="0"/>
    <n v="0"/>
    <m/>
    <m/>
    <s v="Contrato Adimplente"/>
    <m/>
    <m/>
    <n v="0"/>
    <m/>
    <x v="1"/>
    <d v="2024-11-07T00:00:00"/>
    <m/>
    <m/>
    <m/>
    <m/>
    <s v="Endy Carvalho Consultoria imobiliária"/>
    <m/>
    <m/>
    <m/>
    <d v="2024-11-27T00:00:00"/>
    <d v="2024-11-27T00:00:00"/>
    <s v="DISTRATO"/>
    <d v="2024-10-28T00:00:00"/>
    <m/>
    <n v="222000"/>
    <m/>
    <s v="FSA011"/>
    <m/>
    <m/>
    <s v="Formosa"/>
    <s v="Goiás"/>
    <n v="5561998032468"/>
    <s v="Rua 4, Q 115"/>
    <n v="73801971"/>
    <s v="FORMOSINHA"/>
    <s v="vitoriafranciscaro@gmail.com"/>
    <m/>
    <n v="2350"/>
    <d v="2025-04-21T00:00:00"/>
    <m/>
    <m/>
    <m/>
    <n v="4135"/>
    <n v="6157"/>
    <s v="Auxiliar"/>
    <d v="2024-10-28T00:00:00"/>
    <m/>
    <m/>
    <m/>
    <m/>
    <s v="MP147496"/>
    <m/>
    <m/>
    <m/>
    <d v="2024-11-08T00:00:00"/>
    <m/>
    <m/>
    <d v="2024-10-28T00:00:00"/>
    <m/>
    <m/>
    <m/>
    <m/>
    <m/>
    <d v="2024-10-28T00:00:00"/>
    <m/>
    <d v="2024-11-08T00:00:00"/>
    <m/>
    <m/>
    <m/>
    <d v="2024-11-11T00:00:00"/>
    <m/>
    <d v="2025-04-21T00:00:00"/>
    <m/>
    <m/>
    <m/>
    <m/>
    <m/>
    <m/>
    <m/>
    <m/>
    <m/>
    <m/>
    <m/>
    <m/>
    <m/>
    <m/>
    <m/>
    <m/>
    <m/>
    <m/>
    <m/>
    <m/>
    <m/>
    <m/>
    <m/>
    <m/>
    <m/>
    <m/>
    <m/>
    <m/>
    <m/>
    <m/>
    <m/>
    <m/>
    <m/>
    <m/>
    <m/>
    <m/>
    <m/>
    <m/>
    <s v="Pago"/>
    <m/>
    <s v="Erro SIOPI."/>
    <m/>
    <s v="SIM"/>
  </r>
  <r>
    <n v="3963"/>
    <x v="0"/>
    <n v="4792"/>
    <x v="2"/>
    <s v="ETAPA 01"/>
    <s v="BLOCO V"/>
    <n v="303"/>
    <s v="ÁGUAS LINDAS"/>
    <s v="GABRIELA CARVALHO RODRIGUES"/>
    <s v="&quot;01469615100&quot;"/>
    <x v="3"/>
    <x v="79"/>
    <s v="Não"/>
    <s v="Não"/>
    <s v="Não"/>
    <s v="Não"/>
    <s v="Sim"/>
    <s v="Não"/>
    <s v="Não"/>
    <n v="155715.76"/>
    <n v="491.72"/>
    <n v="0"/>
    <n v="100715.02"/>
    <n v="44284.98"/>
    <n v="0"/>
    <n v="145000"/>
    <n v="0"/>
    <n v="0"/>
    <m/>
    <n v="8787721601832"/>
    <s v="Contrato Adimplente"/>
    <n v="96357"/>
    <d v="2024-12-06T00:00:00"/>
    <n v="0"/>
    <d v="2024-11-14T00:00:00"/>
    <x v="0"/>
    <d v="2024-11-07T00:00:00"/>
    <m/>
    <m/>
    <m/>
    <m/>
    <s v="Endy Carvalho Consultoria imobiliária"/>
    <m/>
    <m/>
    <m/>
    <d v="2026-02-24T00:00:00"/>
    <d v="2026-02-24T00:00:00"/>
    <s v="VENDA FINALIZADA"/>
    <d v="2024-10-28T00:00:00"/>
    <n v="30785"/>
    <n v="205515.02"/>
    <m/>
    <s v="AGL28"/>
    <n v="30785"/>
    <m/>
    <s v="Taguatinga"/>
    <s v="Distrito Federal"/>
    <n v="5561985990485"/>
    <s v="RUA 2 CH 83"/>
    <n v="72111404"/>
    <s v="VICENTE PIRES"/>
    <s v="gaia.rodrigues@gmail.com"/>
    <m/>
    <n v="1639.08"/>
    <d v="2025-04-25T00:00:00"/>
    <m/>
    <m/>
    <m/>
    <n v="3069"/>
    <n v="6156"/>
    <s v="Operador de Loja"/>
    <d v="2024-10-28T00:00:00"/>
    <n v="911.89"/>
    <d v="2024-11-21T00:00:00"/>
    <s v="sim"/>
    <d v="2024-11-19T00:00:00"/>
    <s v="MP150124"/>
    <d v="2024-10-28T00:00:00"/>
    <d v="2024-11-19T00:00:00"/>
    <m/>
    <d v="2024-11-05T00:00:00"/>
    <s v="Sim"/>
    <m/>
    <d v="2024-10-28T00:00:00"/>
    <m/>
    <m/>
    <m/>
    <d v="2024-11-21T00:00:00"/>
    <m/>
    <d v="2024-10-29T00:00:00"/>
    <d v="2024-11-27T00:00:00"/>
    <d v="2024-11-05T00:00:00"/>
    <d v="2024-12-02T00:00:00"/>
    <d v="2024-11-19T00:00:00"/>
    <m/>
    <d v="2024-11-07T00:00:00"/>
    <d v="2024-11-12T00:00:00"/>
    <m/>
    <d v="2024-11-19T00:00:00"/>
    <d v="2025-01-07T00:00:00"/>
    <d v="2024-11-12T00:00:00"/>
    <m/>
    <s v="Sim"/>
    <m/>
    <m/>
    <m/>
    <d v="2024-12-02T00:00:00"/>
    <d v="2024-11-06T00:00:00"/>
    <m/>
    <d v="2024-12-07T00:00:00"/>
    <m/>
    <m/>
    <d v="2024-12-10T00:00:00"/>
    <d v="2024-11-09T00:00:00"/>
    <d v="2025-01-09T00:00:00"/>
    <d v="2025-02-13T00:00:00"/>
    <d v="2025-05-15T00:00:00"/>
    <d v="2026-02-06T00:00:00"/>
    <d v="2024-11-12T00:00:00"/>
    <d v="2026-02-06T00:00:00"/>
    <m/>
    <m/>
    <m/>
    <m/>
    <m/>
    <m/>
    <m/>
    <m/>
    <m/>
    <m/>
    <m/>
    <m/>
    <m/>
    <m/>
    <n v="4005.32"/>
    <m/>
    <s v="Não tem"/>
    <s v="CADASTRO VALIDADO"/>
    <s v="FINALIZADO"/>
    <s v="FINALIZADO - SEM FIADOR"/>
    <s v="SIM"/>
  </r>
  <r>
    <n v="3964"/>
    <x v="0"/>
    <n v="4761"/>
    <x v="2"/>
    <s v="ETAPA 02"/>
    <s v="BLOCO L"/>
    <n v="204"/>
    <s v="ÁGUAS LINDAS"/>
    <s v="RODRIGO GONCALVES PEREIRA"/>
    <s v="&quot;01552754618&quot;"/>
    <x v="6"/>
    <x v="41"/>
    <s v="Não"/>
    <s v="Não"/>
    <s v="Não"/>
    <s v="Não"/>
    <s v="Não"/>
    <s v="Não"/>
    <s v="Não"/>
    <n v="164841.04"/>
    <n v="0"/>
    <n v="0"/>
    <n v="158792.26"/>
    <n v="57446.74"/>
    <n v="0"/>
    <n v="216239"/>
    <n v="0"/>
    <n v="0"/>
    <m/>
    <n v="8787721572182"/>
    <s v="Contrato Adimplente"/>
    <n v="96194"/>
    <d v="2024-11-29T00:00:00"/>
    <n v="3128.16"/>
    <d v="2024-11-14T00:00:00"/>
    <x v="0"/>
    <d v="2024-11-07T00:00:00"/>
    <m/>
    <m/>
    <m/>
    <m/>
    <s v="GRUPO IMERGE"/>
    <s v="Coordenação - Crédito"/>
    <m/>
    <m/>
    <d v="2025-03-26T00:00:00"/>
    <d v="2025-03-26T00:00:00"/>
    <s v="VENDA FINALIZADA"/>
    <d v="2024-10-19T00:00:00"/>
    <n v="30782"/>
    <n v="206841.04"/>
    <m/>
    <s v="AGL28"/>
    <n v="30782"/>
    <m/>
    <s v="Brasília"/>
    <s v="Distrito Federal"/>
    <n v="5561996102200"/>
    <s v="Quadra 1 Conjunto 12"/>
    <n v="71255560"/>
    <s v="Setor Oeste (Vila Estrutural)"/>
    <s v="rodrigogoncalves01798@gmail.com"/>
    <m/>
    <n v="2782.5"/>
    <m/>
    <m/>
    <m/>
    <m/>
    <n v="2896"/>
    <n v="6154"/>
    <s v="Cozinheiro"/>
    <d v="2024-10-19T00:00:00"/>
    <m/>
    <m/>
    <s v="sim"/>
    <m/>
    <s v="MP150334"/>
    <d v="2024-10-19T00:00:00"/>
    <d v="2024-11-15T00:00:00"/>
    <m/>
    <d v="2024-11-04T00:00:00"/>
    <s v="Sim"/>
    <m/>
    <d v="2024-10-19T00:00:00"/>
    <m/>
    <m/>
    <m/>
    <m/>
    <m/>
    <d v="2024-10-19T00:00:00"/>
    <d v="2024-11-19T00:00:00"/>
    <d v="2024-11-04T00:00:00"/>
    <d v="2024-12-02T00:00:00"/>
    <d v="2024-12-18T00:00:00"/>
    <m/>
    <d v="2024-11-04T00:00:00"/>
    <d v="2024-11-12T00:00:00"/>
    <m/>
    <d v="2024-11-19T00:00:00"/>
    <d v="2024-12-20T00:00:00"/>
    <d v="2024-11-12T00:00:00"/>
    <m/>
    <s v="Sim"/>
    <m/>
    <m/>
    <m/>
    <m/>
    <d v="2024-11-07T00:00:00"/>
    <m/>
    <d v="2024-12-05T00:00:00"/>
    <m/>
    <m/>
    <d v="2024-12-11T00:00:00"/>
    <d v="2024-11-04T00:00:00"/>
    <d v="2025-01-02T00:00:00"/>
    <d v="2025-01-20T00:00:00"/>
    <s v="13/02/0202"/>
    <d v="2025-03-12T00:00:00"/>
    <d v="2024-11-11T00:00:00"/>
    <d v="2025-03-12T00:00:00"/>
    <m/>
    <m/>
    <m/>
    <m/>
    <m/>
    <m/>
    <m/>
    <m/>
    <m/>
    <m/>
    <m/>
    <m/>
    <m/>
    <m/>
    <n v="4525.32"/>
    <m/>
    <s v="Não tem"/>
    <s v="CADASTRO VALIDADO"/>
    <s v="FINALIZADO"/>
    <s v="FINALIZADO - SEM FIADOR"/>
    <s v="SIM"/>
  </r>
  <r>
    <n v="3965"/>
    <x v="0"/>
    <n v="4764"/>
    <x v="2"/>
    <s v="ETAPA 02"/>
    <s v="BLOCO T"/>
    <n v="304"/>
    <s v="ÁGUAS LINDAS"/>
    <s v="VICTOR HUGO CARVALHO GUEDES"/>
    <s v="&quot;71067508163&quot;"/>
    <x v="2"/>
    <x v="23"/>
    <s v="Não"/>
    <s v="Não"/>
    <s v="Não"/>
    <s v="Sim"/>
    <s v="Sim"/>
    <s v="Não"/>
    <s v="Não"/>
    <n v="154207.79999999999"/>
    <n v="525"/>
    <n v="0"/>
    <n v="102392.88"/>
    <n v="45789.120000000003"/>
    <n v="0"/>
    <n v="148182"/>
    <n v="0"/>
    <n v="0"/>
    <m/>
    <n v="8787721584059"/>
    <s v="Contrato Adimplente"/>
    <m/>
    <d v="2024-12-06T00:00:00"/>
    <n v="2745.55"/>
    <d v="2024-11-14T00:00:00"/>
    <x v="0"/>
    <d v="2024-11-07T00:00:00"/>
    <m/>
    <m/>
    <m/>
    <m/>
    <s v="Endy Carvalho Consultoria imobiliária"/>
    <m/>
    <m/>
    <m/>
    <d v="2025-03-26T00:00:00"/>
    <d v="2025-03-26T00:00:00"/>
    <s v="VENDA FINALIZADA"/>
    <d v="2024-10-19T00:00:00"/>
    <n v="30783"/>
    <n v="204199.8"/>
    <m/>
    <s v="AGL28"/>
    <n v="30783"/>
    <m/>
    <s v="Águas Lindas de Goiás"/>
    <s v="Goiás"/>
    <n v="5561986171279"/>
    <s v="Quadra Q, CHAC. 25"/>
    <n v="72911518"/>
    <s v="Chácaras Coimbra"/>
    <s v="VICTORHUGO205503@GMAIL.COM"/>
    <m/>
    <n v="1750"/>
    <d v="2025-04-16T00:00:00"/>
    <m/>
    <m/>
    <m/>
    <n v="3036"/>
    <n v="6155"/>
    <s v="Auxiliar"/>
    <d v="2024-10-19T00:00:00"/>
    <n v="913.19"/>
    <d v="2024-11-21T00:00:00"/>
    <s v="sim"/>
    <d v="2024-11-19T00:00:00"/>
    <s v="MP150335"/>
    <d v="2024-10-19T00:00:00"/>
    <d v="2024-11-19T00:00:00"/>
    <m/>
    <d v="2024-11-04T00:00:00"/>
    <s v="Sim"/>
    <m/>
    <d v="2024-10-19T00:00:00"/>
    <m/>
    <m/>
    <m/>
    <d v="2024-11-21T00:00:00"/>
    <m/>
    <d v="2024-10-19T00:00:00"/>
    <d v="2024-11-28T00:00:00"/>
    <d v="2024-11-04T00:00:00"/>
    <d v="2024-12-02T00:00:00"/>
    <d v="2024-11-19T00:00:00"/>
    <m/>
    <d v="2024-11-07T00:00:00"/>
    <d v="2024-11-12T00:00:00"/>
    <m/>
    <d v="2024-11-19T00:00:00"/>
    <d v="2024-12-20T00:00:00"/>
    <d v="2024-11-12T00:00:00"/>
    <m/>
    <s v="Sim"/>
    <m/>
    <m/>
    <m/>
    <m/>
    <d v="2024-11-08T00:00:00"/>
    <m/>
    <d v="2024-12-07T00:00:00"/>
    <m/>
    <m/>
    <d v="2024-12-10T00:00:00"/>
    <d v="2024-11-09T00:00:00"/>
    <d v="2025-01-01T00:00:00"/>
    <d v="2025-01-10T00:00:00"/>
    <d v="2025-02-13T00:00:00"/>
    <d v="2025-03-12T00:00:00"/>
    <d v="2024-11-09T00:00:00"/>
    <d v="2025-03-12T00:00:00"/>
    <m/>
    <m/>
    <m/>
    <m/>
    <m/>
    <m/>
    <m/>
    <m/>
    <m/>
    <m/>
    <m/>
    <m/>
    <m/>
    <m/>
    <n v="4005.32"/>
    <m/>
    <s v="Não tem"/>
    <s v="CADASTRO VALIDADO"/>
    <s v="FINALIZADO"/>
    <s v="FINALIZADO - SEM FIADOR"/>
    <s v="SIM"/>
  </r>
  <r>
    <n v="3966"/>
    <x v="1"/>
    <n v="4803"/>
    <x v="2"/>
    <s v="ETAPA 02"/>
    <s v="BLOCO T"/>
    <n v="303"/>
    <s v="ÁGUAS LINDAS"/>
    <s v="JOAO PAULO ALMEIDA DA PADUA"/>
    <s v="&quot;75272709187&quot;"/>
    <x v="2"/>
    <x v="76"/>
    <s v="Não"/>
    <s v="Não"/>
    <s v="Não"/>
    <s v="Não"/>
    <s v="Não"/>
    <s v="Não"/>
    <s v="Não"/>
    <n v="154622.07999999999"/>
    <n v="569.28"/>
    <n v="0"/>
    <n v="110666.04"/>
    <n v="45514"/>
    <n v="0"/>
    <n v="156180.04"/>
    <n v="0"/>
    <n v="0"/>
    <m/>
    <m/>
    <s v="Contrato Adimplente"/>
    <m/>
    <m/>
    <n v="0"/>
    <m/>
    <x v="1"/>
    <d v="2024-11-08T00:00:00"/>
    <m/>
    <m/>
    <m/>
    <m/>
    <s v="Endy Carvalho Consultoria imobiliária"/>
    <m/>
    <m/>
    <m/>
    <d v="2024-11-18T00:00:00"/>
    <d v="2024-11-18T00:00:00"/>
    <s v="DISTRATO"/>
    <d v="2024-10-30T00:00:00"/>
    <n v="30834"/>
    <n v="207996"/>
    <m/>
    <s v="AGL28"/>
    <n v="30834"/>
    <m/>
    <m/>
    <m/>
    <n v="5561998181631"/>
    <s v="Quadra 77"/>
    <n v="72911253"/>
    <s v="Jardim Pérola da Barragem II"/>
    <s v="Joaopaulopadua00@gmail.com"/>
    <m/>
    <n v="2500"/>
    <d v="2025-04-27T00:00:00"/>
    <m/>
    <s v="Raíssa Bezerra da Silva (Gestor): Cliente perdeu o financiamento, já fez uso de subsídio. Distrato enviado e assinado, aguardando demais assinaturas para seguir com a finalização do distrato."/>
    <s v="13/11/2024 às 15h26"/>
    <n v="3035"/>
    <n v="6165"/>
    <s v="Auxiliar"/>
    <d v="2024-10-30T00:00:00"/>
    <m/>
    <m/>
    <s v="sim"/>
    <m/>
    <s v="MP150336"/>
    <d v="2024-10-30T00:00:00"/>
    <m/>
    <m/>
    <d v="2024-11-06T00:00:00"/>
    <m/>
    <m/>
    <d v="2024-10-30T00:00:00"/>
    <m/>
    <m/>
    <m/>
    <m/>
    <m/>
    <d v="2024-10-30T00:00:00"/>
    <m/>
    <d v="2024-11-06T00:00:00"/>
    <m/>
    <m/>
    <m/>
    <d v="2024-11-07T00:00:00"/>
    <m/>
    <m/>
    <m/>
    <m/>
    <m/>
    <m/>
    <m/>
    <m/>
    <m/>
    <m/>
    <m/>
    <d v="2024-11-08T00:00:00"/>
    <m/>
    <m/>
    <m/>
    <m/>
    <m/>
    <m/>
    <m/>
    <m/>
    <m/>
    <m/>
    <m/>
    <m/>
    <m/>
    <m/>
    <m/>
    <m/>
    <m/>
    <m/>
    <m/>
    <m/>
    <m/>
    <m/>
    <m/>
    <m/>
    <m/>
    <m/>
    <m/>
    <m/>
    <m/>
    <s v="CADASTRO VALIDADO"/>
    <s v="Cliente já teve utilização do Subsídio."/>
    <s v="FINALIZADO - SEM FIADOR"/>
    <s v="NÃO"/>
  </r>
  <r>
    <n v="3967"/>
    <x v="0"/>
    <n v="4786"/>
    <x v="5"/>
    <s v="Etapa Unica"/>
    <s v="BLOCO H"/>
    <n v="302"/>
    <s v="ÁGUAS LINDAS"/>
    <s v="JOAO VITOR RIBEIRO DA SILVA"/>
    <s v="&quot;08276290108&quot;"/>
    <x v="2"/>
    <x v="7"/>
    <s v="Não"/>
    <s v="Não"/>
    <s v="Não"/>
    <s v="Sim"/>
    <s v="Sim"/>
    <s v="Não"/>
    <s v="Não"/>
    <n v="155891.45000000001"/>
    <n v="561.41"/>
    <n v="0"/>
    <n v="109977.54"/>
    <n v="49128.46"/>
    <n v="0"/>
    <n v="159106"/>
    <n v="0"/>
    <n v="0"/>
    <m/>
    <n v="8787721569912"/>
    <s v="Contrato Adimplente"/>
    <n v="105345"/>
    <d v="2024-12-12T00:00:00"/>
    <n v="2745.48"/>
    <d v="2024-11-18T00:00:00"/>
    <x v="0"/>
    <d v="2024-11-08T00:00:00"/>
    <m/>
    <m/>
    <m/>
    <m/>
    <s v="Endy Carvalho Consultoria imobiliária"/>
    <m/>
    <m/>
    <m/>
    <d v="2026-01-26T00:00:00"/>
    <d v="2026-01-26T00:00:00"/>
    <s v="VENDA FINALIZADA"/>
    <d v="2024-10-25T00:00:00"/>
    <n v="30833"/>
    <n v="210000.14"/>
    <m/>
    <s v="AGL29"/>
    <n v="30833"/>
    <m/>
    <s v="Águas Lindas de Goiás"/>
    <s v="Goiás"/>
    <n v="556193110268"/>
    <s v="RUA 12 QUADRA 79  CONJ. A LOTE"/>
    <n v="72910000"/>
    <s v="SETOR 12"/>
    <s v="Ribeirojoao15vitor@gmail.com"/>
    <m/>
    <n v="1871.4"/>
    <d v="2025-04-22T00:00:00"/>
    <m/>
    <m/>
    <m/>
    <n v="3431"/>
    <n v="6164"/>
    <s v="Ajudante"/>
    <d v="2024-10-25T00:00:00"/>
    <m/>
    <m/>
    <s v="sim"/>
    <m/>
    <s v="MP140394"/>
    <d v="2024-10-25T00:00:00"/>
    <d v="2024-11-21T00:00:00"/>
    <m/>
    <d v="2024-10-30T00:00:00"/>
    <s v="Sim"/>
    <m/>
    <d v="2024-10-25T00:00:00"/>
    <m/>
    <m/>
    <m/>
    <d v="2024-11-28T00:00:00"/>
    <m/>
    <d v="2024-10-25T00:00:00"/>
    <d v="2024-12-10T00:00:00"/>
    <d v="2024-10-30T00:00:00"/>
    <d v="2024-12-02T00:00:00"/>
    <d v="2024-11-21T00:00:00"/>
    <n v="52.54"/>
    <d v="2024-10-31T00:00:00"/>
    <d v="2024-11-12T00:00:00"/>
    <m/>
    <d v="2024-11-26T00:00:00"/>
    <d v="2024-12-16T00:00:00"/>
    <d v="2024-11-12T00:00:00"/>
    <d v="2024-12-12T00:00:00"/>
    <s v="Sim"/>
    <m/>
    <m/>
    <m/>
    <m/>
    <d v="2024-11-08T00:00:00"/>
    <m/>
    <d v="2024-12-12T00:00:00"/>
    <m/>
    <m/>
    <d v="2024-12-20T00:00:00"/>
    <d v="2024-11-09T00:00:00"/>
    <d v="2024-12-17T00:00:00"/>
    <d v="2025-05-30T00:00:00"/>
    <d v="2025-05-30T00:00:00"/>
    <d v="2026-01-22T00:00:00"/>
    <d v="2024-11-12T00:00:00"/>
    <d v="2026-01-22T00:00:00"/>
    <m/>
    <m/>
    <m/>
    <m/>
    <m/>
    <m/>
    <m/>
    <m/>
    <m/>
    <m/>
    <m/>
    <m/>
    <m/>
    <m/>
    <n v="4105.32"/>
    <m/>
    <s v="Não tem"/>
    <s v="CADASTRO VALIDADO"/>
    <s v="FINALIZADO"/>
    <s v="FINALIZADO - SEM FIADOR"/>
    <s v="SIM"/>
  </r>
  <r>
    <n v="3968"/>
    <x v="2"/>
    <n v="4783"/>
    <x v="0"/>
    <s v="Única"/>
    <s v="BLOCO H"/>
    <n v="3"/>
    <s v="FORMOSA"/>
    <s v="ABIQUEILA CARMY ARAUJO CASSIMIRO"/>
    <s v="&quot;05268287141&quot;"/>
    <x v="0"/>
    <x v="66"/>
    <s v="Não"/>
    <s v="Não"/>
    <s v="Não"/>
    <s v="Não"/>
    <s v="Não"/>
    <s v="Não"/>
    <s v="Não"/>
    <n v="164200"/>
    <n v="705"/>
    <n v="0"/>
    <n v="143244.5"/>
    <n v="21405"/>
    <n v="45350.5"/>
    <n v="210000"/>
    <n v="0"/>
    <n v="0"/>
    <m/>
    <n v="8787721721617"/>
    <s v="Contrato Adimplente"/>
    <m/>
    <d v="2025-02-20T00:00:00"/>
    <n v="2882.33"/>
    <d v="2024-11-22T00:00:00"/>
    <x v="0"/>
    <d v="2024-11-08T00:00:00"/>
    <m/>
    <m/>
    <m/>
    <m/>
    <s v="Endy Carvalho Consultoria imobiliária"/>
    <m/>
    <m/>
    <m/>
    <d v="2025-03-17T00:00:00"/>
    <d v="2025-10-08T00:00:00"/>
    <s v="VENDA FINALIZADA"/>
    <d v="2024-10-24T00:00:00"/>
    <n v="30832"/>
    <n v="235000"/>
    <m/>
    <s v="FSA09"/>
    <n v="30832"/>
    <s v="HELLEN APARECIDA ALVES DE ATAIDES - 05171697116"/>
    <s v="Formosa"/>
    <s v="Goiás"/>
    <n v="5561999832670"/>
    <s v="Rua 12 Q 15 L 9"/>
    <n v="73808310"/>
    <s v="Parque Vila Verde"/>
    <s v="abiqueilacarmy@gmail.com"/>
    <m/>
    <n v="2350"/>
    <d v="2025-04-21T00:00:00"/>
    <m/>
    <m/>
    <m/>
    <n v="3143"/>
    <n v="6163"/>
    <s v="Recepcionista"/>
    <d v="2024-11-12T00:00:00"/>
    <m/>
    <m/>
    <s v="sim"/>
    <m/>
    <s v="MP134597"/>
    <d v="2024-11-12T00:00:00"/>
    <m/>
    <m/>
    <d v="2024-11-13T00:00:00"/>
    <s v="Sim"/>
    <m/>
    <d v="2024-11-12T00:00:00"/>
    <d v="2024-11-14T00:00:00"/>
    <m/>
    <d v="2024-11-16T00:00:00"/>
    <d v="2025-01-08T00:00:00"/>
    <m/>
    <d v="2024-11-18T00:00:00"/>
    <d v="2025-01-22T00:00:00"/>
    <d v="2024-11-13T00:00:00"/>
    <d v="2024-12-02T00:00:00"/>
    <d v="2024-12-16T00:00:00"/>
    <m/>
    <d v="2024-11-19T00:00:00"/>
    <d v="2024-11-19T00:00:00"/>
    <d v="2025-04-21T00:00:00"/>
    <d v="2024-12-19T00:00:00"/>
    <d v="2025-01-05T00:00:00"/>
    <d v="2024-11-19T00:00:00"/>
    <m/>
    <s v="Sim"/>
    <d v="2025-01-24T00:00:00"/>
    <m/>
    <m/>
    <d v="2025-02-17T00:00:00"/>
    <d v="2025-01-22T00:00:00"/>
    <m/>
    <d v="2025-02-20T00:00:00"/>
    <m/>
    <m/>
    <d v="2025-02-21T00:00:00"/>
    <d v="2024-11-11T00:00:00"/>
    <d v="2025-03-17T00:00:00"/>
    <d v="2025-08-07T00:00:00"/>
    <d v="2025-09-18T00:00:00"/>
    <m/>
    <d v="2024-11-18T00:00:00"/>
    <m/>
    <m/>
    <m/>
    <m/>
    <m/>
    <m/>
    <m/>
    <m/>
    <m/>
    <m/>
    <m/>
    <s v="Aguardando procuração da gente da caixa Karoline."/>
    <m/>
    <m/>
    <m/>
    <n v="2064.77"/>
    <m/>
    <s v="Pago"/>
    <m/>
    <m/>
    <m/>
    <s v="SIM"/>
  </r>
  <r>
    <n v="3969"/>
    <x v="1"/>
    <n v="4807"/>
    <x v="2"/>
    <s v="ETAPA 02"/>
    <s v="BLOCO R"/>
    <n v="204"/>
    <s v="ÁGUAS LINDAS"/>
    <s v="MARCIANO BARBOSA DA SILVA"/>
    <s v="&quot;81563850125&quot;"/>
    <x v="3"/>
    <x v="49"/>
    <s v="Não"/>
    <s v="Não"/>
    <s v="Não"/>
    <s v="Não"/>
    <s v="Não"/>
    <s v="Não"/>
    <s v="Não"/>
    <n v="139549.47"/>
    <n v="981.67"/>
    <n v="69592.33"/>
    <n v="137785.67000000001"/>
    <n v="622"/>
    <n v="0"/>
    <n v="138407.67000000001"/>
    <n v="0"/>
    <n v="0"/>
    <m/>
    <m/>
    <s v="Contrato Adimplente"/>
    <m/>
    <m/>
    <n v="0"/>
    <m/>
    <x v="1"/>
    <d v="2024-11-11T00:00:00"/>
    <m/>
    <m/>
    <m/>
    <m/>
    <s v="Endy Carvalho Consultoria imobiliária"/>
    <m/>
    <m/>
    <m/>
    <d v="2024-12-06T00:00:00"/>
    <d v="2024-12-06T00:00:00"/>
    <s v="DISTRATO"/>
    <d v="2024-10-30T00:00:00"/>
    <n v="30862"/>
    <n v="208000"/>
    <m/>
    <s v="AGL28"/>
    <n v="30862"/>
    <m/>
    <s v="Ceilândia"/>
    <s v="Distrito Federal"/>
    <n v="5561983448448"/>
    <s v="QNP 24 Conjunto E LOTE 07"/>
    <n v="72235405"/>
    <s v="Ceilândia Sul (Ceilândia)"/>
    <s v="marciano1barbosa@gmail.com"/>
    <m/>
    <n v="4021.64"/>
    <m/>
    <m/>
    <m/>
    <m/>
    <n v="2998"/>
    <n v="6166"/>
    <s v="Vigilante"/>
    <d v="2024-10-30T00:00:00"/>
    <m/>
    <m/>
    <s v="sim"/>
    <m/>
    <s v="MP150337"/>
    <d v="2024-10-30T00:00:00"/>
    <m/>
    <m/>
    <d v="2024-11-13T00:00:00"/>
    <m/>
    <m/>
    <d v="2024-10-30T00:00:00"/>
    <m/>
    <m/>
    <m/>
    <m/>
    <m/>
    <d v="2024-10-30T00:00:00"/>
    <m/>
    <d v="2024-11-13T00:00:00"/>
    <m/>
    <m/>
    <m/>
    <m/>
    <m/>
    <m/>
    <m/>
    <m/>
    <m/>
    <m/>
    <m/>
    <m/>
    <m/>
    <m/>
    <m/>
    <d v="2024-11-08T00:00:00"/>
    <m/>
    <m/>
    <m/>
    <m/>
    <m/>
    <m/>
    <m/>
    <m/>
    <m/>
    <m/>
    <m/>
    <m/>
    <m/>
    <m/>
    <m/>
    <m/>
    <m/>
    <m/>
    <m/>
    <m/>
    <m/>
    <m/>
    <m/>
    <m/>
    <m/>
    <m/>
    <m/>
    <m/>
    <s v="Não tem"/>
    <s v="PEDENCIA NO VINCULO / FICHA CANCELADA"/>
    <s v="COM RESTRIÇÃO / SEM SALDO DE FGTS"/>
    <s v="FINALIZADO - SEM FIADOR"/>
    <s v="TALVEZ"/>
  </r>
  <r>
    <n v="3970"/>
    <x v="0"/>
    <n v="4760"/>
    <x v="13"/>
    <s v="Etapa Unica"/>
    <s v="BLOCO E"/>
    <n v="3"/>
    <s v="ÁGUAS LINDAS"/>
    <s v="JOSE RAIMUNDO DE SOUSA"/>
    <s v="&quot;04224181371&quot;"/>
    <x v="2"/>
    <x v="39"/>
    <s v="Não"/>
    <s v="Não"/>
    <s v="Não"/>
    <s v="Sim"/>
    <s v="Não"/>
    <s v="Não"/>
    <s v="Não"/>
    <n v="173097"/>
    <n v="0"/>
    <n v="0"/>
    <n v="171149.57"/>
    <n v="6697"/>
    <n v="0"/>
    <n v="177846.57"/>
    <n v="0"/>
    <n v="0"/>
    <m/>
    <n v="8787721506651"/>
    <s v="Contrato Adimplente"/>
    <n v="109205"/>
    <d v="2024-12-20T00:00:00"/>
    <n v="3109.78"/>
    <d v="2024-11-29T00:00:00"/>
    <x v="0"/>
    <d v="2024-11-11T00:00:00"/>
    <m/>
    <m/>
    <m/>
    <m/>
    <s v="Endy Carvalho Consultoria imobiliária"/>
    <m/>
    <m/>
    <m/>
    <d v="2026-02-24T00:00:00"/>
    <d v="2026-02-24T00:00:00"/>
    <s v="VENDA FINALIZADA"/>
    <d v="2024-10-19T00:00:00"/>
    <n v="30856"/>
    <n v="225247"/>
    <m/>
    <s v="AGL30 -"/>
    <n v="30856"/>
    <m/>
    <s v="Valparaíso de Goiás"/>
    <s v="Goiás"/>
    <n v="5561992525610"/>
    <s v="Quadra 29"/>
    <n v="72871575"/>
    <s v="Setor de Chácaras Anhangüera B"/>
    <s v="josesousas168@gmail.com"/>
    <m/>
    <n v="3076.48"/>
    <m/>
    <m/>
    <m/>
    <m/>
    <n v="3941"/>
    <n v="5772"/>
    <s v="Eletricista"/>
    <d v="2024-10-19T00:00:00"/>
    <n v="900.64"/>
    <d v="2024-12-17T00:00:00"/>
    <s v="sim"/>
    <m/>
    <s v="MP147893"/>
    <d v="2024-10-19T00:00:00"/>
    <d v="2024-12-03T00:00:00"/>
    <m/>
    <d v="2024-10-24T00:00:00"/>
    <s v="Sim"/>
    <m/>
    <d v="2024-10-19T00:00:00"/>
    <m/>
    <m/>
    <m/>
    <m/>
    <m/>
    <d v="2024-10-19T00:00:00"/>
    <d v="2024-12-18T00:00:00"/>
    <d v="2024-10-24T00:00:00"/>
    <d v="2025-04-01T00:00:00"/>
    <d v="2024-12-03T00:00:00"/>
    <m/>
    <d v="2024-10-25T00:00:00"/>
    <d v="2024-11-19T00:00:00"/>
    <m/>
    <d v="2024-12-03T00:00:00"/>
    <d v="2025-04-08T00:00:00"/>
    <d v="2024-11-18T00:00:00"/>
    <d v="2024-12-20T00:00:00"/>
    <s v="Sim"/>
    <m/>
    <m/>
    <m/>
    <m/>
    <d v="2024-11-08T00:00:00"/>
    <m/>
    <d v="2024-12-23T00:00:00"/>
    <m/>
    <m/>
    <d v="2024-12-26T00:00:00"/>
    <d v="2024-11-14T00:00:00"/>
    <d v="2025-04-14T00:00:00"/>
    <d v="2025-11-08T00:00:00"/>
    <d v="2026-02-02T00:00:00"/>
    <d v="2026-02-06T00:00:00"/>
    <d v="2024-11-18T00:00:00"/>
    <d v="2026-02-06T00:00:00"/>
    <m/>
    <m/>
    <m/>
    <m/>
    <m/>
    <m/>
    <m/>
    <m/>
    <m/>
    <m/>
    <m/>
    <m/>
    <m/>
    <m/>
    <n v="4411.38"/>
    <m/>
    <s v="Não tem"/>
    <s v="CADASTRO VALIDADO"/>
    <s v="FINALIZADO"/>
    <s v="FINALIZADO - SEM FIADOR"/>
    <s v="SIM"/>
  </r>
  <r>
    <n v="3971"/>
    <x v="2"/>
    <n v="4752"/>
    <x v="7"/>
    <s v="Etapa Unica"/>
    <s v="BLOCO K"/>
    <s v="APTO 104"/>
    <s v="FORMOSA"/>
    <s v="CAROLINE SOUSA RIBEIRO"/>
    <s v="&quot;05403115102&quot;"/>
    <x v="1"/>
    <x v="56"/>
    <s v="Não"/>
    <s v="Não"/>
    <s v="Não"/>
    <s v="Não"/>
    <s v="Não"/>
    <s v="Não"/>
    <s v="Não"/>
    <n v="157623.96"/>
    <n v="888.75"/>
    <n v="0"/>
    <n v="146684.82"/>
    <n v="605"/>
    <n v="0"/>
    <n v="147289.82"/>
    <n v="0"/>
    <n v="0"/>
    <m/>
    <n v="8787721707959"/>
    <s v="Contrato Adimplente"/>
    <m/>
    <d v="2025-05-07T00:00:00"/>
    <n v="3453.24"/>
    <d v="2025-02-27T00:00:00"/>
    <x v="2"/>
    <d v="2024-11-11T00:00:00"/>
    <m/>
    <m/>
    <m/>
    <m/>
    <s v="Endy Carvalho Consultoria imobiliária"/>
    <m/>
    <m/>
    <m/>
    <d v="2025-06-25T00:00:00"/>
    <d v="2025-08-26T00:00:00"/>
    <s v="VENDA FINALIZADA"/>
    <d v="2024-10-16T00:00:00"/>
    <n v="30863"/>
    <n v="236686"/>
    <m/>
    <s v="FSA010"/>
    <n v="30863"/>
    <s v="ALEX SIQUEIRA LACERDA - 00716887142"/>
    <s v="Brasília"/>
    <s v="Distrito Federal"/>
    <n v="5561981685117"/>
    <s v="AV CASTANHEIRAS LT 920 BL A"/>
    <n v="71901300"/>
    <s v="ÁGUAS CLARAS"/>
    <s v="carolinesousar@gmail.com"/>
    <m/>
    <n v="3555.02"/>
    <m/>
    <m/>
    <s v="Regiane Monique S S Silva (Gestor): Cliente sem kit registro, solicitado ao responsável na data de hoje novamente."/>
    <s v="18/03/2025 às 16h10"/>
    <n v="3761"/>
    <n v="6167"/>
    <s v="Professor"/>
    <d v="2024-11-21T00:00:00"/>
    <m/>
    <m/>
    <s v="sim"/>
    <m/>
    <s v="MP143274"/>
    <d v="2024-11-22T00:00:00"/>
    <m/>
    <m/>
    <d v="2024-11-13T00:00:00"/>
    <m/>
    <m/>
    <d v="2024-11-22T00:00:00"/>
    <m/>
    <m/>
    <m/>
    <d v="2025-04-07T00:00:00"/>
    <m/>
    <d v="2024-11-28T00:00:00"/>
    <d v="2025-04-07T00:00:00"/>
    <d v="2024-11-13T00:00:00"/>
    <d v="2025-02-03T00:00:00"/>
    <d v="2025-03-12T00:00:00"/>
    <m/>
    <d v="2024-11-13T00:00:00"/>
    <d v="2025-02-27T00:00:00"/>
    <d v="2025-04-08T00:00:00"/>
    <d v="2025-03-18T00:00:00"/>
    <d v="2025-05-05T00:00:00"/>
    <d v="2025-02-27T00:00:00"/>
    <m/>
    <s v="Sim"/>
    <d v="2025-04-11T00:00:00"/>
    <m/>
    <m/>
    <m/>
    <d v="2025-03-26T00:00:00"/>
    <m/>
    <d v="2025-05-08T00:00:00"/>
    <m/>
    <m/>
    <d v="2025-05-12T00:00:00"/>
    <d v="2025-02-25T00:00:00"/>
    <d v="2025-06-25T00:00:00"/>
    <d v="2025-06-10T00:00:00"/>
    <d v="2025-07-09T00:00:00"/>
    <m/>
    <d v="2025-02-27T00:00:00"/>
    <m/>
    <m/>
    <m/>
    <m/>
    <m/>
    <m/>
    <m/>
    <m/>
    <n v="793"/>
    <n v="883"/>
    <m/>
    <s v="certidão de debitos municipais positiva"/>
    <s v="demora no recebimento do comprovante"/>
    <m/>
    <m/>
    <n v="1766.89"/>
    <m/>
    <s v="Pago"/>
    <m/>
    <s v="FINALIZADO"/>
    <m/>
    <s v="SIM"/>
  </r>
  <r>
    <n v="3972"/>
    <x v="0"/>
    <n v="4833"/>
    <x v="14"/>
    <s v="Etapa Unica"/>
    <s v="BLOCO C"/>
    <n v="202"/>
    <s v="FORMOSA"/>
    <s v="WALISSON ASSIS MIRANDA LINO DA CRUZ"/>
    <s v="&quot;07070532180&quot;"/>
    <x v="1"/>
    <x v="10"/>
    <s v="Não"/>
    <s v="Não"/>
    <s v="Não"/>
    <s v="Não"/>
    <s v="Não"/>
    <s v="Não"/>
    <s v="Não"/>
    <n v="160622.94"/>
    <n v="750"/>
    <n v="0"/>
    <n v="143323.94"/>
    <n v="17299"/>
    <n v="0"/>
    <n v="160622.94"/>
    <n v="0"/>
    <n v="0"/>
    <m/>
    <n v="8787721703465"/>
    <s v="Contrato Adimplente"/>
    <m/>
    <d v="2025-01-14T00:00:00"/>
    <n v="6181.98"/>
    <d v="2024-11-21T00:00:00"/>
    <x v="0"/>
    <d v="2024-11-11T00:00:00"/>
    <m/>
    <m/>
    <m/>
    <m/>
    <s v="Endy Carvalho Consultoria imobiliária"/>
    <m/>
    <m/>
    <m/>
    <d v="2025-10-13T00:00:00"/>
    <d v="2025-10-13T00:00:00"/>
    <s v="VENDA FINALIZADA"/>
    <d v="2024-11-12T00:00:00"/>
    <n v="30906"/>
    <n v="229932.52"/>
    <m/>
    <s v="FSA011"/>
    <n v="30906"/>
    <s v="ELAINE APARECIDA RIBEIRO DE SOUSA - 63438062100,EVILIN MIRANDA DE SOUSA - 05223554124"/>
    <s v="Formosa"/>
    <s v="Goiás"/>
    <n v="5561999918786"/>
    <s v="RUA 05 Q 79"/>
    <n v="73808440"/>
    <s v="PARQUE VILA VERDE"/>
    <s v="walissonxp1@gmail.com"/>
    <m/>
    <n v="2500"/>
    <d v="2025-05-05T00:00:00"/>
    <m/>
    <m/>
    <m/>
    <n v="4188"/>
    <n v="6168"/>
    <s v="Auxiliar"/>
    <d v="2024-11-13T00:00:00"/>
    <m/>
    <m/>
    <s v="sim"/>
    <m/>
    <s v="MP147497"/>
    <d v="2024-11-13T00:00:00"/>
    <m/>
    <m/>
    <d v="2024-11-13T00:00:00"/>
    <s v="Sim"/>
    <m/>
    <d v="2024-11-13T00:00:00"/>
    <m/>
    <m/>
    <m/>
    <d v="2024-12-05T00:00:00"/>
    <m/>
    <d v="2024-11-18T00:00:00"/>
    <d v="2024-12-05T00:00:00"/>
    <d v="2024-11-14T00:00:00"/>
    <d v="2025-04-01T00:00:00"/>
    <d v="2024-11-26T00:00:00"/>
    <m/>
    <d v="2024-11-18T00:00:00"/>
    <d v="2024-11-19T00:00:00"/>
    <d v="2025-05-05T00:00:00"/>
    <d v="2024-11-29T00:00:00"/>
    <d v="2025-05-07T00:00:00"/>
    <d v="2024-11-18T00:00:00"/>
    <m/>
    <s v="Sim"/>
    <m/>
    <m/>
    <m/>
    <m/>
    <d v="2024-11-13T00:00:00"/>
    <m/>
    <d v="2025-01-14T00:00:00"/>
    <m/>
    <m/>
    <d v="2025-01-14T00:00:00"/>
    <d v="2024-11-13T00:00:00"/>
    <d v="2025-05-09T00:00:00"/>
    <d v="2025-06-10T00:00:00"/>
    <d v="2025-07-24T00:00:00"/>
    <d v="2025-08-12T00:00:00"/>
    <d v="2024-11-18T00:00:00"/>
    <d v="2025-08-20T00:00:00"/>
    <m/>
    <m/>
    <m/>
    <m/>
    <m/>
    <m/>
    <m/>
    <m/>
    <m/>
    <m/>
    <m/>
    <m/>
    <m/>
    <m/>
    <n v="2011.16"/>
    <m/>
    <s v="Pago"/>
    <m/>
    <m/>
    <m/>
    <m/>
  </r>
  <r>
    <n v="3973"/>
    <x v="0"/>
    <n v="4859"/>
    <x v="12"/>
    <s v="Etapa Única"/>
    <s v="BLOCO ÚNICO"/>
    <n v="306"/>
    <s v="BRASÍLIA"/>
    <s v="INGRID ALMEIDA PADILHA"/>
    <s v="&quot;00351604111&quot;"/>
    <x v="9"/>
    <x v="72"/>
    <s v="Não"/>
    <s v="Não"/>
    <s v="Não"/>
    <s v="Sim"/>
    <s v="Sim"/>
    <s v="Não"/>
    <s v="Não"/>
    <n v="490000"/>
    <n v="0"/>
    <n v="0"/>
    <n v="490000"/>
    <n v="0"/>
    <n v="0"/>
    <n v="490000"/>
    <n v="0"/>
    <n v="0"/>
    <m/>
    <m/>
    <s v="Contrato Adimplente"/>
    <n v="377353"/>
    <d v="2024-12-12T00:00:00"/>
    <n v="3580.27"/>
    <d v="2024-10-18T00:00:00"/>
    <x v="0"/>
    <d v="2024-11-14T00:00:00"/>
    <m/>
    <m/>
    <m/>
    <m/>
    <m/>
    <s v="Secretaria de Vendas"/>
    <m/>
    <m/>
    <d v="2025-01-04T00:00:00"/>
    <d v="2025-01-04T00:00:00"/>
    <s v="VENDA FINALIZADA"/>
    <d v="2024-11-14T00:00:00"/>
    <m/>
    <n v="500000"/>
    <m/>
    <s v="DF 10"/>
    <m/>
    <m/>
    <s v="Taguatinga"/>
    <s v="Distrito Federal"/>
    <n v="5561999499293"/>
    <s v="QI 3"/>
    <n v="72135030"/>
    <s v="Setor Industrial (Taguatinga)"/>
    <s v="INGRIDPADILHYA2@GMAIL.COM"/>
    <m/>
    <n v="0"/>
    <m/>
    <m/>
    <m/>
    <m/>
    <n v="8181"/>
    <m/>
    <m/>
    <m/>
    <m/>
    <m/>
    <m/>
    <m/>
    <m/>
    <m/>
    <d v="2024-10-25T00:00:00"/>
    <m/>
    <m/>
    <s v="Sim"/>
    <m/>
    <m/>
    <m/>
    <m/>
    <m/>
    <d v="2024-11-14T00:00:00"/>
    <m/>
    <m/>
    <d v="2024-11-22T00:00:00"/>
    <m/>
    <m/>
    <d v="2024-11-11T00:00:00"/>
    <m/>
    <m/>
    <m/>
    <d v="2024-10-29T00:00:00"/>
    <d v="2024-11-13T00:00:00"/>
    <m/>
    <m/>
    <d v="2024-11-28T00:00:00"/>
    <s v="Sim"/>
    <m/>
    <m/>
    <m/>
    <m/>
    <m/>
    <d v="2024-10-16T00:00:00"/>
    <d v="2024-12-19T00:00:00"/>
    <m/>
    <m/>
    <d v="2024-12-30T00:00:00"/>
    <d v="2024-10-01T00:00:00"/>
    <m/>
    <m/>
    <m/>
    <m/>
    <d v="2024-10-02T00:00:00"/>
    <m/>
    <m/>
    <m/>
    <m/>
    <m/>
    <m/>
    <m/>
    <m/>
    <m/>
    <m/>
    <m/>
    <m/>
    <m/>
    <m/>
    <m/>
    <n v="17250"/>
    <m/>
    <m/>
    <m/>
    <m/>
    <m/>
    <s v="SIM"/>
  </r>
  <r>
    <n v="3974"/>
    <x v="2"/>
    <n v="4834"/>
    <x v="0"/>
    <s v="Única"/>
    <s v="BLOCO R"/>
    <s v="1 (PCD)"/>
    <s v="FORMOSA"/>
    <s v="FELIPE LOPES DOS REIS"/>
    <s v="&quot;12908990610&quot;"/>
    <x v="1"/>
    <x v="21"/>
    <s v="Não"/>
    <s v="Não"/>
    <s v="Não"/>
    <s v="Não"/>
    <s v="Não"/>
    <s v="Não"/>
    <s v="Não"/>
    <n v="161991.18"/>
    <n v="720"/>
    <n v="0"/>
    <n v="137394.32999999999"/>
    <n v="4783"/>
    <n v="0"/>
    <n v="142177.32999999999"/>
    <n v="0"/>
    <n v="0"/>
    <m/>
    <n v="8787721783086"/>
    <s v="Contrato Adimplente"/>
    <m/>
    <d v="2024-12-11T00:00:00"/>
    <n v="3948.82"/>
    <d v="2024-11-27T00:00:00"/>
    <x v="0"/>
    <d v="2024-11-14T00:00:00"/>
    <m/>
    <m/>
    <m/>
    <m/>
    <s v="Endy Carvalho Consultoria imobiliária"/>
    <m/>
    <m/>
    <m/>
    <d v="2025-02-12T00:00:00"/>
    <d v="2025-10-08T00:00:00"/>
    <s v="VENDA FINALIZADA"/>
    <d v="2024-11-19T00:00:00"/>
    <n v="31006"/>
    <n v="235000"/>
    <m/>
    <s v="FSA09"/>
    <n v="31006"/>
    <s v="FERNANDA RAMOS DE OLIVEIRA - 02542044147,GEILZA RAMOS DE OLIVEIRA - 06614870165"/>
    <s v="Formosa"/>
    <s v="Goiás"/>
    <n v="5561998266241"/>
    <s v="RUA SALVIANO GUIMARAES Q 27"/>
    <n v="73807795"/>
    <s v="JARDIM CALIFORNIA"/>
    <s v="felipelopes.fso@gmail.com"/>
    <m/>
    <n v="2550"/>
    <m/>
    <m/>
    <m/>
    <m/>
    <n v="3306"/>
    <n v="6172"/>
    <s v="Eletricista"/>
    <d v="2024-11-21T00:00:00"/>
    <m/>
    <m/>
    <s v="sim"/>
    <m/>
    <s v="MP134598"/>
    <d v="2024-11-21T00:00:00"/>
    <d v="2024-12-03T00:00:00"/>
    <m/>
    <d v="2024-11-14T00:00:00"/>
    <s v="Sim"/>
    <m/>
    <d v="2024-11-21T00:00:00"/>
    <m/>
    <m/>
    <m/>
    <d v="2024-12-10T00:00:00"/>
    <m/>
    <d v="2024-11-25T00:00:00"/>
    <d v="2024-12-10T00:00:00"/>
    <d v="2024-11-14T00:00:00"/>
    <d v="2024-12-02T00:00:00"/>
    <d v="2024-12-04T00:00:00"/>
    <m/>
    <d v="2024-11-19T00:00:00"/>
    <d v="2024-11-22T00:00:00"/>
    <d v="2025-03-09T00:00:00"/>
    <d v="2024-12-05T00:00:00"/>
    <d v="2025-01-05T00:00:00"/>
    <d v="2024-11-22T00:00:00"/>
    <m/>
    <s v="Sim"/>
    <m/>
    <m/>
    <d v="2024-11-26T00:00:00"/>
    <m/>
    <d v="2024-11-27T00:00:00"/>
    <d v="2024-11-26T00:00:00"/>
    <d v="2024-12-12T00:00:00"/>
    <m/>
    <m/>
    <d v="2024-12-12T00:00:00"/>
    <d v="2024-11-14T00:00:00"/>
    <d v="2025-03-17T00:00:00"/>
    <d v="2025-05-22T00:00:00"/>
    <d v="2025-09-18T00:00:00"/>
    <m/>
    <d v="2024-11-18T00:00:00"/>
    <m/>
    <m/>
    <m/>
    <m/>
    <m/>
    <m/>
    <m/>
    <m/>
    <m/>
    <m/>
    <m/>
    <m/>
    <m/>
    <m/>
    <m/>
    <n v="1972.1"/>
    <m/>
    <s v="Pago"/>
    <m/>
    <m/>
    <m/>
    <s v="SIM"/>
  </r>
  <r>
    <n v="3975"/>
    <x v="2"/>
    <n v="4823"/>
    <x v="0"/>
    <s v="Única"/>
    <s v="BLOCO C"/>
    <n v="104"/>
    <s v="FORMOSA"/>
    <s v="THAMILE TAUANY VALADARES LISBOA"/>
    <s v="&quot;09559559125&quot;"/>
    <x v="1"/>
    <x v="81"/>
    <s v="Não"/>
    <s v="Não"/>
    <s v="Não"/>
    <s v="Não"/>
    <s v="Não"/>
    <s v="Não"/>
    <s v="Não"/>
    <n v="160622.94"/>
    <n v="750"/>
    <n v="0"/>
    <n v="143323.94"/>
    <n v="17299"/>
    <n v="0"/>
    <n v="160622.94"/>
    <n v="0"/>
    <n v="0"/>
    <m/>
    <n v="8787721779151"/>
    <s v="Contrato Adimplente"/>
    <m/>
    <d v="2024-12-11T00:00:00"/>
    <n v="3854.65"/>
    <d v="2024-11-26T00:00:00"/>
    <x v="0"/>
    <d v="2024-11-18T00:00:00"/>
    <m/>
    <m/>
    <m/>
    <m/>
    <s v="Endy Carvalho Consultoria imobiliária"/>
    <m/>
    <m/>
    <m/>
    <d v="2025-02-12T00:00:00"/>
    <d v="2025-11-24T00:00:00"/>
    <s v="VENDA FINALIZADA"/>
    <d v="2024-11-19T00:00:00"/>
    <n v="31033"/>
    <n v="235000.54"/>
    <m/>
    <s v="FSA09"/>
    <n v="31033"/>
    <s v="LEIDIANE PEREIRA LISBOA DA SILVA - 08229413681"/>
    <s v="Formosa"/>
    <s v="Goiás"/>
    <n v="5561998715467"/>
    <s v="AVENIDA CIRCULAR Q 51"/>
    <n v="73800000"/>
    <s v="JARDIM OLIVEIRA"/>
    <s v="lisboathamile@gmail.com"/>
    <m/>
    <n v="2500"/>
    <d v="2025-05-03T00:00:00"/>
    <m/>
    <m/>
    <m/>
    <n v="3064"/>
    <n v="6175"/>
    <s v="Atendente"/>
    <d v="2024-11-21T00:00:00"/>
    <m/>
    <m/>
    <s v="sim"/>
    <m/>
    <s v="MP134599"/>
    <d v="2024-11-22T00:00:00"/>
    <d v="2024-12-03T00:00:00"/>
    <m/>
    <d v="2024-11-19T00:00:00"/>
    <s v="Sim"/>
    <m/>
    <d v="2024-11-22T00:00:00"/>
    <m/>
    <m/>
    <m/>
    <d v="2024-12-10T00:00:00"/>
    <m/>
    <d v="2024-11-25T00:00:00"/>
    <d v="2024-12-10T00:00:00"/>
    <d v="2024-11-21T00:00:00"/>
    <d v="2024-12-02T00:00:00"/>
    <d v="2024-12-04T00:00:00"/>
    <m/>
    <d v="2024-11-21T00:00:00"/>
    <d v="2024-11-25T00:00:00"/>
    <m/>
    <d v="2024-12-05T00:00:00"/>
    <d v="2025-01-05T00:00:00"/>
    <d v="2024-11-22T00:00:00"/>
    <m/>
    <s v="Sim"/>
    <m/>
    <m/>
    <d v="2024-11-21T00:00:00"/>
    <m/>
    <d v="2024-11-27T00:00:00"/>
    <d v="2024-11-25T00:00:00"/>
    <d v="2024-12-12T00:00:00"/>
    <m/>
    <m/>
    <d v="2024-12-12T00:00:00"/>
    <d v="2024-11-18T00:00:00"/>
    <d v="2025-03-17T00:00:00"/>
    <d v="2025-05-22T00:00:00"/>
    <d v="2025-09-19T00:00:00"/>
    <m/>
    <d v="2024-11-22T00:00:00"/>
    <m/>
    <m/>
    <m/>
    <m/>
    <m/>
    <m/>
    <m/>
    <m/>
    <m/>
    <m/>
    <m/>
    <m/>
    <m/>
    <m/>
    <m/>
    <n v="2327.4899999999998"/>
    <m/>
    <m/>
    <m/>
    <m/>
    <m/>
    <m/>
  </r>
  <r>
    <n v="3976"/>
    <x v="1"/>
    <n v="4755"/>
    <x v="2"/>
    <s v="ETAPA 02"/>
    <s v="BLOCO N"/>
    <n v="304"/>
    <s v="ÁGUAS LINDAS"/>
    <s v="RAFAELA COELHO CASTRO"/>
    <s v="&quot;05190907139&quot;"/>
    <x v="6"/>
    <x v="41"/>
    <s v="Não"/>
    <s v="Não"/>
    <s v="Não"/>
    <s v="Não"/>
    <s v="Não"/>
    <s v="Não"/>
    <s v="Não"/>
    <n v="162805.5"/>
    <n v="0"/>
    <n v="0"/>
    <n v="0"/>
    <n v="0"/>
    <n v="0"/>
    <n v="0"/>
    <n v="0"/>
    <n v="0"/>
    <m/>
    <m/>
    <s v="Contrato Adimplente"/>
    <m/>
    <m/>
    <n v="0"/>
    <m/>
    <x v="1"/>
    <d v="2024-11-18T00:00:00"/>
    <m/>
    <m/>
    <m/>
    <m/>
    <s v="GRUPO IMERGE"/>
    <m/>
    <m/>
    <m/>
    <d v="2024-12-11T00:00:00"/>
    <d v="2024-12-11T00:00:00"/>
    <s v="DISTRATO"/>
    <d v="2024-11-19T00:00:00"/>
    <n v="31032"/>
    <n v="204805.5"/>
    <m/>
    <s v="AGL28"/>
    <n v="31032"/>
    <m/>
    <s v="Ceilândia"/>
    <s v="Distrito Federal"/>
    <n v="5561998540642"/>
    <s v="QNO 5 Conjunto D"/>
    <n v="72251004"/>
    <s v="Ceilândia Norte (Ceilândia)"/>
    <s v="rafaelacoelhocastro16@gmail.com"/>
    <m/>
    <n v="1954.98"/>
    <m/>
    <m/>
    <m/>
    <m/>
    <n v="2934"/>
    <n v="6174"/>
    <s v="Analista"/>
    <d v="2024-10-17T00:00:00"/>
    <m/>
    <m/>
    <m/>
    <m/>
    <s v="MP150338"/>
    <d v="2024-10-17T00:00:00"/>
    <m/>
    <m/>
    <d v="2024-11-13T00:00:00"/>
    <m/>
    <m/>
    <d v="2024-10-17T00:00:00"/>
    <m/>
    <m/>
    <m/>
    <m/>
    <m/>
    <d v="2024-10-17T00:00:00"/>
    <m/>
    <d v="2024-11-13T00:00:00"/>
    <d v="2024-12-02T00:00:00"/>
    <m/>
    <m/>
    <d v="2024-11-13T00:00:00"/>
    <m/>
    <m/>
    <m/>
    <m/>
    <m/>
    <m/>
    <m/>
    <m/>
    <m/>
    <m/>
    <m/>
    <d v="2024-11-15T00:00:00"/>
    <m/>
    <m/>
    <m/>
    <m/>
    <m/>
    <m/>
    <m/>
    <m/>
    <m/>
    <m/>
    <m/>
    <m/>
    <m/>
    <m/>
    <m/>
    <m/>
    <m/>
    <m/>
    <m/>
    <m/>
    <m/>
    <m/>
    <m/>
    <m/>
    <m/>
    <m/>
    <m/>
    <m/>
    <s v="Não tem"/>
    <s v="CADASTRO VALIDADO"/>
    <s v="CLIENTE SAIU DO TRABALHO"/>
    <s v="FINALIZADO - SEM FIADOR"/>
    <s v="NÃO"/>
  </r>
  <r>
    <n v="3977"/>
    <x v="0"/>
    <n v="4856"/>
    <x v="14"/>
    <s v="Etapa Unica"/>
    <s v="BLOCO A"/>
    <n v="303"/>
    <s v="FORMOSA"/>
    <s v="MARIA LUCIA OLIVEIRA GOMES"/>
    <s v="&quot;03211937170&quot;"/>
    <x v="0"/>
    <x v="1"/>
    <s v="Não"/>
    <s v="Não"/>
    <s v="Não"/>
    <s v="Não"/>
    <s v="Não"/>
    <s v="Não"/>
    <s v="Não"/>
    <n v="162107.06"/>
    <n v="765"/>
    <n v="0"/>
    <n v="146163.06"/>
    <n v="4783"/>
    <n v="0"/>
    <n v="150946.06"/>
    <n v="0"/>
    <n v="0"/>
    <m/>
    <n v="8787721765592"/>
    <s v="Contrato Adimplente"/>
    <m/>
    <d v="2024-12-12T00:00:00"/>
    <n v="3172.42"/>
    <d v="2024-11-26T00:00:00"/>
    <x v="0"/>
    <d v="2024-11-19T00:00:00"/>
    <m/>
    <m/>
    <m/>
    <m/>
    <s v="Endy Carvalho Consultoria imobiliária"/>
    <m/>
    <m/>
    <m/>
    <d v="2025-10-13T00:00:00"/>
    <d v="2025-10-13T00:00:00"/>
    <s v="VENDA FINALIZADA"/>
    <d v="2024-11-22T00:00:00"/>
    <n v="31248"/>
    <n v="224933.29"/>
    <m/>
    <s v="FSA011"/>
    <n v="31248"/>
    <s v="MIGUEL FRANCISCO OLIVEIRA GOMES - 06819227108"/>
    <s v="Formosa"/>
    <s v="Goiás"/>
    <n v="5561998705562"/>
    <s v="AVENIDA CALIFORNIA, Q. 27"/>
    <n v="73807600"/>
    <s v="JARDIM CALIFÓRNIA"/>
    <s v="luciagomes2101@gmail.com"/>
    <m/>
    <n v="2550"/>
    <d v="2025-05-11T00:00:00"/>
    <m/>
    <m/>
    <m/>
    <n v="4225"/>
    <n v="6178"/>
    <s v="Atendente"/>
    <d v="2024-11-13T00:00:00"/>
    <m/>
    <m/>
    <s v="sim"/>
    <m/>
    <s v="MP147498"/>
    <d v="2024-11-13T00:00:00"/>
    <d v="2024-11-26T00:00:00"/>
    <m/>
    <d v="2024-11-19T00:00:00"/>
    <s v="Sim"/>
    <m/>
    <d v="2024-11-13T00:00:00"/>
    <m/>
    <m/>
    <m/>
    <d v="2024-12-05T00:00:00"/>
    <m/>
    <d v="2024-11-27T00:00:00"/>
    <d v="2024-12-05T00:00:00"/>
    <d v="2024-11-21T00:00:00"/>
    <d v="2025-04-01T00:00:00"/>
    <d v="2024-11-26T00:00:00"/>
    <m/>
    <d v="2024-11-21T00:00:00"/>
    <d v="2024-11-25T00:00:00"/>
    <d v="2025-05-11T00:00:00"/>
    <d v="2024-11-29T00:00:00"/>
    <d v="2025-05-07T00:00:00"/>
    <d v="2024-11-25T00:00:00"/>
    <m/>
    <s v="Sim"/>
    <m/>
    <m/>
    <d v="2024-11-25T00:00:00"/>
    <m/>
    <d v="2024-11-26T00:00:00"/>
    <d v="2024-11-25T00:00:00"/>
    <d v="2024-12-13T00:00:00"/>
    <m/>
    <m/>
    <d v="2024-12-16T00:00:00"/>
    <d v="2024-11-19T00:00:00"/>
    <d v="2025-05-09T00:00:00"/>
    <d v="2025-07-10T00:00:00"/>
    <d v="2025-07-24T00:00:00"/>
    <d v="2025-08-12T00:00:00"/>
    <d v="2024-11-25T00:00:00"/>
    <d v="2025-08-20T00:00:00"/>
    <m/>
    <m/>
    <m/>
    <m/>
    <m/>
    <m/>
    <m/>
    <m/>
    <m/>
    <m/>
    <m/>
    <m/>
    <m/>
    <m/>
    <n v="1968.58"/>
    <m/>
    <s v="Pago"/>
    <m/>
    <m/>
    <m/>
    <s v="SIM"/>
  </r>
  <r>
    <n v="3978"/>
    <x v="0"/>
    <n v="4864"/>
    <x v="3"/>
    <s v="ETAPA 01"/>
    <s v="TOWNHOUSE"/>
    <n v="22"/>
    <s v="FORMOSA"/>
    <s v="OLIVIA PRADO BASSO SILVERIO"/>
    <s v="&quot;93641273153&quot;"/>
    <x v="0"/>
    <x v="2"/>
    <s v="Não"/>
    <s v="Não"/>
    <s v="Não"/>
    <s v="Não"/>
    <s v="Não"/>
    <s v="Não"/>
    <s v="Não"/>
    <n v="693000"/>
    <n v="0"/>
    <n v="0"/>
    <n v="693000"/>
    <n v="0"/>
    <n v="0"/>
    <n v="693000"/>
    <n v="0"/>
    <n v="0"/>
    <m/>
    <m/>
    <s v="Contrato Adimplente"/>
    <n v="68155"/>
    <d v="2025-04-30T00:00:00"/>
    <n v="0"/>
    <d v="2025-02-03T00:00:00"/>
    <x v="2"/>
    <d v="2024-11-19T00:00:00"/>
    <m/>
    <m/>
    <m/>
    <m/>
    <s v="Porto seguro empreendimento lotérico Ltda"/>
    <m/>
    <m/>
    <m/>
    <d v="2025-04-30T00:00:00"/>
    <d v="2025-04-30T00:00:00"/>
    <s v="VENDA FINALIZADA"/>
    <d v="2024-11-22T00:00:00"/>
    <n v="31055"/>
    <n v="826949.35"/>
    <m/>
    <s v="FSA 03"/>
    <n v="31055"/>
    <s v="MARCUS FILIPE BARRETO SILVERIO - 00590059122"/>
    <s v="Cruzeiro"/>
    <s v="Distrito Federal"/>
    <n v="5561982102504"/>
    <s v="CCSW 2 LT 04"/>
    <n v="70680250"/>
    <s v="SETOR SUDOESTE"/>
    <s v="olivia.pba@gmail.com"/>
    <m/>
    <n v="17009.88"/>
    <m/>
    <m/>
    <s v="Eduardo Martins (Gestor): Contrato Caixa Registrado recebido. Já repassado ao CCA Porto Seguro para envio a conformidade da Caixa."/>
    <s v="30/04/2025 às 11h44"/>
    <n v="1990"/>
    <n v="6179"/>
    <m/>
    <d v="2024-12-18T00:00:00"/>
    <m/>
    <m/>
    <s v="sim"/>
    <m/>
    <m/>
    <d v="2024-12-18T00:00:00"/>
    <m/>
    <m/>
    <m/>
    <s v="Sim"/>
    <m/>
    <d v="2024-12-18T00:00:00"/>
    <m/>
    <m/>
    <m/>
    <d v="2025-04-09T00:00:00"/>
    <m/>
    <d v="2024-12-18T00:00:00"/>
    <d v="2025-04-14T00:00:00"/>
    <m/>
    <m/>
    <d v="2025-03-14T00:00:00"/>
    <m/>
    <m/>
    <d v="2024-11-28T00:00:00"/>
    <d v="2025-04-15T00:00:00"/>
    <d v="2025-03-19T00:00:00"/>
    <m/>
    <d v="2024-11-27T00:00:00"/>
    <m/>
    <s v="Sim"/>
    <m/>
    <m/>
    <m/>
    <m/>
    <d v="2025-04-14T00:00:00"/>
    <d v="2025-01-31T00:00:00"/>
    <m/>
    <m/>
    <m/>
    <d v="2025-04-30T00:00:00"/>
    <d v="2025-01-24T00:00:00"/>
    <m/>
    <m/>
    <m/>
    <m/>
    <d v="2025-01-25T00:00:00"/>
    <m/>
    <m/>
    <m/>
    <m/>
    <m/>
    <m/>
    <m/>
    <m/>
    <m/>
    <m/>
    <m/>
    <m/>
    <m/>
    <m/>
    <m/>
    <n v="7085"/>
    <m/>
    <m/>
    <m/>
    <m/>
    <m/>
    <s v="SIM"/>
  </r>
  <r>
    <n v="3979"/>
    <x v="2"/>
    <n v="4773"/>
    <x v="7"/>
    <s v="Etapa Unica"/>
    <s v="BLOCO O"/>
    <s v="APTO 202"/>
    <s v="FORMOSA"/>
    <s v="CRISTIANE FRANCISCA PEREIRA"/>
    <s v="&quot;05076201192&quot;"/>
    <x v="0"/>
    <x v="11"/>
    <s v="Não"/>
    <s v="Não"/>
    <s v="Não"/>
    <s v="Não"/>
    <s v="Não"/>
    <s v="Não"/>
    <s v="Não"/>
    <n v="164200"/>
    <n v="725.71"/>
    <n v="0"/>
    <n v="146842.29999999999"/>
    <n v="20014"/>
    <n v="0"/>
    <n v="166856.29999999999"/>
    <n v="0"/>
    <n v="0"/>
    <m/>
    <m/>
    <s v="Contrato Adimplente"/>
    <m/>
    <d v="2025-02-13T00:00:00"/>
    <n v="2971.71"/>
    <d v="2024-12-20T00:00:00"/>
    <x v="0"/>
    <d v="2024-11-19T00:00:00"/>
    <m/>
    <m/>
    <m/>
    <m/>
    <s v="CAIXA CREDFÁCIL"/>
    <s v="Flávia Cristina da Silva Mittelstaedt"/>
    <m/>
    <m/>
    <d v="2025-03-17T00:00:00"/>
    <d v="2025-11-13T00:00:00"/>
    <s v="VENDA FINALIZADA"/>
    <d v="2024-11-22T00:00:00"/>
    <n v="31054"/>
    <n v="225000.25"/>
    <m/>
    <s v="FSA010"/>
    <n v="31054"/>
    <s v="ILDA RODRIGUES DE ARAUJO PEREIRA - 82587710600"/>
    <s v="Formosa"/>
    <s v="Goiás"/>
    <n v="5561996589190"/>
    <s v="Rua 12"/>
    <n v="73807115"/>
    <s v="Setor Nordeste"/>
    <s v="cristiane-hta_@hotmail.com"/>
    <m/>
    <n v="2420"/>
    <m/>
    <m/>
    <m/>
    <m/>
    <n v="3820"/>
    <n v="6177"/>
    <s v="Auxiliar"/>
    <d v="2024-11-27T00:00:00"/>
    <m/>
    <m/>
    <s v="sim"/>
    <m/>
    <s v="MP143275"/>
    <d v="2024-11-27T00:00:00"/>
    <m/>
    <m/>
    <d v="2024-11-19T00:00:00"/>
    <s v="Sim"/>
    <m/>
    <d v="2024-11-27T00:00:00"/>
    <m/>
    <m/>
    <m/>
    <d v="2025-02-05T00:00:00"/>
    <m/>
    <d v="2024-11-28T00:00:00"/>
    <d v="2025-02-05T00:00:00"/>
    <d v="2024-11-21T00:00:00"/>
    <d v="2025-01-03T00:00:00"/>
    <d v="2025-01-13T00:00:00"/>
    <m/>
    <d v="2024-11-25T00:00:00"/>
    <d v="2024-12-13T00:00:00"/>
    <m/>
    <d v="2025-01-30T00:00:00"/>
    <d v="2025-04-03T00:00:00"/>
    <d v="2024-12-13T00:00:00"/>
    <m/>
    <s v="Sim"/>
    <m/>
    <m/>
    <m/>
    <m/>
    <d v="2024-12-11T00:00:00"/>
    <m/>
    <d v="2025-02-14T00:00:00"/>
    <m/>
    <m/>
    <d v="2025-02-17T00:00:00"/>
    <d v="2024-12-11T00:00:00"/>
    <d v="2025-06-25T00:00:00"/>
    <d v="2025-07-01T00:00:00"/>
    <d v="2025-09-18T00:00:00"/>
    <m/>
    <d v="2024-12-13T00:00:00"/>
    <m/>
    <m/>
    <m/>
    <m/>
    <m/>
    <m/>
    <m/>
    <m/>
    <m/>
    <m/>
    <m/>
    <m/>
    <m/>
    <m/>
    <m/>
    <n v="2165.7800000000002"/>
    <m/>
    <s v="Pago"/>
    <m/>
    <s v="reprovada comite, flavia tentando outra agencia (RESOLVIDO)"/>
    <m/>
    <s v="SIM"/>
  </r>
  <r>
    <n v="3980"/>
    <x v="0"/>
    <n v="4811"/>
    <x v="12"/>
    <s v="Etapa Única"/>
    <s v="BLOCO ÚNICO"/>
    <n v="203"/>
    <s v="BRASÍLIA"/>
    <s v="LAYSI SOARES RODRIGUES SILVA"/>
    <s v="&quot;02135016195&quot;"/>
    <x v="9"/>
    <x v="72"/>
    <s v="Não"/>
    <s v="Não"/>
    <s v="Não"/>
    <s v="Não"/>
    <s v="Não"/>
    <s v="Não"/>
    <s v="Não"/>
    <n v="399000"/>
    <n v="0"/>
    <n v="0"/>
    <n v="399000"/>
    <n v="0"/>
    <n v="0"/>
    <n v="399000"/>
    <n v="0"/>
    <n v="0"/>
    <m/>
    <m/>
    <s v="Contrato Adimplente"/>
    <n v="377342"/>
    <d v="2025-03-20T00:00:00"/>
    <n v="0"/>
    <d v="2024-12-11T00:00:00"/>
    <x v="0"/>
    <d v="2024-11-19T00:00:00"/>
    <m/>
    <m/>
    <m/>
    <m/>
    <s v="Lamartine Imóveis LTDA"/>
    <m/>
    <m/>
    <m/>
    <d v="2025-03-20T00:00:00"/>
    <d v="2025-03-20T00:00:00"/>
    <s v="VENDA FINALIZADA"/>
    <d v="2024-11-19T00:00:00"/>
    <n v="31005"/>
    <n v="399000"/>
    <m/>
    <s v="DF 10"/>
    <n v="31005"/>
    <s v="LADNY SOARES RODRIGUES SILVA - 02360006169"/>
    <s v="Brasília"/>
    <s v="Distrito Federal"/>
    <n v="5561991710871"/>
    <s v="CA VEREDA DA CRUZ CH 26 E 27 LT 14"/>
    <n v="71996170"/>
    <s v="Setor Habitacional Arniqueira (Águas Claras)"/>
    <s v="laysisoares@outlook.com"/>
    <n v="5561983346600"/>
    <n v="0"/>
    <m/>
    <m/>
    <s v="Eduardo Martins (Gestor): Processo registrado nesta data, garantia conforme anexada ao sistema. Status do Repasse sendo atualizado para &quot;Finalizado&quot;."/>
    <s v="20/03/2025 às 20h30"/>
    <n v="8170"/>
    <n v="6170"/>
    <m/>
    <m/>
    <m/>
    <m/>
    <m/>
    <m/>
    <m/>
    <m/>
    <m/>
    <s v="AC005180104"/>
    <m/>
    <m/>
    <m/>
    <m/>
    <m/>
    <m/>
    <m/>
    <d v="2025-02-24T00:00:00"/>
    <m/>
    <m/>
    <d v="2025-02-24T00:00:00"/>
    <m/>
    <m/>
    <d v="2025-01-27T00:00:00"/>
    <m/>
    <d v="2024-11-13T00:00:00"/>
    <d v="2024-12-02T00:00:00"/>
    <m/>
    <m/>
    <m/>
    <d v="2024-12-02T00:00:00"/>
    <d v="2025-02-24T00:00:00"/>
    <s v="Sim"/>
    <m/>
    <m/>
    <d v="2024-12-10T00:00:00"/>
    <m/>
    <m/>
    <d v="2024-12-11T00:00:00"/>
    <d v="2025-03-20T00:00:00"/>
    <m/>
    <m/>
    <m/>
    <m/>
    <m/>
    <m/>
    <m/>
    <m/>
    <m/>
    <m/>
    <m/>
    <m/>
    <m/>
    <m/>
    <m/>
    <m/>
    <m/>
    <m/>
    <m/>
    <s v="Sim"/>
    <m/>
    <m/>
    <m/>
    <m/>
    <n v="4650"/>
    <m/>
    <m/>
    <m/>
    <m/>
    <m/>
    <s v="SIM"/>
  </r>
  <r>
    <n v="3981"/>
    <x v="0"/>
    <n v="4871"/>
    <x v="2"/>
    <s v="ETAPA 01"/>
    <s v="BLOCO E"/>
    <s v="04 PCD"/>
    <s v="ÁGUAS LINDAS"/>
    <s v="LARISSA SOUSA LEITE"/>
    <s v="&quot;09980486155&quot;"/>
    <x v="2"/>
    <x v="23"/>
    <s v="Não"/>
    <s v="Não"/>
    <s v="Não"/>
    <s v="Sim"/>
    <s v="Sim"/>
    <s v="Não"/>
    <s v="Não"/>
    <n v="155750.82"/>
    <n v="527.65"/>
    <n v="0"/>
    <n v="102871.7"/>
    <n v="52882"/>
    <n v="0"/>
    <n v="155753.70000000001"/>
    <n v="0"/>
    <n v="0"/>
    <m/>
    <n v="8787721824246"/>
    <s v="Contrato Adimplente"/>
    <m/>
    <d v="2025-01-09T00:00:00"/>
    <n v="2926.49"/>
    <d v="2024-12-12T00:00:00"/>
    <x v="0"/>
    <d v="2024-11-21T00:00:00"/>
    <m/>
    <m/>
    <m/>
    <m/>
    <s v="Endy Carvalho Consultoria imobiliária"/>
    <m/>
    <m/>
    <m/>
    <d v="2026-02-24T00:00:00"/>
    <d v="2026-02-24T00:00:00"/>
    <s v="VENDA FINALIZADA"/>
    <d v="2024-11-25T00:00:00"/>
    <n v="31330"/>
    <n v="205751.82"/>
    <m/>
    <s v="AGL28"/>
    <n v="31330"/>
    <m/>
    <s v="Ceilândia"/>
    <s v="Distrito Federal"/>
    <n v="5561985920695"/>
    <s v="QNN 5 Conjunto P"/>
    <n v="72225066"/>
    <s v="Ceilândia Norte (Ceilândia)"/>
    <s v="LARI.VIP.SOUSA@GMAIL.COM"/>
    <m/>
    <n v="1758.87"/>
    <d v="2025-05-13T00:00:00"/>
    <m/>
    <m/>
    <m/>
    <n v="2769"/>
    <n v="6191"/>
    <s v="Auxiliar"/>
    <d v="2024-11-16T00:00:00"/>
    <n v="898.93"/>
    <d v="2024-12-16T00:00:00"/>
    <m/>
    <m/>
    <s v="MP150470"/>
    <d v="2024-11-16T00:00:00"/>
    <d v="2024-12-12T00:00:00"/>
    <m/>
    <d v="2024-11-20T00:00:00"/>
    <s v="Sim"/>
    <m/>
    <d v="2024-11-16T00:00:00"/>
    <m/>
    <m/>
    <m/>
    <d v="2024-12-16T00:00:00"/>
    <m/>
    <d v="2024-11-16T00:00:00"/>
    <d v="2025-01-02T00:00:00"/>
    <d v="2024-11-21T00:00:00"/>
    <d v="2024-12-02T00:00:00"/>
    <d v="2024-12-13T00:00:00"/>
    <m/>
    <d v="2024-11-21T00:00:00"/>
    <d v="2024-12-10T00:00:00"/>
    <m/>
    <d v="2024-12-13T00:00:00"/>
    <d v="2025-01-07T00:00:00"/>
    <d v="2024-12-10T00:00:00"/>
    <d v="2025-01-06T00:00:00"/>
    <s v="Sim"/>
    <m/>
    <m/>
    <m/>
    <m/>
    <d v="2024-11-20T00:00:00"/>
    <m/>
    <d v="2025-01-14T00:00:00"/>
    <m/>
    <m/>
    <d v="2025-01-14T00:00:00"/>
    <d v="2024-11-22T00:00:00"/>
    <d v="2025-01-09T00:00:00"/>
    <d v="2025-02-14T00:00:00"/>
    <d v="2025-05-15T00:00:00"/>
    <d v="2026-02-06T00:00:00"/>
    <d v="2024-12-10T00:00:00"/>
    <d v="2026-02-06T00:00:00"/>
    <m/>
    <m/>
    <m/>
    <m/>
    <m/>
    <m/>
    <m/>
    <m/>
    <m/>
    <m/>
    <m/>
    <m/>
    <m/>
    <m/>
    <n v="4005.32"/>
    <m/>
    <s v="Não tem"/>
    <s v="CADASTRO VALIDADO"/>
    <s v="FINALIZADO"/>
    <s v="FINALIZADO - SEM FIADOR"/>
    <s v="SIM"/>
  </r>
  <r>
    <n v="3982"/>
    <x v="0"/>
    <n v="4872"/>
    <x v="2"/>
    <s v="ETAPA 02"/>
    <s v="BLOCO O"/>
    <n v="2"/>
    <s v="ÁGUAS LINDAS"/>
    <s v="LAIRA RABELO FERREIRA"/>
    <s v="&quot;06660477152&quot;"/>
    <x v="6"/>
    <x v="29"/>
    <s v="Não"/>
    <s v="Não"/>
    <s v="Não"/>
    <s v="Não"/>
    <s v="Não"/>
    <s v="Não"/>
    <s v="Não"/>
    <n v="157335.19"/>
    <n v="594"/>
    <n v="0"/>
    <n v="116218.29"/>
    <n v="42662.71"/>
    <n v="0"/>
    <n v="158881"/>
    <n v="0"/>
    <n v="0"/>
    <m/>
    <n v="8787721799250"/>
    <s v="Contrato Adimplente"/>
    <n v="96232"/>
    <d v="2024-12-17T00:00:00"/>
    <n v="2747.17"/>
    <d v="2024-11-27T00:00:00"/>
    <x v="0"/>
    <d v="2024-11-21T00:00:00"/>
    <m/>
    <m/>
    <m/>
    <m/>
    <s v="Endy Carvalho Consultoria imobiliária"/>
    <m/>
    <m/>
    <m/>
    <d v="2026-02-24T00:00:00"/>
    <d v="2026-02-24T00:00:00"/>
    <s v="VENDA FINALIZADA"/>
    <d v="2024-11-25T00:00:00"/>
    <n v="31331"/>
    <n v="207375.19"/>
    <m/>
    <s v="AGL28"/>
    <n v="31331"/>
    <m/>
    <s v="Taguatinga"/>
    <s v="Distrito Federal"/>
    <n v="5561984451094"/>
    <s v="QNL 20 Via 30 LT 10 CJ 0"/>
    <n v="72161030"/>
    <s v="Taguatinga Norte (Taguatinga)"/>
    <s v="LAIRARABELLO@GMAIL.COM"/>
    <m/>
    <n v="1980"/>
    <d v="2025-05-03T00:00:00"/>
    <m/>
    <m/>
    <m/>
    <n v="2937"/>
    <n v="6192"/>
    <s v="Repositor"/>
    <d v="2024-11-18T00:00:00"/>
    <n v="916.07"/>
    <d v="2024-11-29T00:00:00"/>
    <m/>
    <d v="2024-12-04T00:00:00"/>
    <s v="MP150470"/>
    <d v="2024-11-18T00:00:00"/>
    <d v="2024-12-04T00:00:00"/>
    <m/>
    <d v="2024-11-20T00:00:00"/>
    <s v="Sim"/>
    <m/>
    <d v="2024-11-18T00:00:00"/>
    <m/>
    <m/>
    <m/>
    <d v="2024-12-09T00:00:00"/>
    <m/>
    <d v="2024-11-18T00:00:00"/>
    <d v="2024-12-10T00:00:00"/>
    <d v="2024-11-21T00:00:00"/>
    <d v="2024-12-02T00:00:00"/>
    <d v="2024-12-04T00:00:00"/>
    <m/>
    <d v="2024-11-21T00:00:00"/>
    <d v="2024-11-26T00:00:00"/>
    <m/>
    <d v="2024-12-05T00:00:00"/>
    <d v="2024-12-20T00:00:00"/>
    <d v="2024-11-26T00:00:00"/>
    <m/>
    <s v="Sim"/>
    <m/>
    <m/>
    <m/>
    <m/>
    <d v="2024-11-20T00:00:00"/>
    <m/>
    <d v="2024-12-17T00:00:00"/>
    <m/>
    <m/>
    <d v="2024-12-18T00:00:00"/>
    <d v="2024-11-21T00:00:00"/>
    <d v="2025-01-02T00:00:00"/>
    <d v="2025-02-11T00:00:00"/>
    <d v="2025-02-12T00:00:00"/>
    <d v="2026-02-06T00:00:00"/>
    <d v="2024-11-26T00:00:00"/>
    <d v="2026-02-06T00:00:00"/>
    <m/>
    <m/>
    <m/>
    <m/>
    <m/>
    <m/>
    <m/>
    <m/>
    <m/>
    <m/>
    <m/>
    <m/>
    <m/>
    <m/>
    <n v="4005.32"/>
    <m/>
    <s v="Não tem"/>
    <s v="CADASTRO VALIDADO"/>
    <s v="FINALIZADO"/>
    <s v="FINALIZADO - SEM FIADOR"/>
    <s v="SIM"/>
  </r>
  <r>
    <n v="3983"/>
    <x v="0"/>
    <n v="4862"/>
    <x v="2"/>
    <s v="ETAPA 02"/>
    <s v="BLOCO L"/>
    <n v="4"/>
    <s v="ÁGUAS LINDAS"/>
    <s v="DENILCE BAÊTA"/>
    <s v="&quot;00018393144&quot;"/>
    <x v="2"/>
    <x v="67"/>
    <s v="Não"/>
    <s v="Não"/>
    <s v="Não"/>
    <s v="Sim"/>
    <s v="Não"/>
    <s v="Não"/>
    <s v="Não"/>
    <n v="153983.42000000001"/>
    <n v="835.8"/>
    <n v="0"/>
    <n v="141511.82"/>
    <n v="46015.18"/>
    <n v="0"/>
    <n v="187527"/>
    <n v="0"/>
    <n v="0"/>
    <m/>
    <n v="8787721774656"/>
    <s v="Contrato Adimplente"/>
    <n v="96186"/>
    <d v="2024-12-09T00:00:00"/>
    <n v="3180.73"/>
    <d v="2024-11-27T00:00:00"/>
    <x v="0"/>
    <d v="2024-11-21T00:00:00"/>
    <m/>
    <m/>
    <m/>
    <m/>
    <s v="Endy Carvalho Consultoria imobiliária"/>
    <m/>
    <m/>
    <m/>
    <d v="2026-02-24T00:00:00"/>
    <d v="2026-02-24T00:00:00"/>
    <s v="VENDA FINALIZADA"/>
    <d v="2024-11-22T00:00:00"/>
    <n v="31078"/>
    <n v="206253.42"/>
    <m/>
    <s v="AGL28"/>
    <n v="31078"/>
    <m/>
    <s v="Santo Antônio do Descoberto"/>
    <s v="Goiás"/>
    <n v="5561996138207"/>
    <s v="RUA PARK XI A Q 07 L 13"/>
    <n v="72900000"/>
    <s v="PARK ESTRELA DALVA XI A"/>
    <s v="denilcebaeta86743139@gmail.com"/>
    <m/>
    <n v="2786.03"/>
    <d v="2025-05-07T00:00:00"/>
    <m/>
    <m/>
    <m/>
    <n v="2888"/>
    <n v="6182"/>
    <s v="Aposentado"/>
    <d v="2024-11-14T00:00:00"/>
    <n v="977.95"/>
    <d v="2024-11-29T00:00:00"/>
    <m/>
    <d v="2024-11-28T00:00:00"/>
    <s v="MP150468"/>
    <d v="2024-11-14T00:00:00"/>
    <d v="2024-11-29T00:00:00"/>
    <m/>
    <d v="2024-11-20T00:00:00"/>
    <s v="Sim"/>
    <m/>
    <d v="2024-11-14T00:00:00"/>
    <m/>
    <m/>
    <m/>
    <m/>
    <m/>
    <d v="2024-11-14T00:00:00"/>
    <d v="2024-12-06T00:00:00"/>
    <d v="2024-11-20T00:00:00"/>
    <d v="2024-12-02T00:00:00"/>
    <d v="2024-11-29T00:00:00"/>
    <m/>
    <d v="2024-11-21T00:00:00"/>
    <d v="2024-11-26T00:00:00"/>
    <m/>
    <d v="2024-11-29T00:00:00"/>
    <d v="2024-12-21T00:00:00"/>
    <d v="2024-11-26T00:00:00"/>
    <m/>
    <s v="Sim"/>
    <m/>
    <m/>
    <m/>
    <m/>
    <d v="2024-11-20T00:00:00"/>
    <m/>
    <d v="2024-12-10T00:00:00"/>
    <m/>
    <m/>
    <d v="2024-12-11T00:00:00"/>
    <d v="2024-11-21T00:00:00"/>
    <d v="2025-01-02T00:00:00"/>
    <d v="2025-07-24T00:00:00"/>
    <d v="2025-07-25T00:00:00"/>
    <d v="2026-02-06T00:00:00"/>
    <d v="2024-11-26T00:00:00"/>
    <d v="2026-02-06T00:00:00"/>
    <m/>
    <m/>
    <m/>
    <m/>
    <m/>
    <m/>
    <m/>
    <m/>
    <m/>
    <m/>
    <m/>
    <m/>
    <m/>
    <m/>
    <n v="4005.32"/>
    <m/>
    <s v="Pago"/>
    <s v="CADASTRO VALIDADO"/>
    <s v="FINALIZADO"/>
    <s v="FINALIZADO - SEM FIADOR"/>
    <s v="SIM"/>
  </r>
  <r>
    <n v="3984"/>
    <x v="2"/>
    <n v="4855"/>
    <x v="0"/>
    <s v="Única"/>
    <s v="BLOCO P"/>
    <n v="4"/>
    <s v="FORMOSA"/>
    <s v="GABRYEL VICTHOR CARDOSO DOS SANTOS"/>
    <s v="&quot;07073788186&quot;"/>
    <x v="1"/>
    <x v="56"/>
    <s v="Não"/>
    <s v="Não"/>
    <s v="Não"/>
    <s v="Não"/>
    <s v="Não"/>
    <s v="Não"/>
    <s v="Não"/>
    <n v="157980.94"/>
    <n v="750"/>
    <n v="0"/>
    <n v="143323.94"/>
    <n v="14585"/>
    <n v="0"/>
    <n v="157908.94"/>
    <n v="0"/>
    <n v="0"/>
    <m/>
    <n v="8787721799608"/>
    <s v="Contrato Adimplente"/>
    <m/>
    <d v="2025-02-19T00:00:00"/>
    <n v="5926.16"/>
    <d v="2024-12-12T00:00:00"/>
    <x v="0"/>
    <d v="2024-11-21T00:00:00"/>
    <m/>
    <m/>
    <m/>
    <m/>
    <s v="Endy Carvalho Consultoria imobiliária"/>
    <m/>
    <m/>
    <m/>
    <d v="2025-03-17T00:00:00"/>
    <d v="2025-10-08T00:00:00"/>
    <s v="VENDA FINALIZADA"/>
    <d v="2024-11-25T00:00:00"/>
    <n v="31328"/>
    <n v="250000"/>
    <m/>
    <s v="FSA09"/>
    <n v="31328"/>
    <s v="LUIZA DE OLIVEIRA SILVA - 09990897140"/>
    <s v="Formosa"/>
    <s v="Goiás"/>
    <n v="5561998530631"/>
    <s v="RUA 10 Q 16 L 19"/>
    <n v="73808765"/>
    <s v="SETOR BELA VISTA"/>
    <s v="gvicthorc@gmail.com"/>
    <m/>
    <n v="2600"/>
    <m/>
    <m/>
    <m/>
    <m/>
    <n v="3276"/>
    <n v="6189"/>
    <s v="Tecnico em tecnologia da informação"/>
    <d v="2024-11-25T00:00:00"/>
    <m/>
    <m/>
    <s v="sim"/>
    <m/>
    <s v="MP134600"/>
    <d v="2024-11-26T00:00:00"/>
    <m/>
    <m/>
    <d v="2024-11-22T00:00:00"/>
    <s v="Sim"/>
    <m/>
    <d v="2024-11-26T00:00:00"/>
    <m/>
    <m/>
    <m/>
    <m/>
    <m/>
    <d v="2024-12-02T00:00:00"/>
    <d v="2025-01-09T00:00:00"/>
    <d v="2024-11-25T00:00:00"/>
    <d v="2025-12-02T00:00:00"/>
    <d v="2024-12-16T00:00:00"/>
    <m/>
    <d v="2024-11-26T00:00:00"/>
    <d v="2024-12-09T00:00:00"/>
    <d v="2025-05-11T00:00:00"/>
    <d v="2024-12-19T00:00:00"/>
    <d v="2025-01-05T00:00:00"/>
    <d v="2024-12-09T00:00:00"/>
    <m/>
    <s v="Sim"/>
    <m/>
    <m/>
    <d v="2024-12-09T00:00:00"/>
    <m/>
    <d v="2025-01-08T00:00:00"/>
    <d v="2024-12-10T00:00:00"/>
    <d v="2025-02-19T00:00:00"/>
    <m/>
    <m/>
    <d v="2025-02-20T00:00:00"/>
    <d v="2024-11-19T00:00:00"/>
    <d v="2025-03-17T00:00:00"/>
    <d v="2025-05-22T00:00:00"/>
    <d v="2025-09-18T00:00:00"/>
    <m/>
    <d v="2024-12-09T00:00:00"/>
    <m/>
    <m/>
    <m/>
    <m/>
    <m/>
    <m/>
    <m/>
    <m/>
    <m/>
    <m/>
    <m/>
    <s v="Cliente segundo imovel."/>
    <m/>
    <m/>
    <m/>
    <n v="1950.14"/>
    <m/>
    <s v="Pago"/>
    <m/>
    <m/>
    <m/>
    <s v="SIM"/>
  </r>
  <r>
    <n v="3985"/>
    <x v="1"/>
    <n v="4850"/>
    <x v="6"/>
    <s v="Etapa Única"/>
    <s v="RETOMADO"/>
    <s v="BL F APT304"/>
    <s v="ÁGUAS LINDAS"/>
    <s v="MICHEL DE SOUZA CARVALHO"/>
    <s v="&quot;02874493198&quot;"/>
    <x v="3"/>
    <x v="49"/>
    <s v="Não"/>
    <s v="Não"/>
    <s v="Não"/>
    <s v="Não"/>
    <s v="Não"/>
    <s v="Não"/>
    <s v="Não"/>
    <n v="115500"/>
    <n v="1264.99"/>
    <n v="0"/>
    <n v="166400"/>
    <n v="0"/>
    <n v="0"/>
    <n v="166400"/>
    <n v="0"/>
    <n v="0"/>
    <m/>
    <m/>
    <s v="Contrato Adimplente"/>
    <m/>
    <m/>
    <n v="0"/>
    <m/>
    <x v="1"/>
    <d v="2024-11-21T00:00:00"/>
    <m/>
    <m/>
    <m/>
    <m/>
    <s v="Endy Carvalho Consultoria imobiliária"/>
    <m/>
    <m/>
    <m/>
    <d v="2025-01-22T00:00:00"/>
    <d v="2025-01-22T00:00:00"/>
    <s v="DISTRATO"/>
    <d v="2024-11-21T00:00:00"/>
    <m/>
    <n v="143000"/>
    <m/>
    <s v="AGL23"/>
    <m/>
    <m/>
    <s v="Águas Claras"/>
    <s v="Distrito Federal"/>
    <n v="5561981536712"/>
    <s v="SHA CH 108A"/>
    <n v="71961212"/>
    <s v="ARNIQUEIRA"/>
    <s v="Michelscarvalho19@gmail.com"/>
    <m/>
    <n v="3821.7"/>
    <m/>
    <m/>
    <m/>
    <m/>
    <m/>
    <n v="6395"/>
    <s v="Analista"/>
    <d v="2024-11-21T00:00:00"/>
    <m/>
    <m/>
    <m/>
    <m/>
    <s v="NÃO POSSUI"/>
    <d v="2024-11-21T00:00:00"/>
    <m/>
    <m/>
    <d v="2024-11-21T00:00:00"/>
    <m/>
    <m/>
    <d v="2024-11-21T00:00:00"/>
    <m/>
    <m/>
    <m/>
    <m/>
    <m/>
    <d v="2024-11-21T00:00:00"/>
    <m/>
    <d v="2024-11-21T00:00:00"/>
    <m/>
    <m/>
    <m/>
    <d v="2024-11-21T00:00:00"/>
    <m/>
    <m/>
    <m/>
    <m/>
    <m/>
    <m/>
    <m/>
    <m/>
    <m/>
    <m/>
    <m/>
    <d v="2024-11-20T00:00:00"/>
    <m/>
    <m/>
    <m/>
    <m/>
    <m/>
    <m/>
    <m/>
    <m/>
    <m/>
    <m/>
    <m/>
    <m/>
    <m/>
    <m/>
    <m/>
    <m/>
    <m/>
    <m/>
    <m/>
    <m/>
    <m/>
    <m/>
    <m/>
    <m/>
    <m/>
    <m/>
    <m/>
    <m/>
    <s v="Não tem"/>
    <s v="NÃO POSSUI"/>
    <s v="Vai ser Distrato"/>
    <s v="FINALIZADO - SEM FIADOR"/>
    <s v="NÃO"/>
  </r>
  <r>
    <n v="3986"/>
    <x v="1"/>
    <n v="4771"/>
    <x v="14"/>
    <s v="Etapa Unica"/>
    <s v="BLOCO D"/>
    <n v="302"/>
    <s v="FORMOSA"/>
    <s v="KEILLY ALCANTARA DA SILVA"/>
    <s v="&quot;09991767142&quot;"/>
    <x v="0"/>
    <x v="1"/>
    <s v="Não"/>
    <s v="Não"/>
    <s v="Não"/>
    <s v="Não"/>
    <s v="Não"/>
    <s v="Não"/>
    <s v="Não"/>
    <n v="156339.07"/>
    <n v="705"/>
    <n v="0"/>
    <n v="134550.07"/>
    <n v="6536"/>
    <n v="0"/>
    <n v="141086.07"/>
    <n v="0"/>
    <n v="0"/>
    <m/>
    <m/>
    <s v="Contrato Adimplente"/>
    <m/>
    <m/>
    <n v="0"/>
    <m/>
    <x v="1"/>
    <d v="2024-11-21T00:00:00"/>
    <m/>
    <m/>
    <m/>
    <m/>
    <s v="CAIXA CREDFÁCIL"/>
    <s v="Flávia Cristina da Silva Mittelstaedt"/>
    <m/>
    <m/>
    <d v="2024-12-05T00:00:00"/>
    <d v="2024-12-05T00:00:00"/>
    <s v="DISTRATO"/>
    <d v="2024-11-22T00:00:00"/>
    <n v="31270"/>
    <n v="222000.02"/>
    <m/>
    <s v="FSA011"/>
    <n v="31270"/>
    <m/>
    <s v="Formosa"/>
    <s v="Goiás"/>
    <n v="5561982759003"/>
    <s v="Rua G"/>
    <n v="73807275"/>
    <s v="Setor Nordeste"/>
    <s v="keillysilva900@gmail.com"/>
    <m/>
    <n v="2350"/>
    <d v="2025-04-20T00:00:00"/>
    <m/>
    <m/>
    <m/>
    <n v="4171"/>
    <n v="6181"/>
    <s v="Auxiliar"/>
    <d v="2024-11-21T00:00:00"/>
    <m/>
    <m/>
    <s v="sim"/>
    <m/>
    <s v="MP147500"/>
    <d v="2024-11-22T00:00:00"/>
    <m/>
    <m/>
    <d v="2024-11-22T00:00:00"/>
    <m/>
    <m/>
    <d v="2024-11-22T00:00:00"/>
    <m/>
    <m/>
    <m/>
    <m/>
    <m/>
    <d v="2024-11-25T00:00:00"/>
    <m/>
    <d v="2024-11-22T00:00:00"/>
    <m/>
    <m/>
    <m/>
    <d v="2024-11-25T00:00:00"/>
    <m/>
    <m/>
    <m/>
    <m/>
    <m/>
    <m/>
    <m/>
    <m/>
    <m/>
    <m/>
    <m/>
    <d v="2024-11-22T00:00:00"/>
    <m/>
    <m/>
    <m/>
    <m/>
    <m/>
    <m/>
    <m/>
    <m/>
    <m/>
    <m/>
    <m/>
    <m/>
    <m/>
    <m/>
    <m/>
    <m/>
    <m/>
    <m/>
    <m/>
    <m/>
    <m/>
    <m/>
    <m/>
    <m/>
    <m/>
    <m/>
    <m/>
    <m/>
    <s v="Pago"/>
    <m/>
    <m/>
    <m/>
    <m/>
  </r>
  <r>
    <n v="3987"/>
    <x v="2"/>
    <n v="4818"/>
    <x v="14"/>
    <s v="Etapa Unica"/>
    <s v="BLOCO G"/>
    <n v="101"/>
    <s v="FORMOSA"/>
    <s v="AILTON ALVES RODRIGUES"/>
    <s v="&quot;00165744197&quot;"/>
    <x v="1"/>
    <x v="56"/>
    <s v="Não"/>
    <s v="Não"/>
    <s v="Não"/>
    <s v="Não"/>
    <s v="Não"/>
    <s v="Não"/>
    <s v="Não"/>
    <n v="156427.6"/>
    <n v="635.70000000000005"/>
    <n v="0"/>
    <n v="117333.42"/>
    <n v="29993"/>
    <n v="0"/>
    <n v="147326.42000000001"/>
    <n v="0"/>
    <n v="0"/>
    <m/>
    <n v="8787721775105"/>
    <s v="Contrato Adimplente"/>
    <m/>
    <d v="2025-05-08T00:00:00"/>
    <n v="5921.76"/>
    <d v="2024-12-18T00:00:00"/>
    <x v="0"/>
    <d v="2024-11-21T00:00:00"/>
    <m/>
    <m/>
    <m/>
    <m/>
    <s v="Endy Carvalho Consultoria imobiliária"/>
    <m/>
    <m/>
    <m/>
    <d v="2025-06-25T00:00:00"/>
    <d v="2025-10-07T00:00:00"/>
    <s v="VENDA FINALIZADA"/>
    <d v="2024-11-26T00:00:00"/>
    <n v="31308"/>
    <n v="221934.28"/>
    <m/>
    <s v="FSA011"/>
    <n v="31308"/>
    <s v="ONELICE ALVES RODRIGUES DE ALMEIDA - 97530964100"/>
    <s v="Posse"/>
    <s v="Goiás"/>
    <n v="5562999998653"/>
    <s v="RUA JOÃO ABREU AP 04 Q 24 L 10E"/>
    <n v="73900000"/>
    <s v="CENTRO"/>
    <s v="ailtonposse2024@gmail.com"/>
    <m/>
    <n v="2600"/>
    <d v="2025-04-02T00:00:00"/>
    <m/>
    <m/>
    <m/>
    <n v="4119"/>
    <n v="6185"/>
    <s v="Jardineiro"/>
    <d v="2024-11-26T00:00:00"/>
    <n v="878.9"/>
    <m/>
    <s v="sim"/>
    <m/>
    <s v="MP147501"/>
    <d v="2024-11-27T00:00:00"/>
    <m/>
    <s v="AC005116609"/>
    <d v="2024-11-22T00:00:00"/>
    <s v="Sim"/>
    <s v="508, 506, 504"/>
    <d v="2024-11-27T00:00:00"/>
    <d v="2024-11-28T00:00:00"/>
    <m/>
    <d v="2024-12-13T00:00:00"/>
    <d v="2025-02-11T00:00:00"/>
    <m/>
    <d v="2024-12-02T00:00:00"/>
    <d v="2025-02-12T00:00:00"/>
    <d v="2024-11-25T00:00:00"/>
    <d v="2025-04-01T00:00:00"/>
    <d v="2025-01-10T00:00:00"/>
    <m/>
    <d v="2024-11-26T00:00:00"/>
    <d v="2024-12-16T00:00:00"/>
    <d v="2025-04-02T00:00:00"/>
    <d v="2025-02-03T00:00:00"/>
    <d v="2025-05-07T00:00:00"/>
    <d v="2024-12-16T00:00:00"/>
    <d v="2025-04-16T00:00:00"/>
    <s v="Sim"/>
    <d v="2025-02-14T00:00:00"/>
    <m/>
    <m/>
    <d v="2025-04-16T00:00:00"/>
    <d v="2025-01-21T00:00:00"/>
    <m/>
    <d v="2025-05-08T00:00:00"/>
    <m/>
    <m/>
    <d v="2025-05-12T00:00:00"/>
    <d v="2024-11-19T00:00:00"/>
    <d v="2025-05-09T00:00:00"/>
    <d v="2025-08-20T00:00:00"/>
    <d v="2025-09-18T00:00:00"/>
    <m/>
    <d v="2024-12-16T00:00:00"/>
    <m/>
    <m/>
    <m/>
    <m/>
    <m/>
    <m/>
    <m/>
    <m/>
    <m/>
    <m/>
    <s v="Sim"/>
    <s v="Cliente segundo imovel, aguardando negociação. Exigência apenas valor."/>
    <m/>
    <m/>
    <m/>
    <n v="1934.43"/>
    <m/>
    <s v="Pago"/>
    <m/>
    <m/>
    <m/>
    <s v="NÃO"/>
  </r>
  <r>
    <n v="3988"/>
    <x v="0"/>
    <n v="4870"/>
    <x v="2"/>
    <s v="ETAPA 02"/>
    <s v="BLOCO O"/>
    <n v="304"/>
    <s v="ÁGUAS LINDAS"/>
    <s v="YURI RIBEIRO DORIA"/>
    <s v="&quot;14045864903&quot;"/>
    <x v="3"/>
    <x v="44"/>
    <s v="Não"/>
    <s v="Não"/>
    <s v="Não"/>
    <s v="Sim"/>
    <s v="Não"/>
    <s v="Não"/>
    <s v="Não"/>
    <n v="156385.63"/>
    <n v="0"/>
    <n v="0"/>
    <n v="117481.73"/>
    <n v="43651.27"/>
    <n v="0"/>
    <n v="161133"/>
    <n v="0"/>
    <n v="0"/>
    <m/>
    <n v="8787721774842"/>
    <s v="Contrato Adimplente"/>
    <n v="96246"/>
    <d v="2024-12-09T00:00:00"/>
    <n v="2798.09"/>
    <d v="2024-11-28T00:00:00"/>
    <x v="0"/>
    <d v="2024-11-21T00:00:00"/>
    <m/>
    <m/>
    <m/>
    <m/>
    <s v="Endy Carvalho Consultoria imobiliária"/>
    <m/>
    <m/>
    <m/>
    <d v="2026-02-24T00:00:00"/>
    <d v="2026-02-24T00:00:00"/>
    <s v="VENDA FINALIZADA"/>
    <d v="2024-11-25T00:00:00"/>
    <n v="31329"/>
    <n v="204108.73"/>
    <m/>
    <s v="AGL28"/>
    <n v="31329"/>
    <m/>
    <s v="Águas Lindas de Goiás"/>
    <s v="Goiás"/>
    <n v="5561994007071"/>
    <s v="RUA MADRESSILVAS, QD 25"/>
    <n v="72910000"/>
    <s v="JARDIM PARAISO"/>
    <s v="yurirdoria@gmail.com"/>
    <m/>
    <n v="2000"/>
    <m/>
    <m/>
    <m/>
    <m/>
    <n v="2951"/>
    <n v="6190"/>
    <s v="Assistente"/>
    <d v="2024-11-16T00:00:00"/>
    <n v="891.23"/>
    <d v="2024-11-29T00:00:00"/>
    <m/>
    <d v="2024-11-29T00:00:00"/>
    <s v="MP150471"/>
    <d v="2024-11-16T00:00:00"/>
    <d v="2024-12-02T00:00:00"/>
    <m/>
    <d v="2024-11-20T00:00:00"/>
    <s v="Sim"/>
    <m/>
    <d v="2024-11-16T00:00:00"/>
    <m/>
    <m/>
    <m/>
    <m/>
    <m/>
    <d v="2024-11-16T00:00:00"/>
    <d v="2024-12-06T00:00:00"/>
    <d v="2024-11-20T00:00:00"/>
    <d v="2025-01-20T00:00:00"/>
    <d v="2024-12-02T00:00:00"/>
    <m/>
    <d v="2024-11-25T00:00:00"/>
    <d v="2024-11-27T00:00:00"/>
    <m/>
    <d v="2024-12-03T00:00:00"/>
    <d v="2025-01-22T00:00:00"/>
    <d v="2024-11-27T00:00:00"/>
    <d v="2024-12-09T00:00:00"/>
    <s v="Sim"/>
    <m/>
    <m/>
    <m/>
    <m/>
    <d v="2024-11-20T00:00:00"/>
    <m/>
    <d v="2024-12-10T00:00:00"/>
    <m/>
    <m/>
    <d v="2024-12-11T00:00:00"/>
    <d v="2024-11-22T00:00:00"/>
    <d v="2025-01-23T00:00:00"/>
    <d v="2025-02-21T00:00:00"/>
    <d v="2025-05-15T00:00:00"/>
    <d v="2026-02-06T00:00:00"/>
    <d v="2024-11-27T00:00:00"/>
    <d v="2026-02-06T00:00:00"/>
    <m/>
    <m/>
    <m/>
    <m/>
    <m/>
    <m/>
    <m/>
    <m/>
    <m/>
    <m/>
    <m/>
    <m/>
    <m/>
    <m/>
    <n v="4005.32"/>
    <m/>
    <s v="Pago"/>
    <s v="CADASTRO VALIDADO"/>
    <s v="FINALIZADO"/>
    <s v="FINALIZADO - SEM FIADOR"/>
    <s v="SIM"/>
  </r>
  <r>
    <n v="3989"/>
    <x v="1"/>
    <n v="4829"/>
    <x v="14"/>
    <s v="Etapa Unica"/>
    <s v="BLOCO I"/>
    <n v="101"/>
    <s v="FORMOSA"/>
    <s v="MANOEL APARECIDO BARBOSA DA SILVA"/>
    <s v="&quot;09580827664&quot;"/>
    <x v="1"/>
    <x v="3"/>
    <s v="Não"/>
    <s v="Não"/>
    <s v="Não"/>
    <s v="Não"/>
    <s v="Não"/>
    <s v="Não"/>
    <s v="Não"/>
    <n v="161044.01999999999"/>
    <n v="685.52"/>
    <n v="0"/>
    <n v="129190.45"/>
    <n v="23933"/>
    <n v="0"/>
    <n v="153123.45000000001"/>
    <n v="0"/>
    <n v="0"/>
    <m/>
    <m/>
    <s v="Contrato Adimplente"/>
    <m/>
    <m/>
    <n v="0"/>
    <m/>
    <x v="1"/>
    <d v="2024-11-22T00:00:00"/>
    <m/>
    <m/>
    <m/>
    <m/>
    <s v="Endy Carvalho Consultoria imobiliária"/>
    <m/>
    <m/>
    <m/>
    <d v="2024-11-29T00:00:00"/>
    <d v="2024-11-29T00:00:00"/>
    <s v="DISTRATO"/>
    <d v="2024-11-26T00:00:00"/>
    <n v="31325"/>
    <n v="222000.02"/>
    <m/>
    <s v="FSA011"/>
    <n v="31325"/>
    <m/>
    <s v="Formosa"/>
    <s v="Goiás"/>
    <n v="5561998116121"/>
    <s v="VIA 12 - B Q 2"/>
    <n v="73804065"/>
    <s v="CHACARAS SETOR ABREU"/>
    <s v="manoel1983sil@gmail.com"/>
    <m/>
    <n v="2285.0700000000002"/>
    <d v="2025-05-05T00:00:00"/>
    <m/>
    <m/>
    <m/>
    <n v="4087"/>
    <n v="6186"/>
    <s v="Auxiliar"/>
    <d v="2024-11-06T00:00:00"/>
    <m/>
    <m/>
    <s v="sim"/>
    <m/>
    <s v="MP147499"/>
    <d v="2024-11-06T00:00:00"/>
    <m/>
    <m/>
    <d v="2024-11-22T00:00:00"/>
    <m/>
    <m/>
    <d v="2024-11-06T00:00:00"/>
    <m/>
    <m/>
    <m/>
    <m/>
    <m/>
    <d v="2024-11-06T00:00:00"/>
    <m/>
    <d v="2024-11-22T00:00:00"/>
    <m/>
    <m/>
    <m/>
    <d v="2024-11-25T00:00:00"/>
    <m/>
    <d v="2025-05-05T00:00:00"/>
    <m/>
    <m/>
    <m/>
    <m/>
    <m/>
    <m/>
    <m/>
    <m/>
    <m/>
    <m/>
    <m/>
    <m/>
    <m/>
    <m/>
    <m/>
    <d v="2024-11-28T00:00:00"/>
    <m/>
    <m/>
    <m/>
    <m/>
    <m/>
    <m/>
    <m/>
    <m/>
    <m/>
    <m/>
    <m/>
    <m/>
    <m/>
    <m/>
    <m/>
    <m/>
    <m/>
    <m/>
    <m/>
    <m/>
    <m/>
    <m/>
    <s v="Pago"/>
    <m/>
    <s v="cliente nao consegue mudar de unidade"/>
    <m/>
    <s v="NÃO"/>
  </r>
  <r>
    <n v="3990"/>
    <x v="0"/>
    <n v="4831"/>
    <x v="2"/>
    <s v="ETAPA 02"/>
    <s v="BLOCO K"/>
    <n v="104"/>
    <s v="ÁGUAS LINDAS"/>
    <s v="CARLOS LUCENA PEREIRA"/>
    <s v="&quot;05450019432&quot;"/>
    <x v="6"/>
    <x v="41"/>
    <s v="Não"/>
    <s v="Não"/>
    <s v="Não"/>
    <s v="Sim"/>
    <s v="Sim"/>
    <s v="Não"/>
    <s v="Não"/>
    <n v="160553.35"/>
    <n v="0"/>
    <n v="0"/>
    <n v="117289.47"/>
    <n v="43223"/>
    <n v="0"/>
    <n v="160512.47"/>
    <n v="0"/>
    <n v="0"/>
    <m/>
    <n v="8787721703503"/>
    <s v="Contrato Adimplente"/>
    <m/>
    <d v="2025-01-16T00:00:00"/>
    <n v="2926.49"/>
    <d v="2024-12-06T00:00:00"/>
    <x v="0"/>
    <d v="2024-11-22T00:00:00"/>
    <m/>
    <m/>
    <m/>
    <m/>
    <s v="GRUPO IMERGE"/>
    <m/>
    <m/>
    <m/>
    <d v="2025-03-26T00:00:00"/>
    <d v="2025-03-26T00:00:00"/>
    <s v="VENDA FINALIZADA"/>
    <d v="2024-11-25T00:00:00"/>
    <n v="31326"/>
    <n v="208098.47"/>
    <m/>
    <s v="AGL28"/>
    <n v="31326"/>
    <m/>
    <s v="Brasília"/>
    <s v="Distrito Federal"/>
    <n v="5561991017442"/>
    <s v="QNP 21 Conjunto I"/>
    <n v="72242017"/>
    <s v="Ceilândia Norte (Ceilândia)"/>
    <s v="cantorcarlin@gmail.com"/>
    <m/>
    <n v="1"/>
    <m/>
    <m/>
    <m/>
    <m/>
    <n v="2875"/>
    <n v="6187"/>
    <s v="Padeiro"/>
    <d v="2024-11-11T00:00:00"/>
    <m/>
    <m/>
    <m/>
    <m/>
    <s v="MP150472"/>
    <d v="2024-11-11T00:00:00"/>
    <d v="2024-12-13T00:00:00"/>
    <m/>
    <d v="2024-11-21T00:00:00"/>
    <s v="Sim"/>
    <m/>
    <d v="2024-11-11T00:00:00"/>
    <m/>
    <m/>
    <m/>
    <d v="2024-12-20T00:00:00"/>
    <m/>
    <d v="2024-11-22T00:00:00"/>
    <d v="2025-01-03T00:00:00"/>
    <d v="2024-11-21T00:00:00"/>
    <d v="2025-01-01T00:00:00"/>
    <d v="2024-12-13T00:00:00"/>
    <m/>
    <d v="2024-11-21T00:00:00"/>
    <d v="2024-11-22T00:00:00"/>
    <m/>
    <d v="2024-12-19T00:00:00"/>
    <d v="2025-01-22T00:00:00"/>
    <d v="2024-11-22T00:00:00"/>
    <d v="2025-01-14T00:00:00"/>
    <s v="Sim"/>
    <d v="2025-01-15T00:00:00"/>
    <m/>
    <m/>
    <d v="2025-01-15T00:00:00"/>
    <d v="2024-11-20T00:00:00"/>
    <m/>
    <d v="2025-01-17T00:00:00"/>
    <m/>
    <m/>
    <d v="2025-01-28T00:00:00"/>
    <d v="2024-11-21T00:00:00"/>
    <d v="2025-01-23T00:00:00"/>
    <d v="2025-02-10T00:00:00"/>
    <d v="2025-02-13T00:00:00"/>
    <d v="2025-03-12T00:00:00"/>
    <d v="2024-11-22T00:00:00"/>
    <d v="2025-03-12T00:00:00"/>
    <m/>
    <m/>
    <m/>
    <m/>
    <m/>
    <m/>
    <m/>
    <m/>
    <m/>
    <m/>
    <m/>
    <m/>
    <m/>
    <m/>
    <n v="4105.32"/>
    <m/>
    <s v="Não tem"/>
    <s v="CADASTRO VALIDADO"/>
    <s v="FINALIZADO"/>
    <s v="FINALIZADO - SEM FIADOR"/>
    <s v="SIM"/>
  </r>
  <r>
    <n v="3991"/>
    <x v="2"/>
    <n v="4835"/>
    <x v="0"/>
    <s v="Única"/>
    <s v="BLOCO P"/>
    <n v="201"/>
    <s v="FORMOSA"/>
    <s v="DAYANE PEREIRA DOS SANTOS E SOUSA"/>
    <s v="&quot;01041405189&quot;"/>
    <x v="1"/>
    <x v="21"/>
    <s v="Não"/>
    <s v="Não"/>
    <s v="Não"/>
    <s v="Não"/>
    <s v="Não"/>
    <s v="Não"/>
    <s v="Não"/>
    <n v="164200"/>
    <n v="1001.45"/>
    <n v="42385.66"/>
    <n v="164481.34"/>
    <n v="3133"/>
    <n v="0"/>
    <n v="167614.34"/>
    <n v="0"/>
    <n v="0"/>
    <m/>
    <n v="8787721814135"/>
    <s v="Contrato Adimplente"/>
    <m/>
    <d v="2024-12-19T00:00:00"/>
    <n v="3924.01"/>
    <d v="2024-11-29T00:00:00"/>
    <x v="0"/>
    <d v="2024-11-22T00:00:00"/>
    <m/>
    <m/>
    <m/>
    <m/>
    <s v="Endy Carvalho Consultoria imobiliária"/>
    <m/>
    <m/>
    <m/>
    <d v="2025-02-12T00:00:00"/>
    <d v="2025-10-08T00:00:00"/>
    <s v="VENDA FINALIZADA"/>
    <d v="2024-11-26T00:00:00"/>
    <n v="31327"/>
    <n v="242050.4"/>
    <m/>
    <s v="FSA09"/>
    <n v="31327"/>
    <s v="MARLENE PEREIRA DOS SANTOS - 39803600168"/>
    <s v="Formosa"/>
    <s v="Goiás"/>
    <n v="5561993192546"/>
    <s v="RUA 14 Q 37"/>
    <n v="73805271"/>
    <s v="JARDIM OLIVEIRA"/>
    <s v="day.sousa.ane@gmail.com"/>
    <m/>
    <n v="3338.17"/>
    <d v="2025-05-04T00:00:00"/>
    <m/>
    <m/>
    <m/>
    <n v="3268"/>
    <n v="6188"/>
    <s v="Professor(a)"/>
    <d v="2024-11-26T00:00:00"/>
    <m/>
    <m/>
    <s v="sim"/>
    <m/>
    <s v="MP134601"/>
    <d v="2024-11-26T00:00:00"/>
    <d v="2024-12-09T00:00:00"/>
    <m/>
    <d v="2024-11-22T00:00:00"/>
    <s v="Sim"/>
    <m/>
    <d v="2024-11-26T00:00:00"/>
    <m/>
    <m/>
    <m/>
    <d v="2024-12-17T00:00:00"/>
    <m/>
    <d v="2024-12-02T00:00:00"/>
    <d v="2024-12-17T00:00:00"/>
    <d v="2024-11-25T00:00:00"/>
    <d v="2024-12-02T00:00:00"/>
    <d v="2024-12-10T00:00:00"/>
    <m/>
    <d v="2024-11-26T00:00:00"/>
    <d v="2024-11-27T00:00:00"/>
    <d v="2025-05-04T00:00:00"/>
    <d v="2024-12-12T00:00:00"/>
    <d v="2025-01-05T00:00:00"/>
    <d v="2024-11-27T00:00:00"/>
    <m/>
    <s v="Sim"/>
    <m/>
    <m/>
    <d v="2024-11-27T00:00:00"/>
    <m/>
    <d v="2024-12-03T00:00:00"/>
    <d v="2024-11-27T00:00:00"/>
    <d v="2024-12-19T00:00:00"/>
    <m/>
    <m/>
    <d v="2024-12-20T00:00:00"/>
    <d v="2024-11-21T00:00:00"/>
    <d v="2025-03-17T00:00:00"/>
    <d v="2025-08-08T00:00:00"/>
    <d v="2025-09-18T00:00:00"/>
    <m/>
    <d v="2024-11-27T00:00:00"/>
    <m/>
    <m/>
    <m/>
    <m/>
    <m/>
    <m/>
    <m/>
    <m/>
    <m/>
    <m/>
    <m/>
    <m/>
    <m/>
    <m/>
    <m/>
    <n v="1784.78"/>
    <m/>
    <s v="Não tem"/>
    <m/>
    <m/>
    <m/>
    <s v="SIM"/>
  </r>
  <r>
    <n v="3992"/>
    <x v="1"/>
    <n v="4883"/>
    <x v="0"/>
    <s v="Única"/>
    <s v="BLOCO P"/>
    <n v="103"/>
    <s v="FORMOSA"/>
    <s v="KAROLINE EVANGELISTA SANTAREM"/>
    <s v="&quot;71533676160&quot;"/>
    <x v="0"/>
    <x v="1"/>
    <s v="Não"/>
    <s v="Não"/>
    <s v="Não"/>
    <s v="Não"/>
    <s v="Não"/>
    <s v="Não"/>
    <s v="Não"/>
    <n v="162192.56"/>
    <n v="765"/>
    <n v="0"/>
    <n v="146248.56"/>
    <n v="15944"/>
    <n v="0"/>
    <n v="162192.56"/>
    <n v="0"/>
    <n v="0"/>
    <m/>
    <m/>
    <s v="Contrato Adimplente"/>
    <m/>
    <m/>
    <n v="0"/>
    <m/>
    <x v="1"/>
    <d v="2024-11-25T00:00:00"/>
    <m/>
    <m/>
    <m/>
    <m/>
    <s v="Endy Carvalho Consultoria imobiliária"/>
    <m/>
    <m/>
    <m/>
    <d v="2024-12-05T00:00:00"/>
    <d v="2024-12-05T00:00:00"/>
    <s v="DISTRATO"/>
    <d v="2024-11-25T00:00:00"/>
    <n v="31339"/>
    <n v="230000.32"/>
    <m/>
    <s v="FSA09"/>
    <n v="31339"/>
    <m/>
    <s v="Formosa"/>
    <s v="Goiás"/>
    <n v="5561996157703"/>
    <s v="Rua Santos Dumont Q 37 L 6"/>
    <n v="73807740"/>
    <s v="Jardim Califórnia"/>
    <s v="karolinesantarem969@gmail.com"/>
    <m/>
    <n v="2550"/>
    <d v="2025-05-18T00:00:00"/>
    <m/>
    <m/>
    <m/>
    <n v="3265"/>
    <n v="6193"/>
    <s v="Atendente"/>
    <d v="2024-11-25T00:00:00"/>
    <m/>
    <m/>
    <s v="sim"/>
    <m/>
    <s v="MP134604"/>
    <d v="2024-11-26T00:00:00"/>
    <m/>
    <m/>
    <d v="2024-11-26T00:00:00"/>
    <m/>
    <m/>
    <d v="2024-11-26T00:00:00"/>
    <m/>
    <m/>
    <m/>
    <m/>
    <m/>
    <m/>
    <m/>
    <d v="2024-11-26T00:00:00"/>
    <m/>
    <m/>
    <m/>
    <d v="2024-11-29T00:00:00"/>
    <d v="2024-11-27T00:00:00"/>
    <d v="2025-05-18T00:00:00"/>
    <m/>
    <m/>
    <d v="2024-11-27T00:00:00"/>
    <m/>
    <s v="Sim"/>
    <m/>
    <m/>
    <m/>
    <m/>
    <m/>
    <m/>
    <m/>
    <m/>
    <m/>
    <m/>
    <d v="2024-11-23T00:00:00"/>
    <m/>
    <m/>
    <m/>
    <m/>
    <d v="2024-11-27T00:00:00"/>
    <m/>
    <m/>
    <m/>
    <m/>
    <m/>
    <m/>
    <m/>
    <m/>
    <m/>
    <m/>
    <m/>
    <m/>
    <m/>
    <m/>
    <m/>
    <m/>
    <m/>
    <m/>
    <m/>
    <s v="cliente desistiu."/>
    <m/>
    <s v="NÃO"/>
  </r>
  <r>
    <n v="3993"/>
    <x v="2"/>
    <n v="4875"/>
    <x v="0"/>
    <s v="Única"/>
    <s v="BLOCO E"/>
    <n v="103"/>
    <s v="FORMOSA"/>
    <s v="AMANDA SILVA BASTOS"/>
    <s v="&quot;04212514176&quot;"/>
    <x v="0"/>
    <x v="40"/>
    <s v="Não"/>
    <s v="Não"/>
    <s v="Não"/>
    <s v="Não"/>
    <s v="Não"/>
    <s v="Não"/>
    <s v="Não"/>
    <n v="159142.28"/>
    <n v="693.35"/>
    <n v="0"/>
    <n v="124104.28"/>
    <n v="10511"/>
    <n v="0"/>
    <n v="134615.28"/>
    <n v="0"/>
    <n v="0"/>
    <m/>
    <n v="8787721816405"/>
    <s v="Contrato Adimplente"/>
    <m/>
    <d v="2024-12-17T00:00:00"/>
    <n v="2798.89"/>
    <d v="2024-11-29T00:00:00"/>
    <x v="0"/>
    <d v="2024-11-25T00:00:00"/>
    <m/>
    <m/>
    <m/>
    <m/>
    <s v="Endy Carvalho Consultoria imobiliária"/>
    <m/>
    <m/>
    <m/>
    <d v="2025-02-12T00:00:00"/>
    <d v="2025-10-08T00:00:00"/>
    <s v="VENDA FINALIZADA"/>
    <d v="2024-11-25T00:00:00"/>
    <n v="31346"/>
    <n v="225000"/>
    <m/>
    <s v="FSA09"/>
    <n v="31346"/>
    <s v="RIZOLANDIA SILVA BASTOS - 33359490134"/>
    <s v="Formosa"/>
    <s v="Goiás"/>
    <n v="5561998362715"/>
    <s v="Rua 9 Q 8A"/>
    <n v="73807215"/>
    <s v="Setor Nordeste"/>
    <s v="amanda.sbastos27@gmail.com"/>
    <m/>
    <n v="1977.84"/>
    <d v="2025-05-16T00:00:00"/>
    <m/>
    <m/>
    <m/>
    <n v="3089"/>
    <n v="6194"/>
    <s v="Operador de Loja"/>
    <d v="2024-11-25T00:00:00"/>
    <m/>
    <m/>
    <s v="sim"/>
    <m/>
    <s v="MP134602"/>
    <d v="2024-11-26T00:00:00"/>
    <d v="2024-12-02T00:00:00"/>
    <m/>
    <d v="2024-11-26T00:00:00"/>
    <s v="Sim"/>
    <m/>
    <d v="2024-11-26T00:00:00"/>
    <m/>
    <m/>
    <m/>
    <d v="2024-12-10T00:00:00"/>
    <m/>
    <d v="2024-11-27T00:00:00"/>
    <m/>
    <d v="2024-11-26T00:00:00"/>
    <d v="2024-12-02T00:00:00"/>
    <d v="2024-12-02T00:00:00"/>
    <m/>
    <d v="2024-11-29T00:00:00"/>
    <d v="2024-11-27T00:00:00"/>
    <d v="2025-05-16T00:00:00"/>
    <d v="2024-12-04T00:00:00"/>
    <d v="2025-01-05T00:00:00"/>
    <d v="2024-11-27T00:00:00"/>
    <m/>
    <s v="Sim"/>
    <m/>
    <m/>
    <m/>
    <m/>
    <d v="2024-11-26T00:00:00"/>
    <m/>
    <d v="2024-12-17T00:00:00"/>
    <m/>
    <m/>
    <d v="2024-12-18T00:00:00"/>
    <d v="2024-11-23T00:00:00"/>
    <d v="2025-03-17T00:00:00"/>
    <d v="2025-08-08T00:00:00"/>
    <d v="2025-09-18T00:00:00"/>
    <m/>
    <d v="2024-11-27T00:00:00"/>
    <m/>
    <m/>
    <m/>
    <m/>
    <m/>
    <m/>
    <m/>
    <m/>
    <m/>
    <m/>
    <m/>
    <m/>
    <m/>
    <m/>
    <m/>
    <n v="2338.4699999999998"/>
    <m/>
    <s v="Não tem"/>
    <m/>
    <m/>
    <m/>
    <m/>
  </r>
  <r>
    <n v="3994"/>
    <x v="2"/>
    <n v="4847"/>
    <x v="0"/>
    <s v="Única"/>
    <s v="BLOCO P"/>
    <n v="204"/>
    <s v="FORMOSA"/>
    <s v="ALEX PEREIRA PINTO"/>
    <s v="&quot;07609145165&quot;"/>
    <x v="0"/>
    <x v="57"/>
    <s v="Não"/>
    <s v="Não"/>
    <s v="Não"/>
    <s v="Não"/>
    <s v="Não"/>
    <s v="Não"/>
    <s v="Não"/>
    <n v="164200"/>
    <n v="911.8"/>
    <n v="159917.35"/>
    <n v="159917.35"/>
    <n v="6284"/>
    <n v="0"/>
    <n v="166201.35"/>
    <n v="0"/>
    <n v="0"/>
    <m/>
    <n v="8787721858914"/>
    <s v="Contrato Adimplente"/>
    <m/>
    <d v="2024-12-20T00:00:00"/>
    <n v="3914.75"/>
    <d v="2024-12-06T00:00:00"/>
    <x v="0"/>
    <d v="2024-11-25T00:00:00"/>
    <m/>
    <m/>
    <m/>
    <m/>
    <s v="Endy Carvalho Consultoria imobiliária"/>
    <m/>
    <m/>
    <m/>
    <d v="2025-02-12T00:00:00"/>
    <d v="2025-04-01T00:00:00"/>
    <s v="VENDA FINALIZADA"/>
    <d v="2024-11-26T00:00:00"/>
    <n v="31363"/>
    <n v="230000"/>
    <m/>
    <s v="FSA09"/>
    <n v="31363"/>
    <s v="AVELINO CAMPELO PINTO - 30153700149,RAFAELA CARDOSO MIRANDA PINTO - 71328542165"/>
    <s v="Formosa"/>
    <s v="Goiás"/>
    <n v="5562998391421"/>
    <s v="VIA A Q 71/90 L 46"/>
    <n v="73800000"/>
    <s v="JARDIM DAS AMERICAS"/>
    <s v="alexpgmfi@gmail.com"/>
    <m/>
    <n v="3039.35"/>
    <m/>
    <m/>
    <m/>
    <m/>
    <n v="3269"/>
    <n v="6195"/>
    <s v="Atendente"/>
    <d v="2024-11-26T00:00:00"/>
    <m/>
    <m/>
    <s v="sim"/>
    <m/>
    <s v="MP134603"/>
    <d v="2024-11-27T00:00:00"/>
    <m/>
    <m/>
    <d v="2024-11-26T00:00:00"/>
    <s v="Sim"/>
    <m/>
    <d v="2024-11-27T00:00:00"/>
    <d v="2024-11-28T00:00:00"/>
    <m/>
    <d v="2024-11-28T00:00:00"/>
    <d v="2024-12-18T00:00:00"/>
    <m/>
    <d v="2024-11-28T00:00:00"/>
    <d v="2024-12-18T00:00:00"/>
    <d v="2024-11-26T00:00:00"/>
    <d v="2025-01-02T00:00:00"/>
    <d v="2024-12-12T00:00:00"/>
    <m/>
    <d v="2024-11-29T00:00:00"/>
    <d v="2024-11-29T00:00:00"/>
    <d v="2025-05-10T00:00:00"/>
    <d v="2024-12-16T00:00:00"/>
    <d v="2025-01-27T00:00:00"/>
    <d v="2024-11-29T00:00:00"/>
    <m/>
    <s v="Sim"/>
    <m/>
    <m/>
    <d v="2024-12-03T00:00:00"/>
    <m/>
    <d v="2024-12-06T00:00:00"/>
    <d v="2024-12-05T00:00:00"/>
    <d v="2024-12-20T00:00:00"/>
    <m/>
    <m/>
    <d v="2024-12-23T00:00:00"/>
    <d v="2024-11-27T00:00:00"/>
    <d v="2025-01-27T00:00:00"/>
    <m/>
    <m/>
    <m/>
    <d v="2024-11-28T00:00:00"/>
    <m/>
    <m/>
    <m/>
    <m/>
    <m/>
    <m/>
    <m/>
    <m/>
    <m/>
    <m/>
    <m/>
    <m/>
    <m/>
    <m/>
    <m/>
    <n v="1942.4"/>
    <m/>
    <s v="Pago"/>
    <m/>
    <m/>
    <m/>
    <s v="SIM"/>
  </r>
  <r>
    <n v="3995"/>
    <x v="0"/>
    <n v="4836"/>
    <x v="2"/>
    <s v="ETAPA 02"/>
    <s v="BLOCO P"/>
    <n v="103"/>
    <s v="ÁGUAS LINDAS"/>
    <s v="CARLOS AUGUSTO COSTA ARAUJO"/>
    <s v="&quot;07489518148&quot;"/>
    <x v="3"/>
    <x v="59"/>
    <s v="Não"/>
    <s v="Não"/>
    <s v="Não"/>
    <s v="Sim"/>
    <s v="Não"/>
    <s v="Não"/>
    <s v="Não"/>
    <n v="162831.13"/>
    <n v="586.25"/>
    <n v="0"/>
    <n v="122257.4"/>
    <n v="45208.6"/>
    <n v="0"/>
    <n v="167466"/>
    <n v="0"/>
    <n v="0"/>
    <m/>
    <n v="8787721802641"/>
    <s v="Contrato Adimplente"/>
    <n v="96253"/>
    <d v="2024-12-09T00:00:00"/>
    <n v="2798.09"/>
    <d v="2024-11-27T00:00:00"/>
    <x v="0"/>
    <d v="2024-11-25T00:00:00"/>
    <m/>
    <m/>
    <m/>
    <m/>
    <s v="Endy Carvalho Consultoria imobiliária"/>
    <m/>
    <m/>
    <m/>
    <d v="2026-02-24T00:00:00"/>
    <d v="2026-02-24T00:00:00"/>
    <s v="VENDA FINALIZADA"/>
    <d v="2024-11-26T00:00:00"/>
    <n v="31606"/>
    <n v="210730.44"/>
    <m/>
    <s v="AGL28"/>
    <n v="31606"/>
    <m/>
    <s v="Brasília"/>
    <s v="Distrito Federal"/>
    <n v="5561995985763"/>
    <s v="QN 211 CJ 2"/>
    <n v="72343052"/>
    <s v="SAMAMBAIA NORTE"/>
    <s v="augustin.nike@gmail.com"/>
    <m/>
    <n v="1954.18"/>
    <d v="2025-05-06T00:00:00"/>
    <m/>
    <m/>
    <m/>
    <n v="2959"/>
    <n v="6201"/>
    <s v="Auxiliar"/>
    <d v="2024-11-08T00:00:00"/>
    <n v="922.91"/>
    <d v="2024-11-29T00:00:00"/>
    <s v="sim"/>
    <m/>
    <s v="MP150473"/>
    <d v="2024-11-08T00:00:00"/>
    <d v="2024-11-29T00:00:00"/>
    <m/>
    <d v="2024-11-22T00:00:00"/>
    <s v="Sim"/>
    <m/>
    <d v="2024-11-08T00:00:00"/>
    <m/>
    <m/>
    <m/>
    <m/>
    <m/>
    <d v="2024-11-08T00:00:00"/>
    <d v="2024-12-06T00:00:00"/>
    <d v="2024-11-22T00:00:00"/>
    <d v="2025-01-01T00:00:00"/>
    <d v="2024-11-29T00:00:00"/>
    <m/>
    <d v="2024-11-25T00:00:00"/>
    <d v="2024-11-26T00:00:00"/>
    <m/>
    <d v="2024-11-29T00:00:00"/>
    <d v="2025-01-22T00:00:00"/>
    <d v="2024-11-26T00:00:00"/>
    <m/>
    <s v="Sim"/>
    <m/>
    <m/>
    <m/>
    <m/>
    <d v="2024-11-22T00:00:00"/>
    <m/>
    <d v="2024-12-10T00:00:00"/>
    <m/>
    <m/>
    <d v="2024-12-12T00:00:00"/>
    <d v="2024-11-22T00:00:00"/>
    <d v="2025-01-23T00:00:00"/>
    <d v="2025-02-13T00:00:00"/>
    <d v="2025-05-15T00:00:00"/>
    <d v="2026-02-06T00:00:00"/>
    <d v="2024-11-26T00:00:00"/>
    <d v="2026-02-06T00:00:00"/>
    <m/>
    <m/>
    <m/>
    <m/>
    <m/>
    <m/>
    <m/>
    <m/>
    <m/>
    <m/>
    <m/>
    <m/>
    <m/>
    <m/>
    <m/>
    <m/>
    <s v="Não tem"/>
    <m/>
    <s v="FINALIZADO"/>
    <s v="FINALIZADO - SEM FIADOR"/>
    <s v="SIM"/>
  </r>
  <r>
    <n v="3996"/>
    <x v="0"/>
    <n v="4825"/>
    <x v="13"/>
    <s v="Etapa Unica"/>
    <s v="BLOCO E"/>
    <n v="102"/>
    <s v="ÁGUAS LINDAS"/>
    <s v="VALDETE CAETANO DOS SANTOS"/>
    <s v="&quot;56373635104&quot;"/>
    <x v="3"/>
    <x v="59"/>
    <s v="Não"/>
    <s v="Não"/>
    <s v="Não"/>
    <s v="Sim"/>
    <s v="Sim"/>
    <s v="Não"/>
    <s v="Não"/>
    <n v="132932.87"/>
    <n v="531.79999999999995"/>
    <n v="0"/>
    <n v="84803.1"/>
    <n v="57150.9"/>
    <n v="0"/>
    <n v="141954"/>
    <n v="0"/>
    <n v="0"/>
    <m/>
    <n v="8787721815840"/>
    <s v="Contrato Adimplente"/>
    <n v="109208"/>
    <d v="2025-01-03T00:00:00"/>
    <n v="2379.84"/>
    <d v="2024-11-28T00:00:00"/>
    <x v="0"/>
    <d v="2024-11-25T00:00:00"/>
    <m/>
    <m/>
    <m/>
    <m/>
    <s v="Endy Carvalho Consultoria imobiliária"/>
    <m/>
    <m/>
    <m/>
    <d v="2026-01-26T00:00:00"/>
    <d v="2026-01-26T00:00:00"/>
    <s v="VENDA FINALIZADA"/>
    <d v="2024-11-26T00:00:00"/>
    <n v="31605"/>
    <n v="189916.48"/>
    <m/>
    <s v="AGL30 -"/>
    <n v="31605"/>
    <m/>
    <s v="Samambaia"/>
    <s v="Distrito Federal"/>
    <n v="5561982492704"/>
    <s v="CD RES BURITIS QD D"/>
    <n v="72300000"/>
    <s v="BURITIS"/>
    <s v="valdetecaetano89428@gmail.com"/>
    <m/>
    <n v="1772.69"/>
    <d v="2025-05-03T00:00:00"/>
    <m/>
    <m/>
    <m/>
    <n v="3954"/>
    <n v="6200"/>
    <s v="Aposentado"/>
    <d v="2024-11-05T00:00:00"/>
    <n v="911"/>
    <m/>
    <s v="sim"/>
    <d v="2024-12-03T00:00:00"/>
    <s v="MP147902"/>
    <d v="2024-11-05T00:00:00"/>
    <d v="2024-12-03T00:00:00"/>
    <m/>
    <d v="2024-11-19T00:00:00"/>
    <s v="Sim"/>
    <m/>
    <d v="2024-11-05T00:00:00"/>
    <m/>
    <m/>
    <m/>
    <d v="2024-12-04T00:00:00"/>
    <m/>
    <d v="2024-11-05T00:00:00"/>
    <d v="2024-12-18T00:00:00"/>
    <d v="2024-11-19T00:00:00"/>
    <d v="2025-04-01T00:00:00"/>
    <d v="2024-12-03T00:00:00"/>
    <m/>
    <d v="2024-11-21T00:00:00"/>
    <d v="2024-11-28T00:00:00"/>
    <m/>
    <d v="2024-12-03T00:00:00"/>
    <d v="2025-04-08T00:00:00"/>
    <d v="2024-11-27T00:00:00"/>
    <d v="2025-01-02T00:00:00"/>
    <s v="Sim"/>
    <d v="2024-12-19T00:00:00"/>
    <m/>
    <m/>
    <d v="2025-01-02T00:00:00"/>
    <d v="2024-11-25T00:00:00"/>
    <m/>
    <d v="2025-01-06T00:00:00"/>
    <m/>
    <m/>
    <d v="2025-01-08T00:00:00"/>
    <d v="2024-11-25T00:00:00"/>
    <d v="2025-04-10T00:00:00"/>
    <d v="2025-05-22T00:00:00"/>
    <d v="2025-05-26T00:00:00"/>
    <d v="2026-01-08T00:00:00"/>
    <d v="2024-11-27T00:00:00"/>
    <d v="2026-01-08T00:00:00"/>
    <m/>
    <m/>
    <m/>
    <m/>
    <m/>
    <m/>
    <m/>
    <m/>
    <m/>
    <m/>
    <m/>
    <m/>
    <m/>
    <m/>
    <n v="3805.32"/>
    <s v="PAGO VIA PIX"/>
    <s v="Pago"/>
    <s v="CADASTRO VALIDADO"/>
    <s v="FINALIZADO"/>
    <s v="FINALIZADO - SEM FIADOR"/>
    <s v="SIM"/>
  </r>
  <r>
    <n v="3997"/>
    <x v="0"/>
    <n v="4882"/>
    <x v="2"/>
    <s v="ETAPA 02"/>
    <s v="BLOCO S"/>
    <n v="1"/>
    <s v="ÁGUAS LINDAS"/>
    <s v="SUELEN BRAZ DE OLIVEIRA"/>
    <s v="&quot;96569026100&quot;"/>
    <x v="7"/>
    <x v="54"/>
    <s v="Não"/>
    <s v="Não"/>
    <s v="Não"/>
    <s v="Sim"/>
    <s v="Sim"/>
    <s v="Não"/>
    <s v="Não"/>
    <n v="167702.34"/>
    <n v="733.94"/>
    <n v="0"/>
    <n v="144195.99"/>
    <n v="21726"/>
    <n v="0"/>
    <n v="165921.99"/>
    <n v="0"/>
    <n v="0"/>
    <m/>
    <n v="8787721818343"/>
    <s v="Contrato Adimplente"/>
    <n v="96295"/>
    <d v="2025-01-13T00:00:00"/>
    <n v="2850.4"/>
    <d v="2024-12-10T00:00:00"/>
    <x v="0"/>
    <d v="2024-11-25T00:00:00"/>
    <m/>
    <m/>
    <m/>
    <m/>
    <s v="Endy Carvalho Consultoria imobiliária"/>
    <m/>
    <m/>
    <m/>
    <d v="2026-02-24T00:00:00"/>
    <d v="2026-02-24T00:00:00"/>
    <s v="VENDA FINALIZADA"/>
    <d v="2024-11-26T00:00:00"/>
    <n v="31611"/>
    <n v="213735.99"/>
    <m/>
    <s v="AGL28"/>
    <n v="31611"/>
    <m/>
    <s v="Águas Lindas de Goiás"/>
    <s v="Goiás"/>
    <n v="5561982897799"/>
    <s v="RUA 20 Q C-21 LOTE"/>
    <n v="72910001"/>
    <s v="MANSOES VILLAGE"/>
    <s v="SUUBRAZ@GMAIL.COM"/>
    <m/>
    <n v="2446.4499999999998"/>
    <d v="2025-05-17T00:00:00"/>
    <m/>
    <m/>
    <m/>
    <n v="3004"/>
    <n v="6208"/>
    <s v="Auxiliar"/>
    <d v="2024-11-20T00:00:00"/>
    <n v="900.3"/>
    <d v="2024-12-11T00:00:00"/>
    <m/>
    <m/>
    <s v="MP150474"/>
    <d v="2024-11-20T00:00:00"/>
    <d v="2024-12-12T00:00:00"/>
    <m/>
    <d v="2024-11-25T00:00:00"/>
    <s v="Sim"/>
    <m/>
    <d v="2024-11-20T00:00:00"/>
    <m/>
    <m/>
    <m/>
    <d v="2024-12-16T00:00:00"/>
    <m/>
    <d v="2024-11-20T00:00:00"/>
    <d v="2025-01-07T00:00:00"/>
    <d v="2024-11-25T00:00:00"/>
    <d v="2025-01-01T00:00:00"/>
    <d v="2024-12-12T00:00:00"/>
    <m/>
    <d v="2024-11-26T00:00:00"/>
    <d v="2024-12-04T00:00:00"/>
    <m/>
    <d v="2024-12-12T00:00:00"/>
    <d v="2025-01-22T00:00:00"/>
    <d v="2024-12-03T00:00:00"/>
    <m/>
    <s v="Sim"/>
    <m/>
    <m/>
    <m/>
    <m/>
    <d v="2024-11-25T00:00:00"/>
    <m/>
    <d v="2025-01-13T00:00:00"/>
    <m/>
    <m/>
    <d v="2025-01-13T00:00:00"/>
    <d v="2024-11-27T00:00:00"/>
    <d v="2025-01-23T00:00:00"/>
    <d v="2025-03-31T00:00:00"/>
    <d v="2025-05-26T00:00:00"/>
    <d v="2026-02-06T00:00:00"/>
    <d v="2024-12-03T00:00:00"/>
    <d v="2026-02-06T00:00:00"/>
    <m/>
    <m/>
    <m/>
    <m/>
    <m/>
    <m/>
    <m/>
    <m/>
    <m/>
    <m/>
    <m/>
    <m/>
    <m/>
    <m/>
    <n v="4175.32"/>
    <m/>
    <s v="Não tem"/>
    <s v="VALIDADA"/>
    <s v="FINALIZADO"/>
    <s v="FINALIZADO - SEM FIADOR"/>
    <s v="SIM"/>
  </r>
  <r>
    <n v="3998"/>
    <x v="0"/>
    <n v="4874"/>
    <x v="2"/>
    <s v="ETAPA 02"/>
    <s v="BLOCO J"/>
    <n v="204"/>
    <s v="ÁGUAS LINDAS"/>
    <s v="JOSE MILTON DA SILVA"/>
    <s v="&quot;03209312427&quot;"/>
    <x v="6"/>
    <x v="41"/>
    <s v="Não"/>
    <s v="Não"/>
    <s v="Não"/>
    <s v="Sim"/>
    <s v="Sim"/>
    <s v="Não"/>
    <s v="Não"/>
    <n v="154031.73000000001"/>
    <n v="0"/>
    <n v="0"/>
    <n v="113702.72"/>
    <n v="32242"/>
    <n v="0"/>
    <n v="145944.72"/>
    <n v="0"/>
    <n v="0"/>
    <m/>
    <n v="8787721795017"/>
    <s v="Contrato Adimplente"/>
    <m/>
    <d v="2025-01-03T00:00:00"/>
    <n v="2745.52"/>
    <d v="2024-12-06T00:00:00"/>
    <x v="0"/>
    <d v="2024-11-25T00:00:00"/>
    <m/>
    <m/>
    <m/>
    <m/>
    <s v="GRUPO IMERGE"/>
    <m/>
    <m/>
    <m/>
    <d v="2025-03-26T00:00:00"/>
    <d v="2025-03-26T00:00:00"/>
    <s v="VENDA FINALIZADA"/>
    <d v="2024-11-26T00:00:00"/>
    <n v="31609"/>
    <n v="195944.72"/>
    <m/>
    <s v="AGL28"/>
    <n v="31609"/>
    <m/>
    <s v="Águas Lindas de Goiás"/>
    <s v="Goiás"/>
    <n v="5561981435980"/>
    <s v="Q 27"/>
    <n v="72910000"/>
    <s v="JARDIM AMERICA III"/>
    <s v="josemiltondasilva1079@gmail.com"/>
    <m/>
    <n v="2142.36"/>
    <m/>
    <m/>
    <m/>
    <m/>
    <n v="2862"/>
    <n v="6205"/>
    <s v="Auxiliar de Serviços Gerais"/>
    <d v="2024-11-19T00:00:00"/>
    <m/>
    <m/>
    <m/>
    <m/>
    <s v="MP150475"/>
    <d v="2024-11-19T00:00:00"/>
    <d v="2024-12-13T00:00:00"/>
    <m/>
    <d v="2024-11-25T00:00:00"/>
    <s v="Sim"/>
    <m/>
    <d v="2024-11-19T00:00:00"/>
    <m/>
    <m/>
    <m/>
    <d v="2024-12-20T00:00:00"/>
    <m/>
    <d v="2024-11-19T00:00:00"/>
    <d v="2024-12-23T00:00:00"/>
    <d v="2024-11-25T00:00:00"/>
    <d v="2025-01-01T00:00:00"/>
    <d v="2024-12-13T00:00:00"/>
    <n v="5.17"/>
    <d v="2024-11-26T00:00:00"/>
    <d v="2024-12-06T00:00:00"/>
    <m/>
    <d v="2024-12-19T00:00:00"/>
    <d v="2025-01-22T00:00:00"/>
    <d v="2024-12-05T00:00:00"/>
    <d v="2024-12-30T00:00:00"/>
    <s v="Sim"/>
    <d v="2025-01-15T00:00:00"/>
    <m/>
    <m/>
    <d v="2025-01-15T00:00:00"/>
    <d v="2024-11-25T00:00:00"/>
    <m/>
    <d v="2025-01-16T00:00:00"/>
    <m/>
    <m/>
    <d v="2025-01-17T00:00:00"/>
    <d v="2024-12-04T00:00:00"/>
    <d v="2025-01-23T00:00:00"/>
    <d v="2025-02-10T00:00:00"/>
    <d v="2025-02-13T00:00:00"/>
    <d v="2025-03-12T00:00:00"/>
    <d v="2024-12-05T00:00:00"/>
    <d v="2025-03-12T00:00:00"/>
    <m/>
    <m/>
    <m/>
    <m/>
    <m/>
    <m/>
    <m/>
    <m/>
    <m/>
    <m/>
    <m/>
    <m/>
    <m/>
    <m/>
    <n v="4005.32"/>
    <m/>
    <s v="Não tem"/>
    <s v="CADASTRO VALIDADO"/>
    <s v="FINALIZADO"/>
    <s v="FINALIZADO - SEM FIADOR"/>
    <s v="SIM"/>
  </r>
  <r>
    <n v="3999"/>
    <x v="2"/>
    <n v="4841"/>
    <x v="0"/>
    <s v="Única"/>
    <s v="BLOCO C"/>
    <n v="204"/>
    <s v="FORMOSA"/>
    <s v="JANIELE FRANCISCO DOS SANTOS"/>
    <s v="&quot;03990938185&quot;"/>
    <x v="0"/>
    <x v="11"/>
    <s v="Não"/>
    <s v="Não"/>
    <s v="Não"/>
    <s v="Não"/>
    <s v="Não"/>
    <s v="Não"/>
    <s v="Não"/>
    <n v="150934.85999999999"/>
    <n v="464.55"/>
    <n v="0"/>
    <n v="95936.68"/>
    <n v="55000"/>
    <n v="0"/>
    <n v="150936.68"/>
    <n v="0"/>
    <n v="0"/>
    <m/>
    <n v="8787721802854"/>
    <s v="Contrato Adimplente"/>
    <m/>
    <d v="2025-03-10T00:00:00"/>
    <n v="5007.96"/>
    <d v="2024-11-29T00:00:00"/>
    <x v="0"/>
    <d v="2024-11-25T00:00:00"/>
    <m/>
    <m/>
    <m/>
    <m/>
    <s v="Endy Carvalho Consultoria imobiliária"/>
    <m/>
    <m/>
    <m/>
    <d v="2025-03-12T00:00:00"/>
    <d v="2025-04-01T00:00:00"/>
    <s v="VENDA FINALIZADA"/>
    <d v="2024-11-26T00:00:00"/>
    <n v="31607"/>
    <n v="234998.18"/>
    <m/>
    <s v="FSA09"/>
    <n v="31607"/>
    <m/>
    <s v="Formosa"/>
    <s v="Goiás"/>
    <n v="556196355488"/>
    <s v="RUA 19, AP 16"/>
    <n v="73813290"/>
    <s v="FORMOSINHA"/>
    <s v="janielefransantos@icloud.com"/>
    <m/>
    <n v="1548.53"/>
    <d v="2025-05-04T00:00:00"/>
    <m/>
    <m/>
    <m/>
    <n v="3068"/>
    <n v="6202"/>
    <s v="Auxiliar"/>
    <d v="2024-11-25T00:00:00"/>
    <m/>
    <m/>
    <m/>
    <m/>
    <s v="MP134605"/>
    <m/>
    <m/>
    <m/>
    <d v="2024-11-26T00:00:00"/>
    <s v="Sim"/>
    <m/>
    <d v="2024-11-25T00:00:00"/>
    <m/>
    <m/>
    <m/>
    <d v="2025-01-24T00:00:00"/>
    <m/>
    <d v="2024-11-25T00:00:00"/>
    <d v="2025-01-29T00:00:00"/>
    <d v="2024-11-27T00:00:00"/>
    <d v="2025-01-02T00:00:00"/>
    <d v="2025-01-09T00:00:00"/>
    <m/>
    <d v="2024-11-29T00:00:00"/>
    <d v="2024-11-25T00:00:00"/>
    <d v="2025-05-04T00:00:00"/>
    <d v="2025-01-21T00:00:00"/>
    <d v="2025-01-27T00:00:00"/>
    <d v="2024-11-25T00:00:00"/>
    <m/>
    <s v="Sim"/>
    <d v="2025-01-31T00:00:00"/>
    <m/>
    <d v="2024-11-27T00:00:00"/>
    <d v="2025-03-06T00:00:00"/>
    <d v="2024-12-16T00:00:00"/>
    <d v="2024-11-27T00:00:00"/>
    <d v="2025-03-10T00:00:00"/>
    <m/>
    <m/>
    <d v="2025-03-11T00:00:00"/>
    <d v="2024-11-22T00:00:00"/>
    <d v="2025-01-27T00:00:00"/>
    <m/>
    <m/>
    <m/>
    <d v="2024-11-25T00:00:00"/>
    <m/>
    <m/>
    <m/>
    <m/>
    <m/>
    <m/>
    <m/>
    <m/>
    <m/>
    <m/>
    <m/>
    <s v="Cliente segundo imovel."/>
    <m/>
    <m/>
    <m/>
    <n v="2760.98"/>
    <m/>
    <m/>
    <m/>
    <m/>
    <m/>
    <m/>
  </r>
  <r>
    <n v="4000"/>
    <x v="0"/>
    <n v="4740"/>
    <x v="13"/>
    <s v="Etapa Unica"/>
    <s v="BLOCO C"/>
    <n v="2"/>
    <s v="ÁGUAS LINDAS"/>
    <s v="LUCAS MATHEUS DIAS DE SOUZA"/>
    <s v="&quot;05032939110&quot;"/>
    <x v="7"/>
    <x v="54"/>
    <s v="Não"/>
    <s v="Não"/>
    <s v="Não"/>
    <s v="Sim"/>
    <s v="Sim"/>
    <s v="Não"/>
    <s v="Não"/>
    <n v="165036.01999999999"/>
    <n v="595.5"/>
    <n v="0"/>
    <n v="124515.02"/>
    <n v="45800"/>
    <n v="0"/>
    <n v="170315.02"/>
    <n v="0"/>
    <n v="0"/>
    <m/>
    <n v="8787721446730"/>
    <s v="Contrato Adimplente"/>
    <m/>
    <d v="2025-01-09T00:00:00"/>
    <n v="2924.77"/>
    <d v="2024-12-09T00:00:00"/>
    <x v="0"/>
    <d v="2024-11-25T00:00:00"/>
    <m/>
    <m/>
    <m/>
    <m/>
    <s v="Endy Carvalho Consultoria imobiliária"/>
    <m/>
    <m/>
    <m/>
    <d v="2026-01-26T00:00:00"/>
    <d v="2026-01-26T00:00:00"/>
    <s v="VENDA FINALIZADA"/>
    <d v="2024-11-26T00:00:00"/>
    <n v="31604"/>
    <n v="218000.02"/>
    <m/>
    <s v="AGL30 -"/>
    <n v="31604"/>
    <s v="VANESSA COIMBRA BARBOSA SA - 05192955106"/>
    <s v="Águas Lindas de Goiás"/>
    <s v="Goiás"/>
    <n v="5561983370633"/>
    <s v="Q 89, L. 16 conjunto A"/>
    <n v="72910000"/>
    <s v="SETOR 11"/>
    <s v="lukas.manos@gmail.com"/>
    <n v="5561998862465"/>
    <n v="1985"/>
    <d v="2025-04-05T00:00:00"/>
    <m/>
    <m/>
    <m/>
    <n v="3908"/>
    <n v="6197"/>
    <s v="Auxiliar"/>
    <d v="2024-10-11T00:00:00"/>
    <n v="912.07"/>
    <d v="2024-12-17T00:00:00"/>
    <s v="sim"/>
    <m/>
    <s v="MP147892"/>
    <d v="2024-10-11T00:00:00"/>
    <d v="2024-12-10T00:00:00"/>
    <m/>
    <d v="2024-10-21T00:00:00"/>
    <s v="Sim"/>
    <m/>
    <d v="2024-10-11T00:00:00"/>
    <m/>
    <m/>
    <m/>
    <d v="2024-12-17T00:00:00"/>
    <m/>
    <d v="2024-10-11T00:00:00"/>
    <d v="2025-01-06T00:00:00"/>
    <d v="2024-10-21T00:00:00"/>
    <d v="2025-04-01T00:00:00"/>
    <d v="2024-12-10T00:00:00"/>
    <m/>
    <d v="2024-11-22T00:00:00"/>
    <d v="2024-12-04T00:00:00"/>
    <m/>
    <d v="2024-12-16T00:00:00"/>
    <d v="2025-04-08T00:00:00"/>
    <d v="2024-12-03T00:00:00"/>
    <d v="2025-01-08T00:00:00"/>
    <s v="Sim"/>
    <m/>
    <m/>
    <m/>
    <m/>
    <d v="2024-11-25T00:00:00"/>
    <m/>
    <d v="2025-01-09T00:00:00"/>
    <m/>
    <m/>
    <d v="2025-01-10T00:00:00"/>
    <d v="2024-11-27T00:00:00"/>
    <d v="2025-04-14T00:00:00"/>
    <d v="2025-08-22T00:00:00"/>
    <d v="2025-09-01T00:00:00"/>
    <d v="2026-01-08T00:00:00"/>
    <d v="2024-12-03T00:00:00"/>
    <d v="2026-01-08T00:00:00"/>
    <m/>
    <m/>
    <m/>
    <m/>
    <m/>
    <m/>
    <m/>
    <m/>
    <m/>
    <m/>
    <m/>
    <m/>
    <m/>
    <m/>
    <n v="4222.04"/>
    <m/>
    <s v="Não tem"/>
    <s v="CADASTRO VALIDADO"/>
    <s v="FINALIZADO"/>
    <s v="FINALIZADO - SEM FIADOR"/>
    <s v="SIM"/>
  </r>
  <r>
    <n v="4001"/>
    <x v="2"/>
    <n v="4881"/>
    <x v="0"/>
    <s v="Única"/>
    <s v="BLOCO P"/>
    <n v="3"/>
    <s v="FORMOSA"/>
    <s v="VANESSA VASCONCELOS ROCHA"/>
    <s v="&quot;07418398301&quot;"/>
    <x v="1"/>
    <x v="3"/>
    <s v="Não"/>
    <s v="Não"/>
    <s v="Não"/>
    <s v="Não"/>
    <s v="Não"/>
    <s v="Não"/>
    <s v="Não"/>
    <n v="160905.56"/>
    <n v="765"/>
    <n v="0"/>
    <n v="146248.56"/>
    <n v="14858"/>
    <n v="0"/>
    <n v="161106.56"/>
    <n v="0"/>
    <n v="0"/>
    <m/>
    <n v="8787721820127"/>
    <s v="Contrato Adimplente"/>
    <m/>
    <d v="2024-12-13T00:00:00"/>
    <n v="3172.42"/>
    <d v="2024-11-29T00:00:00"/>
    <x v="0"/>
    <d v="2024-11-25T00:00:00"/>
    <m/>
    <m/>
    <m/>
    <m/>
    <s v="Endy Carvalho Consultoria imobiliária"/>
    <m/>
    <m/>
    <m/>
    <d v="2025-02-12T00:00:00"/>
    <d v="2025-04-01T00:00:00"/>
    <s v="VENDA FINALIZADA"/>
    <d v="2024-11-26T00:00:00"/>
    <n v="31610"/>
    <n v="230000.76"/>
    <m/>
    <s v="FSA09"/>
    <n v="31610"/>
    <s v="RYAN PABLO XAVIER DA SILVA - 95616675172"/>
    <s v="Formosa"/>
    <s v="Goiás"/>
    <n v="5561996911532"/>
    <s v="VIA 12B Q 2"/>
    <n v="73800000"/>
    <s v="SETOR DE CHACARAS DO ABREU"/>
    <s v="vanessavrocha996@gmail.com"/>
    <m/>
    <n v="2600"/>
    <m/>
    <m/>
    <m/>
    <m/>
    <n v="3271"/>
    <n v="6206"/>
    <s v="Secretária"/>
    <d v="2024-11-26T00:00:00"/>
    <m/>
    <m/>
    <s v="sim"/>
    <m/>
    <s v="MP134606"/>
    <d v="2024-11-26T00:00:00"/>
    <m/>
    <m/>
    <d v="2024-11-27T00:00:00"/>
    <s v="Sim"/>
    <m/>
    <d v="2024-11-26T00:00:00"/>
    <m/>
    <m/>
    <m/>
    <d v="2024-12-10T00:00:00"/>
    <m/>
    <d v="2024-11-26T00:00:00"/>
    <d v="2024-12-10T00:00:00"/>
    <d v="2024-11-27T00:00:00"/>
    <d v="2025-01-02T00:00:00"/>
    <d v="2024-12-02T00:00:00"/>
    <m/>
    <d v="2024-11-29T00:00:00"/>
    <d v="2024-11-28T00:00:00"/>
    <d v="2025-01-27T00:00:00"/>
    <d v="2024-12-04T00:00:00"/>
    <d v="2025-01-27T00:00:00"/>
    <d v="2024-11-27T00:00:00"/>
    <m/>
    <s v="Sim"/>
    <m/>
    <m/>
    <d v="2024-11-27T00:00:00"/>
    <m/>
    <d v="2024-12-02T00:00:00"/>
    <d v="2024-11-27T00:00:00"/>
    <d v="2024-12-13T00:00:00"/>
    <m/>
    <m/>
    <d v="2024-12-16T00:00:00"/>
    <d v="2024-11-25T00:00:00"/>
    <d v="2025-01-27T00:00:00"/>
    <m/>
    <m/>
    <m/>
    <d v="2024-11-27T00:00:00"/>
    <m/>
    <m/>
    <m/>
    <m/>
    <m/>
    <m/>
    <m/>
    <m/>
    <m/>
    <m/>
    <m/>
    <m/>
    <m/>
    <m/>
    <m/>
    <n v="2007.27"/>
    <m/>
    <s v="Pago"/>
    <m/>
    <m/>
    <m/>
    <m/>
  </r>
  <r>
    <n v="4002"/>
    <x v="0"/>
    <n v="4890"/>
    <x v="2"/>
    <s v="ETAPA 01"/>
    <s v="BLOCO U"/>
    <n v="1"/>
    <s v="ÁGUAS LINDAS"/>
    <s v="KAUA VICTOR DE SOUSA CRIZOSTIMO"/>
    <s v="&quot;70387215182&quot;"/>
    <x v="2"/>
    <x v="39"/>
    <s v="Não"/>
    <s v="Não"/>
    <s v="Não"/>
    <s v="Sim"/>
    <s v="Não"/>
    <s v="Não"/>
    <s v="Não"/>
    <n v="162312.62"/>
    <n v="737.83"/>
    <n v="0"/>
    <n v="140674.26"/>
    <n v="42687.74"/>
    <n v="0"/>
    <n v="183362"/>
    <n v="0"/>
    <n v="0"/>
    <m/>
    <n v="8787721824815"/>
    <s v="Contrato Adimplente"/>
    <n v="96327"/>
    <d v="2024-12-09T00:00:00"/>
    <n v="2798.09"/>
    <d v="2024-11-29T00:00:00"/>
    <x v="0"/>
    <d v="2024-11-25T00:00:00"/>
    <m/>
    <m/>
    <m/>
    <m/>
    <s v="Endy Carvalho Consultoria imobiliária"/>
    <m/>
    <m/>
    <m/>
    <d v="2026-02-24T00:00:00"/>
    <d v="2026-02-24T00:00:00"/>
    <s v="VENDA FINALIZADA"/>
    <d v="2024-11-26T00:00:00"/>
    <n v="31612"/>
    <n v="204312.26"/>
    <m/>
    <s v="AGL28"/>
    <n v="31612"/>
    <m/>
    <s v="Águas Lindas de Goiás"/>
    <s v="Goiás"/>
    <n v="5561986444087"/>
    <s v="QD 62 CJ B"/>
    <n v="72910349"/>
    <s v="PARQUE DA BARRAGEM SETOR 12"/>
    <s v="kcrizostimo@gmail.com"/>
    <m/>
    <n v="2459.44"/>
    <d v="2025-05-20T00:00:00"/>
    <m/>
    <m/>
    <m/>
    <n v="3038"/>
    <n v="6209"/>
    <s v="Soldado do Exército"/>
    <d v="2024-11-21T00:00:00"/>
    <n v="836.54"/>
    <d v="2024-11-29T00:00:00"/>
    <m/>
    <d v="2024-12-06T00:00:00"/>
    <s v="MP150126"/>
    <d v="2024-11-21T00:00:00"/>
    <d v="2024-12-03T00:00:00"/>
    <m/>
    <d v="2024-11-26T00:00:00"/>
    <s v="Sim"/>
    <m/>
    <d v="2024-11-21T00:00:00"/>
    <m/>
    <m/>
    <m/>
    <m/>
    <m/>
    <d v="2024-11-21T00:00:00"/>
    <d v="2024-12-06T00:00:00"/>
    <d v="2024-11-26T00:00:00"/>
    <d v="2024-12-02T00:00:00"/>
    <d v="2024-12-03T00:00:00"/>
    <m/>
    <d v="2024-11-26T00:00:00"/>
    <d v="2024-11-28T00:00:00"/>
    <m/>
    <d v="2024-12-03T00:00:00"/>
    <d v="2025-01-07T00:00:00"/>
    <d v="2024-11-28T00:00:00"/>
    <m/>
    <s v="Sim"/>
    <m/>
    <m/>
    <m/>
    <m/>
    <d v="2024-11-25T00:00:00"/>
    <m/>
    <d v="2024-12-10T00:00:00"/>
    <m/>
    <m/>
    <d v="2024-12-11T00:00:00"/>
    <d v="2024-11-26T00:00:00"/>
    <d v="2025-01-09T00:00:00"/>
    <d v="2025-02-12T00:00:00"/>
    <d v="2025-02-13T00:00:00"/>
    <d v="2026-02-06T00:00:00"/>
    <d v="2024-11-28T00:00:00"/>
    <d v="2026-02-06T00:00:00"/>
    <m/>
    <m/>
    <m/>
    <m/>
    <m/>
    <m/>
    <m/>
    <m/>
    <m/>
    <m/>
    <m/>
    <m/>
    <m/>
    <m/>
    <n v="4105.32"/>
    <m/>
    <s v="Não tem"/>
    <s v="CADASTRO VALIDADO"/>
    <s v="AGUARDANDO VALIDAÇÃO DE ESPELHO"/>
    <s v="FINALIZADO - SEM FIADOR"/>
    <s v="SIM"/>
  </r>
  <r>
    <n v="4003"/>
    <x v="2"/>
    <n v="4821"/>
    <x v="0"/>
    <s v="Única"/>
    <s v="BLOCO P"/>
    <n v="2"/>
    <s v="FORMOSA"/>
    <s v="CAROLINE MEDEIROS PINTO"/>
    <s v="&quot;03651816176&quot;"/>
    <x v="0"/>
    <x v="12"/>
    <s v="Não"/>
    <s v="Não"/>
    <s v="Não"/>
    <s v="Não"/>
    <s v="Não"/>
    <s v="Não"/>
    <s v="Não"/>
    <n v="158363.16"/>
    <n v="714"/>
    <n v="0"/>
    <n v="144423.16"/>
    <n v="13940"/>
    <n v="0"/>
    <n v="158363.16"/>
    <n v="0"/>
    <n v="0"/>
    <m/>
    <n v="8787721850140"/>
    <s v="Contrato Adimplente"/>
    <m/>
    <d v="2025-02-13T00:00:00"/>
    <n v="2901.79"/>
    <d v="2024-12-05T00:00:00"/>
    <x v="0"/>
    <d v="2024-11-25T00:00:00"/>
    <m/>
    <m/>
    <m/>
    <m/>
    <s v="Endy Carvalho Consultoria imobiliária"/>
    <m/>
    <m/>
    <m/>
    <d v="2025-03-17T00:00:00"/>
    <d v="2025-04-01T00:00:00"/>
    <s v="VENDA FINALIZADA"/>
    <d v="2024-11-26T00:00:00"/>
    <n v="31641"/>
    <n v="255000"/>
    <m/>
    <s v="FSA09"/>
    <n v="31641"/>
    <s v="ALDENIR PEREIRA MEDEIROS - 62280465191"/>
    <s v="Formosa"/>
    <s v="Goiás"/>
    <n v="5561982028475"/>
    <s v="Rua 3 Q 4"/>
    <n v="73805262"/>
    <s v="Jardim Oliveira"/>
    <s v="carol02medeiros@gmail.com"/>
    <m/>
    <n v="2640"/>
    <m/>
    <m/>
    <m/>
    <m/>
    <n v="3275"/>
    <n v="6199"/>
    <s v="Programador(a)"/>
    <d v="2024-11-28T00:00:00"/>
    <m/>
    <m/>
    <s v="sim"/>
    <m/>
    <s v="MP134607"/>
    <d v="2024-11-29T00:00:00"/>
    <m/>
    <m/>
    <d v="2024-11-27T00:00:00"/>
    <s v="Sim"/>
    <m/>
    <d v="2024-11-29T00:00:00"/>
    <d v="2024-11-29T00:00:00"/>
    <m/>
    <d v="2024-11-29T00:00:00"/>
    <d v="2025-01-24T00:00:00"/>
    <m/>
    <d v="2024-12-02T00:00:00"/>
    <d v="2025-01-29T00:00:00"/>
    <d v="2024-11-27T00:00:00"/>
    <d v="2025-01-02T00:00:00"/>
    <d v="2025-01-09T00:00:00"/>
    <m/>
    <d v="2024-11-29T00:00:00"/>
    <d v="2024-12-02T00:00:00"/>
    <d v="2025-04-09T00:00:00"/>
    <d v="2025-01-21T00:00:00"/>
    <d v="2025-01-27T00:00:00"/>
    <d v="2024-12-02T00:00:00"/>
    <m/>
    <s v="Sim"/>
    <m/>
    <m/>
    <d v="2024-12-03T00:00:00"/>
    <m/>
    <d v="2024-12-05T00:00:00"/>
    <d v="2024-12-05T00:00:00"/>
    <d v="2025-02-14T00:00:00"/>
    <m/>
    <m/>
    <d v="2025-02-17T00:00:00"/>
    <d v="2024-11-26T00:00:00"/>
    <d v="2025-01-27T00:00:00"/>
    <m/>
    <m/>
    <m/>
    <d v="2024-12-02T00:00:00"/>
    <m/>
    <m/>
    <m/>
    <m/>
    <m/>
    <m/>
    <m/>
    <m/>
    <m/>
    <m/>
    <m/>
    <m/>
    <m/>
    <m/>
    <m/>
    <n v="1933.65"/>
    <m/>
    <s v="Pago"/>
    <m/>
    <m/>
    <m/>
    <s v="SIM"/>
  </r>
  <r>
    <n v="4004"/>
    <x v="1"/>
    <n v="4844"/>
    <x v="14"/>
    <s v="Etapa Unica"/>
    <s v="BLOCO C"/>
    <n v="301"/>
    <s v="FORMOSA"/>
    <s v="ITALO FELIPE BRITO DE ALMEIDA"/>
    <s v="&quot;70942353137&quot;"/>
    <x v="0"/>
    <x v="1"/>
    <s v="Não"/>
    <s v="Não"/>
    <s v="Não"/>
    <s v="Não"/>
    <s v="Não"/>
    <s v="Não"/>
    <s v="Não"/>
    <n v="156076.15"/>
    <n v="702"/>
    <n v="0"/>
    <n v="210000"/>
    <n v="6633"/>
    <n v="0"/>
    <n v="216633"/>
    <n v="0"/>
    <n v="0"/>
    <m/>
    <m/>
    <s v="Contrato Adimplente"/>
    <m/>
    <m/>
    <n v="0"/>
    <m/>
    <x v="1"/>
    <d v="2024-11-26T00:00:00"/>
    <m/>
    <m/>
    <m/>
    <m/>
    <s v="CAIXA CREDFÁCIL"/>
    <s v="Flávia Cristina da Silva Mittelstaedt"/>
    <m/>
    <m/>
    <d v="2025-06-25T00:00:00"/>
    <d v="2025-06-30T00:00:00"/>
    <s v="DISTRATO"/>
    <d v="2024-11-26T00:00:00"/>
    <n v="31608"/>
    <n v="228923.2"/>
    <m/>
    <s v="FSA011"/>
    <n v="31608"/>
    <m/>
    <s v="Formosa"/>
    <s v="Goiás"/>
    <n v="556199529906"/>
    <s v="Rua Particular Q 58"/>
    <n v="73813814"/>
    <s v="Parque Lago"/>
    <s v="italofelipebrito150@gmail.com"/>
    <m/>
    <n v="2350"/>
    <m/>
    <m/>
    <m/>
    <m/>
    <n v="4191"/>
    <n v="6203"/>
    <s v="Auxiliar"/>
    <d v="2024-11-26T00:00:00"/>
    <m/>
    <m/>
    <s v="sim"/>
    <m/>
    <s v="MP147502"/>
    <d v="2024-11-27T00:00:00"/>
    <m/>
    <m/>
    <d v="2024-11-26T00:00:00"/>
    <m/>
    <m/>
    <d v="2024-11-27T00:00:00"/>
    <m/>
    <m/>
    <m/>
    <m/>
    <m/>
    <d v="2024-11-28T00:00:00"/>
    <m/>
    <d v="2024-11-26T00:00:00"/>
    <d v="2025-06-02T00:00:00"/>
    <m/>
    <m/>
    <d v="2024-12-02T00:00:00"/>
    <m/>
    <m/>
    <m/>
    <m/>
    <m/>
    <m/>
    <m/>
    <m/>
    <m/>
    <m/>
    <m/>
    <d v="2024-11-28T00:00:00"/>
    <m/>
    <m/>
    <m/>
    <m/>
    <m/>
    <m/>
    <m/>
    <m/>
    <m/>
    <m/>
    <m/>
    <m/>
    <m/>
    <m/>
    <m/>
    <m/>
    <m/>
    <m/>
    <m/>
    <m/>
    <m/>
    <m/>
    <m/>
    <m/>
    <m/>
    <m/>
    <m/>
    <m/>
    <s v="Pago"/>
    <m/>
    <s v="cliente com unidade com erro 1 quarto"/>
    <m/>
    <s v="NÃO"/>
  </r>
  <r>
    <n v="4005"/>
    <x v="1"/>
    <n v="4909"/>
    <x v="12"/>
    <s v="Etapa Única"/>
    <s v="BLOCO ÚNICO"/>
    <n v="701"/>
    <s v="BRASÍLIA"/>
    <s v="LUCIAN RODRIGUES DE FREITAS"/>
    <s v="&quot;03307221159&quot;"/>
    <x v="9"/>
    <x v="72"/>
    <s v="Não"/>
    <s v="Não"/>
    <s v="Não"/>
    <s v="Não"/>
    <s v="Não"/>
    <s v="Não"/>
    <s v="Não"/>
    <n v="340000"/>
    <n v="0"/>
    <n v="0"/>
    <n v="0"/>
    <n v="0"/>
    <n v="0"/>
    <n v="0"/>
    <n v="0"/>
    <n v="0"/>
    <m/>
    <m/>
    <s v="Contrato Adimplente"/>
    <m/>
    <m/>
    <n v="0"/>
    <m/>
    <x v="1"/>
    <d v="2024-11-26T00:00:00"/>
    <m/>
    <m/>
    <m/>
    <m/>
    <m/>
    <m/>
    <m/>
    <m/>
    <d v="2024-12-19T00:00:00"/>
    <d v="2024-12-19T00:00:00"/>
    <s v="DISTRATO"/>
    <d v="2024-11-26T00:00:00"/>
    <m/>
    <n v="350000"/>
    <m/>
    <s v="DF 10"/>
    <m/>
    <s v="GEOVANNA CORREA DE OLIVEIRA - 03073509160"/>
    <s v="Taguatinga"/>
    <s v="Distrito Federal"/>
    <n v="5561994393328"/>
    <s v="Quadra 204"/>
    <n v="71939540"/>
    <s v="Sul (Águas Claras)"/>
    <s v="LUCIANFREITASSTAR@GMAIL.COM"/>
    <m/>
    <n v="0"/>
    <m/>
    <m/>
    <m/>
    <m/>
    <n v="8208"/>
    <m/>
    <m/>
    <m/>
    <m/>
    <m/>
    <m/>
    <m/>
    <m/>
    <m/>
    <m/>
    <m/>
    <m/>
    <m/>
    <m/>
    <m/>
    <m/>
    <m/>
    <m/>
    <m/>
    <m/>
    <m/>
    <m/>
    <m/>
    <m/>
    <m/>
    <m/>
    <m/>
    <m/>
    <m/>
    <m/>
    <m/>
    <m/>
    <m/>
    <m/>
    <m/>
    <m/>
    <m/>
    <m/>
    <m/>
    <m/>
    <m/>
    <m/>
    <m/>
    <m/>
    <m/>
    <m/>
    <m/>
    <m/>
    <m/>
    <m/>
    <m/>
    <m/>
    <m/>
    <m/>
    <m/>
    <m/>
    <m/>
    <m/>
    <m/>
    <m/>
    <m/>
    <m/>
    <m/>
    <m/>
    <m/>
    <m/>
    <m/>
    <m/>
    <m/>
    <m/>
    <m/>
    <m/>
  </r>
  <r>
    <n v="4006"/>
    <x v="0"/>
    <n v="4910"/>
    <x v="12"/>
    <s v="Etapa Única"/>
    <s v="BLOCO ÚNICO"/>
    <n v="702"/>
    <s v="BRASÍLIA"/>
    <s v="MATHEUS ALVES DE SOUZA  IQBAL"/>
    <s v="&quot;04217001142&quot;"/>
    <x v="9"/>
    <x v="72"/>
    <s v="Não"/>
    <s v="Não"/>
    <s v="Não"/>
    <s v="Sim"/>
    <s v="Sim"/>
    <s v="Não"/>
    <s v="Sim"/>
    <n v="285000"/>
    <n v="28964.49"/>
    <n v="366688.09"/>
    <n v="316919.21000000002"/>
    <n v="0"/>
    <n v="20804.39"/>
    <n v="337723.6"/>
    <n v="0"/>
    <n v="0"/>
    <m/>
    <m/>
    <s v="Contrato Adimplente"/>
    <n v="377381"/>
    <d v="2025-02-19T00:00:00"/>
    <n v="1987.01"/>
    <d v="2024-12-19T00:00:00"/>
    <x v="0"/>
    <d v="2024-11-26T00:00:00"/>
    <m/>
    <m/>
    <m/>
    <m/>
    <s v="Lamartine Imóveis LTDA"/>
    <m/>
    <m/>
    <m/>
    <d v="2025-02-26T00:00:00"/>
    <d v="2025-02-26T00:00:00"/>
    <s v="VENDA FINALIZADA"/>
    <d v="2024-11-26T00:00:00"/>
    <m/>
    <n v="370793.2"/>
    <m/>
    <s v="DF 10"/>
    <m/>
    <m/>
    <s v="Taguatinga"/>
    <s v="Distrito Federal"/>
    <n v="5561984821428"/>
    <s v="QSF 8"/>
    <n v="72025580"/>
    <s v="Taguatinga Sul (Taguatinga)"/>
    <s v="IQBAL.MATHEUS@GMAIL.COM"/>
    <m/>
    <n v="0"/>
    <m/>
    <m/>
    <m/>
    <m/>
    <n v="8209"/>
    <m/>
    <s v="Bancário"/>
    <d v="2024-12-12T00:00:00"/>
    <n v="2000"/>
    <m/>
    <s v="sim"/>
    <m/>
    <m/>
    <d v="2024-12-13T00:00:00"/>
    <m/>
    <s v="AC005036810"/>
    <m/>
    <s v="Sim"/>
    <m/>
    <d v="2024-12-13T00:00:00"/>
    <m/>
    <m/>
    <m/>
    <d v="2025-01-27T00:00:00"/>
    <m/>
    <m/>
    <d v="2025-01-28T00:00:00"/>
    <m/>
    <m/>
    <d v="2025-01-02T00:00:00"/>
    <m/>
    <m/>
    <m/>
    <d v="2025-01-06T00:00:00"/>
    <d v="2025-01-27T00:00:00"/>
    <m/>
    <m/>
    <d v="2025-01-28T00:00:00"/>
    <m/>
    <d v="2025-01-29T00:00:00"/>
    <m/>
    <m/>
    <d v="2025-01-29T00:00:00"/>
    <m/>
    <d v="2024-12-18T00:00:00"/>
    <d v="2025-02-24T00:00:00"/>
    <m/>
    <m/>
    <d v="2025-02-25T00:00:00"/>
    <m/>
    <m/>
    <m/>
    <m/>
    <m/>
    <m/>
    <m/>
    <m/>
    <m/>
    <m/>
    <m/>
    <m/>
    <m/>
    <m/>
    <m/>
    <m/>
    <s v="Sim"/>
    <m/>
    <m/>
    <m/>
    <m/>
    <n v="4850"/>
    <m/>
    <s v="Pago"/>
    <m/>
    <m/>
    <m/>
    <s v="SIM"/>
  </r>
  <r>
    <n v="4007"/>
    <x v="2"/>
    <n v="4888"/>
    <x v="0"/>
    <s v="Única"/>
    <s v="BLOCO M"/>
    <n v="103"/>
    <s v="FORMOSA"/>
    <s v="MANOEL CAMPELO DE SOUZA"/>
    <s v="&quot;70504070118&quot;"/>
    <x v="0"/>
    <x v="17"/>
    <s v="Não"/>
    <s v="Não"/>
    <s v="Não"/>
    <s v="Não"/>
    <s v="Não"/>
    <s v="Não"/>
    <s v="Não"/>
    <n v="160341.04999999999"/>
    <n v="732.22"/>
    <n v="0"/>
    <n v="139859.43"/>
    <n v="5698"/>
    <n v="0"/>
    <n v="145557.43"/>
    <n v="0"/>
    <n v="0"/>
    <m/>
    <n v="8787721854331"/>
    <s v="Contrato Adimplente"/>
    <m/>
    <d v="2025-02-20T00:00:00"/>
    <n v="2884.13"/>
    <d v="2024-11-29T00:00:00"/>
    <x v="0"/>
    <d v="2024-11-26T00:00:00"/>
    <m/>
    <m/>
    <m/>
    <m/>
    <s v="Endy Carvalho Consultoria imobiliária"/>
    <s v="Maria Clara Sousa Nogueira"/>
    <m/>
    <m/>
    <d v="2025-03-17T00:00:00"/>
    <d v="2025-04-01T00:00:00"/>
    <s v="VENDA FINALIZADA"/>
    <d v="2024-11-26T00:00:00"/>
    <n v="31638"/>
    <n v="230000.45"/>
    <m/>
    <s v="FSA09"/>
    <n v="31638"/>
    <s v="AURORA FERREIRA DAS NEVES MOTA - 62294075153,JANAINA FERREIRA DOS SANTOS SOUZA - 70504048104"/>
    <s v="Formosa"/>
    <s v="Goiás"/>
    <n v="5561996824728"/>
    <s v="Rua José Lobo Q 34"/>
    <n v="73807650"/>
    <s v="Jardim Califórnia"/>
    <s v="manoelcampelo2000@gmail.com"/>
    <m/>
    <n v="1630.93"/>
    <d v="2025-05-17T00:00:00"/>
    <m/>
    <m/>
    <m/>
    <n v="3222"/>
    <n v="6210"/>
    <s v="Auxiliar"/>
    <d v="2024-11-26T00:00:00"/>
    <m/>
    <m/>
    <s v="sim"/>
    <m/>
    <s v="MP134608"/>
    <d v="2024-11-27T00:00:00"/>
    <m/>
    <m/>
    <d v="2024-11-27T00:00:00"/>
    <s v="Sim"/>
    <m/>
    <d v="2024-11-27T00:00:00"/>
    <m/>
    <m/>
    <m/>
    <d v="2025-02-07T00:00:00"/>
    <m/>
    <d v="2024-11-28T00:00:00"/>
    <d v="2025-02-10T00:00:00"/>
    <d v="2024-11-27T00:00:00"/>
    <d v="2025-01-02T00:00:00"/>
    <d v="2025-01-09T00:00:00"/>
    <m/>
    <d v="2024-11-29T00:00:00"/>
    <d v="2024-11-28T00:00:00"/>
    <d v="2024-05-17T00:00:00"/>
    <d v="2025-02-03T00:00:00"/>
    <d v="2025-01-27T00:00:00"/>
    <d v="2024-11-28T00:00:00"/>
    <m/>
    <s v="Sim"/>
    <d v="2025-02-12T00:00:00"/>
    <m/>
    <m/>
    <d v="2025-02-17T00:00:00"/>
    <d v="2024-12-05T00:00:00"/>
    <m/>
    <d v="2025-02-20T00:00:00"/>
    <m/>
    <m/>
    <d v="2025-02-21T00:00:00"/>
    <d v="2024-11-27T00:00:00"/>
    <d v="2025-01-27T00:00:00"/>
    <m/>
    <m/>
    <m/>
    <d v="2024-11-28T00:00:00"/>
    <m/>
    <m/>
    <m/>
    <m/>
    <m/>
    <m/>
    <m/>
    <m/>
    <m/>
    <m/>
    <m/>
    <s v="certidão de debitos municipais positiva"/>
    <m/>
    <m/>
    <m/>
    <n v="2018.24"/>
    <m/>
    <s v="Pago"/>
    <m/>
    <s v="Aguardando encaminhamento da proposta."/>
    <m/>
    <m/>
  </r>
  <r>
    <n v="4008"/>
    <x v="2"/>
    <n v="4880"/>
    <x v="0"/>
    <s v="Única"/>
    <s v="BLOCO A"/>
    <s v="2 (PCD)"/>
    <s v="FORMOSA"/>
    <s v="MARCOS PAULO DE SOUZA"/>
    <s v="&quot;04470002178&quot;"/>
    <x v="0"/>
    <x v="1"/>
    <s v="Não"/>
    <s v="Não"/>
    <s v="Não"/>
    <s v="Não"/>
    <s v="Não"/>
    <s v="Não"/>
    <s v="Não"/>
    <n v="158545.04"/>
    <n v="750"/>
    <n v="0"/>
    <n v="142601.04"/>
    <n v="4783"/>
    <n v="0"/>
    <n v="147384.04"/>
    <n v="0"/>
    <n v="0"/>
    <m/>
    <n v="8787721849877"/>
    <s v="Contrato Adimplente"/>
    <m/>
    <d v="2025-01-08T00:00:00"/>
    <n v="3156.18"/>
    <d v="2024-12-06T00:00:00"/>
    <x v="0"/>
    <d v="2024-11-26T00:00:00"/>
    <m/>
    <m/>
    <m/>
    <m/>
    <s v="Endy Carvalho Consultoria imobiliária"/>
    <m/>
    <m/>
    <m/>
    <d v="2025-03-17T00:00:00"/>
    <d v="2025-04-01T00:00:00"/>
    <s v="VENDA FINALIZADA"/>
    <d v="2024-11-27T00:00:00"/>
    <n v="31688"/>
    <n v="235000.7"/>
    <m/>
    <s v="FSA09"/>
    <n v="31688"/>
    <s v="KELMA FERNANDES LIMA - 92614213187"/>
    <s v="Formosa"/>
    <s v="Goiás"/>
    <n v="5561998591281"/>
    <s v="Avenida Brocotó"/>
    <n v="73805226"/>
    <s v="Jardim Oliveira"/>
    <s v="marcospaulodesouza123@gmail.com"/>
    <m/>
    <n v="2550"/>
    <m/>
    <m/>
    <m/>
    <m/>
    <n v="3026"/>
    <n v="6215"/>
    <s v="Eletricista"/>
    <d v="2024-11-26T00:00:00"/>
    <m/>
    <m/>
    <s v="sim"/>
    <m/>
    <s v="MP134609"/>
    <d v="2024-11-27T00:00:00"/>
    <m/>
    <m/>
    <d v="2024-11-27T00:00:00"/>
    <m/>
    <m/>
    <d v="2024-11-27T00:00:00"/>
    <m/>
    <m/>
    <m/>
    <d v="2024-12-12T00:00:00"/>
    <m/>
    <d v="2024-11-28T00:00:00"/>
    <d v="2024-12-12T00:00:00"/>
    <d v="2024-11-27T00:00:00"/>
    <d v="2025-01-02T00:00:00"/>
    <d v="2024-12-09T00:00:00"/>
    <m/>
    <d v="2024-11-29T00:00:00"/>
    <d v="2024-11-28T00:00:00"/>
    <d v="2024-05-17T00:00:00"/>
    <d v="2024-12-10T00:00:00"/>
    <d v="2025-01-27T00:00:00"/>
    <d v="2024-11-28T00:00:00"/>
    <m/>
    <s v="Sim"/>
    <m/>
    <m/>
    <d v="2024-12-03T00:00:00"/>
    <m/>
    <d v="2024-11-27T00:00:00"/>
    <d v="2024-12-05T00:00:00"/>
    <d v="2025-01-09T00:00:00"/>
    <m/>
    <m/>
    <d v="2025-01-10T00:00:00"/>
    <d v="2024-11-27T00:00:00"/>
    <d v="2025-01-27T00:00:00"/>
    <m/>
    <m/>
    <m/>
    <d v="2024-11-28T00:00:00"/>
    <m/>
    <m/>
    <m/>
    <m/>
    <m/>
    <m/>
    <m/>
    <m/>
    <m/>
    <m/>
    <m/>
    <m/>
    <m/>
    <m/>
    <m/>
    <n v="1968.47"/>
    <m/>
    <s v="Pago"/>
    <m/>
    <m/>
    <m/>
    <m/>
  </r>
  <r>
    <n v="4009"/>
    <x v="2"/>
    <n v="4827"/>
    <x v="0"/>
    <s v="Única"/>
    <s v="BLOCO P"/>
    <n v="104"/>
    <s v="FORMOSA"/>
    <s v="ABIGAIL ARAUJO OLIVEIRA"/>
    <s v="&quot;01014235197&quot;"/>
    <x v="0"/>
    <x v="11"/>
    <s v="Não"/>
    <s v="Não"/>
    <s v="Não"/>
    <s v="Não"/>
    <s v="Não"/>
    <s v="Não"/>
    <s v="Não"/>
    <n v="160622.94"/>
    <n v="750"/>
    <n v="0"/>
    <n v="143323.94"/>
    <n v="49377.06"/>
    <n v="0"/>
    <n v="192701"/>
    <n v="0"/>
    <n v="0"/>
    <m/>
    <n v="8787721855656"/>
    <s v="Contrato Adimplente"/>
    <m/>
    <d v="2025-02-27T00:00:00"/>
    <n v="2971.71"/>
    <d v="2024-12-04T00:00:00"/>
    <x v="0"/>
    <d v="2024-11-26T00:00:00"/>
    <m/>
    <m/>
    <m/>
    <m/>
    <s v="Endy Carvalho Consultoria imobiliária"/>
    <m/>
    <m/>
    <m/>
    <d v="2025-03-17T00:00:00"/>
    <d v="2025-04-01T00:00:00"/>
    <s v="VENDA FINALIZADA"/>
    <d v="2024-11-28T00:00:00"/>
    <n v="31695"/>
    <n v="235000"/>
    <m/>
    <s v="FSA09"/>
    <n v="31695"/>
    <s v="ELENICE RODRIGUES ARAUJO - 95556966168"/>
    <s v="Formosa"/>
    <s v="Goiás"/>
    <n v="5561999313152"/>
    <s v="VIA 05 CH 20"/>
    <n v="73804030"/>
    <s v="CHACARAS DO ABREU"/>
    <s v="aabigailaraujo@gmail.com"/>
    <m/>
    <n v="2500"/>
    <d v="2025-04-27T00:00:00"/>
    <m/>
    <m/>
    <m/>
    <n v="3279"/>
    <n v="6217"/>
    <s v="Auxiliar"/>
    <d v="2024-11-26T00:00:00"/>
    <m/>
    <m/>
    <s v="sim"/>
    <m/>
    <s v="MP134610"/>
    <d v="2024-11-27T00:00:00"/>
    <m/>
    <m/>
    <d v="2024-11-27T00:00:00"/>
    <s v="Sim"/>
    <m/>
    <d v="2024-11-27T00:00:00"/>
    <m/>
    <m/>
    <m/>
    <d v="2025-02-07T00:00:00"/>
    <m/>
    <d v="2024-11-28T00:00:00"/>
    <d v="2025-02-10T00:00:00"/>
    <d v="2024-11-27T00:00:00"/>
    <d v="2025-01-02T00:00:00"/>
    <d v="2025-01-09T00:00:00"/>
    <m/>
    <d v="2024-11-29T00:00:00"/>
    <d v="2024-11-28T00:00:00"/>
    <d v="2025-04-27T00:00:00"/>
    <d v="2025-02-03T00:00:00"/>
    <d v="2025-01-29T00:00:00"/>
    <d v="2024-11-28T00:00:00"/>
    <m/>
    <s v="Sim"/>
    <d v="2025-02-12T00:00:00"/>
    <m/>
    <m/>
    <d v="2025-02-17T00:00:00"/>
    <d v="2024-12-16T00:00:00"/>
    <m/>
    <d v="2025-02-27T00:00:00"/>
    <m/>
    <m/>
    <d v="2025-02-28T00:00:00"/>
    <d v="2024-11-26T00:00:00"/>
    <d v="2025-01-29T00:00:00"/>
    <m/>
    <m/>
    <m/>
    <d v="2024-11-28T00:00:00"/>
    <m/>
    <m/>
    <m/>
    <m/>
    <m/>
    <m/>
    <m/>
    <m/>
    <m/>
    <m/>
    <m/>
    <s v="certidão de debitos municipais positiva"/>
    <m/>
    <m/>
    <m/>
    <n v="2010.14"/>
    <m/>
    <s v="Pago"/>
    <m/>
    <m/>
    <m/>
    <m/>
  </r>
  <r>
    <n v="4010"/>
    <x v="1"/>
    <n v="4854"/>
    <x v="3"/>
    <s v="ETAPA 01"/>
    <s v="TOWNHOUSE"/>
    <n v="11"/>
    <s v="FORMOSA"/>
    <s v="JANIRA SOARES DE CARVALHO"/>
    <s v="&quot;46702326149&quot;"/>
    <x v="8"/>
    <x v="69"/>
    <s v="Não"/>
    <s v="Não"/>
    <s v="Não"/>
    <s v="Não"/>
    <s v="Não"/>
    <s v="Não"/>
    <s v="Não"/>
    <n v="0"/>
    <n v="0"/>
    <n v="0"/>
    <n v="0"/>
    <n v="0"/>
    <n v="0"/>
    <n v="0"/>
    <n v="0"/>
    <n v="0"/>
    <m/>
    <m/>
    <s v="Contrato Adimplente"/>
    <m/>
    <m/>
    <n v="0"/>
    <m/>
    <x v="1"/>
    <d v="2024-11-26T00:00:00"/>
    <m/>
    <m/>
    <m/>
    <m/>
    <s v="GRUPO IMERGE"/>
    <m/>
    <m/>
    <m/>
    <d v="2025-02-25T00:00:00"/>
    <d v="2025-02-25T00:00:00"/>
    <s v="DISTRATO"/>
    <d v="2024-11-26T00:00:00"/>
    <n v="31642"/>
    <n v="900000"/>
    <m/>
    <s v="FSA 03"/>
    <n v="31642"/>
    <s v="JACINTO NERES DA ROCHA - 24323268149"/>
    <s v="Formosa"/>
    <s v="Goiás"/>
    <n v="5561999170528"/>
    <s v="RUA 06, Q. 123, L. 22"/>
    <n v="73813410"/>
    <s v="FORMOSINHA"/>
    <s v="jajanirasc@gmail.com"/>
    <m/>
    <n v="16178.11"/>
    <m/>
    <m/>
    <s v="Eduardo Martins (Gestor): Trata-se de contrato de Venda Direta. Ajustando status do Repasse para &quot;Venda Direta&quot;"/>
    <s v="08/01/2025 às 10h48"/>
    <n v="1979"/>
    <n v="6212"/>
    <s v="Professor(a)"/>
    <m/>
    <m/>
    <m/>
    <m/>
    <m/>
    <m/>
    <m/>
    <m/>
    <m/>
    <m/>
    <m/>
    <m/>
    <m/>
    <m/>
    <m/>
    <m/>
    <m/>
    <m/>
    <m/>
    <m/>
    <m/>
    <m/>
    <m/>
    <m/>
    <m/>
    <m/>
    <m/>
    <m/>
    <m/>
    <m/>
    <m/>
    <m/>
    <m/>
    <m/>
    <m/>
    <m/>
    <m/>
    <m/>
    <m/>
    <m/>
    <m/>
    <m/>
    <m/>
    <m/>
    <m/>
    <m/>
    <m/>
    <m/>
    <m/>
    <m/>
    <m/>
    <m/>
    <m/>
    <m/>
    <m/>
    <m/>
    <m/>
    <m/>
    <m/>
    <m/>
    <m/>
    <m/>
    <m/>
    <m/>
    <m/>
    <m/>
    <m/>
    <m/>
    <m/>
    <m/>
  </r>
  <r>
    <n v="4011"/>
    <x v="0"/>
    <n v="4887"/>
    <x v="2"/>
    <s v="ETAPA 02"/>
    <s v="BLOCO O"/>
    <n v="303"/>
    <s v="ÁGUAS LINDAS"/>
    <s v="ANTONIA CARIENE GOMES DE SOUZA"/>
    <s v="&quot;06962029306&quot;"/>
    <x v="6"/>
    <x v="29"/>
    <s v="Não"/>
    <s v="Não"/>
    <s v="Não"/>
    <s v="Sim"/>
    <s v="Sim"/>
    <s v="Não"/>
    <s v="Não"/>
    <n v="131601.79999999999"/>
    <n v="0"/>
    <n v="0"/>
    <n v="115648.8"/>
    <n v="16909"/>
    <n v="0"/>
    <n v="132557.79999999999"/>
    <n v="0"/>
    <n v="0"/>
    <m/>
    <n v="8787721872763"/>
    <s v="Contrato Adimplente"/>
    <m/>
    <d v="2025-01-16T00:00:00"/>
    <n v="2926.49"/>
    <d v="2024-12-11T00:00:00"/>
    <x v="0"/>
    <d v="2024-11-26T00:00:00"/>
    <m/>
    <m/>
    <m/>
    <m/>
    <s v="GRUPO IMERGE"/>
    <m/>
    <m/>
    <m/>
    <d v="2025-03-26T00:00:00"/>
    <d v="2025-03-26T00:00:00"/>
    <s v="VENDA FINALIZADA"/>
    <d v="2024-11-28T00:00:00"/>
    <n v="31698"/>
    <n v="195018.84"/>
    <m/>
    <s v="AGL28"/>
    <n v="31698"/>
    <m/>
    <s v="Águas Lindas de Goiás"/>
    <s v="Goiás"/>
    <n v="5561996305144"/>
    <s v="Q 0 LOTE 23"/>
    <n v="72910000"/>
    <s v="CHACARA SETOR COIMBRA"/>
    <s v="antonia.cariene1997@gmail.com"/>
    <m/>
    <n v="2588.33"/>
    <m/>
    <m/>
    <m/>
    <m/>
    <n v="2950"/>
    <n v="6222"/>
    <s v="Autônomo(a)"/>
    <d v="2024-11-25T00:00:00"/>
    <m/>
    <m/>
    <m/>
    <m/>
    <s v="MP150495"/>
    <d v="2024-11-25T00:00:00"/>
    <d v="2024-12-18T00:00:00"/>
    <m/>
    <d v="2024-11-27T00:00:00"/>
    <s v="Sim"/>
    <m/>
    <d v="2024-11-25T00:00:00"/>
    <d v="2024-12-05T00:00:00"/>
    <m/>
    <d v="2024-12-05T00:00:00"/>
    <d v="2024-12-27T00:00:00"/>
    <m/>
    <d v="2024-11-25T00:00:00"/>
    <d v="2025-01-02T00:00:00"/>
    <d v="2024-11-27T00:00:00"/>
    <d v="2025-01-01T00:00:00"/>
    <d v="2024-12-23T00:00:00"/>
    <m/>
    <d v="2024-12-02T00:00:00"/>
    <d v="2024-12-11T00:00:00"/>
    <m/>
    <d v="2024-12-23T00:00:00"/>
    <d v="2025-01-22T00:00:00"/>
    <d v="2024-12-11T00:00:00"/>
    <d v="2025-01-14T00:00:00"/>
    <s v="Sim"/>
    <d v="2025-01-07T00:00:00"/>
    <m/>
    <m/>
    <d v="2025-01-15T00:00:00"/>
    <d v="2024-11-26T00:00:00"/>
    <m/>
    <d v="2025-01-17T00:00:00"/>
    <m/>
    <m/>
    <d v="2025-01-20T00:00:00"/>
    <d v="2024-11-26T00:00:00"/>
    <d v="2025-01-23T00:00:00"/>
    <d v="2025-02-10T00:00:00"/>
    <d v="2025-02-13T00:00:00"/>
    <d v="2025-03-12T00:00:00"/>
    <d v="2024-12-11T00:00:00"/>
    <d v="2025-03-12T00:00:00"/>
    <m/>
    <m/>
    <m/>
    <m/>
    <m/>
    <m/>
    <m/>
    <m/>
    <m/>
    <m/>
    <m/>
    <m/>
    <m/>
    <m/>
    <n v="3805.82"/>
    <s v="VIA PIX NA MAQUININHA DA LOJA"/>
    <s v="Pago"/>
    <s v="VALIDADA"/>
    <s v="FINALIZADO"/>
    <s v="FINALIZADO - SEM FIADOR"/>
    <s v="SIM"/>
  </r>
  <r>
    <n v="4012"/>
    <x v="0"/>
    <n v="4884"/>
    <x v="2"/>
    <s v="ETAPA 02"/>
    <s v="BLOCO T"/>
    <n v="303"/>
    <s v="ÁGUAS LINDAS"/>
    <s v="VICTORYA CRYSTINA CAMPOS GOMES"/>
    <s v="&quot;62104206308&quot;"/>
    <x v="7"/>
    <x v="84"/>
    <s v="Não"/>
    <s v="Não"/>
    <s v="Não"/>
    <s v="Sim"/>
    <s v="Não"/>
    <s v="Não"/>
    <s v="Não"/>
    <n v="147466.56"/>
    <n v="474.38"/>
    <n v="0"/>
    <n v="96534.39"/>
    <n v="43465.61"/>
    <n v="0"/>
    <n v="140000"/>
    <n v="0"/>
    <n v="0"/>
    <m/>
    <n v="878772184289"/>
    <s v="Contrato Adimplente"/>
    <n v="93325"/>
    <d v="2024-12-09T00:00:00"/>
    <n v="2798.09"/>
    <d v="2024-11-29T00:00:00"/>
    <x v="0"/>
    <d v="2024-11-26T00:00:00"/>
    <m/>
    <m/>
    <m/>
    <m/>
    <s v="Endy Carvalho Consultoria imobiliária"/>
    <m/>
    <m/>
    <m/>
    <d v="2025-03-26T00:00:00"/>
    <d v="2025-03-26T00:00:00"/>
    <s v="VENDA FINALIZADA"/>
    <d v="2024-11-28T00:00:00"/>
    <n v="31697"/>
    <n v="199166.56"/>
    <m/>
    <s v="AGL28"/>
    <n v="31697"/>
    <m/>
    <s v="Samambaia"/>
    <s v="Distrito Federal"/>
    <n v="5561992132226"/>
    <s v="QR 311 Conjunto 7"/>
    <n v="72307107"/>
    <s v="Samambaia Sul (Samambaia)"/>
    <s v="VICTORYACGOMES180@GMAIL.COM"/>
    <m/>
    <n v="1581.27"/>
    <d v="2025-04-09T00:00:00"/>
    <m/>
    <m/>
    <m/>
    <n v="3035"/>
    <n v="6221"/>
    <s v="Operador de Loja"/>
    <d v="2024-11-20T00:00:00"/>
    <n v="900.76"/>
    <d v="2024-12-17T00:00:00"/>
    <m/>
    <m/>
    <s v="MP150492"/>
    <d v="2024-11-20T00:00:00"/>
    <d v="2024-12-03T00:00:00"/>
    <m/>
    <d v="2024-11-26T00:00:00"/>
    <s v="Sim"/>
    <m/>
    <d v="2024-11-20T00:00:00"/>
    <m/>
    <m/>
    <m/>
    <m/>
    <m/>
    <d v="2024-11-20T00:00:00"/>
    <d v="2024-12-06T00:00:00"/>
    <d v="2024-11-26T00:00:00"/>
    <d v="2025-01-01T00:00:00"/>
    <d v="2024-12-03T00:00:00"/>
    <m/>
    <d v="2024-12-03T00:00:00"/>
    <d v="2024-11-28T00:00:00"/>
    <m/>
    <d v="2024-12-03T00:00:00"/>
    <d v="2025-01-22T00:00:00"/>
    <d v="2024-11-28T00:00:00"/>
    <m/>
    <s v="Sim"/>
    <m/>
    <m/>
    <m/>
    <m/>
    <d v="2024-11-26T00:00:00"/>
    <m/>
    <d v="2024-12-10T00:00:00"/>
    <m/>
    <m/>
    <d v="2024-12-11T00:00:00"/>
    <d v="2024-11-26T00:00:00"/>
    <d v="2025-01-23T00:00:00"/>
    <d v="2025-02-10T00:00:00"/>
    <d v="2025-02-13T00:00:00"/>
    <d v="2025-03-12T00:00:00"/>
    <d v="2024-11-28T00:00:00"/>
    <d v="2025-03-12T00:00:00"/>
    <m/>
    <m/>
    <m/>
    <m/>
    <m/>
    <m/>
    <m/>
    <m/>
    <m/>
    <m/>
    <m/>
    <m/>
    <m/>
    <m/>
    <n v="3905.32"/>
    <m/>
    <s v="Não tem"/>
    <s v="AGUARDANDO VALIDAÇÃO DA AGEHAB"/>
    <s v="FINALIZADO"/>
    <s v="FINALIZADO - SEM FIADOR"/>
    <s v="SIM"/>
  </r>
  <r>
    <n v="4013"/>
    <x v="0"/>
    <n v="4852"/>
    <x v="14"/>
    <s v="Etapa Unica"/>
    <s v="BLOCO H"/>
    <n v="302"/>
    <s v="FORMOSA"/>
    <s v="SAVIO SILVA SENA LOPES"/>
    <s v="&quot;07495640162&quot;"/>
    <x v="0"/>
    <x v="1"/>
    <s v="Não"/>
    <s v="Não"/>
    <s v="Não"/>
    <s v="Não"/>
    <s v="Não"/>
    <s v="Não"/>
    <s v="Não"/>
    <n v="152246.9"/>
    <n v="0"/>
    <n v="0"/>
    <n v="0"/>
    <n v="0"/>
    <n v="0"/>
    <n v="0"/>
    <n v="0"/>
    <n v="0"/>
    <m/>
    <m/>
    <s v="Contrato Adimplente"/>
    <m/>
    <d v="2025-03-19T00:00:00"/>
    <n v="2971.71"/>
    <d v="2024-12-27T00:00:00"/>
    <x v="0"/>
    <d v="2024-11-26T00:00:00"/>
    <m/>
    <m/>
    <m/>
    <m/>
    <s v="CAIXA CREDFÁCIL"/>
    <s v="Flávia Cristina da Silva Mittelstaedt"/>
    <m/>
    <m/>
    <d v="2025-10-13T00:00:00"/>
    <d v="2025-10-13T00:00:00"/>
    <s v="VENDA FINALIZADA"/>
    <d v="2024-11-27T00:00:00"/>
    <n v="31686"/>
    <n v="224800"/>
    <m/>
    <s v="FSA011"/>
    <n v="31686"/>
    <s v="JOYCE PEREIRA DE MOURA - 08551818180"/>
    <s v="Formosa"/>
    <s v="Goiás"/>
    <n v="5561998282445"/>
    <s v="RUA PARTICULAR, Q. 58"/>
    <n v="73801971"/>
    <s v="PARQUE LAGO"/>
    <s v="filhosavio5@gmail.com"/>
    <m/>
    <n v="2550"/>
    <m/>
    <m/>
    <m/>
    <m/>
    <n v="4107"/>
    <n v="300"/>
    <s v="Vendedor(a)"/>
    <d v="2024-11-26T00:00:00"/>
    <m/>
    <m/>
    <s v="sim"/>
    <m/>
    <s v="MP147503"/>
    <d v="2024-11-27T00:00:00"/>
    <m/>
    <m/>
    <d v="2024-11-27T00:00:00"/>
    <s v="Sim"/>
    <m/>
    <d v="2024-11-27T00:00:00"/>
    <d v="2024-12-16T00:00:00"/>
    <m/>
    <d v="2024-12-16T00:00:00"/>
    <d v="2025-02-26T00:00:00"/>
    <m/>
    <d v="2024-11-28T00:00:00"/>
    <d v="2025-03-11T00:00:00"/>
    <d v="2024-11-27T00:00:00"/>
    <d v="2025-04-01T00:00:00"/>
    <d v="2025-01-07T00:00:00"/>
    <m/>
    <d v="2024-12-02T00:00:00"/>
    <d v="2024-12-26T00:00:00"/>
    <m/>
    <d v="2025-02-24T00:00:00"/>
    <d v="2025-05-07T00:00:00"/>
    <d v="2024-12-26T00:00:00"/>
    <m/>
    <s v="Sim"/>
    <m/>
    <m/>
    <m/>
    <d v="2024-12-12T00:00:00"/>
    <d v="2024-11-27T00:00:00"/>
    <m/>
    <m/>
    <m/>
    <m/>
    <d v="2025-03-20T00:00:00"/>
    <d v="2024-12-11T00:00:00"/>
    <d v="2025-05-09T00:00:00"/>
    <d v="2025-06-20T00:00:00"/>
    <d v="2025-07-24T00:00:00"/>
    <d v="2025-08-12T00:00:00"/>
    <d v="2024-12-26T00:00:00"/>
    <d v="2025-08-20T00:00:00"/>
    <m/>
    <m/>
    <m/>
    <m/>
    <m/>
    <m/>
    <m/>
    <m/>
    <n v="554"/>
    <m/>
    <m/>
    <s v="SERÁ FEITO CORREÇÃO NA DESCRIÇÃO DO IMÓVEL."/>
    <m/>
    <m/>
    <n v="2155.4299999999998"/>
    <m/>
    <s v="Pago"/>
    <m/>
    <m/>
    <m/>
    <s v="SIM"/>
  </r>
  <r>
    <n v="4014"/>
    <x v="0"/>
    <n v="4895"/>
    <x v="2"/>
    <s v="ETAPA 01"/>
    <s v="BLOCO C"/>
    <s v="02 PCD"/>
    <s v="ÁGUAS LINDAS"/>
    <s v="MARIA DO SOCORRO BEZERRA"/>
    <s v="&quot;71796274100&quot;"/>
    <x v="3"/>
    <x v="79"/>
    <s v="Não"/>
    <s v="Não"/>
    <s v="Não"/>
    <s v="Sim"/>
    <s v="Sim"/>
    <s v="Não"/>
    <s v="Não"/>
    <n v="150207.01999999999"/>
    <n v="583.65"/>
    <n v="0"/>
    <n v="107756"/>
    <n v="44941"/>
    <n v="0"/>
    <n v="152697"/>
    <n v="0"/>
    <n v="0"/>
    <m/>
    <n v="8787721831250"/>
    <s v="Contrato Adimplente"/>
    <n v="96040"/>
    <d v="2024-12-12T00:00:00"/>
    <n v="2745.48"/>
    <d v="2024-12-02T00:00:00"/>
    <x v="0"/>
    <d v="2024-11-26T00:00:00"/>
    <m/>
    <m/>
    <m/>
    <m/>
    <s v="Endy Carvalho Consultoria imobiliária"/>
    <m/>
    <m/>
    <m/>
    <d v="2026-02-24T00:00:00"/>
    <d v="2026-02-24T00:00:00"/>
    <s v="VENDA FINALIZADA"/>
    <d v="2024-11-28T00:00:00"/>
    <n v="31699"/>
    <n v="202059"/>
    <m/>
    <s v="AGL28"/>
    <n v="31699"/>
    <m/>
    <s v="Águas Lindas de Goiás"/>
    <s v="Goiás"/>
    <n v="5561984251232"/>
    <s v="Q GL C  CHACARA 1"/>
    <n v="72911476"/>
    <s v="COIMBRA"/>
    <s v="ms3784251232@gmail.com"/>
    <m/>
    <n v="1945.55"/>
    <d v="2025-05-05T00:00:00"/>
    <m/>
    <m/>
    <m/>
    <n v="2735"/>
    <n v="6223"/>
    <s v="Cozinheiro"/>
    <d v="2024-11-25T00:00:00"/>
    <n v="936.23"/>
    <d v="2024-12-05T00:00:00"/>
    <m/>
    <d v="2024-12-09T00:00:00"/>
    <s v="MP150486"/>
    <d v="2024-11-25T00:00:00"/>
    <d v="2024-12-04T00:00:00"/>
    <m/>
    <d v="2024-11-26T00:00:00"/>
    <s v="Sim"/>
    <m/>
    <d v="2024-11-25T00:00:00"/>
    <m/>
    <m/>
    <m/>
    <d v="2024-12-05T00:00:00"/>
    <m/>
    <d v="2024-11-25T00:00:00"/>
    <d v="2024-12-10T00:00:00"/>
    <d v="2024-11-26T00:00:00"/>
    <d v="2024-12-02T00:00:00"/>
    <d v="2024-12-04T00:00:00"/>
    <m/>
    <d v="2024-11-26T00:00:00"/>
    <d v="2024-11-28T00:00:00"/>
    <m/>
    <d v="2024-12-04T00:00:00"/>
    <d v="2025-01-07T00:00:00"/>
    <d v="2024-11-28T00:00:00"/>
    <d v="2024-12-12T00:00:00"/>
    <s v="Sim"/>
    <m/>
    <m/>
    <m/>
    <m/>
    <d v="2024-11-26T00:00:00"/>
    <m/>
    <d v="2024-12-12T00:00:00"/>
    <m/>
    <m/>
    <d v="2024-12-13T00:00:00"/>
    <d v="2024-11-27T00:00:00"/>
    <d v="2025-01-09T00:00:00"/>
    <d v="2025-02-12T00:00:00"/>
    <d v="2025-02-13T00:00:00"/>
    <d v="2026-02-06T00:00:00"/>
    <d v="2024-11-28T00:00:00"/>
    <d v="2026-02-06T00:00:00"/>
    <m/>
    <m/>
    <m/>
    <m/>
    <m/>
    <m/>
    <m/>
    <m/>
    <m/>
    <m/>
    <m/>
    <m/>
    <m/>
    <m/>
    <n v="3905.32"/>
    <m/>
    <s v="Não tem"/>
    <s v="CADASTRO VALIDADO"/>
    <s v="FINALIZADO"/>
    <s v="FINALIZADO - SEM FIADOR"/>
    <s v="SIM"/>
  </r>
  <r>
    <n v="4015"/>
    <x v="2"/>
    <n v="4903"/>
    <x v="0"/>
    <s v="Única"/>
    <s v="BLOCO M"/>
    <n v="104"/>
    <s v="FORMOSA"/>
    <s v="VITORIA FRANCISCA RODRIGUES"/>
    <s v="&quot;70447679155&quot;"/>
    <x v="0"/>
    <x v="2"/>
    <s v="Não"/>
    <s v="Não"/>
    <s v="Não"/>
    <s v="Não"/>
    <s v="Não"/>
    <s v="Não"/>
    <s v="Não"/>
    <n v="156339.07"/>
    <n v="705"/>
    <n v="0"/>
    <n v="134550.07"/>
    <n v="21789"/>
    <n v="0"/>
    <n v="156339.07"/>
    <n v="0"/>
    <n v="0"/>
    <m/>
    <n v="8787721857179"/>
    <s v="Contrato Adimplente"/>
    <m/>
    <d v="2024-12-18T00:00:00"/>
    <n v="3547.43"/>
    <d v="2024-11-28T00:00:00"/>
    <x v="0"/>
    <d v="2024-11-26T00:00:00"/>
    <m/>
    <m/>
    <m/>
    <m/>
    <s v="Endy Carvalho Consultoria imobiliária"/>
    <m/>
    <m/>
    <m/>
    <d v="2025-02-12T00:00:00"/>
    <d v="2025-11-24T00:00:00"/>
    <s v="VENDA FINALIZADA"/>
    <d v="2024-11-28T00:00:00"/>
    <n v="31700"/>
    <n v="222000"/>
    <m/>
    <s v="FSA09"/>
    <n v="31700"/>
    <m/>
    <s v="Formosa"/>
    <s v="Goiás"/>
    <n v="5561998032468"/>
    <s v="Rua 4, Q 115"/>
    <n v="73801971"/>
    <s v="FORMOSINHA"/>
    <s v="vitoriafranciscaro@gmail.com"/>
    <m/>
    <n v="2350"/>
    <d v="2025-04-21T00:00:00"/>
    <m/>
    <m/>
    <m/>
    <n v="3223"/>
    <n v="6157"/>
    <s v="Auxiliar"/>
    <d v="2024-11-26T00:00:00"/>
    <m/>
    <m/>
    <s v="sim"/>
    <m/>
    <s v="MP150498"/>
    <d v="2024-11-26T00:00:00"/>
    <d v="2024-12-09T00:00:00"/>
    <m/>
    <d v="2024-11-28T00:00:00"/>
    <s v="Sim"/>
    <m/>
    <d v="2024-11-26T00:00:00"/>
    <m/>
    <m/>
    <m/>
    <d v="2024-12-17T00:00:00"/>
    <m/>
    <d v="2024-11-28T00:00:00"/>
    <d v="2024-12-17T00:00:00"/>
    <d v="2024-11-28T00:00:00"/>
    <d v="2025-02-03T00:00:00"/>
    <d v="2024-12-10T00:00:00"/>
    <m/>
    <d v="2024-11-29T00:00:00"/>
    <d v="2024-11-28T00:00:00"/>
    <d v="2025-04-21T00:00:00"/>
    <d v="2024-12-12T00:00:00"/>
    <d v="2025-05-06T00:00:00"/>
    <d v="2024-11-28T00:00:00"/>
    <m/>
    <s v="Sim"/>
    <m/>
    <m/>
    <d v="2024-11-28T00:00:00"/>
    <m/>
    <d v="2024-12-03T00:00:00"/>
    <d v="2024-11-28T00:00:00"/>
    <d v="2024-12-18T00:00:00"/>
    <m/>
    <m/>
    <d v="2024-12-19T00:00:00"/>
    <d v="2024-11-26T00:00:00"/>
    <d v="2025-05-06T00:00:00"/>
    <d v="2025-10-20T00:00:00"/>
    <d v="2025-10-22T00:00:00"/>
    <m/>
    <d v="2024-11-28T00:00:00"/>
    <m/>
    <m/>
    <m/>
    <m/>
    <m/>
    <m/>
    <m/>
    <m/>
    <m/>
    <m/>
    <m/>
    <m/>
    <m/>
    <m/>
    <m/>
    <n v="2181.75"/>
    <m/>
    <m/>
    <m/>
    <m/>
    <m/>
    <m/>
  </r>
  <r>
    <n v="4016"/>
    <x v="2"/>
    <n v="4904"/>
    <x v="0"/>
    <s v="Única"/>
    <s v="BLOCO P"/>
    <n v="101"/>
    <s v="FORMOSA"/>
    <s v="ISADORA INÁCIO DE OLIVEIRA"/>
    <s v="&quot;06418018150&quot;"/>
    <x v="0"/>
    <x v="26"/>
    <s v="Não"/>
    <s v="Não"/>
    <s v="Não"/>
    <s v="Não"/>
    <s v="Não"/>
    <s v="Não"/>
    <s v="Não"/>
    <n v="156334.89000000001"/>
    <n v="704.95"/>
    <n v="0"/>
    <n v="134541.89000000001"/>
    <n v="21793"/>
    <n v="0"/>
    <n v="156334.89000000001"/>
    <n v="0"/>
    <n v="0"/>
    <m/>
    <n v="8787721853742"/>
    <s v="Contrato Adimplente"/>
    <m/>
    <d v="2024-12-13T00:00:00"/>
    <n v="2795.84"/>
    <d v="2024-11-29T00:00:00"/>
    <x v="0"/>
    <d v="2024-11-26T00:00:00"/>
    <m/>
    <m/>
    <m/>
    <m/>
    <s v="Endy Carvalho Consultoria imobiliária"/>
    <m/>
    <m/>
    <m/>
    <d v="2025-02-12T00:00:00"/>
    <d v="2025-05-06T00:00:00"/>
    <s v="VENDA FINALIZADA"/>
    <d v="2024-11-28T00:00:00"/>
    <n v="31701"/>
    <n v="227000.49"/>
    <m/>
    <s v="FSA09"/>
    <n v="31701"/>
    <s v="JANAINA INACIO FERREIRA - 93242514149"/>
    <s v="Formosa"/>
    <s v="Goiás"/>
    <n v="5561996639199"/>
    <s v="RUA 19 Q 46"/>
    <n v="73805221"/>
    <s v="JARDIM OLIVEIRA"/>
    <s v="isahiio7070@icloud.com"/>
    <m/>
    <n v="2349.86"/>
    <d v="2025-02-24T00:00:00"/>
    <m/>
    <m/>
    <m/>
    <n v="3272"/>
    <n v="6224"/>
    <s v="Auxiliar"/>
    <d v="2024-11-27T00:00:00"/>
    <m/>
    <m/>
    <s v="sim"/>
    <m/>
    <s v="MP150501"/>
    <d v="2024-11-27T00:00:00"/>
    <m/>
    <m/>
    <d v="2024-11-28T00:00:00"/>
    <s v="Sim"/>
    <m/>
    <d v="2024-11-27T00:00:00"/>
    <m/>
    <m/>
    <m/>
    <d v="2024-12-10T00:00:00"/>
    <m/>
    <d v="2024-11-27T00:00:00"/>
    <d v="2024-12-10T00:00:00"/>
    <d v="2024-11-28T00:00:00"/>
    <d v="2025-02-03T00:00:00"/>
    <d v="2024-12-02T00:00:00"/>
    <m/>
    <d v="2024-12-04T00:00:00"/>
    <d v="2024-11-28T00:00:00"/>
    <d v="5025-02-24T00:00:00"/>
    <d v="2024-12-04T00:00:00"/>
    <d v="2025-05-06T00:00:00"/>
    <d v="2024-11-28T00:00:00"/>
    <m/>
    <s v="Sim"/>
    <m/>
    <m/>
    <d v="2024-11-28T00:00:00"/>
    <m/>
    <d v="2024-11-29T00:00:00"/>
    <d v="2024-11-29T00:00:00"/>
    <d v="2024-12-13T00:00:00"/>
    <m/>
    <m/>
    <d v="2024-12-16T00:00:00"/>
    <d v="2024-11-27T00:00:00"/>
    <d v="2025-05-06T00:00:00"/>
    <m/>
    <m/>
    <m/>
    <d v="2024-11-28T00:00:00"/>
    <m/>
    <m/>
    <m/>
    <m/>
    <m/>
    <m/>
    <m/>
    <m/>
    <m/>
    <m/>
    <m/>
    <m/>
    <m/>
    <m/>
    <m/>
    <n v="2186.9"/>
    <m/>
    <s v="Pago"/>
    <m/>
    <m/>
    <m/>
    <m/>
  </r>
  <r>
    <n v="4017"/>
    <x v="2"/>
    <n v="4861"/>
    <x v="0"/>
    <s v="Única"/>
    <s v="BLOCO P"/>
    <n v="203"/>
    <s v="FORMOSA"/>
    <s v="GIULIANO CAETANO MARTINS DE GODOI"/>
    <s v="&quot;03714149112&quot;"/>
    <x v="1"/>
    <x v="81"/>
    <s v="Não"/>
    <s v="Não"/>
    <s v="Não"/>
    <s v="Não"/>
    <s v="Não"/>
    <s v="Não"/>
    <s v="Não"/>
    <n v="163742.97"/>
    <n v="780"/>
    <n v="0"/>
    <n v="149085.97"/>
    <n v="14657"/>
    <n v="0"/>
    <n v="163742.97"/>
    <n v="0"/>
    <n v="0"/>
    <m/>
    <n v="8787721850565"/>
    <s v="Contrato Adimplente"/>
    <m/>
    <d v="2025-02-06T00:00:00"/>
    <n v="6847.07"/>
    <d v="2024-12-06T00:00:00"/>
    <x v="0"/>
    <d v="2024-11-26T00:00:00"/>
    <m/>
    <m/>
    <m/>
    <m/>
    <s v="Endy Carvalho Consultoria imobiliária"/>
    <m/>
    <m/>
    <m/>
    <d v="2025-03-17T00:00:00"/>
    <d v="2025-05-06T00:00:00"/>
    <s v="VENDA FINALIZADA"/>
    <d v="2024-11-28T00:00:00"/>
    <n v="31704"/>
    <n v="225062.97"/>
    <m/>
    <s v="FSA09"/>
    <n v="31704"/>
    <s v="MARIANA MACHADO DOS SANTOS - 04125689180,MARILANDIA RIBEIRO DOS SANTOS MACHADO - 61212660153"/>
    <s v="Cabeceiras"/>
    <s v="Goiás"/>
    <n v="5561996882137"/>
    <s v="RUA DONA ANTUNINA, J"/>
    <n v="73870000"/>
    <s v="CENTRO"/>
    <s v="giulianocaetano@gmail.com"/>
    <m/>
    <n v="2600"/>
    <d v="2025-05-04T00:00:00"/>
    <m/>
    <m/>
    <m/>
    <n v="3278"/>
    <n v="6226"/>
    <s v="Produtor Rural"/>
    <d v="2024-11-26T00:00:00"/>
    <m/>
    <m/>
    <s v="sim"/>
    <m/>
    <s v="MP134611"/>
    <d v="2024-11-26T00:00:00"/>
    <d v="2024-12-09T00:00:00"/>
    <m/>
    <d v="2024-11-27T00:00:00"/>
    <s v="Sim"/>
    <m/>
    <d v="2024-11-26T00:00:00"/>
    <d v="2024-11-29T00:00:00"/>
    <m/>
    <d v="2024-11-29T00:00:00"/>
    <d v="2024-12-12T00:00:00"/>
    <m/>
    <d v="2024-12-09T00:00:00"/>
    <d v="2024-12-18T00:00:00"/>
    <d v="2024-11-28T00:00:00"/>
    <d v="2025-02-03T00:00:00"/>
    <d v="2024-12-09T00:00:00"/>
    <m/>
    <d v="2024-12-04T00:00:00"/>
    <d v="2024-12-02T00:00:00"/>
    <d v="2025-05-04T00:00:00"/>
    <d v="2024-12-10T00:00:00"/>
    <d v="2025-05-06T00:00:00"/>
    <d v="2024-12-02T00:00:00"/>
    <m/>
    <s v="Sim"/>
    <d v="2025-01-13T00:00:00"/>
    <m/>
    <d v="2024-12-03T00:00:00"/>
    <d v="2025-02-03T00:00:00"/>
    <d v="2024-12-17T00:00:00"/>
    <d v="2024-12-05T00:00:00"/>
    <d v="2025-02-07T00:00:00"/>
    <m/>
    <m/>
    <d v="2025-02-10T00:00:00"/>
    <d v="2024-11-27T00:00:00"/>
    <d v="2025-05-06T00:00:00"/>
    <m/>
    <m/>
    <m/>
    <d v="2024-12-02T00:00:00"/>
    <m/>
    <m/>
    <m/>
    <m/>
    <m/>
    <m/>
    <m/>
    <m/>
    <m/>
    <m/>
    <m/>
    <s v="Cliente segundo imovel."/>
    <m/>
    <m/>
    <m/>
    <n v="1963.71"/>
    <m/>
    <s v="Não tem"/>
    <m/>
    <m/>
    <m/>
    <s v="SIM"/>
  </r>
  <r>
    <n v="4018"/>
    <x v="4"/>
    <n v="4802"/>
    <x v="12"/>
    <s v="Etapa Única"/>
    <s v="BLOCO ÚNICO"/>
    <n v="303"/>
    <s v="BRASÍLIA"/>
    <s v="CARLA DOURADO SILVERIO DA SILVA"/>
    <s v="&quot;01062315103&quot;"/>
    <x v="9"/>
    <x v="72"/>
    <s v="Não"/>
    <s v="Não"/>
    <s v="Não"/>
    <s v="Não"/>
    <s v="Não"/>
    <s v="Não"/>
    <s v="Não"/>
    <n v="327500"/>
    <n v="0"/>
    <n v="0"/>
    <n v="0"/>
    <n v="0"/>
    <n v="0"/>
    <n v="0"/>
    <n v="0"/>
    <n v="0"/>
    <m/>
    <m/>
    <s v="Contrato Adimplente"/>
    <m/>
    <m/>
    <n v="0"/>
    <m/>
    <x v="1"/>
    <d v="2024-11-27T00:00:00"/>
    <m/>
    <m/>
    <m/>
    <m/>
    <s v="Leal Cred - Alto Padrão"/>
    <m/>
    <m/>
    <m/>
    <d v="2025-01-03T00:00:00"/>
    <d v="2026-04-07T00:00:00"/>
    <s v="VENDA FINALIZADA"/>
    <d v="2024-11-27T00:00:00"/>
    <m/>
    <n v="414200"/>
    <m/>
    <s v="DF 10"/>
    <m/>
    <m/>
    <s v="Brasília"/>
    <s v="Distrito Federal"/>
    <n v="5561991155204"/>
    <s v="Rua 4C Chácara 11"/>
    <n v="72001180"/>
    <s v="Setor Habitacional Vicente Pires - Trecho 3"/>
    <s v="CARLADOURAD@HOTMAIL.COM"/>
    <m/>
    <n v="0"/>
    <m/>
    <m/>
    <s v="Jessemar Silva Esteves Clementino (Gestor): Cliente Venda Direta, última parcela com vencimento para 10/06/2027. Parcela de chaves/Financiamento previsto para 31/12/2026"/>
    <s v="08/08/2025 às 10h28"/>
    <n v="8178"/>
    <m/>
    <s v="Administrador"/>
    <m/>
    <m/>
    <m/>
    <m/>
    <m/>
    <m/>
    <m/>
    <m/>
    <m/>
    <m/>
    <m/>
    <m/>
    <m/>
    <m/>
    <m/>
    <m/>
    <m/>
    <m/>
    <m/>
    <m/>
    <m/>
    <m/>
    <m/>
    <m/>
    <m/>
    <m/>
    <m/>
    <m/>
    <m/>
    <m/>
    <m/>
    <m/>
    <m/>
    <m/>
    <m/>
    <m/>
    <m/>
    <m/>
    <m/>
    <m/>
    <m/>
    <m/>
    <m/>
    <m/>
    <m/>
    <m/>
    <m/>
    <m/>
    <m/>
    <m/>
    <m/>
    <m/>
    <m/>
    <m/>
    <m/>
    <m/>
    <m/>
    <m/>
    <m/>
    <m/>
    <m/>
    <m/>
    <m/>
    <m/>
    <m/>
    <m/>
    <m/>
    <m/>
    <m/>
    <m/>
  </r>
  <r>
    <n v="4019"/>
    <x v="4"/>
    <n v="4916"/>
    <x v="12"/>
    <s v="Etapa Única"/>
    <s v="BLOCO ÚNICO"/>
    <n v="308"/>
    <s v="BRASÍLIA"/>
    <s v="LUIS FERNANDO DE SOUZA E MELO"/>
    <s v="&quot;05248955114&quot;"/>
    <x v="9"/>
    <x v="72"/>
    <s v="Não"/>
    <s v="Não"/>
    <s v="Não"/>
    <s v="Não"/>
    <s v="Não"/>
    <s v="Não"/>
    <s v="Não"/>
    <n v="300533.2"/>
    <n v="0"/>
    <n v="0"/>
    <n v="0"/>
    <n v="0"/>
    <n v="0"/>
    <n v="0"/>
    <n v="0"/>
    <n v="0"/>
    <m/>
    <m/>
    <s v="Contrato Adimplente"/>
    <m/>
    <m/>
    <n v="0"/>
    <m/>
    <x v="1"/>
    <d v="2024-11-27T00:00:00"/>
    <m/>
    <m/>
    <m/>
    <m/>
    <s v="Leal Cred - Alto Padrão"/>
    <m/>
    <m/>
    <m/>
    <d v="2025-01-03T00:00:00"/>
    <d v="2026-04-07T00:00:00"/>
    <s v="VENDA FINALIZADA"/>
    <d v="2024-11-27T00:00:00"/>
    <m/>
    <n v="391104.74"/>
    <m/>
    <s v="DF 10"/>
    <m/>
    <m/>
    <s v="Brasília"/>
    <s v="Distrito Federal"/>
    <n v="5561998111352"/>
    <s v="Rua 5 Chácara 231"/>
    <n v="72006120"/>
    <s v="Setor Habitacional Vicente Pires"/>
    <s v="luis.melo48@gmail.com"/>
    <m/>
    <n v="0"/>
    <m/>
    <m/>
    <s v="Jessemar Silva Esteves Clementino (Gestor): Cliente Venda Direta, última parcela com vencimento para 15/06/2028. Parcela de chaves/Financiamento previsto para 31/12/2026"/>
    <s v="08/08/2025 às 10h27"/>
    <n v="8183"/>
    <m/>
    <m/>
    <m/>
    <m/>
    <m/>
    <m/>
    <m/>
    <m/>
    <m/>
    <m/>
    <m/>
    <m/>
    <m/>
    <m/>
    <m/>
    <m/>
    <m/>
    <m/>
    <m/>
    <m/>
    <m/>
    <m/>
    <m/>
    <m/>
    <m/>
    <m/>
    <m/>
    <m/>
    <m/>
    <m/>
    <m/>
    <m/>
    <m/>
    <m/>
    <m/>
    <m/>
    <m/>
    <m/>
    <m/>
    <m/>
    <m/>
    <m/>
    <m/>
    <m/>
    <m/>
    <m/>
    <m/>
    <m/>
    <m/>
    <m/>
    <m/>
    <m/>
    <m/>
    <m/>
    <m/>
    <m/>
    <m/>
    <m/>
    <m/>
    <m/>
    <m/>
    <m/>
    <m/>
    <m/>
    <m/>
    <m/>
    <m/>
    <m/>
    <m/>
    <m/>
    <m/>
    <m/>
  </r>
  <r>
    <n v="4020"/>
    <x v="0"/>
    <n v="4917"/>
    <x v="12"/>
    <s v="Etapa Única"/>
    <s v="BLOCO ÚNICO"/>
    <n v="401"/>
    <s v="BRASÍLIA"/>
    <s v="GUSTAVO MULFORD DE FARIA BRANDÃO"/>
    <s v="&quot;05952965130&quot;"/>
    <x v="9"/>
    <x v="72"/>
    <s v="Não"/>
    <s v="Não"/>
    <s v="Não"/>
    <s v="Sim"/>
    <s v="Sim"/>
    <s v="Não"/>
    <s v="Sim"/>
    <n v="267713.91999999998"/>
    <n v="0"/>
    <n v="1213.92"/>
    <n v="266500"/>
    <n v="0"/>
    <n v="0"/>
    <n v="266500"/>
    <n v="0"/>
    <n v="0"/>
    <m/>
    <m/>
    <s v="Contrato Adimplente"/>
    <n v="377356"/>
    <d v="2024-12-18T00:00:00"/>
    <n v="1896.02"/>
    <d v="2024-10-18T00:00:00"/>
    <x v="0"/>
    <d v="2024-11-27T00:00:00"/>
    <m/>
    <m/>
    <m/>
    <m/>
    <s v="Facilitá Consultoria Imobiliária LTDA"/>
    <m/>
    <m/>
    <m/>
    <d v="2025-01-04T00:00:00"/>
    <d v="2025-01-04T00:00:00"/>
    <s v="VENDA FINALIZADA"/>
    <d v="2024-11-27T00:00:00"/>
    <m/>
    <n v="350000"/>
    <m/>
    <s v="DF 10"/>
    <m/>
    <m/>
    <s v="Núcleo Bandeirante"/>
    <s v="Distrito Federal"/>
    <n v="5561992319339"/>
    <s v="Avenida Central Bloco 1645"/>
    <n v="71710560"/>
    <s v="Núcleo Bandeirante"/>
    <s v="GUSTAVOMFBRANDAO@GMAIL.COM"/>
    <m/>
    <n v="0"/>
    <m/>
    <m/>
    <m/>
    <m/>
    <n v="8184"/>
    <m/>
    <m/>
    <m/>
    <m/>
    <m/>
    <m/>
    <m/>
    <m/>
    <m/>
    <d v="2024-10-25T00:00:00"/>
    <m/>
    <m/>
    <s v="Sim"/>
    <m/>
    <m/>
    <m/>
    <m/>
    <m/>
    <d v="2024-11-18T00:00:00"/>
    <m/>
    <m/>
    <d v="2024-12-04T00:00:00"/>
    <m/>
    <m/>
    <d v="2024-11-11T00:00:00"/>
    <m/>
    <m/>
    <m/>
    <d v="2025-03-23T00:00:00"/>
    <m/>
    <m/>
    <m/>
    <d v="2024-12-05T00:00:00"/>
    <m/>
    <m/>
    <m/>
    <m/>
    <m/>
    <d v="2024-12-18T00:00:00"/>
    <d v="2024-10-16T00:00:00"/>
    <d v="2024-12-19T00:00:00"/>
    <m/>
    <m/>
    <d v="2024-12-30T00:00:00"/>
    <d v="2024-10-01T00:00:00"/>
    <m/>
    <m/>
    <m/>
    <m/>
    <d v="2024-10-02T00:00:00"/>
    <m/>
    <m/>
    <m/>
    <m/>
    <m/>
    <m/>
    <m/>
    <m/>
    <m/>
    <m/>
    <m/>
    <m/>
    <m/>
    <m/>
    <m/>
    <n v="10500"/>
    <m/>
    <m/>
    <m/>
    <m/>
    <m/>
    <s v="SIM"/>
  </r>
  <r>
    <n v="4021"/>
    <x v="1"/>
    <n v="4918"/>
    <x v="12"/>
    <s v="Etapa Única"/>
    <s v="BLOCO ÚNICO"/>
    <n v="402"/>
    <s v="BRASÍLIA"/>
    <s v="NATALIA TEIXEIRA DE OLIVEIRA"/>
    <s v="&quot;06011439144&quot;"/>
    <x v="9"/>
    <x v="72"/>
    <s v="Não"/>
    <s v="Não"/>
    <s v="Não"/>
    <s v="Não"/>
    <s v="Não"/>
    <s v="Não"/>
    <s v="Não"/>
    <n v="261697.8"/>
    <n v="0"/>
    <n v="0"/>
    <n v="0"/>
    <n v="0"/>
    <n v="0"/>
    <n v="0"/>
    <n v="0"/>
    <n v="0"/>
    <m/>
    <m/>
    <s v="Contrato Adimplente"/>
    <m/>
    <m/>
    <n v="0"/>
    <m/>
    <x v="1"/>
    <d v="2024-11-27T00:00:00"/>
    <m/>
    <m/>
    <m/>
    <m/>
    <m/>
    <m/>
    <m/>
    <m/>
    <d v="2026-01-08T00:00:00"/>
    <d v="2026-01-08T00:00:00"/>
    <s v="DISTRATO"/>
    <d v="2024-11-27T00:00:00"/>
    <m/>
    <n v="340565.5"/>
    <m/>
    <s v="DF 10"/>
    <m/>
    <m/>
    <s v="Guará"/>
    <s v="Distrito Federal"/>
    <n v="5561994262145"/>
    <s v="QE 3 Conjunto D"/>
    <n v="71020043"/>
    <s v="Guará I"/>
    <s v="NATLIATE@GMAIL.COM"/>
    <m/>
    <n v="0"/>
    <m/>
    <m/>
    <s v="Jessemar Silva Esteves Clementino (Gestor): Cliente Venda Direta, última parcela com vencimento para 15/11/2026. Parcela de chaves/Financiamento previsto para 31/12/2026"/>
    <s v="08/08/2025 às 10h26"/>
    <n v="8185"/>
    <m/>
    <m/>
    <m/>
    <m/>
    <m/>
    <m/>
    <m/>
    <m/>
    <m/>
    <m/>
    <m/>
    <m/>
    <m/>
    <m/>
    <m/>
    <m/>
    <m/>
    <m/>
    <m/>
    <m/>
    <m/>
    <m/>
    <m/>
    <m/>
    <m/>
    <m/>
    <m/>
    <m/>
    <m/>
    <m/>
    <m/>
    <m/>
    <m/>
    <m/>
    <m/>
    <m/>
    <m/>
    <m/>
    <m/>
    <m/>
    <m/>
    <m/>
    <m/>
    <m/>
    <m/>
    <m/>
    <m/>
    <m/>
    <m/>
    <m/>
    <m/>
    <m/>
    <m/>
    <m/>
    <m/>
    <m/>
    <m/>
    <m/>
    <m/>
    <m/>
    <m/>
    <m/>
    <m/>
    <m/>
    <m/>
    <m/>
    <m/>
    <m/>
    <m/>
    <m/>
    <m/>
    <m/>
  </r>
  <r>
    <n v="4022"/>
    <x v="4"/>
    <n v="4919"/>
    <x v="12"/>
    <s v="Etapa Única"/>
    <s v="BLOCO ÚNICO"/>
    <n v="404"/>
    <s v="BRASÍLIA"/>
    <s v="WISLEY DA SILVA ALBUQUERQUE"/>
    <s v="&quot;69890501104&quot;"/>
    <x v="9"/>
    <x v="72"/>
    <s v="Não"/>
    <s v="Não"/>
    <s v="Não"/>
    <s v="Não"/>
    <s v="Não"/>
    <s v="Não"/>
    <s v="Não"/>
    <n v="288071.15000000002"/>
    <n v="0"/>
    <n v="0"/>
    <n v="0"/>
    <n v="0"/>
    <n v="0"/>
    <n v="0"/>
    <n v="0"/>
    <n v="0"/>
    <m/>
    <m/>
    <s v="Contrato Adimplente"/>
    <m/>
    <m/>
    <n v="0"/>
    <m/>
    <x v="1"/>
    <d v="2024-11-27T00:00:00"/>
    <m/>
    <m/>
    <m/>
    <m/>
    <s v="Leal Cred - Alto Padrão"/>
    <m/>
    <m/>
    <m/>
    <d v="2025-01-03T00:00:00"/>
    <d v="2026-04-07T00:00:00"/>
    <s v="VENDA FINALIZADA"/>
    <d v="2024-11-27T00:00:00"/>
    <m/>
    <n v="367165.12"/>
    <m/>
    <s v="DF 10"/>
    <m/>
    <s v="SHEYLA MARA C. CORDEIRO ALBUQUERQUE - 85558648104"/>
    <s v="Taguatinga"/>
    <s v="Distrito Federal"/>
    <n v="5561985990008"/>
    <s v="QI 19"/>
    <n v="72135190"/>
    <s v="Setor Industrial (Taguatinga)"/>
    <s v="wisleydf@hotmail.com"/>
    <m/>
    <n v="0"/>
    <m/>
    <m/>
    <s v="Jessemar Silva Esteves Clementino (Gestor): Cliente Venda Direta, última parcela com vencimento para 15/06/2028. Parcela de chaves/Financiamento previsto para 31/12/2026"/>
    <s v="08/08/2025 às 10h26"/>
    <n v="8187"/>
    <m/>
    <s v="Analista"/>
    <m/>
    <m/>
    <m/>
    <m/>
    <m/>
    <m/>
    <m/>
    <m/>
    <m/>
    <m/>
    <m/>
    <m/>
    <m/>
    <m/>
    <m/>
    <m/>
    <m/>
    <m/>
    <m/>
    <m/>
    <m/>
    <m/>
    <m/>
    <m/>
    <m/>
    <m/>
    <m/>
    <m/>
    <m/>
    <m/>
    <m/>
    <m/>
    <m/>
    <m/>
    <m/>
    <m/>
    <m/>
    <m/>
    <m/>
    <m/>
    <m/>
    <m/>
    <m/>
    <m/>
    <m/>
    <m/>
    <m/>
    <m/>
    <m/>
    <m/>
    <m/>
    <m/>
    <m/>
    <m/>
    <m/>
    <m/>
    <m/>
    <m/>
    <m/>
    <m/>
    <m/>
    <m/>
    <m/>
    <m/>
    <m/>
    <m/>
    <m/>
    <m/>
    <m/>
    <m/>
  </r>
  <r>
    <n v="4023"/>
    <x v="4"/>
    <n v="4921"/>
    <x v="12"/>
    <s v="Etapa Única"/>
    <s v="BLOCO ÚNICO"/>
    <n v="408"/>
    <s v="BRASÍLIA"/>
    <s v="WISLEY DA SILVA ALBUQUERQUE"/>
    <s v="&quot;69890501104&quot;"/>
    <x v="9"/>
    <x v="72"/>
    <s v="Não"/>
    <s v="Não"/>
    <s v="Não"/>
    <s v="Não"/>
    <s v="Não"/>
    <s v="Não"/>
    <s v="Não"/>
    <n v="287425.59999999998"/>
    <n v="0"/>
    <n v="0"/>
    <n v="0"/>
    <n v="0"/>
    <n v="0"/>
    <n v="0"/>
    <n v="0"/>
    <n v="0"/>
    <m/>
    <m/>
    <s v="Contrato Adimplente"/>
    <m/>
    <m/>
    <n v="0"/>
    <m/>
    <x v="1"/>
    <d v="2024-11-27T00:00:00"/>
    <m/>
    <m/>
    <m/>
    <m/>
    <s v="Leal Cred - Alto Padrão"/>
    <m/>
    <m/>
    <m/>
    <d v="2025-01-03T00:00:00"/>
    <d v="2026-04-07T00:00:00"/>
    <s v="VENDA FINALIZADA"/>
    <d v="2024-11-27T00:00:00"/>
    <m/>
    <n v="367165.12"/>
    <m/>
    <s v="DF 10"/>
    <m/>
    <s v="SHEYLA MARA C. CORDEIRO ALBUQUERQUE - 85558648104"/>
    <s v="Taguatinga"/>
    <s v="Distrito Federal"/>
    <n v="5561985990008"/>
    <s v="QI 19"/>
    <n v="72135190"/>
    <s v="Setor Industrial (Taguatinga)"/>
    <s v="wisleydf@hotmail.com"/>
    <m/>
    <n v="0"/>
    <m/>
    <m/>
    <s v="Jessemar Silva Esteves Clementino (Gestor): Cliente Venda Direta, última parcela com vencimento para 15/06/2028. Parcela de chaves/Financiamento previsto para 31/12/2026"/>
    <s v="08/08/2025 às 10h25"/>
    <n v="8191"/>
    <m/>
    <s v="Analista"/>
    <m/>
    <m/>
    <m/>
    <m/>
    <m/>
    <m/>
    <m/>
    <m/>
    <m/>
    <m/>
    <m/>
    <m/>
    <m/>
    <m/>
    <m/>
    <m/>
    <m/>
    <m/>
    <m/>
    <m/>
    <m/>
    <m/>
    <m/>
    <m/>
    <m/>
    <m/>
    <m/>
    <m/>
    <m/>
    <m/>
    <m/>
    <m/>
    <m/>
    <m/>
    <m/>
    <m/>
    <m/>
    <m/>
    <m/>
    <m/>
    <m/>
    <m/>
    <m/>
    <m/>
    <m/>
    <m/>
    <m/>
    <m/>
    <m/>
    <m/>
    <m/>
    <m/>
    <m/>
    <m/>
    <m/>
    <m/>
    <m/>
    <m/>
    <m/>
    <m/>
    <m/>
    <m/>
    <m/>
    <m/>
    <m/>
    <m/>
    <m/>
    <m/>
    <m/>
    <m/>
  </r>
  <r>
    <n v="4024"/>
    <x v="2"/>
    <n v="4843"/>
    <x v="0"/>
    <s v="Única"/>
    <s v="BLOCO E"/>
    <s v="2 (PCD)"/>
    <s v="FORMOSA"/>
    <s v="FELIPE COSTA RIBEIRO"/>
    <s v="&quot;04943800122&quot;"/>
    <x v="0"/>
    <x v="57"/>
    <s v="Não"/>
    <s v="Não"/>
    <s v="Não"/>
    <s v="Não"/>
    <s v="Não"/>
    <s v="Não"/>
    <s v="Não"/>
    <n v="164200"/>
    <n v="765"/>
    <n v="0"/>
    <n v="146248.56"/>
    <n v="4397"/>
    <n v="0"/>
    <n v="150645.56"/>
    <n v="0"/>
    <n v="0"/>
    <m/>
    <n v="8787721870159"/>
    <s v="Contrato Adimplente"/>
    <m/>
    <d v="2025-04-28T00:00:00"/>
    <n v="5955.9"/>
    <d v="2024-12-06T00:00:00"/>
    <x v="0"/>
    <d v="2024-11-27T00:00:00"/>
    <m/>
    <m/>
    <m/>
    <m/>
    <s v="Endy Carvalho Consultoria imobiliária"/>
    <m/>
    <m/>
    <m/>
    <d v="2025-06-25T00:00:00"/>
    <d v="2025-11-24T00:00:00"/>
    <s v="VENDA FINALIZADA"/>
    <d v="2024-11-28T00:00:00"/>
    <n v="31696"/>
    <n v="235000"/>
    <m/>
    <s v="FSA09"/>
    <n v="31696"/>
    <s v="JENNYFER COSTA PEREIRA - 05029444122"/>
    <s v="Formosa"/>
    <s v="Goiás"/>
    <n v="5561996722095"/>
    <s v="RUA 11 Q 43 L 11B"/>
    <n v="73805210"/>
    <s v="JARDIM OLIVEIRA"/>
    <s v="felipecostaribeiro91@gmail.com"/>
    <m/>
    <n v="2600"/>
    <m/>
    <m/>
    <m/>
    <m/>
    <n v="3099"/>
    <n v="6219"/>
    <s v="Pizzaiolo"/>
    <d v="2024-11-27T00:00:00"/>
    <m/>
    <m/>
    <s v="sim"/>
    <m/>
    <s v="MP150499"/>
    <d v="2024-11-28T00:00:00"/>
    <m/>
    <m/>
    <d v="2024-11-28T00:00:00"/>
    <s v="Sim"/>
    <m/>
    <d v="2024-11-28T00:00:00"/>
    <d v="2024-11-29T00:00:00"/>
    <m/>
    <d v="2024-11-29T00:00:00"/>
    <d v="2025-02-13T00:00:00"/>
    <m/>
    <d v="2024-11-28T00:00:00"/>
    <d v="2025-02-13T00:00:00"/>
    <d v="2024-11-28T00:00:00"/>
    <d v="2025-02-03T00:00:00"/>
    <d v="2025-01-13T00:00:00"/>
    <m/>
    <d v="2024-11-29T00:00:00"/>
    <d v="2024-12-03T00:00:00"/>
    <d v="2025-05-05T00:00:00"/>
    <d v="2025-01-30T00:00:00"/>
    <d v="2025-05-06T00:00:00"/>
    <d v="2024-12-02T00:00:00"/>
    <m/>
    <s v="Sim"/>
    <d v="2025-02-17T00:00:00"/>
    <m/>
    <d v="2024-12-03T00:00:00"/>
    <d v="2025-04-03T00:00:00"/>
    <d v="2024-12-06T00:00:00"/>
    <d v="2024-12-05T00:00:00"/>
    <d v="2025-04-29T00:00:00"/>
    <m/>
    <m/>
    <d v="2025-04-30T00:00:00"/>
    <d v="2024-11-27T00:00:00"/>
    <d v="2025-05-06T00:00:00"/>
    <d v="2025-10-20T00:00:00"/>
    <d v="2025-10-22T00:00:00"/>
    <m/>
    <d v="2024-12-02T00:00:00"/>
    <m/>
    <m/>
    <m/>
    <m/>
    <m/>
    <m/>
    <m/>
    <m/>
    <m/>
    <m/>
    <m/>
    <s v="Cliente segundo imovel."/>
    <m/>
    <m/>
    <m/>
    <n v="1959.36"/>
    <m/>
    <s v="Pago"/>
    <m/>
    <m/>
    <m/>
    <m/>
  </r>
  <r>
    <n v="4025"/>
    <x v="1"/>
    <n v="4900"/>
    <x v="2"/>
    <s v="ETAPA 02"/>
    <s v="BLOCO M"/>
    <n v="1"/>
    <s v="ÁGUAS LINDAS"/>
    <s v="ALESSANDRO DE JESUS BARROS ROSA"/>
    <s v="&quot;02938753160&quot;"/>
    <x v="2"/>
    <x v="80"/>
    <s v="Não"/>
    <s v="Não"/>
    <s v="Não"/>
    <s v="Não"/>
    <s v="Não"/>
    <s v="Não"/>
    <s v="Não"/>
    <n v="163398.29"/>
    <n v="580.54"/>
    <n v="0"/>
    <n v="120382.29"/>
    <n v="43016"/>
    <n v="0"/>
    <n v="163398.29"/>
    <n v="0"/>
    <n v="0"/>
    <m/>
    <m/>
    <s v="Contrato Adimplente"/>
    <m/>
    <m/>
    <n v="0"/>
    <m/>
    <x v="1"/>
    <d v="2024-11-27T00:00:00"/>
    <m/>
    <m/>
    <m/>
    <m/>
    <s v="Endy Carvalho Consultoria imobiliária"/>
    <m/>
    <m/>
    <m/>
    <d v="2024-12-19T00:00:00"/>
    <d v="2024-12-19T00:00:00"/>
    <s v="DISTRATO"/>
    <d v="2024-11-28T00:00:00"/>
    <n v="31735"/>
    <n v="212009.16"/>
    <m/>
    <s v="AGL28"/>
    <n v="31735"/>
    <m/>
    <s v="Águas Lindas de Goiás"/>
    <s v="Goiás"/>
    <n v="5561981838886"/>
    <s v="Quadra 20 Conjunto B"/>
    <n v="72910265"/>
    <s v="Parque da Barragem Setor 03"/>
    <s v="alessandrowolf5@gmail.com"/>
    <m/>
    <n v="1769.77"/>
    <d v="2025-05-07T00:00:00"/>
    <m/>
    <m/>
    <m/>
    <n v="2902"/>
    <n v="6230"/>
    <s v="Analista"/>
    <d v="2024-11-24T00:00:00"/>
    <m/>
    <m/>
    <m/>
    <m/>
    <s v="MP150497"/>
    <d v="2024-11-24T00:00:00"/>
    <m/>
    <m/>
    <d v="2024-11-27T00:00:00"/>
    <m/>
    <m/>
    <d v="2024-11-24T00:00:00"/>
    <m/>
    <m/>
    <m/>
    <m/>
    <m/>
    <d v="2024-11-24T00:00:00"/>
    <m/>
    <d v="2024-11-28T00:00:00"/>
    <m/>
    <m/>
    <m/>
    <d v="2024-12-02T00:00:00"/>
    <d v="2024-12-02T00:00:00"/>
    <m/>
    <m/>
    <m/>
    <d v="2024-11-30T00:00:00"/>
    <m/>
    <s v="Sim"/>
    <m/>
    <m/>
    <m/>
    <m/>
    <d v="2024-11-28T00:00:00"/>
    <m/>
    <m/>
    <m/>
    <m/>
    <m/>
    <d v="2024-11-28T00:00:00"/>
    <m/>
    <m/>
    <m/>
    <m/>
    <d v="2024-11-30T00:00:00"/>
    <m/>
    <m/>
    <m/>
    <m/>
    <m/>
    <m/>
    <m/>
    <m/>
    <m/>
    <m/>
    <m/>
    <m/>
    <m/>
    <m/>
    <m/>
    <m/>
    <m/>
    <s v="Não tem"/>
    <s v="AGUARDANDO VALIDAÇÃO DA AGEHAB"/>
    <s v="AGUARDANDO VALIDAÇÃO DE ESPELHO"/>
    <s v="FINALIZADO - SEM FIADOR"/>
    <s v="SIM"/>
  </r>
  <r>
    <n v="4026"/>
    <x v="1"/>
    <n v="4873"/>
    <x v="2"/>
    <s v="ETAPA 02"/>
    <s v="BLOCO R"/>
    <n v="2"/>
    <s v="ÁGUAS LINDAS"/>
    <s v="ERICA SIQUEIRA DE BARROS"/>
    <s v="&quot;07012754133&quot;"/>
    <x v="3"/>
    <x v="44"/>
    <s v="Não"/>
    <s v="Não"/>
    <s v="Não"/>
    <s v="Não"/>
    <s v="Não"/>
    <s v="Não"/>
    <s v="Não"/>
    <n v="160886.82999999999"/>
    <n v="720"/>
    <n v="0"/>
    <n v="0"/>
    <n v="0"/>
    <n v="0"/>
    <n v="0"/>
    <n v="0"/>
    <n v="0"/>
    <m/>
    <m/>
    <s v="Contrato Adimplente"/>
    <m/>
    <m/>
    <n v="0"/>
    <m/>
    <x v="1"/>
    <d v="2024-11-27T00:00:00"/>
    <m/>
    <m/>
    <m/>
    <m/>
    <s v="Endy Carvalho Consultoria imobiliária"/>
    <m/>
    <m/>
    <m/>
    <d v="2024-12-06T00:00:00"/>
    <d v="2024-12-06T00:00:00"/>
    <s v="DISTRATO"/>
    <d v="2024-11-28T00:00:00"/>
    <n v="31734"/>
    <n v="215000.43"/>
    <m/>
    <s v="AGL28"/>
    <n v="31734"/>
    <m/>
    <s v="Brasília"/>
    <s v="Distrito Federal"/>
    <n v="5561983557587"/>
    <s v="QD 05 CJ 12"/>
    <n v="71256210"/>
    <s v="ESTRUTURAL"/>
    <s v="ericasiqueira2104@gmail.com"/>
    <m/>
    <n v="2400"/>
    <d v="2025-05-15T00:00:00"/>
    <m/>
    <m/>
    <m/>
    <n v="2988"/>
    <n v="6229"/>
    <s v="Auxiliar"/>
    <d v="2024-11-18T00:00:00"/>
    <m/>
    <m/>
    <m/>
    <m/>
    <s v="MP150496"/>
    <d v="2024-11-18T00:00:00"/>
    <m/>
    <m/>
    <d v="2024-11-27T00:00:00"/>
    <m/>
    <m/>
    <d v="2024-11-18T00:00:00"/>
    <m/>
    <m/>
    <m/>
    <m/>
    <m/>
    <d v="2024-11-18T00:00:00"/>
    <m/>
    <d v="2024-11-28T00:00:00"/>
    <m/>
    <m/>
    <m/>
    <d v="2024-12-02T00:00:00"/>
    <d v="2024-12-02T00:00:00"/>
    <m/>
    <m/>
    <m/>
    <d v="2024-11-30T00:00:00"/>
    <m/>
    <s v="Sim"/>
    <m/>
    <m/>
    <m/>
    <m/>
    <d v="2024-11-27T00:00:00"/>
    <m/>
    <m/>
    <m/>
    <m/>
    <m/>
    <d v="2024-11-28T00:00:00"/>
    <m/>
    <m/>
    <m/>
    <m/>
    <d v="2024-11-30T00:00:00"/>
    <m/>
    <m/>
    <m/>
    <m/>
    <m/>
    <m/>
    <m/>
    <m/>
    <m/>
    <m/>
    <m/>
    <m/>
    <m/>
    <m/>
    <m/>
    <m/>
    <m/>
    <s v="Não tem"/>
    <s v="AGUARDANDO VALIDAÇÃO DA AGEHAB"/>
    <s v="cliente desistiu"/>
    <s v="FINALIZADO - SEM FIADOR"/>
    <s v="NÃO"/>
  </r>
  <r>
    <n v="4027"/>
    <x v="2"/>
    <n v="4891"/>
    <x v="0"/>
    <s v="Única"/>
    <s v="BLOCO N"/>
    <n v="104"/>
    <s v="FORMOSA"/>
    <s v="SIMONE DA SILVA SOUZA"/>
    <s v="&quot;04574282100&quot;"/>
    <x v="0"/>
    <x v="58"/>
    <s v="Não"/>
    <s v="Não"/>
    <s v="Não"/>
    <s v="Não"/>
    <s v="Não"/>
    <s v="Não"/>
    <s v="Não"/>
    <n v="164200"/>
    <n v="0"/>
    <n v="0"/>
    <n v="161220"/>
    <n v="2980"/>
    <n v="0"/>
    <n v="164200"/>
    <n v="0"/>
    <n v="0"/>
    <m/>
    <m/>
    <s v="Contrato Adimplente"/>
    <m/>
    <d v="2024-12-20T00:00:00"/>
    <n v="3914.75"/>
    <d v="2024-12-11T00:00:00"/>
    <x v="0"/>
    <d v="2024-11-27T00:00:00"/>
    <m/>
    <m/>
    <m/>
    <m/>
    <s v="CAIXA CREDFÁCIL"/>
    <s v="Flávia Cristina da Silva Mittelstaedt"/>
    <m/>
    <m/>
    <d v="2025-03-18T00:00:00"/>
    <d v="2025-11-24T00:00:00"/>
    <s v="VENDA FINALIZADA"/>
    <d v="2024-11-22T00:00:00"/>
    <n v="31843"/>
    <n v="225000.4"/>
    <m/>
    <s v="FSA09"/>
    <n v="31843"/>
    <m/>
    <s v="Formosa"/>
    <s v="Goiás"/>
    <n v="5561991140234"/>
    <s v="RUA 09 Q 09"/>
    <n v="73802218"/>
    <s v="SETOR BOSQUE II"/>
    <s v="simonesilva.0704@gmail.com"/>
    <m/>
    <n v="3364"/>
    <m/>
    <m/>
    <m/>
    <m/>
    <n v="3240"/>
    <n v="6246"/>
    <s v="Professor(a)"/>
    <d v="2024-12-05T00:00:00"/>
    <m/>
    <m/>
    <m/>
    <m/>
    <s v="MP150500"/>
    <m/>
    <d v="2024-12-12T00:00:00"/>
    <m/>
    <d v="2024-11-28T00:00:00"/>
    <s v="Sim"/>
    <m/>
    <d v="2024-12-05T00:00:00"/>
    <m/>
    <m/>
    <m/>
    <d v="2024-12-18T00:00:00"/>
    <m/>
    <d v="2024-12-05T00:00:00"/>
    <d v="2024-12-18T00:00:00"/>
    <d v="2024-11-28T00:00:00"/>
    <d v="2025-02-03T00:00:00"/>
    <d v="2024-12-12T00:00:00"/>
    <m/>
    <d v="2024-11-29T00:00:00"/>
    <d v="2024-12-04T00:00:00"/>
    <m/>
    <d v="2024-12-16T00:00:00"/>
    <d v="2025-05-06T00:00:00"/>
    <d v="2024-12-03T00:00:00"/>
    <m/>
    <s v="Sim"/>
    <m/>
    <m/>
    <m/>
    <m/>
    <d v="2024-12-11T00:00:00"/>
    <m/>
    <m/>
    <m/>
    <m/>
    <d v="2025-01-09T00:00:00"/>
    <d v="2024-11-27T00:00:00"/>
    <d v="2025-05-06T00:00:00"/>
    <d v="2025-10-20T00:00:00"/>
    <d v="2025-10-22T00:00:00"/>
    <m/>
    <d v="2024-12-03T00:00:00"/>
    <m/>
    <m/>
    <m/>
    <m/>
    <m/>
    <m/>
    <m/>
    <m/>
    <m/>
    <m/>
    <m/>
    <m/>
    <m/>
    <m/>
    <m/>
    <n v="1780.95"/>
    <m/>
    <s v="Pago"/>
    <m/>
    <m/>
    <m/>
    <s v="SIM"/>
  </r>
  <r>
    <n v="4028"/>
    <x v="2"/>
    <n v="4920"/>
    <x v="7"/>
    <s v="Etapa Unica"/>
    <s v="BLOCO P"/>
    <s v="APTO 304"/>
    <s v="FORMOSA"/>
    <s v="ANTONIO BRUNO DO NASCIMENTO SOUSA"/>
    <s v="&quot;61983580384&quot;"/>
    <x v="0"/>
    <x v="40"/>
    <s v="Não"/>
    <s v="Não"/>
    <s v="Não"/>
    <s v="Não"/>
    <s v="Não"/>
    <s v="Não"/>
    <s v="Não"/>
    <n v="156139.85"/>
    <n v="663.6"/>
    <n v="0"/>
    <n v="126478.12"/>
    <n v="6787"/>
    <n v="0"/>
    <n v="133265.12"/>
    <n v="0"/>
    <n v="0"/>
    <m/>
    <n v="8787721866720"/>
    <s v="Contrato Adimplente"/>
    <m/>
    <d v="2025-01-15T00:00:00"/>
    <n v="2932.51"/>
    <d v="2024-12-10T00:00:00"/>
    <x v="0"/>
    <d v="2024-11-28T00:00:00"/>
    <m/>
    <m/>
    <m/>
    <m/>
    <s v="Endy Carvalho Consultoria imobiliária"/>
    <m/>
    <m/>
    <m/>
    <d v="2025-03-17T00:00:00"/>
    <d v="2025-11-13T00:00:00"/>
    <s v="VENDA FINALIZADA"/>
    <d v="2024-11-28T00:00:00"/>
    <n v="31736"/>
    <n v="221928.5"/>
    <m/>
    <s v="FSA010"/>
    <n v="31736"/>
    <m/>
    <s v="Formosa"/>
    <s v="Goiás"/>
    <n v="5561998307799"/>
    <s v="Rua 16"/>
    <n v="73813230"/>
    <s v="Formosinha"/>
    <s v="antoniobrunonascimentosousa@gmail.com"/>
    <m/>
    <n v="2350"/>
    <m/>
    <m/>
    <m/>
    <m/>
    <n v="3842"/>
    <n v="6231"/>
    <s v="Servente"/>
    <d v="2024-12-02T00:00:00"/>
    <m/>
    <m/>
    <s v="sim"/>
    <m/>
    <s v="MP143276"/>
    <d v="2024-12-03T00:00:00"/>
    <d v="2024-12-12T00:00:00"/>
    <m/>
    <d v="2024-11-28T00:00:00"/>
    <s v="Sim"/>
    <m/>
    <d v="2024-12-03T00:00:00"/>
    <d v="2024-11-05T00:00:00"/>
    <m/>
    <d v="2024-12-06T00:00:00"/>
    <d v="2025-01-08T00:00:00"/>
    <m/>
    <d v="2024-12-04T00:00:00"/>
    <d v="2025-01-09T00:00:00"/>
    <d v="2024-11-28T00:00:00"/>
    <d v="2025-01-03T00:00:00"/>
    <d v="2024-12-12T00:00:00"/>
    <m/>
    <d v="2024-12-03T00:00:00"/>
    <d v="2024-12-09T00:00:00"/>
    <d v="2025-04-27T00:00:00"/>
    <m/>
    <d v="2025-05-05T00:00:00"/>
    <d v="2024-12-09T00:00:00"/>
    <m/>
    <s v="Sim"/>
    <m/>
    <m/>
    <d v="2024-12-09T00:00:00"/>
    <m/>
    <d v="2024-12-16T00:00:00"/>
    <d v="2024-12-10T00:00:00"/>
    <d v="2025-01-15T00:00:00"/>
    <m/>
    <m/>
    <d v="2025-01-16T00:00:00"/>
    <d v="2024-11-28T00:00:00"/>
    <d v="2025-06-25T00:00:00"/>
    <m/>
    <d v="2025-09-18T00:00:00"/>
    <m/>
    <d v="2024-12-09T00:00:00"/>
    <m/>
    <m/>
    <m/>
    <m/>
    <m/>
    <m/>
    <m/>
    <m/>
    <m/>
    <m/>
    <m/>
    <m/>
    <m/>
    <m/>
    <m/>
    <n v="2180.06"/>
    <m/>
    <s v="Pago"/>
    <m/>
    <m/>
    <m/>
    <s v="SIM"/>
  </r>
  <r>
    <n v="4029"/>
    <x v="0"/>
    <n v="4924"/>
    <x v="12"/>
    <s v="Etapa Única"/>
    <s v="BLOCO ÚNICO"/>
    <n v="501"/>
    <s v="BRASÍLIA"/>
    <s v="RICARDO DE OLIVEIRA NONATO"/>
    <s v="&quot;71651896100&quot;"/>
    <x v="9"/>
    <x v="72"/>
    <s v="Não"/>
    <s v="Não"/>
    <s v="Não"/>
    <s v="Sim"/>
    <s v="Sim"/>
    <s v="Não"/>
    <s v="Não"/>
    <n v="290000"/>
    <n v="0"/>
    <n v="0"/>
    <n v="280000"/>
    <n v="0"/>
    <n v="10000"/>
    <n v="290000"/>
    <n v="0"/>
    <n v="0"/>
    <m/>
    <m/>
    <s v="Contrato Adimplente"/>
    <n v="377364"/>
    <d v="2024-12-18T00:00:00"/>
    <n v="1896.02"/>
    <d v="2024-10-18T00:00:00"/>
    <x v="0"/>
    <d v="2024-11-28T00:00:00"/>
    <m/>
    <m/>
    <m/>
    <m/>
    <s v="Facilitá Consultoria Imobiliária LTDA"/>
    <m/>
    <m/>
    <m/>
    <d v="2025-01-04T00:00:00"/>
    <d v="2025-01-04T00:00:00"/>
    <s v="VENDA FINALIZADA"/>
    <d v="2024-11-28T00:00:00"/>
    <m/>
    <n v="329000"/>
    <m/>
    <s v="DF 10"/>
    <m/>
    <m/>
    <s v="Taguatinga"/>
    <s v="Distrito Federal"/>
    <n v="5561991540595"/>
    <s v="QNE 2"/>
    <n v="72125020"/>
    <s v="Taguatinga Norte (Taguatinga)"/>
    <s v="ricoliver18@gmail.com"/>
    <m/>
    <n v="0"/>
    <m/>
    <m/>
    <m/>
    <m/>
    <n v="8192"/>
    <m/>
    <s v="Analista"/>
    <m/>
    <m/>
    <m/>
    <m/>
    <m/>
    <m/>
    <m/>
    <d v="2024-10-25T00:00:00"/>
    <m/>
    <m/>
    <s v="Sim"/>
    <m/>
    <m/>
    <d v="2024-10-10T00:00:00"/>
    <m/>
    <d v="2024-10-16T00:00:00"/>
    <d v="2024-11-14T00:00:00"/>
    <m/>
    <m/>
    <d v="2024-12-04T00:00:00"/>
    <m/>
    <m/>
    <d v="2024-11-11T00:00:00"/>
    <m/>
    <m/>
    <m/>
    <d v="2024-11-07T00:00:00"/>
    <d v="2024-11-13T00:00:00"/>
    <m/>
    <m/>
    <d v="2024-12-05T00:00:00"/>
    <m/>
    <m/>
    <m/>
    <m/>
    <m/>
    <m/>
    <d v="2024-10-16T00:00:00"/>
    <d v="2024-12-19T00:00:00"/>
    <m/>
    <m/>
    <d v="2024-12-30T00:00:00"/>
    <d v="2024-10-09T00:00:00"/>
    <m/>
    <m/>
    <m/>
    <m/>
    <d v="2024-10-18T00:00:00"/>
    <m/>
    <m/>
    <m/>
    <m/>
    <m/>
    <m/>
    <m/>
    <m/>
    <m/>
    <m/>
    <m/>
    <m/>
    <m/>
    <m/>
    <m/>
    <n v="10500"/>
    <m/>
    <m/>
    <m/>
    <m/>
    <m/>
    <s v="SIM"/>
  </r>
  <r>
    <n v="4030"/>
    <x v="0"/>
    <n v="4933"/>
    <x v="12"/>
    <s v="Etapa Única"/>
    <s v="BLOCO ÚNICO"/>
    <n v="502"/>
    <s v="BRASÍLIA"/>
    <s v="ADSON PEREIRA ROSADO DE SENA"/>
    <s v="&quot;90729331172&quot;"/>
    <x v="9"/>
    <x v="72"/>
    <s v="Não"/>
    <s v="Não"/>
    <s v="Não"/>
    <s v="Sim"/>
    <s v="Sim"/>
    <m/>
    <s v="Sim"/>
    <n v="210901.46"/>
    <n v="0"/>
    <n v="139100"/>
    <n v="210901.46"/>
    <n v="0"/>
    <n v="0"/>
    <n v="210901.46"/>
    <n v="0"/>
    <n v="0"/>
    <m/>
    <m/>
    <s v="Contrato Adimplente"/>
    <n v="377365"/>
    <d v="2024-12-13T00:00:00"/>
    <n v="3159.21"/>
    <d v="2024-10-18T00:00:00"/>
    <x v="0"/>
    <d v="2024-11-28T00:00:00"/>
    <m/>
    <m/>
    <m/>
    <m/>
    <s v="Lamartine Imóveis LTDA"/>
    <m/>
    <m/>
    <m/>
    <d v="2025-02-17T00:00:00"/>
    <d v="2025-02-17T00:00:00"/>
    <s v="VENDA FINALIZADA"/>
    <d v="2024-11-28T00:00:00"/>
    <m/>
    <n v="350001.46"/>
    <m/>
    <s v="DF 10"/>
    <m/>
    <m/>
    <s v="Brasília"/>
    <s v="Distrito Federal"/>
    <n v="5561981561610"/>
    <s v="QNL 14 Via 1"/>
    <n v="72160421"/>
    <s v="Taguatinga Norte (Taguatinga)"/>
    <s v="ADSONSENA82@GMAIL.COM"/>
    <m/>
    <n v="0"/>
    <m/>
    <m/>
    <m/>
    <m/>
    <n v="8193"/>
    <m/>
    <m/>
    <m/>
    <n v="2000"/>
    <d v="2024-10-18T00:00:00"/>
    <m/>
    <d v="2024-10-18T00:00:00"/>
    <m/>
    <m/>
    <d v="2024-10-25T00:00:00"/>
    <m/>
    <m/>
    <s v="Sim"/>
    <m/>
    <m/>
    <m/>
    <m/>
    <m/>
    <m/>
    <m/>
    <m/>
    <d v="2024-11-22T00:00:00"/>
    <m/>
    <m/>
    <m/>
    <m/>
    <m/>
    <m/>
    <m/>
    <m/>
    <m/>
    <m/>
    <d v="2024-11-28T00:00:00"/>
    <s v="Sim"/>
    <m/>
    <m/>
    <m/>
    <m/>
    <d v="2024-12-06T00:00:00"/>
    <d v="2024-10-15T00:00:00"/>
    <d v="2025-02-14T00:00:00"/>
    <m/>
    <m/>
    <d v="2025-02-17T00:00:00"/>
    <m/>
    <m/>
    <m/>
    <m/>
    <m/>
    <m/>
    <m/>
    <m/>
    <m/>
    <m/>
    <m/>
    <m/>
    <m/>
    <m/>
    <m/>
    <m/>
    <m/>
    <m/>
    <m/>
    <m/>
    <m/>
    <m/>
    <m/>
    <m/>
    <m/>
    <m/>
    <m/>
    <s v="SIM"/>
  </r>
  <r>
    <n v="4031"/>
    <x v="4"/>
    <n v="4934"/>
    <x v="12"/>
    <s v="Etapa Única"/>
    <s v="BLOCO ÚNICO"/>
    <n v="508"/>
    <s v="BRASÍLIA"/>
    <s v="KENYA CLEIDIANE SILVA DOS SANTOS"/>
    <s v="&quot;99479222191&quot;"/>
    <x v="9"/>
    <x v="72"/>
    <s v="Não"/>
    <s v="Não"/>
    <s v="Não"/>
    <s v="Não"/>
    <s v="Não"/>
    <s v="Não"/>
    <s v="Não"/>
    <n v="305450.74"/>
    <n v="0"/>
    <n v="0"/>
    <n v="0"/>
    <n v="0"/>
    <n v="0"/>
    <n v="0"/>
    <n v="0"/>
    <n v="0"/>
    <m/>
    <m/>
    <s v="Contrato Adimplente"/>
    <m/>
    <m/>
    <n v="0"/>
    <m/>
    <x v="1"/>
    <d v="2024-11-28T00:00:00"/>
    <m/>
    <m/>
    <m/>
    <m/>
    <s v="Leal Cred - Alto Padrão"/>
    <m/>
    <m/>
    <m/>
    <d v="2025-01-03T00:00:00"/>
    <d v="2026-04-07T00:00:00"/>
    <s v="VENDA FINALIZADA"/>
    <d v="2024-11-28T00:00:00"/>
    <m/>
    <n v="400889.95"/>
    <m/>
    <s v="DF 10"/>
    <m/>
    <m/>
    <s v="Lago Sul"/>
    <s v="Distrito Federal"/>
    <n v="5561985228005"/>
    <s v="SHIS QI 15 Conjunto 13"/>
    <n v="71635330"/>
    <s v="Setor de Habitações Individuais Sul"/>
    <s v="KENYACSANTOS@HOTMAIL.COM"/>
    <m/>
    <n v="0"/>
    <m/>
    <m/>
    <s v="Jessemar Silva Esteves Clementino (Gestor): Cliente Venda Direta, última parcela com vencimento para 15/11/2026. Parcela de chaves/Financiamento previsto para 31/12/2026"/>
    <s v="08/08/2025 às 10h25"/>
    <n v="8199"/>
    <m/>
    <m/>
    <m/>
    <m/>
    <m/>
    <m/>
    <m/>
    <m/>
    <m/>
    <m/>
    <m/>
    <m/>
    <m/>
    <m/>
    <m/>
    <m/>
    <m/>
    <m/>
    <m/>
    <m/>
    <m/>
    <m/>
    <m/>
    <m/>
    <m/>
    <m/>
    <m/>
    <m/>
    <m/>
    <m/>
    <m/>
    <m/>
    <m/>
    <m/>
    <m/>
    <m/>
    <m/>
    <m/>
    <m/>
    <m/>
    <m/>
    <m/>
    <m/>
    <m/>
    <m/>
    <m/>
    <m/>
    <m/>
    <m/>
    <m/>
    <m/>
    <m/>
    <m/>
    <m/>
    <m/>
    <m/>
    <m/>
    <m/>
    <m/>
    <m/>
    <m/>
    <m/>
    <m/>
    <m/>
    <m/>
    <m/>
    <m/>
    <m/>
    <m/>
    <m/>
    <m/>
    <m/>
  </r>
  <r>
    <n v="4032"/>
    <x v="1"/>
    <n v="4897"/>
    <x v="2"/>
    <s v="ETAPA 02"/>
    <s v="BLOCO O"/>
    <n v="4"/>
    <s v="ÁGUAS LINDAS"/>
    <s v="ELISMAR BARBOSA BEZERRA"/>
    <s v="&quot;03102517374&quot;"/>
    <x v="6"/>
    <x v="41"/>
    <s v="Não"/>
    <s v="Não"/>
    <s v="Não"/>
    <s v="Não"/>
    <s v="Não"/>
    <s v="Não"/>
    <s v="Não"/>
    <n v="180777.59"/>
    <n v="770.82"/>
    <n v="0"/>
    <n v="155868.1"/>
    <n v="17750"/>
    <n v="0"/>
    <n v="173618.1"/>
    <n v="0"/>
    <n v="0"/>
    <m/>
    <m/>
    <s v="Contrato Adimplente"/>
    <m/>
    <m/>
    <n v="0"/>
    <m/>
    <x v="1"/>
    <d v="2024-11-28T00:00:00"/>
    <m/>
    <m/>
    <m/>
    <m/>
    <s v="GRUPO IMERGE"/>
    <s v="Coordenação - Crédito"/>
    <m/>
    <m/>
    <d v="2024-12-11T00:00:00"/>
    <d v="2024-12-11T00:00:00"/>
    <s v="DISTRATO"/>
    <d v="2024-11-29T00:00:00"/>
    <n v="31740"/>
    <n v="208782"/>
    <m/>
    <s v="AGL28"/>
    <n v="31740"/>
    <m/>
    <s v="Brasília"/>
    <s v="Distrito Federal"/>
    <n v="5561991951605"/>
    <s v="QS 18 CONJUNTO 05"/>
    <n v="71884690"/>
    <s v="Riacho Fundo II"/>
    <s v="elism.barbosa1@gmail.com"/>
    <m/>
    <n v="3174.35"/>
    <m/>
    <m/>
    <m/>
    <m/>
    <n v="2939"/>
    <n v="5738"/>
    <s v="Auxiliar"/>
    <d v="2024-11-27T00:00:00"/>
    <m/>
    <m/>
    <m/>
    <m/>
    <s v="MP150506"/>
    <d v="2024-11-27T00:00:00"/>
    <m/>
    <m/>
    <d v="2024-11-28T00:00:00"/>
    <m/>
    <m/>
    <d v="2024-11-27T00:00:00"/>
    <m/>
    <m/>
    <m/>
    <m/>
    <m/>
    <d v="2024-11-27T00:00:00"/>
    <m/>
    <d v="2024-11-28T00:00:00"/>
    <m/>
    <m/>
    <m/>
    <d v="2024-12-02T00:00:00"/>
    <d v="2024-11-29T00:00:00"/>
    <m/>
    <m/>
    <m/>
    <d v="2024-11-29T00:00:00"/>
    <m/>
    <s v="Pendente Negociação-FI"/>
    <m/>
    <m/>
    <m/>
    <m/>
    <d v="2024-11-28T00:00:00"/>
    <m/>
    <m/>
    <m/>
    <m/>
    <m/>
    <d v="2024-11-27T00:00:00"/>
    <m/>
    <m/>
    <m/>
    <m/>
    <d v="2024-11-28T00:00:00"/>
    <m/>
    <m/>
    <m/>
    <m/>
    <m/>
    <m/>
    <m/>
    <m/>
    <m/>
    <m/>
    <m/>
    <m/>
    <m/>
    <m/>
    <m/>
    <m/>
    <m/>
    <s v="Não tem"/>
    <s v="VALIDADA"/>
    <s v="AGUARDANDO VALIDAÇÃO DE ESPELHO"/>
    <s v="FINALIZADO - SEM FIADOR"/>
    <s v="SIM"/>
  </r>
  <r>
    <n v="4033"/>
    <x v="0"/>
    <n v="4853"/>
    <x v="13"/>
    <s v="Etapa Unica"/>
    <s v="BLOCO H"/>
    <n v="203"/>
    <s v="ÁGUAS LINDAS"/>
    <s v="JURACY FREITAS DA SILVA"/>
    <s v="&quot;01172256144&quot;"/>
    <x v="3"/>
    <x v="83"/>
    <s v="Não"/>
    <s v="Não"/>
    <s v="Não"/>
    <s v="Sim"/>
    <s v="Sim"/>
    <s v="Não"/>
    <s v="Não"/>
    <n v="136128.29"/>
    <n v="595"/>
    <n v="0"/>
    <n v="118882.98"/>
    <n v="17077"/>
    <n v="0"/>
    <n v="135959.98000000001"/>
    <n v="0"/>
    <n v="0"/>
    <m/>
    <n v="8787721882807"/>
    <s v="Contrato Adimplente"/>
    <m/>
    <d v="2025-01-08T00:00:00"/>
    <n v="2924.77"/>
    <d v="2024-12-13T00:00:00"/>
    <x v="0"/>
    <d v="2024-11-28T00:00:00"/>
    <m/>
    <m/>
    <m/>
    <m/>
    <s v="Endy Carvalho Consultoria imobiliária"/>
    <m/>
    <m/>
    <m/>
    <d v="2026-01-26T00:00:00"/>
    <d v="2026-01-26T00:00:00"/>
    <s v="VENDA FINALIZADA"/>
    <d v="2024-11-29T00:00:00"/>
    <n v="31758"/>
    <n v="190444.18"/>
    <m/>
    <s v="AGL30 -"/>
    <n v="31758"/>
    <m/>
    <s v="Paranoá"/>
    <s v="Distrito Federal"/>
    <n v="5561981812256"/>
    <s v="DEL LAGO QD 37"/>
    <n v="71570000"/>
    <s v="PARANOA"/>
    <s v="juhdasilva042@gmail.com"/>
    <m/>
    <n v="2546.1799999999998"/>
    <m/>
    <m/>
    <m/>
    <m/>
    <n v="3996"/>
    <n v="6235"/>
    <s v="Contador"/>
    <d v="2024-11-13T00:00:00"/>
    <n v="892.5"/>
    <m/>
    <m/>
    <m/>
    <s v="MP147903"/>
    <d v="2024-11-13T00:00:00"/>
    <d v="2024-12-13T00:00:00"/>
    <m/>
    <d v="2024-11-21T00:00:00"/>
    <s v="Sim"/>
    <m/>
    <d v="2024-11-13T00:00:00"/>
    <m/>
    <m/>
    <m/>
    <d v="2024-12-23T00:00:00"/>
    <m/>
    <d v="2024-11-13T00:00:00"/>
    <d v="2025-01-06T00:00:00"/>
    <d v="2024-11-21T00:00:00"/>
    <d v="2025-04-01T00:00:00"/>
    <d v="2024-12-13T00:00:00"/>
    <m/>
    <d v="2024-11-21T00:00:00"/>
    <d v="2024-12-09T00:00:00"/>
    <m/>
    <d v="2024-12-20T00:00:00"/>
    <d v="2025-04-08T00:00:00"/>
    <d v="2024-12-09T00:00:00"/>
    <d v="2025-01-07T00:00:00"/>
    <s v="Sim"/>
    <m/>
    <m/>
    <m/>
    <m/>
    <d v="2024-11-28T00:00:00"/>
    <m/>
    <d v="2025-01-08T00:00:00"/>
    <m/>
    <m/>
    <d v="2025-01-09T00:00:00"/>
    <d v="2024-12-05T00:00:00"/>
    <d v="2025-04-10T00:00:00"/>
    <d v="2025-05-15T00:00:00"/>
    <d v="2025-05-26T00:00:00"/>
    <d v="2026-01-08T00:00:00"/>
    <d v="2024-12-06T00:00:00"/>
    <d v="2026-01-08T00:00:00"/>
    <m/>
    <m/>
    <m/>
    <m/>
    <m/>
    <m/>
    <m/>
    <m/>
    <m/>
    <m/>
    <m/>
    <m/>
    <m/>
    <m/>
    <n v="3805.32"/>
    <m/>
    <s v="Não tem"/>
    <s v="CADASTRO VALIDADO"/>
    <s v="FINALIZADO"/>
    <s v="FINALIZADO - SEM FIADOR"/>
    <s v="SIM"/>
  </r>
  <r>
    <n v="4034"/>
    <x v="1"/>
    <n v="4868"/>
    <x v="0"/>
    <s v="Única"/>
    <s v="BLOCO G"/>
    <n v="103"/>
    <s v="FORMOSA"/>
    <s v="HELLENA SOARES CARDOSO"/>
    <s v="&quot;09882347185&quot;"/>
    <x v="1"/>
    <x v="81"/>
    <s v="Não"/>
    <s v="Não"/>
    <s v="Não"/>
    <s v="Não"/>
    <s v="Não"/>
    <s v="Não"/>
    <s v="Não"/>
    <n v="160905.56"/>
    <n v="765"/>
    <n v="0"/>
    <n v="146248.56"/>
    <n v="4397"/>
    <n v="0"/>
    <n v="150645.56"/>
    <n v="0"/>
    <n v="0"/>
    <m/>
    <m/>
    <s v="Contrato Adimplente"/>
    <m/>
    <m/>
    <n v="0"/>
    <m/>
    <x v="1"/>
    <d v="2024-11-28T00:00:00"/>
    <m/>
    <m/>
    <m/>
    <m/>
    <s v="Endy Carvalho Consultoria imobiliária"/>
    <m/>
    <m/>
    <m/>
    <d v="2024-12-11T00:00:00"/>
    <d v="2024-12-11T00:00:00"/>
    <s v="DISTRATO"/>
    <d v="2024-11-29T00:00:00"/>
    <n v="31739"/>
    <n v="225000.76"/>
    <m/>
    <s v="FSA09"/>
    <n v="31739"/>
    <s v="MARIA LUIZA SOARES DE MENEZES - 06532084131"/>
    <s v="Formosa"/>
    <s v="Goiás"/>
    <n v="5561996743717"/>
    <s v="RUA GUATEMALA , Q.5"/>
    <n v="73803372"/>
    <s v="JARDIM DAS AMERICAS"/>
    <s v="hellena729282@gmail.com"/>
    <m/>
    <n v="2600"/>
    <m/>
    <m/>
    <m/>
    <m/>
    <n v="3121"/>
    <n v="6234"/>
    <s v="Auxiliar"/>
    <d v="2024-12-02T00:00:00"/>
    <m/>
    <m/>
    <s v="sim"/>
    <m/>
    <s v="MP150502"/>
    <d v="2024-12-03T00:00:00"/>
    <m/>
    <m/>
    <d v="2024-11-29T00:00:00"/>
    <m/>
    <m/>
    <d v="2024-12-03T00:00:00"/>
    <m/>
    <m/>
    <m/>
    <m/>
    <m/>
    <d v="2024-12-09T00:00:00"/>
    <m/>
    <d v="2024-12-02T00:00:00"/>
    <m/>
    <m/>
    <m/>
    <d v="2024-12-04T00:00:00"/>
    <d v="2024-11-29T00:00:00"/>
    <d v="2025-04-01T00:00:00"/>
    <m/>
    <m/>
    <d v="2024-11-29T00:00:00"/>
    <m/>
    <s v="Sim"/>
    <m/>
    <m/>
    <d v="2024-12-03T00:00:00"/>
    <m/>
    <m/>
    <d v="2024-12-05T00:00:00"/>
    <m/>
    <m/>
    <m/>
    <m/>
    <d v="2024-11-28T00:00:00"/>
    <m/>
    <m/>
    <m/>
    <m/>
    <d v="2024-11-29T00:00:00"/>
    <m/>
    <m/>
    <m/>
    <m/>
    <m/>
    <m/>
    <m/>
    <m/>
    <m/>
    <m/>
    <m/>
    <m/>
    <m/>
    <m/>
    <m/>
    <m/>
    <m/>
    <s v="Não tem"/>
    <m/>
    <m/>
    <m/>
    <s v="NÃO"/>
  </r>
  <r>
    <n v="4035"/>
    <x v="2"/>
    <n v="4930"/>
    <x v="7"/>
    <s v="Etapa Unica"/>
    <s v="BLOCO I"/>
    <s v="APTO 104"/>
    <s v="FORMOSA"/>
    <s v="MANOEL APARECIDO BARBOSA DA SILVA"/>
    <s v="&quot;09580827664&quot;"/>
    <x v="1"/>
    <x v="3"/>
    <s v="Não"/>
    <s v="Não"/>
    <s v="Não"/>
    <s v="Não"/>
    <s v="Não"/>
    <s v="Não"/>
    <s v="Não"/>
    <n v="161044.01999999999"/>
    <n v="685.52"/>
    <n v="0"/>
    <n v="129190.45"/>
    <n v="23933"/>
    <n v="0"/>
    <n v="153123.45000000001"/>
    <n v="0"/>
    <n v="0"/>
    <m/>
    <n v="8787721876971"/>
    <s v="Contrato Adimplente"/>
    <m/>
    <d v="2024-12-20T00:00:00"/>
    <n v="2760.41"/>
    <d v="2024-12-06T00:00:00"/>
    <x v="0"/>
    <d v="2024-11-28T00:00:00"/>
    <m/>
    <m/>
    <m/>
    <m/>
    <s v="Endy Carvalho Consultoria imobiliária"/>
    <m/>
    <m/>
    <m/>
    <d v="2025-02-12T00:00:00"/>
    <d v="2025-11-13T00:00:00"/>
    <s v="VENDA FINALIZADA"/>
    <d v="2024-11-29T00:00:00"/>
    <n v="31741"/>
    <n v="221930.23999999999"/>
    <m/>
    <s v="FSA010"/>
    <n v="31741"/>
    <m/>
    <s v="Formosa"/>
    <s v="Goiás"/>
    <n v="5561998116121"/>
    <s v="VIA 12 - B Q 2"/>
    <n v="73804065"/>
    <s v="CHACARAS SETOR ABREU"/>
    <s v="manoel1983sil@gmail.com"/>
    <m/>
    <n v="2285.0700000000002"/>
    <d v="2025-05-05T00:00:00"/>
    <m/>
    <m/>
    <m/>
    <n v="3729"/>
    <n v="6186"/>
    <s v="Auxiliar"/>
    <d v="2024-11-28T00:00:00"/>
    <m/>
    <m/>
    <s v="sim"/>
    <m/>
    <s v="MP143277"/>
    <d v="2024-11-28T00:00:00"/>
    <m/>
    <m/>
    <d v="2024-12-03T00:00:00"/>
    <m/>
    <m/>
    <d v="2024-11-28T00:00:00"/>
    <m/>
    <m/>
    <m/>
    <d v="2024-12-12T00:00:00"/>
    <m/>
    <d v="2024-11-28T00:00:00"/>
    <d v="2024-12-12T00:00:00"/>
    <d v="2024-12-03T00:00:00"/>
    <d v="2025-02-03T00:00:00"/>
    <d v="2024-12-09T00:00:00"/>
    <m/>
    <d v="2024-12-04T00:00:00"/>
    <d v="2024-11-29T00:00:00"/>
    <d v="2025-05-05T00:00:00"/>
    <d v="2024-12-10T00:00:00"/>
    <d v="2025-05-05T00:00:00"/>
    <d v="2024-11-29T00:00:00"/>
    <m/>
    <s v="Sim"/>
    <m/>
    <m/>
    <d v="2024-12-03T00:00:00"/>
    <m/>
    <d v="2024-12-10T00:00:00"/>
    <d v="2024-12-05T00:00:00"/>
    <d v="2024-12-20T00:00:00"/>
    <m/>
    <m/>
    <d v="2024-12-23T00:00:00"/>
    <d v="2024-11-28T00:00:00"/>
    <d v="2025-06-25T00:00:00"/>
    <d v="2025-07-02T00:00:00"/>
    <d v="2025-09-18T00:00:00"/>
    <m/>
    <d v="2024-11-29T00:00:00"/>
    <m/>
    <m/>
    <m/>
    <m/>
    <m/>
    <m/>
    <m/>
    <m/>
    <m/>
    <m/>
    <m/>
    <m/>
    <m/>
    <m/>
    <m/>
    <n v="2098.3200000000002"/>
    <m/>
    <m/>
    <m/>
    <m/>
    <m/>
    <m/>
  </r>
  <r>
    <n v="4036"/>
    <x v="1"/>
    <n v="4877"/>
    <x v="2"/>
    <s v="ETAPA 02"/>
    <s v="BLOCO O"/>
    <n v="203"/>
    <s v="ÁGUAS LINDAS"/>
    <s v="SCARLAT CAMILA PARANHOS DANTAS"/>
    <s v="&quot;04977751159&quot;"/>
    <x v="3"/>
    <x v="49"/>
    <s v="Não"/>
    <s v="Não"/>
    <s v="Não"/>
    <s v="Não"/>
    <s v="Não"/>
    <s v="Não"/>
    <s v="Não"/>
    <n v="159906.35999999999"/>
    <n v="718.8"/>
    <n v="0"/>
    <n v="137187.78"/>
    <n v="22968"/>
    <n v="0"/>
    <n v="160155.78"/>
    <n v="0"/>
    <n v="0"/>
    <m/>
    <m/>
    <s v="Contrato Adimplente"/>
    <m/>
    <m/>
    <n v="0"/>
    <m/>
    <x v="1"/>
    <d v="2024-11-28T00:00:00"/>
    <m/>
    <m/>
    <m/>
    <m/>
    <s v="Endy Carvalho Consultoria imobiliária"/>
    <m/>
    <m/>
    <m/>
    <d v="2024-12-12T00:00:00"/>
    <d v="2025-04-29T00:00:00"/>
    <s v="DISTRATO"/>
    <d v="2024-11-29T00:00:00"/>
    <n v="31764"/>
    <n v="208000.36"/>
    <m/>
    <s v="AGL28"/>
    <n v="31764"/>
    <m/>
    <s v="Brasília"/>
    <s v="Distrito Federal"/>
    <n v="5561992762608"/>
    <s v="SHSN CH VILA DA PAZ 27"/>
    <n v="72243300"/>
    <s v="CEILANDIA II"/>
    <s v="skarllat2011@gmail.com"/>
    <m/>
    <n v="2396"/>
    <d v="2025-05-11T00:00:00"/>
    <m/>
    <m/>
    <m/>
    <n v="2946"/>
    <n v="6236"/>
    <s v="Gerente"/>
    <d v="2024-11-19T00:00:00"/>
    <m/>
    <m/>
    <m/>
    <m/>
    <s v="MP150493"/>
    <d v="2024-11-19T00:00:00"/>
    <m/>
    <m/>
    <d v="2024-11-27T00:00:00"/>
    <m/>
    <m/>
    <d v="2024-11-19T00:00:00"/>
    <m/>
    <m/>
    <m/>
    <m/>
    <m/>
    <d v="2024-11-19T00:00:00"/>
    <m/>
    <d v="2024-11-27T00:00:00"/>
    <m/>
    <m/>
    <m/>
    <d v="2024-12-02T00:00:00"/>
    <m/>
    <m/>
    <m/>
    <m/>
    <m/>
    <m/>
    <m/>
    <m/>
    <m/>
    <m/>
    <m/>
    <d v="2024-11-28T00:00:00"/>
    <m/>
    <m/>
    <m/>
    <m/>
    <m/>
    <m/>
    <m/>
    <m/>
    <m/>
    <m/>
    <m/>
    <m/>
    <m/>
    <m/>
    <m/>
    <m/>
    <m/>
    <m/>
    <m/>
    <m/>
    <m/>
    <m/>
    <m/>
    <m/>
    <m/>
    <m/>
    <m/>
    <m/>
    <s v="Não tem"/>
    <s v="VALIDADA"/>
    <s v="AGUARDANDO COMPROCANTE DE PAGAMENTO DE RESTRIÇÃO PARA ENVIAR CONFORMIDADE"/>
    <s v="FINALIZADO - SEM FIADOR"/>
    <s v="TALVEZ"/>
  </r>
  <r>
    <n v="4037"/>
    <x v="0"/>
    <n v="4886"/>
    <x v="3"/>
    <s v="ETAPA 01"/>
    <s v="TOWNHOUSE"/>
    <n v="15"/>
    <s v="FORMOSA"/>
    <s v="EDUARDO BALIEIRO FERREIRA"/>
    <s v="&quot;00769997180&quot;"/>
    <x v="8"/>
    <x v="69"/>
    <s v="Não"/>
    <s v="Não"/>
    <s v="Não"/>
    <s v="Sim"/>
    <s v="Não"/>
    <s v="Não"/>
    <s v="Não"/>
    <n v="475352.74"/>
    <n v="0"/>
    <n v="0"/>
    <n v="920483"/>
    <n v="0"/>
    <n v="0"/>
    <n v="920483"/>
    <n v="0"/>
    <n v="0"/>
    <m/>
    <m/>
    <s v="Contrato Adimplente"/>
    <m/>
    <d v="2025-08-20T00:00:00"/>
    <n v="6684.53"/>
    <d v="2025-05-23T00:00:00"/>
    <x v="2"/>
    <d v="2024-11-29T00:00:00"/>
    <m/>
    <m/>
    <m/>
    <m/>
    <s v="CAIXA CREDFÁCIL"/>
    <s v="Aline Pereira - CCA CREDFÁCIL"/>
    <m/>
    <m/>
    <d v="2025-08-25T00:00:00"/>
    <d v="2025-08-25T00:00:00"/>
    <s v="VENDA FINALIZADA"/>
    <d v="2024-11-29T00:00:00"/>
    <n v="31738"/>
    <n v="920483"/>
    <m/>
    <s v="FSA 03"/>
    <n v="31738"/>
    <s v="EVOLUÇÃO PEÇAS AGRÍCOLA LTDA - 45842668000114,RENATA DIAS BERNARDES SALATA BALIEIRO - 01869514181"/>
    <s v="Formosa"/>
    <s v="Goiás"/>
    <n v="5564984070533"/>
    <s v="RUA 12"/>
    <n v="73808775"/>
    <s v="SETOR BELA VISTA"/>
    <s v="evolucaopecasagricolas@gmail.com"/>
    <n v="5564984070533"/>
    <n v="16911.439999999999"/>
    <m/>
    <m/>
    <s v="Eduardo Martins (Gestor): Dados publicados no EPR da Caixa. Repasse finalizado com sucesso."/>
    <s v="25/08/2025 às 10h46"/>
    <n v="1983"/>
    <n v="6232"/>
    <s v="Gerente"/>
    <d v="2025-05-15T00:00:00"/>
    <m/>
    <m/>
    <s v="sim"/>
    <m/>
    <m/>
    <d v="2025-05-15T00:00:00"/>
    <m/>
    <m/>
    <m/>
    <s v="Sim"/>
    <m/>
    <d v="2025-05-15T00:00:00"/>
    <m/>
    <m/>
    <m/>
    <s v="25/06/0025"/>
    <m/>
    <d v="2025-05-19T00:00:00"/>
    <d v="2025-08-08T00:00:00"/>
    <m/>
    <m/>
    <d v="2025-06-17T00:00:00"/>
    <m/>
    <m/>
    <d v="2025-05-20T00:00:00"/>
    <m/>
    <d v="2025-06-18T00:00:00"/>
    <m/>
    <d v="2025-05-20T00:00:00"/>
    <d v="2025-08-08T00:00:00"/>
    <s v="Sim"/>
    <d v="2025-08-13T00:00:00"/>
    <m/>
    <d v="2025-05-20T00:00:00"/>
    <d v="2025-08-14T00:00:00"/>
    <m/>
    <d v="2025-05-21T00:00:00"/>
    <d v="2025-08-20T00:00:00"/>
    <m/>
    <m/>
    <m/>
    <d v="2025-05-15T00:00:00"/>
    <m/>
    <m/>
    <m/>
    <m/>
    <d v="2025-05-20T00:00:00"/>
    <m/>
    <m/>
    <m/>
    <m/>
    <m/>
    <m/>
    <m/>
    <m/>
    <m/>
    <n v="48856"/>
    <m/>
    <m/>
    <m/>
    <m/>
    <m/>
    <n v="6992"/>
    <m/>
    <m/>
    <m/>
    <m/>
    <m/>
    <s v="SIM"/>
  </r>
  <r>
    <n v="4038"/>
    <x v="0"/>
    <n v="4912"/>
    <x v="3"/>
    <s v="ETAPA 01"/>
    <s v="BLOCO RESIDENCIAL"/>
    <s v="APT 405"/>
    <s v="FORMOSA"/>
    <s v="CRISTINA NAVES DE DEUS"/>
    <s v="&quot;99870720110&quot;"/>
    <x v="1"/>
    <x v="34"/>
    <s v="Não"/>
    <s v="Não"/>
    <s v="Não"/>
    <s v="Não"/>
    <s v="Não"/>
    <s v="Não"/>
    <s v="Não"/>
    <n v="470000"/>
    <n v="0"/>
    <n v="0"/>
    <n v="0"/>
    <n v="0"/>
    <n v="0"/>
    <n v="0"/>
    <n v="0"/>
    <n v="0"/>
    <m/>
    <m/>
    <s v="Contrato Adimplente"/>
    <m/>
    <m/>
    <n v="0"/>
    <m/>
    <x v="1"/>
    <d v="2024-11-29T00:00:00"/>
    <m/>
    <m/>
    <m/>
    <m/>
    <s v="GRUPO IMERGE"/>
    <s v="Eduardo - Crédito Novka"/>
    <m/>
    <m/>
    <d v="2025-08-12T00:00:00"/>
    <d v="2025-08-12T00:00:00"/>
    <s v="VENDA FINALIZADA"/>
    <d v="2024-11-26T00:00:00"/>
    <n v="31782"/>
    <n v="470000"/>
    <m/>
    <s v="FSA 03"/>
    <n v="31782"/>
    <m/>
    <s v="Formosa"/>
    <s v="Goiás"/>
    <n v="556199497500"/>
    <s v="RUA NASSIM ABDALA SAAD Q 57 L 4A"/>
    <n v="73814110"/>
    <s v="PARQUE LAGUNA II"/>
    <s v="deus.cris4@gmail.com"/>
    <m/>
    <n v="14300"/>
    <m/>
    <m/>
    <s v="Eduardo Martins (Gestor): Thomaz Aquino agendou com a cliente a assinatura da Escritura para 17/02/2025 às 15:00 diretamente no cartório. Anderson (Despachante) da filial Formosa/GO avisado do agendamento para acompanhamento."/>
    <s v="13/02/2025 às 17h45"/>
    <n v="1961"/>
    <n v="6237"/>
    <m/>
    <m/>
    <m/>
    <m/>
    <m/>
    <m/>
    <m/>
    <m/>
    <m/>
    <m/>
    <m/>
    <m/>
    <m/>
    <m/>
    <m/>
    <m/>
    <m/>
    <m/>
    <m/>
    <m/>
    <m/>
    <m/>
    <m/>
    <m/>
    <m/>
    <m/>
    <m/>
    <m/>
    <m/>
    <m/>
    <m/>
    <m/>
    <m/>
    <m/>
    <m/>
    <m/>
    <m/>
    <m/>
    <m/>
    <m/>
    <m/>
    <m/>
    <m/>
    <m/>
    <m/>
    <m/>
    <m/>
    <m/>
    <m/>
    <m/>
    <m/>
    <m/>
    <m/>
    <m/>
    <m/>
    <m/>
    <m/>
    <m/>
    <m/>
    <m/>
    <m/>
    <m/>
    <m/>
    <m/>
    <m/>
    <m/>
    <m/>
    <m/>
    <m/>
    <m/>
    <m/>
  </r>
  <r>
    <n v="4039"/>
    <x v="0"/>
    <n v="4914"/>
    <x v="2"/>
    <s v="ETAPA 02"/>
    <s v="BLOCO M"/>
    <n v="103"/>
    <s v="ÁGUAS LINDAS"/>
    <s v="MATHEUS LIRA LEAL"/>
    <s v="&quot;04698349192&quot;"/>
    <x v="3"/>
    <x v="44"/>
    <s v="Não"/>
    <s v="Não"/>
    <s v="Não"/>
    <s v="Sim"/>
    <s v="Não"/>
    <s v="Não"/>
    <s v="Não"/>
    <n v="160892.69"/>
    <n v="619.17999999999995"/>
    <n v="0"/>
    <n v="117775.56"/>
    <n v="36181"/>
    <n v="0"/>
    <n v="153956.56"/>
    <n v="0"/>
    <n v="0"/>
    <m/>
    <n v="8787721877811"/>
    <s v="Contrato Adimplente"/>
    <m/>
    <d v="2024-12-13T00:00:00"/>
    <n v="2798.09"/>
    <d v="2024-12-05T00:00:00"/>
    <x v="0"/>
    <d v="2024-11-29T00:00:00"/>
    <m/>
    <m/>
    <m/>
    <m/>
    <s v="Endy Carvalho Consultoria imobiliária"/>
    <m/>
    <m/>
    <m/>
    <d v="2025-03-26T00:00:00"/>
    <d v="2025-03-26T00:00:00"/>
    <s v="VENDA FINALIZADA"/>
    <d v="2024-11-26T00:00:00"/>
    <n v="31783"/>
    <n v="205963.28"/>
    <m/>
    <s v="AGL28"/>
    <n v="31783"/>
    <m/>
    <s v="Ceilândia"/>
    <s v="Distrito Federal"/>
    <n v="5561984497512"/>
    <s v="QNO 15 CONJUNTO D"/>
    <n v="72255604"/>
    <s v="CEILANDIA NORTE"/>
    <s v="matheuslira278@gmail.com"/>
    <m/>
    <n v="2063.9299999999998"/>
    <d v="2025-04-26T00:00:00"/>
    <m/>
    <m/>
    <m/>
    <n v="2908"/>
    <n v="6238"/>
    <s v="Consultor"/>
    <d v="2024-11-26T00:00:00"/>
    <n v="922.91"/>
    <m/>
    <m/>
    <m/>
    <s v="MP150508"/>
    <d v="2024-11-26T00:00:00"/>
    <d v="2024-12-06T00:00:00"/>
    <m/>
    <d v="2024-11-29T00:00:00"/>
    <s v="Sim"/>
    <m/>
    <d v="2024-11-26T00:00:00"/>
    <m/>
    <m/>
    <m/>
    <d v="2024-12-06T00:00:00"/>
    <m/>
    <d v="2024-11-26T00:00:00"/>
    <d v="2024-12-10T00:00:00"/>
    <d v="2024-11-29T00:00:00"/>
    <d v="2025-01-01T00:00:00"/>
    <d v="2024-12-06T00:00:00"/>
    <m/>
    <d v="2024-12-02T00:00:00"/>
    <d v="2024-12-04T00:00:00"/>
    <m/>
    <d v="2024-12-06T00:00:00"/>
    <d v="2025-01-22T00:00:00"/>
    <d v="2024-12-03T00:00:00"/>
    <d v="2024-12-10T00:00:00"/>
    <s v="Sim"/>
    <m/>
    <m/>
    <m/>
    <m/>
    <d v="2024-11-29T00:00:00"/>
    <m/>
    <d v="2024-12-13T00:00:00"/>
    <m/>
    <m/>
    <d v="2024-12-16T00:00:00"/>
    <d v="2024-12-03T00:00:00"/>
    <d v="2025-01-23T00:00:00"/>
    <d v="2025-02-01T00:00:00"/>
    <d v="2025-02-13T00:00:00"/>
    <d v="2025-03-12T00:00:00"/>
    <d v="2024-12-03T00:00:00"/>
    <d v="2025-03-12T00:00:00"/>
    <m/>
    <m/>
    <m/>
    <m/>
    <m/>
    <m/>
    <m/>
    <m/>
    <m/>
    <m/>
    <m/>
    <m/>
    <m/>
    <m/>
    <n v="4105.32"/>
    <m/>
    <s v="Não tem"/>
    <s v="VALIDADO"/>
    <s v="FINALIZADO"/>
    <s v="FINALIZADO - SEM FIADOR"/>
    <s v="SIM"/>
  </r>
  <r>
    <n v="4040"/>
    <x v="1"/>
    <n v="4865"/>
    <x v="2"/>
    <s v="ETAPA 02"/>
    <s v="BLOCO Q"/>
    <n v="103"/>
    <s v="ÁGUAS LINDAS"/>
    <s v="SAMUEL ALVES DA SILVA"/>
    <s v="&quot;71089118171&quot;"/>
    <x v="2"/>
    <x v="55"/>
    <s v="Não"/>
    <s v="Não"/>
    <s v="Não"/>
    <s v="Sim"/>
    <s v="Sim"/>
    <s v="Não"/>
    <s v="Não"/>
    <n v="141257.79999999999"/>
    <n v="525"/>
    <n v="0"/>
    <n v="102392.88"/>
    <n v="38867"/>
    <n v="0"/>
    <n v="141259.88"/>
    <n v="0"/>
    <n v="0"/>
    <m/>
    <n v="8787721795882"/>
    <s v="Contrato Adimplente"/>
    <m/>
    <m/>
    <n v="5453.75"/>
    <d v="2024-12-06T00:00:00"/>
    <x v="0"/>
    <d v="2024-11-29T00:00:00"/>
    <m/>
    <m/>
    <m/>
    <m/>
    <s v="Endy Carvalho Consultoria imobiliária"/>
    <m/>
    <m/>
    <m/>
    <d v="2025-02-21T00:00:00"/>
    <d v="2025-02-21T00:00:00"/>
    <s v="DISTRATO"/>
    <d v="2024-11-15T00:00:00"/>
    <n v="31785"/>
    <n v="197400"/>
    <m/>
    <s v="AGL28"/>
    <n v="31785"/>
    <m/>
    <s v="Águas Lindas de Goiás"/>
    <s v="Goiás"/>
    <n v="5561993999454"/>
    <s v="Q 64 L 36"/>
    <n v="72910052"/>
    <s v="PEROLA II"/>
    <s v="SAMUELALVESLEUMAS21@GMAIL.COM"/>
    <m/>
    <n v="1842"/>
    <m/>
    <m/>
    <s v="Samilly Vitoria Ferreira (Gestor): Caso com comercial, cliente quer desistir por conta do valor gerado por ter dois imóveis no nome. "/>
    <s v="06/01/2025 às 14h17"/>
    <n v="2976"/>
    <n v="6239"/>
    <s v="Açogueiro"/>
    <d v="2024-12-04T00:00:00"/>
    <m/>
    <m/>
    <s v="sim"/>
    <m/>
    <s v="MP150469"/>
    <d v="2024-12-04T00:00:00"/>
    <d v="2024-12-12T00:00:00"/>
    <m/>
    <d v="2024-11-21T00:00:00"/>
    <s v="Sim"/>
    <m/>
    <d v="2024-12-04T00:00:00"/>
    <m/>
    <m/>
    <m/>
    <d v="2024-12-20T00:00:00"/>
    <m/>
    <d v="2024-12-04T00:00:00"/>
    <d v="2024-12-23T00:00:00"/>
    <d v="2024-11-21T00:00:00"/>
    <d v="2025-01-01T00:00:00"/>
    <d v="2024-12-16T00:00:00"/>
    <m/>
    <d v="2024-11-21T00:00:00"/>
    <d v="2024-12-02T00:00:00"/>
    <m/>
    <d v="2024-12-19T00:00:00"/>
    <d v="2025-01-21T00:00:00"/>
    <d v="2024-12-02T00:00:00"/>
    <m/>
    <s v="Sim"/>
    <m/>
    <m/>
    <m/>
    <m/>
    <d v="2024-11-29T00:00:00"/>
    <m/>
    <m/>
    <m/>
    <m/>
    <m/>
    <d v="2024-11-29T00:00:00"/>
    <m/>
    <m/>
    <m/>
    <m/>
    <d v="2024-12-02T00:00:00"/>
    <m/>
    <m/>
    <m/>
    <m/>
    <m/>
    <m/>
    <m/>
    <m/>
    <m/>
    <m/>
    <m/>
    <m/>
    <m/>
    <m/>
    <m/>
    <n v="3805.32"/>
    <s v="PAGO NA MAQUININHA DA LOJA"/>
    <s v="Pago"/>
    <s v="CADASTRO VALIDADO"/>
    <s v="FINALIZADO"/>
    <s v="FINALIZADO - SEM FIADOR"/>
    <s v="SIM"/>
  </r>
  <r>
    <n v="4041"/>
    <x v="0"/>
    <n v="4915"/>
    <x v="2"/>
    <s v="ETAPA 02"/>
    <s v="BLOCO R"/>
    <n v="3"/>
    <s v="ÁGUAS LINDAS"/>
    <s v="ALESSANDRO BARBOSA DOS SANTOS"/>
    <s v="&quot;93656092168&quot;"/>
    <x v="2"/>
    <x v="76"/>
    <s v="Não"/>
    <s v="Não"/>
    <s v="Não"/>
    <s v="Sim"/>
    <s v="Sim"/>
    <s v="Não"/>
    <s v="Não"/>
    <n v="156780.32"/>
    <n v="630"/>
    <n v="0"/>
    <n v="122731.54"/>
    <n v="35149"/>
    <n v="0"/>
    <n v="157880.54"/>
    <n v="0"/>
    <n v="0"/>
    <m/>
    <n v="8787721891385"/>
    <s v="Contrato Adimplente"/>
    <n v="96281"/>
    <d v="2025-01-21T00:00:00"/>
    <n v="2924.77"/>
    <d v="2024-12-09T00:00:00"/>
    <x v="0"/>
    <d v="2024-11-29T00:00:00"/>
    <m/>
    <m/>
    <m/>
    <m/>
    <s v="Endy Carvalho Consultoria imobiliária"/>
    <m/>
    <m/>
    <m/>
    <d v="2025-03-26T00:00:00"/>
    <d v="2025-03-26T00:00:00"/>
    <s v="VENDA FINALIZADA"/>
    <d v="2024-11-26T00:00:00"/>
    <n v="31845"/>
    <n v="206780"/>
    <m/>
    <s v="AGL28"/>
    <n v="31845"/>
    <m/>
    <s v="Águas Lindas de Goiás"/>
    <s v="Goiás"/>
    <n v="5561986386288"/>
    <s v="RUA 09 Q 37 L 12 CONJUNTO B SETOR 2"/>
    <n v="72910000"/>
    <s v="SETOR 2"/>
    <s v="alessandrobarbosa2343@gmail.com"/>
    <m/>
    <n v="2100"/>
    <d v="2024-12-04T00:00:00"/>
    <m/>
    <m/>
    <m/>
    <n v="2989"/>
    <n v="6249"/>
    <s v="Autônomo(a)"/>
    <d v="2024-11-26T00:00:00"/>
    <n v="898.24"/>
    <d v="2024-12-09T00:00:00"/>
    <m/>
    <m/>
    <s v="MP150507"/>
    <d v="2024-11-26T00:00:00"/>
    <d v="2024-12-12T00:00:00"/>
    <m/>
    <d v="2024-11-28T00:00:00"/>
    <s v="Sim"/>
    <m/>
    <d v="2024-11-26T00:00:00"/>
    <m/>
    <m/>
    <m/>
    <d v="2024-12-16T00:00:00"/>
    <m/>
    <d v="2024-11-26T00:00:00"/>
    <d v="2025-01-07T00:00:00"/>
    <d v="2024-11-28T00:00:00"/>
    <d v="2025-01-01T00:00:00"/>
    <d v="2024-12-12T00:00:00"/>
    <m/>
    <d v="2024-12-02T00:00:00"/>
    <d v="2024-12-04T00:00:00"/>
    <m/>
    <d v="2024-12-12T00:00:00"/>
    <d v="2025-01-22T00:00:00"/>
    <d v="2024-12-04T00:00:00"/>
    <d v="2025-01-20T00:00:00"/>
    <s v="Sim"/>
    <m/>
    <m/>
    <m/>
    <m/>
    <d v="2024-11-29T00:00:00"/>
    <m/>
    <d v="2025-01-21T00:00:00"/>
    <m/>
    <m/>
    <d v="2025-01-28T00:00:00"/>
    <d v="2024-12-03T00:00:00"/>
    <d v="2025-01-23T00:00:00"/>
    <d v="2025-02-01T00:00:00"/>
    <d v="2025-02-13T00:00:00"/>
    <d v="2025-03-12T00:00:00"/>
    <d v="2024-12-03T00:00:00"/>
    <d v="2025-03-12T00:00:00"/>
    <m/>
    <m/>
    <m/>
    <m/>
    <m/>
    <m/>
    <m/>
    <m/>
    <m/>
    <m/>
    <m/>
    <m/>
    <m/>
    <m/>
    <n v="4005.32"/>
    <m/>
    <s v="Não tem"/>
    <s v="VALIDADA"/>
    <s v="FINALIZADO"/>
    <s v="FINALIZADO - SEM FIADOR"/>
    <s v="SIM"/>
  </r>
  <r>
    <n v="4042"/>
    <x v="2"/>
    <n v="4913"/>
    <x v="0"/>
    <s v="Única"/>
    <s v="BLOCO E"/>
    <s v="4 (PCD)"/>
    <s v="FORMOSA"/>
    <s v="GISELIA ALVES DOS SANTOS"/>
    <s v="&quot;97837881168&quot;"/>
    <x v="1"/>
    <x v="21"/>
    <s v="Não"/>
    <s v="Não"/>
    <s v="Não"/>
    <s v="Não"/>
    <s v="Não"/>
    <s v="Não"/>
    <s v="Não"/>
    <n v="158462.47"/>
    <n v="818.07"/>
    <n v="0"/>
    <n v="138292.78"/>
    <n v="11921"/>
    <n v="0"/>
    <n v="150213.78"/>
    <n v="0"/>
    <n v="0"/>
    <m/>
    <n v="8787721883196"/>
    <s v="Contrato Adimplente"/>
    <m/>
    <d v="2025-02-20T00:00:00"/>
    <n v="3008.24"/>
    <d v="2024-12-13T00:00:00"/>
    <x v="0"/>
    <d v="2024-11-30T00:00:00"/>
    <m/>
    <m/>
    <m/>
    <m/>
    <s v="Endy Carvalho Consultoria imobiliária"/>
    <m/>
    <m/>
    <m/>
    <d v="2025-03-17T00:00:00"/>
    <d v="2025-11-24T00:00:00"/>
    <s v="VENDA FINALIZADA"/>
    <d v="2024-11-26T00:00:00"/>
    <n v="31844"/>
    <n v="230183.42"/>
    <m/>
    <s v="FSA09"/>
    <n v="31844"/>
    <s v="MARILZA MACHADO DA COSTA - 84360950144"/>
    <s v="Formosa"/>
    <s v="Goiás"/>
    <n v="5561999167184"/>
    <s v="RUA PROJETADA"/>
    <n v="73800000"/>
    <s v="SETOR SUL"/>
    <s v="alvesgiselia633@gmail.com"/>
    <m/>
    <n v="2726.91"/>
    <d v="2025-05-18T00:00:00"/>
    <m/>
    <m/>
    <m/>
    <n v="3100"/>
    <n v="6247"/>
    <s v="Cozinheiro"/>
    <d v="2024-12-06T00:00:00"/>
    <m/>
    <m/>
    <s v="sim"/>
    <m/>
    <s v="MP150503"/>
    <d v="2024-12-06T00:00:00"/>
    <d v="2024-12-16T00:00:00"/>
    <m/>
    <d v="2024-12-02T00:00:00"/>
    <s v="Sim"/>
    <m/>
    <d v="2024-12-06T00:00:00"/>
    <d v="2024-12-06T00:00:00"/>
    <m/>
    <d v="2024-12-11T00:00:00"/>
    <d v="2025-01-08T00:00:00"/>
    <m/>
    <d v="2024-12-10T00:00:00"/>
    <d v="2025-01-16T00:00:00"/>
    <d v="2024-12-02T00:00:00"/>
    <d v="2025-02-03T00:00:00"/>
    <d v="2024-12-16T00:00:00"/>
    <m/>
    <d v="2024-12-04T00:00:00"/>
    <d v="2024-12-12T00:00:00"/>
    <d v="2025-05-18T00:00:00"/>
    <d v="2024-12-18T00:00:00"/>
    <d v="2025-05-06T00:00:00"/>
    <d v="2024-12-12T00:00:00"/>
    <m/>
    <s v="Sim"/>
    <d v="2025-02-07T00:00:00"/>
    <m/>
    <d v="2024-12-12T00:00:00"/>
    <d v="2025-02-10T00:00:00"/>
    <d v="2025-01-16T00:00:00"/>
    <d v="2024-12-12T00:00:00"/>
    <d v="2025-02-21T00:00:00"/>
    <m/>
    <m/>
    <d v="2025-02-21T00:00:00"/>
    <d v="2024-12-05T00:00:00"/>
    <d v="2025-05-06T00:00:00"/>
    <d v="2025-10-20T00:00:00"/>
    <d v="2025-10-22T00:00:00"/>
    <m/>
    <d v="2024-12-12T00:00:00"/>
    <m/>
    <m/>
    <m/>
    <m/>
    <m/>
    <m/>
    <m/>
    <m/>
    <m/>
    <m/>
    <m/>
    <s v="Contrato precisa ser retificado o estado civil da cliente."/>
    <m/>
    <m/>
    <m/>
    <n v="1899.44"/>
    <m/>
    <s v="Pago"/>
    <m/>
    <m/>
    <m/>
    <s v="SIM"/>
  </r>
  <r>
    <n v="4043"/>
    <x v="2"/>
    <n v="4867"/>
    <x v="0"/>
    <s v="Única"/>
    <s v="BLOCO B"/>
    <s v="1 (PCD)"/>
    <s v="FORMOSA"/>
    <s v="FABRICIA GABRIELA DE ALMEIDA SILVA"/>
    <s v="&quot;08518640156&quot;"/>
    <x v="1"/>
    <x v="56"/>
    <s v="Não"/>
    <s v="Não"/>
    <s v="Não"/>
    <s v="Não"/>
    <s v="Não"/>
    <s v="Não"/>
    <s v="Não"/>
    <n v="152323.12"/>
    <n v="599.95000000000005"/>
    <n v="0"/>
    <n v="117700.12"/>
    <n v="34623"/>
    <n v="0"/>
    <n v="152323.12"/>
    <n v="0"/>
    <n v="0"/>
    <m/>
    <n v="8787721849206"/>
    <s v="Contrato Adimplente"/>
    <m/>
    <d v="2025-03-13T00:00:00"/>
    <n v="3009.16"/>
    <d v="2024-12-10T00:00:00"/>
    <x v="0"/>
    <d v="2024-12-02T00:00:00"/>
    <m/>
    <m/>
    <m/>
    <m/>
    <s v="Endy Carvalho Consultoria imobiliária"/>
    <m/>
    <m/>
    <m/>
    <d v="2025-03-18T00:00:00"/>
    <d v="2025-11-24T00:00:00"/>
    <s v="VENDA FINALIZADA"/>
    <d v="2024-11-15T00:00:00"/>
    <n v="31809"/>
    <n v="230000.38"/>
    <m/>
    <s v="FSA09"/>
    <n v="31809"/>
    <s v="CARMINHA BENICIO DE ALMEIDA - 00453356133,LUCIANO WASZKIEWICZ - 03951477008"/>
    <s v="Formosa"/>
    <s v="Goiás"/>
    <n v="5562981066586"/>
    <s v="VALDOMIRO DE MIRANDA, APT 206"/>
    <n v="73801610"/>
    <s v="CENTRO"/>
    <s v="fabricia.agro.br@gmail.com"/>
    <m/>
    <n v="1999.82"/>
    <d v="2025-05-13T00:00:00"/>
    <m/>
    <m/>
    <m/>
    <n v="3050"/>
    <n v="6241"/>
    <s v="Vendedor(a)"/>
    <d v="2024-12-06T00:00:00"/>
    <m/>
    <m/>
    <s v="sim"/>
    <m/>
    <s v="MP150505"/>
    <d v="2024-12-06T00:00:00"/>
    <d v="2024-12-11T00:00:00"/>
    <m/>
    <d v="2024-12-02T00:00:00"/>
    <s v="Sim"/>
    <m/>
    <d v="2024-12-06T00:00:00"/>
    <d v="2024-12-03T00:00:00"/>
    <m/>
    <d v="2024-12-03T00:00:00"/>
    <d v="2025-01-08T00:00:00"/>
    <m/>
    <d v="2024-12-09T00:00:00"/>
    <d v="2025-02-03T00:00:00"/>
    <d v="2024-12-03T00:00:00"/>
    <d v="2025-02-03T00:00:00"/>
    <d v="2024-12-12T00:00:00"/>
    <m/>
    <d v="2024-12-04T00:00:00"/>
    <d v="2024-12-04T00:00:00"/>
    <d v="2025-05-13T00:00:00"/>
    <d v="2024-12-18T00:00:00"/>
    <d v="2025-05-06T00:00:00"/>
    <d v="2024-12-04T00:00:00"/>
    <m/>
    <s v="Sim"/>
    <d v="2025-02-04T00:00:00"/>
    <m/>
    <d v="2024-12-09T00:00:00"/>
    <d v="2025-03-07T00:00:00"/>
    <d v="2025-01-27T00:00:00"/>
    <d v="2024-12-09T00:00:00"/>
    <d v="2025-03-14T00:00:00"/>
    <m/>
    <m/>
    <d v="2025-03-17T00:00:00"/>
    <d v="2024-12-02T00:00:00"/>
    <d v="2025-05-06T00:00:00"/>
    <d v="2025-10-20T00:00:00"/>
    <d v="2025-10-22T00:00:00"/>
    <m/>
    <d v="2024-12-04T00:00:00"/>
    <m/>
    <m/>
    <m/>
    <m/>
    <m/>
    <m/>
    <m/>
    <m/>
    <m/>
    <m/>
    <m/>
    <s v="contrato com exigencia de correção dia 04/02"/>
    <m/>
    <m/>
    <m/>
    <n v="2449.8000000000002"/>
    <m/>
    <s v="Pago"/>
    <m/>
    <m/>
    <m/>
    <s v="SIM"/>
  </r>
  <r>
    <n v="4044"/>
    <x v="2"/>
    <n v="4863"/>
    <x v="0"/>
    <s v="Única"/>
    <s v="BLOCO P"/>
    <n v="102"/>
    <s v="FORMOSA"/>
    <s v="IGOR XAVIER RODRIGUES DA SILVA"/>
    <s v="&quot;05589421136&quot;"/>
    <x v="1"/>
    <x v="21"/>
    <s v="Não"/>
    <s v="Não"/>
    <s v="Não"/>
    <s v="Não"/>
    <s v="Não"/>
    <s v="Não"/>
    <s v="Não"/>
    <n v="157761.35"/>
    <n v="572.88"/>
    <n v="0"/>
    <n v="112188.36"/>
    <n v="38600"/>
    <n v="0"/>
    <n v="150788.35999999999"/>
    <n v="0"/>
    <n v="0"/>
    <m/>
    <n v="8787721896964"/>
    <s v="Contrato Adimplente"/>
    <m/>
    <d v="2025-03-17T00:00:00"/>
    <n v="3030.23"/>
    <d v="2025-01-14T00:00:00"/>
    <x v="2"/>
    <d v="2024-12-02T00:00:00"/>
    <m/>
    <m/>
    <m/>
    <m/>
    <s v="Endy Carvalho Consultoria imobiliária"/>
    <m/>
    <m/>
    <m/>
    <d v="2025-06-25T00:00:00"/>
    <d v="2025-06-25T00:00:00"/>
    <s v="VENDA FINALIZADA"/>
    <d v="2024-11-14T00:00:00"/>
    <n v="31808"/>
    <n v="235075.04"/>
    <m/>
    <s v="FSA09"/>
    <n v="31808"/>
    <s v="ANTONIO ESPEDITO GONCALVES DA SILVA - 53436296104"/>
    <s v="Cabeceiras"/>
    <s v="Goiás"/>
    <n v="5561999571520"/>
    <s v="RUA VITORIA REGIA Q 6 L 7"/>
    <n v="73870000"/>
    <s v="VILA REDENCAO"/>
    <s v="igor2025ap@gmail.com"/>
    <m/>
    <n v="1909.62"/>
    <d v="2025-02-02T00:00:00"/>
    <m/>
    <s v="Regiane Monique S S Silva (Gestor): Até presente momento não foi entregue pelo colaborador o kit Registro."/>
    <s v="30/01/2025 às 14h37"/>
    <n v="3273"/>
    <n v="6240"/>
    <s v="Vendedor(a)"/>
    <d v="2024-12-13T00:00:00"/>
    <m/>
    <m/>
    <s v="sim"/>
    <m/>
    <s v="MP150504"/>
    <d v="2024-12-13T00:00:00"/>
    <d v="2025-01-14T00:00:00"/>
    <m/>
    <d v="2024-12-02T00:00:00"/>
    <s v="Sim"/>
    <m/>
    <d v="2024-12-13T00:00:00"/>
    <d v="2024-12-03T00:00:00"/>
    <m/>
    <d v="2024-12-13T00:00:00"/>
    <d v="2025-02-13T00:00:00"/>
    <m/>
    <d v="2024-12-16T00:00:00"/>
    <d v="2025-02-19T00:00:00"/>
    <d v="2024-12-03T00:00:00"/>
    <d v="2025-02-03T00:00:00"/>
    <d v="2025-01-15T00:00:00"/>
    <m/>
    <d v="2024-12-04T00:00:00"/>
    <d v="2025-01-10T00:00:00"/>
    <d v="2025-02-02T00:00:00"/>
    <d v="2025-01-30T00:00:00"/>
    <d v="2025-05-06T00:00:00"/>
    <d v="2025-01-10T00:00:00"/>
    <m/>
    <s v="Sim"/>
    <d v="2025-02-27T00:00:00"/>
    <m/>
    <m/>
    <d v="2025-03-13T00:00:00"/>
    <d v="2025-02-19T00:00:00"/>
    <m/>
    <d v="2025-03-17T00:00:00"/>
    <m/>
    <m/>
    <d v="2025-03-19T00:00:00"/>
    <d v="2024-12-02T00:00:00"/>
    <d v="2025-05-06T00:00:00"/>
    <m/>
    <m/>
    <m/>
    <d v="2025-01-10T00:00:00"/>
    <m/>
    <m/>
    <m/>
    <m/>
    <m/>
    <m/>
    <m/>
    <m/>
    <m/>
    <m/>
    <m/>
    <m/>
    <m/>
    <m/>
    <m/>
    <n v="2305.4699999999998"/>
    <m/>
    <s v="Pago"/>
    <m/>
    <m/>
    <d v="2024-12-11T00:00:00"/>
    <s v="SIM"/>
  </r>
  <r>
    <n v="4045"/>
    <x v="2"/>
    <n v="4902"/>
    <x v="0"/>
    <s v="Única"/>
    <s v="BLOCO F"/>
    <n v="103"/>
    <s v="FORMOSA"/>
    <s v="ANDRESSA CARDOSO SOBRINHO"/>
    <s v="&quot;07499667189&quot;"/>
    <x v="1"/>
    <x v="3"/>
    <s v="Não"/>
    <s v="Não"/>
    <s v="Não"/>
    <s v="Não"/>
    <s v="Não"/>
    <s v="Não"/>
    <s v="Não"/>
    <n v="164200"/>
    <n v="765"/>
    <n v="0"/>
    <n v="146248.56"/>
    <n v="15944"/>
    <n v="0"/>
    <n v="162192.56"/>
    <n v="0"/>
    <n v="0"/>
    <m/>
    <n v="8787721908385"/>
    <s v="Contrato Adimplente"/>
    <m/>
    <d v="2025-02-13T00:00:00"/>
    <n v="2971.72"/>
    <d v="2024-12-18T00:00:00"/>
    <x v="0"/>
    <d v="2024-12-02T00:00:00"/>
    <m/>
    <m/>
    <m/>
    <m/>
    <s v="Endy Carvalho Consultoria imobiliária"/>
    <m/>
    <m/>
    <m/>
    <d v="2025-02-17T00:00:00"/>
    <d v="2025-11-24T00:00:00"/>
    <s v="VENDA FINALIZADA"/>
    <d v="2024-11-25T00:00:00"/>
    <n v="31811"/>
    <n v="225000"/>
    <m/>
    <s v="FSA09"/>
    <n v="31811"/>
    <s v="CAMILA VIEIRA CARDOSO - 70449003132"/>
    <s v="Formosa"/>
    <s v="Goiás"/>
    <n v="5561996959122"/>
    <s v="VIA 13 Q 94"/>
    <n v="73804070"/>
    <s v="CHACARA SETOR ABREU"/>
    <s v="andressacardosofsa@gmail.com"/>
    <m/>
    <n v="2550"/>
    <m/>
    <m/>
    <m/>
    <m/>
    <n v="3105"/>
    <n v="6244"/>
    <s v="Supervisor"/>
    <d v="2024-12-05T00:00:00"/>
    <m/>
    <m/>
    <s v="sim"/>
    <m/>
    <s v="MP417967"/>
    <d v="2024-12-06T00:00:00"/>
    <m/>
    <m/>
    <d v="2024-12-04T00:00:00"/>
    <m/>
    <m/>
    <d v="2024-12-06T00:00:00"/>
    <m/>
    <m/>
    <m/>
    <d v="2025-02-07T00:00:00"/>
    <m/>
    <d v="2024-12-11T00:00:00"/>
    <d v="2025-02-10T00:00:00"/>
    <d v="2024-12-04T00:00:00"/>
    <d v="2025-02-03T00:00:00"/>
    <d v="2025-01-09T00:00:00"/>
    <m/>
    <d v="2024-12-06T00:00:00"/>
    <d v="2024-12-16T00:00:00"/>
    <d v="2025-05-24T00:00:00"/>
    <d v="2025-02-03T00:00:00"/>
    <d v="2025-05-06T00:00:00"/>
    <d v="2024-12-16T00:00:00"/>
    <m/>
    <s v="Sim"/>
    <m/>
    <m/>
    <m/>
    <m/>
    <d v="2024-12-12T00:00:00"/>
    <m/>
    <d v="2025-02-14T00:00:00"/>
    <m/>
    <m/>
    <d v="2025-02-17T00:00:00"/>
    <d v="2024-12-06T00:00:00"/>
    <d v="2025-05-06T00:00:00"/>
    <d v="2025-10-20T00:00:00"/>
    <d v="2025-10-22T00:00:00"/>
    <m/>
    <d v="2024-12-16T00:00:00"/>
    <m/>
    <m/>
    <m/>
    <m/>
    <m/>
    <m/>
    <m/>
    <m/>
    <m/>
    <m/>
    <m/>
    <s v="FINALIZADO"/>
    <m/>
    <m/>
    <m/>
    <n v="1971.48"/>
    <m/>
    <s v="Não tem"/>
    <m/>
    <m/>
    <m/>
    <s v="SIM"/>
  </r>
  <r>
    <n v="4046"/>
    <x v="0"/>
    <n v="4892"/>
    <x v="2"/>
    <s v="ETAPA 02"/>
    <s v="BLOCO Q"/>
    <n v="204"/>
    <s v="ÁGUAS LINDAS"/>
    <s v="BRUNO PEREIRA DA SILVA"/>
    <s v="&quot;00808788140&quot;"/>
    <x v="2"/>
    <x v="55"/>
    <s v="Não"/>
    <s v="Não"/>
    <s v="Não"/>
    <s v="Sim"/>
    <s v="Sim"/>
    <s v="Não"/>
    <s v="Não"/>
    <n v="155426.03"/>
    <n v="924.83"/>
    <n v="0"/>
    <n v="153436.95000000001"/>
    <n v="1989"/>
    <n v="0"/>
    <n v="155425.95000000001"/>
    <n v="0"/>
    <n v="0"/>
    <m/>
    <n v="8787721836074"/>
    <s v="Contrato Adimplente"/>
    <m/>
    <d v="2024-12-17T00:00:00"/>
    <n v="3128.12"/>
    <d v="2024-12-09T00:00:00"/>
    <x v="0"/>
    <d v="2024-12-02T00:00:00"/>
    <m/>
    <m/>
    <m/>
    <m/>
    <s v="Endy Carvalho Consultoria imobiliária"/>
    <m/>
    <m/>
    <m/>
    <d v="2025-03-26T00:00:00"/>
    <d v="2025-04-22T00:00:00"/>
    <s v="VENDA FINALIZADA"/>
    <d v="2024-11-22T00:00:00"/>
    <n v="31810"/>
    <n v="203037.51"/>
    <m/>
    <s v="AGL28"/>
    <n v="31810"/>
    <m/>
    <s v="Águas Lindas de Goiás"/>
    <s v="Goiás"/>
    <n v="5561985459359"/>
    <s v="Quadra 42 LOTE 13 APART 103"/>
    <n v="72911274"/>
    <s v="Jardim Pérola da Barragem II"/>
    <s v="BRUNNO.8517@GMAIL.COM"/>
    <m/>
    <n v="3699.32"/>
    <m/>
    <m/>
    <m/>
    <m/>
    <n v="2981"/>
    <n v="6243"/>
    <s v="Bombeiro"/>
    <d v="2024-12-02T00:00:00"/>
    <n v="900"/>
    <d v="2024-12-11T00:00:00"/>
    <m/>
    <d v="2024-12-15T00:00:00"/>
    <s v="MP150494"/>
    <d v="2024-12-02T00:00:00"/>
    <d v="2024-12-10T00:00:00"/>
    <m/>
    <d v="2024-12-27T00:00:00"/>
    <s v="Sim"/>
    <m/>
    <d v="2024-12-02T00:00:00"/>
    <m/>
    <m/>
    <m/>
    <d v="2024-12-12T00:00:00"/>
    <m/>
    <d v="2024-12-02T00:00:00"/>
    <d v="2024-12-13T00:00:00"/>
    <d v="2024-12-27T00:00:00"/>
    <d v="2025-01-01T00:00:00"/>
    <d v="2024-12-10T00:00:00"/>
    <m/>
    <d v="2024-12-02T00:00:00"/>
    <d v="2024-12-04T00:00:00"/>
    <m/>
    <d v="2024-12-11T00:00:00"/>
    <d v="2025-01-22T00:00:00"/>
    <d v="2024-12-04T00:00:00"/>
    <d v="2024-12-17T00:00:00"/>
    <s v="Sim"/>
    <m/>
    <m/>
    <m/>
    <m/>
    <d v="2024-12-02T00:00:00"/>
    <m/>
    <d v="2024-12-18T00:00:00"/>
    <m/>
    <m/>
    <d v="2025-01-10T00:00:00"/>
    <d v="2024-12-03T00:00:00"/>
    <d v="2025-01-23T00:00:00"/>
    <d v="2025-02-10T00:00:00"/>
    <d v="2025-02-13T00:00:00"/>
    <d v="2025-03-12T00:00:00"/>
    <d v="2024-12-04T00:00:00"/>
    <d v="2025-03-12T00:00:00"/>
    <m/>
    <m/>
    <m/>
    <m/>
    <m/>
    <m/>
    <m/>
    <m/>
    <m/>
    <m/>
    <m/>
    <m/>
    <m/>
    <m/>
    <n v="4005.32"/>
    <m/>
    <s v="Não tem"/>
    <s v="CADASTRO VALIDADO"/>
    <s v="FINALIZADO"/>
    <s v="FINALIZADO - SEM FIADOR"/>
    <m/>
  </r>
  <r>
    <n v="4047"/>
    <x v="2"/>
    <n v="4889"/>
    <x v="0"/>
    <s v="Única"/>
    <s v="BLOCO E"/>
    <n v="104"/>
    <s v="FORMOSA"/>
    <s v="JOAO PAULO COSTA POL VIZINTIN"/>
    <s v="&quot;06960859174&quot;"/>
    <x v="1"/>
    <x v="21"/>
    <s v="Não"/>
    <s v="Não"/>
    <s v="Não"/>
    <s v="Não"/>
    <s v="Não"/>
    <s v="Não"/>
    <s v="Não"/>
    <n v="164200"/>
    <n v="926.4"/>
    <n v="41785.730000000003"/>
    <n v="162594.26999999999"/>
    <n v="5620"/>
    <n v="0"/>
    <n v="168214.27"/>
    <n v="0"/>
    <n v="0"/>
    <m/>
    <n v="8787721819668"/>
    <s v="Contrato Adimplente"/>
    <m/>
    <d v="2025-01-20T00:00:00"/>
    <n v="3342.9"/>
    <d v="2024-12-16T00:00:00"/>
    <x v="0"/>
    <d v="2024-12-03T00:00:00"/>
    <m/>
    <m/>
    <m/>
    <m/>
    <s v="Endy Carvalho Consultoria imobiliária"/>
    <m/>
    <m/>
    <m/>
    <d v="2025-03-17T00:00:00"/>
    <d v="2025-10-22T00:00:00"/>
    <s v="VENDA FINALIZADA"/>
    <d v="2024-11-21T00:00:00"/>
    <n v="31860"/>
    <n v="231760"/>
    <m/>
    <s v="FSA09"/>
    <n v="31860"/>
    <s v="MARCOS POL VIZINTIN - 71223851168"/>
    <s v="Campo Limpo de Goiás"/>
    <s v="Goiás"/>
    <n v="5561986527525"/>
    <s v="Q. 7"/>
    <n v="73858000"/>
    <s v="Campos Lindos"/>
    <s v="joaovizintin@gmail.com"/>
    <m/>
    <n v="3088"/>
    <d v="2025-04-28T00:00:00"/>
    <m/>
    <m/>
    <m/>
    <n v="3103"/>
    <n v="6253"/>
    <s v="Auxiliar"/>
    <d v="2024-12-03T00:00:00"/>
    <m/>
    <m/>
    <s v="sim"/>
    <m/>
    <s v="MP417968"/>
    <d v="2024-12-04T00:00:00"/>
    <d v="2024-12-17T00:00:00"/>
    <m/>
    <d v="2024-12-04T00:00:00"/>
    <s v="Sim"/>
    <m/>
    <d v="2024-12-04T00:00:00"/>
    <m/>
    <m/>
    <m/>
    <d v="2025-01-08T00:00:00"/>
    <m/>
    <d v="2024-12-09T00:00:00"/>
    <d v="2025-01-16T00:00:00"/>
    <d v="2024-12-04T00:00:00"/>
    <d v="2025-02-03T00:00:00"/>
    <d v="2024-12-17T00:00:00"/>
    <m/>
    <d v="2024-12-06T00:00:00"/>
    <d v="2024-12-04T00:00:00"/>
    <d v="2025-04-28T00:00:00"/>
    <d v="2024-12-19T00:00:00"/>
    <d v="2025-05-06T00:00:00"/>
    <d v="2024-12-03T00:00:00"/>
    <m/>
    <s v="Sim"/>
    <m/>
    <m/>
    <d v="2024-12-03T00:00:00"/>
    <m/>
    <d v="2025-01-16T00:00:00"/>
    <d v="2024-12-05T00:00:00"/>
    <d v="2025-01-20T00:00:00"/>
    <m/>
    <m/>
    <d v="2025-01-21T00:00:00"/>
    <d v="2024-12-03T00:00:00"/>
    <d v="2025-05-06T00:00:00"/>
    <d v="2025-10-20T00:00:00"/>
    <d v="2025-10-22T00:00:00"/>
    <m/>
    <d v="2024-12-03T00:00:00"/>
    <m/>
    <m/>
    <m/>
    <m/>
    <m/>
    <m/>
    <m/>
    <m/>
    <m/>
    <m/>
    <m/>
    <m/>
    <m/>
    <m/>
    <m/>
    <n v="1821.3"/>
    <m/>
    <s v="Não tem"/>
    <m/>
    <m/>
    <m/>
    <s v="SIM"/>
  </r>
  <r>
    <n v="4048"/>
    <x v="2"/>
    <n v="4929"/>
    <x v="0"/>
    <s v="Única"/>
    <s v="BLOCO J"/>
    <n v="4"/>
    <s v="FORMOSA"/>
    <s v="WALLACY RIBEIRO DA SILVA"/>
    <s v="&quot;04556207177&quot;"/>
    <x v="1"/>
    <x v="15"/>
    <s v="Não"/>
    <s v="Não"/>
    <s v="Não"/>
    <s v="Não"/>
    <s v="Não"/>
    <s v="Não"/>
    <s v="Não"/>
    <n v="155168.76"/>
    <n v="691.37"/>
    <n v="0"/>
    <n v="131892.76"/>
    <n v="23276"/>
    <n v="0"/>
    <n v="155168.76"/>
    <n v="0"/>
    <n v="0"/>
    <m/>
    <n v="8787721894902"/>
    <s v="Contrato Adimplente"/>
    <m/>
    <d v="2025-01-29T00:00:00"/>
    <n v="5814.21"/>
    <d v="2024-12-13T00:00:00"/>
    <x v="0"/>
    <d v="2024-12-03T00:00:00"/>
    <m/>
    <m/>
    <m/>
    <m/>
    <s v="Endy Carvalho Consultoria imobiliária"/>
    <m/>
    <m/>
    <m/>
    <d v="2025-03-17T00:00:00"/>
    <d v="2025-11-24T00:00:00"/>
    <s v="VENDA FINALIZADA"/>
    <d v="2024-11-28T00:00:00"/>
    <n v="31846"/>
    <n v="240000"/>
    <m/>
    <s v="FSA09"/>
    <n v="31846"/>
    <s v="IZABEL RIBEIRO DA COSTA - 96397721191"/>
    <s v="Formosa"/>
    <s v="Goiás"/>
    <n v="5561998006989"/>
    <s v="RUA 04 QD 24 L 16/25"/>
    <n v="73800000"/>
    <s v="PARQUE SAO FRANCISCO"/>
    <s v="wallacy.r.silva08@gmail.com"/>
    <m/>
    <n v="2304.5700000000002"/>
    <d v="2025-05-07T00:00:00"/>
    <m/>
    <m/>
    <m/>
    <n v="3180"/>
    <n v="6250"/>
    <s v="Soldado do Exército"/>
    <d v="2024-12-06T00:00:00"/>
    <m/>
    <m/>
    <s v="sim"/>
    <m/>
    <s v="MP417969"/>
    <d v="2024-12-06T00:00:00"/>
    <d v="2024-12-16T00:00:00"/>
    <m/>
    <d v="2024-12-04T00:00:00"/>
    <s v="Sim"/>
    <m/>
    <d v="2024-12-06T00:00:00"/>
    <m/>
    <m/>
    <m/>
    <d v="2025-01-08T00:00:00"/>
    <m/>
    <d v="2024-12-09T00:00:00"/>
    <d v="2025-01-17T00:00:00"/>
    <d v="2024-12-04T00:00:00"/>
    <d v="2025-02-03T00:00:00"/>
    <d v="2024-12-16T00:00:00"/>
    <m/>
    <d v="2024-12-06T00:00:00"/>
    <d v="2024-12-09T00:00:00"/>
    <d v="2025-05-07T00:00:00"/>
    <d v="2024-12-18T00:00:00"/>
    <d v="2025-05-06T00:00:00"/>
    <d v="2024-12-09T00:00:00"/>
    <m/>
    <s v="Sim"/>
    <d v="2025-01-21T00:00:00"/>
    <m/>
    <m/>
    <d v="2025-01-22T00:00:00"/>
    <d v="2025-01-17T00:00:00"/>
    <m/>
    <d v="2025-01-30T00:00:00"/>
    <m/>
    <m/>
    <d v="2025-02-04T00:00:00"/>
    <d v="2024-12-05T00:00:00"/>
    <d v="2025-05-06T00:00:00"/>
    <d v="2025-10-20T00:00:00"/>
    <d v="2025-10-22T00:00:00"/>
    <m/>
    <d v="2024-12-09T00:00:00"/>
    <m/>
    <m/>
    <m/>
    <m/>
    <m/>
    <m/>
    <m/>
    <m/>
    <m/>
    <m/>
    <m/>
    <m/>
    <m/>
    <m/>
    <m/>
    <n v="2081.61"/>
    <m/>
    <s v="Pago"/>
    <m/>
    <m/>
    <m/>
    <s v="SIM"/>
  </r>
  <r>
    <n v="4049"/>
    <x v="1"/>
    <n v="4950"/>
    <x v="4"/>
    <s v="ETAPA 01"/>
    <s v="TORRE"/>
    <n v="502"/>
    <s v="BRASÍLIA"/>
    <s v="LUCIANNE ROSA ALVES"/>
    <s v="&quot;35592109172&quot;"/>
    <x v="4"/>
    <x v="25"/>
    <s v="Não"/>
    <s v="Não"/>
    <s v="Não"/>
    <s v="Não"/>
    <s v="Não"/>
    <s v="Não"/>
    <s v="Não"/>
    <n v="344741.1"/>
    <n v="0"/>
    <n v="0"/>
    <n v="0"/>
    <n v="0"/>
    <n v="0"/>
    <n v="0"/>
    <n v="0"/>
    <n v="0"/>
    <m/>
    <m/>
    <s v="Contrato Adimplente"/>
    <m/>
    <m/>
    <n v="0"/>
    <m/>
    <x v="1"/>
    <d v="2024-12-03T00:00:00"/>
    <m/>
    <m/>
    <m/>
    <m/>
    <s v="Endy Carvalho Consultoria imobiliária"/>
    <m/>
    <m/>
    <m/>
    <d v="2024-12-09T00:00:00"/>
    <d v="2024-12-09T00:00:00"/>
    <s v="DISTRATO"/>
    <d v="2024-11-30T00:00:00"/>
    <n v="31847"/>
    <n v="944741.1"/>
    <m/>
    <s v="DF 001"/>
    <n v="31847"/>
    <s v="Marcus Aurelius Bastos Lopes - 48028029191"/>
    <s v="Taguatinga"/>
    <s v="Distrito Federal"/>
    <n v="5561999890778"/>
    <s v="Quadra 208"/>
    <n v="71926500"/>
    <s v="Sul (Águas Claras)"/>
    <s v="luciannerosa@gmail.com"/>
    <n v="5561999890778"/>
    <n v="10000"/>
    <m/>
    <m/>
    <m/>
    <m/>
    <n v="2965"/>
    <n v="6251"/>
    <m/>
    <m/>
    <m/>
    <m/>
    <m/>
    <m/>
    <m/>
    <m/>
    <m/>
    <m/>
    <m/>
    <m/>
    <m/>
    <m/>
    <m/>
    <m/>
    <m/>
    <m/>
    <m/>
    <m/>
    <m/>
    <m/>
    <m/>
    <m/>
    <m/>
    <m/>
    <m/>
    <m/>
    <m/>
    <m/>
    <m/>
    <m/>
    <m/>
    <m/>
    <m/>
    <m/>
    <m/>
    <m/>
    <m/>
    <m/>
    <m/>
    <m/>
    <m/>
    <m/>
    <m/>
    <m/>
    <m/>
    <m/>
    <m/>
    <m/>
    <m/>
    <m/>
    <m/>
    <m/>
    <m/>
    <m/>
    <m/>
    <m/>
    <m/>
    <m/>
    <m/>
    <m/>
    <m/>
    <m/>
    <m/>
    <m/>
    <m/>
    <m/>
    <m/>
    <m/>
    <m/>
  </r>
  <r>
    <n v="4050"/>
    <x v="2"/>
    <n v="4837"/>
    <x v="0"/>
    <s v="Única"/>
    <s v="BLOCO P"/>
    <n v="303"/>
    <s v="FORMOSA"/>
    <s v="WENDEL GABRIEL RONALD DE SOUSA"/>
    <s v="&quot;08368416116&quot;"/>
    <x v="0"/>
    <x v="12"/>
    <s v="Não"/>
    <s v="Não"/>
    <s v="Não"/>
    <s v="Não"/>
    <s v="Não"/>
    <s v="Não"/>
    <s v="Não"/>
    <n v="162477.71"/>
    <n v="682.3"/>
    <n v="0"/>
    <n v="139449.71"/>
    <n v="23028"/>
    <n v="0"/>
    <n v="162477.71"/>
    <n v="0"/>
    <n v="0"/>
    <m/>
    <n v="8787721928165"/>
    <s v="Contrato Adimplente"/>
    <m/>
    <d v="2025-01-14T00:00:00"/>
    <n v="3801.59"/>
    <d v="2024-12-13T00:00:00"/>
    <x v="0"/>
    <d v="2024-12-03T00:00:00"/>
    <m/>
    <m/>
    <m/>
    <m/>
    <s v="Endy Carvalho Consultoria imobiliária"/>
    <m/>
    <m/>
    <m/>
    <d v="2025-03-17T00:00:00"/>
    <d v="2025-11-24T00:00:00"/>
    <s v="VENDA FINALIZADA"/>
    <d v="2024-11-08T00:00:00"/>
    <n v="31865"/>
    <n v="230000"/>
    <m/>
    <s v="FSA09"/>
    <n v="31865"/>
    <s v="THAIS CARDOSO BARBOSA - 05405891100"/>
    <s v="Formosa"/>
    <s v="Goiás"/>
    <n v="5561991096343"/>
    <s v="Rua E Q 24"/>
    <n v="73808165"/>
    <s v="Parque da Colina II"/>
    <s v="Wendelgabriel690@gmail.com"/>
    <m/>
    <n v="2300"/>
    <m/>
    <m/>
    <m/>
    <m/>
    <n v="3280"/>
    <n v="6254"/>
    <s v="Promotor"/>
    <d v="2024-12-13T00:00:00"/>
    <m/>
    <m/>
    <s v="sim"/>
    <m/>
    <s v="MP417970"/>
    <d v="2024-12-13T00:00:00"/>
    <d v="2024-12-16T00:00:00"/>
    <m/>
    <d v="2024-12-04T00:00:00"/>
    <s v="Sim"/>
    <m/>
    <d v="2024-12-13T00:00:00"/>
    <d v="2024-12-09T00:00:00"/>
    <m/>
    <d v="2024-12-10T00:00:00"/>
    <d v="2025-01-08T00:00:00"/>
    <m/>
    <d v="2024-12-16T00:00:00"/>
    <d v="2025-01-09T00:00:00"/>
    <d v="2024-12-05T00:00:00"/>
    <d v="2025-02-03T00:00:00"/>
    <d v="2024-12-16T00:00:00"/>
    <m/>
    <d v="2024-12-06T00:00:00"/>
    <d v="2024-12-12T00:00:00"/>
    <d v="2025-04-27T00:00:00"/>
    <d v="2024-12-18T00:00:00"/>
    <d v="2025-05-06T00:00:00"/>
    <d v="2024-12-11T00:00:00"/>
    <m/>
    <s v="Sim"/>
    <m/>
    <m/>
    <d v="2024-12-10T00:00:00"/>
    <m/>
    <d v="2024-12-13T00:00:00"/>
    <d v="2024-12-12T00:00:00"/>
    <d v="2025-01-14T00:00:00"/>
    <m/>
    <m/>
    <d v="2025-01-15T00:00:00"/>
    <d v="2024-12-05T00:00:00"/>
    <d v="2025-05-06T00:00:00"/>
    <d v="2025-10-20T00:00:00"/>
    <d v="2025-10-22T00:00:00"/>
    <m/>
    <d v="2024-12-11T00:00:00"/>
    <m/>
    <m/>
    <m/>
    <m/>
    <m/>
    <m/>
    <m/>
    <m/>
    <m/>
    <m/>
    <m/>
    <m/>
    <m/>
    <m/>
    <m/>
    <n v="2108.25"/>
    <m/>
    <s v="Pago"/>
    <m/>
    <m/>
    <m/>
    <s v="SIM"/>
  </r>
  <r>
    <n v="4051"/>
    <x v="0"/>
    <n v="4869"/>
    <x v="2"/>
    <s v="ETAPA 01"/>
    <s v="BLOCO E"/>
    <s v="02 PCD"/>
    <s v="ÁGUAS LINDAS"/>
    <s v="SINARA APARECIDA TIAGO"/>
    <s v="&quot;10204754631&quot;"/>
    <x v="6"/>
    <x v="41"/>
    <s v="Não"/>
    <s v="Não"/>
    <s v="Não"/>
    <s v="Sim"/>
    <s v="Sim"/>
    <s v="Não"/>
    <s v="Não"/>
    <n v="162977.74"/>
    <n v="662.42"/>
    <n v="0"/>
    <n v="132490.93"/>
    <n v="30529"/>
    <n v="0"/>
    <n v="163019.93"/>
    <n v="0"/>
    <n v="0"/>
    <m/>
    <n v="8787721855230"/>
    <s v="Contrato Adimplente"/>
    <m/>
    <d v="2025-01-03T00:00:00"/>
    <n v="2745.52"/>
    <d v="2024-12-06T00:00:00"/>
    <x v="0"/>
    <d v="2024-12-03T00:00:00"/>
    <m/>
    <m/>
    <m/>
    <m/>
    <s v="GRUPO IMERGE"/>
    <s v="Coordenação - Crédito"/>
    <m/>
    <m/>
    <d v="2026-02-24T00:00:00"/>
    <d v="2026-02-24T00:00:00"/>
    <s v="VENDA FINALIZADA"/>
    <d v="2024-11-16T00:00:00"/>
    <n v="31891"/>
    <n v="210977.74"/>
    <m/>
    <s v="AGL28"/>
    <n v="31891"/>
    <m/>
    <s v="Brasília"/>
    <s v="Distrito Federal"/>
    <n v="5561982399622"/>
    <s v="CH 327 R. 07 LOT 09B"/>
    <n v="72005512"/>
    <s v="Setor Habitacional Vicente Pires"/>
    <s v="APARECIDATIAGOSINARA@GMAIL.COM"/>
    <m/>
    <n v="2208.1"/>
    <m/>
    <m/>
    <m/>
    <m/>
    <n v="2767"/>
    <n v="6255"/>
    <s v="Vendedor(a)"/>
    <d v="2024-11-16T00:00:00"/>
    <n v="897.56"/>
    <m/>
    <m/>
    <d v="2024-12-11T00:00:00"/>
    <s v="MP150487"/>
    <d v="2024-11-16T00:00:00"/>
    <d v="2024-12-13T00:00:00"/>
    <m/>
    <d v="2024-12-03T00:00:00"/>
    <s v="Sim"/>
    <m/>
    <d v="2024-11-16T00:00:00"/>
    <m/>
    <m/>
    <m/>
    <d v="2024-12-19T00:00:00"/>
    <m/>
    <d v="2024-11-16T00:00:00"/>
    <d v="2024-12-23T00:00:00"/>
    <d v="2024-12-03T00:00:00"/>
    <d v="2025-01-01T00:00:00"/>
    <d v="2024-12-13T00:00:00"/>
    <n v="5.17"/>
    <d v="2024-12-04T00:00:00"/>
    <d v="2024-12-04T00:00:00"/>
    <m/>
    <d v="2024-12-18T00:00:00"/>
    <d v="2025-01-21T00:00:00"/>
    <d v="2024-12-04T00:00:00"/>
    <d v="2024-12-30T00:00:00"/>
    <s v="Sim"/>
    <d v="2025-01-15T00:00:00"/>
    <m/>
    <m/>
    <d v="2025-01-15T00:00:00"/>
    <d v="2024-12-03T00:00:00"/>
    <m/>
    <d v="2025-01-16T00:00:00"/>
    <m/>
    <m/>
    <d v="2025-01-17T00:00:00"/>
    <d v="2024-12-02T00:00:00"/>
    <d v="2025-01-22T00:00:00"/>
    <d v="2025-02-12T00:00:00"/>
    <d v="2025-02-13T00:00:00"/>
    <d v="2026-02-06T00:00:00"/>
    <d v="2024-12-03T00:00:00"/>
    <d v="2026-02-06T00:00:00"/>
    <m/>
    <m/>
    <m/>
    <m/>
    <m/>
    <m/>
    <m/>
    <m/>
    <m/>
    <m/>
    <m/>
    <m/>
    <m/>
    <m/>
    <n v="4125.32"/>
    <m/>
    <s v="Não tem"/>
    <s v="VALIDADO"/>
    <s v="FINALIZADO"/>
    <s v="FINALIZADO - SEM FIADOR"/>
    <s v="SIM"/>
  </r>
  <r>
    <n v="4052"/>
    <x v="0"/>
    <n v="4922"/>
    <x v="2"/>
    <s v="ETAPA 02"/>
    <s v="BLOCO Q"/>
    <n v="4"/>
    <s v="ÁGUAS LINDAS"/>
    <s v="CAMILA RODRIGUES DOS SANTOS"/>
    <s v="&quot;14906582621&quot;"/>
    <x v="3"/>
    <x v="82"/>
    <s v="Não"/>
    <s v="Não"/>
    <s v="Não"/>
    <s v="Sim"/>
    <s v="Sim"/>
    <s v="Não"/>
    <s v="Não"/>
    <n v="154724.46"/>
    <n v="512.32000000000005"/>
    <n v="0"/>
    <n v="99723.33"/>
    <n v="55000"/>
    <n v="0"/>
    <n v="154723.32999999999"/>
    <n v="0"/>
    <n v="0"/>
    <m/>
    <n v="8787721867700"/>
    <s v="Contrato Adimplente"/>
    <m/>
    <d v="2025-01-21T00:00:00"/>
    <n v="2530.12"/>
    <d v="2024-12-13T00:00:00"/>
    <x v="0"/>
    <d v="2024-12-04T00:00:00"/>
    <m/>
    <m/>
    <m/>
    <m/>
    <s v="Endy Carvalho Consultoria imobiliária"/>
    <s v="Endy Carvalho"/>
    <m/>
    <m/>
    <d v="2026-02-24T00:00:00"/>
    <d v="2026-02-24T00:00:00"/>
    <s v="VENDA FINALIZADA"/>
    <d v="2024-11-27T00:00:00"/>
    <n v="31890"/>
    <n v="202723.33"/>
    <m/>
    <s v="AGL28"/>
    <n v="31890"/>
    <m/>
    <s v="Águas Lindas de Goiás"/>
    <s v="Goiás"/>
    <n v="5561996106812"/>
    <s v="RUA 24 Q 48"/>
    <n v="72910000"/>
    <s v="JARDIM DA BARRAGEM IV"/>
    <s v="Rodrigueskamila762@gmail.com"/>
    <m/>
    <n v="1707.72"/>
    <m/>
    <m/>
    <m/>
    <m/>
    <n v="2973"/>
    <n v="6256"/>
    <s v="Atendente"/>
    <d v="2024-11-27T00:00:00"/>
    <n v="899.95"/>
    <d v="2024-12-17T00:00:00"/>
    <s v="sim"/>
    <m/>
    <s v="MP150510"/>
    <d v="2024-11-27T00:00:00"/>
    <d v="2024-12-13T00:00:00"/>
    <m/>
    <d v="2024-12-03T00:00:00"/>
    <s v="Sim"/>
    <m/>
    <d v="2024-11-27T00:00:00"/>
    <m/>
    <m/>
    <m/>
    <d v="2024-12-27T00:00:00"/>
    <m/>
    <d v="2024-12-04T00:00:00"/>
    <d v="2025-01-07T00:00:00"/>
    <d v="2024-12-04T00:00:00"/>
    <d v="2025-01-01T00:00:00"/>
    <d v="2024-12-16T00:00:00"/>
    <m/>
    <d v="2024-12-05T00:00:00"/>
    <d v="2024-12-09T00:00:00"/>
    <m/>
    <d v="2024-12-16T00:00:00"/>
    <d v="2025-01-22T00:00:00"/>
    <d v="2024-12-09T00:00:00"/>
    <d v="2025-01-20T00:00:00"/>
    <s v="Sim"/>
    <m/>
    <m/>
    <m/>
    <m/>
    <d v="2024-12-03T00:00:00"/>
    <m/>
    <d v="2025-01-21T00:00:00"/>
    <m/>
    <m/>
    <d v="2025-01-22T00:00:00"/>
    <d v="2024-12-05T00:00:00"/>
    <d v="2025-01-23T00:00:00"/>
    <d v="2025-02-12T00:00:00"/>
    <d v="2025-02-13T00:00:00"/>
    <d v="2026-02-06T00:00:00"/>
    <d v="2024-12-06T00:00:00"/>
    <d v="2026-02-06T00:00:00"/>
    <m/>
    <m/>
    <m/>
    <m/>
    <m/>
    <m/>
    <m/>
    <m/>
    <m/>
    <m/>
    <m/>
    <m/>
    <m/>
    <m/>
    <n v="3965.32"/>
    <m/>
    <s v="Não tem"/>
    <s v="AGUARDANDO ENVIO DA FICHA"/>
    <s v="FINALIZADO"/>
    <s v="FINALIZADO - SEM FIADOR"/>
    <m/>
  </r>
  <r>
    <n v="4053"/>
    <x v="1"/>
    <n v="4927"/>
    <x v="2"/>
    <s v="ETAPA 01"/>
    <s v="BLOCO V"/>
    <s v="01 PCD"/>
    <s v="ÁGUAS LINDAS"/>
    <s v="FILIPE DA SILVA BARBOZA"/>
    <s v="&quot;06494980112&quot;"/>
    <x v="3"/>
    <x v="49"/>
    <s v="Não"/>
    <s v="Não"/>
    <s v="Não"/>
    <s v="Não"/>
    <s v="Não"/>
    <s v="Não"/>
    <s v="Não"/>
    <n v="147196.78"/>
    <n v="474.6"/>
    <n v="0"/>
    <n v="92510.62"/>
    <n v="55000"/>
    <n v="0"/>
    <n v="147510.62"/>
    <n v="0"/>
    <n v="0"/>
    <m/>
    <m/>
    <s v="Contrato Adimplente"/>
    <m/>
    <m/>
    <n v="0"/>
    <m/>
    <x v="1"/>
    <d v="2024-12-04T00:00:00"/>
    <m/>
    <m/>
    <m/>
    <m/>
    <s v="Endy Carvalho Consultoria imobiliária"/>
    <m/>
    <m/>
    <m/>
    <d v="2024-12-11T00:00:00"/>
    <d v="2024-12-11T00:00:00"/>
    <s v="DISTRATO"/>
    <d v="2024-11-27T00:00:00"/>
    <n v="31909"/>
    <n v="200396.78"/>
    <m/>
    <s v="AGL28"/>
    <n v="31909"/>
    <m/>
    <s v="Águas Lindas de Goiás"/>
    <s v="Goiás"/>
    <n v="5561985650751"/>
    <s v="Q.15"/>
    <n v="72910000"/>
    <s v="JARDIM GUAIRA II"/>
    <s v="lipersilva476@gmail.com"/>
    <m/>
    <n v="1518"/>
    <d v="2025-05-26T00:00:00"/>
    <m/>
    <m/>
    <m/>
    <n v="3055"/>
    <n v="6257"/>
    <s v="Repositor"/>
    <d v="2024-11-27T00:00:00"/>
    <m/>
    <m/>
    <m/>
    <m/>
    <s v="MP150509"/>
    <d v="2024-11-27T00:00:00"/>
    <m/>
    <m/>
    <d v="2024-11-29T00:00:00"/>
    <m/>
    <m/>
    <d v="2024-11-27T00:00:00"/>
    <m/>
    <m/>
    <m/>
    <m/>
    <m/>
    <d v="2024-12-05T00:00:00"/>
    <m/>
    <d v="2024-11-29T00:00:00"/>
    <m/>
    <m/>
    <m/>
    <d v="2024-12-02T00:00:00"/>
    <d v="2024-12-10T00:00:00"/>
    <m/>
    <m/>
    <m/>
    <d v="2024-12-10T00:00:00"/>
    <m/>
    <s v="Sim"/>
    <m/>
    <m/>
    <m/>
    <m/>
    <d v="2024-12-04T00:00:00"/>
    <m/>
    <m/>
    <m/>
    <m/>
    <m/>
    <m/>
    <m/>
    <m/>
    <m/>
    <m/>
    <m/>
    <m/>
    <m/>
    <m/>
    <m/>
    <m/>
    <m/>
    <m/>
    <m/>
    <m/>
    <m/>
    <m/>
    <m/>
    <m/>
    <m/>
    <m/>
    <m/>
    <m/>
    <s v="Não tem"/>
    <s v="CADASTRO VALIDADO"/>
    <s v="AGUARDANDO ENVIO A CONFORMIDADE"/>
    <s v="FINALIZADO - SEM FIADOR"/>
    <s v="SIM"/>
  </r>
  <r>
    <n v="4054"/>
    <x v="2"/>
    <n v="4958"/>
    <x v="7"/>
    <s v="Etapa Unica"/>
    <s v="BLOCO I"/>
    <s v="APTO 204"/>
    <s v="FORMOSA"/>
    <s v="KEILLY ALCANTARA DA SILVA"/>
    <s v="&quot;09991767142&quot;"/>
    <x v="0"/>
    <x v="1"/>
    <s v="Não"/>
    <s v="Não"/>
    <s v="Não"/>
    <s v="Não"/>
    <s v="Não"/>
    <s v="Não"/>
    <s v="Não"/>
    <n v="156339.07"/>
    <n v="705"/>
    <n v="0"/>
    <n v="134550.07"/>
    <n v="6536"/>
    <n v="0"/>
    <n v="141086.07"/>
    <n v="0"/>
    <n v="0"/>
    <m/>
    <m/>
    <s v="Contrato Adimplente"/>
    <m/>
    <d v="2025-03-13T00:00:00"/>
    <n v="2971.71"/>
    <d v="2024-12-20T00:00:00"/>
    <x v="0"/>
    <d v="2024-12-05T00:00:00"/>
    <m/>
    <m/>
    <m/>
    <m/>
    <s v="CAIXA CREDFÁCIL"/>
    <m/>
    <m/>
    <m/>
    <d v="2025-06-25T00:00:00"/>
    <d v="2025-11-13T00:00:00"/>
    <s v="VENDA FINALIZADA"/>
    <d v="2024-12-06T00:00:00"/>
    <n v="31976"/>
    <n v="221932.81"/>
    <m/>
    <s v="FSA010"/>
    <n v="31976"/>
    <s v="CAIO RYAN MARQUES DOS ANJOS - 05835248008"/>
    <s v="Formosa"/>
    <s v="Goiás"/>
    <n v="5561982759003"/>
    <s v="Rua G"/>
    <n v="73807275"/>
    <s v="Setor Nordeste"/>
    <s v="keillysilva900@gmail.com"/>
    <m/>
    <n v="2350"/>
    <d v="2025-04-20T00:00:00"/>
    <m/>
    <m/>
    <m/>
    <n v="3719"/>
    <n v="6181"/>
    <s v="Auxiliar"/>
    <d v="2024-12-09T00:00:00"/>
    <m/>
    <m/>
    <s v="sim"/>
    <m/>
    <s v="MP143278"/>
    <d v="2024-12-09T00:00:00"/>
    <m/>
    <m/>
    <d v="2024-12-06T00:00:00"/>
    <s v="Sim"/>
    <m/>
    <d v="2024-12-09T00:00:00"/>
    <d v="2024-12-16T00:00:00"/>
    <m/>
    <d v="2024-12-16T00:00:00"/>
    <d v="2025-02-27T00:00:00"/>
    <m/>
    <d v="2024-12-11T00:00:00"/>
    <d v="2025-02-11T00:00:00"/>
    <d v="2024-12-06T00:00:00"/>
    <d v="2025-02-03T00:00:00"/>
    <d v="2025-01-07T00:00:00"/>
    <m/>
    <d v="2024-12-09T00:00:00"/>
    <d v="2024-12-18T00:00:00"/>
    <m/>
    <d v="2025-02-24T00:00:00"/>
    <d v="2025-05-05T00:00:00"/>
    <d v="2024-12-18T00:00:00"/>
    <m/>
    <s v="Sim"/>
    <m/>
    <m/>
    <m/>
    <m/>
    <d v="2024-12-12T00:00:00"/>
    <m/>
    <m/>
    <m/>
    <m/>
    <d v="2025-03-19T00:00:00"/>
    <d v="2024-12-11T00:00:00"/>
    <d v="2025-06-25T00:00:00"/>
    <m/>
    <d v="2025-09-18T00:00:00"/>
    <m/>
    <d v="2024-12-16T00:00:00"/>
    <m/>
    <m/>
    <m/>
    <m/>
    <m/>
    <m/>
    <m/>
    <m/>
    <m/>
    <n v="3258"/>
    <m/>
    <s v="contrato com exigencia de correção dia 04/02"/>
    <s v="SERÁ FEITO CORREÇÃO NA DESCRIÇÃO DO IMÓVEL."/>
    <m/>
    <m/>
    <n v="2182.77"/>
    <m/>
    <s v="Pago"/>
    <m/>
    <m/>
    <m/>
    <s v="SIM"/>
  </r>
  <r>
    <n v="4055"/>
    <x v="2"/>
    <n v="4879"/>
    <x v="0"/>
    <s v="Única"/>
    <s v="BLOCO G"/>
    <n v="104"/>
    <s v="FORMOSA"/>
    <s v="PEDRO FELIPE COSTA GOIS"/>
    <s v="&quot;07582983580&quot;"/>
    <x v="1"/>
    <x v="81"/>
    <s v="Não"/>
    <s v="Não"/>
    <s v="Não"/>
    <s v="Não"/>
    <s v="Não"/>
    <s v="Não"/>
    <s v="Não"/>
    <n v="159993.56"/>
    <n v="765"/>
    <n v="0"/>
    <n v="146248.56"/>
    <n v="14292"/>
    <n v="0"/>
    <n v="160540.56"/>
    <n v="0"/>
    <n v="0"/>
    <m/>
    <n v="8787721954387"/>
    <s v="Contrato Adimplente"/>
    <m/>
    <d v="2025-01-08T00:00:00"/>
    <n v="3082.3"/>
    <d v="2024-12-16T00:00:00"/>
    <x v="0"/>
    <d v="2024-12-05T00:00:00"/>
    <m/>
    <m/>
    <m/>
    <m/>
    <s v="Endy Carvalho Consultoria imobiliária"/>
    <m/>
    <m/>
    <m/>
    <d v="2025-03-17T00:00:00"/>
    <d v="2025-10-22T00:00:00"/>
    <s v="VENDA FINALIZADA"/>
    <d v="2024-11-19T00:00:00"/>
    <n v="31932"/>
    <n v="225000"/>
    <m/>
    <s v="FSA09"/>
    <n v="31932"/>
    <s v="ANA KAROLINA SILVA PINHEIRO - 07047295127"/>
    <s v="Formosa"/>
    <s v="Goiás"/>
    <n v="5561998518321"/>
    <s v="RUA 9"/>
    <n v="73805020"/>
    <s v="SETOR FERROVIARIO"/>
    <s v="pedrofelipecostagois30@gmail.com"/>
    <m/>
    <n v="2500"/>
    <m/>
    <m/>
    <s v="Raíssa Bezerra da Silva (Gestor): Contrato voltando para a fase assinatura caixa pois não está com o contrato anexado para validação"/>
    <s v="13/12/2024 às 16h17"/>
    <n v="3135"/>
    <n v="5474"/>
    <s v="Vendedor(a)"/>
    <d v="2024-12-06T00:00:00"/>
    <m/>
    <m/>
    <s v="sim"/>
    <m/>
    <s v="MP417972"/>
    <d v="2024-12-06T00:00:00"/>
    <d v="2024-12-17T00:00:00"/>
    <m/>
    <d v="2024-12-06T00:00:00"/>
    <s v="Sim"/>
    <m/>
    <d v="2024-12-06T00:00:00"/>
    <d v="2024-12-12T00:00:00"/>
    <m/>
    <d v="2024-12-12T00:00:00"/>
    <d v="2024-12-25T00:00:00"/>
    <m/>
    <d v="2024-12-09T00:00:00"/>
    <d v="2024-12-27T00:00:00"/>
    <d v="2024-12-06T00:00:00"/>
    <d v="2025-02-03T00:00:00"/>
    <d v="2024-12-17T00:00:00"/>
    <m/>
    <d v="2024-12-09T00:00:00"/>
    <d v="2024-12-13T00:00:00"/>
    <d v="2025-05-17T00:00:00"/>
    <d v="2024-12-18T00:00:00"/>
    <d v="2025-05-06T00:00:00"/>
    <d v="2024-12-13T00:00:00"/>
    <m/>
    <s v="Sim"/>
    <m/>
    <m/>
    <m/>
    <m/>
    <d v="2025-01-08T00:00:00"/>
    <m/>
    <d v="2025-01-09T00:00:00"/>
    <m/>
    <m/>
    <d v="2025-01-10T00:00:00"/>
    <d v="2024-12-09T00:00:00"/>
    <d v="2025-05-06T00:00:00"/>
    <d v="2025-10-20T00:00:00"/>
    <d v="2025-10-22T00:00:00"/>
    <m/>
    <d v="2024-12-13T00:00:00"/>
    <m/>
    <m/>
    <m/>
    <m/>
    <m/>
    <m/>
    <m/>
    <m/>
    <m/>
    <m/>
    <m/>
    <m/>
    <m/>
    <m/>
    <m/>
    <n v="1966.27"/>
    <m/>
    <s v="Pago"/>
    <m/>
    <m/>
    <m/>
    <s v="SIM"/>
  </r>
  <r>
    <n v="4056"/>
    <x v="0"/>
    <n v="4953"/>
    <x v="4"/>
    <s v="ETAPA 01"/>
    <s v="TORRE"/>
    <n v="906"/>
    <s v="BRASÍLIA"/>
    <s v="EDILSO LUIZ DANIELI"/>
    <s v="&quot;51799804968&quot;"/>
    <x v="4"/>
    <x v="25"/>
    <s v="Não"/>
    <s v="Não"/>
    <s v="Não"/>
    <s v="Não"/>
    <s v="Não"/>
    <s v="Não"/>
    <s v="Não"/>
    <n v="0"/>
    <n v="0"/>
    <n v="0"/>
    <n v="0"/>
    <n v="0"/>
    <n v="0"/>
    <n v="0"/>
    <n v="0"/>
    <n v="0"/>
    <m/>
    <m/>
    <s v="Contrato Adimplente"/>
    <n v="107799"/>
    <m/>
    <n v="0"/>
    <m/>
    <x v="1"/>
    <d v="2024-12-05T00:00:00"/>
    <m/>
    <m/>
    <m/>
    <m/>
    <m/>
    <m/>
    <m/>
    <m/>
    <d v="2026-01-09T00:00:00"/>
    <d v="2026-01-09T00:00:00"/>
    <s v="VENDA FINALIZADA"/>
    <d v="2024-11-30T00:00:00"/>
    <n v="31926"/>
    <n v="950000"/>
    <m/>
    <s v="DF 001"/>
    <n v="31926"/>
    <m/>
    <s v="Cristalina"/>
    <s v="Goiás"/>
    <n v="5561984837616"/>
    <s v="RUA E AREA B - RESIDENCIAL FLORENÇA"/>
    <n v="73850000"/>
    <s v="SETOR CRISTALINA VELHA"/>
    <s v="edilsodanieli@gmail.com"/>
    <m/>
    <n v="8249.35"/>
    <m/>
    <m/>
    <s v="Eduardo Martins (Gestor): Escritura assinada na plataforma do e-Notariado pelo cliente Edilso. Informei e solicitei a disponibilidade do Marco para assinar pela construtora e fazermos a vídeo chamada com o cartório para validação aguardando a definição do dia e horario para atendermos o cartório."/>
    <s v="23/10/2025 às 14h04"/>
    <n v="2993"/>
    <n v="6258"/>
    <s v="Agricultor"/>
    <m/>
    <m/>
    <m/>
    <m/>
    <m/>
    <m/>
    <m/>
    <m/>
    <m/>
    <m/>
    <m/>
    <m/>
    <m/>
    <m/>
    <m/>
    <m/>
    <m/>
    <m/>
    <m/>
    <m/>
    <m/>
    <m/>
    <m/>
    <m/>
    <m/>
    <m/>
    <m/>
    <m/>
    <m/>
    <m/>
    <m/>
    <m/>
    <m/>
    <m/>
    <m/>
    <m/>
    <m/>
    <m/>
    <m/>
    <m/>
    <m/>
    <m/>
    <m/>
    <m/>
    <m/>
    <m/>
    <m/>
    <m/>
    <m/>
    <m/>
    <m/>
    <m/>
    <m/>
    <m/>
    <m/>
    <m/>
    <m/>
    <m/>
    <m/>
    <m/>
    <m/>
    <m/>
    <m/>
    <m/>
    <m/>
    <m/>
    <m/>
    <m/>
    <m/>
    <m/>
  </r>
  <r>
    <n v="4057"/>
    <x v="2"/>
    <n v="4906"/>
    <x v="0"/>
    <s v="Única"/>
    <s v="BLOCO N"/>
    <n v="103"/>
    <s v="FORMOSA"/>
    <s v="GEANY SILVA SANTAREM"/>
    <s v="&quot;06235534140&quot;"/>
    <x v="0"/>
    <x v="12"/>
    <s v="Não"/>
    <s v="Não"/>
    <s v="Não"/>
    <s v="Não"/>
    <s v="Não"/>
    <s v="Não"/>
    <s v="Não"/>
    <n v="156779.98000000001"/>
    <n v="552.75"/>
    <n v="0"/>
    <n v="115320.86"/>
    <n v="41769"/>
    <n v="3370.77"/>
    <n v="160460.63"/>
    <n v="0"/>
    <n v="0"/>
    <m/>
    <m/>
    <s v="Contrato Adimplente"/>
    <m/>
    <d v="2025-04-02T00:00:00"/>
    <n v="3114.91"/>
    <d v="2024-12-13T00:00:00"/>
    <x v="0"/>
    <d v="2024-12-05T00:00:00"/>
    <m/>
    <m/>
    <m/>
    <m/>
    <s v="CAIXA CREDFÁCIL"/>
    <m/>
    <m/>
    <m/>
    <d v="2025-06-25T00:00:00"/>
    <d v="2025-06-25T00:00:00"/>
    <s v="VENDA FINALIZADA"/>
    <d v="2024-11-25T00:00:00"/>
    <n v="31975"/>
    <n v="221800.35"/>
    <m/>
    <s v="FSA09"/>
    <n v="31975"/>
    <s v="AUGUSTO CESAR MUNIZ PEREIRA - 03802500121"/>
    <s v="Formosa"/>
    <s v="Goiás"/>
    <n v="5561998398597"/>
    <s v="RUA 1 Q 48-A"/>
    <n v="73813804"/>
    <s v="Parque Lago"/>
    <s v="geanysantarem09@gmail.com"/>
    <m/>
    <n v="1822.99"/>
    <m/>
    <m/>
    <s v="Ana Júlia (Gestor): Cliente recebeu a menor de FI R$ 618,38 abatido R$ 200,00 de desconto da construtora , mas será necessário o pagamento da diferença  R$ 418,38 . Passado para a cliente 6X R$ 69,73 nas 6 mensais de Jan/Fev/Março/Abr/Maio/Junho R$ 257,85.  Aguardando confirmação da cliente para ajustar o fluxo. "/>
    <s v="10/12/2024 às 14h48"/>
    <n v="3239"/>
    <n v="6121"/>
    <s v="Auxiliar"/>
    <d v="2024-12-05T00:00:00"/>
    <m/>
    <m/>
    <s v="sim"/>
    <m/>
    <s v="MP417971"/>
    <d v="2024-12-06T00:00:00"/>
    <d v="2024-12-16T00:00:00"/>
    <m/>
    <d v="2024-12-06T00:00:00"/>
    <s v="Sim"/>
    <m/>
    <d v="2024-12-06T00:00:00"/>
    <m/>
    <m/>
    <m/>
    <d v="2024-12-27T00:00:00"/>
    <m/>
    <d v="2024-12-11T00:00:00"/>
    <d v="2024-12-30T00:00:00"/>
    <d v="2024-12-06T00:00:00"/>
    <d v="2025-02-03T00:00:00"/>
    <d v="2024-12-16T00:00:00"/>
    <m/>
    <d v="2024-12-09T00:00:00"/>
    <d v="2024-12-10T00:00:00"/>
    <m/>
    <d v="2024-12-18T00:00:00"/>
    <d v="2025-05-06T00:00:00"/>
    <d v="2024-12-10T00:00:00"/>
    <m/>
    <s v="Sim"/>
    <d v="2025-02-11T00:00:00"/>
    <m/>
    <m/>
    <d v="2025-03-27T00:00:00"/>
    <d v="2024-12-13T00:00:00"/>
    <m/>
    <d v="2025-03-31T00:00:00"/>
    <m/>
    <m/>
    <d v="2025-04-02T00:00:00"/>
    <d v="2024-12-06T00:00:00"/>
    <d v="2025-05-06T00:00:00"/>
    <m/>
    <m/>
    <m/>
    <d v="2024-12-10T00:00:00"/>
    <m/>
    <m/>
    <m/>
    <m/>
    <m/>
    <m/>
    <m/>
    <m/>
    <m/>
    <m/>
    <m/>
    <s v="fazer ressalva da matricula no imovel"/>
    <m/>
    <m/>
    <m/>
    <n v="2489.06"/>
    <m/>
    <s v="Pago"/>
    <m/>
    <m/>
    <m/>
    <s v="SIM"/>
  </r>
  <r>
    <n v="4058"/>
    <x v="2"/>
    <n v="4952"/>
    <x v="7"/>
    <s v="Etapa Unica"/>
    <s v="BLOCO M"/>
    <s v="APTO 103"/>
    <s v="FORMOSA"/>
    <s v="MATHEUS MENDES BORGES"/>
    <s v="&quot;06556552127&quot;"/>
    <x v="1"/>
    <x v="3"/>
    <s v="Não"/>
    <s v="Não"/>
    <s v="Não"/>
    <s v="Não"/>
    <s v="Não"/>
    <s v="Não"/>
    <s v="Não"/>
    <n v="164200"/>
    <n v="765"/>
    <n v="0"/>
    <n v="146248.56"/>
    <n v="15944"/>
    <n v="0"/>
    <n v="162192.56"/>
    <n v="0"/>
    <n v="0"/>
    <m/>
    <n v="8787721930976"/>
    <s v="Contrato Adimplente"/>
    <m/>
    <d v="2025-02-24T00:00:00"/>
    <n v="2884.12"/>
    <d v="2024-12-12T00:00:00"/>
    <x v="0"/>
    <d v="2024-12-06T00:00:00"/>
    <m/>
    <m/>
    <m/>
    <m/>
    <s v="Endy Carvalho Consultoria imobiliária"/>
    <m/>
    <m/>
    <m/>
    <d v="2025-03-17T00:00:00"/>
    <d v="2025-11-13T00:00:00"/>
    <s v="VENDA FINALIZADA"/>
    <d v="2024-11-30T00:00:00"/>
    <n v="31985"/>
    <n v="226922"/>
    <m/>
    <s v="FSA010"/>
    <n v="31985"/>
    <s v="VANIA MENDES RIBEIRO - 00453635105"/>
    <s v="Formosa"/>
    <s v="Goiás"/>
    <n v="5561999676383"/>
    <s v="RUA COSTA RICA Q 6"/>
    <n v="73803356"/>
    <s v="JARDIM DAS AMÉRICAS"/>
    <s v="borgesmendes4@gmail.com"/>
    <m/>
    <n v="2550"/>
    <m/>
    <m/>
    <m/>
    <m/>
    <n v="3783"/>
    <n v="6261"/>
    <s v="Eletricista"/>
    <d v="2024-12-06T00:00:00"/>
    <m/>
    <m/>
    <m/>
    <m/>
    <s v="MP143279"/>
    <m/>
    <d v="2024-12-17T00:00:00"/>
    <m/>
    <d v="2024-12-09T00:00:00"/>
    <s v="Sim"/>
    <m/>
    <d v="2024-12-06T00:00:00"/>
    <m/>
    <m/>
    <m/>
    <d v="2025-02-14T00:00:00"/>
    <m/>
    <d v="2024-12-06T00:00:00"/>
    <d v="2025-02-17T00:00:00"/>
    <d v="2024-12-09T00:00:00"/>
    <d v="2025-04-01T00:00:00"/>
    <d v="2024-12-17T00:00:00"/>
    <m/>
    <d v="2024-12-11T00:00:00"/>
    <d v="2024-12-11T00:00:00"/>
    <d v="2025-05-24T00:00:00"/>
    <d v="2025-02-10T00:00:00"/>
    <d v="2025-05-05T00:00:00"/>
    <d v="2024-12-11T00:00:00"/>
    <m/>
    <s v="Sim"/>
    <d v="2025-02-18T00:00:00"/>
    <m/>
    <m/>
    <d v="2025-02-19T00:00:00"/>
    <d v="2024-12-12T00:00:00"/>
    <m/>
    <d v="2025-02-26T00:00:00"/>
    <m/>
    <m/>
    <d v="2025-02-27T00:00:00"/>
    <d v="2024-12-09T00:00:00"/>
    <d v="2025-06-25T00:00:00"/>
    <d v="2025-07-10T00:00:00"/>
    <d v="2025-09-18T00:00:00"/>
    <m/>
    <d v="2024-12-11T00:00:00"/>
    <m/>
    <m/>
    <m/>
    <m/>
    <m/>
    <m/>
    <m/>
    <m/>
    <m/>
    <m/>
    <m/>
    <m/>
    <m/>
    <m/>
    <m/>
    <n v="2317.7199999999998"/>
    <m/>
    <s v="Não tem"/>
    <m/>
    <m/>
    <m/>
    <s v="SIM"/>
  </r>
  <r>
    <n v="4059"/>
    <x v="0"/>
    <n v="4955"/>
    <x v="2"/>
    <s v="ETAPA 02"/>
    <s v="BLOCO I"/>
    <n v="1"/>
    <s v="ÁGUAS LINDAS"/>
    <s v="TATIANE OLIVEIRA SANTOS"/>
    <s v="&quot;70631815139&quot;"/>
    <x v="6"/>
    <x v="29"/>
    <s v="Não"/>
    <s v="Não"/>
    <s v="Não"/>
    <s v="Sim"/>
    <s v="Sim"/>
    <s v="Não"/>
    <s v="Não"/>
    <n v="156710.57999999999"/>
    <n v="570"/>
    <n v="0"/>
    <n v="111322.67"/>
    <n v="453888"/>
    <n v="0"/>
    <n v="565210.67000000004"/>
    <n v="0"/>
    <n v="0"/>
    <m/>
    <n v="8787721954611"/>
    <s v="Contrato Adimplente"/>
    <m/>
    <d v="2025-01-03T00:00:00"/>
    <n v="2748.97"/>
    <d v="2024-12-13T00:00:00"/>
    <x v="0"/>
    <d v="2024-12-06T00:00:00"/>
    <m/>
    <m/>
    <m/>
    <m/>
    <s v="Endy Carvalho Consultoria imobiliária"/>
    <m/>
    <m/>
    <m/>
    <d v="2025-03-26T00:00:00"/>
    <d v="2025-03-26T00:00:00"/>
    <s v="VENDA FINALIZADA"/>
    <d v="2024-12-09T00:00:00"/>
    <n v="32001"/>
    <n v="210070.58"/>
    <m/>
    <s v="AGL28"/>
    <n v="32001"/>
    <s v="NADILENE OLIVEIRA SANTOS - 04347726589"/>
    <s v="Águas Lindas de Goiás"/>
    <s v="Goiás"/>
    <n v="5561992954752"/>
    <s v="RUA JARDIM BRASILIA II CASA 02 QUADRA 08"/>
    <n v="72917576"/>
    <s v="Jardim Brasília II"/>
    <s v="TATIANEAL8651@GMAIL.COM"/>
    <m/>
    <n v="1900"/>
    <d v="2025-05-31T00:00:00"/>
    <m/>
    <m/>
    <m/>
    <n v="2834"/>
    <n v="6264"/>
    <s v="Profissional de Marketing"/>
    <d v="2024-12-13T00:00:00"/>
    <n v="900.09"/>
    <d v="2024-12-17T00:00:00"/>
    <s v="sim"/>
    <m/>
    <s v="MP417963"/>
    <d v="2024-12-13T00:00:00"/>
    <d v="2024-12-16T00:00:00"/>
    <m/>
    <d v="2024-12-05T00:00:00"/>
    <s v="Sim"/>
    <m/>
    <d v="2024-12-13T00:00:00"/>
    <m/>
    <m/>
    <m/>
    <d v="2024-12-19T00:00:00"/>
    <m/>
    <d v="2024-12-16T00:00:00"/>
    <d v="2024-12-26T00:00:00"/>
    <d v="2024-12-05T00:00:00"/>
    <d v="2025-01-01T00:00:00"/>
    <d v="2024-12-16T00:00:00"/>
    <m/>
    <d v="2024-12-16T00:00:00"/>
    <d v="2024-12-12T00:00:00"/>
    <m/>
    <d v="2024-12-19T00:00:00"/>
    <d v="2025-01-22T00:00:00"/>
    <d v="2024-12-11T00:00:00"/>
    <d v="2025-01-03T00:00:00"/>
    <s v="Sim"/>
    <m/>
    <m/>
    <m/>
    <m/>
    <d v="2024-12-06T00:00:00"/>
    <m/>
    <d v="2025-01-03T00:00:00"/>
    <m/>
    <m/>
    <d v="2025-01-06T00:00:00"/>
    <d v="2024-12-09T00:00:00"/>
    <d v="2025-01-23T00:00:00"/>
    <d v="2025-02-01T00:00:00"/>
    <d v="2025-02-13T00:00:00"/>
    <d v="2025-03-12T00:00:00"/>
    <d v="2024-12-11T00:00:00"/>
    <d v="2025-03-12T00:00:00"/>
    <m/>
    <m/>
    <m/>
    <m/>
    <m/>
    <m/>
    <m/>
    <m/>
    <m/>
    <m/>
    <m/>
    <m/>
    <m/>
    <m/>
    <n v="4005.32"/>
    <m/>
    <s v="Não tem"/>
    <s v="AGUARDANDO VALIDAÇÃO DA AGEHAB"/>
    <s v="FINALIZADO"/>
    <m/>
    <s v="SIM"/>
  </r>
  <r>
    <n v="4060"/>
    <x v="0"/>
    <n v="4925"/>
    <x v="2"/>
    <s v="ETAPA 01"/>
    <s v="BLOCO A"/>
    <s v="04 PCD"/>
    <s v="ÁGUAS LINDAS"/>
    <s v="ODIRLEI MAGNO SANTANA SILVA"/>
    <s v="&quot;00613775384&quot;"/>
    <x v="3"/>
    <x v="59"/>
    <s v="Não"/>
    <s v="Não"/>
    <s v="Não"/>
    <s v="Sim"/>
    <s v="Sim"/>
    <s v="Não"/>
    <s v="Não"/>
    <n v="167601.57"/>
    <n v="886.18"/>
    <n v="0"/>
    <n v="158867.6"/>
    <n v="8733"/>
    <n v="0"/>
    <n v="167600.6"/>
    <n v="0"/>
    <n v="0"/>
    <m/>
    <n v="8787721978472"/>
    <s v="Contrato Adimplente"/>
    <m/>
    <d v="2025-01-09T00:00:00"/>
    <n v="3334.46"/>
    <d v="2024-12-12T00:00:00"/>
    <x v="0"/>
    <d v="2024-12-06T00:00:00"/>
    <m/>
    <m/>
    <m/>
    <m/>
    <s v="Endy Carvalho Consultoria imobiliária"/>
    <m/>
    <m/>
    <m/>
    <d v="2026-02-24T00:00:00"/>
    <d v="2026-02-24T00:00:00"/>
    <s v="VENDA FINALIZADA"/>
    <d v="2024-11-27T00:00:00"/>
    <n v="32000"/>
    <n v="218280.6"/>
    <m/>
    <s v="AGL28"/>
    <n v="32000"/>
    <m/>
    <s v="Taguatinga"/>
    <s v="Distrito Federal"/>
    <n v="5561991212403"/>
    <s v="QS 11 CJ W"/>
    <n v="72000000"/>
    <s v="TAGUATINGA"/>
    <s v="santanasilvaodirleimagnosantan@gmail.com"/>
    <m/>
    <n v="2953.95"/>
    <d v="2025-05-18T00:00:00"/>
    <m/>
    <m/>
    <m/>
    <n v="2700"/>
    <n v="6263"/>
    <s v="Auxiliar"/>
    <d v="2024-11-27T00:00:00"/>
    <n v="900.01"/>
    <d v="2024-12-16T00:00:00"/>
    <m/>
    <m/>
    <s v="MP150489"/>
    <d v="2024-11-27T00:00:00"/>
    <d v="2024-12-12T00:00:00"/>
    <m/>
    <d v="2024-12-06T00:00:00"/>
    <s v="Sim"/>
    <m/>
    <d v="2024-11-27T00:00:00"/>
    <m/>
    <m/>
    <m/>
    <d v="2024-12-20T00:00:00"/>
    <m/>
    <d v="2024-11-27T00:00:00"/>
    <d v="2025-01-02T00:00:00"/>
    <d v="2024-12-06T00:00:00"/>
    <d v="2025-01-01T00:00:00"/>
    <d v="2024-12-16T00:00:00"/>
    <m/>
    <d v="2024-12-09T00:00:00"/>
    <d v="2024-12-12T00:00:00"/>
    <m/>
    <d v="2024-12-19T00:00:00"/>
    <d v="2025-01-21T00:00:00"/>
    <d v="2024-12-11T00:00:00"/>
    <d v="2025-01-06T00:00:00"/>
    <s v="Sim"/>
    <m/>
    <m/>
    <m/>
    <m/>
    <d v="2024-12-06T00:00:00"/>
    <m/>
    <d v="2025-01-14T00:00:00"/>
    <m/>
    <m/>
    <d v="2025-01-14T00:00:00"/>
    <d v="2024-12-09T00:00:00"/>
    <d v="2025-01-22T00:00:00"/>
    <d v="2025-02-17T00:00:00"/>
    <d v="2025-05-15T00:00:00"/>
    <d v="2026-02-06T00:00:00"/>
    <d v="2024-12-11T00:00:00"/>
    <d v="2026-02-06T00:00:00"/>
    <m/>
    <m/>
    <m/>
    <m/>
    <m/>
    <m/>
    <m/>
    <m/>
    <m/>
    <m/>
    <m/>
    <m/>
    <m/>
    <m/>
    <n v="4205.32"/>
    <m/>
    <s v="Não tem"/>
    <s v="CADASTRO VALIDADO"/>
    <s v="FINALIZADO"/>
    <s v="FINALIZADO - SEM FIADOR"/>
    <s v="SIM"/>
  </r>
  <r>
    <n v="4061"/>
    <x v="2"/>
    <n v="4959"/>
    <x v="7"/>
    <s v="Etapa Unica"/>
    <s v="BLOCO L"/>
    <s v="APTO 1"/>
    <s v="FORMOSA"/>
    <s v="SERGIO PLINIO DE LIMA FILHO"/>
    <s v="&quot;02276797177&quot;"/>
    <x v="1"/>
    <x v="33"/>
    <s v="Não"/>
    <s v="Não"/>
    <s v="Não"/>
    <s v="Não"/>
    <s v="Não"/>
    <s v="Não"/>
    <s v="Não"/>
    <n v="161244.37"/>
    <n v="0"/>
    <n v="0"/>
    <n v="0"/>
    <n v="0"/>
    <n v="0"/>
    <n v="0"/>
    <n v="0"/>
    <n v="0"/>
    <m/>
    <m/>
    <s v="Contrato Adimplente"/>
    <m/>
    <d v="2025-02-11T00:00:00"/>
    <n v="3771.3"/>
    <d v="2025-01-10T00:00:00"/>
    <x v="2"/>
    <d v="2024-12-09T00:00:00"/>
    <m/>
    <m/>
    <m/>
    <m/>
    <s v="CAIXA CREDFÁCIL"/>
    <m/>
    <m/>
    <m/>
    <d v="2025-02-17T00:00:00"/>
    <d v="2025-11-13T00:00:00"/>
    <s v="VENDA FINALIZADA"/>
    <d v="2024-12-09T00:00:00"/>
    <n v="32028"/>
    <n v="225000.37"/>
    <m/>
    <s v="FSA010"/>
    <n v="32028"/>
    <s v="JURACI NERIS DA MATA - 26185261120"/>
    <m/>
    <m/>
    <n v="5561996970973"/>
    <s v="VIA 04, APART - 302, BLOCO C, VILA DAS TULIPAS"/>
    <n v="73800000"/>
    <s v="CHACARAS SETOR ABREU"/>
    <s v="sergioplinio86@gmail.com"/>
    <m/>
    <n v="2511.44"/>
    <m/>
    <m/>
    <m/>
    <m/>
    <n v="3763"/>
    <n v="6265"/>
    <s v="Auxiliar"/>
    <d v="2024-12-09T00:00:00"/>
    <m/>
    <m/>
    <s v="sim"/>
    <m/>
    <s v="MP143281"/>
    <d v="2024-12-09T00:00:00"/>
    <d v="2025-01-15T00:00:00"/>
    <m/>
    <d v="2024-12-10T00:00:00"/>
    <s v="Sim"/>
    <m/>
    <d v="2024-12-09T00:00:00"/>
    <m/>
    <m/>
    <m/>
    <d v="2025-02-07T00:00:00"/>
    <m/>
    <d v="2024-12-11T00:00:00"/>
    <d v="2025-02-10T00:00:00"/>
    <d v="2024-12-11T00:00:00"/>
    <d v="2025-02-03T00:00:00"/>
    <d v="2025-01-16T00:00:00"/>
    <m/>
    <d v="2024-12-13T00:00:00"/>
    <d v="2025-01-02T00:00:00"/>
    <m/>
    <d v="2025-02-03T00:00:00"/>
    <d v="2025-05-05T00:00:00"/>
    <d v="2025-01-02T00:00:00"/>
    <m/>
    <s v="Sim"/>
    <m/>
    <m/>
    <m/>
    <m/>
    <d v="2025-01-14T00:00:00"/>
    <d v="2024-12-16T00:00:00"/>
    <d v="2025-02-09T00:00:00"/>
    <m/>
    <m/>
    <d v="2025-02-12T00:00:00"/>
    <d v="2024-12-17T00:00:00"/>
    <d v="2025-05-05T00:00:00"/>
    <d v="2025-06-30T00:00:00"/>
    <d v="2025-09-18T00:00:00"/>
    <m/>
    <d v="2025-01-02T00:00:00"/>
    <m/>
    <m/>
    <m/>
    <m/>
    <m/>
    <m/>
    <m/>
    <m/>
    <m/>
    <m/>
    <m/>
    <m/>
    <m/>
    <m/>
    <m/>
    <n v="2045.39"/>
    <m/>
    <s v="Não tem"/>
    <m/>
    <s v="cliente avaliado novamente 3 anos"/>
    <m/>
    <s v="SIM"/>
  </r>
  <r>
    <n v="4062"/>
    <x v="0"/>
    <n v="4936"/>
    <x v="2"/>
    <s v="ETAPA 02"/>
    <s v="BLOCO Q"/>
    <n v="203"/>
    <s v="ÁGUAS LINDAS"/>
    <s v="SAMIRA FERREIRA DOS SANTOS CARVALHO"/>
    <s v="&quot;07292601197&quot;"/>
    <x v="2"/>
    <x v="6"/>
    <s v="Não"/>
    <s v="Não"/>
    <s v="Não"/>
    <s v="Sim"/>
    <s v="Sim"/>
    <s v="Não"/>
    <s v="Não"/>
    <n v="155222.1"/>
    <n v="570"/>
    <n v="0"/>
    <n v="111446.19"/>
    <n v="43778"/>
    <n v="0"/>
    <n v="155224.19"/>
    <n v="0"/>
    <n v="0"/>
    <m/>
    <n v="8787721964552"/>
    <s v="Contrato Adimplente"/>
    <m/>
    <d v="2025-01-03T00:00:00"/>
    <n v="2745.48"/>
    <d v="2024-12-16T00:00:00"/>
    <x v="0"/>
    <d v="2024-12-09T00:00:00"/>
    <m/>
    <m/>
    <m/>
    <m/>
    <s v="Endy Carvalho Consultoria imobiliária"/>
    <s v="Maria Clara Sousa Nogueira"/>
    <m/>
    <m/>
    <d v="2025-03-26T00:00:00"/>
    <d v="2025-03-26T00:00:00"/>
    <s v="VENDA FINALIZADA"/>
    <d v="2024-11-28T00:00:00"/>
    <n v="32018"/>
    <n v="200222.1"/>
    <m/>
    <s v="AGL28"/>
    <n v="32018"/>
    <m/>
    <s v="Águas Lindas de Goiás"/>
    <s v="Goiás"/>
    <n v="5561999167702"/>
    <s v="Q C08 L 04"/>
    <n v="72910000"/>
    <s v="MANSOES VILLAGE"/>
    <s v="CARVALHOSAMIRA251105@GMAIL.COM"/>
    <m/>
    <n v="1900"/>
    <d v="2025-05-27T00:00:00"/>
    <m/>
    <m/>
    <m/>
    <n v="2980"/>
    <n v="6267"/>
    <s v="Secretária"/>
    <d v="2024-11-28T00:00:00"/>
    <n v="855.84"/>
    <m/>
    <m/>
    <d v="2024-12-21T00:00:00"/>
    <s v="MP150512"/>
    <d v="2024-11-28T00:00:00"/>
    <d v="2024-12-16T00:00:00"/>
    <m/>
    <d v="2024-12-04T00:00:00"/>
    <s v="Sim"/>
    <m/>
    <d v="2024-11-28T00:00:00"/>
    <m/>
    <m/>
    <m/>
    <d v="2024-12-23T00:00:00"/>
    <m/>
    <d v="2024-11-28T00:00:00"/>
    <d v="2024-12-27T00:00:00"/>
    <d v="2024-12-04T00:00:00"/>
    <d v="2025-01-01T00:00:00"/>
    <d v="2024-12-16T00:00:00"/>
    <m/>
    <d v="2024-12-05T00:00:00"/>
    <d v="2024-12-12T00:00:00"/>
    <m/>
    <d v="2024-12-20T00:00:00"/>
    <d v="2025-01-22T00:00:00"/>
    <d v="2024-12-12T00:00:00"/>
    <d v="2025-01-02T00:00:00"/>
    <s v="Sim"/>
    <m/>
    <m/>
    <m/>
    <m/>
    <d v="2024-12-06T00:00:00"/>
    <m/>
    <d v="2025-01-06T00:00:00"/>
    <m/>
    <m/>
    <d v="2025-01-06T00:00:00"/>
    <d v="2024-12-06T00:00:00"/>
    <d v="2025-01-23T00:00:00"/>
    <d v="2025-02-01T00:00:00"/>
    <d v="2025-02-13T00:00:00"/>
    <d v="2025-03-12T00:00:00"/>
    <d v="2024-12-12T00:00:00"/>
    <d v="2025-03-12T00:00:00"/>
    <m/>
    <m/>
    <m/>
    <m/>
    <m/>
    <m/>
    <m/>
    <m/>
    <m/>
    <m/>
    <m/>
    <m/>
    <m/>
    <m/>
    <n v="4010.64"/>
    <s v="PAGO NA MAQUININHA DA LOJA"/>
    <s v="Pago"/>
    <s v="CADASTRO VALIDADO"/>
    <s v="FINALIZADO"/>
    <s v="FINALIZADO - SEM FIADOR"/>
    <s v="SIM"/>
  </r>
  <r>
    <n v="4063"/>
    <x v="2"/>
    <n v="4946"/>
    <x v="0"/>
    <s v="Única"/>
    <s v="BLOCO D"/>
    <s v="1 (PCD)"/>
    <s v="FORMOSA"/>
    <s v="GABRIEL BARBOSA DE MORAIS"/>
    <s v="&quot;71255183110&quot;"/>
    <x v="1"/>
    <x v="56"/>
    <s v="Não"/>
    <s v="Não"/>
    <s v="Não"/>
    <s v="Não"/>
    <s v="Não"/>
    <s v="Não"/>
    <s v="Não"/>
    <n v="152131.69"/>
    <n v="720"/>
    <n v="0"/>
    <n v="137474.69"/>
    <n v="15237"/>
    <n v="0"/>
    <n v="152711.69"/>
    <n v="0"/>
    <n v="0"/>
    <m/>
    <n v="8787721902441"/>
    <s v="Contrato Adimplente"/>
    <m/>
    <d v="2025-04-01T00:00:00"/>
    <n v="6011.86"/>
    <d v="2024-12-20T00:00:00"/>
    <x v="0"/>
    <d v="2024-12-09T00:00:00"/>
    <m/>
    <m/>
    <m/>
    <m/>
    <s v="Endy Carvalho Consultoria imobiliária"/>
    <m/>
    <m/>
    <m/>
    <d v="2025-06-25T00:00:00"/>
    <d v="2025-10-22T00:00:00"/>
    <s v="VENDA FINALIZADA"/>
    <d v="2024-11-30T00:00:00"/>
    <n v="32024"/>
    <n v="230000"/>
    <m/>
    <s v="FSA09"/>
    <n v="32024"/>
    <s v="DANIEL ACYOLE BARBOSA DE MORAIS - 06870582106"/>
    <s v="Formosa"/>
    <s v="Goiás"/>
    <n v="5561999471108"/>
    <s v="Rua 1 Q-15"/>
    <n v="73805365"/>
    <s v="Setor Pampulha"/>
    <s v="gabrielbrbs07@gmail.com"/>
    <m/>
    <n v="4000"/>
    <m/>
    <m/>
    <s v="Raíssa Bezerra da Silva (Gestor): Voltado para assinatura CAIXA, pois o valor do contrato não está batendo com o fluxo financeiro. Valor do contrato está com 462,03 a mais."/>
    <s v="24/12/2024 às 13h18"/>
    <n v="3073"/>
    <n v="6268"/>
    <s v="Marceneiro"/>
    <d v="2024-12-13T00:00:00"/>
    <m/>
    <m/>
    <s v="sim"/>
    <m/>
    <s v="MP151016"/>
    <d v="2024-12-13T00:00:00"/>
    <m/>
    <m/>
    <d v="2024-12-09T00:00:00"/>
    <s v="Sim"/>
    <m/>
    <d v="2024-12-13T00:00:00"/>
    <m/>
    <m/>
    <m/>
    <d v="2025-02-13T00:00:00"/>
    <m/>
    <d v="2024-12-16T00:00:00"/>
    <d v="2025-02-13T00:00:00"/>
    <d v="2024-12-09T00:00:00"/>
    <d v="2025-02-03T00:00:00"/>
    <d v="2025-01-10T00:00:00"/>
    <m/>
    <d v="2024-12-13T00:00:00"/>
    <d v="2024-12-16T00:00:00"/>
    <d v="2025-05-25T00:00:00"/>
    <d v="2025-01-30T00:00:00"/>
    <d v="2025-05-06T00:00:00"/>
    <d v="2024-12-13T00:00:00"/>
    <m/>
    <s v="Sim"/>
    <d v="2025-02-17T00:00:00"/>
    <m/>
    <m/>
    <d v="2025-03-27T00:00:00"/>
    <d v="2025-01-29T00:00:00"/>
    <m/>
    <d v="2025-04-01T00:00:00"/>
    <m/>
    <m/>
    <d v="2025-04-01T00:00:00"/>
    <d v="2024-12-11T00:00:00"/>
    <d v="2025-05-06T00:00:00"/>
    <d v="2025-10-20T00:00:00"/>
    <d v="2025-10-22T00:00:00"/>
    <m/>
    <d v="2024-12-13T00:00:00"/>
    <m/>
    <m/>
    <m/>
    <m/>
    <m/>
    <m/>
    <m/>
    <m/>
    <m/>
    <m/>
    <m/>
    <s v="Cliente segundo imovel."/>
    <m/>
    <m/>
    <m/>
    <n v="2137.88"/>
    <m/>
    <s v="Pago"/>
    <m/>
    <m/>
    <m/>
    <s v="SIM"/>
  </r>
  <r>
    <n v="4064"/>
    <x v="0"/>
    <n v="4941"/>
    <x v="2"/>
    <s v="ETAPA 02"/>
    <s v="BLOCO O"/>
    <n v="204"/>
    <s v="ÁGUAS LINDAS"/>
    <s v="ALANNA ALVES GRALHA"/>
    <s v="&quot;08725597183&quot;"/>
    <x v="3"/>
    <x v="83"/>
    <s v="Não"/>
    <s v="Não"/>
    <s v="Não"/>
    <s v="Sim"/>
    <s v="Sim"/>
    <s v="Não"/>
    <s v="Não"/>
    <n v="154152.4"/>
    <n v="515.54"/>
    <n v="0"/>
    <n v="100489.68"/>
    <n v="53612"/>
    <n v="0"/>
    <n v="154101.68"/>
    <n v="0"/>
    <n v="0"/>
    <m/>
    <n v="8787721951876"/>
    <s v="Contrato Adimplente"/>
    <m/>
    <d v="2025-03-17T00:00:00"/>
    <n v="2926.56"/>
    <d v="2024-12-17T00:00:00"/>
    <x v="0"/>
    <d v="2024-12-09T00:00:00"/>
    <m/>
    <m/>
    <m/>
    <m/>
    <s v="Endy Carvalho Consultoria imobiliária"/>
    <m/>
    <m/>
    <m/>
    <d v="2026-02-24T00:00:00"/>
    <d v="2026-02-24T00:00:00"/>
    <s v="VENDA FINALIZADA"/>
    <d v="2024-11-29T00:00:00"/>
    <n v="32063"/>
    <n v="205701.68"/>
    <m/>
    <s v="AGL28"/>
    <n v="32063"/>
    <m/>
    <s v="Brasília"/>
    <s v="Distrito Federal"/>
    <n v="5561983627221"/>
    <s v="ESTRADA M DARMAS IV MD 05"/>
    <n v="73300000"/>
    <s v="PLANALTINA"/>
    <s v="alanmagralha.123@gmail.com"/>
    <m/>
    <n v="1718.48"/>
    <d v="2025-01-12T00:00:00"/>
    <m/>
    <m/>
    <m/>
    <n v="2947"/>
    <n v="6270"/>
    <s v="Recepcionista"/>
    <d v="2024-11-29T00:00:00"/>
    <n v="893.07"/>
    <m/>
    <m/>
    <m/>
    <s v="MP417964"/>
    <d v="2024-11-29T00:00:00"/>
    <d v="2024-12-17T00:00:00"/>
    <s v="AC005194598"/>
    <d v="2024-12-06T00:00:00"/>
    <s v="Sim"/>
    <n v="41751"/>
    <d v="2024-11-29T00:00:00"/>
    <m/>
    <m/>
    <m/>
    <d v="2024-12-20T00:00:00"/>
    <m/>
    <d v="2024-11-29T00:00:00"/>
    <d v="2025-02-26T00:00:00"/>
    <d v="2024-12-06T00:00:00"/>
    <d v="2025-04-01T00:00:00"/>
    <d v="2024-12-17T00:00:00"/>
    <m/>
    <d v="2024-12-09T00:00:00"/>
    <d v="2024-12-12T00:00:00"/>
    <m/>
    <d v="2025-12-19T00:00:00"/>
    <d v="2025-04-15T00:00:00"/>
    <d v="2024-12-11T00:00:00"/>
    <d v="2025-03-17T00:00:00"/>
    <s v="Sim"/>
    <m/>
    <m/>
    <m/>
    <m/>
    <d v="2024-12-17T00:00:00"/>
    <m/>
    <d v="2025-03-17T00:00:00"/>
    <m/>
    <m/>
    <d v="2025-03-19T00:00:00"/>
    <d v="2024-12-09T00:00:00"/>
    <d v="2025-04-15T00:00:00"/>
    <d v="2025-06-23T00:00:00"/>
    <d v="2026-02-03T00:00:00"/>
    <d v="2026-02-06T00:00:00"/>
    <d v="2024-12-11T00:00:00"/>
    <d v="2026-02-06T00:00:00"/>
    <m/>
    <m/>
    <m/>
    <m/>
    <m/>
    <m/>
    <m/>
    <m/>
    <n v="41758"/>
    <s v="Sim"/>
    <s v="SEM DECLARAÇÃO DE PRIMEIRO IMOVEL ASSINADA/ demora para pagamento de registro por conta de credito onr"/>
    <m/>
    <m/>
    <m/>
    <n v="3965.32"/>
    <m/>
    <s v="Não tem"/>
    <s v="CADASTRO VALIDADO"/>
    <s v="AGUARDANDO CONFORMIDADE"/>
    <s v="FINALIZADO - SEM FIADOR"/>
    <s v="SIM"/>
  </r>
  <r>
    <n v="4065"/>
    <x v="2"/>
    <n v="4957"/>
    <x v="0"/>
    <s v="Única"/>
    <s v="BLOCO O"/>
    <n v="3"/>
    <s v="FORMOSA"/>
    <s v="LILIANE GONÇALVES PEREIRA"/>
    <s v="&quot;10694164607&quot;"/>
    <x v="1"/>
    <x v="10"/>
    <s v="Não"/>
    <s v="Não"/>
    <s v="Não"/>
    <s v="Não"/>
    <s v="Não"/>
    <s v="Não"/>
    <s v="Não"/>
    <n v="164200"/>
    <n v="750"/>
    <n v="0"/>
    <n v="142601.04"/>
    <n v="17299"/>
    <n v="0"/>
    <n v="159900.04"/>
    <n v="0"/>
    <n v="0"/>
    <m/>
    <n v="8787721919093"/>
    <s v="Contrato Adimplente"/>
    <m/>
    <d v="2025-01-17T00:00:00"/>
    <n v="2969.04"/>
    <d v="2024-12-13T00:00:00"/>
    <x v="0"/>
    <d v="2024-12-09T00:00:00"/>
    <m/>
    <m/>
    <m/>
    <m/>
    <s v="Endy Carvalho Consultoria imobiliária"/>
    <m/>
    <m/>
    <m/>
    <d v="2025-03-17T00:00:00"/>
    <d v="2025-11-24T00:00:00"/>
    <s v="VENDA FINALIZADA"/>
    <d v="2024-12-10T00:00:00"/>
    <n v="32065"/>
    <n v="240000.2"/>
    <m/>
    <s v="FSA09"/>
    <n v="32065"/>
    <s v="CARLA RIBEIRO DA SILVA - 01649097107"/>
    <s v="Formosa"/>
    <s v="Goiás"/>
    <n v="5561999154886"/>
    <s v="RUA 10-A, Q. 27, L. 01-A, AP 302, BLOCO - A, ED, SETOR C"/>
    <n v="73808867"/>
    <s v="SETOR BELA VISTA"/>
    <s v="lilianepergon@gmail.com"/>
    <m/>
    <n v="2500"/>
    <d v="2025-05-31T00:00:00"/>
    <m/>
    <m/>
    <m/>
    <n v="3251"/>
    <n v="6272"/>
    <s v="Coordenador"/>
    <d v="2024-12-10T00:00:00"/>
    <m/>
    <m/>
    <s v="sim"/>
    <m/>
    <s v="MP151017"/>
    <d v="2024-12-11T00:00:00"/>
    <d v="2024-12-16T00:00:00"/>
    <m/>
    <d v="2024-12-09T00:00:00"/>
    <s v="Sim"/>
    <m/>
    <d v="2024-12-11T00:00:00"/>
    <d v="2024-12-12T00:00:00"/>
    <m/>
    <d v="2024-12-12T00:00:00"/>
    <d v="2025-01-08T00:00:00"/>
    <m/>
    <d v="2024-12-11T00:00:00"/>
    <d v="2025-01-14T00:00:00"/>
    <d v="2024-12-09T00:00:00"/>
    <d v="2025-02-03T00:00:00"/>
    <d v="2024-12-16T00:00:00"/>
    <m/>
    <d v="2024-12-13T00:00:00"/>
    <d v="2024-12-12T00:00:00"/>
    <d v="2025-05-31T00:00:00"/>
    <d v="2024-12-18T00:00:00"/>
    <d v="2025-05-06T00:00:00"/>
    <d v="2024-12-12T00:00:00"/>
    <m/>
    <s v="Sim"/>
    <m/>
    <m/>
    <m/>
    <m/>
    <d v="2025-01-13T00:00:00"/>
    <m/>
    <d v="2025-01-18T00:00:00"/>
    <m/>
    <m/>
    <d v="2025-01-20T00:00:00"/>
    <d v="2024-12-09T00:00:00"/>
    <d v="2025-05-06T00:00:00"/>
    <d v="2025-10-20T00:00:00"/>
    <d v="2025-10-22T00:00:00"/>
    <m/>
    <d v="2024-12-12T00:00:00"/>
    <m/>
    <m/>
    <m/>
    <m/>
    <m/>
    <m/>
    <m/>
    <m/>
    <m/>
    <m/>
    <m/>
    <m/>
    <m/>
    <m/>
    <m/>
    <n v="2001.68"/>
    <m/>
    <s v="Não tem"/>
    <m/>
    <m/>
    <m/>
    <s v="SIM"/>
  </r>
  <r>
    <n v="4066"/>
    <x v="0"/>
    <n v="4947"/>
    <x v="2"/>
    <s v="ETAPA 02"/>
    <s v="BLOCO N"/>
    <n v="2"/>
    <s v="ÁGUAS LINDAS"/>
    <s v="TIAGO ALEXANDRE DOS SANTOS"/>
    <s v="&quot;02889401138&quot;"/>
    <x v="2"/>
    <x v="75"/>
    <s v="Não"/>
    <s v="Não"/>
    <s v="Não"/>
    <s v="Sim"/>
    <s v="Sim"/>
    <s v="Não"/>
    <s v="Não"/>
    <n v="156009.65"/>
    <n v="600"/>
    <n v="0"/>
    <n v="115978.74"/>
    <n v="40312"/>
    <n v="0"/>
    <n v="156290.74"/>
    <n v="0"/>
    <n v="0"/>
    <m/>
    <n v="8787721951957"/>
    <s v="Contrato Adimplente"/>
    <m/>
    <d v="2024-12-30T00:00:00"/>
    <n v="2745.48"/>
    <d v="2024-12-19T00:00:00"/>
    <x v="0"/>
    <d v="2024-12-09T00:00:00"/>
    <m/>
    <m/>
    <m/>
    <m/>
    <s v="Endy Carvalho Consultoria imobiliária"/>
    <m/>
    <m/>
    <m/>
    <d v="2025-03-26T00:00:00"/>
    <d v="2025-03-26T00:00:00"/>
    <s v="VENDA FINALIZADA"/>
    <d v="2024-11-30T00:00:00"/>
    <n v="32064"/>
    <n v="210009.65"/>
    <m/>
    <s v="AGL28"/>
    <n v="32064"/>
    <m/>
    <s v="Águas Lindas de Goiás"/>
    <s v="Goiás"/>
    <n v="5561996206231"/>
    <s v="Q. 48, L. 37"/>
    <n v="72910000"/>
    <s v="SETOR 01"/>
    <s v="taiagosantos@gmail.com"/>
    <m/>
    <n v="2000"/>
    <d v="2025-05-20T00:00:00"/>
    <m/>
    <s v="Raíssa Bezerra da Silva (Gestor): Voltado para fase assinatura CAIXA pois contrato não está anexado para validação."/>
    <s v="20/12/2024 às 15h28"/>
    <n v="2920"/>
    <n v="6271"/>
    <s v="Autônomo(a)"/>
    <d v="2024-12-13T00:00:00"/>
    <m/>
    <m/>
    <s v="sim"/>
    <m/>
    <s v="MP150511"/>
    <d v="2024-12-13T00:00:00"/>
    <d v="2024-12-19T00:00:00"/>
    <m/>
    <d v="2024-12-03T00:00:00"/>
    <s v="Sim"/>
    <m/>
    <d v="2024-12-13T00:00:00"/>
    <m/>
    <m/>
    <m/>
    <d v="2024-12-23T00:00:00"/>
    <m/>
    <d v="2024-12-13T00:00:00"/>
    <d v="2024-12-27T00:00:00"/>
    <d v="2024-12-03T00:00:00"/>
    <d v="2025-01-01T00:00:00"/>
    <d v="2024-12-19T00:00:00"/>
    <m/>
    <d v="2024-12-09T00:00:00"/>
    <d v="2024-12-13T00:00:00"/>
    <m/>
    <d v="2024-12-20T00:00:00"/>
    <d v="2025-01-22T00:00:00"/>
    <d v="2024-12-13T00:00:00"/>
    <d v="2024-12-30T00:00:00"/>
    <s v="Sim"/>
    <m/>
    <m/>
    <m/>
    <m/>
    <d v="2024-12-19T00:00:00"/>
    <m/>
    <d v="2025-01-02T00:00:00"/>
    <m/>
    <m/>
    <d v="2025-01-06T00:00:00"/>
    <d v="2024-12-09T00:00:00"/>
    <d v="2025-01-23T00:00:00"/>
    <d v="2025-02-01T00:00:00"/>
    <d v="2025-02-13T00:00:00"/>
    <d v="2025-03-12T00:00:00"/>
    <d v="2024-12-13T00:00:00"/>
    <d v="2025-03-12T00:00:00"/>
    <m/>
    <m/>
    <m/>
    <m/>
    <m/>
    <m/>
    <m/>
    <m/>
    <m/>
    <m/>
    <m/>
    <m/>
    <m/>
    <m/>
    <n v="4005.32"/>
    <m/>
    <s v="Não tem"/>
    <s v="CADASTRO VALIDADO"/>
    <s v="FINALIZADO"/>
    <s v="FINALIZADO"/>
    <s v="SIM"/>
  </r>
  <r>
    <n v="4067"/>
    <x v="0"/>
    <n v="4928"/>
    <x v="6"/>
    <s v="Etapa Única"/>
    <s v="RETOMADO"/>
    <s v="BL G APT101"/>
    <s v="ÁGUAS LINDAS"/>
    <s v="JOAO DIAS COELHO"/>
    <s v="&quot;44477503415&quot;"/>
    <x v="2"/>
    <x v="76"/>
    <s v="Não"/>
    <s v="Não"/>
    <s v="Não"/>
    <s v="Sim"/>
    <s v="Sim"/>
    <s v="Não"/>
    <s v="Não"/>
    <n v="112700"/>
    <n v="2257.6"/>
    <n v="0"/>
    <n v="112700"/>
    <n v="43000"/>
    <n v="0"/>
    <n v="155700"/>
    <n v="0"/>
    <n v="0"/>
    <m/>
    <m/>
    <s v="Contrato Adimplente"/>
    <m/>
    <d v="2025-02-24T00:00:00"/>
    <n v="2904.65"/>
    <d v="2025-01-29T00:00:00"/>
    <x v="2"/>
    <d v="2024-12-09T00:00:00"/>
    <m/>
    <m/>
    <m/>
    <m/>
    <s v="Endy Carvalho Consultoria imobiliária"/>
    <m/>
    <m/>
    <m/>
    <d v="2025-04-14T00:00:00"/>
    <d v="2025-04-25T00:00:00"/>
    <s v="VENDA FINALIZADA"/>
    <d v="2024-11-27T00:00:00"/>
    <m/>
    <n v="155700"/>
    <m/>
    <s v="AGL23"/>
    <m/>
    <m/>
    <s v="Taguatinga"/>
    <s v="Distrito Federal"/>
    <n v="5511957364886"/>
    <s v="Rua Manacá"/>
    <n v="71936500"/>
    <s v="Sul (Águas Claras)"/>
    <s v="diasexpress@hotmail.com"/>
    <m/>
    <n v="7525.32"/>
    <m/>
    <m/>
    <m/>
    <m/>
    <m/>
    <m/>
    <s v="Auxiliar"/>
    <d v="2024-12-09T00:00:00"/>
    <n v="908.11"/>
    <m/>
    <m/>
    <m/>
    <m/>
    <d v="2024-12-09T00:00:00"/>
    <d v="2025-01-31T00:00:00"/>
    <m/>
    <m/>
    <s v="Sim"/>
    <m/>
    <d v="2024-12-09T00:00:00"/>
    <d v="2025-01-13T00:00:00"/>
    <m/>
    <m/>
    <d v="2025-01-06T00:00:00"/>
    <m/>
    <d v="2024-12-09T00:00:00"/>
    <d v="2025-02-11T00:00:00"/>
    <m/>
    <m/>
    <d v="2025-02-04T00:00:00"/>
    <m/>
    <m/>
    <d v="2025-01-23T00:00:00"/>
    <m/>
    <d v="2025-01-04T00:00:00"/>
    <m/>
    <d v="2025-01-23T00:00:00"/>
    <d v="2025-02-14T00:00:00"/>
    <s v="Sim"/>
    <d v="2025-02-17T00:00:00"/>
    <m/>
    <m/>
    <d v="2025-02-19T00:00:00"/>
    <d v="2024-11-09T00:00:00"/>
    <m/>
    <d v="2025-02-24T00:00:00"/>
    <m/>
    <m/>
    <d v="2025-02-24T00:00:00"/>
    <d v="2025-01-07T00:00:00"/>
    <m/>
    <m/>
    <m/>
    <m/>
    <d v="2025-01-23T00:00:00"/>
    <m/>
    <m/>
    <m/>
    <m/>
    <m/>
    <m/>
    <m/>
    <m/>
    <m/>
    <m/>
    <m/>
    <s v="FINALIZADO"/>
    <m/>
    <m/>
    <m/>
    <n v="3225.57"/>
    <m/>
    <s v="Não tem"/>
    <s v="NÃO POSSUI - RETOMADO"/>
    <s v="FINALIZADO"/>
    <s v="FINALIZADO - SEM FIADOR"/>
    <s v="SIM"/>
  </r>
  <r>
    <n v="4068"/>
    <x v="1"/>
    <n v="4923"/>
    <x v="2"/>
    <s v="ETAPA 02"/>
    <s v="BLOCO L"/>
    <n v="104"/>
    <s v="ÁGUAS LINDAS"/>
    <s v="ANA CAROLINE SALES ELIAS"/>
    <s v="&quot;06435631131&quot;"/>
    <x v="3"/>
    <x v="44"/>
    <s v="Não"/>
    <s v="Não"/>
    <s v="Não"/>
    <s v="Não"/>
    <s v="Não"/>
    <s v="Não"/>
    <s v="Não"/>
    <n v="145988.01999999999"/>
    <n v="1002.7"/>
    <n v="0"/>
    <n v="166400"/>
    <n v="2742"/>
    <n v="0"/>
    <n v="169142"/>
    <n v="0"/>
    <n v="0"/>
    <m/>
    <m/>
    <s v="Contrato Adimplente"/>
    <m/>
    <m/>
    <n v="0"/>
    <m/>
    <x v="1"/>
    <d v="2024-12-09T00:00:00"/>
    <m/>
    <m/>
    <m/>
    <m/>
    <s v="Endy Carvalho Consultoria imobiliária"/>
    <m/>
    <m/>
    <m/>
    <d v="2024-12-16T00:00:00"/>
    <d v="2024-12-16T00:00:00"/>
    <s v="DISTRATO"/>
    <d v="2024-11-27T00:00:00"/>
    <n v="32062"/>
    <n v="197988.02"/>
    <m/>
    <s v="AGL28"/>
    <n v="32062"/>
    <m/>
    <s v="Águas Lindas de Goiás"/>
    <s v="Goiás"/>
    <n v="5561983174864"/>
    <s v="QUADRA --, LOTE 47-A, TORRE 06"/>
    <n v="72910001"/>
    <s v="MANSOES CENTROESTE"/>
    <s v="anasales-6@hotmail.com"/>
    <m/>
    <n v="3452.41"/>
    <d v="2025-05-20T00:00:00"/>
    <m/>
    <m/>
    <m/>
    <n v="2892"/>
    <n v="6269"/>
    <s v="Vendedor(a)"/>
    <d v="2024-11-27T00:00:00"/>
    <m/>
    <m/>
    <s v="sim"/>
    <m/>
    <s v="MP417962"/>
    <d v="2024-11-27T00:00:00"/>
    <m/>
    <m/>
    <d v="2024-12-04T00:00:00"/>
    <m/>
    <m/>
    <d v="2024-11-27T00:00:00"/>
    <m/>
    <m/>
    <m/>
    <m/>
    <m/>
    <d v="2024-12-10T00:00:00"/>
    <m/>
    <d v="2024-12-04T00:00:00"/>
    <m/>
    <m/>
    <m/>
    <d v="2024-12-05T00:00:00"/>
    <d v="2024-12-13T00:00:00"/>
    <m/>
    <m/>
    <m/>
    <d v="2024-12-13T00:00:00"/>
    <m/>
    <s v="Sim"/>
    <m/>
    <m/>
    <m/>
    <m/>
    <m/>
    <m/>
    <m/>
    <m/>
    <m/>
    <m/>
    <d v="2024-12-09T00:00:00"/>
    <m/>
    <m/>
    <m/>
    <m/>
    <d v="2024-12-13T00:00:00"/>
    <m/>
    <m/>
    <m/>
    <m/>
    <m/>
    <m/>
    <m/>
    <m/>
    <m/>
    <m/>
    <m/>
    <m/>
    <m/>
    <m/>
    <m/>
    <m/>
    <m/>
    <s v="Não tem"/>
    <s v="CADASTRO VALIDADO"/>
    <s v="CLIENTE CONFORME"/>
    <s v="PENDENTE 1 FIADOR"/>
    <s v="SIM"/>
  </r>
  <r>
    <n v="4069"/>
    <x v="0"/>
    <n v="4938"/>
    <x v="2"/>
    <s v="ETAPA 02"/>
    <s v="BLOCO P"/>
    <n v="204"/>
    <s v="ÁGUAS LINDAS"/>
    <s v="MARLI ALMEIDA DE AMORIM"/>
    <s v="&quot;92482724104&quot;"/>
    <x v="6"/>
    <x v="29"/>
    <s v="Não"/>
    <s v="Não"/>
    <s v="Não"/>
    <s v="Sim"/>
    <s v="Sim"/>
    <s v="Não"/>
    <s v="Não"/>
    <n v="155781.26"/>
    <n v="594"/>
    <n v="0"/>
    <n v="116491.17"/>
    <n v="39290"/>
    <n v="1600"/>
    <n v="157381.17000000001"/>
    <n v="0"/>
    <n v="0"/>
    <m/>
    <n v="8787721963556"/>
    <s v="Contrato Adimplente"/>
    <m/>
    <d v="2025-01-21T00:00:00"/>
    <n v="2924.77"/>
    <d v="2024-12-12T00:00:00"/>
    <x v="0"/>
    <d v="2024-12-10T00:00:00"/>
    <m/>
    <m/>
    <m/>
    <m/>
    <s v="Endy Carvalho Consultoria imobiliária"/>
    <s v="Endy Carvalho"/>
    <m/>
    <m/>
    <d v="2025-03-26T00:00:00"/>
    <d v="2025-03-26T00:00:00"/>
    <s v="VENDA FINALIZADA"/>
    <d v="2024-11-29T00:00:00"/>
    <n v="32069"/>
    <n v="201999.91"/>
    <m/>
    <s v="AGL28"/>
    <n v="32069"/>
    <m/>
    <s v="Águas Lindas de Goiás"/>
    <s v="Goiás"/>
    <n v="5561991480261"/>
    <s v="Q 92"/>
    <n v="72910000"/>
    <s v="SETOR 9"/>
    <s v="marlialmeidaamorim856@gmail.com"/>
    <m/>
    <n v="1412"/>
    <d v="2025-03-11T00:00:00"/>
    <m/>
    <m/>
    <m/>
    <n v="2964"/>
    <n v="6274"/>
    <s v="Aposentado"/>
    <d v="2024-11-29T00:00:00"/>
    <n v="900.69"/>
    <d v="2024-12-16T00:00:00"/>
    <m/>
    <m/>
    <s v="MP418696"/>
    <d v="2024-11-29T00:00:00"/>
    <d v="2024-12-12T00:00:00"/>
    <m/>
    <d v="2024-12-12T00:00:00"/>
    <s v="Sim"/>
    <m/>
    <d v="2024-11-29T00:00:00"/>
    <m/>
    <m/>
    <m/>
    <d v="2024-12-17T00:00:00"/>
    <m/>
    <d v="2024-11-29T00:00:00"/>
    <d v="2025-01-07T00:00:00"/>
    <d v="2024-12-12T00:00:00"/>
    <d v="2025-01-01T00:00:00"/>
    <d v="2024-12-13T00:00:00"/>
    <m/>
    <d v="2024-12-13T00:00:00"/>
    <d v="2024-12-12T00:00:00"/>
    <m/>
    <d v="2025-01-13T00:00:00"/>
    <d v="2025-01-22T00:00:00"/>
    <d v="2024-12-11T00:00:00"/>
    <d v="2025-01-20T00:00:00"/>
    <s v="Sim"/>
    <m/>
    <m/>
    <m/>
    <m/>
    <d v="2024-12-09T00:00:00"/>
    <m/>
    <d v="2025-01-21T00:00:00"/>
    <m/>
    <m/>
    <d v="2025-01-22T00:00:00"/>
    <d v="2024-12-09T00:00:00"/>
    <d v="2025-01-23T00:00:00"/>
    <d v="2025-02-01T00:00:00"/>
    <d v="2025-02-13T00:00:00"/>
    <d v="2025-03-12T00:00:00"/>
    <d v="2024-12-11T00:00:00"/>
    <d v="2025-03-12T00:00:00"/>
    <m/>
    <m/>
    <m/>
    <m/>
    <m/>
    <m/>
    <m/>
    <m/>
    <m/>
    <m/>
    <m/>
    <m/>
    <m/>
    <m/>
    <n v="4005.32"/>
    <m/>
    <s v="Pago"/>
    <s v="CADASTRADO"/>
    <s v="FINALIZADO"/>
    <s v="FINALIZADO - SEM FIADOR"/>
    <s v="SIM"/>
  </r>
  <r>
    <n v="4070"/>
    <x v="2"/>
    <n v="4965"/>
    <x v="7"/>
    <s v="Etapa Unica"/>
    <s v="BLOCO P"/>
    <s v="APTO 203"/>
    <s v="FORMOSA"/>
    <s v="LEILIANE SANTANA PEREIRA"/>
    <s v="&quot;06915811184&quot;"/>
    <x v="0"/>
    <x v="40"/>
    <s v="Não"/>
    <s v="Não"/>
    <s v="Não"/>
    <s v="Não"/>
    <s v="Não"/>
    <s v="Não"/>
    <s v="Não"/>
    <n v="162192.56"/>
    <n v="765"/>
    <n v="0"/>
    <n v="146248.56"/>
    <n v="4783"/>
    <n v="0"/>
    <n v="151031.56"/>
    <n v="0"/>
    <n v="0"/>
    <m/>
    <n v="8787721950705"/>
    <s v="Contrato Adimplente"/>
    <m/>
    <d v="2025-02-12T00:00:00"/>
    <n v="2971.71"/>
    <d v="2024-12-20T00:00:00"/>
    <x v="0"/>
    <d v="2024-12-10T00:00:00"/>
    <m/>
    <m/>
    <m/>
    <m/>
    <s v="Endy Carvalho Consultoria imobiliária"/>
    <m/>
    <m/>
    <m/>
    <d v="2025-03-17T00:00:00"/>
    <d v="2025-11-13T00:00:00"/>
    <s v="VENDA FINALIZADA"/>
    <d v="2024-12-10T00:00:00"/>
    <n v="32071"/>
    <n v="229932.34"/>
    <m/>
    <s v="FSA010"/>
    <n v="32071"/>
    <s v="LUCILEIDE FERREIRA SANTANA - 00654422109"/>
    <s v="Formosa"/>
    <s v="Goiás"/>
    <n v="5561998007252"/>
    <s v="RUA HEITOR VILAS LOBOS Q 41 L 09"/>
    <n v="73807610"/>
    <s v="JARDIM CALIFORNIA"/>
    <s v="leilianesantanaper@gmail.com"/>
    <m/>
    <n v="2550"/>
    <d v="2025-06-03T00:00:00"/>
    <m/>
    <m/>
    <m/>
    <n v="3837"/>
    <n v="6276"/>
    <s v="Recepcionista"/>
    <d v="2024-12-13T00:00:00"/>
    <m/>
    <m/>
    <s v="sim"/>
    <m/>
    <s v="MP143280"/>
    <d v="2024-12-13T00:00:00"/>
    <m/>
    <m/>
    <d v="2024-12-10T00:00:00"/>
    <s v="Sim"/>
    <m/>
    <d v="2024-12-13T00:00:00"/>
    <d v="2024-12-12T00:00:00"/>
    <m/>
    <d v="2024-12-13T00:00:00"/>
    <d v="2025-02-05T00:00:00"/>
    <m/>
    <d v="2024-12-16T00:00:00"/>
    <d v="2025-02-05T00:00:00"/>
    <d v="2024-12-11T00:00:00"/>
    <d v="2025-02-03T00:00:00"/>
    <d v="2025-01-07T00:00:00"/>
    <m/>
    <d v="2024-12-12T00:00:00"/>
    <d v="2024-12-16T00:00:00"/>
    <d v="2025-06-03T00:00:00"/>
    <d v="2025-02-03T00:00:00"/>
    <d v="2025-05-05T00:00:00"/>
    <d v="2024-12-16T00:00:00"/>
    <m/>
    <s v="Sim"/>
    <d v="2025-02-07T00:00:00"/>
    <m/>
    <m/>
    <d v="2025-02-10T00:00:00"/>
    <d v="2024-12-17T00:00:00"/>
    <m/>
    <d v="2025-02-12T00:00:00"/>
    <m/>
    <m/>
    <d v="2025-02-13T00:00:00"/>
    <d v="2024-12-10T00:00:00"/>
    <d v="2025-06-25T00:00:00"/>
    <d v="2025-07-01T00:00:00"/>
    <d v="2025-09-18T00:00:00"/>
    <m/>
    <d v="2024-12-16T00:00:00"/>
    <m/>
    <m/>
    <m/>
    <m/>
    <m/>
    <m/>
    <m/>
    <m/>
    <m/>
    <m/>
    <m/>
    <m/>
    <m/>
    <m/>
    <m/>
    <n v="2007.29"/>
    <m/>
    <s v="Não tem"/>
    <m/>
    <m/>
    <m/>
    <s v="SIM"/>
  </r>
  <r>
    <n v="4071"/>
    <x v="0"/>
    <n v="4972"/>
    <x v="2"/>
    <s v="ETAPA 02"/>
    <s v="BLOCO R"/>
    <n v="2"/>
    <s v="ÁGUAS LINDAS"/>
    <s v="JADILSON RODRIGUES DA SILVA"/>
    <s v="&quot;03548713319&quot;"/>
    <x v="2"/>
    <x v="80"/>
    <s v="Não"/>
    <s v="Não"/>
    <s v="Não"/>
    <s v="Sim"/>
    <s v="Sim"/>
    <s v="Não"/>
    <s v="Não"/>
    <n v="159151.97"/>
    <n v="508.23"/>
    <n v="0"/>
    <n v="97744.01"/>
    <n v="55000"/>
    <n v="0"/>
    <n v="152744.01"/>
    <n v="0"/>
    <n v="0"/>
    <m/>
    <m/>
    <s v="Contrato Adimplente"/>
    <m/>
    <d v="2025-01-28T00:00:00"/>
    <n v="2924.77"/>
    <d v="2024-12-26T00:00:00"/>
    <x v="0"/>
    <d v="2024-12-10T00:00:00"/>
    <m/>
    <m/>
    <m/>
    <m/>
    <s v="Endy Carvalho Consultoria imobiliária"/>
    <m/>
    <m/>
    <m/>
    <d v="2026-02-24T00:00:00"/>
    <d v="2026-02-24T00:00:00"/>
    <s v="VENDA FINALIZADA"/>
    <d v="2024-12-10T00:00:00"/>
    <n v="32072"/>
    <n v="210002.94"/>
    <m/>
    <s v="AGL28"/>
    <n v="32072"/>
    <s v="NEUSA BATISTA DO NASCIMENTO - 35930187134"/>
    <s v="Águas Lindas de Goiás"/>
    <s v="Goiás"/>
    <n v="5561992237932"/>
    <s v="Quadra 6"/>
    <n v="72925480"/>
    <s v="Residencial Jardim Paraíso"/>
    <s v="jadilson.22silva@gmail.com"/>
    <m/>
    <n v="1694.11"/>
    <d v="2025-06-03T00:00:00"/>
    <m/>
    <m/>
    <m/>
    <n v="2988"/>
    <n v="6277"/>
    <s v="Aposentado"/>
    <d v="2024-12-06T00:00:00"/>
    <m/>
    <m/>
    <s v="sim"/>
    <m/>
    <s v="MP417966"/>
    <d v="2024-12-06T00:00:00"/>
    <d v="2024-12-26T00:00:00"/>
    <m/>
    <d v="2024-12-11T00:00:00"/>
    <s v="Sim"/>
    <m/>
    <d v="2024-12-06T00:00:00"/>
    <m/>
    <m/>
    <m/>
    <d v="2025-01-15T00:00:00"/>
    <m/>
    <d v="2024-12-10T00:00:00"/>
    <d v="2025-01-22T00:00:00"/>
    <d v="2024-12-11T00:00:00"/>
    <d v="2025-01-01T00:00:00"/>
    <d v="2024-12-26T00:00:00"/>
    <m/>
    <d v="2024-12-16T00:00:00"/>
    <d v="2024-12-19T00:00:00"/>
    <m/>
    <d v="2025-01-06T00:00:00"/>
    <d v="2025-01-22T00:00:00"/>
    <d v="2024-12-19T00:00:00"/>
    <d v="2025-01-27T00:00:00"/>
    <s v="Sim"/>
    <d v="2025-01-24T00:00:00"/>
    <m/>
    <m/>
    <d v="2025-01-27T00:00:00"/>
    <m/>
    <m/>
    <d v="2025-01-28T00:00:00"/>
    <m/>
    <m/>
    <d v="2025-01-30T00:00:00"/>
    <d v="2024-12-17T00:00:00"/>
    <d v="2025-01-23T00:00:00"/>
    <d v="2025-02-13T00:00:00"/>
    <d v="2025-05-15T00:00:00"/>
    <d v="2026-02-06T00:00:00"/>
    <d v="2024-12-19T00:00:00"/>
    <d v="2026-02-06T00:00:00"/>
    <m/>
    <m/>
    <m/>
    <m/>
    <m/>
    <m/>
    <m/>
    <m/>
    <m/>
    <m/>
    <s v="FINALIZADO"/>
    <m/>
    <m/>
    <m/>
    <n v="4105.32"/>
    <m/>
    <s v="Não tem"/>
    <m/>
    <m/>
    <m/>
    <s v="SIM"/>
  </r>
  <r>
    <n v="4072"/>
    <x v="0"/>
    <n v="4956"/>
    <x v="2"/>
    <s v="ETAPA 01"/>
    <s v="BLOCO C"/>
    <s v="04 PCD"/>
    <s v="ÁGUAS LINDAS"/>
    <s v="CLEA DOS SANTOS DE CARVALHO"/>
    <s v="&quot;01115619144&quot;"/>
    <x v="7"/>
    <x v="70"/>
    <s v="Não"/>
    <s v="Não"/>
    <s v="Não"/>
    <s v="Sim"/>
    <s v="Sim"/>
    <s v="Não"/>
    <s v="Não"/>
    <n v="155143.23000000001"/>
    <n v="489.47"/>
    <n v="0"/>
    <n v="100143.23"/>
    <n v="55000"/>
    <n v="0"/>
    <n v="155143.23000000001"/>
    <n v="0"/>
    <n v="0"/>
    <m/>
    <n v="8787721975821"/>
    <s v="Contrato Adimplente"/>
    <m/>
    <d v="2025-01-08T00:00:00"/>
    <n v="2924.77"/>
    <d v="2024-12-18T00:00:00"/>
    <x v="0"/>
    <d v="2024-12-10T00:00:00"/>
    <m/>
    <m/>
    <m/>
    <m/>
    <s v="Endy Carvalho Consultoria imobiliária"/>
    <m/>
    <m/>
    <m/>
    <d v="2026-02-24T00:00:00"/>
    <d v="2026-02-24T00:00:00"/>
    <s v="VENDA FINALIZADA"/>
    <d v="2024-12-10T00:00:00"/>
    <n v="32070"/>
    <n v="200023.23"/>
    <m/>
    <s v="AGL28"/>
    <n v="32070"/>
    <m/>
    <s v="Águas Lindas de Goiás"/>
    <s v="Goiás"/>
    <n v="5561991845318"/>
    <s v="Q 13 LJ 26 CONJUNTO A"/>
    <n v="72910000"/>
    <s v="SETOR 4"/>
    <s v="av8571alanvitor2017@gmail.com"/>
    <m/>
    <n v="1631"/>
    <d v="2025-05-29T00:00:00"/>
    <m/>
    <m/>
    <m/>
    <n v="2732"/>
    <n v="6275"/>
    <s v="Operador de Loja"/>
    <d v="2024-12-02T00:00:00"/>
    <n v="900.81"/>
    <m/>
    <s v="sim"/>
    <m/>
    <s v="MP150490"/>
    <d v="2024-12-02T00:00:00"/>
    <d v="2024-12-18T00:00:00"/>
    <m/>
    <d v="2024-12-10T00:00:00"/>
    <s v="Sim"/>
    <m/>
    <d v="2024-12-02T00:00:00"/>
    <m/>
    <m/>
    <m/>
    <d v="2024-12-30T00:00:00"/>
    <m/>
    <d v="2024-12-10T00:00:00"/>
    <d v="2025-01-02T00:00:00"/>
    <d v="2024-12-10T00:00:00"/>
    <d v="2025-01-01T00:00:00"/>
    <d v="2024-12-27T00:00:00"/>
    <m/>
    <d v="2024-12-11T00:00:00"/>
    <d v="2024-12-17T00:00:00"/>
    <m/>
    <d v="2024-12-27T00:00:00"/>
    <d v="2025-01-21T00:00:00"/>
    <d v="2024-12-17T00:00:00"/>
    <d v="2025-01-07T00:00:00"/>
    <s v="Sim"/>
    <m/>
    <m/>
    <m/>
    <m/>
    <d v="2024-12-18T00:00:00"/>
    <m/>
    <d v="2025-01-08T00:00:00"/>
    <m/>
    <m/>
    <d v="2025-01-09T00:00:00"/>
    <d v="2024-12-11T00:00:00"/>
    <d v="2025-01-22T00:00:00"/>
    <d v="2025-05-14T00:00:00"/>
    <d v="2025-05-15T00:00:00"/>
    <d v="2026-02-06T00:00:00"/>
    <d v="2024-12-17T00:00:00"/>
    <m/>
    <m/>
    <m/>
    <m/>
    <m/>
    <m/>
    <m/>
    <m/>
    <m/>
    <m/>
    <m/>
    <m/>
    <m/>
    <m/>
    <m/>
    <n v="4005.32"/>
    <m/>
    <s v="Não tem"/>
    <s v="VALIDADO"/>
    <s v="FINALIZADO"/>
    <m/>
    <s v="SIM"/>
  </r>
  <r>
    <n v="4073"/>
    <x v="0"/>
    <n v="4937"/>
    <x v="2"/>
    <s v="ETAPA 02"/>
    <s v="BLOCO S"/>
    <n v="4"/>
    <s v="ÁGUAS LINDAS"/>
    <s v="BARBARA GUIMARAES DE CASTRO LEMOS"/>
    <s v="&quot;04159405320&quot;"/>
    <x v="3"/>
    <x v="85"/>
    <s v="Não"/>
    <s v="Não"/>
    <s v="Não"/>
    <s v="Sim"/>
    <s v="Sim"/>
    <s v="Não"/>
    <s v="Não"/>
    <n v="158585.59"/>
    <n v="690"/>
    <n v="0"/>
    <n v="131348.62"/>
    <n v="27238"/>
    <n v="0"/>
    <n v="158586.62"/>
    <n v="0"/>
    <n v="0"/>
    <m/>
    <m/>
    <s v="Contrato Adimplente"/>
    <m/>
    <d v="2025-01-27T00:00:00"/>
    <n v="2924.77"/>
    <d v="2024-12-30T00:00:00"/>
    <x v="0"/>
    <d v="2024-12-10T00:00:00"/>
    <m/>
    <m/>
    <m/>
    <m/>
    <s v="GM - Correspondente"/>
    <m/>
    <m/>
    <m/>
    <d v="2025-03-26T00:00:00"/>
    <d v="2025-04-08T00:00:00"/>
    <s v="VENDA FINALIZADA"/>
    <d v="2024-11-28T00:00:00"/>
    <n v="32073"/>
    <n v="206585.59"/>
    <m/>
    <s v="AGL28"/>
    <n v="32073"/>
    <m/>
    <s v="Gama"/>
    <s v="Distrito Federal"/>
    <n v="5561985620110"/>
    <s v="ST CAE LD LEST AE 01/04 TR A"/>
    <n v="72405610"/>
    <s v="SETOR CENTRAL"/>
    <s v="babi-guimaraes@hotmail.com"/>
    <m/>
    <n v="2300"/>
    <d v="2025-05-18T00:00:00"/>
    <m/>
    <m/>
    <m/>
    <n v="3007"/>
    <n v="6279"/>
    <s v="Contador"/>
    <d v="2024-11-28T00:00:00"/>
    <m/>
    <m/>
    <s v="sim"/>
    <m/>
    <s v="MP417965"/>
    <d v="2024-11-28T00:00:00"/>
    <d v="2025-01-06T00:00:00"/>
    <m/>
    <d v="2024-12-10T00:00:00"/>
    <s v="Sim"/>
    <m/>
    <d v="2024-11-28T00:00:00"/>
    <m/>
    <m/>
    <m/>
    <d v="2025-01-14T00:00:00"/>
    <m/>
    <d v="2024-12-10T00:00:00"/>
    <d v="2025-01-22T00:00:00"/>
    <d v="2024-12-10T00:00:00"/>
    <d v="2025-01-01T00:00:00"/>
    <d v="2025-01-07T00:00:00"/>
    <m/>
    <d v="2024-12-11T00:00:00"/>
    <d v="2024-12-30T00:00:00"/>
    <m/>
    <d v="2025-01-08T00:00:00"/>
    <d v="2025-01-22T00:00:00"/>
    <d v="2024-12-30T00:00:00"/>
    <d v="2025-01-24T00:00:00"/>
    <s v="Sim"/>
    <m/>
    <m/>
    <m/>
    <m/>
    <d v="2024-11-27T00:00:00"/>
    <m/>
    <d v="2025-01-27T00:00:00"/>
    <m/>
    <m/>
    <d v="2025-01-30T00:00:00"/>
    <d v="2024-12-18T00:00:00"/>
    <d v="2025-01-23T00:00:00"/>
    <d v="2025-02-01T00:00:00"/>
    <d v="2025-02-13T00:00:00"/>
    <d v="2025-03-12T00:00:00"/>
    <m/>
    <d v="2025-03-12T00:00:00"/>
    <m/>
    <m/>
    <m/>
    <m/>
    <m/>
    <m/>
    <m/>
    <m/>
    <n v="42440"/>
    <m/>
    <s v="FINALIZADO"/>
    <m/>
    <m/>
    <m/>
    <n v="4065.32"/>
    <m/>
    <s v="Não tem"/>
    <s v="VALIDADO"/>
    <s v="AGUARDANDO CONFORMIDADE"/>
    <m/>
    <s v="SIM"/>
  </r>
  <r>
    <n v="4074"/>
    <x v="0"/>
    <n v="4935"/>
    <x v="2"/>
    <s v="ETAPA 02"/>
    <s v="BLOCO P"/>
    <n v="3"/>
    <s v="ÁGUAS LINDAS"/>
    <s v="JOELMA BATISTA DE ALMEIDA DA SILVA"/>
    <s v="&quot;01639430520&quot;"/>
    <x v="6"/>
    <x v="29"/>
    <s v="Não"/>
    <s v="Não"/>
    <s v="Não"/>
    <s v="Sim"/>
    <s v="Sim"/>
    <s v="Não"/>
    <s v="Não"/>
    <n v="146485.84"/>
    <n v="0"/>
    <n v="0"/>
    <n v="103390"/>
    <n v="44610"/>
    <n v="0"/>
    <n v="148000"/>
    <n v="0"/>
    <n v="0"/>
    <m/>
    <n v="8787721954530"/>
    <s v="Contrato Adimplente"/>
    <m/>
    <d v="2025-01-15T00:00:00"/>
    <n v="2926.49"/>
    <d v="2024-12-17T00:00:00"/>
    <x v="0"/>
    <d v="2024-12-11T00:00:00"/>
    <m/>
    <m/>
    <m/>
    <m/>
    <s v="GM - Correspondente"/>
    <m/>
    <m/>
    <m/>
    <d v="2025-03-26T00:00:00"/>
    <d v="2025-03-26T00:00:00"/>
    <s v="VENDA FINALIZADA"/>
    <d v="2024-12-11T00:00:00"/>
    <n v="32119"/>
    <n v="204565.84"/>
    <m/>
    <s v="AGL28"/>
    <n v="32119"/>
    <s v="SERGIO RODRIGUES CHAVEIRO - 00288583523"/>
    <s v="Luziânia"/>
    <s v="Goiás"/>
    <n v="5561999880082"/>
    <s v="RUA CECILIA MEIRELES Q 109 L 08"/>
    <n v="72820140"/>
    <s v="Parque Estrela Dalva I"/>
    <s v="joelmasergio633@gmil.com"/>
    <m/>
    <n v="1910"/>
    <m/>
    <m/>
    <m/>
    <m/>
    <n v="2955"/>
    <n v="6280"/>
    <s v="Autônomo(a)"/>
    <d v="2024-12-11T00:00:00"/>
    <n v="904.18"/>
    <m/>
    <s v="sim"/>
    <m/>
    <s v="MP418693"/>
    <d v="2024-12-11T00:00:00"/>
    <d v="2024-12-18T00:00:00"/>
    <m/>
    <d v="2024-12-11T00:00:00"/>
    <s v="Sim"/>
    <m/>
    <d v="2024-12-11T00:00:00"/>
    <m/>
    <m/>
    <m/>
    <d v="2024-12-30T00:00:00"/>
    <m/>
    <d v="2024-12-11T00:00:00"/>
    <d v="2025-01-07T00:00:00"/>
    <d v="2024-12-11T00:00:00"/>
    <d v="2025-01-01T00:00:00"/>
    <d v="2024-12-18T00:00:00"/>
    <m/>
    <d v="2024-12-16T00:00:00"/>
    <d v="2024-12-11T00:00:00"/>
    <m/>
    <d v="2024-12-27T00:00:00"/>
    <d v="2025-01-22T00:00:00"/>
    <d v="2024-12-11T00:00:00"/>
    <d v="2025-01-14T00:00:00"/>
    <s v="Sim"/>
    <d v="2025-01-15T00:00:00"/>
    <m/>
    <m/>
    <d v="2025-01-15T00:00:00"/>
    <d v="2024-12-09T00:00:00"/>
    <m/>
    <d v="2025-01-17T00:00:00"/>
    <m/>
    <m/>
    <d v="2025-01-24T00:00:00"/>
    <d v="2024-12-09T00:00:00"/>
    <d v="2025-01-23T00:00:00"/>
    <d v="2025-02-01T00:00:00"/>
    <d v="2025-02-13T00:00:00"/>
    <d v="2025-03-12T00:00:00"/>
    <d v="2024-12-11T00:00:00"/>
    <d v="2025-03-12T00:00:00"/>
    <m/>
    <m/>
    <m/>
    <m/>
    <m/>
    <m/>
    <m/>
    <m/>
    <m/>
    <m/>
    <m/>
    <m/>
    <m/>
    <m/>
    <n v="3805.32"/>
    <m/>
    <s v="Não tem"/>
    <s v="AGUARDANDO VALIDAÇÃO DA AGEHAB"/>
    <s v="FINALIZADO"/>
    <s v="FINALIZADO - SEM FIADOR"/>
    <s v="SIM"/>
  </r>
  <r>
    <n v="4075"/>
    <x v="2"/>
    <n v="4967"/>
    <x v="0"/>
    <s v="Única"/>
    <s v="BLOCO G"/>
    <n v="4"/>
    <s v="FORMOSA"/>
    <s v="JULIO CESAR SOARES MAGALHAES"/>
    <s v="&quot;71273248163&quot;"/>
    <x v="0"/>
    <x v="17"/>
    <s v="Não"/>
    <s v="Não"/>
    <s v="Não"/>
    <s v="Não"/>
    <s v="Não"/>
    <s v="Não"/>
    <s v="Não"/>
    <n v="161653.12"/>
    <n v="673.08"/>
    <n v="0"/>
    <n v="128327.65"/>
    <n v="7610"/>
    <n v="0"/>
    <n v="135937.65"/>
    <n v="0"/>
    <n v="0"/>
    <m/>
    <n v="8787721902204"/>
    <s v="Contrato Adimplente"/>
    <m/>
    <d v="2025-01-16T00:00:00"/>
    <n v="3714.75"/>
    <d v="2024-12-16T00:00:00"/>
    <x v="0"/>
    <d v="2024-12-11T00:00:00"/>
    <m/>
    <m/>
    <m/>
    <m/>
    <s v="Endy Carvalho Consultoria imobiliária"/>
    <s v="Maria Clara Sousa Nogueira"/>
    <m/>
    <m/>
    <d v="2025-03-17T00:00:00"/>
    <d v="2025-05-06T00:00:00"/>
    <s v="VENDA FINALIZADA"/>
    <d v="2024-12-11T00:00:00"/>
    <n v="32120"/>
    <n v="230000.32"/>
    <m/>
    <s v="FSA09"/>
    <n v="32120"/>
    <s v="JULIO CESAR RODRIGUES MAGALHÃES - 95395318100"/>
    <s v="Formosa"/>
    <s v="Goiás"/>
    <n v="5561998520117"/>
    <s v="Rua José Lobo Q 34"/>
    <n v="73807650"/>
    <s v="Jardim Califórnia"/>
    <s v="Jc286687@gmail.com"/>
    <m/>
    <n v="2243.62"/>
    <d v="2025-05-21T00:00:00"/>
    <m/>
    <s v="Raíssa Bezerra da Silva (Gestor): Cliente voltado para assinatura CEF pois documento está anexado incorretamente."/>
    <s v="09/01/2025 às 16h07"/>
    <n v="3132"/>
    <n v="6281"/>
    <s v="Auxiliar"/>
    <d v="2024-12-12T00:00:00"/>
    <m/>
    <m/>
    <s v="sim"/>
    <m/>
    <s v="MP151018"/>
    <d v="2024-12-13T00:00:00"/>
    <d v="2024-12-16T00:00:00"/>
    <m/>
    <d v="2024-12-11T00:00:00"/>
    <s v="Sim"/>
    <m/>
    <d v="2024-12-13T00:00:00"/>
    <m/>
    <m/>
    <m/>
    <d v="2025-01-08T00:00:00"/>
    <m/>
    <d v="2024-12-16T00:00:00"/>
    <d v="2025-01-09T00:00:00"/>
    <d v="2024-12-12T00:00:00"/>
    <d v="2025-02-03T00:00:00"/>
    <d v="2024-12-16T00:00:00"/>
    <m/>
    <d v="2024-12-13T00:00:00"/>
    <d v="2024-12-12T00:00:00"/>
    <d v="2025-05-21T00:00:00"/>
    <d v="2024-12-18T00:00:00"/>
    <d v="2025-05-06T00:00:00"/>
    <d v="2024-12-12T00:00:00"/>
    <m/>
    <s v="Sim"/>
    <m/>
    <m/>
    <m/>
    <m/>
    <d v="2024-12-16T00:00:00"/>
    <m/>
    <d v="2025-01-16T00:00:00"/>
    <m/>
    <m/>
    <d v="2025-01-17T00:00:00"/>
    <d v="2024-12-11T00:00:00"/>
    <d v="2025-05-06T00:00:00"/>
    <m/>
    <m/>
    <m/>
    <d v="2024-12-12T00:00:00"/>
    <m/>
    <m/>
    <m/>
    <m/>
    <m/>
    <m/>
    <m/>
    <m/>
    <m/>
    <m/>
    <m/>
    <m/>
    <m/>
    <m/>
    <m/>
    <n v="2115.62"/>
    <m/>
    <s v="Pago"/>
    <m/>
    <m/>
    <m/>
    <m/>
  </r>
  <r>
    <n v="4076"/>
    <x v="0"/>
    <n v="4899"/>
    <x v="2"/>
    <s v="ETAPA 02"/>
    <s v="BLOCO I"/>
    <n v="103"/>
    <s v="ÁGUAS LINDAS"/>
    <s v="PAULA VANESSA DE ORBILEN"/>
    <s v="&quot;72833793120&quot;"/>
    <x v="6"/>
    <x v="29"/>
    <s v="Não"/>
    <s v="Não"/>
    <s v="Não"/>
    <s v="Sim"/>
    <s v="Sim"/>
    <s v="Não"/>
    <s v="Não"/>
    <n v="146901.51"/>
    <n v="0"/>
    <n v="0"/>
    <n v="107180.92"/>
    <n v="38447"/>
    <n v="0"/>
    <n v="145627.92000000001"/>
    <n v="0"/>
    <n v="0"/>
    <m/>
    <n v="8787721980558"/>
    <s v="Contrato Adimplente"/>
    <m/>
    <d v="2025-02-11T00:00:00"/>
    <n v="2926.49"/>
    <d v="2024-12-17T00:00:00"/>
    <x v="0"/>
    <d v="2024-12-11T00:00:00"/>
    <m/>
    <m/>
    <m/>
    <m/>
    <s v="GRUPO IMERGE"/>
    <m/>
    <m/>
    <m/>
    <d v="2025-03-26T00:00:00"/>
    <d v="2025-03-26T00:00:00"/>
    <s v="VENDA FINALIZADA"/>
    <d v="2024-12-11T00:00:00"/>
    <n v="32123"/>
    <n v="200977.92000000001"/>
    <m/>
    <s v="AGL28"/>
    <n v="32123"/>
    <m/>
    <s v="Águas Lindas de Goiás"/>
    <s v="Goiás"/>
    <n v="5561996389654"/>
    <s v="SHSN VC 311 CH 97 CJ B"/>
    <n v="72218097"/>
    <s v="CEILANDIA II"/>
    <s v="paulla.vanessa450@gmail.com"/>
    <m/>
    <n v="1997.77"/>
    <m/>
    <m/>
    <m/>
    <m/>
    <n v="2840"/>
    <n v="6284"/>
    <s v="Vendedor(a)"/>
    <d v="2024-12-10T00:00:00"/>
    <m/>
    <m/>
    <m/>
    <m/>
    <s v="MP418694"/>
    <d v="2024-12-10T00:00:00"/>
    <d v="2025-01-10T00:00:00"/>
    <m/>
    <d v="2024-12-12T00:00:00"/>
    <s v="Sim"/>
    <m/>
    <d v="2024-12-10T00:00:00"/>
    <m/>
    <m/>
    <m/>
    <d v="2025-01-14T00:00:00"/>
    <m/>
    <d v="2024-12-10T00:00:00"/>
    <d v="2025-01-28T00:00:00"/>
    <d v="2024-12-12T00:00:00"/>
    <d v="2025-01-01T00:00:00"/>
    <d v="2025-01-14T00:00:00"/>
    <n v="2.5299999999999998"/>
    <d v="2024-12-16T00:00:00"/>
    <d v="2024-12-16T00:00:00"/>
    <m/>
    <d v="2025-01-14T00:00:00"/>
    <d v="2025-01-22T00:00:00"/>
    <d v="2024-12-16T00:00:00"/>
    <d v="2025-02-03T00:00:00"/>
    <s v="Sim"/>
    <m/>
    <m/>
    <m/>
    <m/>
    <d v="2024-12-11T00:00:00"/>
    <m/>
    <d v="2025-02-11T00:00:00"/>
    <m/>
    <m/>
    <d v="2025-02-19T00:00:00"/>
    <d v="2024-12-11T00:00:00"/>
    <d v="2025-01-23T00:00:00"/>
    <d v="2025-02-01T00:00:00"/>
    <d v="2025-01-23T00:00:00"/>
    <d v="2025-03-12T00:00:00"/>
    <d v="2024-12-16T00:00:00"/>
    <d v="2025-03-12T00:00:00"/>
    <m/>
    <m/>
    <m/>
    <m/>
    <m/>
    <m/>
    <m/>
    <m/>
    <m/>
    <m/>
    <s v="FINALIZADO"/>
    <s v="itbi retomado"/>
    <m/>
    <m/>
    <n v="4005.57"/>
    <s v="COMPROVANTE ANEXADO EM RESERVA"/>
    <s v="Pago"/>
    <s v="CADASTRO VALIDADO"/>
    <s v="FINALIZADO"/>
    <s v="FINALIZADO - SEM FIADOR"/>
    <s v="SIM"/>
  </r>
  <r>
    <n v="4077"/>
    <x v="1"/>
    <n v="4945"/>
    <x v="4"/>
    <s v="ETAPA 01"/>
    <s v="TORRE"/>
    <n v="702"/>
    <s v="BRASÍLIA"/>
    <s v="MOZANA ASSUNCAO YAMAMOTO"/>
    <s v="&quot;98627635153&quot;"/>
    <x v="4"/>
    <x v="25"/>
    <s v="Não"/>
    <s v="Não"/>
    <s v="Não"/>
    <s v="Não"/>
    <s v="Não"/>
    <s v="Não"/>
    <s v="Não"/>
    <n v="900000"/>
    <n v="0"/>
    <n v="0"/>
    <n v="900000"/>
    <n v="0"/>
    <n v="0"/>
    <n v="900000"/>
    <n v="0"/>
    <n v="0"/>
    <m/>
    <m/>
    <s v="Contrato Adimplente"/>
    <m/>
    <m/>
    <n v="0"/>
    <m/>
    <x v="1"/>
    <d v="2024-12-11T00:00:00"/>
    <m/>
    <m/>
    <m/>
    <m/>
    <s v="Endy Carvalho Consultoria imobiliária"/>
    <s v="Eduardo Martins (Perfil CCA)"/>
    <m/>
    <m/>
    <d v="2025-06-16T00:00:00"/>
    <d v="2025-06-16T00:00:00"/>
    <s v="DISTRATO"/>
    <d v="2024-12-11T00:00:00"/>
    <n v="32122"/>
    <n v="900000"/>
    <m/>
    <s v="DF 001"/>
    <n v="32122"/>
    <m/>
    <s v="Guará"/>
    <s v="Distrito Federal"/>
    <n v="556196363696"/>
    <s v="QE 32 CONJUNTO B"/>
    <n v="71065021"/>
    <s v="Guará II"/>
    <s v="mo.yamamoto@yahoo.com.br"/>
    <n v="556196363696"/>
    <n v="25000"/>
    <m/>
    <m/>
    <s v="Eduardo Martins (Gestor): Solicitado notificação de distrato por motivo da cliente não estar apta ao financiamento. Repasse sendo suspenso também. "/>
    <s v="10/06/2025 às 11h02"/>
    <n v="2977"/>
    <n v="6283"/>
    <m/>
    <m/>
    <m/>
    <m/>
    <m/>
    <m/>
    <m/>
    <m/>
    <m/>
    <m/>
    <m/>
    <m/>
    <m/>
    <m/>
    <m/>
    <m/>
    <m/>
    <m/>
    <m/>
    <m/>
    <m/>
    <m/>
    <m/>
    <m/>
    <m/>
    <m/>
    <d v="2024-12-17T00:00:00"/>
    <d v="2025-02-18T00:00:00"/>
    <m/>
    <m/>
    <d v="2024-12-17T00:00:00"/>
    <m/>
    <s v="Sim"/>
    <m/>
    <m/>
    <m/>
    <m/>
    <m/>
    <m/>
    <m/>
    <m/>
    <m/>
    <m/>
    <d v="2024-12-17T00:00:00"/>
    <m/>
    <m/>
    <m/>
    <m/>
    <m/>
    <m/>
    <m/>
    <m/>
    <m/>
    <m/>
    <m/>
    <m/>
    <m/>
    <m/>
    <m/>
    <m/>
    <m/>
    <m/>
    <m/>
    <m/>
    <m/>
    <m/>
    <m/>
    <m/>
    <m/>
    <m/>
    <m/>
  </r>
  <r>
    <n v="4078"/>
    <x v="0"/>
    <n v="4963"/>
    <x v="2"/>
    <s v="ETAPA 01"/>
    <s v="BLOCO A"/>
    <n v="1"/>
    <s v="ÁGUAS LINDAS"/>
    <s v="MANOEL MENDES LIMA"/>
    <s v="&quot;14584799601&quot;"/>
    <x v="3"/>
    <x v="59"/>
    <s v="Não"/>
    <s v="Não"/>
    <s v="Não"/>
    <s v="Sim"/>
    <s v="Sim"/>
    <s v="Não"/>
    <s v="Não"/>
    <n v="160164.54999999999"/>
    <n v="940.33"/>
    <n v="0"/>
    <n v="157581"/>
    <n v="5419"/>
    <n v="0"/>
    <n v="163000"/>
    <n v="0"/>
    <n v="0"/>
    <m/>
    <n v="8787721990588"/>
    <s v="Contrato Adimplente"/>
    <m/>
    <d v="2024-12-30T00:00:00"/>
    <n v="3128.12"/>
    <d v="2024-12-18T00:00:00"/>
    <x v="0"/>
    <d v="2024-12-11T00:00:00"/>
    <m/>
    <m/>
    <m/>
    <m/>
    <s v="Endy Carvalho Consultoria imobiliária"/>
    <m/>
    <m/>
    <m/>
    <d v="2026-02-24T00:00:00"/>
    <d v="2026-02-24T00:00:00"/>
    <s v="VENDA FINALIZADA"/>
    <d v="2024-12-12T00:00:00"/>
    <n v="32138"/>
    <n v="210159.55"/>
    <m/>
    <s v="AGL28"/>
    <n v="32138"/>
    <m/>
    <s v="Ceilândia"/>
    <s v="Distrito Federal"/>
    <n v="5561991714725"/>
    <s v="QNP 15 CJ A"/>
    <n v="72241601"/>
    <s v="CEILANDIA NORTE"/>
    <s v="manoelmendeslima08@gmail.com"/>
    <m/>
    <n v="3166.43"/>
    <m/>
    <m/>
    <m/>
    <m/>
    <n v="2697"/>
    <n v="6286"/>
    <s v="Auxiliar"/>
    <d v="2024-12-04T00:00:00"/>
    <n v="891.23"/>
    <m/>
    <m/>
    <m/>
    <s v="MP150491"/>
    <d v="2024-12-04T00:00:00"/>
    <d v="2025-01-18T00:00:00"/>
    <m/>
    <d v="2024-12-12T00:00:00"/>
    <s v="Sim"/>
    <m/>
    <d v="2024-12-04T00:00:00"/>
    <m/>
    <m/>
    <m/>
    <d v="2024-12-23T00:00:00"/>
    <m/>
    <d v="2024-12-04T00:00:00"/>
    <d v="2024-12-27T00:00:00"/>
    <d v="2024-12-12T00:00:00"/>
    <d v="2025-01-01T00:00:00"/>
    <d v="2024-12-18T00:00:00"/>
    <m/>
    <d v="2024-12-16T00:00:00"/>
    <d v="2024-12-16T00:00:00"/>
    <m/>
    <d v="2024-12-20T00:00:00"/>
    <d v="2025-01-21T00:00:00"/>
    <d v="2024-12-14T00:00:00"/>
    <d v="2024-12-30T00:00:00"/>
    <s v="Sim"/>
    <m/>
    <m/>
    <m/>
    <m/>
    <d v="2024-12-11T00:00:00"/>
    <m/>
    <d v="2025-01-02T00:00:00"/>
    <m/>
    <m/>
    <d v="2025-01-03T00:00:00"/>
    <d v="2024-12-12T00:00:00"/>
    <d v="2025-01-22T00:00:00"/>
    <d v="2025-02-12T00:00:00"/>
    <d v="2025-02-13T00:00:00"/>
    <d v="2026-02-06T00:00:00"/>
    <d v="2024-12-14T00:00:00"/>
    <d v="2026-02-06T00:00:00"/>
    <m/>
    <m/>
    <m/>
    <m/>
    <m/>
    <m/>
    <m/>
    <m/>
    <m/>
    <m/>
    <m/>
    <m/>
    <m/>
    <m/>
    <n v="4105.32"/>
    <m/>
    <s v="Não tem"/>
    <s v="AGUARDANDO ENVIO A AGEHAB PELA SV"/>
    <s v="FINALIZADO"/>
    <s v="FINALIZADO - SEM FIADOR"/>
    <s v="SIM"/>
  </r>
  <r>
    <n v="4079"/>
    <x v="0"/>
    <n v="4926"/>
    <x v="2"/>
    <s v="ETAPA 01"/>
    <s v="BLOCO W"/>
    <n v="1"/>
    <s v="ÁGUAS LINDAS"/>
    <s v="DIANA AZEVEDO"/>
    <s v="&quot;01334769109&quot;"/>
    <x v="2"/>
    <x v="76"/>
    <s v="Não"/>
    <s v="Não"/>
    <s v="Não"/>
    <s v="Sim"/>
    <s v="Não"/>
    <s v="Não"/>
    <s v="Não"/>
    <n v="136275.47"/>
    <n v="612.84"/>
    <n v="0"/>
    <n v="98275.55"/>
    <n v="37999"/>
    <n v="0"/>
    <n v="136274.54999999999"/>
    <n v="0"/>
    <n v="0"/>
    <m/>
    <n v="8787721964790"/>
    <s v="Contrato Adimplente"/>
    <m/>
    <d v="2025-01-14T00:00:00"/>
    <n v="2763.44"/>
    <d v="2024-12-18T00:00:00"/>
    <x v="0"/>
    <d v="2024-12-11T00:00:00"/>
    <m/>
    <m/>
    <m/>
    <m/>
    <s v="Endy Carvalho Consultoria imobiliária"/>
    <m/>
    <m/>
    <m/>
    <d v="2026-03-17T00:00:00"/>
    <d v="2026-03-17T00:00:00"/>
    <s v="VENDA FINALIZADA"/>
    <d v="2024-12-12T00:00:00"/>
    <n v="32137"/>
    <n v="215226.83"/>
    <m/>
    <s v="AGL28"/>
    <n v="32137"/>
    <s v="ERISOMAR ALVES DANTAS - 02319545492,MARIA ILZENE PROSPERO DE SOUZA - 24693232823"/>
    <s v="Águas Lindas de Goiás"/>
    <s v="Goiás"/>
    <n v="5561993469891"/>
    <s v="Quadra QB 27 L 14"/>
    <n v="72915433"/>
    <s v="Mansões Pôr do Sol"/>
    <s v="DIANAAZEVEDO1107@GMAIL.COM"/>
    <m/>
    <n v="2042.82"/>
    <d v="2025-05-26T00:00:00"/>
    <m/>
    <m/>
    <m/>
    <n v="3072"/>
    <n v="6285"/>
    <s v="Cozinheiro"/>
    <d v="2024-12-17T00:00:00"/>
    <m/>
    <m/>
    <s v="sim"/>
    <m/>
    <s v="MP150488"/>
    <d v="2024-12-17T00:00:00"/>
    <d v="2024-12-18T00:00:00"/>
    <m/>
    <d v="2024-12-04T00:00:00"/>
    <s v="Sim"/>
    <m/>
    <d v="2024-12-17T00:00:00"/>
    <m/>
    <m/>
    <m/>
    <m/>
    <m/>
    <d v="2024-12-20T00:00:00"/>
    <d v="2024-12-27T00:00:00"/>
    <d v="2024-12-04T00:00:00"/>
    <d v="2025-01-01T00:00:00"/>
    <d v="2024-12-18T00:00:00"/>
    <m/>
    <d v="2024-12-05T00:00:00"/>
    <d v="2024-12-17T00:00:00"/>
    <m/>
    <d v="2024-12-19T00:00:00"/>
    <d v="2025-01-21T00:00:00"/>
    <d v="2024-12-17T00:00:00"/>
    <d v="2025-01-14T00:00:00"/>
    <s v="Sim"/>
    <m/>
    <m/>
    <m/>
    <m/>
    <d v="2024-12-18T00:00:00"/>
    <m/>
    <d v="2025-01-14T00:00:00"/>
    <m/>
    <m/>
    <d v="2025-01-15T00:00:00"/>
    <d v="2024-12-12T00:00:00"/>
    <d v="2025-01-22T00:00:00"/>
    <d v="2025-02-12T00:00:00"/>
    <d v="2025-02-13T00:00:00"/>
    <d v="2026-02-06T00:00:00"/>
    <d v="2024-12-17T00:00:00"/>
    <d v="2026-02-06T00:00:00"/>
    <m/>
    <m/>
    <m/>
    <m/>
    <m/>
    <m/>
    <m/>
    <m/>
    <m/>
    <m/>
    <m/>
    <m/>
    <m/>
    <m/>
    <n v="3805.32"/>
    <s v="PAGO NA MAQUININHA DA LOJA"/>
    <s v="Pago"/>
    <m/>
    <s v="FINALIZADO"/>
    <m/>
    <s v="SIM"/>
  </r>
  <r>
    <n v="4080"/>
    <x v="0"/>
    <n v="4988"/>
    <x v="12"/>
    <s v="Etapa Única"/>
    <s v="BLOCO ÚNICO"/>
    <n v="601"/>
    <s v="BRASÍLIA"/>
    <s v="KELSON DOS SANTOS LOPES"/>
    <s v="&quot;03341378103&quot;"/>
    <x v="9"/>
    <x v="72"/>
    <s v="Não"/>
    <s v="Não"/>
    <s v="Não"/>
    <s v="Sim"/>
    <s v="Sim"/>
    <s v="Não"/>
    <s v="Sim"/>
    <n v="345000"/>
    <n v="0"/>
    <n v="0"/>
    <n v="345000"/>
    <n v="0"/>
    <n v="0"/>
    <n v="345000"/>
    <n v="0"/>
    <n v="0"/>
    <m/>
    <m/>
    <s v="Contrato Adimplente"/>
    <n v="377372"/>
    <d v="2024-12-12T00:00:00"/>
    <n v="3159.21"/>
    <d v="2024-10-18T00:00:00"/>
    <x v="0"/>
    <d v="2024-12-11T00:00:00"/>
    <m/>
    <m/>
    <m/>
    <m/>
    <s v="Lamartine Imóveis LTDA"/>
    <m/>
    <m/>
    <m/>
    <d v="2025-01-04T00:00:00"/>
    <d v="2025-01-04T00:00:00"/>
    <s v="VENDA FINALIZADA"/>
    <d v="2024-12-11T00:00:00"/>
    <m/>
    <n v="350000.2"/>
    <m/>
    <s v="DF 10"/>
    <m/>
    <m/>
    <s v="Taguatinga"/>
    <s v="Distrito Federal"/>
    <n v="5561993141292"/>
    <s v="QNL 23 Bloco B"/>
    <n v="72152312"/>
    <s v="Taguatinga Norte (Taguatinga)"/>
    <s v="KELSON.SL@GMAIL.COM"/>
    <n v="5561993141292"/>
    <n v="0"/>
    <m/>
    <m/>
    <m/>
    <m/>
    <n v="8200"/>
    <m/>
    <m/>
    <m/>
    <m/>
    <m/>
    <m/>
    <m/>
    <m/>
    <m/>
    <d v="2024-10-25T00:00:00"/>
    <m/>
    <m/>
    <s v="Sim"/>
    <m/>
    <m/>
    <d v="2024-09-11T00:00:00"/>
    <m/>
    <d v="2024-09-20T00:00:00"/>
    <d v="2024-11-14T00:00:00"/>
    <m/>
    <m/>
    <d v="2024-11-22T00:00:00"/>
    <m/>
    <m/>
    <d v="2024-11-11T00:00:00"/>
    <m/>
    <m/>
    <m/>
    <d v="2024-10-19T00:00:00"/>
    <d v="2024-11-13T00:00:00"/>
    <m/>
    <m/>
    <d v="2024-11-28T00:00:00"/>
    <m/>
    <m/>
    <m/>
    <m/>
    <m/>
    <m/>
    <d v="2024-10-16T00:00:00"/>
    <d v="2024-12-19T00:00:00"/>
    <m/>
    <m/>
    <d v="2024-12-26T00:00:00"/>
    <d v="2024-09-10T00:00:00"/>
    <m/>
    <m/>
    <m/>
    <m/>
    <d v="2024-09-25T00:00:00"/>
    <m/>
    <m/>
    <m/>
    <m/>
    <m/>
    <m/>
    <m/>
    <m/>
    <m/>
    <m/>
    <m/>
    <m/>
    <m/>
    <m/>
    <m/>
    <n v="12750"/>
    <m/>
    <m/>
    <m/>
    <m/>
    <m/>
    <s v="SIM"/>
  </r>
  <r>
    <n v="4081"/>
    <x v="0"/>
    <n v="4989"/>
    <x v="12"/>
    <s v="Etapa Única"/>
    <s v="BLOCO ÚNICO"/>
    <n v="602"/>
    <s v="BRASÍLIA"/>
    <s v="WESLEY PATRICK LOPES OLIVEIRA"/>
    <s v="&quot;01887977341&quot;"/>
    <x v="9"/>
    <x v="72"/>
    <s v="Não"/>
    <s v="Não"/>
    <s v="Não"/>
    <s v="Sim"/>
    <s v="Sim"/>
    <s v="Não"/>
    <s v="Não"/>
    <n v="274690.99"/>
    <n v="0"/>
    <n v="0"/>
    <n v="258105.22"/>
    <n v="0"/>
    <n v="16585.77"/>
    <n v="274690.99"/>
    <n v="0"/>
    <n v="0"/>
    <m/>
    <m/>
    <s v="Contrato Adimplente"/>
    <n v="377373"/>
    <d v="2024-12-12T00:00:00"/>
    <n v="1896.02"/>
    <d v="2024-10-18T00:00:00"/>
    <x v="0"/>
    <d v="2024-12-11T00:00:00"/>
    <m/>
    <m/>
    <m/>
    <m/>
    <s v="Lamartine Imóveis LTDA"/>
    <m/>
    <m/>
    <m/>
    <d v="2025-01-04T00:00:00"/>
    <d v="2025-01-04T00:00:00"/>
    <s v="VENDA FINALIZADA"/>
    <d v="2024-12-11T00:00:00"/>
    <m/>
    <n v="358490.6"/>
    <m/>
    <s v="DF 10"/>
    <m/>
    <m/>
    <s v="Samambaia"/>
    <s v="Distrito Federal"/>
    <n v="5561993239610"/>
    <s v="QR 408 Conjunto 15-A"/>
    <n v="72318317"/>
    <s v="Samambaia Norte (Samambaia)"/>
    <s v="wesleypatrick2210@gmail.com"/>
    <m/>
    <n v="0"/>
    <m/>
    <m/>
    <m/>
    <m/>
    <n v="8201"/>
    <m/>
    <m/>
    <m/>
    <m/>
    <m/>
    <m/>
    <m/>
    <m/>
    <m/>
    <d v="2024-10-25T00:00:00"/>
    <m/>
    <m/>
    <s v="Sim"/>
    <m/>
    <m/>
    <d v="2024-10-03T00:00:00"/>
    <m/>
    <d v="2024-10-05T00:00:00"/>
    <d v="2024-11-14T00:00:00"/>
    <m/>
    <m/>
    <d v="2024-11-22T00:00:00"/>
    <m/>
    <m/>
    <d v="2024-11-11T00:00:00"/>
    <m/>
    <m/>
    <m/>
    <d v="2025-01-22T00:00:00"/>
    <d v="2024-11-14T00:00:00"/>
    <m/>
    <m/>
    <d v="2024-11-28T00:00:00"/>
    <m/>
    <m/>
    <m/>
    <m/>
    <m/>
    <m/>
    <d v="2024-10-16T00:00:00"/>
    <d v="2024-12-19T00:00:00"/>
    <m/>
    <m/>
    <d v="2024-12-26T00:00:00"/>
    <d v="2024-10-01T00:00:00"/>
    <m/>
    <m/>
    <m/>
    <m/>
    <d v="2024-10-07T00:00:00"/>
    <m/>
    <m/>
    <m/>
    <m/>
    <m/>
    <m/>
    <m/>
    <m/>
    <m/>
    <m/>
    <m/>
    <m/>
    <m/>
    <m/>
    <m/>
    <n v="10754.71"/>
    <m/>
    <m/>
    <m/>
    <m/>
    <m/>
    <s v="SIM"/>
  </r>
  <r>
    <n v="4082"/>
    <x v="2"/>
    <n v="4961"/>
    <x v="0"/>
    <s v="Única"/>
    <s v="BLOCO I"/>
    <n v="3"/>
    <s v="FORMOSA"/>
    <s v="PABLO DOS SANTOS BARBOSA"/>
    <s v="&quot;07580426129&quot;"/>
    <x v="0"/>
    <x v="58"/>
    <s v="Não"/>
    <s v="Não"/>
    <s v="Não"/>
    <s v="Não"/>
    <s v="Não"/>
    <s v="Não"/>
    <s v="Não"/>
    <n v="164051.18"/>
    <n v="0"/>
    <n v="0.01"/>
    <n v="0.01"/>
    <n v="0.01"/>
    <n v="0"/>
    <n v="0.02"/>
    <n v="0"/>
    <n v="0"/>
    <m/>
    <m/>
    <s v="Contrato Adimplente"/>
    <m/>
    <d v="2025-03-06T00:00:00"/>
    <n v="4019.26"/>
    <d v="2025-01-29T00:00:00"/>
    <x v="2"/>
    <d v="2024-12-12T00:00:00"/>
    <m/>
    <m/>
    <m/>
    <m/>
    <s v="CAIXA CREDFÁCIL"/>
    <m/>
    <m/>
    <m/>
    <d v="2025-06-25T00:00:00"/>
    <d v="2025-11-24T00:00:00"/>
    <s v="VENDA FINALIZADA"/>
    <d v="2024-12-12T00:00:00"/>
    <n v="32147"/>
    <n v="240000.18"/>
    <m/>
    <s v="FSA09"/>
    <n v="32147"/>
    <s v="MARCELO SOARES DOS SANTOS - 99911434168,OLIVIA GOMES SOARES - 70909606170"/>
    <s v="Formosa"/>
    <s v="Goiás"/>
    <n v="5561981175110"/>
    <s v="Via 16A L 1"/>
    <n v="73802435"/>
    <s v="Setor Sul"/>
    <s v="pablosantos3419@gmail.com"/>
    <m/>
    <n v="2606.66"/>
    <m/>
    <m/>
    <m/>
    <m/>
    <n v="3159"/>
    <n v="6287"/>
    <s v="Vendedor(a)"/>
    <d v="2025-01-17T00:00:00"/>
    <m/>
    <m/>
    <s v="sim"/>
    <m/>
    <s v="MP151021"/>
    <d v="2025-01-17T00:00:00"/>
    <d v="2025-02-10T00:00:00"/>
    <m/>
    <d v="2024-12-16T00:00:00"/>
    <s v="Sim"/>
    <m/>
    <d v="2025-01-17T00:00:00"/>
    <m/>
    <m/>
    <m/>
    <d v="2025-02-27T00:00:00"/>
    <m/>
    <d v="2025-01-17T00:00:00"/>
    <d v="2025-02-28T00:00:00"/>
    <d v="2024-12-16T00:00:00"/>
    <d v="2025-02-03T00:00:00"/>
    <d v="2025-02-11T00:00:00"/>
    <m/>
    <d v="2025-01-14T00:00:00"/>
    <d v="2025-01-27T00:00:00"/>
    <m/>
    <d v="2025-02-26T00:00:00"/>
    <d v="2025-05-06T00:00:00"/>
    <d v="2025-01-27T00:00:00"/>
    <m/>
    <s v="Sim"/>
    <m/>
    <m/>
    <m/>
    <m/>
    <d v="2025-02-05T00:00:00"/>
    <m/>
    <d v="2025-03-06T00:00:00"/>
    <m/>
    <m/>
    <d v="2025-04-30T00:00:00"/>
    <d v="2025-01-16T00:00:00"/>
    <d v="2025-05-06T00:00:00"/>
    <d v="2025-10-20T00:00:00"/>
    <d v="2025-10-22T00:00:00"/>
    <m/>
    <d v="2025-01-27T00:00:00"/>
    <m/>
    <m/>
    <m/>
    <m/>
    <m/>
    <m/>
    <m/>
    <m/>
    <m/>
    <m/>
    <m/>
    <m/>
    <m/>
    <m/>
    <m/>
    <n v="1962.96"/>
    <m/>
    <s v="Não tem"/>
    <m/>
    <m/>
    <m/>
    <s v="SIM"/>
  </r>
  <r>
    <n v="4083"/>
    <x v="2"/>
    <n v="4971"/>
    <x v="0"/>
    <s v="Única"/>
    <s v="BLOCO P"/>
    <n v="103"/>
    <s v="FORMOSA"/>
    <s v="LUCAS VINICIUS DA BOAVENTURA"/>
    <s v="&quot;03297569158&quot;"/>
    <x v="0"/>
    <x v="86"/>
    <s v="Não"/>
    <s v="Não"/>
    <s v="Não"/>
    <s v="Não"/>
    <s v="Não"/>
    <s v="Não"/>
    <s v="Não"/>
    <n v="159765.44"/>
    <n v="660"/>
    <n v="0"/>
    <n v="133267.44"/>
    <n v="26498"/>
    <n v="0"/>
    <n v="159765.44"/>
    <n v="0"/>
    <n v="0"/>
    <m/>
    <n v="8787721977891"/>
    <s v="Contrato Adimplente"/>
    <m/>
    <d v="2025-02-11T00:00:00"/>
    <n v="3716.54"/>
    <d v="2024-12-19T00:00:00"/>
    <x v="0"/>
    <d v="2024-12-12T00:00:00"/>
    <m/>
    <m/>
    <m/>
    <m/>
    <s v="Endy Carvalho Consultoria imobiliária"/>
    <s v="Endy Carvalho"/>
    <m/>
    <m/>
    <d v="2025-02-17T00:00:00"/>
    <d v="2025-05-06T00:00:00"/>
    <s v="VENDA FINALIZADA"/>
    <d v="2024-12-12T00:00:00"/>
    <n v="32148"/>
    <n v="225000"/>
    <m/>
    <s v="FSA09"/>
    <n v="32148"/>
    <s v="LUYDSON LUCAS MENDES DA COSTA - 05785539101"/>
    <s v="Formosa"/>
    <s v="Goiás"/>
    <n v="5561995895194"/>
    <s v="Rua 8 Q N L 6"/>
    <n v="73805271"/>
    <s v="Jardim Bela Vista II"/>
    <s v="lucasboaventura91@gmail.com"/>
    <m/>
    <n v="2200"/>
    <d v="2025-05-25T00:00:00"/>
    <m/>
    <m/>
    <m/>
    <n v="3265"/>
    <n v="6289"/>
    <s v="Caixa"/>
    <d v="2024-12-13T00:00:00"/>
    <m/>
    <m/>
    <s v="sim"/>
    <m/>
    <s v="MP151020"/>
    <d v="2024-12-13T00:00:00"/>
    <m/>
    <m/>
    <d v="2024-12-13T00:00:00"/>
    <s v="Sim"/>
    <m/>
    <d v="2024-12-13T00:00:00"/>
    <m/>
    <m/>
    <m/>
    <d v="2025-02-07T00:00:00"/>
    <m/>
    <d v="2024-12-17T00:00:00"/>
    <d v="2025-02-10T00:00:00"/>
    <d v="2024-12-13T00:00:00"/>
    <d v="2025-02-03T00:00:00"/>
    <d v="2025-01-09T00:00:00"/>
    <m/>
    <d v="2024-12-16T00:00:00"/>
    <d v="2024-12-17T00:00:00"/>
    <d v="2024-12-04T00:00:00"/>
    <d v="2025-02-03T00:00:00"/>
    <d v="2025-05-06T00:00:00"/>
    <d v="2024-12-17T00:00:00"/>
    <m/>
    <s v="Sim"/>
    <m/>
    <m/>
    <m/>
    <m/>
    <d v="2024-12-12T00:00:00"/>
    <m/>
    <d v="2025-02-11T00:00:00"/>
    <m/>
    <m/>
    <d v="2025-02-12T00:00:00"/>
    <d v="2024-12-13T00:00:00"/>
    <d v="2025-05-06T00:00:00"/>
    <m/>
    <m/>
    <m/>
    <d v="2024-12-17T00:00:00"/>
    <m/>
    <m/>
    <m/>
    <m/>
    <m/>
    <m/>
    <m/>
    <m/>
    <m/>
    <m/>
    <m/>
    <m/>
    <m/>
    <m/>
    <m/>
    <n v="2201"/>
    <m/>
    <s v="Não tem"/>
    <m/>
    <m/>
    <m/>
    <m/>
  </r>
  <r>
    <n v="4084"/>
    <x v="2"/>
    <n v="4975"/>
    <x v="0"/>
    <s v="Única"/>
    <s v="BLOCO M"/>
    <n v="3"/>
    <s v="FORMOSA"/>
    <s v="YELENA ALEXANDRA MORENO BLANCO"/>
    <s v="&quot;70718312201&quot;"/>
    <x v="1"/>
    <x v="15"/>
    <s v="Não"/>
    <s v="Não"/>
    <s v="Não"/>
    <s v="Não"/>
    <s v="Não"/>
    <s v="Não"/>
    <s v="Não"/>
    <n v="162179.62"/>
    <n v="781.2"/>
    <n v="0"/>
    <n v="147622.62"/>
    <n v="14557"/>
    <n v="0"/>
    <n v="162179.62"/>
    <n v="0"/>
    <n v="0"/>
    <m/>
    <n v="8787721992360"/>
    <s v="Contrato Adimplente"/>
    <m/>
    <d v="2025-05-07T00:00:00"/>
    <n v="3079.48"/>
    <d v="2025-01-23T00:00:00"/>
    <x v="2"/>
    <d v="2024-12-12T00:00:00"/>
    <m/>
    <m/>
    <m/>
    <m/>
    <s v="Endy Carvalho Consultoria imobiliária"/>
    <m/>
    <m/>
    <m/>
    <d v="2025-06-25T00:00:00"/>
    <d v="2025-11-24T00:00:00"/>
    <s v="VENDA FINALIZADA"/>
    <d v="2024-12-13T00:00:00"/>
    <n v="32169"/>
    <n v="240000.42"/>
    <m/>
    <s v="FSA09"/>
    <n v="32169"/>
    <s v="MARITZA ISABEL CAMPOS MOY - 70944035264"/>
    <s v="Formosa"/>
    <s v="Goiás"/>
    <n v="5595991501525"/>
    <s v="AVENIDA FLAVIO VICTOR DIAS, Q 25, L 16A BLOCO-6,  RESIDENCIAL VILLA DA SERRA"/>
    <n v="73807375"/>
    <s v="SETOR NORDESTE"/>
    <s v="yelenamoreno9@gmail.com"/>
    <m/>
    <n v="2604"/>
    <d v="2025-06-04T00:00:00"/>
    <m/>
    <m/>
    <m/>
    <n v="3218"/>
    <n v="6290"/>
    <s v="Assistente"/>
    <d v="2024-12-13T00:00:00"/>
    <m/>
    <m/>
    <s v="sim"/>
    <m/>
    <s v="MP151019"/>
    <d v="2024-12-13T00:00:00"/>
    <m/>
    <m/>
    <d v="2024-12-13T00:00:00"/>
    <s v="Sim"/>
    <m/>
    <d v="2024-12-13T00:00:00"/>
    <m/>
    <m/>
    <m/>
    <d v="2025-02-18T00:00:00"/>
    <m/>
    <d v="2024-12-20T00:00:00"/>
    <d v="2025-02-19T00:00:00"/>
    <d v="2024-12-13T00:00:00"/>
    <d v="2025-02-03T00:00:00"/>
    <d v="2025-02-06T00:00:00"/>
    <m/>
    <d v="2024-12-16T00:00:00"/>
    <d v="2025-01-22T00:00:00"/>
    <d v="2025-06-04T00:00:00"/>
    <d v="2025-02-13T00:00:00"/>
    <d v="2025-05-06T00:00:00"/>
    <d v="2025-01-22T00:00:00"/>
    <m/>
    <s v="Sim"/>
    <d v="2025-02-27T00:00:00"/>
    <m/>
    <d v="2024-12-12T00:00:00"/>
    <d v="2025-04-25T00:00:00"/>
    <d v="2025-02-04T00:00:00"/>
    <d v="2025-01-22T00:00:00"/>
    <d v="2025-05-08T00:00:00"/>
    <m/>
    <m/>
    <d v="2025-05-30T00:00:00"/>
    <d v="2025-01-06T00:00:00"/>
    <d v="2025-05-06T00:00:00"/>
    <d v="2025-10-20T00:00:00"/>
    <d v="2025-10-22T00:00:00"/>
    <m/>
    <d v="2025-01-22T00:00:00"/>
    <m/>
    <m/>
    <m/>
    <m/>
    <m/>
    <m/>
    <m/>
    <m/>
    <m/>
    <n v="30818"/>
    <m/>
    <s v="cliente precisa resolver cidadania dela na embaixada."/>
    <m/>
    <m/>
    <m/>
    <n v="1990.49"/>
    <m/>
    <s v="Não tem"/>
    <m/>
    <s v="Processo internalizado."/>
    <m/>
    <s v="SIM"/>
  </r>
  <r>
    <n v="4085"/>
    <x v="0"/>
    <n v="4992"/>
    <x v="12"/>
    <s v="Etapa Única"/>
    <s v="BLOCO ÚNICO"/>
    <n v="608"/>
    <s v="BRASÍLIA"/>
    <s v="YVES DE SANTANA FERREIRA"/>
    <s v="&quot;03785663188&quot;"/>
    <x v="9"/>
    <x v="72"/>
    <s v="Não"/>
    <s v="Não"/>
    <s v="Não"/>
    <s v="Sim"/>
    <s v="Sim"/>
    <s v="Não"/>
    <s v="Sim"/>
    <n v="413473.48"/>
    <n v="0"/>
    <n v="0"/>
    <n v="413473.48"/>
    <n v="0"/>
    <n v="0"/>
    <n v="413473.48"/>
    <n v="0"/>
    <n v="0"/>
    <m/>
    <m/>
    <s v="Contrato Adimplente"/>
    <n v="377379"/>
    <d v="2024-12-18T00:00:00"/>
    <n v="3159.21"/>
    <d v="2024-11-04T00:00:00"/>
    <x v="0"/>
    <d v="2024-12-12T00:00:00"/>
    <m/>
    <m/>
    <m/>
    <m/>
    <s v="Endy Carvalho Consultoria imobiliária"/>
    <s v="Eduardo Martins (Perfil CCA)"/>
    <m/>
    <m/>
    <d v="2025-01-20T00:00:00"/>
    <d v="2025-03-26T00:00:00"/>
    <s v="VENDA FINALIZADA"/>
    <d v="2024-12-12T00:00:00"/>
    <m/>
    <n v="447000.08"/>
    <m/>
    <s v="DF 10"/>
    <m/>
    <s v="THAYLINE CLICYA LOPES FERREIRA - 02919916106"/>
    <s v="Brasília"/>
    <s v="Distrito Federal"/>
    <n v="5561982921829"/>
    <s v="SHA Conjunto 5 Chácara 8"/>
    <n v="71995050"/>
    <s v="Setor Habitacional Arniqueira (Águas Claras)"/>
    <s v="YVESCONSULTORIA@GMAIL.COM"/>
    <m/>
    <n v="0"/>
    <m/>
    <m/>
    <s v="Eduardo Martins (Gestor): Processo de registro concluído com sucesso. Garantia já conforme na Caixa Econômica."/>
    <s v="20/01/2025 às 16h39"/>
    <n v="8207"/>
    <m/>
    <m/>
    <m/>
    <m/>
    <m/>
    <m/>
    <m/>
    <m/>
    <m/>
    <d v="2024-10-25T00:00:00"/>
    <m/>
    <m/>
    <s v="Sim"/>
    <m/>
    <m/>
    <m/>
    <m/>
    <m/>
    <d v="2024-11-26T00:00:00"/>
    <m/>
    <m/>
    <d v="2024-12-04T00:00:00"/>
    <m/>
    <m/>
    <d v="2024-11-11T00:00:00"/>
    <m/>
    <m/>
    <d v="2024-12-12T00:00:00"/>
    <d v="2025-02-20T00:00:00"/>
    <d v="2024-11-26T00:00:00"/>
    <m/>
    <d v="2024-12-12T00:00:00"/>
    <d v="2024-12-05T00:00:00"/>
    <s v="Sim"/>
    <m/>
    <m/>
    <m/>
    <m/>
    <d v="2024-12-04T00:00:00"/>
    <d v="2024-11-04T00:00:00"/>
    <d v="2024-12-19T00:00:00"/>
    <m/>
    <m/>
    <d v="2025-01-06T00:00:00"/>
    <d v="2024-09-25T00:00:00"/>
    <m/>
    <m/>
    <m/>
    <m/>
    <d v="2024-09-26T00:00:00"/>
    <m/>
    <m/>
    <m/>
    <m/>
    <m/>
    <m/>
    <m/>
    <m/>
    <m/>
    <m/>
    <m/>
    <m/>
    <m/>
    <m/>
    <m/>
    <n v="13950"/>
    <m/>
    <m/>
    <m/>
    <m/>
    <m/>
    <s v="SIM"/>
  </r>
  <r>
    <n v="4086"/>
    <x v="4"/>
    <n v="4993"/>
    <x v="12"/>
    <s v="Etapa Única"/>
    <s v="BLOCO ÚNICO"/>
    <n v="704"/>
    <s v="BRASÍLIA"/>
    <s v="GISLENE ARAUJO RODRIGUES"/>
    <s v="&quot;69790019149&quot;"/>
    <x v="9"/>
    <x v="72"/>
    <s v="Não"/>
    <s v="Não"/>
    <s v="Não"/>
    <s v="Não"/>
    <s v="Não"/>
    <s v="Não"/>
    <s v="Não"/>
    <n v="311051.71999999997"/>
    <n v="0"/>
    <n v="0"/>
    <n v="0"/>
    <n v="0"/>
    <n v="0"/>
    <n v="0"/>
    <n v="0"/>
    <n v="0"/>
    <m/>
    <m/>
    <s v="Contrato Adimplente"/>
    <m/>
    <m/>
    <n v="0"/>
    <m/>
    <x v="1"/>
    <d v="2024-12-12T00:00:00"/>
    <m/>
    <m/>
    <m/>
    <m/>
    <s v="Leal Cred - Alto Padrão"/>
    <m/>
    <m/>
    <m/>
    <d v="2025-10-15T00:00:00"/>
    <d v="2026-04-07T00:00:00"/>
    <s v="VENDA FINALIZADA"/>
    <d v="2024-12-12T00:00:00"/>
    <m/>
    <n v="404793.4"/>
    <m/>
    <s v="DF 10"/>
    <m/>
    <m/>
    <s v="Samambaia"/>
    <s v="Distrito Federal"/>
    <n v="5561992380005"/>
    <s v="QR 431 Conjunto 5"/>
    <n v="72329105"/>
    <s v="Samambaia Norte (Samambaia)"/>
    <s v="gysarodrigues@hotmail.com"/>
    <m/>
    <n v="13230.74"/>
    <m/>
    <m/>
    <s v="Eduardo Martins (Gestor): Cliente optou por ficar pagando diretamente para a construtora e financiar depois. Ela achou melhor porque ai o saldo devedor dela vai ficando menor e depois ela financia menos. Vai nos procurar novamente quando decidir financiar."/>
    <s v="15/10/2025 às 10h16"/>
    <n v="8211"/>
    <m/>
    <m/>
    <m/>
    <m/>
    <m/>
    <m/>
    <m/>
    <m/>
    <m/>
    <m/>
    <m/>
    <m/>
    <m/>
    <m/>
    <m/>
    <m/>
    <m/>
    <m/>
    <m/>
    <m/>
    <m/>
    <m/>
    <m/>
    <m/>
    <m/>
    <m/>
    <m/>
    <m/>
    <d v="2026-03-28T00:00:00"/>
    <m/>
    <m/>
    <m/>
    <m/>
    <m/>
    <m/>
    <m/>
    <m/>
    <m/>
    <m/>
    <m/>
    <m/>
    <m/>
    <m/>
    <m/>
    <m/>
    <m/>
    <m/>
    <m/>
    <m/>
    <m/>
    <m/>
    <m/>
    <m/>
    <m/>
    <m/>
    <m/>
    <m/>
    <m/>
    <m/>
    <m/>
    <m/>
    <m/>
    <m/>
    <m/>
    <m/>
    <m/>
    <m/>
    <m/>
    <m/>
    <m/>
    <m/>
    <m/>
  </r>
  <r>
    <n v="4087"/>
    <x v="1"/>
    <n v="4995"/>
    <x v="12"/>
    <s v="Etapa Única"/>
    <s v="BLOCO ÚNICO"/>
    <n v="1401"/>
    <s v="BRASÍLIA"/>
    <s v="WELDSON DA SILVA NASCIMENTO"/>
    <s v="&quot;08823673666&quot;"/>
    <x v="9"/>
    <x v="72"/>
    <s v="Não"/>
    <s v="Não"/>
    <s v="Não"/>
    <s v="Não"/>
    <s v="Não"/>
    <s v="Não"/>
    <s v="Não"/>
    <n v="759400.14"/>
    <n v="0"/>
    <n v="0"/>
    <n v="0"/>
    <n v="0"/>
    <n v="0"/>
    <n v="0"/>
    <n v="0"/>
    <n v="0"/>
    <m/>
    <m/>
    <s v="Contrato Adimplente"/>
    <m/>
    <m/>
    <n v="0"/>
    <m/>
    <x v="1"/>
    <d v="2024-12-13T00:00:00"/>
    <m/>
    <m/>
    <m/>
    <m/>
    <m/>
    <m/>
    <m/>
    <m/>
    <d v="2024-12-17T00:00:00"/>
    <d v="2024-12-17T00:00:00"/>
    <s v="DISTRATO"/>
    <d v="2024-12-13T00:00:00"/>
    <m/>
    <n v="905000"/>
    <m/>
    <s v="DF 10"/>
    <m/>
    <s v="JAREDE MENDES BARBOSA - 13400201650"/>
    <s v="Taguatinga"/>
    <s v="Distrito Federal"/>
    <n v="5561982163259"/>
    <s v="QSF 13 LOTE 305"/>
    <n v="72025630"/>
    <s v="Taguatinga Sul (Taguatinga)"/>
    <s v="WELDSONDASILVA@GMAIL.COM"/>
    <m/>
    <n v="0"/>
    <m/>
    <m/>
    <m/>
    <m/>
    <n v="8264"/>
    <m/>
    <s v="Empresario"/>
    <m/>
    <m/>
    <m/>
    <m/>
    <m/>
    <m/>
    <m/>
    <m/>
    <m/>
    <m/>
    <m/>
    <m/>
    <m/>
    <m/>
    <m/>
    <m/>
    <m/>
    <m/>
    <m/>
    <m/>
    <m/>
    <m/>
    <m/>
    <m/>
    <m/>
    <m/>
    <m/>
    <m/>
    <m/>
    <m/>
    <m/>
    <m/>
    <m/>
    <m/>
    <m/>
    <m/>
    <m/>
    <m/>
    <m/>
    <m/>
    <m/>
    <m/>
    <m/>
    <m/>
    <m/>
    <m/>
    <m/>
    <m/>
    <m/>
    <m/>
    <m/>
    <m/>
    <m/>
    <m/>
    <m/>
    <m/>
    <m/>
    <m/>
    <m/>
    <m/>
    <m/>
    <m/>
    <m/>
    <m/>
    <m/>
    <m/>
    <m/>
    <m/>
    <m/>
    <m/>
  </r>
  <r>
    <n v="4088"/>
    <x v="0"/>
    <n v="5001"/>
    <x v="12"/>
    <s v="Etapa Única"/>
    <s v="BLOCO ÚNICO"/>
    <n v="708"/>
    <s v="BRASÍLIA"/>
    <s v="OLGA PATRICIA AMORIM LIMA"/>
    <s v="&quot;00953254330&quot;"/>
    <x v="9"/>
    <x v="72"/>
    <s v="Não"/>
    <s v="Não"/>
    <s v="Não"/>
    <s v="Não"/>
    <s v="Sim"/>
    <s v="Não"/>
    <s v="Não"/>
    <n v="370000"/>
    <n v="0"/>
    <n v="0"/>
    <n v="370000"/>
    <n v="0"/>
    <n v="0"/>
    <n v="370000"/>
    <n v="0"/>
    <n v="0"/>
    <m/>
    <m/>
    <s v="Contrato Adimplente"/>
    <n v="377387"/>
    <d v="2025-01-23T00:00:00"/>
    <n v="3159.21"/>
    <d v="2024-10-18T00:00:00"/>
    <x v="0"/>
    <d v="2024-12-13T00:00:00"/>
    <m/>
    <m/>
    <m/>
    <m/>
    <s v="Lamartine Imóveis LTDA"/>
    <m/>
    <m/>
    <m/>
    <d v="2025-01-31T00:00:00"/>
    <d v="2025-01-31T00:00:00"/>
    <s v="VENDA FINALIZADA"/>
    <d v="2024-12-13T00:00:00"/>
    <m/>
    <n v="432500"/>
    <m/>
    <s v="DF 10"/>
    <m/>
    <s v="ALFREDO RODRIGUES MARINHO - 18853749172"/>
    <s v="Ceilândia"/>
    <s v="Distrito Federal"/>
    <n v="5561983818347"/>
    <s v="QNM 18 Conjunto H"/>
    <n v="72210188"/>
    <s v="Ceilândia Norte (Ceilândia)"/>
    <s v="OLGAPATRICIAAMORIM@HOTMAIL.COM"/>
    <m/>
    <n v="0"/>
    <m/>
    <m/>
    <m/>
    <m/>
    <n v="8215"/>
    <m/>
    <s v="Empresario"/>
    <m/>
    <n v="2000"/>
    <d v="2024-11-18T00:00:00"/>
    <s v="sim"/>
    <d v="2024-11-18T00:00:00"/>
    <m/>
    <m/>
    <d v="2024-10-26T00:00:00"/>
    <m/>
    <m/>
    <s v="Sim"/>
    <m/>
    <m/>
    <m/>
    <m/>
    <m/>
    <d v="2025-01-09T00:00:00"/>
    <m/>
    <m/>
    <d v="2025-01-10T00:00:00"/>
    <m/>
    <m/>
    <d v="2025-01-02T00:00:00"/>
    <n v="943.28"/>
    <m/>
    <m/>
    <d v="2024-12-25T00:00:00"/>
    <d v="2025-01-08T00:00:00"/>
    <m/>
    <m/>
    <d v="2025-01-13T00:00:00"/>
    <m/>
    <m/>
    <m/>
    <m/>
    <m/>
    <d v="2025-01-10T00:00:00"/>
    <d v="2024-10-16T00:00:00"/>
    <d v="2025-01-27T00:00:00"/>
    <m/>
    <m/>
    <d v="2025-01-31T00:00:00"/>
    <d v="2024-10-02T00:00:00"/>
    <m/>
    <m/>
    <m/>
    <m/>
    <d v="2024-10-03T00:00:00"/>
    <m/>
    <m/>
    <m/>
    <m/>
    <m/>
    <m/>
    <m/>
    <m/>
    <m/>
    <m/>
    <m/>
    <m/>
    <m/>
    <m/>
    <m/>
    <n v="14400"/>
    <m/>
    <m/>
    <m/>
    <m/>
    <m/>
    <s v="SIM"/>
  </r>
  <r>
    <n v="4089"/>
    <x v="0"/>
    <n v="5002"/>
    <x v="12"/>
    <s v="Etapa Única"/>
    <s v="BLOCO ÚNICO"/>
    <n v="801"/>
    <s v="BRASÍLIA"/>
    <s v="LAISSA FERNANDES DE AGUIAR BATISTA"/>
    <s v="&quot;05816146157&quot;"/>
    <x v="9"/>
    <x v="72"/>
    <s v="Sim"/>
    <s v="Não"/>
    <s v="Não"/>
    <s v="Sim"/>
    <s v="Sim"/>
    <s v="Não"/>
    <s v="Sim"/>
    <n v="280000"/>
    <n v="0"/>
    <n v="100"/>
    <n v="279900"/>
    <n v="0"/>
    <n v="0"/>
    <n v="279900"/>
    <n v="0"/>
    <n v="0"/>
    <m/>
    <m/>
    <s v="Contrato Adimplente"/>
    <n v="377388"/>
    <d v="2024-12-12T00:00:00"/>
    <n v="1896.02"/>
    <d v="2024-10-18T00:00:00"/>
    <x v="0"/>
    <d v="2024-12-13T00:00:00"/>
    <m/>
    <m/>
    <m/>
    <m/>
    <m/>
    <m/>
    <m/>
    <m/>
    <d v="2025-01-04T00:00:00"/>
    <d v="2025-01-04T00:00:00"/>
    <s v="VENDA FINALIZADA"/>
    <d v="2024-12-13T00:00:00"/>
    <m/>
    <n v="333499.94"/>
    <m/>
    <s v="DF 10"/>
    <m/>
    <m/>
    <s v="Brasília"/>
    <s v="Distrito Federal"/>
    <n v="5561984764856"/>
    <s v="Setor de Chácaras Riacho Fundo"/>
    <n v="71828050"/>
    <s v="Riacho Fundo I"/>
    <s v="LAISSA.GR@GMAIL.COM"/>
    <m/>
    <n v="0"/>
    <m/>
    <m/>
    <m/>
    <m/>
    <n v="8216"/>
    <m/>
    <s v="Bombeiro"/>
    <m/>
    <m/>
    <m/>
    <m/>
    <m/>
    <m/>
    <m/>
    <d v="2024-10-25T00:00:00"/>
    <m/>
    <m/>
    <s v="Sim"/>
    <m/>
    <m/>
    <m/>
    <m/>
    <m/>
    <d v="2024-11-14T00:00:00"/>
    <m/>
    <m/>
    <d v="2024-11-22T00:00:00"/>
    <m/>
    <m/>
    <d v="2024-11-11T00:00:00"/>
    <m/>
    <m/>
    <m/>
    <d v="2024-12-22T00:00:00"/>
    <d v="2024-11-13T00:00:00"/>
    <m/>
    <m/>
    <d v="2024-11-28T00:00:00"/>
    <s v="Sim"/>
    <m/>
    <m/>
    <m/>
    <m/>
    <m/>
    <d v="2024-10-16T00:00:00"/>
    <d v="2024-12-19T00:00:00"/>
    <m/>
    <m/>
    <d v="2024-12-30T00:00:00"/>
    <d v="2024-09-25T00:00:00"/>
    <m/>
    <m/>
    <m/>
    <m/>
    <d v="2024-09-27T00:00:00"/>
    <m/>
    <m/>
    <m/>
    <m/>
    <m/>
    <m/>
    <m/>
    <m/>
    <m/>
    <m/>
    <m/>
    <m/>
    <m/>
    <m/>
    <m/>
    <n v="10500"/>
    <m/>
    <m/>
    <m/>
    <m/>
    <m/>
    <s v="SIM"/>
  </r>
  <r>
    <n v="4090"/>
    <x v="0"/>
    <n v="5006"/>
    <x v="12"/>
    <s v="Etapa Única"/>
    <s v="BLOCO ÚNICO"/>
    <n v="802"/>
    <s v="BRASÍLIA"/>
    <s v="BRUNO MORAES DE GODOY"/>
    <s v="&quot;01715523180&quot;"/>
    <x v="9"/>
    <x v="72"/>
    <s v="Não"/>
    <s v="Não"/>
    <s v="Não"/>
    <s v="Sim"/>
    <s v="Sim"/>
    <s v="Não"/>
    <s v="Não"/>
    <n v="329811.34999999998"/>
    <n v="0"/>
    <n v="0"/>
    <n v="329811.34999999998"/>
    <n v="0"/>
    <n v="0"/>
    <n v="329811.34999999998"/>
    <n v="0"/>
    <n v="0"/>
    <m/>
    <m/>
    <s v="Contrato Adimplente"/>
    <n v="377389"/>
    <d v="2025-01-07T00:00:00"/>
    <n v="3159.21"/>
    <d v="2024-10-18T00:00:00"/>
    <x v="0"/>
    <d v="2024-12-16T00:00:00"/>
    <m/>
    <m/>
    <m/>
    <m/>
    <s v="Lamartine Imóveis LTDA"/>
    <m/>
    <m/>
    <m/>
    <d v="2025-01-15T00:00:00"/>
    <d v="2025-01-15T00:00:00"/>
    <s v="VENDA FINALIZADA"/>
    <d v="2024-12-16T00:00:00"/>
    <m/>
    <n v="329811.34999999998"/>
    <m/>
    <s v="DF 10"/>
    <m/>
    <s v="ANA MARIA GOMES BRANQUINHO - 99937417104"/>
    <s v="Taguatinga"/>
    <s v="Distrito Federal"/>
    <n v="5561981571815"/>
    <s v="Quadra 207"/>
    <n v="71926250"/>
    <s v="Sul (Águas Claras)"/>
    <s v="bmgodoy90@gmail.com"/>
    <m/>
    <n v="0"/>
    <m/>
    <m/>
    <m/>
    <m/>
    <n v="8217"/>
    <m/>
    <s v="Gerente"/>
    <m/>
    <n v="2000"/>
    <d v="2024-10-18T00:00:00"/>
    <m/>
    <m/>
    <m/>
    <m/>
    <d v="2024-10-26T00:00:00"/>
    <m/>
    <m/>
    <s v="Sim"/>
    <m/>
    <m/>
    <m/>
    <m/>
    <m/>
    <d v="2024-11-15T00:00:00"/>
    <m/>
    <m/>
    <d v="2024-12-18T00:00:00"/>
    <m/>
    <m/>
    <d v="2024-11-10T00:00:00"/>
    <m/>
    <m/>
    <d v="2024-10-16T00:00:00"/>
    <d v="2025-01-21T00:00:00"/>
    <m/>
    <m/>
    <d v="2024-10-02T00:00:00"/>
    <d v="2024-12-19T00:00:00"/>
    <s v="Sim"/>
    <m/>
    <m/>
    <m/>
    <m/>
    <m/>
    <d v="2024-10-16T00:00:00"/>
    <d v="2025-01-13T00:00:00"/>
    <m/>
    <m/>
    <d v="2025-01-14T00:00:00"/>
    <d v="2024-09-30T00:00:00"/>
    <m/>
    <m/>
    <m/>
    <m/>
    <d v="2024-10-02T00:00:00"/>
    <m/>
    <m/>
    <m/>
    <m/>
    <m/>
    <m/>
    <m/>
    <m/>
    <m/>
    <m/>
    <m/>
    <m/>
    <m/>
    <m/>
    <m/>
    <n v="14550"/>
    <m/>
    <m/>
    <m/>
    <m/>
    <m/>
    <s v="SIM"/>
  </r>
  <r>
    <n v="4091"/>
    <x v="0"/>
    <n v="4976"/>
    <x v="2"/>
    <s v="ETAPA 02"/>
    <s v="BLOCO R"/>
    <n v="204"/>
    <s v="ÁGUAS LINDAS"/>
    <s v="PAULO TITO AVELINO PEREIRA"/>
    <s v="&quot;03573507158&quot;"/>
    <x v="3"/>
    <x v="83"/>
    <s v="Não"/>
    <s v="Não"/>
    <s v="Não"/>
    <s v="Sim"/>
    <s v="Sim"/>
    <s v="Não"/>
    <s v="Não"/>
    <n v="155114.85999999999"/>
    <n v="488.88"/>
    <n v="0"/>
    <n v="100113.7"/>
    <n v="55000"/>
    <n v="0"/>
    <n v="155113.70000000001"/>
    <n v="0"/>
    <n v="0"/>
    <m/>
    <n v="8787721982429"/>
    <s v="Contrato Adimplente"/>
    <m/>
    <d v="2025-02-03T00:00:00"/>
    <n v="2922.55"/>
    <d v="2025-01-15T00:00:00"/>
    <x v="2"/>
    <d v="2024-12-16T00:00:00"/>
    <m/>
    <m/>
    <m/>
    <m/>
    <s v="Endy Carvalho Consultoria imobiliária"/>
    <m/>
    <m/>
    <m/>
    <d v="2026-02-24T00:00:00"/>
    <d v="2026-02-24T00:00:00"/>
    <s v="VENDA FINALIZADA"/>
    <d v="2024-12-17T00:00:00"/>
    <n v="32219"/>
    <n v="206003.7"/>
    <m/>
    <s v="AGL28"/>
    <n v="32219"/>
    <m/>
    <s v="Gama"/>
    <s v="Distrito Federal"/>
    <n v="5561993800049"/>
    <s v="QUADRA 03"/>
    <n v="72450030"/>
    <s v="SETOR LESTE GAMA"/>
    <s v="paulotito250@gmail.com"/>
    <m/>
    <n v="1629.62"/>
    <d v="2025-06-03T00:00:00"/>
    <m/>
    <m/>
    <m/>
    <n v="2998"/>
    <n v="6291"/>
    <s v="Copeiro (a)"/>
    <d v="2024-12-07T00:00:00"/>
    <n v="900"/>
    <m/>
    <m/>
    <d v="2025-02-10T00:00:00"/>
    <s v="MP418698"/>
    <d v="2024-12-07T00:00:00"/>
    <d v="2025-01-17T00:00:00"/>
    <m/>
    <d v="2024-12-16T00:00:00"/>
    <s v="Sim"/>
    <m/>
    <d v="2024-12-07T00:00:00"/>
    <d v="2024-12-17T00:00:00"/>
    <m/>
    <d v="2024-12-18T00:00:00"/>
    <d v="2025-01-21T00:00:00"/>
    <m/>
    <d v="2024-12-07T00:00:00"/>
    <d v="2025-01-27T00:00:00"/>
    <d v="2024-12-16T00:00:00"/>
    <d v="2025-01-01T00:00:00"/>
    <d v="2025-01-17T00:00:00"/>
    <m/>
    <d v="2024-12-17T00:00:00"/>
    <d v="2025-01-06T00:00:00"/>
    <m/>
    <d v="2025-01-17T00:00:00"/>
    <d v="2025-01-22T00:00:00"/>
    <d v="2025-01-06T00:00:00"/>
    <d v="2025-01-30T00:00:00"/>
    <s v="Sim"/>
    <m/>
    <m/>
    <m/>
    <m/>
    <d v="2025-01-17T00:00:00"/>
    <m/>
    <d v="2025-02-03T00:00:00"/>
    <m/>
    <m/>
    <d v="2025-02-04T00:00:00"/>
    <d v="2024-12-14T00:00:00"/>
    <d v="2025-01-23T00:00:00"/>
    <d v="2025-02-12T00:00:00"/>
    <d v="2025-02-13T00:00:00"/>
    <d v="2026-02-06T00:00:00"/>
    <d v="2025-01-06T00:00:00"/>
    <d v="2026-02-06T00:00:00"/>
    <m/>
    <m/>
    <m/>
    <m/>
    <m/>
    <m/>
    <m/>
    <m/>
    <n v="42888"/>
    <m/>
    <s v="FINALIZADO"/>
    <m/>
    <m/>
    <m/>
    <n v="4005.57"/>
    <m/>
    <s v="Não tem"/>
    <s v="CADASTRO VALIDADO"/>
    <s v="FINALIZADO"/>
    <s v="FINALIZADO - SEM FIADOR"/>
    <s v="SIM"/>
  </r>
  <r>
    <n v="4092"/>
    <x v="1"/>
    <n v="4984"/>
    <x v="0"/>
    <s v="Única"/>
    <s v="BLOCO A"/>
    <s v="4 (PCD)"/>
    <s v="FORMOSA"/>
    <s v="PEDRO LUCAS DA SILVA NEVES"/>
    <s v="&quot;08233612170&quot;"/>
    <x v="1"/>
    <x v="10"/>
    <s v="Não"/>
    <s v="Não"/>
    <s v="Não"/>
    <s v="Não"/>
    <s v="Não"/>
    <s v="Não"/>
    <s v="Não"/>
    <n v="160485.12"/>
    <n v="660"/>
    <n v="0"/>
    <n v="125776.21"/>
    <n v="26933"/>
    <n v="0"/>
    <n v="152709.21"/>
    <n v="0"/>
    <n v="0"/>
    <m/>
    <m/>
    <s v="Contrato Adimplente"/>
    <m/>
    <m/>
    <n v="0"/>
    <m/>
    <x v="1"/>
    <d v="2024-12-16T00:00:00"/>
    <m/>
    <m/>
    <m/>
    <m/>
    <s v="Endy Carvalho Consultoria imobiliária"/>
    <m/>
    <m/>
    <m/>
    <d v="2024-12-20T00:00:00"/>
    <d v="2024-12-20T00:00:00"/>
    <s v="DISTRATO"/>
    <d v="2024-12-19T00:00:00"/>
    <n v="32273"/>
    <n v="229999.02"/>
    <m/>
    <s v="FSA09"/>
    <n v="32273"/>
    <s v="EDILSON FERREIRA DAS NEVES - 35453745134,GEOVANA GOMES DE SOUSA - 08028643175"/>
    <s v="Formosa"/>
    <s v="Goiás"/>
    <n v="5561999864215"/>
    <s v="RUA 22 Q 49 L 17 CASA 02"/>
    <n v="73805229"/>
    <s v="JARDIM OLIVEIRA"/>
    <s v="plneves0712@gmail.com"/>
    <m/>
    <n v="2200"/>
    <d v="2025-04-07T00:00:00"/>
    <m/>
    <m/>
    <m/>
    <n v="3028"/>
    <n v="6302"/>
    <s v="Almoxarife"/>
    <d v="2024-12-17T00:00:00"/>
    <m/>
    <m/>
    <m/>
    <m/>
    <s v="MP151022"/>
    <m/>
    <m/>
    <m/>
    <d v="2024-12-18T00:00:00"/>
    <m/>
    <m/>
    <m/>
    <m/>
    <m/>
    <m/>
    <m/>
    <m/>
    <m/>
    <m/>
    <d v="2024-12-18T00:00:00"/>
    <m/>
    <m/>
    <m/>
    <m/>
    <d v="2024-12-18T00:00:00"/>
    <d v="2025-04-07T00:00:00"/>
    <m/>
    <m/>
    <d v="2024-12-18T00:00:00"/>
    <m/>
    <s v="Sim"/>
    <m/>
    <m/>
    <d v="2024-12-17T00:00:00"/>
    <m/>
    <m/>
    <d v="2024-12-18T00:00:00"/>
    <m/>
    <m/>
    <m/>
    <m/>
    <d v="2024-12-16T00:00:00"/>
    <m/>
    <m/>
    <m/>
    <m/>
    <d v="2024-12-18T00:00:00"/>
    <m/>
    <m/>
    <m/>
    <m/>
    <m/>
    <m/>
    <m/>
    <m/>
    <m/>
    <m/>
    <m/>
    <m/>
    <m/>
    <m/>
    <m/>
    <m/>
    <m/>
    <s v="Não tem"/>
    <m/>
    <m/>
    <m/>
    <s v="NÃO"/>
  </r>
  <r>
    <n v="4093"/>
    <x v="2"/>
    <n v="4979"/>
    <x v="0"/>
    <s v="Única"/>
    <s v="BLOCO N"/>
    <n v="4"/>
    <s v="FORMOSA"/>
    <s v="LEONIDAS EDUARDO SANTOS RUBERT"/>
    <s v="&quot;70217049176&quot;"/>
    <x v="1"/>
    <x v="3"/>
    <s v="Não"/>
    <s v="Não"/>
    <s v="Não"/>
    <s v="Não"/>
    <s v="Não"/>
    <s v="Não"/>
    <s v="Não"/>
    <n v="162274.18"/>
    <n v="822.86"/>
    <n v="0"/>
    <n v="143524.66"/>
    <n v="3091"/>
    <n v="0"/>
    <n v="146615.66"/>
    <n v="0"/>
    <n v="0"/>
    <m/>
    <m/>
    <s v="Contrato Adimplente"/>
    <s v="8.7877.2198304-2"/>
    <d v="2025-02-20T00:00:00"/>
    <n v="3285.63"/>
    <d v="2024-12-26T00:00:00"/>
    <x v="0"/>
    <d v="2024-12-17T00:00:00"/>
    <m/>
    <m/>
    <m/>
    <m/>
    <s v="Endy Carvalho Consultoria imobiliária"/>
    <m/>
    <m/>
    <m/>
    <d v="2025-03-17T00:00:00"/>
    <d v="2025-11-24T00:00:00"/>
    <s v="VENDA FINALIZADA"/>
    <d v="2024-12-17T00:00:00"/>
    <n v="32234"/>
    <n v="247200.58"/>
    <m/>
    <s v="FSA09"/>
    <n v="32234"/>
    <s v="DIMAS GARDIN RUBERT - 36278050030"/>
    <s v="Cabeceiras"/>
    <s v="Goiás"/>
    <n v="5561998355875"/>
    <s v="RUA HIGINO GONÇALVES QUADRA 15"/>
    <n v="73870000"/>
    <s v="BAIRRO NOVA REPUBLICA"/>
    <s v="sadinoel1@hotmail.com"/>
    <m/>
    <n v="2823.95"/>
    <m/>
    <m/>
    <s v="Raíssa Bezerra da Silva (Gestor): Contrato CAIXA está com outro endereço do qual foi informado."/>
    <s v="09/01/2025 às 16h27"/>
    <n v="3236"/>
    <n v="6292"/>
    <s v="Auxiliar"/>
    <d v="2024-12-18T00:00:00"/>
    <m/>
    <m/>
    <s v="sim"/>
    <m/>
    <s v="MP151024"/>
    <d v="2024-12-18T00:00:00"/>
    <m/>
    <m/>
    <d v="2024-12-18T00:00:00"/>
    <s v="Sim"/>
    <m/>
    <d v="2024-12-18T00:00:00"/>
    <d v="2024-12-18T00:00:00"/>
    <m/>
    <d v="2024-12-19T00:00:00"/>
    <d v="2025-02-07T00:00:00"/>
    <m/>
    <d v="2024-12-20T00:00:00"/>
    <d v="2025-02-10T00:00:00"/>
    <d v="2024-12-19T00:00:00"/>
    <d v="2025-02-03T00:00:00"/>
    <d v="2025-01-09T00:00:00"/>
    <m/>
    <d v="2024-12-20T00:00:00"/>
    <d v="2024-12-20T00:00:00"/>
    <d v="2025-06-07T00:00:00"/>
    <d v="2025-02-03T00:00:00"/>
    <d v="2025-05-06T00:00:00"/>
    <d v="2024-12-20T00:00:00"/>
    <m/>
    <s v="Sim"/>
    <d v="2025-02-14T00:00:00"/>
    <m/>
    <m/>
    <d v="2025-02-17T00:00:00"/>
    <d v="2024-12-26T00:00:00"/>
    <m/>
    <d v="2025-02-20T00:00:00"/>
    <m/>
    <m/>
    <d v="2025-02-21T00:00:00"/>
    <d v="2024-12-17T00:00:00"/>
    <d v="2025-05-06T00:00:00"/>
    <d v="2025-10-10T00:00:00"/>
    <d v="2025-10-22T00:00:00"/>
    <m/>
    <d v="2024-12-20T00:00:00"/>
    <m/>
    <m/>
    <m/>
    <m/>
    <m/>
    <m/>
    <m/>
    <m/>
    <m/>
    <m/>
    <m/>
    <m/>
    <m/>
    <m/>
    <m/>
    <n v="1917.45"/>
    <m/>
    <s v="Não tem"/>
    <m/>
    <m/>
    <m/>
    <m/>
  </r>
  <r>
    <n v="4094"/>
    <x v="2"/>
    <n v="4981"/>
    <x v="7"/>
    <s v="Etapa Unica"/>
    <s v="BLOCO K"/>
    <s v="APTO 3"/>
    <s v="FORMOSA"/>
    <s v="ROBERT CHRISTOPHER ROCHA FARIAS"/>
    <s v="&quot;06155360189&quot;"/>
    <x v="1"/>
    <x v="81"/>
    <s v="Não"/>
    <s v="Não"/>
    <s v="Não"/>
    <s v="Não"/>
    <s v="Não"/>
    <s v="Não"/>
    <s v="Não"/>
    <n v="164200"/>
    <n v="765"/>
    <n v="0"/>
    <n v="146163.06"/>
    <n v="4757"/>
    <n v="0"/>
    <n v="150920.06"/>
    <n v="0"/>
    <n v="0"/>
    <m/>
    <n v="8787721987730"/>
    <s v="Contrato Adimplente"/>
    <m/>
    <d v="2025-02-19T00:00:00"/>
    <n v="2884.12"/>
    <d v="2024-12-20T00:00:00"/>
    <x v="0"/>
    <d v="2024-12-17T00:00:00"/>
    <m/>
    <m/>
    <m/>
    <m/>
    <s v="Endy Carvalho Consultoria imobiliária"/>
    <m/>
    <m/>
    <m/>
    <d v="2025-03-17T00:00:00"/>
    <d v="2025-11-13T00:00:00"/>
    <s v="VENDA FINALIZADA"/>
    <d v="2024-12-17T00:00:00"/>
    <n v="32235"/>
    <n v="230000"/>
    <m/>
    <s v="FSA010"/>
    <n v="32235"/>
    <s v="DAYSE FERREIRA ROCHA FARIAS - 97755940144"/>
    <s v="Formosa"/>
    <s v="Goiás"/>
    <n v="5561996803096"/>
    <s v="RUA C Q 5 L 0"/>
    <n v="73805460"/>
    <s v="SETOR IMPERATRIZ"/>
    <s v="robertcrfarias@gmail.com"/>
    <m/>
    <n v="2553.25"/>
    <m/>
    <m/>
    <m/>
    <m/>
    <n v="3747"/>
    <n v="6293"/>
    <s v="Vendedor(a)"/>
    <d v="2024-12-17T00:00:00"/>
    <m/>
    <m/>
    <s v="sim"/>
    <m/>
    <s v="MP143282"/>
    <d v="2024-12-18T00:00:00"/>
    <m/>
    <m/>
    <d v="2024-12-18T00:00:00"/>
    <s v="Sim"/>
    <m/>
    <d v="2024-12-18T00:00:00"/>
    <d v="2024-12-17T00:00:00"/>
    <m/>
    <d v="2024-12-18T00:00:00"/>
    <d v="2025-02-13T00:00:00"/>
    <m/>
    <d v="2024-12-20T00:00:00"/>
    <d v="2025-02-13T00:00:00"/>
    <d v="2024-12-18T00:00:00"/>
    <d v="2025-02-03T00:00:00"/>
    <d v="2025-01-07T00:00:00"/>
    <m/>
    <d v="2024-12-19T00:00:00"/>
    <d v="2024-12-19T00:00:00"/>
    <d v="2024-12-10T00:00:00"/>
    <d v="2025-02-03T00:00:00"/>
    <d v="2025-05-05T00:00:00"/>
    <d v="2024-12-19T00:00:00"/>
    <m/>
    <s v="Sim"/>
    <m/>
    <m/>
    <m/>
    <m/>
    <d v="2025-01-15T00:00:00"/>
    <m/>
    <d v="2025-02-19T00:00:00"/>
    <m/>
    <m/>
    <d v="2025-02-20T00:00:00"/>
    <d v="2024-12-14T00:00:00"/>
    <d v="2025-06-25T00:00:00"/>
    <d v="2025-07-15T00:00:00"/>
    <d v="2025-09-18T00:00:00"/>
    <m/>
    <d v="2024-12-19T00:00:00"/>
    <m/>
    <m/>
    <m/>
    <m/>
    <m/>
    <m/>
    <m/>
    <m/>
    <m/>
    <m/>
    <m/>
    <m/>
    <m/>
    <m/>
    <m/>
    <n v="1979.57"/>
    <m/>
    <s v="Não tem"/>
    <m/>
    <m/>
    <m/>
    <m/>
  </r>
  <r>
    <n v="4095"/>
    <x v="1"/>
    <n v="4985"/>
    <x v="2"/>
    <s v="ETAPA 02"/>
    <s v="BLOCO N"/>
    <n v="304"/>
    <s v="ÁGUAS LINDAS"/>
    <s v="JOAO PAULO ALMEIDA DA PADUA"/>
    <s v="&quot;75272709187&quot;"/>
    <x v="2"/>
    <x v="76"/>
    <s v="Não"/>
    <s v="Não"/>
    <s v="Não"/>
    <s v="Não"/>
    <s v="Não"/>
    <s v="Não"/>
    <s v="Não"/>
    <n v="147035.68"/>
    <n v="569.28"/>
    <n v="0"/>
    <n v="110666.04"/>
    <n v="45514"/>
    <n v="0"/>
    <n v="156180.04"/>
    <n v="0"/>
    <n v="0"/>
    <m/>
    <m/>
    <s v="Contrato Adimplente"/>
    <m/>
    <m/>
    <n v="0"/>
    <m/>
    <x v="1"/>
    <d v="2024-12-17T00:00:00"/>
    <m/>
    <m/>
    <m/>
    <m/>
    <s v="GM - Correspondente"/>
    <m/>
    <m/>
    <m/>
    <d v="2025-01-22T00:00:00"/>
    <d v="2025-01-22T00:00:00"/>
    <s v="DISTRATO"/>
    <d v="2024-12-17T00:00:00"/>
    <n v="32248"/>
    <n v="197449.78"/>
    <m/>
    <s v="AGL28"/>
    <n v="32248"/>
    <m/>
    <m/>
    <m/>
    <n v="5561998181631"/>
    <s v="Quadra 77"/>
    <n v="72911253"/>
    <s v="Jardim Pérola da Barragem II"/>
    <s v="Joaopaulopadua00@gmail.com"/>
    <m/>
    <n v="2500"/>
    <d v="2025-04-27T00:00:00"/>
    <m/>
    <m/>
    <m/>
    <n v="2934"/>
    <n v="6165"/>
    <s v="Auxiliar"/>
    <d v="2024-12-11T00:00:00"/>
    <m/>
    <m/>
    <m/>
    <m/>
    <s v="MP418697"/>
    <d v="2024-12-11T00:00:00"/>
    <m/>
    <m/>
    <d v="2024-12-13T00:00:00"/>
    <m/>
    <m/>
    <d v="2024-12-11T00:00:00"/>
    <m/>
    <m/>
    <m/>
    <m/>
    <m/>
    <d v="2024-12-11T00:00:00"/>
    <m/>
    <d v="2024-12-13T00:00:00"/>
    <m/>
    <m/>
    <m/>
    <d v="2024-12-17T00:00:00"/>
    <m/>
    <m/>
    <m/>
    <m/>
    <m/>
    <m/>
    <m/>
    <m/>
    <m/>
    <m/>
    <m/>
    <d v="2024-12-10T00:00:00"/>
    <m/>
    <m/>
    <m/>
    <m/>
    <m/>
    <m/>
    <m/>
    <m/>
    <m/>
    <m/>
    <m/>
    <m/>
    <m/>
    <m/>
    <m/>
    <m/>
    <m/>
    <m/>
    <m/>
    <m/>
    <m/>
    <m/>
    <m/>
    <m/>
    <m/>
    <m/>
    <m/>
    <s v="sinal pago"/>
    <s v="Pago"/>
    <s v="CADASTRO VALIDADO"/>
    <s v="Aguardando reavaliar para aumentar capacidade."/>
    <s v="FINALIZADO - SEM FIADOR"/>
    <s v="TALVEZ"/>
  </r>
  <r>
    <n v="4096"/>
    <x v="0"/>
    <n v="4969"/>
    <x v="2"/>
    <s v="ETAPA 01"/>
    <s v="BLOCO B"/>
    <n v="3"/>
    <s v="ÁGUAS LINDAS"/>
    <s v="EDNALDO DOS SANTOS COROA"/>
    <s v="&quot;67027237504&quot;"/>
    <x v="2"/>
    <x v="6"/>
    <s v="Não"/>
    <s v="Não"/>
    <s v="Não"/>
    <s v="Sim"/>
    <s v="Sim"/>
    <s v="Não"/>
    <s v="Não"/>
    <n v="137922.23999999999"/>
    <n v="685.44"/>
    <n v="0"/>
    <n v="114000"/>
    <n v="27420"/>
    <n v="0"/>
    <n v="141420"/>
    <n v="0"/>
    <n v="0"/>
    <m/>
    <n v="8787722037442"/>
    <s v="Contrato Adimplente"/>
    <m/>
    <d v="2025-02-11T00:00:00"/>
    <n v="2924.84"/>
    <d v="2025-01-14T00:00:00"/>
    <x v="2"/>
    <d v="2024-12-17T00:00:00"/>
    <m/>
    <m/>
    <m/>
    <m/>
    <s v="GM - Correspondente"/>
    <m/>
    <m/>
    <m/>
    <d v="2026-02-24T00:00:00"/>
    <d v="2026-02-24T00:00:00"/>
    <s v="VENDA FINALIZADA"/>
    <d v="2024-12-18T00:00:00"/>
    <n v="32252"/>
    <n v="199077.6"/>
    <m/>
    <s v="AGL28"/>
    <n v="32252"/>
    <s v="ROSIMEIRE QUINTANILHA DE SOUZA - 45498644191"/>
    <s v="Águas Lindas de Goiás"/>
    <s v="Goiás"/>
    <n v="5561995020030"/>
    <s v="Quadra 13 LOTE 14"/>
    <n v="72910735"/>
    <s v="Jardim Querência"/>
    <s v="EDINALDOCOROA32@GMAIL.COM"/>
    <m/>
    <n v="2284.81"/>
    <m/>
    <m/>
    <m/>
    <m/>
    <n v="2718"/>
    <n v="6300"/>
    <s v="Atendente"/>
    <d v="2025-01-09T00:00:00"/>
    <n v="766.42"/>
    <d v="2025-01-14T00:00:00"/>
    <s v="sim"/>
    <m/>
    <s v="MP418695"/>
    <d v="2025-01-09T00:00:00"/>
    <d v="2025-01-17T00:00:00"/>
    <m/>
    <d v="2024-12-12T00:00:00"/>
    <s v="Sim"/>
    <m/>
    <d v="2025-01-09T00:00:00"/>
    <m/>
    <m/>
    <d v="2024-12-30T00:00:00"/>
    <d v="2025-01-21T00:00:00"/>
    <m/>
    <d v="2025-01-09T00:00:00"/>
    <d v="2025-01-30T00:00:00"/>
    <d v="2024-12-12T00:00:00"/>
    <d v="2025-01-01T00:00:00"/>
    <d v="2025-01-17T00:00:00"/>
    <m/>
    <d v="2025-01-13T00:00:00"/>
    <d v="2025-01-13T00:00:00"/>
    <m/>
    <d v="2025-01-17T00:00:00"/>
    <d v="2025-01-21T00:00:00"/>
    <d v="2025-01-13T00:00:00"/>
    <d v="2025-02-05T00:00:00"/>
    <s v="Sim"/>
    <m/>
    <m/>
    <m/>
    <m/>
    <d v="2024-12-16T00:00:00"/>
    <m/>
    <d v="2025-02-11T00:00:00"/>
    <m/>
    <m/>
    <d v="2025-02-14T00:00:00"/>
    <d v="2024-12-18T00:00:00"/>
    <d v="2025-01-22T00:00:00"/>
    <d v="2025-02-12T00:00:00"/>
    <d v="2025-02-13T00:00:00"/>
    <d v="2026-02-06T00:00:00"/>
    <d v="2025-01-06T00:00:00"/>
    <d v="2026-02-06T00:00:00"/>
    <m/>
    <m/>
    <m/>
    <m/>
    <m/>
    <m/>
    <m/>
    <m/>
    <m/>
    <m/>
    <s v="FINALIZADO"/>
    <m/>
    <m/>
    <m/>
    <n v="3805.57"/>
    <m/>
    <s v="Pago"/>
    <s v="CADASTRO VALIDADO"/>
    <s v="FINALIZADO"/>
    <s v="FINALIZADO - SEM FIADOR"/>
    <s v="SIM"/>
  </r>
  <r>
    <n v="4097"/>
    <x v="4"/>
    <n v="4944"/>
    <x v="12"/>
    <s v="Etapa Única"/>
    <s v="BLOCO ÚNICO"/>
    <n v="906"/>
    <s v="BRASÍLIA"/>
    <s v="LUIZ FERNANDO DE SOUZA BITTENCOURT"/>
    <s v="&quot;01241836116&quot;"/>
    <x v="9"/>
    <x v="72"/>
    <s v="Não"/>
    <s v="Não"/>
    <s v="Não"/>
    <s v="Não"/>
    <s v="Não"/>
    <s v="Não"/>
    <s v="Não"/>
    <n v="414391.88"/>
    <n v="0"/>
    <n v="0"/>
    <n v="0"/>
    <n v="0"/>
    <n v="0"/>
    <n v="0"/>
    <n v="0"/>
    <n v="0"/>
    <m/>
    <m/>
    <s v="Contrato Adimplente"/>
    <m/>
    <m/>
    <n v="0"/>
    <m/>
    <x v="1"/>
    <d v="2024-12-17T00:00:00"/>
    <m/>
    <m/>
    <m/>
    <m/>
    <s v="Leal Cred - Alto Padrão"/>
    <m/>
    <m/>
    <m/>
    <d v="2025-01-03T00:00:00"/>
    <d v="2026-04-07T00:00:00"/>
    <s v="VENDA FINALIZADA"/>
    <d v="2024-12-17T00:00:00"/>
    <n v="32245"/>
    <n v="574191.88"/>
    <m/>
    <s v="DF 10"/>
    <n v="32245"/>
    <s v="FERNANDA PEREIRA DE SOUZA BITTENCOURT - 03602960170"/>
    <s v="João Pessoa"/>
    <s v="Paraíba"/>
    <n v="5561982502288"/>
    <s v="avenida Presidente José Linhares 179 - Apto"/>
    <n v="58035250"/>
    <s v="Bessa"/>
    <s v="fernando.souza_1@hotmail.com"/>
    <m/>
    <n v="0"/>
    <m/>
    <m/>
    <s v="Jessemar Silva Esteves Clementino (Gestor): Cliente Venda Direta, última parcela com vencimento para 30/01/2027. Parcela de chaves/Financiamento previsto para 31/12/2026"/>
    <s v="08/08/2025 às 10h24"/>
    <n v="8229"/>
    <n v="6295"/>
    <m/>
    <m/>
    <m/>
    <m/>
    <m/>
    <m/>
    <m/>
    <m/>
    <m/>
    <m/>
    <m/>
    <m/>
    <m/>
    <m/>
    <m/>
    <m/>
    <m/>
    <m/>
    <m/>
    <m/>
    <m/>
    <m/>
    <m/>
    <m/>
    <m/>
    <m/>
    <m/>
    <m/>
    <m/>
    <m/>
    <m/>
    <m/>
    <m/>
    <m/>
    <m/>
    <m/>
    <m/>
    <m/>
    <m/>
    <m/>
    <m/>
    <m/>
    <m/>
    <m/>
    <m/>
    <m/>
    <m/>
    <m/>
    <m/>
    <m/>
    <m/>
    <m/>
    <m/>
    <m/>
    <m/>
    <m/>
    <m/>
    <m/>
    <m/>
    <m/>
    <m/>
    <m/>
    <m/>
    <m/>
    <m/>
    <m/>
    <m/>
    <m/>
    <m/>
    <m/>
    <m/>
  </r>
  <r>
    <n v="4098"/>
    <x v="2"/>
    <n v="5009"/>
    <x v="5"/>
    <s v="Etapa Unica"/>
    <s v="BLOCO I"/>
    <n v="3"/>
    <s v="ÁGUAS LINDAS"/>
    <s v="SIMONE DOS SANTOS DE SOUZA"/>
    <s v="&quot;89346904100&quot;"/>
    <x v="2"/>
    <x v="23"/>
    <s v="Não"/>
    <s v="Não"/>
    <s v="Não"/>
    <s v="Sim"/>
    <s v="Sim"/>
    <s v="Não"/>
    <s v="Não"/>
    <n v="145951.75"/>
    <n v="570"/>
    <n v="0"/>
    <n v="101120.5"/>
    <n v="44833"/>
    <n v="0"/>
    <n v="145953.5"/>
    <n v="0"/>
    <n v="0"/>
    <m/>
    <n v="8787722041512"/>
    <s v="Contrato Adimplente"/>
    <m/>
    <d v="2025-01-29T00:00:00"/>
    <n v="2850.4"/>
    <d v="2025-01-06T00:00:00"/>
    <x v="2"/>
    <d v="2024-12-17T00:00:00"/>
    <m/>
    <m/>
    <m/>
    <m/>
    <s v="Endy Carvalho Consultoria imobiliária"/>
    <m/>
    <m/>
    <m/>
    <d v="2025-01-31T00:00:00"/>
    <d v="2025-06-02T00:00:00"/>
    <s v="VENDA FINALIZADA"/>
    <d v="2024-12-18T00:00:00"/>
    <n v="32250"/>
    <n v="199791.75"/>
    <m/>
    <s v="AGL29"/>
    <n v="32250"/>
    <m/>
    <s v="Brazlândia"/>
    <s v="Distrito Federal"/>
    <n v="5561998308795"/>
    <s v="QN 05"/>
    <n v="72705505"/>
    <s v="Setor Norte (Brazlândia)"/>
    <s v="SIMONESDESOUZA75@GMAIL.COM"/>
    <m/>
    <n v="1900"/>
    <d v="2025-04-08T00:00:00"/>
    <m/>
    <m/>
    <m/>
    <n v="3451"/>
    <n v="6299"/>
    <s v="Tecnico em Enfermagem"/>
    <d v="2024-12-16T00:00:00"/>
    <n v="298.04000000000002"/>
    <m/>
    <s v="sim"/>
    <m/>
    <s v="MP140396"/>
    <d v="2024-12-16T00:00:00"/>
    <d v="2025-01-06T00:00:00"/>
    <m/>
    <d v="2024-11-13T00:00:00"/>
    <s v="Sim"/>
    <m/>
    <d v="2024-12-16T00:00:00"/>
    <m/>
    <m/>
    <m/>
    <d v="2025-01-14T00:00:00"/>
    <m/>
    <d v="2024-12-18T00:00:00"/>
    <d v="2025-01-23T00:00:00"/>
    <d v="2024-11-13T00:00:00"/>
    <d v="2024-12-02T00:00:00"/>
    <d v="2025-01-07T00:00:00"/>
    <m/>
    <d v="2024-11-18T00:00:00"/>
    <d v="2024-12-20T00:00:00"/>
    <m/>
    <d v="2025-01-08T00:00:00"/>
    <d v="2024-12-16T00:00:00"/>
    <d v="2024-12-19T00:00:00"/>
    <d v="2025-01-28T00:00:00"/>
    <s v="Sim"/>
    <d v="2025-01-27T00:00:00"/>
    <m/>
    <m/>
    <d v="2025-01-27T00:00:00"/>
    <d v="2024-12-17T00:00:00"/>
    <m/>
    <d v="2025-01-29T00:00:00"/>
    <m/>
    <m/>
    <d v="2025-01-31T00:00:00"/>
    <d v="2024-12-18T00:00:00"/>
    <d v="2025-01-23T00:00:00"/>
    <d v="2025-04-16T00:00:00"/>
    <d v="2025-05-29T00:00:00"/>
    <m/>
    <d v="2024-12-19T00:00:00"/>
    <m/>
    <m/>
    <m/>
    <m/>
    <m/>
    <m/>
    <m/>
    <m/>
    <m/>
    <n v="38893"/>
    <m/>
    <s v="FINALIZADO"/>
    <m/>
    <m/>
    <m/>
    <n v="3905.32"/>
    <m/>
    <s v="Não tem"/>
    <s v="CADASTRO VALIDADO"/>
    <m/>
    <s v="FINALIZADO - SEM FIADOR"/>
    <s v="SIM"/>
  </r>
  <r>
    <n v="4099"/>
    <x v="0"/>
    <n v="4998"/>
    <x v="2"/>
    <s v="ETAPA 02"/>
    <s v="BLOCO O"/>
    <n v="203"/>
    <s v="ÁGUAS LINDAS"/>
    <s v="NEURIVANIA DE SOUSA FERREIRA"/>
    <s v="&quot;06333633160&quot;"/>
    <x v="2"/>
    <x v="87"/>
    <s v="Não"/>
    <s v="Não"/>
    <s v="Não"/>
    <s v="Sim"/>
    <s v="Sim"/>
    <s v="Não"/>
    <s v="Não"/>
    <n v="172015.56"/>
    <n v="753.45"/>
    <n v="0"/>
    <n v="153158.32999999999"/>
    <n v="18857"/>
    <n v="0"/>
    <n v="172015.33"/>
    <n v="0"/>
    <n v="0"/>
    <m/>
    <n v="8787722037809"/>
    <s v="Contrato Adimplente"/>
    <m/>
    <d v="2025-01-27T00:00:00"/>
    <n v="3258.37"/>
    <d v="2025-01-06T00:00:00"/>
    <x v="2"/>
    <d v="2024-12-17T00:00:00"/>
    <m/>
    <m/>
    <m/>
    <m/>
    <s v="Endy Carvalho Consultoria imobiliária"/>
    <m/>
    <m/>
    <m/>
    <d v="2026-02-24T00:00:00"/>
    <d v="2026-02-24T00:00:00"/>
    <s v="VENDA FINALIZADA"/>
    <d v="2024-12-19T00:00:00"/>
    <n v="32274"/>
    <n v="214015.33"/>
    <m/>
    <s v="AGL28"/>
    <n v="32274"/>
    <m/>
    <s v="Águas Lindas de Goiás"/>
    <s v="Goiás"/>
    <n v="556198740874"/>
    <s v="RUA 21 Q 26 L 03 S/N APART 201"/>
    <n v="72910000"/>
    <s v="PARK DAS AGUAS BONITAS I"/>
    <s v="neurivania.sousa2000@gmail.com"/>
    <m/>
    <n v="2511.4899999999998"/>
    <d v="2025-05-18T00:00:00"/>
    <m/>
    <m/>
    <m/>
    <n v="2946"/>
    <n v="6305"/>
    <s v="Auxiliar"/>
    <d v="2024-12-13T00:00:00"/>
    <m/>
    <m/>
    <m/>
    <m/>
    <s v="MP418955"/>
    <d v="2024-12-13T00:00:00"/>
    <d v="2025-01-06T00:00:00"/>
    <m/>
    <d v="2024-12-17T00:00:00"/>
    <s v="Sim"/>
    <m/>
    <d v="2024-12-13T00:00:00"/>
    <m/>
    <m/>
    <m/>
    <d v="2025-01-14T00:00:00"/>
    <m/>
    <d v="2024-12-13T00:00:00"/>
    <d v="2025-01-23T00:00:00"/>
    <d v="2024-12-17T00:00:00"/>
    <d v="2025-01-01T00:00:00"/>
    <d v="2025-01-07T00:00:00"/>
    <m/>
    <d v="2024-12-20T00:00:00"/>
    <d v="2024-12-19T00:00:00"/>
    <m/>
    <d v="2025-01-08T00:00:00"/>
    <d v="2025-01-22T00:00:00"/>
    <d v="2024-12-19T00:00:00"/>
    <d v="2025-01-27T00:00:00"/>
    <s v="Sim"/>
    <d v="2025-01-27T00:00:00"/>
    <m/>
    <m/>
    <d v="2025-01-27T00:00:00"/>
    <d v="2024-12-18T00:00:00"/>
    <m/>
    <d v="2025-01-27T00:00:00"/>
    <m/>
    <m/>
    <d v="2025-01-29T00:00:00"/>
    <d v="2024-12-17T00:00:00"/>
    <d v="2025-01-22T00:00:00"/>
    <d v="2025-05-19T00:00:00"/>
    <d v="2025-05-26T00:00:00"/>
    <d v="2026-02-06T00:00:00"/>
    <d v="2024-12-19T00:00:00"/>
    <d v="2026-02-06T00:00:00"/>
    <m/>
    <m/>
    <m/>
    <m/>
    <m/>
    <m/>
    <m/>
    <m/>
    <n v="42441"/>
    <m/>
    <m/>
    <m/>
    <m/>
    <m/>
    <n v="4305.32"/>
    <m/>
    <s v="Não tem"/>
    <s v="AGUARDANDO VALIDAÇÃO DA AGEHAB"/>
    <m/>
    <s v="FINALIZADO - SEM FIADOR"/>
    <s v="SIM"/>
  </r>
  <r>
    <n v="4100"/>
    <x v="0"/>
    <n v="4994"/>
    <x v="5"/>
    <s v="Etapa Unica"/>
    <s v="BLOCO C"/>
    <n v="1"/>
    <s v="ÁGUAS LINDAS"/>
    <s v="JOHN VICTOR CAVALCANTE SOARES"/>
    <s v="&quot;08036490102&quot;"/>
    <x v="7"/>
    <x v="54"/>
    <s v="Não"/>
    <s v="Não"/>
    <s v="Não"/>
    <s v="Sim"/>
    <s v="Sim"/>
    <s v="Não"/>
    <s v="Não"/>
    <n v="166150.41"/>
    <n v="778.92"/>
    <n v="0"/>
    <n v="148891.41"/>
    <n v="17259"/>
    <n v="0"/>
    <n v="166150.41"/>
    <n v="0"/>
    <n v="0"/>
    <m/>
    <n v="8787722031991"/>
    <s v="Contrato Adimplente"/>
    <m/>
    <d v="2025-01-31T00:00:00"/>
    <n v="2850.4"/>
    <d v="2025-01-14T00:00:00"/>
    <x v="2"/>
    <d v="2024-12-17T00:00:00"/>
    <m/>
    <m/>
    <m/>
    <m/>
    <s v="Endy Carvalho Consultoria imobiliária"/>
    <m/>
    <m/>
    <m/>
    <d v="2026-01-26T00:00:00"/>
    <d v="2026-01-26T00:00:00"/>
    <s v="VENDA FINALIZADA"/>
    <d v="2024-12-18T00:00:00"/>
    <n v="32249"/>
    <n v="214999.91"/>
    <m/>
    <s v="AGL29"/>
    <n v="32249"/>
    <m/>
    <s v="Águas Lindas de Goiás"/>
    <s v="Goiás"/>
    <n v="5561984095637"/>
    <s v="Q. 01 LOTE"/>
    <n v="72910001"/>
    <s v="JARDIM AMERICA 2"/>
    <s v="johnvictorsousa00@gmail.com"/>
    <m/>
    <n v="2596.4"/>
    <d v="2025-06-10T00:00:00"/>
    <m/>
    <m/>
    <m/>
    <n v="3358"/>
    <n v="6298"/>
    <s v="Auxiliar de Serviços Gerais"/>
    <d v="2024-12-12T00:00:00"/>
    <n v="900.48"/>
    <m/>
    <s v="sim"/>
    <m/>
    <s v="MP147905"/>
    <d v="2024-12-12T00:00:00"/>
    <d v="2025-01-31T00:00:00"/>
    <m/>
    <d v="2024-12-17T00:00:00"/>
    <s v="Sim"/>
    <m/>
    <d v="2024-12-12T00:00:00"/>
    <m/>
    <m/>
    <m/>
    <d v="2025-01-17T00:00:00"/>
    <m/>
    <d v="2024-12-18T00:00:00"/>
    <d v="2025-01-27T00:00:00"/>
    <d v="2024-12-19T00:00:00"/>
    <d v="2025-02-03T00:00:00"/>
    <d v="2025-01-15T00:00:00"/>
    <m/>
    <d v="2024-12-23T00:00:00"/>
    <d v="2025-01-06T00:00:00"/>
    <m/>
    <d v="2025-01-16T00:00:00"/>
    <d v="2025-03-07T00:00:00"/>
    <d v="2025-01-06T00:00:00"/>
    <d v="2025-01-28T00:00:00"/>
    <s v="Sim"/>
    <d v="2025-01-30T00:00:00"/>
    <m/>
    <m/>
    <d v="2025-01-30T00:00:00"/>
    <d v="2024-12-17T00:00:00"/>
    <m/>
    <d v="2025-02-03T00:00:00"/>
    <m/>
    <m/>
    <d v="2025-02-04T00:00:00"/>
    <d v="2024-12-26T00:00:00"/>
    <d v="2025-03-07T00:00:00"/>
    <d v="2025-05-30T00:00:00"/>
    <d v="2025-05-30T00:00:00"/>
    <d v="2026-01-22T00:00:00"/>
    <d v="2025-01-06T00:00:00"/>
    <d v="2026-01-22T00:00:00"/>
    <m/>
    <m/>
    <m/>
    <m/>
    <m/>
    <m/>
    <m/>
    <m/>
    <n v="38946"/>
    <m/>
    <s v="FINALIZADO"/>
    <m/>
    <m/>
    <m/>
    <n v="4245.32"/>
    <m/>
    <s v="Não tem"/>
    <s v="CADASTRO VALIDADO"/>
    <s v="FINALIZADO"/>
    <s v="FINALIZADO - SEM FIADOR"/>
    <s v="SIM"/>
  </r>
  <r>
    <n v="4101"/>
    <x v="0"/>
    <n v="4991"/>
    <x v="2"/>
    <s v="ETAPA 01"/>
    <s v="BLOCO V"/>
    <s v="01 PCD"/>
    <s v="ÁGUAS LINDAS"/>
    <s v="VALQUIRIA LOPES DE SOUZA"/>
    <s v="&quot;01013204182&quot;"/>
    <x v="3"/>
    <x v="82"/>
    <s v="Não"/>
    <s v="Não"/>
    <s v="Não"/>
    <s v="Sim"/>
    <s v="Sim"/>
    <s v="Não"/>
    <s v="Não"/>
    <n v="147798.32"/>
    <n v="515.4"/>
    <n v="0"/>
    <n v="93062.32"/>
    <n v="54736"/>
    <n v="0"/>
    <n v="147798.32"/>
    <n v="0"/>
    <n v="0"/>
    <m/>
    <m/>
    <s v="Contrato Adimplente"/>
    <s v="8.7877.2203818-0"/>
    <d v="2025-01-21T00:00:00"/>
    <n v="2531.1999999999998"/>
    <d v="2024-12-26T00:00:00"/>
    <x v="0"/>
    <d v="2024-12-17T00:00:00"/>
    <m/>
    <m/>
    <m/>
    <m/>
    <s v="Endy Carvalho Consultoria imobiliária"/>
    <s v="Endy Carvalho"/>
    <m/>
    <m/>
    <d v="2026-02-24T00:00:00"/>
    <d v="2026-02-24T00:00:00"/>
    <s v="VENDA FINALIZADA"/>
    <d v="2024-12-18T00:00:00"/>
    <n v="32257"/>
    <n v="200798.32"/>
    <m/>
    <s v="AGL28"/>
    <n v="32257"/>
    <m/>
    <s v="Águas Lindas de Goiás"/>
    <s v="Goiás"/>
    <n v="5561995892647"/>
    <s v="AV. 02 CONJ. A QD 11 BL D"/>
    <n v="72910000"/>
    <s v="SETOR 5"/>
    <s v="lopesvalquiria877@gmail.com"/>
    <m/>
    <n v="1718"/>
    <d v="2025-06-09T00:00:00"/>
    <m/>
    <m/>
    <m/>
    <n v="3055"/>
    <n v="6297"/>
    <s v="Auxiliar de Serviços Gerais"/>
    <d v="2024-12-12T00:00:00"/>
    <m/>
    <m/>
    <s v="sim"/>
    <m/>
    <s v="MP419100"/>
    <d v="2024-12-12T00:00:00"/>
    <d v="2024-12-26T00:00:00"/>
    <m/>
    <d v="2024-12-20T00:00:00"/>
    <s v="Sim"/>
    <m/>
    <d v="2024-12-12T00:00:00"/>
    <m/>
    <m/>
    <m/>
    <d v="2024-12-30T00:00:00"/>
    <m/>
    <d v="2024-12-18T00:00:00"/>
    <d v="2025-01-10T00:00:00"/>
    <d v="2024-12-20T00:00:00"/>
    <d v="2025-01-01T00:00:00"/>
    <d v="2024-12-27T00:00:00"/>
    <m/>
    <d v="2024-12-20T00:00:00"/>
    <d v="2024-12-20T00:00:00"/>
    <m/>
    <d v="2024-12-27T00:00:00"/>
    <d v="2025-01-21T00:00:00"/>
    <d v="2024-12-20T00:00:00"/>
    <d v="2025-01-20T00:00:00"/>
    <s v="Sim"/>
    <m/>
    <m/>
    <m/>
    <m/>
    <d v="2024-12-18T00:00:00"/>
    <m/>
    <d v="2025-01-21T00:00:00"/>
    <m/>
    <m/>
    <d v="2025-01-22T00:00:00"/>
    <d v="2024-12-18T00:00:00"/>
    <d v="2025-01-22T00:00:00"/>
    <d v="2025-02-13T00:00:00"/>
    <d v="2025-05-15T00:00:00"/>
    <d v="2026-02-06T00:00:00"/>
    <d v="2024-12-20T00:00:00"/>
    <d v="2026-02-06T00:00:00"/>
    <m/>
    <m/>
    <m/>
    <m/>
    <m/>
    <m/>
    <m/>
    <m/>
    <m/>
    <m/>
    <m/>
    <m/>
    <m/>
    <m/>
    <n v="3905.32"/>
    <m/>
    <s v="Não tem"/>
    <s v="CADASTRADO"/>
    <m/>
    <s v="FINALIZADO - SEM FIADOR"/>
    <s v="SIM"/>
  </r>
  <r>
    <n v="4102"/>
    <x v="2"/>
    <n v="4974"/>
    <x v="0"/>
    <s v="Única"/>
    <s v="BLOCO M"/>
    <n v="204"/>
    <s v="FORMOSA"/>
    <s v="GEOVANA ALVES DOS SANTOS"/>
    <s v="&quot;06906197150&quot;"/>
    <x v="0"/>
    <x v="26"/>
    <s v="Não"/>
    <s v="Não"/>
    <s v="Não"/>
    <s v="Não"/>
    <s v="Não"/>
    <s v="Não"/>
    <s v="Não"/>
    <n v="152325.98000000001"/>
    <n v="600"/>
    <n v="81905.02"/>
    <n v="117710.98"/>
    <n v="10384"/>
    <n v="0"/>
    <n v="128094.98"/>
    <n v="0"/>
    <n v="0"/>
    <m/>
    <m/>
    <s v="Contrato Adimplente"/>
    <m/>
    <d v="2025-04-02T00:00:00"/>
    <n v="3079.9"/>
    <d v="2024-12-27T00:00:00"/>
    <x v="0"/>
    <d v="2024-12-17T00:00:00"/>
    <m/>
    <m/>
    <m/>
    <m/>
    <s v="Endy Carvalho Consultoria imobiliária"/>
    <m/>
    <m/>
    <m/>
    <d v="2025-06-25T00:00:00"/>
    <d v="2025-10-22T00:00:00"/>
    <s v="VENDA FINALIZADA"/>
    <d v="2024-12-18T00:00:00"/>
    <n v="32253"/>
    <n v="225000"/>
    <m/>
    <s v="FSA09"/>
    <n v="32253"/>
    <s v="NAYARA ALVES DA SILVA FERNANDES - 03592023144"/>
    <s v="Formosa"/>
    <s v="Goiás"/>
    <n v="5561998484209"/>
    <s v="Rua 16 Q 21"/>
    <n v="73805244"/>
    <s v="Jardim Oliveira"/>
    <s v="alvesantosgeovana@gmail.com"/>
    <m/>
    <n v="2000"/>
    <d v="2025-06-03T00:00:00"/>
    <m/>
    <m/>
    <m/>
    <n v="3226"/>
    <n v="6301"/>
    <s v="Auxiliar"/>
    <d v="2024-12-18T00:00:00"/>
    <m/>
    <m/>
    <s v="sim"/>
    <m/>
    <s v="MP151023"/>
    <d v="2024-12-18T00:00:00"/>
    <d v="2025-01-15T00:00:00"/>
    <m/>
    <d v="2024-12-18T00:00:00"/>
    <s v="Sim"/>
    <m/>
    <d v="2024-12-18T00:00:00"/>
    <m/>
    <m/>
    <m/>
    <d v="2025-03-28T00:00:00"/>
    <m/>
    <d v="2024-12-24T00:00:00"/>
    <d v="2025-03-31T00:00:00"/>
    <d v="2024-12-19T00:00:00"/>
    <d v="2025-02-03T00:00:00"/>
    <d v="2025-01-16T00:00:00"/>
    <m/>
    <d v="2024-12-20T00:00:00"/>
    <d v="2024-12-23T00:00:00"/>
    <d v="2025-06-03T00:00:00"/>
    <d v="2025-03-24T00:00:00"/>
    <d v="2025-05-06T00:00:00"/>
    <d v="2024-12-23T00:00:00"/>
    <m/>
    <s v="Sim"/>
    <m/>
    <m/>
    <m/>
    <m/>
    <d v="2025-01-10T00:00:00"/>
    <m/>
    <d v="2025-04-02T00:00:00"/>
    <m/>
    <m/>
    <d v="2025-04-02T00:00:00"/>
    <d v="2024-12-18T00:00:00"/>
    <d v="2025-05-06T00:00:00"/>
    <d v="2025-10-20T00:00:00"/>
    <d v="2025-10-22T00:00:00"/>
    <m/>
    <d v="2024-12-23T00:00:00"/>
    <m/>
    <m/>
    <m/>
    <m/>
    <m/>
    <m/>
    <m/>
    <m/>
    <m/>
    <n v="31049"/>
    <m/>
    <m/>
    <s v="SERÁ FEITA CORREÇÃO NA DESCRIÇÃO DO IMÓVEL. VALOR FOI COMPENSAÇÃO"/>
    <m/>
    <m/>
    <n v="38.909999999999997"/>
    <m/>
    <s v="Pago"/>
    <m/>
    <s v="Transformar em Escritura Pública"/>
    <m/>
    <m/>
  </r>
  <r>
    <n v="4103"/>
    <x v="0"/>
    <n v="5000"/>
    <x v="5"/>
    <s v="Etapa Unica"/>
    <s v="BLOCO F"/>
    <n v="2"/>
    <s v="ÁGUAS LINDAS"/>
    <s v="BRENA INGRID DE SOUSA LIMA"/>
    <s v="&quot;06914839140&quot;"/>
    <x v="3"/>
    <x v="88"/>
    <s v="Não"/>
    <s v="Não"/>
    <s v="Não"/>
    <s v="Sim"/>
    <s v="Sim"/>
    <s v="Não"/>
    <s v="Não"/>
    <n v="143878.76"/>
    <n v="589.07000000000005"/>
    <n v="0"/>
    <n v="113895.83"/>
    <n v="28595"/>
    <n v="0"/>
    <n v="142490.82999999999"/>
    <n v="0"/>
    <n v="0"/>
    <m/>
    <n v="8787722043795"/>
    <s v="Contrato Adimplente"/>
    <m/>
    <d v="2025-02-21T00:00:00"/>
    <n v="2926.56"/>
    <d v="2025-01-31T00:00:00"/>
    <x v="2"/>
    <d v="2024-12-18T00:00:00"/>
    <m/>
    <m/>
    <m/>
    <m/>
    <s v="Endy Carvalho Consultoria imobiliária"/>
    <m/>
    <m/>
    <m/>
    <d v="2026-01-26T00:00:00"/>
    <d v="2026-01-26T00:00:00"/>
    <s v="VENDA FINALIZADA"/>
    <d v="2024-12-19T00:00:00"/>
    <n v="32348"/>
    <n v="201261.64"/>
    <m/>
    <s v="AGL29"/>
    <n v="32348"/>
    <m/>
    <s v="Brasília"/>
    <s v="Distrito Federal"/>
    <n v="5561994576147"/>
    <s v="STR RUA 38"/>
    <n v="71699045"/>
    <s v="SÃO SEBASTIÃO"/>
    <s v="brennaingrid3@gmail.com"/>
    <m/>
    <n v="2356.29"/>
    <m/>
    <m/>
    <s v="Gledson Carlos da Silva leandro (Gestor): REFAZER PROCESSO NO BANCO. CLIENTE RODOU EM OUTRO CCA. "/>
    <s v="13/01/2025 às 11h12"/>
    <n v="3397"/>
    <n v="6306"/>
    <s v="Atendente"/>
    <d v="2024-12-13T00:00:00"/>
    <n v="891.23"/>
    <m/>
    <s v="sim"/>
    <d v="2025-02-07T00:00:00"/>
    <s v="MP140398"/>
    <d v="2024-12-13T00:00:00"/>
    <d v="2025-01-31T00:00:00"/>
    <s v="AC005104064"/>
    <d v="2024-12-17T00:00:00"/>
    <s v="Sim"/>
    <m/>
    <d v="2024-12-13T00:00:00"/>
    <m/>
    <m/>
    <m/>
    <d v="2025-02-06T00:00:00"/>
    <m/>
    <d v="2024-12-13T00:00:00"/>
    <d v="2025-02-10T00:00:00"/>
    <d v="2024-12-20T00:00:00"/>
    <d v="2025-02-03T00:00:00"/>
    <d v="2025-02-03T00:00:00"/>
    <m/>
    <d v="2024-12-23T00:00:00"/>
    <d v="2025-01-31T00:00:00"/>
    <m/>
    <d v="2025-02-04T00:00:00"/>
    <d v="2025-03-07T00:00:00"/>
    <d v="2025-01-31T00:00:00"/>
    <d v="2025-02-21T00:00:00"/>
    <s v="Sim"/>
    <m/>
    <m/>
    <m/>
    <m/>
    <d v="2025-02-04T00:00:00"/>
    <m/>
    <d v="2025-02-24T00:00:00"/>
    <m/>
    <m/>
    <d v="2025-02-24T00:00:00"/>
    <d v="2025-01-29T00:00:00"/>
    <d v="2025-03-07T00:00:00"/>
    <d v="2025-06-12T00:00:00"/>
    <d v="2025-06-12T00:00:00"/>
    <d v="2026-01-22T00:00:00"/>
    <d v="2025-01-31T00:00:00"/>
    <d v="2026-01-22T00:00:00"/>
    <m/>
    <m/>
    <m/>
    <m/>
    <m/>
    <m/>
    <m/>
    <m/>
    <n v="39082"/>
    <s v="Sim"/>
    <s v="FINALIZADO"/>
    <m/>
    <m/>
    <m/>
    <n v="4045.57"/>
    <m/>
    <s v="Não tem"/>
    <s v="CADASTRO VALIDADO"/>
    <s v="FINALIZADO"/>
    <s v="FINALIZADO - SEM FIADOR"/>
    <s v="SIM"/>
  </r>
  <r>
    <n v="4104"/>
    <x v="2"/>
    <n v="4990"/>
    <x v="0"/>
    <s v="Única"/>
    <s v="BLOCO M"/>
    <n v="4"/>
    <s v="FORMOSA"/>
    <s v="BETZABETH YOJANA CAMPOS"/>
    <s v="&quot;71207922293&quot;"/>
    <x v="1"/>
    <x v="15"/>
    <s v="Não"/>
    <s v="Não"/>
    <s v="Não"/>
    <s v="Não"/>
    <s v="Não"/>
    <s v="Não"/>
    <s v="Não"/>
    <n v="162107.06"/>
    <n v="0"/>
    <n v="0.01"/>
    <n v="0.01"/>
    <n v="0"/>
    <n v="0"/>
    <n v="0.01"/>
    <n v="0"/>
    <n v="0"/>
    <m/>
    <n v="8787722068186"/>
    <s v="Contrato Adimplente"/>
    <m/>
    <d v="2025-05-07T00:00:00"/>
    <n v="3079.48"/>
    <d v="2025-01-23T00:00:00"/>
    <x v="2"/>
    <d v="2024-12-20T00:00:00"/>
    <m/>
    <m/>
    <m/>
    <m/>
    <s v="Endy Carvalho Consultoria imobiliária"/>
    <m/>
    <m/>
    <m/>
    <d v="2025-06-25T00:00:00"/>
    <d v="2025-11-24T00:00:00"/>
    <s v="VENDA FINALIZADA"/>
    <d v="2024-12-20T00:00:00"/>
    <n v="32434"/>
    <n v="230000.66"/>
    <m/>
    <s v="FSA09"/>
    <n v="32434"/>
    <s v="JOSE GERMAN CISNERO VELASQUEZ - 71207924237"/>
    <s v="Formosa"/>
    <s v="Goiás"/>
    <n v="5561999051540"/>
    <s v="AVENIDA FLAVIO VICTOR DIAS, Q. 25, L. 16A, BLOCO - 6"/>
    <n v="73807330"/>
    <s v="SETOR NORDESTE"/>
    <s v="betzabethyojanacampos@gmail.com"/>
    <m/>
    <n v="2550"/>
    <m/>
    <m/>
    <m/>
    <m/>
    <n v="3219"/>
    <n v="6307"/>
    <s v="Operador de Loja"/>
    <d v="2024-12-23T00:00:00"/>
    <m/>
    <m/>
    <s v="sim"/>
    <m/>
    <s v="MP151025"/>
    <d v="2024-12-23T00:00:00"/>
    <m/>
    <m/>
    <d v="2024-12-20T00:00:00"/>
    <s v="Sim"/>
    <m/>
    <d v="2024-12-23T00:00:00"/>
    <m/>
    <m/>
    <m/>
    <d v="2025-02-18T00:00:00"/>
    <m/>
    <d v="2024-12-30T00:00:00"/>
    <d v="2025-02-19T00:00:00"/>
    <d v="2024-12-20T00:00:00"/>
    <d v="2025-02-03T00:00:00"/>
    <d v="2025-02-06T00:00:00"/>
    <m/>
    <d v="2024-12-23T00:00:00"/>
    <d v="2025-01-21T00:00:00"/>
    <m/>
    <d v="2025-02-13T00:00:00"/>
    <d v="2025-05-06T00:00:00"/>
    <d v="2025-01-21T00:00:00"/>
    <m/>
    <s v="Sim"/>
    <d v="2025-02-27T00:00:00"/>
    <m/>
    <d v="2024-12-19T00:00:00"/>
    <d v="2025-04-25T00:00:00"/>
    <d v="2025-02-18T00:00:00"/>
    <d v="2025-01-21T00:00:00"/>
    <d v="2025-05-08T00:00:00"/>
    <m/>
    <m/>
    <d v="2025-05-30T00:00:00"/>
    <d v="2025-01-06T00:00:00"/>
    <d v="2025-05-06T00:00:00"/>
    <d v="2025-10-10T00:00:00"/>
    <d v="2025-10-22T00:00:00"/>
    <m/>
    <d v="2025-01-21T00:00:00"/>
    <m/>
    <m/>
    <m/>
    <m/>
    <m/>
    <m/>
    <m/>
    <m/>
    <m/>
    <n v="30820"/>
    <m/>
    <m/>
    <m/>
    <m/>
    <m/>
    <n v="2007.55"/>
    <m/>
    <s v="Não tem"/>
    <m/>
    <s v="Processo internalizado."/>
    <m/>
    <s v="SIM"/>
  </r>
  <r>
    <n v="4105"/>
    <x v="4"/>
    <n v="5003"/>
    <x v="12"/>
    <s v="Etapa Única"/>
    <s v="BLOCO ÚNICO"/>
    <n v="806"/>
    <s v="BRASÍLIA"/>
    <s v="KELLYA LIMA SANTOS"/>
    <s v="&quot;01927921139&quot;"/>
    <x v="9"/>
    <x v="72"/>
    <s v="Não"/>
    <s v="Não"/>
    <s v="Não"/>
    <s v="Não"/>
    <s v="Não"/>
    <s v="Não"/>
    <s v="Não"/>
    <n v="381628.32"/>
    <n v="0"/>
    <n v="0"/>
    <n v="0"/>
    <n v="0"/>
    <n v="0"/>
    <n v="0"/>
    <n v="0"/>
    <n v="0"/>
    <m/>
    <m/>
    <s v="Contrato Adimplente"/>
    <m/>
    <m/>
    <n v="0"/>
    <m/>
    <x v="1"/>
    <d v="2024-12-20T00:00:00"/>
    <m/>
    <m/>
    <m/>
    <m/>
    <s v="Leal Cred - Alto Padrão"/>
    <m/>
    <m/>
    <m/>
    <d v="2025-01-03T00:00:00"/>
    <d v="2026-02-19T00:00:00"/>
    <s v="VENDA FINALIZADA"/>
    <d v="2024-12-20T00:00:00"/>
    <m/>
    <n v="495829.56"/>
    <m/>
    <s v="DF 10"/>
    <m/>
    <m/>
    <s v="Taguatinga"/>
    <s v="Distrito Federal"/>
    <n v="5561992074661"/>
    <s v="QND 51"/>
    <n v="72120510"/>
    <s v="Taguatinga Norte (Taguatinga)"/>
    <s v="kellyalima@hotmail.com"/>
    <m/>
    <n v="0"/>
    <m/>
    <m/>
    <s v="Jessemar Silva Esteves Clementino (Gestor): Cliente Venda Direta, última parcela com vencimento para 25/11/2026. Parcela de chaves/Financiamento previsto para 31/12/2026"/>
    <s v="08/08/2025 às 10h23"/>
    <n v="8221"/>
    <m/>
    <s v="Empresario"/>
    <m/>
    <m/>
    <m/>
    <m/>
    <m/>
    <m/>
    <m/>
    <m/>
    <m/>
    <m/>
    <m/>
    <m/>
    <m/>
    <m/>
    <m/>
    <m/>
    <m/>
    <m/>
    <m/>
    <m/>
    <m/>
    <m/>
    <m/>
    <m/>
    <m/>
    <m/>
    <m/>
    <m/>
    <m/>
    <m/>
    <m/>
    <m/>
    <m/>
    <m/>
    <m/>
    <m/>
    <m/>
    <m/>
    <m/>
    <m/>
    <m/>
    <m/>
    <m/>
    <m/>
    <m/>
    <m/>
    <m/>
    <m/>
    <m/>
    <m/>
    <m/>
    <m/>
    <m/>
    <m/>
    <m/>
    <m/>
    <m/>
    <m/>
    <m/>
    <m/>
    <m/>
    <m/>
    <m/>
    <m/>
    <m/>
    <m/>
    <m/>
    <m/>
    <m/>
    <m/>
  </r>
  <r>
    <n v="4106"/>
    <x v="0"/>
    <n v="5022"/>
    <x v="12"/>
    <s v="Etapa Única"/>
    <s v="BLOCO ÚNICO"/>
    <n v="901"/>
    <s v="BRASÍLIA"/>
    <s v="HERICK EMANNUEL PINHO SARAIVA"/>
    <s v="&quot;04290572103&quot;"/>
    <x v="9"/>
    <x v="72"/>
    <s v="Não"/>
    <s v="Não"/>
    <s v="Não"/>
    <s v="Sim"/>
    <s v="Não"/>
    <s v="Não"/>
    <s v="Não"/>
    <n v="280000"/>
    <n v="0"/>
    <n v="0"/>
    <n v="280000"/>
    <n v="0"/>
    <n v="0"/>
    <n v="280000"/>
    <n v="0"/>
    <n v="0"/>
    <m/>
    <m/>
    <s v="Contrato Adimplente"/>
    <m/>
    <d v="2024-12-17T00:00:00"/>
    <n v="1894.76"/>
    <d v="2024-10-18T00:00:00"/>
    <x v="0"/>
    <d v="2024-12-20T00:00:00"/>
    <m/>
    <m/>
    <m/>
    <m/>
    <s v="Facilitá Consultoria Imobiliária LTDA"/>
    <m/>
    <m/>
    <m/>
    <d v="2025-01-04T00:00:00"/>
    <d v="2025-03-07T00:00:00"/>
    <s v="VENDA FINALIZADA"/>
    <d v="2024-12-20T00:00:00"/>
    <m/>
    <n v="335999.7"/>
    <m/>
    <s v="DF 10"/>
    <m/>
    <m/>
    <s v="Taguatinga"/>
    <s v="Distrito Federal"/>
    <n v="5561984764856"/>
    <s v="QS 5 Rua 866"/>
    <n v="71956720"/>
    <s v="Areal (Águas Claras)"/>
    <s v="HERICKSARAIVA@HOTMAIL.COM"/>
    <m/>
    <n v="0"/>
    <m/>
    <m/>
    <m/>
    <m/>
    <n v="8224"/>
    <m/>
    <m/>
    <m/>
    <m/>
    <m/>
    <m/>
    <m/>
    <m/>
    <m/>
    <m/>
    <m/>
    <m/>
    <s v="Sim"/>
    <m/>
    <m/>
    <m/>
    <m/>
    <m/>
    <m/>
    <m/>
    <m/>
    <d v="2024-12-04T00:00:00"/>
    <m/>
    <m/>
    <m/>
    <m/>
    <m/>
    <m/>
    <m/>
    <m/>
    <m/>
    <m/>
    <d v="2024-12-04T00:00:00"/>
    <m/>
    <m/>
    <m/>
    <m/>
    <m/>
    <m/>
    <m/>
    <d v="2024-12-23T00:00:00"/>
    <m/>
    <m/>
    <d v="2024-12-30T00:00:00"/>
    <m/>
    <m/>
    <m/>
    <m/>
    <m/>
    <m/>
    <m/>
    <m/>
    <m/>
    <m/>
    <m/>
    <m/>
    <m/>
    <m/>
    <m/>
    <m/>
    <m/>
    <m/>
    <m/>
    <m/>
    <m/>
    <m/>
    <m/>
    <m/>
    <m/>
    <m/>
    <m/>
    <m/>
  </r>
  <r>
    <n v="4107"/>
    <x v="4"/>
    <n v="5020"/>
    <x v="12"/>
    <s v="Etapa Única"/>
    <s v="BLOCO ÚNICO"/>
    <n v="807"/>
    <s v="BRASÍLIA"/>
    <s v="GUILHERME GONCALVES GUEDES DIAS"/>
    <s v="&quot;73091812120&quot;"/>
    <x v="9"/>
    <x v="72"/>
    <s v="Não"/>
    <s v="Não"/>
    <s v="Não"/>
    <s v="Não"/>
    <s v="Não"/>
    <s v="Não"/>
    <s v="Não"/>
    <n v="340000"/>
    <n v="0"/>
    <n v="0"/>
    <n v="0"/>
    <n v="0"/>
    <n v="0"/>
    <n v="0"/>
    <n v="0"/>
    <n v="0"/>
    <m/>
    <m/>
    <s v="Contrato Adimplente"/>
    <m/>
    <m/>
    <n v="0"/>
    <m/>
    <x v="1"/>
    <d v="2024-12-20T00:00:00"/>
    <m/>
    <m/>
    <m/>
    <m/>
    <s v="Leal Cred - Alto Padrão"/>
    <m/>
    <m/>
    <m/>
    <d v="2025-01-03T00:00:00"/>
    <d v="2026-02-19T00:00:00"/>
    <s v="VENDA FINALIZADA"/>
    <d v="2024-12-20T00:00:00"/>
    <m/>
    <n v="442873.45"/>
    <m/>
    <s v="DF 10"/>
    <m/>
    <s v="JESSICA GONCALVES GUEDES - 02343867119"/>
    <s v="Riacho Fundo"/>
    <s v="Distrito Federal"/>
    <n v="5561993091462"/>
    <s v="QS 16 Conjunto 1"/>
    <n v="71825601"/>
    <s v="Riacho Fundo I"/>
    <s v="GUEDESDIAS@HOTMAIL.COM"/>
    <m/>
    <n v="0"/>
    <m/>
    <m/>
    <s v="Jessemar Silva Esteves Clementino (Gestor): Cliente Venda Direta, última parcela com vencimento para 15/03/2027. Parcela de chaves/Financiamento previsto para 31/12/2026"/>
    <s v="08/08/2025 às 10h23"/>
    <n v="8222"/>
    <m/>
    <m/>
    <m/>
    <m/>
    <m/>
    <m/>
    <m/>
    <m/>
    <m/>
    <m/>
    <m/>
    <m/>
    <m/>
    <m/>
    <m/>
    <m/>
    <m/>
    <m/>
    <m/>
    <m/>
    <m/>
    <m/>
    <m/>
    <m/>
    <m/>
    <m/>
    <m/>
    <m/>
    <m/>
    <m/>
    <m/>
    <m/>
    <m/>
    <m/>
    <m/>
    <m/>
    <m/>
    <m/>
    <m/>
    <m/>
    <m/>
    <m/>
    <m/>
    <m/>
    <m/>
    <m/>
    <m/>
    <m/>
    <m/>
    <m/>
    <m/>
    <m/>
    <m/>
    <m/>
    <m/>
    <m/>
    <m/>
    <m/>
    <m/>
    <m/>
    <m/>
    <m/>
    <m/>
    <m/>
    <m/>
    <m/>
    <m/>
    <m/>
    <m/>
    <m/>
    <m/>
    <m/>
  </r>
  <r>
    <n v="4108"/>
    <x v="4"/>
    <n v="5021"/>
    <x v="12"/>
    <s v="Etapa Única"/>
    <s v="BLOCO ÚNICO"/>
    <n v="808"/>
    <s v="BRASÍLIA"/>
    <s v="RONALD SATO"/>
    <s v="&quot;12837519847&quot;"/>
    <x v="9"/>
    <x v="72"/>
    <s v="Não"/>
    <s v="Não"/>
    <s v="Não"/>
    <s v="Não"/>
    <s v="Não"/>
    <s v="Não"/>
    <s v="Não"/>
    <n v="312555"/>
    <n v="0"/>
    <n v="0"/>
    <n v="0"/>
    <n v="0"/>
    <n v="0"/>
    <n v="0"/>
    <n v="0"/>
    <n v="0"/>
    <m/>
    <m/>
    <s v="Contrato Adimplente"/>
    <m/>
    <m/>
    <n v="0"/>
    <m/>
    <x v="1"/>
    <d v="2024-12-20T00:00:00"/>
    <m/>
    <m/>
    <m/>
    <m/>
    <s v="Leal Cred - Alto Padrão"/>
    <m/>
    <m/>
    <m/>
    <d v="2025-01-03T00:00:00"/>
    <d v="2026-02-19T00:00:00"/>
    <s v="VENDA FINALIZADA"/>
    <d v="2024-12-20T00:00:00"/>
    <m/>
    <n v="406731.11"/>
    <m/>
    <s v="DF 10"/>
    <m/>
    <s v="ELAINE DA SILVA SATO - 00123747171"/>
    <s v="Taguatinga"/>
    <s v="Distrito Federal"/>
    <n v="5561991935505"/>
    <s v="Rua 12"/>
    <n v="71909540"/>
    <s v="Norte (Águas Claras)"/>
    <s v="RONALDSATO@HOTMAIL.COM"/>
    <m/>
    <n v="0"/>
    <m/>
    <m/>
    <s v="Jessemar Silva Esteves Clementino (Gestor): Cliente Venda Direta, última parcela com vencimento para 15/06/2028. Parcela de chaves/Financiamento previsto para 31/12/2026"/>
    <s v="08/08/2025 às 10h20"/>
    <n v="8223"/>
    <m/>
    <m/>
    <m/>
    <m/>
    <m/>
    <m/>
    <m/>
    <m/>
    <m/>
    <m/>
    <m/>
    <m/>
    <m/>
    <m/>
    <m/>
    <m/>
    <m/>
    <m/>
    <m/>
    <m/>
    <m/>
    <m/>
    <m/>
    <m/>
    <m/>
    <m/>
    <m/>
    <m/>
    <m/>
    <m/>
    <m/>
    <m/>
    <m/>
    <m/>
    <m/>
    <m/>
    <m/>
    <m/>
    <m/>
    <m/>
    <m/>
    <m/>
    <m/>
    <m/>
    <m/>
    <m/>
    <m/>
    <m/>
    <m/>
    <m/>
    <m/>
    <m/>
    <m/>
    <m/>
    <m/>
    <m/>
    <m/>
    <m/>
    <m/>
    <m/>
    <m/>
    <m/>
    <m/>
    <m/>
    <m/>
    <m/>
    <m/>
    <m/>
    <m/>
    <m/>
    <m/>
    <m/>
  </r>
  <r>
    <n v="4109"/>
    <x v="4"/>
    <n v="5023"/>
    <x v="12"/>
    <s v="Etapa Única"/>
    <s v="BLOCO ÚNICO"/>
    <n v="902"/>
    <s v="BRASÍLIA"/>
    <s v="TAISSA KATHLEEN DE SOUSA COSTA"/>
    <s v="&quot;05698809127&quot;"/>
    <x v="9"/>
    <x v="72"/>
    <s v="Não"/>
    <s v="Não"/>
    <s v="Não"/>
    <s v="Não"/>
    <s v="Não"/>
    <s v="Não"/>
    <s v="Não"/>
    <n v="234526.98"/>
    <n v="0"/>
    <n v="0"/>
    <n v="0"/>
    <n v="0"/>
    <n v="0"/>
    <n v="0"/>
    <n v="0"/>
    <n v="0"/>
    <m/>
    <m/>
    <s v="Contrato Adimplente"/>
    <m/>
    <m/>
    <n v="0"/>
    <m/>
    <x v="1"/>
    <d v="2024-12-20T00:00:00"/>
    <m/>
    <m/>
    <m/>
    <m/>
    <s v="Leal Cred - Alto Padrão"/>
    <m/>
    <m/>
    <m/>
    <d v="2025-01-03T00:00:00"/>
    <d v="2026-02-19T00:00:00"/>
    <s v="VENDA FINALIZADA"/>
    <d v="2024-12-20T00:00:00"/>
    <m/>
    <n v="340565.56"/>
    <m/>
    <s v="DF 10"/>
    <m/>
    <m/>
    <s v="Recanto das Emas"/>
    <s v="Distrito Federal"/>
    <n v="556199941079"/>
    <s v="Quadra 202 Conjunto 7"/>
    <n v="72610207"/>
    <s v="Recanto das Emas"/>
    <s v="kathleentaissa@gmail.com"/>
    <m/>
    <n v="0"/>
    <m/>
    <m/>
    <s v="Jessemar Silva Esteves Clementino (Gestor): Cliente Venda Direta, última parcela com vencimento para 15/11/2026. Parcela de chaves/Financiamento previsto para 31/12/2026"/>
    <s v="08/08/2025 às 10h19"/>
    <n v="8225"/>
    <m/>
    <m/>
    <m/>
    <m/>
    <m/>
    <m/>
    <m/>
    <m/>
    <m/>
    <m/>
    <m/>
    <m/>
    <m/>
    <m/>
    <m/>
    <m/>
    <m/>
    <m/>
    <m/>
    <m/>
    <m/>
    <m/>
    <m/>
    <m/>
    <m/>
    <m/>
    <m/>
    <m/>
    <m/>
    <m/>
    <m/>
    <m/>
    <m/>
    <m/>
    <m/>
    <m/>
    <m/>
    <m/>
    <m/>
    <m/>
    <m/>
    <m/>
    <m/>
    <m/>
    <m/>
    <m/>
    <m/>
    <m/>
    <m/>
    <m/>
    <m/>
    <m/>
    <m/>
    <m/>
    <m/>
    <m/>
    <m/>
    <m/>
    <m/>
    <m/>
    <m/>
    <m/>
    <m/>
    <m/>
    <m/>
    <m/>
    <m/>
    <m/>
    <m/>
    <m/>
    <m/>
    <m/>
  </r>
  <r>
    <n v="4110"/>
    <x v="1"/>
    <n v="4973"/>
    <x v="2"/>
    <s v="ETAPA 02"/>
    <s v="BLOCO P"/>
    <n v="304"/>
    <s v="ÁGUAS LINDAS"/>
    <s v="MARCOS VINÍCIUS ALVES MARIANO"/>
    <s v="&quot;71427825106&quot;"/>
    <x v="0"/>
    <x v="60"/>
    <s v="Não"/>
    <s v="Não"/>
    <s v="Não"/>
    <s v="Não"/>
    <s v="Não"/>
    <s v="Não"/>
    <s v="Não"/>
    <n v="144904.24"/>
    <n v="0"/>
    <n v="0"/>
    <n v="0"/>
    <n v="0"/>
    <n v="0"/>
    <n v="0"/>
    <n v="0"/>
    <n v="0"/>
    <m/>
    <m/>
    <s v="Contrato Adimplente"/>
    <m/>
    <m/>
    <n v="0"/>
    <m/>
    <x v="1"/>
    <d v="2024-12-23T00:00:00"/>
    <m/>
    <m/>
    <m/>
    <m/>
    <s v="CAIXA CREDFÁCIL"/>
    <m/>
    <m/>
    <m/>
    <d v="2025-01-21T00:00:00"/>
    <d v="2025-01-21T00:00:00"/>
    <s v="DISTRATO"/>
    <d v="2024-12-24T00:00:00"/>
    <n v="32483"/>
    <n v="195600.24"/>
    <m/>
    <s v="AGL28"/>
    <n v="32483"/>
    <m/>
    <s v="Águas Lindas de Goiás"/>
    <s v="Goiás"/>
    <n v="5561995423278"/>
    <s v="Q. 108,  LOTE"/>
    <n v="72910000"/>
    <s v="CIDADE JARDIM"/>
    <s v="marianomarcosvinicius8@gmail.com"/>
    <m/>
    <n v="2009.15"/>
    <m/>
    <m/>
    <m/>
    <m/>
    <n v="2968"/>
    <n v="6315"/>
    <s v="Padeiro"/>
    <d v="2024-12-30T00:00:00"/>
    <m/>
    <m/>
    <m/>
    <m/>
    <s v="MP418958"/>
    <d v="2024-12-30T00:00:00"/>
    <m/>
    <m/>
    <d v="2025-01-02T00:00:00"/>
    <m/>
    <m/>
    <d v="2024-12-30T00:00:00"/>
    <m/>
    <m/>
    <m/>
    <m/>
    <m/>
    <d v="2024-12-30T00:00:00"/>
    <m/>
    <d v="2025-01-02T00:00:00"/>
    <m/>
    <m/>
    <m/>
    <d v="2025-01-08T00:00:00"/>
    <m/>
    <m/>
    <m/>
    <m/>
    <m/>
    <m/>
    <m/>
    <m/>
    <m/>
    <m/>
    <m/>
    <m/>
    <m/>
    <m/>
    <m/>
    <m/>
    <m/>
    <m/>
    <m/>
    <m/>
    <m/>
    <m/>
    <m/>
    <m/>
    <m/>
    <m/>
    <m/>
    <m/>
    <m/>
    <m/>
    <m/>
    <m/>
    <m/>
    <m/>
    <m/>
    <m/>
    <m/>
    <m/>
    <m/>
    <m/>
    <s v="Pago"/>
    <s v="CADASTRO VALIDADO"/>
    <s v="Será Distrato"/>
    <m/>
    <s v="NÃO"/>
  </r>
  <r>
    <n v="4111"/>
    <x v="0"/>
    <n v="4968"/>
    <x v="2"/>
    <s v="ETAPA 02"/>
    <s v="BLOCO L"/>
    <n v="3"/>
    <s v="ÁGUAS LINDAS"/>
    <s v="YURI ALISSON SOUZA DE MORAIS"/>
    <s v="&quot;05878812169&quot;"/>
    <x v="6"/>
    <x v="41"/>
    <s v="Não"/>
    <s v="Não"/>
    <s v="Não"/>
    <s v="Sim"/>
    <s v="Sim"/>
    <s v="Não"/>
    <s v="Não"/>
    <n v="153482.26999999999"/>
    <n v="0"/>
    <n v="0"/>
    <n v="111389.86"/>
    <n v="45388"/>
    <n v="0"/>
    <n v="156777.85999999999"/>
    <n v="0"/>
    <n v="0"/>
    <m/>
    <n v="8787722045399"/>
    <s v="Contrato Adimplente"/>
    <m/>
    <d v="2025-02-11T00:00:00"/>
    <n v="2924.84"/>
    <d v="2025-01-16T00:00:00"/>
    <x v="2"/>
    <d v="2024-12-23T00:00:00"/>
    <m/>
    <m/>
    <m/>
    <m/>
    <s v="GRUPO IMERGE"/>
    <m/>
    <m/>
    <m/>
    <d v="2026-02-24T00:00:00"/>
    <d v="2026-02-24T00:00:00"/>
    <s v="VENDA FINALIZADA"/>
    <d v="2024-12-24T00:00:00"/>
    <n v="32481"/>
    <n v="205731.27"/>
    <m/>
    <s v="AGL28"/>
    <n v="32481"/>
    <m/>
    <s v="Taguatinga"/>
    <s v="Distrito Federal"/>
    <n v="5561991901256"/>
    <s v="QNM 40 Conjunto P"/>
    <n v="72146016"/>
    <s v="Taguatinga Norte (Taguatinga)"/>
    <s v="yurealison29@gmail.com"/>
    <m/>
    <n v="1900.1"/>
    <m/>
    <m/>
    <m/>
    <m/>
    <n v="2887"/>
    <n v="6309"/>
    <s v="Autônomo(a)"/>
    <d v="2024-12-24T00:00:00"/>
    <m/>
    <m/>
    <m/>
    <m/>
    <s v="MP418956"/>
    <d v="2024-12-24T00:00:00"/>
    <d v="2025-01-21T00:00:00"/>
    <m/>
    <d v="2024-12-23T00:00:00"/>
    <s v="Sim"/>
    <m/>
    <d v="2024-12-24T00:00:00"/>
    <m/>
    <m/>
    <m/>
    <d v="2025-01-23T00:00:00"/>
    <m/>
    <d v="2024-12-24T00:00:00"/>
    <d v="2025-01-29T00:00:00"/>
    <d v="2024-12-23T00:00:00"/>
    <d v="2025-01-01T00:00:00"/>
    <d v="2025-01-21T00:00:00"/>
    <n v="2.5299999999999998"/>
    <d v="2025-01-08T00:00:00"/>
    <d v="2025-01-16T00:00:00"/>
    <m/>
    <d v="2025-01-21T00:00:00"/>
    <d v="2025-01-22T00:00:00"/>
    <d v="2025-01-15T00:00:00"/>
    <d v="2025-01-31T00:00:00"/>
    <s v="Sim"/>
    <m/>
    <m/>
    <m/>
    <m/>
    <d v="2025-01-21T00:00:00"/>
    <m/>
    <d v="2025-02-11T00:00:00"/>
    <m/>
    <m/>
    <d v="2025-02-25T00:00:00"/>
    <d v="2024-12-18T00:00:00"/>
    <d v="2025-01-23T00:00:00"/>
    <d v="2025-02-06T00:00:00"/>
    <d v="2025-02-12T00:00:00"/>
    <d v="2026-02-06T00:00:00"/>
    <d v="2025-01-15T00:00:00"/>
    <d v="2026-02-06T00:00:00"/>
    <m/>
    <m/>
    <m/>
    <m/>
    <m/>
    <m/>
    <m/>
    <m/>
    <n v="42994"/>
    <m/>
    <s v="FINALIZADO"/>
    <m/>
    <m/>
    <m/>
    <n v="4005.57"/>
    <m/>
    <s v="Não tem"/>
    <s v="CADASTRO VALIDADO"/>
    <m/>
    <s v="FINALIZADO - SEM FIADOR"/>
    <s v="SIM"/>
  </r>
  <r>
    <n v="4112"/>
    <x v="0"/>
    <n v="4983"/>
    <x v="5"/>
    <s v="Etapa Unica"/>
    <s v="BLOCO C"/>
    <n v="4"/>
    <s v="ÁGUAS LINDAS"/>
    <s v="LUANA BEATRIZ CAVALCANTE SANTOS"/>
    <s v="&quot;07388312129&quot;"/>
    <x v="3"/>
    <x v="49"/>
    <s v="Não"/>
    <s v="Não"/>
    <s v="Não"/>
    <s v="Sim"/>
    <s v="Sim"/>
    <s v="Não"/>
    <s v="Não"/>
    <n v="157680.82"/>
    <n v="0"/>
    <n v="0"/>
    <n v="116153.82"/>
    <n v="41527"/>
    <n v="0"/>
    <n v="157680.82"/>
    <n v="0"/>
    <n v="0"/>
    <m/>
    <n v="8787722010757"/>
    <s v="Contrato Adimplente"/>
    <m/>
    <d v="2025-02-13T00:00:00"/>
    <n v="2926.56"/>
    <d v="2025-01-29T00:00:00"/>
    <x v="2"/>
    <d v="2024-12-23T00:00:00"/>
    <m/>
    <m/>
    <m/>
    <m/>
    <s v="Endy Carvalho Consultoria imobiliária"/>
    <m/>
    <m/>
    <m/>
    <d v="2026-01-26T00:00:00"/>
    <d v="2026-01-26T00:00:00"/>
    <s v="VENDA FINALIZADA"/>
    <d v="2024-12-24T00:00:00"/>
    <n v="32482"/>
    <n v="211481.02"/>
    <m/>
    <s v="AGL29"/>
    <n v="32482"/>
    <m/>
    <s v="Ceilândia"/>
    <s v="Distrito Federal"/>
    <n v="5561996802249"/>
    <s v="QNM 21 CJ H"/>
    <n v="72215218"/>
    <s v="CEILANDIA"/>
    <s v="Luanacavalcante591@gmail.com"/>
    <m/>
    <n v="1975.4"/>
    <d v="2025-06-07T00:00:00"/>
    <m/>
    <m/>
    <m/>
    <n v="3359"/>
    <n v="6313"/>
    <s v="Auditor"/>
    <d v="2025-01-02T00:00:00"/>
    <n v="891.23"/>
    <m/>
    <m/>
    <m/>
    <s v="MP140399"/>
    <d v="2025-01-02T00:00:00"/>
    <d v="2025-01-29T00:00:00"/>
    <s v="AC005103715"/>
    <d v="2024-12-23T00:00:00"/>
    <s v="Sim"/>
    <m/>
    <d v="2025-01-02T00:00:00"/>
    <m/>
    <m/>
    <m/>
    <d v="2025-02-06T00:00:00"/>
    <m/>
    <d v="2025-01-02T00:00:00"/>
    <d v="2025-02-10T00:00:00"/>
    <d v="2024-12-23T00:00:00"/>
    <d v="2025-02-03T00:00:00"/>
    <d v="2025-02-04T00:00:00"/>
    <m/>
    <d v="2025-01-02T00:00:00"/>
    <d v="2025-01-27T00:00:00"/>
    <m/>
    <d v="2025-02-05T00:00:00"/>
    <d v="2025-03-07T00:00:00"/>
    <d v="2025-01-27T00:00:00"/>
    <d v="2025-02-12T00:00:00"/>
    <s v="Sim"/>
    <m/>
    <m/>
    <m/>
    <m/>
    <d v="2025-02-04T00:00:00"/>
    <m/>
    <d v="2025-02-13T00:00:00"/>
    <m/>
    <m/>
    <d v="2025-02-14T00:00:00"/>
    <d v="2024-12-26T00:00:00"/>
    <d v="2025-03-07T00:00:00"/>
    <d v="2025-06-18T00:00:00"/>
    <d v="2025-07-17T00:00:00"/>
    <d v="2026-01-22T00:00:00"/>
    <d v="2025-01-27T00:00:00"/>
    <d v="2026-01-22T00:00:00"/>
    <m/>
    <m/>
    <m/>
    <m/>
    <m/>
    <m/>
    <m/>
    <m/>
    <n v="39080"/>
    <m/>
    <s v="FINALIZADO"/>
    <m/>
    <m/>
    <m/>
    <n v="4105.57"/>
    <m/>
    <s v="Não tem"/>
    <s v="CADASTRO VALIDADO"/>
    <s v="FINALIZADO"/>
    <m/>
    <s v="SIM"/>
  </r>
  <r>
    <n v="4113"/>
    <x v="1"/>
    <n v="4997"/>
    <x v="2"/>
    <s v="ETAPA 02"/>
    <s v="BLOCO O"/>
    <n v="4"/>
    <s v="ÁGUAS LINDAS"/>
    <s v="ANA CAROLINA DA SILVA OLIVEIRA"/>
    <s v="&quot;08749585126&quot;"/>
    <x v="7"/>
    <x v="70"/>
    <s v="Não"/>
    <s v="Não"/>
    <s v="Não"/>
    <s v="Não"/>
    <s v="Não"/>
    <s v="Não"/>
    <s v="Não"/>
    <n v="157422.06"/>
    <n v="671.56"/>
    <n v="0"/>
    <n v="127753.06"/>
    <n v="29844"/>
    <n v="0"/>
    <n v="157597.06"/>
    <n v="0"/>
    <n v="0"/>
    <m/>
    <m/>
    <s v="Contrato Adimplente"/>
    <m/>
    <m/>
    <n v="0"/>
    <m/>
    <x v="1"/>
    <d v="2024-12-23T00:00:00"/>
    <m/>
    <m/>
    <m/>
    <m/>
    <s v="Endy Carvalho Consultoria imobiliária"/>
    <m/>
    <m/>
    <m/>
    <d v="2025-01-21T00:00:00"/>
    <d v="2025-01-21T00:00:00"/>
    <s v="DISTRATO"/>
    <d v="2024-12-24T00:00:00"/>
    <n v="32487"/>
    <n v="207999.35"/>
    <m/>
    <s v="AGL28"/>
    <n v="32487"/>
    <m/>
    <s v="Águas Lindas de Goiás"/>
    <s v="Goiás"/>
    <n v="5561999951769"/>
    <s v="Quadra 22 LOTE"/>
    <n v="72915030"/>
    <s v="Jardim Brasília"/>
    <s v="ANNACAROLINA1598743@GMAIL.COM"/>
    <m/>
    <n v="2238.5300000000002"/>
    <m/>
    <m/>
    <m/>
    <m/>
    <n v="2939"/>
    <n v="6314"/>
    <s v="Atendente"/>
    <d v="2025-01-02T00:00:00"/>
    <m/>
    <m/>
    <m/>
    <m/>
    <s v="MP418957"/>
    <d v="2025-01-02T00:00:00"/>
    <m/>
    <m/>
    <d v="2025-01-02T00:00:00"/>
    <m/>
    <m/>
    <d v="2025-01-02T00:00:00"/>
    <m/>
    <m/>
    <m/>
    <m/>
    <m/>
    <d v="2025-01-02T00:00:00"/>
    <m/>
    <d v="2025-01-02T00:00:00"/>
    <m/>
    <m/>
    <m/>
    <d v="2025-01-02T00:00:00"/>
    <d v="2025-01-08T00:00:00"/>
    <m/>
    <m/>
    <m/>
    <d v="2025-01-07T00:00:00"/>
    <m/>
    <s v="Sim"/>
    <m/>
    <m/>
    <m/>
    <m/>
    <m/>
    <m/>
    <m/>
    <m/>
    <m/>
    <m/>
    <d v="2025-01-06T00:00:00"/>
    <m/>
    <m/>
    <m/>
    <m/>
    <d v="2025-01-07T00:00:00"/>
    <m/>
    <m/>
    <m/>
    <m/>
    <m/>
    <m/>
    <m/>
    <m/>
    <m/>
    <m/>
    <m/>
    <m/>
    <m/>
    <m/>
    <m/>
    <m/>
    <m/>
    <s v="Não tem"/>
    <s v="VALIDADO"/>
    <s v="Será distrato"/>
    <m/>
    <s v="NÃO"/>
  </r>
  <r>
    <n v="4114"/>
    <x v="2"/>
    <n v="4982"/>
    <x v="0"/>
    <s v="Única"/>
    <s v="BLOCO P"/>
    <n v="1"/>
    <s v="FORMOSA"/>
    <s v="VITORIA FONTES DE PAIVA"/>
    <s v="&quot;03529619108&quot;"/>
    <x v="1"/>
    <x v="33"/>
    <s v="Não"/>
    <s v="Não"/>
    <s v="Não"/>
    <s v="Não"/>
    <s v="Não"/>
    <s v="Não"/>
    <s v="Não"/>
    <n v="162021.21"/>
    <n v="0"/>
    <n v="0.01"/>
    <n v="0.01"/>
    <n v="0"/>
    <n v="0"/>
    <n v="0.01"/>
    <n v="0"/>
    <n v="0"/>
    <m/>
    <m/>
    <s v="Contrato Adimplente"/>
    <m/>
    <d v="2025-02-19T00:00:00"/>
    <n v="3163.41"/>
    <d v="2025-01-14T00:00:00"/>
    <x v="2"/>
    <d v="2024-12-23T00:00:00"/>
    <m/>
    <m/>
    <m/>
    <m/>
    <s v="CAIXA CREDFÁCIL"/>
    <m/>
    <m/>
    <m/>
    <d v="2025-03-17T00:00:00"/>
    <d v="2025-11-24T00:00:00"/>
    <s v="VENDA FINALIZADA"/>
    <d v="2024-12-24T00:00:00"/>
    <n v="32488"/>
    <n v="230000.41"/>
    <m/>
    <s v="FSA09"/>
    <n v="32488"/>
    <s v="GUSTAVO GOMES DE PAIVA - 47675527100"/>
    <s v="Formosa"/>
    <s v="Goiás"/>
    <n v="5561999953369"/>
    <s v="RUA 5, Q. A"/>
    <n v="73805175"/>
    <s v="SETOR PRIMAVERA"/>
    <s v="vfpaiva27@gmail.com"/>
    <m/>
    <n v="2544.66"/>
    <m/>
    <m/>
    <m/>
    <m/>
    <n v="3274"/>
    <n v="6316"/>
    <s v="Vendedor(a)"/>
    <d v="2025-01-09T00:00:00"/>
    <m/>
    <m/>
    <s v="sim"/>
    <m/>
    <s v="MP418634"/>
    <d v="2025-01-10T00:00:00"/>
    <m/>
    <m/>
    <d v="2024-12-23T00:00:00"/>
    <s v="Sim"/>
    <m/>
    <d v="2025-01-10T00:00:00"/>
    <m/>
    <m/>
    <m/>
    <d v="2025-02-13T00:00:00"/>
    <m/>
    <d v="2025-01-10T00:00:00"/>
    <d v="2025-02-13T00:00:00"/>
    <d v="2024-12-23T00:00:00"/>
    <d v="2025-02-03T00:00:00"/>
    <d v="2025-01-17T00:00:00"/>
    <m/>
    <d v="2024-12-27T00:00:00"/>
    <d v="2025-01-08T00:00:00"/>
    <m/>
    <d v="2025-01-30T00:00:00"/>
    <d v="2025-05-06T00:00:00"/>
    <d v="2025-01-08T00:00:00"/>
    <m/>
    <s v="Sim"/>
    <m/>
    <m/>
    <m/>
    <m/>
    <d v="2025-01-20T00:00:00"/>
    <m/>
    <d v="2025-02-19T00:00:00"/>
    <m/>
    <m/>
    <d v="2025-02-20T00:00:00"/>
    <d v="2025-01-03T00:00:00"/>
    <d v="2025-05-06T00:00:00"/>
    <d v="2025-10-10T00:00:00"/>
    <d v="2025-10-22T00:00:00"/>
    <m/>
    <d v="2025-01-07T00:00:00"/>
    <m/>
    <m/>
    <m/>
    <m/>
    <m/>
    <m/>
    <m/>
    <m/>
    <m/>
    <m/>
    <m/>
    <m/>
    <m/>
    <m/>
    <m/>
    <n v="1975.84"/>
    <m/>
    <s v="Não tem"/>
    <m/>
    <m/>
    <m/>
    <s v="SIM"/>
  </r>
  <r>
    <n v="4115"/>
    <x v="2"/>
    <n v="5018"/>
    <x v="0"/>
    <s v="Única"/>
    <s v="BLOCO G"/>
    <n v="103"/>
    <s v="FORMOSA"/>
    <s v="JESSICA RODRIGUES DE MELLO"/>
    <s v="&quot;06531116145&quot;"/>
    <x v="0"/>
    <x v="57"/>
    <s v="Não"/>
    <s v="Não"/>
    <s v="Não"/>
    <s v="Não"/>
    <s v="Não"/>
    <s v="Não"/>
    <s v="Não"/>
    <n v="159763.53"/>
    <n v="900.58"/>
    <n v="0"/>
    <n v="157922.73000000001"/>
    <n v="1905"/>
    <n v="0"/>
    <n v="159827.73000000001"/>
    <n v="0"/>
    <n v="0"/>
    <m/>
    <n v="8787722073325"/>
    <s v="Contrato Adimplente"/>
    <m/>
    <d v="2025-02-14T00:00:00"/>
    <n v="2375.1999999999998"/>
    <d v="2025-01-08T00:00:00"/>
    <x v="2"/>
    <d v="2024-12-24T00:00:00"/>
    <m/>
    <m/>
    <m/>
    <m/>
    <s v="Endy Carvalho Consultoria imobiliária"/>
    <s v="Eduardo Martins (Perfil CCA)"/>
    <m/>
    <m/>
    <d v="2025-03-17T00:00:00"/>
    <d v="2025-11-24T00:00:00"/>
    <s v="VENDA FINALIZADA"/>
    <d v="2024-12-27T00:00:00"/>
    <n v="32531"/>
    <n v="231750.39999999999"/>
    <m/>
    <s v="FSA09"/>
    <n v="32531"/>
    <s v="TAIRINE GOMES XAVIER - 03100287100"/>
    <s v="Formosa"/>
    <s v="Goiás"/>
    <n v="5562998193618"/>
    <s v="Via 8"/>
    <n v="73802448"/>
    <s v="Setor Sul"/>
    <s v="jessica.mello@uniasselvi.com.br"/>
    <m/>
    <n v="3602.33"/>
    <m/>
    <m/>
    <s v="Eduardo Martins (Gestor): Feito o encaminhamento para análise de Conformidade Operacional na Caixa."/>
    <s v="03/01/2025 às 19h02"/>
    <n v="3121"/>
    <n v="6324"/>
    <s v="Coordenador"/>
    <d v="2024-12-26T00:00:00"/>
    <m/>
    <m/>
    <s v="sim"/>
    <m/>
    <s v="MP418636"/>
    <d v="2024-12-26T00:00:00"/>
    <m/>
    <m/>
    <d v="2025-01-02T00:00:00"/>
    <s v="Sim"/>
    <m/>
    <d v="2024-12-26T00:00:00"/>
    <m/>
    <m/>
    <m/>
    <d v="2025-02-13T00:00:00"/>
    <m/>
    <d v="2024-12-30T00:00:00"/>
    <d v="2025-02-13T00:00:00"/>
    <d v="2025-01-02T00:00:00"/>
    <d v="2025-02-03T00:00:00"/>
    <d v="2025-01-13T00:00:00"/>
    <m/>
    <d v="2025-01-03T00:00:00"/>
    <d v="2025-01-06T00:00:00"/>
    <m/>
    <d v="2025-01-30T00:00:00"/>
    <d v="2025-05-06T00:00:00"/>
    <d v="2025-01-06T00:00:00"/>
    <m/>
    <s v="Sim"/>
    <m/>
    <m/>
    <d v="2025-01-06T00:00:00"/>
    <m/>
    <d v="2025-01-08T00:00:00"/>
    <d v="2025-01-07T00:00:00"/>
    <d v="2025-02-14T00:00:00"/>
    <m/>
    <m/>
    <d v="2025-02-17T00:00:00"/>
    <d v="2025-01-03T00:00:00"/>
    <d v="2025-05-06T00:00:00"/>
    <d v="2025-10-10T00:00:00"/>
    <d v="2025-10-22T00:00:00"/>
    <m/>
    <d v="2025-01-06T00:00:00"/>
    <m/>
    <m/>
    <m/>
    <m/>
    <m/>
    <m/>
    <m/>
    <m/>
    <m/>
    <m/>
    <m/>
    <m/>
    <m/>
    <m/>
    <m/>
    <n v="1743.39"/>
    <m/>
    <s v="Pago"/>
    <m/>
    <m/>
    <m/>
    <s v="SIM"/>
  </r>
  <r>
    <n v="4116"/>
    <x v="1"/>
    <n v="5016"/>
    <x v="5"/>
    <s v="Etapa Unica"/>
    <s v="BLOCO E"/>
    <n v="2"/>
    <s v="ÁGUAS LINDAS"/>
    <s v="JAILSON DA SILVA MOURA"/>
    <s v="&quot;02498095160&quot;"/>
    <x v="3"/>
    <x v="49"/>
    <s v="Não"/>
    <s v="Não"/>
    <s v="Não"/>
    <s v="Não"/>
    <s v="Não"/>
    <s v="Não"/>
    <s v="Não"/>
    <n v="169720.29"/>
    <n v="742.82"/>
    <n v="0"/>
    <n v="140255.46"/>
    <n v="20315"/>
    <n v="0"/>
    <n v="160570.46"/>
    <n v="0"/>
    <n v="0"/>
    <m/>
    <m/>
    <s v="Contrato Adimplente"/>
    <m/>
    <m/>
    <n v="0"/>
    <m/>
    <x v="1"/>
    <d v="2024-12-24T00:00:00"/>
    <m/>
    <m/>
    <m/>
    <m/>
    <s v="Endy Carvalho Consultoria imobiliária"/>
    <m/>
    <m/>
    <m/>
    <d v="2025-01-27T00:00:00"/>
    <d v="2025-01-27T00:00:00"/>
    <s v="DISTRATO"/>
    <d v="2024-12-27T00:00:00"/>
    <n v="32522"/>
    <n v="225603.89"/>
    <m/>
    <s v="AGL29"/>
    <n v="32522"/>
    <m/>
    <s v="Ceilândia"/>
    <s v="Distrito Federal"/>
    <n v="5561983656534"/>
    <s v="QNP 32 CJ B"/>
    <n v="72236202"/>
    <s v="CEILANDIA SUL"/>
    <s v="Jailson102013@gmail.com"/>
    <m/>
    <n v="2476.06"/>
    <d v="2024-04-19T00:00:00"/>
    <m/>
    <m/>
    <m/>
    <n v="3381"/>
    <n v="6161"/>
    <s v="Motoboy"/>
    <d v="2024-12-19T00:00:00"/>
    <m/>
    <m/>
    <m/>
    <m/>
    <m/>
    <d v="2025-01-19T00:00:00"/>
    <m/>
    <m/>
    <d v="2024-11-04T00:00:00"/>
    <m/>
    <m/>
    <d v="2024-12-19T00:00:00"/>
    <m/>
    <m/>
    <m/>
    <m/>
    <m/>
    <d v="2024-12-19T00:00:00"/>
    <m/>
    <d v="2024-11-04T00:00:00"/>
    <m/>
    <m/>
    <m/>
    <d v="2024-11-07T00:00:00"/>
    <d v="2025-01-06T00:00:00"/>
    <m/>
    <m/>
    <m/>
    <d v="2025-01-06T00:00:00"/>
    <m/>
    <s v="Sim"/>
    <m/>
    <m/>
    <m/>
    <m/>
    <m/>
    <m/>
    <m/>
    <m/>
    <m/>
    <m/>
    <d v="2024-11-25T00:00:00"/>
    <m/>
    <m/>
    <m/>
    <m/>
    <d v="2024-11-27T00:00:00"/>
    <m/>
    <m/>
    <m/>
    <m/>
    <m/>
    <m/>
    <m/>
    <m/>
    <m/>
    <m/>
    <m/>
    <m/>
    <m/>
    <m/>
    <m/>
    <m/>
    <m/>
    <s v="Não tem"/>
    <m/>
    <s v="Será Distrato"/>
    <m/>
    <s v="NÃO"/>
  </r>
  <r>
    <n v="4117"/>
    <x v="2"/>
    <n v="5015"/>
    <x v="7"/>
    <s v="Etapa Unica"/>
    <s v="BLOCO I"/>
    <s v="APTO 2"/>
    <s v="FORMOSA"/>
    <s v="MANUELA LIMA DE SANTANA"/>
    <s v="&quot;04975125137&quot;"/>
    <x v="1"/>
    <x v="81"/>
    <s v="Não"/>
    <s v="Não"/>
    <s v="Não"/>
    <s v="Não"/>
    <s v="Não"/>
    <s v="Não"/>
    <s v="Não"/>
    <n v="162219.85"/>
    <n v="765"/>
    <n v="0"/>
    <n v="146248.56"/>
    <n v="15944"/>
    <n v="0"/>
    <n v="162192.56"/>
    <n v="0"/>
    <n v="0"/>
    <m/>
    <n v="8787722076332"/>
    <s v="Contrato Adimplente"/>
    <m/>
    <d v="2025-02-10T00:00:00"/>
    <n v="2971.71"/>
    <d v="2025-01-08T00:00:00"/>
    <x v="2"/>
    <d v="2024-12-24T00:00:00"/>
    <m/>
    <m/>
    <m/>
    <m/>
    <s v="Endy Carvalho Consultoria imobiliária"/>
    <s v="Eduardo Martins (Perfil CCA)"/>
    <m/>
    <m/>
    <d v="2025-03-17T00:00:00"/>
    <d v="2025-11-13T00:00:00"/>
    <s v="VENDA FINALIZADA"/>
    <d v="2024-12-27T00:00:00"/>
    <n v="32530"/>
    <n v="225002.25"/>
    <m/>
    <s v="FSA010"/>
    <n v="32530"/>
    <s v="EDSON EDUARDO DOS SANTOS MARES - 70977411125"/>
    <s v="Cabeceiras"/>
    <s v="Goiás"/>
    <n v="5561998787124"/>
    <s v="FAZENDA BURITIZINHO"/>
    <n v="73870000"/>
    <s v="ZONA RURAL"/>
    <s v="manuelalimasantana@hotmail.com"/>
    <m/>
    <n v="2550"/>
    <d v="2025-05-27T00:00:00"/>
    <m/>
    <s v="Eduardo Martins (Gestor): Encaminhamento para a Conformidade Operacional da Caixa feito"/>
    <s v="03/01/2025 às 19h48"/>
    <n v="3725"/>
    <n v="6326"/>
    <s v="Recepcionista"/>
    <d v="2025-01-04T00:00:00"/>
    <m/>
    <m/>
    <s v="sim"/>
    <m/>
    <s v="MP143284"/>
    <d v="2025-01-06T00:00:00"/>
    <m/>
    <m/>
    <d v="2024-12-30T00:00:00"/>
    <m/>
    <m/>
    <d v="2025-01-06T00:00:00"/>
    <m/>
    <m/>
    <m/>
    <d v="2025-02-05T00:00:00"/>
    <m/>
    <d v="2025-01-06T00:00:00"/>
    <d v="2025-02-05T00:00:00"/>
    <d v="2025-01-02T00:00:00"/>
    <d v="2025-02-03T00:00:00"/>
    <d v="2025-01-10T00:00:00"/>
    <m/>
    <d v="2025-01-02T00:00:00"/>
    <d v="2025-01-06T00:00:00"/>
    <m/>
    <d v="2025-01-30T00:00:00"/>
    <d v="2025-05-05T00:00:00"/>
    <d v="2025-01-06T00:00:00"/>
    <m/>
    <s v="Sim"/>
    <m/>
    <m/>
    <d v="2025-01-06T00:00:00"/>
    <m/>
    <d v="2025-01-17T00:00:00"/>
    <d v="2025-01-07T00:00:00"/>
    <d v="2025-02-10T00:00:00"/>
    <m/>
    <m/>
    <d v="2025-02-11T00:00:00"/>
    <d v="2025-01-03T00:00:00"/>
    <d v="2025-06-25T00:00:00"/>
    <d v="2025-07-17T00:00:00"/>
    <d v="2025-09-18T00:00:00"/>
    <m/>
    <d v="2025-01-06T00:00:00"/>
    <m/>
    <m/>
    <m/>
    <m/>
    <m/>
    <m/>
    <m/>
    <m/>
    <m/>
    <m/>
    <m/>
    <m/>
    <m/>
    <m/>
    <m/>
    <n v="2010.42"/>
    <m/>
    <s v="Não tem"/>
    <m/>
    <m/>
    <m/>
    <s v="SIM"/>
  </r>
  <r>
    <n v="4118"/>
    <x v="2"/>
    <n v="5007"/>
    <x v="7"/>
    <s v="Etapa Unica"/>
    <s v="BLOCO C"/>
    <s v="APTO 2"/>
    <s v="FORMOSA"/>
    <s v="PABLINY PIRES DE OLIVEIRA"/>
    <s v="&quot;71598314114&quot;"/>
    <x v="1"/>
    <x v="3"/>
    <s v="Não"/>
    <s v="Não"/>
    <s v="Não"/>
    <s v="Não"/>
    <s v="Não"/>
    <s v="Não"/>
    <s v="Não"/>
    <n v="162192.56"/>
    <n v="0"/>
    <n v="0"/>
    <n v="145971.72"/>
    <n v="16510"/>
    <n v="0"/>
    <n v="162481.72"/>
    <n v="0"/>
    <n v="0"/>
    <m/>
    <n v="8787722066604"/>
    <s v="Contrato Adimplente"/>
    <m/>
    <d v="2025-03-10T00:00:00"/>
    <n v="3026.81"/>
    <d v="2025-01-13T00:00:00"/>
    <x v="2"/>
    <d v="2024-12-24T00:00:00"/>
    <m/>
    <m/>
    <m/>
    <m/>
    <s v="Endy Carvalho Consultoria imobiliária"/>
    <s v="Eduardo Martins (Perfil CCA)"/>
    <m/>
    <m/>
    <d v="2025-03-14T00:00:00"/>
    <d v="2025-11-13T00:00:00"/>
    <s v="VENDA FINALIZADA"/>
    <d v="2024-12-27T00:00:00"/>
    <n v="32524"/>
    <n v="225000.56"/>
    <m/>
    <s v="FSA010"/>
    <n v="32524"/>
    <s v="ADRIANA PIRES DOS SANTOS ' - 05956086122"/>
    <s v="Formosa"/>
    <s v="Goiás"/>
    <n v="5561998039372"/>
    <s v="RUA ANDORINHA QUADRA 02 LOTE 04"/>
    <n v="73813780"/>
    <s v="PARQUE LAGO"/>
    <s v="pablinyoliveira84@gmail.com"/>
    <m/>
    <n v="2550"/>
    <d v="2025-06-11T00:00:00"/>
    <m/>
    <s v="Eduardo Martins (Gestor): Envio para Conformidade Operacional da Caixa realizado"/>
    <s v="03/01/2025 às 20h30"/>
    <n v="3629"/>
    <n v="6320"/>
    <s v="Repositor"/>
    <d v="2024-12-26T00:00:00"/>
    <m/>
    <m/>
    <s v="sim"/>
    <m/>
    <s v="MP143286"/>
    <d v="2024-12-26T00:00:00"/>
    <m/>
    <s v="AC005160400"/>
    <d v="2024-12-30T00:00:00"/>
    <s v="Sim"/>
    <m/>
    <d v="2024-12-26T00:00:00"/>
    <m/>
    <m/>
    <m/>
    <d v="2025-02-05T00:00:00"/>
    <m/>
    <d v="2025-01-06T00:00:00"/>
    <d v="2025-02-20T00:00:00"/>
    <d v="2025-01-02T00:00:00"/>
    <d v="2025-02-03T00:00:00"/>
    <d v="2025-01-15T00:00:00"/>
    <m/>
    <d v="2025-01-02T00:00:00"/>
    <d v="2025-01-06T00:00:00"/>
    <d v="2025-06-11T00:00:00"/>
    <d v="2025-01-30T00:00:00"/>
    <d v="2025-05-05T00:00:00"/>
    <d v="2025-01-06T00:00:00"/>
    <m/>
    <s v="Sim"/>
    <d v="2025-02-24T00:00:00"/>
    <m/>
    <d v="2025-01-06T00:00:00"/>
    <d v="2025-02-27T00:00:00"/>
    <d v="2025-01-07T00:00:00"/>
    <d v="2025-01-06T00:00:00"/>
    <d v="2025-03-12T00:00:00"/>
    <m/>
    <m/>
    <d v="2025-03-13T00:00:00"/>
    <d v="2025-01-03T00:00:00"/>
    <d v="2025-06-25T00:00:00"/>
    <d v="2025-07-07T00:00:00"/>
    <d v="2025-09-18T00:00:00"/>
    <m/>
    <d v="2025-01-06T00:00:00"/>
    <m/>
    <m/>
    <m/>
    <m/>
    <m/>
    <m/>
    <m/>
    <m/>
    <m/>
    <m/>
    <s v="Sim"/>
    <s v="Aguardando que seja registrado pelo ONR"/>
    <m/>
    <m/>
    <m/>
    <n v="2010.42"/>
    <m/>
    <s v="Não tem"/>
    <m/>
    <m/>
    <m/>
    <s v="SIM"/>
  </r>
  <r>
    <n v="4119"/>
    <x v="2"/>
    <n v="5014"/>
    <x v="7"/>
    <s v="Etapa Unica"/>
    <s v="BLOCO J"/>
    <s v="APTO 3"/>
    <s v="FORMOSA"/>
    <s v="ANA PAULA GONZAGA VIEIRA"/>
    <s v="&quot;06024782195&quot;"/>
    <x v="0"/>
    <x v="11"/>
    <s v="Não"/>
    <s v="Não"/>
    <s v="Não"/>
    <s v="Não"/>
    <s v="Não"/>
    <s v="Não"/>
    <s v="Não"/>
    <n v="162950.91"/>
    <n v="0"/>
    <n v="0"/>
    <n v="0"/>
    <n v="0"/>
    <n v="0"/>
    <n v="0"/>
    <n v="0"/>
    <n v="0"/>
    <m/>
    <m/>
    <s v="Contrato Adimplente"/>
    <m/>
    <d v="2025-02-19T00:00:00"/>
    <n v="2971.71"/>
    <d v="2025-01-07T00:00:00"/>
    <x v="2"/>
    <d v="2024-12-24T00:00:00"/>
    <m/>
    <m/>
    <m/>
    <m/>
    <s v="CAIXA CREDFÁCIL"/>
    <m/>
    <m/>
    <m/>
    <d v="2025-03-17T00:00:00"/>
    <d v="2025-12-12T00:00:00"/>
    <s v="VENDA FINALIZADA"/>
    <d v="2024-12-27T00:00:00"/>
    <n v="32525"/>
    <n v="225000.51"/>
    <m/>
    <s v="FSA010"/>
    <n v="32525"/>
    <s v="LAUDELINA GONZAGA VIEIRA - 38685973104"/>
    <m/>
    <s v="Goiás"/>
    <n v="5562996236807"/>
    <s v="Rua 08, Q 6A"/>
    <n v="73760000"/>
    <s v="Labeu"/>
    <s v="anapaula.gonzagavieira@gmail.com"/>
    <m/>
    <n v="2292.79"/>
    <m/>
    <m/>
    <m/>
    <m/>
    <n v="3731"/>
    <n v="6322"/>
    <s v="Auxiliar"/>
    <d v="2024-12-26T00:00:00"/>
    <m/>
    <m/>
    <s v="sim"/>
    <m/>
    <s v="MP143285"/>
    <d v="2024-12-26T00:00:00"/>
    <m/>
    <m/>
    <d v="2024-12-30T00:00:00"/>
    <s v="Sim"/>
    <m/>
    <d v="2024-12-26T00:00:00"/>
    <m/>
    <m/>
    <m/>
    <d v="2025-02-07T00:00:00"/>
    <m/>
    <d v="2024-12-30T00:00:00"/>
    <d v="2025-02-10T00:00:00"/>
    <d v="2025-01-02T00:00:00"/>
    <d v="2025-02-03T00:00:00"/>
    <d v="2025-01-10T00:00:00"/>
    <m/>
    <d v="2025-01-02T00:00:00"/>
    <d v="2024-12-30T00:00:00"/>
    <m/>
    <d v="2025-02-03T00:00:00"/>
    <d v="2025-05-05T00:00:00"/>
    <d v="2024-12-30T00:00:00"/>
    <m/>
    <s v="Sim"/>
    <d v="2025-02-12T00:00:00"/>
    <m/>
    <m/>
    <d v="2025-02-17T00:00:00"/>
    <d v="2025-01-08T00:00:00"/>
    <m/>
    <d v="2025-02-18T00:00:00"/>
    <m/>
    <m/>
    <d v="2025-02-21T00:00:00"/>
    <d v="2024-12-26T00:00:00"/>
    <d v="2025-06-25T00:00:00"/>
    <d v="2025-12-04T00:00:00"/>
    <m/>
    <m/>
    <d v="2025-01-30T00:00:00"/>
    <m/>
    <m/>
    <m/>
    <m/>
    <m/>
    <m/>
    <m/>
    <m/>
    <m/>
    <m/>
    <m/>
    <s v="certidão de debitos municipais positiva"/>
    <m/>
    <m/>
    <m/>
    <n v="2109.21"/>
    <m/>
    <s v="Não tem"/>
    <m/>
    <m/>
    <m/>
    <s v="SIM"/>
  </r>
  <r>
    <n v="4120"/>
    <x v="2"/>
    <n v="4970"/>
    <x v="0"/>
    <s v="Única"/>
    <s v="BLOCO P"/>
    <n v="304"/>
    <s v="FORMOSA"/>
    <s v="KEILA DE ALMEIDA FERREIRA"/>
    <s v="&quot;70529274116&quot;"/>
    <x v="0"/>
    <x v="57"/>
    <s v="Não"/>
    <s v="Não"/>
    <s v="Não"/>
    <s v="Não"/>
    <s v="Não"/>
    <s v="Não"/>
    <s v="Não"/>
    <n v="162107.06"/>
    <n v="765"/>
    <n v="0"/>
    <n v="146163.06"/>
    <n v="15944"/>
    <n v="0"/>
    <n v="162107.06"/>
    <n v="0"/>
    <n v="0"/>
    <m/>
    <m/>
    <s v="Contrato Adimplente"/>
    <m/>
    <d v="2025-02-26T00:00:00"/>
    <n v="2971.71"/>
    <d v="2025-01-15T00:00:00"/>
    <x v="2"/>
    <d v="2024-12-26T00:00:00"/>
    <m/>
    <m/>
    <m/>
    <m/>
    <s v="CAIXA CREDFÁCIL"/>
    <s v="Flávia Cristina da Silva Mittelstaedt"/>
    <m/>
    <m/>
    <d v="2025-03-17T00:00:00"/>
    <d v="2025-11-24T00:00:00"/>
    <s v="VENDA FINALIZADA"/>
    <d v="2024-12-27T00:00:00"/>
    <n v="32523"/>
    <n v="229988.63"/>
    <m/>
    <s v="FSA09"/>
    <n v="32523"/>
    <s v="PAULO ANDRE DE MORAES SILVA - 05131528143"/>
    <s v="Formosa"/>
    <s v="Goiás"/>
    <n v="5561998848941"/>
    <s v="RUA 22 Q 49"/>
    <n v="73805229"/>
    <s v="Jardim Oliveira"/>
    <s v="keilaalmeida308@gmail.com"/>
    <m/>
    <n v="2550"/>
    <d v="2025-06-04T00:00:00"/>
    <m/>
    <m/>
    <m/>
    <n v="3267"/>
    <n v="6318"/>
    <s v="Auxiliar"/>
    <d v="2024-12-27T00:00:00"/>
    <m/>
    <m/>
    <s v="sim"/>
    <m/>
    <s v="MP418635"/>
    <d v="2024-12-27T00:00:00"/>
    <d v="2025-01-15T00:00:00"/>
    <m/>
    <d v="2024-12-26T00:00:00"/>
    <s v="Sim"/>
    <m/>
    <d v="2024-12-27T00:00:00"/>
    <m/>
    <m/>
    <m/>
    <d v="2025-02-13T00:00:00"/>
    <m/>
    <d v="2025-01-10T00:00:00"/>
    <d v="2025-02-13T00:00:00"/>
    <d v="2024-12-27T00:00:00"/>
    <d v="2025-02-03T00:00:00"/>
    <d v="2025-01-16T00:00:00"/>
    <m/>
    <d v="2025-01-03T00:00:00"/>
    <d v="2025-01-08T00:00:00"/>
    <m/>
    <d v="2025-01-30T00:00:00"/>
    <d v="2025-05-06T00:00:00"/>
    <d v="2025-01-08T00:00:00"/>
    <m/>
    <s v="Sim"/>
    <m/>
    <m/>
    <m/>
    <m/>
    <d v="2025-01-22T00:00:00"/>
    <m/>
    <d v="2025-02-25T00:00:00"/>
    <m/>
    <m/>
    <d v="2025-02-27T00:00:00"/>
    <d v="2025-01-07T00:00:00"/>
    <d v="2025-05-06T00:00:00"/>
    <d v="2025-10-10T00:00:00"/>
    <d v="2025-10-22T00:00:00"/>
    <m/>
    <m/>
    <m/>
    <m/>
    <m/>
    <m/>
    <m/>
    <m/>
    <m/>
    <m/>
    <m/>
    <m/>
    <m/>
    <m/>
    <m/>
    <m/>
    <m/>
    <n v="1988.43"/>
    <m/>
    <s v="Pago"/>
    <m/>
    <m/>
    <m/>
    <s v="SIM"/>
  </r>
  <r>
    <n v="4121"/>
    <x v="2"/>
    <n v="4978"/>
    <x v="7"/>
    <s v="Etapa Unica"/>
    <s v="BLOCO H"/>
    <s v="APTO 1"/>
    <s v="FORMOSA"/>
    <s v="VERONICA RODRIGUES DOS SANTOS"/>
    <s v="&quot;71438976127&quot;"/>
    <x v="1"/>
    <x v="81"/>
    <s v="Não"/>
    <s v="Não"/>
    <s v="Não"/>
    <s v="Não"/>
    <s v="Não"/>
    <s v="Não"/>
    <s v="Não"/>
    <n v="160622.94"/>
    <n v="750"/>
    <n v="0"/>
    <n v="143323.94"/>
    <n v="17299"/>
    <n v="0"/>
    <n v="160622.94"/>
    <n v="0"/>
    <n v="0"/>
    <m/>
    <n v="8787722058547"/>
    <s v="Contrato Adimplente"/>
    <m/>
    <d v="2025-03-20T00:00:00"/>
    <n v="2921.56"/>
    <d v="2025-01-10T00:00:00"/>
    <x v="2"/>
    <d v="2024-12-26T00:00:00"/>
    <m/>
    <m/>
    <m/>
    <m/>
    <s v="Endy Carvalho Consultoria imobiliária"/>
    <m/>
    <m/>
    <m/>
    <d v="2025-06-25T00:00:00"/>
    <d v="2025-11-13T00:00:00"/>
    <s v="VENDA FINALIZADA"/>
    <d v="2024-12-27T00:00:00"/>
    <n v="32521"/>
    <n v="225000.54"/>
    <m/>
    <s v="FSA010"/>
    <n v="32521"/>
    <s v="LINDENBERG GOMES NOGUEIRA - 07672524119"/>
    <s v="Formosa"/>
    <s v="Goiás"/>
    <n v="5561995874180"/>
    <s v="AVENIDA CIRCULAR"/>
    <n v="73801971"/>
    <s v="LAGOA DOS SANTOS"/>
    <s v="vr3866952@gmail.com"/>
    <m/>
    <n v="2500"/>
    <d v="2025-06-07T00:00:00"/>
    <m/>
    <m/>
    <m/>
    <n v="3705"/>
    <n v="6317"/>
    <s v="Repositor"/>
    <d v="2025-01-03T00:00:00"/>
    <m/>
    <m/>
    <s v="sim"/>
    <m/>
    <s v="MP143283"/>
    <d v="2025-01-06T00:00:00"/>
    <m/>
    <m/>
    <d v="2024-12-26T00:00:00"/>
    <s v="Sim"/>
    <m/>
    <d v="2025-01-06T00:00:00"/>
    <m/>
    <m/>
    <m/>
    <d v="2025-02-05T00:00:00"/>
    <m/>
    <d v="2025-01-06T00:00:00"/>
    <d v="2025-02-05T00:00:00"/>
    <d v="2024-12-26T00:00:00"/>
    <d v="2025-02-03T00:00:00"/>
    <d v="2025-01-13T00:00:00"/>
    <m/>
    <d v="2025-01-02T00:00:00"/>
    <d v="2025-01-03T00:00:00"/>
    <m/>
    <d v="2025-01-31T00:00:00"/>
    <d v="2025-05-05T00:00:00"/>
    <d v="2025-01-03T00:00:00"/>
    <m/>
    <s v="Sim"/>
    <d v="2025-02-07T00:00:00"/>
    <m/>
    <d v="2025-01-07T00:00:00"/>
    <m/>
    <d v="2025-01-09T00:00:00"/>
    <d v="2025-01-09T00:00:00"/>
    <d v="2025-03-21T00:00:00"/>
    <m/>
    <m/>
    <d v="2025-03-25T00:00:00"/>
    <d v="2024-12-24T00:00:00"/>
    <d v="2025-06-25T00:00:00"/>
    <d v="2025-07-01T00:00:00"/>
    <d v="2025-09-18T00:00:00"/>
    <m/>
    <d v="2025-01-03T00:00:00"/>
    <m/>
    <m/>
    <m/>
    <m/>
    <m/>
    <m/>
    <m/>
    <m/>
    <m/>
    <m/>
    <m/>
    <s v="Aguardando procuração gerente da caixa Tauana."/>
    <m/>
    <m/>
    <m/>
    <n v="2014.29"/>
    <m/>
    <s v="Não tem"/>
    <m/>
    <m/>
    <m/>
    <s v="SIM"/>
  </r>
  <r>
    <n v="4122"/>
    <x v="0"/>
    <n v="5024"/>
    <x v="4"/>
    <s v="ETAPA 01"/>
    <s v="TORRE"/>
    <n v="704"/>
    <s v="BRASÍLIA"/>
    <s v="MARIA MAIARA DE BARROS AGUIAR"/>
    <s v="&quot;02792284145&quot;"/>
    <x v="4"/>
    <x v="25"/>
    <s v="Não"/>
    <s v="Não"/>
    <s v="Não"/>
    <s v="Sim"/>
    <s v="Sim"/>
    <s v="Não"/>
    <s v="Não"/>
    <n v="532110.16"/>
    <n v="0"/>
    <n v="0"/>
    <n v="532110.16"/>
    <n v="0"/>
    <n v="0"/>
    <n v="532110.16"/>
    <n v="0"/>
    <n v="0"/>
    <m/>
    <m/>
    <s v="Contrato Adimplente"/>
    <n v="107785"/>
    <d v="2025-04-16T00:00:00"/>
    <n v="4238.8999999999996"/>
    <d v="2025-03-14T00:00:00"/>
    <x v="2"/>
    <d v="2025-01-02T00:00:00"/>
    <m/>
    <m/>
    <m/>
    <m/>
    <s v="Lamartine Imóveis LTDA"/>
    <m/>
    <m/>
    <m/>
    <d v="2025-05-06T00:00:00"/>
    <d v="2025-07-17T00:00:00"/>
    <s v="VENDA FINALIZADA"/>
    <d v="2025-01-02T00:00:00"/>
    <n v="32584"/>
    <n v="980110.16"/>
    <m/>
    <s v="DF 001"/>
    <n v="32584"/>
    <s v="DIEGO FERNANDES FERREIRA - 01757871152"/>
    <s v="Brasília"/>
    <s v="Distrito Federal"/>
    <n v="5561998304555"/>
    <s v="SGCV BLOCO D LOTE 11"/>
    <n v="71215610"/>
    <s v="Zona Industrial (Guará)"/>
    <s v="maria.aguiar@caixa.gov.br"/>
    <n v="5561998304555"/>
    <n v="47326.59"/>
    <m/>
    <m/>
    <s v="Eduardo Martins (Gestor): Contrato Caixa, assinado por todas as partes, anexado ao sistema. Evoluindo etapa para &quot;Validação de Assinatura Caixa&quot;."/>
    <s v="20/03/2025 às 12h50"/>
    <n v="2979"/>
    <n v="6328"/>
    <s v="Analista"/>
    <m/>
    <m/>
    <m/>
    <m/>
    <m/>
    <m/>
    <m/>
    <m/>
    <s v="AC005324870"/>
    <m/>
    <s v="Sim"/>
    <m/>
    <m/>
    <m/>
    <m/>
    <m/>
    <d v="2025-03-24T00:00:00"/>
    <m/>
    <m/>
    <d v="2025-03-25T00:00:00"/>
    <m/>
    <m/>
    <d v="2025-03-14T00:00:00"/>
    <m/>
    <m/>
    <d v="2025-02-04T00:00:00"/>
    <d v="2025-05-18T00:00:00"/>
    <d v="2025-03-24T00:00:00"/>
    <m/>
    <d v="2025-02-03T00:00:00"/>
    <m/>
    <s v="Sim"/>
    <m/>
    <m/>
    <d v="2025-01-23T00:00:00"/>
    <m/>
    <m/>
    <d v="2025-03-13T00:00:00"/>
    <m/>
    <m/>
    <m/>
    <m/>
    <d v="2025-02-03T00:00:00"/>
    <m/>
    <m/>
    <m/>
    <m/>
    <m/>
    <m/>
    <m/>
    <m/>
    <m/>
    <m/>
    <m/>
    <m/>
    <m/>
    <m/>
    <m/>
    <s v="Sim"/>
    <m/>
    <m/>
    <m/>
    <m/>
    <m/>
    <m/>
    <m/>
    <m/>
    <m/>
    <m/>
    <s v="SIM"/>
  </r>
  <r>
    <n v="4123"/>
    <x v="2"/>
    <n v="5019"/>
    <x v="7"/>
    <s v="Etapa Unica"/>
    <s v="BLOCO G"/>
    <s v="APTO 2"/>
    <s v="FORMOSA"/>
    <s v="MARIA EDUARDA ROMUALDO CORDEIRO"/>
    <s v="&quot;05781004106&quot;"/>
    <x v="0"/>
    <x v="26"/>
    <s v="Não"/>
    <s v="Não"/>
    <s v="Não"/>
    <s v="Não"/>
    <s v="Não"/>
    <s v="Não"/>
    <s v="Não"/>
    <n v="149308.64000000001"/>
    <n v="536.55999999999995"/>
    <n v="0"/>
    <n v="104947.64"/>
    <n v="13308"/>
    <n v="0"/>
    <n v="118255.64"/>
    <n v="0"/>
    <n v="0"/>
    <m/>
    <n v="8787722077142"/>
    <s v="Contrato Adimplente"/>
    <m/>
    <d v="2025-03-14T00:00:00"/>
    <n v="2971.71"/>
    <d v="2025-01-31T00:00:00"/>
    <x v="2"/>
    <d v="2025-01-03T00:00:00"/>
    <m/>
    <m/>
    <m/>
    <m/>
    <s v="Endy Carvalho Consultoria imobiliária"/>
    <m/>
    <m/>
    <m/>
    <d v="2025-03-18T00:00:00"/>
    <d v="2025-11-13T00:00:00"/>
    <s v="VENDA FINALIZADA"/>
    <d v="2024-12-18T00:00:00"/>
    <n v="32599"/>
    <n v="224999.99"/>
    <m/>
    <s v="FSA010"/>
    <n v="32599"/>
    <s v="JOAO VICTOR GONÇALVES BARBOSA - 10998665100"/>
    <s v="Formosa"/>
    <s v="Goiás"/>
    <n v="5561996447276"/>
    <s v="Avenida Circular"/>
    <n v="73803301"/>
    <s v="Jardim das Américas"/>
    <s v="romualdomariaeduarda041@gmail.com"/>
    <m/>
    <n v="17885.3"/>
    <d v="2025-06-15T00:00:00"/>
    <m/>
    <m/>
    <m/>
    <n v="3693"/>
    <n v="6333"/>
    <s v="Auxiliar"/>
    <d v="2025-01-07T00:00:00"/>
    <m/>
    <m/>
    <s v="sim"/>
    <m/>
    <s v="MP143289"/>
    <d v="2025-01-07T00:00:00"/>
    <m/>
    <m/>
    <d v="2025-01-03T00:00:00"/>
    <s v="Sim"/>
    <m/>
    <d v="2025-01-07T00:00:00"/>
    <d v="2025-01-07T00:00:00"/>
    <m/>
    <d v="2025-01-07T00:00:00"/>
    <d v="2025-03-11T00:00:00"/>
    <m/>
    <d v="2025-01-09T00:00:00"/>
    <d v="2025-03-11T00:00:00"/>
    <d v="2025-01-03T00:00:00"/>
    <d v="2025-02-03T00:00:00"/>
    <d v="2025-02-04T00:00:00"/>
    <m/>
    <d v="2025-01-07T00:00:00"/>
    <d v="2025-01-08T00:00:00"/>
    <d v="2025-06-15T00:00:00"/>
    <d v="2025-02-24T00:00:00"/>
    <d v="2025-05-05T00:00:00"/>
    <d v="2025-01-07T00:00:00"/>
    <m/>
    <s v="Sim"/>
    <m/>
    <m/>
    <d v="2025-01-29T00:00:00"/>
    <m/>
    <d v="2025-02-24T00:00:00"/>
    <d v="2025-01-29T00:00:00"/>
    <d v="2025-03-14T00:00:00"/>
    <m/>
    <m/>
    <d v="2025-03-18T00:00:00"/>
    <d v="2025-01-06T00:00:00"/>
    <d v="2025-06-25T00:00:00"/>
    <d v="2025-07-01T00:00:00"/>
    <d v="2025-09-18T00:00:00"/>
    <m/>
    <d v="2025-01-07T00:00:00"/>
    <m/>
    <m/>
    <m/>
    <m/>
    <m/>
    <m/>
    <m/>
    <m/>
    <m/>
    <n v="3260"/>
    <m/>
    <m/>
    <s v="DESARQUIVADO DIA 19 PARA GERAR BOLETO."/>
    <m/>
    <m/>
    <n v="2354.5500000000002"/>
    <d v="2025-01-31T00:00:00"/>
    <m/>
    <m/>
    <m/>
    <m/>
    <s v="SIM"/>
  </r>
  <r>
    <n v="4124"/>
    <x v="1"/>
    <n v="5017"/>
    <x v="7"/>
    <s v="Etapa Unica"/>
    <s v="BLOCO P"/>
    <s v="APTO 3"/>
    <s v="FORMOSA"/>
    <s v="GEOVANA DOS REIS ROCHA"/>
    <s v="&quot;05746845140&quot;"/>
    <x v="1"/>
    <x v="3"/>
    <s v="Não"/>
    <s v="Não"/>
    <s v="Não"/>
    <s v="Não"/>
    <s v="Não"/>
    <s v="Não"/>
    <s v="Não"/>
    <n v="162107.06"/>
    <n v="765"/>
    <n v="0"/>
    <n v="146163.06"/>
    <n v="15944"/>
    <n v="0"/>
    <n v="162107.06"/>
    <n v="0"/>
    <n v="0"/>
    <m/>
    <m/>
    <s v="Contrato Adimplente"/>
    <m/>
    <m/>
    <n v="0"/>
    <m/>
    <x v="1"/>
    <d v="2025-01-03T00:00:00"/>
    <m/>
    <m/>
    <m/>
    <m/>
    <s v="Endy Carvalho Consultoria imobiliária"/>
    <m/>
    <m/>
    <m/>
    <d v="2025-01-31T00:00:00"/>
    <d v="2025-01-31T00:00:00"/>
    <s v="DISTRATO"/>
    <d v="2024-12-18T00:00:00"/>
    <n v="32598"/>
    <n v="225000.66"/>
    <m/>
    <s v="FSA010"/>
    <n v="32598"/>
    <s v="SILVANI FERREIRA DOS REIS - 82152730178"/>
    <s v="Formosa"/>
    <s v="Goiás"/>
    <n v="5561999032330"/>
    <s v="RUA PARTICULAR Q 61"/>
    <n v="73801971"/>
    <s v="Centro"/>
    <s v="geovana.822@aluno.ueg.br"/>
    <m/>
    <n v="2460.2199999999998"/>
    <d v="2025-01-16T00:00:00"/>
    <m/>
    <m/>
    <m/>
    <n v="3829"/>
    <n v="6331"/>
    <s v="Auxiliar"/>
    <d v="2025-01-07T00:00:00"/>
    <m/>
    <m/>
    <s v="sim"/>
    <m/>
    <s v="MP143287"/>
    <d v="2025-01-07T00:00:00"/>
    <m/>
    <m/>
    <d v="2025-01-03T00:00:00"/>
    <m/>
    <m/>
    <d v="2025-01-07T00:00:00"/>
    <m/>
    <m/>
    <m/>
    <m/>
    <m/>
    <m/>
    <m/>
    <d v="2025-01-03T00:00:00"/>
    <m/>
    <m/>
    <m/>
    <d v="2025-01-07T00:00:00"/>
    <m/>
    <m/>
    <m/>
    <m/>
    <m/>
    <m/>
    <m/>
    <m/>
    <m/>
    <m/>
    <m/>
    <m/>
    <m/>
    <m/>
    <m/>
    <m/>
    <m/>
    <d v="2025-01-06T00:00:00"/>
    <m/>
    <m/>
    <m/>
    <m/>
    <m/>
    <m/>
    <m/>
    <m/>
    <m/>
    <m/>
    <m/>
    <m/>
    <m/>
    <m/>
    <m/>
    <m/>
    <m/>
    <m/>
    <m/>
    <m/>
    <m/>
    <m/>
    <s v="Não tem"/>
    <m/>
    <s v="Processo internalizado. Distrato."/>
    <m/>
    <s v="NÃO"/>
  </r>
  <r>
    <n v="4125"/>
    <x v="2"/>
    <n v="5012"/>
    <x v="7"/>
    <s v="Etapa Unica"/>
    <s v="BLOCO K"/>
    <s v="APTO 2"/>
    <s v="FORMOSA"/>
    <s v="IVO HENRIQUE TRINDADE CRUZ"/>
    <s v="&quot;04248301164&quot;"/>
    <x v="1"/>
    <x v="33"/>
    <s v="Não"/>
    <s v="Não"/>
    <s v="Não"/>
    <s v="Não"/>
    <s v="Não"/>
    <s v="Não"/>
    <s v="Não"/>
    <n v="160403.56"/>
    <n v="765"/>
    <n v="0"/>
    <n v="146248.56"/>
    <n v="4416"/>
    <n v="0"/>
    <n v="150664.56"/>
    <n v="0"/>
    <n v="0"/>
    <m/>
    <n v="8787722047120"/>
    <s v="Contrato Adimplente"/>
    <m/>
    <d v="2025-02-11T00:00:00"/>
    <n v="2971.72"/>
    <d v="2025-01-10T00:00:00"/>
    <x v="2"/>
    <d v="2025-01-03T00:00:00"/>
    <m/>
    <m/>
    <m/>
    <m/>
    <s v="Endy Carvalho Consultoria imobiliária"/>
    <m/>
    <m/>
    <m/>
    <d v="2025-03-17T00:00:00"/>
    <d v="2025-11-13T00:00:00"/>
    <s v="VENDA FINALIZADA"/>
    <d v="2024-12-16T00:00:00"/>
    <n v="32597"/>
    <n v="225000.36"/>
    <m/>
    <s v="FSA010"/>
    <n v="32597"/>
    <s v="ADRIELLE FERNANDES DA TRINDADE - 73122556120"/>
    <s v="Formosa"/>
    <s v="Goiás"/>
    <n v="5561998035086"/>
    <s v="RUA 5, Q. 14"/>
    <n v="73805175"/>
    <s v="SETOR PRIMAVERA"/>
    <s v="ivohenrique200512@gmail.com"/>
    <m/>
    <n v="2520"/>
    <m/>
    <m/>
    <m/>
    <m/>
    <n v="3757"/>
    <n v="6330"/>
    <s v="Soldado do Exército"/>
    <d v="2025-01-03T00:00:00"/>
    <m/>
    <m/>
    <s v="sim"/>
    <m/>
    <s v="MP143288"/>
    <d v="2025-01-06T00:00:00"/>
    <m/>
    <m/>
    <d v="2025-01-03T00:00:00"/>
    <s v="Sim"/>
    <m/>
    <d v="2025-01-06T00:00:00"/>
    <m/>
    <m/>
    <m/>
    <d v="2025-02-05T00:00:00"/>
    <m/>
    <d v="2025-01-06T00:00:00"/>
    <d v="2025-02-05T00:00:00"/>
    <d v="2025-01-03T00:00:00"/>
    <d v="2025-02-03T00:00:00"/>
    <d v="2025-01-13T00:00:00"/>
    <m/>
    <d v="2025-01-07T00:00:00"/>
    <d v="2025-01-07T00:00:00"/>
    <d v="2025-06-10T00:00:00"/>
    <d v="2025-01-30T00:00:00"/>
    <d v="2025-05-05T00:00:00"/>
    <d v="2025-01-07T00:00:00"/>
    <m/>
    <s v="Sim"/>
    <m/>
    <m/>
    <d v="2025-01-08T00:00:00"/>
    <m/>
    <d v="2025-02-05T00:00:00"/>
    <d v="2025-01-09T00:00:00"/>
    <d v="2025-02-11T00:00:00"/>
    <m/>
    <m/>
    <d v="2025-02-12T00:00:00"/>
    <d v="2025-01-06T00:00:00"/>
    <d v="2025-06-25T00:00:00"/>
    <d v="2025-07-04T00:00:00"/>
    <d v="2025-09-18T00:00:00"/>
    <m/>
    <d v="2025-01-07T00:00:00"/>
    <m/>
    <m/>
    <m/>
    <m/>
    <m/>
    <m/>
    <m/>
    <m/>
    <m/>
    <m/>
    <m/>
    <m/>
    <m/>
    <m/>
    <m/>
    <n v="1970.42"/>
    <m/>
    <s v="Não tem"/>
    <m/>
    <m/>
    <m/>
    <s v="SIM"/>
  </r>
  <r>
    <n v="4126"/>
    <x v="4"/>
    <n v="5044"/>
    <x v="3"/>
    <s v="ETAPA 01"/>
    <s v="BLOCO RESIDENCIAL"/>
    <s v="APT 203"/>
    <s v="FORMOSA"/>
    <s v="MARCELO BITTAR"/>
    <s v="&quot;72547189100&quot;"/>
    <x v="8"/>
    <x v="62"/>
    <s v="Não"/>
    <s v="Não"/>
    <s v="Não"/>
    <s v="Não"/>
    <s v="Não"/>
    <s v="Não"/>
    <s v="Não"/>
    <n v="9999999.9900000002"/>
    <n v="0"/>
    <n v="0"/>
    <n v="0"/>
    <n v="0"/>
    <n v="0"/>
    <n v="0"/>
    <n v="0"/>
    <n v="0"/>
    <m/>
    <m/>
    <s v="Contrato Adimplente"/>
    <m/>
    <m/>
    <n v="0"/>
    <m/>
    <x v="1"/>
    <d v="2025-01-03T00:00:00"/>
    <m/>
    <m/>
    <m/>
    <m/>
    <s v="GRUPO IMERGE"/>
    <m/>
    <m/>
    <m/>
    <d v="2025-01-08T00:00:00"/>
    <d v="2025-01-31T00:00:00"/>
    <s v="VENDA FINALIZADA"/>
    <d v="2024-12-31T00:00:00"/>
    <n v="32600"/>
    <n v="491228"/>
    <m/>
    <s v="FSA 03"/>
    <n v="32600"/>
    <s v="DANILO BITTAR - 72547154153"/>
    <s v="Formosa"/>
    <s v="Goiás"/>
    <n v="5561996458114"/>
    <s v="Rua Hugo Lobo"/>
    <n v="73801210"/>
    <s v="Centro"/>
    <s v="mbittar1982@gmail.com"/>
    <m/>
    <n v="85000"/>
    <m/>
    <m/>
    <s v="Jessemar Silva Esteves Clementino (Gestor): Cliente Venda Direta, última parcela com vencimento para 25/12/2027."/>
    <s v="02/07/2025 às 12h25"/>
    <n v="1947"/>
    <n v="3620"/>
    <s v="Administrador"/>
    <d v="2025-01-23T00:00:00"/>
    <m/>
    <m/>
    <s v="sim"/>
    <m/>
    <m/>
    <d v="2025-01-23T00:00:00"/>
    <m/>
    <m/>
    <m/>
    <m/>
    <m/>
    <d v="2025-01-23T00:00:00"/>
    <m/>
    <m/>
    <m/>
    <m/>
    <m/>
    <d v="2025-01-31T00:00:00"/>
    <m/>
    <m/>
    <m/>
    <m/>
    <m/>
    <m/>
    <m/>
    <m/>
    <m/>
    <m/>
    <m/>
    <m/>
    <m/>
    <m/>
    <m/>
    <m/>
    <m/>
    <m/>
    <m/>
    <m/>
    <m/>
    <m/>
    <m/>
    <m/>
    <m/>
    <m/>
    <m/>
    <m/>
    <m/>
    <m/>
    <m/>
    <m/>
    <m/>
    <m/>
    <m/>
    <m/>
    <m/>
    <m/>
    <m/>
    <m/>
    <m/>
    <m/>
    <m/>
    <m/>
    <m/>
    <m/>
    <m/>
    <m/>
    <m/>
    <m/>
    <m/>
  </r>
  <r>
    <n v="4127"/>
    <x v="2"/>
    <n v="5033"/>
    <x v="5"/>
    <s v="Etapa Unica"/>
    <s v="BLOCO C"/>
    <n v="3"/>
    <s v="ÁGUAS LINDAS"/>
    <s v="PAULO PEREIRA DE SALES"/>
    <s v="&quot;03706807157&quot;"/>
    <x v="3"/>
    <x v="85"/>
    <s v="Não"/>
    <s v="Não"/>
    <s v="Não"/>
    <s v="Sim"/>
    <s v="Sim"/>
    <s v="Não"/>
    <s v="Não"/>
    <n v="158271.07999999999"/>
    <n v="679.29"/>
    <n v="0"/>
    <n v="129564.6"/>
    <n v="28804"/>
    <n v="0"/>
    <n v="158368.6"/>
    <n v="0"/>
    <n v="0"/>
    <m/>
    <n v="8787722130701"/>
    <s v="Contrato Adimplente"/>
    <m/>
    <d v="2025-01-31T00:00:00"/>
    <n v="2924.77"/>
    <d v="2025-01-15T00:00:00"/>
    <x v="2"/>
    <d v="2025-01-06T00:00:00"/>
    <m/>
    <m/>
    <m/>
    <m/>
    <s v="Endy Carvalho Consultoria imobiliária"/>
    <s v="Eduardo Martins (Perfil CCA)"/>
    <m/>
    <m/>
    <d v="2025-02-03T00:00:00"/>
    <d v="2025-05-08T00:00:00"/>
    <s v="VENDA FINALIZADA"/>
    <d v="2024-12-27T00:00:00"/>
    <n v="32608"/>
    <n v="204071.08"/>
    <m/>
    <s v="AGL29"/>
    <n v="32608"/>
    <m/>
    <s v="Novo Gama"/>
    <s v="Goiás"/>
    <n v="5506191026018"/>
    <s v="QD 16 CASA - 2"/>
    <n v="72860000"/>
    <s v="LUNABEL III"/>
    <s v="laykansales@gmail.com"/>
    <m/>
    <n v="2264.3000000000002"/>
    <d v="2025-06-24T00:00:00"/>
    <m/>
    <m/>
    <m/>
    <n v="3355"/>
    <n v="6334"/>
    <s v="Auxiliar"/>
    <d v="2024-12-27T00:00:00"/>
    <n v="900.77"/>
    <m/>
    <m/>
    <m/>
    <s v="MP140400"/>
    <d v="2024-12-27T00:00:00"/>
    <d v="2025-01-15T00:00:00"/>
    <m/>
    <d v="2025-01-08T00:00:00"/>
    <s v="Sim"/>
    <m/>
    <d v="2024-12-27T00:00:00"/>
    <d v="2025-01-06T00:00:00"/>
    <m/>
    <d v="2025-01-07T00:00:00"/>
    <d v="2025-01-17T00:00:00"/>
    <m/>
    <d v="2024-12-27T00:00:00"/>
    <d v="2025-01-27T00:00:00"/>
    <d v="2025-01-08T00:00:00"/>
    <d v="2025-02-03T00:00:00"/>
    <d v="2025-01-15T00:00:00"/>
    <m/>
    <d v="2025-01-09T00:00:00"/>
    <d v="2025-01-13T00:00:00"/>
    <m/>
    <d v="2025-01-16T00:00:00"/>
    <d v="2025-03-07T00:00:00"/>
    <d v="2025-01-10T00:00:00"/>
    <d v="2025-01-30T00:00:00"/>
    <s v="Sim"/>
    <d v="2025-01-30T00:00:00"/>
    <m/>
    <m/>
    <d v="2025-01-30T00:00:00"/>
    <d v="2025-01-17T00:00:00"/>
    <m/>
    <d v="2025-01-31T00:00:00"/>
    <m/>
    <m/>
    <d v="2025-02-03T00:00:00"/>
    <d v="2025-01-04T00:00:00"/>
    <d v="2025-03-07T00:00:00"/>
    <m/>
    <m/>
    <m/>
    <d v="2025-01-10T00:00:00"/>
    <m/>
    <m/>
    <m/>
    <m/>
    <m/>
    <m/>
    <m/>
    <m/>
    <m/>
    <n v="38066"/>
    <m/>
    <s v="FINALIZADO"/>
    <m/>
    <m/>
    <m/>
    <n v="4105.57"/>
    <s v="Não tem sinal"/>
    <s v="Não tem"/>
    <s v="CADASTRO VALIDADO"/>
    <s v="FINALIZADO"/>
    <m/>
    <s v="SIM"/>
  </r>
  <r>
    <n v="4128"/>
    <x v="0"/>
    <n v="5028"/>
    <x v="2"/>
    <s v="ETAPA 02"/>
    <s v="BLOCO L"/>
    <n v="104"/>
    <s v="ÁGUAS LINDAS"/>
    <s v="YASMINE LESSA MONTEIRO PEREIRA"/>
    <s v="&quot;02555412107&quot;"/>
    <x v="2"/>
    <x v="67"/>
    <s v="Não"/>
    <s v="Não"/>
    <s v="Não"/>
    <s v="Sim"/>
    <s v="Sim"/>
    <s v="Não"/>
    <s v="Não"/>
    <n v="177257.01"/>
    <n v="998.8"/>
    <n v="0"/>
    <n v="164000"/>
    <n v="0"/>
    <n v="0"/>
    <n v="164000"/>
    <n v="0"/>
    <n v="0"/>
    <m/>
    <n v="8787722108447"/>
    <s v="Contrato Adimplente"/>
    <m/>
    <d v="2025-02-25T00:00:00"/>
    <n v="3334.53"/>
    <d v="2025-01-29T00:00:00"/>
    <x v="2"/>
    <d v="2025-01-06T00:00:00"/>
    <m/>
    <m/>
    <m/>
    <m/>
    <s v="Endy Carvalho Consultoria imobiliária"/>
    <s v="Eduardo Martins (Perfil CCA)"/>
    <m/>
    <m/>
    <d v="2025-03-26T00:00:00"/>
    <d v="2025-03-26T00:00:00"/>
    <s v="VENDA FINALIZADA"/>
    <d v="2024-12-21T00:00:00"/>
    <n v="32621"/>
    <n v="206000"/>
    <m/>
    <s v="AGL28"/>
    <n v="32621"/>
    <m/>
    <s v="Águas Lindas de Goiás"/>
    <s v="Goiás"/>
    <n v="5561998688061"/>
    <s v="RUA 21 Q 26 L 3 APART 201"/>
    <n v="72910000"/>
    <s v="AGUAS BONITAS I"/>
    <s v="yasmine.lessa.m.p@gmail.com"/>
    <m/>
    <n v="3329.33"/>
    <d v="2025-05-28T00:00:00"/>
    <m/>
    <m/>
    <m/>
    <n v="2892"/>
    <n v="6335"/>
    <s v="Assistente"/>
    <d v="2025-01-07T00:00:00"/>
    <n v="892.5"/>
    <m/>
    <m/>
    <m/>
    <s v="MP419538"/>
    <d v="2025-01-07T00:00:00"/>
    <d v="2025-02-03T00:00:00"/>
    <s v="AC005155878"/>
    <d v="2025-01-07T00:00:00"/>
    <s v="Sim"/>
    <m/>
    <d v="2025-01-07T00:00:00"/>
    <m/>
    <m/>
    <m/>
    <d v="2025-02-14T00:00:00"/>
    <m/>
    <d v="2025-01-07T00:00:00"/>
    <d v="2025-02-19T00:00:00"/>
    <d v="2025-01-07T00:00:00"/>
    <d v="2025-01-20T00:00:00"/>
    <d v="2025-02-12T00:00:00"/>
    <m/>
    <d v="2025-01-08T00:00:00"/>
    <d v="2025-01-06T00:00:00"/>
    <m/>
    <d v="2025-02-12T00:00:00"/>
    <d v="2025-01-22T00:00:00"/>
    <d v="2025-01-06T00:00:00"/>
    <d v="2025-02-24T00:00:00"/>
    <s v="Sim"/>
    <m/>
    <m/>
    <m/>
    <m/>
    <d v="2025-02-04T00:00:00"/>
    <m/>
    <d v="2025-02-25T00:00:00"/>
    <m/>
    <m/>
    <d v="2025-02-25T00:00:00"/>
    <d v="2025-01-03T00:00:00"/>
    <d v="2025-01-23T00:00:00"/>
    <d v="2025-02-01T00:00:00"/>
    <d v="2025-02-13T00:00:00"/>
    <d v="2025-03-12T00:00:00"/>
    <d v="2025-01-06T00:00:00"/>
    <d v="2025-03-12T00:00:00"/>
    <m/>
    <m/>
    <m/>
    <m/>
    <m/>
    <m/>
    <m/>
    <m/>
    <n v="44069"/>
    <m/>
    <s v="FINALIZADO"/>
    <m/>
    <m/>
    <m/>
    <n v="4125.57"/>
    <s v="Não tem sinal"/>
    <s v="Não tem"/>
    <s v="CADASTRO VALIDADO"/>
    <s v="FINALIZADO"/>
    <s v="FINALIZADO - SEM FIADOR"/>
    <s v="SIM"/>
  </r>
  <r>
    <n v="4129"/>
    <x v="2"/>
    <n v="5029"/>
    <x v="7"/>
    <s v="Etapa Unica"/>
    <s v="BLOCO L"/>
    <s v="APTO 3"/>
    <s v="FORMOSA"/>
    <s v="JULIANE FELIX DORNELAS"/>
    <s v="&quot;08603009198&quot;"/>
    <x v="0"/>
    <x v="17"/>
    <s v="Não"/>
    <s v="Não"/>
    <s v="Não"/>
    <s v="Não"/>
    <s v="Não"/>
    <s v="Não"/>
    <s v="Não"/>
    <n v="162192.56"/>
    <n v="0"/>
    <n v="0"/>
    <n v="0"/>
    <n v="0"/>
    <n v="0"/>
    <n v="0"/>
    <n v="0"/>
    <n v="0"/>
    <m/>
    <m/>
    <s v="Contrato Adimplente"/>
    <m/>
    <d v="2025-03-06T00:00:00"/>
    <n v="2971.71"/>
    <d v="2025-01-15T00:00:00"/>
    <x v="2"/>
    <d v="2025-01-07T00:00:00"/>
    <m/>
    <m/>
    <m/>
    <m/>
    <s v="CAIXA CREDFÁCIL"/>
    <s v="Flávia Cristina da Silva Mittelstaedt"/>
    <m/>
    <m/>
    <d v="2025-03-11T00:00:00"/>
    <d v="2025-11-13T00:00:00"/>
    <s v="VENDA FINALIZADA"/>
    <d v="2024-12-23T00:00:00"/>
    <n v="32662"/>
    <n v="230000.56"/>
    <m/>
    <s v="FSA010"/>
    <n v="32662"/>
    <s v="EDIVANIA FRANCISCA FELIX DORNELAS - 00667262121"/>
    <s v="Formosa"/>
    <s v="Goiás"/>
    <n v="5561998803750"/>
    <s v="Rua 10 Q 4"/>
    <n v="73808765"/>
    <s v="Setor Bela Vista"/>
    <s v="julianefelixdornelas@gmail.com"/>
    <m/>
    <n v="2550"/>
    <m/>
    <m/>
    <m/>
    <m/>
    <n v="3765"/>
    <n v="4681"/>
    <s v="Operador de Loja"/>
    <d v="2025-01-07T00:00:00"/>
    <m/>
    <m/>
    <s v="sim"/>
    <m/>
    <s v="MP143291"/>
    <d v="2025-01-08T00:00:00"/>
    <d v="2025-01-15T00:00:00"/>
    <m/>
    <d v="2025-01-07T00:00:00"/>
    <s v="Sim"/>
    <m/>
    <d v="2025-01-08T00:00:00"/>
    <m/>
    <m/>
    <m/>
    <d v="2025-02-07T00:00:00"/>
    <m/>
    <d v="2025-01-09T00:00:00"/>
    <d v="2025-02-10T00:00:00"/>
    <d v="2025-01-08T00:00:00"/>
    <d v="2025-02-03T00:00:00"/>
    <d v="2025-01-16T00:00:00"/>
    <m/>
    <d v="2025-01-09T00:00:00"/>
    <d v="2025-01-07T00:00:00"/>
    <m/>
    <d v="2025-02-03T00:00:00"/>
    <d v="2025-05-05T00:00:00"/>
    <d v="2025-01-07T00:00:00"/>
    <m/>
    <s v="Sim"/>
    <d v="2025-02-12T00:00:00"/>
    <m/>
    <m/>
    <d v="2025-02-27T00:00:00"/>
    <d v="2025-01-17T00:00:00"/>
    <m/>
    <m/>
    <m/>
    <m/>
    <d v="2025-03-07T00:00:00"/>
    <d v="2025-01-07T00:00:00"/>
    <d v="2025-06-25T00:00:00"/>
    <d v="2025-07-02T00:00:00"/>
    <d v="2025-09-18T00:00:00"/>
    <m/>
    <d v="2025-01-07T00:00:00"/>
    <m/>
    <m/>
    <m/>
    <m/>
    <m/>
    <m/>
    <m/>
    <m/>
    <m/>
    <m/>
    <m/>
    <s v="Sem autenticidade da assinatura do Bruno macario, e retifica a matricula do contrato."/>
    <m/>
    <m/>
    <m/>
    <n v="2010.42"/>
    <m/>
    <s v="Pago"/>
    <m/>
    <m/>
    <m/>
    <s v="SIM"/>
  </r>
  <r>
    <n v="4130"/>
    <x v="2"/>
    <n v="5027"/>
    <x v="7"/>
    <s v="Etapa Unica"/>
    <s v="BLOCO N"/>
    <s v="APTO 3"/>
    <s v="FORMOSA"/>
    <s v="CRISLAYNNE CARDOSO DE OLIVEIRA VALADÃO"/>
    <s v="&quot;05337110101&quot;"/>
    <x v="0"/>
    <x v="26"/>
    <s v="Não"/>
    <s v="Não"/>
    <s v="Não"/>
    <s v="Não"/>
    <s v="Não"/>
    <s v="Não"/>
    <s v="Não"/>
    <n v="142480.51999999999"/>
    <n v="450"/>
    <n v="0"/>
    <n v="87480.52"/>
    <n v="55000"/>
    <n v="0"/>
    <n v="142480.51999999999"/>
    <n v="0"/>
    <n v="0"/>
    <m/>
    <n v="8787722109591"/>
    <s v="Contrato Adimplente"/>
    <m/>
    <d v="2025-03-10T00:00:00"/>
    <n v="5097.34"/>
    <d v="2025-01-17T00:00:00"/>
    <x v="2"/>
    <d v="2025-01-07T00:00:00"/>
    <m/>
    <m/>
    <m/>
    <m/>
    <s v="Endy Carvalho Consultoria imobiliária"/>
    <s v="Eduardo Martins (Perfil CCA)"/>
    <m/>
    <m/>
    <d v="2025-03-12T00:00:00"/>
    <d v="2025-11-13T00:00:00"/>
    <s v="VENDA FINALIZADA"/>
    <d v="2024-12-21T00:00:00"/>
    <n v="32666"/>
    <n v="224800"/>
    <m/>
    <s v="FSA010"/>
    <n v="32666"/>
    <s v="ELIZANGELA CARDOSO DE OLIVEIRA - 87436965115"/>
    <s v="Formosa"/>
    <s v="Goiás"/>
    <n v="5562999921749"/>
    <s v="Rua 18, Q 39, L 1-D"/>
    <n v="73808170"/>
    <s v="Parque da Colina II"/>
    <s v="crislaynnechris@gmail.com"/>
    <m/>
    <n v="1500"/>
    <d v="2025-06-17T00:00:00"/>
    <m/>
    <m/>
    <m/>
    <n v="3797"/>
    <n v="6337"/>
    <s v="Auxiliar"/>
    <d v="2025-01-07T00:00:00"/>
    <m/>
    <m/>
    <s v="sim"/>
    <m/>
    <s v="MP143292"/>
    <d v="2025-01-07T00:00:00"/>
    <m/>
    <m/>
    <d v="2025-01-08T00:00:00"/>
    <s v="Sim"/>
    <m/>
    <d v="2025-01-07T00:00:00"/>
    <d v="2025-01-10T00:00:00"/>
    <m/>
    <d v="2025-01-10T00:00:00"/>
    <d v="2025-02-05T00:00:00"/>
    <m/>
    <d v="2025-01-08T00:00:00"/>
    <d v="2025-02-05T00:00:00"/>
    <d v="2025-01-09T00:00:00"/>
    <d v="2025-02-03T00:00:00"/>
    <d v="2025-01-20T00:00:00"/>
    <m/>
    <d v="2025-01-09T00:00:00"/>
    <d v="2025-01-13T00:00:00"/>
    <m/>
    <d v="2025-01-30T00:00:00"/>
    <d v="2025-05-05T00:00:00"/>
    <d v="2025-01-10T00:00:00"/>
    <m/>
    <s v="Sim"/>
    <d v="2025-02-07T00:00:00"/>
    <m/>
    <d v="2025-01-10T00:00:00"/>
    <d v="2025-03-06T00:00:00"/>
    <d v="2025-01-17T00:00:00"/>
    <d v="2025-01-10T00:00:00"/>
    <d v="2025-03-10T00:00:00"/>
    <m/>
    <m/>
    <d v="2025-03-11T00:00:00"/>
    <d v="2025-01-09T00:00:00"/>
    <d v="2025-06-25T00:00:00"/>
    <d v="2025-06-30T00:00:00"/>
    <d v="2025-08-18T00:00:00"/>
    <m/>
    <d v="2025-01-10T00:00:00"/>
    <m/>
    <m/>
    <m/>
    <m/>
    <m/>
    <m/>
    <m/>
    <m/>
    <m/>
    <m/>
    <m/>
    <s v="Cliente segundo imovel."/>
    <m/>
    <m/>
    <m/>
    <n v="2892.07"/>
    <m/>
    <s v="Pago"/>
    <m/>
    <m/>
    <m/>
    <s v="SIM"/>
  </r>
  <r>
    <n v="4131"/>
    <x v="2"/>
    <n v="5032"/>
    <x v="7"/>
    <s v="Etapa Unica"/>
    <s v="BLOCO F"/>
    <s v="APTO 3"/>
    <s v="FORMOSA"/>
    <s v="BRUNA ALEXANDRE PEREIRA DE SOUZA"/>
    <s v="&quot;10306958147&quot;"/>
    <x v="1"/>
    <x v="3"/>
    <s v="Não"/>
    <s v="Não"/>
    <s v="Não"/>
    <s v="Não"/>
    <s v="Não"/>
    <s v="Não"/>
    <s v="Não"/>
    <n v="162192.56"/>
    <n v="765"/>
    <n v="0"/>
    <n v="146248.56"/>
    <n v="15944"/>
    <n v="0"/>
    <n v="162192.56"/>
    <n v="0"/>
    <n v="0"/>
    <m/>
    <n v="8787722125457"/>
    <s v="Contrato Adimplente"/>
    <m/>
    <d v="2025-04-04T00:00:00"/>
    <n v="2971.71"/>
    <d v="2025-01-14T00:00:00"/>
    <x v="2"/>
    <d v="2025-01-07T00:00:00"/>
    <m/>
    <m/>
    <m/>
    <m/>
    <s v="Endy Carvalho Consultoria imobiliária"/>
    <s v="Eduardo Martins (Perfil CCA)"/>
    <m/>
    <m/>
    <d v="2025-06-25T00:00:00"/>
    <d v="2025-11-13T00:00:00"/>
    <s v="VENDA FINALIZADA"/>
    <d v="2024-12-27T00:00:00"/>
    <n v="32672"/>
    <n v="225000.56"/>
    <m/>
    <s v="FSA010"/>
    <n v="32672"/>
    <s v="TATIANA GONTIJO DE ANDRADE - 73195995115"/>
    <s v="Formosa"/>
    <s v="Goiás"/>
    <n v="5561999456584"/>
    <s v="Rua Andorinha Q 2 L 4"/>
    <n v="73813780"/>
    <s v="Parque Lago"/>
    <s v="brunaalexandre2004@gmail.com"/>
    <m/>
    <n v="2350"/>
    <d v="2025-03-11T00:00:00"/>
    <m/>
    <m/>
    <m/>
    <n v="3667"/>
    <n v="6339"/>
    <s v="Auxiliar"/>
    <d v="2025-01-06T00:00:00"/>
    <m/>
    <m/>
    <s v="sim"/>
    <m/>
    <s v="MP143290"/>
    <d v="2025-01-06T00:00:00"/>
    <m/>
    <s v="AC005158604"/>
    <d v="2025-01-03T00:00:00"/>
    <s v="Sim"/>
    <m/>
    <d v="2025-01-06T00:00:00"/>
    <m/>
    <m/>
    <m/>
    <d v="2025-02-05T00:00:00"/>
    <m/>
    <d v="2025-01-06T00:00:00"/>
    <d v="2025-02-19T00:00:00"/>
    <d v="2025-01-06T00:00:00"/>
    <d v="2025-02-03T00:00:00"/>
    <d v="2025-01-15T00:00:00"/>
    <m/>
    <d v="2025-01-07T00:00:00"/>
    <d v="2025-01-08T00:00:00"/>
    <d v="2025-03-11T00:00:00"/>
    <d v="2025-01-30T00:00:00"/>
    <d v="2025-05-05T00:00:00"/>
    <d v="2025-01-08T00:00:00"/>
    <m/>
    <s v="Sim"/>
    <d v="2025-02-21T00:00:00"/>
    <m/>
    <d v="2025-01-10T00:00:00"/>
    <d v="2025-02-27T00:00:00"/>
    <d v="2025-01-07T00:00:00"/>
    <d v="2025-01-14T00:00:00"/>
    <d v="2025-04-04T00:00:00"/>
    <m/>
    <m/>
    <d v="2025-04-07T00:00:00"/>
    <d v="2025-01-07T00:00:00"/>
    <d v="2025-06-25T00:00:00"/>
    <d v="2025-07-01T00:00:00"/>
    <d v="2025-09-18T00:00:00"/>
    <m/>
    <d v="2025-01-08T00:00:00"/>
    <m/>
    <m/>
    <m/>
    <m/>
    <m/>
    <m/>
    <m/>
    <m/>
    <m/>
    <m/>
    <s v="Sim"/>
    <s v="cliente com axigencia pelo onr, procuração digital entrada fisica no dia 21/03"/>
    <m/>
    <m/>
    <m/>
    <n v="2010.42"/>
    <m/>
    <s v="Não tem"/>
    <m/>
    <m/>
    <m/>
    <s v="SIM"/>
  </r>
  <r>
    <n v="4132"/>
    <x v="4"/>
    <n v="5053"/>
    <x v="12"/>
    <s v="Etapa Única"/>
    <s v="BLOCO ÚNICO"/>
    <n v="903"/>
    <s v="BRASÍLIA"/>
    <s v="MILTON ALVES DE SÁ JUNIOR"/>
    <s v="&quot;53946456120&quot;"/>
    <x v="9"/>
    <x v="72"/>
    <s v="Não"/>
    <s v="Não"/>
    <s v="Não"/>
    <s v="Não"/>
    <s v="Não"/>
    <s v="Não"/>
    <s v="Não"/>
    <n v="265990"/>
    <n v="0"/>
    <n v="0"/>
    <n v="0"/>
    <n v="0"/>
    <n v="0"/>
    <n v="0"/>
    <n v="0"/>
    <n v="0"/>
    <m/>
    <m/>
    <s v="Contrato Adimplente"/>
    <m/>
    <m/>
    <n v="0"/>
    <m/>
    <x v="1"/>
    <d v="2025-01-07T00:00:00"/>
    <m/>
    <m/>
    <m/>
    <m/>
    <s v="Leal Cred - Alto Padrão"/>
    <m/>
    <m/>
    <m/>
    <d v="2025-01-08T00:00:00"/>
    <d v="2026-02-19T00:00:00"/>
    <s v="VENDA FINALIZADA"/>
    <d v="2025-01-07T00:00:00"/>
    <m/>
    <n v="430340.5"/>
    <m/>
    <s v="DF 10"/>
    <m/>
    <s v="ALCIMAR MARIA VIEIRA DE SÁ - 35065648115"/>
    <s v="Ceilândia"/>
    <s v="Distrito Federal"/>
    <n v="5561983177012"/>
    <s v="QNN 2 Conjunto E"/>
    <n v="72220025"/>
    <s v="Ceilândia Sul (Ceilândia)"/>
    <s v="MILTONJUNIORRBRASIL@GMAIL.COM"/>
    <m/>
    <n v="0"/>
    <m/>
    <m/>
    <s v="Jessemar Silva Esteves Clementino (Gestor): Cliente de venda direta quitou o pró-soluto em 28/05/2025. A parcela de chaves/financiamento está prevista para 31/12/2026. O cliente informou que solicitará boletos avulsos ao longo do período, com o objetivo de ir antecipando o pagamento da parcela de chaves."/>
    <s v="08/08/2025 às 10h15"/>
    <n v="8226"/>
    <m/>
    <s v="Aposentado"/>
    <m/>
    <m/>
    <m/>
    <m/>
    <m/>
    <m/>
    <m/>
    <m/>
    <m/>
    <m/>
    <m/>
    <m/>
    <m/>
    <m/>
    <m/>
    <m/>
    <m/>
    <m/>
    <m/>
    <m/>
    <m/>
    <m/>
    <m/>
    <m/>
    <m/>
    <m/>
    <m/>
    <m/>
    <m/>
    <m/>
    <m/>
    <m/>
    <m/>
    <m/>
    <m/>
    <m/>
    <m/>
    <m/>
    <m/>
    <m/>
    <m/>
    <m/>
    <m/>
    <m/>
    <m/>
    <m/>
    <m/>
    <m/>
    <m/>
    <m/>
    <m/>
    <m/>
    <m/>
    <m/>
    <m/>
    <m/>
    <m/>
    <m/>
    <m/>
    <m/>
    <m/>
    <m/>
    <m/>
    <m/>
    <m/>
    <m/>
    <m/>
    <m/>
    <m/>
    <m/>
  </r>
  <r>
    <n v="4133"/>
    <x v="4"/>
    <n v="5056"/>
    <x v="12"/>
    <s v="Etapa Única"/>
    <s v="BLOCO ÚNICO"/>
    <n v="907"/>
    <s v="BRASÍLIA"/>
    <s v="ZAYRA CRISTINA MARQUES FERREIRA"/>
    <s v="&quot;02621101135&quot;"/>
    <x v="9"/>
    <x v="72"/>
    <s v="Não"/>
    <s v="Não"/>
    <s v="Não"/>
    <s v="Não"/>
    <s v="Não"/>
    <s v="Não"/>
    <s v="Não"/>
    <n v="335772.99"/>
    <n v="0"/>
    <n v="0"/>
    <n v="0"/>
    <n v="0"/>
    <n v="0"/>
    <n v="0"/>
    <n v="0"/>
    <n v="0"/>
    <m/>
    <m/>
    <s v="Contrato Adimplente"/>
    <m/>
    <m/>
    <n v="0"/>
    <m/>
    <x v="1"/>
    <d v="2025-01-08T00:00:00"/>
    <m/>
    <m/>
    <m/>
    <m/>
    <s v="Leal Cred - Alto Padrão"/>
    <m/>
    <m/>
    <m/>
    <d v="2025-01-08T00:00:00"/>
    <d v="2026-02-19T00:00:00"/>
    <s v="VENDA FINALIZADA"/>
    <d v="2025-01-08T00:00:00"/>
    <m/>
    <n v="442690.71"/>
    <m/>
    <s v="DF 10"/>
    <m/>
    <m/>
    <s v="Taguatinga"/>
    <s v="Distrito Federal"/>
    <n v="5561999238733"/>
    <s v="Rua 25"/>
    <n v="71927180"/>
    <s v="Sul (Águas Claras)"/>
    <s v="zayracamazing@hotmail.com"/>
    <m/>
    <n v="0"/>
    <m/>
    <m/>
    <s v="Jessemar Silva Esteves Clementino (Gestor): Cliente Venda Direta, última parcela com vencimento para 15/11/2026. Parcela de chaves/Financiamento previsto para 31/12/2026"/>
    <s v="08/08/2025 às 10h12"/>
    <n v="8230"/>
    <m/>
    <s v="Bombeiro"/>
    <m/>
    <m/>
    <m/>
    <m/>
    <m/>
    <m/>
    <m/>
    <m/>
    <m/>
    <m/>
    <m/>
    <m/>
    <m/>
    <m/>
    <m/>
    <m/>
    <m/>
    <m/>
    <m/>
    <m/>
    <m/>
    <m/>
    <m/>
    <m/>
    <m/>
    <m/>
    <m/>
    <m/>
    <m/>
    <m/>
    <m/>
    <m/>
    <m/>
    <m/>
    <m/>
    <m/>
    <m/>
    <m/>
    <m/>
    <m/>
    <m/>
    <m/>
    <m/>
    <m/>
    <m/>
    <m/>
    <m/>
    <m/>
    <m/>
    <m/>
    <m/>
    <m/>
    <m/>
    <m/>
    <m/>
    <m/>
    <m/>
    <m/>
    <m/>
    <m/>
    <m/>
    <m/>
    <m/>
    <m/>
    <m/>
    <m/>
    <m/>
    <m/>
    <m/>
    <m/>
  </r>
  <r>
    <n v="4134"/>
    <x v="2"/>
    <n v="5035"/>
    <x v="0"/>
    <s v="Única"/>
    <s v="BLOCO A"/>
    <s v="4 (PCD)"/>
    <s v="FORMOSA"/>
    <s v="GUILHERME SANTIAGO DOS SANTOS CARDOSO"/>
    <s v="&quot;70813860164&quot;"/>
    <x v="0"/>
    <x v="57"/>
    <s v="Não"/>
    <s v="Não"/>
    <s v="Não"/>
    <s v="Não"/>
    <s v="Não"/>
    <s v="Não"/>
    <s v="Não"/>
    <n v="164200"/>
    <n v="0"/>
    <n v="0.01"/>
    <n v="0.01"/>
    <n v="0.01"/>
    <n v="0"/>
    <n v="0.02"/>
    <n v="0"/>
    <n v="0"/>
    <m/>
    <m/>
    <s v="Contrato Adimplente"/>
    <m/>
    <d v="2025-02-27T00:00:00"/>
    <n v="3373.22"/>
    <d v="2025-01-22T00:00:00"/>
    <x v="2"/>
    <d v="2025-01-08T00:00:00"/>
    <m/>
    <m/>
    <m/>
    <m/>
    <s v="CAIXA CREDFÁCIL"/>
    <m/>
    <m/>
    <m/>
    <d v="2025-03-11T00:00:00"/>
    <d v="2025-10-22T00:00:00"/>
    <s v="VENDA FINALIZADA"/>
    <d v="2024-12-27T00:00:00"/>
    <n v="32704"/>
    <n v="236900"/>
    <m/>
    <s v="FSA09"/>
    <n v="32704"/>
    <s v="EUCLIDES CARDOSO DE OLIVEIRA - 83416072120,MARIA EDUARDA SILVA DE OLIVEIRA CARDOSO - 07903237101"/>
    <s v="Formosa"/>
    <s v="Goiás"/>
    <n v="5561998573169"/>
    <s v="Rua Costa Pinto"/>
    <n v="73801130"/>
    <s v="Centro"/>
    <s v="guilherme25santiago@hotmail.com"/>
    <m/>
    <n v="2095.6"/>
    <m/>
    <m/>
    <m/>
    <m/>
    <n v="3028"/>
    <n v="6341"/>
    <s v="Auxiliar"/>
    <d v="2025-01-08T00:00:00"/>
    <m/>
    <m/>
    <m/>
    <m/>
    <s v="MP418637"/>
    <m/>
    <m/>
    <m/>
    <d v="2025-01-06T00:00:00"/>
    <s v="Sim"/>
    <m/>
    <d v="2025-01-08T00:00:00"/>
    <m/>
    <m/>
    <m/>
    <d v="2025-02-18T00:00:00"/>
    <m/>
    <d v="2025-01-09T00:00:00"/>
    <d v="2025-02-19T00:00:00"/>
    <d v="2025-01-07T00:00:00"/>
    <d v="2025-02-03T00:00:00"/>
    <d v="2025-02-04T00:00:00"/>
    <m/>
    <d v="2025-01-09T00:00:00"/>
    <d v="2025-01-20T00:00:00"/>
    <m/>
    <d v="2025-02-13T00:00:00"/>
    <d v="2025-05-06T00:00:00"/>
    <d v="2025-01-20T00:00:00"/>
    <m/>
    <s v="Sim"/>
    <m/>
    <m/>
    <m/>
    <m/>
    <d v="2025-01-09T00:00:00"/>
    <m/>
    <m/>
    <m/>
    <m/>
    <d v="2025-03-05T00:00:00"/>
    <d v="2025-01-15T00:00:00"/>
    <d v="2025-05-06T00:00:00"/>
    <d v="2025-10-20T00:00:00"/>
    <d v="2025-10-22T00:00:00"/>
    <m/>
    <d v="2025-01-20T00:00:00"/>
    <m/>
    <m/>
    <m/>
    <m/>
    <m/>
    <m/>
    <m/>
    <m/>
    <m/>
    <n v="30822"/>
    <m/>
    <s v="FINALIZADO"/>
    <m/>
    <m/>
    <m/>
    <n v="1745.79"/>
    <m/>
    <s v="Não tem"/>
    <m/>
    <s v="cliente com a proposta cancelada por outro cca, tendo que refazer processo"/>
    <m/>
    <s v="SIM"/>
  </r>
  <r>
    <n v="4135"/>
    <x v="4"/>
    <n v="5057"/>
    <x v="12"/>
    <s v="Etapa Única"/>
    <s v="BLOCO ÚNICO"/>
    <n v="908"/>
    <s v="BRASÍLIA"/>
    <s v="RODRIGO ALVES DE AVILA NUNES"/>
    <s v="&quot;03598752113&quot;"/>
    <x v="9"/>
    <x v="72"/>
    <s v="Não"/>
    <s v="Não"/>
    <s v="Não"/>
    <s v="Não"/>
    <s v="Não"/>
    <s v="Não"/>
    <s v="Não"/>
    <n v="314057"/>
    <n v="0"/>
    <n v="0"/>
    <n v="0"/>
    <n v="0"/>
    <n v="0"/>
    <n v="0"/>
    <n v="0"/>
    <n v="0"/>
    <m/>
    <m/>
    <s v="Contrato Adimplente"/>
    <m/>
    <m/>
    <n v="0"/>
    <m/>
    <x v="1"/>
    <d v="2025-01-08T00:00:00"/>
    <m/>
    <m/>
    <m/>
    <m/>
    <s v="Leal Cred - Alto Padrão"/>
    <m/>
    <m/>
    <m/>
    <d v="2025-01-08T00:00:00"/>
    <d v="2026-02-19T00:00:00"/>
    <s v="VENDA FINALIZADA"/>
    <d v="2025-01-08T00:00:00"/>
    <m/>
    <n v="408667.2"/>
    <m/>
    <s v="DF 10"/>
    <m/>
    <m/>
    <s v="Taguatinga"/>
    <s v="Distrito Federal"/>
    <n v="5561981820084"/>
    <s v="Rua 37"/>
    <n v="71931540"/>
    <s v="Sul (Águas Claras)"/>
    <s v="DIGO.NUNES2010@GMAIL.COM"/>
    <m/>
    <n v="0"/>
    <m/>
    <m/>
    <s v="Jessemar Silva Esteves Clementino (Gestor): Cliente Venda Direta, última parcela com vencimento para 15/11/2026. Parcela de chaves/Financiamento previsto para 31/12/2026"/>
    <s v="08/08/2025 às 10h12"/>
    <n v="8231"/>
    <m/>
    <s v="Engenheiro civil"/>
    <m/>
    <m/>
    <m/>
    <m/>
    <m/>
    <m/>
    <m/>
    <m/>
    <m/>
    <m/>
    <m/>
    <m/>
    <m/>
    <m/>
    <m/>
    <m/>
    <m/>
    <m/>
    <m/>
    <m/>
    <m/>
    <m/>
    <m/>
    <m/>
    <m/>
    <m/>
    <m/>
    <m/>
    <m/>
    <m/>
    <m/>
    <m/>
    <m/>
    <m/>
    <m/>
    <m/>
    <m/>
    <m/>
    <m/>
    <m/>
    <m/>
    <m/>
    <m/>
    <m/>
    <m/>
    <m/>
    <m/>
    <m/>
    <m/>
    <m/>
    <m/>
    <m/>
    <m/>
    <m/>
    <m/>
    <m/>
    <m/>
    <m/>
    <m/>
    <m/>
    <m/>
    <m/>
    <m/>
    <m/>
    <m/>
    <m/>
    <m/>
    <m/>
    <m/>
    <m/>
  </r>
  <r>
    <n v="4136"/>
    <x v="1"/>
    <n v="5004"/>
    <x v="7"/>
    <s v="Etapa Unica"/>
    <s v="BLOCO N"/>
    <s v="APTO 103"/>
    <s v="FORMOSA"/>
    <s v="ALINE DA CONCEICAO LOPES BRAZ"/>
    <s v="&quot;04517884198&quot;"/>
    <x v="3"/>
    <x v="44"/>
    <s v="Não"/>
    <s v="Não"/>
    <s v="Não"/>
    <s v="Não"/>
    <s v="Não"/>
    <s v="Não"/>
    <s v="Não"/>
    <n v="157767.04000000001"/>
    <n v="750"/>
    <n v="0"/>
    <n v="142601.04"/>
    <n v="4571"/>
    <n v="0"/>
    <n v="147172.04"/>
    <n v="0"/>
    <n v="0"/>
    <m/>
    <m/>
    <s v="Contrato Adimplente"/>
    <m/>
    <m/>
    <n v="0"/>
    <m/>
    <x v="1"/>
    <d v="2025-01-08T00:00:00"/>
    <m/>
    <m/>
    <m/>
    <m/>
    <s v="Endy Carvalho Consultoria imobiliária"/>
    <m/>
    <m/>
    <m/>
    <d v="2025-03-18T00:00:00"/>
    <d v="2025-03-18T00:00:00"/>
    <s v="DISTRATO"/>
    <d v="2024-12-14T00:00:00"/>
    <n v="32703"/>
    <n v="225000.24"/>
    <m/>
    <s v="FSA010"/>
    <n v="32703"/>
    <m/>
    <s v="Formosa"/>
    <s v="Goiás"/>
    <n v="5561998303722"/>
    <s v="RUA 05, Q. 83"/>
    <n v="73808350"/>
    <s v="PARQUE VILA VERDE"/>
    <s v="Alinelopsmesquita@gmail.com"/>
    <m/>
    <n v="2380.0100000000002"/>
    <m/>
    <m/>
    <m/>
    <m/>
    <n v="3801"/>
    <n v="6340"/>
    <s v="Administrador"/>
    <m/>
    <m/>
    <m/>
    <m/>
    <m/>
    <s v="MP143293"/>
    <m/>
    <m/>
    <m/>
    <d v="2025-01-09T00:00:00"/>
    <m/>
    <m/>
    <m/>
    <m/>
    <m/>
    <m/>
    <m/>
    <m/>
    <m/>
    <m/>
    <d v="2025-01-09T00:00:00"/>
    <m/>
    <m/>
    <m/>
    <d v="2025-01-14T00:00:00"/>
    <d v="2024-12-23T00:00:00"/>
    <m/>
    <m/>
    <m/>
    <d v="2024-12-21T00:00:00"/>
    <m/>
    <m/>
    <m/>
    <m/>
    <m/>
    <m/>
    <m/>
    <m/>
    <m/>
    <m/>
    <m/>
    <m/>
    <m/>
    <m/>
    <m/>
    <m/>
    <m/>
    <m/>
    <m/>
    <m/>
    <m/>
    <m/>
    <m/>
    <m/>
    <m/>
    <m/>
    <m/>
    <m/>
    <m/>
    <m/>
    <m/>
    <m/>
    <m/>
    <m/>
    <m/>
    <m/>
    <m/>
    <s v="Análise cancelada por outro CCA. (possivel distrato)"/>
    <m/>
    <s v="SIM"/>
  </r>
  <r>
    <n v="4137"/>
    <x v="0"/>
    <n v="5058"/>
    <x v="12"/>
    <s v="Etapa Única"/>
    <s v="BLOCO ÚNICO"/>
    <n v="1001"/>
    <s v="BRASÍLIA"/>
    <s v="ANA FLAVIA REIS GUIMARAES"/>
    <s v="&quot;52356884220&quot;"/>
    <x v="9"/>
    <x v="72"/>
    <s v="Não"/>
    <s v="Não"/>
    <s v="Não"/>
    <s v="Sim"/>
    <s v="Sim"/>
    <s v="Não"/>
    <s v="Não"/>
    <n v="280000"/>
    <n v="0"/>
    <n v="0"/>
    <n v="0"/>
    <n v="0"/>
    <n v="0"/>
    <n v="0"/>
    <n v="0"/>
    <n v="0"/>
    <m/>
    <m/>
    <s v="Contrato Adimplente"/>
    <n v="377404"/>
    <d v="2025-09-05T00:00:00"/>
    <n v="3397.75"/>
    <d v="2025-07-30T00:00:00"/>
    <x v="2"/>
    <d v="2025-01-08T00:00:00"/>
    <m/>
    <m/>
    <m/>
    <m/>
    <s v="Endy Carvalho Consultoria imobiliária"/>
    <s v="Eduardo Martins (Perfil CCA)"/>
    <m/>
    <m/>
    <d v="2025-09-11T00:00:00"/>
    <d v="2025-09-11T00:00:00"/>
    <s v="VENDA FINALIZADA"/>
    <d v="2025-01-08T00:00:00"/>
    <m/>
    <n v="350000.2"/>
    <m/>
    <s v="DF 10"/>
    <m/>
    <m/>
    <s v="Taguatinga"/>
    <s v="Distrito Federal"/>
    <n v="55619911353773"/>
    <s v="Rua das Carnaúbas"/>
    <n v="71904540"/>
    <s v="Norte (Águas Claras)"/>
    <s v="ANAFLAVIA.REISG@HOTMAIL.COM"/>
    <m/>
    <n v="0"/>
    <m/>
    <m/>
    <s v="Eduardo Martins (Gestor): Dados da garantia publicados no EPR. Repasse sendo finalizado nesta data com sucesso."/>
    <s v="11/09/2025 às 11h18"/>
    <n v="8232"/>
    <m/>
    <s v="Farmacêutico"/>
    <m/>
    <m/>
    <m/>
    <m/>
    <m/>
    <m/>
    <m/>
    <m/>
    <s v="AC011319925"/>
    <m/>
    <s v="Sim"/>
    <m/>
    <m/>
    <m/>
    <m/>
    <m/>
    <d v="2025-08-04T00:00:00"/>
    <m/>
    <m/>
    <d v="2025-08-14T00:00:00"/>
    <m/>
    <m/>
    <d v="2025-08-01T00:00:00"/>
    <m/>
    <m/>
    <d v="2025-06-25T00:00:00"/>
    <m/>
    <d v="2025-08-01T00:00:00"/>
    <m/>
    <d v="2025-06-25T00:00:00"/>
    <d v="2025-08-14T00:00:00"/>
    <s v="Sim"/>
    <m/>
    <m/>
    <d v="2025-06-25T00:00:00"/>
    <m/>
    <m/>
    <d v="2025-07-29T00:00:00"/>
    <d v="2025-09-08T00:00:00"/>
    <m/>
    <m/>
    <d v="2025-09-10T00:00:00"/>
    <d v="2025-06-17T00:00:00"/>
    <m/>
    <m/>
    <m/>
    <m/>
    <d v="2025-06-24T00:00:00"/>
    <m/>
    <m/>
    <m/>
    <m/>
    <m/>
    <m/>
    <m/>
    <d v="2025-08-04T00:00:00"/>
    <m/>
    <n v="39841"/>
    <s v="Sim"/>
    <m/>
    <m/>
    <m/>
    <m/>
    <n v="4850"/>
    <m/>
    <m/>
    <m/>
    <m/>
    <m/>
    <s v="SIM"/>
  </r>
  <r>
    <n v="4138"/>
    <x v="4"/>
    <n v="5060"/>
    <x v="12"/>
    <s v="Etapa Única"/>
    <s v="BLOCO ÚNICO"/>
    <n v="1002"/>
    <s v="BRASÍLIA"/>
    <s v="ALEXANDRE GASPARIM BONFIM"/>
    <s v="&quot;02102026965&quot;"/>
    <x v="9"/>
    <x v="72"/>
    <s v="Não"/>
    <s v="Não"/>
    <s v="Não"/>
    <s v="Não"/>
    <s v="Não"/>
    <s v="Não"/>
    <s v="Não"/>
    <n v="261698.12"/>
    <n v="0"/>
    <n v="0"/>
    <n v="0"/>
    <n v="0"/>
    <n v="0"/>
    <n v="0"/>
    <n v="0"/>
    <n v="0"/>
    <m/>
    <m/>
    <s v="Contrato Adimplente"/>
    <m/>
    <m/>
    <n v="0"/>
    <m/>
    <x v="1"/>
    <d v="2025-01-08T00:00:00"/>
    <m/>
    <m/>
    <m/>
    <m/>
    <s v="Leal Cred - Alto Padrão"/>
    <m/>
    <m/>
    <m/>
    <d v="2025-01-08T00:00:00"/>
    <d v="2026-02-19T00:00:00"/>
    <s v="VENDA FINALIZADA"/>
    <d v="2025-01-08T00:00:00"/>
    <m/>
    <n v="340566.07"/>
    <m/>
    <s v="DF 10"/>
    <m/>
    <m/>
    <s v="Taguatinga"/>
    <s v="Distrito Federal"/>
    <n v="5561991844419"/>
    <s v="Quadra 207"/>
    <n v="71926250"/>
    <s v="Sul (Águas Claras)"/>
    <s v="alexandregbonfim@hotmail.com"/>
    <m/>
    <n v="0"/>
    <m/>
    <m/>
    <s v="Jessemar Silva Esteves Clementino (Gestor): Cliente Venda Direta, última parcela com vencimento para 25/01/2027. Parcela de chaves/Financiamento previsto para 31/12/2026"/>
    <s v="08/08/2025 às 10h11"/>
    <n v="8233"/>
    <m/>
    <s v="Analista de Sistemas"/>
    <m/>
    <m/>
    <m/>
    <m/>
    <m/>
    <m/>
    <m/>
    <m/>
    <m/>
    <m/>
    <m/>
    <m/>
    <m/>
    <m/>
    <m/>
    <m/>
    <m/>
    <m/>
    <m/>
    <m/>
    <m/>
    <m/>
    <m/>
    <m/>
    <m/>
    <m/>
    <m/>
    <m/>
    <m/>
    <m/>
    <m/>
    <m/>
    <m/>
    <m/>
    <m/>
    <m/>
    <m/>
    <m/>
    <m/>
    <m/>
    <m/>
    <m/>
    <m/>
    <m/>
    <m/>
    <m/>
    <m/>
    <m/>
    <m/>
    <m/>
    <m/>
    <m/>
    <m/>
    <m/>
    <m/>
    <m/>
    <m/>
    <m/>
    <m/>
    <m/>
    <m/>
    <m/>
    <m/>
    <m/>
    <m/>
    <m/>
    <m/>
    <m/>
    <m/>
    <m/>
  </r>
  <r>
    <n v="4139"/>
    <x v="5"/>
    <n v="5061"/>
    <x v="12"/>
    <s v="Etapa Única"/>
    <s v="BLOCO ÚNICO"/>
    <n v="1008"/>
    <s v="BRASÍLIA"/>
    <s v="ISAC MARTINS DE SOUZA"/>
    <s v="&quot;70521824168&quot;"/>
    <x v="9"/>
    <x v="72"/>
    <s v="Não"/>
    <s v="Não"/>
    <s v="Não"/>
    <s v="Não"/>
    <s v="Não"/>
    <s v="Não"/>
    <s v="Não"/>
    <n v="315559.78000000003"/>
    <n v="0"/>
    <n v="0"/>
    <n v="0"/>
    <n v="0"/>
    <n v="0"/>
    <n v="0"/>
    <n v="0"/>
    <n v="0"/>
    <m/>
    <m/>
    <s v="Contrato Adimplente"/>
    <m/>
    <m/>
    <n v="0"/>
    <m/>
    <x v="1"/>
    <d v="2025-01-08T00:00:00"/>
    <m/>
    <m/>
    <m/>
    <m/>
    <s v="Leal Cred - Alto Padrão"/>
    <s v="Laércio Gomes de Souza"/>
    <m/>
    <m/>
    <d v="2026-04-09T00:00:00"/>
    <d v="2026-04-09T00:00:00"/>
    <s v="VENDA FINALIZADA"/>
    <d v="2025-01-08T00:00:00"/>
    <m/>
    <n v="458679.47"/>
    <m/>
    <s v="DF 10"/>
    <m/>
    <m/>
    <s v="Brasília"/>
    <s v="Distrito Federal"/>
    <n v="5561984606871"/>
    <s v="QC 4 Rua C"/>
    <n v="71687306"/>
    <s v="Jardins Mangueiral (Jardim Botânico)"/>
    <s v="isacmsouza@yahoo.com.br"/>
    <m/>
    <n v="50000"/>
    <m/>
    <m/>
    <s v="Jessemar Silva Esteves Clementino (Gestor): Cliente Venda Direta, última parcela com vencimento para 15/11/2026. Parcela de chaves/Financiamento previsto para 31/12/2026"/>
    <s v="08/08/2025 às 10h10"/>
    <n v="8239"/>
    <n v="33"/>
    <s v="Servidor Público"/>
    <m/>
    <m/>
    <m/>
    <m/>
    <m/>
    <m/>
    <m/>
    <m/>
    <m/>
    <m/>
    <m/>
    <m/>
    <m/>
    <m/>
    <m/>
    <m/>
    <m/>
    <m/>
    <m/>
    <m/>
    <m/>
    <m/>
    <m/>
    <m/>
    <m/>
    <m/>
    <m/>
    <m/>
    <m/>
    <d v="2026-04-02T00:00:00"/>
    <m/>
    <m/>
    <m/>
    <m/>
    <d v="2026-04-02T00:00:00"/>
    <m/>
    <m/>
    <m/>
    <m/>
    <m/>
    <m/>
    <m/>
    <d v="2026-04-01T00:00:00"/>
    <m/>
    <m/>
    <m/>
    <m/>
    <d v="2026-04-02T00:00:00"/>
    <m/>
    <m/>
    <m/>
    <m/>
    <m/>
    <m/>
    <m/>
    <m/>
    <m/>
    <m/>
    <m/>
    <m/>
    <m/>
    <m/>
    <m/>
    <m/>
    <m/>
    <m/>
    <m/>
    <m/>
    <m/>
    <s v="SIM"/>
  </r>
  <r>
    <n v="4140"/>
    <x v="4"/>
    <n v="5062"/>
    <x v="12"/>
    <s v="Etapa Única"/>
    <s v="BLOCO ÚNICO"/>
    <n v="1101"/>
    <s v="BRASÍLIA"/>
    <s v="VANESA DOS SANTOS"/>
    <s v="&quot;97708399149&quot;"/>
    <x v="9"/>
    <x v="72"/>
    <s v="Não"/>
    <s v="Não"/>
    <s v="Não"/>
    <s v="Não"/>
    <s v="Não"/>
    <s v="Não"/>
    <s v="Não"/>
    <n v="280000"/>
    <n v="0"/>
    <n v="0"/>
    <n v="0"/>
    <n v="0"/>
    <n v="0"/>
    <n v="0"/>
    <n v="0"/>
    <n v="0"/>
    <m/>
    <m/>
    <s v="Contrato Adimplente"/>
    <m/>
    <m/>
    <n v="0"/>
    <m/>
    <x v="1"/>
    <d v="2025-01-08T00:00:00"/>
    <m/>
    <m/>
    <m/>
    <m/>
    <s v="SUPERA - CCA"/>
    <m/>
    <m/>
    <m/>
    <d v="2026-04-01T00:00:00"/>
    <d v="2026-04-01T00:00:00"/>
    <s v="VENDA FINALIZADA"/>
    <d v="2025-01-08T00:00:00"/>
    <m/>
    <n v="357137.04"/>
    <m/>
    <s v="DF 10"/>
    <m/>
    <m/>
    <s v="Taguatinga"/>
    <s v="Distrito Federal"/>
    <n v="5561984432019"/>
    <s v="QS 5 Rua 861"/>
    <n v="71955720"/>
    <s v="Areal (Águas Claras)"/>
    <s v="VANESCA25@GMAIL.COM"/>
    <m/>
    <n v="0"/>
    <d v="2026-09-29T00:00:00"/>
    <m/>
    <s v="Jessemar Silva Esteves Clementino (Gestor): Cliente Venda Direta, última parcela com vencimento para 25/11/2026. Parcela de chaves/Financiamento previsto para 31/12/2026"/>
    <s v="08/08/2025 às 10h09"/>
    <n v="8240"/>
    <m/>
    <s v="Auxiliar"/>
    <m/>
    <m/>
    <m/>
    <m/>
    <m/>
    <m/>
    <m/>
    <m/>
    <m/>
    <m/>
    <m/>
    <m/>
    <m/>
    <m/>
    <m/>
    <m/>
    <m/>
    <m/>
    <m/>
    <m/>
    <m/>
    <m/>
    <m/>
    <m/>
    <m/>
    <m/>
    <m/>
    <m/>
    <m/>
    <m/>
    <m/>
    <m/>
    <m/>
    <m/>
    <m/>
    <m/>
    <m/>
    <m/>
    <m/>
    <m/>
    <m/>
    <m/>
    <m/>
    <m/>
    <m/>
    <m/>
    <m/>
    <m/>
    <m/>
    <m/>
    <m/>
    <m/>
    <m/>
    <m/>
    <m/>
    <m/>
    <m/>
    <m/>
    <m/>
    <m/>
    <m/>
    <m/>
    <m/>
    <m/>
    <m/>
    <m/>
    <m/>
    <m/>
    <m/>
    <m/>
  </r>
  <r>
    <n v="4141"/>
    <x v="0"/>
    <n v="5063"/>
    <x v="12"/>
    <s v="Etapa Única"/>
    <s v="BLOCO ÚNICO"/>
    <n v="1102"/>
    <s v="BRASÍLIA"/>
    <s v="IGOR VICENTE ALVES DE LIMA"/>
    <s v="&quot;03681205116&quot;"/>
    <x v="9"/>
    <x v="72"/>
    <s v="Não"/>
    <s v="Não"/>
    <s v="Não"/>
    <s v="Sim"/>
    <s v="Sim"/>
    <s v="Não"/>
    <s v="Não"/>
    <n v="255520.09"/>
    <n v="0"/>
    <n v="0"/>
    <n v="247957.08"/>
    <n v="0"/>
    <n v="0"/>
    <n v="247957.08"/>
    <n v="0"/>
    <n v="0"/>
    <m/>
    <m/>
    <s v="Contrato Adimplente"/>
    <n v="377413"/>
    <d v="2024-12-12T00:00:00"/>
    <n v="1896.02"/>
    <d v="2024-11-04T00:00:00"/>
    <x v="0"/>
    <d v="2025-01-08T00:00:00"/>
    <m/>
    <m/>
    <m/>
    <m/>
    <s v="Lamartine Imóveis LTDA"/>
    <m/>
    <m/>
    <m/>
    <d v="2025-01-20T00:00:00"/>
    <d v="2025-01-20T00:00:00"/>
    <s v="VENDA FINALIZADA"/>
    <d v="2025-01-08T00:00:00"/>
    <m/>
    <n v="348490"/>
    <m/>
    <s v="DF 10"/>
    <m/>
    <m/>
    <s v="Taguatinga"/>
    <s v="Distrito Federal"/>
    <n v="55998084843"/>
    <s v="QNL 13 Bloco B"/>
    <n v="72151312"/>
    <s v="Taguatinga Norte (Taguatinga)"/>
    <s v="igorvicente@1hotmail.com"/>
    <m/>
    <n v="0"/>
    <m/>
    <m/>
    <m/>
    <m/>
    <n v="8241"/>
    <m/>
    <s v="Servidor Público"/>
    <m/>
    <n v="2000"/>
    <d v="2024-11-04T00:00:00"/>
    <m/>
    <d v="2024-11-04T00:00:00"/>
    <m/>
    <m/>
    <m/>
    <m/>
    <m/>
    <s v="Sim"/>
    <m/>
    <m/>
    <d v="2024-10-04T00:00:00"/>
    <m/>
    <d v="2024-10-24T00:00:00"/>
    <d v="2024-11-21T00:00:00"/>
    <m/>
    <m/>
    <d v="2024-11-22T00:00:00"/>
    <m/>
    <m/>
    <d v="2024-11-15T00:00:00"/>
    <m/>
    <m/>
    <m/>
    <d v="2025-01-22T00:00:00"/>
    <d v="2024-11-20T00:00:00"/>
    <m/>
    <m/>
    <d v="2024-11-28T00:00:00"/>
    <m/>
    <m/>
    <m/>
    <m/>
    <m/>
    <m/>
    <m/>
    <d v="2025-01-05T00:00:00"/>
    <m/>
    <m/>
    <d v="2025-01-06T00:00:00"/>
    <d v="2024-09-21T00:00:00"/>
    <m/>
    <m/>
    <m/>
    <m/>
    <d v="2024-10-25T00:00:00"/>
    <m/>
    <m/>
    <m/>
    <m/>
    <m/>
    <m/>
    <m/>
    <m/>
    <m/>
    <m/>
    <m/>
    <m/>
    <m/>
    <m/>
    <m/>
    <n v="10454.700000000001"/>
    <m/>
    <m/>
    <m/>
    <m/>
    <m/>
    <s v="SIM"/>
  </r>
  <r>
    <n v="4142"/>
    <x v="0"/>
    <n v="5064"/>
    <x v="12"/>
    <s v="Etapa Única"/>
    <s v="BLOCO ÚNICO"/>
    <n v="1106"/>
    <s v="BRASÍLIA"/>
    <s v="ANA CLARA LOIOLA MARIZ"/>
    <s v="&quot;03513379110&quot;"/>
    <x v="9"/>
    <x v="72"/>
    <s v="Não"/>
    <s v="Não"/>
    <s v="Não"/>
    <s v="Sim"/>
    <s v="Não"/>
    <s v="Não"/>
    <s v="Sim"/>
    <n v="477289.65"/>
    <n v="0"/>
    <n v="0"/>
    <n v="479368.33"/>
    <n v="0"/>
    <n v="0"/>
    <n v="479368.33"/>
    <n v="0"/>
    <n v="0"/>
    <m/>
    <m/>
    <s v="Contrato Adimplente"/>
    <n v="377417"/>
    <d v="2025-03-20T00:00:00"/>
    <n v="3974.02"/>
    <d v="2024-12-27T00:00:00"/>
    <x v="0"/>
    <d v="2025-01-08T00:00:00"/>
    <m/>
    <m/>
    <m/>
    <m/>
    <s v="Endy Carvalho Consultoria imobiliária"/>
    <m/>
    <m/>
    <m/>
    <d v="2025-03-20T00:00:00"/>
    <d v="2025-07-17T00:00:00"/>
    <s v="VENDA FINALIZADA"/>
    <d v="2025-01-08T00:00:00"/>
    <m/>
    <n v="497289.65"/>
    <m/>
    <s v="DF 10"/>
    <m/>
    <s v="ADRIANA MARIZ SILVA OLIVEIRA - 75896940106,BRUNO DE SOUZA OLIVEIRA MARIZ - 04235411616,PEDRO HENRIQUE DIAS GUEDES - 06377842198"/>
    <s v="Taguatinga"/>
    <s v="Distrito Federal"/>
    <n v="5561981935242"/>
    <s v="Avenida das Araucárias"/>
    <n v="71936250"/>
    <s v="Sul (Águas Claras)"/>
    <s v="annaclaraamariz@gmail.com"/>
    <m/>
    <n v="0"/>
    <m/>
    <m/>
    <s v="Eduardo Martins (Gestor): Processo registrado e garantia conforme anexada ao sistema. Repasse atualizado para o status &quot;Finalizado&quot;"/>
    <s v="20/03/2025 às 20h27"/>
    <n v="8245"/>
    <m/>
    <s v="Professor(a)"/>
    <m/>
    <m/>
    <m/>
    <m/>
    <m/>
    <m/>
    <m/>
    <m/>
    <s v="AC005181429"/>
    <m/>
    <s v="Sim"/>
    <m/>
    <m/>
    <m/>
    <m/>
    <m/>
    <d v="2025-02-03T00:00:00"/>
    <m/>
    <m/>
    <d v="2025-02-24T00:00:00"/>
    <m/>
    <m/>
    <d v="2025-01-06T00:00:00"/>
    <m/>
    <m/>
    <m/>
    <d v="2025-02-19T00:00:00"/>
    <d v="2025-01-22T00:00:00"/>
    <m/>
    <m/>
    <d v="2025-02-24T00:00:00"/>
    <m/>
    <m/>
    <m/>
    <d v="2024-12-25T00:00:00"/>
    <m/>
    <d v="2025-02-24T00:00:00"/>
    <d v="2024-12-26T00:00:00"/>
    <d v="2025-03-20T00:00:00"/>
    <m/>
    <m/>
    <d v="2025-03-20T00:00:00"/>
    <m/>
    <m/>
    <m/>
    <m/>
    <m/>
    <m/>
    <m/>
    <m/>
    <m/>
    <m/>
    <m/>
    <m/>
    <m/>
    <m/>
    <m/>
    <m/>
    <s v="Sim"/>
    <m/>
    <m/>
    <m/>
    <m/>
    <m/>
    <m/>
    <m/>
    <m/>
    <m/>
    <m/>
    <s v="SIM"/>
  </r>
  <r>
    <n v="4143"/>
    <x v="2"/>
    <n v="5039"/>
    <x v="5"/>
    <s v="Etapa Unica"/>
    <s v="BLOCO A"/>
    <n v="101"/>
    <s v="ÁGUAS LINDAS"/>
    <s v="SAULO MANOEL SILVA"/>
    <s v="&quot;03081295122&quot;"/>
    <x v="3"/>
    <x v="89"/>
    <s v="Não"/>
    <s v="Não"/>
    <s v="Não"/>
    <s v="Sim"/>
    <s v="Sim"/>
    <s v="Não"/>
    <s v="Não"/>
    <n v="140050.64000000001"/>
    <n v="449.93"/>
    <n v="0"/>
    <n v="92740.87"/>
    <n v="47312"/>
    <n v="0"/>
    <n v="140052.87"/>
    <n v="0"/>
    <n v="0"/>
    <m/>
    <m/>
    <s v="Contrato Adimplente"/>
    <m/>
    <d v="2025-02-10T00:00:00"/>
    <n v="2532.9899999999998"/>
    <d v="2025-01-17T00:00:00"/>
    <x v="2"/>
    <d v="2025-01-08T00:00:00"/>
    <m/>
    <m/>
    <m/>
    <m/>
    <s v="Endy Carvalho Consultoria imobiliária"/>
    <m/>
    <m/>
    <m/>
    <d v="2025-02-11T00:00:00"/>
    <d v="2025-06-18T00:00:00"/>
    <s v="VENDA FINALIZADA"/>
    <d v="2024-12-28T00:00:00"/>
    <n v="32769"/>
    <n v="195049.34"/>
    <m/>
    <s v="AGL29"/>
    <n v="32769"/>
    <m/>
    <s v="Águas Lindas de Goiás"/>
    <s v="Goiás"/>
    <n v="5561984900406"/>
    <s v="Q C 20, CASA 4"/>
    <n v="72910000"/>
    <s v="MANSOES VILLAGE"/>
    <s v="SAULOMANOEL26@gmail.com"/>
    <m/>
    <n v="1799.7"/>
    <m/>
    <m/>
    <m/>
    <m/>
    <n v="3317"/>
    <n v="6345"/>
    <s v="Auxiliar"/>
    <d v="2024-12-28T00:00:00"/>
    <m/>
    <m/>
    <s v="sim"/>
    <m/>
    <s v="MP140403"/>
    <d v="2024-12-28T00:00:00"/>
    <d v="2025-01-20T00:00:00"/>
    <s v="AC005071342"/>
    <d v="2025-01-10T00:00:00"/>
    <s v="Sim"/>
    <m/>
    <d v="2024-12-28T00:00:00"/>
    <m/>
    <m/>
    <m/>
    <d v="2025-01-30T00:00:00"/>
    <m/>
    <d v="2024-12-28T00:00:00"/>
    <d v="2025-02-04T00:00:00"/>
    <d v="2025-01-10T00:00:00"/>
    <d v="2025-02-03T00:00:00"/>
    <d v="2025-01-27T00:00:00"/>
    <m/>
    <d v="2025-01-10T00:00:00"/>
    <d v="2025-01-13T00:00:00"/>
    <m/>
    <d v="2025-01-27T00:00:00"/>
    <d v="2025-03-07T00:00:00"/>
    <d v="2025-01-10T00:00:00"/>
    <d v="2025-02-10T00:00:00"/>
    <s v="Sim"/>
    <d v="2025-02-07T00:00:00"/>
    <m/>
    <m/>
    <d v="2025-02-10T00:00:00"/>
    <d v="2025-01-10T00:00:00"/>
    <m/>
    <d v="2025-02-10T00:00:00"/>
    <m/>
    <m/>
    <d v="2025-02-11T00:00:00"/>
    <d v="2025-01-09T00:00:00"/>
    <d v="2025-03-07T00:00:00"/>
    <d v="2025-06-18T00:00:00"/>
    <d v="2025-06-18T00:00:00"/>
    <m/>
    <d v="2025-01-10T00:00:00"/>
    <m/>
    <m/>
    <m/>
    <m/>
    <m/>
    <m/>
    <m/>
    <m/>
    <m/>
    <n v="39031"/>
    <s v="Sim"/>
    <s v="FINALIZADO"/>
    <m/>
    <m/>
    <m/>
    <n v="4005.57"/>
    <m/>
    <s v="Não tem"/>
    <s v="CADASTRO VALIDADO"/>
    <s v="FINALIZADO"/>
    <s v="FINALIZADO - SEM FIADOR"/>
    <s v="SIM"/>
  </r>
  <r>
    <n v="4144"/>
    <x v="0"/>
    <n v="5034"/>
    <x v="2"/>
    <s v="ETAPA 02"/>
    <s v="BLOCO M"/>
    <n v="1"/>
    <s v="ÁGUAS LINDAS"/>
    <s v="ESTEFANY XAVIER DAMAS"/>
    <s v="&quot;07091407113&quot;"/>
    <x v="2"/>
    <x v="55"/>
    <s v="Não"/>
    <s v="Não"/>
    <s v="Não"/>
    <s v="Sim"/>
    <s v="Sim"/>
    <s v="Não"/>
    <s v="Não"/>
    <n v="156007.56"/>
    <n v="521.70000000000005"/>
    <n v="0"/>
    <n v="101672.64"/>
    <n v="54335"/>
    <n v="0"/>
    <n v="156007.64000000001"/>
    <n v="0"/>
    <n v="0"/>
    <m/>
    <n v="8787722128740"/>
    <s v="Contrato Adimplente"/>
    <m/>
    <d v="2025-02-11T00:00:00"/>
    <n v="2926.56"/>
    <d v="2025-01-20T00:00:00"/>
    <x v="2"/>
    <d v="2025-01-08T00:00:00"/>
    <m/>
    <m/>
    <m/>
    <m/>
    <s v="Endy Carvalho Consultoria imobiliária"/>
    <s v="Eduardo Martins (Perfil CCA)"/>
    <m/>
    <m/>
    <d v="2025-03-26T00:00:00"/>
    <d v="2025-03-26T00:00:00"/>
    <s v="VENDA FINALIZADA"/>
    <d v="2025-01-14T00:00:00"/>
    <n v="32884"/>
    <n v="210000.36"/>
    <m/>
    <s v="AGL28"/>
    <n v="32884"/>
    <s v="JOSE SIMAO DE FREITAS - 00407065830"/>
    <s v="Águas Lindas de Goiás"/>
    <s v="Goiás"/>
    <n v="5561991407244"/>
    <s v="Q 10 LOTE 18"/>
    <n v="72910000"/>
    <s v="JARDIM DOS PINHEIROS"/>
    <s v="xavierestefany066@gmail.com"/>
    <n v="5561992962350"/>
    <n v="1739"/>
    <d v="2025-06-25T00:00:00"/>
    <m/>
    <m/>
    <m/>
    <n v="2902"/>
    <n v="6350"/>
    <s v="Vendedor(a)"/>
    <d v="2025-01-14T00:00:00"/>
    <n v="900.72"/>
    <m/>
    <s v="sim"/>
    <m/>
    <s v="MP419539"/>
    <d v="2025-01-14T00:00:00"/>
    <d v="2025-01-20T00:00:00"/>
    <s v="AC005072096"/>
    <d v="2025-01-09T00:00:00"/>
    <s v="Sim"/>
    <m/>
    <d v="2025-01-14T00:00:00"/>
    <m/>
    <m/>
    <m/>
    <d v="2025-01-30T00:00:00"/>
    <m/>
    <d v="2025-01-20T00:00:00"/>
    <d v="2025-02-04T00:00:00"/>
    <d v="2025-01-09T00:00:00"/>
    <d v="2025-01-20T00:00:00"/>
    <d v="2025-01-27T00:00:00"/>
    <m/>
    <d v="2025-01-10T00:00:00"/>
    <d v="2025-01-06T00:00:00"/>
    <m/>
    <d v="2025-01-27T00:00:00"/>
    <d v="2025-01-22T00:00:00"/>
    <d v="2025-01-06T00:00:00"/>
    <d v="2025-02-10T00:00:00"/>
    <s v="Sim"/>
    <m/>
    <m/>
    <m/>
    <m/>
    <m/>
    <m/>
    <d v="2025-02-11T00:00:00"/>
    <m/>
    <m/>
    <d v="2025-02-12T00:00:00"/>
    <d v="2025-01-04T00:00:00"/>
    <d v="2025-01-23T00:00:00"/>
    <d v="2025-02-01T00:00:00"/>
    <d v="2025-02-13T00:00:00"/>
    <d v="2025-03-12T00:00:00"/>
    <d v="2025-01-06T00:00:00"/>
    <d v="2025-03-12T00:00:00"/>
    <m/>
    <m/>
    <m/>
    <m/>
    <m/>
    <m/>
    <m/>
    <m/>
    <n v="43234"/>
    <s v="Sim"/>
    <s v="FINALIZADO"/>
    <m/>
    <m/>
    <m/>
    <n v="4005.57"/>
    <s v="Não tem sinal"/>
    <s v="Não tem"/>
    <s v="CADASTRO VALIDADO"/>
    <s v="FINALIZADO"/>
    <s v="AGUARDANDO ASSINATURA."/>
    <s v="SIM"/>
  </r>
  <r>
    <n v="4145"/>
    <x v="0"/>
    <n v="4960"/>
    <x v="13"/>
    <s v="Etapa Unica"/>
    <s v="BLOCO A"/>
    <n v="201"/>
    <s v="ÁGUAS LINDAS"/>
    <s v="BENEDITA DAS DORES ROCHA SOARES"/>
    <s v="&quot;00391600338&quot;"/>
    <x v="2"/>
    <x v="7"/>
    <s v="Não"/>
    <s v="Não"/>
    <s v="Não"/>
    <s v="Sim"/>
    <s v="Sim"/>
    <s v="Não"/>
    <s v="Não"/>
    <n v="135120.93"/>
    <n v="488.88"/>
    <n v="0"/>
    <n v="80600"/>
    <n v="55000"/>
    <n v="0"/>
    <n v="135600"/>
    <n v="0"/>
    <n v="0"/>
    <m/>
    <n v="8787722159335"/>
    <s v="Contrato Adimplente"/>
    <m/>
    <d v="2025-02-05T00:00:00"/>
    <n v="2532.96"/>
    <d v="2025-01-10T00:00:00"/>
    <x v="2"/>
    <d v="2025-01-09T00:00:00"/>
    <m/>
    <m/>
    <m/>
    <m/>
    <s v="GM - Correspondente"/>
    <m/>
    <m/>
    <m/>
    <d v="2026-01-26T00:00:00"/>
    <d v="2026-01-26T00:00:00"/>
    <s v="VENDA FINALIZADA"/>
    <d v="2024-12-03T00:00:00"/>
    <n v="32767"/>
    <n v="195020.93"/>
    <m/>
    <s v="AGL30 -"/>
    <n v="32767"/>
    <s v="JOAO SANTOS DA SILVA - 11002686776"/>
    <s v="Águas Lindas de Goiás"/>
    <s v="Goiás"/>
    <n v="5561994005055"/>
    <s v="RUA 49 QUADRA 122  CNJ A"/>
    <n v="72910000"/>
    <s v="SETOR 16"/>
    <s v="rochabenedita6@gmail.com"/>
    <m/>
    <n v="1626.62"/>
    <d v="2025-06-01T00:00:00"/>
    <m/>
    <m/>
    <m/>
    <n v="3883"/>
    <n v="6344"/>
    <s v="Auxiliar de Serviços Gerais"/>
    <d v="2025-01-10T00:00:00"/>
    <n v="859.55"/>
    <d v="2025-01-14T00:00:00"/>
    <s v="sim"/>
    <d v="2025-01-15T00:00:00"/>
    <s v="MP147904"/>
    <d v="2025-01-13T00:00:00"/>
    <d v="2025-01-14T00:00:00"/>
    <s v="AC005027660"/>
    <d v="2024-12-11T00:00:00"/>
    <s v="Sim"/>
    <m/>
    <d v="2025-01-13T00:00:00"/>
    <m/>
    <m/>
    <m/>
    <d v="2025-01-15T00:00:00"/>
    <m/>
    <d v="2025-01-13T00:00:00"/>
    <d v="2025-01-27T00:00:00"/>
    <d v="2024-12-11T00:00:00"/>
    <d v="2025-04-01T00:00:00"/>
    <d v="2025-01-14T00:00:00"/>
    <m/>
    <d v="2024-12-12T00:00:00"/>
    <d v="2025-01-13T00:00:00"/>
    <m/>
    <d v="2025-01-14T00:00:00"/>
    <d v="2025-04-08T00:00:00"/>
    <d v="2025-01-13T00:00:00"/>
    <d v="2025-02-04T00:00:00"/>
    <s v="Sim"/>
    <m/>
    <m/>
    <m/>
    <m/>
    <d v="2024-12-11T00:00:00"/>
    <m/>
    <d v="2025-02-05T00:00:00"/>
    <m/>
    <m/>
    <d v="2025-02-10T00:00:00"/>
    <d v="2025-01-06T00:00:00"/>
    <d v="2025-04-10T00:00:00"/>
    <d v="2025-05-15T00:00:00"/>
    <d v="2025-05-26T00:00:00"/>
    <d v="2026-01-08T00:00:00"/>
    <d v="2025-01-09T00:00:00"/>
    <d v="2026-01-08T00:00:00"/>
    <m/>
    <m/>
    <m/>
    <m/>
    <m/>
    <m/>
    <m/>
    <m/>
    <n v="38046"/>
    <s v="Sim"/>
    <s v="FINALIZADO"/>
    <m/>
    <m/>
    <m/>
    <n v="3805.32"/>
    <m/>
    <s v="Não tem"/>
    <s v="CADASTRO VALIDADO"/>
    <s v="FINALIZADO"/>
    <s v="FINALIZADO"/>
    <s v="SIM"/>
  </r>
  <r>
    <n v="4146"/>
    <x v="0"/>
    <n v="5050"/>
    <x v="14"/>
    <s v="Etapa Unica"/>
    <s v="BLOCO G"/>
    <n v="201"/>
    <s v="FORMOSA"/>
    <s v="PEDRO LUCAS PEREIRA DE SOUSA"/>
    <s v="&quot;71167186133&quot;"/>
    <x v="1"/>
    <x v="10"/>
    <s v="Não"/>
    <s v="Não"/>
    <s v="Não"/>
    <s v="Não"/>
    <s v="Não"/>
    <s v="Não"/>
    <s v="Não"/>
    <n v="164126"/>
    <n v="917.93"/>
    <n v="0"/>
    <n v="161040.39000000001"/>
    <n v="5998"/>
    <n v="0"/>
    <n v="167038.39000000001"/>
    <n v="0"/>
    <n v="0"/>
    <m/>
    <n v="8787722167729"/>
    <s v="Contrato Adimplente"/>
    <m/>
    <d v="2025-02-27T00:00:00"/>
    <n v="3373.22"/>
    <d v="2025-01-17T00:00:00"/>
    <x v="2"/>
    <d v="2025-01-09T00:00:00"/>
    <m/>
    <m/>
    <m/>
    <m/>
    <s v="Endy Carvalho Consultoria imobiliária"/>
    <m/>
    <m/>
    <m/>
    <d v="2025-10-13T00:00:00"/>
    <d v="2025-10-13T00:00:00"/>
    <s v="VENDA FINALIZADA"/>
    <d v="2025-01-09T00:00:00"/>
    <n v="32770"/>
    <n v="231675.94"/>
    <m/>
    <s v="FSA011"/>
    <n v="32770"/>
    <s v="MARIA DA GLÓRIA PEREIRA DE MACÊDO - 88285081168"/>
    <s v="Formosa"/>
    <s v="Goiás"/>
    <n v="5561998550734"/>
    <s v="RUA 7 QUADRA 54 L 22"/>
    <n v="73813840"/>
    <s v="PARQUE LAGO"/>
    <s v="pedrolucaspereiradesousa4@gmail.com"/>
    <m/>
    <n v="3059.76"/>
    <d v="2025-07-03T00:00:00"/>
    <m/>
    <s v="Regiane Monique S S Silva (Gestor): Kit registro solicitado ao corretor na data do dia 17/01/2025, aguardando documentação para registro do contrato."/>
    <s v="17/01/2025 às 17h51"/>
    <n v="4126"/>
    <n v="6346"/>
    <s v="Operador de Loja"/>
    <d v="2025-01-14T00:00:00"/>
    <m/>
    <m/>
    <s v="sim"/>
    <m/>
    <s v="MP147505"/>
    <d v="2025-01-14T00:00:00"/>
    <m/>
    <m/>
    <d v="2025-01-09T00:00:00"/>
    <s v="Sim"/>
    <m/>
    <d v="2025-01-14T00:00:00"/>
    <m/>
    <m/>
    <m/>
    <d v="2025-02-10T00:00:00"/>
    <m/>
    <d v="2025-01-15T00:00:00"/>
    <d v="2025-02-20T00:00:00"/>
    <d v="2025-01-09T00:00:00"/>
    <d v="2025-04-01T00:00:00"/>
    <d v="2025-02-06T00:00:00"/>
    <m/>
    <d v="2025-01-14T00:00:00"/>
    <d v="2025-01-09T00:00:00"/>
    <m/>
    <d v="2025-01-30T00:00:00"/>
    <d v="2025-05-07T00:00:00"/>
    <d v="2025-01-09T00:00:00"/>
    <m/>
    <s v="Sim"/>
    <m/>
    <m/>
    <d v="2025-01-09T00:00:00"/>
    <m/>
    <d v="2025-01-30T00:00:00"/>
    <d v="2025-01-09T00:00:00"/>
    <d v="2025-02-27T00:00:00"/>
    <m/>
    <m/>
    <d v="2025-02-28T00:00:00"/>
    <d v="2025-01-08T00:00:00"/>
    <d v="2025-05-09T00:00:00"/>
    <d v="2025-06-10T00:00:00"/>
    <d v="2025-07-24T00:00:00"/>
    <d v="2025-08-12T00:00:00"/>
    <d v="2025-01-09T00:00:00"/>
    <d v="2025-08-20T00:00:00"/>
    <m/>
    <m/>
    <m/>
    <m/>
    <m/>
    <m/>
    <m/>
    <m/>
    <m/>
    <m/>
    <m/>
    <m/>
    <m/>
    <m/>
    <n v="1826.25"/>
    <m/>
    <s v="Não tem"/>
    <m/>
    <m/>
    <m/>
    <s v="SIM"/>
  </r>
  <r>
    <n v="4147"/>
    <x v="1"/>
    <n v="5046"/>
    <x v="11"/>
    <s v="ETAPA 01"/>
    <s v="RETOMADO"/>
    <s v="BL B APT301"/>
    <s v="FORMOSA"/>
    <s v="OLIMPIA PEREIRA LEITE"/>
    <s v="&quot;01962204162&quot;"/>
    <x v="0"/>
    <x v="57"/>
    <s v="Não"/>
    <s v="Não"/>
    <s v="Não"/>
    <s v="Não"/>
    <s v="Não"/>
    <s v="Não"/>
    <s v="Não"/>
    <n v="156195"/>
    <n v="500"/>
    <n v="0"/>
    <n v="90493.93"/>
    <n v="35896"/>
    <n v="0"/>
    <n v="126389.93"/>
    <n v="0"/>
    <n v="0"/>
    <m/>
    <m/>
    <s v="Contrato Adimplente"/>
    <m/>
    <m/>
    <n v="0"/>
    <m/>
    <x v="1"/>
    <d v="2025-01-09T00:00:00"/>
    <m/>
    <m/>
    <m/>
    <m/>
    <s v="CAIXA CREDFÁCIL"/>
    <m/>
    <m/>
    <m/>
    <d v="2025-02-18T00:00:00"/>
    <d v="2025-02-18T00:00:00"/>
    <s v="DISTRATO"/>
    <d v="2024-12-31T00:00:00"/>
    <m/>
    <n v="180000.6"/>
    <m/>
    <s v="FSA 06"/>
    <m/>
    <m/>
    <s v="Formosa"/>
    <s v="Goiás"/>
    <n v="5561999127309"/>
    <s v="Rua Benedito Galvão Q 138"/>
    <n v="73813040"/>
    <s v="Formosinha"/>
    <s v="olimpialeite503@gmail.com"/>
    <m/>
    <n v="2000"/>
    <m/>
    <m/>
    <m/>
    <m/>
    <m/>
    <m/>
    <s v="Produtor Rural"/>
    <m/>
    <m/>
    <m/>
    <m/>
    <m/>
    <m/>
    <m/>
    <m/>
    <m/>
    <m/>
    <m/>
    <m/>
    <m/>
    <m/>
    <m/>
    <m/>
    <m/>
    <m/>
    <m/>
    <m/>
    <m/>
    <m/>
    <m/>
    <m/>
    <m/>
    <m/>
    <m/>
    <m/>
    <m/>
    <m/>
    <m/>
    <m/>
    <m/>
    <m/>
    <m/>
    <m/>
    <m/>
    <m/>
    <m/>
    <m/>
    <m/>
    <m/>
    <m/>
    <m/>
    <m/>
    <m/>
    <m/>
    <m/>
    <m/>
    <m/>
    <m/>
    <m/>
    <m/>
    <m/>
    <m/>
    <m/>
    <m/>
    <m/>
    <m/>
    <m/>
    <m/>
    <m/>
    <m/>
    <m/>
    <m/>
    <s v="Não tem"/>
    <m/>
    <m/>
    <m/>
    <s v="TALVEZ"/>
  </r>
  <r>
    <n v="4148"/>
    <x v="0"/>
    <n v="5036"/>
    <x v="11"/>
    <s v="ETAPA 01"/>
    <s v="RETOMADO"/>
    <s v="BL F APT302"/>
    <s v="FORMOSA"/>
    <s v="VINICIUS SILVA PINTO"/>
    <s v="&quot;02384934155&quot;"/>
    <x v="0"/>
    <x v="63"/>
    <s v="Não"/>
    <s v="Não"/>
    <s v="Não"/>
    <s v="Não"/>
    <s v="Não"/>
    <s v="Não"/>
    <s v="Não"/>
    <n v="185000"/>
    <n v="0.01"/>
    <n v="0"/>
    <n v="0.01"/>
    <n v="0.01"/>
    <n v="0"/>
    <n v="0.02"/>
    <n v="0"/>
    <n v="0"/>
    <m/>
    <m/>
    <s v="Contrato Adimplente"/>
    <m/>
    <d v="2025-05-07T00:00:00"/>
    <n v="0"/>
    <d v="2025-03-11T00:00:00"/>
    <x v="2"/>
    <d v="2025-01-09T00:00:00"/>
    <m/>
    <m/>
    <m/>
    <m/>
    <s v="CAIXA CREDFÁCIL"/>
    <m/>
    <m/>
    <m/>
    <d v="2025-04-17T00:00:00"/>
    <d v="2025-05-08T00:00:00"/>
    <s v="VENDA FINALIZADA"/>
    <d v="2024-12-27T00:00:00"/>
    <m/>
    <n v="185000"/>
    <m/>
    <s v="FSA 06"/>
    <m/>
    <m/>
    <s v="Jaraguá"/>
    <s v="Goiás"/>
    <n v="5562999319792"/>
    <s v="Rua Luciana de Castro Carneiro, Q 2"/>
    <n v="76330000"/>
    <s v="Vila Natalina"/>
    <s v="vspufg@gmail.com"/>
    <m/>
    <n v="17207.36"/>
    <m/>
    <m/>
    <m/>
    <m/>
    <m/>
    <m/>
    <s v="Servidor Público"/>
    <d v="2025-01-09T00:00:00"/>
    <n v="1987"/>
    <m/>
    <m/>
    <m/>
    <m/>
    <d v="2025-01-09T00:00:00"/>
    <m/>
    <m/>
    <m/>
    <m/>
    <n v="45250"/>
    <d v="2025-01-09T00:00:00"/>
    <m/>
    <m/>
    <m/>
    <d v="2025-04-03T00:00:00"/>
    <m/>
    <d v="2025-01-09T00:00:00"/>
    <d v="2025-04-04T00:00:00"/>
    <m/>
    <m/>
    <d v="2025-03-21T00:00:00"/>
    <m/>
    <m/>
    <d v="2025-03-17T00:00:00"/>
    <m/>
    <d v="2025-03-26T00:00:00"/>
    <m/>
    <d v="2025-03-17T00:00:00"/>
    <m/>
    <s v="Sim"/>
    <d v="2025-04-09T00:00:00"/>
    <m/>
    <m/>
    <d v="2025-04-30T00:00:00"/>
    <d v="2025-03-19T00:00:00"/>
    <m/>
    <m/>
    <m/>
    <m/>
    <m/>
    <d v="2025-02-15T00:00:00"/>
    <m/>
    <m/>
    <m/>
    <m/>
    <d v="2025-02-18T00:00:00"/>
    <m/>
    <m/>
    <m/>
    <m/>
    <m/>
    <m/>
    <m/>
    <m/>
    <m/>
    <m/>
    <m/>
    <s v="Documentação solicitada já au responsavél Jordan para cumprir a exigência/ procuração da antiga dona THAMIRYS"/>
    <s v="demora no recebimento do comprovante"/>
    <m/>
    <m/>
    <n v="2660"/>
    <s v="VENDA SEM SINAL"/>
    <s v="Não tem"/>
    <s v="NÃO POSSUI - RETOMADO"/>
    <s v="FINALIZADO"/>
    <s v="NÃO POSSUI - RETOMADO"/>
    <s v="SIM"/>
  </r>
  <r>
    <n v="4149"/>
    <x v="1"/>
    <n v="5030"/>
    <x v="11"/>
    <s v="ETAPA 01"/>
    <s v="RETOMADO"/>
    <s v="BL F APT03"/>
    <s v="FORMOSA"/>
    <s v="GLEISON HONORIO FERREIRA"/>
    <s v="&quot;01527545121&quot;"/>
    <x v="1"/>
    <x v="10"/>
    <s v="Não"/>
    <s v="Não"/>
    <s v="Não"/>
    <s v="Não"/>
    <s v="Não"/>
    <s v="Não"/>
    <s v="Não"/>
    <n v="158781.63"/>
    <n v="660"/>
    <n v="0"/>
    <n v="124273.94"/>
    <n v="26933"/>
    <n v="0"/>
    <n v="151206.94"/>
    <n v="0"/>
    <n v="0"/>
    <m/>
    <m/>
    <s v="Contrato Adimplente"/>
    <m/>
    <m/>
    <n v="0"/>
    <m/>
    <x v="1"/>
    <d v="2025-01-09T00:00:00"/>
    <m/>
    <m/>
    <m/>
    <m/>
    <s v="Endy Carvalho Consultoria imobiliária"/>
    <m/>
    <m/>
    <m/>
    <d v="2025-04-11T00:00:00"/>
    <d v="2025-04-11T00:00:00"/>
    <s v="DISTRATO"/>
    <d v="2024-12-23T00:00:00"/>
    <m/>
    <n v="185000.46"/>
    <m/>
    <s v="FSA 06"/>
    <m/>
    <s v="SERGIO HONORIO PEREIRA - 36451088153"/>
    <s v="Formosa"/>
    <s v="Goiás"/>
    <n v="5534998430318"/>
    <s v="RUA JACINTO BORBA Q 11"/>
    <n v="73805380"/>
    <s v="SETOR PAMPULHA"/>
    <s v="gleisomhonorio71@gmail.com"/>
    <m/>
    <n v="2397.38"/>
    <d v="2025-03-25T00:00:00"/>
    <m/>
    <m/>
    <m/>
    <m/>
    <n v="6117"/>
    <s v="Auxiliar"/>
    <m/>
    <m/>
    <m/>
    <m/>
    <m/>
    <s v="NÃO POSSUI"/>
    <m/>
    <m/>
    <m/>
    <d v="2025-01-09T00:00:00"/>
    <m/>
    <m/>
    <m/>
    <m/>
    <m/>
    <m/>
    <m/>
    <m/>
    <m/>
    <m/>
    <d v="2025-01-09T00:00:00"/>
    <m/>
    <m/>
    <m/>
    <d v="2025-01-09T00:00:00"/>
    <m/>
    <d v="2025-03-25T00:00:00"/>
    <m/>
    <m/>
    <m/>
    <m/>
    <m/>
    <m/>
    <m/>
    <m/>
    <m/>
    <m/>
    <m/>
    <m/>
    <m/>
    <m/>
    <m/>
    <m/>
    <m/>
    <m/>
    <m/>
    <m/>
    <m/>
    <m/>
    <m/>
    <m/>
    <m/>
    <m/>
    <m/>
    <m/>
    <m/>
    <m/>
    <m/>
    <m/>
    <m/>
    <m/>
    <m/>
    <m/>
    <m/>
    <m/>
    <m/>
    <s v="NÃO POSSUI - RETOMADO"/>
    <s v="Processo internalizado."/>
    <m/>
    <s v="TALVEZ"/>
  </r>
  <r>
    <n v="4150"/>
    <x v="4"/>
    <n v="5071"/>
    <x v="12"/>
    <s v="Etapa Única"/>
    <s v="BLOCO ÚNICO"/>
    <n v="1108"/>
    <s v="BRASÍLIA"/>
    <s v="FABIO FELIX DOS SANTOS"/>
    <s v="&quot;83543058134&quot;"/>
    <x v="9"/>
    <x v="72"/>
    <s v="Não"/>
    <s v="Não"/>
    <s v="Não"/>
    <s v="Não"/>
    <s v="Não"/>
    <s v="Não"/>
    <s v="Não"/>
    <n v="304587.37"/>
    <n v="0"/>
    <n v="0"/>
    <n v="0"/>
    <n v="0"/>
    <n v="0"/>
    <n v="0"/>
    <n v="0"/>
    <n v="0"/>
    <m/>
    <m/>
    <s v="Contrato Adimplente"/>
    <m/>
    <m/>
    <n v="0"/>
    <m/>
    <x v="1"/>
    <d v="2025-01-09T00:00:00"/>
    <m/>
    <m/>
    <m/>
    <m/>
    <s v="Leal Cred - Alto Padrão"/>
    <m/>
    <m/>
    <m/>
    <d v="2025-01-09T00:00:00"/>
    <d v="2026-02-19T00:00:00"/>
    <s v="VENDA FINALIZADA"/>
    <d v="2025-01-09T00:00:00"/>
    <m/>
    <n v="400243.34"/>
    <m/>
    <s v="DF 10"/>
    <m/>
    <m/>
    <s v="Taguatinga"/>
    <s v="Distrito Federal"/>
    <n v="5561992801257"/>
    <s v="CSG 3"/>
    <n v="72035503"/>
    <s v="Taguatinga Sul (Taguatinga)"/>
    <s v="FABIOFELIX.ADM@GMAIL.COM"/>
    <m/>
    <n v="0"/>
    <m/>
    <m/>
    <s v="Jessemar Silva Esteves Clementino (Gestor): Cliente Venda Direta, última parcela com vencimento para 25/11/2026. Parcela de chaves/Financiamento previsto para 31/12/2026"/>
    <s v="08/08/2025 às 10h08"/>
    <n v="8247"/>
    <m/>
    <m/>
    <m/>
    <m/>
    <m/>
    <m/>
    <m/>
    <m/>
    <m/>
    <m/>
    <m/>
    <m/>
    <m/>
    <m/>
    <m/>
    <m/>
    <m/>
    <m/>
    <m/>
    <m/>
    <m/>
    <m/>
    <m/>
    <m/>
    <m/>
    <m/>
    <m/>
    <m/>
    <m/>
    <m/>
    <m/>
    <m/>
    <m/>
    <m/>
    <m/>
    <m/>
    <m/>
    <m/>
    <m/>
    <m/>
    <m/>
    <m/>
    <m/>
    <m/>
    <m/>
    <m/>
    <m/>
    <m/>
    <m/>
    <m/>
    <m/>
    <m/>
    <m/>
    <m/>
    <m/>
    <m/>
    <m/>
    <m/>
    <m/>
    <m/>
    <m/>
    <m/>
    <m/>
    <m/>
    <m/>
    <m/>
    <m/>
    <m/>
    <m/>
    <m/>
    <m/>
    <m/>
  </r>
  <r>
    <n v="4151"/>
    <x v="0"/>
    <n v="5048"/>
    <x v="5"/>
    <s v="Etapa Unica"/>
    <s v="BLOCO B"/>
    <n v="1"/>
    <s v="ÁGUAS LINDAS"/>
    <s v="GABRIEL MORAES DOS PASSOS"/>
    <s v="&quot;03633099182&quot;"/>
    <x v="2"/>
    <x v="80"/>
    <s v="Não"/>
    <s v="Não"/>
    <s v="Não"/>
    <s v="Sim"/>
    <s v="Sim"/>
    <s v="Não"/>
    <s v="Não"/>
    <n v="172754"/>
    <n v="1002.2"/>
    <n v="0"/>
    <n v="172000"/>
    <n v="754"/>
    <n v="0"/>
    <n v="172754"/>
    <n v="0"/>
    <n v="0"/>
    <m/>
    <n v="8787722155453"/>
    <s v="Contrato Adimplente"/>
    <m/>
    <d v="2025-01-30T00:00:00"/>
    <n v="3330.52"/>
    <d v="2025-01-16T00:00:00"/>
    <x v="2"/>
    <d v="2025-01-09T00:00:00"/>
    <m/>
    <m/>
    <m/>
    <m/>
    <s v="Endy Carvalho Consultoria imobiliária"/>
    <m/>
    <m/>
    <m/>
    <d v="2026-01-26T00:00:00"/>
    <d v="2026-01-26T00:00:00"/>
    <s v="VENDA FINALIZADA"/>
    <d v="2025-01-14T00:00:00"/>
    <n v="32885"/>
    <n v="221450"/>
    <m/>
    <s v="AGL29"/>
    <n v="32885"/>
    <m/>
    <m/>
    <m/>
    <n v="5561996408119"/>
    <s v="Quadra 13"/>
    <n v="72920040"/>
    <s v="Jardim da Barragem I"/>
    <s v="Gabrielmoraes3263@gmail.com"/>
    <m/>
    <n v="3516.09"/>
    <d v="2025-07-01T00:00:00"/>
    <m/>
    <m/>
    <m/>
    <n v="3342"/>
    <n v="6352"/>
    <s v="Tecnico em secretariado"/>
    <d v="2025-01-03T00:00:00"/>
    <n v="900.04"/>
    <m/>
    <m/>
    <m/>
    <s v="MP140402"/>
    <d v="2025-01-03T00:00:00"/>
    <d v="2025-01-17T00:00:00"/>
    <m/>
    <d v="2025-01-09T00:00:00"/>
    <s v="Sim"/>
    <m/>
    <d v="2025-01-03T00:00:00"/>
    <d v="2025-01-14T00:00:00"/>
    <m/>
    <d v="2025-01-14T00:00:00"/>
    <d v="2025-01-21T00:00:00"/>
    <m/>
    <d v="2025-01-08T00:00:00"/>
    <d v="2025-01-24T00:00:00"/>
    <d v="2025-01-10T00:00:00"/>
    <d v="2025-02-03T00:00:00"/>
    <d v="2025-01-17T00:00:00"/>
    <m/>
    <d v="2025-01-10T00:00:00"/>
    <d v="2025-01-16T00:00:00"/>
    <m/>
    <d v="2025-01-17T00:00:00"/>
    <d v="2025-03-07T00:00:00"/>
    <d v="2025-01-15T00:00:00"/>
    <d v="2025-01-30T00:00:00"/>
    <s v="Sim"/>
    <d v="2025-01-30T00:00:00"/>
    <m/>
    <m/>
    <d v="2025-01-30T00:00:00"/>
    <d v="2025-01-09T00:00:00"/>
    <m/>
    <d v="2025-01-31T00:00:00"/>
    <m/>
    <m/>
    <d v="2025-02-03T00:00:00"/>
    <d v="2025-01-13T00:00:00"/>
    <d v="2025-03-07T00:00:00"/>
    <d v="2025-05-30T00:00:00"/>
    <d v="2025-05-30T00:00:00"/>
    <d v="2026-01-22T00:00:00"/>
    <d v="2025-01-15T00:00:00"/>
    <d v="2026-01-22T00:00:00"/>
    <m/>
    <m/>
    <m/>
    <m/>
    <m/>
    <m/>
    <m/>
    <m/>
    <n v="38959"/>
    <m/>
    <s v="FINALIZADO"/>
    <m/>
    <m/>
    <m/>
    <n v="4385.57"/>
    <m/>
    <s v="Não tem"/>
    <s v="AGUARDANDO VALIDAÇÃO DA AGEHAB"/>
    <s v="FINALIZADO"/>
    <s v="FINALIZADO - SEM FIADOR"/>
    <s v="SIM"/>
  </r>
  <r>
    <n v="4152"/>
    <x v="0"/>
    <n v="5072"/>
    <x v="12"/>
    <s v="Etapa Única"/>
    <s v="BLOCO ÚNICO"/>
    <n v="1201"/>
    <s v="BRASÍLIA"/>
    <s v="ROBSON CIRILO RIOS"/>
    <s v="&quot;71432787187&quot;"/>
    <x v="9"/>
    <x v="72"/>
    <s v="Não"/>
    <s v="Não"/>
    <s v="Não"/>
    <s v="Sim"/>
    <s v="Sim"/>
    <s v="Não"/>
    <s v="Não"/>
    <n v="345000"/>
    <n v="0"/>
    <n v="0"/>
    <n v="0"/>
    <n v="0"/>
    <n v="0"/>
    <n v="0"/>
    <n v="0"/>
    <n v="0"/>
    <m/>
    <m/>
    <s v="Contrato Adimplente"/>
    <n v="377420"/>
    <d v="2025-09-16T00:00:00"/>
    <n v="1987.05"/>
    <d v="2024-10-18T00:00:00"/>
    <x v="0"/>
    <d v="2025-01-09T00:00:00"/>
    <m/>
    <m/>
    <m/>
    <m/>
    <s v="Facilitá Consultoria Imobiliária LTDA"/>
    <m/>
    <m/>
    <m/>
    <d v="2025-09-22T00:00:00"/>
    <d v="2025-09-22T00:00:00"/>
    <s v="VENDA FINALIZADA"/>
    <d v="2025-01-09T00:00:00"/>
    <m/>
    <n v="425000"/>
    <m/>
    <s v="DF 10"/>
    <m/>
    <m/>
    <s v="Recanto das Emas"/>
    <s v="Distrito Federal"/>
    <n v="5561983534605"/>
    <s v="Quadra 108 Conjunto 3"/>
    <n v="72601404"/>
    <s v="Recanto das Emas"/>
    <s v="robson.cirilo@gmail.com"/>
    <m/>
    <n v="0"/>
    <m/>
    <m/>
    <m/>
    <m/>
    <n v="8248"/>
    <m/>
    <s v="Analista"/>
    <m/>
    <m/>
    <m/>
    <m/>
    <m/>
    <m/>
    <m/>
    <m/>
    <m/>
    <m/>
    <s v="Sim"/>
    <m/>
    <m/>
    <m/>
    <m/>
    <m/>
    <d v="2024-12-17T00:00:00"/>
    <m/>
    <m/>
    <d v="2025-09-02T00:00:00"/>
    <m/>
    <m/>
    <d v="2024-12-19T00:00:00"/>
    <m/>
    <m/>
    <m/>
    <m/>
    <d v="2025-01-10T00:00:00"/>
    <m/>
    <m/>
    <m/>
    <m/>
    <m/>
    <m/>
    <m/>
    <m/>
    <m/>
    <m/>
    <d v="2025-09-17T00:00:00"/>
    <m/>
    <m/>
    <d v="2025-09-18T00:00:00"/>
    <m/>
    <m/>
    <m/>
    <m/>
    <m/>
    <m/>
    <m/>
    <m/>
    <m/>
    <m/>
    <m/>
    <m/>
    <m/>
    <m/>
    <m/>
    <m/>
    <m/>
    <m/>
    <s v="ITBI sendo gerado novamente recolhido pra unidade errada. Estorno realizado. Aguardando nova guia."/>
    <m/>
    <m/>
    <m/>
    <m/>
    <m/>
    <m/>
    <m/>
    <m/>
    <s v="SIM"/>
  </r>
  <r>
    <n v="4153"/>
    <x v="0"/>
    <n v="5073"/>
    <x v="12"/>
    <s v="Etapa Única"/>
    <s v="BLOCO ÚNICO"/>
    <n v="1202"/>
    <s v="BRASÍLIA"/>
    <s v="YAGO MANOEL ALVES DE LIMA"/>
    <s v="&quot;03681541140&quot;"/>
    <x v="9"/>
    <x v="72"/>
    <s v="Não"/>
    <s v="Não"/>
    <s v="Não"/>
    <s v="Sim"/>
    <s v="Sim"/>
    <s v="Não"/>
    <s v="Sim"/>
    <n v="238095.96"/>
    <n v="0"/>
    <n v="0"/>
    <n v="238095.96"/>
    <n v="0"/>
    <n v="0"/>
    <n v="238095.96"/>
    <n v="0"/>
    <n v="0"/>
    <m/>
    <m/>
    <s v="Contrato Adimplente"/>
    <n v="377421"/>
    <d v="2024-12-30T00:00:00"/>
    <n v="1896.02"/>
    <d v="2024-10-18T00:00:00"/>
    <x v="0"/>
    <d v="2025-01-09T00:00:00"/>
    <m/>
    <m/>
    <m/>
    <m/>
    <s v="Lamartine Imóveis LTDA"/>
    <m/>
    <m/>
    <m/>
    <d v="2025-01-15T00:00:00"/>
    <d v="2025-01-15T00:00:00"/>
    <s v="VENDA FINALIZADA"/>
    <d v="2025-01-09T00:00:00"/>
    <m/>
    <n v="331065.51"/>
    <m/>
    <s v="DF 10"/>
    <m/>
    <m/>
    <s v="Taguatinga"/>
    <s v="Distrito Federal"/>
    <n v="5561996470707"/>
    <s v="QNL 13 Bloco B"/>
    <n v="72151312"/>
    <s v="Taguatinga Norte (Taguatinga)"/>
    <s v="yago.manoel@gmail.com"/>
    <m/>
    <n v="0"/>
    <m/>
    <m/>
    <m/>
    <m/>
    <n v="8249"/>
    <m/>
    <s v="Enfermeira"/>
    <m/>
    <m/>
    <d v="2024-10-18T00:00:00"/>
    <m/>
    <d v="2024-10-18T00:00:00"/>
    <m/>
    <m/>
    <d v="2024-11-26T00:00:00"/>
    <m/>
    <m/>
    <s v="Sim"/>
    <m/>
    <m/>
    <m/>
    <m/>
    <m/>
    <d v="2024-11-28T00:00:00"/>
    <m/>
    <m/>
    <d v="2024-12-04T00:00:00"/>
    <m/>
    <m/>
    <d v="2024-11-20T00:00:00"/>
    <m/>
    <m/>
    <m/>
    <d v="2025-01-22T00:00:00"/>
    <d v="2024-11-27T00:00:00"/>
    <m/>
    <m/>
    <d v="2024-12-05T00:00:00"/>
    <m/>
    <m/>
    <m/>
    <m/>
    <m/>
    <d v="2024-12-04T00:00:00"/>
    <d v="2024-10-16T00:00:00"/>
    <d v="2025-01-13T00:00:00"/>
    <m/>
    <m/>
    <d v="2025-01-14T00:00:00"/>
    <d v="2024-10-03T00:00:00"/>
    <m/>
    <m/>
    <m/>
    <m/>
    <d v="2024-10-04T00:00:00"/>
    <m/>
    <m/>
    <m/>
    <m/>
    <m/>
    <m/>
    <m/>
    <m/>
    <m/>
    <m/>
    <m/>
    <m/>
    <m/>
    <m/>
    <m/>
    <n v="10454.700000000001"/>
    <m/>
    <m/>
    <m/>
    <m/>
    <m/>
    <s v="SIM"/>
  </r>
  <r>
    <n v="4154"/>
    <x v="4"/>
    <n v="5074"/>
    <x v="12"/>
    <s v="Etapa Única"/>
    <s v="BLOCO ÚNICO"/>
    <n v="1206"/>
    <s v="BRASÍLIA"/>
    <s v="LUIS CLAUDIO VIEIRA"/>
    <s v="&quot;57288968120&quot;"/>
    <x v="9"/>
    <x v="72"/>
    <s v="Não"/>
    <s v="Não"/>
    <s v="Não"/>
    <s v="Não"/>
    <s v="Não"/>
    <s v="Não"/>
    <s v="Não"/>
    <n v="417000.02"/>
    <n v="0"/>
    <n v="0"/>
    <n v="0"/>
    <n v="0"/>
    <n v="0"/>
    <n v="0"/>
    <n v="0"/>
    <n v="0"/>
    <m/>
    <m/>
    <s v="Contrato Adimplente"/>
    <m/>
    <m/>
    <n v="0"/>
    <m/>
    <x v="1"/>
    <d v="2025-01-09T00:00:00"/>
    <m/>
    <m/>
    <m/>
    <m/>
    <s v="Leal Cred - Alto Padrão"/>
    <m/>
    <m/>
    <m/>
    <d v="2025-01-09T00:00:00"/>
    <d v="2026-02-19T00:00:00"/>
    <s v="VENDA FINALIZADA"/>
    <d v="2025-01-09T00:00:00"/>
    <m/>
    <n v="529750.02"/>
    <m/>
    <s v="DF 10"/>
    <m/>
    <s v="JOSELANDIA NUNES DE ARAUJO VIEIRA - 78459206149"/>
    <s v="Riacho Fundo"/>
    <s v="Distrito Federal"/>
    <n v="5561995057070"/>
    <s v="QN 5"/>
    <n v="71805400"/>
    <s v="Riacho Fundo I"/>
    <s v="luaudioglobo@gmail.com"/>
    <m/>
    <n v="0"/>
    <m/>
    <m/>
    <s v="Jessemar Silva Esteves Clementino (Gestor): Cliente Venda Direta, última parcela com vencimento para 08/12/2026. Parcela de chaves/Financiamento previsto para 31/12/2026"/>
    <s v="08/08/2025 às 10h07"/>
    <n v="8253"/>
    <m/>
    <s v="Radialista"/>
    <m/>
    <m/>
    <m/>
    <m/>
    <m/>
    <m/>
    <m/>
    <m/>
    <m/>
    <m/>
    <m/>
    <m/>
    <m/>
    <m/>
    <m/>
    <m/>
    <m/>
    <m/>
    <m/>
    <m/>
    <m/>
    <m/>
    <m/>
    <m/>
    <m/>
    <m/>
    <m/>
    <m/>
    <m/>
    <m/>
    <m/>
    <m/>
    <m/>
    <m/>
    <m/>
    <m/>
    <m/>
    <m/>
    <m/>
    <m/>
    <m/>
    <m/>
    <m/>
    <m/>
    <m/>
    <m/>
    <m/>
    <m/>
    <m/>
    <m/>
    <m/>
    <m/>
    <m/>
    <m/>
    <m/>
    <m/>
    <m/>
    <m/>
    <m/>
    <m/>
    <m/>
    <m/>
    <m/>
    <m/>
    <m/>
    <m/>
    <m/>
    <m/>
    <m/>
    <m/>
  </r>
  <r>
    <n v="4155"/>
    <x v="4"/>
    <n v="5076"/>
    <x v="12"/>
    <s v="Etapa Única"/>
    <s v="BLOCO ÚNICO"/>
    <n v="1208"/>
    <s v="BRASÍLIA"/>
    <s v="ANDERSON ALVES DE MEDEIROS"/>
    <s v="&quot;63569523187&quot;"/>
    <x v="9"/>
    <x v="72"/>
    <s v="Não"/>
    <s v="Não"/>
    <s v="Não"/>
    <s v="Não"/>
    <s v="Não"/>
    <s v="Não"/>
    <s v="Não"/>
    <n v="359066.81"/>
    <n v="0"/>
    <n v="0"/>
    <n v="0"/>
    <n v="0"/>
    <n v="0"/>
    <n v="0"/>
    <n v="0"/>
    <n v="0"/>
    <m/>
    <m/>
    <s v="Contrato Adimplente"/>
    <m/>
    <m/>
    <n v="0"/>
    <m/>
    <x v="1"/>
    <d v="2025-01-09T00:00:00"/>
    <m/>
    <m/>
    <m/>
    <m/>
    <s v="Leal Cred - Alto Padrão"/>
    <m/>
    <m/>
    <m/>
    <d v="2025-01-09T00:00:00"/>
    <d v="2026-02-19T00:00:00"/>
    <s v="VENDA FINALIZADA"/>
    <d v="2025-01-09T00:00:00"/>
    <m/>
    <n v="454818.01"/>
    <m/>
    <s v="DF 10"/>
    <m/>
    <s v="ANA PAULA DA SILVA SILVEIRA BAIA DE MEDEIROS - 00272326119"/>
    <s v="Taguatinga"/>
    <s v="Distrito Federal"/>
    <n v="5561985380308"/>
    <s v="Rua 28"/>
    <n v="71929000"/>
    <s v="Sul (Águas Claras)"/>
    <s v="anderson.medeiros@gmail.com"/>
    <m/>
    <n v="0"/>
    <m/>
    <m/>
    <s v="Jessemar Silva Esteves Clementino (Gestor): Cliente Venda Direta, última parcela com vencimento para 25/12/2026. Parcela de chaves/Financiamento previsto para 31/12/2026"/>
    <s v="08/08/2025 às 10h06"/>
    <n v="8255"/>
    <m/>
    <s v="Assistente"/>
    <m/>
    <m/>
    <m/>
    <m/>
    <m/>
    <m/>
    <m/>
    <m/>
    <m/>
    <m/>
    <m/>
    <m/>
    <m/>
    <m/>
    <m/>
    <m/>
    <m/>
    <m/>
    <m/>
    <m/>
    <m/>
    <m/>
    <m/>
    <m/>
    <m/>
    <m/>
    <m/>
    <m/>
    <m/>
    <m/>
    <m/>
    <m/>
    <m/>
    <m/>
    <m/>
    <m/>
    <m/>
    <m/>
    <m/>
    <m/>
    <m/>
    <m/>
    <m/>
    <m/>
    <m/>
    <m/>
    <m/>
    <m/>
    <m/>
    <m/>
    <m/>
    <m/>
    <m/>
    <m/>
    <m/>
    <m/>
    <m/>
    <m/>
    <m/>
    <m/>
    <m/>
    <m/>
    <m/>
    <m/>
    <m/>
    <m/>
    <m/>
    <m/>
    <m/>
    <m/>
  </r>
  <r>
    <n v="4156"/>
    <x v="1"/>
    <n v="5077"/>
    <x v="12"/>
    <s v="Etapa Única"/>
    <s v="BLOCO ÚNICO"/>
    <n v="1301"/>
    <s v="BRASÍLIA"/>
    <s v="VINICIUS DE ARAUJO EZEQUIEL"/>
    <s v="&quot;08068837159&quot;"/>
    <x v="9"/>
    <x v="72"/>
    <s v="Não"/>
    <s v="Não"/>
    <s v="Não"/>
    <s v="Não"/>
    <s v="Não"/>
    <s v="Não"/>
    <s v="Não"/>
    <n v="297431.01"/>
    <n v="0"/>
    <n v="0"/>
    <n v="0"/>
    <n v="0"/>
    <n v="0"/>
    <n v="0"/>
    <n v="0"/>
    <n v="0"/>
    <m/>
    <m/>
    <s v="Contrato Adimplente"/>
    <m/>
    <m/>
    <n v="0"/>
    <m/>
    <x v="1"/>
    <d v="2025-01-09T00:00:00"/>
    <m/>
    <m/>
    <m/>
    <m/>
    <s v="Leal Cred - Alto Padrão"/>
    <m/>
    <m/>
    <m/>
    <d v="2026-03-05T00:00:00"/>
    <d v="2026-03-05T00:00:00"/>
    <s v="DISTRATO"/>
    <d v="2025-01-09T00:00:00"/>
    <m/>
    <n v="378012.46"/>
    <m/>
    <s v="DF 10"/>
    <m/>
    <s v="DAIANE RAMOS DE SALES - 06845814180"/>
    <s v="Samambaia"/>
    <s v="Distrito Federal"/>
    <n v="5561991473686"/>
    <s v="QR 510 Conjunto 14"/>
    <n v="72312615"/>
    <s v="Samambaia Sul (Samambaia)"/>
    <s v="viniciusaraujoezequiel@gmail.com"/>
    <m/>
    <n v="0"/>
    <m/>
    <m/>
    <s v="Jessemar Silva Esteves Clementino (Gestor): Cliente Venda Direta, última parcela com vencimento para 25/01/2027. Parcela de chaves/Financiamento previsto para 31/12/2026"/>
    <s v="08/08/2025 às 10h04"/>
    <n v="8256"/>
    <m/>
    <s v="Designer"/>
    <m/>
    <m/>
    <m/>
    <m/>
    <m/>
    <m/>
    <m/>
    <m/>
    <m/>
    <m/>
    <m/>
    <m/>
    <m/>
    <m/>
    <m/>
    <m/>
    <m/>
    <m/>
    <m/>
    <m/>
    <m/>
    <m/>
    <m/>
    <m/>
    <m/>
    <m/>
    <m/>
    <m/>
    <m/>
    <m/>
    <m/>
    <m/>
    <m/>
    <m/>
    <m/>
    <m/>
    <m/>
    <m/>
    <m/>
    <m/>
    <m/>
    <m/>
    <m/>
    <m/>
    <m/>
    <m/>
    <m/>
    <m/>
    <m/>
    <m/>
    <m/>
    <m/>
    <m/>
    <m/>
    <m/>
    <m/>
    <m/>
    <m/>
    <m/>
    <m/>
    <m/>
    <m/>
    <m/>
    <m/>
    <m/>
    <m/>
    <m/>
    <m/>
    <m/>
    <m/>
  </r>
  <r>
    <n v="4157"/>
    <x v="0"/>
    <n v="5078"/>
    <x v="12"/>
    <s v="Etapa Única"/>
    <s v="BLOCO ÚNICO"/>
    <n v="1302"/>
    <s v="BRASÍLIA"/>
    <s v="IVANETE DIAS PEREIRA"/>
    <s v="&quot;27602176120&quot;"/>
    <x v="9"/>
    <x v="72"/>
    <s v="Não"/>
    <s v="Não"/>
    <s v="Não"/>
    <s v="Sim"/>
    <s v="Sim"/>
    <s v="Não"/>
    <s v="Não"/>
    <n v="281772.26"/>
    <n v="0"/>
    <n v="0"/>
    <n v="281772.26"/>
    <n v="0"/>
    <n v="0"/>
    <n v="281772.26"/>
    <n v="0"/>
    <n v="0"/>
    <m/>
    <m/>
    <s v="Contrato Adimplente"/>
    <n v="377429"/>
    <d v="2024-12-18T00:00:00"/>
    <n v="3159.21"/>
    <d v="2024-10-18T00:00:00"/>
    <x v="0"/>
    <d v="2025-01-09T00:00:00"/>
    <m/>
    <m/>
    <m/>
    <m/>
    <s v="Endy Carvalho Consultoria imobiliária"/>
    <s v="Eduardo Martins (Perfil CCA)"/>
    <m/>
    <m/>
    <d v="2025-01-20T00:00:00"/>
    <d v="2025-01-20T00:00:00"/>
    <s v="VENDA FINALIZADA"/>
    <d v="2025-01-09T00:00:00"/>
    <m/>
    <n v="380000"/>
    <m/>
    <s v="DF 10"/>
    <m/>
    <s v="DEBORA MESQUITA AGUIAR MENDES - 72664800191,FERNANDA LEÃO UCHÔA DE OLIVEIRA - 05530576184"/>
    <s v="Riacho Fundo"/>
    <s v="Distrito Federal"/>
    <n v="5561999857168"/>
    <s v="QN 1 Conjunto 21"/>
    <n v="71805121"/>
    <s v="Riacho Fundo I"/>
    <s v="ivanetediasp@yahoo.com.br"/>
    <m/>
    <n v="0"/>
    <m/>
    <m/>
    <m/>
    <m/>
    <n v="8257"/>
    <m/>
    <s v="Tecnico em Enfermagem"/>
    <m/>
    <n v="2000"/>
    <m/>
    <m/>
    <m/>
    <m/>
    <m/>
    <m/>
    <m/>
    <m/>
    <s v="Sim"/>
    <m/>
    <m/>
    <m/>
    <m/>
    <m/>
    <d v="2024-12-02T00:00:00"/>
    <m/>
    <m/>
    <d v="1990-12-04T00:00:00"/>
    <m/>
    <m/>
    <d v="2024-10-29T00:00:00"/>
    <m/>
    <m/>
    <m/>
    <d v="2024-10-18T00:00:00"/>
    <d v="2024-11-12T00:00:00"/>
    <m/>
    <m/>
    <d v="2024-12-05T00:00:00"/>
    <m/>
    <m/>
    <m/>
    <m/>
    <m/>
    <d v="2024-12-18T00:00:00"/>
    <d v="2024-10-16T00:00:00"/>
    <d v="2024-12-24T00:00:00"/>
    <m/>
    <m/>
    <d v="2024-12-26T00:00:00"/>
    <d v="2024-10-10T00:00:00"/>
    <m/>
    <m/>
    <m/>
    <m/>
    <d v="2024-10-11T00:00:00"/>
    <m/>
    <m/>
    <m/>
    <m/>
    <m/>
    <m/>
    <m/>
    <m/>
    <m/>
    <m/>
    <m/>
    <m/>
    <m/>
    <m/>
    <m/>
    <n v="12750"/>
    <m/>
    <m/>
    <m/>
    <m/>
    <m/>
    <s v="SIM"/>
  </r>
  <r>
    <n v="4158"/>
    <x v="4"/>
    <n v="5083"/>
    <x v="12"/>
    <s v="Etapa Única"/>
    <s v="BLOCO ÚNICO"/>
    <n v="1306"/>
    <s v="BRASÍLIA"/>
    <s v="EDMAR GARCIA DE MOURA"/>
    <s v="&quot;49810715153&quot;"/>
    <x v="9"/>
    <x v="72"/>
    <s v="Não"/>
    <s v="Não"/>
    <s v="Não"/>
    <s v="Não"/>
    <s v="Não"/>
    <s v="Não"/>
    <s v="Não"/>
    <n v="368060.96"/>
    <n v="0"/>
    <n v="0"/>
    <n v="0"/>
    <n v="0"/>
    <n v="0"/>
    <n v="0"/>
    <n v="0"/>
    <n v="0"/>
    <m/>
    <m/>
    <s v="Contrato Adimplente"/>
    <m/>
    <m/>
    <n v="0"/>
    <m/>
    <x v="1"/>
    <d v="2025-01-10T00:00:00"/>
    <m/>
    <m/>
    <m/>
    <m/>
    <s v="Leal Cred - Alto Padrão"/>
    <m/>
    <m/>
    <m/>
    <d v="2025-01-13T00:00:00"/>
    <d v="2026-02-19T00:00:00"/>
    <s v="VENDA FINALIZADA"/>
    <d v="2025-01-10T00:00:00"/>
    <m/>
    <n v="484956.63"/>
    <m/>
    <s v="DF 10"/>
    <m/>
    <s v="JUCICLEIA DE JESUS MOREIRA GARCIA - 86272004168"/>
    <s v="Taguatinga"/>
    <s v="Distrito Federal"/>
    <n v="5561991392570"/>
    <s v="QNG 6"/>
    <n v="72130060"/>
    <s v="Taguatinga Norte (Taguatinga)"/>
    <s v="GARCIAEMOURA@GMAIL.COM"/>
    <m/>
    <n v="0"/>
    <m/>
    <m/>
    <s v="Jessemar Silva Esteves Clementino (Gestor): Cliente Venda Direta, última parcela com vencimento para 15/06/2028. Parcela de chaves/Financiamento previsto para 31/12/2026"/>
    <s v="08/08/2025 às 10h03"/>
    <n v="8261"/>
    <m/>
    <m/>
    <m/>
    <m/>
    <m/>
    <m/>
    <m/>
    <m/>
    <m/>
    <m/>
    <m/>
    <m/>
    <m/>
    <m/>
    <m/>
    <m/>
    <m/>
    <m/>
    <m/>
    <m/>
    <m/>
    <m/>
    <m/>
    <m/>
    <m/>
    <m/>
    <m/>
    <m/>
    <m/>
    <m/>
    <m/>
    <m/>
    <m/>
    <m/>
    <m/>
    <m/>
    <m/>
    <m/>
    <m/>
    <m/>
    <m/>
    <m/>
    <m/>
    <m/>
    <m/>
    <m/>
    <m/>
    <m/>
    <m/>
    <m/>
    <m/>
    <m/>
    <m/>
    <m/>
    <m/>
    <m/>
    <m/>
    <m/>
    <m/>
    <m/>
    <m/>
    <m/>
    <m/>
    <m/>
    <m/>
    <m/>
    <m/>
    <m/>
    <m/>
    <m/>
    <m/>
    <m/>
  </r>
  <r>
    <n v="4159"/>
    <x v="4"/>
    <n v="5084"/>
    <x v="12"/>
    <s v="Etapa Única"/>
    <s v="BLOCO ÚNICO"/>
    <n v="1308"/>
    <s v="BRASÍLIA"/>
    <s v="TAUJE ADMINISTRAÇAO E PARTICIPACOES LTDA"/>
    <s v="&quot;10867858000101&quot;"/>
    <x v="9"/>
    <x v="72"/>
    <s v="Não"/>
    <s v="Não"/>
    <s v="Não"/>
    <s v="Não"/>
    <s v="Não"/>
    <s v="Não"/>
    <s v="Não"/>
    <n v="0"/>
    <n v="0"/>
    <n v="0"/>
    <n v="0"/>
    <n v="0"/>
    <n v="0"/>
    <n v="0"/>
    <n v="0"/>
    <n v="0"/>
    <m/>
    <m/>
    <s v="Contrato Adimplente"/>
    <m/>
    <m/>
    <n v="0"/>
    <m/>
    <x v="1"/>
    <d v="2025-01-10T00:00:00"/>
    <m/>
    <m/>
    <m/>
    <m/>
    <s v="Leal Cred - Alto Padrão"/>
    <m/>
    <m/>
    <m/>
    <d v="2025-01-10T00:00:00"/>
    <d v="2026-02-19T00:00:00"/>
    <s v="VENDA FINALIZADA"/>
    <d v="2025-01-10T00:00:00"/>
    <m/>
    <n v="386510.04"/>
    <m/>
    <s v="DF 10"/>
    <m/>
    <m/>
    <s v="Guará"/>
    <s v="Distrito Federal"/>
    <n v="5561984319122"/>
    <s v="SIA Quadra 5-C"/>
    <n v="71200055"/>
    <s v="Zona Industrial (Guará)"/>
    <s v="bertolazzi.otavio@gmail.com"/>
    <m/>
    <n v="0"/>
    <m/>
    <m/>
    <s v="Jessemar Silva Esteves Clementino (Gestor): Cliente Venda Direta, última parcela com vencimento para 20/01/2027"/>
    <s v="08/08/2025 às 10h01"/>
    <n v="8263"/>
    <n v="6509"/>
    <m/>
    <m/>
    <m/>
    <m/>
    <m/>
    <m/>
    <m/>
    <m/>
    <m/>
    <m/>
    <m/>
    <m/>
    <m/>
    <m/>
    <m/>
    <m/>
    <m/>
    <m/>
    <m/>
    <m/>
    <m/>
    <m/>
    <m/>
    <m/>
    <m/>
    <m/>
    <m/>
    <m/>
    <m/>
    <m/>
    <m/>
    <m/>
    <m/>
    <m/>
    <m/>
    <m/>
    <m/>
    <m/>
    <m/>
    <m/>
    <m/>
    <m/>
    <m/>
    <m/>
    <m/>
    <m/>
    <m/>
    <m/>
    <m/>
    <m/>
    <m/>
    <m/>
    <m/>
    <m/>
    <m/>
    <m/>
    <m/>
    <m/>
    <m/>
    <m/>
    <m/>
    <m/>
    <m/>
    <m/>
    <m/>
    <m/>
    <m/>
    <m/>
    <m/>
    <m/>
    <m/>
  </r>
  <r>
    <n v="4160"/>
    <x v="3"/>
    <n v="5085"/>
    <x v="12"/>
    <s v="Etapa Única"/>
    <s v="BLOCO ÚNICO"/>
    <n v="1402"/>
    <s v="BRASÍLIA"/>
    <s v="GIOVANI FERREIRA SILVERIO DA SILVA"/>
    <s v="&quot;05829904160&quot;"/>
    <x v="9"/>
    <x v="72"/>
    <s v="Não"/>
    <s v="Não"/>
    <s v="Não"/>
    <s v="Não"/>
    <s v="Não"/>
    <s v="Não"/>
    <s v="Não"/>
    <n v="0"/>
    <n v="0"/>
    <n v="0"/>
    <n v="0"/>
    <n v="0"/>
    <n v="0"/>
    <n v="0"/>
    <n v="0"/>
    <n v="0"/>
    <m/>
    <m/>
    <s v="Contrato Adimplente"/>
    <m/>
    <m/>
    <n v="0"/>
    <m/>
    <x v="1"/>
    <d v="2025-01-10T00:00:00"/>
    <m/>
    <m/>
    <m/>
    <m/>
    <m/>
    <m/>
    <m/>
    <m/>
    <d v="2025-08-08T00:00:00"/>
    <d v="2025-08-08T00:00:00"/>
    <s v="VENDA FINALIZADA"/>
    <d v="2025-01-10T00:00:00"/>
    <m/>
    <n v="701005"/>
    <m/>
    <s v="DF 10"/>
    <m/>
    <s v="CAMILA RESENDE OLIVEIRA - 03683794186"/>
    <s v="Taguatinga"/>
    <s v="Distrito Federal"/>
    <n v="5561982056613"/>
    <s v="QNC 7"/>
    <n v="72115570"/>
    <s v="Taguatinga Norte (Taguatinga)"/>
    <s v="giovani.silva@gfss.me"/>
    <m/>
    <n v="0"/>
    <m/>
    <m/>
    <s v="Eduardo Martins (Gestor): Solicitei ao Lucas uma lista dos VMDs do DF10 (Next) para verificar se possui. Mas é quase que certeza que possua porque o empreendimento ainda está sendo contraído, vendido e repassado."/>
    <s v="19/08/2025 às 17h19"/>
    <n v="8265"/>
    <m/>
    <s v="Empresario"/>
    <m/>
    <m/>
    <m/>
    <m/>
    <m/>
    <m/>
    <m/>
    <m/>
    <m/>
    <m/>
    <m/>
    <m/>
    <m/>
    <m/>
    <m/>
    <m/>
    <m/>
    <m/>
    <m/>
    <m/>
    <m/>
    <m/>
    <m/>
    <m/>
    <m/>
    <m/>
    <m/>
    <m/>
    <m/>
    <m/>
    <m/>
    <m/>
    <m/>
    <m/>
    <m/>
    <m/>
    <m/>
    <m/>
    <m/>
    <m/>
    <m/>
    <m/>
    <m/>
    <m/>
    <m/>
    <m/>
    <m/>
    <m/>
    <m/>
    <m/>
    <m/>
    <m/>
    <m/>
    <m/>
    <m/>
    <m/>
    <m/>
    <m/>
    <m/>
    <m/>
    <m/>
    <m/>
    <m/>
    <m/>
    <m/>
    <m/>
    <m/>
    <m/>
    <m/>
    <m/>
  </r>
  <r>
    <n v="4161"/>
    <x v="4"/>
    <n v="5086"/>
    <x v="12"/>
    <s v="Etapa Única"/>
    <s v="BLOCO ÚNICO"/>
    <n v="1404"/>
    <s v="BRASÍLIA"/>
    <s v="CASSIO FIGUEIREDO LOYOLA"/>
    <s v="&quot;85821528500&quot;"/>
    <x v="9"/>
    <x v="72"/>
    <s v="Não"/>
    <s v="Não"/>
    <s v="Não"/>
    <s v="Não"/>
    <s v="Não"/>
    <s v="Não"/>
    <s v="Não"/>
    <n v="672950"/>
    <n v="0"/>
    <n v="0"/>
    <n v="0"/>
    <n v="0"/>
    <n v="0"/>
    <n v="0"/>
    <n v="0"/>
    <n v="0"/>
    <m/>
    <m/>
    <s v="Contrato Adimplente"/>
    <m/>
    <m/>
    <n v="0"/>
    <m/>
    <x v="1"/>
    <d v="2025-01-10T00:00:00"/>
    <m/>
    <m/>
    <m/>
    <m/>
    <s v="Leal Cred - Alto Padrão"/>
    <m/>
    <m/>
    <m/>
    <d v="2025-01-10T00:00:00"/>
    <d v="2026-02-19T00:00:00"/>
    <s v="VENDA FINALIZADA"/>
    <d v="2025-01-10T00:00:00"/>
    <m/>
    <n v="864770.02"/>
    <m/>
    <s v="DF 10"/>
    <m/>
    <s v="HELOISE ANDRESSA BRESSAN GOETTEN - 09329628907"/>
    <s v="Taguatinga"/>
    <s v="Distrito Federal"/>
    <n v="5573999901909"/>
    <s v="Rua 37"/>
    <n v="71931540"/>
    <s v="Sul (Águas Claras)"/>
    <s v="cassioloyola@gmail.com"/>
    <m/>
    <n v="0"/>
    <m/>
    <m/>
    <s v="Jessemar Silva Esteves Clementino (Gestor): Cliente Venda Direta, última parcela com vencimento para 25/03/2027. Parcela de chaves/Financiamento previsto para 31/12/2026"/>
    <s v="08/08/2025 às 09h59"/>
    <n v="8267"/>
    <m/>
    <m/>
    <m/>
    <m/>
    <m/>
    <m/>
    <m/>
    <m/>
    <m/>
    <m/>
    <m/>
    <m/>
    <m/>
    <m/>
    <m/>
    <m/>
    <m/>
    <m/>
    <m/>
    <m/>
    <m/>
    <m/>
    <m/>
    <m/>
    <m/>
    <m/>
    <m/>
    <m/>
    <m/>
    <m/>
    <m/>
    <m/>
    <m/>
    <m/>
    <m/>
    <m/>
    <m/>
    <m/>
    <m/>
    <m/>
    <m/>
    <m/>
    <m/>
    <m/>
    <m/>
    <m/>
    <m/>
    <m/>
    <m/>
    <m/>
    <m/>
    <m/>
    <m/>
    <m/>
    <m/>
    <m/>
    <m/>
    <m/>
    <m/>
    <m/>
    <m/>
    <m/>
    <m/>
    <m/>
    <m/>
    <m/>
    <m/>
    <m/>
    <m/>
    <m/>
    <m/>
    <m/>
  </r>
  <r>
    <n v="4162"/>
    <x v="0"/>
    <n v="5049"/>
    <x v="13"/>
    <s v="Etapa Unica"/>
    <s v="BLOCO B"/>
    <n v="201"/>
    <s v="ÁGUAS LINDAS"/>
    <s v="DEBORA BERNARDO SILVA"/>
    <s v="&quot;70377541109&quot;"/>
    <x v="2"/>
    <x v="55"/>
    <s v="Não"/>
    <s v="Não"/>
    <s v="Não"/>
    <s v="Sim"/>
    <s v="Sim"/>
    <s v="Não"/>
    <s v="Não"/>
    <n v="154291.22"/>
    <n v="513.6"/>
    <n v="0"/>
    <n v="100258.32"/>
    <n v="54038"/>
    <n v="0"/>
    <n v="154296.32000000001"/>
    <n v="0"/>
    <n v="0"/>
    <m/>
    <n v="8787722155810"/>
    <s v="Contrato Adimplente"/>
    <m/>
    <d v="2025-02-04T00:00:00"/>
    <n v="2924.77"/>
    <d v="2025-01-17T00:00:00"/>
    <x v="2"/>
    <d v="2025-01-10T00:00:00"/>
    <m/>
    <m/>
    <m/>
    <m/>
    <s v="Endy Carvalho Consultoria imobiliária"/>
    <s v="Eduardo Martins (Perfil CCA)"/>
    <m/>
    <m/>
    <d v="2026-01-26T00:00:00"/>
    <d v="2026-01-26T00:00:00"/>
    <s v="VENDA FINALIZADA"/>
    <d v="2025-01-14T00:00:00"/>
    <n v="32902"/>
    <n v="208151.22"/>
    <m/>
    <s v="AGL30 -"/>
    <n v="32902"/>
    <m/>
    <s v="Águas Lindas de Goiás"/>
    <s v="Goiás"/>
    <n v="5561991911668"/>
    <s v="Quadra 04"/>
    <n v="72910052"/>
    <s v="RECANTO DA BARRAGEM"/>
    <s v="DEBORAABERNARDO2@GMAIL.COM"/>
    <m/>
    <n v="1712"/>
    <d v="2025-07-02T00:00:00"/>
    <m/>
    <m/>
    <m/>
    <n v="3898"/>
    <n v="6353"/>
    <s v="Auxiliar"/>
    <d v="2024-01-04T00:00:00"/>
    <n v="900.5"/>
    <m/>
    <m/>
    <m/>
    <s v="MP147906"/>
    <d v="2024-01-04T00:00:00"/>
    <d v="2025-01-17T00:00:00"/>
    <s v="AC005020219"/>
    <d v="2025-01-09T00:00:00"/>
    <s v="Sim"/>
    <m/>
    <d v="2024-01-04T00:00:00"/>
    <m/>
    <m/>
    <m/>
    <d v="2025-01-21T00:00:00"/>
    <m/>
    <d v="2025-01-10T00:00:00"/>
    <d v="2025-01-24T00:00:00"/>
    <d v="2025-01-09T00:00:00"/>
    <d v="2025-04-01T00:00:00"/>
    <d v="2025-01-13T00:00:00"/>
    <m/>
    <d v="2025-01-14T00:00:00"/>
    <d v="2025-01-16T00:00:00"/>
    <m/>
    <d v="2025-01-17T00:00:00"/>
    <d v="2025-04-08T00:00:00"/>
    <d v="2025-01-15T00:00:00"/>
    <d v="2025-02-04T00:00:00"/>
    <s v="Sim"/>
    <d v="2025-01-30T00:00:00"/>
    <m/>
    <m/>
    <d v="2025-01-30T00:00:00"/>
    <d v="2025-01-09T00:00:00"/>
    <m/>
    <d v="2025-02-07T00:00:00"/>
    <m/>
    <m/>
    <d v="2025-02-07T00:00:00"/>
    <d v="2025-01-13T00:00:00"/>
    <d v="2025-04-10T00:00:00"/>
    <d v="2025-05-10T00:00:00"/>
    <d v="2025-07-17T00:00:00"/>
    <d v="2026-01-08T00:00:00"/>
    <d v="2025-01-15T00:00:00"/>
    <d v="2026-01-08T00:00:00"/>
    <m/>
    <m/>
    <m/>
    <m/>
    <m/>
    <m/>
    <m/>
    <m/>
    <n v="38081"/>
    <s v="Sim"/>
    <s v="FINALIZADO"/>
    <m/>
    <m/>
    <m/>
    <n v="4605.57"/>
    <m/>
    <s v="Não tem"/>
    <s v="CADASTRO VALIDADO"/>
    <s v="FINALIZADO"/>
    <s v="FINALIZADO - SEM FIADOR"/>
    <s v="SIM"/>
  </r>
  <r>
    <n v="4163"/>
    <x v="0"/>
    <n v="4951"/>
    <x v="4"/>
    <s v="ETAPA 01"/>
    <s v="TORRE"/>
    <n v="904"/>
    <s v="BRASÍLIA"/>
    <s v="ANA PAULA DE ARAUJO KOERNER"/>
    <s v="&quot;04885237459&quot;"/>
    <x v="4"/>
    <x v="25"/>
    <s v="Não"/>
    <s v="Não"/>
    <s v="Não"/>
    <s v="Não"/>
    <s v="Sim"/>
    <s v="Não"/>
    <s v="Não"/>
    <n v="992383.43"/>
    <n v="0"/>
    <n v="0"/>
    <n v="992383.43"/>
    <n v="0"/>
    <n v="0"/>
    <n v="992383.43"/>
    <n v="0"/>
    <n v="0"/>
    <m/>
    <m/>
    <s v="Contrato Adimplente"/>
    <n v="107797"/>
    <d v="2025-06-11T00:00:00"/>
    <n v="4636.45"/>
    <d v="2025-02-24T00:00:00"/>
    <x v="2"/>
    <d v="2025-01-10T00:00:00"/>
    <m/>
    <m/>
    <m/>
    <m/>
    <s v="Lamartine Imóveis LTDA"/>
    <m/>
    <m/>
    <m/>
    <d v="2025-06-20T00:00:00"/>
    <d v="2025-07-17T00:00:00"/>
    <s v="VENDA FINALIZADA"/>
    <d v="2025-01-15T00:00:00"/>
    <n v="32964"/>
    <n v="992383.43"/>
    <m/>
    <s v="DF 001"/>
    <n v="32964"/>
    <m/>
    <s v="Luís Eduardo Magalhães"/>
    <s v="Bahia"/>
    <n v="5577999089515"/>
    <s v="RUA JOSE CARDOSO DE LIMA 1230 SL"/>
    <n v="47850000"/>
    <s v="CENTRO"/>
    <s v="anapaulakoerner@yahoo.com.br"/>
    <n v="5577999089515"/>
    <n v="193623.7"/>
    <m/>
    <m/>
    <s v="Eduardo Martins (Gestor): Dados da garantia publicados no EPR. Repasse finalizado."/>
    <s v="20/06/2025 às 12h44"/>
    <n v="2991"/>
    <n v="6354"/>
    <m/>
    <m/>
    <m/>
    <m/>
    <m/>
    <m/>
    <m/>
    <m/>
    <d v="2025-02-24T00:00:00"/>
    <s v="AC007617608"/>
    <m/>
    <s v="Sim"/>
    <m/>
    <m/>
    <m/>
    <m/>
    <m/>
    <d v="2025-02-26T00:00:00"/>
    <m/>
    <m/>
    <d v="2025-03-13T00:00:00"/>
    <m/>
    <m/>
    <d v="2025-02-26T00:00:00"/>
    <m/>
    <m/>
    <d v="2025-02-04T00:00:00"/>
    <m/>
    <d v="2025-02-26T00:00:00"/>
    <m/>
    <d v="2025-02-03T00:00:00"/>
    <d v="2025-03-13T00:00:00"/>
    <s v="Sim"/>
    <d v="2025-03-26T00:00:00"/>
    <m/>
    <d v="2025-02-03T00:00:00"/>
    <d v="2025-05-22T00:00:00"/>
    <d v="2025-03-13T00:00:00"/>
    <m/>
    <m/>
    <m/>
    <m/>
    <d v="2025-06-09T00:00:00"/>
    <d v="2025-01-30T00:00:00"/>
    <m/>
    <m/>
    <m/>
    <m/>
    <d v="2025-02-03T00:00:00"/>
    <m/>
    <m/>
    <m/>
    <m/>
    <m/>
    <m/>
    <m/>
    <m/>
    <m/>
    <m/>
    <s v="Sim"/>
    <s v="2 EXIGENCIAS DE RESSALVA NA MINUTA CAIXA"/>
    <m/>
    <m/>
    <m/>
    <n v="11027.2"/>
    <m/>
    <m/>
    <m/>
    <m/>
    <m/>
    <s v="SIM"/>
  </r>
  <r>
    <n v="4164"/>
    <x v="0"/>
    <n v="5055"/>
    <x v="14"/>
    <s v="Etapa Unica"/>
    <s v="BLOCO I"/>
    <n v="204"/>
    <s v="FORMOSA"/>
    <s v="RAFAEL SOUSA DE MEDEIROS"/>
    <s v="&quot;71655043110&quot;"/>
    <x v="1"/>
    <x v="10"/>
    <s v="Não"/>
    <s v="Não"/>
    <s v="Não"/>
    <s v="Não"/>
    <s v="Não"/>
    <s v="Não"/>
    <s v="Não"/>
    <n v="159345.18"/>
    <n v="737.24"/>
    <n v="0"/>
    <n v="140839.18"/>
    <n v="18506"/>
    <n v="0"/>
    <n v="159345.18"/>
    <n v="0"/>
    <n v="0"/>
    <m/>
    <n v="8787722182230"/>
    <s v="Contrato Adimplente"/>
    <m/>
    <d v="2025-02-26T00:00:00"/>
    <n v="2971.71"/>
    <d v="2025-01-16T00:00:00"/>
    <x v="2"/>
    <d v="2025-01-10T00:00:00"/>
    <m/>
    <m/>
    <m/>
    <m/>
    <s v="Endy Carvalho Consultoria imobiliária"/>
    <m/>
    <m/>
    <m/>
    <d v="2025-10-13T00:00:00"/>
    <d v="2025-10-13T00:00:00"/>
    <s v="VENDA FINALIZADA"/>
    <d v="2025-01-14T00:00:00"/>
    <n v="32882"/>
    <n v="226931.61"/>
    <m/>
    <s v="FSA011"/>
    <n v="32882"/>
    <s v="ISAAC CESAR DE MEDEIROS - 94460060159"/>
    <s v="Formosa"/>
    <s v="Goiás"/>
    <n v="5561981630729"/>
    <s v="RUA 10 A QD. 27 LT. 1A BLOCO A"/>
    <n v="73808867"/>
    <s v="JARDIM BELA VISTA"/>
    <s v="rafaelmedeiros297@gmail.com"/>
    <m/>
    <n v="2457.1999999999998"/>
    <d v="2025-07-06T00:00:00"/>
    <m/>
    <s v="Regiane Monique S S Silva (Gestor): Kit registro solicitado ao corretor na data do dia 16/01/2025, aguardando a entrega da documentação para seguir com registro do contrato."/>
    <s v="17/01/2025 às 11h06"/>
    <n v="4094"/>
    <n v="6348"/>
    <s v="Repositor"/>
    <d v="2025-01-14T00:00:00"/>
    <m/>
    <m/>
    <s v="sim"/>
    <m/>
    <s v="MP147506"/>
    <d v="2025-01-14T00:00:00"/>
    <m/>
    <m/>
    <d v="2025-01-13T00:00:00"/>
    <s v="Sim"/>
    <n v="561"/>
    <d v="2025-01-14T00:00:00"/>
    <m/>
    <m/>
    <m/>
    <d v="2025-02-10T00:00:00"/>
    <m/>
    <d v="2025-01-15T00:00:00"/>
    <d v="2025-02-20T00:00:00"/>
    <d v="2025-01-13T00:00:00"/>
    <d v="2025-04-01T00:00:00"/>
    <d v="2025-02-06T00:00:00"/>
    <m/>
    <d v="2025-01-14T00:00:00"/>
    <d v="2025-01-14T00:00:00"/>
    <d v="2025-07-06T00:00:00"/>
    <d v="2025-01-30T00:00:00"/>
    <d v="2025-05-07T00:00:00"/>
    <d v="2025-01-14T00:00:00"/>
    <m/>
    <s v="Sim"/>
    <m/>
    <m/>
    <d v="2025-01-14T00:00:00"/>
    <m/>
    <d v="2025-01-27T00:00:00"/>
    <d v="2025-01-15T00:00:00"/>
    <d v="2025-02-26T00:00:00"/>
    <m/>
    <m/>
    <d v="2025-02-27T00:00:00"/>
    <d v="2025-01-13T00:00:00"/>
    <d v="2025-05-09T00:00:00"/>
    <d v="2025-06-10T00:00:00"/>
    <d v="2025-07-24T00:00:00"/>
    <d v="2025-08-12T00:00:00"/>
    <d v="2025-01-14T00:00:00"/>
    <d v="2025-08-20T00:00:00"/>
    <m/>
    <m/>
    <m/>
    <m/>
    <m/>
    <m/>
    <m/>
    <m/>
    <m/>
    <m/>
    <m/>
    <m/>
    <m/>
    <m/>
    <n v="2048.4499999999998"/>
    <m/>
    <s v="Pago"/>
    <m/>
    <m/>
    <m/>
    <s v="SIM"/>
  </r>
  <r>
    <n v="4165"/>
    <x v="0"/>
    <n v="5051"/>
    <x v="5"/>
    <s v="Etapa Unica"/>
    <s v="BLOCO H"/>
    <n v="201"/>
    <s v="ÁGUAS LINDAS"/>
    <s v="JOSIANE DA SILVA ROMEIRO"/>
    <s v="&quot;99613514104&quot;"/>
    <x v="2"/>
    <x v="55"/>
    <s v="Não"/>
    <s v="Não"/>
    <s v="Não"/>
    <s v="Sim"/>
    <s v="Sim"/>
    <s v="Não"/>
    <s v="Não"/>
    <n v="170956.7"/>
    <n v="954.36"/>
    <n v="0"/>
    <n v="165773.20000000001"/>
    <n v="5207"/>
    <n v="0"/>
    <n v="170980.2"/>
    <n v="0"/>
    <n v="0"/>
    <m/>
    <n v="8787722171521"/>
    <s v="Contrato Adimplente"/>
    <m/>
    <d v="2025-02-05T00:00:00"/>
    <n v="3333.62"/>
    <d v="2025-01-22T00:00:00"/>
    <x v="2"/>
    <d v="2025-01-13T00:00:00"/>
    <m/>
    <m/>
    <m/>
    <m/>
    <s v="Endy Carvalho Consultoria imobiliária"/>
    <m/>
    <m/>
    <m/>
    <d v="2026-01-26T00:00:00"/>
    <d v="2026-01-26T00:00:00"/>
    <s v="VENDA FINALIZADA"/>
    <d v="2025-01-14T00:00:00"/>
    <n v="32881"/>
    <n v="216756.7"/>
    <m/>
    <s v="AGL29"/>
    <n v="32881"/>
    <m/>
    <s v="Águas Lindas de Goiás"/>
    <s v="Goiás"/>
    <n v="5561983382162"/>
    <s v="Q I LOTE 36"/>
    <n v="72910000"/>
    <s v="SETOR COIMBRA"/>
    <s v="josyromeiro@gmail.com"/>
    <m/>
    <n v="3039.42"/>
    <d v="2025-07-03T00:00:00"/>
    <m/>
    <m/>
    <m/>
    <n v="3432"/>
    <n v="6347"/>
    <s v="Assistente"/>
    <d v="2025-01-10T00:00:00"/>
    <n v="900.43"/>
    <m/>
    <m/>
    <m/>
    <s v="MP140401"/>
    <d v="2025-01-10T00:00:00"/>
    <d v="2025-01-23T00:00:00"/>
    <s v="AC005041901"/>
    <d v="2025-01-09T00:00:00"/>
    <s v="Sim"/>
    <m/>
    <d v="2025-01-10T00:00:00"/>
    <m/>
    <m/>
    <m/>
    <d v="2025-01-27T00:00:00"/>
    <m/>
    <d v="2025-01-10T00:00:00"/>
    <d v="2025-01-29T00:00:00"/>
    <d v="2025-01-09T00:00:00"/>
    <d v="2025-02-03T00:00:00"/>
    <d v="2025-01-23T00:00:00"/>
    <m/>
    <d v="2025-01-10T00:00:00"/>
    <d v="2025-01-17T00:00:00"/>
    <m/>
    <d v="2025-01-24T00:00:00"/>
    <d v="2025-03-07T00:00:00"/>
    <d v="2025-01-17T00:00:00"/>
    <d v="2025-02-04T00:00:00"/>
    <s v="Sim"/>
    <m/>
    <m/>
    <m/>
    <m/>
    <d v="2025-01-09T00:00:00"/>
    <m/>
    <d v="2025-02-05T00:00:00"/>
    <m/>
    <m/>
    <d v="2025-02-06T00:00:00"/>
    <d v="2025-01-14T00:00:00"/>
    <d v="2025-03-07T00:00:00"/>
    <d v="2025-05-16T00:00:00"/>
    <d v="2025-05-26T00:00:00"/>
    <d v="2026-01-22T00:00:00"/>
    <d v="2025-01-17T00:00:00"/>
    <d v="2026-01-22T00:00:00"/>
    <m/>
    <m/>
    <m/>
    <m/>
    <m/>
    <m/>
    <m/>
    <m/>
    <n v="39028"/>
    <s v="Sim"/>
    <s v="FINALIZADO"/>
    <m/>
    <m/>
    <m/>
    <n v="4346.57"/>
    <m/>
    <s v="Não tem"/>
    <s v="CADASTRO VALIDADO"/>
    <s v="FINALIZADO"/>
    <s v="FINALIZADO - SEM FIADOR"/>
    <s v="SIM"/>
  </r>
  <r>
    <n v="4166"/>
    <x v="0"/>
    <n v="5066"/>
    <x v="5"/>
    <s v="Etapa Unica"/>
    <s v="BLOCO F"/>
    <n v="102"/>
    <s v="ÁGUAS LINDAS"/>
    <s v="ALEXSANDER VICTOR PEREIRA LIMA"/>
    <s v="&quot;06409177127&quot;"/>
    <x v="3"/>
    <x v="89"/>
    <s v="Não"/>
    <s v="Não"/>
    <s v="Não"/>
    <s v="Sim"/>
    <s v="Sim"/>
    <s v="Não"/>
    <s v="Não"/>
    <n v="155967.32999999999"/>
    <n v="931.13"/>
    <n v="51892.54"/>
    <n v="154030.92000000001"/>
    <n v="2023"/>
    <n v="0"/>
    <n v="156053.92000000001"/>
    <n v="0"/>
    <n v="0"/>
    <m/>
    <m/>
    <s v="Contrato Adimplente"/>
    <m/>
    <d v="2025-02-10T00:00:00"/>
    <n v="3259.28"/>
    <d v="2025-01-21T00:00:00"/>
    <x v="2"/>
    <d v="2025-01-13T00:00:00"/>
    <m/>
    <m/>
    <m/>
    <m/>
    <s v="Endy Carvalho Consultoria imobiliária"/>
    <m/>
    <m/>
    <m/>
    <d v="2026-01-26T00:00:00"/>
    <d v="2026-01-26T00:00:00"/>
    <s v="VENDA FINALIZADA"/>
    <d v="2025-01-14T00:00:00"/>
    <n v="32883"/>
    <n v="208117.33"/>
    <m/>
    <s v="AGL29"/>
    <n v="32883"/>
    <m/>
    <s v="Águas Lindas de Goiás"/>
    <s v="Goiás"/>
    <n v="5561982956455"/>
    <s v="Q B 07 APTO 103 TORRE 04 LOTE"/>
    <n v="72910001"/>
    <s v="MANSOES POR DO SOL"/>
    <s v="ALEXSANDERVICTOR74@GMAIL.COM"/>
    <m/>
    <n v="3724.5"/>
    <m/>
    <m/>
    <m/>
    <m/>
    <n v="3394"/>
    <n v="6349"/>
    <s v="Vendedor(a)"/>
    <d v="2025-01-08T00:00:00"/>
    <n v="900.49"/>
    <m/>
    <m/>
    <m/>
    <s v="MP140404"/>
    <d v="2025-01-08T00:00:00"/>
    <d v="2025-01-27T00:00:00"/>
    <s v="AC005072004"/>
    <d v="2025-01-10T00:00:00"/>
    <s v="Sim"/>
    <m/>
    <d v="2025-01-08T00:00:00"/>
    <m/>
    <m/>
    <m/>
    <d v="2025-01-30T00:00:00"/>
    <m/>
    <d v="2025-01-08T00:00:00"/>
    <d v="2025-02-04T00:00:00"/>
    <d v="2025-01-10T00:00:00"/>
    <d v="2025-02-03T00:00:00"/>
    <d v="2025-01-21T00:00:00"/>
    <m/>
    <d v="2025-01-10T00:00:00"/>
    <d v="2025-01-17T00:00:00"/>
    <m/>
    <d v="2025-01-27T00:00:00"/>
    <d v="2025-03-07T00:00:00"/>
    <d v="2025-01-17T00:00:00"/>
    <d v="2025-02-07T00:00:00"/>
    <s v="Sim"/>
    <m/>
    <m/>
    <m/>
    <m/>
    <d v="2025-01-09T00:00:00"/>
    <m/>
    <d v="2025-02-10T00:00:00"/>
    <m/>
    <m/>
    <d v="2025-02-11T00:00:00"/>
    <d v="2025-01-14T00:00:00"/>
    <d v="2025-03-07T00:00:00"/>
    <d v="2025-05-06T00:00:00"/>
    <d v="2025-05-15T00:00:00"/>
    <d v="2026-01-22T00:00:00"/>
    <d v="2025-01-17T00:00:00"/>
    <d v="2026-01-22T00:00:00"/>
    <m/>
    <m/>
    <m/>
    <m/>
    <m/>
    <m/>
    <m/>
    <m/>
    <n v="43238"/>
    <s v="Sim"/>
    <s v="FINALIZADO"/>
    <m/>
    <m/>
    <m/>
    <n v="4105.57"/>
    <m/>
    <s v="Não tem"/>
    <s v="CADASTRO VALIDADO"/>
    <s v="FINALIZADO"/>
    <s v="FINALIZADO - SEM FIADOR"/>
    <s v="SIM"/>
  </r>
  <r>
    <n v="4167"/>
    <x v="2"/>
    <n v="5054"/>
    <x v="7"/>
    <s v="Etapa Unica"/>
    <s v="BLOCO E"/>
    <s v="APTO 204"/>
    <s v="FORMOSA"/>
    <s v="ARUANA TELES PEREIRA"/>
    <s v="&quot;06897864170&quot;"/>
    <x v="0"/>
    <x v="17"/>
    <s v="Não"/>
    <s v="Não"/>
    <s v="Não"/>
    <s v="Não"/>
    <s v="Não"/>
    <s v="Não"/>
    <s v="Não"/>
    <n v="164200"/>
    <n v="0"/>
    <n v="0"/>
    <n v="0"/>
    <n v="0"/>
    <n v="0"/>
    <n v="0"/>
    <n v="0"/>
    <n v="0"/>
    <m/>
    <m/>
    <s v="Contrato Adimplente"/>
    <m/>
    <d v="2025-02-24T00:00:00"/>
    <n v="2971.71"/>
    <d v="2025-01-21T00:00:00"/>
    <x v="2"/>
    <d v="2025-01-15T00:00:00"/>
    <m/>
    <m/>
    <m/>
    <m/>
    <s v="CAIXA CREDFÁCIL"/>
    <s v="Flávia Cristina da Silva Mittelstaedt"/>
    <m/>
    <m/>
    <d v="2025-03-17T00:00:00"/>
    <d v="2025-11-13T00:00:00"/>
    <s v="VENDA FINALIZADA"/>
    <d v="2025-01-16T00:00:00"/>
    <n v="32998"/>
    <n v="230001.6"/>
    <m/>
    <s v="FSA010"/>
    <n v="32998"/>
    <s v="LUZIENE TELES PEREIRA - 70771248199"/>
    <s v="Formosa"/>
    <s v="Goiás"/>
    <n v="5561993113472"/>
    <s v="Avenida Formosa"/>
    <n v="73813250"/>
    <s v="Formosinha"/>
    <s v="aruanatelesrecupera@gmail.com"/>
    <m/>
    <n v="2550"/>
    <m/>
    <m/>
    <m/>
    <m/>
    <n v="3655"/>
    <n v="6355"/>
    <s v="Gerente"/>
    <d v="2025-01-16T00:00:00"/>
    <m/>
    <m/>
    <s v="sim"/>
    <m/>
    <s v="MP143294"/>
    <d v="2025-01-16T00:00:00"/>
    <m/>
    <m/>
    <d v="2025-01-15T00:00:00"/>
    <s v="Sim"/>
    <m/>
    <d v="2025-01-16T00:00:00"/>
    <m/>
    <m/>
    <m/>
    <d v="2025-02-05T00:00:00"/>
    <m/>
    <d v="2025-01-16T00:00:00"/>
    <d v="2025-02-05T00:00:00"/>
    <d v="2025-01-15T00:00:00"/>
    <d v="2025-02-03T00:00:00"/>
    <d v="2025-01-22T00:00:00"/>
    <m/>
    <d v="2025-01-16T00:00:00"/>
    <d v="2025-01-20T00:00:00"/>
    <m/>
    <d v="2025-01-30T00:00:00"/>
    <d v="2025-05-05T00:00:00"/>
    <d v="2025-01-20T00:00:00"/>
    <m/>
    <s v="Sim"/>
    <d v="2025-02-17T00:00:00"/>
    <m/>
    <m/>
    <d v="2025-02-19T00:00:00"/>
    <d v="2025-01-22T00:00:00"/>
    <m/>
    <d v="2025-02-24T00:00:00"/>
    <m/>
    <m/>
    <d v="2025-02-26T00:00:00"/>
    <d v="2024-01-14T00:00:00"/>
    <d v="2025-06-25T00:00:00"/>
    <d v="2025-07-14T00:00:00"/>
    <d v="2025-09-18T00:00:00"/>
    <m/>
    <d v="2025-01-20T00:00:00"/>
    <m/>
    <m/>
    <m/>
    <m/>
    <m/>
    <m/>
    <m/>
    <m/>
    <m/>
    <m/>
    <m/>
    <m/>
    <m/>
    <m/>
    <m/>
    <n v="1971.48"/>
    <m/>
    <s v="Pago"/>
    <m/>
    <m/>
    <m/>
    <s v="SIM"/>
  </r>
  <r>
    <n v="4168"/>
    <x v="0"/>
    <n v="5059"/>
    <x v="5"/>
    <s v="Etapa Unica"/>
    <s v="BLOCO D"/>
    <n v="3"/>
    <s v="ÁGUAS LINDAS"/>
    <s v="DAVID HENRIQUE ALVES PEREIRA"/>
    <s v="&quot;06680673143&quot;"/>
    <x v="3"/>
    <x v="85"/>
    <s v="Não"/>
    <s v="Não"/>
    <s v="Não"/>
    <s v="Sim"/>
    <s v="Sim"/>
    <s v="Não"/>
    <s v="Não"/>
    <n v="165979.44"/>
    <n v="901.51"/>
    <n v="0"/>
    <n v="157964.91"/>
    <n v="8016"/>
    <n v="0"/>
    <n v="165980.91"/>
    <n v="0"/>
    <n v="0"/>
    <m/>
    <n v="8787722196079"/>
    <s v="Contrato Adimplente"/>
    <m/>
    <d v="2025-02-12T00:00:00"/>
    <n v="3334.53"/>
    <d v="2025-01-27T00:00:00"/>
    <x v="2"/>
    <d v="2025-01-15T00:00:00"/>
    <m/>
    <m/>
    <m/>
    <m/>
    <s v="Endy Carvalho Consultoria imobiliária"/>
    <m/>
    <m/>
    <m/>
    <d v="2026-01-26T00:00:00"/>
    <d v="2026-01-26T00:00:00"/>
    <s v="VENDA FINALIZADA"/>
    <d v="2025-01-16T00:00:00"/>
    <n v="32999"/>
    <n v="220779.44"/>
    <m/>
    <s v="AGL29"/>
    <n v="32999"/>
    <m/>
    <s v="Planaltina"/>
    <s v="Goiás"/>
    <n v="5561998654113"/>
    <s v="Q.141 CASA 1 L. BRASILINHA SUL"/>
    <n v="73750000"/>
    <s v="SETOR BARROLANDIA"/>
    <s v="davidhenrique.ap@gmail.com"/>
    <m/>
    <n v="3005.04"/>
    <d v="2025-07-03T00:00:00"/>
    <m/>
    <m/>
    <m/>
    <n v="3371"/>
    <n v="6356"/>
    <s v="Atendente"/>
    <d v="2025-01-08T00:00:00"/>
    <n v="900.95"/>
    <m/>
    <m/>
    <m/>
    <s v="MP140405"/>
    <d v="2025-01-08T00:00:00"/>
    <d v="2025-01-29T00:00:00"/>
    <s v="AC005092755"/>
    <d v="2025-01-14T00:00:00"/>
    <s v="Sim"/>
    <m/>
    <d v="2025-01-08T00:00:00"/>
    <m/>
    <m/>
    <m/>
    <d v="2025-01-31T00:00:00"/>
    <m/>
    <d v="2025-01-08T00:00:00"/>
    <d v="2025-02-07T00:00:00"/>
    <d v="2025-01-14T00:00:00"/>
    <d v="2025-02-03T00:00:00"/>
    <d v="2025-01-29T00:00:00"/>
    <m/>
    <d v="2025-01-14T00:00:00"/>
    <d v="2025-01-21T00:00:00"/>
    <m/>
    <d v="2025-01-29T00:00:00"/>
    <d v="2025-03-07T00:00:00"/>
    <d v="2025-01-21T00:00:00"/>
    <d v="2025-02-11T00:00:00"/>
    <s v="Sim"/>
    <m/>
    <m/>
    <m/>
    <m/>
    <d v="2025-01-15T00:00:00"/>
    <m/>
    <d v="2025-02-12T00:00:00"/>
    <m/>
    <m/>
    <d v="2025-02-12T00:00:00"/>
    <d v="2025-01-15T00:00:00"/>
    <d v="2025-03-07T00:00:00"/>
    <d v="2025-04-15T00:00:00"/>
    <d v="2025-05-26T00:00:00"/>
    <d v="2026-01-22T00:00:00"/>
    <d v="2025-01-21T00:00:00"/>
    <d v="2026-01-22T00:00:00"/>
    <m/>
    <m/>
    <m/>
    <m/>
    <m/>
    <m/>
    <m/>
    <m/>
    <n v="39051"/>
    <m/>
    <s v="FINALIZADO"/>
    <m/>
    <m/>
    <m/>
    <n v="4245.57"/>
    <m/>
    <s v="Não tem"/>
    <s v="CADASTRO VALIDADO"/>
    <s v="FINALIZADO"/>
    <s v="FINALIZADO - SEM FIADOR"/>
    <s v="SIM"/>
  </r>
  <r>
    <n v="4169"/>
    <x v="1"/>
    <n v="5089"/>
    <x v="13"/>
    <s v="Etapa Unica"/>
    <s v="BLOCO A"/>
    <n v="1"/>
    <s v="ÁGUAS LINDAS"/>
    <s v="ELIZABETH RIBEIRO DOS SANTOS"/>
    <s v="&quot;05984667118&quot;"/>
    <x v="2"/>
    <x v="76"/>
    <s v="Não"/>
    <s v="Não"/>
    <s v="Não"/>
    <s v="Não"/>
    <s v="Não"/>
    <s v="Não"/>
    <s v="Não"/>
    <n v="156179.87"/>
    <n v="525"/>
    <n v="0"/>
    <n v="102274.74"/>
    <n v="53692"/>
    <n v="0"/>
    <n v="155966.74"/>
    <n v="0"/>
    <n v="0"/>
    <m/>
    <m/>
    <s v="Contrato Adimplente"/>
    <m/>
    <m/>
    <n v="0"/>
    <m/>
    <x v="1"/>
    <d v="2025-01-15T00:00:00"/>
    <m/>
    <m/>
    <m/>
    <m/>
    <s v="Endy Carvalho Consultoria imobiliária"/>
    <m/>
    <m/>
    <m/>
    <d v="2025-02-14T00:00:00"/>
    <d v="2025-02-14T00:00:00"/>
    <s v="DISTRATO"/>
    <d v="2025-01-16T00:00:00"/>
    <n v="33000"/>
    <n v="211168.16"/>
    <m/>
    <s v="AGL30 -"/>
    <n v="33000"/>
    <m/>
    <s v="Águas Lindas de Goiás"/>
    <s v="Goiás"/>
    <n v="5561981771382"/>
    <s v="RUA SETOR DE CHACARAS NR CS 01 JARDIM AGUAS LINDAS II CHACARA QD 05 LT 24 B"/>
    <n v="72911645"/>
    <s v="Jardim Águas Lindas"/>
    <s v="Elizabeththeyllo123@gmail.com"/>
    <m/>
    <n v="1750"/>
    <d v="2025-07-08T00:00:00"/>
    <m/>
    <s v="Gledson Carlos da Silva leandro (Gestor): Voltei a fase para em andamento repasse considerando que cliente posicionou que não quer seguir com o repasse. Aguardando o time comercial resolver. "/>
    <s v="04/02/2025 às 15h42"/>
    <n v="3875"/>
    <n v="6357"/>
    <s v="Vendedor(a)"/>
    <d v="2025-01-10T00:00:00"/>
    <m/>
    <m/>
    <m/>
    <m/>
    <s v="MP147907"/>
    <d v="2025-01-10T00:00:00"/>
    <m/>
    <m/>
    <d v="2025-01-13T00:00:00"/>
    <m/>
    <m/>
    <d v="2025-01-10T00:00:00"/>
    <m/>
    <m/>
    <m/>
    <m/>
    <m/>
    <d v="2025-01-10T00:00:00"/>
    <m/>
    <d v="2025-01-13T00:00:00"/>
    <m/>
    <m/>
    <m/>
    <d v="2025-01-14T00:00:00"/>
    <d v="2025-01-17T00:00:00"/>
    <m/>
    <m/>
    <m/>
    <d v="2025-01-17T00:00:00"/>
    <m/>
    <s v="Sim"/>
    <m/>
    <m/>
    <m/>
    <m/>
    <d v="2025-01-14T00:00:00"/>
    <m/>
    <m/>
    <m/>
    <m/>
    <m/>
    <d v="2025-01-14T00:00:00"/>
    <m/>
    <m/>
    <m/>
    <m/>
    <d v="2025-01-17T00:00:00"/>
    <m/>
    <m/>
    <m/>
    <m/>
    <m/>
    <m/>
    <m/>
    <m/>
    <m/>
    <m/>
    <m/>
    <m/>
    <m/>
    <m/>
    <m/>
    <m/>
    <m/>
    <s v="Não tem"/>
    <s v="CADASTRO VALIDADO"/>
    <s v="CLIENTE DESISTIU"/>
    <s v="FINALIZADO - SEM FIADOR"/>
    <s v="SIM"/>
  </r>
  <r>
    <n v="4170"/>
    <x v="0"/>
    <n v="5091"/>
    <x v="5"/>
    <s v="Etapa Unica"/>
    <s v="BLOCO C"/>
    <n v="101"/>
    <s v="ÁGUAS LINDAS"/>
    <s v="IARA DOS ANJOS OLIVEIRA"/>
    <s v="&quot;74652842104&quot;"/>
    <x v="2"/>
    <x v="87"/>
    <s v="Não"/>
    <s v="Não"/>
    <s v="Não"/>
    <s v="Sim"/>
    <s v="Sim"/>
    <s v="Não"/>
    <s v="Não"/>
    <n v="148943.29"/>
    <n v="570"/>
    <n v="0"/>
    <n v="111122.45"/>
    <n v="37921"/>
    <n v="0"/>
    <n v="149043.45000000001"/>
    <n v="0"/>
    <n v="0"/>
    <m/>
    <m/>
    <s v="Contrato Adimplente"/>
    <m/>
    <d v="2025-02-04T00:00:00"/>
    <n v="2925.65"/>
    <d v="2025-01-21T00:00:00"/>
    <x v="2"/>
    <d v="2025-01-16T00:00:00"/>
    <m/>
    <m/>
    <m/>
    <m/>
    <s v="Endy Carvalho Consultoria imobiliária"/>
    <m/>
    <m/>
    <m/>
    <d v="2026-01-26T00:00:00"/>
    <d v="2026-01-26T00:00:00"/>
    <s v="VENDA FINALIZADA"/>
    <d v="2025-01-16T00:00:00"/>
    <n v="33004"/>
    <n v="201648.29"/>
    <m/>
    <s v="AGL29"/>
    <n v="33004"/>
    <m/>
    <s v="Águas Lindas de Goiás"/>
    <s v="Goiás"/>
    <n v="5561992756143"/>
    <s v="RUA 14 Q 26 L 43"/>
    <n v="72910000"/>
    <s v="JARDIM BARRAGEM IV"/>
    <s v="iaraanjos96@gmail.com"/>
    <m/>
    <n v="2000"/>
    <m/>
    <m/>
    <m/>
    <m/>
    <n v="3345"/>
    <n v="6358"/>
    <s v="Autônomo(a)"/>
    <d v="2025-01-10T00:00:00"/>
    <n v="900.72"/>
    <m/>
    <m/>
    <m/>
    <s v="MP140406"/>
    <d v="2025-01-10T00:00:00"/>
    <d v="2025-01-23T00:00:00"/>
    <m/>
    <d v="2025-01-13T00:00:00"/>
    <s v="Sim"/>
    <m/>
    <d v="2025-01-10T00:00:00"/>
    <m/>
    <m/>
    <m/>
    <d v="2025-01-27T00:00:00"/>
    <m/>
    <d v="2025-01-10T00:00:00"/>
    <d v="2025-01-29T00:00:00"/>
    <d v="2025-01-13T00:00:00"/>
    <d v="2025-03-02T00:00:00"/>
    <d v="2025-01-23T00:00:00"/>
    <m/>
    <d v="2025-01-14T00:00:00"/>
    <d v="2025-01-17T00:00:00"/>
    <m/>
    <d v="2025-01-24T00:00:00"/>
    <d v="2025-03-07T00:00:00"/>
    <d v="2025-01-17T00:00:00"/>
    <d v="2025-02-04T00:00:00"/>
    <s v="Sim"/>
    <m/>
    <m/>
    <m/>
    <m/>
    <d v="2025-01-14T00:00:00"/>
    <m/>
    <d v="2025-02-04T00:00:00"/>
    <m/>
    <m/>
    <d v="2025-02-10T00:00:00"/>
    <d v="2025-01-14T00:00:00"/>
    <d v="2025-03-07T00:00:00"/>
    <d v="2025-06-12T00:00:00"/>
    <d v="2025-06-12T00:00:00"/>
    <d v="2026-01-22T00:00:00"/>
    <d v="2025-01-17T00:00:00"/>
    <d v="2026-01-22T00:00:00"/>
    <m/>
    <m/>
    <m/>
    <m/>
    <m/>
    <m/>
    <m/>
    <m/>
    <n v="39027"/>
    <m/>
    <s v="FINALIZADO"/>
    <m/>
    <m/>
    <m/>
    <n v="4345.57"/>
    <m/>
    <s v="Não tem"/>
    <s v="CADASTRO VALIDADO"/>
    <s v="FINALIZADO"/>
    <s v="FINALIZADO - SEM FIADOR"/>
    <s v="SIM"/>
  </r>
  <r>
    <n v="4171"/>
    <x v="0"/>
    <n v="5099"/>
    <x v="5"/>
    <s v="Etapa Unica"/>
    <s v="BLOCO B"/>
    <n v="3"/>
    <s v="ÁGUAS LINDAS"/>
    <s v="JEFFERSON CABRAL SANTOS"/>
    <s v="&quot;70536893101&quot;"/>
    <x v="3"/>
    <x v="59"/>
    <s v="Não"/>
    <s v="Não"/>
    <s v="Não"/>
    <s v="Sim"/>
    <s v="Sim"/>
    <s v="Não"/>
    <s v="Não"/>
    <n v="162922.79"/>
    <n v="795.39"/>
    <n v="0"/>
    <n v="147145.19"/>
    <n v="15779"/>
    <n v="0"/>
    <n v="162924.19"/>
    <n v="0"/>
    <n v="0"/>
    <m/>
    <n v="8787722253412"/>
    <s v="Contrato Adimplente"/>
    <m/>
    <d v="2025-02-07T00:00:00"/>
    <n v="2851.31"/>
    <d v="2025-01-24T00:00:00"/>
    <x v="2"/>
    <d v="2025-01-17T00:00:00"/>
    <m/>
    <m/>
    <m/>
    <m/>
    <s v="Endy Carvalho Consultoria imobiliária"/>
    <m/>
    <m/>
    <m/>
    <d v="2026-01-26T00:00:00"/>
    <d v="2026-01-26T00:00:00"/>
    <s v="VENDA FINALIZADA"/>
    <d v="2025-01-17T00:00:00"/>
    <n v="33176"/>
    <n v="216782.79"/>
    <m/>
    <s v="AGL29"/>
    <n v="33176"/>
    <m/>
    <m/>
    <s v="Goiás"/>
    <n v="5564981216775"/>
    <s v="RUA 8 QD 37 CONJ B L"/>
    <n v="72910000"/>
    <s v="SETOR 2"/>
    <s v="cabraljeffersoncabralsantos@gmail.com"/>
    <m/>
    <n v="2651.31"/>
    <d v="2025-07-09T00:00:00"/>
    <m/>
    <m/>
    <m/>
    <n v="3339"/>
    <n v="6359"/>
    <s v="Auxiliar"/>
    <d v="2025-01-14T00:00:00"/>
    <n v="900.95"/>
    <m/>
    <s v="sim"/>
    <m/>
    <s v="MP140408"/>
    <d v="2025-01-14T00:00:00"/>
    <d v="2025-01-24T00:00:00"/>
    <s v="AC005072201"/>
    <d v="2025-01-16T00:00:00"/>
    <s v="Sim"/>
    <m/>
    <d v="2025-01-14T00:00:00"/>
    <m/>
    <m/>
    <m/>
    <d v="2025-01-30T00:00:00"/>
    <m/>
    <d v="2025-01-14T00:00:00"/>
    <d v="2025-02-04T00:00:00"/>
    <d v="2025-01-16T00:00:00"/>
    <d v="2025-02-03T00:00:00"/>
    <d v="2025-01-27T00:00:00"/>
    <m/>
    <d v="2025-01-20T00:00:00"/>
    <d v="2025-01-22T00:00:00"/>
    <m/>
    <d v="2025-01-30T00:00:00"/>
    <d v="2025-03-07T00:00:00"/>
    <d v="2025-01-22T00:00:00"/>
    <d v="2025-02-07T00:00:00"/>
    <s v="Sim"/>
    <m/>
    <m/>
    <m/>
    <m/>
    <d v="2025-01-16T00:00:00"/>
    <m/>
    <d v="2025-02-07T00:00:00"/>
    <m/>
    <m/>
    <d v="2025-02-14T00:00:00"/>
    <d v="2025-01-15T00:00:00"/>
    <d v="2025-03-07T00:00:00"/>
    <d v="2025-05-07T00:00:00"/>
    <d v="2025-05-15T00:00:00"/>
    <d v="2026-01-22T00:00:00"/>
    <d v="2025-01-21T00:00:00"/>
    <d v="2026-01-22T00:00:00"/>
    <m/>
    <m/>
    <m/>
    <m/>
    <m/>
    <m/>
    <m/>
    <m/>
    <n v="39032"/>
    <m/>
    <s v="FINALIZADO"/>
    <m/>
    <m/>
    <m/>
    <n v="4205.57"/>
    <m/>
    <s v="Não tem"/>
    <s v="CADASTRO VALIDADO"/>
    <s v="FINALIZADO"/>
    <s v="FINALIZADO - SEM FIADOR"/>
    <s v="SIM"/>
  </r>
  <r>
    <n v="4172"/>
    <x v="0"/>
    <n v="5090"/>
    <x v="3"/>
    <s v="ETAPA 01"/>
    <s v="BLOCO RESIDENCIAL"/>
    <s v="APT 204"/>
    <s v="FORMOSA"/>
    <s v="FORQUILHA GRANDE PARTICIPACOES E ADM LTDA."/>
    <s v="&quot;42270000000151&quot;"/>
    <x v="1"/>
    <x v="34"/>
    <s v="Não"/>
    <s v="Não"/>
    <s v="Não"/>
    <s v="Não"/>
    <s v="Não"/>
    <s v="Não"/>
    <s v="Não"/>
    <n v="400000"/>
    <n v="0"/>
    <n v="0"/>
    <n v="0"/>
    <n v="0"/>
    <n v="0"/>
    <n v="0"/>
    <n v="0"/>
    <n v="0"/>
    <m/>
    <m/>
    <s v="Contrato Adimplente"/>
    <m/>
    <m/>
    <n v="0"/>
    <m/>
    <x v="1"/>
    <d v="2025-01-17T00:00:00"/>
    <m/>
    <m/>
    <m/>
    <m/>
    <s v="GRUPO IMERGE"/>
    <s v="Eduardo - Crédito Novka"/>
    <m/>
    <m/>
    <d v="2025-08-29T00:00:00"/>
    <d v="2025-08-29T00:00:00"/>
    <s v="VENDA FINALIZADA"/>
    <d v="2025-01-31T00:00:00"/>
    <n v="33744"/>
    <n v="400000"/>
    <m/>
    <s v="FSA 03"/>
    <n v="33744"/>
    <m/>
    <s v="Goiânia"/>
    <s v="Goiás"/>
    <n v="5562998145391"/>
    <s v="Rua Benjamin Constant"/>
    <n v="74525050"/>
    <s v="Setor Campinas"/>
    <s v="fabricio.paiva@jbjinvestimentos.com.br"/>
    <m/>
    <n v="0"/>
    <m/>
    <m/>
    <s v="Eduardo Martins (Gestor): Escritura do Apartamento 204 assinada a parte. Já foi anexada ao sistema. Processo de repasse da unidade concluído com sucesso."/>
    <s v="29/08/2025 às 13h45"/>
    <n v="1948"/>
    <n v="6380"/>
    <m/>
    <m/>
    <m/>
    <m/>
    <m/>
    <m/>
    <m/>
    <m/>
    <m/>
    <m/>
    <m/>
    <m/>
    <m/>
    <m/>
    <m/>
    <m/>
    <m/>
    <m/>
    <m/>
    <m/>
    <m/>
    <m/>
    <m/>
    <m/>
    <m/>
    <m/>
    <m/>
    <m/>
    <m/>
    <m/>
    <m/>
    <m/>
    <m/>
    <m/>
    <m/>
    <m/>
    <m/>
    <m/>
    <m/>
    <m/>
    <m/>
    <m/>
    <m/>
    <m/>
    <m/>
    <m/>
    <m/>
    <m/>
    <m/>
    <m/>
    <m/>
    <m/>
    <m/>
    <m/>
    <m/>
    <m/>
    <m/>
    <m/>
    <m/>
    <m/>
    <m/>
    <m/>
    <m/>
    <m/>
    <m/>
    <m/>
    <m/>
    <m/>
    <m/>
    <m/>
    <m/>
  </r>
  <r>
    <n v="4173"/>
    <x v="0"/>
    <n v="5088"/>
    <x v="3"/>
    <s v="ETAPA 01"/>
    <s v="BLOCO RESIDENCIAL"/>
    <s v="APT 202"/>
    <s v="FORMOSA"/>
    <s v="FORQUILHA GRANDE PARTICIPACOES E ADM LTDA."/>
    <s v="&quot;42270000000151&quot;"/>
    <x v="1"/>
    <x v="34"/>
    <s v="Não"/>
    <s v="Não"/>
    <s v="Não"/>
    <s v="Não"/>
    <s v="Não"/>
    <s v="Não"/>
    <s v="Não"/>
    <n v="400000"/>
    <n v="0"/>
    <n v="0"/>
    <n v="0"/>
    <n v="0"/>
    <n v="0"/>
    <n v="0"/>
    <n v="0"/>
    <n v="0"/>
    <m/>
    <m/>
    <s v="Contrato Adimplente"/>
    <m/>
    <m/>
    <n v="0"/>
    <m/>
    <x v="1"/>
    <d v="2025-01-17T00:00:00"/>
    <m/>
    <m/>
    <m/>
    <m/>
    <s v="GRUPO IMERGE"/>
    <s v="Eduardo - Crédito Novka"/>
    <m/>
    <m/>
    <d v="2025-08-28T00:00:00"/>
    <d v="2025-08-28T00:00:00"/>
    <s v="VENDA FINALIZADA"/>
    <d v="2025-01-31T00:00:00"/>
    <n v="33743"/>
    <n v="400000"/>
    <m/>
    <s v="FSA 03"/>
    <n v="33743"/>
    <m/>
    <s v="Goiânia"/>
    <s v="Goiás"/>
    <n v="5562998145391"/>
    <s v="Rua Benjamin Constant"/>
    <n v="74525050"/>
    <s v="Setor Campinas"/>
    <s v="fabricio.paiva@jbjinvestimentos.com.br"/>
    <m/>
    <n v="0"/>
    <m/>
    <m/>
    <s v="Eduardo Martins (Gestor): Escritura anexada ao sistema. Processo de Repasse da unidade concluído com sucesso."/>
    <s v="28/08/2025 às 11h00"/>
    <n v="1946"/>
    <n v="6380"/>
    <m/>
    <m/>
    <m/>
    <m/>
    <m/>
    <m/>
    <m/>
    <m/>
    <m/>
    <m/>
    <m/>
    <m/>
    <m/>
    <m/>
    <m/>
    <m/>
    <m/>
    <m/>
    <m/>
    <m/>
    <m/>
    <m/>
    <m/>
    <m/>
    <m/>
    <m/>
    <m/>
    <m/>
    <m/>
    <m/>
    <m/>
    <m/>
    <m/>
    <m/>
    <m/>
    <m/>
    <m/>
    <m/>
    <m/>
    <m/>
    <m/>
    <m/>
    <m/>
    <m/>
    <m/>
    <m/>
    <m/>
    <m/>
    <m/>
    <m/>
    <m/>
    <m/>
    <m/>
    <m/>
    <m/>
    <m/>
    <m/>
    <m/>
    <m/>
    <m/>
    <m/>
    <m/>
    <m/>
    <m/>
    <m/>
    <m/>
    <m/>
    <m/>
    <m/>
    <m/>
    <m/>
  </r>
  <r>
    <n v="4174"/>
    <x v="0"/>
    <n v="5087"/>
    <x v="3"/>
    <s v="ETAPA 01"/>
    <s v="BLOCO RESIDENCIAL"/>
    <s v="APT 201"/>
    <s v="FORMOSA"/>
    <s v="FORQUILHA GRANDE PARTICIPACOES E ADM LTDA."/>
    <s v="&quot;42270000000151&quot;"/>
    <x v="1"/>
    <x v="34"/>
    <s v="Não"/>
    <s v="Não"/>
    <s v="Não"/>
    <s v="Não"/>
    <s v="Não"/>
    <s v="Não"/>
    <s v="Não"/>
    <n v="400000"/>
    <n v="0"/>
    <n v="0"/>
    <n v="0"/>
    <n v="0"/>
    <n v="0"/>
    <n v="0"/>
    <n v="0"/>
    <n v="0"/>
    <m/>
    <m/>
    <s v="Contrato Adimplente"/>
    <m/>
    <m/>
    <n v="0"/>
    <m/>
    <x v="1"/>
    <d v="2025-01-17T00:00:00"/>
    <m/>
    <m/>
    <m/>
    <m/>
    <s v="GRUPO IMERGE"/>
    <s v="Eduardo - Crédito Novka"/>
    <m/>
    <m/>
    <d v="2025-08-28T00:00:00"/>
    <d v="2025-08-28T00:00:00"/>
    <s v="VENDA FINALIZADA"/>
    <d v="2025-01-31T00:00:00"/>
    <n v="33742"/>
    <n v="400000"/>
    <m/>
    <s v="FSA 03"/>
    <n v="33742"/>
    <m/>
    <s v="Goiânia"/>
    <s v="Goiás"/>
    <n v="5562998145391"/>
    <s v="Rua Benjamin Constant"/>
    <n v="74525050"/>
    <s v="Setor Campinas"/>
    <s v="fabricio.paiva@jbjinvestimentos.com.br"/>
    <m/>
    <n v="0"/>
    <m/>
    <m/>
    <s v="Eduardo Martins (Gestor): Escritura anexada ao sistema. Processo de Repasse da unidade finalizado."/>
    <s v="28/08/2025 às 10h59"/>
    <n v="1945"/>
    <n v="6380"/>
    <m/>
    <m/>
    <m/>
    <m/>
    <m/>
    <m/>
    <m/>
    <m/>
    <m/>
    <m/>
    <m/>
    <m/>
    <m/>
    <m/>
    <m/>
    <m/>
    <m/>
    <m/>
    <m/>
    <m/>
    <m/>
    <m/>
    <m/>
    <m/>
    <m/>
    <m/>
    <m/>
    <m/>
    <m/>
    <m/>
    <m/>
    <m/>
    <m/>
    <m/>
    <m/>
    <m/>
    <m/>
    <m/>
    <m/>
    <m/>
    <m/>
    <m/>
    <m/>
    <m/>
    <m/>
    <m/>
    <m/>
    <m/>
    <m/>
    <m/>
    <m/>
    <m/>
    <m/>
    <m/>
    <m/>
    <m/>
    <m/>
    <m/>
    <m/>
    <m/>
    <m/>
    <m/>
    <m/>
    <m/>
    <m/>
    <m/>
    <m/>
    <m/>
    <m/>
    <m/>
    <m/>
  </r>
  <r>
    <n v="4175"/>
    <x v="0"/>
    <n v="5101"/>
    <x v="14"/>
    <s v="Etapa Unica"/>
    <s v="BLOCO I"/>
    <n v="202"/>
    <s v="FORMOSA"/>
    <s v="RONAN RODRIGUES DA CONCEIÇÃO"/>
    <s v="&quot;03401398113&quot;"/>
    <x v="0"/>
    <x v="1"/>
    <s v="Não"/>
    <s v="Não"/>
    <s v="Não"/>
    <s v="Não"/>
    <s v="Não"/>
    <s v="Não"/>
    <s v="Não"/>
    <n v="155565.34"/>
    <n v="0"/>
    <n v="0"/>
    <n v="0"/>
    <n v="0"/>
    <n v="0"/>
    <n v="0"/>
    <n v="0"/>
    <n v="0"/>
    <m/>
    <m/>
    <s v="Contrato Adimplente"/>
    <m/>
    <d v="2025-03-12T00:00:00"/>
    <n v="2971.71"/>
    <d v="2025-01-27T00:00:00"/>
    <x v="2"/>
    <d v="2025-01-20T00:00:00"/>
    <m/>
    <m/>
    <m/>
    <m/>
    <s v="CAIXA CREDFÁCIL"/>
    <m/>
    <m/>
    <m/>
    <d v="2025-10-13T00:00:00"/>
    <d v="2025-10-13T00:00:00"/>
    <s v="VENDA FINALIZADA"/>
    <d v="2025-01-20T00:00:00"/>
    <n v="33206"/>
    <n v="229935.25"/>
    <m/>
    <s v="FSA011"/>
    <n v="33206"/>
    <s v="BRENDA PEREIRA ATAIDES - 71691086150"/>
    <s v="Formosa"/>
    <s v="Goiás"/>
    <n v="5561998940279"/>
    <s v="Rua Ornelas Filho Q 21"/>
    <n v="73807335"/>
    <s v="Setor Nordeste"/>
    <s v="camarot075@gmail.com"/>
    <m/>
    <n v="2754.42"/>
    <m/>
    <m/>
    <m/>
    <m/>
    <n v="4092"/>
    <n v="6361"/>
    <s v="Militar"/>
    <d v="2025-01-21T00:00:00"/>
    <m/>
    <m/>
    <s v="sim"/>
    <m/>
    <s v="MP147507"/>
    <d v="2025-01-21T00:00:00"/>
    <m/>
    <m/>
    <d v="2025-01-20T00:00:00"/>
    <s v="Sim"/>
    <m/>
    <d v="2025-01-21T00:00:00"/>
    <m/>
    <m/>
    <m/>
    <d v="2025-02-18T00:00:00"/>
    <m/>
    <d v="2025-01-22T00:00:00"/>
    <d v="2025-02-19T00:00:00"/>
    <d v="2025-01-20T00:00:00"/>
    <d v="2025-04-01T00:00:00"/>
    <d v="2025-02-04T00:00:00"/>
    <m/>
    <d v="2025-01-22T00:00:00"/>
    <d v="2025-01-20T00:00:00"/>
    <m/>
    <d v="2025-02-13T00:00:00"/>
    <d v="2025-05-07T00:00:00"/>
    <d v="2025-01-20T00:00:00"/>
    <m/>
    <s v="Sim"/>
    <m/>
    <m/>
    <m/>
    <m/>
    <d v="2025-01-22T00:00:00"/>
    <m/>
    <d v="2025-03-12T00:00:00"/>
    <m/>
    <m/>
    <d v="2025-03-13T00:00:00"/>
    <d v="2025-01-15T00:00:00"/>
    <d v="2025-05-09T00:00:00"/>
    <d v="2025-06-10T00:00:00"/>
    <d v="2025-07-24T00:00:00"/>
    <d v="2025-08-12T00:00:00"/>
    <d v="2025-01-20T00:00:00"/>
    <d v="2025-08-20T00:00:00"/>
    <m/>
    <m/>
    <m/>
    <m/>
    <m/>
    <m/>
    <m/>
    <m/>
    <n v="485"/>
    <m/>
    <m/>
    <m/>
    <m/>
    <m/>
    <n v="2037.39"/>
    <m/>
    <s v="Pago"/>
    <m/>
    <m/>
    <m/>
    <s v="SIM"/>
  </r>
  <r>
    <n v="4176"/>
    <x v="2"/>
    <n v="5093"/>
    <x v="7"/>
    <s v="Etapa Unica"/>
    <s v="BLOCO D"/>
    <s v="APTO 1"/>
    <s v="FORMOSA"/>
    <s v="DIEGO ANTONIO SANTOS CHAGAS"/>
    <s v="&quot;09405114107&quot;"/>
    <x v="0"/>
    <x v="16"/>
    <s v="Não"/>
    <s v="Não"/>
    <s v="Não"/>
    <s v="Não"/>
    <s v="Não"/>
    <s v="Não"/>
    <s v="Não"/>
    <n v="164200"/>
    <n v="0"/>
    <n v="0"/>
    <n v="164200"/>
    <n v="0"/>
    <n v="0"/>
    <n v="164200"/>
    <n v="0"/>
    <n v="0"/>
    <m/>
    <m/>
    <s v="Contrato Adimplente"/>
    <m/>
    <d v="2025-02-26T00:00:00"/>
    <n v="3373.22"/>
    <d v="2025-01-29T00:00:00"/>
    <x v="2"/>
    <d v="2025-01-20T00:00:00"/>
    <m/>
    <m/>
    <m/>
    <m/>
    <s v="CAIXA CREDFÁCIL"/>
    <m/>
    <m/>
    <m/>
    <d v="2025-03-17T00:00:00"/>
    <d v="2025-11-13T00:00:00"/>
    <s v="VENDA FINALIZADA"/>
    <d v="2025-01-20T00:00:00"/>
    <n v="33205"/>
    <n v="230000"/>
    <m/>
    <s v="FSA010"/>
    <n v="33205"/>
    <s v="ANTONIO PIRES DAS CHAGAS FILHO - 59191910153,LUCILENE DOS SANTOS MOREIRA - 89597982153"/>
    <s v="Formosa"/>
    <s v="Goiás"/>
    <n v="5561992499310"/>
    <s v="Rua 124 Q 4 L 6"/>
    <n v="73809305"/>
    <s v="Nova Formosa"/>
    <s v="diegochagasfsa@gmail.com"/>
    <m/>
    <n v="3564.67"/>
    <m/>
    <m/>
    <m/>
    <m/>
    <n v="3635"/>
    <n v="6360"/>
    <s v="Militar"/>
    <d v="2025-01-23T00:00:00"/>
    <m/>
    <m/>
    <s v="sim"/>
    <m/>
    <s v="MP143295"/>
    <d v="2025-01-23T00:00:00"/>
    <m/>
    <m/>
    <d v="2025-01-20T00:00:00"/>
    <s v="Sim"/>
    <m/>
    <d v="2025-01-23T00:00:00"/>
    <m/>
    <m/>
    <m/>
    <d v="2025-02-18T00:00:00"/>
    <m/>
    <d v="2025-01-23T00:00:00"/>
    <d v="2025-02-19T00:00:00"/>
    <d v="2025-01-21T00:00:00"/>
    <d v="2025-02-03T00:00:00"/>
    <d v="2025-02-04T00:00:00"/>
    <m/>
    <d v="2025-01-21T00:00:00"/>
    <d v="2025-01-20T00:00:00"/>
    <m/>
    <d v="2025-02-13T00:00:00"/>
    <d v="2025-05-05T00:00:00"/>
    <d v="2025-01-20T00:00:00"/>
    <m/>
    <s v="Sim"/>
    <m/>
    <m/>
    <m/>
    <m/>
    <d v="2025-02-03T00:00:00"/>
    <m/>
    <d v="2025-02-26T00:00:00"/>
    <m/>
    <m/>
    <d v="2025-02-28T00:00:00"/>
    <d v="2025-01-15T00:00:00"/>
    <d v="2025-06-25T00:00:00"/>
    <d v="2025-07-07T00:00:00"/>
    <d v="2025-09-18T00:00:00"/>
    <m/>
    <d v="2025-01-20T00:00:00"/>
    <m/>
    <m/>
    <m/>
    <m/>
    <m/>
    <m/>
    <m/>
    <m/>
    <m/>
    <n v="3163"/>
    <m/>
    <m/>
    <m/>
    <m/>
    <m/>
    <n v="1768.02"/>
    <m/>
    <s v="Não tem"/>
    <m/>
    <m/>
    <m/>
    <s v="SIM"/>
  </r>
  <r>
    <n v="4177"/>
    <x v="2"/>
    <n v="5075"/>
    <x v="5"/>
    <s v="Etapa Unica"/>
    <s v="BLOCO B"/>
    <n v="202"/>
    <s v="ÁGUAS LINDAS"/>
    <s v="DOUGLAS MENDES SILVA"/>
    <s v="&quot;06836653160&quot;"/>
    <x v="2"/>
    <x v="39"/>
    <s v="Não"/>
    <s v="Não"/>
    <s v="Não"/>
    <s v="Sim"/>
    <s v="Sim"/>
    <s v="Não"/>
    <s v="Não"/>
    <n v="140397.66"/>
    <n v="523.6"/>
    <n v="0"/>
    <n v="105685.67"/>
    <n v="34816"/>
    <n v="0"/>
    <n v="140501.67000000001"/>
    <n v="0"/>
    <n v="0"/>
    <m/>
    <n v="8787722229376"/>
    <s v="Contrato Adimplente"/>
    <m/>
    <d v="2025-02-26T00:00:00"/>
    <n v="2926.46"/>
    <d v="2025-01-30T00:00:00"/>
    <x v="2"/>
    <d v="2025-01-20T00:00:00"/>
    <m/>
    <m/>
    <m/>
    <m/>
    <s v="Endy Carvalho Consultoria imobiliária"/>
    <m/>
    <m/>
    <m/>
    <d v="2025-02-26T00:00:00"/>
    <d v="2025-06-02T00:00:00"/>
    <s v="VENDA FINALIZADA"/>
    <d v="2025-01-20T00:00:00"/>
    <n v="33207"/>
    <n v="204431.01"/>
    <m/>
    <s v="AGL29"/>
    <n v="33207"/>
    <m/>
    <s v="Águas Lindas de Goiás"/>
    <s v="Goiás"/>
    <n v="5561985829261"/>
    <s v="Quadra QB 37"/>
    <n v="72915403"/>
    <s v="MANSOES POR DO SOL"/>
    <s v="douglas27df@hotmail.com"/>
    <m/>
    <n v="1907.97"/>
    <m/>
    <m/>
    <m/>
    <m/>
    <n v="3334"/>
    <n v="6362"/>
    <s v="Auxiliar"/>
    <d v="2025-01-09T00:00:00"/>
    <n v="891.23"/>
    <m/>
    <s v="sim"/>
    <m/>
    <s v="MP140407"/>
    <d v="2025-01-09T00:00:00"/>
    <d v="2025-02-03T00:00:00"/>
    <s v="AC005168298"/>
    <d v="2025-01-16T00:00:00"/>
    <s v="Sim"/>
    <m/>
    <d v="2025-01-09T00:00:00"/>
    <m/>
    <m/>
    <m/>
    <d v="2025-02-20T00:00:00"/>
    <m/>
    <d v="2025-01-09T00:00:00"/>
    <d v="2025-02-21T00:00:00"/>
    <d v="2025-01-16T00:00:00"/>
    <d v="2025-02-03T00:00:00"/>
    <d v="2025-02-17T00:00:00"/>
    <m/>
    <d v="2025-01-20T00:00:00"/>
    <d v="2025-01-27T00:00:00"/>
    <m/>
    <d v="2025-02-17T00:00:00"/>
    <d v="2025-03-07T00:00:00"/>
    <d v="2025-01-27T00:00:00"/>
    <d v="2025-02-24T00:00:00"/>
    <s v="Sim"/>
    <m/>
    <m/>
    <m/>
    <m/>
    <d v="2025-01-16T00:00:00"/>
    <m/>
    <d v="2025-02-26T00:00:00"/>
    <m/>
    <m/>
    <d v="2025-02-26T00:00:00"/>
    <d v="2025-01-22T00:00:00"/>
    <d v="2025-03-07T00:00:00"/>
    <d v="2025-04-15T00:00:00"/>
    <d v="2025-05-29T00:00:00"/>
    <m/>
    <d v="2025-01-27T00:00:00"/>
    <m/>
    <m/>
    <m/>
    <m/>
    <m/>
    <m/>
    <m/>
    <m/>
    <m/>
    <n v="39174"/>
    <s v="Sim"/>
    <s v="FINALIZADO"/>
    <m/>
    <m/>
    <m/>
    <n v="4005.57"/>
    <m/>
    <s v="Não tem"/>
    <s v="CADASTRO VALIDADO"/>
    <s v="FINALIZADO"/>
    <s v="FINALIZADO - SEM FIADOR"/>
    <s v="SIM"/>
  </r>
  <r>
    <n v="4178"/>
    <x v="2"/>
    <n v="5096"/>
    <x v="7"/>
    <s v="Etapa Unica"/>
    <s v="BLOCO A"/>
    <s v="APTO 2"/>
    <s v="FORMOSA"/>
    <s v="LAYSLA GOMES DE BRITO OLIVEIRA"/>
    <s v="&quot;70529538113&quot;"/>
    <x v="0"/>
    <x v="63"/>
    <s v="Não"/>
    <s v="Não"/>
    <s v="Não"/>
    <s v="Não"/>
    <s v="Não"/>
    <s v="Não"/>
    <s v="Não"/>
    <n v="158492.48000000001"/>
    <n v="0"/>
    <n v="0"/>
    <n v="0"/>
    <n v="0"/>
    <n v="0"/>
    <n v="0"/>
    <n v="0"/>
    <n v="0"/>
    <m/>
    <m/>
    <s v="Contrato Adimplente"/>
    <m/>
    <d v="2025-03-17T00:00:00"/>
    <n v="2971.71"/>
    <d v="2025-02-11T00:00:00"/>
    <x v="2"/>
    <d v="2025-01-20T00:00:00"/>
    <m/>
    <m/>
    <m/>
    <m/>
    <s v="CAIXA CREDFÁCIL"/>
    <m/>
    <m/>
    <m/>
    <d v="2025-06-25T00:00:00"/>
    <d v="2025-11-13T00:00:00"/>
    <s v="VENDA FINALIZADA"/>
    <d v="2025-01-21T00:00:00"/>
    <n v="33307"/>
    <n v="230000"/>
    <m/>
    <s v="FSA010"/>
    <n v="33307"/>
    <s v="TAESSA NATACHA GOMES PASSOS - 03138504108"/>
    <s v="Formosa"/>
    <s v="Goiás"/>
    <n v="5561998744154"/>
    <s v="Rua Boa Vista"/>
    <n v="73813020"/>
    <s v="Formosinha"/>
    <s v="layslagomes1610@gmail.com"/>
    <m/>
    <n v="2100.2800000000002"/>
    <m/>
    <m/>
    <m/>
    <m/>
    <n v="3588"/>
    <n v="6365"/>
    <s v="Supervisor"/>
    <d v="2025-01-22T00:00:00"/>
    <m/>
    <m/>
    <s v="sim"/>
    <m/>
    <s v="MP143296"/>
    <d v="2025-01-22T00:00:00"/>
    <m/>
    <m/>
    <d v="2025-01-21T00:00:00"/>
    <s v="Sim"/>
    <m/>
    <d v="2025-01-22T00:00:00"/>
    <m/>
    <m/>
    <m/>
    <d v="2025-02-27T00:00:00"/>
    <m/>
    <d v="2025-01-22T00:00:00"/>
    <d v="2025-03-11T00:00:00"/>
    <d v="2025-01-21T00:00:00"/>
    <d v="2025-02-03T00:00:00"/>
    <d v="2025-02-13T00:00:00"/>
    <m/>
    <d v="2025-01-28T00:00:00"/>
    <d v="2025-01-22T00:00:00"/>
    <m/>
    <d v="2025-02-21T00:00:00"/>
    <d v="2025-05-05T00:00:00"/>
    <d v="2025-01-21T00:00:00"/>
    <m/>
    <s v="Sim"/>
    <m/>
    <m/>
    <m/>
    <m/>
    <d v="2025-02-19T00:00:00"/>
    <m/>
    <m/>
    <m/>
    <m/>
    <d v="2025-03-19T00:00:00"/>
    <d v="2025-01-16T00:00:00"/>
    <d v="2025-06-25T00:00:00"/>
    <d v="2025-07-02T00:00:00"/>
    <d v="2025-09-18T00:00:00"/>
    <m/>
    <d v="2025-01-21T00:00:00"/>
    <m/>
    <m/>
    <m/>
    <m/>
    <m/>
    <m/>
    <m/>
    <m/>
    <m/>
    <n v="3239"/>
    <m/>
    <m/>
    <m/>
    <m/>
    <m/>
    <n v="2287.83"/>
    <m/>
    <s v="Pago"/>
    <m/>
    <m/>
    <m/>
    <s v="SIM"/>
  </r>
  <r>
    <n v="4179"/>
    <x v="2"/>
    <n v="5067"/>
    <x v="7"/>
    <s v="Etapa Unica"/>
    <s v="BLOCO E"/>
    <s v="APTO 4"/>
    <s v="FORMOSA"/>
    <s v="MARCOS ANTONIO SOUSA DE OLIVEIRA"/>
    <s v="&quot;06503372396&quot;"/>
    <x v="1"/>
    <x v="33"/>
    <s v="Não"/>
    <s v="Não"/>
    <s v="Não"/>
    <s v="Não"/>
    <s v="Não"/>
    <s v="Não"/>
    <s v="Não"/>
    <n v="164200"/>
    <n v="0"/>
    <n v="15000"/>
    <n v="164200"/>
    <n v="0"/>
    <n v="0"/>
    <n v="164200"/>
    <n v="0"/>
    <n v="0"/>
    <m/>
    <n v="8787722258864"/>
    <s v="Contrato Adimplente"/>
    <m/>
    <d v="2025-04-28T00:00:00"/>
    <n v="3042.03"/>
    <d v="2025-01-30T00:00:00"/>
    <x v="2"/>
    <d v="2025-01-20T00:00:00"/>
    <m/>
    <m/>
    <m/>
    <m/>
    <s v="Endy Carvalho Consultoria imobiliária"/>
    <m/>
    <m/>
    <m/>
    <d v="2025-06-25T00:00:00"/>
    <d v="2025-11-13T00:00:00"/>
    <s v="VENDA FINALIZADA"/>
    <d v="2025-01-21T00:00:00"/>
    <n v="33306"/>
    <n v="230000"/>
    <m/>
    <s v="FSA010"/>
    <n v="33306"/>
    <s v="MARCO ANTONIO PEIXOTO DE OLIVEIRA - 37386433387"/>
    <s v="Formosa"/>
    <s v="Goiás"/>
    <n v="5561993714303"/>
    <s v="AV POSTO AGROPECUARIA"/>
    <n v="73805853"/>
    <s v="SANTA ROSA"/>
    <s v="mar.cos.sousa@hotmail.com"/>
    <m/>
    <n v="2550"/>
    <m/>
    <m/>
    <s v="Regiane Monique S S Silva (Gestor): Kit registro solicitado novamente na data de hoje aos responsável. Não foi entregue ainda. "/>
    <s v="11/03/2025 às 08h57"/>
    <n v="3662"/>
    <n v="6364"/>
    <s v="Autônomo(a)"/>
    <d v="2025-01-27T00:00:00"/>
    <m/>
    <m/>
    <s v="sim"/>
    <m/>
    <s v="MP143297"/>
    <d v="2025-01-27T00:00:00"/>
    <m/>
    <m/>
    <d v="2025-01-21T00:00:00"/>
    <s v="Sim"/>
    <m/>
    <d v="2025-01-27T00:00:00"/>
    <m/>
    <m/>
    <m/>
    <d v="2025-02-18T00:00:00"/>
    <m/>
    <d v="2025-01-27T00:00:00"/>
    <d v="2025-04-09T00:00:00"/>
    <d v="2025-01-22T00:00:00"/>
    <d v="2025-02-03T00:00:00"/>
    <d v="2025-02-04T00:00:00"/>
    <m/>
    <d v="2025-01-28T00:00:00"/>
    <d v="2025-01-21T00:00:00"/>
    <m/>
    <d v="2025-02-13T00:00:00"/>
    <d v="2025-05-05T00:00:00"/>
    <d v="2025-01-21T00:00:00"/>
    <m/>
    <s v="Sim"/>
    <m/>
    <m/>
    <d v="2025-01-28T00:00:00"/>
    <m/>
    <d v="2025-04-08T00:00:00"/>
    <m/>
    <d v="2025-04-29T00:00:00"/>
    <m/>
    <m/>
    <d v="2025-04-30T00:00:00"/>
    <d v="2025-01-20T00:00:00"/>
    <d v="2025-06-25T00:00:00"/>
    <d v="2025-09-10T00:00:00"/>
    <d v="2025-09-18T00:00:00"/>
    <m/>
    <d v="2025-01-21T00:00:00"/>
    <m/>
    <m/>
    <m/>
    <m/>
    <m/>
    <m/>
    <m/>
    <m/>
    <m/>
    <n v="3178"/>
    <m/>
    <m/>
    <m/>
    <m/>
    <m/>
    <n v="1980.89"/>
    <m/>
    <s v="Não tem"/>
    <m/>
    <m/>
    <d v="2025-01-23T00:00:00"/>
    <s v="SIM"/>
  </r>
  <r>
    <n v="4180"/>
    <x v="2"/>
    <n v="5037"/>
    <x v="5"/>
    <s v="Etapa Unica"/>
    <s v="BLOCO G"/>
    <n v="3"/>
    <s v="ÁGUAS LINDAS"/>
    <s v="MATHEUS DE SOUZA DIAS"/>
    <s v="&quot;04808251140&quot;"/>
    <x v="3"/>
    <x v="85"/>
    <s v="Não"/>
    <s v="Não"/>
    <s v="Não"/>
    <s v="Sim"/>
    <s v="Sim"/>
    <s v="Não"/>
    <s v="Não"/>
    <n v="162408.79999999999"/>
    <n v="525.9"/>
    <n v="0"/>
    <n v="109487.06"/>
    <n v="52924"/>
    <n v="0"/>
    <n v="162411.06"/>
    <n v="0"/>
    <n v="0"/>
    <m/>
    <n v="8787722130477"/>
    <s v="Contrato Adimplente"/>
    <m/>
    <d v="2025-02-12T00:00:00"/>
    <n v="2926.56"/>
    <d v="2025-01-28T00:00:00"/>
    <x v="2"/>
    <d v="2025-01-20T00:00:00"/>
    <m/>
    <m/>
    <m/>
    <m/>
    <s v="Endy Carvalho Consultoria imobiliária"/>
    <s v="Eduardo Martins (Perfil CCA)"/>
    <m/>
    <m/>
    <d v="2025-02-14T00:00:00"/>
    <d v="2025-05-28T00:00:00"/>
    <s v="VENDA FINALIZADA"/>
    <d v="2025-01-21T00:00:00"/>
    <n v="33305"/>
    <n v="208208.8"/>
    <m/>
    <s v="AGL29"/>
    <n v="33305"/>
    <m/>
    <s v="Ceilândia"/>
    <s v="Distrito Federal"/>
    <n v="556193178479"/>
    <s v="QNN 37 CONJ H"/>
    <n v="72225378"/>
    <s v="CEILANDIA"/>
    <s v="matheus6272@gmail.com"/>
    <m/>
    <n v="1753"/>
    <d v="2025-06-25T00:00:00"/>
    <m/>
    <m/>
    <m/>
    <n v="3419"/>
    <n v="6363"/>
    <s v="Auxiliar"/>
    <d v="2024-12-27T00:00:00"/>
    <m/>
    <m/>
    <s v="sim"/>
    <m/>
    <s v="MP140409"/>
    <d v="2024-12-27T00:00:00"/>
    <d v="2025-01-28T00:00:00"/>
    <s v="AC005092679"/>
    <d v="2025-01-20T00:00:00"/>
    <s v="Sim"/>
    <m/>
    <d v="2024-12-27T00:00:00"/>
    <m/>
    <m/>
    <m/>
    <d v="2025-01-31T00:00:00"/>
    <m/>
    <d v="2024-12-27T00:00:00"/>
    <d v="2025-02-07T00:00:00"/>
    <d v="2025-01-20T00:00:00"/>
    <d v="2025-02-03T00:00:00"/>
    <d v="2025-01-29T00:00:00"/>
    <m/>
    <d v="2025-01-23T00:00:00"/>
    <d v="2025-01-27T00:00:00"/>
    <m/>
    <d v="2025-01-29T00:00:00"/>
    <d v="2025-03-07T00:00:00"/>
    <d v="2025-01-27T00:00:00"/>
    <d v="2025-02-11T00:00:00"/>
    <s v="Sim"/>
    <m/>
    <m/>
    <m/>
    <m/>
    <d v="2025-01-20T00:00:00"/>
    <m/>
    <d v="2025-02-12T00:00:00"/>
    <m/>
    <m/>
    <d v="2025-02-12T00:00:00"/>
    <d v="2025-01-22T00:00:00"/>
    <d v="2025-03-07T00:00:00"/>
    <d v="2025-05-15T00:00:00"/>
    <d v="2025-05-26T00:00:00"/>
    <m/>
    <d v="2025-01-27T00:00:00"/>
    <m/>
    <m/>
    <m/>
    <m/>
    <m/>
    <m/>
    <m/>
    <m/>
    <m/>
    <n v="39054"/>
    <m/>
    <s v="FINALIZADO"/>
    <m/>
    <m/>
    <m/>
    <n v="4205.57"/>
    <m/>
    <s v="Não tem"/>
    <s v="CADASTRO VALIDADO"/>
    <s v="FINALIZADO"/>
    <s v="FINALIZADO - SEM FIADOR"/>
    <s v="SIM"/>
  </r>
  <r>
    <n v="4181"/>
    <x v="0"/>
    <n v="5098"/>
    <x v="13"/>
    <s v="Etapa Unica"/>
    <s v="BLOCO G"/>
    <n v="102"/>
    <s v="ÁGUAS LINDAS"/>
    <s v="AGATHA BARBARA DE MEDEIROS"/>
    <s v="&quot;70641067100&quot;"/>
    <x v="3"/>
    <x v="49"/>
    <s v="Não"/>
    <s v="Não"/>
    <s v="Não"/>
    <s v="Sim"/>
    <s v="Sim"/>
    <s v="Não"/>
    <s v="Não"/>
    <n v="150945.25"/>
    <n v="627.69000000000005"/>
    <n v="0"/>
    <n v="127300.74"/>
    <n v="15599"/>
    <n v="0"/>
    <n v="142899.74"/>
    <n v="0"/>
    <n v="0"/>
    <m/>
    <n v="8787722271798"/>
    <s v="Contrato Adimplente"/>
    <m/>
    <d v="2025-02-12T00:00:00"/>
    <n v="2926.56"/>
    <d v="2025-01-28T00:00:00"/>
    <x v="2"/>
    <d v="2025-01-21T00:00:00"/>
    <m/>
    <m/>
    <m/>
    <m/>
    <s v="Endy Carvalho Consultoria imobiliária"/>
    <m/>
    <m/>
    <m/>
    <d v="2026-01-26T00:00:00"/>
    <d v="2026-01-26T00:00:00"/>
    <s v="VENDA FINALIZADA"/>
    <d v="2025-01-22T00:00:00"/>
    <n v="33417"/>
    <n v="196745.25"/>
    <m/>
    <s v="AGL30 -"/>
    <n v="33417"/>
    <m/>
    <s v="Águas Lindas de Goiás"/>
    <s v="Goiás"/>
    <n v="5561983165531"/>
    <s v="RUA 20 Q. C-21"/>
    <n v="72910001"/>
    <s v="MANSOES VILLAGE"/>
    <s v="agathab.m@hotmail.com"/>
    <m/>
    <n v="2600"/>
    <m/>
    <m/>
    <m/>
    <m/>
    <n v="3986"/>
    <n v="6366"/>
    <s v="Administrador"/>
    <d v="2025-01-14T00:00:00"/>
    <m/>
    <m/>
    <m/>
    <m/>
    <s v="MP147909"/>
    <d v="2025-01-14T00:00:00"/>
    <d v="2025-01-28T00:00:00"/>
    <s v="AC005092924"/>
    <d v="2025-01-22T00:00:00"/>
    <s v="Sim"/>
    <m/>
    <d v="2025-01-14T00:00:00"/>
    <m/>
    <m/>
    <m/>
    <d v="2025-01-31T00:00:00"/>
    <m/>
    <d v="2025-01-14T00:00:00"/>
    <d v="2025-02-07T00:00:00"/>
    <d v="2025-01-22T00:00:00"/>
    <d v="2025-04-01T00:00:00"/>
    <d v="2025-01-29T00:00:00"/>
    <m/>
    <d v="2025-01-23T00:00:00"/>
    <d v="2025-01-27T00:00:00"/>
    <m/>
    <d v="2025-01-29T00:00:00"/>
    <d v="2025-04-08T00:00:00"/>
    <d v="2025-01-27T00:00:00"/>
    <d v="2025-02-11T00:00:00"/>
    <s v="Sim"/>
    <m/>
    <m/>
    <m/>
    <m/>
    <d v="2025-01-21T00:00:00"/>
    <m/>
    <d v="2025-02-17T00:00:00"/>
    <m/>
    <m/>
    <d v="2025-02-18T00:00:00"/>
    <d v="2025-01-22T00:00:00"/>
    <d v="2025-04-10T00:00:00"/>
    <d v="2025-07-11T00:00:00"/>
    <d v="2025-07-17T00:00:00"/>
    <d v="2026-01-08T00:00:00"/>
    <d v="2025-01-27T00:00:00"/>
    <d v="2026-01-08T00:00:00"/>
    <m/>
    <m/>
    <m/>
    <m/>
    <m/>
    <m/>
    <m/>
    <m/>
    <n v="38181"/>
    <m/>
    <s v="FINALIZADO"/>
    <m/>
    <m/>
    <m/>
    <n v="3805.57"/>
    <m/>
    <s v="Não tem"/>
    <s v="CADASTRO VALIDADO"/>
    <s v="FINALIZADO"/>
    <s v="FINALIZADO - SEM FIADOR"/>
    <s v="SIM"/>
  </r>
  <r>
    <n v="4182"/>
    <x v="1"/>
    <n v="5105"/>
    <x v="14"/>
    <s v="Etapa Unica"/>
    <s v="BLOCO H"/>
    <n v="301"/>
    <s v="FORMOSA"/>
    <s v="JANE KELLY FERREIRA DA SILVA"/>
    <s v="&quot;71231063181&quot;"/>
    <x v="1"/>
    <x v="10"/>
    <s v="Não"/>
    <s v="Não"/>
    <s v="Não"/>
    <s v="Não"/>
    <s v="Não"/>
    <s v="Não"/>
    <s v="Não"/>
    <n v="148226.94"/>
    <n v="498.82"/>
    <n v="0"/>
    <n v="97354.94"/>
    <n v="50872"/>
    <n v="0"/>
    <n v="148226.94"/>
    <n v="0"/>
    <n v="0"/>
    <m/>
    <m/>
    <s v="Contrato Adimplente"/>
    <m/>
    <m/>
    <n v="0"/>
    <m/>
    <x v="1"/>
    <d v="2025-01-22T00:00:00"/>
    <m/>
    <m/>
    <m/>
    <m/>
    <s v="Endy Carvalho Consultoria imobiliária"/>
    <m/>
    <m/>
    <m/>
    <d v="2025-02-21T00:00:00"/>
    <d v="2025-02-21T00:00:00"/>
    <s v="DISTRATO"/>
    <d v="2025-01-24T00:00:00"/>
    <n v="33517"/>
    <n v="220000"/>
    <m/>
    <s v="FSA011"/>
    <n v="33517"/>
    <m/>
    <s v="Formosa"/>
    <s v="Goiás"/>
    <n v="5561998080355"/>
    <s v="RUA I, Q. 101A"/>
    <n v="73807405"/>
    <s v="SETOR NORDESTE"/>
    <s v="janekelly.f.s1@gmail.com"/>
    <m/>
    <n v="1662.73"/>
    <d v="2025-07-13T00:00:00"/>
    <m/>
    <m/>
    <m/>
    <n v="4112"/>
    <n v="6369"/>
    <s v="Administrador"/>
    <m/>
    <m/>
    <m/>
    <m/>
    <m/>
    <s v="MP147508"/>
    <m/>
    <m/>
    <m/>
    <d v="2025-01-22T00:00:00"/>
    <m/>
    <m/>
    <m/>
    <m/>
    <m/>
    <m/>
    <m/>
    <m/>
    <m/>
    <m/>
    <d v="2025-01-23T00:00:00"/>
    <m/>
    <m/>
    <m/>
    <d v="2025-02-07T00:00:00"/>
    <m/>
    <d v="2025-07-13T00:00:00"/>
    <m/>
    <m/>
    <m/>
    <m/>
    <m/>
    <m/>
    <m/>
    <m/>
    <m/>
    <m/>
    <m/>
    <m/>
    <m/>
    <m/>
    <m/>
    <m/>
    <m/>
    <m/>
    <m/>
    <m/>
    <m/>
    <m/>
    <m/>
    <m/>
    <m/>
    <m/>
    <m/>
    <m/>
    <m/>
    <m/>
    <m/>
    <m/>
    <m/>
    <m/>
    <m/>
    <m/>
    <m/>
    <m/>
    <m/>
    <m/>
    <s v="Erro F11."/>
    <m/>
    <s v="SIM"/>
  </r>
  <r>
    <n v="4183"/>
    <x v="0"/>
    <n v="5082"/>
    <x v="2"/>
    <s v="ETAPA 02"/>
    <s v="BLOCO L"/>
    <n v="1"/>
    <s v="ÁGUAS LINDAS"/>
    <s v="ELIAS BRENES DE SOUZA FIGUEIREDO"/>
    <s v="&quot;01128804107&quot;"/>
    <x v="3"/>
    <x v="79"/>
    <s v="Não"/>
    <s v="Não"/>
    <s v="Não"/>
    <s v="Sim"/>
    <s v="Sim"/>
    <s v="Não"/>
    <s v="Não"/>
    <n v="142001.57"/>
    <n v="461.02"/>
    <n v="0"/>
    <n v="100069.87"/>
    <n v="39813"/>
    <n v="0"/>
    <n v="139882.87"/>
    <n v="0"/>
    <n v="0"/>
    <m/>
    <n v="8787722804710"/>
    <s v="Contrato Adimplente"/>
    <m/>
    <d v="2025-04-16T00:00:00"/>
    <n v="2592.25"/>
    <d v="2025-03-25T00:00:00"/>
    <x v="2"/>
    <d v="2025-01-22T00:00:00"/>
    <m/>
    <m/>
    <m/>
    <m/>
    <s v="SUPERA - CCA"/>
    <m/>
    <m/>
    <m/>
    <d v="2026-02-24T00:00:00"/>
    <d v="2026-02-24T00:00:00"/>
    <s v="VENDA FINALIZADA"/>
    <d v="2025-01-24T00:00:00"/>
    <n v="33516"/>
    <n v="211344.99"/>
    <m/>
    <s v="AGL28"/>
    <n v="33516"/>
    <m/>
    <s v="Águas Lindas de Goiás"/>
    <s v="Goiás"/>
    <n v="5561981254408"/>
    <s v="Q 126 CONJ A"/>
    <n v="72910000"/>
    <s v="SETOR 16"/>
    <s v="Adomingos2019@gmail.com"/>
    <m/>
    <n v="1844.08"/>
    <m/>
    <m/>
    <m/>
    <m/>
    <n v="2885"/>
    <n v="6368"/>
    <s v="Auxiliar"/>
    <d v="2025-01-16T00:00:00"/>
    <n v="806.58"/>
    <d v="2025-04-07T00:00:00"/>
    <m/>
    <d v="2025-04-08T00:00:00"/>
    <s v="MP419540"/>
    <d v="2025-01-16T00:00:00"/>
    <d v="2025-03-27T00:00:00"/>
    <s v="AC005403215"/>
    <d v="2025-01-17T00:00:00"/>
    <s v="Sim"/>
    <n v="46286"/>
    <d v="2025-01-16T00:00:00"/>
    <m/>
    <m/>
    <m/>
    <d v="2025-04-01T00:00:00"/>
    <m/>
    <d v="2025-01-16T00:00:00"/>
    <d v="2025-04-07T00:00:00"/>
    <d v="2025-01-17T00:00:00"/>
    <d v="2025-01-20T00:00:00"/>
    <d v="2025-03-26T00:00:00"/>
    <m/>
    <d v="2025-01-22T00:00:00"/>
    <d v="2025-03-21T00:00:00"/>
    <m/>
    <d v="2025-03-26T00:00:00"/>
    <d v="2025-01-22T00:00:00"/>
    <d v="2025-03-21T00:00:00"/>
    <d v="2025-04-15T00:00:00"/>
    <s v="Sim"/>
    <m/>
    <m/>
    <m/>
    <m/>
    <d v="2025-01-21T00:00:00"/>
    <m/>
    <d v="2025-04-16T00:00:00"/>
    <m/>
    <m/>
    <d v="2025-04-16T00:00:00"/>
    <d v="2025-03-20T00:00:00"/>
    <d v="2025-01-22T00:00:00"/>
    <d v="2025-04-30T00:00:00"/>
    <d v="2025-05-26T00:00:00"/>
    <d v="2026-02-06T00:00:00"/>
    <d v="2025-03-21T00:00:00"/>
    <d v="2026-02-06T00:00:00"/>
    <m/>
    <m/>
    <m/>
    <m/>
    <m/>
    <m/>
    <m/>
    <m/>
    <n v="45988"/>
    <m/>
    <s v="AGUARDANDO SALDO ONR"/>
    <m/>
    <m/>
    <m/>
    <n v="3905.57"/>
    <s v="COMPROVANTE ANEXADO EM RESERVA"/>
    <s v="Pago"/>
    <s v="CADASTRO VALIDADO"/>
    <s v="FINALIZADO"/>
    <s v="FINALIZADO - SEM FIADOR"/>
    <s v="SIM"/>
  </r>
  <r>
    <n v="4184"/>
    <x v="0"/>
    <n v="5080"/>
    <x v="5"/>
    <s v="Etapa Unica"/>
    <s v="BLOCO E"/>
    <n v="102"/>
    <s v="ÁGUAS LINDAS"/>
    <s v="JESSICA GABRIELE PEREIRA GOMES"/>
    <s v="&quot;07182631385&quot;"/>
    <x v="6"/>
    <x v="41"/>
    <s v="Não"/>
    <s v="Não"/>
    <s v="Não"/>
    <s v="Sim"/>
    <s v="Sim"/>
    <s v="Não"/>
    <s v="Não"/>
    <n v="155237.53"/>
    <n v="539.53"/>
    <n v="0"/>
    <n v="102884.05"/>
    <n v="52174"/>
    <n v="0"/>
    <n v="155058.04999999999"/>
    <n v="0"/>
    <n v="0"/>
    <m/>
    <n v="8787722236178"/>
    <s v="Contrato Adimplente"/>
    <m/>
    <d v="2025-02-21T00:00:00"/>
    <n v="2926.56"/>
    <d v="2025-01-31T00:00:00"/>
    <x v="2"/>
    <d v="2025-01-22T00:00:00"/>
    <m/>
    <m/>
    <m/>
    <m/>
    <s v="GRUPO IMERGE"/>
    <s v="Coordenação - Crédito"/>
    <m/>
    <m/>
    <d v="2026-01-26T00:00:00"/>
    <d v="2026-01-26T00:00:00"/>
    <s v="VENDA FINALIZADA"/>
    <d v="2025-01-24T00:00:00"/>
    <n v="33515"/>
    <n v="208448.05"/>
    <m/>
    <s v="AGL29"/>
    <n v="33515"/>
    <m/>
    <s v="Brasília"/>
    <s v="Distrito Federal"/>
    <n v="5561999993383"/>
    <s v="CH 182 LT 02"/>
    <n v="72005512"/>
    <s v="Setor Habitacional Vicente Pires"/>
    <s v="jessigab66@gmail.com"/>
    <m/>
    <n v="1798.47"/>
    <m/>
    <m/>
    <m/>
    <m/>
    <n v="3378"/>
    <n v="6367"/>
    <s v="Operador de Loja"/>
    <d v="2025-01-09T00:00:00"/>
    <m/>
    <m/>
    <m/>
    <m/>
    <s v="MP140410"/>
    <d v="2025-01-09T00:00:00"/>
    <d v="2025-02-03T00:00:00"/>
    <s v="AC005125662"/>
    <d v="2025-01-23T00:00:00"/>
    <s v="Sim"/>
    <m/>
    <d v="2025-01-09T00:00:00"/>
    <m/>
    <m/>
    <m/>
    <d v="2025-02-12T00:00:00"/>
    <m/>
    <d v="2025-01-09T00:00:00"/>
    <d v="2025-02-13T00:00:00"/>
    <d v="2025-01-23T00:00:00"/>
    <d v="2025-02-03T00:00:00"/>
    <d v="2025-02-04T00:00:00"/>
    <m/>
    <d v="2025-01-24T00:00:00"/>
    <d v="2025-01-31T00:00:00"/>
    <m/>
    <d v="2025-02-06T00:00:00"/>
    <d v="2025-03-07T00:00:00"/>
    <d v="2025-01-31T00:00:00"/>
    <d v="2025-02-21T00:00:00"/>
    <s v="Sim"/>
    <m/>
    <m/>
    <m/>
    <m/>
    <d v="2025-01-21T00:00:00"/>
    <m/>
    <d v="2025-02-24T00:00:00"/>
    <m/>
    <m/>
    <d v="2025-03-07T00:00:00"/>
    <d v="2025-01-21T00:00:00"/>
    <d v="2025-03-07T00:00:00"/>
    <d v="2025-05-16T00:00:00"/>
    <d v="2025-05-26T00:00:00"/>
    <d v="2026-01-22T00:00:00"/>
    <d v="2025-01-31T00:00:00"/>
    <d v="2026-01-22T00:00:00"/>
    <m/>
    <m/>
    <m/>
    <m/>
    <m/>
    <m/>
    <m/>
    <m/>
    <n v="39123"/>
    <s v="Sim"/>
    <s v="FINALIZADO"/>
    <m/>
    <m/>
    <m/>
    <n v="4105.57"/>
    <m/>
    <s v="Não tem"/>
    <s v="CADASTRO VALIDADO"/>
    <s v="FINALIZADO"/>
    <s v="FINALIZADO - SEM FIADOR"/>
    <s v="SIM"/>
  </r>
  <r>
    <n v="4185"/>
    <x v="0"/>
    <n v="5114"/>
    <x v="14"/>
    <s v="Etapa Unica"/>
    <s v="BLOCO F"/>
    <n v="304"/>
    <s v="FORMOSA"/>
    <s v="CAMILA LEAO DOS SANTOS COSTA"/>
    <s v="&quot;06533464175&quot;"/>
    <x v="1"/>
    <x v="81"/>
    <s v="Não"/>
    <s v="Não"/>
    <s v="Não"/>
    <s v="Não"/>
    <s v="Não"/>
    <s v="Não"/>
    <s v="Não"/>
    <n v="155054.45000000001"/>
    <n v="689.99"/>
    <n v="0"/>
    <n v="131625.45000000001"/>
    <n v="23429"/>
    <n v="0"/>
    <n v="155054.45000000001"/>
    <n v="0"/>
    <n v="0"/>
    <m/>
    <n v="8787722275386"/>
    <s v="Contrato Adimplente"/>
    <m/>
    <d v="2025-03-18T00:00:00"/>
    <n v="2974.91"/>
    <d v="2025-02-05T00:00:00"/>
    <x v="2"/>
    <d v="2025-01-24T00:00:00"/>
    <m/>
    <m/>
    <m/>
    <m/>
    <s v="Endy Carvalho Consultoria imobiliária"/>
    <m/>
    <m/>
    <m/>
    <d v="2025-10-13T00:00:00"/>
    <d v="2025-10-13T00:00:00"/>
    <s v="VENDA FINALIZADA"/>
    <d v="2025-01-24T00:00:00"/>
    <n v="33536"/>
    <n v="234932.79"/>
    <m/>
    <s v="FSA011"/>
    <n v="33536"/>
    <s v="LUCAS RODRIGUES FONSECA - 07660836161"/>
    <s v="Formosa"/>
    <s v="Goiás"/>
    <n v="5561996369982"/>
    <s v="RUA U Q 39"/>
    <n v="73808201"/>
    <s v="JARDIM TRIÂNGULO"/>
    <s v="leaoc422@gmail.com"/>
    <m/>
    <n v="2300"/>
    <d v="2025-07-17T00:00:00"/>
    <m/>
    <m/>
    <m/>
    <n v="4140"/>
    <n v="6371"/>
    <s v="Atendente"/>
    <d v="2025-01-27T00:00:00"/>
    <m/>
    <m/>
    <s v="sim"/>
    <m/>
    <s v="MP147509"/>
    <d v="2025-01-27T00:00:00"/>
    <m/>
    <m/>
    <d v="2025-01-24T00:00:00"/>
    <s v="Sim"/>
    <m/>
    <d v="2025-01-27T00:00:00"/>
    <m/>
    <m/>
    <m/>
    <d v="2025-02-27T00:00:00"/>
    <m/>
    <d v="2025-01-29T00:00:00"/>
    <d v="2025-03-11T00:00:00"/>
    <d v="2025-01-24T00:00:00"/>
    <d v="2025-04-01T00:00:00"/>
    <d v="2025-02-06T00:00:00"/>
    <m/>
    <d v="2025-01-29T00:00:00"/>
    <d v="2025-02-03T00:00:00"/>
    <d v="2025-07-17T00:00:00"/>
    <d v="2025-02-21T00:00:00"/>
    <d v="2025-05-07T00:00:00"/>
    <d v="2025-02-03T00:00:00"/>
    <m/>
    <s v="Sim"/>
    <m/>
    <m/>
    <d v="2025-02-03T00:00:00"/>
    <m/>
    <d v="2025-02-06T00:00:00"/>
    <d v="2025-02-03T00:00:00"/>
    <m/>
    <m/>
    <m/>
    <d v="2025-03-19T00:00:00"/>
    <d v="2025-02-03T00:00:00"/>
    <d v="2025-05-09T00:00:00"/>
    <d v="2025-06-10T00:00:00"/>
    <d v="2025-07-24T00:00:00"/>
    <d v="2025-08-12T00:00:00"/>
    <d v="2025-02-03T00:00:00"/>
    <d v="2025-08-20T00:00:00"/>
    <m/>
    <m/>
    <m/>
    <m/>
    <m/>
    <m/>
    <m/>
    <m/>
    <n v="546"/>
    <m/>
    <m/>
    <m/>
    <m/>
    <m/>
    <n v="2086.64"/>
    <m/>
    <s v="Pago"/>
    <m/>
    <m/>
    <m/>
    <s v="SIM"/>
  </r>
  <r>
    <n v="4186"/>
    <x v="0"/>
    <n v="5110"/>
    <x v="14"/>
    <s v="Etapa Unica"/>
    <s v="BLOCO G"/>
    <n v="302"/>
    <s v="FORMOSA"/>
    <s v="VANESSA IZABEL RODRIGUES ARAUJO DE ALMEIDA"/>
    <s v="&quot;11400747414&quot;"/>
    <x v="3"/>
    <x v="49"/>
    <s v="Não"/>
    <s v="Não"/>
    <s v="Não"/>
    <s v="Não"/>
    <s v="Não"/>
    <s v="Não"/>
    <s v="Não"/>
    <n v="164200"/>
    <n v="847.2"/>
    <n v="0"/>
    <n v="147986.49"/>
    <n v="9907"/>
    <n v="0"/>
    <n v="157893.49"/>
    <n v="0"/>
    <n v="0"/>
    <m/>
    <n v="8787722274940"/>
    <s v="Contrato Adimplente"/>
    <m/>
    <d v="2025-03-06T00:00:00"/>
    <n v="3285.63"/>
    <d v="2025-01-30T00:00:00"/>
    <x v="2"/>
    <d v="2025-01-24T00:00:00"/>
    <m/>
    <m/>
    <m/>
    <m/>
    <s v="Endy Carvalho Consultoria imobiliária"/>
    <m/>
    <m/>
    <m/>
    <d v="2025-10-13T00:00:00"/>
    <d v="2025-10-13T00:00:00"/>
    <s v="VENDA FINALIZADA"/>
    <d v="2025-01-24T00:00:00"/>
    <n v="33518"/>
    <n v="226510.4"/>
    <m/>
    <s v="FSA011"/>
    <n v="33518"/>
    <s v="ANA MISIA DA SILVA LOTERIO - 09555303185"/>
    <s v="Formosa"/>
    <s v="Goiás"/>
    <n v="5561996948022"/>
    <s v="AVENIDA IVONE SAAD KIT 01"/>
    <n v="73813050"/>
    <s v="FORMOSINHA"/>
    <s v="vanessa.almeida.40a@gmail.com"/>
    <m/>
    <n v="2824"/>
    <d v="2025-07-14T00:00:00"/>
    <m/>
    <s v="Regiane Monique S S Silva (Gestor): Aguardando kit registro para dar seguimento, já solicitado ao responsável. "/>
    <s v="04/02/2025 às 11h44"/>
    <n v="4123"/>
    <n v="6370"/>
    <s v="Auxiliar"/>
    <d v="2025-01-28T00:00:00"/>
    <m/>
    <m/>
    <s v="sim"/>
    <m/>
    <s v="MP147510"/>
    <d v="2025-01-28T00:00:00"/>
    <m/>
    <m/>
    <d v="2025-01-28T00:00:00"/>
    <s v="Sim"/>
    <m/>
    <d v="2025-01-28T00:00:00"/>
    <m/>
    <m/>
    <m/>
    <d v="2025-02-18T00:00:00"/>
    <m/>
    <d v="2025-01-28T00:00:00"/>
    <d v="2025-02-26T00:00:00"/>
    <d v="2025-01-29T00:00:00"/>
    <d v="2025-04-01T00:00:00"/>
    <d v="2025-02-04T00:00:00"/>
    <m/>
    <d v="2025-01-29T00:00:00"/>
    <d v="2025-01-24T00:00:00"/>
    <d v="2025-07-14T00:00:00"/>
    <d v="2025-02-13T00:00:00"/>
    <d v="2025-05-07T00:00:00"/>
    <d v="2025-01-24T00:00:00"/>
    <m/>
    <s v="Sim"/>
    <m/>
    <m/>
    <d v="2025-01-29T00:00:00"/>
    <m/>
    <d v="2025-02-25T00:00:00"/>
    <d v="2025-01-29T00:00:00"/>
    <d v="2025-03-06T00:00:00"/>
    <m/>
    <m/>
    <d v="2025-03-07T00:00:00"/>
    <d v="2025-01-23T00:00:00"/>
    <d v="2025-05-09T00:00:00"/>
    <d v="2025-06-25T00:00:00"/>
    <d v="2025-07-24T00:00:00"/>
    <d v="2025-08-12T00:00:00"/>
    <d v="2025-01-24T00:00:00"/>
    <d v="2025-08-20T00:00:00"/>
    <m/>
    <m/>
    <m/>
    <m/>
    <m/>
    <m/>
    <m/>
    <m/>
    <n v="489"/>
    <m/>
    <s v="FINALIZADO"/>
    <m/>
    <m/>
    <m/>
    <n v="1882.61"/>
    <m/>
    <s v="Não tem"/>
    <m/>
    <m/>
    <m/>
    <s v="SIM"/>
  </r>
  <r>
    <n v="4187"/>
    <x v="0"/>
    <n v="5125"/>
    <x v="5"/>
    <s v="Etapa Unica"/>
    <s v="BLOCO J"/>
    <n v="201"/>
    <s v="ÁGUAS LINDAS"/>
    <s v="DAVID BARBOZA DA SILVA"/>
    <s v="&quot;05557786147&quot;"/>
    <x v="3"/>
    <x v="79"/>
    <s v="Não"/>
    <s v="Não"/>
    <s v="Não"/>
    <s v="Sim"/>
    <s v="Sim"/>
    <s v="Não"/>
    <s v="Não"/>
    <n v="162734.5"/>
    <n v="558.84"/>
    <n v="0"/>
    <n v="116549.77"/>
    <n v="45782"/>
    <n v="0"/>
    <n v="162331.76999999999"/>
    <n v="0"/>
    <n v="0"/>
    <m/>
    <n v="8787722298513"/>
    <s v="Contrato Adimplente"/>
    <m/>
    <d v="2025-02-27T00:00:00"/>
    <n v="2926.56"/>
    <d v="2025-01-31T00:00:00"/>
    <x v="2"/>
    <d v="2025-01-24T00:00:00"/>
    <m/>
    <m/>
    <m/>
    <m/>
    <s v="Endy Carvalho Consultoria imobiliária"/>
    <m/>
    <m/>
    <m/>
    <d v="2026-01-26T00:00:00"/>
    <d v="2026-01-26T00:00:00"/>
    <s v="VENDA FINALIZADA"/>
    <d v="2025-01-27T00:00:00"/>
    <n v="33554"/>
    <n v="208131.77"/>
    <m/>
    <s v="AGL29"/>
    <n v="33554"/>
    <m/>
    <s v="Santa Maria"/>
    <s v="Distrito Federal"/>
    <n v="5561986444651"/>
    <s v="QR 215 CJ E"/>
    <n v="72545405"/>
    <s v="SANTA MARIA"/>
    <s v="davidbarboza413@gmail.com"/>
    <m/>
    <n v="1862.8"/>
    <d v="2025-07-07T00:00:00"/>
    <m/>
    <m/>
    <m/>
    <n v="3464"/>
    <n v="6374"/>
    <s v="Auxiliar"/>
    <d v="2025-01-21T00:00:00"/>
    <n v="891.23"/>
    <m/>
    <m/>
    <d v="2025-02-07T00:00:00"/>
    <s v="MP140412"/>
    <d v="2025-01-21T00:00:00"/>
    <d v="2025-02-14T00:00:00"/>
    <s v="AC005183323"/>
    <d v="2025-01-27T00:00:00"/>
    <s v="Sim"/>
    <m/>
    <d v="2025-01-21T00:00:00"/>
    <m/>
    <m/>
    <m/>
    <d v="2025-02-20T00:00:00"/>
    <m/>
    <d v="2025-01-21T00:00:00"/>
    <d v="2025-02-25T00:00:00"/>
    <d v="2025-01-27T00:00:00"/>
    <d v="2025-02-03T00:00:00"/>
    <d v="2025-02-14T00:00:00"/>
    <m/>
    <d v="2025-01-28T00:00:00"/>
    <d v="2025-01-30T00:00:00"/>
    <m/>
    <d v="2025-02-14T00:00:00"/>
    <d v="2025-03-07T00:00:00"/>
    <d v="2025-01-30T00:00:00"/>
    <d v="2025-02-26T00:00:00"/>
    <s v="Sim"/>
    <m/>
    <m/>
    <m/>
    <m/>
    <d v="2025-01-24T00:00:00"/>
    <m/>
    <d v="2025-02-27T00:00:00"/>
    <m/>
    <m/>
    <d v="2025-02-28T00:00:00"/>
    <d v="2025-01-27T00:00:00"/>
    <d v="2025-03-07T00:00:00"/>
    <d v="2025-05-15T00:00:00"/>
    <d v="2025-05-26T00:00:00"/>
    <d v="2026-01-22T00:00:00"/>
    <d v="2025-01-30T00:00:00"/>
    <d v="2026-01-22T00:00:00"/>
    <m/>
    <m/>
    <m/>
    <m/>
    <m/>
    <m/>
    <m/>
    <m/>
    <n v="39167"/>
    <s v="Sim"/>
    <s v="FINALIZADO"/>
    <m/>
    <m/>
    <m/>
    <n v="4205.57"/>
    <m/>
    <s v="Não tem"/>
    <s v="CADASTRO VALIDADO"/>
    <s v="FINALIZADO"/>
    <s v="FINALIZADO - SEM FIADOR"/>
    <s v="SIM"/>
  </r>
  <r>
    <n v="4188"/>
    <x v="0"/>
    <n v="5119"/>
    <x v="13"/>
    <s v="Etapa Unica"/>
    <s v="BLOCO I"/>
    <n v="202"/>
    <s v="ÁGUAS LINDAS"/>
    <s v="FLAVIANA SILVA DO NASCIMENTO"/>
    <s v="&quot;00101888279&quot;"/>
    <x v="3"/>
    <x v="83"/>
    <s v="Não"/>
    <s v="Não"/>
    <s v="Não"/>
    <s v="Sim"/>
    <s v="Sim"/>
    <s v="Não"/>
    <s v="Não"/>
    <n v="135810.79999999999"/>
    <n v="714"/>
    <n v="0"/>
    <n v="122183.61"/>
    <n v="13575"/>
    <n v="0"/>
    <n v="135758.60999999999"/>
    <n v="0"/>
    <n v="0"/>
    <m/>
    <n v="8787722281017"/>
    <s v="Contrato Adimplente"/>
    <m/>
    <d v="2025-02-21T00:00:00"/>
    <n v="2926.56"/>
    <d v="2025-01-31T00:00:00"/>
    <x v="2"/>
    <d v="2025-01-24T00:00:00"/>
    <m/>
    <m/>
    <m/>
    <m/>
    <s v="Endy Carvalho Consultoria imobiliária"/>
    <m/>
    <m/>
    <m/>
    <d v="2026-01-26T00:00:00"/>
    <d v="2026-01-26T00:00:00"/>
    <s v="VENDA FINALIZADA"/>
    <d v="2025-01-27T00:00:00"/>
    <n v="33553"/>
    <n v="195648.21"/>
    <m/>
    <s v="AGL30 -"/>
    <n v="33553"/>
    <m/>
    <s v="Águas Lindas de Goiás"/>
    <s v="Goiás"/>
    <n v="5561991531914"/>
    <s v="RUA MATO GROSSO QD 31"/>
    <n v="72910001"/>
    <s v="JARDIM GUAIRA II"/>
    <s v="Flavia.sivanascimento21@gmail.com"/>
    <m/>
    <n v="2700"/>
    <m/>
    <m/>
    <m/>
    <m/>
    <n v="4011"/>
    <n v="6373"/>
    <s v="Professor(a)"/>
    <d v="2025-01-28T00:00:00"/>
    <n v="900.55"/>
    <m/>
    <m/>
    <d v="2025-02-05T00:00:00"/>
    <s v="MP147910"/>
    <d v="2025-01-28T00:00:00"/>
    <d v="2025-01-31T00:00:00"/>
    <s v="AC005141943"/>
    <d v="2025-01-27T00:00:00"/>
    <s v="Sim"/>
    <m/>
    <d v="2025-01-28T00:00:00"/>
    <m/>
    <m/>
    <m/>
    <d v="2025-02-06T00:00:00"/>
    <m/>
    <d v="2025-01-28T00:00:00"/>
    <d v="2025-02-17T00:00:00"/>
    <d v="2025-01-27T00:00:00"/>
    <d v="2025-04-01T00:00:00"/>
    <d v="2025-02-03T00:00:00"/>
    <m/>
    <d v="2025-01-28T00:00:00"/>
    <d v="2025-01-29T00:00:00"/>
    <m/>
    <d v="2025-02-04T00:00:00"/>
    <d v="2025-04-08T00:00:00"/>
    <d v="2025-01-29T00:00:00"/>
    <d v="2025-02-20T00:00:00"/>
    <s v="Sim"/>
    <m/>
    <m/>
    <m/>
    <m/>
    <d v="2025-01-22T00:00:00"/>
    <m/>
    <d v="2025-02-21T00:00:00"/>
    <m/>
    <m/>
    <d v="2025-02-24T00:00:00"/>
    <d v="2025-01-27T00:00:00"/>
    <d v="2025-04-10T00:00:00"/>
    <d v="2025-05-15T00:00:00"/>
    <d v="2025-07-17T00:00:00"/>
    <d v="2026-01-08T00:00:00"/>
    <d v="2025-01-29T00:00:00"/>
    <d v="2026-01-08T00:00:00"/>
    <m/>
    <m/>
    <m/>
    <m/>
    <m/>
    <m/>
    <m/>
    <m/>
    <n v="38214"/>
    <s v="Sim"/>
    <s v="FINALIZADO"/>
    <m/>
    <m/>
    <m/>
    <n v="3805.57"/>
    <m/>
    <s v="Não tem"/>
    <s v="CADASTRO VALIDADO"/>
    <s v="FINALIZADO"/>
    <s v="FINALIZADO - SEM FIADOR"/>
    <s v="SIM"/>
  </r>
  <r>
    <n v="4189"/>
    <x v="0"/>
    <n v="5127"/>
    <x v="14"/>
    <s v="Etapa Unica"/>
    <s v="BLOCO I"/>
    <n v="2"/>
    <s v="FORMOSA"/>
    <s v="LUCIENE BARBOSA DOS SANTOS"/>
    <s v="&quot;01365034119&quot;"/>
    <x v="0"/>
    <x v="40"/>
    <s v="Não"/>
    <s v="Não"/>
    <s v="Não"/>
    <s v="Não"/>
    <s v="Não"/>
    <s v="Não"/>
    <s v="Não"/>
    <n v="158547.74"/>
    <n v="0"/>
    <n v="0"/>
    <n v="0"/>
    <n v="0"/>
    <n v="0"/>
    <n v="0"/>
    <n v="0"/>
    <n v="0"/>
    <m/>
    <m/>
    <s v="Contrato Adimplente"/>
    <m/>
    <d v="2025-04-08T00:00:00"/>
    <n v="0"/>
    <d v="2025-02-07T00:00:00"/>
    <x v="2"/>
    <d v="2025-01-27T00:00:00"/>
    <m/>
    <m/>
    <m/>
    <m/>
    <s v="CAIXA CREDFÁCIL"/>
    <m/>
    <m/>
    <m/>
    <d v="2025-10-13T00:00:00"/>
    <d v="2025-10-13T00:00:00"/>
    <s v="VENDA FINALIZADA"/>
    <d v="2025-01-30T00:00:00"/>
    <n v="33639"/>
    <n v="225000.54"/>
    <m/>
    <s v="FSA011"/>
    <n v="33639"/>
    <s v="DHIONATAS CARDOSO DOS SANTOS - 07790227181"/>
    <s v="Formosa"/>
    <s v="Goiás"/>
    <n v="5561998703292"/>
    <s v="Rua G Q 67"/>
    <n v="73808076"/>
    <s v="Parque da Colina I"/>
    <s v="lucisantosfsa0@gmail.com"/>
    <m/>
    <n v="2350"/>
    <m/>
    <m/>
    <m/>
    <m/>
    <n v="4084"/>
    <n v="6375"/>
    <s v="Empregada Doméstica"/>
    <d v="2025-01-29T00:00:00"/>
    <m/>
    <m/>
    <s v="sim"/>
    <m/>
    <s v="MP147512"/>
    <d v="2025-01-29T00:00:00"/>
    <m/>
    <m/>
    <d v="2025-01-30T00:00:00"/>
    <s v="Sim"/>
    <m/>
    <d v="2025-01-29T00:00:00"/>
    <m/>
    <m/>
    <m/>
    <d v="2025-02-27T00:00:00"/>
    <m/>
    <d v="2025-02-03T00:00:00"/>
    <d v="2025-03-11T00:00:00"/>
    <d v="2025-01-30T00:00:00"/>
    <d v="2025-04-01T00:00:00"/>
    <d v="2025-02-11T00:00:00"/>
    <m/>
    <d v="2025-02-05T00:00:00"/>
    <d v="2025-02-05T00:00:00"/>
    <m/>
    <d v="2025-02-21T00:00:00"/>
    <d v="2025-05-07T00:00:00"/>
    <d v="2025-02-05T00:00:00"/>
    <m/>
    <s v="Sim"/>
    <m/>
    <m/>
    <m/>
    <m/>
    <d v="2025-02-03T00:00:00"/>
    <m/>
    <d v="2025-04-07T00:00:00"/>
    <m/>
    <m/>
    <d v="2025-04-09T00:00:00"/>
    <d v="2025-02-03T00:00:00"/>
    <d v="2025-05-09T00:00:00"/>
    <d v="2025-06-10T00:00:00"/>
    <d v="2025-07-24T00:00:00"/>
    <d v="2025-08-12T00:00:00"/>
    <d v="2025-02-05T00:00:00"/>
    <d v="2025-08-20T00:00:00"/>
    <m/>
    <m/>
    <m/>
    <m/>
    <m/>
    <m/>
    <m/>
    <m/>
    <n v="544"/>
    <m/>
    <m/>
    <m/>
    <m/>
    <m/>
    <n v="2152.11"/>
    <m/>
    <s v="Pago"/>
    <m/>
    <m/>
    <m/>
    <s v="SIM"/>
  </r>
  <r>
    <n v="4190"/>
    <x v="1"/>
    <n v="5121"/>
    <x v="7"/>
    <s v="Etapa Unica"/>
    <s v="BLOCO L"/>
    <s v="APTO 2"/>
    <s v="FORMOSA"/>
    <s v="BRUNA CAROLINE RODRIGUES DE MATOS"/>
    <s v="&quot;05148745118&quot;"/>
    <x v="0"/>
    <x v="1"/>
    <s v="Não"/>
    <s v="Não"/>
    <s v="Não"/>
    <s v="Não"/>
    <s v="Não"/>
    <s v="Não"/>
    <s v="Não"/>
    <n v="164200"/>
    <n v="0"/>
    <n v="0"/>
    <n v="0"/>
    <n v="0"/>
    <n v="0"/>
    <n v="0"/>
    <n v="0"/>
    <n v="0"/>
    <m/>
    <m/>
    <s v="Contrato Adimplente"/>
    <m/>
    <m/>
    <n v="0"/>
    <m/>
    <x v="1"/>
    <d v="2025-01-27T00:00:00"/>
    <m/>
    <m/>
    <m/>
    <m/>
    <s v="CAIXA CREDFÁCIL"/>
    <m/>
    <m/>
    <m/>
    <d v="2025-01-31T00:00:00"/>
    <d v="2025-01-31T00:00:00"/>
    <s v="CANCELADA"/>
    <m/>
    <m/>
    <n v="240000.1"/>
    <m/>
    <s v="FSA010"/>
    <m/>
    <m/>
    <s v="Formosa"/>
    <s v="Goiás"/>
    <n v="5561996052083"/>
    <s v="VIA 13 Q 242 Bloco D"/>
    <n v="73802419"/>
    <s v="Setor Sul"/>
    <s v="brunacarolinefsa@hotmail.com"/>
    <m/>
    <n v="2550"/>
    <m/>
    <m/>
    <m/>
    <m/>
    <n v="3764"/>
    <m/>
    <s v="Atendente"/>
    <d v="2025-01-27T00:00:00"/>
    <m/>
    <m/>
    <s v="sim"/>
    <m/>
    <s v="MP143300"/>
    <d v="2025-01-27T00:00:00"/>
    <m/>
    <m/>
    <d v="2025-01-28T00:00:00"/>
    <m/>
    <m/>
    <d v="2025-01-27T00:00:00"/>
    <m/>
    <m/>
    <m/>
    <m/>
    <m/>
    <m/>
    <m/>
    <d v="2025-01-28T00:00:00"/>
    <m/>
    <m/>
    <m/>
    <d v="2025-01-30T00:00:00"/>
    <d v="2025-01-28T00:00:00"/>
    <m/>
    <m/>
    <m/>
    <d v="2025-01-27T00:00:00"/>
    <m/>
    <s v="Sim"/>
    <m/>
    <m/>
    <m/>
    <m/>
    <m/>
    <m/>
    <m/>
    <m/>
    <m/>
    <m/>
    <d v="2025-01-23T00:00:00"/>
    <m/>
    <m/>
    <m/>
    <m/>
    <d v="2025-01-27T00:00:00"/>
    <m/>
    <m/>
    <m/>
    <m/>
    <m/>
    <m/>
    <m/>
    <m/>
    <m/>
    <m/>
    <m/>
    <m/>
    <m/>
    <m/>
    <m/>
    <m/>
    <m/>
    <m/>
    <m/>
    <m/>
    <m/>
    <s v="NÃO"/>
  </r>
  <r>
    <n v="4191"/>
    <x v="0"/>
    <n v="5123"/>
    <x v="14"/>
    <s v="Etapa Unica"/>
    <s v="BLOCO G"/>
    <n v="301"/>
    <s v="FORMOSA"/>
    <s v="THIAGO EVILAZIO SALES DE SOUZA"/>
    <s v="&quot;16925932693&quot;"/>
    <x v="1"/>
    <x v="56"/>
    <s v="Não"/>
    <s v="Não"/>
    <s v="Não"/>
    <s v="Não"/>
    <s v="Não"/>
    <s v="Não"/>
    <s v="Não"/>
    <n v="150666.97"/>
    <n v="630"/>
    <n v="0"/>
    <n v="119926.97"/>
    <n v="30740"/>
    <n v="0"/>
    <n v="150666.97"/>
    <n v="0"/>
    <n v="0"/>
    <m/>
    <n v="8787722397031"/>
    <s v="Contrato Adimplente"/>
    <m/>
    <d v="2025-03-13T00:00:00"/>
    <n v="2971.71"/>
    <d v="2025-02-05T00:00:00"/>
    <x v="2"/>
    <d v="2025-01-28T00:00:00"/>
    <m/>
    <m/>
    <m/>
    <m/>
    <s v="Endy Carvalho Consultoria imobiliária"/>
    <m/>
    <m/>
    <m/>
    <d v="2025-10-13T00:00:00"/>
    <d v="2025-10-13T00:00:00"/>
    <s v="VENDA FINALIZADA"/>
    <d v="2025-01-30T00:00:00"/>
    <n v="33649"/>
    <n v="221987.24"/>
    <m/>
    <s v="FSA011"/>
    <n v="33649"/>
    <s v="JOANETE DE SALES MONTEIRO - 00399529160"/>
    <s v="Formosa"/>
    <s v="Goiás"/>
    <n v="5561996821628"/>
    <s v="RUA 21 Q 94"/>
    <n v="73825000"/>
    <s v="FORMOSINHA"/>
    <s v="Pitica9867@gmail.com"/>
    <m/>
    <n v="2100"/>
    <d v="2025-07-16T00:00:00"/>
    <m/>
    <m/>
    <m/>
    <n v="4128"/>
    <n v="6383"/>
    <s v="Engenheiro(a)"/>
    <d v="2025-02-04T00:00:00"/>
    <m/>
    <m/>
    <s v="sim"/>
    <m/>
    <s v="MP147511"/>
    <d v="2025-02-04T00:00:00"/>
    <m/>
    <m/>
    <d v="2025-01-30T00:00:00"/>
    <s v="Sim"/>
    <m/>
    <d v="2025-02-04T00:00:00"/>
    <m/>
    <m/>
    <m/>
    <d v="2025-02-18T00:00:00"/>
    <m/>
    <d v="2025-02-10T00:00:00"/>
    <d v="2025-02-19T00:00:00"/>
    <d v="2025-01-30T00:00:00"/>
    <d v="2025-04-01T00:00:00"/>
    <d v="2025-02-06T00:00:00"/>
    <m/>
    <d v="2025-02-05T00:00:00"/>
    <d v="2025-02-04T00:00:00"/>
    <d v="2025-07-16T00:00:00"/>
    <d v="2025-02-13T00:00:00"/>
    <d v="2025-05-07T00:00:00"/>
    <d v="2025-02-04T00:00:00"/>
    <m/>
    <s v="Sim"/>
    <m/>
    <m/>
    <d v="2025-02-04T00:00:00"/>
    <m/>
    <d v="2025-01-29T00:00:00"/>
    <d v="2025-02-04T00:00:00"/>
    <d v="2025-03-13T00:00:00"/>
    <m/>
    <m/>
    <d v="2025-03-17T00:00:00"/>
    <d v="2025-02-04T00:00:00"/>
    <d v="2025-05-09T00:00:00"/>
    <d v="2025-06-26T00:00:00"/>
    <d v="2025-07-24T00:00:00"/>
    <d v="2025-08-12T00:00:00"/>
    <d v="2025-02-04T00:00:00"/>
    <d v="2025-08-20T00:00:00"/>
    <m/>
    <m/>
    <m/>
    <m/>
    <m/>
    <m/>
    <m/>
    <m/>
    <n v="487"/>
    <m/>
    <m/>
    <m/>
    <m/>
    <m/>
    <n v="2226.64"/>
    <m/>
    <s v="Não tem"/>
    <m/>
    <m/>
    <m/>
    <s v="SIM"/>
  </r>
  <r>
    <n v="4192"/>
    <x v="2"/>
    <n v="5113"/>
    <x v="7"/>
    <s v="Etapa Unica"/>
    <s v="BLOCO A"/>
    <s v="APTO 3"/>
    <s v="FORMOSA"/>
    <s v="TATIELLY LIMA BATISTA"/>
    <s v="&quot;06755124176&quot;"/>
    <x v="1"/>
    <x v="15"/>
    <s v="Não"/>
    <s v="Não"/>
    <s v="Não"/>
    <s v="Não"/>
    <s v="Não"/>
    <s v="Não"/>
    <s v="Não"/>
    <n v="156670.39000000001"/>
    <n v="665.76"/>
    <n v="0"/>
    <n v="135101.39000000001"/>
    <n v="6471"/>
    <n v="0"/>
    <n v="141572.39000000001"/>
    <n v="0"/>
    <n v="0"/>
    <m/>
    <n v="8787722346364"/>
    <s v="Contrato Adimplente"/>
    <m/>
    <d v="2025-02-27T00:00:00"/>
    <n v="2971.71"/>
    <d v="2025-01-31T00:00:00"/>
    <x v="2"/>
    <d v="2025-01-28T00:00:00"/>
    <m/>
    <m/>
    <m/>
    <m/>
    <s v="Endy Carvalho Consultoria imobiliária"/>
    <m/>
    <m/>
    <m/>
    <d v="2025-03-17T00:00:00"/>
    <d v="2025-11-13T00:00:00"/>
    <s v="VENDA FINALIZADA"/>
    <d v="2025-01-30T00:00:00"/>
    <n v="33642"/>
    <n v="235000"/>
    <m/>
    <s v="FSA010"/>
    <n v="33642"/>
    <s v="ADILSON DE OLIVEIRA MEDEIROS - 03349840507"/>
    <s v="Formosa"/>
    <s v="Goiás"/>
    <n v="5561998084868"/>
    <s v="RUA SANTA LUZIA CENTRO"/>
    <n v="73801440"/>
    <s v="CENTRO"/>
    <s v="tatiellylimabatista833@gmail.com"/>
    <m/>
    <n v="2344.85"/>
    <m/>
    <m/>
    <s v="Regiane Monique S S Silva (Gestor): Até momento não foi entregue kit registro da cliente, já solicitado anteriormente. "/>
    <s v="18/02/2025 às 12h00"/>
    <n v="3589"/>
    <n v="6377"/>
    <s v="Vendedor(a)"/>
    <m/>
    <m/>
    <m/>
    <m/>
    <m/>
    <s v="MP143299"/>
    <m/>
    <m/>
    <m/>
    <d v="2025-01-28T00:00:00"/>
    <s v="Sim"/>
    <m/>
    <d v="2025-01-28T00:00:00"/>
    <m/>
    <m/>
    <m/>
    <d v="2025-02-18T00:00:00"/>
    <m/>
    <d v="2025-01-28T00:00:00"/>
    <d v="2025-02-20T00:00:00"/>
    <d v="2025-01-28T00:00:00"/>
    <d v="2025-02-03T00:00:00"/>
    <d v="2025-02-04T00:00:00"/>
    <m/>
    <d v="2025-01-30T00:00:00"/>
    <d v="2025-01-30T00:00:00"/>
    <d v="2025-06-04T00:00:00"/>
    <d v="2025-02-13T00:00:00"/>
    <d v="2025-05-05T00:00:00"/>
    <d v="2025-01-29T00:00:00"/>
    <m/>
    <s v="Sim"/>
    <m/>
    <m/>
    <d v="2025-01-30T00:00:00"/>
    <m/>
    <d v="2025-02-19T00:00:00"/>
    <d v="2025-01-30T00:00:00"/>
    <d v="2025-02-27T00:00:00"/>
    <m/>
    <m/>
    <d v="2025-02-28T00:00:00"/>
    <d v="2025-01-28T00:00:00"/>
    <d v="2025-06-25T00:00:00"/>
    <d v="2025-07-03T00:00:00"/>
    <d v="2025-09-18T00:00:00"/>
    <m/>
    <d v="2025-01-29T00:00:00"/>
    <m/>
    <m/>
    <m/>
    <m/>
    <m/>
    <m/>
    <m/>
    <m/>
    <m/>
    <n v="3180"/>
    <m/>
    <m/>
    <m/>
    <m/>
    <m/>
    <n v="2040.11"/>
    <m/>
    <s v="Pago"/>
    <m/>
    <m/>
    <m/>
    <s v="SIM"/>
  </r>
  <r>
    <n v="4193"/>
    <x v="0"/>
    <n v="5137"/>
    <x v="13"/>
    <s v="Etapa Unica"/>
    <s v="BLOCO D"/>
    <n v="203"/>
    <s v="ÁGUAS LINDAS"/>
    <s v="LUARA GABRIELY CARDIAL DE MOURA"/>
    <s v="&quot;05233481189&quot;"/>
    <x v="2"/>
    <x v="75"/>
    <s v="Não"/>
    <s v="Não"/>
    <s v="Não"/>
    <s v="Sim"/>
    <s v="Sim"/>
    <s v="Não"/>
    <s v="Não"/>
    <n v="134817.29"/>
    <n v="500"/>
    <n v="0"/>
    <n v="97463.38"/>
    <n v="37358"/>
    <n v="0"/>
    <n v="134821.38"/>
    <n v="0"/>
    <n v="0"/>
    <m/>
    <n v="8787722322660"/>
    <s v="Contrato Adimplente"/>
    <m/>
    <d v="2025-02-13T00:00:00"/>
    <n v="2532.9899999999998"/>
    <d v="2025-01-31T00:00:00"/>
    <x v="2"/>
    <d v="2025-01-29T00:00:00"/>
    <m/>
    <m/>
    <m/>
    <m/>
    <s v="Endy Carvalho Consultoria imobiliária"/>
    <m/>
    <m/>
    <m/>
    <d v="2026-01-26T00:00:00"/>
    <d v="2026-01-26T00:00:00"/>
    <s v="VENDA FINALIZADA"/>
    <d v="2025-01-30T00:00:00"/>
    <n v="33666"/>
    <n v="188257.29"/>
    <m/>
    <s v="AGL30 -"/>
    <n v="33666"/>
    <m/>
    <s v="Padre Bernardo"/>
    <s v="Goiás"/>
    <n v="5561999015352"/>
    <s v="RUA 10, Q. 2, LOTE  CHAC - 02 RECREIO TAPETY"/>
    <n v="72910756"/>
    <s v="MONTE ALTO"/>
    <s v="Luaragabcarmou@gmail.com"/>
    <m/>
    <n v="2000"/>
    <m/>
    <m/>
    <m/>
    <m/>
    <n v="3932"/>
    <n v="6386"/>
    <s v="Autônomo(a)"/>
    <d v="2025-01-23T00:00:00"/>
    <n v="891.23"/>
    <m/>
    <m/>
    <d v="2025-02-12T00:00:00"/>
    <s v="MP147911"/>
    <d v="2025-01-23T00:00:00"/>
    <d v="2025-02-05T00:00:00"/>
    <s v="AC005103817"/>
    <d v="2025-01-28T00:00:00"/>
    <s v="Sim"/>
    <m/>
    <d v="2025-01-23T00:00:00"/>
    <m/>
    <m/>
    <m/>
    <d v="2025-02-06T00:00:00"/>
    <m/>
    <d v="2025-01-23T00:00:00"/>
    <d v="2025-02-10T00:00:00"/>
    <d v="2025-01-28T00:00:00"/>
    <d v="2025-04-01T00:00:00"/>
    <d v="2025-02-03T00:00:00"/>
    <m/>
    <d v="2025-01-29T00:00:00"/>
    <d v="2025-01-30T00:00:00"/>
    <m/>
    <d v="2025-02-04T00:00:00"/>
    <d v="2025-04-08T00:00:00"/>
    <d v="2025-01-30T00:00:00"/>
    <d v="2025-02-12T00:00:00"/>
    <s v="Sim"/>
    <m/>
    <m/>
    <m/>
    <m/>
    <d v="2025-01-27T00:00:00"/>
    <m/>
    <d v="2025-02-13T00:00:00"/>
    <m/>
    <m/>
    <d v="2025-02-17T00:00:00"/>
    <d v="2025-01-27T00:00:00"/>
    <d v="2025-04-14T00:00:00"/>
    <d v="2025-08-12T00:00:00"/>
    <d v="2025-09-01T00:00:00"/>
    <d v="2026-01-08T00:00:00"/>
    <d v="2025-01-30T00:00:00"/>
    <d v="2026-01-08T00:00:00"/>
    <m/>
    <m/>
    <m/>
    <m/>
    <m/>
    <m/>
    <m/>
    <m/>
    <n v="38216"/>
    <m/>
    <s v="FINALIZADO"/>
    <m/>
    <m/>
    <m/>
    <n v="3805.57"/>
    <m/>
    <s v="Pago"/>
    <s v="CADASTRO VALIDADO"/>
    <s v="FINALIZADO"/>
    <s v="FINALIZADO - SEM FIADOR"/>
    <s v="SIM"/>
  </r>
  <r>
    <n v="4194"/>
    <x v="2"/>
    <n v="5136"/>
    <x v="7"/>
    <s v="Etapa Unica"/>
    <s v="BLOCO K"/>
    <s v="APTO 1"/>
    <s v="FORMOSA"/>
    <s v="LARISSA EMILLY XAVIER MARTINS"/>
    <s v="&quot;05213295150&quot;"/>
    <x v="0"/>
    <x v="40"/>
    <s v="Não"/>
    <s v="Não"/>
    <s v="Não"/>
    <s v="Não"/>
    <s v="Não"/>
    <s v="Não"/>
    <s v="Não"/>
    <n v="164200"/>
    <n v="0"/>
    <n v="0"/>
    <n v="0"/>
    <n v="0"/>
    <n v="0"/>
    <n v="0"/>
    <n v="0"/>
    <n v="0"/>
    <m/>
    <m/>
    <s v="Contrato Adimplente"/>
    <m/>
    <d v="2025-03-13T00:00:00"/>
    <n v="2971.71"/>
    <d v="2025-02-06T00:00:00"/>
    <x v="2"/>
    <d v="2025-01-29T00:00:00"/>
    <m/>
    <m/>
    <m/>
    <m/>
    <s v="CAIXA CREDFÁCIL"/>
    <m/>
    <m/>
    <m/>
    <d v="2025-03-17T00:00:00"/>
    <d v="2025-11-13T00:00:00"/>
    <s v="VENDA FINALIZADA"/>
    <d v="2025-01-30T00:00:00"/>
    <n v="33669"/>
    <n v="240000.28"/>
    <m/>
    <s v="FSA010"/>
    <n v="33669"/>
    <s v="MICHELLE LORRANA PAIVA - 00766972151"/>
    <s v="Formosa"/>
    <s v="Goiás"/>
    <n v="5561999933590"/>
    <s v="Rua Santa Luzia"/>
    <n v="73807400"/>
    <s v="Setor Nordeste"/>
    <s v="larissamartins.agro@gmail.com"/>
    <m/>
    <n v="2350"/>
    <m/>
    <m/>
    <m/>
    <m/>
    <n v="3753"/>
    <n v="6389"/>
    <s v="Empresario"/>
    <d v="2025-02-04T00:00:00"/>
    <m/>
    <m/>
    <s v="sim"/>
    <m/>
    <s v="MP1432998"/>
    <d v="2025-02-04T00:00:00"/>
    <m/>
    <m/>
    <d v="2025-01-27T00:00:00"/>
    <s v="Sim"/>
    <m/>
    <d v="2025-02-04T00:00:00"/>
    <m/>
    <m/>
    <m/>
    <d v="2025-02-18T00:00:00"/>
    <m/>
    <d v="2025-02-04T00:00:00"/>
    <d v="2025-02-19T00:00:00"/>
    <d v="2025-01-28T00:00:00"/>
    <d v="2025-02-03T00:00:00"/>
    <d v="2025-02-07T00:00:00"/>
    <m/>
    <d v="2025-01-30T00:00:00"/>
    <d v="2025-02-03T00:00:00"/>
    <m/>
    <d v="2025-02-13T00:00:00"/>
    <d v="2025-05-05T00:00:00"/>
    <d v="2025-02-03T00:00:00"/>
    <m/>
    <s v="Sim"/>
    <d v="2025-02-24T00:00:00"/>
    <m/>
    <m/>
    <d v="2025-03-07T00:00:00"/>
    <d v="2025-02-07T00:00:00"/>
    <m/>
    <m/>
    <m/>
    <m/>
    <d v="2025-03-14T00:00:00"/>
    <d v="2025-01-29T00:00:00"/>
    <d v="2025-06-25T00:00:00"/>
    <d v="2025-07-09T00:00:00"/>
    <d v="2025-09-18T00:00:00"/>
    <m/>
    <d v="2025-02-03T00:00:00"/>
    <m/>
    <m/>
    <m/>
    <m/>
    <m/>
    <m/>
    <m/>
    <m/>
    <m/>
    <n v="3176"/>
    <m/>
    <s v="FALTOU ASSINADURA DO FIADOR NO CONTRATO"/>
    <m/>
    <m/>
    <m/>
    <n v="2070.62"/>
    <m/>
    <s v="Não tem"/>
    <m/>
    <m/>
    <m/>
    <s v="SIM"/>
  </r>
  <r>
    <n v="4195"/>
    <x v="0"/>
    <n v="5149"/>
    <x v="13"/>
    <s v="Etapa Unica"/>
    <s v="BLOCO B"/>
    <n v="101"/>
    <s v="ÁGUAS LINDAS"/>
    <s v="ALICE PEREIRA DE SOUZA"/>
    <s v="&quot;71050258169&quot;"/>
    <x v="2"/>
    <x v="80"/>
    <s v="Não"/>
    <s v="Não"/>
    <s v="Não"/>
    <s v="Sim"/>
    <s v="Sim"/>
    <s v="Não"/>
    <s v="Não"/>
    <n v="135558.72"/>
    <n v="419.37"/>
    <n v="0"/>
    <n v="81300.69"/>
    <n v="55000"/>
    <n v="0"/>
    <n v="136300.69"/>
    <n v="0"/>
    <n v="0"/>
    <m/>
    <n v="8787722353689"/>
    <s v="Contrato Adimplente"/>
    <m/>
    <d v="2025-02-18T00:00:00"/>
    <n v="2477.3200000000002"/>
    <d v="2025-01-31T00:00:00"/>
    <x v="2"/>
    <d v="2025-01-29T00:00:00"/>
    <m/>
    <m/>
    <m/>
    <m/>
    <s v="Endy Carvalho Consultoria imobiliária"/>
    <m/>
    <m/>
    <m/>
    <d v="2026-01-26T00:00:00"/>
    <d v="2026-01-26T00:00:00"/>
    <s v="VENDA FINALIZADA"/>
    <d v="2025-01-30T00:00:00"/>
    <n v="33668"/>
    <n v="190833.72"/>
    <m/>
    <s v="AGL30 -"/>
    <n v="33668"/>
    <m/>
    <s v="Águas Lindas de Goiás"/>
    <s v="Goiás"/>
    <n v="5561991688423"/>
    <s v="Quadra 20 Conjunto B"/>
    <n v="72910268"/>
    <s v="Parque da Barragem Setor 03"/>
    <s v="alicesouza201816@gmail.com"/>
    <m/>
    <n v="1677.47"/>
    <m/>
    <m/>
    <m/>
    <m/>
    <n v="3895"/>
    <n v="6388"/>
    <s v="Atendente"/>
    <d v="2025-01-28T00:00:00"/>
    <n v="891.23"/>
    <m/>
    <m/>
    <d v="2025-01-07T00:00:00"/>
    <s v="MP147912"/>
    <d v="2025-01-28T00:00:00"/>
    <d v="2025-02-03T00:00:00"/>
    <s v="AC005125806"/>
    <d v="2025-01-28T00:00:00"/>
    <s v="Sim"/>
    <m/>
    <d v="2025-01-28T00:00:00"/>
    <m/>
    <m/>
    <m/>
    <d v="2025-02-13T00:00:00"/>
    <m/>
    <d v="2025-01-28T00:00:00"/>
    <d v="2025-02-13T00:00:00"/>
    <d v="2025-01-29T00:00:00"/>
    <d v="2025-04-01T00:00:00"/>
    <d v="2025-02-07T00:00:00"/>
    <m/>
    <d v="2025-01-29T00:00:00"/>
    <d v="2025-01-31T00:00:00"/>
    <m/>
    <d v="2025-02-07T00:00:00"/>
    <d v="2025-04-08T00:00:00"/>
    <d v="2025-01-30T00:00:00"/>
    <d v="2025-02-17T00:00:00"/>
    <s v="Sim"/>
    <m/>
    <m/>
    <m/>
    <m/>
    <d v="2025-01-28T00:00:00"/>
    <m/>
    <d v="2025-02-18T00:00:00"/>
    <m/>
    <m/>
    <d v="2025-02-20T00:00:00"/>
    <d v="2025-01-28T00:00:00"/>
    <d v="2025-04-14T00:00:00"/>
    <d v="2025-08-12T00:00:00"/>
    <d v="2025-09-01T00:00:00"/>
    <d v="2026-01-08T00:00:00"/>
    <d v="2025-01-30T00:00:00"/>
    <d v="2026-01-08T00:00:00"/>
    <m/>
    <m/>
    <m/>
    <m/>
    <m/>
    <m/>
    <m/>
    <m/>
    <n v="38265"/>
    <s v="Sim"/>
    <s v="FINALIZADO"/>
    <s v="FOI SOLICITADO ITBI DIA 03, E NOVAMENTE DIA 07"/>
    <m/>
    <m/>
    <n v="3805.57"/>
    <m/>
    <s v="Não tem"/>
    <s v="CADASTRO VALIDADO"/>
    <s v="FINALIZADO"/>
    <s v="FINALIZADO - SEM FIADOR"/>
    <s v="SIM"/>
  </r>
  <r>
    <n v="4196"/>
    <x v="1"/>
    <n v="5147"/>
    <x v="14"/>
    <s v="Etapa Unica"/>
    <s v="BLOCO F"/>
    <n v="201"/>
    <s v="FORMOSA"/>
    <s v="DHIULEN AQUINO DE SOUZA"/>
    <s v="&quot;04448325130&quot;"/>
    <x v="1"/>
    <x v="15"/>
    <s v="Não"/>
    <s v="Não"/>
    <s v="Não"/>
    <s v="Não"/>
    <s v="Não"/>
    <s v="Não"/>
    <s v="Não"/>
    <n v="152725.29999999999"/>
    <n v="720"/>
    <n v="0"/>
    <n v="136781.29999999999"/>
    <n v="15866"/>
    <n v="0"/>
    <n v="152647.29999999999"/>
    <n v="0"/>
    <n v="0"/>
    <m/>
    <m/>
    <s v="Contrato Adimplente"/>
    <m/>
    <m/>
    <n v="0"/>
    <m/>
    <x v="1"/>
    <d v="2025-01-29T00:00:00"/>
    <m/>
    <m/>
    <m/>
    <m/>
    <s v="Endy Carvalho Consultoria imobiliária"/>
    <m/>
    <m/>
    <m/>
    <d v="2025-02-21T00:00:00"/>
    <d v="2025-02-21T00:00:00"/>
    <s v="DISTRATO"/>
    <d v="2025-01-30T00:00:00"/>
    <n v="33667"/>
    <n v="220000"/>
    <m/>
    <s v="FSA011"/>
    <n v="33667"/>
    <m/>
    <s v="Formosa"/>
    <s v="Goiás"/>
    <n v="5561998728919"/>
    <s v="RUA 07, QD 18"/>
    <n v="73805280"/>
    <s v="JARDIM OLIVEIRA"/>
    <s v="dhiulenaquinosilva@gmail.com"/>
    <m/>
    <n v="2550"/>
    <m/>
    <m/>
    <m/>
    <m/>
    <n v="4142"/>
    <n v="6387"/>
    <s v="Administrador"/>
    <m/>
    <m/>
    <m/>
    <m/>
    <m/>
    <s v="MP147513"/>
    <m/>
    <m/>
    <m/>
    <d v="2025-01-30T00:00:00"/>
    <m/>
    <m/>
    <m/>
    <d v="2025-02-04T00:00:00"/>
    <m/>
    <m/>
    <m/>
    <m/>
    <m/>
    <m/>
    <d v="2025-01-30T00:00:00"/>
    <m/>
    <m/>
    <m/>
    <d v="2025-02-05T00:00:00"/>
    <m/>
    <d v="2025-07-24T00:00:00"/>
    <m/>
    <m/>
    <m/>
    <m/>
    <m/>
    <m/>
    <m/>
    <m/>
    <m/>
    <m/>
    <m/>
    <m/>
    <m/>
    <m/>
    <m/>
    <d v="2025-01-28T00:00:00"/>
    <m/>
    <m/>
    <m/>
    <m/>
    <m/>
    <m/>
    <m/>
    <m/>
    <m/>
    <m/>
    <m/>
    <m/>
    <m/>
    <m/>
    <m/>
    <m/>
    <m/>
    <m/>
    <m/>
    <m/>
    <m/>
    <m/>
    <m/>
    <m/>
    <m/>
    <m/>
    <s v="SIM"/>
  </r>
  <r>
    <n v="4197"/>
    <x v="0"/>
    <n v="5079"/>
    <x v="5"/>
    <s v="Etapa Unica"/>
    <s v="BLOCO C"/>
    <n v="202"/>
    <s v="ÁGUAS LINDAS"/>
    <s v="LUCIANA CONCEIÇÃO DE SALES"/>
    <s v="&quot;60790359367&quot;"/>
    <x v="6"/>
    <x v="29"/>
    <s v="Não"/>
    <s v="Não"/>
    <s v="Não"/>
    <s v="Sim"/>
    <s v="Sim"/>
    <s v="Não"/>
    <s v="Não"/>
    <n v="164060.1"/>
    <n v="539.20000000000005"/>
    <n v="0"/>
    <n v="136573.73000000001"/>
    <n v="27488"/>
    <n v="0"/>
    <n v="164061.73000000001"/>
    <n v="0"/>
    <n v="0"/>
    <m/>
    <n v="8787722300488"/>
    <s v="Contrato Adimplente"/>
    <m/>
    <d v="2025-02-27T00:00:00"/>
    <n v="2921"/>
    <d v="2025-01-31T00:00:00"/>
    <x v="2"/>
    <d v="2025-01-29T00:00:00"/>
    <m/>
    <m/>
    <m/>
    <m/>
    <s v="GRUPO IMERGE"/>
    <s v="Coordenação - Crédito"/>
    <m/>
    <m/>
    <d v="2026-01-26T00:00:00"/>
    <d v="2026-01-26T00:00:00"/>
    <s v="VENDA FINALIZADA"/>
    <d v="2025-01-30T00:00:00"/>
    <n v="33645"/>
    <n v="209861.73"/>
    <m/>
    <s v="AGL29"/>
    <n v="33645"/>
    <m/>
    <s v="Brasília"/>
    <s v="Distrito Federal"/>
    <n v="5561981165524"/>
    <s v="Setor Habitacional Sol Nascente"/>
    <n v="72236800"/>
    <s v="Ceilândia Sul (Ceilândia)"/>
    <s v="lucianasales729j@gmail.com"/>
    <m/>
    <n v="22709.1"/>
    <d v="2025-01-25T00:00:00"/>
    <m/>
    <m/>
    <m/>
    <n v="3350"/>
    <n v="6379"/>
    <s v="Repositor"/>
    <d v="2025-01-09T00:00:00"/>
    <m/>
    <m/>
    <m/>
    <m/>
    <s v="MP140411"/>
    <d v="2025-01-09T00:00:00"/>
    <d v="2025-02-03T00:00:00"/>
    <m/>
    <d v="2025-01-23T00:00:00"/>
    <s v="Sim"/>
    <m/>
    <d v="2025-01-09T00:00:00"/>
    <m/>
    <m/>
    <m/>
    <d v="2025-02-06T00:00:00"/>
    <m/>
    <d v="2025-01-09T00:00:00"/>
    <d v="2025-02-19T00:00:00"/>
    <d v="2025-01-23T00:00:00"/>
    <d v="2025-02-03T00:00:00"/>
    <d v="2025-02-03T00:00:00"/>
    <m/>
    <d v="2025-01-27T00:00:00"/>
    <d v="2025-01-31T00:00:00"/>
    <m/>
    <d v="2025-02-04T00:00:00"/>
    <d v="2025-03-07T00:00:00"/>
    <d v="2025-01-31T00:00:00"/>
    <m/>
    <s v="Sim"/>
    <m/>
    <m/>
    <m/>
    <m/>
    <d v="2025-01-31T00:00:00"/>
    <m/>
    <d v="2025-03-05T00:00:00"/>
    <m/>
    <m/>
    <d v="2025-03-07T00:00:00"/>
    <d v="2025-01-27T00:00:00"/>
    <d v="2025-03-07T00:00:00"/>
    <d v="2025-05-23T00:00:00"/>
    <d v="2025-05-26T00:00:00"/>
    <d v="2026-01-22T00:00:00"/>
    <d v="2025-01-31T00:00:00"/>
    <d v="2026-01-22T00:00:00"/>
    <m/>
    <m/>
    <m/>
    <m/>
    <m/>
    <m/>
    <m/>
    <m/>
    <n v="39079"/>
    <m/>
    <s v="FINALIZADO"/>
    <m/>
    <m/>
    <m/>
    <n v="4245.57"/>
    <m/>
    <s v="Não tem"/>
    <s v="CADASTRO VALIDADO"/>
    <s v="FINALIZADO"/>
    <s v="FINALIZADO - SEM FIADOR"/>
    <s v="SIM"/>
  </r>
  <r>
    <n v="4198"/>
    <x v="2"/>
    <n v="5148"/>
    <x v="5"/>
    <s v="Etapa Unica"/>
    <s v="BLOCO D"/>
    <n v="1"/>
    <s v="ÁGUAS LINDAS"/>
    <s v="MICHEL DE SOUZA CARVALHO"/>
    <s v="&quot;02874493198&quot;"/>
    <x v="3"/>
    <x v="49"/>
    <s v="Não"/>
    <s v="Não"/>
    <s v="Não"/>
    <s v="Sim"/>
    <s v="Sim"/>
    <s v="Não"/>
    <s v="Não"/>
    <n v="159995.92000000001"/>
    <n v="1026.04"/>
    <n v="0"/>
    <n v="150977.56"/>
    <n v="641"/>
    <n v="0"/>
    <n v="151618.56"/>
    <n v="0"/>
    <n v="0"/>
    <m/>
    <n v="8787722359520"/>
    <s v="Contrato Adimplente"/>
    <m/>
    <d v="2025-02-25T00:00:00"/>
    <n v="3334.53"/>
    <d v="2025-02-07T00:00:00"/>
    <x v="2"/>
    <d v="2025-01-30T00:00:00"/>
    <m/>
    <m/>
    <m/>
    <m/>
    <s v="Endy Carvalho Consultoria imobiliária"/>
    <m/>
    <m/>
    <m/>
    <d v="2025-02-26T00:00:00"/>
    <d v="2025-05-20T00:00:00"/>
    <s v="VENDA FINALIZADA"/>
    <d v="2025-01-31T00:00:00"/>
    <n v="33715"/>
    <n v="220003"/>
    <m/>
    <s v="AGL29"/>
    <n v="33715"/>
    <m/>
    <s v="Águas Claras"/>
    <s v="Distrito Federal"/>
    <n v="5561981536712"/>
    <s v="SHA CH 108A"/>
    <n v="71961212"/>
    <s v="ARNIQUEIRA"/>
    <s v="Michelscarvalho19@gmail.com"/>
    <m/>
    <n v="3821.7"/>
    <m/>
    <m/>
    <m/>
    <m/>
    <n v="3374"/>
    <n v="6395"/>
    <s v="Analista"/>
    <d v="2025-01-27T00:00:00"/>
    <n v="892.5"/>
    <d v="2025-02-12T00:00:00"/>
    <m/>
    <d v="2025-02-14T00:00:00"/>
    <s v="MP140414"/>
    <d v="2025-01-27T00:00:00"/>
    <d v="2025-02-11T00:00:00"/>
    <s v="AC005159765"/>
    <d v="2025-01-31T00:00:00"/>
    <s v="Sim"/>
    <n v="39120"/>
    <d v="2025-01-27T00:00:00"/>
    <d v="2025-01-31T00:00:00"/>
    <m/>
    <d v="2025-02-03T00:00:00"/>
    <d v="2025-02-14T00:00:00"/>
    <m/>
    <d v="2025-01-27T00:00:00"/>
    <d v="2025-02-20T00:00:00"/>
    <d v="2025-02-03T00:00:00"/>
    <d v="2025-04-01T00:00:00"/>
    <d v="2025-02-12T00:00:00"/>
    <m/>
    <d v="2025-02-07T00:00:00"/>
    <d v="2025-02-05T00:00:00"/>
    <m/>
    <d v="2025-02-12T00:00:00"/>
    <d v="2025-05-06T00:00:00"/>
    <d v="2025-02-05T00:00:00"/>
    <d v="2025-02-24T00:00:00"/>
    <s v="Sim"/>
    <m/>
    <m/>
    <m/>
    <m/>
    <d v="2025-01-29T00:00:00"/>
    <m/>
    <d v="2025-02-25T00:00:00"/>
    <m/>
    <m/>
    <d v="2025-02-25T00:00:00"/>
    <d v="2025-01-30T00:00:00"/>
    <d v="2025-05-06T00:00:00"/>
    <d v="2025-05-20T00:00:00"/>
    <d v="2025-05-20T00:00:00"/>
    <m/>
    <d v="2025-02-05T00:00:00"/>
    <m/>
    <m/>
    <m/>
    <m/>
    <m/>
    <m/>
    <m/>
    <m/>
    <m/>
    <n v="39148"/>
    <s v="Sim"/>
    <s v="FINALIZADO"/>
    <m/>
    <m/>
    <m/>
    <n v="4165.57"/>
    <s v="VIA TRANSFERÊNCIA BANCÁRIA"/>
    <s v="Pago"/>
    <s v="CADASTRO VALIDADO"/>
    <s v="FINALIZADO"/>
    <s v="FINALIZADO - SEM FIADOR"/>
    <s v="SIM"/>
  </r>
  <r>
    <n v="4199"/>
    <x v="4"/>
    <n v="5131"/>
    <x v="12"/>
    <s v="Etapa Única"/>
    <s v="BLOCO ÚNICO"/>
    <n v="507"/>
    <s v="BRASÍLIA"/>
    <s v="VICTOR FERNANDES DE ANDRADE"/>
    <s v="&quot;05872555105&quot;"/>
    <x v="9"/>
    <x v="72"/>
    <s v="Não"/>
    <s v="Não"/>
    <s v="Não"/>
    <s v="Não"/>
    <s v="Não"/>
    <s v="Não"/>
    <s v="Não"/>
    <n v="351500"/>
    <n v="0"/>
    <n v="0"/>
    <n v="0"/>
    <n v="0"/>
    <n v="0"/>
    <n v="0"/>
    <n v="0"/>
    <n v="0"/>
    <m/>
    <m/>
    <s v="Contrato Adimplente"/>
    <m/>
    <m/>
    <n v="0"/>
    <m/>
    <x v="1"/>
    <d v="2025-01-30T00:00:00"/>
    <m/>
    <m/>
    <m/>
    <m/>
    <s v="Leal Cred - Alto Padrão"/>
    <m/>
    <m/>
    <m/>
    <d v="2025-02-03T00:00:00"/>
    <d v="2026-02-19T00:00:00"/>
    <s v="VENDA FINALIZADA"/>
    <d v="2025-01-30T00:00:00"/>
    <n v="33685"/>
    <n v="445360"/>
    <m/>
    <s v="DF 10"/>
    <n v="33685"/>
    <s v="NATHALIA ARAÚJO SANDES DA CUNHA - 07033726104"/>
    <s v="Brasília"/>
    <s v="Distrito Federal"/>
    <n v="5561994226920"/>
    <s v="Rua 8 Chácara 213 Lote 5 apto"/>
    <n v="72007005"/>
    <s v="Setor Habitacional Vicente Pires"/>
    <s v="victorfernandes110@gmail.com"/>
    <m/>
    <n v="0"/>
    <m/>
    <m/>
    <s v="Jessemar Silva Esteves Clementino (Gestor): Cliente Venda Direta, última parcela com vencimento para 18/11/2026. Parcela de chaves/Financiamento previsto para 31/12/2026"/>
    <s v="08/08/2025 às 09h58"/>
    <n v="8198"/>
    <n v="6384"/>
    <m/>
    <m/>
    <m/>
    <m/>
    <m/>
    <m/>
    <m/>
    <m/>
    <m/>
    <m/>
    <m/>
    <m/>
    <m/>
    <m/>
    <m/>
    <m/>
    <m/>
    <m/>
    <m/>
    <m/>
    <m/>
    <m/>
    <m/>
    <m/>
    <m/>
    <m/>
    <m/>
    <m/>
    <m/>
    <m/>
    <m/>
    <m/>
    <m/>
    <m/>
    <m/>
    <m/>
    <m/>
    <m/>
    <m/>
    <m/>
    <m/>
    <m/>
    <m/>
    <m/>
    <m/>
    <m/>
    <m/>
    <m/>
    <m/>
    <m/>
    <m/>
    <m/>
    <m/>
    <m/>
    <m/>
    <m/>
    <m/>
    <m/>
    <m/>
    <m/>
    <m/>
    <m/>
    <m/>
    <m/>
    <m/>
    <m/>
    <m/>
    <m/>
    <m/>
    <m/>
    <m/>
  </r>
  <r>
    <n v="4200"/>
    <x v="4"/>
    <n v="5094"/>
    <x v="12"/>
    <s v="Etapa Única"/>
    <s v="BLOCO ÚNICO"/>
    <n v="706"/>
    <s v="BRASÍLIA"/>
    <s v="JONAS MOREIRA DA CRUZ"/>
    <s v="&quot;01202225152&quot;"/>
    <x v="9"/>
    <x v="72"/>
    <s v="Não"/>
    <s v="Não"/>
    <s v="Não"/>
    <s v="Não"/>
    <s v="Não"/>
    <s v="Não"/>
    <s v="Não"/>
    <n v="412000"/>
    <n v="0"/>
    <n v="0"/>
    <n v="0"/>
    <n v="0"/>
    <n v="0"/>
    <n v="0"/>
    <n v="0"/>
    <n v="0"/>
    <m/>
    <m/>
    <s v="Contrato Adimplente"/>
    <m/>
    <m/>
    <n v="0"/>
    <m/>
    <x v="1"/>
    <d v="2025-01-30T00:00:00"/>
    <m/>
    <m/>
    <m/>
    <m/>
    <s v="Leal Cred - Alto Padrão"/>
    <m/>
    <m/>
    <m/>
    <d v="2025-02-03T00:00:00"/>
    <d v="2026-02-19T00:00:00"/>
    <s v="VENDA FINALIZADA"/>
    <d v="2025-01-30T00:00:00"/>
    <n v="33684"/>
    <n v="527250"/>
    <m/>
    <s v="DF 10"/>
    <n v="33684"/>
    <s v="Aline Borges de Matos Moreira - 72617128172"/>
    <s v="Samambaia"/>
    <s v="Distrito Federal"/>
    <n v="5561992932018"/>
    <s v="QR 321 Conjunto 2 Lote 28 Casa"/>
    <n v="72309302"/>
    <s v="Samambaia Sul (Samambaia)"/>
    <s v="jonasmdc@gmail.com"/>
    <n v="5561992932018"/>
    <n v="13100"/>
    <m/>
    <m/>
    <s v="Jessemar Silva Esteves Clementino (Gestor): Cliente Venda Direta, última parcela com vencimento para 15/11/2026. Parcela de chaves/Financiamento previsto para 31/12/2026"/>
    <s v="08/08/2025 às 09h57"/>
    <n v="8213"/>
    <n v="6381"/>
    <m/>
    <m/>
    <m/>
    <m/>
    <m/>
    <m/>
    <m/>
    <m/>
    <m/>
    <m/>
    <m/>
    <m/>
    <m/>
    <m/>
    <m/>
    <m/>
    <m/>
    <m/>
    <m/>
    <m/>
    <m/>
    <m/>
    <m/>
    <m/>
    <m/>
    <m/>
    <m/>
    <m/>
    <m/>
    <m/>
    <m/>
    <m/>
    <m/>
    <m/>
    <m/>
    <m/>
    <m/>
    <m/>
    <m/>
    <m/>
    <m/>
    <m/>
    <m/>
    <m/>
    <m/>
    <m/>
    <m/>
    <m/>
    <m/>
    <m/>
    <m/>
    <m/>
    <m/>
    <m/>
    <m/>
    <m/>
    <m/>
    <m/>
    <m/>
    <m/>
    <m/>
    <m/>
    <m/>
    <m/>
    <m/>
    <m/>
    <m/>
    <m/>
    <m/>
    <m/>
    <m/>
  </r>
  <r>
    <n v="4201"/>
    <x v="0"/>
    <n v="5106"/>
    <x v="5"/>
    <s v="Etapa Unica"/>
    <s v="BLOCO A"/>
    <n v="2"/>
    <s v="ÁGUAS LINDAS"/>
    <s v="ANA LUIZA LINS DE FONTES"/>
    <s v="&quot;09072639170&quot;"/>
    <x v="6"/>
    <x v="78"/>
    <s v="Não"/>
    <s v="Não"/>
    <s v="Não"/>
    <s v="Sim"/>
    <s v="Sim"/>
    <s v="Não"/>
    <s v="Não"/>
    <n v="159893.5"/>
    <n v="839"/>
    <n v="0"/>
    <n v="150456.21"/>
    <n v="9529"/>
    <n v="0"/>
    <n v="159985.21"/>
    <n v="0"/>
    <n v="0"/>
    <m/>
    <n v="8787722296650"/>
    <s v="Contrato Adimplente"/>
    <m/>
    <d v="2025-02-21T00:00:00"/>
    <n v="3334.53"/>
    <d v="2025-01-31T00:00:00"/>
    <x v="2"/>
    <d v="2025-01-30T00:00:00"/>
    <m/>
    <m/>
    <m/>
    <m/>
    <s v="GRUPO IMERGE"/>
    <s v="Coordenação - Crédito"/>
    <m/>
    <m/>
    <d v="2026-01-26T00:00:00"/>
    <d v="2026-01-26T00:00:00"/>
    <s v="VENDA FINALIZADA"/>
    <d v="2025-01-31T00:00:00"/>
    <n v="33712"/>
    <n v="221357.5"/>
    <m/>
    <s v="AGL29"/>
    <n v="33712"/>
    <s v="KAUÃ FELIPE DE MACEDO - 04191566156"/>
    <s v="Águas Lindas de Goiás"/>
    <s v="Goiás"/>
    <n v="5561982051004"/>
    <s v="RUA GOIANAPOLIS  Q 11"/>
    <n v="72910000"/>
    <s v="JARDIM AMERICA II"/>
    <s v="analulins.fontes@gmail.com"/>
    <m/>
    <n v="2830.99"/>
    <m/>
    <m/>
    <m/>
    <m/>
    <n v="3314"/>
    <n v="6391"/>
    <s v="Operador de Loja"/>
    <d v="2025-01-30T00:00:00"/>
    <n v="900.97"/>
    <m/>
    <m/>
    <d v="2025-02-05T00:00:00"/>
    <s v="MP140413"/>
    <d v="2025-01-30T00:00:00"/>
    <d v="2025-02-03T00:00:00"/>
    <s v="AC005103914"/>
    <d v="2025-01-29T00:00:00"/>
    <s v="Sim"/>
    <m/>
    <d v="2025-01-30T00:00:00"/>
    <m/>
    <m/>
    <m/>
    <d v="2025-02-06T00:00:00"/>
    <m/>
    <d v="2025-01-30T00:00:00"/>
    <d v="2025-02-10T00:00:00"/>
    <d v="2025-01-29T00:00:00"/>
    <d v="2025-04-01T00:00:00"/>
    <d v="2025-02-03T00:00:00"/>
    <m/>
    <d v="2025-01-31T00:00:00"/>
    <d v="2025-01-31T00:00:00"/>
    <m/>
    <d v="2025-02-04T00:00:00"/>
    <d v="2025-05-06T00:00:00"/>
    <d v="2025-01-31T00:00:00"/>
    <d v="2025-02-21T00:00:00"/>
    <s v="Sim"/>
    <m/>
    <m/>
    <m/>
    <m/>
    <d v="2025-01-29T00:00:00"/>
    <m/>
    <d v="2025-02-24T00:00:00"/>
    <m/>
    <m/>
    <d v="2025-02-24T00:00:00"/>
    <d v="2025-01-27T00:00:00"/>
    <d v="2025-05-06T00:00:00"/>
    <d v="2025-05-30T00:00:00"/>
    <d v="2025-05-30T00:00:00"/>
    <d v="2026-01-22T00:00:00"/>
    <d v="2025-01-31T00:00:00"/>
    <d v="2026-01-22T00:00:00"/>
    <m/>
    <m/>
    <m/>
    <m/>
    <m/>
    <m/>
    <m/>
    <m/>
    <n v="39081"/>
    <m/>
    <s v="FINALIZADO"/>
    <m/>
    <m/>
    <m/>
    <n v="4165.57"/>
    <m/>
    <s v="Não tem"/>
    <s v="CADASTRO VALIDADO"/>
    <s v="FINALIZADO"/>
    <s v="FINALIZADO - SEM FIADOR"/>
    <s v="SIM"/>
  </r>
  <r>
    <n v="4202"/>
    <x v="0"/>
    <n v="5141"/>
    <x v="2"/>
    <s v="ETAPA 02"/>
    <s v="BLOCO N"/>
    <n v="304"/>
    <s v="ÁGUAS LINDAS"/>
    <s v="AUANE CAROLINE BARROS"/>
    <s v="&quot;05357397104&quot;"/>
    <x v="3"/>
    <x v="44"/>
    <s v="Não"/>
    <s v="Não"/>
    <s v="Não"/>
    <s v="Sim"/>
    <s v="Sim"/>
    <s v="Não"/>
    <s v="Não"/>
    <n v="157158.79999999999"/>
    <n v="705"/>
    <n v="0"/>
    <n v="134327.82999999999"/>
    <n v="22808"/>
    <n v="0"/>
    <n v="157135.82999999999"/>
    <n v="0"/>
    <n v="0"/>
    <m/>
    <n v="8787722333777"/>
    <s v="Contrato Adimplente"/>
    <m/>
    <d v="2025-02-17T00:00:00"/>
    <n v="2926.56"/>
    <d v="2025-01-31T00:00:00"/>
    <x v="2"/>
    <d v="2025-01-30T00:00:00"/>
    <m/>
    <m/>
    <m/>
    <m/>
    <s v="Endy Carvalho Consultoria imobiliária"/>
    <m/>
    <m/>
    <m/>
    <d v="2026-02-24T00:00:00"/>
    <d v="2026-02-24T00:00:00"/>
    <s v="VENDA FINALIZADA"/>
    <d v="2025-01-31T00:00:00"/>
    <n v="33714"/>
    <n v="207977.23"/>
    <m/>
    <s v="AGL28"/>
    <n v="33714"/>
    <m/>
    <s v="Águas Lindas de Goiás"/>
    <s v="Goiás"/>
    <n v="5561998810231"/>
    <s v="Q."/>
    <n v="72910001"/>
    <s v="MANSOES CENTROESTE"/>
    <s v="auanecaroline777@gmail.com"/>
    <m/>
    <n v="2400"/>
    <m/>
    <m/>
    <m/>
    <m/>
    <n v="2934"/>
    <n v="6394"/>
    <s v="Esteticista"/>
    <d v="2025-01-24T00:00:00"/>
    <m/>
    <m/>
    <m/>
    <m/>
    <s v="MP421597"/>
    <d v="2025-01-24T00:00:00"/>
    <d v="2025-02-03T00:00:00"/>
    <s v="AC005104213"/>
    <d v="2025-02-03T00:00:00"/>
    <s v="Sim"/>
    <m/>
    <d v="2025-01-24T00:00:00"/>
    <m/>
    <m/>
    <m/>
    <d v="2025-02-06T00:00:00"/>
    <m/>
    <d v="2025-01-24T00:00:00"/>
    <d v="2025-02-10T00:00:00"/>
    <d v="2025-02-03T00:00:00"/>
    <d v="2025-03-13T00:00:00"/>
    <d v="2025-02-03T00:00:00"/>
    <m/>
    <d v="2025-02-04T00:00:00"/>
    <d v="2025-02-04T00:00:00"/>
    <m/>
    <d v="2025-02-04T00:00:00"/>
    <d v="2025-03-29T00:00:00"/>
    <d v="2025-02-04T00:00:00"/>
    <d v="2025-02-14T00:00:00"/>
    <s v="Sim"/>
    <m/>
    <m/>
    <m/>
    <m/>
    <d v="2025-01-30T00:00:00"/>
    <m/>
    <d v="2025-02-17T00:00:00"/>
    <m/>
    <m/>
    <d v="2025-02-18T00:00:00"/>
    <d v="2025-01-30T00:00:00"/>
    <d v="2025-03-29T00:00:00"/>
    <d v="2025-03-20T00:00:00"/>
    <d v="2025-05-26T00:00:00"/>
    <d v="2026-02-06T00:00:00"/>
    <d v="2025-01-31T00:00:00"/>
    <d v="2026-02-06T00:00:00"/>
    <m/>
    <m/>
    <m/>
    <m/>
    <m/>
    <m/>
    <m/>
    <m/>
    <n v="43684"/>
    <s v="Sim"/>
    <s v="FINALIZADO"/>
    <m/>
    <m/>
    <m/>
    <n v="4105.57"/>
    <s v="PAGO NA MAQUININHA DA LOJA"/>
    <s v="Pago"/>
    <s v="CADASTRO VALIDADO"/>
    <s v="FINALIZADO"/>
    <s v="FINALIZADO - SEM FIADOR"/>
    <s v="SIM"/>
  </r>
  <r>
    <n v="4203"/>
    <x v="0"/>
    <n v="5135"/>
    <x v="2"/>
    <s v="ETAPA 02"/>
    <s v="BLOCO O"/>
    <n v="4"/>
    <s v="ÁGUAS LINDAS"/>
    <s v="AUGUSTO CESAR DA SILVA GONÇALVES"/>
    <s v="&quot;05161847336&quot;"/>
    <x v="7"/>
    <x v="90"/>
    <s v="Não"/>
    <s v="Não"/>
    <s v="Não"/>
    <s v="Sim"/>
    <s v="Sim"/>
    <s v="Não"/>
    <s v="Não"/>
    <n v="168548.33"/>
    <n v="720.03"/>
    <n v="0"/>
    <n v="145373.67000000001"/>
    <n v="23178"/>
    <n v="0"/>
    <n v="168551.67"/>
    <n v="0"/>
    <n v="0"/>
    <m/>
    <n v="8787722335427"/>
    <s v="Contrato Adimplente"/>
    <m/>
    <d v="2025-03-17T00:00:00"/>
    <n v="2926.56"/>
    <d v="2025-02-20T00:00:00"/>
    <x v="2"/>
    <d v="2025-01-31T00:00:00"/>
    <m/>
    <m/>
    <m/>
    <m/>
    <s v="Endy Carvalho Consultoria imobiliária"/>
    <m/>
    <m/>
    <m/>
    <d v="2026-02-24T00:00:00"/>
    <d v="2026-02-24T00:00:00"/>
    <s v="VENDA FINALIZADA"/>
    <d v="2025-01-31T00:00:00"/>
    <n v="33732"/>
    <n v="215548.28"/>
    <m/>
    <s v="AGL28"/>
    <n v="33732"/>
    <m/>
    <s v="Ceilândia"/>
    <s v="Distrito Federal"/>
    <n v="5561998046871"/>
    <s v="QNM 22 Conjunto B"/>
    <n v="72210222"/>
    <s v="Ceilândia Norte (Ceilândia)"/>
    <s v="gutinhodfpi@gmail.com"/>
    <m/>
    <n v="2400"/>
    <d v="2025-07-16T00:00:00"/>
    <m/>
    <s v="Gledson Carlos da Silva leandro (Gestor): Avancei a fase para assinatura caixa, pois ja foi resolvido a pendencia e a minuta será gerada. SV ja havia validado anteriormente e esta na fase de assinatura. "/>
    <s v="17/02/2025 às 11h38"/>
    <n v="2939"/>
    <n v="6396"/>
    <s v="Servente"/>
    <d v="2025-01-25T00:00:00"/>
    <n v="900"/>
    <d v="2025-02-26T00:00:00"/>
    <m/>
    <d v="2025-02-25T00:00:00"/>
    <s v="MP419541"/>
    <d v="2025-01-25T00:00:00"/>
    <d v="2025-02-24T00:00:00"/>
    <s v="AC005225721"/>
    <d v="2025-01-29T00:00:00"/>
    <s v="Sim"/>
    <n v="44493"/>
    <d v="2025-01-25T00:00:00"/>
    <m/>
    <m/>
    <m/>
    <d v="2025-02-28T00:00:00"/>
    <m/>
    <d v="2025-01-25T00:00:00"/>
    <d v="2025-03-07T00:00:00"/>
    <d v="2025-01-29T00:00:00"/>
    <d v="2025-03-13T00:00:00"/>
    <d v="2025-01-24T00:00:00"/>
    <m/>
    <d v="2025-02-03T00:00:00"/>
    <d v="2025-02-05T00:00:00"/>
    <m/>
    <d v="2025-02-25T00:00:00"/>
    <d v="2025-03-20T00:00:00"/>
    <d v="2025-02-05T00:00:00"/>
    <d v="2025-03-17T00:00:00"/>
    <s v="Sim"/>
    <m/>
    <m/>
    <m/>
    <m/>
    <d v="2025-01-31T00:00:00"/>
    <m/>
    <d v="2025-03-17T00:00:00"/>
    <m/>
    <m/>
    <d v="2025-03-19T00:00:00"/>
    <d v="2025-02-03T00:00:00"/>
    <d v="2025-03-20T00:00:00"/>
    <d v="2025-04-30T00:00:00"/>
    <d v="2025-05-26T00:00:00"/>
    <d v="2026-02-06T00:00:00"/>
    <d v="2025-02-05T00:00:00"/>
    <d v="2026-02-06T00:00:00"/>
    <m/>
    <m/>
    <m/>
    <m/>
    <m/>
    <m/>
    <m/>
    <m/>
    <n v="44580"/>
    <s v="Sim"/>
    <s v="Demora para registro por conta de credito onr"/>
    <s v="FINALIZADO"/>
    <m/>
    <m/>
    <n v="4245.57"/>
    <m/>
    <s v="Não tem"/>
    <s v="CADASTRO VALIDADO"/>
    <s v="FINALIZADO"/>
    <s v="FINALIZADO - SEM FIADOR"/>
    <s v="SIM"/>
  </r>
  <r>
    <n v="4204"/>
    <x v="4"/>
    <n v="5139"/>
    <x v="12"/>
    <s v="Etapa Única"/>
    <s v="BLOCO ÚNICO"/>
    <n v="405"/>
    <s v="BRASÍLIA"/>
    <s v="ILDEUMAR ANTONIO FERNANDES"/>
    <s v="&quot;42971888649&quot;"/>
    <x v="9"/>
    <x v="72"/>
    <s v="Não"/>
    <s v="Não"/>
    <s v="Não"/>
    <s v="Não"/>
    <s v="Não"/>
    <s v="Não"/>
    <s v="Não"/>
    <n v="405000"/>
    <n v="0"/>
    <n v="0"/>
    <n v="0"/>
    <n v="0"/>
    <n v="0"/>
    <n v="0"/>
    <n v="0"/>
    <n v="0"/>
    <m/>
    <m/>
    <s v="Contrato Adimplente"/>
    <m/>
    <m/>
    <n v="0"/>
    <m/>
    <x v="1"/>
    <d v="2025-01-31T00:00:00"/>
    <m/>
    <m/>
    <m/>
    <m/>
    <s v="Leal Cred - Alto Padrão"/>
    <m/>
    <m/>
    <m/>
    <d v="2025-02-03T00:00:00"/>
    <d v="2026-02-19T00:00:00"/>
    <s v="VENDA FINALIZADA"/>
    <d v="2025-01-31T00:00:00"/>
    <n v="33731"/>
    <n v="524450.53"/>
    <m/>
    <s v="DF 10"/>
    <n v="33731"/>
    <m/>
    <s v="Brasília"/>
    <s v="Distrito Federal"/>
    <n v="5561999047730"/>
    <s v="SQB 2 Bloco H"/>
    <n v="71009050"/>
    <s v="Guará I"/>
    <s v="fernandes@bali.com.br"/>
    <m/>
    <n v="0"/>
    <m/>
    <m/>
    <s v="Jessemar Silva Esteves Clementino (Gestor): Cliente Venda Direta, última parcela com vencimento para 10/11/2026. Parcela de chaves/Financiamento previsto para 31/12/2026"/>
    <s v="08/08/2025 às 09h56"/>
    <n v="8188"/>
    <n v="6393"/>
    <m/>
    <m/>
    <m/>
    <m/>
    <m/>
    <m/>
    <m/>
    <m/>
    <m/>
    <m/>
    <m/>
    <m/>
    <m/>
    <m/>
    <m/>
    <m/>
    <m/>
    <m/>
    <m/>
    <m/>
    <m/>
    <m/>
    <m/>
    <m/>
    <m/>
    <m/>
    <m/>
    <m/>
    <m/>
    <m/>
    <m/>
    <m/>
    <m/>
    <m/>
    <m/>
    <m/>
    <m/>
    <m/>
    <m/>
    <m/>
    <m/>
    <m/>
    <m/>
    <m/>
    <m/>
    <m/>
    <m/>
    <m/>
    <m/>
    <m/>
    <m/>
    <m/>
    <m/>
    <m/>
    <m/>
    <m/>
    <m/>
    <m/>
    <m/>
    <m/>
    <m/>
    <m/>
    <m/>
    <m/>
    <m/>
    <m/>
    <m/>
    <m/>
    <m/>
    <m/>
    <m/>
  </r>
  <r>
    <n v="4205"/>
    <x v="2"/>
    <n v="5159"/>
    <x v="5"/>
    <s v="Etapa Unica"/>
    <s v="BLOCO I"/>
    <n v="102"/>
    <s v="ÁGUAS LINDAS"/>
    <s v="ZILMARA FERREIRA DE OLIVEIRA"/>
    <s v="&quot;03606923384&quot;"/>
    <x v="3"/>
    <x v="89"/>
    <s v="Não"/>
    <s v="Não"/>
    <s v="Não"/>
    <s v="Sim"/>
    <s v="Sim"/>
    <s v="Não"/>
    <s v="Não"/>
    <n v="156890.96"/>
    <n v="690"/>
    <n v="0"/>
    <n v="129985.91"/>
    <n v="26783"/>
    <n v="0"/>
    <n v="156768.91"/>
    <n v="0"/>
    <n v="0"/>
    <m/>
    <n v="8787722377359"/>
    <s v="Contrato Adimplente"/>
    <m/>
    <d v="2025-02-21T00:00:00"/>
    <n v="2926.56"/>
    <d v="2025-02-05T00:00:00"/>
    <x v="2"/>
    <d v="2025-02-03T00:00:00"/>
    <m/>
    <m/>
    <m/>
    <m/>
    <s v="Endy Carvalho Consultoria imobiliária"/>
    <m/>
    <m/>
    <m/>
    <d v="2025-02-24T00:00:00"/>
    <d v="2025-05-07T00:00:00"/>
    <s v="VENDA FINALIZADA"/>
    <d v="2025-01-30T00:00:00"/>
    <n v="33754"/>
    <n v="210268.91"/>
    <m/>
    <s v="AGL29"/>
    <n v="33754"/>
    <m/>
    <s v="Brazlândia"/>
    <s v="Distrito Federal"/>
    <n v="5561998631810"/>
    <s v="QS 01"/>
    <n v="72715500"/>
    <s v="SETOR SUL"/>
    <s v="ZILMARAOLIVEIRA421@GMAIL.COM"/>
    <m/>
    <n v="2300"/>
    <d v="2025-02-03T00:00:00"/>
    <m/>
    <m/>
    <m/>
    <n v="3442"/>
    <n v="6397"/>
    <s v="Autônomo(a)"/>
    <d v="2025-01-30T00:00:00"/>
    <n v="892.5"/>
    <d v="2025-02-06T00:00:00"/>
    <m/>
    <d v="2025-02-12T00:00:00"/>
    <s v="MP-140415"/>
    <d v="2025-01-30T00:00:00"/>
    <d v="2025-02-07T00:00:00"/>
    <s v="AC005125964"/>
    <d v="2025-02-03T00:00:00"/>
    <s v="Sim"/>
    <n v="39103"/>
    <d v="2025-01-30T00:00:00"/>
    <m/>
    <m/>
    <m/>
    <d v="2025-02-12T00:00:00"/>
    <m/>
    <d v="2025-01-30T00:00:00"/>
    <d v="2025-02-13T00:00:00"/>
    <d v="2025-02-03T00:00:00"/>
    <d v="2025-04-01T00:00:00"/>
    <d v="2025-02-07T00:00:00"/>
    <m/>
    <d v="2025-02-04T00:00:00"/>
    <d v="2025-02-04T00:00:00"/>
    <m/>
    <d v="2025-02-07T00:00:00"/>
    <d v="2025-05-06T00:00:00"/>
    <d v="2025-02-04T00:00:00"/>
    <d v="2025-02-21T00:00:00"/>
    <s v="Sim"/>
    <m/>
    <m/>
    <m/>
    <m/>
    <d v="2025-01-31T00:00:00"/>
    <m/>
    <d v="2025-02-24T00:00:00"/>
    <m/>
    <m/>
    <d v="2025-02-24T00:00:00"/>
    <d v="2025-02-03T00:00:00"/>
    <d v="2025-05-06T00:00:00"/>
    <m/>
    <m/>
    <m/>
    <d v="2025-02-04T00:00:00"/>
    <m/>
    <m/>
    <m/>
    <m/>
    <m/>
    <m/>
    <m/>
    <m/>
    <m/>
    <n v="39122"/>
    <s v="Sim"/>
    <s v="FINALIZADO"/>
    <m/>
    <m/>
    <m/>
    <n v="4165.57"/>
    <m/>
    <s v="Não tem"/>
    <s v="CADASTRO VALIDADO"/>
    <s v="FINALIZADO"/>
    <s v="FINALIZADO - SEM FIADOR"/>
    <s v="SIM"/>
  </r>
  <r>
    <n v="4206"/>
    <x v="1"/>
    <n v="5140"/>
    <x v="14"/>
    <s v="Etapa Unica"/>
    <s v="BLOCO D"/>
    <n v="101"/>
    <s v="FORMOSA"/>
    <s v="DIOGO RUAN ALVES DOS SANTOS"/>
    <s v="&quot;10702712175&quot;"/>
    <x v="1"/>
    <x v="21"/>
    <s v="Não"/>
    <s v="Não"/>
    <s v="Não"/>
    <s v="Não"/>
    <s v="Não"/>
    <s v="Não"/>
    <s v="Não"/>
    <n v="151178.69"/>
    <n v="720"/>
    <n v="0"/>
    <n v="137474.69"/>
    <n v="4111"/>
    <n v="0"/>
    <n v="141585.69"/>
    <n v="0"/>
    <n v="0"/>
    <m/>
    <m/>
    <s v="Contrato Adimplente"/>
    <m/>
    <m/>
    <n v="0"/>
    <m/>
    <x v="1"/>
    <d v="2025-02-04T00:00:00"/>
    <m/>
    <m/>
    <m/>
    <m/>
    <s v="Endy Carvalho Consultoria imobiliária"/>
    <m/>
    <m/>
    <m/>
    <d v="2025-03-27T00:00:00"/>
    <d v="2025-03-27T00:00:00"/>
    <s v="DISTRATO"/>
    <d v="2025-01-24T00:00:00"/>
    <n v="33917"/>
    <n v="219932.79"/>
    <m/>
    <s v="FSA011"/>
    <n v="33917"/>
    <m/>
    <s v="Formosa"/>
    <s v="Goiás"/>
    <n v="5561998054427"/>
    <s v="RUA 01 Q A"/>
    <n v="73802471"/>
    <s v="SETOR SUL"/>
    <s v="diogo145214@gmail.com"/>
    <m/>
    <n v="2638.82"/>
    <m/>
    <m/>
    <m/>
    <m/>
    <n v="4167"/>
    <n v="6401"/>
    <s v="Auxiliar"/>
    <d v="2025-02-19T00:00:00"/>
    <n v="878.9"/>
    <m/>
    <s v="sim"/>
    <m/>
    <s v="MP147514"/>
    <d v="2025-02-19T00:00:00"/>
    <m/>
    <m/>
    <d v="2025-02-05T00:00:00"/>
    <m/>
    <s v="667 665 663"/>
    <d v="2025-02-19T00:00:00"/>
    <m/>
    <m/>
    <m/>
    <m/>
    <m/>
    <d v="2025-02-26T00:00:00"/>
    <m/>
    <d v="2025-02-05T00:00:00"/>
    <m/>
    <m/>
    <m/>
    <d v="2025-02-07T00:00:00"/>
    <d v="2025-02-04T00:00:00"/>
    <m/>
    <m/>
    <m/>
    <d v="2025-02-04T00:00:00"/>
    <m/>
    <s v="Sim"/>
    <m/>
    <m/>
    <d v="2025-02-25T00:00:00"/>
    <m/>
    <m/>
    <d v="2025-02-25T00:00:00"/>
    <m/>
    <m/>
    <m/>
    <m/>
    <d v="2025-01-29T00:00:00"/>
    <m/>
    <m/>
    <m/>
    <m/>
    <d v="2025-02-04T00:00:00"/>
    <m/>
    <m/>
    <m/>
    <m/>
    <m/>
    <m/>
    <m/>
    <m/>
    <m/>
    <m/>
    <m/>
    <m/>
    <m/>
    <m/>
    <m/>
    <m/>
    <s v="PENDENTE"/>
    <m/>
    <s v="CADASTRO VALIDADO"/>
    <s v="AGUARDANDO PAGAMENTO DE SINAL"/>
    <s v="FINALIZADO"/>
    <s v="NÃO"/>
  </r>
  <r>
    <n v="4207"/>
    <x v="0"/>
    <n v="5157"/>
    <x v="5"/>
    <s v="Etapa Unica"/>
    <s v="BLOCO E"/>
    <n v="302"/>
    <s v="ÁGUAS LINDAS"/>
    <s v="KATIELY SILVA SANTOS"/>
    <s v="&quot;06887749114&quot;"/>
    <x v="2"/>
    <x v="20"/>
    <s v="Não"/>
    <s v="Não"/>
    <s v="Não"/>
    <s v="Sim"/>
    <s v="Sim"/>
    <s v="Não"/>
    <s v="Não"/>
    <n v="158908.70000000001"/>
    <n v="698.14"/>
    <n v="0"/>
    <n v="133144.32999999999"/>
    <n v="25766"/>
    <n v="0"/>
    <n v="158910.32999999999"/>
    <n v="0"/>
    <n v="0"/>
    <m/>
    <n v="8787722372870"/>
    <s v="Contrato Adimplente"/>
    <m/>
    <d v="2025-02-21T00:00:00"/>
    <n v="2926.56"/>
    <d v="2025-02-10T00:00:00"/>
    <x v="2"/>
    <d v="2025-02-04T00:00:00"/>
    <m/>
    <m/>
    <m/>
    <m/>
    <s v="Endy Carvalho Consultoria imobiliária"/>
    <m/>
    <m/>
    <m/>
    <d v="2026-01-26T00:00:00"/>
    <d v="2026-01-26T00:00:00"/>
    <s v="VENDA FINALIZADA"/>
    <d v="2025-01-29T00:00:00"/>
    <n v="33802"/>
    <n v="206708.7"/>
    <m/>
    <s v="AGL29"/>
    <n v="33802"/>
    <m/>
    <s v="Águas Lindas de Goiás"/>
    <s v="Goiás"/>
    <n v="5561994273236"/>
    <s v="Quadra 72 Conjunto B"/>
    <n v="72925003"/>
    <s v="Parque da Barragem Setor 09"/>
    <s v="silvakatiely32@gmail.com"/>
    <m/>
    <n v="2327.14"/>
    <d v="2025-03-02T00:00:00"/>
    <m/>
    <m/>
    <m/>
    <n v="3383"/>
    <n v="6398"/>
    <s v="Supervisor"/>
    <d v="2025-01-29T00:00:00"/>
    <n v="891.88"/>
    <d v="2025-02-12T00:00:00"/>
    <m/>
    <d v="2025-02-15T00:00:00"/>
    <s v="MP140417"/>
    <d v="2025-01-29T00:00:00"/>
    <d v="2025-02-11T00:00:00"/>
    <s v="AC005125407"/>
    <d v="2025-02-04T00:00:00"/>
    <s v="Sim"/>
    <n v="39140"/>
    <d v="2025-01-29T00:00:00"/>
    <m/>
    <m/>
    <m/>
    <d v="2025-02-12T00:00:00"/>
    <m/>
    <d v="2025-01-29T00:00:00"/>
    <d v="2025-02-13T00:00:00"/>
    <d v="2025-02-04T00:00:00"/>
    <d v="2025-04-01T00:00:00"/>
    <d v="2025-02-11T00:00:00"/>
    <m/>
    <d v="2025-02-07T00:00:00"/>
    <d v="2025-02-05T00:00:00"/>
    <m/>
    <d v="2025-02-11T00:00:00"/>
    <d v="2025-05-06T00:00:00"/>
    <d v="2025-02-05T00:00:00"/>
    <d v="2025-02-21T00:00:00"/>
    <s v="Sim"/>
    <m/>
    <m/>
    <m/>
    <m/>
    <d v="2025-01-30T00:00:00"/>
    <m/>
    <d v="2025-02-24T00:00:00"/>
    <m/>
    <m/>
    <d v="2025-02-24T00:00:00"/>
    <d v="2025-02-04T00:00:00"/>
    <d v="2025-05-06T00:00:00"/>
    <d v="2025-06-12T00:00:00"/>
    <d v="2025-06-12T00:00:00"/>
    <d v="2026-01-22T00:00:00"/>
    <d v="2025-02-05T00:00:00"/>
    <d v="2026-01-22T00:00:00"/>
    <m/>
    <m/>
    <m/>
    <m/>
    <m/>
    <m/>
    <m/>
    <m/>
    <n v="39142"/>
    <s v="Sim"/>
    <s v="FINALIZADO"/>
    <m/>
    <m/>
    <m/>
    <n v="4105.57"/>
    <m/>
    <s v="Não tem"/>
    <s v="CADASTRO VALIDADO"/>
    <s v="FINALIZADO"/>
    <s v="FINALIZADO - SEM FIADOR"/>
    <s v="SIM"/>
  </r>
  <r>
    <n v="4208"/>
    <x v="1"/>
    <n v="5163"/>
    <x v="14"/>
    <s v="Etapa Unica"/>
    <s v="BLOCO I"/>
    <n v="303"/>
    <s v="FORMOSA"/>
    <s v="MARCO DANIEL RODRIGUES DE SOUZA"/>
    <s v="&quot;71009748106&quot;"/>
    <x v="0"/>
    <x v="40"/>
    <s v="Não"/>
    <s v="Não"/>
    <s v="Não"/>
    <s v="Não"/>
    <s v="Não"/>
    <s v="Não"/>
    <s v="Não"/>
    <n v="160165.56"/>
    <n v="0"/>
    <n v="0"/>
    <n v="0"/>
    <n v="0"/>
    <n v="0"/>
    <n v="0"/>
    <n v="0"/>
    <n v="0"/>
    <m/>
    <m/>
    <s v="Contrato Adimplente"/>
    <m/>
    <m/>
    <n v="0"/>
    <m/>
    <x v="1"/>
    <d v="2025-02-04T00:00:00"/>
    <m/>
    <m/>
    <m/>
    <m/>
    <s v="CAIXA CREDFÁCIL"/>
    <m/>
    <m/>
    <m/>
    <d v="2025-02-28T00:00:00"/>
    <d v="2025-02-28T00:00:00"/>
    <s v="DISTRATO"/>
    <d v="2025-01-31T00:00:00"/>
    <n v="33804"/>
    <n v="229933.54"/>
    <m/>
    <s v="FSA011"/>
    <n v="33804"/>
    <m/>
    <s v="Formosa"/>
    <s v="Goiás"/>
    <n v="5561998615459"/>
    <s v="Rua 4 QD B"/>
    <n v="73808730"/>
    <s v="Setor Bela Vista"/>
    <s v="marcodaniellfsa@gmail.com"/>
    <m/>
    <n v="26300"/>
    <m/>
    <m/>
    <m/>
    <m/>
    <n v="4097"/>
    <n v="6400"/>
    <s v="Auxiliar"/>
    <d v="2025-01-31T00:00:00"/>
    <m/>
    <m/>
    <s v="sim"/>
    <m/>
    <s v="MP147516"/>
    <d v="2025-01-31T00:00:00"/>
    <m/>
    <m/>
    <d v="2025-02-06T00:00:00"/>
    <m/>
    <m/>
    <d v="2025-01-31T00:00:00"/>
    <m/>
    <m/>
    <m/>
    <m/>
    <m/>
    <d v="2025-02-08T00:00:00"/>
    <m/>
    <d v="2025-02-06T00:00:00"/>
    <m/>
    <m/>
    <m/>
    <d v="2025-02-07T00:00:00"/>
    <d v="2025-02-04T00:00:00"/>
    <m/>
    <m/>
    <m/>
    <d v="2025-02-04T00:00:00"/>
    <m/>
    <s v="Sim"/>
    <m/>
    <m/>
    <m/>
    <m/>
    <d v="2025-02-20T00:00:00"/>
    <m/>
    <m/>
    <m/>
    <m/>
    <m/>
    <d v="2025-01-31T00:00:00"/>
    <m/>
    <m/>
    <m/>
    <m/>
    <d v="2025-02-20T00:00:00"/>
    <m/>
    <m/>
    <m/>
    <m/>
    <m/>
    <m/>
    <m/>
    <m/>
    <m/>
    <m/>
    <m/>
    <m/>
    <m/>
    <m/>
    <m/>
    <m/>
    <m/>
    <s v="Não tem"/>
    <m/>
    <m/>
    <m/>
    <s v="SIM"/>
  </r>
  <r>
    <n v="4209"/>
    <x v="1"/>
    <n v="5158"/>
    <x v="5"/>
    <s v="Etapa Unica"/>
    <s v="BLOCO D"/>
    <n v="201"/>
    <s v="ÁGUAS LINDAS"/>
    <s v="ARTHUR MACIEL DA SILVA"/>
    <s v="&quot;07895893114&quot;"/>
    <x v="7"/>
    <x v="70"/>
    <s v="Não"/>
    <s v="Não"/>
    <s v="Não"/>
    <s v="Não"/>
    <s v="Não"/>
    <s v="Não"/>
    <s v="Não"/>
    <n v="169788.36"/>
    <n v="857.46"/>
    <n v="0"/>
    <n v="149689.29"/>
    <n v="10904"/>
    <n v="0"/>
    <n v="160593.29"/>
    <n v="0"/>
    <n v="0"/>
    <m/>
    <m/>
    <s v="Contrato Adimplente"/>
    <m/>
    <m/>
    <n v="0"/>
    <m/>
    <x v="1"/>
    <d v="2025-02-04T00:00:00"/>
    <m/>
    <m/>
    <m/>
    <m/>
    <s v="Endy Carvalho Consultoria imobiliária"/>
    <m/>
    <m/>
    <m/>
    <d v="2025-02-14T00:00:00"/>
    <d v="2025-02-14T00:00:00"/>
    <s v="DISTRATO"/>
    <d v="2025-01-29T00:00:00"/>
    <n v="33803"/>
    <n v="219967"/>
    <m/>
    <s v="AGL29"/>
    <n v="33803"/>
    <m/>
    <s v="Águas Lindas de Goiás"/>
    <s v="Goiás"/>
    <n v="5561992122613"/>
    <s v="QUADRA 98  LT"/>
    <n v="72910001"/>
    <s v="CIDADE DO ENTORNO"/>
    <s v="arthur.profissional3585@gmail.com"/>
    <m/>
    <n v="2858.2"/>
    <d v="2025-07-28T00:00:00"/>
    <m/>
    <s v="Gledson Carlos da Silva leandro (Gestor): Voltei para fase em andamento repasse considerando que o cliente desistiu do processo habitacional em fase de assinatura. Peço a formalização do distrato. "/>
    <s v="10/02/2025 às 15h39"/>
    <n v="3368"/>
    <n v="6399"/>
    <s v="Promotor"/>
    <d v="2025-01-29T00:00:00"/>
    <m/>
    <m/>
    <m/>
    <m/>
    <s v="MP140416"/>
    <d v="2025-01-29T00:00:00"/>
    <m/>
    <m/>
    <d v="2025-02-04T00:00:00"/>
    <m/>
    <m/>
    <d v="2025-01-29T00:00:00"/>
    <m/>
    <m/>
    <m/>
    <m/>
    <m/>
    <d v="2025-01-29T00:00:00"/>
    <m/>
    <d v="2025-02-04T00:00:00"/>
    <m/>
    <m/>
    <m/>
    <d v="2025-02-07T00:00:00"/>
    <d v="2025-02-05T00:00:00"/>
    <m/>
    <m/>
    <m/>
    <d v="2025-02-05T00:00:00"/>
    <m/>
    <s v="Sim"/>
    <m/>
    <m/>
    <m/>
    <m/>
    <d v="2025-02-03T00:00:00"/>
    <m/>
    <m/>
    <m/>
    <m/>
    <m/>
    <d v="2025-02-04T00:00:00"/>
    <m/>
    <m/>
    <m/>
    <m/>
    <d v="2025-02-05T00:00:00"/>
    <m/>
    <m/>
    <m/>
    <m/>
    <m/>
    <m/>
    <m/>
    <m/>
    <m/>
    <m/>
    <m/>
    <m/>
    <m/>
    <m/>
    <m/>
    <m/>
    <m/>
    <s v="Não tem"/>
    <s v="CADASTRO VALIDADO"/>
    <s v="DESISTIU DE ASSINAR NO BANCO."/>
    <s v="FINALIZADO - SEM FIADOR"/>
    <s v="SIM"/>
  </r>
  <r>
    <n v="4210"/>
    <x v="0"/>
    <n v="5143"/>
    <x v="14"/>
    <s v="Etapa Unica"/>
    <s v="BLOCO H"/>
    <n v="304"/>
    <s v="FORMOSA"/>
    <s v="ALLEPHE RHAUAN FEITOSA LIMA"/>
    <s v="&quot;07999137154&quot;"/>
    <x v="0"/>
    <x v="57"/>
    <s v="Não"/>
    <s v="Não"/>
    <s v="Não"/>
    <s v="Não"/>
    <s v="Não"/>
    <s v="Não"/>
    <s v="Não"/>
    <n v="162192.56"/>
    <n v="0"/>
    <n v="0"/>
    <n v="0"/>
    <n v="0"/>
    <n v="0"/>
    <n v="0"/>
    <n v="0"/>
    <n v="0"/>
    <m/>
    <m/>
    <s v="Contrato Adimplente"/>
    <m/>
    <d v="2025-03-18T00:00:00"/>
    <n v="2971.71"/>
    <d v="2025-02-12T00:00:00"/>
    <x v="2"/>
    <d v="2025-02-04T00:00:00"/>
    <m/>
    <m/>
    <m/>
    <m/>
    <s v="CAIXA CREDFÁCIL"/>
    <m/>
    <m/>
    <m/>
    <d v="2025-10-13T00:00:00"/>
    <d v="2025-10-13T00:00:00"/>
    <s v="VENDA FINALIZADA"/>
    <d v="2025-01-25T00:00:00"/>
    <n v="33918"/>
    <n v="219932.34"/>
    <m/>
    <s v="FSA011"/>
    <n v="33918"/>
    <s v="EDINEUSA LIMA DE OLIVEIRA DA SILVA - 00733797199"/>
    <s v="Formosa"/>
    <s v="Goiás"/>
    <n v="5561998072205"/>
    <s v="Avenida C Q22"/>
    <n v="73808325"/>
    <s v="Parque Vila Verde"/>
    <s v="allepherhauan@gmail.com"/>
    <m/>
    <n v="2550"/>
    <m/>
    <m/>
    <m/>
    <m/>
    <n v="4108"/>
    <n v="6402"/>
    <s v="Contador"/>
    <d v="2025-02-11T00:00:00"/>
    <m/>
    <m/>
    <s v="sim"/>
    <m/>
    <s v="MP147515"/>
    <d v="2025-02-11T00:00:00"/>
    <m/>
    <m/>
    <d v="2025-02-05T00:00:00"/>
    <s v="Sim"/>
    <m/>
    <d v="2025-02-11T00:00:00"/>
    <m/>
    <m/>
    <m/>
    <d v="2025-02-27T00:00:00"/>
    <m/>
    <d v="2025-02-11T00:00:00"/>
    <d v="2025-03-12T00:00:00"/>
    <d v="2025-02-05T00:00:00"/>
    <d v="2025-04-01T00:00:00"/>
    <d v="2025-02-14T00:00:00"/>
    <m/>
    <d v="2025-02-07T00:00:00"/>
    <d v="2025-02-04T00:00:00"/>
    <m/>
    <d v="2025-02-24T00:00:00"/>
    <d v="2025-05-07T00:00:00"/>
    <d v="2025-02-04T00:00:00"/>
    <m/>
    <s v="Sim"/>
    <m/>
    <m/>
    <m/>
    <m/>
    <d v="2025-02-14T00:00:00"/>
    <m/>
    <m/>
    <m/>
    <m/>
    <d v="2025-03-19T00:00:00"/>
    <d v="2025-01-31T00:00:00"/>
    <d v="2025-05-09T00:00:00"/>
    <d v="2025-06-10T00:00:00"/>
    <d v="2025-07-24T00:00:00"/>
    <d v="2025-08-12T00:00:00"/>
    <d v="2025-02-04T00:00:00"/>
    <d v="2025-08-20T00:00:00"/>
    <m/>
    <m/>
    <m/>
    <m/>
    <m/>
    <m/>
    <m/>
    <m/>
    <n v="552"/>
    <m/>
    <m/>
    <m/>
    <m/>
    <m/>
    <n v="2007.29"/>
    <m/>
    <s v="Não tem"/>
    <m/>
    <m/>
    <m/>
    <s v="SIM"/>
  </r>
  <r>
    <n v="4211"/>
    <x v="0"/>
    <n v="5165"/>
    <x v="14"/>
    <s v="Etapa Unica"/>
    <s v="BLOCO C"/>
    <n v="2"/>
    <s v="FORMOSA"/>
    <s v="SEBASTIAO ANTONIO DA SILVA NETO"/>
    <s v="&quot;06883825177&quot;"/>
    <x v="1"/>
    <x v="21"/>
    <s v="Não"/>
    <s v="Não"/>
    <s v="Não"/>
    <s v="Não"/>
    <s v="Não"/>
    <s v="Não"/>
    <s v="Não"/>
    <n v="164200"/>
    <n v="0"/>
    <n v="0"/>
    <n v="0"/>
    <n v="0"/>
    <n v="0"/>
    <n v="0"/>
    <n v="0"/>
    <n v="0"/>
    <m/>
    <m/>
    <s v="Contrato Adimplente"/>
    <m/>
    <d v="2025-03-19T00:00:00"/>
    <n v="3373.22"/>
    <d v="2025-02-21T00:00:00"/>
    <x v="2"/>
    <d v="2025-02-05T00:00:00"/>
    <m/>
    <m/>
    <m/>
    <m/>
    <s v="CAIXA CREDFÁCIL"/>
    <m/>
    <m/>
    <m/>
    <d v="2025-10-13T00:00:00"/>
    <d v="2025-10-13T00:00:00"/>
    <s v="VENDA FINALIZADA"/>
    <d v="2025-01-31T00:00:00"/>
    <n v="33923"/>
    <n v="225000"/>
    <m/>
    <s v="FSA011"/>
    <n v="33923"/>
    <s v="JOAO DOS SANTOS ARAUJO NETO - 07826436125"/>
    <s v="Formosa"/>
    <s v="Goiás"/>
    <n v="5561995919348"/>
    <s v="AVENIDA 01 Q 10 L 13"/>
    <n v="73805640"/>
    <s v="PARQUE DAS LARANJEIRAS"/>
    <s v="silva.soadsn@gmail.com"/>
    <m/>
    <n v="2638.52"/>
    <m/>
    <m/>
    <m/>
    <m/>
    <n v="4180"/>
    <n v="6404"/>
    <s v="Administrador"/>
    <d v="2025-02-13T00:00:00"/>
    <n v="882.89"/>
    <m/>
    <s v="sim"/>
    <m/>
    <s v="MP147517"/>
    <d v="2025-02-14T00:00:00"/>
    <m/>
    <m/>
    <d v="2025-02-06T00:00:00"/>
    <s v="Sim"/>
    <s v="3340 3342 731"/>
    <d v="2025-02-14T00:00:00"/>
    <m/>
    <m/>
    <m/>
    <d v="2025-03-13T00:00:00"/>
    <m/>
    <d v="2025-02-14T00:00:00"/>
    <d v="2025-03-14T00:00:00"/>
    <d v="2025-02-06T00:00:00"/>
    <d v="2025-03-21T00:00:00"/>
    <d v="2025-02-27T00:00:00"/>
    <m/>
    <d v="2025-02-07T00:00:00"/>
    <d v="2025-02-14T00:00:00"/>
    <m/>
    <d v="2025-03-10T00:00:00"/>
    <d v="2025-05-07T00:00:00"/>
    <d v="2025-02-14T00:00:00"/>
    <m/>
    <s v="Sim"/>
    <m/>
    <m/>
    <m/>
    <m/>
    <d v="2025-02-14T00:00:00"/>
    <m/>
    <d v="2025-04-01T00:00:00"/>
    <m/>
    <m/>
    <d v="2025-04-04T00:00:00"/>
    <d v="2025-02-07T00:00:00"/>
    <d v="2025-05-09T00:00:00"/>
    <d v="2025-06-25T00:00:00"/>
    <d v="2025-07-24T00:00:00"/>
    <d v="2025-08-12T00:00:00"/>
    <d v="2025-02-14T00:00:00"/>
    <d v="2025-08-20T00:00:00"/>
    <m/>
    <m/>
    <m/>
    <m/>
    <m/>
    <m/>
    <m/>
    <m/>
    <n v="752"/>
    <m/>
    <m/>
    <m/>
    <m/>
    <m/>
    <n v="1945.85"/>
    <m/>
    <s v="Não tem"/>
    <m/>
    <m/>
    <m/>
    <s v="SIM"/>
  </r>
  <r>
    <n v="4212"/>
    <x v="0"/>
    <n v="5154"/>
    <x v="14"/>
    <s v="Etapa Unica"/>
    <s v="BLOCO I"/>
    <n v="304"/>
    <s v="FORMOSA"/>
    <s v="DIEGO PINHEIRO DO NASCIMENTO"/>
    <s v="&quot;06177677347&quot;"/>
    <x v="0"/>
    <x v="42"/>
    <s v="Não"/>
    <s v="Não"/>
    <s v="Não"/>
    <s v="Não"/>
    <s v="Não"/>
    <s v="Não"/>
    <s v="Não"/>
    <n v="164200"/>
    <n v="0"/>
    <n v="0"/>
    <n v="0"/>
    <n v="0"/>
    <n v="0"/>
    <n v="0"/>
    <n v="0"/>
    <n v="0"/>
    <m/>
    <m/>
    <s v="Contrato Adimplente"/>
    <m/>
    <d v="2025-03-18T00:00:00"/>
    <n v="2867.65"/>
    <d v="2025-02-12T00:00:00"/>
    <x v="2"/>
    <d v="2025-02-05T00:00:00"/>
    <m/>
    <m/>
    <m/>
    <m/>
    <s v="CAIXA CREDFÁCIL"/>
    <m/>
    <m/>
    <m/>
    <d v="2025-10-13T00:00:00"/>
    <d v="2025-10-13T00:00:00"/>
    <s v="VENDA FINALIZADA"/>
    <d v="2025-01-28T00:00:00"/>
    <n v="33922"/>
    <n v="221040"/>
    <m/>
    <s v="FSA011"/>
    <n v="33922"/>
    <m/>
    <s v="Formosa"/>
    <s v="Goiás"/>
    <n v="5561998465687"/>
    <s v="Rua Presidente Venceslau Bráz, Q 10 L 10"/>
    <n v="73805335"/>
    <s v="Setor Pampulha"/>
    <s v="pinheirodiego510@gmail.com"/>
    <m/>
    <n v="2498.0100000000002"/>
    <m/>
    <m/>
    <s v="Regiane Monique S S Silva (Gestor): Kit registro solicitado ao responsável na data de hoje. "/>
    <s v="18/02/2025 às 17h56"/>
    <n v="4098"/>
    <n v="6403"/>
    <s v="Auxiliar"/>
    <d v="2025-02-04T00:00:00"/>
    <m/>
    <m/>
    <s v="sim"/>
    <m/>
    <s v="MP147518"/>
    <d v="2025-02-04T00:00:00"/>
    <m/>
    <m/>
    <d v="2025-02-06T00:00:00"/>
    <s v="Sim"/>
    <m/>
    <d v="2025-02-04T00:00:00"/>
    <m/>
    <m/>
    <m/>
    <d v="2025-03-11T00:00:00"/>
    <m/>
    <d v="2025-02-04T00:00:00"/>
    <d v="2025-03-11T00:00:00"/>
    <d v="2025-02-06T00:00:00"/>
    <d v="2025-04-01T00:00:00"/>
    <d v="2025-02-14T00:00:00"/>
    <m/>
    <d v="2025-02-07T00:00:00"/>
    <d v="2025-02-07T00:00:00"/>
    <m/>
    <d v="2025-02-24T00:00:00"/>
    <d v="2025-05-07T00:00:00"/>
    <d v="2025-02-07T00:00:00"/>
    <m/>
    <m/>
    <m/>
    <m/>
    <m/>
    <m/>
    <d v="2025-02-20T00:00:00"/>
    <m/>
    <m/>
    <m/>
    <m/>
    <d v="2025-03-19T00:00:00"/>
    <d v="2025-02-06T00:00:00"/>
    <d v="2025-05-09T00:00:00"/>
    <d v="2025-07-10T00:00:00"/>
    <d v="2025-07-24T00:00:00"/>
    <d v="2025-08-12T00:00:00"/>
    <d v="2025-02-07T00:00:00"/>
    <d v="2025-08-20T00:00:00"/>
    <m/>
    <m/>
    <m/>
    <m/>
    <m/>
    <m/>
    <m/>
    <m/>
    <n v="550"/>
    <m/>
    <m/>
    <m/>
    <m/>
    <m/>
    <n v="1992.38"/>
    <m/>
    <s v="Não tem"/>
    <m/>
    <m/>
    <m/>
    <s v="SIM"/>
  </r>
  <r>
    <n v="4213"/>
    <x v="2"/>
    <n v="5171"/>
    <x v="7"/>
    <s v="Etapa Unica"/>
    <s v="BLOCO B"/>
    <s v="APTO 4"/>
    <s v="FORMOSA"/>
    <s v="IAGO SANTOS BARROS"/>
    <s v="&quot;06524223144&quot;"/>
    <x v="0"/>
    <x v="1"/>
    <s v="Não"/>
    <s v="Não"/>
    <s v="Não"/>
    <s v="Não"/>
    <s v="Não"/>
    <s v="Não"/>
    <s v="Não"/>
    <n v="160905.56"/>
    <n v="0"/>
    <n v="0"/>
    <n v="0"/>
    <n v="0"/>
    <n v="0"/>
    <n v="0"/>
    <n v="0"/>
    <n v="0"/>
    <m/>
    <m/>
    <s v="Contrato Adimplente"/>
    <m/>
    <d v="2025-03-18T00:00:00"/>
    <n v="2971.71"/>
    <d v="2025-02-20T00:00:00"/>
    <x v="2"/>
    <d v="2025-02-06T00:00:00"/>
    <m/>
    <m/>
    <m/>
    <m/>
    <s v="CAIXA CREDFÁCIL"/>
    <m/>
    <m/>
    <m/>
    <d v="2025-06-25T00:00:00"/>
    <d v="2025-11-13T00:00:00"/>
    <s v="VENDA FINALIZADA"/>
    <d v="2025-02-07T00:00:00"/>
    <n v="33924"/>
    <n v="245025.56"/>
    <m/>
    <s v="FSA010"/>
    <n v="33924"/>
    <s v="DALMI GONCALVES DOS SANTOS - 55982298115"/>
    <s v="Formosa"/>
    <s v="Goiás"/>
    <n v="5561998585127"/>
    <s v="Rua Particular Q 58"/>
    <n v="73813814"/>
    <s v="Parque Lago"/>
    <s v="iagosantosb6@gmail.com"/>
    <m/>
    <n v="2600"/>
    <m/>
    <m/>
    <m/>
    <m/>
    <n v="3614"/>
    <n v="6405"/>
    <s v="Auxiliar"/>
    <d v="2025-02-11T00:00:00"/>
    <n v="879.02"/>
    <m/>
    <s v="sim"/>
    <m/>
    <s v="MP143301"/>
    <d v="2025-02-11T00:00:00"/>
    <m/>
    <m/>
    <d v="2025-02-06T00:00:00"/>
    <s v="Sim"/>
    <s v="3247 3250 3252"/>
    <d v="2025-02-11T00:00:00"/>
    <m/>
    <m/>
    <m/>
    <d v="2025-02-27T00:00:00"/>
    <m/>
    <d v="2025-02-11T00:00:00"/>
    <d v="2025-03-12T00:00:00"/>
    <d v="2025-02-06T00:00:00"/>
    <d v="2025-04-01T00:00:00"/>
    <d v="2025-02-21T00:00:00"/>
    <m/>
    <d v="2025-02-07T00:00:00"/>
    <d v="2025-02-19T00:00:00"/>
    <m/>
    <d v="2025-02-26T00:00:00"/>
    <d v="2025-05-06T00:00:00"/>
    <d v="2025-02-19T00:00:00"/>
    <m/>
    <s v="Sim"/>
    <m/>
    <m/>
    <m/>
    <m/>
    <d v="2025-02-21T00:00:00"/>
    <m/>
    <m/>
    <m/>
    <m/>
    <d v="2025-03-19T00:00:00"/>
    <d v="2025-02-07T00:00:00"/>
    <d v="2025-05-06T00:00:00"/>
    <d v="2025-05-20T00:00:00"/>
    <d v="2025-09-18T00:00:00"/>
    <m/>
    <d v="2025-02-19T00:00:00"/>
    <m/>
    <m/>
    <m/>
    <m/>
    <m/>
    <m/>
    <m/>
    <m/>
    <m/>
    <m/>
    <m/>
    <m/>
    <m/>
    <m/>
    <m/>
    <n v="2012.5"/>
    <m/>
    <s v="Não tem"/>
    <m/>
    <m/>
    <m/>
    <s v="SIM"/>
  </r>
  <r>
    <n v="4214"/>
    <x v="0"/>
    <n v="5160"/>
    <x v="13"/>
    <s v="Etapa Unica"/>
    <s v="BLOCO K"/>
    <n v="303"/>
    <s v="ÁGUAS LINDAS"/>
    <s v="ELIAN ANTUNES AMARAL"/>
    <s v="&quot;07331839136&quot;"/>
    <x v="6"/>
    <x v="41"/>
    <s v="Não"/>
    <s v="Não"/>
    <s v="Não"/>
    <s v="Sim"/>
    <s v="Sim"/>
    <s v="Não"/>
    <s v="Não"/>
    <n v="134595.79"/>
    <n v="0"/>
    <n v="0"/>
    <n v="88635.88"/>
    <n v="45966"/>
    <n v="0"/>
    <n v="134601.88"/>
    <n v="0"/>
    <n v="0"/>
    <m/>
    <n v="8787722396647"/>
    <s v="Contrato Adimplente"/>
    <m/>
    <d v="2025-02-21T00:00:00"/>
    <n v="2532.9899999999998"/>
    <d v="2025-02-14T00:00:00"/>
    <x v="2"/>
    <d v="2025-02-07T00:00:00"/>
    <m/>
    <m/>
    <m/>
    <m/>
    <s v="GRUPO IMERGE"/>
    <s v="Coordenação - Crédito"/>
    <m/>
    <m/>
    <d v="2026-01-26T00:00:00"/>
    <d v="2026-01-26T00:00:00"/>
    <s v="VENDA FINALIZADA"/>
    <d v="2025-01-30T00:00:00"/>
    <n v="33963"/>
    <n v="190444.79"/>
    <m/>
    <s v="AGL30 -"/>
    <n v="33963"/>
    <m/>
    <s v="Brasília"/>
    <s v="Distrito Federal"/>
    <n v="5561993261023"/>
    <s v="SHSN CH 111 LOTE"/>
    <n v="72236800"/>
    <s v="Ceilândia Sul (Ceilândia)"/>
    <s v="elyanantunes155@gmail.com"/>
    <m/>
    <n v="1823.33"/>
    <m/>
    <m/>
    <m/>
    <m/>
    <n v="4049"/>
    <n v="6409"/>
    <s v="Operador de Loja"/>
    <d v="2025-02-06T00:00:00"/>
    <m/>
    <m/>
    <m/>
    <m/>
    <s v="MP147913"/>
    <d v="2025-02-06T00:00:00"/>
    <d v="2025-02-14T00:00:00"/>
    <s v="AC005150182"/>
    <d v="2025-02-06T00:00:00"/>
    <s v="Sim"/>
    <m/>
    <d v="2025-02-06T00:00:00"/>
    <m/>
    <m/>
    <m/>
    <d v="2025-02-17T00:00:00"/>
    <m/>
    <d v="2025-02-06T00:00:00"/>
    <d v="2025-02-18T00:00:00"/>
    <d v="2025-02-06T00:00:00"/>
    <d v="2025-04-01T00:00:00"/>
    <d v="2025-02-14T00:00:00"/>
    <m/>
    <d v="2025-02-07T00:00:00"/>
    <d v="2025-02-07T00:00:00"/>
    <m/>
    <d v="2025-02-14T00:00:00"/>
    <d v="2025-04-08T00:00:00"/>
    <d v="2025-02-07T00:00:00"/>
    <d v="2025-02-20T00:00:00"/>
    <s v="Sim"/>
    <m/>
    <m/>
    <m/>
    <m/>
    <d v="2025-02-07T00:00:00"/>
    <m/>
    <d v="2025-02-21T00:00:00"/>
    <m/>
    <m/>
    <d v="2025-02-25T00:00:00"/>
    <d v="2025-02-04T00:00:00"/>
    <d v="2025-04-10T00:00:00"/>
    <d v="2025-04-25T00:00:00"/>
    <d v="2025-05-15T00:00:00"/>
    <d v="2026-01-08T00:00:00"/>
    <d v="2025-02-07T00:00:00"/>
    <d v="2026-01-08T00:00:00"/>
    <m/>
    <m/>
    <m/>
    <m/>
    <m/>
    <m/>
    <m/>
    <m/>
    <n v="38316"/>
    <m/>
    <s v="FINALIZADO"/>
    <m/>
    <m/>
    <m/>
    <n v="3805.57"/>
    <s v="COMPROVANTE ANEXADO EM RESERVA"/>
    <s v="Pago"/>
    <s v="CADASTRO VALIDADO"/>
    <s v="FINALIZADO"/>
    <s v="FINALIZADO - SEM FIADOR"/>
    <s v="SIM"/>
  </r>
  <r>
    <n v="4215"/>
    <x v="1"/>
    <n v="5150"/>
    <x v="13"/>
    <s v="Etapa Unica"/>
    <s v="BLOCO A"/>
    <n v="104"/>
    <s v="ÁGUAS LINDAS"/>
    <s v="MANUELLA FERNANDA ALVES ALBERNAZ"/>
    <s v="&quot;05568015120&quot;"/>
    <x v="6"/>
    <x v="41"/>
    <s v="Não"/>
    <s v="Não"/>
    <s v="Não"/>
    <s v="Não"/>
    <s v="Não"/>
    <s v="Não"/>
    <s v="Não"/>
    <n v="155518.57999999999"/>
    <n v="0"/>
    <n v="0"/>
    <n v="128000"/>
    <n v="23000"/>
    <n v="0"/>
    <n v="151000"/>
    <n v="0"/>
    <n v="0"/>
    <m/>
    <m/>
    <s v="Contrato Adimplente"/>
    <m/>
    <m/>
    <n v="0"/>
    <m/>
    <x v="1"/>
    <d v="2025-02-07T00:00:00"/>
    <m/>
    <m/>
    <m/>
    <m/>
    <s v="GRUPO IMERGE"/>
    <s v="Coordenação - Crédito"/>
    <m/>
    <m/>
    <d v="2025-03-13T00:00:00"/>
    <d v="2025-03-13T00:00:00"/>
    <s v="DISTRATO"/>
    <d v="2025-01-28T00:00:00"/>
    <n v="33946"/>
    <n v="201318.58"/>
    <m/>
    <s v="AGL30 -"/>
    <n v="33946"/>
    <m/>
    <s v="Valparaíso de Goiás"/>
    <s v="Goiás"/>
    <n v="5561986523484"/>
    <s v="RUA ETAPA D QD. 04"/>
    <m/>
    <s v="VALPARAIZO I - ETAPA D"/>
    <s v="manuellafernanda345@gmail.com"/>
    <m/>
    <n v="1910"/>
    <m/>
    <m/>
    <s v="Gledson Carlos da Silva leandro (Gestor): Voltei a fase em andamento repasse pois a cliente foi reprovada na fase do dossiê na agencia. Foi solicitado o distrato e aguardo a formalização."/>
    <s v="13/02/2025 às 14h24"/>
    <n v="3882"/>
    <n v="6408"/>
    <s v="Autônomo(a)"/>
    <d v="2025-02-04T00:00:00"/>
    <m/>
    <m/>
    <m/>
    <m/>
    <s v="MP147914"/>
    <d v="2025-02-04T00:00:00"/>
    <m/>
    <m/>
    <d v="2025-02-06T00:00:00"/>
    <m/>
    <m/>
    <d v="2025-02-04T00:00:00"/>
    <m/>
    <m/>
    <m/>
    <m/>
    <m/>
    <d v="2025-02-04T00:00:00"/>
    <m/>
    <d v="2025-02-06T00:00:00"/>
    <m/>
    <m/>
    <m/>
    <d v="2025-02-07T00:00:00"/>
    <d v="2025-02-07T00:00:00"/>
    <m/>
    <m/>
    <m/>
    <d v="2025-02-07T00:00:00"/>
    <m/>
    <s v="Sim"/>
    <m/>
    <m/>
    <m/>
    <m/>
    <d v="2025-02-07T00:00:00"/>
    <m/>
    <m/>
    <m/>
    <m/>
    <m/>
    <d v="2025-02-04T00:00:00"/>
    <m/>
    <m/>
    <m/>
    <m/>
    <d v="2025-02-07T00:00:00"/>
    <m/>
    <m/>
    <m/>
    <m/>
    <m/>
    <m/>
    <m/>
    <m/>
    <m/>
    <m/>
    <m/>
    <m/>
    <m/>
    <m/>
    <m/>
    <m/>
    <m/>
    <s v="Não tem"/>
    <s v="CADASTRO VALIDADO"/>
    <s v="AGUARDANDO VALIDAÇÃO DE ESPELHO"/>
    <s v="FINALIZADO - SEM FIADOR"/>
    <s v="SIM"/>
  </r>
  <r>
    <n v="4216"/>
    <x v="0"/>
    <n v="5092"/>
    <x v="13"/>
    <s v="Etapa Unica"/>
    <s v="BLOCO E"/>
    <n v="202"/>
    <s v="ÁGUAS LINDAS"/>
    <s v="VINICIOS ALMADA ALVES"/>
    <s v="&quot;05328948394&quot;"/>
    <x v="3"/>
    <x v="83"/>
    <s v="Não"/>
    <s v="Não"/>
    <s v="Não"/>
    <s v="Sim"/>
    <s v="Sim"/>
    <s v="Não"/>
    <s v="Não"/>
    <n v="140285"/>
    <n v="441.4"/>
    <n v="67614.929999999993"/>
    <n v="85286.67"/>
    <n v="55000"/>
    <n v="0"/>
    <n v="140286.67000000001"/>
    <n v="0"/>
    <n v="0"/>
    <m/>
    <n v="8787722267383"/>
    <s v="Contrato Adimplente"/>
    <m/>
    <d v="2025-02-26T00:00:00"/>
    <n v="2532.9899999999998"/>
    <d v="2025-02-13T00:00:00"/>
    <x v="2"/>
    <d v="2025-02-07T00:00:00"/>
    <m/>
    <m/>
    <m/>
    <m/>
    <s v="Endy Carvalho Consultoria imobiliária"/>
    <m/>
    <m/>
    <m/>
    <d v="2026-02-24T00:00:00"/>
    <d v="2026-02-24T00:00:00"/>
    <s v="VENDA FINALIZADA"/>
    <d v="2025-01-10T00:00:00"/>
    <n v="33945"/>
    <n v="190000.2"/>
    <m/>
    <s v="AGL30 -"/>
    <n v="33945"/>
    <m/>
    <s v="Águas Lindas de Goiás"/>
    <s v="Goiás"/>
    <n v="5561995086883"/>
    <s v="RUA 23 QD 35 LT 33"/>
    <n v="72910000"/>
    <s v="CAMPING CLUBE NACIONAL"/>
    <s v="viniciusalves1738@gmail.com"/>
    <m/>
    <n v="1471.34"/>
    <d v="2025-06-15T00:00:00"/>
    <m/>
    <m/>
    <m/>
    <n v="3947"/>
    <n v="6407"/>
    <s v="Auxiliar"/>
    <d v="2025-01-10T00:00:00"/>
    <n v="900"/>
    <d v="2025-02-17T00:00:00"/>
    <m/>
    <d v="2025-02-18T00:00:00"/>
    <s v="MP147915"/>
    <d v="2025-01-10T00:00:00"/>
    <d v="2025-02-13T00:00:00"/>
    <s v="AC005150076"/>
    <d v="2025-02-06T00:00:00"/>
    <s v="Sim"/>
    <n v="38312"/>
    <d v="2025-01-10T00:00:00"/>
    <m/>
    <m/>
    <m/>
    <d v="2025-02-17T00:00:00"/>
    <m/>
    <d v="2025-01-10T00:00:00"/>
    <d v="2025-02-18T00:00:00"/>
    <d v="2025-02-06T00:00:00"/>
    <d v="2025-04-01T00:00:00"/>
    <d v="2025-02-14T00:00:00"/>
    <m/>
    <d v="2025-02-07T00:00:00"/>
    <d v="2025-02-11T00:00:00"/>
    <m/>
    <d v="2025-02-14T00:00:00"/>
    <d v="2025-04-08T00:00:00"/>
    <d v="2025-02-11T00:00:00"/>
    <d v="2025-02-25T00:00:00"/>
    <s v="Sim"/>
    <m/>
    <m/>
    <m/>
    <m/>
    <d v="2025-02-06T00:00:00"/>
    <m/>
    <d v="2025-02-26T00:00:00"/>
    <m/>
    <m/>
    <d v="2025-02-26T00:00:00"/>
    <d v="2025-02-07T00:00:00"/>
    <d v="2025-04-10T00:00:00"/>
    <d v="2026-01-15T00:00:00"/>
    <d v="2026-02-02T00:00:00"/>
    <d v="2026-02-06T00:00:00"/>
    <d v="2025-02-11T00:00:00"/>
    <d v="2026-02-06T00:00:00"/>
    <m/>
    <m/>
    <m/>
    <m/>
    <m/>
    <m/>
    <m/>
    <m/>
    <n v="38314"/>
    <m/>
    <s v="FINALIZADO"/>
    <m/>
    <m/>
    <m/>
    <n v="4165.57"/>
    <m/>
    <s v="Não tem"/>
    <s v="AGEHAB VALIDADA"/>
    <s v="FINALIZADO"/>
    <s v="FINALIZADO - SEM FIADOR"/>
    <s v="SIM"/>
  </r>
  <r>
    <n v="4217"/>
    <x v="1"/>
    <n v="5167"/>
    <x v="14"/>
    <s v="Etapa Unica"/>
    <s v="BLOCO I"/>
    <n v="103"/>
    <s v="FORMOSA"/>
    <s v="VIVIA DE SOUZA SANTOS"/>
    <s v="&quot;02613303573&quot;"/>
    <x v="1"/>
    <x v="21"/>
    <s v="Não"/>
    <s v="Não"/>
    <s v="Não"/>
    <s v="Não"/>
    <s v="Não"/>
    <s v="Não"/>
    <s v="Não"/>
    <n v="158046.06"/>
    <n v="828.6"/>
    <n v="0"/>
    <n v="143030.48000000001"/>
    <n v="0"/>
    <n v="0"/>
    <n v="143030.48000000001"/>
    <n v="0"/>
    <n v="0"/>
    <m/>
    <m/>
    <s v="Contrato Adimplente"/>
    <m/>
    <m/>
    <n v="0"/>
    <m/>
    <x v="1"/>
    <d v="2025-02-07T00:00:00"/>
    <m/>
    <m/>
    <m/>
    <m/>
    <s v="Endy Carvalho Consultoria imobiliária"/>
    <m/>
    <m/>
    <m/>
    <d v="2025-03-24T00:00:00"/>
    <d v="2025-03-24T00:00:00"/>
    <s v="DISTRATO"/>
    <d v="2025-01-31T00:00:00"/>
    <n v="33965"/>
    <n v="226510"/>
    <m/>
    <s v="FSA011"/>
    <n v="33965"/>
    <m/>
    <s v="Formosa"/>
    <s v="Goiás"/>
    <n v="5561994628638"/>
    <s v="RUA GOIANIA"/>
    <n v="73807605"/>
    <s v="JARDIM CALIFÓRNIA"/>
    <s v="vivianxsiuzaxsantos@gmail.com"/>
    <m/>
    <n v="2762.01"/>
    <d v="2025-07-27T00:00:00"/>
    <m/>
    <m/>
    <m/>
    <n v="4089"/>
    <n v="6411"/>
    <s v="Gerente"/>
    <m/>
    <m/>
    <m/>
    <m/>
    <m/>
    <s v="MP147519"/>
    <m/>
    <m/>
    <m/>
    <d v="2025-02-07T00:00:00"/>
    <m/>
    <m/>
    <m/>
    <m/>
    <m/>
    <m/>
    <m/>
    <m/>
    <m/>
    <m/>
    <d v="2025-02-07T00:00:00"/>
    <m/>
    <m/>
    <m/>
    <d v="2025-02-10T00:00:00"/>
    <m/>
    <m/>
    <m/>
    <m/>
    <m/>
    <m/>
    <m/>
    <m/>
    <m/>
    <m/>
    <m/>
    <m/>
    <m/>
    <m/>
    <m/>
    <m/>
    <m/>
    <m/>
    <m/>
    <m/>
    <m/>
    <m/>
    <m/>
    <m/>
    <m/>
    <m/>
    <m/>
    <m/>
    <m/>
    <m/>
    <m/>
    <m/>
    <m/>
    <m/>
    <m/>
    <m/>
    <m/>
    <m/>
    <m/>
    <m/>
    <m/>
    <m/>
    <s v="Reavaliar em março."/>
    <m/>
    <s v="SIM"/>
  </r>
  <r>
    <n v="4218"/>
    <x v="2"/>
    <n v="5164"/>
    <x v="7"/>
    <s v="Etapa Unica"/>
    <s v="BLOCO L"/>
    <s v="APTO 4"/>
    <s v="FORMOSA"/>
    <s v="DANIEL ACYOLE BARBOSA DE MORAIS"/>
    <s v="&quot;06870582106&quot;"/>
    <x v="1"/>
    <x v="56"/>
    <s v="Não"/>
    <s v="Não"/>
    <s v="Não"/>
    <s v="Não"/>
    <s v="Não"/>
    <s v="Não"/>
    <s v="Não"/>
    <n v="153662.51999999999"/>
    <n v="0"/>
    <n v="0"/>
    <n v="0"/>
    <n v="0"/>
    <n v="0"/>
    <n v="0"/>
    <n v="0"/>
    <n v="0"/>
    <m/>
    <m/>
    <s v="Contrato Adimplente"/>
    <m/>
    <d v="2025-04-28T00:00:00"/>
    <n v="3042.03"/>
    <d v="2025-03-11T00:00:00"/>
    <x v="2"/>
    <d v="2025-02-07T00:00:00"/>
    <m/>
    <m/>
    <m/>
    <m/>
    <s v="CAIXA CREDFÁCIL"/>
    <m/>
    <m/>
    <m/>
    <d v="2025-06-25T00:00:00"/>
    <d v="2025-11-13T00:00:00"/>
    <s v="VENDA FINALIZADA"/>
    <d v="2025-01-31T00:00:00"/>
    <n v="33964"/>
    <n v="245000"/>
    <m/>
    <s v="FSA010"/>
    <n v="33964"/>
    <s v="GABRIEL BARBOSA DE MORAIS - 71255183110"/>
    <s v="Formosa"/>
    <s v="Goiás"/>
    <n v="5561998595745"/>
    <s v="RUA 01, Q. 15"/>
    <n v="73805365"/>
    <s v="SETOR PAMPULHA"/>
    <s v="danielacyole43@gmail.com"/>
    <m/>
    <n v="2500"/>
    <m/>
    <m/>
    <m/>
    <m/>
    <n v="3766"/>
    <n v="6410"/>
    <s v="Autônomo(a)"/>
    <d v="2025-02-13T00:00:00"/>
    <n v="879.8"/>
    <m/>
    <s v="sim"/>
    <m/>
    <s v="MP143302"/>
    <d v="2025-02-14T00:00:00"/>
    <m/>
    <m/>
    <d v="2025-02-07T00:00:00"/>
    <s v="Sim"/>
    <s v="3353 3355 3357"/>
    <d v="2025-02-14T00:00:00"/>
    <m/>
    <m/>
    <m/>
    <d v="2025-04-07T00:00:00"/>
    <m/>
    <d v="2025-02-21T00:00:00"/>
    <d v="2025-04-07T00:00:00"/>
    <d v="2025-02-07T00:00:00"/>
    <d v="2025-04-01T00:00:00"/>
    <d v="2025-03-13T00:00:00"/>
    <m/>
    <d v="2025-02-11T00:00:00"/>
    <d v="2025-03-10T00:00:00"/>
    <m/>
    <d v="2025-03-18T00:00:00"/>
    <d v="2025-05-06T00:00:00"/>
    <d v="2025-03-10T00:00:00"/>
    <m/>
    <s v="Sim"/>
    <m/>
    <m/>
    <m/>
    <m/>
    <d v="2025-02-13T00:00:00"/>
    <m/>
    <d v="2025-04-28T00:00:00"/>
    <m/>
    <m/>
    <d v="2025-04-30T00:00:00"/>
    <d v="2025-02-07T00:00:00"/>
    <d v="2025-05-06T00:00:00"/>
    <d v="2025-05-20T00:00:00"/>
    <d v="2025-09-18T00:00:00"/>
    <m/>
    <d v="2025-03-06T00:00:00"/>
    <m/>
    <m/>
    <m/>
    <m/>
    <m/>
    <m/>
    <m/>
    <m/>
    <m/>
    <n v="889"/>
    <m/>
    <s v="certidão de debitos municipais positiva"/>
    <s v="demora no recebimento do comprovante"/>
    <m/>
    <m/>
    <n v="1962.85"/>
    <m/>
    <s v="Pago"/>
    <m/>
    <s v="FINALIZADO"/>
    <m/>
    <s v="SIM"/>
  </r>
  <r>
    <n v="4219"/>
    <x v="2"/>
    <n v="4931"/>
    <x v="7"/>
    <s v="Etapa Unica"/>
    <s v="BLOCO M"/>
    <s v="APTO 204"/>
    <s v="FORMOSA"/>
    <s v="GABRIEL VITORINO ROZENO DE SOUSA"/>
    <s v="&quot;07410569174&quot;"/>
    <x v="1"/>
    <x v="3"/>
    <s v="Não"/>
    <s v="Não"/>
    <s v="Não"/>
    <s v="Não"/>
    <s v="Não"/>
    <s v="Não"/>
    <s v="Não"/>
    <n v="161762.12"/>
    <n v="674.27"/>
    <n v="0"/>
    <n v="128560.45"/>
    <n v="25228"/>
    <n v="0"/>
    <n v="153788.45000000001"/>
    <n v="0"/>
    <n v="0"/>
    <m/>
    <n v="8787721877820"/>
    <s v="Contrato Adimplente"/>
    <m/>
    <d v="2025-03-18T00:00:00"/>
    <n v="3285.63"/>
    <d v="2025-02-14T00:00:00"/>
    <x v="2"/>
    <d v="2025-02-07T00:00:00"/>
    <m/>
    <m/>
    <m/>
    <m/>
    <s v="Endy Carvalho Consultoria imobiliária"/>
    <m/>
    <m/>
    <m/>
    <d v="2025-06-25T00:00:00"/>
    <d v="2025-11-13T00:00:00"/>
    <s v="VENDA FINALIZADA"/>
    <d v="2025-01-31T00:00:00"/>
    <n v="33977"/>
    <n v="222000.52"/>
    <m/>
    <s v="FSA010"/>
    <n v="33977"/>
    <m/>
    <s v="Formosa"/>
    <s v="Goiás"/>
    <n v="5561981761086"/>
    <s v="RUA 9A Q 96"/>
    <n v="73802477"/>
    <s v="SETOR SUL"/>
    <s v="gabriel.vitorino007@gmail.com"/>
    <m/>
    <n v="2247.6"/>
    <d v="2025-03-30T00:00:00"/>
    <m/>
    <m/>
    <m/>
    <n v="3788"/>
    <n v="6127"/>
    <s v="Assistente"/>
    <d v="2024-11-28T00:00:00"/>
    <m/>
    <m/>
    <s v="sim"/>
    <m/>
    <s v="MP143303"/>
    <d v="2024-11-28T00:00:00"/>
    <m/>
    <m/>
    <d v="2025-02-07T00:00:00"/>
    <s v="Sim"/>
    <m/>
    <d v="2024-11-28T00:00:00"/>
    <m/>
    <m/>
    <m/>
    <d v="2025-02-27T00:00:00"/>
    <m/>
    <d v="2024-11-28T00:00:00"/>
    <d v="2025-03-12T00:00:00"/>
    <d v="2025-02-08T00:00:00"/>
    <d v="2025-04-01T00:00:00"/>
    <d v="2025-02-19T00:00:00"/>
    <m/>
    <d v="2025-02-11T00:00:00"/>
    <d v="2025-02-07T00:00:00"/>
    <m/>
    <d v="2025-02-26T00:00:00"/>
    <d v="2025-05-06T00:00:00"/>
    <d v="2025-02-07T00:00:00"/>
    <m/>
    <s v="Sim"/>
    <m/>
    <m/>
    <d v="2025-02-12T00:00:00"/>
    <m/>
    <d v="2025-02-14T00:00:00"/>
    <d v="2025-02-12T00:00:00"/>
    <d v="2025-03-18T00:00:00"/>
    <m/>
    <m/>
    <d v="2025-03-19T00:00:00"/>
    <d v="2025-02-06T00:00:00"/>
    <d v="2025-05-06T00:00:00"/>
    <d v="2025-05-20T00:00:00"/>
    <d v="2025-09-18T00:00:00"/>
    <m/>
    <d v="2025-02-07T00:00:00"/>
    <m/>
    <m/>
    <m/>
    <m/>
    <m/>
    <m/>
    <m/>
    <m/>
    <m/>
    <m/>
    <m/>
    <m/>
    <m/>
    <m/>
    <m/>
    <n v="1911.81"/>
    <m/>
    <s v="Pago"/>
    <m/>
    <m/>
    <m/>
    <s v="SIM"/>
  </r>
  <r>
    <n v="4220"/>
    <x v="0"/>
    <n v="5179"/>
    <x v="14"/>
    <s v="Etapa Unica"/>
    <s v="BLOCO A"/>
    <n v="104"/>
    <s v="FORMOSA"/>
    <s v="ANA VITÓRIA FIGUEIREDO FERREIRA"/>
    <s v="&quot;70842803165&quot;"/>
    <x v="1"/>
    <x v="15"/>
    <s v="Não"/>
    <s v="Não"/>
    <s v="Não"/>
    <s v="Não"/>
    <s v="Não"/>
    <s v="Não"/>
    <s v="Não"/>
    <n v="160905.56"/>
    <n v="0"/>
    <n v="0"/>
    <n v="0"/>
    <n v="0"/>
    <n v="0"/>
    <n v="0"/>
    <n v="0"/>
    <n v="0"/>
    <m/>
    <m/>
    <s v="Contrato Adimplente"/>
    <m/>
    <d v="2025-03-20T00:00:00"/>
    <n v="0"/>
    <d v="2025-02-27T00:00:00"/>
    <x v="2"/>
    <d v="2025-02-11T00:00:00"/>
    <m/>
    <m/>
    <m/>
    <m/>
    <s v="CAIXA CREDFÁCIL"/>
    <m/>
    <m/>
    <m/>
    <d v="2025-10-13T00:00:00"/>
    <d v="2025-10-13T00:00:00"/>
    <s v="VENDA FINALIZADA"/>
    <d v="2025-02-12T00:00:00"/>
    <n v="34051"/>
    <n v="219941.34"/>
    <m/>
    <s v="FSA011"/>
    <n v="34051"/>
    <s v="PAULO VINICIUS FIGUEIREDO FERREIRA - 70842799117"/>
    <s v="Formosa"/>
    <s v="Goiás"/>
    <n v="5561998733299"/>
    <s v="RUA TOPAZIO Q 01"/>
    <n v="73807805"/>
    <s v="JARDIM CALIFÓRNIA"/>
    <s v="anavitoriaferrefig@gmail.com"/>
    <m/>
    <n v="2600"/>
    <m/>
    <m/>
    <s v="Aline Pereira - CCA CREDFÁCIL (Correspondente): KIT CAIXA-OK"/>
    <s v="20/02/2025 às 09h46"/>
    <n v="4218"/>
    <n v="5392"/>
    <s v="Caixa"/>
    <d v="2025-02-26T00:00:00"/>
    <n v="893.89"/>
    <m/>
    <s v="sim"/>
    <m/>
    <s v="MP147523"/>
    <d v="2025-02-26T00:00:00"/>
    <m/>
    <m/>
    <d v="2025-02-14T00:00:00"/>
    <s v="Sim"/>
    <s v="649 647 645"/>
    <d v="2025-02-26T00:00:00"/>
    <m/>
    <m/>
    <m/>
    <d v="2025-03-13T00:00:00"/>
    <m/>
    <d v="2025-02-26T00:00:00"/>
    <d v="2025-03-14T00:00:00"/>
    <d v="2025-02-14T00:00:00"/>
    <d v="2025-04-01T00:00:00"/>
    <d v="2025-03-05T00:00:00"/>
    <m/>
    <d v="2025-02-14T00:00:00"/>
    <d v="2025-02-25T00:00:00"/>
    <m/>
    <d v="2025-03-10T00:00:00"/>
    <d v="2025-05-07T00:00:00"/>
    <d v="2025-02-25T00:00:00"/>
    <m/>
    <s v="Sim"/>
    <m/>
    <m/>
    <m/>
    <m/>
    <d v="2025-02-06T00:00:00"/>
    <m/>
    <m/>
    <m/>
    <m/>
    <d v="2025-03-21T00:00:00"/>
    <d v="2025-02-20T00:00:00"/>
    <d v="2025-05-09T00:00:00"/>
    <d v="2025-06-10T00:00:00"/>
    <d v="2025-07-24T00:00:00"/>
    <d v="2025-08-12T00:00:00"/>
    <d v="2025-02-25T00:00:00"/>
    <d v="2025-08-20T00:00:00"/>
    <m/>
    <m/>
    <m/>
    <m/>
    <m/>
    <m/>
    <m/>
    <m/>
    <n v="750"/>
    <m/>
    <m/>
    <m/>
    <m/>
    <m/>
    <n v="2007.29"/>
    <m/>
    <s v="Não tem"/>
    <m/>
    <m/>
    <m/>
    <s v="SIM"/>
  </r>
  <r>
    <n v="4221"/>
    <x v="0"/>
    <n v="5161"/>
    <x v="14"/>
    <s v="Etapa Unica"/>
    <s v="BLOCO I"/>
    <n v="101"/>
    <s v="FORMOSA"/>
    <s v="LUCIANA CAITANO DA SILVA"/>
    <s v="&quot;08972293121&quot;"/>
    <x v="1"/>
    <x v="3"/>
    <s v="Não"/>
    <s v="Não"/>
    <s v="Não"/>
    <s v="Não"/>
    <s v="Não"/>
    <s v="Não"/>
    <s v="Não"/>
    <n v="159278.57"/>
    <n v="0"/>
    <n v="0"/>
    <n v="0"/>
    <n v="0"/>
    <n v="0"/>
    <n v="0"/>
    <n v="0"/>
    <n v="0"/>
    <m/>
    <n v="8787722461880"/>
    <s v="Contrato Adimplente"/>
    <m/>
    <d v="2025-03-18T00:00:00"/>
    <n v="2971.71"/>
    <d v="2025-02-18T00:00:00"/>
    <x v="2"/>
    <d v="2025-02-11T00:00:00"/>
    <m/>
    <m/>
    <m/>
    <m/>
    <s v="Endy Carvalho Consultoria imobiliária"/>
    <m/>
    <m/>
    <m/>
    <d v="2025-10-13T00:00:00"/>
    <d v="2025-10-13T00:00:00"/>
    <s v="VENDA FINALIZADA"/>
    <d v="2025-02-12T00:00:00"/>
    <n v="34054"/>
    <n v="219932.76"/>
    <m/>
    <s v="FSA011"/>
    <n v="34054"/>
    <s v="JOSE CAITANO DA SILVA NETO - 07411749109"/>
    <s v="Formosa"/>
    <s v="Goiás"/>
    <n v="5561996150380"/>
    <s v="AVENIDA CIRCULAR Q 65"/>
    <n v="73801660"/>
    <s v="SETOR CENTRAL"/>
    <s v="lucianacaitano2001@gmail.com"/>
    <m/>
    <n v="2550"/>
    <m/>
    <m/>
    <m/>
    <m/>
    <n v="4087"/>
    <n v="6413"/>
    <s v="Vendedor(a)"/>
    <d v="2025-02-12T00:00:00"/>
    <n v="889.9"/>
    <m/>
    <s v="sim"/>
    <m/>
    <s v="MP147520"/>
    <d v="2025-02-12T00:00:00"/>
    <m/>
    <m/>
    <d v="2025-02-12T00:00:00"/>
    <s v="Sim"/>
    <s v="520 522 524"/>
    <d v="2025-02-13T00:00:00"/>
    <m/>
    <m/>
    <m/>
    <d v="2025-02-27T00:00:00"/>
    <m/>
    <d v="2025-02-17T00:00:00"/>
    <d v="2025-03-12T00:00:00"/>
    <d v="2025-02-12T00:00:00"/>
    <d v="2025-04-01T00:00:00"/>
    <d v="2025-02-21T00:00:00"/>
    <m/>
    <d v="2025-02-14T00:00:00"/>
    <d v="2025-02-13T00:00:00"/>
    <d v="2025-07-08T00:00:00"/>
    <d v="2025-02-26T00:00:00"/>
    <d v="2025-05-07T00:00:00"/>
    <d v="2025-02-12T00:00:00"/>
    <m/>
    <s v="Sim"/>
    <m/>
    <m/>
    <d v="2025-02-14T00:00:00"/>
    <m/>
    <d v="2025-02-18T00:00:00"/>
    <d v="2025-02-17T00:00:00"/>
    <d v="2025-03-18T00:00:00"/>
    <m/>
    <m/>
    <d v="2025-03-19T00:00:00"/>
    <d v="2025-02-12T00:00:00"/>
    <d v="2025-05-09T00:00:00"/>
    <d v="2025-07-20T00:00:00"/>
    <d v="2025-07-24T00:00:00"/>
    <d v="2025-08-12T00:00:00"/>
    <d v="2025-02-12T00:00:00"/>
    <d v="2025-08-20T00:00:00"/>
    <m/>
    <m/>
    <m/>
    <m/>
    <m/>
    <m/>
    <m/>
    <m/>
    <m/>
    <m/>
    <m/>
    <m/>
    <m/>
    <m/>
    <n v="2050.41"/>
    <m/>
    <s v="Não tem"/>
    <m/>
    <m/>
    <m/>
    <s v="SIM"/>
  </r>
  <r>
    <n v="4222"/>
    <x v="1"/>
    <n v="5112"/>
    <x v="5"/>
    <s v="Etapa Unica"/>
    <s v="BLOCO J"/>
    <n v="302"/>
    <s v="ÁGUAS LINDAS"/>
    <s v="SILAS SILVA BARROS"/>
    <s v="&quot;07649503127&quot;"/>
    <x v="6"/>
    <x v="41"/>
    <s v="Não"/>
    <s v="Não"/>
    <s v="Não"/>
    <s v="Não"/>
    <s v="Não"/>
    <s v="Não"/>
    <s v="Não"/>
    <n v="156656.12"/>
    <n v="589.49"/>
    <n v="0"/>
    <n v="115526.12"/>
    <n v="41130"/>
    <n v="0"/>
    <n v="156656.12"/>
    <n v="0"/>
    <n v="0"/>
    <m/>
    <m/>
    <s v="Contrato Adimplente"/>
    <m/>
    <m/>
    <n v="0"/>
    <m/>
    <x v="1"/>
    <d v="2025-02-11T00:00:00"/>
    <m/>
    <m/>
    <m/>
    <m/>
    <s v="GRUPO IMERGE"/>
    <s v="Coordenação - Crédito"/>
    <m/>
    <m/>
    <d v="2025-03-06T00:00:00"/>
    <d v="2025-03-06T00:00:00"/>
    <s v="DISTRATO"/>
    <d v="2025-02-12T00:00:00"/>
    <n v="34053"/>
    <n v="210483.62"/>
    <m/>
    <s v="AGL29"/>
    <n v="34053"/>
    <m/>
    <s v="Brasília"/>
    <s v="Distrito Federal"/>
    <n v="5561996938174"/>
    <s v="SHSN CH 114 CJ E"/>
    <n v="72236800"/>
    <s v="Ceilândia Sul (Ceilândia)"/>
    <s v="silassilvathg@gmail.com"/>
    <m/>
    <n v="1965"/>
    <m/>
    <m/>
    <s v="Gledson Carlos da Silva leandro (Gestor): Voltei a fase para em andamento repasse considerando que cliente foi reprovado em fase de dossiê aguardando informações se vai reverter ou distratar. "/>
    <s v="14/02/2025 às 15h06"/>
    <n v="3463"/>
    <n v="6412"/>
    <s v="Atendente"/>
    <d v="2025-01-18T00:00:00"/>
    <m/>
    <m/>
    <m/>
    <m/>
    <s v="MP140420"/>
    <d v="2025-01-18T00:00:00"/>
    <m/>
    <m/>
    <d v="2025-02-11T00:00:00"/>
    <m/>
    <m/>
    <d v="2025-01-18T00:00:00"/>
    <m/>
    <m/>
    <m/>
    <m/>
    <m/>
    <d v="2025-01-18T00:00:00"/>
    <m/>
    <d v="2025-02-11T00:00:00"/>
    <m/>
    <m/>
    <m/>
    <d v="2025-02-11T00:00:00"/>
    <d v="2025-02-14T00:00:00"/>
    <m/>
    <m/>
    <m/>
    <d v="2025-02-14T00:00:00"/>
    <m/>
    <s v="Sim"/>
    <m/>
    <m/>
    <m/>
    <m/>
    <d v="2025-02-11T00:00:00"/>
    <m/>
    <m/>
    <m/>
    <m/>
    <m/>
    <d v="2025-02-11T00:00:00"/>
    <m/>
    <m/>
    <m/>
    <m/>
    <m/>
    <m/>
    <m/>
    <m/>
    <m/>
    <m/>
    <m/>
    <m/>
    <m/>
    <m/>
    <m/>
    <m/>
    <m/>
    <m/>
    <m/>
    <m/>
    <m/>
    <s v="VENDA SEM SINAL"/>
    <s v="Não tem"/>
    <s v="CADASTRO VALIDADO"/>
    <s v="AGUARDANDO MINUTA"/>
    <s v="FINALIZADO - SEM FIADOR"/>
    <s v="SIM"/>
  </r>
  <r>
    <n v="4223"/>
    <x v="2"/>
    <n v="5138"/>
    <x v="14"/>
    <s v="Etapa Unica"/>
    <s v="BLOCO A"/>
    <n v="201"/>
    <s v="FORMOSA"/>
    <s v="JOSE MAURO ANTONIO SOUZA JUNIOR"/>
    <s v="&quot;04743206189&quot;"/>
    <x v="3"/>
    <x v="88"/>
    <s v="Não"/>
    <s v="Não"/>
    <s v="Não"/>
    <s v="Não"/>
    <s v="Não"/>
    <s v="Não"/>
    <s v="Não"/>
    <n v="153705.06"/>
    <n v="504.46"/>
    <n v="0"/>
    <n v="97976.52"/>
    <n v="49865"/>
    <n v="0"/>
    <n v="147841.51999999999"/>
    <n v="0"/>
    <n v="0"/>
    <m/>
    <n v="8787722340323"/>
    <s v="Contrato Adimplente"/>
    <m/>
    <d v="2025-04-28T00:00:00"/>
    <n v="5955.9"/>
    <d v="2025-02-28T00:00:00"/>
    <x v="2"/>
    <d v="2025-02-12T00:00:00"/>
    <m/>
    <m/>
    <m/>
    <m/>
    <s v="Endy Carvalho Consultoria imobiliária"/>
    <m/>
    <m/>
    <m/>
    <d v="2025-06-25T00:00:00"/>
    <d v="2026-01-13T00:00:00"/>
    <s v="VENDA FINALIZADA"/>
    <d v="2025-02-12T00:00:00"/>
    <n v="34081"/>
    <n v="220000.22"/>
    <m/>
    <s v="FSA011"/>
    <n v="34081"/>
    <s v="MARIA DE FATIMA CORDEIRO DOS SANTOS - 81636733115"/>
    <s v="Formosa"/>
    <s v="Goiás"/>
    <n v="5562996024141"/>
    <s v="RUA AUTA VIDAL"/>
    <n v="73801971"/>
    <s v="SETOR CENTRAL"/>
    <s v="jmjunior110@gmail.com"/>
    <m/>
    <n v="1681.52"/>
    <d v="2025-07-21T00:00:00"/>
    <m/>
    <s v="Regiane Monique S S Silva (Gestor): Aguardando entrega do kit registro, para seguir, solicitado ao responsável na data de hoje. "/>
    <s v="19/03/2025 às 11h28"/>
    <n v="4219"/>
    <n v="6415"/>
    <s v="Ajudante"/>
    <d v="2025-02-14T00:00:00"/>
    <n v="878.9"/>
    <m/>
    <s v="sim"/>
    <m/>
    <s v="MP147521"/>
    <d v="2025-02-14T00:00:00"/>
    <m/>
    <m/>
    <d v="2025-02-12T00:00:00"/>
    <s v="Sim"/>
    <s v="672 669 674"/>
    <d v="2025-02-14T00:00:00"/>
    <m/>
    <m/>
    <m/>
    <d v="2025-03-18T00:00:00"/>
    <m/>
    <d v="2025-02-17T00:00:00"/>
    <d v="2025-03-27T00:00:00"/>
    <d v="2025-02-12T00:00:00"/>
    <d v="2025-04-01T00:00:00"/>
    <d v="2025-03-05T00:00:00"/>
    <m/>
    <d v="2025-02-14T00:00:00"/>
    <d v="2025-02-14T00:00:00"/>
    <d v="2025-07-21T00:00:00"/>
    <d v="2025-03-12T00:00:00"/>
    <d v="2025-05-07T00:00:00"/>
    <d v="2025-02-14T00:00:00"/>
    <m/>
    <s v="Sim"/>
    <d v="2025-03-31T00:00:00"/>
    <m/>
    <d v="2025-02-25T00:00:00"/>
    <m/>
    <d v="2025-03-27T00:00:00"/>
    <d v="2025-02-25T00:00:00"/>
    <d v="2025-05-02T00:00:00"/>
    <m/>
    <m/>
    <d v="2025-05-02T00:00:00"/>
    <d v="2025-02-12T00:00:00"/>
    <d v="2025-05-09T00:00:00"/>
    <m/>
    <m/>
    <m/>
    <d v="2025-02-14T00:00:00"/>
    <m/>
    <m/>
    <m/>
    <m/>
    <m/>
    <m/>
    <m/>
    <m/>
    <m/>
    <n v="766"/>
    <m/>
    <s v="demora no kit registro entregue"/>
    <m/>
    <m/>
    <m/>
    <n v="2434.4"/>
    <m/>
    <s v="Não tem"/>
    <s v="Tentando contato com o(a) cliente para assinatura do contrato da AGEHAB desde Julho de 2025, sem retorno até o momento."/>
    <m/>
    <m/>
    <s v="SIM"/>
  </r>
  <r>
    <n v="4224"/>
    <x v="0"/>
    <n v="5177"/>
    <x v="14"/>
    <s v="Etapa Unica"/>
    <s v="BLOCO F"/>
    <n v="302"/>
    <s v="FORMOSA"/>
    <s v="VICTOR MONTEIRO DA COSTA"/>
    <s v="&quot;07044506151&quot;"/>
    <x v="1"/>
    <x v="15"/>
    <s v="Não"/>
    <s v="Não"/>
    <s v="Não"/>
    <s v="Não"/>
    <s v="Não"/>
    <s v="Não"/>
    <s v="Não"/>
    <n v="157980.94"/>
    <n v="750"/>
    <n v="0"/>
    <n v="143323.94"/>
    <n v="4397"/>
    <n v="0"/>
    <n v="147720.94"/>
    <n v="0"/>
    <n v="0"/>
    <m/>
    <n v="8787722440166"/>
    <s v="Contrato Adimplente"/>
    <m/>
    <d v="2025-03-28T00:00:00"/>
    <n v="3042.04"/>
    <d v="2025-02-26T00:00:00"/>
    <x v="2"/>
    <d v="2025-02-13T00:00:00"/>
    <m/>
    <m/>
    <m/>
    <m/>
    <s v="Endy Carvalho Consultoria imobiliária"/>
    <m/>
    <m/>
    <m/>
    <d v="2025-10-13T00:00:00"/>
    <d v="2025-10-13T00:00:00"/>
    <s v="VENDA FINALIZADA"/>
    <d v="2025-02-14T00:00:00"/>
    <n v="34105"/>
    <n v="219931.78"/>
    <m/>
    <s v="FSA011"/>
    <n v="34105"/>
    <s v="VALDINEI FERREIRA ARAUJO - 02635725101"/>
    <s v="Formosa"/>
    <s v="Goiás"/>
    <n v="5561999640970"/>
    <s v="RUA 03, QUADRA B"/>
    <n v="73805207"/>
    <s v="JARDIM DAS AMERICAS"/>
    <s v="vitor44376@gmail.com"/>
    <m/>
    <n v="2600"/>
    <m/>
    <m/>
    <m/>
    <m/>
    <n v="4139"/>
    <n v="6417"/>
    <s v="Caixa"/>
    <d v="2025-02-21T00:00:00"/>
    <n v="878.9"/>
    <m/>
    <s v="sim"/>
    <m/>
    <s v="MP147522"/>
    <d v="2025-02-21T00:00:00"/>
    <m/>
    <m/>
    <d v="2025-02-14T00:00:00"/>
    <s v="Sim"/>
    <s v="598 560 602"/>
    <d v="2025-02-21T00:00:00"/>
    <m/>
    <m/>
    <m/>
    <d v="2025-03-20T00:00:00"/>
    <m/>
    <d v="2025-02-26T00:00:00"/>
    <d v="2025-03-25T00:00:00"/>
    <d v="2025-02-14T00:00:00"/>
    <d v="2025-04-01T00:00:00"/>
    <d v="2025-03-10T00:00:00"/>
    <m/>
    <d v="2025-02-14T00:00:00"/>
    <d v="2025-02-13T00:00:00"/>
    <d v="2025-08-03T00:00:00"/>
    <d v="2025-03-14T00:00:00"/>
    <d v="2025-05-07T00:00:00"/>
    <d v="2025-02-13T00:00:00"/>
    <m/>
    <s v="Sim"/>
    <m/>
    <m/>
    <m/>
    <m/>
    <d v="2025-02-24T00:00:00"/>
    <m/>
    <d v="2025-03-31T00:00:00"/>
    <m/>
    <m/>
    <d v="2025-04-01T00:00:00"/>
    <d v="2025-02-12T00:00:00"/>
    <d v="2025-05-09T00:00:00"/>
    <d v="2025-06-26T00:00:00"/>
    <d v="2025-07-24T00:00:00"/>
    <d v="2025-08-12T00:00:00"/>
    <d v="2025-02-13T00:00:00"/>
    <d v="2025-08-20T00:00:00"/>
    <m/>
    <m/>
    <m/>
    <m/>
    <m/>
    <m/>
    <m/>
    <m/>
    <n v="814"/>
    <m/>
    <m/>
    <m/>
    <m/>
    <m/>
    <n v="1951.16"/>
    <m/>
    <m/>
    <m/>
    <s v="FINALIZADO"/>
    <m/>
    <s v="SIM"/>
  </r>
  <r>
    <n v="4225"/>
    <x v="0"/>
    <n v="5168"/>
    <x v="5"/>
    <s v="Etapa Unica"/>
    <s v="BLOCO G"/>
    <n v="2"/>
    <s v="ÁGUAS LINDAS"/>
    <s v="INGRID MARINA DE OLIVEIRA BARROS"/>
    <s v="&quot;02765362157&quot;"/>
    <x v="6"/>
    <x v="41"/>
    <s v="Não"/>
    <s v="Não"/>
    <s v="Não"/>
    <s v="Sim"/>
    <s v="Sim"/>
    <s v="Não"/>
    <s v="Não"/>
    <n v="210233.1"/>
    <n v="585"/>
    <n v="0"/>
    <n v="122214.52"/>
    <n v="42220"/>
    <n v="0"/>
    <n v="164434.51999999999"/>
    <n v="0"/>
    <n v="0"/>
    <m/>
    <m/>
    <s v="Contrato Adimplente"/>
    <m/>
    <d v="2025-03-28T00:00:00"/>
    <n v="2994.31"/>
    <d v="2025-03-14T00:00:00"/>
    <x v="2"/>
    <d v="2025-02-13T00:00:00"/>
    <m/>
    <m/>
    <m/>
    <m/>
    <s v="GM - Correspondente"/>
    <m/>
    <m/>
    <m/>
    <d v="2026-01-26T00:00:00"/>
    <d v="2026-01-26T00:00:00"/>
    <s v="VENDA FINALIZADA"/>
    <d v="2025-02-14T00:00:00"/>
    <n v="34104"/>
    <n v="220000.3"/>
    <m/>
    <s v="AGL29"/>
    <n v="34104"/>
    <m/>
    <s v="Brasília"/>
    <s v="Distrito Federal"/>
    <n v="5561992093893"/>
    <s v="SHSN CH 114 CJ G COND. P PARK"/>
    <n v="72236800"/>
    <s v="Ceilândia"/>
    <s v="ingrid.marina011@gmail.com"/>
    <m/>
    <n v="19508.8"/>
    <m/>
    <m/>
    <m/>
    <m/>
    <n v="3413"/>
    <n v="6416"/>
    <s v="Auxiliar"/>
    <d v="2025-01-31T00:00:00"/>
    <n v="873.95"/>
    <m/>
    <m/>
    <d v="2025-03-19T00:00:00"/>
    <s v="MP140421"/>
    <d v="2025-01-31T00:00:00"/>
    <d v="2025-03-18T00:00:00"/>
    <s v="AC005312094"/>
    <d v="2025-02-12T00:00:00"/>
    <s v="Sim"/>
    <n v="39360"/>
    <d v="2025-01-31T00:00:00"/>
    <m/>
    <m/>
    <m/>
    <d v="2025-03-21T00:00:00"/>
    <m/>
    <d v="2025-01-31T00:00:00"/>
    <d v="2025-03-24T00:00:00"/>
    <d v="2025-02-12T00:00:00"/>
    <d v="2025-04-01T00:00:00"/>
    <d v="2025-03-18T00:00:00"/>
    <m/>
    <d v="2025-02-14T00:00:00"/>
    <d v="2025-03-13T00:00:00"/>
    <m/>
    <d v="2025-03-18T00:00:00"/>
    <d v="2025-05-06T00:00:00"/>
    <d v="2025-03-13T00:00:00"/>
    <d v="2025-03-27T00:00:00"/>
    <s v="Sim"/>
    <d v="2025-03-27T00:00:00"/>
    <m/>
    <m/>
    <d v="2025-03-27T00:00:00"/>
    <d v="2025-02-11T00:00:00"/>
    <m/>
    <d v="2025-03-28T00:00:00"/>
    <m/>
    <m/>
    <d v="2025-03-31T00:00:00"/>
    <d v="2025-03-10T00:00:00"/>
    <d v="2025-05-06T00:00:00"/>
    <d v="2025-05-30T00:00:00"/>
    <d v="2025-05-30T00:00:00"/>
    <d v="2025-01-22T00:00:00"/>
    <d v="2025-03-13T00:00:00"/>
    <d v="2025-01-22T00:00:00"/>
    <m/>
    <m/>
    <m/>
    <m/>
    <m/>
    <m/>
    <m/>
    <m/>
    <n v="39369"/>
    <s v="Sim"/>
    <m/>
    <s v="demora para a prefeitura para responder"/>
    <m/>
    <m/>
    <n v="4305.57"/>
    <s v="VENDA SEM SINAL"/>
    <s v="Não tem"/>
    <s v="CADASTRO VALIDADO"/>
    <s v="FINALIZADO"/>
    <s v="FINALIZADO - SEM FIADOR"/>
    <s v="SIM"/>
  </r>
  <r>
    <n v="4226"/>
    <x v="0"/>
    <n v="5180"/>
    <x v="14"/>
    <s v="Etapa Unica"/>
    <s v="BLOCO B"/>
    <n v="202"/>
    <s v="FORMOSA"/>
    <s v="JHONATA ARLLEN NOGUEIRA RODRIGUES"/>
    <s v="&quot;08877719125&quot;"/>
    <x v="0"/>
    <x v="40"/>
    <s v="Não"/>
    <s v="Não"/>
    <s v="Não"/>
    <s v="Não"/>
    <s v="Não"/>
    <s v="Não"/>
    <s v="Não"/>
    <n v="164200"/>
    <n v="734.6"/>
    <n v="0"/>
    <n v="149481.35"/>
    <n v="5524"/>
    <n v="0"/>
    <n v="155005.35"/>
    <n v="0"/>
    <n v="0"/>
    <m/>
    <n v="8787722492530"/>
    <s v="Contrato Adimplente"/>
    <m/>
    <d v="2025-03-19T00:00:00"/>
    <n v="2971.71"/>
    <d v="2025-02-19T00:00:00"/>
    <x v="2"/>
    <d v="2025-02-13T00:00:00"/>
    <m/>
    <m/>
    <m/>
    <m/>
    <s v="Endy Carvalho Consultoria imobiliária"/>
    <m/>
    <m/>
    <m/>
    <d v="2025-10-13T00:00:00"/>
    <d v="2025-10-13T00:00:00"/>
    <s v="VENDA FINALIZADA"/>
    <d v="2025-02-14T00:00:00"/>
    <n v="34128"/>
    <n v="230000.24"/>
    <m/>
    <s v="FSA011"/>
    <n v="34128"/>
    <s v="BEATRIZ NOGUEIRA RODRIGUES - 10653826184"/>
    <s v="Formosa"/>
    <s v="Goiás"/>
    <n v="5561999168121"/>
    <s v="Rua 9 QD 55"/>
    <n v="73808330"/>
    <s v="Parque Vila Verde"/>
    <s v="jhonatarodrigues068@gmail.com"/>
    <m/>
    <n v="2448.66"/>
    <d v="2025-08-05T00:00:00"/>
    <m/>
    <m/>
    <m/>
    <n v="4204"/>
    <n v="6418"/>
    <s v="Auxiliar"/>
    <d v="2025-02-17T00:00:00"/>
    <n v="878.9"/>
    <m/>
    <s v="sim"/>
    <m/>
    <s v="MP147524"/>
    <d v="2025-02-17T00:00:00"/>
    <m/>
    <m/>
    <d v="2025-02-14T00:00:00"/>
    <s v="Sim"/>
    <s v="542  539  537"/>
    <d v="2025-02-17T00:00:00"/>
    <m/>
    <m/>
    <m/>
    <d v="2025-02-27T00:00:00"/>
    <m/>
    <d v="2025-02-18T00:00:00"/>
    <d v="2025-03-12T00:00:00"/>
    <d v="2025-02-18T00:00:00"/>
    <d v="2025-04-01T00:00:00"/>
    <d v="2025-02-21T00:00:00"/>
    <m/>
    <d v="2025-02-21T00:00:00"/>
    <d v="2025-02-14T00:00:00"/>
    <m/>
    <d v="2025-02-26T00:00:00"/>
    <d v="2025-05-07T00:00:00"/>
    <d v="2025-02-14T00:00:00"/>
    <m/>
    <s v="Sim"/>
    <m/>
    <m/>
    <d v="2025-02-17T00:00:00"/>
    <m/>
    <d v="2025-02-20T00:00:00"/>
    <d v="2025-02-17T00:00:00"/>
    <d v="2025-03-19T00:00:00"/>
    <m/>
    <m/>
    <d v="2025-03-20T00:00:00"/>
    <m/>
    <d v="2025-05-09T00:00:00"/>
    <d v="2025-06-10T00:00:00"/>
    <d v="2025-07-24T00:00:00"/>
    <d v="2025-08-12T00:00:00"/>
    <d v="2025-02-14T00:00:00"/>
    <d v="2025-08-20T00:00:00"/>
    <m/>
    <m/>
    <m/>
    <m/>
    <m/>
    <m/>
    <m/>
    <m/>
    <m/>
    <m/>
    <m/>
    <m/>
    <m/>
    <m/>
    <n v="2013.24"/>
    <m/>
    <s v="Não tem"/>
    <m/>
    <m/>
    <m/>
    <s v="SIM"/>
  </r>
  <r>
    <n v="4227"/>
    <x v="0"/>
    <n v="5182"/>
    <x v="13"/>
    <s v="Etapa Unica"/>
    <s v="BLOCO M"/>
    <n v="104"/>
    <s v="ÁGUAS LINDAS"/>
    <s v="AMANDA CHRISTINE ALVES"/>
    <s v="&quot;06190882145&quot;"/>
    <x v="6"/>
    <x v="41"/>
    <s v="Não"/>
    <s v="Não"/>
    <s v="Não"/>
    <s v="Sim"/>
    <s v="Sim"/>
    <s v="Não"/>
    <s v="Não"/>
    <n v="162343.57"/>
    <n v="572.99"/>
    <n v="0"/>
    <n v="119585.84"/>
    <n v="42761"/>
    <n v="0"/>
    <n v="162346.84"/>
    <n v="0"/>
    <n v="0"/>
    <m/>
    <n v="8787722465819"/>
    <s v="Contrato Adimplente"/>
    <m/>
    <d v="2025-03-06T00:00:00"/>
    <n v="2926.56"/>
    <d v="2025-02-14T00:00:00"/>
    <x v="2"/>
    <d v="2025-02-13T00:00:00"/>
    <m/>
    <m/>
    <m/>
    <m/>
    <s v="GRUPO IMERGE"/>
    <s v="Coordenação - Crédito"/>
    <m/>
    <m/>
    <d v="2026-01-26T00:00:00"/>
    <d v="2026-01-26T00:00:00"/>
    <s v="VENDA FINALIZADA"/>
    <d v="2025-02-14T00:00:00"/>
    <n v="34146"/>
    <n v="208143.57"/>
    <m/>
    <s v="AGL30 -"/>
    <n v="34146"/>
    <m/>
    <s v="Brasília"/>
    <s v="Distrito Federal"/>
    <n v="5561995344786"/>
    <s v="SHSN QD 16 CH 38/123A"/>
    <n v="72236800"/>
    <s v="Ceilândia Sul (Ceilândia)"/>
    <s v="Christine.bsb@outlook.com"/>
    <m/>
    <n v="1910"/>
    <m/>
    <m/>
    <m/>
    <m/>
    <n v="4074"/>
    <n v="6419"/>
    <s v="Autônomo(a)"/>
    <d v="2025-02-08T00:00:00"/>
    <n v="395.97"/>
    <m/>
    <m/>
    <m/>
    <s v="MP147916"/>
    <d v="2025-02-08T00:00:00"/>
    <d v="2025-02-14T00:00:00"/>
    <s v="AC005199892"/>
    <d v="2025-02-12T00:00:00"/>
    <s v="Sim"/>
    <n v="38463"/>
    <d v="2025-02-08T00:00:00"/>
    <m/>
    <m/>
    <m/>
    <d v="2025-02-20T00:00:00"/>
    <m/>
    <d v="2025-02-08T00:00:00"/>
    <d v="2025-02-27T00:00:00"/>
    <d v="2025-02-12T00:00:00"/>
    <d v="2025-04-01T00:00:00"/>
    <d v="2025-02-14T00:00:00"/>
    <m/>
    <d v="2025-02-13T00:00:00"/>
    <d v="2025-02-13T00:00:00"/>
    <m/>
    <d v="2025-02-14T00:00:00"/>
    <d v="2025-04-08T00:00:00"/>
    <d v="2025-02-13T00:00:00"/>
    <d v="2025-03-05T00:00:00"/>
    <s v="Sim"/>
    <m/>
    <m/>
    <m/>
    <m/>
    <d v="2025-02-13T00:00:00"/>
    <m/>
    <d v="2025-03-06T00:00:00"/>
    <m/>
    <m/>
    <d v="2025-03-31T00:00:00"/>
    <d v="2025-02-10T00:00:00"/>
    <d v="2025-04-10T00:00:00"/>
    <d v="2025-05-28T00:00:00"/>
    <d v="2025-05-29T00:00:00"/>
    <d v="2026-01-08T00:00:00"/>
    <d v="2025-02-13T00:00:00"/>
    <d v="2026-01-08T00:00:00"/>
    <m/>
    <m/>
    <m/>
    <m/>
    <m/>
    <m/>
    <m/>
    <m/>
    <n v="38351"/>
    <s v="Sim"/>
    <m/>
    <m/>
    <m/>
    <m/>
    <n v="4205.57"/>
    <s v="VENDA SEM SINAL"/>
    <s v="Não tem"/>
    <s v="CADASTRO VALIDADO"/>
    <s v="FINALIZADO"/>
    <s v="FINALIZADO - SEM FIADOR"/>
    <s v="SIM"/>
  </r>
  <r>
    <n v="4228"/>
    <x v="1"/>
    <n v="5191"/>
    <x v="13"/>
    <s v="Etapa Unica"/>
    <s v="BLOCO C"/>
    <n v="1"/>
    <s v="ÁGUAS LINDAS"/>
    <s v="JESSICA LORENA OLIVEIRA SILVA"/>
    <s v="&quot;07699364155&quot;"/>
    <x v="7"/>
    <x v="7"/>
    <s v="Não"/>
    <s v="Não"/>
    <s v="Não"/>
    <s v="Não"/>
    <s v="Não"/>
    <s v="Não"/>
    <s v="Não"/>
    <n v="153405.66"/>
    <n v="714"/>
    <n v="0"/>
    <n v="136304.85"/>
    <n v="4979"/>
    <n v="0"/>
    <n v="141283.85"/>
    <n v="0"/>
    <n v="0"/>
    <m/>
    <m/>
    <s v="Contrato Adimplente"/>
    <m/>
    <m/>
    <n v="0"/>
    <m/>
    <x v="1"/>
    <d v="2025-02-13T00:00:00"/>
    <m/>
    <m/>
    <m/>
    <m/>
    <s v="Endy Carvalho Consultoria imobiliária"/>
    <m/>
    <m/>
    <m/>
    <d v="2025-03-12T00:00:00"/>
    <d v="2025-03-12T00:00:00"/>
    <s v="DISTRATO"/>
    <d v="2025-02-14T00:00:00"/>
    <n v="34149"/>
    <n v="207001.66"/>
    <m/>
    <s v="AGL30 -"/>
    <n v="34149"/>
    <m/>
    <s v="Águas Lindas de Goiás"/>
    <s v="Goiás"/>
    <n v="5561994016959"/>
    <s v="Quadra 20"/>
    <n v="72910717"/>
    <s v="Jardim Querência"/>
    <s v="jessiclo1999@gmail.com"/>
    <m/>
    <n v="2600"/>
    <m/>
    <m/>
    <m/>
    <m/>
    <n v="3907"/>
    <n v="6421"/>
    <s v="Auditor"/>
    <d v="2025-02-11T00:00:00"/>
    <m/>
    <m/>
    <m/>
    <m/>
    <s v="MP147917"/>
    <d v="2025-02-11T00:00:00"/>
    <m/>
    <m/>
    <d v="2025-02-12T00:00:00"/>
    <m/>
    <m/>
    <d v="2025-02-11T00:00:00"/>
    <m/>
    <m/>
    <m/>
    <m/>
    <m/>
    <d v="2025-02-11T00:00:00"/>
    <m/>
    <d v="2025-02-17T00:00:00"/>
    <m/>
    <m/>
    <m/>
    <d v="2025-02-18T00:00:00"/>
    <m/>
    <m/>
    <m/>
    <m/>
    <m/>
    <m/>
    <m/>
    <m/>
    <m/>
    <m/>
    <m/>
    <d v="2025-02-12T00:00:00"/>
    <m/>
    <m/>
    <m/>
    <m/>
    <m/>
    <d v="2025-02-14T00:00:00"/>
    <m/>
    <m/>
    <m/>
    <m/>
    <m/>
    <m/>
    <m/>
    <m/>
    <m/>
    <m/>
    <m/>
    <m/>
    <m/>
    <m/>
    <m/>
    <m/>
    <m/>
    <m/>
    <m/>
    <m/>
    <m/>
    <s v="VENDA SEM SINAL"/>
    <s v="Não tem"/>
    <s v="AGUARDANDO ENVIO A AGEHAB PELA SV"/>
    <s v="ENVIADO PARA CONFORMIDADE"/>
    <s v="FINALIZADO - SEM FIADOR"/>
    <s v="SIM"/>
  </r>
  <r>
    <n v="4229"/>
    <x v="2"/>
    <n v="5193"/>
    <x v="5"/>
    <s v="Etapa Unica"/>
    <s v="BLOCO H"/>
    <n v="4"/>
    <s v="ÁGUAS LINDAS"/>
    <s v="ROBSON SANTOS DO NASCIMENTO"/>
    <s v="&quot;85855442527&quot;"/>
    <x v="7"/>
    <x v="91"/>
    <s v="Não"/>
    <s v="Não"/>
    <s v="Não"/>
    <s v="Sim"/>
    <s v="Sim"/>
    <s v="Não"/>
    <s v="Não"/>
    <n v="169420.73"/>
    <n v="858.92"/>
    <n v="62585.89"/>
    <n v="158811.73000000001"/>
    <n v="10609"/>
    <n v="0"/>
    <n v="169420.73"/>
    <n v="0"/>
    <n v="0"/>
    <m/>
    <n v="8787722307539"/>
    <s v="Contrato Adimplente"/>
    <m/>
    <d v="2025-03-13T00:00:00"/>
    <n v="3278.86"/>
    <d v="2025-02-20T00:00:00"/>
    <x v="2"/>
    <d v="2025-02-13T00:00:00"/>
    <m/>
    <m/>
    <m/>
    <m/>
    <s v="Endy Carvalho Consultoria imobiliária"/>
    <m/>
    <m/>
    <m/>
    <d v="2025-03-14T00:00:00"/>
    <d v="2025-06-04T00:00:00"/>
    <s v="VENDA FINALIZADA"/>
    <d v="2025-02-14T00:00:00"/>
    <n v="34147"/>
    <n v="215220.73"/>
    <m/>
    <s v="AGL29"/>
    <n v="34147"/>
    <m/>
    <s v="Águas Lindas de Goiás"/>
    <s v="Goiás"/>
    <n v="5561983162128"/>
    <s v="CONJUNTO B  QUADRA 71"/>
    <n v="72910000"/>
    <s v="SETOR 9"/>
    <s v="robsonsantosnascimento7@gmail.com"/>
    <m/>
    <n v="2863.08"/>
    <d v="2025-06-15T00:00:00"/>
    <m/>
    <m/>
    <m/>
    <n v="3439"/>
    <n v="6420"/>
    <s v="Eletricista"/>
    <d v="2025-02-12T00:00:00"/>
    <n v="900"/>
    <d v="2025-02-26T00:00:00"/>
    <m/>
    <d v="2025-02-25T00:00:00"/>
    <s v="MP140423"/>
    <d v="2025-02-12T00:00:00"/>
    <d v="2025-02-24T00:00:00"/>
    <s v="AC005219947"/>
    <d v="2025-02-14T00:00:00"/>
    <s v="Sim"/>
    <n v="39223"/>
    <d v="2025-02-12T00:00:00"/>
    <m/>
    <m/>
    <m/>
    <d v="2025-02-26T00:00:00"/>
    <m/>
    <d v="2025-02-12T00:00:00"/>
    <d v="2025-03-06T00:00:00"/>
    <d v="2025-02-14T00:00:00"/>
    <d v="2025-04-01T00:00:00"/>
    <d v="2025-02-24T00:00:00"/>
    <m/>
    <d v="2025-02-14T00:00:00"/>
    <d v="2025-02-18T00:00:00"/>
    <m/>
    <d v="2025-02-24T00:00:00"/>
    <d v="2025-05-06T00:00:00"/>
    <d v="2025-02-18T00:00:00"/>
    <d v="2025-03-12T00:00:00"/>
    <s v="Sim"/>
    <d v="2025-03-07T00:00:00"/>
    <m/>
    <m/>
    <d v="2025-03-11T00:00:00"/>
    <d v="2025-01-31T00:00:00"/>
    <m/>
    <d v="2025-03-13T00:00:00"/>
    <m/>
    <m/>
    <d v="2025-03-14T00:00:00"/>
    <d v="2025-02-12T00:00:00"/>
    <d v="2025-05-06T00:00:00"/>
    <d v="2025-05-30T00:00:00"/>
    <d v="2025-05-30T00:00:00"/>
    <m/>
    <d v="2025-02-18T00:00:00"/>
    <m/>
    <m/>
    <m/>
    <m/>
    <m/>
    <m/>
    <m/>
    <m/>
    <m/>
    <n v="38234"/>
    <m/>
    <s v="aguardando corretor entregar documento para cumprir pendencia"/>
    <m/>
    <m/>
    <m/>
    <n v="4325.57"/>
    <s v="VENDA SEM SINAL"/>
    <s v="Não tem"/>
    <s v="CADASTRO VALIDADO"/>
    <s v="FINALIZADO"/>
    <s v="FINALIZADO - SEM FIADOR"/>
    <s v="SIM"/>
  </r>
  <r>
    <n v="4230"/>
    <x v="1"/>
    <n v="5186"/>
    <x v="7"/>
    <s v="Etapa Unica"/>
    <s v="BLOCO N"/>
    <s v="APTO 101"/>
    <s v="FORMOSA"/>
    <s v="MATEUS ALVES DOS SANTOS ASSIS"/>
    <s v="&quot;71734566140&quot;"/>
    <x v="1"/>
    <x v="15"/>
    <s v="Não"/>
    <s v="Não"/>
    <s v="Não"/>
    <s v="Não"/>
    <s v="Não"/>
    <s v="Não"/>
    <s v="Não"/>
    <n v="160847.34"/>
    <n v="765"/>
    <n v="0"/>
    <n v="146163.06"/>
    <n v="14585"/>
    <n v="0"/>
    <n v="160748.06"/>
    <n v="0"/>
    <n v="0"/>
    <m/>
    <m/>
    <s v="Contrato Adimplente"/>
    <m/>
    <m/>
    <n v="0"/>
    <m/>
    <x v="1"/>
    <d v="2025-02-17T00:00:00"/>
    <m/>
    <m/>
    <m/>
    <m/>
    <s v="Endy Carvalho Consultoria imobiliária"/>
    <m/>
    <m/>
    <m/>
    <d v="2025-02-24T00:00:00"/>
    <d v="2025-02-24T00:00:00"/>
    <s v="DISTRATO"/>
    <d v="2025-02-17T00:00:00"/>
    <n v="34185"/>
    <n v="229904.55"/>
    <m/>
    <s v="FSA010"/>
    <n v="34185"/>
    <m/>
    <s v="Formosa"/>
    <s v="Goiás"/>
    <n v="5561996548838"/>
    <s v="RUA PARTICULAR, QUADRA 72"/>
    <n v="73813814"/>
    <s v="PARQUE LAGO"/>
    <s v="rdgrdr55@gmail.com"/>
    <m/>
    <n v="2600"/>
    <m/>
    <m/>
    <m/>
    <m/>
    <n v="3799"/>
    <n v="6422"/>
    <s v="Cozinheiro"/>
    <m/>
    <m/>
    <m/>
    <m/>
    <m/>
    <s v="MP143304"/>
    <m/>
    <m/>
    <m/>
    <d v="2025-02-17T00:00:00"/>
    <m/>
    <m/>
    <m/>
    <m/>
    <m/>
    <m/>
    <m/>
    <m/>
    <m/>
    <m/>
    <d v="2025-02-18T00:00:00"/>
    <m/>
    <m/>
    <m/>
    <m/>
    <d v="2025-02-17T00:00:00"/>
    <d v="2025-08-04T00:00:00"/>
    <m/>
    <m/>
    <d v="2025-02-17T00:00:00"/>
    <m/>
    <s v="Sim"/>
    <m/>
    <m/>
    <m/>
    <m/>
    <m/>
    <m/>
    <m/>
    <m/>
    <m/>
    <m/>
    <d v="2025-02-14T00:00:00"/>
    <m/>
    <m/>
    <m/>
    <m/>
    <d v="2025-02-17T00:00:00"/>
    <m/>
    <m/>
    <m/>
    <m/>
    <m/>
    <m/>
    <m/>
    <m/>
    <m/>
    <m/>
    <m/>
    <m/>
    <m/>
    <m/>
    <m/>
    <m/>
    <m/>
    <m/>
    <m/>
    <m/>
    <m/>
    <s v="SIM"/>
  </r>
  <r>
    <n v="4231"/>
    <x v="0"/>
    <n v="5117"/>
    <x v="13"/>
    <s v="Etapa Unica"/>
    <s v="BLOCO A"/>
    <n v="204"/>
    <s v="ÁGUAS LINDAS"/>
    <s v="VANESSA MARIA FELIZARDO BARRETO"/>
    <s v="&quot;08842394386&quot;"/>
    <x v="6"/>
    <x v="41"/>
    <s v="Não"/>
    <s v="Não"/>
    <s v="Não"/>
    <s v="Sim"/>
    <s v="Sim"/>
    <s v="Não"/>
    <s v="Não"/>
    <n v="205151.74"/>
    <n v="507.49"/>
    <n v="0"/>
    <n v="99184"/>
    <n v="55000"/>
    <n v="0"/>
    <n v="154184"/>
    <n v="0"/>
    <n v="0"/>
    <m/>
    <m/>
    <s v="Contrato Inadimplente"/>
    <m/>
    <d v="2025-03-11T00:00:00"/>
    <n v="2926.56"/>
    <d v="2025-02-25T00:00:00"/>
    <x v="2"/>
    <d v="2025-02-17T00:00:00"/>
    <m/>
    <m/>
    <m/>
    <m/>
    <s v="GRUPO IMERGE"/>
    <s v="Coordenação - Crédito"/>
    <m/>
    <m/>
    <d v="2026-02-24T00:00:00"/>
    <d v="2026-02-24T00:00:00"/>
    <s v="VENDA FINALIZADA"/>
    <d v="2025-02-18T00:00:00"/>
    <n v="34229"/>
    <n v="205151.74"/>
    <m/>
    <s v="AGL30 -"/>
    <n v="34229"/>
    <m/>
    <s v="Valparaíso de Goiás"/>
    <s v="Goiás"/>
    <n v="5561996365627"/>
    <s v="Q 4"/>
    <n v="72400000"/>
    <s v="VALPARAISO 1 SETOR D"/>
    <s v="mariafeliz54@gmail.com"/>
    <m/>
    <n v="1691.66"/>
    <m/>
    <m/>
    <m/>
    <m/>
    <n v="3886"/>
    <n v="6425"/>
    <s v="Auxiliar de Serviços Gerais"/>
    <d v="2025-02-13T00:00:00"/>
    <n v="500"/>
    <m/>
    <m/>
    <m/>
    <s v="MP147918"/>
    <d v="2025-02-13T00:00:00"/>
    <d v="2025-02-25T00:00:00"/>
    <s v="AC005216843"/>
    <d v="2025-02-14T00:00:00"/>
    <s v="Sim"/>
    <m/>
    <d v="2025-02-13T00:00:00"/>
    <m/>
    <m/>
    <m/>
    <d v="2025-02-28T00:00:00"/>
    <m/>
    <d v="2025-02-13T00:00:00"/>
    <d v="2025-03-05T00:00:00"/>
    <d v="2025-02-14T00:00:00"/>
    <d v="2025-04-01T00:00:00"/>
    <d v="2025-02-26T00:00:00"/>
    <m/>
    <d v="2025-02-25T00:00:00"/>
    <d v="2025-02-21T00:00:00"/>
    <m/>
    <d v="2025-02-26T00:00:00"/>
    <d v="2025-04-08T00:00:00"/>
    <d v="2025-02-21T00:00:00"/>
    <d v="2025-03-10T00:00:00"/>
    <s v="Sim"/>
    <m/>
    <m/>
    <m/>
    <m/>
    <d v="2025-02-13T00:00:00"/>
    <m/>
    <d v="2025-03-12T00:00:00"/>
    <m/>
    <m/>
    <d v="2025-03-31T00:00:00"/>
    <d v="2025-02-13T00:00:00"/>
    <d v="2025-04-10T00:00:00"/>
    <d v="2026-01-19T00:00:00"/>
    <d v="2026-02-02T00:00:00"/>
    <d v="2026-02-06T00:00:00"/>
    <d v="2025-02-21T00:00:00"/>
    <d v="2026-02-06T00:00:00"/>
    <m/>
    <m/>
    <m/>
    <m/>
    <m/>
    <m/>
    <m/>
    <m/>
    <n v="38399"/>
    <s v="Sim"/>
    <m/>
    <m/>
    <m/>
    <m/>
    <n v="4165.57"/>
    <s v="VENDA SEM SINAL"/>
    <s v="Não tem"/>
    <s v="CADASTRO VALIDADO"/>
    <s v="FINALIZADO"/>
    <s v="FINALIZADO - SEM FIADOR"/>
    <s v="SIM"/>
  </r>
  <r>
    <n v="4232"/>
    <x v="0"/>
    <n v="5196"/>
    <x v="13"/>
    <s v="Etapa Unica"/>
    <s v="BLOCO I"/>
    <n v="2"/>
    <s v="ÁGUAS LINDAS"/>
    <s v="NYCOLAS DE CALDAS SANTOS"/>
    <s v="&quot;07962497173&quot;"/>
    <x v="3"/>
    <x v="44"/>
    <s v="Não"/>
    <s v="Não"/>
    <s v="Não"/>
    <s v="Sim"/>
    <s v="Não"/>
    <s v="Não"/>
    <s v="Não"/>
    <n v="155739.07"/>
    <n v="516"/>
    <n v="0"/>
    <n v="100739.07"/>
    <n v="53574"/>
    <n v="0"/>
    <n v="154313.07"/>
    <n v="0"/>
    <n v="0"/>
    <m/>
    <n v="8787722521859"/>
    <s v="Contrato Adimplente"/>
    <m/>
    <d v="2025-03-10T00:00:00"/>
    <n v="2926.56"/>
    <d v="2025-02-25T00:00:00"/>
    <x v="2"/>
    <d v="2025-02-17T00:00:00"/>
    <m/>
    <m/>
    <m/>
    <m/>
    <s v="Endy Carvalho Consultoria imobiliária"/>
    <m/>
    <m/>
    <m/>
    <d v="2026-01-26T00:00:00"/>
    <d v="2026-01-26T00:00:00"/>
    <s v="VENDA FINALIZADA"/>
    <d v="2025-02-18T00:00:00"/>
    <n v="34227"/>
    <n v="205000.15"/>
    <m/>
    <s v="AGL30 -"/>
    <n v="34227"/>
    <m/>
    <s v="Taguatinga"/>
    <s v="Distrito Federal"/>
    <n v="5561986542515"/>
    <s v="QNL 19 Bloco E"/>
    <n v="72152015"/>
    <s v="TAGUATINGA NORTE"/>
    <s v="nycolas_caldas@hotmail.com"/>
    <m/>
    <n v="1720"/>
    <d v="2025-08-11T00:00:00"/>
    <m/>
    <m/>
    <m/>
    <n v="4004"/>
    <n v="6423"/>
    <s v="Auxiliar"/>
    <d v="2025-02-13T00:00:00"/>
    <n v="900"/>
    <d v="2025-02-27T00:00:00"/>
    <m/>
    <d v="2025-03-02T00:00:00"/>
    <s v="MP147920"/>
    <d v="2025-02-13T00:00:00"/>
    <d v="2025-02-26T00:00:00"/>
    <s v="AC005217017"/>
    <d v="2025-02-17T00:00:00"/>
    <s v="Sim"/>
    <n v="38403"/>
    <d v="2025-02-13T00:00:00"/>
    <m/>
    <m/>
    <m/>
    <d v="2025-02-28T00:00:00"/>
    <m/>
    <d v="2025-02-13T00:00:00"/>
    <d v="2025-03-05T00:00:00"/>
    <d v="2025-02-17T00:00:00"/>
    <d v="2025-04-01T00:00:00"/>
    <d v="2025-02-27T00:00:00"/>
    <m/>
    <d v="2025-02-19T00:00:00"/>
    <d v="2025-02-21T00:00:00"/>
    <m/>
    <d v="2025-02-27T00:00:00"/>
    <d v="2025-04-08T00:00:00"/>
    <d v="2025-02-21T00:00:00"/>
    <d v="2025-03-07T00:00:00"/>
    <s v="Sim"/>
    <m/>
    <m/>
    <m/>
    <m/>
    <d v="2025-02-17T00:00:00"/>
    <m/>
    <d v="2025-03-10T00:00:00"/>
    <m/>
    <m/>
    <d v="2025-03-11T00:00:00"/>
    <d v="2025-02-18T00:00:00"/>
    <d v="2025-04-10T00:00:00"/>
    <d v="2025-05-15T00:00:00"/>
    <d v="2025-05-26T00:00:00"/>
    <d v="2026-01-08T00:00:00"/>
    <d v="2025-02-21T00:00:00"/>
    <d v="2026-01-08T00:00:00"/>
    <m/>
    <m/>
    <m/>
    <m/>
    <m/>
    <m/>
    <m/>
    <m/>
    <n v="38418"/>
    <s v="Sim"/>
    <s v="FINALIZADO"/>
    <m/>
    <m/>
    <m/>
    <n v="4105.57"/>
    <s v="VENDA SEM SINAL"/>
    <s v="Não tem"/>
    <s v="CADASTRO VALIDADO"/>
    <s v="FINALIZADO"/>
    <s v="FINALIZADO - SEM FIADOR"/>
    <s v="SIM"/>
  </r>
  <r>
    <n v="4233"/>
    <x v="1"/>
    <n v="5192"/>
    <x v="5"/>
    <s v="Etapa Unica"/>
    <s v="BLOCO E"/>
    <n v="2"/>
    <s v="ÁGUAS LINDAS"/>
    <s v="LUIS FELIPE SANTOS RAMOS"/>
    <s v="&quot;07567372142&quot;"/>
    <x v="2"/>
    <x v="87"/>
    <s v="Não"/>
    <s v="Não"/>
    <s v="Não"/>
    <s v="Não"/>
    <s v="Não"/>
    <s v="Não"/>
    <s v="Não"/>
    <n v="175666.82"/>
    <n v="779.03"/>
    <n v="0"/>
    <n v="148913.47"/>
    <n v="17329"/>
    <n v="0"/>
    <n v="166242.47"/>
    <n v="0"/>
    <n v="0"/>
    <m/>
    <m/>
    <s v="Contrato Adimplente"/>
    <m/>
    <m/>
    <n v="0"/>
    <m/>
    <x v="1"/>
    <d v="2025-02-17T00:00:00"/>
    <m/>
    <m/>
    <m/>
    <m/>
    <s v="Endy Carvalho Consultoria imobiliária"/>
    <m/>
    <m/>
    <m/>
    <d v="2025-03-07T00:00:00"/>
    <d v="2025-03-07T00:00:00"/>
    <s v="DISTRATO"/>
    <d v="2025-02-18T00:00:00"/>
    <n v="34228"/>
    <n v="221466.82"/>
    <m/>
    <s v="AGL29"/>
    <n v="34228"/>
    <m/>
    <s v="Águas Lindas de Goiás"/>
    <s v="Goiás"/>
    <n v="556195345570"/>
    <s v="QD. 79 LT 02-A CJ A BLOCO A"/>
    <n v="72910000"/>
    <s v="SETOR 12"/>
    <s v="luisramosbsb@gmail.com"/>
    <m/>
    <n v="2596.7600000000002"/>
    <d v="2025-08-11T00:00:00"/>
    <m/>
    <m/>
    <m/>
    <n v="3381"/>
    <n v="6424"/>
    <s v="Auxiliar"/>
    <d v="2025-02-12T00:00:00"/>
    <m/>
    <m/>
    <m/>
    <m/>
    <s v="MP140422"/>
    <d v="2025-02-12T00:00:00"/>
    <m/>
    <m/>
    <d v="2025-02-14T00:00:00"/>
    <m/>
    <m/>
    <d v="2025-02-12T00:00:00"/>
    <m/>
    <m/>
    <m/>
    <m/>
    <m/>
    <d v="2025-02-12T00:00:00"/>
    <m/>
    <d v="2025-02-14T00:00:00"/>
    <m/>
    <m/>
    <m/>
    <d v="2025-02-14T00:00:00"/>
    <m/>
    <m/>
    <m/>
    <m/>
    <m/>
    <m/>
    <m/>
    <m/>
    <m/>
    <m/>
    <m/>
    <m/>
    <m/>
    <m/>
    <m/>
    <m/>
    <m/>
    <m/>
    <m/>
    <m/>
    <m/>
    <m/>
    <m/>
    <m/>
    <m/>
    <m/>
    <m/>
    <m/>
    <m/>
    <m/>
    <m/>
    <m/>
    <m/>
    <m/>
    <m/>
    <m/>
    <m/>
    <m/>
    <m/>
    <s v="VENDA SEM SINAL"/>
    <s v="Não tem"/>
    <s v="CADASTRO VALIDADO"/>
    <s v="AGUARDANDO CLIENTE ASSINAR O NOVO MO"/>
    <s v="FINALIZADO - SEM FIADOR"/>
    <s v="SIM"/>
  </r>
  <r>
    <n v="4234"/>
    <x v="0"/>
    <n v="5201"/>
    <x v="13"/>
    <s v="Etapa Unica"/>
    <s v="BLOCO F"/>
    <n v="4"/>
    <s v="ÁGUAS LINDAS"/>
    <s v="CLEITON RAMOS LIMA"/>
    <s v="&quot;06231135110&quot;"/>
    <x v="3"/>
    <x v="44"/>
    <s v="Não"/>
    <s v="Não"/>
    <s v="Não"/>
    <s v="Sim"/>
    <s v="Sim"/>
    <s v="Não"/>
    <s v="Não"/>
    <n v="149368.81"/>
    <n v="455.4"/>
    <n v="0"/>
    <n v="94371.05"/>
    <n v="55000"/>
    <n v="0"/>
    <n v="149371.04999999999"/>
    <n v="0"/>
    <n v="0"/>
    <m/>
    <n v="8787722544638"/>
    <s v="Contrato Adimplente"/>
    <m/>
    <d v="2025-03-11T00:00:00"/>
    <n v="2532.9899999999998"/>
    <d v="2025-02-28T00:00:00"/>
    <x v="2"/>
    <d v="2025-02-18T00:00:00"/>
    <m/>
    <m/>
    <m/>
    <m/>
    <s v="Endy Carvalho Consultoria imobiliária"/>
    <m/>
    <m/>
    <m/>
    <d v="2026-01-26T00:00:00"/>
    <d v="2026-01-26T00:00:00"/>
    <s v="VENDA FINALIZADA"/>
    <d v="2025-02-18T00:00:00"/>
    <n v="34347"/>
    <n v="205023.35999999999"/>
    <m/>
    <s v="AGL30 -"/>
    <n v="34347"/>
    <m/>
    <s v="Águas Lindas de Goiás"/>
    <s v="Goiás"/>
    <n v="5561993214315"/>
    <s v="QD 43"/>
    <n v="72920205"/>
    <s v="JARDIM DA BARRAGEM II"/>
    <s v="cleiton.ramos506@outlook.com"/>
    <m/>
    <n v="1445.5"/>
    <d v="2025-08-12T00:00:00"/>
    <m/>
    <m/>
    <m/>
    <n v="3958"/>
    <n v="6426"/>
    <s v="Aposentado"/>
    <d v="2025-02-14T00:00:00"/>
    <n v="900"/>
    <d v="2025-03-06T00:00:00"/>
    <s v="sim"/>
    <d v="2025-03-05T00:00:00"/>
    <s v="MP147921"/>
    <d v="2025-02-14T00:00:00"/>
    <d v="2025-03-05T00:00:00"/>
    <s v="AC005226939"/>
    <d v="2025-02-18T00:00:00"/>
    <s v="Sim"/>
    <n v="38437"/>
    <d v="2025-02-14T00:00:00"/>
    <m/>
    <m/>
    <m/>
    <d v="2025-03-06T00:00:00"/>
    <m/>
    <d v="2025-02-14T00:00:00"/>
    <d v="2025-03-07T00:00:00"/>
    <d v="2025-02-18T00:00:00"/>
    <d v="2025-04-01T00:00:00"/>
    <d v="2025-03-05T00:00:00"/>
    <m/>
    <d v="2025-02-19T00:00:00"/>
    <d v="2025-02-27T00:00:00"/>
    <m/>
    <d v="2025-03-05T00:00:00"/>
    <d v="2025-04-08T00:00:00"/>
    <d v="2025-02-27T00:00:00"/>
    <d v="2025-03-11T00:00:00"/>
    <s v="Sim"/>
    <m/>
    <m/>
    <m/>
    <m/>
    <d v="2025-02-18T00:00:00"/>
    <m/>
    <d v="2025-03-11T00:00:00"/>
    <m/>
    <m/>
    <d v="2025-03-13T00:00:00"/>
    <d v="2025-02-18T00:00:00"/>
    <d v="2025-04-10T00:00:00"/>
    <d v="2025-05-16T00:00:00"/>
    <d v="2025-05-26T00:00:00"/>
    <d v="2026-01-08T00:00:00"/>
    <d v="2025-02-27T00:00:00"/>
    <d v="2026-01-08T00:00:00"/>
    <m/>
    <m/>
    <m/>
    <m/>
    <m/>
    <m/>
    <m/>
    <m/>
    <n v="38444"/>
    <s v="Sim"/>
    <s v="FINALIZADO"/>
    <s v="AGUARDANDO GERAR GUIA DE ITBI"/>
    <m/>
    <m/>
    <n v="4005.57"/>
    <s v="COMPROVANTE ANEXADO EM RESERVA"/>
    <s v="Pago"/>
    <s v="CADASTRO VALIDADO"/>
    <s v="FINALIZADO"/>
    <s v="FINALIZADO - SEM FIADOR"/>
    <s v="SIM"/>
  </r>
  <r>
    <n v="4235"/>
    <x v="0"/>
    <n v="5211"/>
    <x v="13"/>
    <s v="Etapa Unica"/>
    <s v="BLOCO L"/>
    <n v="302"/>
    <s v="ÁGUAS LINDAS"/>
    <s v="ROGERIO PEREIRA DE OLIVEIRA"/>
    <s v="&quot;71401333109&quot;"/>
    <x v="2"/>
    <x v="6"/>
    <s v="Não"/>
    <s v="Não"/>
    <s v="Não"/>
    <s v="Sim"/>
    <s v="Não"/>
    <s v="Não"/>
    <s v="Não"/>
    <n v="147229"/>
    <n v="922.9"/>
    <n v="0"/>
    <n v="145230.76"/>
    <n v="2000"/>
    <n v="0"/>
    <n v="147230.76"/>
    <n v="0"/>
    <n v="0"/>
    <m/>
    <n v="8787722534110"/>
    <s v="Contrato Adimplente"/>
    <m/>
    <d v="2025-03-21T00:00:00"/>
    <n v="2926.56"/>
    <d v="2025-03-07T00:00:00"/>
    <x v="2"/>
    <d v="2025-02-19T00:00:00"/>
    <m/>
    <m/>
    <m/>
    <m/>
    <s v="Endy Carvalho Consultoria imobiliária"/>
    <m/>
    <m/>
    <m/>
    <d v="2026-01-26T00:00:00"/>
    <d v="2026-01-26T00:00:00"/>
    <s v="VENDA FINALIZADA"/>
    <d v="2025-02-20T00:00:00"/>
    <n v="34403"/>
    <n v="201676.5"/>
    <m/>
    <s v="AGL30 -"/>
    <n v="34403"/>
    <m/>
    <s v="Águas Lindas de Goiás"/>
    <s v="Goiás"/>
    <n v="5561998624753"/>
    <s v="Avenida Terceira Q 30"/>
    <n v="72979971"/>
    <s v="Girassol"/>
    <s v="Ro61999699331@gmail.com"/>
    <m/>
    <n v="3691.59"/>
    <m/>
    <m/>
    <m/>
    <m/>
    <n v="4064"/>
    <n v="6430"/>
    <s v="Analista"/>
    <d v="2025-02-15T00:00:00"/>
    <n v="900"/>
    <d v="2025-03-20T00:00:00"/>
    <m/>
    <d v="2025-03-12T00:00:00"/>
    <s v="MP147922"/>
    <d v="2025-02-15T00:00:00"/>
    <d v="2025-03-10T00:00:00"/>
    <s v="AC005281458"/>
    <d v="2025-02-19T00:00:00"/>
    <s v="Sim"/>
    <n v="38527"/>
    <d v="2025-02-15T00:00:00"/>
    <m/>
    <m/>
    <m/>
    <d v="2025-03-17T00:00:00"/>
    <m/>
    <d v="2025-02-15T00:00:00"/>
    <d v="2025-03-18T00:00:00"/>
    <d v="2025-02-19T00:00:00"/>
    <d v="2025-04-01T00:00:00"/>
    <d v="2025-03-10T00:00:00"/>
    <m/>
    <d v="2025-02-20T00:00:00"/>
    <d v="2025-03-05T00:00:00"/>
    <m/>
    <d v="2025-03-11T00:00:00"/>
    <d v="2025-04-08T00:00:00"/>
    <d v="2025-03-05T00:00:00"/>
    <d v="2025-03-20T00:00:00"/>
    <s v="Sim"/>
    <m/>
    <m/>
    <m/>
    <m/>
    <d v="2025-02-19T00:00:00"/>
    <m/>
    <d v="2025-03-21T00:00:00"/>
    <m/>
    <m/>
    <d v="2025-03-25T00:00:00"/>
    <d v="2025-02-19T00:00:00"/>
    <d v="2025-04-10T00:00:00"/>
    <d v="2025-05-15T00:00:00"/>
    <d v="2025-07-17T00:00:00"/>
    <d v="2026-01-08T00:00:00"/>
    <d v="2025-03-05T00:00:00"/>
    <d v="2026-01-08T00:00:00"/>
    <m/>
    <m/>
    <m/>
    <m/>
    <m/>
    <m/>
    <m/>
    <m/>
    <n v="38489"/>
    <m/>
    <m/>
    <s v="lançado dia 11/03    14/03 sem aprovação para pagamento"/>
    <m/>
    <m/>
    <n v="3905.57"/>
    <s v="VENDA SEM SINAL"/>
    <s v="Não tem"/>
    <s v="CADASTRO VALIDADO"/>
    <s v="FINALIZADO"/>
    <s v="FINALIZADO - SEM FIADOR"/>
    <s v="SIM"/>
  </r>
  <r>
    <n v="4236"/>
    <x v="0"/>
    <n v="5209"/>
    <x v="14"/>
    <s v="Etapa Unica"/>
    <s v="BLOCO D"/>
    <n v="304"/>
    <s v="FORMOSA"/>
    <s v="GEOVANA EVELYN MOURA DOURADO"/>
    <s v="&quot;09290216140&quot;"/>
    <x v="3"/>
    <x v="49"/>
    <s v="Não"/>
    <s v="Não"/>
    <s v="Não"/>
    <s v="Não"/>
    <s v="Não"/>
    <s v="Não"/>
    <s v="Não"/>
    <n v="160905.56"/>
    <n v="765"/>
    <n v="0"/>
    <n v="146248.56"/>
    <n v="4571"/>
    <n v="0"/>
    <n v="150819.56"/>
    <n v="0"/>
    <n v="0"/>
    <m/>
    <n v="8787722533610"/>
    <s v="Contrato Adimplente"/>
    <m/>
    <d v="2025-03-18T00:00:00"/>
    <n v="2971.71"/>
    <d v="2025-02-26T00:00:00"/>
    <x v="2"/>
    <d v="2025-02-19T00:00:00"/>
    <m/>
    <m/>
    <m/>
    <m/>
    <s v="Endy Carvalho Consultoria imobiliária"/>
    <m/>
    <m/>
    <m/>
    <d v="2025-10-14T00:00:00"/>
    <d v="2025-10-14T00:00:00"/>
    <s v="VENDA FINALIZADA"/>
    <d v="2025-02-20T00:00:00"/>
    <n v="34386"/>
    <n v="219932.54"/>
    <m/>
    <s v="FSA011"/>
    <n v="34386"/>
    <m/>
    <s v="Formosa"/>
    <s v="Goiás"/>
    <n v="5561981168770"/>
    <s v="R SEM NOME OUTROS"/>
    <n v="73819000"/>
    <s v="Santa Rosa"/>
    <s v="geovanadourado002@gmail.com"/>
    <m/>
    <n v="3863.16"/>
    <m/>
    <m/>
    <s v="Regiane Monique S S Silva (Gestor): Kit registro solicitado ao responsável na data do dia 26/02/2025, aguardando para dar seguindo no registro do cártorio."/>
    <s v="07/03/2025 às 17h24"/>
    <n v="4172"/>
    <n v="6429"/>
    <s v="Auxiliar"/>
    <d v="2025-02-15T00:00:00"/>
    <n v="878.9"/>
    <m/>
    <s v="sim"/>
    <m/>
    <s v="MP147530"/>
    <d v="2025-02-15T00:00:00"/>
    <m/>
    <m/>
    <d v="2025-02-20T00:00:00"/>
    <s v="Sim"/>
    <s v="610 612 614"/>
    <d v="2025-02-15T00:00:00"/>
    <m/>
    <m/>
    <m/>
    <d v="2025-03-13T00:00:00"/>
    <m/>
    <d v="2025-02-15T00:00:00"/>
    <d v="2025-03-14T00:00:00"/>
    <d v="2025-02-24T00:00:00"/>
    <d v="2025-04-01T00:00:00"/>
    <d v="2025-02-27T00:00:00"/>
    <m/>
    <d v="2025-02-24T00:00:00"/>
    <d v="2025-02-21T00:00:00"/>
    <m/>
    <d v="2025-03-10T00:00:00"/>
    <d v="2025-05-07T00:00:00"/>
    <d v="2025-02-21T00:00:00"/>
    <m/>
    <s v="Sim"/>
    <m/>
    <m/>
    <d v="2025-02-25T00:00:00"/>
    <m/>
    <d v="2025-03-11T00:00:00"/>
    <d v="2025-02-25T00:00:00"/>
    <d v="2025-03-18T00:00:00"/>
    <m/>
    <m/>
    <d v="2025-03-19T00:00:00"/>
    <d v="2025-02-19T00:00:00"/>
    <d v="2025-05-09T00:00:00"/>
    <d v="2025-07-10T00:00:00"/>
    <d v="2025-07-24T00:00:00"/>
    <d v="2025-08-12T00:00:00"/>
    <d v="2025-02-21T00:00:00"/>
    <d v="2025-08-20T00:00:00"/>
    <m/>
    <m/>
    <m/>
    <m/>
    <m/>
    <m/>
    <m/>
    <m/>
    <n v="757"/>
    <m/>
    <m/>
    <m/>
    <m/>
    <m/>
    <n v="1967.29"/>
    <m/>
    <s v="Não tem"/>
    <m/>
    <m/>
    <m/>
    <s v="SIM"/>
  </r>
  <r>
    <n v="4237"/>
    <x v="0"/>
    <n v="5206"/>
    <x v="14"/>
    <s v="Etapa Unica"/>
    <s v="BLOCO B"/>
    <n v="101"/>
    <s v="FORMOSA"/>
    <s v="ISMAEL CARLOS JESUS DE ALMEIDA"/>
    <s v="&quot;02022356101&quot;"/>
    <x v="1"/>
    <x v="3"/>
    <s v="Não"/>
    <s v="Não"/>
    <s v="Não"/>
    <s v="Não"/>
    <s v="Não"/>
    <s v="Não"/>
    <s v="Não"/>
    <n v="161463.5"/>
    <n v="690"/>
    <n v="0"/>
    <n v="130053.31"/>
    <n v="23429"/>
    <n v="0"/>
    <n v="153482.31"/>
    <n v="0"/>
    <n v="0"/>
    <m/>
    <n v="8787722536651"/>
    <s v="Contrato Adimplente"/>
    <m/>
    <d v="2025-03-21T00:00:00"/>
    <n v="0"/>
    <d v="2025-02-25T00:00:00"/>
    <x v="2"/>
    <d v="2025-02-19T00:00:00"/>
    <m/>
    <m/>
    <m/>
    <m/>
    <s v="Endy Carvalho Consultoria imobiliária"/>
    <m/>
    <m/>
    <m/>
    <d v="2025-10-14T00:00:00"/>
    <d v="2025-10-14T00:00:00"/>
    <s v="VENDA FINALIZADA"/>
    <d v="2025-02-20T00:00:00"/>
    <n v="34385"/>
    <n v="219930.72"/>
    <m/>
    <s v="FSA011"/>
    <n v="34385"/>
    <m/>
    <s v="Formosa"/>
    <s v="Goiás"/>
    <n v="5561998827501"/>
    <s v="RUA CELSO CALDEIRA NUNES Q 79"/>
    <n v="73814180"/>
    <s v="PARQUE LAGUNA II"/>
    <s v="ismaelcarlosjesusdealmeidas@gmail.com"/>
    <m/>
    <n v="2300"/>
    <d v="2025-08-10T00:00:00"/>
    <m/>
    <m/>
    <m/>
    <n v="4199"/>
    <n v="6428"/>
    <s v="Auxiliar"/>
    <d v="2025-02-14T00:00:00"/>
    <n v="878.9"/>
    <m/>
    <s v="sim"/>
    <m/>
    <s v="MP147526"/>
    <d v="2025-02-14T00:00:00"/>
    <m/>
    <m/>
    <d v="2025-02-20T00:00:00"/>
    <m/>
    <s v="573 576 578"/>
    <d v="2025-02-14T00:00:00"/>
    <m/>
    <m/>
    <m/>
    <d v="2025-03-13T00:00:00"/>
    <m/>
    <d v="2025-02-14T00:00:00"/>
    <d v="2025-03-14T00:00:00"/>
    <d v="2025-02-21T00:00:00"/>
    <d v="2025-04-01T00:00:00"/>
    <d v="2025-02-27T00:00:00"/>
    <m/>
    <d v="2025-02-21T00:00:00"/>
    <d v="2025-02-21T00:00:00"/>
    <m/>
    <d v="2025-03-10T00:00:00"/>
    <d v="2025-05-07T00:00:00"/>
    <d v="2025-02-21T00:00:00"/>
    <m/>
    <s v="Sim"/>
    <m/>
    <m/>
    <d v="2025-02-24T00:00:00"/>
    <m/>
    <d v="2025-02-26T00:00:00"/>
    <d v="2025-02-24T00:00:00"/>
    <d v="2025-03-21T00:00:00"/>
    <m/>
    <m/>
    <d v="2025-03-25T00:00:00"/>
    <d v="2025-02-19T00:00:00"/>
    <d v="2025-05-09T00:00:00"/>
    <d v="2025-06-10T00:00:00"/>
    <d v="2025-07-24T00:00:00"/>
    <d v="2025-08-12T00:00:00"/>
    <d v="2025-02-21T00:00:00"/>
    <d v="2025-08-20T00:00:00"/>
    <m/>
    <m/>
    <m/>
    <m/>
    <m/>
    <m/>
    <m/>
    <m/>
    <n v="755"/>
    <m/>
    <m/>
    <m/>
    <m/>
    <m/>
    <n v="2084.54"/>
    <m/>
    <s v="Não tem"/>
    <m/>
    <m/>
    <m/>
    <s v="SIM"/>
  </r>
  <r>
    <n v="4238"/>
    <x v="0"/>
    <n v="5204"/>
    <x v="14"/>
    <s v="Etapa Unica"/>
    <s v="BLOCO G"/>
    <n v="203"/>
    <s v="FORMOSA"/>
    <s v="MADELAINE BISPO DA SILVA"/>
    <s v="&quot;08637502148&quot;"/>
    <x v="1"/>
    <x v="3"/>
    <s v="Não"/>
    <s v="Não"/>
    <s v="Não"/>
    <s v="Não"/>
    <s v="Não"/>
    <s v="Não"/>
    <s v="Não"/>
    <n v="160622.94"/>
    <n v="750"/>
    <n v="0"/>
    <n v="143323.94"/>
    <n v="17299"/>
    <n v="0"/>
    <n v="160622.94"/>
    <n v="0"/>
    <n v="0"/>
    <m/>
    <n v="8787722532184"/>
    <s v="Contrato Adimplente"/>
    <m/>
    <d v="2025-03-20T00:00:00"/>
    <n v="2884.12"/>
    <d v="2025-02-24T00:00:00"/>
    <x v="2"/>
    <d v="2025-02-19T00:00:00"/>
    <m/>
    <m/>
    <m/>
    <m/>
    <s v="Endy Carvalho Consultoria imobiliária"/>
    <m/>
    <m/>
    <m/>
    <d v="2025-10-14T00:00:00"/>
    <d v="2025-10-14T00:00:00"/>
    <s v="VENDA FINALIZADA"/>
    <d v="2025-02-20T00:00:00"/>
    <n v="34384"/>
    <n v="219933.32"/>
    <m/>
    <s v="FSA011"/>
    <n v="34384"/>
    <m/>
    <s v="Formosa"/>
    <s v="Goiás"/>
    <n v="5561996209441"/>
    <s v="AVENIDA RIFANIA 1"/>
    <n v="73804130"/>
    <s v="CHACARAS DO ABREU"/>
    <s v="madelaynebispodasilva@gmail.com"/>
    <m/>
    <n v="1996.88"/>
    <d v="2025-08-13T00:00:00"/>
    <m/>
    <m/>
    <m/>
    <n v="4120"/>
    <n v="6427"/>
    <s v="Atendente"/>
    <d v="2025-02-14T00:00:00"/>
    <n v="889.9"/>
    <m/>
    <s v="sim"/>
    <m/>
    <s v="MP147525"/>
    <d v="2025-02-14T00:00:00"/>
    <m/>
    <m/>
    <d v="2025-02-20T00:00:00"/>
    <s v="Sim"/>
    <s v="563 565 567"/>
    <d v="2025-02-14T00:00:00"/>
    <m/>
    <m/>
    <m/>
    <d v="2025-03-13T00:00:00"/>
    <m/>
    <d v="2025-02-14T00:00:00"/>
    <d v="2025-03-14T00:00:00"/>
    <d v="2025-02-21T00:00:00"/>
    <d v="2025-04-01T00:00:00"/>
    <d v="2025-02-27T00:00:00"/>
    <m/>
    <d v="2025-02-21T00:00:00"/>
    <d v="2025-02-21T00:00:00"/>
    <m/>
    <d v="2025-03-10T00:00:00"/>
    <d v="2025-05-07T00:00:00"/>
    <d v="2025-02-21T00:00:00"/>
    <m/>
    <s v="Sim"/>
    <m/>
    <m/>
    <d v="2025-02-21T00:00:00"/>
    <m/>
    <d v="2025-02-19T00:00:00"/>
    <d v="2025-02-21T00:00:00"/>
    <m/>
    <m/>
    <m/>
    <d v="2025-03-25T00:00:00"/>
    <d v="2025-02-19T00:00:00"/>
    <d v="2025-05-09T00:00:00"/>
    <d v="2025-06-10T00:00:00"/>
    <d v="2025-07-24T00:00:00"/>
    <d v="2025-08-12T00:00:00"/>
    <d v="2025-02-21T00:00:00"/>
    <d v="2025-08-20T00:00:00"/>
    <m/>
    <m/>
    <m/>
    <m/>
    <m/>
    <m/>
    <m/>
    <m/>
    <n v="754"/>
    <m/>
    <m/>
    <m/>
    <m/>
    <m/>
    <n v="2011.16"/>
    <m/>
    <s v="Não tem"/>
    <m/>
    <m/>
    <m/>
    <s v="SIM"/>
  </r>
  <r>
    <n v="4239"/>
    <x v="0"/>
    <n v="5176"/>
    <x v="14"/>
    <s v="Etapa Unica"/>
    <s v="BLOCO G"/>
    <n v="2"/>
    <s v="FORMOSA"/>
    <s v="BRUNA DIVINA DA SILVA BARROS"/>
    <s v="&quot;09232110121&quot;"/>
    <x v="1"/>
    <x v="33"/>
    <s v="Não"/>
    <s v="Não"/>
    <s v="Não"/>
    <s v="Não"/>
    <s v="Não"/>
    <s v="Não"/>
    <s v="Não"/>
    <n v="153088.68"/>
    <n v="665.12"/>
    <n v="0"/>
    <n v="126774.68"/>
    <n v="26314"/>
    <n v="0"/>
    <n v="153088.68"/>
    <n v="0"/>
    <n v="0"/>
    <m/>
    <n v="8787722547068"/>
    <s v="Contrato Adimplente"/>
    <m/>
    <d v="2025-05-06T00:00:00"/>
    <n v="3042.04"/>
    <d v="2025-03-06T00:00:00"/>
    <x v="2"/>
    <d v="2025-02-19T00:00:00"/>
    <m/>
    <m/>
    <m/>
    <m/>
    <s v="Endy Carvalho Consultoria imobiliária"/>
    <m/>
    <m/>
    <m/>
    <d v="2025-10-14T00:00:00"/>
    <d v="2025-10-14T00:00:00"/>
    <s v="VENDA FINALIZADA"/>
    <d v="2025-02-21T00:00:00"/>
    <n v="34498"/>
    <n v="224999.88"/>
    <m/>
    <s v="FSA011"/>
    <n v="34498"/>
    <s v="LOURIVALDO PEREIRA DE BARROS - 94388164100,MIKAELE DA SILVA BARROS - 06390063105"/>
    <m/>
    <s v="Goiás"/>
    <n v="5561996940187"/>
    <s v="AVENIDA JANDER PAULO, CENTRO"/>
    <n v="73819000"/>
    <s v="SANTA ROSA"/>
    <s v="brunadivina20@gmail.com"/>
    <m/>
    <n v="2217.0700000000002"/>
    <d v="2025-08-03T00:00:00"/>
    <m/>
    <s v="Regiane Monique S S Silva (Gestor): Aguardando pagamento de sinal para seguir com a solicitação de ITBI, e registro. "/>
    <s v="26/03/2025 às 14h56"/>
    <n v="4116"/>
    <n v="6436"/>
    <s v="Assistente"/>
    <d v="2025-02-24T00:00:00"/>
    <m/>
    <m/>
    <s v="sim"/>
    <m/>
    <s v="MP147527"/>
    <d v="2025-02-24T00:00:00"/>
    <m/>
    <m/>
    <d v="2025-02-20T00:00:00"/>
    <s v="Sim"/>
    <m/>
    <d v="2025-02-24T00:00:00"/>
    <m/>
    <m/>
    <m/>
    <d v="2025-04-29T00:00:00"/>
    <m/>
    <d v="2025-02-26T00:00:00"/>
    <d v="2025-04-30T00:00:00"/>
    <d v="2025-02-21T00:00:00"/>
    <d v="2025-04-01T00:00:00"/>
    <d v="2025-04-15T00:00:00"/>
    <m/>
    <d v="2025-02-24T00:00:00"/>
    <d v="2025-02-27T00:00:00"/>
    <m/>
    <d v="2025-04-16T00:00:00"/>
    <d v="2025-05-07T00:00:00"/>
    <d v="2025-02-26T00:00:00"/>
    <m/>
    <s v="Sim"/>
    <m/>
    <m/>
    <d v="2025-02-25T00:00:00"/>
    <m/>
    <d v="2025-03-21T00:00:00"/>
    <m/>
    <d v="2025-05-08T00:00:00"/>
    <m/>
    <m/>
    <d v="2025-05-09T00:00:00"/>
    <d v="2025-02-20T00:00:00"/>
    <d v="2025-05-09T00:00:00"/>
    <d v="2025-06-10T00:00:00"/>
    <d v="2025-07-24T00:00:00"/>
    <d v="2025-08-12T00:00:00"/>
    <d v="2025-02-25T00:00:00"/>
    <d v="2025-08-20T00:00:00"/>
    <m/>
    <m/>
    <m/>
    <m/>
    <m/>
    <m/>
    <m/>
    <m/>
    <n v="1200"/>
    <m/>
    <m/>
    <s v="AGUARDANDO CLIENTE PAGA SINAL PARA SOLICITAR O ITBI / demora p receber comprovante"/>
    <m/>
    <m/>
    <n v="2102.54"/>
    <s v="PENDENTE"/>
    <m/>
    <s v="CADASTRO VALIDADO"/>
    <s v="PENDENTE PAGAMENTO DE SINAL"/>
    <s v="FINALIZADO"/>
    <s v="SIM"/>
  </r>
  <r>
    <n v="4240"/>
    <x v="1"/>
    <n v="5200"/>
    <x v="5"/>
    <s v="Etapa Unica"/>
    <s v="BLOCO A"/>
    <n v="4"/>
    <s v="ÁGUAS LINDAS"/>
    <s v="VICTOR THIAGO SOUSA BARBOSA"/>
    <s v="&quot;04486785193&quot;"/>
    <x v="3"/>
    <x v="79"/>
    <s v="Não"/>
    <s v="Não"/>
    <s v="Não"/>
    <s v="Não"/>
    <s v="Não"/>
    <s v="Não"/>
    <s v="Não"/>
    <n v="163370.38"/>
    <n v="656.1"/>
    <n v="0"/>
    <n v="124315.42"/>
    <n v="30859"/>
    <n v="0"/>
    <n v="155174.42000000001"/>
    <n v="0"/>
    <n v="0"/>
    <m/>
    <m/>
    <s v="Contrato Adimplente"/>
    <m/>
    <m/>
    <n v="0"/>
    <m/>
    <x v="1"/>
    <d v="2025-02-19T00:00:00"/>
    <m/>
    <m/>
    <m/>
    <m/>
    <s v="Endy Carvalho Consultoria imobiliária"/>
    <m/>
    <m/>
    <m/>
    <d v="2025-03-19T00:00:00"/>
    <d v="2025-03-19T00:00:00"/>
    <s v="DISTRATO"/>
    <d v="2025-02-20T00:00:00"/>
    <n v="34441"/>
    <n v="215000.46"/>
    <m/>
    <s v="AGL29"/>
    <n v="34441"/>
    <m/>
    <s v="Ceilândia"/>
    <s v="Distrito Federal"/>
    <n v="5561981753935"/>
    <s v="QNP 19 CJ C"/>
    <n v="72241803"/>
    <s v="CEILENADIA NORTE"/>
    <s v="VTHIAGO011@GMAIL.COM"/>
    <m/>
    <n v="2187"/>
    <d v="2025-08-11T00:00:00"/>
    <m/>
    <m/>
    <m/>
    <n v="3316"/>
    <n v="6433"/>
    <s v="Auxiliar"/>
    <d v="2025-02-14T00:00:00"/>
    <m/>
    <m/>
    <m/>
    <m/>
    <s v="MP140424"/>
    <d v="2025-02-14T00:00:00"/>
    <m/>
    <m/>
    <d v="2025-02-19T00:00:00"/>
    <m/>
    <m/>
    <d v="2025-02-14T00:00:00"/>
    <m/>
    <m/>
    <m/>
    <m/>
    <m/>
    <d v="2025-02-14T00:00:00"/>
    <m/>
    <d v="2025-02-19T00:00:00"/>
    <m/>
    <m/>
    <m/>
    <d v="2025-02-20T00:00:00"/>
    <d v="2025-03-05T00:00:00"/>
    <m/>
    <m/>
    <m/>
    <d v="2025-03-05T00:00:00"/>
    <m/>
    <s v="Sim"/>
    <m/>
    <m/>
    <m/>
    <m/>
    <d v="2025-02-18T00:00:00"/>
    <m/>
    <m/>
    <m/>
    <m/>
    <m/>
    <d v="2025-02-27T00:00:00"/>
    <m/>
    <m/>
    <m/>
    <m/>
    <d v="2025-03-05T00:00:00"/>
    <m/>
    <m/>
    <m/>
    <m/>
    <m/>
    <m/>
    <m/>
    <m/>
    <m/>
    <m/>
    <m/>
    <m/>
    <m/>
    <m/>
    <m/>
    <m/>
    <s v="VENDA SEM SINAL"/>
    <s v="Não tem"/>
    <s v="CADASTRO VALIDADO"/>
    <s v="AGUARDANDO VALIDAÇÃO DE ESPELHO"/>
    <s v="FINALIZADO - SEM FIADOR"/>
    <s v="SIM"/>
  </r>
  <r>
    <n v="4241"/>
    <x v="0"/>
    <n v="5174"/>
    <x v="14"/>
    <s v="Etapa Unica"/>
    <s v="BLOCO A"/>
    <n v="301"/>
    <s v="FORMOSA"/>
    <s v="WILLIAN MIRANDA DA SILVA"/>
    <s v="&quot;08188510157&quot;"/>
    <x v="0"/>
    <x v="26"/>
    <s v="Não"/>
    <s v="Não"/>
    <s v="Não"/>
    <s v="Não"/>
    <s v="Não"/>
    <s v="Não"/>
    <s v="Não"/>
    <n v="157981.76999999999"/>
    <n v="0"/>
    <n v="0"/>
    <n v="0"/>
    <n v="0"/>
    <n v="0"/>
    <n v="0"/>
    <n v="0"/>
    <n v="0"/>
    <m/>
    <n v="8787722455201"/>
    <s v="Contrato Adimplente"/>
    <m/>
    <d v="2025-04-10T00:00:00"/>
    <n v="5955.91"/>
    <d v="2025-02-28T00:00:00"/>
    <x v="2"/>
    <d v="2025-02-20T00:00:00"/>
    <m/>
    <m/>
    <m/>
    <m/>
    <s v="Endy Carvalho Consultoria imobiliária"/>
    <m/>
    <m/>
    <m/>
    <d v="2026-03-16T00:00:00"/>
    <d v="2026-03-16T00:00:00"/>
    <s v="VENDA FINALIZADA"/>
    <d v="2025-02-20T00:00:00"/>
    <n v="34429"/>
    <n v="219934.57"/>
    <m/>
    <s v="FSA011"/>
    <n v="34429"/>
    <s v="GUSTAVO MIRANDA DA SILVA - 08192035131"/>
    <s v="Formosa"/>
    <s v="Goiás"/>
    <n v="5562999810738"/>
    <s v="RUA 105 Q 14 L 8"/>
    <n v="73809240"/>
    <s v="CONJ HABITACIONAL NOVA FORMOSA"/>
    <s v="willianmiranda7022@gmail.com"/>
    <m/>
    <n v="28260.3"/>
    <m/>
    <m/>
    <m/>
    <m/>
    <n v="4223"/>
    <n v="6431"/>
    <s v="Motorista"/>
    <d v="2025-02-26T00:00:00"/>
    <n v="878.9"/>
    <m/>
    <s v="sim"/>
    <m/>
    <s v="MP147528"/>
    <d v="2025-02-26T00:00:00"/>
    <d v="2025-03-05T00:00:00"/>
    <m/>
    <d v="2025-02-20T00:00:00"/>
    <s v="Sim"/>
    <s v="655 653 651"/>
    <d v="2025-02-26T00:00:00"/>
    <m/>
    <m/>
    <m/>
    <d v="2025-03-20T00:00:00"/>
    <m/>
    <d v="2025-02-27T00:00:00"/>
    <d v="2025-03-25T00:00:00"/>
    <d v="2025-02-21T00:00:00"/>
    <d v="2025-04-01T00:00:00"/>
    <d v="2025-03-10T00:00:00"/>
    <m/>
    <d v="2025-02-24T00:00:00"/>
    <d v="2025-02-19T00:00:00"/>
    <m/>
    <d v="2025-03-14T00:00:00"/>
    <d v="2025-05-07T00:00:00"/>
    <d v="2025-02-19T00:00:00"/>
    <m/>
    <m/>
    <m/>
    <m/>
    <d v="2025-02-25T00:00:00"/>
    <m/>
    <d v="2025-03-10T00:00:00"/>
    <d v="2025-02-25T00:00:00"/>
    <d v="2025-04-11T00:00:00"/>
    <m/>
    <m/>
    <d v="2025-04-14T00:00:00"/>
    <d v="2025-02-17T00:00:00"/>
    <d v="2025-05-09T00:00:00"/>
    <d v="2025-08-27T00:00:00"/>
    <d v="2025-09-18T00:00:00"/>
    <d v="2026-03-03T00:00:00"/>
    <d v="2025-02-19T00:00:00"/>
    <d v="2026-03-03T00:00:00"/>
    <m/>
    <m/>
    <m/>
    <m/>
    <m/>
    <m/>
    <m/>
    <m/>
    <n v="818"/>
    <m/>
    <s v="Cliente segundo imovel."/>
    <m/>
    <m/>
    <m/>
    <n v="1978.29"/>
    <m/>
    <s v="Não tem"/>
    <m/>
    <m/>
    <m/>
    <s v="SIM"/>
  </r>
  <r>
    <n v="4242"/>
    <x v="0"/>
    <n v="5197"/>
    <x v="13"/>
    <s v="Etapa Unica"/>
    <s v="BLOCO E"/>
    <n v="2"/>
    <s v="ÁGUAS LINDAS"/>
    <s v="ISADORA VIDAL DA SILVA"/>
    <s v="&quot;70851437117&quot;"/>
    <x v="7"/>
    <x v="54"/>
    <s v="Não"/>
    <s v="Não"/>
    <s v="Não"/>
    <s v="Sim"/>
    <s v="Sim"/>
    <s v="Não"/>
    <s v="Não"/>
    <n v="154142.06"/>
    <n v="508.06"/>
    <n v="0"/>
    <n v="99142.06"/>
    <n v="55000"/>
    <n v="0"/>
    <n v="154142.06"/>
    <n v="0"/>
    <n v="0"/>
    <m/>
    <n v="8787722522375"/>
    <s v="Contrato Adimplente"/>
    <m/>
    <d v="2025-03-13T00:00:00"/>
    <n v="2532.9899999999998"/>
    <d v="2025-02-27T00:00:00"/>
    <x v="2"/>
    <d v="2025-02-20T00:00:00"/>
    <m/>
    <m/>
    <m/>
    <m/>
    <s v="Endy Carvalho Consultoria imobiliária"/>
    <m/>
    <m/>
    <m/>
    <d v="2026-01-26T00:00:00"/>
    <d v="2026-01-26T00:00:00"/>
    <s v="VENDA FINALIZADA"/>
    <d v="2025-02-20T00:00:00"/>
    <n v="34440"/>
    <n v="207727.06"/>
    <m/>
    <s v="AGL30 -"/>
    <n v="34440"/>
    <m/>
    <s v="Águas Lindas de Goiás"/>
    <s v="Goiás"/>
    <n v="5561996225454"/>
    <s v="RUA 22. QUADRA 26 L"/>
    <n v="72910000"/>
    <s v="AGUAS BONITAS 1"/>
    <s v="isadoravidal11@gmail.com"/>
    <m/>
    <n v="1693.54"/>
    <m/>
    <m/>
    <m/>
    <m/>
    <n v="3940"/>
    <n v="6432"/>
    <s v="Caixa"/>
    <d v="2025-02-13T00:00:00"/>
    <n v="900"/>
    <d v="2025-03-06T00:00:00"/>
    <m/>
    <d v="2025-03-04T00:00:00"/>
    <s v="MP147923"/>
    <d v="2025-02-13T00:00:00"/>
    <d v="2025-02-28T00:00:00"/>
    <s v="AC005226828"/>
    <d v="2025-02-19T00:00:00"/>
    <s v="Sim"/>
    <n v="38433"/>
    <d v="2025-02-13T00:00:00"/>
    <m/>
    <m/>
    <m/>
    <d v="2025-03-06T00:00:00"/>
    <m/>
    <d v="2025-02-13T00:00:00"/>
    <d v="2025-03-07T00:00:00"/>
    <d v="2025-02-19T00:00:00"/>
    <d v="2025-04-01T00:00:00"/>
    <d v="2025-02-28T00:00:00"/>
    <m/>
    <d v="2025-02-20T00:00:00"/>
    <d v="2025-02-25T00:00:00"/>
    <m/>
    <d v="2025-03-05T00:00:00"/>
    <d v="2025-04-08T00:00:00"/>
    <d v="2025-02-25T00:00:00"/>
    <d v="2025-03-12T00:00:00"/>
    <s v="Sim"/>
    <d v="2025-03-11T00:00:00"/>
    <m/>
    <m/>
    <d v="2025-03-11T00:00:00"/>
    <d v="2025-02-19T00:00:00"/>
    <m/>
    <d v="2025-03-13T00:00:00"/>
    <m/>
    <m/>
    <d v="2025-03-14T00:00:00"/>
    <d v="2025-02-20T00:00:00"/>
    <d v="2025-04-10T00:00:00"/>
    <d v="2025-09-22T00:00:00"/>
    <d v="2025-10-24T00:00:00"/>
    <d v="2026-01-08T00:00:00"/>
    <d v="2025-02-25T00:00:00"/>
    <d v="2026-01-08T00:00:00"/>
    <m/>
    <m/>
    <m/>
    <m/>
    <m/>
    <m/>
    <m/>
    <m/>
    <n v="38442"/>
    <s v="Sim"/>
    <s v="FINALIZADO"/>
    <s v="Não respondeu no dia 28"/>
    <m/>
    <m/>
    <n v="4105.57"/>
    <s v="VENDA SEM SINAL"/>
    <s v="Não tem"/>
    <s v="CADASTRO VALIDADO"/>
    <s v="FINALIZADO"/>
    <s v="FINALIZADO - SEM FIADOR"/>
    <s v="SIM"/>
  </r>
  <r>
    <n v="4243"/>
    <x v="0"/>
    <n v="5199"/>
    <x v="5"/>
    <s v="Etapa Unica"/>
    <s v="BLOCO D"/>
    <n v="202"/>
    <s v="ÁGUAS LINDAS"/>
    <s v="GEISSY CRISTINA CAIXETA"/>
    <s v="&quot;05310727116&quot;"/>
    <x v="6"/>
    <x v="41"/>
    <s v="Não"/>
    <s v="Não"/>
    <s v="Não"/>
    <s v="Sim"/>
    <s v="Sim"/>
    <s v="Não"/>
    <s v="Não"/>
    <n v="161137.78"/>
    <n v="638.65"/>
    <n v="0"/>
    <n v="127833.96"/>
    <n v="33302"/>
    <n v="0"/>
    <n v="161135.96"/>
    <n v="0"/>
    <n v="0"/>
    <m/>
    <n v="8787722532117"/>
    <s v="Contrato Adimplente"/>
    <m/>
    <d v="2025-03-13T00:00:00"/>
    <n v="2926.56"/>
    <d v="2025-02-28T00:00:00"/>
    <x v="2"/>
    <d v="2025-02-20T00:00:00"/>
    <m/>
    <m/>
    <m/>
    <m/>
    <s v="GM - Correspondente"/>
    <s v="GM CCA - Usúario"/>
    <m/>
    <m/>
    <d v="2026-01-26T00:00:00"/>
    <d v="2026-01-26T00:00:00"/>
    <s v="VENDA FINALIZADA"/>
    <d v="2025-02-20T00:00:00"/>
    <n v="34456"/>
    <n v="206935.96"/>
    <m/>
    <s v="AGL29"/>
    <n v="34456"/>
    <m/>
    <s v="Ceilândia"/>
    <s v="Distrito Federal"/>
    <n v="5561984736107"/>
    <s v="QNP 09 CJ O"/>
    <n v="72240515"/>
    <s v="Ceilândia"/>
    <s v="geissycristina7@gmail.com"/>
    <m/>
    <n v="2128.85"/>
    <m/>
    <m/>
    <m/>
    <m/>
    <n v="3366"/>
    <n v="6434"/>
    <s v="Atendente"/>
    <d v="2025-02-19T00:00:00"/>
    <m/>
    <m/>
    <m/>
    <m/>
    <s v="MP140425"/>
    <d v="2025-02-19T00:00:00"/>
    <d v="2025-03-05T00:00:00"/>
    <s v="AC005227144"/>
    <d v="2025-02-19T00:00:00"/>
    <s v="Sim"/>
    <m/>
    <d v="2025-02-19T00:00:00"/>
    <m/>
    <m/>
    <m/>
    <d v="2025-03-06T00:00:00"/>
    <m/>
    <d v="2025-02-19T00:00:00"/>
    <d v="2025-03-07T00:00:00"/>
    <d v="2025-02-19T00:00:00"/>
    <d v="2025-04-01T00:00:00"/>
    <d v="2025-02-28T00:00:00"/>
    <m/>
    <d v="2025-02-20T00:00:00"/>
    <d v="2025-02-27T00:00:00"/>
    <m/>
    <d v="2025-02-28T00:00:00"/>
    <d v="2025-05-06T00:00:00"/>
    <d v="2025-02-27T00:00:00"/>
    <d v="2025-03-12T00:00:00"/>
    <s v="Sim"/>
    <d v="2025-03-11T00:00:00"/>
    <m/>
    <m/>
    <d v="2025-03-11T00:00:00"/>
    <d v="2025-02-18T00:00:00"/>
    <m/>
    <d v="2025-03-13T00:00:00"/>
    <m/>
    <m/>
    <d v="2025-03-19T00:00:00"/>
    <d v="2025-02-19T00:00:00"/>
    <d v="2025-05-06T00:00:00"/>
    <d v="2025-05-18T00:00:00"/>
    <d v="2025-05-26T00:00:00"/>
    <d v="2026-01-22T00:00:00"/>
    <d v="2025-02-24T00:00:00"/>
    <d v="2026-01-22T00:00:00"/>
    <m/>
    <m/>
    <m/>
    <m/>
    <m/>
    <m/>
    <m/>
    <m/>
    <n v="39275"/>
    <s v="Sim"/>
    <m/>
    <m/>
    <m/>
    <m/>
    <n v="4305.57"/>
    <s v="VENDA SEM SINAL"/>
    <s v="Não tem"/>
    <s v="CADASTRO VALIDADO"/>
    <s v="FINALIZADO"/>
    <s v="FINALIZADO - SEM FIADOR"/>
    <s v="SIM"/>
  </r>
  <r>
    <n v="4244"/>
    <x v="0"/>
    <n v="5205"/>
    <x v="14"/>
    <s v="Etapa Unica"/>
    <s v="BLOCO E"/>
    <n v="301"/>
    <s v="FORMOSA"/>
    <s v="ADRIELLY APARECIDA BARBOSA DE OLIVEIRA"/>
    <s v="&quot;13309487695&quot;"/>
    <x v="10"/>
    <x v="26"/>
    <s v="Não"/>
    <s v="Não"/>
    <s v="Não"/>
    <s v="Não"/>
    <s v="Não"/>
    <s v="Não"/>
    <s v="Não"/>
    <n v="164200"/>
    <n v="910.8"/>
    <n v="0"/>
    <n v="159733.01999999999"/>
    <n v="6331"/>
    <n v="0"/>
    <n v="166064.01999999999"/>
    <n v="0"/>
    <n v="0"/>
    <m/>
    <n v="8787722538565"/>
    <s v="Contrato Adimplente"/>
    <m/>
    <d v="2025-03-21T00:00:00"/>
    <n v="0"/>
    <d v="2025-02-27T00:00:00"/>
    <x v="2"/>
    <d v="2025-02-20T00:00:00"/>
    <m/>
    <m/>
    <m/>
    <m/>
    <s v="Endy Carvalho Consultoria imobiliária"/>
    <m/>
    <m/>
    <m/>
    <d v="2025-10-14T00:00:00"/>
    <d v="2025-10-14T00:00:00"/>
    <s v="VENDA FINALIZADA"/>
    <d v="2025-02-20T00:00:00"/>
    <n v="34488"/>
    <n v="224000"/>
    <m/>
    <s v="FSA011"/>
    <n v="34488"/>
    <m/>
    <s v="Formosa"/>
    <s v="Goiás"/>
    <n v="5538998466233"/>
    <s v="Via 13 CH 10"/>
    <n v="73804070"/>
    <s v="CHACARAS SETOR ABREU"/>
    <s v="adriellybarbosaoli@gmail.com"/>
    <m/>
    <n v="3036"/>
    <d v="2025-08-06T00:00:00"/>
    <m/>
    <s v="Regiane Monique S S Silva (Gestor): Cliente vai precisar trocar o dependente por está dando erro no CPF da mesma. Assim que for corrigido ou troca de documento será cadastrado. "/>
    <s v="21/02/2025 às 15h07"/>
    <n v="4160"/>
    <n v="6435"/>
    <s v="Auxiliar"/>
    <d v="2025-02-17T00:00:00"/>
    <n v="889.9"/>
    <m/>
    <s v="sim"/>
    <m/>
    <s v="MP147529"/>
    <d v="2025-02-17T00:00:00"/>
    <m/>
    <m/>
    <d v="2025-02-25T00:00:00"/>
    <s v="Sim"/>
    <s v="642 640 638"/>
    <d v="2025-02-17T00:00:00"/>
    <m/>
    <m/>
    <m/>
    <d v="2025-03-18T00:00:00"/>
    <m/>
    <d v="2025-02-17T00:00:00"/>
    <d v="2025-03-19T00:00:00"/>
    <d v="2025-02-25T00:00:00"/>
    <d v="2025-04-01T00:00:00"/>
    <d v="2025-03-10T00:00:00"/>
    <m/>
    <d v="2025-02-26T00:00:00"/>
    <d v="2025-02-24T00:00:00"/>
    <d v="2025-08-06T00:00:00"/>
    <d v="2025-03-12T00:00:00"/>
    <d v="2025-05-07T00:00:00"/>
    <d v="2025-02-24T00:00:00"/>
    <m/>
    <s v="Sim"/>
    <m/>
    <m/>
    <m/>
    <m/>
    <d v="2025-03-10T00:00:00"/>
    <m/>
    <m/>
    <m/>
    <m/>
    <d v="2025-03-25T00:00:00"/>
    <d v="2025-02-20T00:00:00"/>
    <d v="2025-05-09T00:00:00"/>
    <d v="2025-07-03T00:00:00"/>
    <d v="2025-07-24T00:00:00"/>
    <d v="2025-08-12T00:00:00"/>
    <d v="2025-02-24T00:00:00"/>
    <d v="2025-08-20T00:00:00"/>
    <m/>
    <m/>
    <m/>
    <m/>
    <m/>
    <m/>
    <m/>
    <m/>
    <n v="772"/>
    <m/>
    <m/>
    <m/>
    <m/>
    <m/>
    <n v="1831.97"/>
    <m/>
    <s v="Não tem"/>
    <m/>
    <m/>
    <m/>
    <s v="SIM"/>
  </r>
  <r>
    <n v="4245"/>
    <x v="0"/>
    <n v="5162"/>
    <x v="2"/>
    <s v="ETAPA 02"/>
    <s v="BLOCO P"/>
    <n v="304"/>
    <s v="ÁGUAS LINDAS"/>
    <s v="KAYLANE LORRANY SANTIAGO DA SILVA"/>
    <s v="&quot;07700969132&quot;"/>
    <x v="2"/>
    <x v="39"/>
    <s v="Não"/>
    <s v="Não"/>
    <s v="Não"/>
    <s v="Sim"/>
    <s v="Sim"/>
    <s v="Não"/>
    <s v="Não"/>
    <n v="156348.63"/>
    <n v="600"/>
    <n v="0"/>
    <n v="117481.73"/>
    <n v="38867"/>
    <n v="0"/>
    <n v="156348.73000000001"/>
    <n v="0"/>
    <n v="0"/>
    <m/>
    <n v="8787722453098"/>
    <s v="Contrato Adimplente"/>
    <m/>
    <d v="2025-03-17T00:00:00"/>
    <n v="2926.56"/>
    <d v="2025-02-26T00:00:00"/>
    <x v="2"/>
    <d v="2025-02-21T00:00:00"/>
    <m/>
    <m/>
    <m/>
    <m/>
    <s v="Endy Carvalho Consultoria imobiliária"/>
    <m/>
    <m/>
    <m/>
    <d v="2026-02-24T00:00:00"/>
    <d v="2026-02-24T00:00:00"/>
    <s v="VENDA FINALIZADA"/>
    <d v="2025-02-21T00:00:00"/>
    <n v="34514"/>
    <n v="203648.63"/>
    <m/>
    <s v="AGL28"/>
    <n v="34514"/>
    <m/>
    <s v="Águas Lindas de Goiás"/>
    <s v="Goiás"/>
    <n v="556195728924"/>
    <s v="RUA SEM NOME QD 37 LT 12"/>
    <n v="72915102"/>
    <s v="Jardim Brasília"/>
    <s v="james08.s.souza@gmail.com"/>
    <m/>
    <n v="1900"/>
    <d v="2025-07-23T00:00:00"/>
    <m/>
    <m/>
    <m/>
    <n v="2968"/>
    <n v="6438"/>
    <s v="Recepcionista"/>
    <d v="2025-01-30T00:00:00"/>
    <n v="900"/>
    <d v="2025-02-27T00:00:00"/>
    <m/>
    <d v="2025-03-03T00:00:00"/>
    <s v="MP421598"/>
    <d v="2025-01-30T00:00:00"/>
    <d v="2025-02-26T00:00:00"/>
    <s v="AC005216434"/>
    <d v="2025-02-14T00:00:00"/>
    <s v="Sim"/>
    <n v="44655"/>
    <d v="2025-01-30T00:00:00"/>
    <m/>
    <m/>
    <m/>
    <d v="2025-02-28T00:00:00"/>
    <m/>
    <d v="2025-01-30T00:00:00"/>
    <d v="2025-03-05T00:00:00"/>
    <d v="2025-02-14T00:00:00"/>
    <d v="2025-03-13T00:00:00"/>
    <d v="2025-02-26T00:00:00"/>
    <m/>
    <d v="2025-02-20T00:00:00"/>
    <d v="2025-02-25T00:00:00"/>
    <m/>
    <d v="2025-02-26T00:00:00"/>
    <d v="2025-03-15T00:00:00"/>
    <d v="2025-02-25T00:00:00"/>
    <d v="2025-03-17T00:00:00"/>
    <s v="Sim"/>
    <m/>
    <m/>
    <m/>
    <m/>
    <d v="2025-02-13T00:00:00"/>
    <m/>
    <d v="2025-03-17T00:00:00"/>
    <m/>
    <m/>
    <d v="2025-03-19T00:00:00"/>
    <d v="2025-02-21T00:00:00"/>
    <d v="2025-03-20T00:00:00"/>
    <d v="2025-05-12T00:00:00"/>
    <d v="2025-05-25T00:00:00"/>
    <d v="2026-02-06T00:00:00"/>
    <d v="2025-02-25T00:00:00"/>
    <d v="2026-02-06T00:00:00"/>
    <m/>
    <m/>
    <m/>
    <m/>
    <m/>
    <m/>
    <m/>
    <m/>
    <n v="44671"/>
    <m/>
    <s v="Demora para registro por conta de credito onr"/>
    <m/>
    <m/>
    <m/>
    <n v="4005.57"/>
    <s v="VENDA SEM SINAL"/>
    <s v="Não tem"/>
    <s v="CADASTRO VALIDADO"/>
    <s v="FINALIZADO"/>
    <s v="FINALIZADO - SEM FIADOR"/>
    <s v="SIM"/>
  </r>
  <r>
    <n v="4246"/>
    <x v="1"/>
    <n v="5214"/>
    <x v="5"/>
    <s v="Etapa Unica"/>
    <s v="BLOCO B"/>
    <n v="302"/>
    <s v="ÁGUAS LINDAS"/>
    <s v="ZULEIDE SILVEIRA GUEDES"/>
    <s v="&quot;06560641619&quot;"/>
    <x v="7"/>
    <x v="92"/>
    <s v="Não"/>
    <s v="Não"/>
    <s v="Não"/>
    <s v="Não"/>
    <s v="Não"/>
    <s v="Não"/>
    <s v="Não"/>
    <n v="160144.45000000001"/>
    <n v="600"/>
    <n v="0"/>
    <n v="88820.43"/>
    <n v="600"/>
    <n v="0"/>
    <n v="89420.43"/>
    <n v="0"/>
    <n v="0"/>
    <m/>
    <m/>
    <s v="Contrato Adimplente"/>
    <m/>
    <m/>
    <n v="0"/>
    <m/>
    <x v="1"/>
    <d v="2025-02-21T00:00:00"/>
    <m/>
    <m/>
    <m/>
    <m/>
    <s v="Endy Carvalho Consultoria imobiliária"/>
    <m/>
    <m/>
    <m/>
    <d v="2025-04-30T00:00:00"/>
    <d v="2025-04-30T00:00:00"/>
    <s v="DISTRATO"/>
    <d v="2025-02-21T00:00:00"/>
    <n v="34515"/>
    <n v="212000"/>
    <m/>
    <s v="AGL29"/>
    <n v="34515"/>
    <m/>
    <s v="Águas Lindas de Goiás"/>
    <s v="Goiás"/>
    <n v="5561981262742"/>
    <s v="Q. 52, LOTE"/>
    <n v="72910000"/>
    <s v="JARDIM PEROLA DA BARRAGEM II"/>
    <s v="Zuleidesilveira10@gmail.com"/>
    <m/>
    <n v="2000"/>
    <m/>
    <m/>
    <s v="Gledson Carlos da Silva leandro (Gestor): Cliente reprovada no dossiê, possui imóvel no DF. Ciente e pediu ate o quinto dia util de abril para transferir o bem que já se encontra quitado para o companheiro com quem adquiriu juntos na época. "/>
    <s v="12/03/2025 às 16h03"/>
    <n v="3335"/>
    <n v="6439"/>
    <s v="Assistente"/>
    <d v="2025-02-15T00:00:00"/>
    <m/>
    <m/>
    <m/>
    <m/>
    <s v="MP140426"/>
    <d v="2025-02-15T00:00:00"/>
    <m/>
    <m/>
    <d v="2025-02-20T00:00:00"/>
    <m/>
    <m/>
    <d v="2025-02-15T00:00:00"/>
    <m/>
    <m/>
    <m/>
    <m/>
    <m/>
    <d v="2025-02-15T00:00:00"/>
    <m/>
    <d v="2025-02-20T00:00:00"/>
    <m/>
    <m/>
    <m/>
    <d v="2025-02-24T00:00:00"/>
    <d v="2025-03-05T00:00:00"/>
    <m/>
    <m/>
    <m/>
    <d v="2025-03-05T00:00:00"/>
    <m/>
    <s v="Sim"/>
    <m/>
    <m/>
    <m/>
    <m/>
    <d v="2025-02-19T00:00:00"/>
    <m/>
    <m/>
    <m/>
    <m/>
    <m/>
    <d v="2025-02-25T00:00:00"/>
    <m/>
    <m/>
    <m/>
    <m/>
    <d v="2025-03-05T00:00:00"/>
    <m/>
    <m/>
    <m/>
    <m/>
    <m/>
    <m/>
    <m/>
    <m/>
    <m/>
    <m/>
    <m/>
    <m/>
    <m/>
    <m/>
    <m/>
    <m/>
    <s v="VENDA SEM SINAL"/>
    <s v="Não tem"/>
    <s v="CADASTRO VALIDADO"/>
    <s v="REPROVADA NO COMITÊ JA POSSUI IMÓVEL"/>
    <s v="FINALIZADO - SEM FIADOR"/>
    <s v="NÃO"/>
  </r>
  <r>
    <n v="4247"/>
    <x v="0"/>
    <n v="5222"/>
    <x v="13"/>
    <s v="Etapa Unica"/>
    <s v="BLOCO A"/>
    <n v="202"/>
    <s v="ÁGUAS LINDAS"/>
    <s v="DIEGO SANTOS DE SOUZA"/>
    <s v="&quot;60018913032&quot;"/>
    <x v="6"/>
    <x v="29"/>
    <s v="Não"/>
    <s v="Não"/>
    <s v="Não"/>
    <s v="Sim"/>
    <s v="Sim"/>
    <s v="Não"/>
    <s v="Não"/>
    <n v="139415.85999999999"/>
    <n v="495.56"/>
    <n v="0"/>
    <n v="96628.95"/>
    <n v="42791"/>
    <n v="0"/>
    <n v="139419.95000000001"/>
    <n v="0"/>
    <n v="0"/>
    <m/>
    <n v="8787722568731"/>
    <s v="Contrato Adimplente"/>
    <m/>
    <d v="2025-03-13T00:00:00"/>
    <n v="2532.9899999999998"/>
    <d v="2025-02-28T00:00:00"/>
    <x v="2"/>
    <d v="2025-02-21T00:00:00"/>
    <m/>
    <m/>
    <m/>
    <m/>
    <s v="Endy Carvalho Consultoria imobiliária"/>
    <m/>
    <m/>
    <m/>
    <d v="2026-01-26T00:00:00"/>
    <d v="2026-01-26T00:00:00"/>
    <s v="VENDA FINALIZADA"/>
    <d v="2025-02-21T00:00:00"/>
    <n v="34516"/>
    <n v="191335.86"/>
    <m/>
    <s v="AGL30 -"/>
    <n v="34516"/>
    <m/>
    <s v="Águas Lindas de Goiás"/>
    <s v="Goiás"/>
    <n v="5561991320129"/>
    <s v="RUA 13 A Quadra 1"/>
    <n v="72910449"/>
    <s v="Mansões Imperatriz"/>
    <s v="Diegosanto977@gmail.com"/>
    <m/>
    <n v="1885.94"/>
    <m/>
    <m/>
    <m/>
    <m/>
    <n v="3884"/>
    <n v="6440"/>
    <s v="Auxiliar"/>
    <d v="2025-02-18T00:00:00"/>
    <n v="900"/>
    <d v="2025-03-06T00:00:00"/>
    <m/>
    <d v="2025-03-05T00:00:00"/>
    <s v="MP147925"/>
    <d v="2025-02-18T00:00:00"/>
    <d v="2025-03-05T00:00:00"/>
    <s v="AC005227035"/>
    <d v="2025-02-21T00:00:00"/>
    <s v="Sim"/>
    <n v="38435"/>
    <d v="2025-02-18T00:00:00"/>
    <m/>
    <m/>
    <m/>
    <d v="2025-03-06T00:00:00"/>
    <m/>
    <d v="2025-02-18T00:00:00"/>
    <d v="2025-03-07T00:00:00"/>
    <d v="2025-02-21T00:00:00"/>
    <d v="2025-04-01T00:00:00"/>
    <d v="2025-02-28T00:00:00"/>
    <m/>
    <d v="2025-02-21T00:00:00"/>
    <d v="2025-02-26T00:00:00"/>
    <m/>
    <d v="2025-03-05T00:00:00"/>
    <d v="2025-04-08T00:00:00"/>
    <d v="2025-02-26T00:00:00"/>
    <d v="2025-03-12T00:00:00"/>
    <s v="Sim"/>
    <d v="2025-03-11T00:00:00"/>
    <m/>
    <m/>
    <d v="2025-03-11T00:00:00"/>
    <d v="2025-03-06T00:00:00"/>
    <m/>
    <d v="2025-03-13T00:00:00"/>
    <m/>
    <m/>
    <d v="2025-03-14T00:00:00"/>
    <d v="2025-02-24T00:00:00"/>
    <d v="2025-04-10T00:00:00"/>
    <d v="2025-05-16T00:00:00"/>
    <d v="2025-05-26T00:00:00"/>
    <d v="2026-01-08T00:00:00"/>
    <d v="2025-02-26T00:00:00"/>
    <d v="2026-01-08T00:00:00"/>
    <m/>
    <m/>
    <m/>
    <m/>
    <m/>
    <m/>
    <m/>
    <m/>
    <n v="38439"/>
    <s v="Sim"/>
    <s v="FINALIZADO"/>
    <s v="AGUARDANDO GERAR GUIA DE ITBI"/>
    <m/>
    <m/>
    <n v="3805.57"/>
    <s v="COMPROVANTE ANEXADO EM RESERVA"/>
    <s v="Pago"/>
    <s v="CADASTRO VALIDADO"/>
    <s v="FINALIZADO"/>
    <s v="FINALIZADO - SEM FIADOR"/>
    <s v="SIM"/>
  </r>
  <r>
    <n v="4248"/>
    <x v="0"/>
    <n v="5223"/>
    <x v="14"/>
    <s v="Etapa Unica"/>
    <s v="BLOCO H"/>
    <n v="202"/>
    <s v="FORMOSA"/>
    <s v="MAGNO EMANOEL FERREIRA DE ARAUJO"/>
    <s v="&quot;70915360101&quot;"/>
    <x v="1"/>
    <x v="21"/>
    <s v="Não"/>
    <s v="Não"/>
    <s v="Não"/>
    <s v="Não"/>
    <s v="Não"/>
    <s v="Não"/>
    <s v="Não"/>
    <n v="159948.56"/>
    <n v="0"/>
    <n v="0"/>
    <n v="0"/>
    <n v="0"/>
    <n v="0"/>
    <n v="0"/>
    <n v="0"/>
    <n v="0"/>
    <m/>
    <n v="8787722569061"/>
    <s v="Contrato Adimplente"/>
    <m/>
    <d v="2025-04-08T00:00:00"/>
    <n v="3042.04"/>
    <d v="2025-02-27T00:00:00"/>
    <x v="2"/>
    <d v="2025-02-21T00:00:00"/>
    <m/>
    <m/>
    <m/>
    <m/>
    <s v="Endy Carvalho Consultoria imobiliária"/>
    <m/>
    <m/>
    <m/>
    <d v="2025-10-14T00:00:00"/>
    <d v="2025-10-14T00:00:00"/>
    <s v="VENDA FINALIZADA"/>
    <d v="2025-02-21T00:00:00"/>
    <n v="34517"/>
    <n v="219932.78"/>
    <m/>
    <s v="FSA011"/>
    <n v="34517"/>
    <s v="LUCILENE MARIA DA SILVA ARAUJO - 81561547115"/>
    <s v="Formosa"/>
    <s v="Goiás"/>
    <n v="5561992407150"/>
    <s v="RUA PERIMETRAL Q 09"/>
    <n v="75000000"/>
    <s v="NOVA FORMOSA"/>
    <s v="araujomagno65@gmail.com"/>
    <m/>
    <n v="2638.98"/>
    <m/>
    <m/>
    <m/>
    <m/>
    <n v="4111"/>
    <n v="6441"/>
    <s v="Repositor"/>
    <d v="2025-02-26T00:00:00"/>
    <n v="878.9"/>
    <m/>
    <s v="sim"/>
    <m/>
    <s v="MP147531"/>
    <d v="2025-02-26T00:00:00"/>
    <m/>
    <m/>
    <d v="2025-02-21T00:00:00"/>
    <s v="Sim"/>
    <s v="661 659 657"/>
    <d v="2025-02-26T00:00:00"/>
    <m/>
    <m/>
    <m/>
    <d v="2025-03-20T00:00:00"/>
    <m/>
    <d v="2025-02-26T00:00:00"/>
    <d v="2025-03-25T00:00:00"/>
    <d v="2025-02-24T00:00:00"/>
    <d v="2025-04-01T00:00:00"/>
    <d v="2025-03-10T00:00:00"/>
    <m/>
    <d v="2025-02-24T00:00:00"/>
    <d v="2025-02-26T00:00:00"/>
    <d v="2025-08-18T00:00:00"/>
    <d v="2025-03-14T00:00:00"/>
    <d v="2025-05-07T00:00:00"/>
    <d v="2025-02-25T00:00:00"/>
    <m/>
    <s v="Sim"/>
    <m/>
    <m/>
    <d v="2025-02-25T00:00:00"/>
    <m/>
    <d v="2025-03-13T00:00:00"/>
    <d v="2025-02-25T00:00:00"/>
    <d v="2025-04-09T00:00:00"/>
    <m/>
    <m/>
    <d v="2025-04-10T00:00:00"/>
    <d v="2025-02-21T00:00:00"/>
    <d v="2025-05-09T00:00:00"/>
    <d v="2025-06-10T00:00:00"/>
    <d v="2025-07-24T00:00:00"/>
    <d v="2025-08-12T00:00:00"/>
    <d v="2025-02-25T00:00:00"/>
    <d v="2025-08-20T00:00:00"/>
    <m/>
    <m/>
    <m/>
    <m/>
    <m/>
    <m/>
    <m/>
    <m/>
    <n v="816"/>
    <m/>
    <m/>
    <m/>
    <m/>
    <m/>
    <n v="1967.29"/>
    <m/>
    <s v="Pago"/>
    <m/>
    <m/>
    <m/>
    <s v="SIM"/>
  </r>
  <r>
    <n v="4249"/>
    <x v="0"/>
    <n v="5218"/>
    <x v="13"/>
    <s v="Etapa Unica"/>
    <s v="BLOCO A"/>
    <n v="303"/>
    <s v="ÁGUAS LINDAS"/>
    <s v="LEANE DE SOUSA SANTOS"/>
    <s v="&quot;60480863342&quot;"/>
    <x v="7"/>
    <x v="7"/>
    <s v="Não"/>
    <s v="Não"/>
    <s v="Não"/>
    <s v="Sim"/>
    <s v="Sim"/>
    <s v="Não"/>
    <s v="Não"/>
    <n v="145001.89000000001"/>
    <n v="488.05"/>
    <n v="0"/>
    <n v="100874.13"/>
    <n v="44132"/>
    <n v="0"/>
    <n v="145006.13"/>
    <n v="0"/>
    <n v="0"/>
    <m/>
    <n v="8787722569134"/>
    <s v="Contrato Adimplente"/>
    <m/>
    <d v="2025-03-10T00:00:00"/>
    <n v="2926.56"/>
    <d v="2025-02-25T00:00:00"/>
    <x v="2"/>
    <d v="2025-02-21T00:00:00"/>
    <m/>
    <m/>
    <m/>
    <m/>
    <s v="Endy Carvalho Consultoria imobiliária"/>
    <m/>
    <m/>
    <m/>
    <d v="2026-01-26T00:00:00"/>
    <d v="2026-01-26T00:00:00"/>
    <s v="VENDA FINALIZADA"/>
    <d v="2025-02-21T00:00:00"/>
    <n v="34559"/>
    <n v="198626.89"/>
    <m/>
    <s v="AGL30 -"/>
    <n v="34559"/>
    <m/>
    <s v="Águas Lindas de Goiás"/>
    <s v="Goiás"/>
    <n v="5561993630895"/>
    <s v="RUA 42 QD. 27 LT.  BL-A"/>
    <n v="72910000"/>
    <s v="CHACARA QUEDA DO DESCOBERTO II"/>
    <s v="Leanesousa177@gmail.com"/>
    <m/>
    <n v="1883"/>
    <m/>
    <m/>
    <m/>
    <m/>
    <n v="3889"/>
    <n v="6444"/>
    <s v="Empregada Doméstica"/>
    <d v="2025-02-17T00:00:00"/>
    <n v="900"/>
    <d v="2025-02-27T00:00:00"/>
    <m/>
    <d v="2025-03-02T00:00:00"/>
    <s v="MP147924"/>
    <d v="2025-02-17T00:00:00"/>
    <d v="2025-02-26T00:00:00"/>
    <s v="AC005217104"/>
    <d v="2025-02-20T00:00:00"/>
    <s v="Sim"/>
    <n v="38401"/>
    <d v="2025-02-17T00:00:00"/>
    <m/>
    <m/>
    <m/>
    <d v="2025-02-28T00:00:00"/>
    <m/>
    <d v="2025-02-17T00:00:00"/>
    <d v="2025-03-05T00:00:00"/>
    <d v="2025-02-20T00:00:00"/>
    <d v="2025-04-01T00:00:00"/>
    <d v="2025-02-27T00:00:00"/>
    <m/>
    <d v="2025-02-21T00:00:00"/>
    <d v="2025-02-25T00:00:00"/>
    <m/>
    <d v="2025-02-27T00:00:00"/>
    <d v="2025-04-08T00:00:00"/>
    <d v="2025-02-25T00:00:00"/>
    <d v="2025-03-07T00:00:00"/>
    <s v="Sim"/>
    <m/>
    <m/>
    <m/>
    <m/>
    <d v="2025-02-19T00:00:00"/>
    <m/>
    <d v="2025-03-10T00:00:00"/>
    <m/>
    <m/>
    <d v="2025-03-11T00:00:00"/>
    <d v="2025-02-19T00:00:00"/>
    <d v="2025-04-14T00:00:00"/>
    <d v="2025-05-15T00:00:00"/>
    <d v="2025-05-26T00:00:00"/>
    <d v="2026-01-08T00:00:00"/>
    <d v="2025-02-25T00:00:00"/>
    <d v="2026-01-08T00:00:00"/>
    <m/>
    <m/>
    <m/>
    <m/>
    <m/>
    <m/>
    <m/>
    <m/>
    <n v="38420"/>
    <s v="Sim"/>
    <s v="FINALIZADO"/>
    <m/>
    <m/>
    <m/>
    <n v="3905.57"/>
    <s v="VENDA SEM SINAL"/>
    <s v="Não tem"/>
    <s v="CADASTRO VALIDADO"/>
    <s v="FINALIZADO"/>
    <s v="FINALIZADO - SEM FIADOR"/>
    <s v="SIM"/>
  </r>
  <r>
    <n v="4250"/>
    <x v="0"/>
    <n v="5207"/>
    <x v="14"/>
    <s v="Etapa Unica"/>
    <s v="BLOCO H"/>
    <n v="1"/>
    <s v="FORMOSA"/>
    <s v="SALETH PINTO DOS PASSOS"/>
    <s v="&quot;01616855100&quot;"/>
    <x v="1"/>
    <x v="33"/>
    <s v="Não"/>
    <s v="Não"/>
    <s v="Não"/>
    <s v="Não"/>
    <s v="Não"/>
    <s v="Não"/>
    <s v="Não"/>
    <n v="164200"/>
    <n v="765"/>
    <n v="0"/>
    <n v="144501.76000000001"/>
    <n v="15944"/>
    <n v="0"/>
    <n v="160445.76000000001"/>
    <n v="0"/>
    <n v="0"/>
    <m/>
    <n v="8787722560536"/>
    <s v="Contrato Adimplente"/>
    <m/>
    <d v="2025-04-25T00:00:00"/>
    <n v="5955.54"/>
    <d v="2025-02-26T00:00:00"/>
    <x v="2"/>
    <d v="2025-02-21T00:00:00"/>
    <m/>
    <m/>
    <m/>
    <m/>
    <s v="Endy Carvalho Consultoria imobiliária"/>
    <m/>
    <m/>
    <m/>
    <d v="2025-10-14T00:00:00"/>
    <d v="2025-10-14T00:00:00"/>
    <s v="VENDA FINALIZADA"/>
    <d v="2025-02-21T00:00:00"/>
    <n v="34558"/>
    <n v="230000"/>
    <m/>
    <s v="FSA011"/>
    <n v="34558"/>
    <s v="RAFAEL LUCHETTA - 97217395100"/>
    <s v="Formosa"/>
    <s v="Goiás"/>
    <n v="5561996690704"/>
    <s v="RUA 05 Q 14"/>
    <n v="73805175"/>
    <s v="SETOR PRIMAVERA"/>
    <s v="saleth.passos@hotmail.com"/>
    <m/>
    <n v="2550"/>
    <d v="2025-08-10T00:00:00"/>
    <m/>
    <m/>
    <m/>
    <n v="4099"/>
    <n v="6442"/>
    <s v="Auditor"/>
    <d v="2025-02-20T00:00:00"/>
    <n v="878.9"/>
    <m/>
    <s v="sim"/>
    <m/>
    <s v="MP147532"/>
    <d v="2025-02-20T00:00:00"/>
    <m/>
    <m/>
    <d v="2025-02-24T00:00:00"/>
    <s v="Sim"/>
    <s v="604 606 608"/>
    <d v="2025-02-20T00:00:00"/>
    <m/>
    <m/>
    <m/>
    <d v="2025-03-28T00:00:00"/>
    <m/>
    <d v="2025-02-21T00:00:00"/>
    <d v="2025-03-31T00:00:00"/>
    <d v="2025-02-24T00:00:00"/>
    <d v="2025-04-01T00:00:00"/>
    <d v="2025-03-12T00:00:00"/>
    <m/>
    <d v="2025-02-24T00:00:00"/>
    <d v="2025-02-24T00:00:00"/>
    <d v="2025-08-10T00:00:00"/>
    <d v="2025-03-18T00:00:00"/>
    <d v="2025-05-07T00:00:00"/>
    <d v="2025-02-24T00:00:00"/>
    <m/>
    <s v="Sim"/>
    <d v="2025-04-01T00:00:00"/>
    <m/>
    <d v="2025-02-24T00:00:00"/>
    <d v="2025-04-21T00:00:00"/>
    <d v="2025-02-26T00:00:00"/>
    <d v="2025-02-24T00:00:00"/>
    <d v="2025-04-26T00:00:00"/>
    <m/>
    <m/>
    <d v="2025-04-28T00:00:00"/>
    <d v="2025-02-20T00:00:00"/>
    <d v="2025-05-09T00:00:00"/>
    <d v="2025-06-10T00:00:00"/>
    <d v="2025-07-24T00:00:00"/>
    <d v="2025-08-12T00:00:00"/>
    <d v="2025-02-24T00:00:00"/>
    <d v="2025-08-20T00:00:00"/>
    <m/>
    <m/>
    <m/>
    <m/>
    <m/>
    <m/>
    <m/>
    <m/>
    <n v="881"/>
    <m/>
    <s v="Cliente segundo imovel, aguardando negociação. Exigência apenas valor."/>
    <m/>
    <m/>
    <m/>
    <n v="1979.96"/>
    <m/>
    <s v="Não tem"/>
    <m/>
    <m/>
    <m/>
    <s v="SIM"/>
  </r>
  <r>
    <n v="4251"/>
    <x v="0"/>
    <n v="5229"/>
    <x v="14"/>
    <s v="Etapa Unica"/>
    <s v="BLOCO H"/>
    <n v="104"/>
    <s v="FORMOSA"/>
    <s v="MATEUS ALVES DOS SANTOS ASSIS"/>
    <s v="&quot;71734566140&quot;"/>
    <x v="1"/>
    <x v="15"/>
    <s v="Não"/>
    <s v="Não"/>
    <s v="Não"/>
    <s v="Não"/>
    <s v="Não"/>
    <s v="Não"/>
    <s v="Não"/>
    <n v="160822.01"/>
    <n v="765"/>
    <n v="0"/>
    <n v="146163.06"/>
    <n v="14585"/>
    <n v="0"/>
    <n v="160748.06"/>
    <n v="0"/>
    <n v="0"/>
    <m/>
    <n v="8787722582050"/>
    <s v="Contrato Adimplente"/>
    <m/>
    <d v="2025-04-07T00:00:00"/>
    <n v="3042.04"/>
    <d v="2025-02-27T00:00:00"/>
    <x v="2"/>
    <d v="2025-02-21T00:00:00"/>
    <m/>
    <m/>
    <m/>
    <m/>
    <s v="Endy Carvalho Consultoria imobiliária"/>
    <m/>
    <m/>
    <m/>
    <d v="2025-10-14T00:00:00"/>
    <d v="2025-10-14T00:00:00"/>
    <s v="VENDA FINALIZADA"/>
    <d v="2025-02-24T00:00:00"/>
    <n v="34571"/>
    <n v="219930.29"/>
    <m/>
    <s v="FSA011"/>
    <n v="34571"/>
    <m/>
    <s v="Formosa"/>
    <s v="Goiás"/>
    <n v="5561996548838"/>
    <s v="RUA PARTICULAR, QUADRA 72"/>
    <n v="73813814"/>
    <s v="PARQUE LAGO"/>
    <s v="rdgrdr55@gmail.com"/>
    <m/>
    <n v="2600"/>
    <m/>
    <m/>
    <m/>
    <m/>
    <n v="4105"/>
    <n v="6422"/>
    <s v="Cozinheiro"/>
    <d v="2025-02-20T00:00:00"/>
    <n v="878.9"/>
    <m/>
    <s v="sim"/>
    <m/>
    <s v="MP147541"/>
    <d v="2025-02-20T00:00:00"/>
    <m/>
    <m/>
    <d v="2025-02-27T00:00:00"/>
    <s v="Sim"/>
    <s v="622 624 626"/>
    <d v="2025-02-20T00:00:00"/>
    <m/>
    <m/>
    <m/>
    <d v="2025-03-28T00:00:00"/>
    <m/>
    <d v="2025-02-20T00:00:00"/>
    <d v="2025-03-31T00:00:00"/>
    <d v="2025-02-27T00:00:00"/>
    <d v="2025-04-01T00:00:00"/>
    <d v="2025-03-07T00:00:00"/>
    <m/>
    <d v="2025-02-28T00:00:00"/>
    <d v="2025-02-26T00:00:00"/>
    <d v="2025-08-04T00:00:00"/>
    <d v="2025-03-12T00:00:00"/>
    <d v="2025-05-07T00:00:00"/>
    <d v="2025-02-25T00:00:00"/>
    <m/>
    <s v="Sim"/>
    <m/>
    <m/>
    <d v="2025-02-25T00:00:00"/>
    <m/>
    <d v="2025-02-26T00:00:00"/>
    <d v="2025-02-26T00:00:00"/>
    <d v="2025-04-07T00:00:00"/>
    <m/>
    <m/>
    <d v="2025-04-08T00:00:00"/>
    <d v="2025-02-24T00:00:00"/>
    <d v="2025-05-09T00:00:00"/>
    <d v="2025-07-10T00:00:00"/>
    <d v="2025-07-24T00:00:00"/>
    <d v="2025-08-12T00:00:00"/>
    <d v="2025-02-25T00:00:00"/>
    <d v="2025-08-20T00:00:00"/>
    <m/>
    <m/>
    <m/>
    <m/>
    <m/>
    <m/>
    <m/>
    <m/>
    <n v="879"/>
    <m/>
    <m/>
    <m/>
    <m/>
    <m/>
    <n v="1968.58"/>
    <m/>
    <s v="Não tem"/>
    <m/>
    <m/>
    <s v="sem fiador"/>
    <s v="SIM"/>
  </r>
  <r>
    <n v="4252"/>
    <x v="0"/>
    <n v="5210"/>
    <x v="14"/>
    <s v="Etapa Unica"/>
    <s v="BLOCO D"/>
    <n v="104"/>
    <s v="FORMOSA"/>
    <s v="EDUARDA ARAUJO FONSECA"/>
    <s v="&quot;10942145151&quot;"/>
    <x v="10"/>
    <x v="93"/>
    <s v="Não"/>
    <s v="Não"/>
    <s v="Não"/>
    <s v="Não"/>
    <s v="Não"/>
    <s v="Não"/>
    <s v="Não"/>
    <n v="160647.73000000001"/>
    <n v="0"/>
    <n v="0"/>
    <n v="0"/>
    <n v="0"/>
    <n v="0"/>
    <n v="0"/>
    <n v="0"/>
    <n v="0"/>
    <m/>
    <m/>
    <s v="Contrato Adimplente"/>
    <m/>
    <d v="2025-03-21T00:00:00"/>
    <n v="2971.71"/>
    <d v="2025-02-28T00:00:00"/>
    <x v="2"/>
    <d v="2025-02-24T00:00:00"/>
    <m/>
    <m/>
    <m/>
    <m/>
    <s v="CAIXA CREDFÁCIL"/>
    <m/>
    <m/>
    <m/>
    <d v="2025-10-14T00:00:00"/>
    <d v="2025-10-14T00:00:00"/>
    <s v="VENDA FINALIZADA"/>
    <d v="2025-02-25T00:00:00"/>
    <n v="34590"/>
    <n v="224933.48"/>
    <m/>
    <s v="FSA011"/>
    <n v="34590"/>
    <m/>
    <s v="Formosa"/>
    <s v="Goiás"/>
    <n v="5561998137995"/>
    <s v="Rua 10 Q. M"/>
    <n v="73808765"/>
    <s v="Setor Bela Vista"/>
    <s v="eduardaaraujofonseca@gmail.com"/>
    <m/>
    <n v="2500.08"/>
    <m/>
    <m/>
    <m/>
    <m/>
    <n v="4169"/>
    <n v="6445"/>
    <s v="Auxiliar"/>
    <d v="2025-02-18T00:00:00"/>
    <n v="872.52"/>
    <m/>
    <s v="sim"/>
    <m/>
    <s v="MP147533"/>
    <d v="2025-02-18T00:00:00"/>
    <m/>
    <m/>
    <d v="2025-02-25T00:00:00"/>
    <s v="Sim"/>
    <n v="685"/>
    <d v="2025-02-18T00:00:00"/>
    <m/>
    <m/>
    <m/>
    <d v="2025-03-13T00:00:00"/>
    <m/>
    <d v="2025-02-18T00:00:00"/>
    <d v="2025-03-14T00:00:00"/>
    <d v="2025-02-25T00:00:00"/>
    <d v="2025-04-01T00:00:00"/>
    <d v="2025-03-05T00:00:00"/>
    <m/>
    <d v="2025-02-25T00:00:00"/>
    <d v="2025-02-26T00:00:00"/>
    <m/>
    <d v="2025-03-10T00:00:00"/>
    <d v="2025-05-07T00:00:00"/>
    <d v="2025-02-26T00:00:00"/>
    <m/>
    <s v="Sim"/>
    <m/>
    <m/>
    <m/>
    <m/>
    <d v="2025-03-12T00:00:00"/>
    <m/>
    <m/>
    <m/>
    <m/>
    <d v="2025-03-25T00:00:00"/>
    <d v="2025-02-24T00:00:00"/>
    <d v="2025-05-09T00:00:00"/>
    <d v="2025-06-10T00:00:00"/>
    <d v="2025-07-24T00:00:00"/>
    <d v="2025-08-12T00:00:00"/>
    <d v="2025-02-26T00:00:00"/>
    <d v="2025-08-20T00:00:00"/>
    <m/>
    <m/>
    <m/>
    <m/>
    <m/>
    <m/>
    <m/>
    <m/>
    <n v="743"/>
    <m/>
    <m/>
    <m/>
    <m/>
    <m/>
    <n v="2050.46"/>
    <m/>
    <s v="Não tem"/>
    <m/>
    <m/>
    <m/>
    <s v="SIM"/>
  </r>
  <r>
    <n v="4253"/>
    <x v="0"/>
    <n v="5227"/>
    <x v="14"/>
    <s v="Etapa Unica"/>
    <s v="BLOCO D"/>
    <n v="102"/>
    <s v="FORMOSA"/>
    <s v="FRANCINA MOREIRA DA SILVA"/>
    <s v="&quot;02409206190&quot;"/>
    <x v="0"/>
    <x v="17"/>
    <s v="Não"/>
    <s v="Não"/>
    <s v="Não"/>
    <s v="Não"/>
    <s v="Não"/>
    <s v="Não"/>
    <s v="Não"/>
    <n v="149749.69"/>
    <n v="0"/>
    <n v="0"/>
    <n v="0"/>
    <n v="0"/>
    <n v="0"/>
    <n v="0"/>
    <n v="0"/>
    <n v="0"/>
    <m/>
    <m/>
    <s v="Contrato Adimplente"/>
    <m/>
    <d v="2025-03-21T00:00:00"/>
    <n v="0"/>
    <d v="2025-02-28T00:00:00"/>
    <x v="2"/>
    <d v="2025-02-24T00:00:00"/>
    <m/>
    <m/>
    <m/>
    <m/>
    <s v="CAIXA CREDFÁCIL"/>
    <s v="Aline Pereira - CCA CREDFÁCIL"/>
    <m/>
    <m/>
    <d v="2025-10-14T00:00:00"/>
    <d v="2025-10-14T00:00:00"/>
    <s v="VENDA FINALIZADA"/>
    <d v="2025-02-25T00:00:00"/>
    <n v="34592"/>
    <n v="229934.01"/>
    <m/>
    <s v="FSA011"/>
    <n v="34592"/>
    <s v="OIRAM MOREIRA DA COSTA - 03806371113"/>
    <s v="Nova Roma"/>
    <s v="Goiás"/>
    <n v="5561998461056"/>
    <s v="RUA 01 , Q.4 , LOTE 17 , S/N CONJUNTO HABITACIONAL ARNALDO NERI SAMPAIO"/>
    <n v="73820000"/>
    <s v="CONJUNTO HABITACIONAL ARNADO NERI SAMPAIO"/>
    <s v="francinamoreira30@gmail.com"/>
    <m/>
    <n v="2630"/>
    <m/>
    <m/>
    <m/>
    <m/>
    <n v="4178"/>
    <n v="7022"/>
    <s v="Auxiliar"/>
    <d v="2025-02-25T00:00:00"/>
    <n v="872.52"/>
    <m/>
    <s v="sim"/>
    <m/>
    <s v="MP147534"/>
    <d v="2025-02-25T00:00:00"/>
    <m/>
    <m/>
    <d v="2025-02-25T00:00:00"/>
    <s v="Sim"/>
    <n v="725"/>
    <d v="2025-02-25T00:00:00"/>
    <m/>
    <m/>
    <m/>
    <d v="2025-03-18T00:00:00"/>
    <m/>
    <d v="2025-02-28T00:00:00"/>
    <d v="2025-03-19T00:00:00"/>
    <d v="2025-02-25T00:00:00"/>
    <d v="2025-04-01T00:00:00"/>
    <d v="2025-03-07T00:00:00"/>
    <m/>
    <d v="2025-02-25T00:00:00"/>
    <d v="2025-02-25T00:00:00"/>
    <m/>
    <d v="2025-03-12T00:00:00"/>
    <d v="2025-05-07T00:00:00"/>
    <d v="2025-02-25T00:00:00"/>
    <m/>
    <s v="Sim"/>
    <m/>
    <m/>
    <m/>
    <m/>
    <d v="2025-03-07T00:00:00"/>
    <m/>
    <m/>
    <m/>
    <m/>
    <d v="2025-03-25T00:00:00"/>
    <d v="2025-02-22T00:00:00"/>
    <d v="2025-05-09T00:00:00"/>
    <d v="2025-06-10T00:00:00"/>
    <d v="2025-07-24T00:00:00"/>
    <d v="2025-08-12T00:00:00"/>
    <d v="2025-02-25T00:00:00"/>
    <d v="2025-08-20T00:00:00"/>
    <m/>
    <m/>
    <m/>
    <m/>
    <m/>
    <m/>
    <m/>
    <m/>
    <n v="770"/>
    <m/>
    <m/>
    <m/>
    <m/>
    <m/>
    <n v="2163.52"/>
    <m/>
    <s v="Pago"/>
    <m/>
    <m/>
    <m/>
    <m/>
  </r>
  <r>
    <n v="4254"/>
    <x v="0"/>
    <n v="5226"/>
    <x v="14"/>
    <s v="Etapa Unica"/>
    <s v="BLOCO H"/>
    <n v="102"/>
    <s v="FORMOSA"/>
    <s v="GABRIELA LOPES NASCIMENTO"/>
    <s v="&quot;08630338148&quot;"/>
    <x v="0"/>
    <x v="57"/>
    <s v="Não"/>
    <s v="Não"/>
    <s v="Não"/>
    <s v="Não"/>
    <s v="Não"/>
    <s v="Não"/>
    <s v="Não"/>
    <n v="149512.85"/>
    <n v="610.6"/>
    <n v="0"/>
    <n v="116144.85"/>
    <n v="33368"/>
    <n v="0"/>
    <n v="149512.85"/>
    <n v="0"/>
    <n v="0"/>
    <m/>
    <n v="8787722577820"/>
    <s v="Contrato Adimplente"/>
    <m/>
    <d v="2025-03-20T00:00:00"/>
    <n v="2971.71"/>
    <d v="2025-02-28T00:00:00"/>
    <x v="2"/>
    <d v="2025-02-24T00:00:00"/>
    <m/>
    <m/>
    <m/>
    <m/>
    <s v="Endy Carvalho Consultoria imobiliária"/>
    <m/>
    <m/>
    <m/>
    <d v="2025-10-14T00:00:00"/>
    <d v="2025-10-14T00:00:00"/>
    <s v="VENDA FINALIZADA"/>
    <d v="2025-02-25T00:00:00"/>
    <n v="34591"/>
    <n v="224932.4"/>
    <m/>
    <s v="FSA011"/>
    <n v="34591"/>
    <s v="MATHEUS PEREIRA NEVES - 71277148198"/>
    <s v="Formosa"/>
    <s v="Goiás"/>
    <n v="5561996681986"/>
    <s v="Via 15 Q 140"/>
    <n v="73804080"/>
    <s v="Chácaras Setor Abreu"/>
    <s v="bibilopesfsa@gmail.com"/>
    <m/>
    <n v="2035.34"/>
    <d v="2025-08-07T00:00:00"/>
    <m/>
    <m/>
    <m/>
    <n v="4114"/>
    <n v="6446"/>
    <s v="Auxiliar"/>
    <d v="2025-02-25T00:00:00"/>
    <n v="889.9"/>
    <m/>
    <s v="sim"/>
    <m/>
    <s v="MP147535"/>
    <d v="2025-02-25T00:00:00"/>
    <m/>
    <m/>
    <d v="2025-02-26T00:00:00"/>
    <s v="Sim"/>
    <s v="616 618 620"/>
    <d v="2025-02-25T00:00:00"/>
    <m/>
    <m/>
    <m/>
    <d v="2025-03-13T00:00:00"/>
    <m/>
    <d v="2025-02-26T00:00:00"/>
    <d v="2025-03-14T00:00:00"/>
    <d v="2025-02-26T00:00:00"/>
    <d v="2025-04-01T00:00:00"/>
    <d v="2025-03-05T00:00:00"/>
    <m/>
    <d v="2025-02-26T00:00:00"/>
    <d v="2025-02-26T00:00:00"/>
    <d v="2025-08-17T00:00:00"/>
    <d v="2025-03-10T00:00:00"/>
    <d v="2025-05-07T00:00:00"/>
    <d v="2025-02-25T00:00:00"/>
    <m/>
    <s v="Sim"/>
    <m/>
    <m/>
    <d v="2025-02-25T00:00:00"/>
    <m/>
    <d v="2025-02-28T00:00:00"/>
    <d v="2025-02-25T00:00:00"/>
    <d v="2025-03-21T00:00:00"/>
    <m/>
    <m/>
    <d v="2025-03-25T00:00:00"/>
    <d v="2025-02-21T00:00:00"/>
    <d v="2025-05-09T00:00:00"/>
    <d v="2025-06-10T00:00:00"/>
    <d v="2025-07-24T00:00:00"/>
    <d v="2025-08-12T00:00:00"/>
    <d v="2025-02-25T00:00:00"/>
    <d v="2025-08-20T00:00:00"/>
    <m/>
    <m/>
    <m/>
    <m/>
    <m/>
    <m/>
    <m/>
    <m/>
    <n v="748"/>
    <m/>
    <m/>
    <m/>
    <m/>
    <m/>
    <n v="2258.86"/>
    <m/>
    <s v="Pago"/>
    <m/>
    <m/>
    <m/>
    <s v="SIM"/>
  </r>
  <r>
    <n v="4255"/>
    <x v="0"/>
    <n v="5239"/>
    <x v="5"/>
    <s v="Etapa Unica"/>
    <s v="BLOCO D"/>
    <n v="301"/>
    <s v="ÁGUAS LINDAS"/>
    <s v="JUARIA SOARES SOUZA"/>
    <s v="&quot;05353096193&quot;"/>
    <x v="7"/>
    <x v="23"/>
    <s v="Não"/>
    <s v="Não"/>
    <s v="Não"/>
    <s v="Sim"/>
    <s v="Sim"/>
    <s v="Não"/>
    <s v="Não"/>
    <n v="155246.96"/>
    <n v="540.14"/>
    <n v="0"/>
    <n v="105532.05"/>
    <n v="49716"/>
    <n v="0"/>
    <n v="155248.04999999999"/>
    <n v="0"/>
    <n v="0"/>
    <m/>
    <n v="8787722590788"/>
    <s v="Contrato Adimplente"/>
    <m/>
    <d v="2025-03-20T00:00:00"/>
    <n v="2926.56"/>
    <d v="2025-02-28T00:00:00"/>
    <x v="2"/>
    <d v="2025-02-25T00:00:00"/>
    <m/>
    <m/>
    <m/>
    <m/>
    <s v="Endy Carvalho Consultoria imobiliária"/>
    <m/>
    <m/>
    <m/>
    <d v="2026-01-26T00:00:00"/>
    <d v="2026-01-26T00:00:00"/>
    <s v="VENDA FINALIZADA"/>
    <d v="2025-02-26T00:00:00"/>
    <n v="34636"/>
    <n v="209046.76"/>
    <m/>
    <s v="AGL29"/>
    <n v="34636"/>
    <m/>
    <s v="Águas Lindas de Goiás"/>
    <s v="Goiás"/>
    <n v="5561995533551"/>
    <s v="Quadra 40"/>
    <n v="72914239"/>
    <s v="Chácaras Quedas do Descoberto"/>
    <s v="juaria13@outlook.com"/>
    <m/>
    <n v="1800.45"/>
    <d v="2025-08-16T00:00:00"/>
    <m/>
    <m/>
    <m/>
    <n v="3372"/>
    <n v="6453"/>
    <s v="Auxiliar"/>
    <d v="2025-02-22T00:00:00"/>
    <n v="900"/>
    <d v="2025-03-06T00:00:00"/>
    <m/>
    <d v="2025-03-05T00:00:00"/>
    <s v="MP140428"/>
    <d v="2025-02-22T00:00:00"/>
    <d v="2025-03-05T00:00:00"/>
    <s v="AC005228332"/>
    <d v="2025-02-24T00:00:00"/>
    <s v="Sim"/>
    <n v="39273"/>
    <d v="2025-02-22T00:00:00"/>
    <m/>
    <m/>
    <m/>
    <d v="2025-03-06T00:00:00"/>
    <m/>
    <d v="2025-02-22T00:00:00"/>
    <d v="2025-03-07T00:00:00"/>
    <d v="2025-02-24T00:00:00"/>
    <d v="2025-04-01T00:00:00"/>
    <d v="2025-02-28T00:00:00"/>
    <m/>
    <d v="2025-02-25T00:00:00"/>
    <d v="2025-02-27T00:00:00"/>
    <m/>
    <d v="2025-03-05T00:00:00"/>
    <d v="2025-05-06T00:00:00"/>
    <d v="2025-02-27T00:00:00"/>
    <d v="2025-03-19T00:00:00"/>
    <s v="Sim"/>
    <d v="2025-03-07T00:00:00"/>
    <m/>
    <m/>
    <d v="2025-03-18T00:00:00"/>
    <d v="2025-02-24T00:00:00"/>
    <m/>
    <d v="2025-03-20T00:00:00"/>
    <m/>
    <m/>
    <d v="2025-03-21T00:00:00"/>
    <d v="2025-02-25T00:00:00"/>
    <d v="2025-05-06T00:00:00"/>
    <d v="2025-05-18T00:00:00"/>
    <d v="2025-05-26T00:00:00"/>
    <d v="2026-01-22T00:00:00"/>
    <d v="2025-02-27T00:00:00"/>
    <d v="2026-01-22T00:00:00"/>
    <m/>
    <m/>
    <m/>
    <m/>
    <m/>
    <m/>
    <m/>
    <m/>
    <n v="39272"/>
    <s v="Sim"/>
    <s v="EXIGENCIA COM DECLARAÇÃO DE PRIMEIRO IMOVEL (CLIENTE QUERIA MUDAR DE EMPREENDIMENTO)"/>
    <s v="AGUARDANDO GERAR GUIA DE ITBI"/>
    <m/>
    <m/>
    <n v="4105.57"/>
    <s v="VENDA SEM SINAL"/>
    <s v="Não tem"/>
    <s v="CADASTRO VALIDADO"/>
    <s v="FINALIZADO"/>
    <s v="FINALIZADO - SEM FIADOR"/>
    <s v="SIM"/>
  </r>
  <r>
    <n v="4256"/>
    <x v="0"/>
    <n v="5198"/>
    <x v="13"/>
    <s v="Etapa Unica"/>
    <s v="BLOCO A"/>
    <n v="304"/>
    <s v="ÁGUAS LINDAS"/>
    <s v="JUNIOR DE SOUSA SANTOS"/>
    <s v="&quot;02727516347&quot;"/>
    <x v="2"/>
    <x v="55"/>
    <s v="Não"/>
    <s v="Não"/>
    <s v="Não"/>
    <s v="Sim"/>
    <s v="Sim"/>
    <s v="Não"/>
    <s v="Não"/>
    <n v="146267.53"/>
    <n v="525"/>
    <n v="0"/>
    <n v="107928.76"/>
    <n v="38381"/>
    <n v="0"/>
    <n v="146309.76000000001"/>
    <n v="0"/>
    <n v="0"/>
    <m/>
    <n v="8787722585210"/>
    <s v="Contrato Adimplente"/>
    <m/>
    <d v="2025-03-21T00:00:00"/>
    <n v="2926.56"/>
    <d v="2025-03-07T00:00:00"/>
    <x v="2"/>
    <d v="2025-02-25T00:00:00"/>
    <m/>
    <m/>
    <m/>
    <m/>
    <s v="Endy Carvalho Consultoria imobiliária"/>
    <m/>
    <m/>
    <m/>
    <d v="2026-01-26T00:00:00"/>
    <d v="2026-01-26T00:00:00"/>
    <s v="VENDA FINALIZADA"/>
    <d v="2025-02-26T00:00:00"/>
    <n v="34635"/>
    <n v="200067.08"/>
    <m/>
    <s v="AGL30 -"/>
    <n v="34635"/>
    <m/>
    <s v="Águas Lindas de Goiás"/>
    <s v="Goiás"/>
    <n v="5561993568652"/>
    <s v="Quadra  B4 L 5"/>
    <n v="72911411"/>
    <s v="Jardim das Laranjeiras I"/>
    <s v="juniordesousasantos7@gmail.com"/>
    <m/>
    <n v="2000"/>
    <m/>
    <m/>
    <m/>
    <m/>
    <n v="3890"/>
    <n v="6452"/>
    <s v="Auxiliar"/>
    <d v="2025-02-13T00:00:00"/>
    <n v="900"/>
    <d v="2025-03-20T00:00:00"/>
    <m/>
    <d v="2025-03-12T00:00:00"/>
    <s v="MP147926"/>
    <d v="2025-02-13T00:00:00"/>
    <d v="2025-03-10T00:00:00"/>
    <s v="AC005281542"/>
    <d v="2025-02-24T00:00:00"/>
    <s v="Sim"/>
    <n v="38529"/>
    <d v="2025-02-13T00:00:00"/>
    <m/>
    <m/>
    <m/>
    <d v="2025-03-17T00:00:00"/>
    <m/>
    <d v="2025-02-13T00:00:00"/>
    <d v="2025-03-18T00:00:00"/>
    <d v="2025-02-24T00:00:00"/>
    <d v="2025-04-01T00:00:00"/>
    <d v="2025-03-10T00:00:00"/>
    <m/>
    <d v="2025-02-25T00:00:00"/>
    <d v="2025-02-26T00:00:00"/>
    <m/>
    <d v="2025-03-10T00:00:00"/>
    <d v="2025-04-08T00:00:00"/>
    <d v="2025-02-26T00:00:00"/>
    <d v="2025-03-20T00:00:00"/>
    <s v="Sim"/>
    <m/>
    <m/>
    <m/>
    <m/>
    <d v="2025-03-07T00:00:00"/>
    <m/>
    <d v="2025-03-21T00:00:00"/>
    <m/>
    <m/>
    <d v="2025-03-25T00:00:00"/>
    <d v="2025-02-24T00:00:00"/>
    <d v="2025-04-10T00:00:00"/>
    <d v="2025-05-15T00:00:00"/>
    <d v="2025-05-26T00:00:00"/>
    <d v="2026-01-08T00:00:00"/>
    <d v="2025-02-26T00:00:00"/>
    <d v="2026-01-08T00:00:00"/>
    <m/>
    <m/>
    <m/>
    <m/>
    <m/>
    <m/>
    <m/>
    <m/>
    <n v="38486"/>
    <m/>
    <m/>
    <s v="lançado dia 11/03    14/03 sem aprovação para pagamento"/>
    <m/>
    <m/>
    <n v="3905.57"/>
    <s v="VENDA SEM SINAL"/>
    <s v="Não tem"/>
    <s v="CADASTRO VALIDADO"/>
    <s v="FINALIZADO"/>
    <s v="FINALIZADO - SEM FIADOR"/>
    <s v="SIM"/>
  </r>
  <r>
    <n v="4257"/>
    <x v="2"/>
    <n v="5237"/>
    <x v="5"/>
    <s v="Etapa Unica"/>
    <s v="BLOCO H"/>
    <n v="1"/>
    <s v="ÁGUAS LINDAS"/>
    <s v="PEDRO LUCAS DA SILVA MOURA"/>
    <s v="&quot;10107985373&quot;"/>
    <x v="2"/>
    <x v="80"/>
    <s v="Não"/>
    <s v="Não"/>
    <s v="Não"/>
    <s v="Sim"/>
    <s v="Sim"/>
    <s v="Não"/>
    <s v="Não"/>
    <n v="157555.66"/>
    <n v="674.08"/>
    <n v="0"/>
    <n v="128453.24"/>
    <n v="29502"/>
    <n v="0"/>
    <n v="157955.24"/>
    <n v="0"/>
    <n v="0"/>
    <m/>
    <n v="8787722599815"/>
    <s v="Contrato Adimplente"/>
    <m/>
    <d v="2025-03-12T00:00:00"/>
    <n v="2926.56"/>
    <d v="2025-02-27T00:00:00"/>
    <x v="2"/>
    <d v="2025-02-25T00:00:00"/>
    <m/>
    <m/>
    <m/>
    <m/>
    <s v="Endy Carvalho Consultoria imobiliária"/>
    <m/>
    <m/>
    <m/>
    <d v="2025-03-13T00:00:00"/>
    <d v="2025-05-28T00:00:00"/>
    <s v="VENDA FINALIZADA"/>
    <d v="2025-02-26T00:00:00"/>
    <n v="34634"/>
    <n v="213010.06"/>
    <m/>
    <s v="AGL29"/>
    <n v="34634"/>
    <m/>
    <s v="Brasília"/>
    <s v="Distrito Federal"/>
    <n v="5561999834536"/>
    <s v="CJ Residencial Área Especial 70"/>
    <n v="73370095"/>
    <s v="Vale do Amanhecer (Planaltina)"/>
    <s v="luccaslucke@gmail.com"/>
    <m/>
    <n v="2246.94"/>
    <d v="2025-08-20T00:00:00"/>
    <m/>
    <m/>
    <m/>
    <n v="3438"/>
    <n v="6451"/>
    <s v="Atendente"/>
    <d v="2025-02-22T00:00:00"/>
    <n v="900"/>
    <d v="2025-02-27T00:00:00"/>
    <m/>
    <d v="2025-03-04T00:00:00"/>
    <s v="MP140427"/>
    <d v="2025-02-22T00:00:00"/>
    <d v="2025-02-28T00:00:00"/>
    <s v="AC005227311"/>
    <d v="2025-02-24T00:00:00"/>
    <s v="Sim"/>
    <n v="39253"/>
    <d v="2025-02-22T00:00:00"/>
    <m/>
    <m/>
    <m/>
    <d v="2025-03-06T00:00:00"/>
    <m/>
    <d v="2025-02-22T00:00:00"/>
    <d v="2025-03-07T00:00:00"/>
    <d v="2025-02-24T00:00:00"/>
    <d v="2025-04-01T00:00:00"/>
    <d v="2025-02-28T00:00:00"/>
    <m/>
    <d v="2025-02-25T00:00:00"/>
    <d v="2025-02-26T00:00:00"/>
    <m/>
    <d v="2025-03-05T00:00:00"/>
    <d v="2025-05-06T00:00:00"/>
    <d v="2025-02-26T00:00:00"/>
    <d v="2025-03-11T00:00:00"/>
    <s v="Sim"/>
    <d v="2025-03-11T00:00:00"/>
    <m/>
    <m/>
    <d v="2025-03-11T00:00:00"/>
    <d v="2025-02-24T00:00:00"/>
    <m/>
    <d v="2025-03-12T00:00:00"/>
    <m/>
    <m/>
    <d v="2025-03-13T00:00:00"/>
    <d v="2025-02-24T00:00:00"/>
    <d v="2025-05-06T00:00:00"/>
    <d v="2025-05-18T00:00:00"/>
    <d v="2025-05-26T00:00:00"/>
    <m/>
    <d v="2025-02-26T00:00:00"/>
    <m/>
    <m/>
    <m/>
    <m/>
    <m/>
    <m/>
    <m/>
    <m/>
    <m/>
    <n v="39270"/>
    <s v="Sim"/>
    <s v="FINALIZADO"/>
    <s v="Não respondeu no dia 28"/>
    <m/>
    <m/>
    <n v="4105.57"/>
    <s v="VENDA SEM SINAL"/>
    <s v="Não tem"/>
    <s v="CADASTRO VALIDADO"/>
    <s v="FINALIZADO"/>
    <s v="FINALIZADO - SEM FIADOR"/>
    <s v="SIM"/>
  </r>
  <r>
    <n v="4258"/>
    <x v="0"/>
    <n v="5236"/>
    <x v="14"/>
    <s v="Etapa Unica"/>
    <s v="BLOCO D"/>
    <n v="201"/>
    <s v="FORMOSA"/>
    <s v="VANESSA VIEIRA DOS SANTOS"/>
    <s v="&quot;09036620198&quot;"/>
    <x v="1"/>
    <x v="10"/>
    <s v="Não"/>
    <s v="Não"/>
    <s v="Não"/>
    <s v="Não"/>
    <s v="Não"/>
    <s v="Não"/>
    <s v="Não"/>
    <n v="160190.56"/>
    <n v="765"/>
    <n v="0"/>
    <n v="146248.56"/>
    <n v="13873"/>
    <n v="0"/>
    <n v="160121.56"/>
    <n v="0"/>
    <n v="0"/>
    <m/>
    <n v="8787722599610"/>
    <s v="Contrato Adimplente"/>
    <m/>
    <d v="2025-04-08T00:00:00"/>
    <n v="3042.04"/>
    <d v="2025-02-28T00:00:00"/>
    <x v="2"/>
    <d v="2025-02-25T00:00:00"/>
    <m/>
    <m/>
    <m/>
    <m/>
    <s v="Endy Carvalho Consultoria imobiliária"/>
    <m/>
    <m/>
    <m/>
    <d v="2025-10-14T00:00:00"/>
    <d v="2025-10-14T00:00:00"/>
    <s v="VENDA FINALIZADA"/>
    <d v="2025-02-26T00:00:00"/>
    <n v="34655"/>
    <n v="219931.94"/>
    <m/>
    <s v="FSA011"/>
    <n v="34655"/>
    <s v="LARISSA TAYNA DIAS COSTA - 05619775186"/>
    <s v="Cabeceiras"/>
    <s v="Goiás"/>
    <n v="5561998708326"/>
    <s v="AVENIDA ANTONIO RAMOS Q 17 - A"/>
    <n v="73870000"/>
    <s v="ENIS MACHADO"/>
    <s v="vanessasanttos17z@gmail.com"/>
    <m/>
    <n v="2628.98"/>
    <m/>
    <m/>
    <m/>
    <m/>
    <n v="4174"/>
    <n v="6457"/>
    <s v="Auxiliar"/>
    <d v="2025-02-25T00:00:00"/>
    <n v="889.9"/>
    <m/>
    <s v="sim"/>
    <m/>
    <s v="MP147537"/>
    <d v="2025-02-25T00:00:00"/>
    <d v="2025-03-11T00:00:00"/>
    <m/>
    <d v="2025-02-26T00:00:00"/>
    <s v="Sim"/>
    <n v="38464"/>
    <d v="2025-02-25T00:00:00"/>
    <m/>
    <m/>
    <m/>
    <d v="2025-03-28T00:00:00"/>
    <m/>
    <d v="2025-02-26T00:00:00"/>
    <d v="2025-03-31T00:00:00"/>
    <d v="2025-02-26T00:00:00"/>
    <d v="2025-04-01T00:00:00"/>
    <d v="2025-03-11T00:00:00"/>
    <m/>
    <d v="2025-02-27T00:00:00"/>
    <d v="2025-02-26T00:00:00"/>
    <d v="2025-08-19T00:00:00"/>
    <d v="2025-03-18T00:00:00"/>
    <d v="2025-05-07T00:00:00"/>
    <d v="2025-02-26T00:00:00"/>
    <m/>
    <s v="Sim"/>
    <m/>
    <m/>
    <d v="2025-02-26T00:00:00"/>
    <m/>
    <d v="2025-03-06T00:00:00"/>
    <d v="2025-02-26T00:00:00"/>
    <d v="2025-04-08T00:00:00"/>
    <m/>
    <m/>
    <d v="2025-04-09T00:00:00"/>
    <d v="2025-02-24T00:00:00"/>
    <d v="2025-05-09T00:00:00"/>
    <d v="2025-06-27T00:00:00"/>
    <d v="2025-07-24T00:00:00"/>
    <d v="2025-08-12T00:00:00"/>
    <d v="2025-02-26T00:00:00"/>
    <d v="2025-08-20T00:00:00"/>
    <m/>
    <m/>
    <m/>
    <m/>
    <m/>
    <m/>
    <m/>
    <m/>
    <n v="884"/>
    <m/>
    <m/>
    <m/>
    <m/>
    <m/>
    <n v="1967.29"/>
    <m/>
    <s v="Não tem"/>
    <m/>
    <m/>
    <m/>
    <s v="SIM"/>
  </r>
  <r>
    <n v="4259"/>
    <x v="0"/>
    <n v="5221"/>
    <x v="11"/>
    <s v="ETAPA 01"/>
    <s v="RETOMADO"/>
    <s v="BL B APT301"/>
    <s v="FORMOSA"/>
    <s v="ALINE PEREIRA DA LUZ MORAES"/>
    <s v="&quot;05932161132&quot;"/>
    <x v="0"/>
    <x v="94"/>
    <s v="Não"/>
    <s v="Não"/>
    <s v="Não"/>
    <s v="Não"/>
    <s v="Não"/>
    <s v="Não"/>
    <s v="Não"/>
    <n v="151336.16"/>
    <n v="0"/>
    <n v="0"/>
    <n v="0"/>
    <n v="0"/>
    <n v="0"/>
    <n v="0"/>
    <n v="0"/>
    <n v="0"/>
    <m/>
    <m/>
    <s v="Contrato Adimplente"/>
    <m/>
    <d v="2025-05-26T00:00:00"/>
    <n v="0"/>
    <d v="2025-04-09T00:00:00"/>
    <x v="2"/>
    <d v="2025-02-25T00:00:00"/>
    <m/>
    <m/>
    <m/>
    <m/>
    <s v="CAIXA CREDFÁCIL"/>
    <m/>
    <m/>
    <m/>
    <d v="2025-04-17T00:00:00"/>
    <d v="2025-05-27T00:00:00"/>
    <s v="VENDA FINALIZADA"/>
    <d v="2025-02-25T00:00:00"/>
    <m/>
    <n v="165600.29999999999"/>
    <m/>
    <s v="FSA 06"/>
    <m/>
    <m/>
    <s v="Formosa"/>
    <s v="Goiás"/>
    <n v="5561996555401"/>
    <s v="Rua 18 Q 107 L 11"/>
    <n v="73813280"/>
    <s v="Formosinha"/>
    <s v="alinemoraes.p@icloud.com"/>
    <m/>
    <n v="2358"/>
    <m/>
    <m/>
    <m/>
    <m/>
    <m/>
    <m/>
    <s v="Auxiliar"/>
    <d v="2025-02-25T00:00:00"/>
    <n v="896.28"/>
    <m/>
    <m/>
    <m/>
    <m/>
    <d v="2025-02-25T00:00:00"/>
    <m/>
    <m/>
    <m/>
    <s v="Sim"/>
    <n v="46597"/>
    <d v="2025-02-25T00:00:00"/>
    <m/>
    <m/>
    <m/>
    <d v="2025-04-29T00:00:00"/>
    <m/>
    <d v="2025-02-25T00:00:00"/>
    <d v="2025-04-30T00:00:00"/>
    <m/>
    <m/>
    <d v="2025-04-11T00:00:00"/>
    <m/>
    <m/>
    <d v="2025-04-04T00:00:00"/>
    <m/>
    <d v="2025-04-16T00:00:00"/>
    <m/>
    <d v="2025-04-04T00:00:00"/>
    <m/>
    <s v="Sim"/>
    <d v="2025-05-07T00:00:00"/>
    <m/>
    <m/>
    <d v="2025-05-21T00:00:00"/>
    <d v="2025-04-10T00:00:00"/>
    <m/>
    <m/>
    <m/>
    <m/>
    <m/>
    <m/>
    <m/>
    <m/>
    <m/>
    <m/>
    <m/>
    <m/>
    <m/>
    <m/>
    <m/>
    <m/>
    <m/>
    <m/>
    <m/>
    <m/>
    <n v="46752"/>
    <m/>
    <s v="retificar via do contrato campo E 07/05, e documetação complementa de Sylvio."/>
    <s v="demora no recebimento do comprovante"/>
    <m/>
    <m/>
    <n v="1412.29"/>
    <s v="VENDA SEM SINAL"/>
    <s v="Não tem"/>
    <s v="NÃO POSSUI - RETOMADO"/>
    <m/>
    <s v="NÃO POSSUI - RETOMADO"/>
    <s v="SIM"/>
  </r>
  <r>
    <n v="4260"/>
    <x v="0"/>
    <n v="5173"/>
    <x v="5"/>
    <s v="Etapa Unica"/>
    <s v="BLOCO H"/>
    <n v="102"/>
    <s v="ÁGUAS LINDAS"/>
    <s v="JOSIANE FREIRE DA SILVA"/>
    <s v="&quot;05981329106&quot;"/>
    <x v="6"/>
    <x v="41"/>
    <s v="Não"/>
    <s v="Não"/>
    <s v="Não"/>
    <s v="Sim"/>
    <s v="Sim"/>
    <s v="Não"/>
    <s v="Não"/>
    <n v="163116.38"/>
    <n v="577.21"/>
    <n v="0"/>
    <n v="109056.09"/>
    <n v="52163"/>
    <n v="0"/>
    <n v="161219.09"/>
    <n v="0"/>
    <n v="0"/>
    <m/>
    <n v="8787722586918"/>
    <s v="Contrato Adimplente"/>
    <m/>
    <d v="2025-03-12T00:00:00"/>
    <n v="2926.56"/>
    <d v="2025-02-27T00:00:00"/>
    <x v="2"/>
    <d v="2025-02-25T00:00:00"/>
    <m/>
    <m/>
    <m/>
    <m/>
    <s v="Endy Carvalho Consultoria imobiliária"/>
    <s v="Endy Carvalho"/>
    <m/>
    <m/>
    <d v="2026-01-26T00:00:00"/>
    <d v="2026-01-26T00:00:00"/>
    <s v="VENDA FINALIZADA"/>
    <d v="2025-02-26T00:00:00"/>
    <n v="34632"/>
    <n v="207019.09"/>
    <m/>
    <s v="AGL29"/>
    <n v="34632"/>
    <m/>
    <s v="Samambaia"/>
    <s v="Distrito Federal"/>
    <n v="5561991863176"/>
    <s v="QN 314 Conjunto 7"/>
    <n v="72308207"/>
    <s v="Samambaia Sul (Samambaia)"/>
    <s v="josianefreiredasilva@gmail.com"/>
    <m/>
    <n v="17463"/>
    <m/>
    <m/>
    <m/>
    <m/>
    <n v="3426"/>
    <n v="6448"/>
    <s v="Auxiliar"/>
    <d v="2025-02-01T00:00:00"/>
    <n v="900"/>
    <d v="2025-03-06T00:00:00"/>
    <m/>
    <d v="2025-03-04T00:00:00"/>
    <s v="MP140429"/>
    <d v="2025-02-01T00:00:00"/>
    <d v="2025-03-05T00:00:00"/>
    <s v="AC005229275"/>
    <d v="2025-02-25T00:00:00"/>
    <s v="Sim"/>
    <n v="39274"/>
    <d v="2025-02-01T00:00:00"/>
    <m/>
    <m/>
    <m/>
    <d v="2025-03-06T00:00:00"/>
    <m/>
    <d v="2025-02-01T00:00:00"/>
    <d v="2025-03-07T00:00:00"/>
    <d v="2025-02-25T00:00:00"/>
    <d v="2025-04-01T00:00:00"/>
    <d v="2025-02-28T00:00:00"/>
    <m/>
    <d v="2025-02-25T00:00:00"/>
    <d v="2025-02-27T00:00:00"/>
    <m/>
    <d v="2025-03-05T00:00:00"/>
    <d v="2025-05-06T00:00:00"/>
    <d v="2025-02-27T00:00:00"/>
    <d v="2025-03-11T00:00:00"/>
    <s v="Sim"/>
    <d v="2025-03-11T00:00:00"/>
    <m/>
    <m/>
    <d v="2025-03-11T00:00:00"/>
    <d v="2025-02-25T00:00:00"/>
    <m/>
    <d v="2025-03-12T00:00:00"/>
    <m/>
    <m/>
    <d v="2025-03-13T00:00:00"/>
    <d v="2025-02-24T00:00:00"/>
    <d v="2025-05-06T00:00:00"/>
    <d v="2025-05-15T00:00:00"/>
    <d v="2025-05-26T00:00:00"/>
    <d v="2026-01-22T00:00:00"/>
    <d v="2025-02-27T00:00:00"/>
    <d v="2026-01-22T00:00:00"/>
    <m/>
    <m/>
    <m/>
    <m/>
    <m/>
    <m/>
    <m/>
    <m/>
    <n v="39269"/>
    <s v="Sim"/>
    <s v="SEM DECLARAÇÃO DE PRIMEIRO IMOVEL ASSINADA"/>
    <s v="Não respondeu no dia 28"/>
    <m/>
    <m/>
    <n v="4205.57"/>
    <s v="VENDA SEM SINAL"/>
    <s v="Não tem"/>
    <s v="CADASTRO VALIDADO"/>
    <s v="FINALIZADO"/>
    <s v="FINALIZADO - SEM FIADOR"/>
    <s v="SIM"/>
  </r>
  <r>
    <n v="4261"/>
    <x v="2"/>
    <n v="5100"/>
    <x v="5"/>
    <s v="Etapa Unica"/>
    <s v="BLOCO C"/>
    <n v="201"/>
    <s v="ÁGUAS LINDAS"/>
    <s v="ERICLES PEQUENO DA CRUZ"/>
    <s v="&quot;11189179601&quot;"/>
    <x v="6"/>
    <x v="51"/>
    <s v="Não"/>
    <s v="Não"/>
    <s v="Não"/>
    <s v="Sim"/>
    <s v="Sim"/>
    <s v="Não"/>
    <s v="Não"/>
    <n v="156464.54"/>
    <n v="0"/>
    <n v="0"/>
    <n v="114303.54"/>
    <n v="42161"/>
    <n v="0"/>
    <n v="156464.54"/>
    <n v="0"/>
    <n v="0"/>
    <m/>
    <m/>
    <s v="Contrato Adimplente"/>
    <m/>
    <d v="2025-05-24T00:00:00"/>
    <n v="2995.18"/>
    <d v="2025-04-25T00:00:00"/>
    <x v="2"/>
    <d v="2025-02-26T00:00:00"/>
    <m/>
    <m/>
    <m/>
    <m/>
    <s v="GRUPO IMERGE"/>
    <s v="Coordenação - Crédito"/>
    <m/>
    <m/>
    <d v="2025-05-22T00:00:00"/>
    <d v="2025-11-17T00:00:00"/>
    <s v="VENDA FINALIZADA"/>
    <d v="2025-02-26T00:00:00"/>
    <n v="34652"/>
    <n v="210091.88"/>
    <m/>
    <s v="AGL29"/>
    <n v="34652"/>
    <m/>
    <s v="Águas Lindas de Goiás"/>
    <s v="Goiás"/>
    <n v="5561993345858"/>
    <s v="Quadra 32"/>
    <n v="72915313"/>
    <s v="Jardim dos Pinheiros"/>
    <s v="ericlespequeno123@gmail.com"/>
    <m/>
    <n v="1944.22"/>
    <m/>
    <m/>
    <m/>
    <m/>
    <n v="3352"/>
    <n v="6454"/>
    <s v="Autônomo(a)"/>
    <d v="2025-01-14T00:00:00"/>
    <n v="882.28"/>
    <d v="2025-04-25T00:00:00"/>
    <m/>
    <d v="2025-05-01T00:00:00"/>
    <s v="MP140430"/>
    <d v="2025-01-14T00:00:00"/>
    <d v="2025-05-14T00:00:00"/>
    <s v="AC007217106"/>
    <d v="2025-02-25T00:00:00"/>
    <m/>
    <n v="39565"/>
    <d v="2025-01-14T00:00:00"/>
    <m/>
    <m/>
    <m/>
    <d v="2025-04-28T00:00:00"/>
    <m/>
    <d v="2025-01-14T00:00:00"/>
    <d v="2025-05-14T00:00:00"/>
    <d v="2025-02-25T00:00:00"/>
    <d v="2025-04-01T00:00:00"/>
    <d v="2025-04-28T00:00:00"/>
    <m/>
    <d v="2025-02-26T00:00:00"/>
    <d v="2025-04-17T00:00:00"/>
    <m/>
    <d v="2025-04-28T00:00:00"/>
    <d v="2025-05-06T00:00:00"/>
    <d v="2025-04-17T00:00:00"/>
    <d v="2025-05-20T00:00:00"/>
    <s v="Sim"/>
    <m/>
    <m/>
    <m/>
    <m/>
    <d v="2025-02-21T00:00:00"/>
    <m/>
    <d v="2025-05-21T00:00:00"/>
    <m/>
    <m/>
    <d v="2025-05-22T00:00:00"/>
    <d v="2025-04-03T00:00:00"/>
    <d v="2025-07-14T00:00:00"/>
    <m/>
    <m/>
    <m/>
    <d v="2025-04-17T00:00:00"/>
    <m/>
    <m/>
    <m/>
    <m/>
    <m/>
    <m/>
    <m/>
    <m/>
    <m/>
    <n v="39576"/>
    <m/>
    <s v="Tudo ok para dar entrada, faltado apenas minuta ( minut chegou 14/05/2025"/>
    <m/>
    <m/>
    <m/>
    <n v="4165.57"/>
    <s v="VENDA SEM SINAL"/>
    <s v="Não tem"/>
    <s v="CADASTRO VALIDADO"/>
    <s v="AGUARDANDO VALIDAÇÃO DE ESPELHO"/>
    <s v="FINALIZADO - SEM FIADOR"/>
    <s v="SIM"/>
  </r>
  <r>
    <n v="4262"/>
    <x v="0"/>
    <n v="5202"/>
    <x v="14"/>
    <s v="Etapa Unica"/>
    <s v="BLOCO B"/>
    <n v="302"/>
    <s v="FORMOSA"/>
    <s v="SANDRYEL MOREIRA SANTOS"/>
    <s v="&quot;07077652181&quot;"/>
    <x v="0"/>
    <x v="74"/>
    <s v="Não"/>
    <s v="Não"/>
    <s v="Não"/>
    <s v="Não"/>
    <s v="Não"/>
    <s v="Não"/>
    <s v="Não"/>
    <n v="149433.92000000001"/>
    <n v="0"/>
    <n v="0"/>
    <n v="0"/>
    <n v="0"/>
    <n v="0"/>
    <n v="0"/>
    <n v="0"/>
    <n v="0"/>
    <m/>
    <m/>
    <s v="Contrato Adimplente"/>
    <m/>
    <d v="2025-04-10T00:00:00"/>
    <n v="3064.65"/>
    <d v="2025-02-28T00:00:00"/>
    <x v="2"/>
    <d v="2025-02-26T00:00:00"/>
    <m/>
    <m/>
    <m/>
    <m/>
    <s v="CAIXA CREDFÁCIL"/>
    <m/>
    <m/>
    <m/>
    <d v="2025-10-14T00:00:00"/>
    <d v="2025-10-14T00:00:00"/>
    <s v="VENDA FINALIZADA"/>
    <d v="2025-02-26T00:00:00"/>
    <n v="34653"/>
    <n v="219931.95"/>
    <m/>
    <s v="FSA011"/>
    <n v="34653"/>
    <s v="SANDRA MOREIRA DE SOUZA - 88447014134"/>
    <s v="Vila Boa"/>
    <s v="Goiás"/>
    <n v="5561999922436"/>
    <s v="Rua 1 de Maio, Q 37"/>
    <n v="73825000"/>
    <s v="Jardim Nova Aurora"/>
    <s v="sandryelmoreira1931@hotmail.com"/>
    <m/>
    <n v="1800"/>
    <m/>
    <m/>
    <m/>
    <m/>
    <n v="4208"/>
    <n v="6455"/>
    <s v="Administrador"/>
    <d v="2025-02-27T00:00:00"/>
    <m/>
    <m/>
    <s v="sim"/>
    <m/>
    <s v="MP147538"/>
    <d v="2025-02-27T00:00:00"/>
    <m/>
    <m/>
    <d v="2025-02-26T00:00:00"/>
    <m/>
    <m/>
    <d v="2025-02-27T00:00:00"/>
    <m/>
    <m/>
    <m/>
    <d v="2025-03-28T00:00:00"/>
    <m/>
    <d v="2025-03-07T00:00:00"/>
    <d v="2025-03-31T00:00:00"/>
    <d v="2025-02-26T00:00:00"/>
    <d v="2025-04-01T00:00:00"/>
    <d v="2025-03-19T00:00:00"/>
    <m/>
    <d v="2025-02-27T00:00:00"/>
    <d v="2025-03-05T00:00:00"/>
    <m/>
    <d v="2025-03-26T00:00:00"/>
    <d v="2025-05-07T00:00:00"/>
    <d v="2025-03-05T00:00:00"/>
    <m/>
    <s v="Sim"/>
    <m/>
    <m/>
    <m/>
    <m/>
    <d v="2025-03-10T00:00:00"/>
    <m/>
    <d v="2025-04-12T00:00:00"/>
    <m/>
    <m/>
    <d v="2025-04-14T00:00:00"/>
    <d v="2025-02-25T00:00:00"/>
    <d v="2025-05-09T00:00:00"/>
    <d v="2025-06-10T00:00:00"/>
    <d v="2025-07-24T00:00:00"/>
    <d v="2025-08-12T00:00:00"/>
    <d v="2025-03-05T00:00:00"/>
    <d v="2025-08-20T00:00:00"/>
    <m/>
    <m/>
    <m/>
    <m/>
    <m/>
    <m/>
    <m/>
    <m/>
    <n v="984"/>
    <m/>
    <m/>
    <s v="cliente pendente sinal para seguir com itbi."/>
    <m/>
    <m/>
    <n v="2616.46"/>
    <m/>
    <m/>
    <s v="CADASTRO VALIDADO"/>
    <m/>
    <s v="FINALIZADO - SEM FIADOR"/>
    <s v="SIM"/>
  </r>
  <r>
    <n v="4263"/>
    <x v="0"/>
    <n v="5233"/>
    <x v="14"/>
    <s v="Etapa Unica"/>
    <s v="BLOCO C"/>
    <n v="302"/>
    <s v="FORMOSA"/>
    <s v="AGDA ALVES FERNANDES"/>
    <s v="&quot;09227304665&quot;"/>
    <x v="10"/>
    <x v="26"/>
    <s v="Não"/>
    <s v="Não"/>
    <s v="Não"/>
    <s v="Não"/>
    <s v="Não"/>
    <s v="Não"/>
    <s v="Não"/>
    <n v="152518.32999999999"/>
    <n v="677.76"/>
    <n v="0"/>
    <n v="127695.33"/>
    <n v="24823"/>
    <n v="0"/>
    <n v="152518.32999999999"/>
    <n v="0"/>
    <n v="0"/>
    <m/>
    <m/>
    <s v="Contrato Adimplente"/>
    <m/>
    <d v="2025-05-06T00:00:00"/>
    <n v="3042.04"/>
    <d v="2025-03-24T00:00:00"/>
    <x v="2"/>
    <d v="2025-02-26T00:00:00"/>
    <m/>
    <m/>
    <m/>
    <m/>
    <s v="CAIXA CREDFÁCIL"/>
    <m/>
    <m/>
    <m/>
    <d v="2025-10-14T00:00:00"/>
    <d v="2025-10-14T00:00:00"/>
    <s v="VENDA FINALIZADA"/>
    <d v="2025-02-26T00:00:00"/>
    <n v="34654"/>
    <n v="229933.61"/>
    <m/>
    <s v="FSA011"/>
    <n v="34654"/>
    <s v="KAROLINE FERNANDES DE OLIVEIRA - 05592847130"/>
    <s v="Formosa"/>
    <s v="Goiás"/>
    <n v="5538997426759"/>
    <s v="Rua 19 Q 75 L 12"/>
    <n v="73813290"/>
    <s v="Formosinha"/>
    <s v="agdaalvesfernandes@gmail.com"/>
    <m/>
    <n v="2259.1999999999998"/>
    <d v="2025-08-18T00:00:00"/>
    <m/>
    <s v="Regiane Monique S S Silva (Gestor): Kit registro solicitado ao responsável para dar seguimento no registro."/>
    <s v="27/03/2025 às 10h17"/>
    <n v="4192"/>
    <n v="6456"/>
    <s v="Gerente"/>
    <d v="2025-03-12T00:00:00"/>
    <n v="891.25"/>
    <m/>
    <s v="sim"/>
    <m/>
    <s v="MP147536"/>
    <d v="2025-03-13T00:00:00"/>
    <m/>
    <m/>
    <d v="2025-02-25T00:00:00"/>
    <s v="Sim"/>
    <s v="969 971 973"/>
    <d v="2025-03-13T00:00:00"/>
    <m/>
    <m/>
    <m/>
    <d v="2025-04-09T00:00:00"/>
    <m/>
    <d v="2025-03-14T00:00:00"/>
    <d v="2025-04-10T00:00:00"/>
    <d v="2025-02-26T00:00:00"/>
    <d v="2025-06-02T00:00:00"/>
    <d v="2025-03-26T00:00:00"/>
    <m/>
    <d v="2025-02-26T00:00:00"/>
    <d v="2025-03-24T00:00:00"/>
    <m/>
    <d v="2025-04-03T00:00:00"/>
    <d v="2025-06-30T00:00:00"/>
    <d v="2025-03-24T00:00:00"/>
    <m/>
    <s v="Sim"/>
    <d v="2025-04-16T00:00:00"/>
    <m/>
    <m/>
    <d v="2025-04-29T00:00:00"/>
    <d v="2025-04-02T00:00:00"/>
    <m/>
    <d v="2025-05-06T00:00:00"/>
    <m/>
    <m/>
    <d v="2025-05-12T00:00:00"/>
    <d v="2025-03-20T00:00:00"/>
    <d v="2025-07-01T00:00:00"/>
    <d v="2025-07-15T00:00:00"/>
    <d v="2025-08-04T00:00:00"/>
    <d v="2025-08-12T00:00:00"/>
    <d v="2025-03-21T00:00:00"/>
    <d v="2025-08-20T00:00:00"/>
    <m/>
    <m/>
    <m/>
    <m/>
    <m/>
    <m/>
    <m/>
    <m/>
    <n v="1067"/>
    <m/>
    <s v="contrato com exigencia de correção dia 16/04 e assinatura cliente. E certidão positiva."/>
    <m/>
    <m/>
    <m/>
    <n v="2285.58"/>
    <m/>
    <s v="Não tem"/>
    <m/>
    <m/>
    <m/>
    <s v="SIM"/>
  </r>
  <r>
    <n v="4264"/>
    <x v="0"/>
    <n v="5234"/>
    <x v="14"/>
    <s v="Etapa Unica"/>
    <s v="BLOCO F"/>
    <n v="202"/>
    <s v="FORMOSA"/>
    <s v="SUZAMARA MARTINS DE MENEZ"/>
    <s v="&quot;03827323169&quot;"/>
    <x v="0"/>
    <x v="1"/>
    <s v="Não"/>
    <s v="Não"/>
    <s v="Não"/>
    <s v="Não"/>
    <s v="Não"/>
    <s v="Não"/>
    <s v="Não"/>
    <n v="151502.74"/>
    <n v="651.92999999999995"/>
    <n v="0"/>
    <n v="123575.74"/>
    <n v="27927"/>
    <n v="0"/>
    <n v="151502.74"/>
    <n v="0"/>
    <n v="0"/>
    <m/>
    <n v="8787722599947"/>
    <s v="Contrato Adimplente"/>
    <m/>
    <d v="2025-03-28T00:00:00"/>
    <n v="3042.04"/>
    <d v="2025-02-28T00:00:00"/>
    <x v="2"/>
    <d v="2025-02-26T00:00:00"/>
    <m/>
    <m/>
    <m/>
    <m/>
    <s v="Endy Carvalho Consultoria imobiliária"/>
    <m/>
    <m/>
    <m/>
    <d v="2025-10-14T00:00:00"/>
    <d v="2025-10-14T00:00:00"/>
    <s v="VENDA FINALIZADA"/>
    <d v="2025-02-26T00:00:00"/>
    <n v="34659"/>
    <n v="234932.78"/>
    <m/>
    <s v="FSA011"/>
    <n v="34659"/>
    <s v="ANILDO MARTINS DE MENEZ - 25145193149"/>
    <s v="Formosa"/>
    <s v="Goiás"/>
    <n v="5561998273685"/>
    <s v="Avenida Califórnia Q 27"/>
    <n v="73807600"/>
    <s v="Jardim Califórnia"/>
    <s v="suzamarademenez2018@gmail.com"/>
    <m/>
    <n v="2173.09"/>
    <d v="2025-08-18T00:00:00"/>
    <m/>
    <m/>
    <m/>
    <n v="4143"/>
    <n v="6460"/>
    <s v="Cozinheiro"/>
    <d v="2025-02-26T00:00:00"/>
    <n v="889.9"/>
    <m/>
    <s v="sim"/>
    <m/>
    <s v="MP147539"/>
    <d v="2025-02-26T00:00:00"/>
    <m/>
    <m/>
    <d v="2025-02-26T00:00:00"/>
    <s v="Sim"/>
    <s v="691 689 687"/>
    <d v="2025-02-26T00:00:00"/>
    <m/>
    <m/>
    <m/>
    <d v="2025-03-20T00:00:00"/>
    <m/>
    <d v="2025-02-26T00:00:00"/>
    <d v="2025-03-25T00:00:00"/>
    <d v="2025-02-26T00:00:00"/>
    <d v="2025-04-01T00:00:00"/>
    <d v="2025-03-07T00:00:00"/>
    <m/>
    <d v="2025-02-27T00:00:00"/>
    <d v="2025-02-28T00:00:00"/>
    <m/>
    <d v="2025-03-14T00:00:00"/>
    <d v="2025-05-07T00:00:00"/>
    <d v="2025-02-28T00:00:00"/>
    <m/>
    <s v="Sim"/>
    <m/>
    <m/>
    <d v="2025-02-28T00:00:00"/>
    <m/>
    <d v="2025-02-26T00:00:00"/>
    <d v="2025-02-28T00:00:00"/>
    <d v="2025-03-31T00:00:00"/>
    <m/>
    <m/>
    <d v="2025-04-01T00:00:00"/>
    <d v="2025-02-26T00:00:00"/>
    <d v="2025-05-09T00:00:00"/>
    <d v="2025-06-26T00:00:00"/>
    <d v="2025-07-24T00:00:00"/>
    <d v="2025-08-12T00:00:00"/>
    <d v="2025-02-28T00:00:00"/>
    <d v="2025-08-20T00:00:00"/>
    <m/>
    <m/>
    <m/>
    <m/>
    <m/>
    <m/>
    <m/>
    <m/>
    <n v="812"/>
    <m/>
    <m/>
    <m/>
    <m/>
    <m/>
    <n v="2147.4"/>
    <m/>
    <s v="Não tem"/>
    <m/>
    <m/>
    <m/>
    <s v="SIM"/>
  </r>
  <r>
    <n v="4265"/>
    <x v="1"/>
    <n v="5224"/>
    <x v="14"/>
    <s v="Etapa Unica"/>
    <s v="BLOCO E"/>
    <n v="201"/>
    <s v="FORMOSA"/>
    <s v="VERA LUCIA INACIO DE JESUS"/>
    <s v="&quot;02105261140&quot;"/>
    <x v="3"/>
    <x v="49"/>
    <s v="Não"/>
    <s v="Não"/>
    <s v="Não"/>
    <s v="Não"/>
    <s v="Não"/>
    <s v="Não"/>
    <s v="Não"/>
    <n v="149333.82"/>
    <n v="714"/>
    <n v="0"/>
    <n v="134676.82"/>
    <n v="15237"/>
    <n v="0"/>
    <n v="149913.82"/>
    <n v="0"/>
    <n v="0"/>
    <m/>
    <m/>
    <s v="Contrato Adimplente"/>
    <m/>
    <m/>
    <n v="0"/>
    <m/>
    <x v="1"/>
    <d v="2025-02-26T00:00:00"/>
    <m/>
    <m/>
    <m/>
    <m/>
    <s v="Endy Carvalho Consultoria imobiliária"/>
    <m/>
    <m/>
    <m/>
    <d v="2025-03-13T00:00:00"/>
    <d v="2025-03-13T00:00:00"/>
    <s v="DISTRATO"/>
    <d v="2025-02-26T00:00:00"/>
    <n v="34658"/>
    <n v="219932.6"/>
    <m/>
    <s v="FSA011"/>
    <n v="34658"/>
    <m/>
    <s v="Formosa"/>
    <s v="Goiás"/>
    <n v="5561999880783"/>
    <s v="RUA 04"/>
    <n v="73813615"/>
    <s v="SÃO BENEDITO"/>
    <s v="veraluciainaciodejesus9@gmail.com"/>
    <m/>
    <n v="2600"/>
    <m/>
    <m/>
    <m/>
    <m/>
    <n v="4158"/>
    <n v="6459"/>
    <s v="Profissional de Marketing"/>
    <m/>
    <m/>
    <m/>
    <m/>
    <m/>
    <s v="MP147540"/>
    <m/>
    <m/>
    <m/>
    <d v="2025-02-26T00:00:00"/>
    <m/>
    <m/>
    <m/>
    <m/>
    <m/>
    <m/>
    <m/>
    <m/>
    <m/>
    <m/>
    <d v="2025-02-26T00:00:00"/>
    <m/>
    <m/>
    <m/>
    <m/>
    <d v="2025-02-27T00:00:00"/>
    <d v="2025-08-16T00:00:00"/>
    <m/>
    <m/>
    <d v="2025-02-27T00:00:00"/>
    <m/>
    <s v="Sim"/>
    <m/>
    <m/>
    <m/>
    <m/>
    <m/>
    <m/>
    <m/>
    <m/>
    <m/>
    <m/>
    <d v="2025-02-25T00:00:00"/>
    <m/>
    <m/>
    <m/>
    <m/>
    <d v="2025-02-27T00:00:00"/>
    <m/>
    <m/>
    <m/>
    <m/>
    <m/>
    <m/>
    <m/>
    <m/>
    <m/>
    <m/>
    <m/>
    <m/>
    <m/>
    <m/>
    <m/>
    <m/>
    <m/>
    <s v="Pago"/>
    <m/>
    <m/>
    <m/>
    <s v="SIM"/>
  </r>
  <r>
    <n v="4266"/>
    <x v="0"/>
    <n v="5228"/>
    <x v="14"/>
    <s v="Etapa Unica"/>
    <s v="BLOCO A"/>
    <n v="4"/>
    <s v="FORMOSA"/>
    <s v="ROBERTH MATHEUS VOSNIAK PEREIRA DE ABREU GUARDA"/>
    <s v="&quot;02183768630&quot;"/>
    <x v="0"/>
    <x v="74"/>
    <s v="Não"/>
    <s v="Não"/>
    <s v="Não"/>
    <s v="Não"/>
    <s v="Não"/>
    <s v="Não"/>
    <s v="Não"/>
    <n v="164200"/>
    <n v="0"/>
    <n v="0"/>
    <n v="0"/>
    <n v="0"/>
    <n v="0"/>
    <n v="0"/>
    <n v="0"/>
    <n v="0"/>
    <m/>
    <m/>
    <s v="Contrato Adimplente"/>
    <m/>
    <d v="2025-03-21T00:00:00"/>
    <n v="3373.22"/>
    <d v="2025-02-28T00:00:00"/>
    <x v="2"/>
    <d v="2025-02-27T00:00:00"/>
    <m/>
    <m/>
    <m/>
    <m/>
    <s v="CAIXA CREDFÁCIL"/>
    <m/>
    <m/>
    <m/>
    <d v="2025-10-14T00:00:00"/>
    <d v="2025-10-14T00:00:00"/>
    <s v="VENDA FINALIZADA"/>
    <d v="2025-02-27T00:00:00"/>
    <n v="34688"/>
    <n v="232000"/>
    <m/>
    <s v="FSA011"/>
    <n v="34688"/>
    <s v="GEANNA KARINE DA GUARDA DE JESUS VOSNIAK - 04094996176"/>
    <s v="Formosa"/>
    <s v="Goiás"/>
    <n v="5561998500210"/>
    <s v="AVENIDA CIRCULAR Q 50 L 8"/>
    <n v="73805207"/>
    <s v="JARDIM OLIVEIRA"/>
    <s v="matheus13495@gmail.com"/>
    <m/>
    <n v="4399.7299999999996"/>
    <m/>
    <m/>
    <m/>
    <m/>
    <n v="4214"/>
    <n v="6462"/>
    <s v="Auxiliar"/>
    <d v="2025-02-27T00:00:00"/>
    <n v="876.95"/>
    <m/>
    <s v="sim"/>
    <m/>
    <s v="MP147545"/>
    <d v="2025-02-27T00:00:00"/>
    <m/>
    <m/>
    <d v="2025-02-28T00:00:00"/>
    <s v="Sim"/>
    <n v="721"/>
    <d v="2025-02-27T00:00:00"/>
    <m/>
    <m/>
    <m/>
    <d v="2025-03-18T00:00:00"/>
    <m/>
    <d v="2025-02-27T00:00:00"/>
    <d v="2025-03-19T00:00:00"/>
    <d v="2025-02-28T00:00:00"/>
    <d v="2025-04-01T00:00:00"/>
    <d v="2025-03-07T00:00:00"/>
    <m/>
    <d v="2025-03-05T00:00:00"/>
    <d v="2025-03-05T00:00:00"/>
    <m/>
    <d v="2025-03-12T00:00:00"/>
    <d v="2025-05-07T00:00:00"/>
    <d v="2025-03-05T00:00:00"/>
    <m/>
    <s v="Sim"/>
    <m/>
    <m/>
    <m/>
    <m/>
    <d v="2025-03-11T00:00:00"/>
    <m/>
    <m/>
    <m/>
    <m/>
    <d v="2025-03-25T00:00:00"/>
    <d v="2025-02-25T00:00:00"/>
    <d v="2025-05-09T00:00:00"/>
    <d v="2025-06-10T00:00:00"/>
    <d v="2025-07-24T00:00:00"/>
    <d v="2025-08-12T00:00:00"/>
    <d v="2025-03-05T00:00:00"/>
    <d v="2025-08-20T00:00:00"/>
    <m/>
    <m/>
    <m/>
    <m/>
    <m/>
    <m/>
    <m/>
    <m/>
    <n v="768"/>
    <m/>
    <m/>
    <m/>
    <m/>
    <m/>
    <n v="1765.31"/>
    <m/>
    <s v="Não tem"/>
    <m/>
    <m/>
    <m/>
    <s v="SIM"/>
  </r>
  <r>
    <n v="4267"/>
    <x v="0"/>
    <n v="5245"/>
    <x v="14"/>
    <s v="Etapa Unica"/>
    <s v="BLOCO C"/>
    <n v="101"/>
    <s v="FORMOSA"/>
    <s v="IRAIDES SILVA CARVALHO"/>
    <s v="&quot;03038722170&quot;"/>
    <x v="0"/>
    <x v="17"/>
    <s v="Não"/>
    <s v="Não"/>
    <s v="Não"/>
    <s v="Não"/>
    <s v="Não"/>
    <s v="Não"/>
    <s v="Não"/>
    <n v="158418.76"/>
    <n v="0"/>
    <n v="0"/>
    <n v="0"/>
    <n v="0"/>
    <n v="0"/>
    <n v="0"/>
    <n v="0"/>
    <n v="0"/>
    <m/>
    <m/>
    <s v="Contrato Adimplente"/>
    <m/>
    <d v="2025-03-28T00:00:00"/>
    <n v="3042.04"/>
    <d v="2025-03-07T00:00:00"/>
    <x v="2"/>
    <d v="2025-02-27T00:00:00"/>
    <m/>
    <m/>
    <m/>
    <m/>
    <s v="CAIXA CREDFÁCIL"/>
    <s v="Aline Pereira - CCA CREDFÁCIL"/>
    <m/>
    <m/>
    <d v="2025-10-14T00:00:00"/>
    <d v="2025-10-14T00:00:00"/>
    <s v="VENDA FINALIZADA"/>
    <d v="2025-02-27T00:00:00"/>
    <n v="34684"/>
    <n v="229933.68"/>
    <m/>
    <s v="FSA011"/>
    <n v="34684"/>
    <m/>
    <s v="Formosa"/>
    <s v="Goiás"/>
    <n v="5561996796266"/>
    <s v="Rua C, Q. C, L. 14"/>
    <n v="73808190"/>
    <s v="Parque da Colina I"/>
    <s v="iraidessylva18@gmail.com"/>
    <m/>
    <n v="2630"/>
    <m/>
    <m/>
    <m/>
    <m/>
    <n v="4183"/>
    <n v="6461"/>
    <s v="Auxiliar"/>
    <d v="2025-02-25T00:00:00"/>
    <n v="872.52"/>
    <m/>
    <s v="sim"/>
    <m/>
    <s v="MP147542"/>
    <d v="2025-02-25T00:00:00"/>
    <m/>
    <m/>
    <d v="2025-02-27T00:00:00"/>
    <s v="Sim"/>
    <n v="723"/>
    <d v="2025-02-25T00:00:00"/>
    <m/>
    <m/>
    <m/>
    <d v="2025-03-20T00:00:00"/>
    <m/>
    <d v="2025-02-25T00:00:00"/>
    <d v="2025-03-25T00:00:00"/>
    <d v="2025-02-27T00:00:00"/>
    <d v="2025-04-01T00:00:00"/>
    <d v="2025-03-07T00:00:00"/>
    <m/>
    <d v="2025-02-28T00:00:00"/>
    <d v="2025-03-05T00:00:00"/>
    <m/>
    <d v="2025-03-14T00:00:00"/>
    <d v="2025-05-07T00:00:00"/>
    <d v="2025-03-05T00:00:00"/>
    <m/>
    <s v="Sim"/>
    <m/>
    <m/>
    <m/>
    <m/>
    <d v="2025-03-07T00:00:00"/>
    <m/>
    <d v="2025-03-30T00:00:00"/>
    <m/>
    <m/>
    <d v="2025-04-02T00:00:00"/>
    <s v="29/02/2025"/>
    <d v="2025-05-09T00:00:00"/>
    <d v="2025-06-10T00:00:00"/>
    <d v="2025-07-24T00:00:00"/>
    <d v="2025-08-12T00:00:00"/>
    <d v="2025-03-05T00:00:00"/>
    <d v="2025-08-20T00:00:00"/>
    <m/>
    <m/>
    <m/>
    <m/>
    <m/>
    <m/>
    <m/>
    <m/>
    <n v="803"/>
    <m/>
    <m/>
    <m/>
    <m/>
    <m/>
    <n v="2033.48"/>
    <m/>
    <s v="Não tem"/>
    <m/>
    <m/>
    <m/>
    <s v="SIM"/>
  </r>
  <r>
    <n v="4268"/>
    <x v="0"/>
    <n v="5243"/>
    <x v="13"/>
    <s v="Etapa Unica"/>
    <s v="BLOCO J"/>
    <n v="201"/>
    <s v="ÁGUAS LINDAS"/>
    <s v="JULLE SARAH BARBOSA LACERDA"/>
    <s v="&quot;70796015171&quot;"/>
    <x v="6"/>
    <x v="51"/>
    <s v="Não"/>
    <s v="Não"/>
    <s v="Não"/>
    <s v="Sim"/>
    <s v="Sim"/>
    <s v="Não"/>
    <s v="Não"/>
    <n v="156208.01999999999"/>
    <n v="0"/>
    <n v="0"/>
    <n v="111517.88"/>
    <n v="43821"/>
    <n v="0"/>
    <n v="155338.88"/>
    <n v="0"/>
    <n v="0"/>
    <m/>
    <n v="8787722858071"/>
    <s v="Contrato Adimplente"/>
    <m/>
    <d v="2025-04-15T00:00:00"/>
    <n v="2995.17"/>
    <d v="2025-04-07T00:00:00"/>
    <x v="2"/>
    <d v="2025-02-27T00:00:00"/>
    <m/>
    <m/>
    <m/>
    <m/>
    <s v="GRUPO IMERGE"/>
    <m/>
    <m/>
    <m/>
    <d v="2026-01-26T00:00:00"/>
    <d v="2026-01-26T00:00:00"/>
    <s v="VENDA FINALIZADA"/>
    <d v="2025-02-27T00:00:00"/>
    <n v="34710"/>
    <n v="201138.88"/>
    <m/>
    <s v="AGL30 -"/>
    <n v="34710"/>
    <m/>
    <s v="Águas Lindas de Goiás"/>
    <s v="Goiás"/>
    <n v="5561990441636"/>
    <s v="RUA 13 Q 38"/>
    <n v="72926074"/>
    <s v="Parque das Águas Bonitas I"/>
    <s v="Jhullylacerda059@gmail.com"/>
    <m/>
    <n v="1900"/>
    <m/>
    <m/>
    <m/>
    <m/>
    <n v="4027"/>
    <n v="6464"/>
    <s v="Vendedor(a)"/>
    <d v="2025-02-24T00:00:00"/>
    <n v="899.48"/>
    <d v="2025-04-16T00:00:00"/>
    <m/>
    <d v="2025-04-19T00:00:00"/>
    <s v="MP147928"/>
    <d v="2025-02-24T00:00:00"/>
    <d v="2025-04-09T00:00:00"/>
    <s v="AC005427532"/>
    <d v="2025-02-26T00:00:00"/>
    <s v="Sim"/>
    <n v="38813"/>
    <d v="2025-02-24T00:00:00"/>
    <m/>
    <m/>
    <m/>
    <d v="2025-04-09T00:00:00"/>
    <m/>
    <d v="2025-02-24T00:00:00"/>
    <d v="2025-04-10T00:00:00"/>
    <d v="2025-02-26T00:00:00"/>
    <d v="2025-04-01T00:00:00"/>
    <d v="2025-04-08T00:00:00"/>
    <m/>
    <d v="2025-02-28T00:00:00"/>
    <d v="2025-04-03T00:00:00"/>
    <m/>
    <d v="2025-04-08T00:00:00"/>
    <d v="2025-04-08T00:00:00"/>
    <d v="2025-04-03T00:00:00"/>
    <d v="2025-04-14T00:00:00"/>
    <s v="Sim"/>
    <m/>
    <m/>
    <m/>
    <m/>
    <d v="2025-02-26T00:00:00"/>
    <m/>
    <d v="2025-04-15T00:00:00"/>
    <m/>
    <m/>
    <d v="2025-04-16T00:00:00"/>
    <d v="2025-04-02T00:00:00"/>
    <d v="2025-04-10T00:00:00"/>
    <d v="2025-08-11T00:00:00"/>
    <d v="2025-09-01T00:00:00"/>
    <d v="2026-01-08T00:00:00"/>
    <d v="2025-04-03T00:00:00"/>
    <d v="2026-01-08T00:00:00"/>
    <m/>
    <m/>
    <m/>
    <m/>
    <m/>
    <m/>
    <m/>
    <m/>
    <n v="38745"/>
    <s v="Sim"/>
    <m/>
    <m/>
    <m/>
    <m/>
    <n v="4105.57"/>
    <s v="VENDA SEM SINAL"/>
    <s v="Não tem"/>
    <s v="CADASTRO VALIDADO"/>
    <s v="FINALIZADO"/>
    <s v="FINALIZADO - SEM FIADOR"/>
    <s v="SIM"/>
  </r>
  <r>
    <n v="4269"/>
    <x v="0"/>
    <n v="5244"/>
    <x v="14"/>
    <s v="Etapa Unica"/>
    <s v="BLOCO D"/>
    <n v="204"/>
    <s v="FORMOSA"/>
    <s v="OIRAM MOREIRA DA COSTA"/>
    <s v="&quot;03806371113&quot;"/>
    <x v="0"/>
    <x v="17"/>
    <s v="Não"/>
    <s v="Não"/>
    <s v="Não"/>
    <s v="Não"/>
    <s v="Não"/>
    <s v="Não"/>
    <s v="Não"/>
    <n v="164200"/>
    <n v="1012.1"/>
    <n v="0"/>
    <n v="168000"/>
    <n v="543"/>
    <n v="0"/>
    <n v="168543"/>
    <n v="0"/>
    <n v="0"/>
    <m/>
    <n v="8787722614008"/>
    <s v="Contrato Adimplente"/>
    <m/>
    <d v="2025-04-09T00:00:00"/>
    <n v="3453.25"/>
    <d v="2025-03-11T00:00:00"/>
    <x v="2"/>
    <d v="2025-02-27T00:00:00"/>
    <m/>
    <m/>
    <m/>
    <m/>
    <s v="Endy Carvalho Consultoria imobiliária"/>
    <m/>
    <m/>
    <m/>
    <d v="2025-10-14T00:00:00"/>
    <d v="2025-10-14T00:00:00"/>
    <s v="VENDA FINALIZADA"/>
    <d v="2025-02-27T00:00:00"/>
    <n v="34711"/>
    <n v="229941"/>
    <m/>
    <s v="FSA011"/>
    <n v="34711"/>
    <m/>
    <s v="Formosa"/>
    <s v="Goiás"/>
    <n v="5561999062806"/>
    <s v="Avenida DNER Q. 22 , L. 0"/>
    <n v="73805185"/>
    <s v="Setor Primavera"/>
    <s v="oirammoreira@yahoo.com"/>
    <m/>
    <n v="37191.599999999999"/>
    <d v="2025-07-21T00:00:00"/>
    <m/>
    <m/>
    <m/>
    <n v="4170"/>
    <n v="6465"/>
    <s v="Assistente"/>
    <d v="2025-02-24T00:00:00"/>
    <n v="899.96"/>
    <m/>
    <s v="sim"/>
    <m/>
    <s v="MP147543"/>
    <d v="2025-02-24T00:00:00"/>
    <m/>
    <m/>
    <d v="2025-02-27T00:00:00"/>
    <s v="Sim"/>
    <n v="764"/>
    <d v="2025-02-24T00:00:00"/>
    <m/>
    <m/>
    <m/>
    <d v="2025-04-01T00:00:00"/>
    <m/>
    <d v="2025-02-24T00:00:00"/>
    <d v="2025-04-02T00:00:00"/>
    <d v="2025-02-27T00:00:00"/>
    <d v="2025-04-01T00:00:00"/>
    <d v="2025-03-12T00:00:00"/>
    <m/>
    <d v="2025-02-28T00:00:00"/>
    <d v="2025-03-06T00:00:00"/>
    <m/>
    <d v="2025-03-18T00:00:00"/>
    <d v="2025-05-07T00:00:00"/>
    <d v="2025-03-05T00:00:00"/>
    <m/>
    <s v="Sim"/>
    <m/>
    <m/>
    <d v="2025-03-06T00:00:00"/>
    <m/>
    <d v="2025-03-13T00:00:00"/>
    <d v="2025-03-06T00:00:00"/>
    <d v="2025-04-09T00:00:00"/>
    <m/>
    <m/>
    <d v="2025-04-10T00:00:00"/>
    <d v="2025-02-27T00:00:00"/>
    <d v="2025-05-09T00:00:00"/>
    <d v="2025-06-10T00:00:00"/>
    <d v="2025-07-24T00:00:00"/>
    <d v="2025-08-12T00:00:00"/>
    <d v="2025-03-05T00:00:00"/>
    <d v="2025-08-20T00:00:00"/>
    <m/>
    <m/>
    <m/>
    <m/>
    <m/>
    <m/>
    <m/>
    <m/>
    <n v="882"/>
    <m/>
    <m/>
    <s v="demora no recebimento do comprovante"/>
    <m/>
    <m/>
    <n v="1979.96"/>
    <m/>
    <s v="Não tem"/>
    <m/>
    <s v="FINALIZADO"/>
    <m/>
    <s v="SIM"/>
  </r>
  <r>
    <n v="4270"/>
    <x v="4"/>
    <n v="5189"/>
    <x v="12"/>
    <s v="Etapa Única"/>
    <s v="BLOCO ÚNICO"/>
    <n v="406"/>
    <s v="BRASÍLIA"/>
    <s v="DAVID DE SA FONTES JUNIOR"/>
    <s v="&quot;05176887436&quot;"/>
    <x v="9"/>
    <x v="72"/>
    <s v="Não"/>
    <s v="Não"/>
    <s v="Não"/>
    <s v="Não"/>
    <s v="Não"/>
    <s v="Não"/>
    <s v="Não"/>
    <n v="406000"/>
    <n v="0"/>
    <n v="0"/>
    <n v="0"/>
    <n v="0"/>
    <n v="0"/>
    <n v="0"/>
    <n v="0"/>
    <n v="0"/>
    <m/>
    <m/>
    <s v="Contrato Adimplente"/>
    <m/>
    <m/>
    <n v="0"/>
    <m/>
    <x v="1"/>
    <d v="2025-02-27T00:00:00"/>
    <m/>
    <m/>
    <m/>
    <m/>
    <s v="Leal Cred - Alto Padrão"/>
    <m/>
    <m/>
    <m/>
    <d v="2025-03-17T00:00:00"/>
    <d v="2026-02-19T00:00:00"/>
    <s v="VENDA FINALIZADA"/>
    <d v="2025-02-27T00:00:00"/>
    <n v="34633"/>
    <n v="512620.75"/>
    <m/>
    <s v="DF 10"/>
    <n v="34633"/>
    <s v="KAROLINA DA CONCEICAO MORAIS - 03269384190"/>
    <s v="Brasília"/>
    <s v="Distrito Federal"/>
    <n v="5561992727647"/>
    <s v="RUA 30 SUL LT 09"/>
    <n v="71929360"/>
    <s v="TAGUATINGA -DF"/>
    <s v="daavid.sa@hotmail.com"/>
    <m/>
    <n v="17945.09"/>
    <m/>
    <m/>
    <s v="Jessemar Silva Esteves Clementino (Gestor): Cliente Venda Direta, última parcela com vencimento para 10/11/2026. Parcela de chaves/Financiamento previsto para 31/12/2026"/>
    <s v="08/08/2025 às 09h54"/>
    <n v="8189"/>
    <n v="6449"/>
    <m/>
    <m/>
    <m/>
    <m/>
    <m/>
    <m/>
    <m/>
    <m/>
    <m/>
    <m/>
    <m/>
    <m/>
    <m/>
    <m/>
    <m/>
    <m/>
    <m/>
    <m/>
    <m/>
    <m/>
    <m/>
    <m/>
    <m/>
    <m/>
    <m/>
    <m/>
    <m/>
    <m/>
    <m/>
    <m/>
    <m/>
    <m/>
    <m/>
    <m/>
    <m/>
    <m/>
    <m/>
    <m/>
    <m/>
    <m/>
    <m/>
    <m/>
    <m/>
    <m/>
    <m/>
    <m/>
    <m/>
    <m/>
    <m/>
    <m/>
    <m/>
    <m/>
    <m/>
    <m/>
    <m/>
    <m/>
    <m/>
    <m/>
    <m/>
    <m/>
    <m/>
    <m/>
    <m/>
    <m/>
    <m/>
    <m/>
    <m/>
    <m/>
    <m/>
    <m/>
    <m/>
  </r>
  <r>
    <n v="4271"/>
    <x v="0"/>
    <n v="5241"/>
    <x v="14"/>
    <s v="Etapa Unica"/>
    <s v="BLOCO H"/>
    <n v="301"/>
    <s v="FORMOSA"/>
    <s v="LAYANE DE OLIVEIRA SOUZA"/>
    <s v="&quot;09888104179&quot;"/>
    <x v="0"/>
    <x v="57"/>
    <s v="Não"/>
    <s v="Não"/>
    <s v="Não"/>
    <s v="Não"/>
    <s v="Não"/>
    <s v="Não"/>
    <s v="Não"/>
    <n v="152248.85"/>
    <n v="0"/>
    <n v="0"/>
    <n v="0"/>
    <n v="0"/>
    <n v="0"/>
    <n v="0"/>
    <n v="0"/>
    <n v="0"/>
    <m/>
    <m/>
    <s v="Contrato Adimplente"/>
    <m/>
    <d v="2025-04-28T00:00:00"/>
    <n v="3042.03"/>
    <d v="2025-03-13T00:00:00"/>
    <x v="2"/>
    <d v="2025-03-05T00:00:00"/>
    <m/>
    <m/>
    <m/>
    <m/>
    <s v="CAIXA CREDFÁCIL"/>
    <m/>
    <m/>
    <m/>
    <d v="2025-10-14T00:00:00"/>
    <d v="2025-10-14T00:00:00"/>
    <s v="VENDA FINALIZADA"/>
    <d v="2025-02-24T00:00:00"/>
    <n v="34779"/>
    <n v="229931.83"/>
    <m/>
    <s v="FSA011"/>
    <n v="34779"/>
    <s v="ROGERIO PEREIRA DE SOUZA - 00955053188"/>
    <s v="Cabeceiras"/>
    <s v="Goiás"/>
    <n v="5561999515414"/>
    <s v="RUA ACUCENA Q 3A"/>
    <n v="73870000"/>
    <s v="NOVA REPUBLICA"/>
    <s v="layoliveira0423@gmail.com"/>
    <m/>
    <n v="2550"/>
    <m/>
    <m/>
    <m/>
    <m/>
    <n v="4112"/>
    <n v="6473"/>
    <s v="Diarista"/>
    <d v="2025-03-06T00:00:00"/>
    <m/>
    <m/>
    <s v="sim"/>
    <m/>
    <s v="MP147544"/>
    <d v="2025-03-06T00:00:00"/>
    <m/>
    <m/>
    <d v="2025-02-28T00:00:00"/>
    <s v="Sim"/>
    <m/>
    <d v="2025-03-06T00:00:00"/>
    <m/>
    <m/>
    <m/>
    <d v="2025-04-01T00:00:00"/>
    <m/>
    <d v="2025-03-07T00:00:00"/>
    <d v="2025-04-02T00:00:00"/>
    <d v="2025-02-28T00:00:00"/>
    <d v="2025-04-01T00:00:00"/>
    <d v="2025-03-13T00:00:00"/>
    <m/>
    <d v="2025-02-28T00:00:00"/>
    <d v="2025-03-11T00:00:00"/>
    <m/>
    <d v="2025-03-18T00:00:00"/>
    <d v="2025-05-07T00:00:00"/>
    <d v="2025-03-11T00:00:00"/>
    <m/>
    <s v="Sim"/>
    <m/>
    <m/>
    <m/>
    <m/>
    <d v="2025-03-17T00:00:00"/>
    <m/>
    <d v="2025-04-30T00:00:00"/>
    <m/>
    <m/>
    <d v="2025-05-19T00:00:00"/>
    <d v="2025-03-10T00:00:00"/>
    <d v="2025-05-09T00:00:00"/>
    <d v="2025-06-17T00:00:00"/>
    <d v="2025-08-04T00:00:00"/>
    <d v="2025-08-12T00:00:00"/>
    <d v="2025-03-11T00:00:00"/>
    <d v="2025-08-20T00:00:00"/>
    <m/>
    <m/>
    <m/>
    <m/>
    <m/>
    <m/>
    <m/>
    <m/>
    <n v="885"/>
    <m/>
    <m/>
    <m/>
    <m/>
    <m/>
    <n v="2156.4499999999998"/>
    <m/>
    <s v="Não tem"/>
    <m/>
    <s v="FINALIZADO"/>
    <m/>
    <s v="SIM"/>
  </r>
  <r>
    <n v="4272"/>
    <x v="2"/>
    <n v="5247"/>
    <x v="5"/>
    <s v="Etapa Unica"/>
    <s v="BLOCO I"/>
    <n v="2"/>
    <s v="ÁGUAS LINDAS"/>
    <s v="MIRIANICE DOS SANTOS FREITAS"/>
    <s v="&quot;05910532502&quot;"/>
    <x v="7"/>
    <x v="23"/>
    <s v="Não"/>
    <s v="Não"/>
    <s v="Não"/>
    <s v="Sim"/>
    <s v="Sim"/>
    <s v="Não"/>
    <s v="Não"/>
    <n v="157281.60000000001"/>
    <n v="570"/>
    <n v="0"/>
    <n v="111537.81"/>
    <n v="45388"/>
    <n v="0"/>
    <n v="156925.81"/>
    <n v="0"/>
    <n v="0"/>
    <m/>
    <n v="8787722633592"/>
    <s v="Contrato Adimplente"/>
    <m/>
    <d v="2025-03-28T00:00:00"/>
    <n v="2995.17"/>
    <d v="2025-03-14T00:00:00"/>
    <x v="2"/>
    <d v="2025-03-05T00:00:00"/>
    <m/>
    <m/>
    <m/>
    <m/>
    <s v="Endy Carvalho Consultoria imobiliária"/>
    <m/>
    <m/>
    <m/>
    <d v="2025-03-31T00:00:00"/>
    <d v="2026-01-30T00:00:00"/>
    <s v="VENDA FINALIZADA"/>
    <d v="2025-02-25T00:00:00"/>
    <n v="34765"/>
    <n v="215661.61"/>
    <m/>
    <s v="AGL29"/>
    <n v="34765"/>
    <s v="RODRIGO CARVALHO SILVA - 06077982113"/>
    <s v="Águas Lindas de Goiás"/>
    <s v="Goiás"/>
    <n v="5561994386895"/>
    <s v="Quadra 33"/>
    <n v="72920415"/>
    <s v="Jardim da Barragem IV"/>
    <s v="FREITASMIRIANICE@GMAIL.COM"/>
    <m/>
    <n v="1900"/>
    <d v="2025-08-16T00:00:00"/>
    <m/>
    <m/>
    <m/>
    <n v="3445"/>
    <n v="6467"/>
    <s v="Profissional de Marketing"/>
    <d v="2025-03-06T00:00:00"/>
    <n v="896.28"/>
    <d v="2025-03-20T00:00:00"/>
    <s v="sim"/>
    <d v="2025-03-21T00:00:00"/>
    <s v="MP140432"/>
    <d v="2025-03-06T00:00:00"/>
    <d v="2025-03-19T00:00:00"/>
    <s v="AC005311858"/>
    <d v="2025-03-03T00:00:00"/>
    <s v="Sim"/>
    <n v="39335"/>
    <d v="2025-03-06T00:00:00"/>
    <m/>
    <m/>
    <m/>
    <d v="2025-03-21T00:00:00"/>
    <m/>
    <d v="2025-03-07T00:00:00"/>
    <d v="2025-03-24T00:00:00"/>
    <d v="2025-03-05T00:00:00"/>
    <d v="2025-04-01T00:00:00"/>
    <d v="2025-03-14T00:00:00"/>
    <m/>
    <d v="2025-03-06T00:00:00"/>
    <d v="2025-03-10T00:00:00"/>
    <m/>
    <d v="2025-03-15T00:00:00"/>
    <d v="2025-05-06T00:00:00"/>
    <d v="2025-03-10T00:00:00"/>
    <d v="2025-03-27T00:00:00"/>
    <s v="Sim"/>
    <d v="2025-03-27T00:00:00"/>
    <m/>
    <m/>
    <d v="2025-03-27T00:00:00"/>
    <d v="2025-03-03T00:00:00"/>
    <m/>
    <d v="2025-03-28T00:00:00"/>
    <m/>
    <m/>
    <d v="2025-03-31T00:00:00"/>
    <d v="2025-03-03T00:00:00"/>
    <d v="2025-05-06T00:00:00"/>
    <d v="2025-05-27T00:00:00"/>
    <d v="2025-05-29T00:00:00"/>
    <m/>
    <d v="2025-03-10T00:00:00"/>
    <m/>
    <m/>
    <m/>
    <m/>
    <m/>
    <m/>
    <m/>
    <m/>
    <m/>
    <n v="39366"/>
    <m/>
    <m/>
    <m/>
    <m/>
    <m/>
    <n v="4105.57"/>
    <s v="VENDA SEM SINAL"/>
    <s v="Não tem"/>
    <s v="CADASTRO VALIDADO"/>
    <s v="FINALIZADO"/>
    <s v="FINALIZADO - SEM FIADOR"/>
    <s v="SIM"/>
  </r>
  <r>
    <n v="4273"/>
    <x v="0"/>
    <n v="5256"/>
    <x v="14"/>
    <s v="Etapa Unica"/>
    <s v="BLOCO F"/>
    <n v="102"/>
    <s v="FORMOSA"/>
    <s v="JOSE GERALDO DOURADO DE SOUZA"/>
    <s v="&quot;70287008606&quot;"/>
    <x v="1"/>
    <x v="10"/>
    <s v="Não"/>
    <s v="Não"/>
    <s v="Não"/>
    <s v="Não"/>
    <s v="Não"/>
    <s v="Não"/>
    <s v="Não"/>
    <n v="164200"/>
    <n v="830.3"/>
    <n v="0"/>
    <n v="144888.69"/>
    <n v="11046"/>
    <n v="0"/>
    <n v="155934.69"/>
    <n v="0"/>
    <n v="0"/>
    <m/>
    <n v="8787722649855"/>
    <s v="Contrato Adimplente"/>
    <m/>
    <d v="2025-04-07T00:00:00"/>
    <n v="3507.49"/>
    <d v="2025-03-13T00:00:00"/>
    <x v="2"/>
    <d v="2025-03-05T00:00:00"/>
    <m/>
    <m/>
    <m/>
    <m/>
    <s v="Endy Carvalho Consultoria imobiliária"/>
    <m/>
    <m/>
    <m/>
    <d v="2025-10-14T00:00:00"/>
    <d v="2025-10-14T00:00:00"/>
    <s v="VENDA FINALIZADA"/>
    <d v="2025-02-26T00:00:00"/>
    <n v="34766"/>
    <n v="226424.4"/>
    <m/>
    <s v="FSA011"/>
    <n v="34766"/>
    <m/>
    <s v="Formosa"/>
    <s v="Goiás"/>
    <n v="5561996972444"/>
    <s v="RUA 21 Q 73"/>
    <n v="73807350"/>
    <s v="SETOR NORDESTE"/>
    <s v="josegeraldofsa17@gmail.com"/>
    <m/>
    <n v="2405.4499999999998"/>
    <d v="2025-08-24T00:00:00"/>
    <m/>
    <m/>
    <m/>
    <n v="4146"/>
    <n v="6468"/>
    <s v="Auxiliar"/>
    <d v="2025-02-26T00:00:00"/>
    <n v="899.96"/>
    <m/>
    <s v="sim"/>
    <m/>
    <s v="MP147547"/>
    <d v="2025-02-26T00:00:00"/>
    <m/>
    <m/>
    <d v="2025-03-06T00:00:00"/>
    <s v="Sim"/>
    <n v="786"/>
    <d v="2025-02-26T00:00:00"/>
    <d v="2025-03-07T00:00:00"/>
    <m/>
    <d v="2025-03-07T00:00:00"/>
    <d v="2025-03-28T00:00:00"/>
    <m/>
    <d v="2025-02-26T00:00:00"/>
    <d v="2025-03-31T00:00:00"/>
    <d v="2025-03-07T00:00:00"/>
    <d v="2025-04-01T00:00:00"/>
    <d v="2025-03-18T00:00:00"/>
    <m/>
    <d v="2025-03-10T00:00:00"/>
    <d v="2025-03-10T00:00:00"/>
    <d v="2025-08-24T00:00:00"/>
    <d v="2025-03-20T00:00:00"/>
    <d v="2025-05-07T00:00:00"/>
    <d v="2025-03-10T00:00:00"/>
    <m/>
    <s v="Sim"/>
    <m/>
    <m/>
    <d v="2025-03-10T00:00:00"/>
    <m/>
    <d v="2025-03-06T00:00:00"/>
    <d v="2025-03-11T00:00:00"/>
    <d v="2025-04-07T00:00:00"/>
    <m/>
    <m/>
    <d v="2025-04-08T00:00:00"/>
    <d v="2025-03-06T00:00:00"/>
    <d v="2025-05-09T00:00:00"/>
    <d v="2025-07-10T00:00:00"/>
    <d v="2025-07-24T00:00:00"/>
    <d v="2025-08-12T00:00:00"/>
    <d v="2025-03-10T00:00:00"/>
    <d v="2025-08-20T00:00:00"/>
    <m/>
    <m/>
    <m/>
    <m/>
    <m/>
    <m/>
    <m/>
    <m/>
    <n v="894"/>
    <m/>
    <m/>
    <m/>
    <m/>
    <m/>
    <n v="1900.73"/>
    <m/>
    <s v="Não tem"/>
    <s v="CADASTRO VALIDADO"/>
    <s v="FINALIZADO"/>
    <s v="sem fiador"/>
    <s v="SIM"/>
  </r>
  <r>
    <n v="4274"/>
    <x v="1"/>
    <n v="5231"/>
    <x v="14"/>
    <s v="Etapa Unica"/>
    <s v="BLOCO D"/>
    <n v="301"/>
    <s v="FORMOSA"/>
    <s v="DANIEL GOMES ATAIDES"/>
    <s v="&quot;70448109182&quot;"/>
    <x v="0"/>
    <x v="74"/>
    <s v="Não"/>
    <s v="Não"/>
    <s v="Não"/>
    <s v="Não"/>
    <s v="Não"/>
    <s v="Não"/>
    <s v="Não"/>
    <n v="152657.12"/>
    <n v="800.9"/>
    <n v="0"/>
    <n v="139575.5"/>
    <n v="3967"/>
    <n v="0"/>
    <n v="143542.5"/>
    <n v="0"/>
    <n v="0"/>
    <m/>
    <m/>
    <s v="Contrato Adimplente"/>
    <m/>
    <m/>
    <n v="0"/>
    <m/>
    <x v="1"/>
    <d v="2025-03-06T00:00:00"/>
    <m/>
    <m/>
    <m/>
    <m/>
    <s v="Endy Carvalho Consultoria imobiliária"/>
    <m/>
    <m/>
    <m/>
    <d v="2025-04-15T00:00:00"/>
    <d v="2025-04-15T00:00:00"/>
    <s v="DISTRATO"/>
    <d v="2025-02-20T00:00:00"/>
    <n v="34764"/>
    <n v="229857.92000000001"/>
    <m/>
    <s v="FSA011"/>
    <n v="34764"/>
    <m/>
    <s v="Formosa"/>
    <s v="Goiás"/>
    <n v="5561982128023"/>
    <s v="Rua particular Q 58"/>
    <n v="73801971"/>
    <s v="Parque Lago"/>
    <s v="ataidesdaniel2016@gmail.com"/>
    <m/>
    <n v="26696.6"/>
    <d v="2025-04-02T00:00:00"/>
    <m/>
    <m/>
    <m/>
    <n v="4176"/>
    <n v="6466"/>
    <s v="Mecânico"/>
    <d v="2025-03-11T00:00:00"/>
    <m/>
    <m/>
    <s v="sim"/>
    <m/>
    <s v="MP147549"/>
    <d v="2025-03-11T00:00:00"/>
    <m/>
    <m/>
    <d v="2025-03-07T00:00:00"/>
    <m/>
    <m/>
    <d v="2025-03-11T00:00:00"/>
    <m/>
    <m/>
    <m/>
    <m/>
    <m/>
    <d v="2025-03-17T00:00:00"/>
    <m/>
    <d v="2025-03-07T00:00:00"/>
    <d v="2025-04-01T00:00:00"/>
    <m/>
    <m/>
    <d v="2025-03-10T00:00:00"/>
    <d v="2025-03-06T00:00:00"/>
    <d v="2025-04-02T00:00:00"/>
    <m/>
    <m/>
    <d v="2025-03-05T00:00:00"/>
    <m/>
    <s v="Sim"/>
    <m/>
    <m/>
    <d v="2025-03-17T00:00:00"/>
    <m/>
    <m/>
    <d v="2025-03-17T00:00:00"/>
    <m/>
    <m/>
    <m/>
    <m/>
    <d v="2025-02-27T00:00:00"/>
    <m/>
    <m/>
    <m/>
    <m/>
    <d v="2025-03-05T00:00:00"/>
    <m/>
    <m/>
    <m/>
    <m/>
    <m/>
    <m/>
    <m/>
    <m/>
    <m/>
    <m/>
    <m/>
    <m/>
    <m/>
    <m/>
    <m/>
    <m/>
    <s v="VENDA SEM SINAL"/>
    <s v="Não tem"/>
    <s v="CADASTRO VALIDADO"/>
    <s v="AGUARDANDO ASSINAR CONFISSÃO DE DIVIDA"/>
    <s v="PENDENTE ASSINATURA"/>
    <s v="NÃO"/>
  </r>
  <r>
    <n v="4275"/>
    <x v="0"/>
    <n v="5258"/>
    <x v="14"/>
    <s v="Etapa Unica"/>
    <s v="BLOCO B"/>
    <n v="104"/>
    <s v="FORMOSA"/>
    <s v="EVANEIDE DA SILVA"/>
    <s v="&quot;01893129128&quot;"/>
    <x v="10"/>
    <x v="58"/>
    <s v="Não"/>
    <s v="Não"/>
    <s v="Não"/>
    <s v="Não"/>
    <s v="Não"/>
    <s v="Não"/>
    <s v="Não"/>
    <n v="155390.47"/>
    <n v="0"/>
    <n v="0"/>
    <n v="0"/>
    <n v="0"/>
    <n v="0"/>
    <n v="0"/>
    <n v="0"/>
    <n v="0"/>
    <m/>
    <m/>
    <s v="Contrato Adimplente"/>
    <m/>
    <d v="2025-05-05T00:00:00"/>
    <n v="3042.04"/>
    <d v="2025-03-20T00:00:00"/>
    <x v="2"/>
    <d v="2025-03-06T00:00:00"/>
    <m/>
    <m/>
    <m/>
    <m/>
    <s v="CAIXA CREDFÁCIL"/>
    <m/>
    <m/>
    <m/>
    <d v="2026-03-16T00:00:00"/>
    <d v="2026-03-16T00:00:00"/>
    <s v="VENDA FINALIZADA"/>
    <d v="2025-02-27T00:00:00"/>
    <n v="34773"/>
    <n v="219942.41"/>
    <m/>
    <s v="FSA011"/>
    <n v="34773"/>
    <s v="SARAH ESTEFANY SILVA - 71271499177"/>
    <s v="Formosa"/>
    <s v="Goiás"/>
    <n v="5561999312673"/>
    <s v="Rua 2"/>
    <n v="73813605"/>
    <s v="São Benedito"/>
    <s v="evaneidedasilva79@gmail.com"/>
    <m/>
    <n v="3115.26"/>
    <m/>
    <m/>
    <m/>
    <m/>
    <n v="4202"/>
    <n v="6472"/>
    <s v="Servidor Público"/>
    <d v="2025-03-14T00:00:00"/>
    <n v="880.81"/>
    <m/>
    <s v="sim"/>
    <m/>
    <s v="MP147548"/>
    <d v="2025-03-14T00:00:00"/>
    <m/>
    <m/>
    <d v="2025-03-06T00:00:00"/>
    <s v="Sim"/>
    <n v="877"/>
    <d v="2025-03-14T00:00:00"/>
    <m/>
    <m/>
    <m/>
    <d v="2025-04-24T00:00:00"/>
    <m/>
    <d v="2025-03-17T00:00:00"/>
    <d v="2025-04-25T00:00:00"/>
    <d v="2025-03-07T00:00:00"/>
    <d v="2025-06-02T00:00:00"/>
    <d v="2025-03-31T00:00:00"/>
    <m/>
    <d v="2025-03-10T00:00:00"/>
    <d v="2025-03-13T00:00:00"/>
    <m/>
    <d v="2025-04-15T00:00:00"/>
    <d v="2025-06-30T00:00:00"/>
    <d v="2025-03-13T00:00:00"/>
    <m/>
    <s v="Sim"/>
    <m/>
    <m/>
    <m/>
    <m/>
    <d v="2025-03-31T00:00:00"/>
    <m/>
    <d v="2025-05-05T00:00:00"/>
    <m/>
    <m/>
    <d v="2025-05-07T00:00:00"/>
    <d v="2025-03-12T00:00:00"/>
    <d v="2025-07-01T00:00:00"/>
    <d v="2025-08-20T00:00:00"/>
    <d v="2025-09-18T00:00:00"/>
    <d v="2026-03-03T00:00:00"/>
    <m/>
    <d v="2026-03-03T00:00:00"/>
    <m/>
    <m/>
    <m/>
    <m/>
    <m/>
    <m/>
    <m/>
    <m/>
    <n v="1184"/>
    <m/>
    <m/>
    <s v="AGUARDANDO ASSINATURA DE BRUNO / Demora no recebimento do boleto da prefeitura"/>
    <m/>
    <m/>
    <n v="1949.1"/>
    <s v="VENDA SEM SINAL"/>
    <s v="Não tem"/>
    <s v="CADASTRO VALIDADO"/>
    <m/>
    <m/>
    <s v="SIM"/>
  </r>
  <r>
    <n v="4276"/>
    <x v="0"/>
    <n v="5238"/>
    <x v="14"/>
    <s v="Etapa Unica"/>
    <s v="BLOCO B"/>
    <n v="102"/>
    <s v="FORMOSA"/>
    <s v="FELIPE RIBEIRO SOUZA NEVES"/>
    <s v="&quot;10129504173&quot;"/>
    <x v="0"/>
    <x v="17"/>
    <s v="Não"/>
    <s v="Não"/>
    <s v="Não"/>
    <s v="Não"/>
    <s v="Não"/>
    <s v="Não"/>
    <s v="Não"/>
    <n v="164200"/>
    <n v="1035.52"/>
    <n v="0"/>
    <n v="168000"/>
    <n v="726"/>
    <n v="0"/>
    <n v="168726"/>
    <n v="0"/>
    <n v="0"/>
    <m/>
    <n v="8787722599882"/>
    <s v="Contrato Adimplente"/>
    <m/>
    <d v="2025-05-07T00:00:00"/>
    <n v="3453.25"/>
    <d v="2025-03-14T00:00:00"/>
    <x v="2"/>
    <d v="2025-03-06T00:00:00"/>
    <m/>
    <m/>
    <m/>
    <m/>
    <s v="Endy Carvalho Consultoria imobiliária"/>
    <m/>
    <m/>
    <m/>
    <d v="2026-03-16T00:00:00"/>
    <d v="2026-03-16T00:00:00"/>
    <s v="VENDA FINALIZADA"/>
    <d v="2025-02-22T00:00:00"/>
    <n v="34771"/>
    <n v="230000"/>
    <m/>
    <s v="FSA011"/>
    <n v="34771"/>
    <m/>
    <s v="Formosa"/>
    <s v="Goiás"/>
    <n v="5561998542996"/>
    <s v="RUA 29, Q. N, L. 0"/>
    <n v="73807385"/>
    <s v="SETOR NORDESTE"/>
    <s v="fn148197@gmail.com"/>
    <m/>
    <n v="3106.72"/>
    <d v="2025-08-13T00:00:00"/>
    <m/>
    <m/>
    <m/>
    <n v="4200"/>
    <n v="6470"/>
    <s v="Auxiliar"/>
    <d v="2025-02-22T00:00:00"/>
    <n v="899.96"/>
    <m/>
    <s v="sim"/>
    <m/>
    <s v="MP147550"/>
    <d v="2025-02-22T00:00:00"/>
    <m/>
    <m/>
    <d v="2025-03-07T00:00:00"/>
    <m/>
    <n v="810"/>
    <d v="2025-02-22T00:00:00"/>
    <m/>
    <m/>
    <m/>
    <d v="2025-04-01T00:00:00"/>
    <m/>
    <d v="2025-02-22T00:00:00"/>
    <d v="2025-04-02T00:00:00"/>
    <d v="2025-03-07T00:00:00"/>
    <d v="2025-04-01T00:00:00"/>
    <d v="2025-03-18T00:00:00"/>
    <m/>
    <d v="2025-03-10T00:00:00"/>
    <d v="2025-03-06T00:00:00"/>
    <d v="2025-08-13T00:00:00"/>
    <d v="2025-03-20T00:00:00"/>
    <d v="2025-05-07T00:00:00"/>
    <d v="2025-03-06T00:00:00"/>
    <m/>
    <s v="Sim"/>
    <d v="2025-04-11T00:00:00"/>
    <m/>
    <m/>
    <m/>
    <d v="2025-03-14T00:00:00"/>
    <m/>
    <d v="2025-05-08T00:00:00"/>
    <m/>
    <m/>
    <d v="2025-05-12T00:00:00"/>
    <d v="2025-02-28T00:00:00"/>
    <d v="2025-05-09T00:00:00"/>
    <d v="2025-10-06T00:00:00"/>
    <d v="2026-02-28T00:00:00"/>
    <d v="2026-03-10T00:00:00"/>
    <d v="2025-03-06T00:00:00"/>
    <d v="2026-03-10T00:00:00"/>
    <m/>
    <m/>
    <m/>
    <m/>
    <m/>
    <m/>
    <m/>
    <m/>
    <n v="895"/>
    <m/>
    <s v="exigênica certidão positiva"/>
    <m/>
    <m/>
    <m/>
    <n v="1773.33"/>
    <m/>
    <s v="Não tem"/>
    <m/>
    <s v="FINALIZADO"/>
    <m/>
    <s v="SIM"/>
  </r>
  <r>
    <n v="4277"/>
    <x v="1"/>
    <n v="5266"/>
    <x v="7"/>
    <s v="Etapa Unica"/>
    <s v="BLOCO D"/>
    <s v="APTO 4"/>
    <s v="FORMOSA"/>
    <s v="GLAUCO HUMBERTO MARIANO DA COSTA"/>
    <s v="&quot;03265215180&quot;"/>
    <x v="1"/>
    <x v="10"/>
    <s v="Não"/>
    <s v="Não"/>
    <s v="Não"/>
    <s v="Não"/>
    <s v="Não"/>
    <s v="Não"/>
    <s v="Não"/>
    <n v="164200"/>
    <n v="1270.8"/>
    <n v="0"/>
    <n v="168000"/>
    <n v="1841"/>
    <n v="0"/>
    <n v="169841"/>
    <n v="0"/>
    <n v="0"/>
    <m/>
    <m/>
    <s v="Contrato Adimplente"/>
    <m/>
    <m/>
    <n v="0"/>
    <m/>
    <x v="1"/>
    <d v="2025-03-06T00:00:00"/>
    <m/>
    <m/>
    <m/>
    <m/>
    <s v="Endy Carvalho Consultoria imobiliária"/>
    <m/>
    <m/>
    <m/>
    <d v="2025-03-27T00:00:00"/>
    <d v="2025-03-27T00:00:00"/>
    <s v="DISTRATO"/>
    <d v="2025-02-28T00:00:00"/>
    <n v="34770"/>
    <n v="255349.6"/>
    <m/>
    <s v="FSA010"/>
    <n v="34770"/>
    <m/>
    <s v="Formosa"/>
    <s v="Goiás"/>
    <n v="5561998360163"/>
    <s v="RUA JARAGUÁ"/>
    <n v="73805315"/>
    <s v="SETOR PAMPULHA"/>
    <s v="glaucohumberto@gmail.com"/>
    <m/>
    <n v="4236"/>
    <d v="2025-08-25T00:00:00"/>
    <m/>
    <m/>
    <m/>
    <n v="3638"/>
    <n v="6469"/>
    <s v="Consultor"/>
    <d v="2025-03-07T00:00:00"/>
    <m/>
    <m/>
    <s v="sim"/>
    <m/>
    <s v="MP143305"/>
    <d v="2025-03-07T00:00:00"/>
    <m/>
    <m/>
    <d v="2025-03-10T00:00:00"/>
    <m/>
    <m/>
    <d v="2025-03-07T00:00:00"/>
    <m/>
    <m/>
    <m/>
    <m/>
    <m/>
    <d v="2025-03-10T00:00:00"/>
    <m/>
    <d v="2025-03-10T00:00:00"/>
    <m/>
    <m/>
    <m/>
    <d v="2025-03-11T00:00:00"/>
    <d v="2025-03-07T00:00:00"/>
    <d v="2025-08-25T00:00:00"/>
    <m/>
    <m/>
    <d v="2025-03-07T00:00:00"/>
    <m/>
    <s v="Sim"/>
    <m/>
    <m/>
    <d v="2025-03-10T00:00:00"/>
    <m/>
    <d v="2025-03-10T00:00:00"/>
    <d v="2025-03-11T00:00:00"/>
    <m/>
    <m/>
    <m/>
    <m/>
    <d v="2025-03-06T00:00:00"/>
    <m/>
    <m/>
    <m/>
    <m/>
    <d v="2025-03-07T00:00:00"/>
    <m/>
    <m/>
    <m/>
    <m/>
    <m/>
    <m/>
    <m/>
    <m/>
    <m/>
    <m/>
    <m/>
    <m/>
    <m/>
    <m/>
    <m/>
    <m/>
    <m/>
    <s v="Não tem"/>
    <m/>
    <m/>
    <m/>
    <s v="NÃO"/>
  </r>
  <r>
    <n v="4278"/>
    <x v="0"/>
    <n v="5253"/>
    <x v="14"/>
    <s v="Etapa Unica"/>
    <s v="BLOCO F"/>
    <n v="301"/>
    <s v="FORMOSA"/>
    <s v="EMILLY RODRIGUES DE FREITAS"/>
    <s v="&quot;06655239125&quot;"/>
    <x v="3"/>
    <x v="85"/>
    <s v="Não"/>
    <s v="Não"/>
    <s v="Não"/>
    <s v="Não"/>
    <s v="Não"/>
    <s v="Não"/>
    <s v="Não"/>
    <n v="151035.39000000001"/>
    <n v="577.80999999999995"/>
    <n v="0"/>
    <n v="113248.91"/>
    <n v="37855"/>
    <n v="0"/>
    <n v="151103.91"/>
    <n v="0"/>
    <n v="0"/>
    <m/>
    <n v="8787722636524"/>
    <s v="Contrato Adimplente"/>
    <m/>
    <d v="2025-04-09T00:00:00"/>
    <n v="3042.04"/>
    <d v="2025-03-13T00:00:00"/>
    <x v="2"/>
    <d v="2025-03-06T00:00:00"/>
    <m/>
    <m/>
    <m/>
    <m/>
    <s v="Endy Carvalho Consultoria imobiliária"/>
    <m/>
    <m/>
    <m/>
    <d v="2025-10-14T00:00:00"/>
    <d v="2025-10-14T00:00:00"/>
    <s v="VENDA FINALIZADA"/>
    <d v="2025-02-26T00:00:00"/>
    <n v="34772"/>
    <n v="221932.19"/>
    <m/>
    <s v="FSA011"/>
    <n v="34772"/>
    <s v="FERNANDO OLIVEIRA DOS SANTOS - 07686746119"/>
    <s v="Formosa"/>
    <s v="Goiás"/>
    <n v="5561998919227"/>
    <s v="RUA 10 B Q. 73"/>
    <n v="73808476"/>
    <s v="PARQUE VILA VERDE"/>
    <s v="emillyr508@gmail.com"/>
    <m/>
    <n v="1926.07"/>
    <d v="2025-08-21T00:00:00"/>
    <m/>
    <m/>
    <m/>
    <n v="4144"/>
    <n v="6471"/>
    <s v="Atendente"/>
    <d v="2025-03-06T00:00:00"/>
    <n v="899.96"/>
    <m/>
    <s v="sim"/>
    <m/>
    <s v="MP147551"/>
    <d v="2025-03-07T00:00:00"/>
    <m/>
    <m/>
    <d v="2025-03-07T00:00:00"/>
    <s v="Sim"/>
    <n v="784"/>
    <d v="2025-03-07T00:00:00"/>
    <m/>
    <m/>
    <m/>
    <d v="2025-04-01T00:00:00"/>
    <m/>
    <d v="2025-03-10T00:00:00"/>
    <d v="2025-04-02T00:00:00"/>
    <d v="2025-03-07T00:00:00"/>
    <d v="2025-04-01T00:00:00"/>
    <d v="2025-03-13T00:00:00"/>
    <m/>
    <d v="2025-03-10T00:00:00"/>
    <d v="2025-03-06T00:00:00"/>
    <m/>
    <d v="2025-03-18T00:00:00"/>
    <d v="2025-05-07T00:00:00"/>
    <d v="2025-03-06T00:00:00"/>
    <m/>
    <s v="Sim"/>
    <m/>
    <m/>
    <d v="2025-03-10T00:00:00"/>
    <m/>
    <d v="2025-03-28T00:00:00"/>
    <d v="2025-03-11T00:00:00"/>
    <d v="2025-04-09T00:00:00"/>
    <m/>
    <m/>
    <d v="2025-04-10T00:00:00"/>
    <d v="2025-02-28T00:00:00"/>
    <d v="2025-05-09T00:00:00"/>
    <d v="2025-06-10T00:00:00"/>
    <d v="2025-07-24T00:00:00"/>
    <d v="2025-08-12T00:00:00"/>
    <d v="2025-03-06T00:00:00"/>
    <d v="2025-08-20T00:00:00"/>
    <m/>
    <m/>
    <m/>
    <m/>
    <m/>
    <m/>
    <m/>
    <m/>
    <n v="888"/>
    <m/>
    <m/>
    <m/>
    <m/>
    <m/>
    <n v="2262.3200000000002"/>
    <s v="COMPROVANTE ANEXADO EM RESERVA"/>
    <s v="Pago"/>
    <m/>
    <s v="FINALIZADO"/>
    <m/>
    <s v="SIM"/>
  </r>
  <r>
    <n v="4279"/>
    <x v="0"/>
    <n v="5178"/>
    <x v="14"/>
    <s v="Etapa Unica"/>
    <s v="BLOCO D"/>
    <n v="302"/>
    <s v="FORMOSA"/>
    <s v="LINDYLANY DA SILVA ROSA"/>
    <s v="&quot;71521492166&quot;"/>
    <x v="1"/>
    <x v="21"/>
    <s v="Não"/>
    <s v="Não"/>
    <s v="Não"/>
    <s v="Não"/>
    <s v="Não"/>
    <s v="Não"/>
    <s v="Não"/>
    <n v="159959.56"/>
    <n v="0"/>
    <n v="0"/>
    <n v="0"/>
    <n v="0"/>
    <n v="0"/>
    <n v="0"/>
    <n v="0"/>
    <n v="0"/>
    <m/>
    <m/>
    <s v="Contrato Adimplente"/>
    <m/>
    <d v="2025-05-06T00:00:00"/>
    <n v="3004.17"/>
    <d v="2025-03-14T00:00:00"/>
    <x v="2"/>
    <d v="2025-03-06T00:00:00"/>
    <m/>
    <m/>
    <m/>
    <m/>
    <s v="CAIXA CREDFÁCIL"/>
    <m/>
    <m/>
    <m/>
    <d v="2025-10-14T00:00:00"/>
    <d v="2025-10-14T00:00:00"/>
    <s v="VENDA FINALIZADA"/>
    <d v="2025-02-06T00:00:00"/>
    <n v="34798"/>
    <n v="219799.36"/>
    <m/>
    <s v="FSA011"/>
    <n v="34798"/>
    <s v="DANIEL GOMES DOS SANTOS DE ARAUJO - 10737164140"/>
    <s v="Formosa"/>
    <s v="Goiás"/>
    <n v="5561984291426"/>
    <s v="RUA F Q 48"/>
    <n v="73809665"/>
    <s v="ROSA MARIA"/>
    <s v="lindylanydasilva882@gmail.com"/>
    <m/>
    <n v="2638.52"/>
    <m/>
    <m/>
    <s v="Regiane Monique S S Silva (Gestor): Aguardando entrega do kit registro, já solicitado ao responsável. "/>
    <s v="26/03/2025 às 14h04"/>
    <n v="4171"/>
    <n v="6474"/>
    <s v="Atendente"/>
    <d v="2025-03-12T00:00:00"/>
    <n v="892.49"/>
    <m/>
    <s v="sim"/>
    <m/>
    <s v="MP147553"/>
    <d v="2025-03-13T00:00:00"/>
    <m/>
    <m/>
    <d v="2025-03-07T00:00:00"/>
    <s v="Sim"/>
    <s v="849 851 853"/>
    <d v="2025-03-13T00:00:00"/>
    <m/>
    <m/>
    <m/>
    <d v="2025-03-28T00:00:00"/>
    <m/>
    <d v="2025-03-14T00:00:00"/>
    <d v="2025-04-04T00:00:00"/>
    <d v="2025-03-07T00:00:00"/>
    <d v="2025-04-01T00:00:00"/>
    <d v="2025-03-21T00:00:00"/>
    <m/>
    <d v="2025-03-10T00:00:00"/>
    <d v="2025-03-07T00:00:00"/>
    <m/>
    <d v="2025-03-25T00:00:00"/>
    <d v="2025-05-07T00:00:00"/>
    <d v="2025-03-07T00:00:00"/>
    <m/>
    <s v="Sim"/>
    <d v="2025-04-11T00:00:00"/>
    <m/>
    <m/>
    <d v="2025-04-29T00:00:00"/>
    <d v="2025-04-04T00:00:00"/>
    <m/>
    <d v="2025-05-07T00:00:00"/>
    <m/>
    <m/>
    <d v="2025-05-09T00:00:00"/>
    <d v="2025-03-01T00:00:00"/>
    <d v="2025-05-09T00:00:00"/>
    <d v="2025-07-23T00:00:00"/>
    <d v="2025-08-04T00:00:00"/>
    <d v="2025-08-12T00:00:00"/>
    <d v="2025-03-07T00:00:00"/>
    <d v="2025-08-20T00:00:00"/>
    <m/>
    <m/>
    <m/>
    <m/>
    <m/>
    <m/>
    <m/>
    <m/>
    <n v="946"/>
    <m/>
    <s v="contrato com exigencia de correção dia 11/04, e certidão positiva."/>
    <m/>
    <m/>
    <m/>
    <n v="1987.16"/>
    <s v="COMPROVANTE ANEXADO EM RESERVA"/>
    <s v="Pago"/>
    <s v="CADASTRO VALIDADO"/>
    <s v="FINALIZADO"/>
    <m/>
    <s v="SIM"/>
  </r>
  <r>
    <n v="4280"/>
    <x v="0"/>
    <n v="5261"/>
    <x v="14"/>
    <s v="Etapa Unica"/>
    <s v="BLOCO G"/>
    <n v="104"/>
    <s v="FORMOSA"/>
    <s v="MARIA ELISA GUIMARÃES SILVA"/>
    <s v="&quot;08327679139&quot;"/>
    <x v="1"/>
    <x v="15"/>
    <s v="Não"/>
    <s v="Não"/>
    <s v="Não"/>
    <s v="Não"/>
    <s v="Não"/>
    <s v="Não"/>
    <s v="Não"/>
    <n v="148490.39000000001"/>
    <n v="510"/>
    <n v="0"/>
    <n v="99604.39"/>
    <n v="48886"/>
    <n v="0"/>
    <n v="148490.39000000001"/>
    <n v="0"/>
    <n v="0"/>
    <m/>
    <n v="8787722654450"/>
    <s v="Contrato Adimplente"/>
    <m/>
    <d v="2025-04-28T00:00:00"/>
    <n v="2645.35"/>
    <d v="2025-03-14T00:00:00"/>
    <x v="2"/>
    <d v="2025-03-06T00:00:00"/>
    <m/>
    <m/>
    <m/>
    <m/>
    <s v="Endy Carvalho Consultoria imobiliária"/>
    <m/>
    <m/>
    <m/>
    <d v="2025-10-14T00:00:00"/>
    <d v="2025-10-14T00:00:00"/>
    <s v="VENDA FINALIZADA"/>
    <d v="2025-02-27T00:00:00"/>
    <n v="34799"/>
    <n v="221931.66"/>
    <m/>
    <s v="FSA011"/>
    <n v="34799"/>
    <s v="ERICA DA COSTA GUIMARAES - 01167923103"/>
    <s v="Formosa"/>
    <s v="Goiás"/>
    <n v="556196204575"/>
    <s v="AV POSTO AGROPECUARIA"/>
    <n v="73805650"/>
    <s v="PARQUE DAS LARANJEIRAS"/>
    <s v="mariaelisaguimaraessilva3179@gmail.com"/>
    <m/>
    <n v="1700"/>
    <d v="2025-08-26T00:00:00"/>
    <m/>
    <m/>
    <m/>
    <n v="4121"/>
    <n v="6475"/>
    <s v="Secretária"/>
    <d v="2025-03-07T00:00:00"/>
    <n v="899.96"/>
    <m/>
    <s v="sim"/>
    <m/>
    <s v="MP147552"/>
    <d v="2025-03-07T00:00:00"/>
    <m/>
    <m/>
    <d v="2025-03-07T00:00:00"/>
    <s v="Sim"/>
    <n v="799"/>
    <d v="2025-03-07T00:00:00"/>
    <m/>
    <m/>
    <m/>
    <d v="2025-03-28T00:00:00"/>
    <m/>
    <d v="2025-03-11T00:00:00"/>
    <d v="2025-03-31T00:00:00"/>
    <d v="2025-03-07T00:00:00"/>
    <d v="2025-04-01T00:00:00"/>
    <d v="2025-03-21T00:00:00"/>
    <m/>
    <d v="2025-03-11T00:00:00"/>
    <d v="2025-03-07T00:00:00"/>
    <m/>
    <d v="2025-03-25T00:00:00"/>
    <d v="2025-05-07T00:00:00"/>
    <d v="2025-03-07T00:00:00"/>
    <m/>
    <s v="Sim"/>
    <m/>
    <m/>
    <d v="2025-03-13T00:00:00"/>
    <m/>
    <d v="2025-03-07T00:00:00"/>
    <d v="2025-03-13T00:00:00"/>
    <d v="2025-04-29T00:00:00"/>
    <m/>
    <m/>
    <d v="2025-04-30T00:00:00"/>
    <d v="2025-03-07T00:00:00"/>
    <d v="2025-05-09T00:00:00"/>
    <d v="2025-06-10T00:00:00"/>
    <d v="2025-07-24T00:00:00"/>
    <d v="2025-08-12T00:00:00"/>
    <d v="2025-03-07T00:00:00"/>
    <d v="2025-08-20T00:00:00"/>
    <m/>
    <m/>
    <m/>
    <m/>
    <m/>
    <m/>
    <m/>
    <m/>
    <n v="954"/>
    <m/>
    <m/>
    <m/>
    <m/>
    <m/>
    <n v="2422.9899999999998"/>
    <s v="COMPROVANTE ANEXADO EM RESERVA"/>
    <s v="Pago"/>
    <s v="CADASTRO VALIDADO"/>
    <s v="AGUARDANDO PAGAR SINAL"/>
    <s v="FINALIZADO"/>
    <s v="SIM"/>
  </r>
  <r>
    <n v="4281"/>
    <x v="0"/>
    <n v="5259"/>
    <x v="14"/>
    <s v="Etapa Unica"/>
    <s v="BLOCO C"/>
    <n v="303"/>
    <s v="FORMOSA"/>
    <s v="MILENA LOPES NEVES"/>
    <s v="&quot;06646038155&quot;"/>
    <x v="0"/>
    <x v="40"/>
    <s v="Não"/>
    <s v="Não"/>
    <s v="Não"/>
    <s v="Não"/>
    <s v="Não"/>
    <s v="Não"/>
    <s v="Não"/>
    <n v="162192.56"/>
    <n v="0"/>
    <n v="0"/>
    <n v="0"/>
    <n v="0"/>
    <n v="0"/>
    <n v="0"/>
    <n v="0"/>
    <n v="0"/>
    <m/>
    <m/>
    <s v="Contrato Adimplente"/>
    <m/>
    <d v="2025-05-13T00:00:00"/>
    <n v="3042.04"/>
    <d v="2025-03-13T00:00:00"/>
    <x v="2"/>
    <d v="2025-03-07T00:00:00"/>
    <m/>
    <m/>
    <m/>
    <m/>
    <s v="CAIXA CREDFÁCIL"/>
    <m/>
    <m/>
    <m/>
    <d v="2026-03-16T00:00:00"/>
    <d v="2026-03-16T00:00:00"/>
    <s v="VENDA FINALIZADA"/>
    <d v="2025-02-27T00:00:00"/>
    <n v="34828"/>
    <n v="229931.86"/>
    <m/>
    <s v="FSA011"/>
    <n v="34828"/>
    <m/>
    <s v="Formosa"/>
    <s v="Goiás"/>
    <n v="5561998322985"/>
    <s v="Rua 19 Q 74 L 12"/>
    <n v="73813290"/>
    <s v="Formosinha"/>
    <s v="milopesneves3642@gmail.com"/>
    <m/>
    <n v="2500"/>
    <m/>
    <m/>
    <m/>
    <m/>
    <n v="4193"/>
    <n v="6476"/>
    <s v="Recepcionista"/>
    <d v="2025-02-27T00:00:00"/>
    <n v="872.52"/>
    <m/>
    <m/>
    <m/>
    <s v="MP147554"/>
    <d v="2025-02-27T00:00:00"/>
    <d v="2025-04-16T00:00:00"/>
    <m/>
    <d v="2025-03-07T00:00:00"/>
    <s v="Sim"/>
    <n v="788"/>
    <d v="2025-02-27T00:00:00"/>
    <m/>
    <m/>
    <m/>
    <d v="2025-05-06T00:00:00"/>
    <m/>
    <d v="2025-02-27T00:00:00"/>
    <d v="2025-05-07T00:00:00"/>
    <d v="2025-03-07T00:00:00"/>
    <d v="2025-06-02T00:00:00"/>
    <d v="2025-04-23T00:00:00"/>
    <m/>
    <d v="2025-03-10T00:00:00"/>
    <d v="2025-03-11T00:00:00"/>
    <m/>
    <d v="2025-04-30T00:00:00"/>
    <d v="2025-06-30T00:00:00"/>
    <d v="2025-03-11T00:00:00"/>
    <m/>
    <s v="Sim"/>
    <m/>
    <m/>
    <m/>
    <m/>
    <d v="2025-03-14T00:00:00"/>
    <m/>
    <d v="2025-05-14T00:00:00"/>
    <m/>
    <m/>
    <d v="2025-05-19T00:00:00"/>
    <d v="2025-03-06T00:00:00"/>
    <d v="2025-07-01T00:00:00"/>
    <d v="2025-08-20T00:00:00"/>
    <d v="2025-09-18T00:00:00"/>
    <d v="2026-03-03T00:00:00"/>
    <d v="2025-03-11T00:00:00"/>
    <d v="2026-03-03T00:00:00"/>
    <m/>
    <m/>
    <m/>
    <m/>
    <m/>
    <m/>
    <m/>
    <m/>
    <n v="1325"/>
    <m/>
    <m/>
    <s v="Não foi entregue pelo CCA contrato assinado. Demora na entrega pela prefeitura."/>
    <m/>
    <m/>
    <n v="2007.29"/>
    <s v="VENDA SEM SINAL"/>
    <s v="Não tem"/>
    <s v="AGUARDANDO VALIDAÇÃO DA AGEHAB"/>
    <s v="FINALIZADO"/>
    <s v="FINALIZADO - SEM FIADOR"/>
    <s v="SIM"/>
  </r>
  <r>
    <n v="4282"/>
    <x v="2"/>
    <n v="5272"/>
    <x v="5"/>
    <s v="Etapa Unica"/>
    <s v="BLOCO F"/>
    <n v="202"/>
    <s v="ÁGUAS LINDAS"/>
    <s v="VITÓRIA ANDRADE DE OLIVEIRA"/>
    <s v="&quot;07292316158&quot;"/>
    <x v="2"/>
    <x v="20"/>
    <s v="Não"/>
    <s v="Não"/>
    <s v="Não"/>
    <s v="Sim"/>
    <s v="Sim"/>
    <s v="Não"/>
    <s v="Não"/>
    <n v="154316.88"/>
    <n v="705"/>
    <n v="0"/>
    <n v="34481.86"/>
    <n v="19837"/>
    <n v="0"/>
    <n v="54318.86"/>
    <n v="0"/>
    <n v="0"/>
    <m/>
    <m/>
    <s v="Contrato Adimplente"/>
    <m/>
    <d v="2025-03-28T00:00:00"/>
    <n v="2995.17"/>
    <d v="2025-03-14T00:00:00"/>
    <x v="2"/>
    <d v="2025-03-07T00:00:00"/>
    <m/>
    <m/>
    <m/>
    <m/>
    <s v="Endy Carvalho Consultoria imobiliária"/>
    <m/>
    <m/>
    <m/>
    <d v="2025-03-31T00:00:00"/>
    <d v="2025-07-17T00:00:00"/>
    <s v="VENDA FINALIZADA"/>
    <d v="2025-02-28T00:00:00"/>
    <n v="34863"/>
    <n v="204000.08"/>
    <m/>
    <s v="AGL29"/>
    <n v="34863"/>
    <m/>
    <s v="Águas Lindas de Goiás"/>
    <s v="Goiás"/>
    <n v="5561984561311"/>
    <s v="QUADRA J 8/9"/>
    <n v="72910000"/>
    <s v="SETOR COIMBRA"/>
    <s v="vitoriaandradedeoliveiravivi@gmail.com"/>
    <m/>
    <n v="2200"/>
    <m/>
    <m/>
    <m/>
    <m/>
    <n v="3398"/>
    <n v="6477"/>
    <s v="Analista"/>
    <d v="2025-02-28T00:00:00"/>
    <n v="875.02"/>
    <d v="2025-03-20T00:00:00"/>
    <m/>
    <d v="2025-03-21T00:00:00"/>
    <s v="MP140433"/>
    <d v="2025-02-28T00:00:00"/>
    <d v="2025-03-20T00:00:00"/>
    <s v="AC005311753"/>
    <d v="2025-03-06T00:00:00"/>
    <s v="Sim"/>
    <n v="39336"/>
    <d v="2025-02-28T00:00:00"/>
    <m/>
    <m/>
    <m/>
    <d v="2025-03-21T00:00:00"/>
    <m/>
    <d v="2025-02-28T00:00:00"/>
    <d v="2025-03-24T00:00:00"/>
    <d v="2025-03-06T00:00:00"/>
    <d v="2025-04-01T00:00:00"/>
    <d v="2025-03-14T00:00:00"/>
    <m/>
    <d v="2025-03-10T00:00:00"/>
    <d v="2025-03-11T00:00:00"/>
    <m/>
    <d v="2025-03-18T00:00:00"/>
    <d v="2025-05-06T00:00:00"/>
    <d v="2025-03-11T00:00:00"/>
    <d v="2025-03-27T00:00:00"/>
    <s v="Sim"/>
    <d v="2025-03-27T00:00:00"/>
    <m/>
    <m/>
    <d v="2025-03-27T00:00:00"/>
    <d v="2025-03-06T00:00:00"/>
    <m/>
    <d v="2025-03-28T00:00:00"/>
    <m/>
    <m/>
    <d v="2025-03-31T00:00:00"/>
    <d v="2025-03-07T00:00:00"/>
    <d v="2025-05-06T00:00:00"/>
    <d v="2025-06-10T00:00:00"/>
    <d v="2025-07-17T00:00:00"/>
    <m/>
    <d v="2025-03-11T00:00:00"/>
    <m/>
    <m/>
    <m/>
    <m/>
    <m/>
    <m/>
    <m/>
    <m/>
    <m/>
    <n v="39368"/>
    <m/>
    <m/>
    <s v="demora para a prefeitura para responder"/>
    <m/>
    <m/>
    <n v="4105.57"/>
    <s v="COMPROVANTE ANEXADO EM RESERVA"/>
    <s v="Pago"/>
    <s v="CADASTRO VALIDADO"/>
    <s v="FINALIZADO"/>
    <s v="FINALIZADO - SEM FIADOR"/>
    <s v="SIM"/>
  </r>
  <r>
    <n v="4283"/>
    <x v="2"/>
    <n v="5273"/>
    <x v="5"/>
    <s v="Etapa Unica"/>
    <s v="BLOCO G"/>
    <n v="301"/>
    <s v="ÁGUAS LINDAS"/>
    <s v="SUEIDE JESUS MIRANDA"/>
    <s v="&quot;07237992104&quot;"/>
    <x v="2"/>
    <x v="39"/>
    <s v="Não"/>
    <s v="Não"/>
    <s v="Não"/>
    <s v="Sim"/>
    <s v="Sim"/>
    <s v="Não"/>
    <s v="Não"/>
    <n v="174585"/>
    <n v="1046.53"/>
    <n v="0"/>
    <n v="172000"/>
    <n v="2585"/>
    <n v="0"/>
    <n v="174585"/>
    <n v="0"/>
    <n v="0"/>
    <m/>
    <n v="8787722663378"/>
    <s v="Contrato Adimplente"/>
    <m/>
    <d v="2025-03-25T00:00:00"/>
    <n v="3335.86"/>
    <d v="2025-03-13T00:00:00"/>
    <x v="2"/>
    <d v="2025-03-07T00:00:00"/>
    <m/>
    <m/>
    <m/>
    <m/>
    <s v="Endy Carvalho Consultoria imobiliária"/>
    <m/>
    <m/>
    <m/>
    <d v="2025-03-26T00:00:00"/>
    <d v="2025-05-28T00:00:00"/>
    <s v="VENDA FINALIZADA"/>
    <d v="2025-03-10T00:00:00"/>
    <n v="34864"/>
    <n v="220385"/>
    <m/>
    <s v="AGL29"/>
    <n v="34864"/>
    <m/>
    <s v="Águas Lindas de Goiás"/>
    <s v="Goiás"/>
    <n v="5561994287970"/>
    <s v="QD 96 CJ A"/>
    <n v="72925251"/>
    <s v="PARQUE DA BARRAGEM SETOR 11"/>
    <s v="sueidejesusmiranda821@gmail.com"/>
    <m/>
    <n v="3488.42"/>
    <d v="2025-08-27T00:00:00"/>
    <m/>
    <m/>
    <m/>
    <n v="3420"/>
    <n v="6478"/>
    <s v="Vendedor(a)"/>
    <d v="2025-03-01T00:00:00"/>
    <n v="891.23"/>
    <d v="2025-03-17T00:00:00"/>
    <m/>
    <d v="2025-03-20T00:00:00"/>
    <s v="MP140434"/>
    <d v="2025-03-01T00:00:00"/>
    <d v="2025-03-13T00:00:00"/>
    <s v="AC005303551"/>
    <d v="2025-03-07T00:00:00"/>
    <s v="Sim"/>
    <n v="39323"/>
    <d v="2025-03-01T00:00:00"/>
    <m/>
    <m/>
    <m/>
    <d v="2025-03-20T00:00:00"/>
    <m/>
    <d v="2025-03-01T00:00:00"/>
    <d v="2025-03-21T00:00:00"/>
    <d v="2025-03-07T00:00:00"/>
    <d v="2025-04-01T00:00:00"/>
    <d v="2025-03-14T00:00:00"/>
    <m/>
    <d v="2025-03-10T00:00:00"/>
    <d v="2025-03-10T00:00:00"/>
    <m/>
    <d v="2025-03-14T00:00:00"/>
    <d v="2025-05-06T00:00:00"/>
    <d v="2025-03-10T00:00:00"/>
    <d v="2025-03-25T00:00:00"/>
    <s v="Sim"/>
    <m/>
    <m/>
    <m/>
    <m/>
    <d v="2025-03-07T00:00:00"/>
    <m/>
    <d v="2025-03-25T00:00:00"/>
    <m/>
    <m/>
    <d v="2025-03-26T00:00:00"/>
    <d v="2025-03-07T00:00:00"/>
    <d v="2025-05-06T00:00:00"/>
    <d v="2025-05-18T00:00:00"/>
    <d v="2025-05-26T00:00:00"/>
    <m/>
    <d v="2025-03-10T00:00:00"/>
    <m/>
    <m/>
    <m/>
    <m/>
    <m/>
    <m/>
    <m/>
    <m/>
    <m/>
    <n v="39333"/>
    <m/>
    <m/>
    <m/>
    <m/>
    <m/>
    <n v="4425.57"/>
    <s v="VENDA SEM SINAL"/>
    <s v="Não tem"/>
    <s v="CADASTRO VALIDADO"/>
    <s v="FINALIZADO"/>
    <s v="FINALIZADO - SEM FIADOR"/>
    <s v="SIM"/>
  </r>
  <r>
    <n v="4284"/>
    <x v="0"/>
    <n v="5271"/>
    <x v="14"/>
    <s v="Etapa Unica"/>
    <s v="BLOCO B"/>
    <n v="204"/>
    <s v="FORMOSA"/>
    <s v="RANNIERE GONCALVES DA SILVA"/>
    <s v="&quot;09016470123&quot;"/>
    <x v="1"/>
    <x v="56"/>
    <s v="Não"/>
    <s v="Não"/>
    <s v="Não"/>
    <s v="Não"/>
    <s v="Não"/>
    <s v="Não"/>
    <s v="Não"/>
    <n v="162192.56"/>
    <n v="765"/>
    <n v="0"/>
    <n v="146248.56"/>
    <n v="15944"/>
    <n v="0"/>
    <n v="162192.56"/>
    <n v="0"/>
    <n v="0"/>
    <m/>
    <n v="8787722676569"/>
    <s v="Contrato Adimplente"/>
    <m/>
    <d v="2025-04-24T00:00:00"/>
    <n v="2952.18"/>
    <d v="2025-03-14T00:00:00"/>
    <x v="2"/>
    <d v="2025-03-08T00:00:00"/>
    <m/>
    <m/>
    <m/>
    <m/>
    <s v="Endy Carvalho Consultoria imobiliária"/>
    <m/>
    <m/>
    <m/>
    <d v="2025-10-14T00:00:00"/>
    <d v="2025-10-14T00:00:00"/>
    <s v="VENDA FINALIZADA"/>
    <d v="2025-02-28T00:00:00"/>
    <n v="34866"/>
    <n v="221932.34"/>
    <m/>
    <s v="FSA011"/>
    <n v="34866"/>
    <m/>
    <s v="Cabeceiras"/>
    <s v="Goiás"/>
    <n v="5561999134401"/>
    <s v="RUA MANOEL FELIX"/>
    <n v="73870000"/>
    <s v="ESCARAMUCA SETOR CENTRO"/>
    <s v="rannieregoncalves9@gmail.com"/>
    <m/>
    <n v="2550"/>
    <d v="2025-08-19T00:00:00"/>
    <m/>
    <m/>
    <m/>
    <n v="4206"/>
    <n v="6480"/>
    <s v="Atendente"/>
    <d v="2025-02-28T00:00:00"/>
    <n v="899.96"/>
    <m/>
    <m/>
    <m/>
    <s v="MP147556"/>
    <d v="2025-02-28T00:00:00"/>
    <m/>
    <m/>
    <d v="2025-03-10T00:00:00"/>
    <s v="Sim"/>
    <n v="808"/>
    <d v="2025-02-28T00:00:00"/>
    <d v="2025-03-10T00:00:00"/>
    <m/>
    <d v="2025-03-11T00:00:00"/>
    <d v="2025-03-28T00:00:00"/>
    <m/>
    <d v="2025-02-28T00:00:00"/>
    <d v="2025-03-31T00:00:00"/>
    <d v="2025-03-10T00:00:00"/>
    <d v="2025-04-01T00:00:00"/>
    <d v="2025-03-19T00:00:00"/>
    <m/>
    <d v="2025-03-11T00:00:00"/>
    <d v="2025-03-11T00:00:00"/>
    <m/>
    <d v="2025-03-26T00:00:00"/>
    <d v="2025-05-07T00:00:00"/>
    <d v="2025-03-11T00:00:00"/>
    <m/>
    <s v="Sim"/>
    <m/>
    <m/>
    <d v="2025-03-12T00:00:00"/>
    <m/>
    <d v="2025-03-12T00:00:00"/>
    <d v="2025-03-12T00:00:00"/>
    <d v="2025-04-24T00:00:00"/>
    <m/>
    <m/>
    <d v="2025-04-25T00:00:00"/>
    <d v="2025-03-08T00:00:00"/>
    <d v="2025-05-09T00:00:00"/>
    <d v="2025-06-10T00:00:00"/>
    <d v="2025-07-24T00:00:00"/>
    <d v="2025-08-12T00:00:00"/>
    <d v="2025-03-11T00:00:00"/>
    <d v="2025-08-20T00:00:00"/>
    <m/>
    <m/>
    <m/>
    <m/>
    <m/>
    <m/>
    <m/>
    <m/>
    <n v="982"/>
    <m/>
    <m/>
    <m/>
    <m/>
    <m/>
    <n v="2007.29"/>
    <s v="VENDA SEM SINAL"/>
    <s v="Não tem"/>
    <s v="AGUARDANDO VALIDAÇÃO DA AGEHAB"/>
    <s v="FINALIZADO"/>
    <s v="FINALIZADO - SEM FIADOR"/>
    <m/>
  </r>
  <r>
    <n v="4285"/>
    <x v="0"/>
    <n v="5255"/>
    <x v="14"/>
    <s v="Etapa Unica"/>
    <s v="BLOCO F"/>
    <n v="201"/>
    <s v="FORMOSA"/>
    <s v="ADRIANA FRANCISCA SILVA"/>
    <s v="&quot;03087180114&quot;"/>
    <x v="1"/>
    <x v="56"/>
    <s v="Não"/>
    <s v="Não"/>
    <s v="Não"/>
    <s v="Não"/>
    <s v="Não"/>
    <s v="Não"/>
    <s v="Não"/>
    <n v="162803.6"/>
    <n v="822.85"/>
    <n v="0"/>
    <n v="142922.07"/>
    <n v="3361"/>
    <n v="0"/>
    <n v="146283.07"/>
    <n v="0"/>
    <n v="0"/>
    <m/>
    <n v="8787722675759"/>
    <s v="Contrato Adimplente"/>
    <m/>
    <d v="2025-04-04T00:00:00"/>
    <n v="3453.25"/>
    <d v="2025-03-14T00:00:00"/>
    <x v="2"/>
    <d v="2025-03-08T00:00:00"/>
    <m/>
    <m/>
    <m/>
    <m/>
    <s v="Endy Carvalho Consultoria imobiliária"/>
    <m/>
    <m/>
    <m/>
    <d v="2025-10-14T00:00:00"/>
    <d v="2025-10-14T00:00:00"/>
    <s v="VENDA FINALIZADA"/>
    <d v="2025-02-26T00:00:00"/>
    <n v="34865"/>
    <n v="226933.2"/>
    <m/>
    <s v="FSA011"/>
    <n v="34865"/>
    <m/>
    <s v="Formosa"/>
    <s v="Goiás"/>
    <n v="5561996492254"/>
    <s v="RUA VALDOMIRO DE MIRANDA AP 306"/>
    <n v="73801610"/>
    <s v="SETOR CENTRAL"/>
    <s v="adrianasilva.gestao@gmail.com"/>
    <m/>
    <n v="2760.14"/>
    <m/>
    <m/>
    <m/>
    <m/>
    <n v="4142"/>
    <n v="6479"/>
    <s v="Administrador"/>
    <d v="2025-02-26T00:00:00"/>
    <n v="899.96"/>
    <m/>
    <m/>
    <m/>
    <s v="MP147555"/>
    <d v="2025-02-26T00:00:00"/>
    <m/>
    <m/>
    <d v="2025-03-10T00:00:00"/>
    <s v="Sim"/>
    <n v="861"/>
    <d v="2025-02-26T00:00:00"/>
    <m/>
    <m/>
    <m/>
    <d v="2025-03-28T00:00:00"/>
    <m/>
    <d v="2025-02-26T00:00:00"/>
    <d v="2025-03-31T00:00:00"/>
    <d v="2025-03-10T00:00:00"/>
    <d v="2025-04-01T00:00:00"/>
    <d v="2025-03-18T00:00:00"/>
    <m/>
    <d v="2025-03-11T00:00:00"/>
    <d v="2025-03-07T00:00:00"/>
    <m/>
    <d v="2025-03-20T00:00:00"/>
    <d v="2025-05-07T00:00:00"/>
    <d v="2025-03-07T00:00:00"/>
    <m/>
    <s v="Sim"/>
    <m/>
    <m/>
    <d v="2025-03-12T00:00:00"/>
    <m/>
    <d v="2025-03-24T00:00:00"/>
    <d v="2025-03-12T00:00:00"/>
    <d v="2025-04-04T00:00:00"/>
    <m/>
    <m/>
    <d v="2025-04-07T00:00:00"/>
    <d v="2025-03-07T00:00:00"/>
    <d v="2025-05-09T00:00:00"/>
    <d v="2025-07-10T00:00:00"/>
    <d v="2025-07-24T00:00:00"/>
    <d v="2025-08-12T00:00:00"/>
    <d v="2025-03-07T00:00:00"/>
    <d v="2025-08-20T00:00:00"/>
    <m/>
    <m/>
    <m/>
    <m/>
    <m/>
    <m/>
    <m/>
    <m/>
    <n v="893"/>
    <m/>
    <m/>
    <m/>
    <m/>
    <m/>
    <n v="1922.74"/>
    <m/>
    <s v="Não tem"/>
    <s v="AGUARDANDO VALIDAÇÃO DA AGEHAB"/>
    <s v="FINALIZADO"/>
    <s v="FINALIZADO - SEM FIADOR"/>
    <s v="SIM"/>
  </r>
  <r>
    <n v="4286"/>
    <x v="0"/>
    <n v="5263"/>
    <x v="14"/>
    <s v="Etapa Unica"/>
    <s v="BLOCO E"/>
    <n v="203"/>
    <s v="FORMOSA"/>
    <s v="KAMYLLA DOS SANTOS BARRETO"/>
    <s v="&quot;71631889192&quot;"/>
    <x v="1"/>
    <x v="15"/>
    <s v="Não"/>
    <s v="Não"/>
    <s v="Não"/>
    <s v="Não"/>
    <s v="Não"/>
    <s v="Não"/>
    <s v="Não"/>
    <n v="148382.89000000001"/>
    <n v="505.7"/>
    <n v="0"/>
    <n v="98738.89"/>
    <n v="49644"/>
    <n v="0"/>
    <n v="148382.89000000001"/>
    <n v="0"/>
    <n v="0"/>
    <m/>
    <n v="8787722653879"/>
    <s v="Contrato Adimplente"/>
    <m/>
    <d v="2025-05-07T00:00:00"/>
    <n v="2645.36"/>
    <d v="2025-03-14T00:00:00"/>
    <x v="2"/>
    <d v="2025-03-10T00:00:00"/>
    <m/>
    <m/>
    <m/>
    <m/>
    <s v="Endy Carvalho Consultoria imobiliária"/>
    <m/>
    <m/>
    <m/>
    <d v="2025-10-14T00:00:00"/>
    <d v="2025-10-14T00:00:00"/>
    <s v="VENDA FINALIZADA"/>
    <d v="2025-02-27T00:00:00"/>
    <n v="34904"/>
    <n v="219931.06"/>
    <m/>
    <s v="FSA011"/>
    <n v="34904"/>
    <s v="MARCOS ANTONIO TEIXEIRA DE ANDRADE - 08873173160"/>
    <s v="Cabeceiras"/>
    <s v="Goiás"/>
    <n v="5561998715741"/>
    <s v="RUA DOS MACHADOS Q 02"/>
    <n v="73870000"/>
    <s v="CENTRO"/>
    <s v="kamylladossantos19@gmail.com"/>
    <m/>
    <n v="1685.66"/>
    <d v="2025-08-24T00:00:00"/>
    <m/>
    <s v="Regiane Monique S S Silva (Gestor): Aguardando pagamento de sinal para seguir com a solicitação de ITBI, e registro. "/>
    <s v="26/03/2025 às 14h58"/>
    <n v="4152"/>
    <n v="6481"/>
    <s v="Auxiliar"/>
    <d v="2025-03-11T00:00:00"/>
    <n v="889.9"/>
    <m/>
    <s v="sim"/>
    <m/>
    <s v="MP147546"/>
    <d v="2025-03-11T00:00:00"/>
    <m/>
    <m/>
    <d v="2025-03-06T00:00:00"/>
    <s v="Sim"/>
    <s v="871 873 875"/>
    <d v="2025-03-11T00:00:00"/>
    <m/>
    <m/>
    <m/>
    <d v="2025-04-16T00:00:00"/>
    <m/>
    <d v="2025-03-12T00:00:00"/>
    <d v="2025-04-24T00:00:00"/>
    <d v="2025-03-06T00:00:00"/>
    <d v="2025-04-01T00:00:00"/>
    <d v="2025-04-03T00:00:00"/>
    <m/>
    <d v="2025-03-10T00:00:00"/>
    <d v="2025-03-12T00:00:00"/>
    <m/>
    <d v="2025-04-08T00:00:00"/>
    <d v="2025-05-07T00:00:00"/>
    <d v="2025-03-12T00:00:00"/>
    <m/>
    <s v="Sim"/>
    <m/>
    <m/>
    <d v="2025-03-13T00:00:00"/>
    <m/>
    <d v="2025-03-21T00:00:00"/>
    <d v="2025-03-13T00:00:00"/>
    <d v="2025-05-08T00:00:00"/>
    <m/>
    <m/>
    <d v="2025-05-12T00:00:00"/>
    <d v="2025-03-10T00:00:00"/>
    <d v="2025-05-09T00:00:00"/>
    <d v="2025-06-10T00:00:00"/>
    <d v="2025-07-24T00:00:00"/>
    <d v="2025-08-12T00:00:00"/>
    <d v="2025-03-12T00:00:00"/>
    <d v="2025-08-20T00:00:00"/>
    <m/>
    <m/>
    <m/>
    <m/>
    <m/>
    <m/>
    <m/>
    <m/>
    <n v="1124"/>
    <m/>
    <m/>
    <s v="AGUARDANDO CLIENTE PAGA SINAL PARA SOLICITAR O ITBI"/>
    <m/>
    <m/>
    <n v="2436"/>
    <m/>
    <s v="Pendente"/>
    <s v="CADASTRO VALIDADO"/>
    <s v="AGUARDANDO PAGAMENTO DE SINAL"/>
    <s v="FINALIZADO"/>
    <s v="SIM"/>
  </r>
  <r>
    <n v="4287"/>
    <x v="0"/>
    <n v="5257"/>
    <x v="5"/>
    <s v="Etapa Unica"/>
    <s v="BLOCO I"/>
    <n v="301"/>
    <s v="ÁGUAS LINDAS"/>
    <s v="ALICE MARINHO DA SILVA"/>
    <s v="&quot;06460877114&quot;"/>
    <x v="7"/>
    <x v="54"/>
    <s v="Não"/>
    <s v="Não"/>
    <s v="Não"/>
    <s v="Sim"/>
    <s v="Sim"/>
    <s v="Não"/>
    <s v="Não"/>
    <n v="160905.73000000001"/>
    <n v="509.43"/>
    <n v="0"/>
    <n v="105955.7"/>
    <n v="94951"/>
    <n v="0"/>
    <n v="200906.7"/>
    <n v="0"/>
    <n v="0"/>
    <m/>
    <n v="8787722697337"/>
    <s v="Contrato Adimplente"/>
    <m/>
    <d v="2025-03-25T00:00:00"/>
    <n v="2926.56"/>
    <d v="2025-03-13T00:00:00"/>
    <x v="2"/>
    <d v="2025-03-10T00:00:00"/>
    <m/>
    <m/>
    <m/>
    <m/>
    <s v="Endy Carvalho Consultoria imobiliária"/>
    <m/>
    <m/>
    <m/>
    <d v="2026-01-26T00:00:00"/>
    <d v="2026-01-26T00:00:00"/>
    <s v="VENDA FINALIZADA"/>
    <d v="2025-02-26T00:00:00"/>
    <n v="34931"/>
    <n v="208001.73"/>
    <m/>
    <s v="AGL29"/>
    <n v="34931"/>
    <m/>
    <s v="Águas Lindas de Goiás"/>
    <s v="Goiás"/>
    <n v="5561986245699"/>
    <s v="Q.48 LOTE 07 MODULO C CHACARAS"/>
    <n v="72910000"/>
    <s v="QUEDAS DO DESCOBERTO"/>
    <s v="alicemarinho1994a@gmail.com"/>
    <m/>
    <n v="1698.12"/>
    <d v="2025-08-25T00:00:00"/>
    <m/>
    <m/>
    <m/>
    <n v="3452"/>
    <n v="6486"/>
    <s v="Diarista"/>
    <d v="2025-02-26T00:00:00"/>
    <n v="828.64"/>
    <d v="2025-03-17T00:00:00"/>
    <s v="sim"/>
    <d v="2025-03-20T00:00:00"/>
    <s v="MP423384"/>
    <d v="2025-02-26T00:00:00"/>
    <d v="2025-03-13T00:00:00"/>
    <s v="AC005303444"/>
    <d v="2025-03-10T00:00:00"/>
    <s v="Sim"/>
    <n v="39324"/>
    <d v="2025-02-26T00:00:00"/>
    <m/>
    <m/>
    <m/>
    <d v="2025-03-20T00:00:00"/>
    <m/>
    <d v="2025-02-26T00:00:00"/>
    <d v="2025-03-21T00:00:00"/>
    <d v="2025-03-10T00:00:00"/>
    <d v="2025-04-01T00:00:00"/>
    <d v="2025-03-14T00:00:00"/>
    <m/>
    <d v="2025-03-11T00:00:00"/>
    <d v="2025-03-11T00:00:00"/>
    <m/>
    <d v="2025-03-14T00:00:00"/>
    <d v="2025-05-06T00:00:00"/>
    <d v="2025-03-11T00:00:00"/>
    <d v="2025-03-25T00:00:00"/>
    <s v="Sim"/>
    <m/>
    <m/>
    <m/>
    <m/>
    <d v="2025-03-10T00:00:00"/>
    <m/>
    <d v="2025-03-25T00:00:00"/>
    <m/>
    <m/>
    <d v="2025-03-26T00:00:00"/>
    <d v="2025-03-10T00:00:00"/>
    <d v="2025-05-06T00:00:00"/>
    <d v="2025-05-22T00:00:00"/>
    <d v="2025-05-26T00:00:00"/>
    <d v="2026-01-22T00:00:00"/>
    <d v="2025-03-11T00:00:00"/>
    <d v="2026-01-22T00:00:00"/>
    <m/>
    <m/>
    <m/>
    <m/>
    <m/>
    <m/>
    <m/>
    <m/>
    <n v="39334"/>
    <m/>
    <m/>
    <m/>
    <m/>
    <m/>
    <n v="4165.57"/>
    <s v="VENDA SEM SINAL"/>
    <s v="Não tem"/>
    <s v="CADASTRO VALIDADO"/>
    <s v="FINALIZADO"/>
    <s v="FINALIZADO - SEM FIADOR"/>
    <s v="SIM"/>
  </r>
  <r>
    <n v="4288"/>
    <x v="1"/>
    <n v="5252"/>
    <x v="14"/>
    <s v="Etapa Unica"/>
    <s v="BLOCO H"/>
    <n v="201"/>
    <s v="FORMOSA"/>
    <s v="GYOVANNA MYRELLA GOMES RODRIGUES"/>
    <s v="&quot;09273432158&quot;"/>
    <x v="1"/>
    <x v="10"/>
    <s v="Não"/>
    <s v="Não"/>
    <s v="Não"/>
    <s v="Não"/>
    <s v="Não"/>
    <s v="Não"/>
    <s v="Não"/>
    <n v="150666.97"/>
    <n v="630"/>
    <n v="0"/>
    <n v="119926.97"/>
    <n v="30740"/>
    <n v="0"/>
    <n v="150666.97"/>
    <n v="0"/>
    <n v="0"/>
    <m/>
    <m/>
    <s v="Contrato Adimplente"/>
    <m/>
    <m/>
    <n v="0"/>
    <m/>
    <x v="1"/>
    <d v="2025-03-10T00:00:00"/>
    <m/>
    <m/>
    <m/>
    <m/>
    <s v="Endy Carvalho Consultoria imobiliária"/>
    <m/>
    <m/>
    <m/>
    <d v="2025-04-04T00:00:00"/>
    <d v="2025-04-04T00:00:00"/>
    <s v="DISTRATO"/>
    <d v="2025-02-26T00:00:00"/>
    <n v="34905"/>
    <n v="221934.36"/>
    <m/>
    <s v="FSA011"/>
    <n v="34905"/>
    <m/>
    <s v="Formosa"/>
    <s v="Goiás"/>
    <n v="5561994435057"/>
    <s v="RUA A Q 58 L 4"/>
    <n v="73808820"/>
    <s v="SETOR BELA VISTA"/>
    <s v="gyovannamyrella3@gmail.com"/>
    <m/>
    <n v="2100"/>
    <d v="2025-08-25T00:00:00"/>
    <m/>
    <m/>
    <m/>
    <n v="4110"/>
    <n v="6482"/>
    <s v="Auxiliar"/>
    <m/>
    <m/>
    <m/>
    <m/>
    <m/>
    <s v="MP147557"/>
    <m/>
    <m/>
    <m/>
    <d v="2025-03-11T00:00:00"/>
    <m/>
    <m/>
    <m/>
    <m/>
    <m/>
    <m/>
    <m/>
    <m/>
    <m/>
    <m/>
    <d v="2025-03-11T00:00:00"/>
    <d v="2025-04-01T00:00:00"/>
    <m/>
    <m/>
    <d v="2025-03-12T00:00:00"/>
    <d v="2025-03-11T00:00:00"/>
    <m/>
    <m/>
    <m/>
    <d v="2025-03-11T00:00:00"/>
    <m/>
    <s v="Sim"/>
    <m/>
    <m/>
    <d v="2025-03-13T00:00:00"/>
    <m/>
    <m/>
    <d v="2025-03-13T00:00:00"/>
    <m/>
    <m/>
    <m/>
    <m/>
    <d v="2025-03-10T00:00:00"/>
    <m/>
    <m/>
    <m/>
    <m/>
    <d v="2025-03-11T00:00:00"/>
    <m/>
    <m/>
    <m/>
    <m/>
    <m/>
    <m/>
    <m/>
    <m/>
    <m/>
    <m/>
    <m/>
    <m/>
    <m/>
    <m/>
    <m/>
    <m/>
    <s v="VENDA SEM SINAL"/>
    <s v="Não tem"/>
    <s v="CADASTRO VALIDADO"/>
    <s v="AGUARDANDO FINALIZAR CONFISSÃO DE DIVIDA"/>
    <s v="PENDENTE"/>
    <s v="NÃO"/>
  </r>
  <r>
    <n v="4289"/>
    <x v="0"/>
    <n v="5270"/>
    <x v="14"/>
    <s v="Etapa Unica"/>
    <s v="BLOCO C"/>
    <n v="102"/>
    <s v="FORMOSA"/>
    <s v="BIANCA VIEIRA RAMOS"/>
    <s v="&quot;08427112106&quot;"/>
    <x v="3"/>
    <x v="83"/>
    <s v="Não"/>
    <s v="Não"/>
    <s v="Não"/>
    <s v="Não"/>
    <s v="Não"/>
    <s v="Não"/>
    <s v="Não"/>
    <n v="143619.72"/>
    <n v="455.4"/>
    <n v="0"/>
    <n v="88547.29"/>
    <n v="55000"/>
    <n v="0"/>
    <n v="143547.29"/>
    <n v="0"/>
    <n v="0"/>
    <m/>
    <n v="8787722667322"/>
    <s v="Contrato Adimplente"/>
    <m/>
    <d v="2025-04-24T00:00:00"/>
    <n v="2607.4899999999998"/>
    <d v="2025-03-14T00:00:00"/>
    <x v="2"/>
    <d v="2025-03-10T00:00:00"/>
    <m/>
    <m/>
    <m/>
    <m/>
    <s v="Endy Carvalho Consultoria imobiliária"/>
    <m/>
    <m/>
    <m/>
    <d v="2025-10-14T00:00:00"/>
    <d v="2025-10-14T00:00:00"/>
    <s v="VENDA FINALIZADA"/>
    <d v="2025-02-28T00:00:00"/>
    <n v="34906"/>
    <n v="216929.65"/>
    <m/>
    <s v="FSA011"/>
    <n v="34906"/>
    <s v="ELIZANGELA VIEIRA DA GUARDA RAMOS - 85432938120"/>
    <s v="Formosa"/>
    <s v="Goiás"/>
    <n v="5562996655300"/>
    <s v="VIA 16 Q 91"/>
    <n v="73802436"/>
    <s v="SETOR SUL"/>
    <s v="biancavramos14@gmail.com"/>
    <m/>
    <n v="15180"/>
    <d v="2025-08-27T00:00:00"/>
    <m/>
    <s v="Regiane Monique S S Silva (Gestor): Até presente momento não foi entregue a kit registro do cliente."/>
    <s v="20/03/2025 às 17h54"/>
    <n v="4184"/>
    <n v="6483"/>
    <s v="Auxiliar de Serviços Gerais"/>
    <d v="2025-03-14T00:00:00"/>
    <n v="899.96"/>
    <m/>
    <s v="sim"/>
    <m/>
    <s v="MP147558"/>
    <d v="2025-03-14T00:00:00"/>
    <m/>
    <m/>
    <d v="2025-03-11T00:00:00"/>
    <s v="Sim"/>
    <n v="806"/>
    <d v="2025-03-14T00:00:00"/>
    <m/>
    <m/>
    <m/>
    <d v="2025-03-28T00:00:00"/>
    <m/>
    <d v="2025-03-17T00:00:00"/>
    <d v="2025-03-31T00:00:00"/>
    <d v="2025-03-11T00:00:00"/>
    <d v="2025-04-01T00:00:00"/>
    <d v="2025-03-18T00:00:00"/>
    <m/>
    <d v="2025-03-12T00:00:00"/>
    <d v="2025-03-12T00:00:00"/>
    <m/>
    <d v="2025-03-20T00:00:00"/>
    <d v="2025-05-07T00:00:00"/>
    <d v="2025-03-12T00:00:00"/>
    <m/>
    <s v="Sim"/>
    <m/>
    <m/>
    <m/>
    <m/>
    <d v="2025-03-21T00:00:00"/>
    <m/>
    <d v="2025-04-24T00:00:00"/>
    <m/>
    <m/>
    <d v="2025-04-25T00:00:00"/>
    <d v="2025-03-12T00:00:00"/>
    <d v="2025-05-09T00:00:00"/>
    <d v="2025-06-10T00:00:00"/>
    <d v="2025-07-24T00:00:00"/>
    <d v="2025-08-12T00:00:00"/>
    <d v="2025-03-12T00:00:00"/>
    <d v="2025-08-20T00:00:00"/>
    <m/>
    <m/>
    <m/>
    <m/>
    <m/>
    <m/>
    <m/>
    <m/>
    <n v="890"/>
    <m/>
    <m/>
    <m/>
    <m/>
    <m/>
    <n v="2471.7600000000002"/>
    <m/>
    <s v="Pago"/>
    <s v="CADASTRO VALIDADO"/>
    <s v="AGUARDANDO ENVIO DE CONFISSÃO DE DIVIDA"/>
    <m/>
    <s v="SIM"/>
  </r>
  <r>
    <n v="4290"/>
    <x v="0"/>
    <n v="5288"/>
    <x v="4"/>
    <s v="ETAPA 01"/>
    <s v="TORRE"/>
    <n v="202"/>
    <s v="BRASÍLIA"/>
    <s v="GABRIEL SARKIS MUNDIM"/>
    <s v="&quot;03192332190&quot;"/>
    <x v="4"/>
    <x v="25"/>
    <s v="Não"/>
    <s v="Não"/>
    <s v="Não"/>
    <s v="Não"/>
    <s v="Não"/>
    <s v="Não"/>
    <s v="Não"/>
    <n v="870000"/>
    <n v="0"/>
    <n v="870000"/>
    <n v="870000"/>
    <n v="0"/>
    <n v="0"/>
    <n v="870000"/>
    <n v="0"/>
    <n v="0"/>
    <m/>
    <m/>
    <s v="Contrato Adimplente"/>
    <n v="107753"/>
    <d v="2025-05-20T00:00:00"/>
    <n v="0"/>
    <d v="2025-03-20T00:00:00"/>
    <x v="2"/>
    <d v="2025-03-10T00:00:00"/>
    <m/>
    <m/>
    <m/>
    <m/>
    <s v="Endy Carvalho Consultoria imobiliária"/>
    <s v="Eduardo Martins (Perfil CCA)"/>
    <m/>
    <m/>
    <d v="2025-06-10T00:00:00"/>
    <d v="2025-07-17T00:00:00"/>
    <s v="VENDA FINALIZADA"/>
    <d v="2025-03-24T00:00:00"/>
    <n v="35363"/>
    <n v="870000"/>
    <m/>
    <s v="DF 001"/>
    <n v="35363"/>
    <m/>
    <s v="Brasília"/>
    <s v="Distrito Federal"/>
    <n v="5561999727256"/>
    <s v="SQS 314"/>
    <n v="70383050"/>
    <s v="Asa Sul"/>
    <s v="gabriel@7lm.com.br"/>
    <n v="5561999727256"/>
    <n v="0.01"/>
    <d v="2025-08-26T00:00:00"/>
    <m/>
    <s v="Eduardo Martins (Gestor): Processo com a Garantia já conforme no dia 19/05/2025 e os dados de inclusão já aparecem no EPR. Processo de repasse finalizado."/>
    <s v="10/06/2025 às 11h17"/>
    <n v="2947"/>
    <n v="3221"/>
    <s v="Engenheiro civil"/>
    <m/>
    <m/>
    <d v="2025-03-20T00:00:00"/>
    <m/>
    <m/>
    <m/>
    <m/>
    <m/>
    <s v="AC005479879"/>
    <m/>
    <m/>
    <m/>
    <m/>
    <m/>
    <m/>
    <m/>
    <d v="2025-03-20T00:00:00"/>
    <m/>
    <m/>
    <d v="2025-04-16T00:00:00"/>
    <m/>
    <m/>
    <d v="2025-03-20T00:00:00"/>
    <m/>
    <m/>
    <d v="2025-03-20T00:00:00"/>
    <m/>
    <d v="2025-03-20T00:00:00"/>
    <m/>
    <d v="2025-03-19T00:00:00"/>
    <m/>
    <s v="Sim"/>
    <d v="2025-04-30T00:00:00"/>
    <m/>
    <d v="2025-03-11T00:00:00"/>
    <d v="2025-04-30T00:00:00"/>
    <m/>
    <d v="2025-03-19T00:00:00"/>
    <d v="2025-05-16T00:00:00"/>
    <m/>
    <m/>
    <d v="2025-05-19T00:00:00"/>
    <d v="2025-03-10T00:00:00"/>
    <m/>
    <m/>
    <m/>
    <m/>
    <d v="2025-03-11T00:00:00"/>
    <m/>
    <m/>
    <m/>
    <m/>
    <m/>
    <m/>
    <m/>
    <d v="2025-03-20T00:00:00"/>
    <m/>
    <m/>
    <s v="Sim"/>
    <m/>
    <m/>
    <m/>
    <m/>
    <m/>
    <m/>
    <m/>
    <m/>
    <m/>
    <m/>
    <s v="SIM"/>
  </r>
  <r>
    <n v="4291"/>
    <x v="1"/>
    <n v="5031"/>
    <x v="4"/>
    <s v="ETAPA 01"/>
    <s v="TORRE"/>
    <n v="502"/>
    <s v="BRASÍLIA"/>
    <s v="RAFAEL TORRES CIRAULO"/>
    <s v="&quot;01475826109&quot;"/>
    <x v="4"/>
    <x v="95"/>
    <s v="Não"/>
    <s v="Não"/>
    <s v="Não"/>
    <s v="Não"/>
    <s v="Não"/>
    <s v="Não"/>
    <s v="Não"/>
    <n v="915000"/>
    <n v="0"/>
    <n v="915000"/>
    <n v="915000"/>
    <n v="0"/>
    <n v="0"/>
    <n v="915000"/>
    <n v="0"/>
    <n v="0"/>
    <m/>
    <m/>
    <s v="Contrato Adimplente"/>
    <m/>
    <m/>
    <n v="0"/>
    <m/>
    <x v="1"/>
    <d v="2025-03-10T00:00:00"/>
    <m/>
    <m/>
    <m/>
    <m/>
    <s v="Endy Carvalho Consultoria imobiliária"/>
    <s v="Eduardo Martins (Perfil CCA)"/>
    <m/>
    <m/>
    <d v="2025-03-21T00:00:00"/>
    <d v="2025-04-29T00:00:00"/>
    <s v="CANCELADA"/>
    <m/>
    <m/>
    <n v="915000"/>
    <m/>
    <s v="DF 001"/>
    <m/>
    <s v="LUIZA CORREA CIRAULO - 88142612291"/>
    <s v="Taguatinga"/>
    <s v="Distrito Federal"/>
    <n v="5561984313296"/>
    <s v="RUA COPAIBA"/>
    <n v="71919540"/>
    <s v="Norte (Águas Claras)"/>
    <s v="RTCIRAULO@GMAIL.COM"/>
    <m/>
    <n v="104669.3"/>
    <d v="2025-06-14T00:00:00"/>
    <m/>
    <s v="Eduardo Martins (Gestor): Cliente vai ser trocado para a unidade 901. Estou cancelando esse repasse para gerar um novo na unidade correta."/>
    <s v="21/03/2025 às 13h53"/>
    <n v="2965"/>
    <n v="6549"/>
    <s v="Bancário"/>
    <m/>
    <m/>
    <m/>
    <m/>
    <m/>
    <m/>
    <m/>
    <m/>
    <m/>
    <m/>
    <m/>
    <m/>
    <m/>
    <m/>
    <m/>
    <m/>
    <m/>
    <m/>
    <m/>
    <m/>
    <m/>
    <m/>
    <m/>
    <m/>
    <m/>
    <d v="2025-03-14T00:00:00"/>
    <m/>
    <m/>
    <m/>
    <d v="2025-03-14T00:00:00"/>
    <m/>
    <m/>
    <m/>
    <m/>
    <m/>
    <m/>
    <m/>
    <m/>
    <m/>
    <m/>
    <m/>
    <m/>
    <d v="2025-03-12T00:00:00"/>
    <m/>
    <m/>
    <m/>
    <m/>
    <d v="2025-03-14T00:00:00"/>
    <m/>
    <m/>
    <m/>
    <m/>
    <m/>
    <m/>
    <m/>
    <m/>
    <m/>
    <m/>
    <m/>
    <m/>
    <m/>
    <m/>
    <m/>
    <m/>
    <m/>
    <m/>
    <m/>
    <m/>
    <m/>
    <s v="SIM"/>
  </r>
  <r>
    <n v="4292"/>
    <x v="1"/>
    <n v="5290"/>
    <x v="3"/>
    <s v="ETAPA 01"/>
    <s v="BLOCO RESIDENCIAL"/>
    <s v="APT 205"/>
    <s v="FORMOSA"/>
    <s v="GABRIEL SARKIS MUNDIM"/>
    <s v="&quot;03192332190&quot;"/>
    <x v="1"/>
    <x v="34"/>
    <s v="Não"/>
    <s v="Não"/>
    <s v="Não"/>
    <s v="Não"/>
    <s v="Não"/>
    <s v="Não"/>
    <s v="Não"/>
    <n v="380000"/>
    <n v="0"/>
    <n v="0"/>
    <n v="380000"/>
    <n v="0"/>
    <n v="0"/>
    <n v="380000"/>
    <n v="0"/>
    <n v="0"/>
    <m/>
    <m/>
    <s v="Contrato Adimplente"/>
    <m/>
    <m/>
    <n v="0"/>
    <m/>
    <x v="1"/>
    <d v="2025-03-10T00:00:00"/>
    <m/>
    <m/>
    <m/>
    <m/>
    <s v="Endy Carvalho Consultoria imobiliária"/>
    <s v="Eduardo Martins (Perfil CCA)"/>
    <m/>
    <m/>
    <d v="2025-04-02T00:00:00"/>
    <d v="2025-04-02T00:00:00"/>
    <s v="DISTRATO"/>
    <d v="2025-03-24T00:00:00"/>
    <n v="35364"/>
    <n v="380000"/>
    <m/>
    <s v="FSA 03"/>
    <n v="35364"/>
    <m/>
    <s v="Brasília"/>
    <s v="Distrito Federal"/>
    <n v="5561999727256"/>
    <s v="SQS 314"/>
    <n v="70383050"/>
    <s v="Asa Sul"/>
    <s v="gabriel@7lm.com.br"/>
    <n v="5561999727256"/>
    <n v="0.01"/>
    <d v="2005-08-26T00:00:00"/>
    <m/>
    <s v="Eduardo Martins (Gestor): Unidade será trocada pelo cliente. Ele vai para o apartamento 502 do Aurium Home. Essa reserva e repasse serão canceladas e subiremos uma nova na unidade correta."/>
    <s v="26/03/2025 às 15h13"/>
    <n v="1949"/>
    <n v="3221"/>
    <s v="Engenheiro civil"/>
    <m/>
    <m/>
    <m/>
    <m/>
    <m/>
    <m/>
    <m/>
    <m/>
    <m/>
    <m/>
    <m/>
    <m/>
    <m/>
    <m/>
    <m/>
    <m/>
    <m/>
    <m/>
    <m/>
    <m/>
    <m/>
    <m/>
    <m/>
    <m/>
    <m/>
    <m/>
    <m/>
    <m/>
    <m/>
    <m/>
    <m/>
    <m/>
    <m/>
    <m/>
    <m/>
    <m/>
    <m/>
    <m/>
    <m/>
    <m/>
    <m/>
    <m/>
    <m/>
    <m/>
    <m/>
    <m/>
    <m/>
    <m/>
    <m/>
    <m/>
    <m/>
    <m/>
    <m/>
    <m/>
    <m/>
    <m/>
    <m/>
    <m/>
    <m/>
    <m/>
    <m/>
    <m/>
    <m/>
    <m/>
    <m/>
    <m/>
    <m/>
    <m/>
    <m/>
    <m/>
  </r>
  <r>
    <n v="4293"/>
    <x v="0"/>
    <n v="5260"/>
    <x v="5"/>
    <s v="Etapa Unica"/>
    <s v="BLOCO I"/>
    <n v="4"/>
    <s v="ÁGUAS LINDAS"/>
    <s v="ANDRE LAUNE PEREIRA"/>
    <s v="&quot;74847619153&quot;"/>
    <x v="3"/>
    <x v="59"/>
    <s v="Não"/>
    <s v="Não"/>
    <s v="Não"/>
    <s v="Sim"/>
    <s v="Sim"/>
    <s v="Não"/>
    <s v="Não"/>
    <n v="174447.72"/>
    <n v="775.68"/>
    <n v="0"/>
    <n v="157091.72"/>
    <n v="17356"/>
    <n v="0"/>
    <n v="174447.72"/>
    <n v="0"/>
    <n v="0"/>
    <m/>
    <n v="8787722649154"/>
    <s v="Contrato Adimplente"/>
    <m/>
    <d v="2025-03-28T00:00:00"/>
    <n v="3411.98"/>
    <d v="2025-03-14T00:00:00"/>
    <x v="2"/>
    <d v="2025-03-11T00:00:00"/>
    <m/>
    <m/>
    <m/>
    <m/>
    <s v="Endy Carvalho Consultoria imobiliária"/>
    <m/>
    <m/>
    <m/>
    <d v="2026-01-26T00:00:00"/>
    <d v="2026-01-29T00:00:00"/>
    <s v="VENDA FINALIZADA"/>
    <d v="2025-02-27T00:00:00"/>
    <n v="34928"/>
    <n v="228407.72"/>
    <m/>
    <s v="AGL29"/>
    <n v="34928"/>
    <m/>
    <s v="Águas Lindas de Goiás"/>
    <s v="Goiás"/>
    <n v="5561993557370"/>
    <s v="RUA BAHIA QD 1"/>
    <n v="72910000"/>
    <s v="JARDIM SOL NASCENTE"/>
    <s v="Pereiralaune.a@gmail.com"/>
    <n v="556199597750"/>
    <n v="2585.61"/>
    <d v="2025-08-26T00:00:00"/>
    <m/>
    <m/>
    <m/>
    <n v="3455"/>
    <n v="6484"/>
    <s v="Auxiliar"/>
    <d v="2025-02-27T00:00:00"/>
    <n v="891.23"/>
    <d v="2025-03-24T00:00:00"/>
    <s v="sim"/>
    <d v="2025-03-28T00:00:00"/>
    <s v="MP423383"/>
    <d v="2025-02-27T00:00:00"/>
    <d v="2025-03-21T00:00:00"/>
    <s v="AC005311600"/>
    <d v="2025-03-10T00:00:00"/>
    <s v="Sim"/>
    <n v="39375"/>
    <d v="2025-02-27T00:00:00"/>
    <m/>
    <m/>
    <m/>
    <d v="2025-03-21T00:00:00"/>
    <m/>
    <d v="2025-02-27T00:00:00"/>
    <d v="2025-03-24T00:00:00"/>
    <d v="2025-03-10T00:00:00"/>
    <d v="2025-04-01T00:00:00"/>
    <d v="2025-03-14T00:00:00"/>
    <m/>
    <d v="2025-03-11T00:00:00"/>
    <d v="2025-03-13T00:00:00"/>
    <m/>
    <d v="2025-03-17T00:00:00"/>
    <d v="2025-05-06T00:00:00"/>
    <d v="2025-03-13T00:00:00"/>
    <d v="2025-03-27T00:00:00"/>
    <s v="Sim"/>
    <d v="2025-03-27T00:00:00"/>
    <m/>
    <m/>
    <d v="2025-03-27T00:00:00"/>
    <d v="2025-03-10T00:00:00"/>
    <m/>
    <d v="2025-03-28T00:00:00"/>
    <m/>
    <m/>
    <d v="2025-03-31T00:00:00"/>
    <d v="2025-03-11T00:00:00"/>
    <d v="2025-05-06T00:00:00"/>
    <d v="2025-05-30T00:00:00"/>
    <d v="2025-05-30T00:00:00"/>
    <d v="2026-01-22T00:00:00"/>
    <d v="2025-03-13T00:00:00"/>
    <d v="2026-01-22T00:00:00"/>
    <m/>
    <m/>
    <m/>
    <m/>
    <m/>
    <m/>
    <m/>
    <m/>
    <n v="39367"/>
    <s v="Sim"/>
    <m/>
    <m/>
    <m/>
    <m/>
    <n v="4425.57"/>
    <s v="VENDA SEM SINAL"/>
    <s v="Não tem"/>
    <s v="AGUARDANDO VALIDAÇÃO DA AGEHAB"/>
    <s v="FINALIZADO"/>
    <s v="FINALIZADO - SEM FIADOR"/>
    <s v="SIM"/>
  </r>
  <r>
    <n v="4294"/>
    <x v="0"/>
    <n v="5250"/>
    <x v="13"/>
    <s v="Etapa Unica"/>
    <s v="BLOCO E"/>
    <n v="103"/>
    <s v="ÁGUAS LINDAS"/>
    <s v="RAYANE FELIX VALENTIN"/>
    <s v="&quot;05187226193&quot;"/>
    <x v="3"/>
    <x v="44"/>
    <s v="Não"/>
    <s v="Não"/>
    <s v="Não"/>
    <s v="Sim"/>
    <s v="Sim"/>
    <s v="Não"/>
    <s v="Não"/>
    <n v="130810.33"/>
    <n v="570"/>
    <n v="0"/>
    <n v="115149.57"/>
    <n v="15599"/>
    <n v="0"/>
    <n v="130748.57"/>
    <n v="0"/>
    <n v="0"/>
    <m/>
    <n v="8787722709645"/>
    <s v="Contrato Adimplente"/>
    <m/>
    <d v="2025-04-08T00:00:00"/>
    <n v="2995.17"/>
    <d v="2025-03-25T00:00:00"/>
    <x v="2"/>
    <d v="2025-03-11T00:00:00"/>
    <m/>
    <m/>
    <m/>
    <m/>
    <s v="Endy Carvalho Consultoria imobiliária"/>
    <m/>
    <m/>
    <m/>
    <d v="2026-01-26T00:00:00"/>
    <d v="2026-01-26T00:00:00"/>
    <s v="VENDA FINALIZADA"/>
    <d v="2025-02-26T00:00:00"/>
    <n v="34929"/>
    <n v="189938.88"/>
    <m/>
    <s v="AGL30 -"/>
    <n v="34929"/>
    <m/>
    <s v="Águas Lindas de Goiás"/>
    <s v="Goiás"/>
    <n v="5561991628793"/>
    <s v="RUA 04 QD 01"/>
    <n v="72910000"/>
    <s v="CHACARAS COIMBRA"/>
    <s v="rayanefelixvv@gmail.com"/>
    <m/>
    <n v="2600"/>
    <m/>
    <m/>
    <m/>
    <m/>
    <n v="3944"/>
    <n v="6485"/>
    <s v="Vendedor(a)"/>
    <d v="2025-02-26T00:00:00"/>
    <n v="900"/>
    <d v="2025-03-28T00:00:00"/>
    <s v="sim"/>
    <d v="2025-03-30T00:00:00"/>
    <s v="MP147931"/>
    <d v="2025-02-26T00:00:00"/>
    <d v="2025-03-27T00:00:00"/>
    <s v="AC005380870"/>
    <d v="2025-03-10T00:00:00"/>
    <s v="Sim"/>
    <n v="38606"/>
    <d v="2025-02-26T00:00:00"/>
    <m/>
    <m/>
    <m/>
    <d v="2025-04-02T00:00:00"/>
    <m/>
    <d v="2025-02-26T00:00:00"/>
    <d v="2025-04-03T00:00:00"/>
    <d v="2025-03-10T00:00:00"/>
    <d v="2025-04-01T00:00:00"/>
    <d v="2025-03-25T00:00:00"/>
    <m/>
    <d v="2025-03-11T00:00:00"/>
    <d v="2025-03-12T00:00:00"/>
    <m/>
    <d v="2025-03-25T00:00:00"/>
    <d v="2025-04-08T00:00:00"/>
    <d v="2025-03-12T00:00:00"/>
    <d v="2025-04-07T00:00:00"/>
    <s v="Sim"/>
    <m/>
    <m/>
    <m/>
    <m/>
    <d v="2025-03-10T00:00:00"/>
    <m/>
    <d v="2025-04-08T00:00:00"/>
    <m/>
    <m/>
    <d v="2025-04-09T00:00:00"/>
    <d v="2025-03-11T00:00:00"/>
    <d v="2025-04-10T00:00:00"/>
    <d v="2025-05-15T00:00:00"/>
    <d v="2025-05-26T00:00:00"/>
    <d v="2026-01-08T00:00:00"/>
    <d v="2025-03-12T00:00:00"/>
    <d v="2026-01-08T00:00:00"/>
    <m/>
    <m/>
    <m/>
    <m/>
    <m/>
    <m/>
    <m/>
    <m/>
    <n v="38658"/>
    <m/>
    <m/>
    <s v="lançado para pagamento 31/03"/>
    <m/>
    <m/>
    <n v="3305.57"/>
    <s v="COMPROVANTE ANEXADO EM RESERVA"/>
    <s v="Pago"/>
    <s v="CADASTRO VALIDADO"/>
    <s v="AGUARDANDO PAGAR SINAL"/>
    <s v="FINALIZADO - SEM FIADOR"/>
    <s v="SIM"/>
  </r>
  <r>
    <n v="4295"/>
    <x v="0"/>
    <n v="5276"/>
    <x v="14"/>
    <s v="Etapa Unica"/>
    <s v="BLOCO I"/>
    <n v="201"/>
    <s v="FORMOSA"/>
    <s v="KAUANNY PEREIRA DOS SANTOS"/>
    <s v="&quot;08105039133&quot;"/>
    <x v="0"/>
    <x v="40"/>
    <s v="Não"/>
    <s v="Não"/>
    <s v="Não"/>
    <s v="Não"/>
    <s v="Não"/>
    <s v="Não"/>
    <s v="Não"/>
    <n v="164200"/>
    <n v="0"/>
    <n v="0"/>
    <n v="0"/>
    <n v="0"/>
    <n v="0"/>
    <n v="0"/>
    <n v="0"/>
    <n v="0"/>
    <m/>
    <m/>
    <s v="Contrato Adimplente"/>
    <m/>
    <d v="2025-04-16T00:00:00"/>
    <n v="3042.04"/>
    <d v="2025-03-17T00:00:00"/>
    <x v="2"/>
    <d v="2025-03-12T00:00:00"/>
    <m/>
    <m/>
    <m/>
    <m/>
    <s v="CAIXA CREDFÁCIL"/>
    <m/>
    <m/>
    <m/>
    <d v="2025-10-14T00:00:00"/>
    <d v="2025-10-14T00:00:00"/>
    <s v="VENDA FINALIZADA"/>
    <d v="2025-03-12T00:00:00"/>
    <n v="34961"/>
    <n v="230000.24"/>
    <m/>
    <s v="FSA011"/>
    <n v="34961"/>
    <m/>
    <s v="Formosa"/>
    <s v="Goiás"/>
    <n v="5561996570329"/>
    <s v="Avenida C QD 24"/>
    <n v="73808325"/>
    <s v="Parque Vila Verde"/>
    <s v="kauannypereiradossantos2@gmail.com"/>
    <m/>
    <n v="2550"/>
    <m/>
    <m/>
    <m/>
    <m/>
    <n v="4091"/>
    <n v="6488"/>
    <s v="Secretária"/>
    <d v="2025-03-06T00:00:00"/>
    <n v="899.77"/>
    <m/>
    <s v="sim"/>
    <m/>
    <s v="MP147559"/>
    <d v="2025-03-06T00:00:00"/>
    <m/>
    <m/>
    <d v="2025-03-12T00:00:00"/>
    <s v="Sim"/>
    <s v="859 857 855"/>
    <d v="2025-03-06T00:00:00"/>
    <m/>
    <m/>
    <m/>
    <d v="2025-03-28T00:00:00"/>
    <m/>
    <d v="2025-03-06T00:00:00"/>
    <d v="2025-03-31T00:00:00"/>
    <d v="2025-03-12T00:00:00"/>
    <d v="2025-04-01T00:00:00"/>
    <d v="2025-03-21T00:00:00"/>
    <m/>
    <d v="2025-03-13T00:00:00"/>
    <d v="2025-03-14T00:00:00"/>
    <m/>
    <d v="2025-03-25T00:00:00"/>
    <d v="2025-05-07T00:00:00"/>
    <d v="2025-03-14T00:00:00"/>
    <m/>
    <s v="Sim"/>
    <m/>
    <m/>
    <m/>
    <m/>
    <d v="2025-03-14T00:00:00"/>
    <m/>
    <d v="2025-04-14T00:00:00"/>
    <m/>
    <m/>
    <d v="2025-04-16T00:00:00"/>
    <d v="2025-03-12T00:00:00"/>
    <d v="2025-05-09T00:00:00"/>
    <d v="2025-07-10T00:00:00"/>
    <d v="2025-07-24T00:00:00"/>
    <d v="2025-08-12T00:00:00"/>
    <d v="2025-03-14T00:00:00"/>
    <d v="2025-08-20T00:00:00"/>
    <m/>
    <m/>
    <m/>
    <m/>
    <m/>
    <m/>
    <m/>
    <m/>
    <n v="952"/>
    <m/>
    <m/>
    <m/>
    <m/>
    <m/>
    <n v="1971.48"/>
    <s v="VENDA SEM SINAL"/>
    <s v="Não tem"/>
    <s v="AGUARDANDO CADASTRO"/>
    <s v="FINALIZADO"/>
    <s v="FINALIZADO - SEM FIADOR"/>
    <s v="SIM"/>
  </r>
  <r>
    <n v="4296"/>
    <x v="0"/>
    <n v="5249"/>
    <x v="14"/>
    <s v="Etapa Unica"/>
    <s v="BLOCO A"/>
    <n v="101"/>
    <s v="FORMOSA"/>
    <s v="ISABELLA SOBRAL GOMES"/>
    <s v="&quot;03564852182&quot;"/>
    <x v="1"/>
    <x v="81"/>
    <s v="Não"/>
    <s v="Não"/>
    <s v="Não"/>
    <s v="Não"/>
    <s v="Não"/>
    <s v="Não"/>
    <s v="Não"/>
    <n v="160406.56"/>
    <n v="765"/>
    <n v="0"/>
    <n v="146248.56"/>
    <n v="14089"/>
    <n v="0"/>
    <n v="160337.56"/>
    <n v="0"/>
    <n v="0"/>
    <m/>
    <n v="8787722742863"/>
    <s v="Contrato Adimplente"/>
    <m/>
    <d v="2025-05-07T00:00:00"/>
    <n v="3042.04"/>
    <d v="2025-03-26T00:00:00"/>
    <x v="2"/>
    <d v="2025-03-12T00:00:00"/>
    <m/>
    <m/>
    <m/>
    <m/>
    <s v="Endy Carvalho Consultoria imobiliária"/>
    <m/>
    <m/>
    <m/>
    <d v="2026-03-16T00:00:00"/>
    <d v="2026-03-16T00:00:00"/>
    <s v="VENDA FINALIZADA"/>
    <d v="2025-02-26T00:00:00"/>
    <n v="34960"/>
    <n v="219932.94"/>
    <m/>
    <s v="FSA011"/>
    <n v="34960"/>
    <m/>
    <s v="Cabeceiras"/>
    <s v="Goiás"/>
    <n v="5561999593607"/>
    <s v="RUA NICOLAU DE LIMA Q 07"/>
    <n v="73870000"/>
    <s v="PARQUE SAO JOAO"/>
    <s v="isabellasog@outlook.com"/>
    <m/>
    <n v="2620.1"/>
    <m/>
    <m/>
    <m/>
    <m/>
    <n v="4215"/>
    <n v="6487"/>
    <s v="Farmacêutico"/>
    <d v="2025-02-26T00:00:00"/>
    <n v="897.48"/>
    <m/>
    <m/>
    <m/>
    <s v="MP147560"/>
    <d v="2025-02-26T00:00:00"/>
    <m/>
    <m/>
    <d v="2025-03-12T00:00:00"/>
    <s v="Sim"/>
    <n v="975"/>
    <d v="2025-02-26T00:00:00"/>
    <d v="2025-03-19T00:00:00"/>
    <m/>
    <d v="2025-03-24T00:00:00"/>
    <d v="2025-04-09T00:00:00"/>
    <m/>
    <d v="2025-02-26T00:00:00"/>
    <d v="2025-04-10T00:00:00"/>
    <d v="2025-03-12T00:00:00"/>
    <d v="2025-06-02T00:00:00"/>
    <d v="2025-03-26T00:00:00"/>
    <m/>
    <d v="2025-03-13T00:00:00"/>
    <d v="2025-03-25T00:00:00"/>
    <m/>
    <d v="2025-04-03T00:00:00"/>
    <d v="2025-06-30T00:00:00"/>
    <d v="2025-03-25T00:00:00"/>
    <m/>
    <s v="Sim"/>
    <m/>
    <m/>
    <d v="2025-03-25T00:00:00"/>
    <m/>
    <d v="2025-03-12T00:00:00"/>
    <d v="2025-03-25T00:00:00"/>
    <d v="2025-05-08T00:00:00"/>
    <m/>
    <m/>
    <d v="2025-05-12T00:00:00"/>
    <d v="2025-03-13T00:00:00"/>
    <d v="2025-07-01T00:00:00"/>
    <d v="2025-08-20T00:00:00"/>
    <d v="2025-09-18T00:00:00"/>
    <d v="2026-03-03T00:00:00"/>
    <d v="2025-03-25T00:00:00"/>
    <d v="2026-03-03T00:00:00"/>
    <m/>
    <m/>
    <m/>
    <m/>
    <m/>
    <m/>
    <m/>
    <m/>
    <n v="1069"/>
    <m/>
    <s v="certidão de debitos municipais positiva"/>
    <m/>
    <m/>
    <m/>
    <n v="1967.29"/>
    <s v="VENDA SEM SINAL"/>
    <s v="Não tem"/>
    <s v="AGUARDANDO CADASTRO"/>
    <s v="AGUARDANDO ENVIO PARA CONFORMIDADE"/>
    <s v="FINALIZADO - SEM FIADOR"/>
    <s v="SIM"/>
  </r>
  <r>
    <n v="4297"/>
    <x v="0"/>
    <n v="5225"/>
    <x v="14"/>
    <s v="Etapa Unica"/>
    <s v="BLOCO D"/>
    <n v="202"/>
    <s v="FORMOSA"/>
    <s v="WANDO DA SILVA PEREIRA"/>
    <s v="&quot;09117594170&quot;"/>
    <x v="10"/>
    <x v="16"/>
    <s v="Não"/>
    <s v="Não"/>
    <s v="Não"/>
    <s v="Não"/>
    <s v="Não"/>
    <s v="Não"/>
    <s v="Não"/>
    <n v="157353.66"/>
    <n v="0"/>
    <n v="0"/>
    <n v="0"/>
    <n v="0"/>
    <n v="0"/>
    <n v="0"/>
    <n v="0"/>
    <n v="0"/>
    <m/>
    <m/>
    <s v="Contrato Adimplente"/>
    <m/>
    <d v="2025-04-28T00:00:00"/>
    <n v="3453.24"/>
    <d v="2025-03-20T00:00:00"/>
    <x v="2"/>
    <d v="2025-03-12T00:00:00"/>
    <m/>
    <m/>
    <m/>
    <m/>
    <s v="CAIXA CREDFÁCIL"/>
    <m/>
    <m/>
    <m/>
    <d v="2025-10-14T00:00:00"/>
    <d v="2025-10-14T00:00:00"/>
    <s v="VENDA FINALIZADA"/>
    <d v="2025-02-19T00:00:00"/>
    <n v="34997"/>
    <n v="225000.06"/>
    <m/>
    <s v="FSA011"/>
    <n v="34997"/>
    <s v="FERNANDA DA SILVA PEREIRA - 06991565130,ISTEFANY DA SILVA LOPES - 08968369160"/>
    <s v="Formosa"/>
    <s v="Goiás"/>
    <n v="5561981772976"/>
    <s v="Rua Santos Dumont, Q 37 L 4"/>
    <n v="73807740"/>
    <s v="Jardim Califórnia"/>
    <s v="wando7005@gmail.com"/>
    <m/>
    <n v="4400"/>
    <m/>
    <m/>
    <m/>
    <m/>
    <n v="4175"/>
    <n v="6489"/>
    <s v="Garçon"/>
    <d v="2025-03-17T00:00:00"/>
    <m/>
    <m/>
    <s v="sim"/>
    <m/>
    <s v="MP147561"/>
    <d v="2025-03-18T00:00:00"/>
    <m/>
    <m/>
    <d v="2025-03-13T00:00:00"/>
    <s v="Sim"/>
    <m/>
    <d v="2025-03-18T00:00:00"/>
    <m/>
    <m/>
    <m/>
    <d v="2025-03-28T00:00:00"/>
    <m/>
    <d v="2025-03-21T00:00:00"/>
    <d v="2025-03-31T00:00:00"/>
    <d v="2025-03-13T00:00:00"/>
    <d v="2025-04-01T00:00:00"/>
    <d v="2025-03-21T00:00:00"/>
    <m/>
    <d v="2025-03-14T00:00:00"/>
    <d v="2025-03-13T00:00:00"/>
    <m/>
    <d v="2025-03-25T00:00:00"/>
    <d v="2025-05-07T00:00:00"/>
    <d v="2025-03-13T00:00:00"/>
    <m/>
    <s v="Sim"/>
    <m/>
    <m/>
    <m/>
    <m/>
    <d v="2025-03-21T00:00:00"/>
    <m/>
    <d v="2025-04-28T00:00:00"/>
    <m/>
    <m/>
    <d v="2025-04-30T00:00:00"/>
    <d v="2025-03-11T00:00:00"/>
    <d v="2025-05-09T00:00:00"/>
    <d v="2025-06-24T00:00:00"/>
    <d v="2025-07-24T00:00:00"/>
    <d v="2025-08-12T00:00:00"/>
    <d v="2025-03-13T00:00:00"/>
    <d v="2025-08-20T00:00:00"/>
    <m/>
    <m/>
    <m/>
    <m/>
    <m/>
    <m/>
    <m/>
    <m/>
    <n v="948"/>
    <m/>
    <s v="certidão de debitos municipais positiva"/>
    <m/>
    <m/>
    <m/>
    <n v="1867.62"/>
    <s v="VENDA SEM SINAL"/>
    <s v="Não tem"/>
    <m/>
    <m/>
    <m/>
    <s v="SIM"/>
  </r>
  <r>
    <n v="4298"/>
    <x v="2"/>
    <n v="5274"/>
    <x v="5"/>
    <s v="Etapa Unica"/>
    <s v="BLOCO E"/>
    <n v="201"/>
    <s v="ÁGUAS LINDAS"/>
    <s v="ELAINE CRISTINA DA SILVA  ALMEIDA"/>
    <s v="&quot;41074444817&quot;"/>
    <x v="3"/>
    <x v="85"/>
    <s v="Não"/>
    <s v="Não"/>
    <s v="Não"/>
    <s v="Sim"/>
    <s v="Sim"/>
    <s v="Não"/>
    <s v="Não"/>
    <n v="155463.32999999999"/>
    <n v="640.16"/>
    <n v="0"/>
    <n v="121766.52"/>
    <n v="33545"/>
    <n v="0"/>
    <n v="155311.51999999999"/>
    <n v="0"/>
    <n v="0"/>
    <m/>
    <n v="8787722702209"/>
    <s v="Contrato Adimplente"/>
    <m/>
    <d v="2025-04-03T00:00:00"/>
    <n v="2995.17"/>
    <d v="2025-03-21T00:00:00"/>
    <x v="2"/>
    <d v="2025-03-13T00:00:00"/>
    <m/>
    <m/>
    <m/>
    <m/>
    <s v="Endy Carvalho Consultoria imobiliária"/>
    <m/>
    <m/>
    <m/>
    <d v="2025-04-04T00:00:00"/>
    <d v="2025-04-10T00:00:00"/>
    <s v="VENDA FINALIZADA"/>
    <d v="2025-03-14T00:00:00"/>
    <n v="35029"/>
    <n v="209105.92000000001"/>
    <m/>
    <s v="AGL29"/>
    <n v="35029"/>
    <m/>
    <s v="Brasília"/>
    <s v="Distrito Federal"/>
    <n v="5561998285766"/>
    <s v="CLN 412 BL B"/>
    <n v="70867520"/>
    <s v="ASA NORTE"/>
    <s v="elainechristina9@gmail.com"/>
    <m/>
    <n v="2133.85"/>
    <d v="2025-06-01T00:00:00"/>
    <m/>
    <m/>
    <m/>
    <n v="3384"/>
    <n v="6491"/>
    <s v="Cozinheiro"/>
    <d v="2025-03-05T00:00:00"/>
    <n v="828.64"/>
    <d v="2025-03-24T00:00:00"/>
    <m/>
    <d v="2025-03-28T00:00:00"/>
    <s v="MP423385"/>
    <d v="2025-03-05T00:00:00"/>
    <d v="2025-03-24T00:00:00"/>
    <s v="AC005354103"/>
    <d v="2025-03-12T00:00:00"/>
    <s v="Sim"/>
    <n v="39374"/>
    <d v="2025-03-05T00:00:00"/>
    <m/>
    <m/>
    <m/>
    <d v="2025-03-28T00:00:00"/>
    <m/>
    <d v="2025-03-05T00:00:00"/>
    <d v="2025-03-31T00:00:00"/>
    <d v="2025-03-13T00:00:00"/>
    <d v="2025-04-01T00:00:00"/>
    <d v="2025-03-21T00:00:00"/>
    <m/>
    <d v="2025-03-14T00:00:00"/>
    <d v="2025-03-17T00:00:00"/>
    <m/>
    <d v="2025-03-21T00:00:00"/>
    <m/>
    <d v="2025-03-17T00:00:00"/>
    <d v="2025-04-03T00:00:00"/>
    <s v="Sim"/>
    <m/>
    <m/>
    <m/>
    <m/>
    <d v="2025-03-11T00:00:00"/>
    <m/>
    <d v="2025-04-03T00:00:00"/>
    <m/>
    <m/>
    <d v="2025-04-04T00:00:00"/>
    <d v="2025-03-13T00:00:00"/>
    <m/>
    <m/>
    <m/>
    <m/>
    <d v="2025-03-17T00:00:00"/>
    <m/>
    <m/>
    <m/>
    <m/>
    <m/>
    <m/>
    <m/>
    <d v="2025-03-21T00:00:00"/>
    <m/>
    <n v="39409"/>
    <m/>
    <s v="Demora para registro por conta de credito onr"/>
    <m/>
    <m/>
    <m/>
    <n v="4105.57"/>
    <s v="VENDA SEM SINAL"/>
    <s v="Não tem"/>
    <s v="CADASTRO VALIDADO"/>
    <s v="FINALIZADO"/>
    <s v="FINALIZADO - SEM FIADOR"/>
    <s v="SIM"/>
  </r>
  <r>
    <n v="4299"/>
    <x v="0"/>
    <n v="5281"/>
    <x v="14"/>
    <s v="Etapa Unica"/>
    <s v="BLOCO I"/>
    <n v="301"/>
    <s v="FORMOSA"/>
    <s v="DIENE GONÇALVES DA SILVA"/>
    <s v="&quot;04972850108&quot;"/>
    <x v="1"/>
    <x v="15"/>
    <s v="Não"/>
    <s v="Não"/>
    <s v="Não"/>
    <s v="Não"/>
    <s v="Não"/>
    <s v="Não"/>
    <s v="Não"/>
    <n v="159267.09"/>
    <n v="714"/>
    <n v="0"/>
    <n v="136225.17000000001"/>
    <n v="4397"/>
    <n v="0"/>
    <n v="140622.17000000001"/>
    <n v="0"/>
    <n v="0"/>
    <m/>
    <n v="8787722718792"/>
    <s v="Contrato Adimplente"/>
    <m/>
    <d v="2025-04-08T00:00:00"/>
    <n v="3042.04"/>
    <d v="2025-03-18T00:00:00"/>
    <x v="2"/>
    <d v="2025-03-13T00:00:00"/>
    <m/>
    <m/>
    <m/>
    <m/>
    <s v="Endy Carvalho Consultoria imobiliária"/>
    <m/>
    <m/>
    <m/>
    <d v="2025-10-14T00:00:00"/>
    <d v="2025-10-14T00:00:00"/>
    <s v="VENDA FINALIZADA"/>
    <d v="2025-03-14T00:00:00"/>
    <n v="35030"/>
    <n v="220000"/>
    <m/>
    <s v="FSA011"/>
    <n v="35030"/>
    <s v="JOÃO PEDRO SANTOS BORGES - 05084783162"/>
    <s v="Formosa"/>
    <s v="Goiás"/>
    <n v="5561998343902"/>
    <s v="RUA 10 A, QUADRA 33, SETOR C"/>
    <n v="73808867"/>
    <s v="SETOR BELA VISTA"/>
    <s v="dieneg3@gmail.com"/>
    <m/>
    <n v="2600"/>
    <m/>
    <m/>
    <m/>
    <m/>
    <n v="4095"/>
    <n v="6492"/>
    <s v="Autônomo(a)"/>
    <d v="2025-03-17T00:00:00"/>
    <n v="899.96"/>
    <m/>
    <s v="sim"/>
    <m/>
    <s v="MP147562"/>
    <d v="2025-03-17T00:00:00"/>
    <d v="2025-03-21T00:00:00"/>
    <m/>
    <d v="2025-03-13T00:00:00"/>
    <s v="Sim"/>
    <n v="863"/>
    <d v="2025-03-17T00:00:00"/>
    <d v="2025-03-14T00:00:00"/>
    <m/>
    <d v="2025-03-14T00:00:00"/>
    <d v="2025-04-01T00:00:00"/>
    <m/>
    <d v="2025-03-18T00:00:00"/>
    <d v="2025-04-02T00:00:00"/>
    <d v="2025-03-13T00:00:00"/>
    <d v="2025-04-01T00:00:00"/>
    <d v="2025-03-21T00:00:00"/>
    <m/>
    <d v="2025-03-14T00:00:00"/>
    <d v="2025-03-17T00:00:00"/>
    <m/>
    <d v="2025-03-25T00:00:00"/>
    <d v="2025-05-07T00:00:00"/>
    <d v="2025-03-17T00:00:00"/>
    <m/>
    <s v="Sim"/>
    <m/>
    <m/>
    <d v="2025-03-17T00:00:00"/>
    <m/>
    <d v="2025-03-19T00:00:00"/>
    <d v="2025-03-17T00:00:00"/>
    <d v="2025-04-08T00:00:00"/>
    <m/>
    <m/>
    <d v="2025-04-09T00:00:00"/>
    <d v="2025-03-13T00:00:00"/>
    <d v="2025-05-09T00:00:00"/>
    <d v="2025-06-10T00:00:00"/>
    <d v="2025-07-24T00:00:00"/>
    <d v="2025-08-12T00:00:00"/>
    <d v="2025-03-17T00:00:00"/>
    <d v="2025-08-20T00:00:00"/>
    <m/>
    <m/>
    <m/>
    <m/>
    <m/>
    <m/>
    <m/>
    <m/>
    <n v="956"/>
    <m/>
    <m/>
    <m/>
    <m/>
    <m/>
    <n v="1984.4"/>
    <s v="COMPROVANTE ANEXADO EM RESERVA"/>
    <s v="Pago"/>
    <m/>
    <m/>
    <m/>
    <s v="SIM"/>
  </r>
  <r>
    <n v="4300"/>
    <x v="0"/>
    <n v="5279"/>
    <x v="14"/>
    <s v="Etapa Unica"/>
    <s v="BLOCO I"/>
    <n v="303"/>
    <s v="FORMOSA"/>
    <s v="RONI RODRIGUES DOS SANTOS"/>
    <s v="&quot;10276310101&quot;"/>
    <x v="0"/>
    <x v="40"/>
    <s v="Não"/>
    <s v="Não"/>
    <s v="Não"/>
    <s v="Não"/>
    <s v="Não"/>
    <s v="Não"/>
    <s v="Não"/>
    <n v="157129.34"/>
    <n v="0"/>
    <n v="0"/>
    <n v="0"/>
    <n v="0"/>
    <n v="0"/>
    <n v="0"/>
    <n v="0"/>
    <n v="0"/>
    <m/>
    <m/>
    <s v="Contrato Adimplente"/>
    <m/>
    <d v="2025-04-08T00:00:00"/>
    <n v="3042.04"/>
    <d v="2025-03-17T00:00:00"/>
    <x v="2"/>
    <d v="2025-03-13T00:00:00"/>
    <m/>
    <m/>
    <m/>
    <m/>
    <s v="CAIXA CREDFÁCIL"/>
    <m/>
    <m/>
    <m/>
    <d v="2025-10-14T00:00:00"/>
    <d v="2025-10-14T00:00:00"/>
    <s v="VENDA FINALIZADA"/>
    <d v="2025-03-14T00:00:00"/>
    <n v="35049"/>
    <n v="229937.34"/>
    <m/>
    <s v="FSA011"/>
    <n v="35049"/>
    <s v="RONEY RODRIGUES DOS SANTOS - 09136619108"/>
    <s v="Formosa"/>
    <s v="Goiás"/>
    <n v="5561999279612"/>
    <s v="Rua 7 QD 58"/>
    <n v="73808340"/>
    <s v="Parque Vila Verde"/>
    <s v="roninhoaf@gmail.com"/>
    <m/>
    <n v="2800"/>
    <m/>
    <m/>
    <m/>
    <m/>
    <n v="4097"/>
    <n v="6494"/>
    <s v="Auxiliar"/>
    <d v="2025-03-14T00:00:00"/>
    <n v="883.48"/>
    <m/>
    <s v="sim"/>
    <m/>
    <s v="MP147563"/>
    <d v="2025-03-14T00:00:00"/>
    <d v="2025-03-21T00:00:00"/>
    <m/>
    <d v="2025-03-13T00:00:00"/>
    <s v="Sim"/>
    <s v="865 867 869"/>
    <d v="2025-03-14T00:00:00"/>
    <m/>
    <m/>
    <m/>
    <d v="2025-04-01T00:00:00"/>
    <m/>
    <d v="2025-03-17T00:00:00"/>
    <d v="2025-04-02T00:00:00"/>
    <d v="2025-03-13T00:00:00"/>
    <d v="2025-04-01T00:00:00"/>
    <d v="2025-03-21T00:00:00"/>
    <m/>
    <d v="2025-03-14T00:00:00"/>
    <d v="2025-03-14T00:00:00"/>
    <m/>
    <d v="2025-03-25T00:00:00"/>
    <d v="2025-05-07T00:00:00"/>
    <d v="2025-03-14T00:00:00"/>
    <m/>
    <s v="Sim"/>
    <m/>
    <m/>
    <m/>
    <m/>
    <d v="2025-03-18T00:00:00"/>
    <m/>
    <d v="2025-04-07T00:00:00"/>
    <m/>
    <m/>
    <d v="2025-04-09T00:00:00"/>
    <d v="2025-03-13T00:00:00"/>
    <d v="2025-05-09T00:00:00"/>
    <d v="2025-06-10T00:00:00"/>
    <d v="2025-07-24T00:00:00"/>
    <d v="2025-08-12T00:00:00"/>
    <m/>
    <d v="2025-08-20T00:00:00"/>
    <m/>
    <m/>
    <m/>
    <m/>
    <m/>
    <m/>
    <m/>
    <m/>
    <n v="950"/>
    <m/>
    <m/>
    <m/>
    <m/>
    <m/>
    <n v="1999.75"/>
    <s v="VENDA SEM SINAL"/>
    <s v="Não tem"/>
    <m/>
    <s v="FINALIZADO"/>
    <m/>
    <s v="SIM"/>
  </r>
  <r>
    <n v="4301"/>
    <x v="2"/>
    <n v="5275"/>
    <x v="5"/>
    <s v="Etapa Unica"/>
    <s v="BLOCO J"/>
    <n v="1"/>
    <s v="ÁGUAS LINDAS"/>
    <s v="THALIA OLIVEIRA DE SOUSA"/>
    <s v="&quot;05886874135&quot;"/>
    <x v="3"/>
    <x v="83"/>
    <s v="Não"/>
    <s v="Não"/>
    <s v="Não"/>
    <s v="Sim"/>
    <s v="Sim"/>
    <s v="Não"/>
    <s v="Não"/>
    <n v="166507.82999999999"/>
    <n v="683.04"/>
    <n v="0"/>
    <n v="138610.82999999999"/>
    <n v="27897"/>
    <n v="0"/>
    <n v="166507.82999999999"/>
    <n v="0"/>
    <n v="0"/>
    <m/>
    <n v="8787722715734"/>
    <s v="Contrato Adimplente"/>
    <m/>
    <d v="2025-03-28T00:00:00"/>
    <n v="2995.17"/>
    <d v="2025-03-18T00:00:00"/>
    <x v="2"/>
    <d v="2025-03-13T00:00:00"/>
    <m/>
    <m/>
    <m/>
    <m/>
    <s v="Endy Carvalho Consultoria imobiliária"/>
    <m/>
    <m/>
    <m/>
    <d v="2025-03-31T00:00:00"/>
    <d v="2025-05-28T00:00:00"/>
    <s v="VENDA FINALIZADA"/>
    <d v="2025-03-14T00:00:00"/>
    <n v="35048"/>
    <n v="222707.83"/>
    <m/>
    <s v="AGL29"/>
    <n v="35048"/>
    <m/>
    <s v="Samambaia"/>
    <s v="Distrito Federal"/>
    <n v="5561986396602"/>
    <s v="QR 604 CJ 12"/>
    <n v="72322113"/>
    <s v="SAMAMBAIA NORTE"/>
    <s v="thalya603@hotmail.com"/>
    <m/>
    <n v="2276.79"/>
    <d v="2025-08-30T00:00:00"/>
    <m/>
    <m/>
    <m/>
    <n v="3470"/>
    <n v="6493"/>
    <s v="Auxiliar"/>
    <d v="2025-03-06T00:00:00"/>
    <n v="896.28"/>
    <d v="2025-03-21T00:00:00"/>
    <m/>
    <d v="2025-03-25T00:00:00"/>
    <s v="MP423386"/>
    <d v="2025-03-06T00:00:00"/>
    <d v="2025-03-19T00:00:00"/>
    <s v="AC005312173"/>
    <d v="2025-03-13T00:00:00"/>
    <s v="Sim"/>
    <n v="39372"/>
    <d v="2025-03-06T00:00:00"/>
    <m/>
    <m/>
    <m/>
    <d v="2025-03-24T00:00:00"/>
    <m/>
    <d v="2025-03-06T00:00:00"/>
    <d v="2025-03-24T00:00:00"/>
    <d v="2025-03-13T00:00:00"/>
    <d v="2025-04-01T00:00:00"/>
    <d v="2025-03-19T00:00:00"/>
    <m/>
    <d v="2025-03-14T00:00:00"/>
    <d v="2025-03-14T00:00:00"/>
    <m/>
    <d v="2025-03-20T00:00:00"/>
    <d v="2025-05-06T00:00:00"/>
    <d v="2025-03-14T00:00:00"/>
    <d v="2025-03-27T00:00:00"/>
    <s v="Sim"/>
    <d v="2025-03-27T00:00:00"/>
    <m/>
    <m/>
    <d v="2025-03-27T00:00:00"/>
    <d v="2025-03-12T00:00:00"/>
    <m/>
    <d v="2025-03-28T00:00:00"/>
    <m/>
    <m/>
    <d v="2025-03-31T00:00:00"/>
    <d v="2025-03-13T00:00:00"/>
    <d v="2025-05-06T00:00:00"/>
    <d v="2025-05-18T00:00:00"/>
    <d v="2025-05-26T00:00:00"/>
    <m/>
    <d v="2025-03-14T00:00:00"/>
    <m/>
    <m/>
    <m/>
    <m/>
    <m/>
    <m/>
    <m/>
    <m/>
    <m/>
    <n v="39370"/>
    <m/>
    <m/>
    <m/>
    <m/>
    <m/>
    <n v="4305.57"/>
    <s v="VENDA SEM SINAL"/>
    <s v="Não tem"/>
    <s v="CADASTRO VALIDADO"/>
    <s v="FINALIZADO"/>
    <s v="FINALIZADO - SEM FIADOR"/>
    <s v="SIM"/>
  </r>
  <r>
    <n v="4302"/>
    <x v="0"/>
    <n v="5306"/>
    <x v="13"/>
    <s v="Etapa Unica"/>
    <s v="BLOCO A"/>
    <n v="3"/>
    <s v="ÁGUAS LINDAS"/>
    <s v="GISSIENE CARVALHO DA COSTA"/>
    <s v="&quot;06668993559&quot;"/>
    <x v="11"/>
    <x v="44"/>
    <s v="Não"/>
    <s v="Não"/>
    <s v="Não"/>
    <s v="Sim"/>
    <s v="Sim"/>
    <s v="Não"/>
    <s v="Não"/>
    <n v="150891.89000000001"/>
    <n v="494.4"/>
    <n v="0"/>
    <n v="95893.97"/>
    <n v="55000"/>
    <n v="0"/>
    <n v="150893.97"/>
    <n v="0"/>
    <n v="0"/>
    <m/>
    <n v="8787722763593"/>
    <s v="Contrato Inadimplente"/>
    <m/>
    <d v="2025-04-08T00:00:00"/>
    <n v="2592.25"/>
    <d v="2025-03-21T00:00:00"/>
    <x v="2"/>
    <d v="2025-03-17T00:00:00"/>
    <m/>
    <m/>
    <m/>
    <m/>
    <s v="Endy Carvalho Consultoria imobiliária"/>
    <m/>
    <m/>
    <m/>
    <d v="2026-01-26T00:00:00"/>
    <d v="2026-01-26T00:00:00"/>
    <s v="VENDA FINALIZADA"/>
    <d v="2025-03-18T00:00:00"/>
    <n v="35078"/>
    <n v="205000.05"/>
    <m/>
    <s v="AGL30 -"/>
    <n v="35078"/>
    <m/>
    <s v="Águas Lindas de Goiás"/>
    <s v="Goiás"/>
    <n v="5561998212530"/>
    <s v="Q. 20"/>
    <n v="72910000"/>
    <s v="JARDIM SOL NASCENTE"/>
    <s v="Gissienecarvalhodacosta03@gmail.com"/>
    <m/>
    <n v="1648"/>
    <d v="2025-09-09T00:00:00"/>
    <m/>
    <m/>
    <m/>
    <n v="3877"/>
    <n v="6495"/>
    <s v="Atendente"/>
    <d v="2025-03-14T00:00:00"/>
    <n v="900"/>
    <d v="2025-03-28T00:00:00"/>
    <s v="sim"/>
    <d v="2025-03-26T00:00:00"/>
    <s v="MP147934"/>
    <d v="2025-03-14T00:00:00"/>
    <d v="2025-03-24T00:00:00"/>
    <s v="AC005378951"/>
    <d v="2025-03-15T00:00:00"/>
    <s v="Sim"/>
    <n v="38592"/>
    <d v="2025-03-14T00:00:00"/>
    <m/>
    <m/>
    <m/>
    <d v="2025-04-02T00:00:00"/>
    <m/>
    <d v="2025-03-14T00:00:00"/>
    <d v="2025-04-03T00:00:00"/>
    <d v="2025-03-17T00:00:00"/>
    <d v="2025-04-01T00:00:00"/>
    <d v="2025-03-25T00:00:00"/>
    <m/>
    <d v="2025-03-18T00:00:00"/>
    <d v="2025-03-20T00:00:00"/>
    <m/>
    <d v="2025-03-25T00:00:00"/>
    <d v="2025-04-08T00:00:00"/>
    <d v="2025-03-20T00:00:00"/>
    <d v="2025-04-07T00:00:00"/>
    <s v="Sim"/>
    <m/>
    <m/>
    <m/>
    <m/>
    <d v="2025-03-15T00:00:00"/>
    <m/>
    <d v="2025-04-08T00:00:00"/>
    <m/>
    <m/>
    <d v="2025-04-09T00:00:00"/>
    <d v="2025-03-17T00:00:00"/>
    <d v="2025-04-10T00:00:00"/>
    <d v="2025-06-18T00:00:00"/>
    <d v="2025-06-20T00:00:00"/>
    <d v="2026-01-08T00:00:00"/>
    <d v="2025-03-20T00:00:00"/>
    <d v="2026-01-08T00:00:00"/>
    <m/>
    <m/>
    <m/>
    <m/>
    <m/>
    <m/>
    <d v="2025-03-21T00:00:00"/>
    <m/>
    <n v="38656"/>
    <m/>
    <m/>
    <m/>
    <m/>
    <m/>
    <n v="4005.57"/>
    <s v="VENDA SEM SINAL"/>
    <s v="Não tem"/>
    <s v="CADASTRO VALIDADO"/>
    <s v="FINALIZADO"/>
    <s v="FINALIZADO - SEM FIADOR"/>
    <s v="SIM"/>
  </r>
  <r>
    <n v="4303"/>
    <x v="0"/>
    <n v="5297"/>
    <x v="14"/>
    <s v="Etapa Unica"/>
    <s v="BLOCO A"/>
    <n v="1"/>
    <s v="FORMOSA"/>
    <s v="BRUNNA MONTEIRO ARAUJO"/>
    <s v="&quot;02245138180&quot;"/>
    <x v="1"/>
    <x v="15"/>
    <s v="Não"/>
    <s v="Não"/>
    <s v="Não"/>
    <s v="Não"/>
    <s v="Não"/>
    <s v="Não"/>
    <s v="Não"/>
    <n v="164200"/>
    <n v="1068.67"/>
    <n v="0"/>
    <n v="168000"/>
    <n v="543"/>
    <n v="0"/>
    <n v="168543"/>
    <n v="0"/>
    <n v="0"/>
    <m/>
    <n v="8787722738360"/>
    <s v="Contrato Adimplente"/>
    <m/>
    <d v="2025-05-05T00:00:00"/>
    <n v="3439.21"/>
    <d v="2025-03-25T00:00:00"/>
    <x v="2"/>
    <d v="2025-03-17T00:00:00"/>
    <m/>
    <m/>
    <m/>
    <m/>
    <s v="Endy Carvalho Consultoria imobiliária"/>
    <m/>
    <m/>
    <m/>
    <d v="2025-10-14T00:00:00"/>
    <d v="2025-10-14T00:00:00"/>
    <s v="VENDA FINALIZADA"/>
    <d v="2025-03-18T00:00:00"/>
    <n v="35080"/>
    <n v="252350.4"/>
    <m/>
    <s v="FSA011"/>
    <n v="35080"/>
    <s v="CRISTIANE DE SOUSA MONTEIRO - 93160194191"/>
    <s v="Formosa"/>
    <s v="Goiás"/>
    <n v="5561998472116"/>
    <s v="RUA F, Q. 58, L. 36"/>
    <n v="73808080"/>
    <s v="PARQUE DA COLINA"/>
    <s v="brunnamonteiromonteiro@gmail.com"/>
    <m/>
    <n v="2762.74"/>
    <d v="2025-07-21T00:00:00"/>
    <m/>
    <m/>
    <m/>
    <n v="4211"/>
    <n v="6497"/>
    <s v="Auxiliar"/>
    <d v="2025-03-24T00:00:00"/>
    <n v="897.48"/>
    <m/>
    <s v="sim"/>
    <m/>
    <s v="MP147564"/>
    <d v="2025-03-24T00:00:00"/>
    <m/>
    <m/>
    <d v="2025-03-17T00:00:00"/>
    <s v="Sim"/>
    <n v="965"/>
    <d v="2025-03-24T00:00:00"/>
    <m/>
    <m/>
    <m/>
    <d v="2025-04-09T00:00:00"/>
    <m/>
    <d v="2025-03-24T00:00:00"/>
    <d v="2025-04-10T00:00:00"/>
    <d v="2025-03-18T00:00:00"/>
    <d v="2025-06-02T00:00:00"/>
    <d v="2025-03-26T00:00:00"/>
    <m/>
    <d v="2025-03-18T00:00:00"/>
    <d v="2025-03-18T00:00:00"/>
    <m/>
    <d v="2025-04-03T00:00:00"/>
    <d v="2025-06-30T00:00:00"/>
    <d v="2025-03-18T00:00:00"/>
    <m/>
    <s v="Sim"/>
    <d v="2025-04-15T00:00:00"/>
    <m/>
    <d v="2025-03-24T00:00:00"/>
    <d v="2025-04-25T00:00:00"/>
    <d v="2025-03-20T00:00:00"/>
    <d v="2025-03-24T00:00:00"/>
    <d v="2025-05-06T00:00:00"/>
    <m/>
    <m/>
    <d v="2025-05-07T00:00:00"/>
    <d v="2025-03-15T00:00:00"/>
    <d v="2025-07-01T00:00:00"/>
    <d v="2025-07-28T00:00:00"/>
    <d v="2025-08-04T00:00:00"/>
    <d v="2025-08-12T00:00:00"/>
    <d v="2025-03-18T00:00:00"/>
    <d v="2025-08-20T00:00:00"/>
    <m/>
    <m/>
    <m/>
    <m/>
    <m/>
    <m/>
    <m/>
    <m/>
    <n v="1063"/>
    <m/>
    <s v="certidão de debitos municipais positiva"/>
    <m/>
    <m/>
    <m/>
    <n v="1765.31"/>
    <s v="COMPROVANTE ANEXADO EM RESERVA"/>
    <s v="Pago"/>
    <m/>
    <m/>
    <m/>
    <s v="SIM"/>
  </r>
  <r>
    <n v="4304"/>
    <x v="0"/>
    <n v="5296"/>
    <x v="13"/>
    <s v="Etapa Unica"/>
    <s v="BLOCO E"/>
    <n v="4"/>
    <s v="ÁGUAS LINDAS"/>
    <s v="MARCO PAULO MELLO RIBEIRO DE OLIVEIRA"/>
    <s v="&quot;04534292112&quot;"/>
    <x v="7"/>
    <x v="91"/>
    <s v="Não"/>
    <s v="Não"/>
    <s v="Não"/>
    <s v="Sim"/>
    <s v="Sim"/>
    <s v="Não"/>
    <s v="Não"/>
    <n v="174854"/>
    <n v="1035.67"/>
    <n v="0"/>
    <n v="172000"/>
    <n v="2854"/>
    <n v="0"/>
    <n v="174854"/>
    <n v="0"/>
    <n v="0"/>
    <m/>
    <n v="8787722732043"/>
    <s v="Contrato Adimplente"/>
    <m/>
    <d v="2025-04-08T00:00:00"/>
    <n v="3412.84"/>
    <d v="2025-03-26T00:00:00"/>
    <x v="2"/>
    <d v="2025-03-17T00:00:00"/>
    <m/>
    <m/>
    <m/>
    <m/>
    <s v="Endy Carvalho Consultoria imobiliária"/>
    <s v="Endy Carvalho"/>
    <m/>
    <m/>
    <d v="2026-01-26T00:00:00"/>
    <d v="2026-01-26T00:00:00"/>
    <s v="VENDA FINALIZADA"/>
    <d v="2025-03-18T00:00:00"/>
    <n v="35079"/>
    <n v="226499"/>
    <m/>
    <s v="AGL30 -"/>
    <n v="35079"/>
    <m/>
    <s v="Águas Lindas de Goiás"/>
    <s v="Goiás"/>
    <n v="5561998806492"/>
    <s v="RUA 10 QUADRA 20"/>
    <n v="72910000"/>
    <s v="JARDIM PEROLA DA BARRAGEM I"/>
    <s v="mpmro@hotmail.com"/>
    <m/>
    <n v="3452.24"/>
    <d v="2025-09-01T00:00:00"/>
    <m/>
    <m/>
    <m/>
    <n v="3942"/>
    <n v="6496"/>
    <s v="Autônomo(a)"/>
    <d v="2025-03-11T00:00:00"/>
    <n v="891.23"/>
    <d v="2025-03-28T00:00:00"/>
    <s v="sim"/>
    <d v="2025-04-02T00:00:00"/>
    <s v="MP147932"/>
    <d v="2025-03-11T00:00:00"/>
    <d v="2025-03-26T00:00:00"/>
    <s v="AC005372190"/>
    <d v="2025-03-14T00:00:00"/>
    <s v="Sim"/>
    <n v="38608"/>
    <d v="2025-03-11T00:00:00"/>
    <m/>
    <m/>
    <m/>
    <d v="2025-03-31T00:00:00"/>
    <m/>
    <d v="2025-03-11T00:00:00"/>
    <d v="2025-04-02T00:00:00"/>
    <d v="2025-03-14T00:00:00"/>
    <d v="2025-04-01T00:00:00"/>
    <d v="2025-03-26T00:00:00"/>
    <m/>
    <d v="2025-03-17T00:00:00"/>
    <d v="2025-03-14T00:00:00"/>
    <m/>
    <d v="2025-03-26T00:00:00"/>
    <d v="2025-04-08T00:00:00"/>
    <d v="2025-03-14T00:00:00"/>
    <d v="2025-04-07T00:00:00"/>
    <s v="Sim"/>
    <m/>
    <m/>
    <m/>
    <m/>
    <d v="2025-03-15T00:00:00"/>
    <m/>
    <d v="2025-04-08T00:00:00"/>
    <m/>
    <m/>
    <d v="2025-04-09T00:00:00"/>
    <d v="2025-03-13T00:00:00"/>
    <d v="2025-04-10T00:00:00"/>
    <d v="2025-03-11T00:00:00"/>
    <d v="2025-07-17T00:00:00"/>
    <d v="2026-01-08T00:00:00"/>
    <d v="2025-03-14T00:00:00"/>
    <d v="2026-01-08T00:00:00"/>
    <m/>
    <m/>
    <m/>
    <m/>
    <m/>
    <m/>
    <m/>
    <m/>
    <n v="38646"/>
    <m/>
    <m/>
    <m/>
    <m/>
    <m/>
    <n v="4425.57"/>
    <s v="VENDA SEM SINAL"/>
    <s v="Não tem"/>
    <s v="CADASTRO VALIDADO"/>
    <s v="FINALIZADO"/>
    <s v="FINALIZADO - SEM FIADOR"/>
    <s v="SIM"/>
  </r>
  <r>
    <n v="4305"/>
    <x v="0"/>
    <n v="5284"/>
    <x v="5"/>
    <s v="Etapa Unica"/>
    <s v="BLOCO I"/>
    <n v="302"/>
    <s v="ÁGUAS LINDAS"/>
    <s v="ERIK DE JESUS SILVA"/>
    <s v="&quot;07142741511&quot;"/>
    <x v="2"/>
    <x v="75"/>
    <s v="Não"/>
    <s v="Não"/>
    <s v="Não"/>
    <s v="Sim"/>
    <s v="Sim"/>
    <s v="Não"/>
    <s v="Não"/>
    <n v="174023"/>
    <n v="1194.03"/>
    <n v="0"/>
    <n v="172000"/>
    <n v="2023"/>
    <n v="0"/>
    <n v="174023"/>
    <n v="0"/>
    <n v="0"/>
    <m/>
    <n v="8787722703701"/>
    <s v="Contrato Adimplente"/>
    <m/>
    <d v="2025-04-08T00:00:00"/>
    <n v="3412.84"/>
    <d v="2025-03-21T00:00:00"/>
    <x v="2"/>
    <d v="2025-03-17T00:00:00"/>
    <m/>
    <m/>
    <m/>
    <m/>
    <s v="Endy Carvalho Consultoria imobiliária"/>
    <m/>
    <m/>
    <m/>
    <d v="2026-01-26T00:00:00"/>
    <d v="2026-01-26T00:00:00"/>
    <s v="VENDA FINALIZADA"/>
    <d v="2025-03-18T00:00:00"/>
    <n v="35091"/>
    <n v="219823"/>
    <m/>
    <s v="AGL29"/>
    <n v="35091"/>
    <m/>
    <s v="Valparaíso de Goiás"/>
    <s v="Goiás"/>
    <n v="5561992001353"/>
    <s v="RUA J, Q. U L. 1, S/N, APART - 202, BLOCO - L1"/>
    <n v="72874317"/>
    <s v="RESIO ANGRA DOS REIS"/>
    <s v="Erik.silva.silva09@gmail.com"/>
    <m/>
    <n v="3000"/>
    <d v="2025-09-02T00:00:00"/>
    <m/>
    <m/>
    <m/>
    <n v="3447"/>
    <n v="6498"/>
    <s v="Motorista"/>
    <d v="2025-03-08T00:00:00"/>
    <n v="891.23"/>
    <d v="2025-03-24T00:00:00"/>
    <s v="sim"/>
    <d v="2025-03-28T00:00:00"/>
    <s v="MP423387"/>
    <d v="2025-03-08T00:00:00"/>
    <d v="2025-03-24T00:00:00"/>
    <s v="AC005376781"/>
    <d v="2025-03-13T00:00:00"/>
    <s v="Sim"/>
    <n v="39376"/>
    <d v="2025-03-08T00:00:00"/>
    <m/>
    <m/>
    <m/>
    <d v="2025-04-01T00:00:00"/>
    <m/>
    <d v="2025-03-08T00:00:00"/>
    <d v="2025-04-03T00:00:00"/>
    <d v="2025-03-13T00:00:00"/>
    <d v="2025-04-01T00:00:00"/>
    <d v="2025-03-25T00:00:00"/>
    <m/>
    <d v="2025-03-14T00:00:00"/>
    <d v="2025-03-20T00:00:00"/>
    <m/>
    <d v="2025-03-25T00:00:00"/>
    <d v="2025-05-06T00:00:00"/>
    <d v="2025-03-20T00:00:00"/>
    <d v="2025-04-07T00:00:00"/>
    <s v="Sim"/>
    <m/>
    <m/>
    <m/>
    <m/>
    <d v="2025-03-14T00:00:00"/>
    <m/>
    <d v="2025-04-08T00:00:00"/>
    <m/>
    <m/>
    <d v="2025-04-09T00:00:00"/>
    <d v="2025-03-17T00:00:00"/>
    <d v="2025-05-06T00:00:00"/>
    <d v="2025-05-16T00:00:00"/>
    <d v="2025-05-26T00:00:00"/>
    <d v="2026-01-22T00:00:00"/>
    <d v="2025-03-20T00:00:00"/>
    <d v="2026-01-22T00:00:00"/>
    <m/>
    <m/>
    <m/>
    <m/>
    <m/>
    <m/>
    <d v="2025-03-21T00:00:00"/>
    <m/>
    <n v="39433"/>
    <m/>
    <m/>
    <m/>
    <m/>
    <m/>
    <n v="4405.57"/>
    <s v="VENDA SEM SINAL"/>
    <s v="Não tem"/>
    <s v="CONTRATO ASSINADO PELO CLIENTE"/>
    <s v="FINALIZADO"/>
    <s v="FINALIZADO - SEM FIADOR"/>
    <s v="SIM"/>
  </r>
  <r>
    <n v="4306"/>
    <x v="2"/>
    <n v="5312"/>
    <x v="7"/>
    <s v="Etapa Unica"/>
    <s v="BLOCO P"/>
    <s v="APTO 3"/>
    <s v="FORMOSA"/>
    <s v="MARIA JENEZILDA PEREIRA DA SILVA"/>
    <s v="&quot;01670776190&quot;"/>
    <x v="1"/>
    <x v="10"/>
    <s v="Não"/>
    <s v="Não"/>
    <s v="Não"/>
    <s v="Não"/>
    <s v="Não"/>
    <s v="Não"/>
    <s v="Não"/>
    <n v="161166.45000000001"/>
    <n v="789.23"/>
    <n v="0"/>
    <n v="145481.98000000001"/>
    <n v="13897"/>
    <n v="0"/>
    <n v="159378.98000000001"/>
    <n v="0"/>
    <n v="0"/>
    <m/>
    <n v="8787722779627"/>
    <s v="Contrato Adimplente"/>
    <m/>
    <d v="2025-05-05T00:00:00"/>
    <n v="3042.04"/>
    <d v="2025-03-27T00:00:00"/>
    <x v="2"/>
    <d v="2025-03-19T00:00:00"/>
    <m/>
    <m/>
    <m/>
    <m/>
    <s v="Endy Carvalho Consultoria imobiliária"/>
    <m/>
    <m/>
    <m/>
    <d v="2025-06-26T00:00:00"/>
    <d v="2025-11-17T00:00:00"/>
    <s v="VENDA FINALIZADA"/>
    <d v="2025-03-21T00:00:00"/>
    <n v="35300"/>
    <n v="235000.4"/>
    <m/>
    <s v="FSA010"/>
    <n v="35300"/>
    <s v="JOAO PAULO APARECIDO DE ALMEIDA VIEIRA - 06420573629"/>
    <s v="Formosa"/>
    <s v="Goiás"/>
    <n v="5538998477056"/>
    <s v="Rua 10A Q. 27 L. 01-A APART - 302, BLOCO - A"/>
    <n v="73808867"/>
    <s v="Setor Bela Vista"/>
    <s v="mariajenezildapereiradasilva@gmail.com"/>
    <m/>
    <n v="2630.82"/>
    <d v="2025-09-08T00:00:00"/>
    <m/>
    <m/>
    <m/>
    <n v="3829"/>
    <n v="6502"/>
    <s v="Cozinheiro"/>
    <d v="2025-03-20T00:00:00"/>
    <n v="889.9"/>
    <m/>
    <s v="sim"/>
    <m/>
    <s v="MP147566"/>
    <d v="2025-03-21T00:00:00"/>
    <m/>
    <m/>
    <d v="2025-03-20T00:00:00"/>
    <s v="Sim"/>
    <s v="3472 3474 3477"/>
    <d v="2025-03-21T00:00:00"/>
    <d v="2025-03-26T00:00:00"/>
    <m/>
    <d v="2025-03-26T00:00:00"/>
    <d v="2025-04-24T00:00:00"/>
    <m/>
    <d v="2025-03-24T00:00:00"/>
    <d v="2025-04-25T00:00:00"/>
    <d v="2025-03-20T00:00:00"/>
    <d v="2025-06-02T00:00:00"/>
    <d v="2025-04-01T00:00:00"/>
    <m/>
    <d v="2025-03-21T00:00:00"/>
    <d v="2025-03-27T00:00:00"/>
    <m/>
    <d v="2025-04-08T00:00:00"/>
    <d v="2025-06-30T00:00:00"/>
    <d v="2025-03-27T00:00:00"/>
    <m/>
    <s v="Sim"/>
    <m/>
    <m/>
    <d v="2025-03-27T00:00:00"/>
    <m/>
    <d v="2025-03-24T00:00:00"/>
    <d v="2025-03-27T00:00:00"/>
    <d v="2025-05-06T00:00:00"/>
    <m/>
    <m/>
    <d v="2025-05-07T00:00:00"/>
    <d v="2025-03-19T00:00:00"/>
    <d v="2025-07-01T00:00:00"/>
    <d v="2025-09-09T00:00:00"/>
    <d v="2025-11-17T00:00:00"/>
    <m/>
    <d v="2025-03-27T00:00:00"/>
    <m/>
    <m/>
    <m/>
    <m/>
    <m/>
    <m/>
    <m/>
    <m/>
    <m/>
    <n v="3538"/>
    <m/>
    <m/>
    <m/>
    <m/>
    <m/>
    <n v="1994.99"/>
    <m/>
    <s v="Pago"/>
    <m/>
    <m/>
    <m/>
    <s v="SIM"/>
  </r>
  <r>
    <n v="4307"/>
    <x v="2"/>
    <n v="5285"/>
    <x v="5"/>
    <s v="Etapa Unica"/>
    <s v="BLOCO E"/>
    <n v="2"/>
    <s v="ÁGUAS LINDAS"/>
    <s v="PEDRO HENRIQUE MIRANDA DA SILVA"/>
    <s v="&quot;07645417145&quot;"/>
    <x v="6"/>
    <x v="78"/>
    <s v="Não"/>
    <s v="Não"/>
    <s v="Não"/>
    <s v="Sim"/>
    <s v="Sim"/>
    <s v="Não"/>
    <s v="Não"/>
    <n v="165724.09"/>
    <n v="829.77"/>
    <n v="0"/>
    <n v="153934.49"/>
    <n v="12817"/>
    <n v="0"/>
    <n v="166751.49"/>
    <n v="0"/>
    <n v="0"/>
    <m/>
    <n v="8787722727694"/>
    <s v="Contrato Adimplente"/>
    <m/>
    <d v="2025-04-03T00:00:00"/>
    <n v="3412.84"/>
    <d v="2025-03-20T00:00:00"/>
    <x v="2"/>
    <d v="2025-03-19T00:00:00"/>
    <m/>
    <m/>
    <m/>
    <m/>
    <s v="SUPERA - CCA"/>
    <m/>
    <m/>
    <m/>
    <d v="2025-04-09T00:00:00"/>
    <d v="2025-05-28T00:00:00"/>
    <s v="VENDA FINALIZADA"/>
    <d v="2025-03-21T00:00:00"/>
    <n v="35297"/>
    <n v="226604.09"/>
    <m/>
    <s v="AGL29"/>
    <n v="35297"/>
    <m/>
    <s v="Águas Lindas de Goiás"/>
    <s v="Goiás"/>
    <n v="5561998412338"/>
    <s v="RUA 05 Q 108 LOTE 30"/>
    <n v="72235816"/>
    <s v="JARDIM PEROLA DA BARRAGEM II"/>
    <s v="pedrinsilva474@gmail.com"/>
    <m/>
    <n v="2765.91"/>
    <m/>
    <m/>
    <m/>
    <m/>
    <n v="3381"/>
    <n v="6499"/>
    <s v="Administrador"/>
    <d v="2025-03-18T00:00:00"/>
    <n v="987"/>
    <d v="2025-03-28T00:00:00"/>
    <m/>
    <d v="2025-04-01T00:00:00"/>
    <s v="MP424051"/>
    <d v="2025-03-18T00:00:00"/>
    <d v="2025-03-21T00:00:00"/>
    <s v="AC005354210"/>
    <d v="2025-03-17T00:00:00"/>
    <s v="Sim"/>
    <n v="39408"/>
    <d v="2025-03-18T00:00:00"/>
    <m/>
    <m/>
    <m/>
    <d v="2025-03-28T00:00:00"/>
    <m/>
    <d v="2025-03-18T00:00:00"/>
    <d v="2025-03-31T00:00:00"/>
    <d v="2025-03-17T00:00:00"/>
    <d v="2025-04-01T00:00:00"/>
    <d v="2025-03-20T00:00:00"/>
    <m/>
    <d v="2025-03-18T00:00:00"/>
    <d v="2025-03-20T00:00:00"/>
    <m/>
    <d v="2025-03-21T00:00:00"/>
    <d v="2025-05-06T00:00:00"/>
    <d v="2025-03-20T00:00:00"/>
    <d v="2025-04-03T00:00:00"/>
    <s v="Sim"/>
    <m/>
    <m/>
    <m/>
    <m/>
    <d v="2025-03-25T00:00:00"/>
    <m/>
    <d v="2025-04-03T00:00:00"/>
    <m/>
    <m/>
    <d v="2025-04-08T00:00:00"/>
    <d v="2025-03-17T00:00:00"/>
    <d v="2025-05-06T00:00:00"/>
    <d v="2025-05-22T00:00:00"/>
    <d v="2025-05-26T00:00:00"/>
    <m/>
    <d v="2025-03-19T00:00:00"/>
    <m/>
    <m/>
    <m/>
    <m/>
    <m/>
    <m/>
    <m/>
    <m/>
    <m/>
    <n v="39410"/>
    <m/>
    <s v="Estava sem saldo para pagamento"/>
    <m/>
    <m/>
    <m/>
    <n v="4305.57"/>
    <s v="VENDA SEM SINAL"/>
    <s v="Não tem"/>
    <s v="CADASTRO VALIDADO"/>
    <s v="FINALIZADO"/>
    <s v="FINALIZADO - SEM FIADOR"/>
    <s v="SIM"/>
  </r>
  <r>
    <n v="4308"/>
    <x v="0"/>
    <n v="5304"/>
    <x v="14"/>
    <s v="Etapa Unica"/>
    <s v="BLOCO I"/>
    <n v="203"/>
    <s v="FORMOSA"/>
    <s v="BRENDA CAROLINE COSTA DOS SANTOS"/>
    <s v="&quot;07879360140&quot;"/>
    <x v="1"/>
    <x v="21"/>
    <s v="Não"/>
    <s v="Não"/>
    <s v="Não"/>
    <s v="Não"/>
    <s v="Não"/>
    <s v="Não"/>
    <s v="Não"/>
    <n v="157480.95999999999"/>
    <n v="0"/>
    <n v="0"/>
    <n v="0"/>
    <n v="0"/>
    <n v="0"/>
    <n v="0"/>
    <n v="0"/>
    <n v="0"/>
    <m/>
    <m/>
    <s v="Contrato Adimplente"/>
    <m/>
    <d v="2025-04-28T00:00:00"/>
    <n v="3042.03"/>
    <d v="2025-03-26T00:00:00"/>
    <x v="2"/>
    <d v="2025-03-19T00:00:00"/>
    <m/>
    <m/>
    <m/>
    <m/>
    <s v="CAIXA CREDFÁCIL"/>
    <m/>
    <m/>
    <m/>
    <d v="2025-10-14T00:00:00"/>
    <d v="2025-10-14T00:00:00"/>
    <s v="VENDA FINALIZADA"/>
    <d v="2025-03-21T00:00:00"/>
    <n v="35299"/>
    <n v="221931.23"/>
    <m/>
    <s v="FSA011"/>
    <n v="35299"/>
    <m/>
    <s v="Cabeceiras"/>
    <s v="Goiás"/>
    <n v="556184075104"/>
    <s v="RUA FELIPE MARTINS Q 218 LOTE 18"/>
    <n v="73870000"/>
    <s v="SETOR MARIANO MACHADO"/>
    <s v="brenda08082002@gmail.com"/>
    <m/>
    <n v="2638.98"/>
    <m/>
    <m/>
    <m/>
    <m/>
    <n v="4093"/>
    <n v="6501"/>
    <s v="Atendente"/>
    <d v="2025-03-24T00:00:00"/>
    <n v="889.15"/>
    <m/>
    <s v="sim"/>
    <m/>
    <s v="MP147565"/>
    <d v="2025-03-24T00:00:00"/>
    <m/>
    <m/>
    <d v="2025-03-20T00:00:00"/>
    <s v="Sim"/>
    <n v="980"/>
    <d v="2025-03-24T00:00:00"/>
    <m/>
    <m/>
    <m/>
    <d v="2025-04-09T00:00:00"/>
    <m/>
    <d v="2025-03-24T00:00:00"/>
    <d v="2025-04-10T00:00:00"/>
    <d v="2025-03-20T00:00:00"/>
    <d v="2025-06-02T00:00:00"/>
    <d v="2025-03-27T00:00:00"/>
    <m/>
    <d v="2025-03-21T00:00:00"/>
    <d v="2025-03-24T00:00:00"/>
    <m/>
    <d v="2025-04-03T00:00:00"/>
    <d v="2025-06-30T00:00:00"/>
    <d v="2025-03-24T00:00:00"/>
    <m/>
    <s v="Sim"/>
    <m/>
    <m/>
    <m/>
    <m/>
    <d v="2025-03-24T00:00:00"/>
    <m/>
    <d v="2025-04-28T00:00:00"/>
    <m/>
    <m/>
    <d v="2025-04-30T00:00:00"/>
    <d v="2025-03-19T00:00:00"/>
    <d v="2025-07-01T00:00:00"/>
    <d v="2025-07-20T00:00:00"/>
    <d v="2025-07-24T00:00:00"/>
    <d v="2025-08-12T00:00:00"/>
    <d v="2025-03-21T00:00:00"/>
    <d v="2025-08-20T00:00:00"/>
    <m/>
    <m/>
    <m/>
    <m/>
    <m/>
    <m/>
    <m/>
    <m/>
    <n v="1061"/>
    <m/>
    <m/>
    <m/>
    <m/>
    <m/>
    <n v="2045.72"/>
    <m/>
    <s v="Pago"/>
    <m/>
    <m/>
    <m/>
    <s v="SIM"/>
  </r>
  <r>
    <n v="4309"/>
    <x v="0"/>
    <n v="5298"/>
    <x v="14"/>
    <s v="Etapa Unica"/>
    <s v="BLOCO B"/>
    <n v="2"/>
    <s v="FORMOSA"/>
    <s v="PEDRO HENRIQUE FREITAS"/>
    <s v="&quot;10712805117&quot;"/>
    <x v="0"/>
    <x v="57"/>
    <s v="Não"/>
    <s v="Não"/>
    <s v="Não"/>
    <s v="Não"/>
    <s v="Não"/>
    <s v="Não"/>
    <s v="Não"/>
    <n v="156339.07"/>
    <n v="0"/>
    <n v="0"/>
    <n v="0"/>
    <n v="0"/>
    <n v="0"/>
    <n v="0"/>
    <n v="0"/>
    <n v="0"/>
    <m/>
    <m/>
    <s v="Contrato Adimplente"/>
    <m/>
    <d v="2025-06-17T00:00:00"/>
    <n v="3079.9"/>
    <d v="2025-03-25T00:00:00"/>
    <x v="2"/>
    <d v="2025-03-20T00:00:00"/>
    <m/>
    <m/>
    <m/>
    <m/>
    <s v="CAIXA CREDFÁCIL"/>
    <m/>
    <m/>
    <m/>
    <d v="2025-10-14T00:00:00"/>
    <d v="2025-10-14T00:00:00"/>
    <s v="VENDA FINALIZADA"/>
    <d v="2025-03-21T00:00:00"/>
    <n v="35298"/>
    <n v="245000.67"/>
    <m/>
    <s v="FSA011"/>
    <n v="35298"/>
    <s v="ANITA GONCALVES DOS REIS - 16062892172"/>
    <s v="Formosa"/>
    <s v="Goiás"/>
    <n v="5561999650760"/>
    <s v="Rua 17 Q 37"/>
    <n v="73813240"/>
    <s v="Formosinha"/>
    <s v="pedrohenfre123@gmail.com"/>
    <m/>
    <n v="2350"/>
    <m/>
    <m/>
    <m/>
    <m/>
    <n v="4196"/>
    <n v="6500"/>
    <s v="Autônomo(a)"/>
    <d v="2025-03-21T00:00:00"/>
    <n v="879.94"/>
    <m/>
    <s v="sim"/>
    <m/>
    <s v="MP147567"/>
    <d v="2025-03-21T00:00:00"/>
    <m/>
    <m/>
    <d v="2025-03-20T00:00:00"/>
    <s v="Sim"/>
    <s v="959 961 963"/>
    <d v="2025-03-21T00:00:00"/>
    <m/>
    <m/>
    <m/>
    <d v="2025-04-24T00:00:00"/>
    <m/>
    <d v="2025-03-24T00:00:00"/>
    <d v="2025-04-25T00:00:00"/>
    <d v="2025-03-20T00:00:00"/>
    <d v="2025-06-02T00:00:00"/>
    <d v="2025-04-01T00:00:00"/>
    <m/>
    <d v="2025-03-21T00:00:00"/>
    <d v="2025-03-24T00:00:00"/>
    <m/>
    <d v="2025-04-15T00:00:00"/>
    <d v="2025-06-30T00:00:00"/>
    <d v="2025-03-24T00:00:00"/>
    <m/>
    <s v="Sim"/>
    <d v="2025-05-02T00:00:00"/>
    <m/>
    <m/>
    <d v="2025-06-12T00:00:00"/>
    <d v="2025-03-27T00:00:00"/>
    <m/>
    <d v="2025-06-17T00:00:00"/>
    <m/>
    <m/>
    <d v="2025-06-25T00:00:00"/>
    <d v="2025-03-20T00:00:00"/>
    <d v="2025-07-01T00:00:00"/>
    <d v="2025-07-20T00:00:00"/>
    <d v="2025-08-04T00:00:00"/>
    <d v="2025-08-12T00:00:00"/>
    <d v="2025-03-21T00:00:00"/>
    <d v="2025-08-20T00:00:00"/>
    <m/>
    <m/>
    <m/>
    <m/>
    <m/>
    <m/>
    <m/>
    <m/>
    <n v="1182"/>
    <m/>
    <s v="retificar contrato matricula"/>
    <s v="demora no recebimento do boleto da prefeitura"/>
    <m/>
    <m/>
    <n v="2190.0500000000002"/>
    <m/>
    <s v="Não tem"/>
    <m/>
    <m/>
    <m/>
    <s v="SIM"/>
  </r>
  <r>
    <n v="4310"/>
    <x v="0"/>
    <n v="5326"/>
    <x v="14"/>
    <s v="Etapa Unica"/>
    <s v="BLOCO C"/>
    <n v="201"/>
    <s v="FORMOSA"/>
    <s v="LAURA VITORIA FERREIRA DA SILVA"/>
    <s v="&quot;70952640155&quot;"/>
    <x v="1"/>
    <x v="21"/>
    <s v="Não"/>
    <s v="Não"/>
    <s v="Não"/>
    <s v="Não"/>
    <s v="Não"/>
    <s v="Não"/>
    <s v="Não"/>
    <n v="164200"/>
    <n v="750"/>
    <n v="0"/>
    <n v="143323.94"/>
    <n v="17299"/>
    <n v="0"/>
    <n v="160622.94"/>
    <n v="0"/>
    <n v="0"/>
    <m/>
    <n v="8787722804516"/>
    <s v="Contrato Adimplente"/>
    <m/>
    <d v="2025-04-30T00:00:00"/>
    <n v="3042.04"/>
    <d v="2025-03-26T00:00:00"/>
    <x v="2"/>
    <d v="2025-03-20T00:00:00"/>
    <m/>
    <m/>
    <m/>
    <m/>
    <s v="Endy Carvalho Consultoria imobiliária"/>
    <m/>
    <m/>
    <m/>
    <d v="2026-03-16T00:00:00"/>
    <d v="2026-03-16T00:00:00"/>
    <s v="VENDA FINALIZADA"/>
    <d v="2025-03-21T00:00:00"/>
    <n v="35313"/>
    <n v="222000"/>
    <m/>
    <s v="FSA011"/>
    <n v="35313"/>
    <m/>
    <s v="Formosa"/>
    <s v="Goiás"/>
    <n v="5561998335682"/>
    <s v="RUA 10 Q 2"/>
    <n v="73813645"/>
    <s v="SAO BENEDITO"/>
    <s v="laurahferreira02@gmail.com"/>
    <m/>
    <n v="2500"/>
    <d v="2025-09-14T00:00:00"/>
    <m/>
    <m/>
    <m/>
    <n v="4187"/>
    <n v="6504"/>
    <s v="Administrador"/>
    <d v="2025-03-25T00:00:00"/>
    <n v="897.48"/>
    <m/>
    <s v="sim"/>
    <m/>
    <s v="MP147568"/>
    <d v="2025-03-25T00:00:00"/>
    <m/>
    <m/>
    <d v="2025-03-21T00:00:00"/>
    <s v="Sim"/>
    <n v="978"/>
    <d v="2025-03-25T00:00:00"/>
    <m/>
    <m/>
    <m/>
    <d v="2025-04-09T00:00:00"/>
    <m/>
    <d v="2025-03-25T00:00:00"/>
    <d v="2025-04-10T00:00:00"/>
    <d v="2025-03-21T00:00:00"/>
    <d v="2025-06-02T00:00:00"/>
    <d v="2025-03-27T00:00:00"/>
    <m/>
    <d v="2025-03-24T00:00:00"/>
    <d v="2025-03-24T00:00:00"/>
    <m/>
    <d v="2025-04-03T00:00:00"/>
    <d v="2025-06-30T00:00:00"/>
    <d v="2025-03-24T00:00:00"/>
    <m/>
    <s v="Sim"/>
    <d v="2025-04-16T00:00:00"/>
    <m/>
    <d v="2025-03-25T00:00:00"/>
    <d v="2025-04-25T00:00:00"/>
    <d v="2025-03-25T00:00:00"/>
    <d v="2025-03-25T00:00:00"/>
    <d v="2025-04-30T00:00:00"/>
    <m/>
    <m/>
    <d v="2025-05-02T00:00:00"/>
    <d v="2025-03-20T00:00:00"/>
    <d v="2025-07-01T00:00:00"/>
    <d v="2025-08-20T00:00:00"/>
    <d v="2025-09-18T00:00:00"/>
    <d v="2026-03-03T00:00:00"/>
    <d v="2025-03-24T00:00:00"/>
    <d v="2026-03-03T00:00:00"/>
    <m/>
    <m/>
    <m/>
    <m/>
    <m/>
    <m/>
    <m/>
    <m/>
    <n v="1075"/>
    <m/>
    <s v="certidão de debitos municipais positiva"/>
    <m/>
    <m/>
    <m/>
    <n v="1991.55"/>
    <m/>
    <s v="Não tem"/>
    <m/>
    <m/>
    <m/>
    <s v="SIM"/>
  </r>
  <r>
    <n v="4311"/>
    <x v="0"/>
    <n v="5325"/>
    <x v="14"/>
    <s v="Etapa Unica"/>
    <s v="BLOCO E"/>
    <n v="201"/>
    <s v="FORMOSA"/>
    <s v="MARIA FRANCISCA CORTES DOS SANTOS"/>
    <s v="&quot;94083576120&quot;"/>
    <x v="12"/>
    <x v="96"/>
    <s v="Não"/>
    <s v="Não"/>
    <s v="Não"/>
    <s v="Não"/>
    <s v="Não"/>
    <s v="Não"/>
    <s v="Não"/>
    <n v="138459.01999999999"/>
    <n v="495"/>
    <n v="0"/>
    <n v="83105.279999999999"/>
    <n v="51561"/>
    <n v="0"/>
    <n v="134666.28"/>
    <n v="0"/>
    <n v="0"/>
    <m/>
    <n v="8787722810605"/>
    <s v="Contrato Adimplente"/>
    <m/>
    <d v="2025-05-07T00:00:00"/>
    <n v="2645.36"/>
    <d v="2025-03-25T00:00:00"/>
    <x v="2"/>
    <d v="2025-03-20T00:00:00"/>
    <m/>
    <m/>
    <m/>
    <m/>
    <s v="Endy Carvalho Consultoria imobiliária"/>
    <m/>
    <m/>
    <m/>
    <d v="2025-10-14T00:00:00"/>
    <d v="2025-10-14T00:00:00"/>
    <s v="VENDA FINALIZADA"/>
    <d v="2025-03-21T00:00:00"/>
    <n v="35316"/>
    <n v="229939.14"/>
    <m/>
    <s v="FSA011"/>
    <n v="35316"/>
    <s v="INGRID SANTOS COSTA - 11281583103"/>
    <s v="Formosa"/>
    <s v="Goiás"/>
    <n v="5561996171643"/>
    <s v="RUA 3A Q 98"/>
    <n v="73808415"/>
    <s v="PARQUE VILA VERDE"/>
    <s v="96171643maria@gmail.com"/>
    <m/>
    <n v="1650"/>
    <d v="2025-09-10T00:00:00"/>
    <m/>
    <m/>
    <m/>
    <n v="4158"/>
    <n v="6507"/>
    <s v="Auxiliar de Serviços Gerais"/>
    <d v="2025-03-24T00:00:00"/>
    <n v="898.52"/>
    <m/>
    <s v="sim"/>
    <m/>
    <s v="MP147569"/>
    <d v="2025-03-24T00:00:00"/>
    <m/>
    <m/>
    <d v="2025-03-21T00:00:00"/>
    <m/>
    <n v="967"/>
    <d v="2025-03-25T00:00:00"/>
    <m/>
    <m/>
    <m/>
    <d v="2025-04-09T00:00:00"/>
    <m/>
    <d v="2025-03-24T00:00:00"/>
    <d v="2025-04-10T00:00:00"/>
    <d v="2025-03-21T00:00:00"/>
    <d v="2025-06-02T00:00:00"/>
    <d v="2025-03-26T00:00:00"/>
    <m/>
    <d v="2025-03-24T00:00:00"/>
    <d v="2025-03-24T00:00:00"/>
    <m/>
    <d v="2025-04-03T00:00:00"/>
    <d v="2025-06-30T00:00:00"/>
    <d v="2025-03-24T00:00:00"/>
    <m/>
    <s v="Sim"/>
    <m/>
    <m/>
    <d v="2025-03-24T00:00:00"/>
    <m/>
    <d v="2025-03-19T00:00:00"/>
    <d v="2025-03-24T00:00:00"/>
    <d v="2025-05-08T00:00:00"/>
    <m/>
    <m/>
    <d v="2025-05-12T00:00:00"/>
    <d v="2025-03-20T00:00:00"/>
    <d v="2025-07-01T00:00:00"/>
    <d v="2025-07-20T00:00:00"/>
    <d v="2025-07-24T00:00:00"/>
    <d v="2025-08-12T00:00:00"/>
    <d v="2025-03-24T00:00:00"/>
    <d v="2025-08-20T00:00:00"/>
    <m/>
    <m/>
    <m/>
    <m/>
    <m/>
    <m/>
    <m/>
    <m/>
    <n v="1065"/>
    <m/>
    <m/>
    <m/>
    <m/>
    <m/>
    <n v="2884.26"/>
    <m/>
    <s v="Pago"/>
    <m/>
    <m/>
    <m/>
    <s v="SIM"/>
  </r>
  <r>
    <n v="4312"/>
    <x v="0"/>
    <n v="5320"/>
    <x v="14"/>
    <s v="Etapa Unica"/>
    <s v="BLOCO B"/>
    <n v="3"/>
    <s v="FORMOSA"/>
    <s v="ERICA TORRES SANTAREM"/>
    <s v="&quot;06591631100&quot;"/>
    <x v="1"/>
    <x v="21"/>
    <s v="Não"/>
    <s v="Não"/>
    <s v="Não"/>
    <s v="Não"/>
    <s v="Não"/>
    <s v="Não"/>
    <s v="Não"/>
    <n v="161956.71"/>
    <n v="880.25"/>
    <n v="0"/>
    <n v="154045.71"/>
    <n v="7911"/>
    <n v="0"/>
    <n v="161956.71"/>
    <n v="0"/>
    <n v="0"/>
    <m/>
    <n v="8787722788782"/>
    <s v="Contrato Adimplente"/>
    <m/>
    <d v="2025-04-24T00:00:00"/>
    <n v="3453.25"/>
    <d v="2025-03-28T00:00:00"/>
    <x v="2"/>
    <d v="2025-03-20T00:00:00"/>
    <m/>
    <m/>
    <m/>
    <m/>
    <s v="Endy Carvalho Consultoria imobiliária"/>
    <m/>
    <m/>
    <m/>
    <d v="2025-10-14T00:00:00"/>
    <d v="2025-10-14T00:00:00"/>
    <s v="VENDA FINALIZADA"/>
    <d v="2025-03-21T00:00:00"/>
    <n v="35315"/>
    <n v="235004.71"/>
    <m/>
    <s v="FSA011"/>
    <n v="35315"/>
    <s v="CARLOS ALBERTO BATISTA DA SILVA - 02522458140"/>
    <s v="Vila Boa"/>
    <s v="Goiás"/>
    <n v="556199334808"/>
    <s v="RUA PORTO ALEGRE"/>
    <n v="73825000"/>
    <s v="CENTRO"/>
    <s v="ericatorressantarem@gmail.com"/>
    <m/>
    <n v="2934.18"/>
    <d v="2025-09-08T00:00:00"/>
    <m/>
    <m/>
    <m/>
    <n v="4197"/>
    <n v="6506"/>
    <s v="Professor(a)"/>
    <d v="2025-03-27T00:00:00"/>
    <n v="889.9"/>
    <m/>
    <s v="sim"/>
    <m/>
    <s v="MP147570"/>
    <d v="2025-03-27T00:00:00"/>
    <m/>
    <m/>
    <d v="2025-03-21T00:00:00"/>
    <s v="Sim"/>
    <s v="992 995 997"/>
    <d v="2025-03-27T00:00:00"/>
    <m/>
    <m/>
    <m/>
    <d v="2025-04-09T00:00:00"/>
    <m/>
    <d v="2025-03-27T00:00:00"/>
    <d v="2025-04-10T00:00:00"/>
    <d v="2025-03-21T00:00:00"/>
    <d v="2025-06-02T00:00:00"/>
    <d v="2025-04-01T00:00:00"/>
    <m/>
    <d v="2025-03-24T00:00:00"/>
    <d v="2025-03-24T00:00:00"/>
    <m/>
    <d v="2025-04-03T00:00:00"/>
    <d v="2025-06-30T00:00:00"/>
    <d v="2025-03-21T00:00:00"/>
    <m/>
    <s v="Sim"/>
    <m/>
    <m/>
    <d v="2025-03-27T00:00:00"/>
    <m/>
    <d v="2025-03-28T00:00:00"/>
    <d v="2025-03-27T00:00:00"/>
    <d v="2025-04-24T00:00:00"/>
    <m/>
    <m/>
    <d v="2025-04-25T00:00:00"/>
    <d v="2025-03-20T00:00:00"/>
    <d v="2025-07-01T00:00:00"/>
    <d v="2025-07-10T00:00:00"/>
    <d v="2025-07-24T00:00:00"/>
    <d v="2025-08-12T00:00:00"/>
    <d v="2025-03-21T00:00:00"/>
    <d v="2025-08-20T00:00:00"/>
    <m/>
    <m/>
    <m/>
    <m/>
    <m/>
    <m/>
    <m/>
    <m/>
    <n v="1071"/>
    <m/>
    <m/>
    <m/>
    <m/>
    <m/>
    <n v="1853.33"/>
    <m/>
    <s v="Não tem"/>
    <m/>
    <m/>
    <m/>
    <s v="SIM"/>
  </r>
  <r>
    <n v="4313"/>
    <x v="0"/>
    <n v="5303"/>
    <x v="14"/>
    <s v="Etapa Unica"/>
    <s v="BLOCO A"/>
    <n v="304"/>
    <s v="FORMOSA"/>
    <s v="JULIANA ROSA VERAS"/>
    <s v="&quot;03704099147&quot;"/>
    <x v="0"/>
    <x v="74"/>
    <s v="Não"/>
    <s v="Não"/>
    <s v="Não"/>
    <s v="Não"/>
    <s v="Não"/>
    <s v="Não"/>
    <s v="Não"/>
    <n v="148337.93"/>
    <n v="0"/>
    <n v="0"/>
    <n v="0"/>
    <n v="0"/>
    <n v="0"/>
    <n v="0"/>
    <n v="0"/>
    <n v="0"/>
    <m/>
    <m/>
    <s v="Contrato Adimplente"/>
    <m/>
    <d v="2025-05-14T00:00:00"/>
    <n v="3042.04"/>
    <d v="2025-03-28T00:00:00"/>
    <x v="2"/>
    <d v="2025-03-20T00:00:00"/>
    <m/>
    <m/>
    <m/>
    <m/>
    <s v="CAIXA CREDFÁCIL"/>
    <m/>
    <m/>
    <m/>
    <d v="2025-10-14T00:00:00"/>
    <d v="2025-10-14T00:00:00"/>
    <s v="VENDA FINALIZADA"/>
    <d v="2025-03-21T00:00:00"/>
    <n v="35314"/>
    <n v="224930.03"/>
    <m/>
    <s v="FSA011"/>
    <n v="35314"/>
    <s v="NELLY TOME DE OLIVEIRA - 03359619838"/>
    <s v="Vila Boa"/>
    <s v="Goiás"/>
    <n v="5561999024880"/>
    <s v="AV 07 DE SETEMBRO Q 19"/>
    <n v="73825000"/>
    <s v="JARDIM NOVA AURORA"/>
    <s v="julianarveras@gmail.com"/>
    <m/>
    <n v="1744.66"/>
    <m/>
    <m/>
    <m/>
    <m/>
    <n v="4226"/>
    <n v="6505"/>
    <s v="Auxiliar"/>
    <d v="2025-03-24T00:00:00"/>
    <n v="885.29"/>
    <m/>
    <s v="sim"/>
    <m/>
    <s v="MP147571"/>
    <d v="2025-03-24T00:00:00"/>
    <m/>
    <m/>
    <d v="2025-03-21T00:00:00"/>
    <s v="Sim"/>
    <n v="1035"/>
    <d v="2025-03-24T00:00:00"/>
    <m/>
    <m/>
    <m/>
    <d v="2025-04-16T00:00:00"/>
    <m/>
    <d v="2025-03-24T00:00:00"/>
    <d v="2025-04-25T00:00:00"/>
    <d v="2025-03-21T00:00:00"/>
    <d v="2025-06-02T00:00:00"/>
    <d v="2025-04-01T00:00:00"/>
    <m/>
    <d v="2025-03-26T00:00:00"/>
    <d v="2025-03-21T00:00:00"/>
    <m/>
    <d v="2025-04-08T00:00:00"/>
    <d v="2025-06-30T00:00:00"/>
    <d v="2025-03-21T00:00:00"/>
    <m/>
    <s v="Sim"/>
    <d v="2025-05-07T00:00:00"/>
    <m/>
    <m/>
    <d v="2025-05-09T00:00:00"/>
    <d v="2025-03-28T00:00:00"/>
    <m/>
    <d v="2025-05-14T00:00:00"/>
    <m/>
    <m/>
    <d v="2025-05-19T00:00:00"/>
    <d v="2025-03-20T00:00:00"/>
    <d v="2025-07-01T00:00:00"/>
    <d v="2025-07-28T00:00:00"/>
    <d v="2025-08-04T00:00:00"/>
    <d v="2025-08-12T00:00:00"/>
    <d v="2025-03-21T00:00:00"/>
    <d v="2025-08-20T00:00:00"/>
    <m/>
    <m/>
    <m/>
    <m/>
    <m/>
    <m/>
    <m/>
    <m/>
    <n v="1110"/>
    <m/>
    <s v="retificar contrato matricula"/>
    <m/>
    <m/>
    <m/>
    <n v="2674.56"/>
    <m/>
    <s v="Pago"/>
    <m/>
    <m/>
    <m/>
    <s v="SIM"/>
  </r>
  <r>
    <n v="4314"/>
    <x v="4"/>
    <n v="5328"/>
    <x v="12"/>
    <s v="Etapa Única"/>
    <s v="BLOCO ÚNICO"/>
    <n v="1003"/>
    <s v="BRASÍLIA"/>
    <s v="ESTHEFANO AQUILINO BARBOSA"/>
    <s v="&quot;04888089108&quot;"/>
    <x v="9"/>
    <x v="72"/>
    <s v="Não"/>
    <s v="Não"/>
    <s v="Não"/>
    <s v="Não"/>
    <s v="Não"/>
    <s v="Não"/>
    <s v="Não"/>
    <n v="350000"/>
    <n v="0"/>
    <n v="0"/>
    <n v="0"/>
    <n v="0"/>
    <n v="0"/>
    <n v="0"/>
    <n v="0"/>
    <n v="0"/>
    <m/>
    <m/>
    <s v="Contrato Adimplente"/>
    <m/>
    <m/>
    <n v="0"/>
    <m/>
    <x v="1"/>
    <d v="2025-03-21T00:00:00"/>
    <m/>
    <m/>
    <m/>
    <m/>
    <s v="Leal Cred - Alto Padrão"/>
    <m/>
    <m/>
    <m/>
    <d v="2025-03-24T00:00:00"/>
    <d v="2026-02-19T00:00:00"/>
    <s v="VENDA FINALIZADA"/>
    <d v="2025-03-21T00:00:00"/>
    <n v="35301"/>
    <n v="458850"/>
    <m/>
    <s v="DF 10"/>
    <n v="35301"/>
    <m/>
    <s v="Brasília"/>
    <s v="Distrito Federal"/>
    <n v="5561991312697"/>
    <s v="Quadra QR 101 Conjunto 3 Lt 3/20 Tr 02 Apto 606 Res. Viva"/>
    <n v="72300000"/>
    <s v="Samambaia Sul (Samambaia)"/>
    <s v="esthefanoaquilino@gmail.com"/>
    <m/>
    <n v="0"/>
    <m/>
    <m/>
    <s v="Jessemar Silva Esteves Clementino (Gestor): Cliente Venda Direta, última parcela com vencimento para 17/11/2026. Parcela de chaves/Financiamento previsto para 31/12/2026."/>
    <s v="08/08/2025 às 09h38"/>
    <n v="8234"/>
    <n v="6503"/>
    <m/>
    <m/>
    <m/>
    <m/>
    <m/>
    <m/>
    <m/>
    <m/>
    <m/>
    <m/>
    <m/>
    <m/>
    <m/>
    <m/>
    <m/>
    <m/>
    <m/>
    <m/>
    <m/>
    <m/>
    <m/>
    <m/>
    <m/>
    <m/>
    <m/>
    <m/>
    <m/>
    <m/>
    <m/>
    <m/>
    <m/>
    <m/>
    <m/>
    <m/>
    <m/>
    <m/>
    <m/>
    <m/>
    <m/>
    <m/>
    <m/>
    <m/>
    <m/>
    <m/>
    <m/>
    <m/>
    <m/>
    <m/>
    <m/>
    <m/>
    <m/>
    <m/>
    <m/>
    <m/>
    <m/>
    <m/>
    <m/>
    <m/>
    <m/>
    <m/>
    <m/>
    <m/>
    <m/>
    <m/>
    <m/>
    <m/>
    <m/>
    <m/>
    <m/>
    <m/>
    <m/>
  </r>
  <r>
    <n v="4315"/>
    <x v="2"/>
    <n v="5305"/>
    <x v="5"/>
    <s v="Etapa Unica"/>
    <s v="BLOCO G"/>
    <n v="102"/>
    <s v="ÁGUAS LINDAS"/>
    <s v="RAUAN DIAS ARAUJO"/>
    <s v="&quot;63063282383&quot;"/>
    <x v="11"/>
    <x v="83"/>
    <s v="Não"/>
    <s v="Não"/>
    <s v="Não"/>
    <s v="Sim"/>
    <s v="Sim"/>
    <s v="Não"/>
    <s v="Não"/>
    <n v="157837.09"/>
    <n v="680.56"/>
    <n v="0"/>
    <n v="129716.68"/>
    <n v="27993"/>
    <n v="0"/>
    <n v="157709.68"/>
    <n v="0"/>
    <n v="0"/>
    <m/>
    <n v="8787722833508"/>
    <s v="Contrato Adimplente"/>
    <m/>
    <d v="2025-04-02T00:00:00"/>
    <n v="2918.59"/>
    <d v="2025-03-26T00:00:00"/>
    <x v="2"/>
    <d v="2025-03-21T00:00:00"/>
    <m/>
    <m/>
    <m/>
    <m/>
    <s v="Endy Carvalho Consultoria imobiliária"/>
    <m/>
    <m/>
    <m/>
    <d v="2025-04-04T00:00:00"/>
    <d v="2025-06-02T00:00:00"/>
    <s v="VENDA FINALIZADA"/>
    <d v="2025-03-24T00:00:00"/>
    <n v="35336"/>
    <n v="211510.08"/>
    <m/>
    <s v="AGL29"/>
    <n v="35336"/>
    <m/>
    <s v="Ceilândia"/>
    <s v="Distrito Federal"/>
    <n v="5561995042719"/>
    <s v="QNM 5 CONJUNTO P"/>
    <n v="72215066"/>
    <s v="CEILANDIA SUL"/>
    <s v="Diasrauam@gmail.com"/>
    <m/>
    <n v="2268.54"/>
    <d v="2025-09-09T00:00:00"/>
    <m/>
    <m/>
    <m/>
    <n v="3410"/>
    <n v="6510"/>
    <s v="Administrador"/>
    <d v="2025-03-14T00:00:00"/>
    <n v="891.23"/>
    <d v="2025-03-28T00:00:00"/>
    <m/>
    <d v="2025-04-02T00:00:00"/>
    <s v="MP424052"/>
    <d v="2025-03-14T00:00:00"/>
    <d v="2025-03-26T00:00:00"/>
    <s v="AC005354002"/>
    <d v="2025-03-20T00:00:00"/>
    <s v="Sim"/>
    <n v="39424"/>
    <d v="2025-03-14T00:00:00"/>
    <m/>
    <m/>
    <m/>
    <d v="2025-03-28T00:00:00"/>
    <m/>
    <d v="2025-03-14T00:00:00"/>
    <d v="2025-03-31T00:00:00"/>
    <d v="2025-03-20T00:00:00"/>
    <d v="2025-04-01T00:00:00"/>
    <d v="2025-03-26T00:00:00"/>
    <m/>
    <d v="2025-03-21T00:00:00"/>
    <d v="2025-03-25T00:00:00"/>
    <m/>
    <d v="2025-03-26T00:00:00"/>
    <d v="2025-05-06T00:00:00"/>
    <d v="2025-03-25T00:00:00"/>
    <d v="2025-04-01T00:00:00"/>
    <s v="Sim"/>
    <m/>
    <m/>
    <m/>
    <m/>
    <d v="2025-03-26T00:00:00"/>
    <m/>
    <d v="2025-04-02T00:00:00"/>
    <m/>
    <m/>
    <d v="2025-04-04T00:00:00"/>
    <d v="2025-03-21T00:00:00"/>
    <d v="2025-05-06T00:00:00"/>
    <d v="2025-05-27T00:00:00"/>
    <d v="2025-05-29T00:00:00"/>
    <m/>
    <d v="2025-03-25T00:00:00"/>
    <m/>
    <m/>
    <m/>
    <m/>
    <m/>
    <m/>
    <m/>
    <m/>
    <m/>
    <n v="39424"/>
    <m/>
    <m/>
    <m/>
    <m/>
    <m/>
    <n v="4105.57"/>
    <s v="VENDA SEM SINAL"/>
    <s v="Não tem"/>
    <s v="CADASTRO VALIDADO"/>
    <s v="FINALIZADO"/>
    <s v="FINALIZADO - SEM FIADOR"/>
    <s v="SIM"/>
  </r>
  <r>
    <n v="4316"/>
    <x v="2"/>
    <n v="5308"/>
    <x v="7"/>
    <s v="Etapa Unica"/>
    <s v="BLOCO N"/>
    <s v="APTO 101"/>
    <s v="FORMOSA"/>
    <s v="VITOR HUGO VIEIRA DE SOUSA"/>
    <s v="&quot;07461833138&quot;"/>
    <x v="0"/>
    <x v="1"/>
    <s v="Não"/>
    <s v="Não"/>
    <s v="Não"/>
    <s v="Não"/>
    <s v="Não"/>
    <s v="Não"/>
    <s v="Não"/>
    <n v="150961.85"/>
    <n v="0"/>
    <n v="0"/>
    <n v="0"/>
    <n v="0"/>
    <n v="0"/>
    <n v="0"/>
    <n v="0"/>
    <n v="0"/>
    <m/>
    <m/>
    <s v="Contrato Adimplente"/>
    <m/>
    <d v="2025-05-06T00:00:00"/>
    <n v="2952.8"/>
    <d v="2025-03-27T00:00:00"/>
    <x v="2"/>
    <d v="2025-03-24T00:00:00"/>
    <m/>
    <m/>
    <m/>
    <m/>
    <s v="CAIXA CREDFÁCIL"/>
    <m/>
    <m/>
    <m/>
    <d v="2025-06-26T00:00:00"/>
    <d v="2025-11-13T00:00:00"/>
    <s v="VENDA FINALIZADA"/>
    <d v="2025-03-24T00:00:00"/>
    <n v="35360"/>
    <n v="229933.63"/>
    <m/>
    <s v="FSA010"/>
    <n v="35360"/>
    <s v="MARCO AURELIO PEREIRA DE SOUSA - 96556447153"/>
    <s v="Formosa"/>
    <s v="Goiás"/>
    <n v="5561996898534"/>
    <s v="Rua F L 28"/>
    <n v="73814545"/>
    <s v="Village"/>
    <s v="vitorvieira170206@gmail.com"/>
    <m/>
    <n v="2600"/>
    <m/>
    <m/>
    <m/>
    <m/>
    <n v="3799"/>
    <n v="6511"/>
    <s v="Administrador"/>
    <d v="2025-03-24T00:00:00"/>
    <m/>
    <m/>
    <s v="sim"/>
    <m/>
    <s v="MP143306"/>
    <d v="2025-03-25T00:00:00"/>
    <m/>
    <m/>
    <d v="2025-03-24T00:00:00"/>
    <s v="Sim"/>
    <m/>
    <d v="2025-03-25T00:00:00"/>
    <m/>
    <m/>
    <m/>
    <d v="2025-04-24T00:00:00"/>
    <m/>
    <d v="2025-03-27T00:00:00"/>
    <d v="2025-04-25T00:00:00"/>
    <d v="2025-03-25T00:00:00"/>
    <d v="2025-04-01T00:00:00"/>
    <d v="2025-04-01T00:00:00"/>
    <m/>
    <d v="2025-03-25T00:00:00"/>
    <d v="2025-03-25T00:00:00"/>
    <m/>
    <d v="2025-04-08T00:00:00"/>
    <d v="2025-05-06T00:00:00"/>
    <d v="2025-03-25T00:00:00"/>
    <m/>
    <s v="Sim"/>
    <m/>
    <m/>
    <m/>
    <m/>
    <d v="2025-03-26T00:00:00"/>
    <m/>
    <d v="2025-05-06T00:00:00"/>
    <m/>
    <m/>
    <d v="2025-05-12T00:00:00"/>
    <d v="2025-03-21T00:00:00"/>
    <d v="2025-05-06T00:00:00"/>
    <d v="2025-05-20T00:00:00"/>
    <d v="2025-09-18T00:00:00"/>
    <m/>
    <d v="2025-03-25T00:00:00"/>
    <m/>
    <m/>
    <m/>
    <m/>
    <m/>
    <m/>
    <m/>
    <m/>
    <m/>
    <n v="3540"/>
    <m/>
    <m/>
    <m/>
    <m/>
    <m/>
    <n v="2156.4499999999998"/>
    <m/>
    <s v="Não tem"/>
    <m/>
    <m/>
    <m/>
    <s v="SIM"/>
  </r>
  <r>
    <n v="4317"/>
    <x v="0"/>
    <n v="5295"/>
    <x v="3"/>
    <s v="ETAPA 01"/>
    <s v="BLOCO RESIDENCIAL"/>
    <s v="APT 404"/>
    <s v="FORMOSA"/>
    <s v="TAUJE ADMINISTRAÇAO E PARTICIPACOES LTDA"/>
    <s v="&quot;10867858000101&quot;"/>
    <x v="1"/>
    <x v="34"/>
    <s v="Não"/>
    <s v="Não"/>
    <s v="Não"/>
    <s v="Não"/>
    <s v="Não"/>
    <s v="Não"/>
    <s v="Não"/>
    <n v="238000"/>
    <n v="0"/>
    <n v="0"/>
    <n v="238000"/>
    <n v="0"/>
    <n v="0"/>
    <n v="238000"/>
    <n v="0"/>
    <n v="0"/>
    <m/>
    <m/>
    <s v="Contrato Adimplente"/>
    <m/>
    <m/>
    <n v="0"/>
    <m/>
    <x v="1"/>
    <d v="2025-03-24T00:00:00"/>
    <m/>
    <m/>
    <m/>
    <m/>
    <s v="Real prime negócios imobiliários"/>
    <m/>
    <m/>
    <m/>
    <d v="2025-08-28T00:00:00"/>
    <d v="2025-08-28T00:00:00"/>
    <s v="VENDA FINALIZADA"/>
    <d v="2025-03-24T00:00:00"/>
    <n v="35341"/>
    <n v="238000"/>
    <m/>
    <s v="FSA 03"/>
    <n v="35341"/>
    <m/>
    <s v="Guará"/>
    <s v="Distrito Federal"/>
    <n v="5561984319122"/>
    <s v="SIA Quadra 5-C"/>
    <n v="71200055"/>
    <s v="Zona Industrial (Guará)"/>
    <s v="bertolazzi.otavio@gmail.com"/>
    <m/>
    <n v="0"/>
    <m/>
    <m/>
    <s v="Eduardo Martins (Gestor): Escritura anexada ao sistema. Processo de Repasse da unidade concluído com sucesso."/>
    <s v="28/08/2025 às 11h20"/>
    <n v="1960"/>
    <n v="6509"/>
    <m/>
    <m/>
    <m/>
    <m/>
    <m/>
    <m/>
    <m/>
    <m/>
    <m/>
    <m/>
    <m/>
    <m/>
    <m/>
    <m/>
    <m/>
    <m/>
    <m/>
    <m/>
    <m/>
    <m/>
    <m/>
    <m/>
    <m/>
    <m/>
    <m/>
    <m/>
    <m/>
    <m/>
    <m/>
    <m/>
    <m/>
    <m/>
    <m/>
    <m/>
    <m/>
    <m/>
    <m/>
    <m/>
    <m/>
    <m/>
    <m/>
    <m/>
    <m/>
    <m/>
    <m/>
    <m/>
    <m/>
    <m/>
    <m/>
    <m/>
    <m/>
    <m/>
    <m/>
    <m/>
    <m/>
    <m/>
    <m/>
    <m/>
    <m/>
    <m/>
    <m/>
    <m/>
    <m/>
    <m/>
    <m/>
    <m/>
    <m/>
    <m/>
    <m/>
    <m/>
    <m/>
  </r>
  <r>
    <n v="4318"/>
    <x v="0"/>
    <n v="5346"/>
    <x v="4"/>
    <s v="ETAPA 01"/>
    <s v="TORRE"/>
    <n v="901"/>
    <s v="BRASÍLIA"/>
    <s v="RAFAEL TORRES CIRAULO"/>
    <s v="&quot;01475826109&quot;"/>
    <x v="4"/>
    <x v="97"/>
    <s v="Não"/>
    <s v="Não"/>
    <s v="Não"/>
    <s v="Sim"/>
    <s v="Sim"/>
    <s v="Não"/>
    <s v="Não"/>
    <n v="938000"/>
    <n v="0"/>
    <n v="0"/>
    <n v="938000"/>
    <n v="0"/>
    <n v="0"/>
    <n v="938000"/>
    <n v="0"/>
    <n v="0"/>
    <m/>
    <m/>
    <s v="Contrato Adimplente"/>
    <n v="107794"/>
    <d v="2025-05-14T00:00:00"/>
    <n v="4680.45"/>
    <d v="2025-03-28T00:00:00"/>
    <x v="2"/>
    <d v="2025-03-24T00:00:00"/>
    <m/>
    <m/>
    <m/>
    <m/>
    <s v="Endy Carvalho Consultoria imobiliária"/>
    <s v="Eduardo Martins (Perfil CCA)"/>
    <m/>
    <m/>
    <d v="2025-05-21T00:00:00"/>
    <d v="2025-05-21T00:00:00"/>
    <s v="VENDA FINALIZADA"/>
    <d v="2025-03-24T00:00:00"/>
    <n v="35550"/>
    <n v="938000"/>
    <m/>
    <s v="DF 001"/>
    <n v="35550"/>
    <s v="LUIZA CORREA CIRAULO - 88142612291"/>
    <s v="Taguatinga"/>
    <s v="Distrito Federal"/>
    <n v="5561984313296"/>
    <s v="RUA COPAIBA"/>
    <n v="71919540"/>
    <s v="Norte (Águas Claras)"/>
    <s v="RTCIRAULO@GMAIL.COM"/>
    <m/>
    <n v="104669.3"/>
    <d v="2025-06-15T00:00:00"/>
    <m/>
    <s v="Eduardo Martins (Gestor): Dados da garantia publicados no EPR. Processo de repasse finalizado."/>
    <s v="21/05/2025 às 11h36"/>
    <n v="2988"/>
    <n v="6549"/>
    <s v="Bancário"/>
    <m/>
    <m/>
    <m/>
    <m/>
    <m/>
    <m/>
    <m/>
    <m/>
    <s v="AC005479177"/>
    <m/>
    <s v="Sim"/>
    <m/>
    <m/>
    <m/>
    <m/>
    <m/>
    <d v="2025-04-10T00:00:00"/>
    <m/>
    <m/>
    <d v="2025-04-16T00:00:00"/>
    <m/>
    <m/>
    <d v="2025-03-31T00:00:00"/>
    <m/>
    <m/>
    <d v="2025-03-28T00:00:00"/>
    <d v="2025-06-14T00:00:00"/>
    <d v="2025-03-31T00:00:00"/>
    <m/>
    <d v="2025-03-28T00:00:00"/>
    <d v="2025-04-15T00:00:00"/>
    <s v="Sim"/>
    <m/>
    <m/>
    <d v="2025-03-26T00:00:00"/>
    <m/>
    <m/>
    <d v="2025-03-27T00:00:00"/>
    <m/>
    <m/>
    <m/>
    <m/>
    <d v="2025-03-13T00:00:00"/>
    <m/>
    <m/>
    <m/>
    <m/>
    <d v="2025-03-14T00:00:00"/>
    <m/>
    <m/>
    <m/>
    <m/>
    <m/>
    <m/>
    <m/>
    <d v="2025-03-27T00:00:00"/>
    <m/>
    <n v="38465"/>
    <s v="Sim"/>
    <m/>
    <m/>
    <m/>
    <m/>
    <n v="11725"/>
    <m/>
    <m/>
    <m/>
    <m/>
    <m/>
    <s v="SIM"/>
  </r>
  <r>
    <n v="4319"/>
    <x v="0"/>
    <n v="5338"/>
    <x v="5"/>
    <s v="Etapa Unica"/>
    <s v="BLOCO J"/>
    <n v="102"/>
    <s v="ÁGUAS LINDAS"/>
    <s v="MARIA DA CONCEIÇÃO DA SILVA EVANGELISTA"/>
    <s v="&quot;61792638337&quot;"/>
    <x v="7"/>
    <x v="23"/>
    <s v="Não"/>
    <s v="Não"/>
    <s v="Não"/>
    <s v="Sim"/>
    <s v="Sim"/>
    <s v="Não"/>
    <s v="Não"/>
    <n v="155940.71"/>
    <n v="570"/>
    <n v="0"/>
    <n v="111535.71"/>
    <n v="44405"/>
    <n v="0"/>
    <n v="155940.71"/>
    <n v="0"/>
    <n v="0"/>
    <m/>
    <n v="8787722832480"/>
    <s v="Contrato Adimplente"/>
    <m/>
    <d v="2025-04-11T00:00:00"/>
    <n v="2995.17"/>
    <d v="2025-03-26T00:00:00"/>
    <x v="2"/>
    <d v="2025-03-24T00:00:00"/>
    <m/>
    <m/>
    <m/>
    <m/>
    <s v="Endy Carvalho Consultoria imobiliária"/>
    <m/>
    <m/>
    <m/>
    <d v="2026-01-26T00:00:00"/>
    <d v="2026-01-26T00:00:00"/>
    <s v="VENDA FINALIZADA"/>
    <d v="2025-03-25T00:00:00"/>
    <n v="35376"/>
    <n v="206799.91"/>
    <m/>
    <s v="AGL29"/>
    <n v="35376"/>
    <m/>
    <s v="Águas Lindas de Goiás"/>
    <s v="Goiás"/>
    <n v="5561999678856"/>
    <s v="QD 00 APTO 020 BLOCO A"/>
    <n v="72915715"/>
    <s v="Mansões Centro Oeste"/>
    <s v="mariaconceicaos801@gmail.com"/>
    <m/>
    <n v="1900"/>
    <d v="2025-09-16T00:00:00"/>
    <m/>
    <m/>
    <m/>
    <n v="3458"/>
    <n v="6512"/>
    <s v="Auxiliar"/>
    <d v="2025-03-21T00:00:00"/>
    <n v="896.28"/>
    <d v="2025-04-02T00:00:00"/>
    <s v="sim"/>
    <d v="2025-04-02T00:00:00"/>
    <s v="MP424053"/>
    <d v="2025-03-21T00:00:00"/>
    <d v="2025-03-26T00:00:00"/>
    <s v="AC005383955"/>
    <d v="2025-03-21T00:00:00"/>
    <m/>
    <n v="39448"/>
    <d v="2025-03-21T00:00:00"/>
    <m/>
    <m/>
    <m/>
    <d v="2025-04-01T00:00:00"/>
    <m/>
    <d v="2025-03-21T00:00:00"/>
    <d v="2025-04-07T00:00:00"/>
    <d v="2025-03-21T00:00:00"/>
    <d v="2025-04-01T00:00:00"/>
    <d v="2025-03-26T00:00:00"/>
    <m/>
    <d v="2025-03-21T00:00:00"/>
    <d v="2025-03-25T00:00:00"/>
    <m/>
    <d v="2025-03-26T00:00:00"/>
    <d v="2025-05-06T00:00:00"/>
    <d v="2025-03-25T00:00:00"/>
    <d v="2025-04-10T00:00:00"/>
    <s v="Sim"/>
    <m/>
    <m/>
    <m/>
    <m/>
    <d v="2025-03-24T00:00:00"/>
    <m/>
    <d v="2025-04-11T00:00:00"/>
    <m/>
    <m/>
    <d v="2025-04-14T00:00:00"/>
    <d v="2025-03-24T00:00:00"/>
    <d v="2025-05-06T00:00:00"/>
    <d v="2025-05-18T00:00:00"/>
    <d v="2025-05-26T00:00:00"/>
    <d v="2026-01-22T00:00:00"/>
    <d v="2025-03-25T00:00:00"/>
    <d v="2026-01-22T00:00:00"/>
    <m/>
    <m/>
    <m/>
    <m/>
    <m/>
    <m/>
    <m/>
    <m/>
    <n v="39430"/>
    <s v="Sim"/>
    <s v="CARTORIO DEVOLVEU, NOVA PRENOTAÇÃO FEITA  EM 07/04/2025"/>
    <m/>
    <m/>
    <m/>
    <n v="4105.57"/>
    <s v="VENDA SEM SINAL"/>
    <s v="Não tem"/>
    <s v="CADASTRO VALIDADO"/>
    <s v="FINALIZADO"/>
    <s v="FINALIZADO - SEM FIADOR"/>
    <s v="SIM"/>
  </r>
  <r>
    <n v="4320"/>
    <x v="0"/>
    <n v="5321"/>
    <x v="14"/>
    <s v="Etapa Unica"/>
    <s v="BLOCO I"/>
    <n v="4"/>
    <s v="FORMOSA"/>
    <s v="EMANUELLY SABRINY SILVA SANTOS"/>
    <s v="&quot;06355210164&quot;"/>
    <x v="0"/>
    <x v="1"/>
    <s v="Não"/>
    <s v="Não"/>
    <s v="Não"/>
    <s v="Não"/>
    <s v="Não"/>
    <s v="Não"/>
    <s v="Não"/>
    <n v="164200"/>
    <n v="0"/>
    <n v="0"/>
    <n v="0"/>
    <n v="0"/>
    <n v="0"/>
    <n v="0"/>
    <n v="0"/>
    <n v="0"/>
    <m/>
    <m/>
    <s v="Contrato Adimplente"/>
    <m/>
    <d v="2025-06-16T00:00:00"/>
    <n v="3079.9"/>
    <d v="2025-03-29T00:00:00"/>
    <x v="2"/>
    <d v="2025-03-24T00:00:00"/>
    <m/>
    <m/>
    <m/>
    <m/>
    <s v="CAIXA CREDFÁCIL"/>
    <s v="Aline Pereira - CCA CREDFÁCIL"/>
    <m/>
    <m/>
    <d v="2026-03-16T00:00:00"/>
    <d v="2026-03-16T00:00:00"/>
    <s v="VENDA FINALIZADA"/>
    <d v="2025-03-25T00:00:00"/>
    <n v="35381"/>
    <n v="235001.60000000001"/>
    <m/>
    <s v="FSA011"/>
    <n v="35381"/>
    <s v="ITHALO PEREIRA DA CONCEIÇÃO - 04393038185"/>
    <s v="Vila Boa"/>
    <s v="Goiás"/>
    <n v="5561998466595"/>
    <s v="RUA SEM NOME"/>
    <n v="73825000"/>
    <s v="SETOR CENTRAL"/>
    <s v="emanuellysabriny570@gmail.com"/>
    <m/>
    <n v="2600"/>
    <m/>
    <m/>
    <m/>
    <m/>
    <n v="4086"/>
    <n v="1138"/>
    <s v="Recepcionista"/>
    <d v="2025-03-24T00:00:00"/>
    <m/>
    <m/>
    <s v="sim"/>
    <m/>
    <s v="MP147572"/>
    <d v="2025-03-25T00:00:00"/>
    <d v="2025-04-16T00:00:00"/>
    <m/>
    <d v="2025-03-24T00:00:00"/>
    <s v="Sim"/>
    <m/>
    <d v="2025-03-25T00:00:00"/>
    <m/>
    <m/>
    <m/>
    <d v="2025-05-06T00:00:00"/>
    <m/>
    <d v="2025-03-25T00:00:00"/>
    <d v="2025-05-07T00:00:00"/>
    <d v="2025-03-25T00:00:00"/>
    <d v="2025-06-02T00:00:00"/>
    <d v="2025-04-23T00:00:00"/>
    <m/>
    <d v="2025-03-27T00:00:00"/>
    <m/>
    <m/>
    <d v="2025-04-30T00:00:00"/>
    <d v="2025-06-30T00:00:00"/>
    <m/>
    <m/>
    <m/>
    <d v="2025-05-09T00:00:00"/>
    <m/>
    <m/>
    <d v="2025-06-12T00:00:00"/>
    <d v="2025-03-25T00:00:00"/>
    <m/>
    <d v="2025-06-17T00:00:00"/>
    <m/>
    <m/>
    <d v="2025-06-23T00:00:00"/>
    <d v="2025-03-25T00:00:00"/>
    <d v="2025-07-01T00:00:00"/>
    <d v="2025-08-20T00:00:00"/>
    <d v="2025-09-18T00:00:00"/>
    <d v="2026-03-03T00:00:00"/>
    <m/>
    <d v="2026-03-03T00:00:00"/>
    <m/>
    <m/>
    <m/>
    <m/>
    <m/>
    <m/>
    <m/>
    <m/>
    <n v="1323"/>
    <m/>
    <s v="retificar contrato matricula credfacil"/>
    <s v="Não foi entregue pelo CCA contrato assinado. Demora na entrega pela prefeitura."/>
    <m/>
    <m/>
    <n v="2070.62"/>
    <m/>
    <s v="Não tem"/>
    <m/>
    <m/>
    <m/>
    <s v="SIM"/>
  </r>
  <r>
    <n v="4321"/>
    <x v="4"/>
    <n v="5333"/>
    <x v="4"/>
    <s v="ETAPA 01"/>
    <s v="TORRE"/>
    <n v="505"/>
    <s v="BRASÍLIA"/>
    <s v="VALMIR ANTONIO AMARAL FILHO"/>
    <s v="&quot;02806862183&quot;"/>
    <x v="4"/>
    <x v="25"/>
    <s v="Não"/>
    <s v="Não"/>
    <s v="Não"/>
    <s v="Não"/>
    <s v="Não"/>
    <s v="Não"/>
    <s v="Não"/>
    <n v="0"/>
    <n v="0"/>
    <n v="0"/>
    <n v="0"/>
    <n v="0"/>
    <n v="0"/>
    <n v="0"/>
    <n v="0"/>
    <n v="0"/>
    <m/>
    <m/>
    <s v="Contrato Adimplente"/>
    <m/>
    <m/>
    <n v="0"/>
    <m/>
    <x v="1"/>
    <d v="2025-03-24T00:00:00"/>
    <m/>
    <m/>
    <m/>
    <m/>
    <m/>
    <m/>
    <m/>
    <m/>
    <d v="2025-03-24T00:00:00"/>
    <d v="2026-03-14T00:00:00"/>
    <s v="VENDA FINALIZADA"/>
    <d v="2025-03-24T00:00:00"/>
    <n v="35365"/>
    <n v="600000"/>
    <m/>
    <s v="DF 001"/>
    <n v="35365"/>
    <m/>
    <s v="Lago Sul"/>
    <s v="Distrito Federal"/>
    <n v="5561996519080"/>
    <s v="SHIS QL 26 Conjunto 7"/>
    <n v="71665175"/>
    <s v="Setor de Habitações Individuais Sul"/>
    <s v="valmir_1012@hotmail.com"/>
    <m/>
    <n v="136260.73000000001"/>
    <m/>
    <m/>
    <s v="Jessemar Silva Esteves Clementino (Gestor): Cliente Venda Direta, aguardando orientação da diretoria para a baixa da parcela de chaves."/>
    <s v="02/07/2025 às 10h44"/>
    <n v="2968"/>
    <n v="1337"/>
    <s v="Administrador"/>
    <m/>
    <m/>
    <m/>
    <m/>
    <m/>
    <m/>
    <m/>
    <m/>
    <m/>
    <m/>
    <m/>
    <m/>
    <m/>
    <m/>
    <m/>
    <m/>
    <m/>
    <m/>
    <m/>
    <m/>
    <m/>
    <m/>
    <m/>
    <m/>
    <m/>
    <m/>
    <m/>
    <m/>
    <m/>
    <m/>
    <m/>
    <m/>
    <m/>
    <m/>
    <m/>
    <m/>
    <m/>
    <m/>
    <m/>
    <m/>
    <m/>
    <m/>
    <m/>
    <m/>
    <m/>
    <m/>
    <m/>
    <m/>
    <m/>
    <m/>
    <m/>
    <m/>
    <m/>
    <m/>
    <m/>
    <m/>
    <m/>
    <m/>
    <m/>
    <m/>
    <m/>
    <m/>
    <m/>
    <m/>
    <m/>
    <m/>
    <m/>
    <m/>
    <m/>
    <m/>
  </r>
  <r>
    <n v="4322"/>
    <x v="0"/>
    <n v="5294"/>
    <x v="3"/>
    <s v="ETAPA 01"/>
    <s v="BLOCO RESIDENCIAL"/>
    <s v="APT 403"/>
    <s v="FORMOSA"/>
    <s v="TAUJE ADMINISTRAÇAO E PARTICIPACOES LTDA"/>
    <s v="&quot;10867858000101&quot;"/>
    <x v="1"/>
    <x v="34"/>
    <s v="Não"/>
    <s v="Não"/>
    <s v="Não"/>
    <s v="Não"/>
    <s v="Não"/>
    <s v="Não"/>
    <s v="Não"/>
    <n v="238000"/>
    <n v="0"/>
    <n v="0"/>
    <n v="238000"/>
    <n v="0"/>
    <n v="0"/>
    <n v="238000"/>
    <n v="0"/>
    <n v="0"/>
    <m/>
    <m/>
    <s v="Contrato Adimplente"/>
    <m/>
    <m/>
    <n v="0"/>
    <m/>
    <x v="1"/>
    <d v="2025-03-24T00:00:00"/>
    <m/>
    <m/>
    <m/>
    <m/>
    <s v="GRUPO IMERGE"/>
    <m/>
    <m/>
    <m/>
    <d v="2025-08-28T00:00:00"/>
    <d v="2025-08-28T00:00:00"/>
    <s v="VENDA FINALIZADA"/>
    <d v="2025-03-24T00:00:00"/>
    <n v="35359"/>
    <n v="238000"/>
    <m/>
    <s v="FSA 03"/>
    <n v="35359"/>
    <m/>
    <s v="Guará"/>
    <s v="Distrito Federal"/>
    <n v="5561984319122"/>
    <s v="SIA Quadra 5-C"/>
    <n v="71200055"/>
    <s v="Zona Industrial (Guará)"/>
    <s v="bertolazzi.otavio@gmail.com"/>
    <m/>
    <n v="0"/>
    <m/>
    <m/>
    <s v="Eduardo Martins (Gestor): Escritura anexada ao sistema. Processo de Repasse da unidade concluído com sucesso."/>
    <s v="28/08/2025 às 11h09"/>
    <n v="1959"/>
    <n v="6509"/>
    <m/>
    <m/>
    <m/>
    <m/>
    <m/>
    <m/>
    <m/>
    <m/>
    <m/>
    <m/>
    <m/>
    <m/>
    <m/>
    <m/>
    <m/>
    <m/>
    <m/>
    <m/>
    <m/>
    <m/>
    <m/>
    <m/>
    <m/>
    <m/>
    <m/>
    <m/>
    <m/>
    <m/>
    <m/>
    <m/>
    <m/>
    <m/>
    <m/>
    <m/>
    <m/>
    <m/>
    <m/>
    <m/>
    <m/>
    <m/>
    <m/>
    <m/>
    <m/>
    <m/>
    <m/>
    <m/>
    <m/>
    <m/>
    <m/>
    <m/>
    <m/>
    <m/>
    <m/>
    <m/>
    <m/>
    <m/>
    <m/>
    <m/>
    <m/>
    <m/>
    <m/>
    <m/>
    <m/>
    <m/>
    <m/>
    <m/>
    <m/>
    <m/>
    <m/>
    <m/>
    <m/>
  </r>
  <r>
    <n v="4323"/>
    <x v="0"/>
    <n v="5335"/>
    <x v="14"/>
    <s v="Etapa Unica"/>
    <s v="BLOCO D"/>
    <n v="1"/>
    <s v="FORMOSA"/>
    <s v="LUCAS CAMPELO DE MIRANDA JUNIOR"/>
    <s v="&quot;06273898138&quot;"/>
    <x v="0"/>
    <x v="74"/>
    <s v="Não"/>
    <s v="Não"/>
    <s v="Não"/>
    <s v="Não"/>
    <s v="Não"/>
    <s v="Não"/>
    <s v="Não"/>
    <n v="160082.29999999999"/>
    <n v="0"/>
    <n v="0"/>
    <n v="0"/>
    <n v="0"/>
    <n v="0"/>
    <n v="0"/>
    <n v="0"/>
    <n v="0"/>
    <m/>
    <m/>
    <s v="Contrato Adimplente"/>
    <m/>
    <d v="2025-05-07T00:00:00"/>
    <n v="3042.04"/>
    <d v="2025-03-27T00:00:00"/>
    <x v="2"/>
    <d v="2025-03-25T00:00:00"/>
    <m/>
    <m/>
    <m/>
    <m/>
    <s v="CAIXA CREDFÁCIL"/>
    <m/>
    <m/>
    <m/>
    <d v="2025-10-14T00:00:00"/>
    <d v="2025-10-14T00:00:00"/>
    <s v="VENDA FINALIZADA"/>
    <d v="2025-03-25T00:00:00"/>
    <n v="35385"/>
    <n v="240093.5"/>
    <m/>
    <s v="FSA011"/>
    <n v="35385"/>
    <s v="VANIA CREPALDI DA SILVA MIRANDA - 71677895187"/>
    <s v="Formosa"/>
    <s v="Goiás"/>
    <n v="5561996398899"/>
    <s v="Rua 5 Q 83"/>
    <n v="73808350"/>
    <s v="Parque Vila Verde"/>
    <s v="luccascampello18@gmail.com"/>
    <m/>
    <n v="2630"/>
    <m/>
    <m/>
    <m/>
    <m/>
    <n v="4163"/>
    <n v="6515"/>
    <s v="Mecânico"/>
    <d v="2025-03-25T00:00:00"/>
    <m/>
    <m/>
    <s v="sim"/>
    <m/>
    <s v="MP147574"/>
    <d v="2025-03-25T00:00:00"/>
    <m/>
    <m/>
    <d v="2025-03-25T00:00:00"/>
    <m/>
    <m/>
    <d v="2025-03-25T00:00:00"/>
    <m/>
    <m/>
    <m/>
    <d v="2025-04-09T00:00:00"/>
    <m/>
    <d v="2025-03-25T00:00:00"/>
    <d v="2025-04-10T00:00:00"/>
    <d v="2025-03-25T00:00:00"/>
    <d v="2025-06-02T00:00:00"/>
    <d v="2025-03-31T00:00:00"/>
    <m/>
    <d v="2025-03-26T00:00:00"/>
    <d v="2025-03-26T00:00:00"/>
    <m/>
    <d v="2025-04-03T00:00:00"/>
    <d v="2025-06-30T00:00:00"/>
    <d v="2025-03-26T00:00:00"/>
    <m/>
    <s v="Sim"/>
    <d v="2025-04-16T00:00:00"/>
    <m/>
    <m/>
    <d v="2025-04-16T00:00:00"/>
    <d v="2025-03-31T00:00:00"/>
    <m/>
    <d v="2025-05-07T00:00:00"/>
    <m/>
    <m/>
    <d v="2025-05-09T00:00:00"/>
    <d v="2025-03-25T00:00:00"/>
    <d v="2025-07-01T00:00:00"/>
    <d v="2025-07-20T00:00:00"/>
    <d v="2025-07-24T00:00:00"/>
    <d v="2025-08-12T00:00:00"/>
    <d v="2025-03-26T00:00:00"/>
    <d v="2025-08-20T00:00:00"/>
    <m/>
    <m/>
    <m/>
    <m/>
    <m/>
    <m/>
    <m/>
    <m/>
    <n v="1073"/>
    <m/>
    <s v="certidão de debitos municipais positiva."/>
    <m/>
    <m/>
    <m/>
    <n v="2009.05"/>
    <m/>
    <s v="Não tem"/>
    <m/>
    <m/>
    <m/>
    <s v="SIM"/>
  </r>
  <r>
    <n v="4324"/>
    <x v="0"/>
    <n v="5327"/>
    <x v="14"/>
    <s v="Etapa Unica"/>
    <s v="BLOCO F"/>
    <n v="101"/>
    <s v="FORMOSA"/>
    <s v="GEOVANNA BARBOSA DA SILVA"/>
    <s v="&quot;16708904659&quot;"/>
    <x v="10"/>
    <x v="26"/>
    <s v="Não"/>
    <s v="Não"/>
    <s v="Não"/>
    <s v="Não"/>
    <s v="Não"/>
    <s v="Não"/>
    <s v="Não"/>
    <n v="153338.69"/>
    <n v="0"/>
    <n v="0"/>
    <n v="0"/>
    <n v="0"/>
    <n v="0"/>
    <n v="0"/>
    <n v="0"/>
    <n v="0"/>
    <m/>
    <m/>
    <s v="Contrato Adimplente"/>
    <m/>
    <d v="2025-05-22T00:00:00"/>
    <n v="3042.03"/>
    <d v="2025-03-31T00:00:00"/>
    <x v="2"/>
    <d v="2025-03-25T00:00:00"/>
    <m/>
    <m/>
    <m/>
    <m/>
    <s v="CAIXA CREDFÁCIL"/>
    <m/>
    <m/>
    <m/>
    <d v="2025-10-14T00:00:00"/>
    <d v="2025-10-14T00:00:00"/>
    <s v="VENDA FINALIZADA"/>
    <d v="2025-03-25T00:00:00"/>
    <n v="35386"/>
    <n v="221933.08"/>
    <m/>
    <s v="FSA011"/>
    <n v="35386"/>
    <s v="KAIO HENRIQUE SOARES ROCHA DAS NEVES - 10043395180"/>
    <s v="Formosa"/>
    <s v="Goiás"/>
    <n v="5561998072833"/>
    <s v="Rua F Q 47 L 4A"/>
    <n v="73808080"/>
    <s v="Parque da Colina I"/>
    <s v="gbarbosasilva05@gmail.com"/>
    <m/>
    <n v="2553"/>
    <m/>
    <m/>
    <m/>
    <m/>
    <n v="4135"/>
    <n v="6517"/>
    <s v="Assistente"/>
    <d v="2025-03-26T00:00:00"/>
    <m/>
    <m/>
    <s v="sim"/>
    <m/>
    <s v="MP147573"/>
    <d v="2025-03-26T00:00:00"/>
    <m/>
    <m/>
    <d v="2025-03-25T00:00:00"/>
    <s v="Sim"/>
    <m/>
    <d v="2025-03-26T00:00:00"/>
    <m/>
    <m/>
    <m/>
    <d v="2025-05-06T00:00:00"/>
    <m/>
    <d v="2025-03-27T00:00:00"/>
    <d v="2025-05-07T00:00:00"/>
    <d v="2025-03-25T00:00:00"/>
    <d v="2025-06-02T00:00:00"/>
    <d v="2025-04-22T00:00:00"/>
    <m/>
    <d v="2025-03-26T00:00:00"/>
    <d v="2025-03-26T00:00:00"/>
    <m/>
    <d v="2025-04-29T00:00:00"/>
    <d v="2025-06-30T00:00:00"/>
    <d v="2025-03-26T00:00:00"/>
    <m/>
    <s v="Sim"/>
    <d v="2025-05-09T00:00:00"/>
    <m/>
    <m/>
    <d v="2025-05-16T00:00:00"/>
    <d v="2025-04-03T00:00:00"/>
    <m/>
    <d v="2025-05-23T00:00:00"/>
    <m/>
    <m/>
    <d v="2025-05-28T00:00:00"/>
    <d v="2025-03-25T00:00:00"/>
    <d v="2025-07-01T00:00:00"/>
    <d v="2025-07-28T00:00:00"/>
    <d v="2025-08-04T00:00:00"/>
    <d v="2025-08-12T00:00:00"/>
    <d v="2025-03-26T00:00:00"/>
    <d v="2025-08-20T00:00:00"/>
    <m/>
    <m/>
    <m/>
    <m/>
    <m/>
    <m/>
    <m/>
    <m/>
    <n v="1313"/>
    <m/>
    <s v="pago emolumentos dia 16/05, declaração invalida."/>
    <s v="Aguardando assinatura do Bruno para seguir o ITBI"/>
    <m/>
    <m/>
    <n v="2138.9"/>
    <m/>
    <s v="Não tem"/>
    <m/>
    <m/>
    <m/>
    <s v="SIM"/>
  </r>
  <r>
    <n v="4325"/>
    <x v="0"/>
    <n v="5311"/>
    <x v="13"/>
    <s v="Etapa Unica"/>
    <s v="BLOCO B"/>
    <n v="103"/>
    <s v="ÁGUAS LINDAS"/>
    <s v="ANDERSON MENDES LOPES"/>
    <s v="&quot;03684206121&quot;"/>
    <x v="7"/>
    <x v="54"/>
    <s v="Não"/>
    <s v="Não"/>
    <s v="Não"/>
    <s v="Sim"/>
    <s v="Sim"/>
    <s v="Não"/>
    <s v="Não"/>
    <n v="141785.59"/>
    <n v="579.59"/>
    <n v="0"/>
    <n v="101789.65"/>
    <n v="39999"/>
    <n v="0"/>
    <n v="141788.65"/>
    <n v="0"/>
    <n v="0"/>
    <m/>
    <n v="8787722774463"/>
    <s v="Contrato Adimplente"/>
    <m/>
    <d v="2025-04-08T00:00:00"/>
    <n v="2995.17"/>
    <d v="2025-03-28T00:00:00"/>
    <x v="2"/>
    <d v="2025-03-25T00:00:00"/>
    <m/>
    <m/>
    <m/>
    <m/>
    <s v="Endy Carvalho Consultoria imobiliária"/>
    <m/>
    <m/>
    <m/>
    <d v="2026-01-26T00:00:00"/>
    <d v="2026-01-26T00:00:00"/>
    <s v="VENDA FINALIZADA"/>
    <d v="2025-03-25T00:00:00"/>
    <n v="35378"/>
    <n v="194999.79"/>
    <m/>
    <s v="AGL30 -"/>
    <n v="35378"/>
    <m/>
    <s v="Águas Lindas de Goiás"/>
    <s v="Goiás"/>
    <n v="5561995923170"/>
    <s v="Q .06 L. 08"/>
    <n v="72910000"/>
    <s v="MANSOES IMPERATRIZ"/>
    <s v="biramendeslopes6@gmail.com"/>
    <m/>
    <n v="1931.98"/>
    <d v="2025-09-09T00:00:00"/>
    <m/>
    <m/>
    <m/>
    <n v="3896"/>
    <n v="6513"/>
    <s v="Servente"/>
    <d v="2025-03-15T00:00:00"/>
    <n v="857.27"/>
    <d v="2025-03-31T00:00:00"/>
    <m/>
    <d v="2025-04-04T00:00:00"/>
    <s v="MP147935"/>
    <d v="2025-03-15T00:00:00"/>
    <d v="2025-04-03T00:00:00"/>
    <s v="AC005380425"/>
    <d v="2025-03-20T00:00:00"/>
    <s v="Sim"/>
    <n v="38642"/>
    <d v="2025-03-15T00:00:00"/>
    <m/>
    <m/>
    <m/>
    <d v="2025-04-02T00:00:00"/>
    <m/>
    <d v="2025-03-15T00:00:00"/>
    <d v="2025-05-03T00:00:00"/>
    <d v="2025-03-20T00:00:00"/>
    <d v="2025-04-01T00:00:00"/>
    <d v="2025-03-31T00:00:00"/>
    <m/>
    <d v="2025-03-25T00:00:00"/>
    <d v="2025-03-26T00:00:00"/>
    <m/>
    <d v="2025-03-31T00:00:00"/>
    <d v="2025-04-08T00:00:00"/>
    <d v="2025-03-26T00:00:00"/>
    <d v="2025-04-07T00:00:00"/>
    <s v="Sim"/>
    <m/>
    <m/>
    <m/>
    <m/>
    <d v="2025-03-24T00:00:00"/>
    <m/>
    <d v="2025-04-08T00:00:00"/>
    <m/>
    <m/>
    <d v="2025-04-16T00:00:00"/>
    <d v="2025-03-25T00:00:00"/>
    <d v="2025-04-10T00:00:00"/>
    <d v="2025-05-10T00:00:00"/>
    <d v="2025-05-29T00:00:00"/>
    <d v="2026-01-08T00:00:00"/>
    <d v="2025-03-26T00:00:00"/>
    <d v="2026-01-08T00:00:00"/>
    <m/>
    <m/>
    <m/>
    <m/>
    <m/>
    <m/>
    <m/>
    <m/>
    <n v="38664"/>
    <m/>
    <m/>
    <m/>
    <m/>
    <m/>
    <n v="3805.57"/>
    <s v="VENDA SEM SINAL"/>
    <s v="Não tem"/>
    <s v="AGUARDANDO VALIDAÇÃO DA AGEHAB"/>
    <s v="FINALIZADO"/>
    <s v="FINALIZADO - SEM FIADOR"/>
    <s v="SIM"/>
  </r>
  <r>
    <n v="4326"/>
    <x v="0"/>
    <n v="5330"/>
    <x v="5"/>
    <s v="Etapa Unica"/>
    <s v="BLOCO A"/>
    <s v="1 (PCD)"/>
    <s v="ÁGUAS LINDAS"/>
    <s v="ABIGAIL PEREIRA DE SOUSA"/>
    <s v="&quot;07765677136&quot;"/>
    <x v="11"/>
    <x v="79"/>
    <s v="Não"/>
    <s v="Não"/>
    <s v="Não"/>
    <s v="Sim"/>
    <s v="Sim"/>
    <s v="Não"/>
    <s v="Não"/>
    <n v="162054.98000000001"/>
    <n v="516.41999999999996"/>
    <n v="0"/>
    <n v="107523.6"/>
    <n v="54535"/>
    <n v="0"/>
    <n v="162058.6"/>
    <n v="0"/>
    <n v="0"/>
    <m/>
    <n v="8787722822948"/>
    <s v="Contrato Adimplente"/>
    <m/>
    <d v="2025-04-08T00:00:00"/>
    <n v="2995.17"/>
    <d v="2025-03-28T00:00:00"/>
    <x v="2"/>
    <d v="2025-03-25T00:00:00"/>
    <m/>
    <m/>
    <m/>
    <m/>
    <s v="Endy Carvalho Consultoria imobiliária"/>
    <m/>
    <m/>
    <m/>
    <d v="2026-01-26T00:00:00"/>
    <d v="2026-01-26T00:00:00"/>
    <s v="VENDA FINALIZADA"/>
    <d v="2025-03-26T00:00:00"/>
    <n v="35405"/>
    <n v="216518.23"/>
    <m/>
    <s v="AGL29"/>
    <n v="35405"/>
    <m/>
    <s v="Ceilândia"/>
    <s v="Distrito Federal"/>
    <n v="5561998115771"/>
    <s v="QNN 17 CJ A"/>
    <n v="72225171"/>
    <s v="CEILANDIA NORTE"/>
    <s v="abigailpereirasousa15@gmail.com"/>
    <m/>
    <n v="1721.41"/>
    <d v="2025-09-15T00:00:00"/>
    <m/>
    <m/>
    <m/>
    <n v="3313"/>
    <n v="6521"/>
    <s v="Atendente"/>
    <d v="2025-03-19T00:00:00"/>
    <n v="896.28"/>
    <d v="2025-03-31T00:00:00"/>
    <m/>
    <d v="2025-04-04T00:00:00"/>
    <s v="MP424055"/>
    <d v="2025-03-19T00:00:00"/>
    <d v="2025-04-03T00:00:00"/>
    <s v="AC005380972"/>
    <d v="2025-03-25T00:00:00"/>
    <s v="Sim"/>
    <n v="39429"/>
    <d v="2025-03-19T00:00:00"/>
    <m/>
    <m/>
    <m/>
    <d v="2025-04-02T00:00:00"/>
    <m/>
    <d v="2025-03-19T00:00:00"/>
    <d v="2025-04-03T00:00:00"/>
    <d v="2025-03-25T00:00:00"/>
    <d v="2025-04-01T00:00:00"/>
    <d v="2025-03-31T00:00:00"/>
    <m/>
    <d v="2025-03-25T00:00:00"/>
    <d v="2025-03-27T00:00:00"/>
    <m/>
    <d v="2025-03-31T00:00:00"/>
    <d v="2025-05-06T00:00:00"/>
    <d v="2025-03-27T00:00:00"/>
    <d v="2025-04-07T00:00:00"/>
    <s v="Sim"/>
    <m/>
    <m/>
    <m/>
    <m/>
    <d v="2025-03-24T00:00:00"/>
    <m/>
    <d v="2025-04-08T00:00:00"/>
    <m/>
    <m/>
    <d v="2025-04-09T00:00:00"/>
    <d v="2025-03-25T00:00:00"/>
    <d v="2025-05-06T00:00:00"/>
    <d v="2025-05-18T00:00:00"/>
    <d v="2025-05-26T00:00:00"/>
    <d v="2026-01-22T00:00:00"/>
    <d v="2025-03-27T00:00:00"/>
    <d v="2026-01-22T00:00:00"/>
    <m/>
    <m/>
    <m/>
    <m/>
    <m/>
    <m/>
    <m/>
    <m/>
    <n v="39435"/>
    <m/>
    <m/>
    <m/>
    <m/>
    <m/>
    <n v="4205.57"/>
    <s v="VENDA SEM SINAL"/>
    <s v="Não tem"/>
    <s v="CADASTRO VALIDADO"/>
    <s v="FINALIZADO"/>
    <s v="FINALIZADO - SEM FIADOR"/>
    <s v="SIM"/>
  </r>
  <r>
    <n v="4327"/>
    <x v="2"/>
    <n v="5301"/>
    <x v="5"/>
    <s v="Etapa Unica"/>
    <s v="BLOCO J"/>
    <n v="302"/>
    <s v="ÁGUAS LINDAS"/>
    <s v="CLEBER PRIMO DA SILVA"/>
    <s v="&quot;01514115140&quot;"/>
    <x v="2"/>
    <x v="39"/>
    <s v="Não"/>
    <s v="Não"/>
    <s v="Não"/>
    <s v="Sim"/>
    <s v="Sim"/>
    <s v="Não"/>
    <s v="Não"/>
    <n v="157463.13"/>
    <n v="844.69"/>
    <n v="0"/>
    <n v="145975.07999999999"/>
    <n v="11578"/>
    <n v="0"/>
    <n v="157553.07999999999"/>
    <n v="0"/>
    <n v="0"/>
    <m/>
    <n v="8787722859825"/>
    <s v="Contrato Adimplente"/>
    <m/>
    <d v="2025-04-09T00:00:00"/>
    <n v="2995.17"/>
    <d v="2025-03-28T00:00:00"/>
    <x v="2"/>
    <d v="2025-03-25T00:00:00"/>
    <m/>
    <m/>
    <m/>
    <m/>
    <s v="Endy Carvalho Consultoria imobiliária"/>
    <m/>
    <m/>
    <m/>
    <d v="2025-04-14T00:00:00"/>
    <d v="2025-05-07T00:00:00"/>
    <s v="VENDA FINALIZADA"/>
    <d v="2025-03-26T00:00:00"/>
    <n v="35404"/>
    <n v="209019.13"/>
    <m/>
    <s v="AGL29"/>
    <n v="35404"/>
    <s v="CATIA FARIAS MARTINS SILVA - 05542948189"/>
    <s v="Águas Lindas de Goiás"/>
    <s v="Goiás"/>
    <n v="5561996571121"/>
    <s v="Quadra 54 Conjunto A"/>
    <n v="72911226"/>
    <s v="Parque da Barragem Setor 01"/>
    <s v="clebercatia1609@gmail.com"/>
    <m/>
    <n v="2815.68"/>
    <d v="2025-09-04T00:00:00"/>
    <m/>
    <m/>
    <m/>
    <n v="3463"/>
    <n v="6519"/>
    <s v="Motorista"/>
    <d v="2025-03-13T00:00:00"/>
    <n v="892.5"/>
    <d v="2025-04-01T00:00:00"/>
    <m/>
    <d v="2025-04-07T00:00:00"/>
    <s v="MP424054"/>
    <d v="2025-03-13T00:00:00"/>
    <d v="2025-04-03T00:00:00"/>
    <s v="AC005380633"/>
    <d v="2025-03-21T00:00:00"/>
    <s v="Sim"/>
    <n v="39438"/>
    <d v="2025-03-13T00:00:00"/>
    <m/>
    <m/>
    <m/>
    <d v="2025-04-02T00:00:00"/>
    <m/>
    <d v="2025-03-13T00:00:00"/>
    <d v="2025-04-03T00:00:00"/>
    <d v="2025-03-21T00:00:00"/>
    <d v="2025-04-01T00:00:00"/>
    <d v="2025-03-28T00:00:00"/>
    <m/>
    <d v="2025-03-24T00:00:00"/>
    <d v="2025-03-26T00:00:00"/>
    <m/>
    <d v="2025-03-28T00:00:00"/>
    <d v="2025-05-06T00:00:00"/>
    <d v="2025-03-26T00:00:00"/>
    <d v="2025-04-08T00:00:00"/>
    <s v="Sim"/>
    <d v="2025-04-07T00:00:00"/>
    <m/>
    <m/>
    <d v="2025-04-07T00:00:00"/>
    <d v="2025-03-24T00:00:00"/>
    <m/>
    <d v="2025-04-09T00:00:00"/>
    <m/>
    <m/>
    <d v="2025-04-10T00:00:00"/>
    <d v="2025-03-25T00:00:00"/>
    <d v="2025-05-06T00:00:00"/>
    <m/>
    <m/>
    <m/>
    <d v="2025-03-26T00:00:00"/>
    <m/>
    <m/>
    <m/>
    <m/>
    <m/>
    <m/>
    <m/>
    <m/>
    <m/>
    <n v="39436"/>
    <m/>
    <m/>
    <m/>
    <m/>
    <m/>
    <n v="4105.57"/>
    <s v="VENDA SEM SINAL"/>
    <s v="Não tem"/>
    <s v="CADASTRO VALIDADO"/>
    <s v="FINALIZADO"/>
    <s v="FINALIZADO - SEM FIADOR"/>
    <s v="SIM"/>
  </r>
  <r>
    <n v="4328"/>
    <x v="1"/>
    <n v="5332"/>
    <x v="14"/>
    <s v="Etapa Unica"/>
    <s v="BLOCO B"/>
    <n v="1"/>
    <s v="FORMOSA"/>
    <s v="MARIA SOARES DE MAGALHAES"/>
    <s v="&quot;00194660133&quot;"/>
    <x v="0"/>
    <x v="1"/>
    <s v="Não"/>
    <s v="Não"/>
    <s v="Não"/>
    <s v="Não"/>
    <s v="Não"/>
    <s v="Não"/>
    <s v="Não"/>
    <n v="162916.43"/>
    <n v="0"/>
    <n v="0"/>
    <n v="0"/>
    <n v="0"/>
    <n v="0"/>
    <n v="0"/>
    <n v="0"/>
    <n v="0"/>
    <m/>
    <m/>
    <s v="Contrato Adimplente"/>
    <m/>
    <m/>
    <n v="0"/>
    <m/>
    <x v="1"/>
    <d v="2025-03-25T00:00:00"/>
    <m/>
    <m/>
    <m/>
    <m/>
    <s v="CAIXA CREDFÁCIL"/>
    <m/>
    <m/>
    <m/>
    <d v="2025-05-29T00:00:00"/>
    <d v="2025-05-29T00:00:00"/>
    <s v="DISTRATO"/>
    <d v="2025-03-26T00:00:00"/>
    <n v="35406"/>
    <n v="235001.03"/>
    <m/>
    <s v="FSA011"/>
    <n v="35406"/>
    <m/>
    <s v="Formosa"/>
    <s v="Goiás"/>
    <n v="5561999396261"/>
    <s v="RUA JATOBA Q 12 L 10-B"/>
    <n v="73809030"/>
    <s v="Jardim Planalto"/>
    <s v="meure4433@gmail.com"/>
    <m/>
    <n v="26000"/>
    <m/>
    <m/>
    <m/>
    <m/>
    <n v="4195"/>
    <n v="6522"/>
    <s v="Empregada Doméstica"/>
    <d v="2025-03-26T00:00:00"/>
    <m/>
    <m/>
    <s v="sim"/>
    <m/>
    <s v="MP147575"/>
    <d v="2025-03-26T00:00:00"/>
    <m/>
    <m/>
    <d v="2025-03-25T00:00:00"/>
    <m/>
    <m/>
    <d v="2025-03-26T00:00:00"/>
    <m/>
    <m/>
    <m/>
    <m/>
    <m/>
    <d v="2025-03-27T00:00:00"/>
    <m/>
    <d v="2025-03-25T00:00:00"/>
    <m/>
    <m/>
    <m/>
    <d v="2025-03-26T00:00:00"/>
    <d v="2025-03-27T00:00:00"/>
    <m/>
    <m/>
    <m/>
    <d v="2025-03-27T00:00:00"/>
    <m/>
    <s v="Sim"/>
    <m/>
    <m/>
    <m/>
    <m/>
    <d v="2025-03-25T00:00:00"/>
    <m/>
    <m/>
    <m/>
    <m/>
    <m/>
    <d v="2025-03-25T00:00:00"/>
    <m/>
    <m/>
    <m/>
    <m/>
    <d v="2025-03-27T00:00:00"/>
    <m/>
    <m/>
    <m/>
    <m/>
    <m/>
    <m/>
    <m/>
    <m/>
    <m/>
    <m/>
    <m/>
    <m/>
    <m/>
    <m/>
    <m/>
    <m/>
    <m/>
    <s v="Não tem"/>
    <m/>
    <m/>
    <m/>
    <s v="SIM"/>
  </r>
  <r>
    <n v="4329"/>
    <x v="0"/>
    <n v="5292"/>
    <x v="13"/>
    <s v="Etapa Unica"/>
    <s v="BLOCO A"/>
    <n v="103"/>
    <s v="ÁGUAS LINDAS"/>
    <s v="ORLANDO DE AQUINO"/>
    <s v="&quot;35380845304&quot;"/>
    <x v="2"/>
    <x v="55"/>
    <s v="Não"/>
    <s v="Não"/>
    <s v="Não"/>
    <s v="Sim"/>
    <s v="Sim"/>
    <s v="Não"/>
    <s v="Não"/>
    <n v="128830.15"/>
    <n v="514.53"/>
    <n v="0"/>
    <n v="77653.62"/>
    <n v="51180"/>
    <n v="0"/>
    <n v="128833.62"/>
    <n v="0"/>
    <n v="0"/>
    <m/>
    <n v="8787722732973"/>
    <s v="Contrato Adimplente"/>
    <m/>
    <d v="2025-04-11T00:00:00"/>
    <n v="2535.7199999999998"/>
    <d v="2025-03-27T00:00:00"/>
    <x v="2"/>
    <d v="2025-03-26T00:00:00"/>
    <m/>
    <m/>
    <m/>
    <m/>
    <s v="Endy Carvalho Consultoria imobiliária"/>
    <m/>
    <m/>
    <m/>
    <d v="2026-01-26T00:00:00"/>
    <d v="2026-01-26T00:00:00"/>
    <s v="VENDA FINALIZADA"/>
    <d v="2025-03-26T00:00:00"/>
    <n v="35408"/>
    <n v="190177.12"/>
    <m/>
    <s v="AGL30 -"/>
    <n v="35408"/>
    <s v="ANTONIA DE MARIA AQUINO - 22694587372,YANNA DA SILVA AQUINO - 03261763302"/>
    <s v="Águas Lindas de Goiás"/>
    <s v="Goiás"/>
    <n v="556192706317"/>
    <s v="RUA AMAZONAS Q 35 CONJUNTO A"/>
    <n v="72910000"/>
    <s v="SETOR 8"/>
    <s v="ORLAND.1970.AQUINO@GMAIL.COM"/>
    <m/>
    <n v="1715"/>
    <d v="2025-09-07T00:00:00"/>
    <m/>
    <m/>
    <m/>
    <n v="3881"/>
    <n v="6525"/>
    <s v="Auxiliar"/>
    <d v="2025-03-27T00:00:00"/>
    <n v="896.51"/>
    <d v="2025-03-28T00:00:00"/>
    <s v="sim"/>
    <d v="2025-04-01T00:00:00"/>
    <s v="MP147933"/>
    <d v="2025-03-27T00:00:00"/>
    <d v="2025-04-03T00:00:00"/>
    <s v="AC005393814"/>
    <d v="2025-03-17T00:00:00"/>
    <s v="Sim"/>
    <n v="38621"/>
    <d v="2025-03-27T00:00:00"/>
    <m/>
    <m/>
    <m/>
    <d v="2025-03-02T00:00:00"/>
    <m/>
    <d v="2025-03-28T00:00:00"/>
    <d v="2025-04-07T00:00:00"/>
    <d v="2025-03-17T00:00:00"/>
    <d v="2025-04-01T00:00:00"/>
    <d v="2025-03-31T00:00:00"/>
    <m/>
    <d v="2025-03-25T00:00:00"/>
    <d v="2025-03-25T00:00:00"/>
    <m/>
    <d v="2025-03-31T00:00:00"/>
    <d v="2025-04-08T00:00:00"/>
    <d v="2025-03-25T00:00:00"/>
    <d v="2025-04-10T00:00:00"/>
    <s v="Sim"/>
    <m/>
    <m/>
    <m/>
    <m/>
    <d v="2025-04-04T00:00:00"/>
    <m/>
    <d v="2025-04-11T00:00:00"/>
    <m/>
    <m/>
    <d v="2025-04-14T00:00:00"/>
    <d v="2025-03-24T00:00:00"/>
    <d v="2025-04-10T00:00:00"/>
    <d v="2025-05-15T00:00:00"/>
    <d v="2025-05-26T00:00:00"/>
    <d v="2026-01-08T00:00:00"/>
    <d v="2025-03-25T00:00:00"/>
    <d v="2026-01-08T00:00:00"/>
    <m/>
    <m/>
    <m/>
    <m/>
    <m/>
    <m/>
    <m/>
    <m/>
    <n v="38662"/>
    <s v="Sim"/>
    <s v="DECLARAÇÃO DE PRIMEIRO IMOVEL FOI ENTREGUE NO DIA 07/04/2025."/>
    <m/>
    <m/>
    <m/>
    <n v="3805.57"/>
    <s v="COMPROVANTE ANEXADO EM RESERVA"/>
    <s v="Pago"/>
    <s v="CADASTRO VALIDADO"/>
    <s v="FINALIZADO"/>
    <s v="FINALIZADO"/>
    <s v="SIM"/>
  </r>
  <r>
    <n v="4330"/>
    <x v="0"/>
    <n v="5322"/>
    <x v="14"/>
    <s v="Etapa Unica"/>
    <s v="BLOCO H"/>
    <n v="203"/>
    <s v="FORMOSA"/>
    <s v="IVANIA DE SOUZA FELIX"/>
    <s v="&quot;00045127158&quot;"/>
    <x v="10"/>
    <x v="2"/>
    <s v="Não"/>
    <s v="Não"/>
    <s v="Não"/>
    <s v="Não"/>
    <s v="Não"/>
    <s v="Não"/>
    <s v="Não"/>
    <n v="143756.03"/>
    <n v="540.17999999999995"/>
    <n v="0"/>
    <n v="100021.93"/>
    <n v="43182"/>
    <n v="0"/>
    <n v="143203.93"/>
    <n v="0"/>
    <n v="0"/>
    <m/>
    <m/>
    <s v="Contrato Adimplente"/>
    <m/>
    <d v="2025-06-12T00:00:00"/>
    <n v="3042.04"/>
    <d v="2025-03-31T00:00:00"/>
    <x v="2"/>
    <d v="2025-03-26T00:00:00"/>
    <m/>
    <m/>
    <m/>
    <m/>
    <s v="CAIXA CREDFÁCIL"/>
    <m/>
    <m/>
    <m/>
    <d v="2025-10-14T00:00:00"/>
    <d v="2025-10-14T00:00:00"/>
    <s v="VENDA FINALIZADA"/>
    <d v="2025-03-26T00:00:00"/>
    <n v="35410"/>
    <n v="224935.96"/>
    <m/>
    <s v="FSA011"/>
    <n v="35410"/>
    <s v="JOAO NETO DE CASTRO FELIX - 06607875122"/>
    <s v="Formosa"/>
    <s v="Goiás"/>
    <n v="5561996800259"/>
    <s v="AVENIDA CIRCULAR Q 18"/>
    <n v="73808284"/>
    <s v="Jardim Triângulo"/>
    <s v="ivaniafellix18@gmail.com"/>
    <m/>
    <n v="1860.64"/>
    <d v="2025-09-06T00:00:00"/>
    <m/>
    <m/>
    <m/>
    <n v="4104"/>
    <n v="6526"/>
    <s v="Caixa"/>
    <d v="2025-03-26T00:00:00"/>
    <m/>
    <m/>
    <s v="sim"/>
    <m/>
    <s v="MP147576"/>
    <d v="2025-03-26T00:00:00"/>
    <m/>
    <m/>
    <d v="2025-03-26T00:00:00"/>
    <s v="Sim"/>
    <m/>
    <d v="2025-03-26T00:00:00"/>
    <m/>
    <m/>
    <m/>
    <d v="2025-05-04T00:00:00"/>
    <m/>
    <d v="2025-03-31T00:00:00"/>
    <d v="2025-06-05T00:00:00"/>
    <d v="2025-03-26T00:00:00"/>
    <d v="2025-06-02T00:00:00"/>
    <d v="2025-05-15T00:00:00"/>
    <m/>
    <d v="2025-03-27T00:00:00"/>
    <d v="2025-03-28T00:00:00"/>
    <m/>
    <d v="2025-05-27T00:00:00"/>
    <d v="2025-06-30T00:00:00"/>
    <d v="2025-03-28T00:00:00"/>
    <m/>
    <s v="Sim"/>
    <m/>
    <m/>
    <m/>
    <m/>
    <d v="2025-03-28T00:00:00"/>
    <m/>
    <d v="2025-06-12T00:00:00"/>
    <m/>
    <m/>
    <d v="2025-06-23T00:00:00"/>
    <m/>
    <d v="2025-07-01T00:00:00"/>
    <d v="2025-07-20T00:00:00"/>
    <d v="2025-07-24T00:00:00"/>
    <d v="2025-08-12T00:00:00"/>
    <m/>
    <d v="2025-08-20T00:00:00"/>
    <m/>
    <m/>
    <m/>
    <m/>
    <m/>
    <m/>
    <m/>
    <m/>
    <n v="384"/>
    <m/>
    <m/>
    <s v="Aguardando CCA  corrigir paginas de assinaturas, e colher todas novamente."/>
    <m/>
    <m/>
    <n v="2649.26"/>
    <m/>
    <m/>
    <m/>
    <m/>
    <m/>
    <s v="SIM"/>
  </r>
  <r>
    <n v="4331"/>
    <x v="0"/>
    <n v="5345"/>
    <x v="12"/>
    <s v="Etapa Única"/>
    <s v="BLOCO ÚNICO"/>
    <n v="804"/>
    <s v="BRASÍLIA"/>
    <s v="ANDRE SOUZA SANTOS"/>
    <s v="&quot;61960080130&quot;"/>
    <x v="9"/>
    <x v="98"/>
    <s v="Não"/>
    <s v="Não"/>
    <s v="Não"/>
    <s v="Sim"/>
    <s v="Sim"/>
    <s v="Não"/>
    <s v="Não"/>
    <n v="311828.34999999998"/>
    <n v="0"/>
    <n v="0"/>
    <n v="0"/>
    <n v="0"/>
    <n v="0"/>
    <n v="0"/>
    <n v="0"/>
    <n v="0"/>
    <m/>
    <m/>
    <s v="Contrato Adimplente"/>
    <n v="377391"/>
    <d v="2025-05-23T00:00:00"/>
    <n v="2104.21"/>
    <d v="2025-04-15T00:00:00"/>
    <x v="2"/>
    <d v="2025-03-26T00:00:00"/>
    <m/>
    <m/>
    <m/>
    <m/>
    <s v="Endy Carvalho Consultoria imobiliária"/>
    <s v="Eduardo Martins (Perfil CCA)"/>
    <m/>
    <m/>
    <d v="2025-06-12T00:00:00"/>
    <d v="2025-07-17T00:00:00"/>
    <s v="VENDA FINALIZADA"/>
    <d v="2025-03-26T00:00:00"/>
    <n v="35407"/>
    <n v="437000"/>
    <m/>
    <s v="DF 10"/>
    <n v="35407"/>
    <s v="SAMANTHA LEITE SANTOS - 02124759167"/>
    <s v="Brasília"/>
    <s v="Distrito Federal"/>
    <n v="5561991452212"/>
    <s v="Rua 4, Lote 02, Norte (Águas Claras)"/>
    <n v="71907540"/>
    <s v="Norte (Águas Claras)"/>
    <s v="ansouzasantos@gmail.com"/>
    <m/>
    <n v="11000"/>
    <m/>
    <m/>
    <s v="Eduardo Martins (Gestor): Conformidade da garantia emitida. Dados da garantia já constam no EPR. Processo finalizado."/>
    <s v="12/06/2025 às 11h56"/>
    <n v="8219"/>
    <n v="6523"/>
    <m/>
    <m/>
    <m/>
    <m/>
    <m/>
    <m/>
    <m/>
    <m/>
    <m/>
    <s v="AC005763611"/>
    <m/>
    <m/>
    <m/>
    <m/>
    <d v="2025-04-07T00:00:00"/>
    <m/>
    <d v="2025-04-09T00:00:00"/>
    <d v="2025-05-02T00:00:00"/>
    <m/>
    <m/>
    <d v="2025-05-02T00:00:00"/>
    <m/>
    <m/>
    <d v="2025-04-16T00:00:00"/>
    <m/>
    <m/>
    <d v="2025-04-10T00:00:00"/>
    <m/>
    <d v="2025-04-16T00:00:00"/>
    <m/>
    <d v="2025-04-02T00:00:00"/>
    <d v="2025-05-02T00:00:00"/>
    <s v="Sim"/>
    <d v="2025-05-16T00:00:00"/>
    <m/>
    <d v="2025-04-10T00:00:00"/>
    <d v="2025-04-17T00:00:00"/>
    <m/>
    <d v="2025-04-11T00:00:00"/>
    <m/>
    <m/>
    <m/>
    <d v="2025-05-28T00:00:00"/>
    <d v="2025-04-02T00:00:00"/>
    <m/>
    <m/>
    <m/>
    <m/>
    <d v="2025-04-10T00:00:00"/>
    <m/>
    <m/>
    <m/>
    <m/>
    <m/>
    <m/>
    <m/>
    <d v="2025-04-15T00:00:00"/>
    <m/>
    <m/>
    <s v="Sim"/>
    <m/>
    <m/>
    <m/>
    <m/>
    <m/>
    <m/>
    <m/>
    <m/>
    <m/>
    <m/>
    <s v="SIM"/>
  </r>
  <r>
    <n v="4332"/>
    <x v="0"/>
    <n v="5287"/>
    <x v="13"/>
    <s v="Etapa Unica"/>
    <s v="BLOCO K"/>
    <n v="302"/>
    <s v="ÁGUAS LINDAS"/>
    <s v="MARCOS SILVA ARAUJO"/>
    <s v="&quot;04195942136&quot;"/>
    <x v="7"/>
    <x v="7"/>
    <s v="Não"/>
    <s v="Não"/>
    <s v="Não"/>
    <s v="Sim"/>
    <s v="Sim"/>
    <s v="Não"/>
    <s v="Não"/>
    <n v="140756.12"/>
    <n v="558.45000000000005"/>
    <n v="0"/>
    <n v="112216.35"/>
    <n v="28544"/>
    <n v="0"/>
    <n v="140760.35"/>
    <n v="0"/>
    <n v="0"/>
    <m/>
    <n v="8787722894981"/>
    <s v="Contrato Adimplente"/>
    <m/>
    <d v="2025-04-25T00:00:00"/>
    <n v="2995.17"/>
    <d v="2025-03-31T00:00:00"/>
    <x v="2"/>
    <d v="2025-03-26T00:00:00"/>
    <m/>
    <m/>
    <m/>
    <m/>
    <s v="Endy Carvalho Consultoria imobiliária"/>
    <m/>
    <m/>
    <m/>
    <d v="2026-01-26T00:00:00"/>
    <d v="2026-01-26T00:00:00"/>
    <s v="VENDA FINALIZADA"/>
    <d v="2025-03-26T00:00:00"/>
    <n v="35433"/>
    <n v="198500.12"/>
    <m/>
    <s v="AGL30 -"/>
    <n v="35433"/>
    <m/>
    <s v="Santo Antônio do Descoberto"/>
    <s v="Goiás"/>
    <n v="5561991855251"/>
    <s v="RUA 02, Q. 11"/>
    <n v="72900970"/>
    <s v="JARDIM DE ALA"/>
    <s v="Marcosailva53@icloud.com"/>
    <m/>
    <n v="2233.81"/>
    <m/>
    <m/>
    <m/>
    <m/>
    <n v="4048"/>
    <n v="6528"/>
    <s v="Açogueiro"/>
    <d v="2025-03-08T00:00:00"/>
    <n v="900.43"/>
    <d v="2025-04-04T00:00:00"/>
    <m/>
    <d v="2025-04-05T00:00:00"/>
    <s v="MP147919"/>
    <d v="2025-03-08T00:00:00"/>
    <d v="2025-04-16T00:00:00"/>
    <s v="AC005503148"/>
    <d v="2025-02-17T00:00:00"/>
    <s v="Sim"/>
    <n v="38668"/>
    <d v="2025-03-08T00:00:00"/>
    <m/>
    <m/>
    <m/>
    <d v="2025-04-18T00:00:00"/>
    <m/>
    <d v="2025-03-08T00:00:00"/>
    <d v="2025-04-22T00:00:00"/>
    <d v="2025-02-17T00:00:00"/>
    <d v="2025-04-01T00:00:00"/>
    <d v="2025-03-31T00:00:00"/>
    <m/>
    <d v="2025-03-18T00:00:00"/>
    <d v="2025-03-31T00:00:00"/>
    <m/>
    <d v="2025-04-16T00:00:00"/>
    <d v="2025-04-08T00:00:00"/>
    <d v="2025-03-31T00:00:00"/>
    <d v="2025-04-24T00:00:00"/>
    <s v="Sim"/>
    <m/>
    <m/>
    <m/>
    <m/>
    <d v="2025-03-26T00:00:00"/>
    <m/>
    <d v="2025-04-25T00:00:00"/>
    <m/>
    <m/>
    <d v="2025-04-28T00:00:00"/>
    <d v="2025-03-27T00:00:00"/>
    <d v="2025-04-10T00:00:00"/>
    <d v="2025-08-11T00:00:00"/>
    <d v="2025-09-01T00:00:00"/>
    <d v="2026-01-08T00:00:00"/>
    <d v="2025-03-31T00:00:00"/>
    <d v="2026-01-08T00:00:00"/>
    <m/>
    <m/>
    <m/>
    <m/>
    <m/>
    <m/>
    <m/>
    <m/>
    <n v="38834"/>
    <m/>
    <s v="CLIENTE VAI PAGAR SINAL DIA 10 DE ABRIL"/>
    <s v="FALTAVA PAGAR SINAL"/>
    <m/>
    <m/>
    <n v="4005.57"/>
    <s v="PENDENTE PAGAMENTO"/>
    <m/>
    <s v="CADASTRO VALIDADO"/>
    <s v="PENDENTE PAGAR SINAL"/>
    <s v="FINALIZADO - SEM FIADOR"/>
    <s v="SIM"/>
  </r>
  <r>
    <n v="4333"/>
    <x v="0"/>
    <n v="5340"/>
    <x v="13"/>
    <s v="Etapa Unica"/>
    <s v="BLOCO B"/>
    <n v="104"/>
    <s v="ÁGUAS LINDAS"/>
    <s v="ALANA MARIA DOS SANTOS TORRES"/>
    <s v="&quot;06449338369&quot;"/>
    <x v="11"/>
    <x v="59"/>
    <s v="Não"/>
    <s v="Não"/>
    <s v="Não"/>
    <s v="Sim"/>
    <s v="Sim"/>
    <s v="Não"/>
    <s v="Não"/>
    <n v="140380.88"/>
    <n v="550.52"/>
    <n v="0"/>
    <n v="110578.11"/>
    <n v="29807"/>
    <n v="0"/>
    <n v="140385.10999999999"/>
    <n v="0"/>
    <n v="0"/>
    <m/>
    <n v="8787722678090"/>
    <s v="Contrato Adimplente"/>
    <m/>
    <d v="2025-04-08T00:00:00"/>
    <n v="2995.17"/>
    <d v="2025-03-28T00:00:00"/>
    <x v="2"/>
    <d v="2025-03-26T00:00:00"/>
    <m/>
    <m/>
    <m/>
    <m/>
    <s v="Endy Carvalho Consultoria imobiliária"/>
    <m/>
    <m/>
    <m/>
    <d v="2026-01-26T00:00:00"/>
    <d v="2026-01-26T00:00:00"/>
    <s v="VENDA FINALIZADA"/>
    <d v="2025-03-26T00:00:00"/>
    <n v="35434"/>
    <n v="198000.2"/>
    <m/>
    <s v="AGL30 -"/>
    <n v="35434"/>
    <s v="FLAVIO GOMES FERRAZ - 04398592121"/>
    <s v="Ceilândia"/>
    <s v="Distrito Federal"/>
    <n v="5561986170475"/>
    <s v="QNN 09 CJ F"/>
    <n v="72225096"/>
    <s v="CEILANDIA"/>
    <s v="Alanatorres260@gmail.com"/>
    <m/>
    <n v="2202.08"/>
    <m/>
    <m/>
    <m/>
    <m/>
    <n v="3897"/>
    <n v="6529"/>
    <s v="Atendente"/>
    <d v="2025-03-26T00:00:00"/>
    <n v="891.23"/>
    <d v="2025-03-31T00:00:00"/>
    <s v="sim"/>
    <d v="2025-04-04T00:00:00"/>
    <s v="MP147930"/>
    <d v="2025-03-27T00:00:00"/>
    <d v="2025-04-03T00:00:00"/>
    <s v="AC005380238"/>
    <d v="2025-03-07T00:00:00"/>
    <s v="Sim"/>
    <n v="38644"/>
    <d v="2025-03-27T00:00:00"/>
    <m/>
    <m/>
    <m/>
    <d v="2025-03-02T00:00:00"/>
    <m/>
    <d v="2025-03-31T00:00:00"/>
    <d v="2025-04-03T00:00:00"/>
    <d v="2025-03-07T00:00:00"/>
    <d v="2025-04-01T00:00:00"/>
    <d v="2025-03-31T00:00:00"/>
    <m/>
    <d v="2025-03-10T00:00:00"/>
    <d v="2025-03-25T00:00:00"/>
    <m/>
    <d v="2025-03-31T00:00:00"/>
    <d v="2025-04-08T00:00:00"/>
    <d v="2025-03-25T00:00:00"/>
    <d v="2025-04-07T00:00:00"/>
    <s v="Sim"/>
    <m/>
    <m/>
    <m/>
    <m/>
    <d v="2025-03-25T00:00:00"/>
    <m/>
    <d v="2025-04-08T00:00:00"/>
    <m/>
    <m/>
    <d v="2025-04-09T00:00:00"/>
    <d v="2025-03-24T00:00:00"/>
    <d v="2025-04-10T00:00:00"/>
    <d v="2025-06-20T00:00:00"/>
    <d v="2025-06-23T00:00:00"/>
    <d v="2026-01-08T00:00:00"/>
    <d v="2025-03-25T00:00:00"/>
    <d v="2026-01-08T00:00:00"/>
    <m/>
    <m/>
    <m/>
    <m/>
    <m/>
    <m/>
    <m/>
    <m/>
    <n v="38660"/>
    <m/>
    <m/>
    <m/>
    <m/>
    <m/>
    <n v="4005.57"/>
    <s v="VENDA SEM SINAL"/>
    <s v="Não tem"/>
    <s v="CADASTRO VALIDADO"/>
    <s v="FINALIZADO"/>
    <m/>
    <s v="SIM"/>
  </r>
  <r>
    <n v="4334"/>
    <x v="0"/>
    <n v="5324"/>
    <x v="14"/>
    <s v="Etapa Unica"/>
    <s v="BLOCO C"/>
    <n v="304"/>
    <s v="FORMOSA"/>
    <s v="JOSE DANIEL DA SILVA"/>
    <s v="&quot;07609545180&quot;"/>
    <x v="10"/>
    <x v="30"/>
    <s v="Não"/>
    <s v="Não"/>
    <s v="Não"/>
    <s v="Não"/>
    <s v="Não"/>
    <s v="Não"/>
    <s v="Não"/>
    <n v="154683.07"/>
    <n v="0"/>
    <n v="0"/>
    <n v="0"/>
    <n v="0"/>
    <n v="0"/>
    <n v="0"/>
    <n v="0"/>
    <n v="0"/>
    <m/>
    <m/>
    <s v="Contrato Adimplente"/>
    <m/>
    <d v="2025-05-06T00:00:00"/>
    <n v="3042.04"/>
    <d v="2025-03-28T00:00:00"/>
    <x v="2"/>
    <d v="2025-03-26T00:00:00"/>
    <m/>
    <m/>
    <m/>
    <m/>
    <s v="CAIXA CREDFÁCIL"/>
    <m/>
    <m/>
    <m/>
    <d v="2025-10-14T00:00:00"/>
    <d v="2025-10-14T00:00:00"/>
    <s v="VENDA FINALIZADA"/>
    <d v="2025-03-26T00:00:00"/>
    <n v="35438"/>
    <n v="229932.97"/>
    <m/>
    <s v="FSA011"/>
    <n v="35438"/>
    <s v="MARIA ROSELY DOS SANTOS - 39976064802"/>
    <s v="Formosa"/>
    <s v="Goiás"/>
    <n v="5561996454379"/>
    <s v="Avenida A Q 48"/>
    <n v="73808475"/>
    <s v="Parque Vila Verde"/>
    <s v="jd9265672@gmail.com"/>
    <m/>
    <n v="2285.02"/>
    <m/>
    <m/>
    <m/>
    <m/>
    <n v="4194"/>
    <n v="6531"/>
    <s v="Pedreiro"/>
    <d v="2025-03-26T00:00:00"/>
    <n v="880.81"/>
    <m/>
    <s v="sim"/>
    <m/>
    <s v="MP147577"/>
    <d v="2025-03-26T00:00:00"/>
    <m/>
    <m/>
    <d v="2025-03-27T00:00:00"/>
    <s v="Sim"/>
    <n v="989"/>
    <d v="2025-03-26T00:00:00"/>
    <m/>
    <m/>
    <m/>
    <d v="2025-04-16T00:00:00"/>
    <m/>
    <d v="2025-03-27T00:00:00"/>
    <d v="2025-04-25T00:00:00"/>
    <d v="2025-03-27T00:00:00"/>
    <d v="2025-06-02T00:00:00"/>
    <d v="2025-04-01T00:00:00"/>
    <m/>
    <d v="2025-03-27T00:00:00"/>
    <d v="2025-03-27T00:00:00"/>
    <m/>
    <d v="2025-04-08T00:00:00"/>
    <d v="2025-06-30T00:00:00"/>
    <d v="2025-03-27T00:00:00"/>
    <m/>
    <s v="Sim"/>
    <m/>
    <m/>
    <m/>
    <m/>
    <d v="2025-04-01T00:00:00"/>
    <m/>
    <d v="2025-05-03T00:00:00"/>
    <m/>
    <m/>
    <d v="2025-05-07T00:00:00"/>
    <d v="2025-03-25T00:00:00"/>
    <d v="2025-07-01T00:00:00"/>
    <d v="2025-07-25T00:00:00"/>
    <d v="2025-08-04T00:00:00"/>
    <d v="2025-08-12T00:00:00"/>
    <d v="2025-03-27T00:00:00"/>
    <d v="2025-08-20T00:00:00"/>
    <m/>
    <m/>
    <m/>
    <m/>
    <m/>
    <m/>
    <m/>
    <m/>
    <n v="1108"/>
    <m/>
    <m/>
    <m/>
    <m/>
    <m/>
    <n v="2239.8000000000002"/>
    <m/>
    <s v="Não tem"/>
    <m/>
    <m/>
    <m/>
    <s v="SIM"/>
  </r>
  <r>
    <n v="4335"/>
    <x v="0"/>
    <n v="5350"/>
    <x v="13"/>
    <s v="Etapa Unica"/>
    <s v="BLOCO A"/>
    <n v="102"/>
    <s v="ÁGUAS LINDAS"/>
    <s v="RAFAEL SOARES NASCIMENTO"/>
    <s v="&quot;03877807186&quot;"/>
    <x v="2"/>
    <x v="80"/>
    <s v="Não"/>
    <s v="Não"/>
    <s v="Não"/>
    <s v="Sim"/>
    <s v="Sim"/>
    <s v="Não"/>
    <s v="Não"/>
    <n v="145615.28"/>
    <n v="525"/>
    <n v="0"/>
    <n v="108757.75"/>
    <n v="36834"/>
    <n v="0"/>
    <n v="145591.75"/>
    <n v="0"/>
    <n v="0"/>
    <m/>
    <m/>
    <s v="Contrato Adimplente"/>
    <m/>
    <d v="2025-04-08T00:00:00"/>
    <n v="2995.17"/>
    <d v="2025-03-28T00:00:00"/>
    <x v="2"/>
    <d v="2025-03-27T00:00:00"/>
    <m/>
    <m/>
    <m/>
    <m/>
    <s v="Endy Carvalho Consultoria imobiliária"/>
    <m/>
    <m/>
    <m/>
    <d v="2026-02-24T00:00:00"/>
    <d v="2026-02-24T00:00:00"/>
    <s v="VENDA FINALIZADA"/>
    <d v="2025-03-27T00:00:00"/>
    <n v="35465"/>
    <n v="194751.75"/>
    <m/>
    <s v="AGL30 -"/>
    <n v="35465"/>
    <m/>
    <s v="Águas Lindas de Goiás"/>
    <s v="Goiás"/>
    <n v="5561991971792"/>
    <s v="Quadra 33"/>
    <n v="72920220"/>
    <s v="Jardim da Barragem II"/>
    <s v="rafael9114beatriz@gmail.com"/>
    <m/>
    <n v="2000"/>
    <m/>
    <m/>
    <m/>
    <m/>
    <n v="3880"/>
    <n v="6533"/>
    <s v="Autônomo(a)"/>
    <d v="2025-03-25T00:00:00"/>
    <n v="891.23"/>
    <d v="2025-03-31T00:00:00"/>
    <s v="sim"/>
    <d v="2025-04-04T00:00:00"/>
    <s v="MP147937"/>
    <d v="2025-03-25T00:00:00"/>
    <d v="2025-04-03T00:00:00"/>
    <s v="AC005380035"/>
    <d v="2025-03-26T00:00:00"/>
    <s v="Sim"/>
    <n v="38640"/>
    <d v="2025-03-25T00:00:00"/>
    <m/>
    <m/>
    <m/>
    <d v="2024-04-02T00:00:00"/>
    <m/>
    <d v="2025-03-25T00:00:00"/>
    <d v="2025-04-03T00:00:00"/>
    <d v="2025-03-26T00:00:00"/>
    <d v="2025-06-01T00:00:00"/>
    <d v="2025-03-31T00:00:00"/>
    <m/>
    <d v="2025-03-27T00:00:00"/>
    <d v="2025-03-27T00:00:00"/>
    <m/>
    <d v="2025-03-31T00:00:00"/>
    <d v="2025-06-18T00:00:00"/>
    <d v="2025-03-27T00:00:00"/>
    <d v="2025-04-07T00:00:00"/>
    <s v="Sim"/>
    <m/>
    <m/>
    <m/>
    <m/>
    <d v="2025-03-26T00:00:00"/>
    <m/>
    <d v="2025-04-08T00:00:00"/>
    <m/>
    <m/>
    <d v="2025-04-09T00:00:00"/>
    <d v="2025-03-26T00:00:00"/>
    <d v="2025-06-20T00:00:00"/>
    <d v="2026-01-20T00:00:00"/>
    <d v="2026-02-02T00:00:00"/>
    <d v="2026-02-06T00:00:00"/>
    <d v="2025-03-27T00:00:00"/>
    <d v="2026-02-06T00:00:00"/>
    <m/>
    <m/>
    <m/>
    <m/>
    <m/>
    <m/>
    <m/>
    <m/>
    <n v="38673"/>
    <m/>
    <m/>
    <m/>
    <m/>
    <m/>
    <n v="3905.57"/>
    <s v="VENDA SEM SINAL"/>
    <s v="Não tem"/>
    <s v="CADASTRO VALIDADO"/>
    <s v="FINALIZADO"/>
    <s v="FINALIZADO - SEM FIADOR"/>
    <s v="SIM"/>
  </r>
  <r>
    <n v="4336"/>
    <x v="0"/>
    <n v="5337"/>
    <x v="13"/>
    <s v="Etapa Unica"/>
    <s v="BLOCO I"/>
    <n v="203"/>
    <s v="ÁGUAS LINDAS"/>
    <s v="IRAMAR DE SOUSA"/>
    <s v="&quot;82618810325&quot;"/>
    <x v="6"/>
    <x v="41"/>
    <s v="Não"/>
    <s v="Não"/>
    <s v="Não"/>
    <s v="Sim"/>
    <s v="Sim"/>
    <s v="Não"/>
    <s v="Não"/>
    <n v="148139.54"/>
    <n v="572.99"/>
    <n v="0"/>
    <n v="107895.93"/>
    <n v="40335"/>
    <n v="0"/>
    <n v="148230.93"/>
    <n v="0"/>
    <n v="0"/>
    <m/>
    <m/>
    <s v="Contrato Adimplente"/>
    <m/>
    <d v="2025-06-12T00:00:00"/>
    <n v="2995.17"/>
    <d v="2025-05-23T00:00:00"/>
    <x v="2"/>
    <d v="2025-03-27T00:00:00"/>
    <m/>
    <m/>
    <m/>
    <m/>
    <s v="GRUPO IMERGE"/>
    <s v="Coordenação - Crédito"/>
    <m/>
    <m/>
    <d v="2026-01-26T00:00:00"/>
    <d v="2026-01-26T00:00:00"/>
    <s v="VENDA FINALIZADA"/>
    <d v="2025-03-27T00:00:00"/>
    <n v="35466"/>
    <n v="193939.54"/>
    <m/>
    <s v="AGL30 -"/>
    <n v="35466"/>
    <m/>
    <s v="Brasília"/>
    <s v="Distrito Federal"/>
    <n v="5561982224389"/>
    <s v="Rua 8 Chácara 102 lLT"/>
    <n v="72003580"/>
    <s v="Vila São José (Vicente Pires)"/>
    <s v="iramardesousaa3@gmail.com"/>
    <m/>
    <n v="1910"/>
    <m/>
    <m/>
    <m/>
    <m/>
    <n v="4012"/>
    <n v="6534"/>
    <s v="Representante comercial autônomo"/>
    <d v="2025-03-25T00:00:00"/>
    <n v="900"/>
    <d v="2025-06-05T00:00:00"/>
    <s v="sim"/>
    <d v="2025-05-28T00:00:00"/>
    <s v="MP147936"/>
    <d v="2025-03-25T00:00:00"/>
    <d v="2025-05-23T00:00:00"/>
    <s v="AC008502712"/>
    <d v="2025-03-24T00:00:00"/>
    <m/>
    <s v="39149 39151"/>
    <d v="2025-03-25T00:00:00"/>
    <m/>
    <m/>
    <m/>
    <d v="2025-05-27T00:00:00"/>
    <m/>
    <d v="2025-03-25T00:00:00"/>
    <d v="2025-06-04T00:00:00"/>
    <d v="2025-03-24T00:00:00"/>
    <d v="2025-06-01T00:00:00"/>
    <d v="2025-05-23T00:00:00"/>
    <m/>
    <d v="2025-03-24T00:00:00"/>
    <d v="2025-05-22T00:00:00"/>
    <m/>
    <d v="2025-05-26T00:00:00"/>
    <d v="2025-06-18T00:00:00"/>
    <d v="2025-05-22T00:00:00"/>
    <d v="2025-06-11T00:00:00"/>
    <s v="Sim"/>
    <m/>
    <m/>
    <m/>
    <m/>
    <d v="2025-05-23T00:00:00"/>
    <m/>
    <d v="2025-06-12T00:00:00"/>
    <m/>
    <m/>
    <d v="2025-07-07T00:00:00"/>
    <d v="2025-05-16T00:00:00"/>
    <d v="2025-06-20T00:00:00"/>
    <d v="2025-08-22T00:00:00"/>
    <d v="2025-09-01T00:00:00"/>
    <d v="2026-01-08T00:00:00"/>
    <d v="2025-05-22T00:00:00"/>
    <d v="2026-01-08T00:00:00"/>
    <m/>
    <m/>
    <m/>
    <m/>
    <m/>
    <m/>
    <m/>
    <m/>
    <n v="39162"/>
    <m/>
    <m/>
    <s v="PREFEITURA VEIO RESPONDER COM GUIA DE ITBI 26/05/2025"/>
    <m/>
    <m/>
    <n v="4305.57"/>
    <s v="VENDA SEM SINAL"/>
    <s v="Não tem"/>
    <s v="CADASTRO VALIDADO"/>
    <s v="FINALIZADO"/>
    <s v="FINALIZADO - SEM FIADOR"/>
    <s v="SIM"/>
  </r>
  <r>
    <n v="4337"/>
    <x v="2"/>
    <n v="5319"/>
    <x v="5"/>
    <s v="Etapa Unica"/>
    <s v="BLOCO G"/>
    <n v="202"/>
    <s v="ÁGUAS LINDAS"/>
    <s v="BIANCA ROCHA DA SILVA"/>
    <s v="&quot;05518441169&quot;"/>
    <x v="11"/>
    <x v="44"/>
    <s v="Não"/>
    <s v="Não"/>
    <s v="Não"/>
    <s v="Sim"/>
    <s v="Sim"/>
    <s v="Não"/>
    <s v="Não"/>
    <n v="158799.51999999999"/>
    <n v="696"/>
    <n v="0"/>
    <n v="132649.5"/>
    <n v="26031"/>
    <n v="0"/>
    <n v="158680.5"/>
    <n v="0"/>
    <n v="0"/>
    <m/>
    <n v="8787722858306"/>
    <s v="Contrato Adimplente"/>
    <m/>
    <d v="2025-04-08T00:00:00"/>
    <n v="2995.17"/>
    <d v="2025-03-31T00:00:00"/>
    <x v="2"/>
    <d v="2025-03-27T00:00:00"/>
    <m/>
    <m/>
    <m/>
    <m/>
    <s v="Endy Carvalho Consultoria imobiliária"/>
    <m/>
    <m/>
    <m/>
    <d v="2025-04-09T00:00:00"/>
    <d v="2025-07-14T00:00:00"/>
    <s v="VENDA FINALIZADA"/>
    <d v="2025-03-27T00:00:00"/>
    <n v="35474"/>
    <n v="212480.3"/>
    <m/>
    <s v="AGL29"/>
    <n v="35474"/>
    <m/>
    <s v="Santa Maria"/>
    <s v="Distrito Federal"/>
    <n v="5561982794528"/>
    <s v="QR 215 CJ E"/>
    <n v="72545405"/>
    <s v="SANTA MARIA"/>
    <s v="Bianca.rocha1403@gmail.com"/>
    <m/>
    <n v="2320"/>
    <d v="2025-05-06T00:00:00"/>
    <m/>
    <m/>
    <m/>
    <n v="3414"/>
    <n v="6535"/>
    <s v="Assistente"/>
    <d v="2025-03-17T00:00:00"/>
    <n v="891.23"/>
    <d v="2025-04-01T00:00:00"/>
    <s v="sim"/>
    <d v="2025-04-07T00:00:00"/>
    <s v="MP424057"/>
    <d v="2025-03-17T00:00:00"/>
    <d v="2025-04-02T00:00:00"/>
    <s v="AC005381094"/>
    <d v="2025-03-27T00:00:00"/>
    <s v="Sim"/>
    <n v="39440"/>
    <d v="2025-03-17T00:00:00"/>
    <m/>
    <m/>
    <m/>
    <d v="2025-04-02T00:00:00"/>
    <m/>
    <d v="2025-03-17T00:00:00"/>
    <d v="2025-04-03T00:00:00"/>
    <d v="2025-03-27T00:00:00"/>
    <d v="2025-05-19T00:00:00"/>
    <d v="2025-03-31T00:00:00"/>
    <m/>
    <d v="2025-03-28T00:00:00"/>
    <d v="2025-03-28T00:00:00"/>
    <m/>
    <d v="2025-04-01T00:00:00"/>
    <d v="2025-06-03T00:00:00"/>
    <d v="2025-03-28T00:00:00"/>
    <d v="2025-04-07T00:00:00"/>
    <s v="Sim"/>
    <m/>
    <m/>
    <m/>
    <m/>
    <d v="2025-03-27T00:00:00"/>
    <m/>
    <d v="2025-04-08T00:00:00"/>
    <m/>
    <m/>
    <d v="2025-04-09T00:00:00"/>
    <d v="2025-03-27T00:00:00"/>
    <m/>
    <m/>
    <m/>
    <m/>
    <d v="2025-03-28T00:00:00"/>
    <m/>
    <m/>
    <m/>
    <m/>
    <m/>
    <m/>
    <m/>
    <m/>
    <m/>
    <n v="39442"/>
    <m/>
    <m/>
    <m/>
    <m/>
    <m/>
    <n v="4105.57"/>
    <s v="VENDA SEM SINAL"/>
    <s v="Não tem"/>
    <s v="CADASTRO VALIDADO"/>
    <s v="FINALIZADO"/>
    <s v="FINALIZADO - SEM FIADOR"/>
    <s v="SIM"/>
  </r>
  <r>
    <n v="4338"/>
    <x v="0"/>
    <n v="5344"/>
    <x v="14"/>
    <s v="Etapa Unica"/>
    <s v="BLOCO G"/>
    <n v="202"/>
    <s v="FORMOSA"/>
    <s v="EDUARDO DE MELO COLLI"/>
    <s v="&quot;06003369132&quot;"/>
    <x v="10"/>
    <x v="16"/>
    <s v="Não"/>
    <s v="Não"/>
    <s v="Não"/>
    <s v="Não"/>
    <s v="Não"/>
    <s v="Não"/>
    <s v="Não"/>
    <n v="152709.21"/>
    <n v="0"/>
    <n v="0"/>
    <n v="0"/>
    <n v="0"/>
    <n v="0"/>
    <n v="0"/>
    <n v="0"/>
    <n v="0"/>
    <m/>
    <m/>
    <s v="Contrato Adimplente"/>
    <m/>
    <d v="2025-05-06T00:00:00"/>
    <n v="3042.04"/>
    <d v="2025-03-31T00:00:00"/>
    <x v="2"/>
    <d v="2025-03-27T00:00:00"/>
    <m/>
    <m/>
    <m/>
    <m/>
    <s v="CAIXA CREDFÁCIL"/>
    <m/>
    <m/>
    <m/>
    <d v="2026-03-16T00:00:00"/>
    <d v="2026-03-16T00:00:00"/>
    <s v="VENDA FINALIZADA"/>
    <d v="2025-03-27T00:00:00"/>
    <n v="35482"/>
    <n v="229933.2"/>
    <m/>
    <s v="FSA011"/>
    <n v="35482"/>
    <s v="JANE FONSECA DE MELO - 41935454153"/>
    <s v="Formosa"/>
    <s v="Goiás"/>
    <n v="5561998606176"/>
    <s v="RUA 15 Q. 20 B"/>
    <n v="73813220"/>
    <s v="Formosinha"/>
    <s v="eduardodemelocolli@gmail.com"/>
    <m/>
    <n v="2200"/>
    <m/>
    <m/>
    <m/>
    <m/>
    <n v="4127"/>
    <n v="6536"/>
    <s v="Tecnico em tecnologia da informação"/>
    <d v="2025-03-27T00:00:00"/>
    <n v="891.23"/>
    <m/>
    <s v="sim"/>
    <m/>
    <s v="MP147578"/>
    <d v="2025-03-27T00:00:00"/>
    <m/>
    <m/>
    <d v="2025-03-27T00:00:00"/>
    <s v="Sim"/>
    <s v="1025  (1079)"/>
    <d v="2025-03-27T00:00:00"/>
    <m/>
    <m/>
    <m/>
    <d v="2025-04-16T00:00:00"/>
    <m/>
    <d v="2025-03-27T00:00:00"/>
    <d v="2025-04-25T00:00:00"/>
    <d v="2025-03-27T00:00:00"/>
    <d v="2025-06-02T00:00:00"/>
    <d v="2025-04-03T00:00:00"/>
    <m/>
    <d v="2025-03-28T00:00:00"/>
    <d v="2025-03-31T00:00:00"/>
    <m/>
    <d v="2025-04-08T00:00:00"/>
    <d v="2025-06-30T00:00:00"/>
    <d v="2025-03-31T00:00:00"/>
    <m/>
    <s v="Sim"/>
    <m/>
    <m/>
    <m/>
    <m/>
    <d v="2025-03-28T00:00:00"/>
    <m/>
    <d v="2025-05-03T00:00:00"/>
    <m/>
    <m/>
    <d v="2025-05-07T00:00:00"/>
    <d v="2025-03-27T00:00:00"/>
    <d v="2025-07-01T00:00:00"/>
    <d v="2025-08-20T00:00:00"/>
    <d v="2025-09-18T00:00:00"/>
    <d v="2026-03-03T00:00:00"/>
    <d v="2025-03-31T00:00:00"/>
    <d v="2026-03-03T00:00:00"/>
    <m/>
    <m/>
    <m/>
    <m/>
    <m/>
    <m/>
    <m/>
    <m/>
    <n v="1120"/>
    <m/>
    <m/>
    <m/>
    <m/>
    <m/>
    <n v="2314.38"/>
    <m/>
    <s v="Não tem"/>
    <m/>
    <m/>
    <m/>
    <s v="SIM"/>
  </r>
  <r>
    <n v="4339"/>
    <x v="2"/>
    <n v="5354"/>
    <x v="5"/>
    <s v="Etapa Unica"/>
    <s v="BLOCO D"/>
    <n v="201"/>
    <s v="ÁGUAS LINDAS"/>
    <s v="ALINE KRONEMBERG VIVEIROS"/>
    <s v="&quot;14003702727&quot;"/>
    <x v="7"/>
    <x v="7"/>
    <s v="Não"/>
    <s v="Não"/>
    <s v="Não"/>
    <s v="Sim"/>
    <s v="Sim"/>
    <s v="Não"/>
    <s v="Não"/>
    <n v="158085.25"/>
    <n v="850.49"/>
    <n v="0"/>
    <n v="146938.06"/>
    <n v="11149"/>
    <n v="0"/>
    <n v="158087.06"/>
    <n v="0"/>
    <n v="0"/>
    <m/>
    <n v="8787722906467"/>
    <s v="Contrato Adimplente"/>
    <m/>
    <d v="2025-04-22T00:00:00"/>
    <n v="2995.17"/>
    <d v="2025-04-03T00:00:00"/>
    <x v="2"/>
    <d v="2025-03-27T00:00:00"/>
    <m/>
    <m/>
    <m/>
    <m/>
    <s v="Endy Carvalho Consultoria imobiliária"/>
    <m/>
    <m/>
    <m/>
    <d v="2025-04-23T00:00:00"/>
    <d v="2025-11-17T00:00:00"/>
    <s v="VENDA FINALIZADA"/>
    <d v="2025-03-28T00:00:00"/>
    <n v="35484"/>
    <n v="212045.25"/>
    <m/>
    <s v="AGL29"/>
    <n v="35484"/>
    <m/>
    <s v="Águas Lindas de Goiás"/>
    <s v="Goiás"/>
    <n v="5561981111681"/>
    <s v="RUA 16 Q 21 LOTE"/>
    <n v="72910000"/>
    <s v="Jardim Querência"/>
    <s v="Kronemberg1988@gmail.com"/>
    <m/>
    <n v="2835"/>
    <m/>
    <m/>
    <m/>
    <m/>
    <n v="3368"/>
    <n v="6538"/>
    <s v="Cabelereira"/>
    <d v="2025-03-26T00:00:00"/>
    <n v="900.7"/>
    <d v="2025-04-07T00:00:00"/>
    <s v="sim"/>
    <d v="2025-04-08T00:00:00"/>
    <s v="MP424058"/>
    <d v="2025-03-26T00:00:00"/>
    <d v="2025-04-09T00:00:00"/>
    <s v="AC005473107"/>
    <d v="2025-03-27T00:00:00"/>
    <s v="Sim"/>
    <n v="39458"/>
    <d v="2025-03-26T00:00:00"/>
    <m/>
    <m/>
    <m/>
    <d v="2025-04-10T00:00:00"/>
    <m/>
    <d v="2025-03-26T00:00:00"/>
    <d v="2025-04-15T00:00:00"/>
    <d v="2025-03-27T00:00:00"/>
    <d v="2025-05-19T00:00:00"/>
    <d v="2025-04-04T00:00:00"/>
    <m/>
    <d v="2025-03-28T00:00:00"/>
    <d v="2025-04-01T00:00:00"/>
    <m/>
    <d v="2025-04-09T00:00:00"/>
    <d v="2025-06-03T00:00:00"/>
    <d v="2025-04-01T00:00:00"/>
    <d v="2025-04-14T00:00:00"/>
    <s v="Sim"/>
    <m/>
    <m/>
    <m/>
    <m/>
    <d v="2025-03-27T00:00:00"/>
    <m/>
    <d v="2025-04-22T00:00:00"/>
    <m/>
    <m/>
    <d v="2025-04-23T00:00:00"/>
    <d v="2025-03-27T00:00:00"/>
    <d v="2025-07-14T00:00:00"/>
    <m/>
    <m/>
    <m/>
    <d v="2025-04-01T00:00:00"/>
    <m/>
    <m/>
    <m/>
    <m/>
    <m/>
    <m/>
    <m/>
    <m/>
    <m/>
    <n v="39503"/>
    <m/>
    <s v="11/04/2025 AGUARDANDO DEBITO DE IPTU SER PAGO PARA DAR ENTRADA"/>
    <s v="CLIENTE COM DEBITO DE IPTU"/>
    <m/>
    <m/>
    <n v="4105.57"/>
    <s v="VENDA SEM SINAL"/>
    <s v="Não tem"/>
    <s v="CADASTRO VALIDADO"/>
    <s v="FINALIZADO"/>
    <s v="FINALIZADO - SEM FIADOR"/>
    <s v="SIM"/>
  </r>
  <r>
    <n v="4340"/>
    <x v="2"/>
    <n v="5356"/>
    <x v="14"/>
    <s v="Etapa Unica"/>
    <s v="BLOCO C"/>
    <n v="204"/>
    <s v="FORMOSA"/>
    <s v="ADRIANA BARBOSA DOS SANTOS"/>
    <s v="&quot;04452502164&quot;"/>
    <x v="0"/>
    <x v="17"/>
    <s v="Não"/>
    <s v="Não"/>
    <s v="Não"/>
    <s v="Não"/>
    <s v="Não"/>
    <s v="Não"/>
    <s v="Não"/>
    <n v="163968.87"/>
    <n v="0"/>
    <n v="0"/>
    <n v="0"/>
    <n v="0"/>
    <n v="0"/>
    <n v="0"/>
    <n v="0"/>
    <n v="0"/>
    <m/>
    <m/>
    <s v="Contrato Adimplente"/>
    <m/>
    <d v="2025-05-06T00:00:00"/>
    <n v="2952.8"/>
    <d v="2025-03-31T00:00:00"/>
    <x v="2"/>
    <d v="2025-03-28T00:00:00"/>
    <m/>
    <m/>
    <m/>
    <m/>
    <s v="CAIXA CREDFÁCIL"/>
    <m/>
    <m/>
    <m/>
    <d v="2025-06-26T00:00:00"/>
    <d v="2026-02-18T00:00:00"/>
    <s v="VENDA FINALIZADA"/>
    <d v="2025-03-28T00:00:00"/>
    <n v="35495"/>
    <n v="229928.93"/>
    <m/>
    <s v="FSA011"/>
    <n v="35495"/>
    <m/>
    <s v="Formosa"/>
    <s v="Goiás"/>
    <n v="5561998189762"/>
    <s v="Avenida Ferroviária E"/>
    <n v="73807330"/>
    <s v="Parque da Colina"/>
    <s v="adrianabarbosasantos66@gmail.com"/>
    <m/>
    <n v="2630"/>
    <m/>
    <m/>
    <m/>
    <m/>
    <n v="4190"/>
    <n v="6539"/>
    <s v="Atendente"/>
    <d v="2025-03-27T00:00:00"/>
    <n v="891.23"/>
    <m/>
    <s v="sim"/>
    <m/>
    <s v="MP147580"/>
    <d v="2025-03-27T00:00:00"/>
    <m/>
    <m/>
    <d v="2025-03-28T00:00:00"/>
    <s v="Sim"/>
    <n v="1047"/>
    <d v="2025-03-27T00:00:00"/>
    <m/>
    <m/>
    <m/>
    <d v="2025-04-16T00:00:00"/>
    <m/>
    <d v="2025-03-27T00:00:00"/>
    <d v="2025-04-25T00:00:00"/>
    <d v="2025-03-28T00:00:00"/>
    <d v="2025-06-02T00:00:00"/>
    <d v="2025-04-03T00:00:00"/>
    <m/>
    <d v="2025-03-31T00:00:00"/>
    <d v="2025-03-31T00:00:00"/>
    <m/>
    <d v="2025-04-08T00:00:00"/>
    <d v="2025-06-30T00:00:00"/>
    <d v="2025-03-31T00:00:00"/>
    <m/>
    <s v="Sim"/>
    <m/>
    <m/>
    <m/>
    <m/>
    <d v="2025-04-01T00:00:00"/>
    <m/>
    <d v="2025-05-06T00:00:00"/>
    <m/>
    <m/>
    <d v="2025-05-09T00:00:00"/>
    <d v="2025-03-28T00:00:00"/>
    <d v="2025-07-01T00:00:00"/>
    <d v="2026-02-13T00:00:00"/>
    <m/>
    <m/>
    <d v="2025-03-31T00:00:00"/>
    <m/>
    <m/>
    <m/>
    <m/>
    <m/>
    <m/>
    <m/>
    <m/>
    <m/>
    <n v="1115"/>
    <m/>
    <m/>
    <m/>
    <m/>
    <m/>
    <n v="2062.62"/>
    <m/>
    <s v="Não tem"/>
    <m/>
    <m/>
    <s v="sem fiador"/>
    <s v="SIM"/>
  </r>
  <r>
    <n v="4341"/>
    <x v="0"/>
    <n v="5343"/>
    <x v="14"/>
    <s v="Etapa Unica"/>
    <s v="BLOCO F"/>
    <n v="204"/>
    <s v="FORMOSA"/>
    <s v="KARLLOS DANIEL RIBEIRO"/>
    <s v="&quot;07466430120&quot;"/>
    <x v="1"/>
    <x v="81"/>
    <s v="Não"/>
    <s v="Não"/>
    <s v="Não"/>
    <s v="Não"/>
    <s v="Não"/>
    <s v="Não"/>
    <s v="Não"/>
    <n v="160280.56"/>
    <n v="0"/>
    <n v="0"/>
    <n v="0"/>
    <n v="0"/>
    <n v="0"/>
    <n v="0"/>
    <n v="0"/>
    <n v="0"/>
    <m/>
    <m/>
    <s v="Contrato Adimplente"/>
    <m/>
    <d v="2025-05-07T00:00:00"/>
    <n v="3042.04"/>
    <d v="2025-03-31T00:00:00"/>
    <x v="2"/>
    <d v="2025-03-28T00:00:00"/>
    <m/>
    <m/>
    <m/>
    <m/>
    <s v="CAIXA CREDFÁCIL"/>
    <m/>
    <m/>
    <m/>
    <d v="2025-10-14T00:00:00"/>
    <d v="2025-11-25T00:00:00"/>
    <s v="VENDA FINALIZADA"/>
    <d v="2025-03-31T00:00:00"/>
    <n v="35509"/>
    <n v="226932.94"/>
    <m/>
    <s v="FSA011"/>
    <n v="35509"/>
    <m/>
    <s v="Cabeceiras"/>
    <s v="Goiás"/>
    <n v="5561996395590"/>
    <s v="FAZENDA BURITIZINHO"/>
    <n v="73870000"/>
    <s v="ZONA RURAL"/>
    <s v="danielkarllosribeiro@gmail.com"/>
    <m/>
    <n v="2625.25"/>
    <m/>
    <m/>
    <m/>
    <m/>
    <n v="4138"/>
    <n v="6543"/>
    <s v="Agrônomo"/>
    <m/>
    <n v="900"/>
    <m/>
    <m/>
    <m/>
    <s v="MP147581"/>
    <m/>
    <m/>
    <m/>
    <d v="2025-03-28T00:00:00"/>
    <m/>
    <n v="1049"/>
    <m/>
    <m/>
    <m/>
    <m/>
    <d v="2025-04-16T00:00:00"/>
    <m/>
    <m/>
    <d v="2025-04-24T00:00:00"/>
    <d v="2025-03-28T00:00:00"/>
    <d v="2025-06-02T00:00:00"/>
    <d v="2025-04-03T00:00:00"/>
    <m/>
    <d v="2025-03-31T00:00:00"/>
    <d v="2025-03-31T00:00:00"/>
    <m/>
    <d v="2025-04-08T00:00:00"/>
    <d v="2025-06-30T00:00:00"/>
    <d v="2025-03-31T00:00:00"/>
    <m/>
    <s v="Sim"/>
    <m/>
    <m/>
    <m/>
    <m/>
    <d v="2025-03-26T00:00:00"/>
    <m/>
    <d v="2025-05-07T00:00:00"/>
    <m/>
    <m/>
    <d v="2025-05-12T00:00:00"/>
    <d v="2025-03-28T00:00:00"/>
    <d v="2025-07-01T00:00:00"/>
    <d v="2025-07-20T00:00:00"/>
    <d v="2025-07-24T00:00:00"/>
    <d v="2025-08-12T00:00:00"/>
    <d v="2025-03-31T00:00:00"/>
    <d v="2025-08-20T00:00:00"/>
    <m/>
    <m/>
    <m/>
    <m/>
    <m/>
    <m/>
    <m/>
    <m/>
    <n v="1122"/>
    <m/>
    <m/>
    <m/>
    <m/>
    <m/>
    <n v="2007.29"/>
    <m/>
    <s v="Pago"/>
    <m/>
    <m/>
    <s v="sem fiador"/>
    <s v="SIM"/>
  </r>
  <r>
    <n v="4342"/>
    <x v="0"/>
    <n v="5352"/>
    <x v="14"/>
    <s v="Etapa Unica"/>
    <s v="BLOCO G"/>
    <n v="304"/>
    <s v="FORMOSA"/>
    <s v="KAE LESLEY DE SOUSA RODRIGUES"/>
    <s v="&quot;04193975150&quot;"/>
    <x v="12"/>
    <x v="99"/>
    <s v="Não"/>
    <s v="Não"/>
    <s v="Não"/>
    <s v="Não"/>
    <s v="Não"/>
    <s v="Não"/>
    <s v="Não"/>
    <n v="154061.96"/>
    <n v="677.76"/>
    <n v="0"/>
    <n v="129238.96"/>
    <n v="24823"/>
    <n v="0"/>
    <n v="154061.96"/>
    <n v="0"/>
    <n v="0"/>
    <m/>
    <n v="8787722894124"/>
    <s v="Contrato Adimplente"/>
    <m/>
    <d v="2025-05-07T00:00:00"/>
    <n v="3042.04"/>
    <d v="2025-03-31T00:00:00"/>
    <x v="2"/>
    <d v="2025-03-28T00:00:00"/>
    <m/>
    <m/>
    <m/>
    <m/>
    <s v="Endy Carvalho Consultoria imobiliária"/>
    <m/>
    <m/>
    <m/>
    <d v="2025-10-14T00:00:00"/>
    <d v="2025-10-14T00:00:00"/>
    <s v="VENDA FINALIZADA"/>
    <d v="2025-03-31T00:00:00"/>
    <n v="35510"/>
    <n v="229933.15"/>
    <m/>
    <s v="FSA011"/>
    <n v="35510"/>
    <s v="VILMAR RODRIGUES DA SILVA - 82230684191"/>
    <s v="Planaltina"/>
    <s v="Goiás"/>
    <n v="5561999246081"/>
    <s v="RUA 8 Q 19 MR1 CASA 1"/>
    <n v="73751190"/>
    <s v="SETOR NORTE"/>
    <s v="Kae.looko21@gmail.com"/>
    <m/>
    <n v="2259.1999999999998"/>
    <d v="2025-09-20T00:00:00"/>
    <m/>
    <m/>
    <m/>
    <n v="4124"/>
    <n v="6544"/>
    <s v="Soldado do Exército"/>
    <d v="2025-03-30T00:00:00"/>
    <n v="897.48"/>
    <m/>
    <s v="sim"/>
    <m/>
    <s v="MP147579"/>
    <d v="2025-03-30T00:00:00"/>
    <m/>
    <m/>
    <d v="2025-03-28T00:00:00"/>
    <m/>
    <n v="1023"/>
    <d v="2025-03-30T00:00:00"/>
    <m/>
    <m/>
    <m/>
    <d v="2025-04-16T00:00:00"/>
    <m/>
    <d v="2025-03-31T00:00:00"/>
    <d v="2025-04-24T00:00:00"/>
    <d v="2025-03-28T00:00:00"/>
    <d v="2025-06-02T00:00:00"/>
    <d v="2025-04-01T00:00:00"/>
    <m/>
    <d v="2025-03-31T00:00:00"/>
    <d v="2025-03-31T00:00:00"/>
    <d v="2025-09-20T00:00:00"/>
    <d v="2025-04-08T00:00:00"/>
    <d v="2025-06-30T00:00:00"/>
    <d v="2025-03-31T00:00:00"/>
    <m/>
    <s v="Sim"/>
    <m/>
    <m/>
    <m/>
    <m/>
    <d v="2025-04-02T00:00:00"/>
    <m/>
    <d v="2025-05-09T00:00:00"/>
    <m/>
    <m/>
    <d v="2025-05-12T00:00:00"/>
    <d v="2025-03-27T00:00:00"/>
    <d v="2025-07-01T00:00:00"/>
    <d v="2025-06-10T00:00:00"/>
    <d v="2025-07-24T00:00:00"/>
    <d v="2025-08-12T00:00:00"/>
    <d v="2025-03-31T00:00:00"/>
    <d v="2025-08-20T00:00:00"/>
    <m/>
    <m/>
    <m/>
    <m/>
    <m/>
    <m/>
    <m/>
    <m/>
    <n v="1117"/>
    <m/>
    <m/>
    <m/>
    <m/>
    <m/>
    <n v="2122.44"/>
    <m/>
    <s v="Não tem"/>
    <m/>
    <m/>
    <m/>
    <s v="SIM"/>
  </r>
  <r>
    <n v="4343"/>
    <x v="4"/>
    <n v="5357"/>
    <x v="3"/>
    <s v="ETAPA 01"/>
    <s v="BLOCO RESIDENCIAL"/>
    <s v="APT 501"/>
    <s v="FORMOSA"/>
    <s v="MARCELO BITTAR"/>
    <s v="&quot;72547189100&quot;"/>
    <x v="8"/>
    <x v="100"/>
    <s v="Não"/>
    <s v="Não"/>
    <s v="Não"/>
    <s v="Não"/>
    <s v="Não"/>
    <s v="Não"/>
    <s v="Não"/>
    <n v="9999999.9900000002"/>
    <n v="0"/>
    <n v="0"/>
    <n v="0"/>
    <n v="0"/>
    <n v="0"/>
    <n v="0"/>
    <n v="0"/>
    <n v="0"/>
    <m/>
    <m/>
    <s v="Contrato Adimplente"/>
    <m/>
    <m/>
    <n v="0"/>
    <m/>
    <x v="1"/>
    <d v="2025-03-28T00:00:00"/>
    <m/>
    <m/>
    <m/>
    <m/>
    <s v="GRUPO IMERGE"/>
    <m/>
    <m/>
    <m/>
    <d v="2025-03-31T00:00:00"/>
    <d v="2025-03-31T00:00:00"/>
    <s v="VENDA FINALIZADA"/>
    <d v="2025-03-28T00:00:00"/>
    <n v="35497"/>
    <n v="532000"/>
    <m/>
    <s v="FSA 03"/>
    <n v="35497"/>
    <s v="DANILO BITTAR - 72547154153"/>
    <s v="Formosa"/>
    <s v="Goiás"/>
    <n v="5561996458114"/>
    <s v="Rua Hugo Lobo"/>
    <n v="73801210"/>
    <s v="Centro"/>
    <s v="mbittar1982@gmail.com"/>
    <m/>
    <n v="85000"/>
    <m/>
    <m/>
    <s v="Jessemar Silva Esteves Clementino (Gestor): Cliente Venda Direta, última parcela com vencimento para 25/04/2029"/>
    <s v="02/07/2025 às 12h24"/>
    <n v="1963"/>
    <n v="3620"/>
    <s v="Administrador"/>
    <m/>
    <m/>
    <m/>
    <m/>
    <m/>
    <m/>
    <m/>
    <m/>
    <m/>
    <m/>
    <m/>
    <m/>
    <m/>
    <m/>
    <m/>
    <m/>
    <m/>
    <m/>
    <m/>
    <m/>
    <m/>
    <m/>
    <m/>
    <m/>
    <m/>
    <m/>
    <m/>
    <m/>
    <m/>
    <m/>
    <m/>
    <m/>
    <m/>
    <m/>
    <m/>
    <m/>
    <m/>
    <m/>
    <m/>
    <m/>
    <m/>
    <m/>
    <m/>
    <m/>
    <m/>
    <m/>
    <m/>
    <m/>
    <m/>
    <m/>
    <m/>
    <m/>
    <m/>
    <m/>
    <m/>
    <m/>
    <m/>
    <m/>
    <m/>
    <m/>
    <m/>
    <m/>
    <m/>
    <m/>
    <m/>
    <m/>
    <m/>
    <m/>
    <m/>
    <m/>
  </r>
  <r>
    <n v="4344"/>
    <x v="0"/>
    <n v="5341"/>
    <x v="14"/>
    <s v="Etapa Unica"/>
    <s v="BLOCO B"/>
    <n v="303"/>
    <s v="FORMOSA"/>
    <s v="WALLISON GONÇALVES MACHADO"/>
    <s v="&quot;70968929150&quot;"/>
    <x v="1"/>
    <x v="21"/>
    <s v="Não"/>
    <s v="Não"/>
    <s v="Não"/>
    <s v="Não"/>
    <s v="Não"/>
    <s v="Não"/>
    <s v="Não"/>
    <n v="152213.06"/>
    <n v="653.1"/>
    <n v="0"/>
    <n v="124432.06"/>
    <n v="27781"/>
    <n v="0"/>
    <n v="152213.06"/>
    <n v="0"/>
    <n v="0"/>
    <m/>
    <n v="8787722846278"/>
    <s v="Contrato Adimplente"/>
    <m/>
    <d v="2025-04-29T00:00:00"/>
    <n v="0"/>
    <d v="2025-03-31T00:00:00"/>
    <x v="2"/>
    <d v="2025-03-28T00:00:00"/>
    <m/>
    <m/>
    <m/>
    <m/>
    <s v="Endy Carvalho Consultoria imobiliária"/>
    <m/>
    <m/>
    <m/>
    <d v="2026-03-16T00:00:00"/>
    <d v="2026-03-16T00:00:00"/>
    <s v="VENDA FINALIZADA"/>
    <d v="2025-03-31T00:00:00"/>
    <n v="35508"/>
    <n v="219932.67"/>
    <m/>
    <s v="FSA011"/>
    <n v="35508"/>
    <s v="ZENILDA GONCALVES DOS SANTOS ROSA - 02196936170"/>
    <s v="Formosa"/>
    <s v="Goiás"/>
    <n v="5561996642886"/>
    <s v="RUA 10 Q 2 L 0"/>
    <n v="73813645"/>
    <s v="SAO BENEDITO"/>
    <s v="wallisonmachado163@gmail.com"/>
    <m/>
    <n v="2177.02"/>
    <m/>
    <m/>
    <m/>
    <m/>
    <n v="4209"/>
    <n v="6541"/>
    <s v="Auxiliar"/>
    <d v="2025-03-31T00:00:00"/>
    <n v="878.9"/>
    <m/>
    <s v="sim"/>
    <m/>
    <s v="MP147581"/>
    <d v="2025-03-31T00:00:00"/>
    <m/>
    <m/>
    <d v="2025-03-28T00:00:00"/>
    <s v="Sim"/>
    <s v="1051 1053 1055"/>
    <d v="2025-03-31T00:00:00"/>
    <d v="2025-03-28T00:00:00"/>
    <m/>
    <d v="2025-03-28T00:00:00"/>
    <d v="2025-04-16T00:00:00"/>
    <m/>
    <d v="2025-04-02T00:00:00"/>
    <d v="2025-04-24T00:00:00"/>
    <d v="2025-03-31T00:00:00"/>
    <d v="2025-06-02T00:00:00"/>
    <d v="2025-04-03T00:00:00"/>
    <m/>
    <d v="2025-03-31T00:00:00"/>
    <d v="2025-03-31T00:00:00"/>
    <d v="2025-09-16T00:00:00"/>
    <d v="2025-04-08T00:00:00"/>
    <d v="2025-06-30T00:00:00"/>
    <d v="2025-03-31T00:00:00"/>
    <m/>
    <s v="Sim"/>
    <m/>
    <m/>
    <d v="2025-03-31T00:00:00"/>
    <m/>
    <d v="2025-03-28T00:00:00"/>
    <d v="2025-03-31T00:00:00"/>
    <d v="2025-04-29T00:00:00"/>
    <m/>
    <m/>
    <d v="2025-05-02T00:00:00"/>
    <d v="2025-03-27T00:00:00"/>
    <d v="2025-07-01T00:00:00"/>
    <d v="2025-08-20T00:00:00"/>
    <d v="2025-09-18T00:00:00"/>
    <d v="2026-03-03T00:00:00"/>
    <d v="2025-03-31T00:00:00"/>
    <d v="2026-03-03T00:00:00"/>
    <m/>
    <m/>
    <m/>
    <m/>
    <m/>
    <m/>
    <m/>
    <m/>
    <n v="1126"/>
    <m/>
    <m/>
    <m/>
    <m/>
    <m/>
    <n v="2134.56"/>
    <m/>
    <s v="Não tem"/>
    <m/>
    <m/>
    <m/>
    <s v="SIM"/>
  </r>
  <r>
    <n v="4345"/>
    <x v="0"/>
    <n v="5351"/>
    <x v="14"/>
    <s v="Etapa Unica"/>
    <s v="BLOCO B"/>
    <n v="304"/>
    <s v="FORMOSA"/>
    <s v="JESSICA LIMA MAGALHAES"/>
    <s v="&quot;70890294178&quot;"/>
    <x v="1"/>
    <x v="81"/>
    <s v="Não"/>
    <s v="Não"/>
    <s v="Não"/>
    <s v="Não"/>
    <s v="Não"/>
    <s v="Não"/>
    <s v="Não"/>
    <n v="160526.56"/>
    <n v="765"/>
    <n v="0"/>
    <n v="146248.56"/>
    <n v="4283"/>
    <n v="0"/>
    <n v="150531.56"/>
    <n v="0"/>
    <n v="0"/>
    <m/>
    <n v="8787722893993"/>
    <s v="Contrato Adimplente"/>
    <m/>
    <d v="2025-05-06T00:00:00"/>
    <n v="3042.04"/>
    <d v="2025-03-31T00:00:00"/>
    <x v="2"/>
    <d v="2025-03-31T00:00:00"/>
    <m/>
    <m/>
    <m/>
    <m/>
    <s v="Endy Carvalho Consultoria imobiliária"/>
    <m/>
    <m/>
    <m/>
    <d v="2026-03-16T00:00:00"/>
    <d v="2026-03-16T00:00:00"/>
    <s v="VENDA FINALIZADA"/>
    <d v="2025-03-31T00:00:00"/>
    <n v="35532"/>
    <n v="226931.94"/>
    <m/>
    <s v="FSA011"/>
    <n v="35532"/>
    <m/>
    <s v="Formosa"/>
    <s v="Goiás"/>
    <n v="5561996974310"/>
    <s v="RUA FR CONSTANCIO Q 53"/>
    <n v="73807701"/>
    <s v="JARDIM CALIFORNIA"/>
    <s v="Jessicalimamagalhaes0@gmail.com"/>
    <m/>
    <n v="2615.25"/>
    <m/>
    <m/>
    <m/>
    <m/>
    <n v="4210"/>
    <n v="6548"/>
    <s v="Auxiliar"/>
    <d v="2025-04-07T00:00:00"/>
    <n v="889.9"/>
    <m/>
    <s v="sim"/>
    <m/>
    <s v="MP147583"/>
    <d v="2025-04-07T00:00:00"/>
    <m/>
    <m/>
    <d v="2025-03-31T00:00:00"/>
    <s v="Sim"/>
    <s v="1037 1039 1041 (1079)"/>
    <d v="2025-04-07T00:00:00"/>
    <m/>
    <m/>
    <m/>
    <d v="2025-04-16T00:00:00"/>
    <m/>
    <d v="2025-04-07T00:00:00"/>
    <d v="2025-04-25T00:00:00"/>
    <d v="2025-03-31T00:00:00"/>
    <d v="2025-06-02T00:00:00"/>
    <d v="2025-04-01T00:00:00"/>
    <m/>
    <d v="2025-04-01T00:00:00"/>
    <d v="2025-03-31T00:00:00"/>
    <m/>
    <d v="2025-04-08T00:00:00"/>
    <d v="2025-06-30T00:00:00"/>
    <d v="2025-03-31T00:00:00"/>
    <m/>
    <s v="Sim"/>
    <m/>
    <m/>
    <m/>
    <m/>
    <d v="2025-03-31T00:00:00"/>
    <m/>
    <d v="2025-05-06T00:00:00"/>
    <m/>
    <m/>
    <d v="2025-05-07T00:00:00"/>
    <d v="2025-03-28T00:00:00"/>
    <d v="2025-07-01T00:00:00"/>
    <d v="2025-08-20T00:00:00"/>
    <d v="2025-09-18T00:00:00"/>
    <d v="2026-03-03T00:00:00"/>
    <d v="2025-03-31T00:00:00"/>
    <d v="2026-03-03T00:00:00"/>
    <m/>
    <m/>
    <m/>
    <m/>
    <m/>
    <m/>
    <m/>
    <m/>
    <n v="1113"/>
    <m/>
    <m/>
    <m/>
    <m/>
    <m/>
    <n v="1967.29"/>
    <m/>
    <s v="Não tem"/>
    <m/>
    <m/>
    <s v="sem fiador"/>
    <s v="SIM"/>
  </r>
  <r>
    <n v="4346"/>
    <x v="0"/>
    <n v="5349"/>
    <x v="13"/>
    <s v="Etapa Unica"/>
    <s v="BLOCO C"/>
    <n v="202"/>
    <s v="ÁGUAS LINDAS"/>
    <s v="LETICIA RODRIGUES NUVEM"/>
    <s v="&quot;07757651123&quot;"/>
    <x v="2"/>
    <x v="76"/>
    <s v="Não"/>
    <s v="Não"/>
    <s v="Não"/>
    <s v="Sim"/>
    <s v="Sim"/>
    <s v="Não"/>
    <s v="Não"/>
    <n v="133568.6"/>
    <n v="555.21"/>
    <n v="0"/>
    <n v="105276.6"/>
    <n v="28292"/>
    <n v="0"/>
    <n v="133568.6"/>
    <n v="0"/>
    <n v="0"/>
    <m/>
    <n v="8787722880140"/>
    <s v="Contrato Adimplente"/>
    <m/>
    <d v="2025-04-22T00:00:00"/>
    <n v="2995.17"/>
    <d v="2025-03-31T00:00:00"/>
    <x v="2"/>
    <d v="2025-03-31T00:00:00"/>
    <m/>
    <m/>
    <m/>
    <m/>
    <s v="Endy Carvalho Consultoria imobiliária"/>
    <m/>
    <m/>
    <m/>
    <d v="2026-01-26T00:00:00"/>
    <d v="2026-01-26T00:00:00"/>
    <s v="VENDA FINALIZADA"/>
    <d v="2025-03-31T00:00:00"/>
    <n v="35531"/>
    <n v="190748.56"/>
    <m/>
    <s v="AGL30 -"/>
    <n v="35531"/>
    <m/>
    <s v="Águas Lindas de Goiás"/>
    <s v="Goiás"/>
    <n v="5561999346145"/>
    <s v="Quadra 3 LOTE 03 RECANTO DA BARRAGEM"/>
    <n v="72927863"/>
    <s v="Recanto da Barragem"/>
    <s v="leticianuvem7@gmail.com"/>
    <m/>
    <n v="2220.84"/>
    <m/>
    <m/>
    <m/>
    <m/>
    <n v="3916"/>
    <n v="6547"/>
    <s v="Vendedor(a)"/>
    <d v="2025-03-25T00:00:00"/>
    <n v="900.06"/>
    <d v="2025-04-01T00:00:00"/>
    <m/>
    <d v="2025-04-05T00:00:00"/>
    <s v="MP147938"/>
    <d v="2025-03-25T00:00:00"/>
    <d v="2025-04-14T00:00:00"/>
    <s v="AC005483546"/>
    <d v="2025-03-27T00:00:00"/>
    <s v="Sim"/>
    <n v="38670"/>
    <d v="2025-03-25T00:00:00"/>
    <m/>
    <m/>
    <m/>
    <d v="2025-04-15T00:00:00"/>
    <m/>
    <d v="2025-03-25T00:00:00"/>
    <d v="2025-04-16T00:00:00"/>
    <d v="2025-03-27T00:00:00"/>
    <d v="2025-06-01T00:00:00"/>
    <d v="2025-03-31T00:00:00"/>
    <m/>
    <d v="2025-03-28T00:00:00"/>
    <d v="2025-03-28T00:00:00"/>
    <m/>
    <d v="2025-03-31T00:00:00"/>
    <d v="2022-06-18T00:00:00"/>
    <d v="2025-03-28T00:00:00"/>
    <d v="2025-04-22T00:00:00"/>
    <s v="Sim"/>
    <m/>
    <m/>
    <m/>
    <m/>
    <d v="2025-03-26T00:00:00"/>
    <m/>
    <d v="2025-04-23T00:00:00"/>
    <m/>
    <m/>
    <d v="2025-04-24T00:00:00"/>
    <d v="2025-03-27T00:00:00"/>
    <d v="2025-06-20T00:00:00"/>
    <d v="2025-07-20T00:00:00"/>
    <d v="2025-09-01T00:00:00"/>
    <d v="2026-01-08T00:00:00"/>
    <d v="2025-03-28T00:00:00"/>
    <d v="2026-01-08T00:00:00"/>
    <m/>
    <m/>
    <m/>
    <m/>
    <m/>
    <m/>
    <m/>
    <m/>
    <n v="38808"/>
    <m/>
    <s v="SINAL PAGO DIA 14/04/2025"/>
    <s v="ESTAVA AGUARDANDO PAGAR SINAL, PAGO NO DIA 14/04/2025"/>
    <m/>
    <m/>
    <n v="3805.57"/>
    <s v="COMPROVANTE ANEXADO EM RESERVA"/>
    <s v="Pago"/>
    <s v="CADASTRO VALIDADO"/>
    <s v="FINALIZADO"/>
    <s v="FINALIZADO - SEM FIADOR"/>
    <s v="SIM"/>
  </r>
  <r>
    <n v="4347"/>
    <x v="0"/>
    <n v="5348"/>
    <x v="13"/>
    <s v="Etapa Unica"/>
    <s v="BLOCO D"/>
    <n v="2"/>
    <s v="ÁGUAS LINDAS"/>
    <s v="FERNANDO ALVES DOS SANTOS"/>
    <s v="&quot;01805399578&quot;"/>
    <x v="6"/>
    <x v="29"/>
    <s v="Não"/>
    <s v="Não"/>
    <s v="Não"/>
    <s v="Sim"/>
    <s v="Sim"/>
    <s v="Não"/>
    <s v="Não"/>
    <n v="194858.03"/>
    <n v="689.99"/>
    <n v="0"/>
    <n v="123116.05"/>
    <n v="26901"/>
    <n v="0"/>
    <n v="150017.04999999999"/>
    <n v="0"/>
    <n v="0"/>
    <m/>
    <m/>
    <s v="Contrato Adimplente"/>
    <m/>
    <d v="2025-04-14T00:00:00"/>
    <n v="2991.13"/>
    <d v="2025-04-23T00:00:00"/>
    <x v="2"/>
    <d v="2025-03-31T00:00:00"/>
    <m/>
    <m/>
    <m/>
    <m/>
    <s v="GRUPO IMERGE"/>
    <s v="Coordenação - Crédito"/>
    <m/>
    <m/>
    <d v="2026-01-26T00:00:00"/>
    <d v="2026-01-26T00:00:00"/>
    <s v="VENDA FINALIZADA"/>
    <d v="2025-03-31T00:00:00"/>
    <n v="35530"/>
    <n v="205107.05"/>
    <m/>
    <s v="AGL30 -"/>
    <n v="35530"/>
    <m/>
    <s v="Águas Lindas de Goiás"/>
    <s v="Goiás"/>
    <n v="5561999934988"/>
    <s v="Q 20"/>
    <n v="72335106"/>
    <s v="JARDIM QUERENCIA"/>
    <s v="fernandoalvesdossantos647@gmail.com"/>
    <m/>
    <n v="2300"/>
    <m/>
    <m/>
    <m/>
    <m/>
    <n v="3924"/>
    <n v="6546"/>
    <s v="Auxiliar"/>
    <d v="2025-03-25T00:00:00"/>
    <n v="936.23"/>
    <d v="2025-05-24T00:00:00"/>
    <s v="sim"/>
    <d v="2025-04-30T00:00:00"/>
    <s v="MP147939"/>
    <d v="2025-03-25T00:00:00"/>
    <d v="2025-04-28T00:00:00"/>
    <m/>
    <d v="2025-03-28T00:00:00"/>
    <s v="Sim"/>
    <n v="38870"/>
    <d v="2025-03-25T00:00:00"/>
    <m/>
    <m/>
    <m/>
    <d v="2025-04-28T00:00:00"/>
    <m/>
    <d v="2025-03-25T00:00:00"/>
    <d v="2025-05-06T00:00:00"/>
    <d v="2025-03-28T00:00:00"/>
    <d v="2025-06-01T00:00:00"/>
    <d v="2025-04-27T00:00:00"/>
    <m/>
    <d v="2025-04-01T00:00:00"/>
    <d v="2025-04-22T00:00:00"/>
    <m/>
    <d v="2025-04-28T00:00:00"/>
    <d v="2025-06-18T00:00:00"/>
    <d v="2025-04-22T00:00:00"/>
    <d v="2025-05-12T00:00:00"/>
    <s v="Sim"/>
    <m/>
    <m/>
    <m/>
    <m/>
    <d v="2025-04-25T00:00:00"/>
    <m/>
    <d v="2025-05-14T00:00:00"/>
    <m/>
    <m/>
    <d v="2025-05-21T00:00:00"/>
    <d v="2025-04-09T00:00:00"/>
    <d v="2025-06-20T00:00:00"/>
    <d v="2025-07-15T00:00:00"/>
    <d v="2025-07-17T00:00:00"/>
    <d v="2026-01-08T00:00:00"/>
    <d v="2025-04-22T00:00:00"/>
    <d v="2026-01-08T00:00:00"/>
    <m/>
    <m/>
    <m/>
    <m/>
    <m/>
    <m/>
    <m/>
    <m/>
    <n v="38888"/>
    <m/>
    <s v="Financeiro com problema de lançar a taxa de registro 09/05/2025"/>
    <m/>
    <m/>
    <m/>
    <n v="4305.57"/>
    <s v="VENDA SEM SINAL"/>
    <s v="Não tem"/>
    <s v="CADASTRO VALIDADO"/>
    <s v="FINALIZADO"/>
    <s v="FINALIZADO - SEM FIADOR"/>
    <s v="SIM"/>
  </r>
  <r>
    <n v="4348"/>
    <x v="4"/>
    <n v="5216"/>
    <x v="12"/>
    <s v="Etapa Única"/>
    <s v="BLOCO ÚNICO"/>
    <n v="307"/>
    <s v="BRASÍLIA"/>
    <s v="RIVALNIRA MARQUES DE BRITO"/>
    <s v="&quot;61040410197&quot;"/>
    <x v="9"/>
    <x v="72"/>
    <s v="Não"/>
    <s v="Não"/>
    <s v="Não"/>
    <s v="Não"/>
    <s v="Não"/>
    <s v="Não"/>
    <s v="Não"/>
    <n v="338000.01"/>
    <n v="0"/>
    <n v="0"/>
    <n v="0"/>
    <n v="0"/>
    <n v="0"/>
    <n v="0"/>
    <n v="0"/>
    <n v="0"/>
    <m/>
    <m/>
    <s v="Contrato Adimplente"/>
    <m/>
    <m/>
    <n v="0"/>
    <m/>
    <x v="1"/>
    <d v="2025-03-31T00:00:00"/>
    <m/>
    <m/>
    <m/>
    <m/>
    <s v="Leal Cred - Alto Padrão"/>
    <m/>
    <m/>
    <m/>
    <d v="2025-04-01T00:00:00"/>
    <d v="2026-02-19T00:00:00"/>
    <s v="VENDA FINALIZADA"/>
    <d v="2025-03-31T00:00:00"/>
    <n v="35537"/>
    <n v="441275"/>
    <m/>
    <s v="DF 10"/>
    <n v="35537"/>
    <m/>
    <s v="Brasília"/>
    <s v="Distrito Federal"/>
    <n v="5561998324929"/>
    <s v="QSC 19 Chácara 25 Conjunto F Lote 24"/>
    <n v="72017221"/>
    <s v="Taguatinga Sul (Taguatinga)"/>
    <s v="riva971@gmail.com"/>
    <m/>
    <n v="70871.600000000006"/>
    <m/>
    <m/>
    <s v="Jessemar Silva Esteves Clementino (Gestor): Cliente Venda Direta, última parcela com vencimento para 20/12/2026. Parcela de chaves/Financiamento previsto para 31/12/2026."/>
    <s v="08/08/2025 às 09h37"/>
    <n v="8182"/>
    <n v="6545"/>
    <m/>
    <m/>
    <m/>
    <m/>
    <m/>
    <m/>
    <m/>
    <m/>
    <m/>
    <m/>
    <m/>
    <m/>
    <m/>
    <m/>
    <m/>
    <m/>
    <m/>
    <m/>
    <m/>
    <m/>
    <m/>
    <m/>
    <m/>
    <m/>
    <m/>
    <m/>
    <m/>
    <m/>
    <m/>
    <m/>
    <m/>
    <m/>
    <m/>
    <m/>
    <m/>
    <m/>
    <m/>
    <m/>
    <m/>
    <m/>
    <m/>
    <m/>
    <m/>
    <m/>
    <m/>
    <m/>
    <m/>
    <m/>
    <m/>
    <m/>
    <m/>
    <m/>
    <m/>
    <m/>
    <m/>
    <m/>
    <m/>
    <m/>
    <m/>
    <m/>
    <m/>
    <m/>
    <m/>
    <m/>
    <m/>
    <m/>
    <m/>
    <m/>
    <m/>
    <m/>
    <m/>
  </r>
  <r>
    <n v="4349"/>
    <x v="0"/>
    <n v="5367"/>
    <x v="3"/>
    <s v="ETAPA 01"/>
    <s v="BLOCO RESIDENCIAL"/>
    <s v="APT 502"/>
    <s v="FORMOSA"/>
    <s v="GABRIEL SARKIS MUNDIM"/>
    <s v="&quot;03192332190&quot;"/>
    <x v="1"/>
    <x v="34"/>
    <s v="Não"/>
    <s v="Não"/>
    <s v="Não"/>
    <s v="Não"/>
    <s v="Não"/>
    <s v="Não"/>
    <s v="Não"/>
    <n v="442000"/>
    <n v="0"/>
    <n v="0"/>
    <n v="0"/>
    <n v="0"/>
    <n v="0"/>
    <n v="0"/>
    <n v="0"/>
    <n v="0"/>
    <m/>
    <m/>
    <s v="Contrato Adimplente"/>
    <m/>
    <d v="2025-06-11T00:00:00"/>
    <n v="11169.42"/>
    <d v="2025-04-02T00:00:00"/>
    <x v="2"/>
    <d v="2025-04-01T00:00:00"/>
    <m/>
    <m/>
    <m/>
    <m/>
    <s v="Endy Carvalho Consultoria imobiliária"/>
    <s v="Eduardo Martins (Perfil CCA)"/>
    <m/>
    <m/>
    <d v="2025-06-20T00:00:00"/>
    <d v="2025-07-17T00:00:00"/>
    <s v="VENDA FINALIZADA"/>
    <d v="2025-03-31T00:00:00"/>
    <n v="35551"/>
    <n v="442000"/>
    <m/>
    <s v="FSA 03"/>
    <n v="35551"/>
    <m/>
    <s v="Brasília"/>
    <s v="Distrito Federal"/>
    <n v="5561999727256"/>
    <s v="SQS 314"/>
    <n v="70383050"/>
    <s v="Asa Sul"/>
    <s v="gabriel@7lm.com.br"/>
    <n v="5561999727256"/>
    <n v="0.01"/>
    <m/>
    <m/>
    <s v="Eduardo Martins (Gestor): Dados da garantia conforme publicados no EPR. Processo de Repasse finalizado."/>
    <s v="20/06/2025 às 15h43"/>
    <n v="1964"/>
    <n v="3221"/>
    <s v="Engenheiro civil"/>
    <m/>
    <m/>
    <m/>
    <m/>
    <m/>
    <m/>
    <m/>
    <m/>
    <m/>
    <m/>
    <s v="Sim"/>
    <m/>
    <m/>
    <m/>
    <m/>
    <m/>
    <d v="2025-04-09T00:00:00"/>
    <m/>
    <m/>
    <d v="2025-06-06T00:00:00"/>
    <m/>
    <m/>
    <d v="2025-04-03T00:00:00"/>
    <m/>
    <m/>
    <d v="2025-03-19T00:00:00"/>
    <m/>
    <d v="2025-04-09T00:00:00"/>
    <m/>
    <d v="2025-03-19T00:00:00"/>
    <m/>
    <s v="Sim"/>
    <d v="2025-04-25T00:00:00"/>
    <m/>
    <d v="2025-03-20T00:00:00"/>
    <d v="2025-05-14T00:00:00"/>
    <d v="2025-06-06T00:00:00"/>
    <d v="2025-04-01T00:00:00"/>
    <m/>
    <m/>
    <m/>
    <d v="2025-06-09T00:00:00"/>
    <d v="2025-03-19T00:00:00"/>
    <m/>
    <m/>
    <m/>
    <m/>
    <d v="2025-03-20T00:00:00"/>
    <m/>
    <m/>
    <m/>
    <m/>
    <m/>
    <m/>
    <m/>
    <d v="2025-04-02T00:00:00"/>
    <m/>
    <m/>
    <m/>
    <m/>
    <m/>
    <m/>
    <m/>
    <m/>
    <m/>
    <m/>
    <m/>
    <m/>
    <m/>
    <s v="SIM"/>
  </r>
  <r>
    <n v="4350"/>
    <x v="0"/>
    <n v="5361"/>
    <x v="14"/>
    <s v="Etapa Unica"/>
    <s v="BLOCO G"/>
    <n v="102"/>
    <s v="FORMOSA"/>
    <s v="ARINNY DA SILVA COSTA"/>
    <s v="&quot;06840141144&quot;"/>
    <x v="10"/>
    <x v="58"/>
    <s v="Não"/>
    <s v="Não"/>
    <s v="Não"/>
    <s v="Não"/>
    <s v="Não"/>
    <s v="Não"/>
    <s v="Não"/>
    <n v="164200"/>
    <n v="0"/>
    <n v="0"/>
    <n v="0"/>
    <n v="0"/>
    <n v="0"/>
    <n v="0"/>
    <n v="0"/>
    <n v="0"/>
    <m/>
    <m/>
    <s v="Contrato Adimplente"/>
    <m/>
    <d v="2025-05-27T00:00:00"/>
    <n v="6689.05"/>
    <d v="2025-04-04T00:00:00"/>
    <x v="2"/>
    <d v="2025-04-02T00:00:00"/>
    <m/>
    <m/>
    <m/>
    <m/>
    <s v="CAIXA CREDFÁCIL"/>
    <m/>
    <m/>
    <m/>
    <d v="2026-03-16T00:00:00"/>
    <d v="2026-03-16T00:00:00"/>
    <s v="VENDA FINALIZADA"/>
    <d v="2025-03-28T00:00:00"/>
    <n v="35583"/>
    <n v="220000"/>
    <m/>
    <s v="FSA011"/>
    <n v="35583"/>
    <m/>
    <s v="Formosa"/>
    <s v="Goiás"/>
    <n v="5561998272834"/>
    <s v="Q. E, L. 5"/>
    <n v="73801610"/>
    <s v="Vista Alegre"/>
    <s v="arinny1997@outlook.com"/>
    <m/>
    <n v="3098.81"/>
    <m/>
    <m/>
    <m/>
    <m/>
    <n v="4130"/>
    <n v="6553"/>
    <s v="Vendedor(a)"/>
    <d v="2025-03-23T00:00:00"/>
    <n v="890"/>
    <m/>
    <s v="sim"/>
    <m/>
    <s v="MP147584"/>
    <d v="2025-03-23T00:00:00"/>
    <d v="2025-04-08T00:00:00"/>
    <m/>
    <d v="2025-04-02T00:00:00"/>
    <s v="Sim"/>
    <s v="1130 1132 1134"/>
    <d v="2025-03-23T00:00:00"/>
    <m/>
    <m/>
    <m/>
    <d v="2025-04-28T00:00:00"/>
    <m/>
    <d v="2025-03-23T00:00:00"/>
    <d v="2025-04-28T00:00:00"/>
    <d v="2025-04-02T00:00:00"/>
    <d v="2025-06-02T00:00:00"/>
    <d v="2025-04-08T00:00:00"/>
    <m/>
    <d v="2025-04-03T00:00:00"/>
    <d v="2025-04-04T00:00:00"/>
    <m/>
    <d v="2025-04-16T00:00:00"/>
    <d v="2025-06-30T00:00:00"/>
    <d v="2025-04-04T00:00:00"/>
    <m/>
    <s v="Sim"/>
    <d v="2025-05-07T00:00:00"/>
    <m/>
    <m/>
    <d v="2025-05-27T00:00:00"/>
    <d v="2025-04-07T00:00:00"/>
    <m/>
    <m/>
    <m/>
    <m/>
    <d v="2025-05-29T00:00:00"/>
    <d v="2025-04-02T00:00:00"/>
    <d v="2025-07-01T00:00:00"/>
    <d v="2025-08-20T00:00:00"/>
    <d v="2025-09-18T00:00:00"/>
    <d v="2026-03-03T00:00:00"/>
    <m/>
    <d v="2026-03-03T00:00:00"/>
    <m/>
    <m/>
    <m/>
    <m/>
    <m/>
    <m/>
    <m/>
    <m/>
    <n v="1192"/>
    <m/>
    <s v="Cliente segundo imovel."/>
    <m/>
    <m/>
    <m/>
    <n v="1817.93"/>
    <m/>
    <s v="Não tem"/>
    <m/>
    <m/>
    <s v="sem fiador"/>
    <s v="SIM"/>
  </r>
  <r>
    <n v="4351"/>
    <x v="0"/>
    <n v="5310"/>
    <x v="14"/>
    <s v="Etapa Unica"/>
    <s v="BLOCO A"/>
    <n v="2"/>
    <s v="FORMOSA"/>
    <s v="JULIO CESAR DA SILVA DANTAS"/>
    <s v="&quot;11163121150&quot;"/>
    <x v="10"/>
    <x v="16"/>
    <s v="Não"/>
    <s v="Não"/>
    <s v="Não"/>
    <s v="Não"/>
    <s v="Não"/>
    <s v="Não"/>
    <s v="Não"/>
    <n v="159636.26999999999"/>
    <n v="0"/>
    <n v="0"/>
    <n v="0"/>
    <n v="0"/>
    <n v="0"/>
    <n v="0"/>
    <n v="0"/>
    <n v="0"/>
    <m/>
    <m/>
    <s v="Contrato Adimplente"/>
    <m/>
    <d v="2025-06-10T00:00:00"/>
    <n v="3079.9"/>
    <d v="2025-04-10T00:00:00"/>
    <x v="2"/>
    <d v="2025-04-02T00:00:00"/>
    <m/>
    <m/>
    <m/>
    <m/>
    <s v="CAIXA CREDFÁCIL"/>
    <m/>
    <m/>
    <m/>
    <d v="2026-03-16T00:00:00"/>
    <d v="2026-03-16T00:00:00"/>
    <s v="VENDA FINALIZADA"/>
    <d v="2025-03-15T00:00:00"/>
    <n v="35582"/>
    <n v="230000"/>
    <m/>
    <s v="FSA011"/>
    <n v="35582"/>
    <s v="JOSE GLEDISON DANTAS - 71753279194"/>
    <s v="Formosa"/>
    <s v="Goiás"/>
    <n v="5561998161216"/>
    <s v="RUA 1"/>
    <n v="73813804"/>
    <s v="PARQUE LAGO"/>
    <s v="pottatto77@gmail.com"/>
    <m/>
    <n v="2600"/>
    <m/>
    <m/>
    <m/>
    <m/>
    <n v="4212"/>
    <n v="6551"/>
    <s v="Cozinheiro"/>
    <d v="2025-04-02T00:00:00"/>
    <n v="779"/>
    <m/>
    <s v="sim"/>
    <m/>
    <s v="MP147586"/>
    <d v="2025-04-02T00:00:00"/>
    <m/>
    <m/>
    <d v="2025-04-03T00:00:00"/>
    <s v="Sim"/>
    <s v="1149 1151 1153"/>
    <d v="2025-04-02T00:00:00"/>
    <m/>
    <m/>
    <m/>
    <d v="2025-05-06T00:00:00"/>
    <m/>
    <d v="2025-04-03T00:00:00"/>
    <d v="2025-05-07T00:00:00"/>
    <d v="2025-04-04T00:00:00"/>
    <d v="2025-06-02T00:00:00"/>
    <d v="2025-04-22T00:00:00"/>
    <m/>
    <d v="2025-04-04T00:00:00"/>
    <d v="2025-04-07T00:00:00"/>
    <m/>
    <d v="2025-04-29T00:00:00"/>
    <d v="2025-06-30T00:00:00"/>
    <d v="2025-04-07T00:00:00"/>
    <m/>
    <s v="Sim"/>
    <d v="2025-05-09T00:00:00"/>
    <m/>
    <m/>
    <d v="2025-05-30T00:00:00"/>
    <d v="2025-04-09T00:00:00"/>
    <m/>
    <d v="2025-06-11T00:00:00"/>
    <m/>
    <m/>
    <d v="2025-06-23T00:00:00"/>
    <d v="2025-04-01T00:00:00"/>
    <d v="2025-07-01T00:00:00"/>
    <d v="2026-02-19T00:00:00"/>
    <d v="2026-02-28T00:00:00"/>
    <d v="2026-03-03T00:00:00"/>
    <m/>
    <d v="2026-03-03T00:00:00"/>
    <m/>
    <m/>
    <m/>
    <m/>
    <m/>
    <m/>
    <m/>
    <m/>
    <n v="1315"/>
    <m/>
    <s v="cliente precisa fazer busca dos imoveis dele no cartorio de origem"/>
    <s v="Aguardando assinatura do Bruno para seguir o ITBI / demora pra receber comprovante"/>
    <m/>
    <m/>
    <n v="2029.46"/>
    <m/>
    <s v="Pago"/>
    <m/>
    <m/>
    <m/>
    <s v="SIM"/>
  </r>
  <r>
    <n v="4352"/>
    <x v="0"/>
    <n v="5323"/>
    <x v="13"/>
    <s v="Etapa Unica"/>
    <s v="BLOCO A"/>
    <n v="203"/>
    <s v="ÁGUAS LINDAS"/>
    <s v="DEBORA DA SILVA VERAS"/>
    <s v="&quot;02785247370&quot;"/>
    <x v="6"/>
    <x v="41"/>
    <s v="Não"/>
    <s v="Não"/>
    <s v="Não"/>
    <s v="Sim"/>
    <s v="Sim"/>
    <s v="Não"/>
    <s v="Não"/>
    <n v="156769.82"/>
    <n v="0"/>
    <n v="0"/>
    <n v="109134.62"/>
    <n v="41219"/>
    <n v="0"/>
    <n v="150353.62"/>
    <n v="0"/>
    <n v="0"/>
    <m/>
    <n v="8787722912432"/>
    <s v="Contrato Adimplente"/>
    <m/>
    <d v="2025-05-09T00:00:00"/>
    <n v="2995.17"/>
    <d v="2025-04-28T00:00:00"/>
    <x v="2"/>
    <d v="2025-04-02T00:00:00"/>
    <m/>
    <m/>
    <m/>
    <m/>
    <s v="GRUPO IMERGE"/>
    <s v="Coordenação - Crédito"/>
    <m/>
    <m/>
    <d v="2026-01-26T00:00:00"/>
    <d v="2026-01-26T00:00:00"/>
    <s v="VENDA FINALIZADA"/>
    <d v="2025-03-18T00:00:00"/>
    <n v="35602"/>
    <n v="196153.62"/>
    <m/>
    <s v="AGL30 -"/>
    <n v="35602"/>
    <m/>
    <s v="Samambaia"/>
    <s v="Distrito Federal"/>
    <n v="5561992819602"/>
    <s v="QR 615 CJ 09"/>
    <n v="72300000"/>
    <s v="SAMAMBAIA"/>
    <s v="deborasiilva5413@gmail.com"/>
    <m/>
    <n v="2100"/>
    <m/>
    <m/>
    <m/>
    <m/>
    <n v="3885"/>
    <n v="6311"/>
    <s v="Auxiliar de Serviços Gerais"/>
    <d v="2025-03-29T00:00:00"/>
    <n v="900"/>
    <m/>
    <s v="sim"/>
    <d v="2025-05-05T00:00:00"/>
    <s v="MP147940"/>
    <d v="2025-03-29T00:00:00"/>
    <d v="2025-05-02T00:00:00"/>
    <s v="AC006083448"/>
    <d v="2025-04-02T00:00:00"/>
    <s v="Sim"/>
    <n v="38965"/>
    <d v="2025-03-29T00:00:00"/>
    <m/>
    <m/>
    <m/>
    <d v="2025-04-30T00:00:00"/>
    <m/>
    <d v="2025-03-29T00:00:00"/>
    <d v="2025-05-05T00:00:00"/>
    <d v="2025-04-02T00:00:00"/>
    <d v="2025-06-01T00:00:00"/>
    <d v="2025-04-29T00:00:00"/>
    <m/>
    <d v="2025-04-03T00:00:00"/>
    <d v="2025-04-25T00:00:00"/>
    <m/>
    <d v="2025-04-29T00:00:00"/>
    <d v="2025-06-18T00:00:00"/>
    <d v="2025-04-25T00:00:00"/>
    <d v="2025-05-05T00:00:00"/>
    <s v="Sim"/>
    <m/>
    <m/>
    <m/>
    <m/>
    <d v="2025-05-02T00:00:00"/>
    <m/>
    <d v="2025-05-09T00:00:00"/>
    <m/>
    <m/>
    <d v="2025-05-14T00:00:00"/>
    <d v="2025-04-17T00:00:00"/>
    <d v="2025-06-20T00:00:00"/>
    <d v="2025-07-11T00:00:00"/>
    <d v="2025-07-17T00:00:00"/>
    <d v="2026-01-08T00:00:00"/>
    <d v="2025-04-25T00:00:00"/>
    <d v="2026-01-08T00:00:00"/>
    <m/>
    <m/>
    <m/>
    <m/>
    <m/>
    <m/>
    <m/>
    <m/>
    <n v="38919"/>
    <m/>
    <m/>
    <m/>
    <m/>
    <m/>
    <n v="4305.57"/>
    <s v="VENDA SEM SINAL"/>
    <s v="Não tem"/>
    <s v="CADASTRO VALIDADO"/>
    <s v="FINALIZADO"/>
    <s v="FINALIZADO - SEM FIADOR"/>
    <s v="SIM"/>
  </r>
  <r>
    <n v="4353"/>
    <x v="2"/>
    <n v="5364"/>
    <x v="5"/>
    <s v="Etapa Unica"/>
    <s v="BLOCO J"/>
    <n v="202"/>
    <s v="ÁGUAS LINDAS"/>
    <s v="FABIO SILVA SOUSA"/>
    <s v="&quot;71004811128&quot;"/>
    <x v="7"/>
    <x v="7"/>
    <s v="Não"/>
    <s v="Não"/>
    <s v="Não"/>
    <s v="Sim"/>
    <s v="Sim"/>
    <s v="Não"/>
    <s v="Não"/>
    <n v="155852.71"/>
    <n v="564.5"/>
    <n v="0"/>
    <n v="110498.61"/>
    <n v="45356"/>
    <n v="0"/>
    <n v="155854.60999999999"/>
    <n v="0"/>
    <n v="0"/>
    <m/>
    <n v="8787722933111"/>
    <s v="Contrato Adimplente"/>
    <m/>
    <d v="2025-04-30T00:00:00"/>
    <n v="2989.48"/>
    <d v="2025-04-07T00:00:00"/>
    <x v="2"/>
    <d v="2025-04-02T00:00:00"/>
    <m/>
    <m/>
    <m/>
    <m/>
    <s v="Endy Carvalho Consultoria imobiliária"/>
    <m/>
    <m/>
    <m/>
    <d v="2025-04-30T00:00:00"/>
    <d v="2025-11-17T00:00:00"/>
    <s v="VENDA FINALIZADA"/>
    <d v="2025-03-29T00:00:00"/>
    <n v="35603"/>
    <n v="207532.71"/>
    <m/>
    <s v="AGL29"/>
    <n v="35603"/>
    <m/>
    <s v="Águas Lindas de Goiás"/>
    <s v="Goiás"/>
    <n v="5561996563056"/>
    <s v="Quadra 29 Conjunto A"/>
    <n v="72927087"/>
    <s v="Mansões Camargo"/>
    <s v="fabiosilavajr@gmail.com"/>
    <m/>
    <n v="1881.67"/>
    <d v="2025-09-24T00:00:00"/>
    <m/>
    <m/>
    <m/>
    <n v="3462"/>
    <n v="6554"/>
    <s v="Coordenador"/>
    <d v="2025-03-29T00:00:00"/>
    <n v="891.23"/>
    <d v="2025-04-09T00:00:00"/>
    <m/>
    <d v="2025-04-14T00:00:00"/>
    <s v="MP424101"/>
    <d v="2025-03-29T00:00:00"/>
    <d v="2025-04-09T00:00:00"/>
    <s v="AC005514671"/>
    <d v="2025-04-01T00:00:00"/>
    <s v="Sim"/>
    <n v="39491"/>
    <d v="2025-03-29T00:00:00"/>
    <m/>
    <m/>
    <m/>
    <d v="2025-04-10T00:00:00"/>
    <m/>
    <d v="2025-03-29T00:00:00"/>
    <d v="2025-04-24T00:00:00"/>
    <d v="2025-04-01T00:00:00"/>
    <d v="2025-05-19T00:00:00"/>
    <d v="2025-04-07T00:00:00"/>
    <m/>
    <d v="2025-04-08T00:00:00"/>
    <d v="2025-04-04T00:00:00"/>
    <m/>
    <d v="2025-04-09T00:00:00"/>
    <d v="2025-06-03T00:00:00"/>
    <d v="2025-04-04T00:00:00"/>
    <d v="2025-04-29T00:00:00"/>
    <s v="Sim"/>
    <m/>
    <m/>
    <m/>
    <m/>
    <d v="2025-04-03T00:00:00"/>
    <m/>
    <d v="2025-04-30T00:00:00"/>
    <m/>
    <m/>
    <d v="2025-04-30T00:00:00"/>
    <d v="2025-04-02T00:00:00"/>
    <d v="2025-07-14T00:00:00"/>
    <m/>
    <m/>
    <m/>
    <d v="2025-04-04T00:00:00"/>
    <m/>
    <m/>
    <m/>
    <m/>
    <m/>
    <m/>
    <m/>
    <m/>
    <m/>
    <n v="39504"/>
    <m/>
    <s v="11/04/2025 AGUARDANDO IPTU SER PAGO PARA DAR ENTRADA NO CARTORIO"/>
    <s v="AGUARDANDO PAGAMENTO DE IPTU PROGAMADO PARA O DIA 10/04/2025"/>
    <m/>
    <m/>
    <n v="4105.57"/>
    <s v="VENDA SEM SINAL"/>
    <s v="Não tem"/>
    <s v="AGUARDANDO VALIDAÇÃO DA AGEHAB"/>
    <s v="FINALIZADO"/>
    <s v="FINALIZADO - SEM FIADOR"/>
    <s v="SIM"/>
  </r>
  <r>
    <n v="4354"/>
    <x v="0"/>
    <n v="5366"/>
    <x v="13"/>
    <s v="Etapa Unica"/>
    <s v="BLOCO B"/>
    <n v="4"/>
    <s v="ÁGUAS LINDAS"/>
    <s v="WESLLEY MEDEIROS DE SOUSA"/>
    <s v="&quot;03683472146&quot;"/>
    <x v="7"/>
    <x v="7"/>
    <s v="Não"/>
    <s v="Não"/>
    <s v="Não"/>
    <s v="Sim"/>
    <s v="Sim"/>
    <s v="Não"/>
    <s v="Não"/>
    <n v="153318.87"/>
    <n v="525"/>
    <n v="0"/>
    <n v="102488.96000000001"/>
    <n v="50831"/>
    <n v="0"/>
    <n v="153319.96"/>
    <n v="0"/>
    <n v="0"/>
    <m/>
    <n v="8787722949638"/>
    <s v="Contrato Adimplente"/>
    <m/>
    <d v="2025-04-23T00:00:00"/>
    <n v="2995.17"/>
    <d v="2025-04-10T00:00:00"/>
    <x v="2"/>
    <d v="2025-04-02T00:00:00"/>
    <m/>
    <m/>
    <m/>
    <m/>
    <s v="Endy Carvalho Consultoria imobiliária"/>
    <m/>
    <m/>
    <m/>
    <d v="2026-01-26T00:00:00"/>
    <d v="2026-01-26T00:00:00"/>
    <s v="VENDA FINALIZADA"/>
    <d v="2025-03-29T00:00:00"/>
    <n v="35604"/>
    <n v="207020.87"/>
    <m/>
    <s v="AGL30 -"/>
    <n v="35604"/>
    <m/>
    <s v="Águas Lindas de Goiás"/>
    <s v="Goiás"/>
    <n v="5561990005949"/>
    <s v="RUA POR DO SOL QUADRA  B-03 LOTE"/>
    <n v="72910000"/>
    <s v="MANSOES POR DO SOL"/>
    <s v="Medeirosweslley240@gmail.com"/>
    <m/>
    <n v="1800"/>
    <m/>
    <m/>
    <m/>
    <m/>
    <n v="3894"/>
    <n v="6555"/>
    <s v="Pedreiro"/>
    <d v="2025-03-29T00:00:00"/>
    <n v="900.13"/>
    <d v="2025-04-17T00:00:00"/>
    <s v="sim"/>
    <d v="2025-04-15T00:00:00"/>
    <s v="MP147941"/>
    <d v="2025-03-29T00:00:00"/>
    <d v="2025-04-14T00:00:00"/>
    <s v="AC005483675"/>
    <d v="2025-04-02T00:00:00"/>
    <s v="Sim"/>
    <n v="38800"/>
    <d v="2025-03-29T00:00:00"/>
    <m/>
    <m/>
    <m/>
    <d v="2025-04-16T00:00:00"/>
    <m/>
    <d v="2025-03-29T00:00:00"/>
    <d v="2025-04-16T00:00:00"/>
    <d v="2025-04-02T00:00:00"/>
    <d v="2025-06-01T00:00:00"/>
    <d v="2025-04-14T00:00:00"/>
    <m/>
    <d v="2025-04-04T00:00:00"/>
    <d v="2025-04-07T00:00:00"/>
    <m/>
    <d v="2025-04-14T00:00:00"/>
    <d v="2025-06-18T00:00:00"/>
    <d v="2025-04-07T00:00:00"/>
    <d v="2025-04-22T00:00:00"/>
    <s v="Sim"/>
    <m/>
    <m/>
    <m/>
    <m/>
    <d v="2025-04-02T00:00:00"/>
    <m/>
    <d v="2025-04-22T00:00:00"/>
    <m/>
    <m/>
    <d v="2025-04-24T00:00:00"/>
    <d v="2025-04-02T00:00:00"/>
    <d v="2025-06-20T00:00:00"/>
    <d v="2025-07-11T00:00:00"/>
    <d v="2025-07-17T00:00:00"/>
    <d v="2026-01-08T00:00:00"/>
    <d v="2025-04-07T00:00:00"/>
    <d v="2026-01-08T00:00:00"/>
    <m/>
    <m/>
    <m/>
    <m/>
    <m/>
    <m/>
    <m/>
    <m/>
    <n v="38810"/>
    <s v="Sim"/>
    <m/>
    <m/>
    <m/>
    <m/>
    <n v="4005"/>
    <s v="VENDA SEM SINAL"/>
    <s v="Não tem"/>
    <s v="CADASTRO VALIDADO"/>
    <s v="FINALIZADO"/>
    <s v="FINALIZADO - SEM FIADOR"/>
    <s v="SIM"/>
  </r>
  <r>
    <n v="4355"/>
    <x v="0"/>
    <n v="5373"/>
    <x v="14"/>
    <s v="Etapa Unica"/>
    <s v="BLOCO D"/>
    <n v="3"/>
    <s v="FORMOSA"/>
    <s v="MATEUS ALVES DE MELO"/>
    <s v="&quot;70449094189&quot;"/>
    <x v="1"/>
    <x v="10"/>
    <s v="Não"/>
    <s v="Não"/>
    <s v="Não"/>
    <s v="Não"/>
    <s v="Não"/>
    <s v="Não"/>
    <s v="Não"/>
    <n v="164200"/>
    <n v="722.33"/>
    <n v="0"/>
    <n v="137928.6"/>
    <n v="19984"/>
    <n v="0"/>
    <n v="157912.6"/>
    <n v="0"/>
    <n v="0"/>
    <m/>
    <n v="8787722981582"/>
    <s v="Contrato Adimplente"/>
    <m/>
    <d v="2025-05-06T00:00:00"/>
    <n v="3042.04"/>
    <d v="2025-04-10T00:00:00"/>
    <x v="2"/>
    <d v="2025-04-03T00:00:00"/>
    <m/>
    <m/>
    <m/>
    <m/>
    <s v="Endy Carvalho Consultoria imobiliária"/>
    <m/>
    <m/>
    <m/>
    <d v="2026-03-16T00:00:00"/>
    <d v="2026-03-16T00:00:00"/>
    <s v="VENDA FINALIZADA"/>
    <d v="2025-04-04T00:00:00"/>
    <n v="35622"/>
    <n v="234999.28"/>
    <m/>
    <s v="FSA011"/>
    <n v="35622"/>
    <s v="ARNALDO PINTO DE MELO - 86987755191"/>
    <s v="Formosa"/>
    <s v="Goiás"/>
    <n v="5561998015142"/>
    <s v="RUA 4 Q C"/>
    <n v="73808730"/>
    <s v="Setor Bela Vista"/>
    <s v="mateusmelo3034@gmail.com"/>
    <m/>
    <n v="2407.7600000000002"/>
    <d v="2025-09-27T00:00:00"/>
    <m/>
    <m/>
    <m/>
    <n v="4165"/>
    <n v="6556"/>
    <s v="Auxiliar"/>
    <d v="2025-04-07T00:00:00"/>
    <n v="897.48"/>
    <m/>
    <s v="sim"/>
    <m/>
    <s v="MP147585"/>
    <d v="2025-04-07T00:00:00"/>
    <d v="2025-04-10T00:00:00"/>
    <m/>
    <d v="2025-04-03T00:00:00"/>
    <s v="Sim"/>
    <n v="1139"/>
    <d v="2025-04-07T00:00:00"/>
    <m/>
    <m/>
    <m/>
    <d v="2025-04-28T00:00:00"/>
    <m/>
    <d v="2025-04-07T00:00:00"/>
    <d v="2025-04-28T00:00:00"/>
    <d v="2025-04-03T00:00:00"/>
    <d v="2025-06-02T00:00:00"/>
    <d v="2025-04-11T00:00:00"/>
    <m/>
    <d v="2025-04-04T00:00:00"/>
    <d v="2025-04-09T00:00:00"/>
    <m/>
    <d v="2025-04-16T00:00:00"/>
    <d v="2025-06-30T00:00:00"/>
    <d v="2025-04-09T00:00:00"/>
    <m/>
    <s v="Sim"/>
    <m/>
    <m/>
    <d v="2025-04-09T00:00:00"/>
    <m/>
    <d v="2025-04-16T00:00:00"/>
    <d v="2025-04-09T00:00:00"/>
    <d v="2025-05-06T00:00:00"/>
    <m/>
    <m/>
    <d v="2025-05-07T00:00:00"/>
    <d v="2025-04-04T00:00:00"/>
    <d v="2025-07-01T00:00:00"/>
    <d v="2025-08-20T00:00:00"/>
    <d v="2025-09-18T00:00:00"/>
    <d v="2026-03-03T00:00:00"/>
    <d v="2025-04-09T00:00:00"/>
    <d v="2026-03-03T00:00:00"/>
    <m/>
    <m/>
    <m/>
    <m/>
    <m/>
    <m/>
    <m/>
    <m/>
    <n v="1194"/>
    <m/>
    <m/>
    <m/>
    <m/>
    <m/>
    <n v="2042.9"/>
    <m/>
    <s v="Não tem"/>
    <m/>
    <m/>
    <m/>
    <s v="SIM"/>
  </r>
  <r>
    <n v="4356"/>
    <x v="0"/>
    <n v="5375"/>
    <x v="14"/>
    <s v="Etapa Unica"/>
    <s v="BLOCO C"/>
    <n v="4"/>
    <s v="FORMOSA"/>
    <s v="TAYNA DOS ANJOS DIAS"/>
    <s v="&quot;70040519600&quot;"/>
    <x v="0"/>
    <x v="40"/>
    <s v="Não"/>
    <s v="Não"/>
    <s v="Não"/>
    <s v="Não"/>
    <s v="Não"/>
    <s v="Não"/>
    <s v="Não"/>
    <n v="162819.56"/>
    <n v="0"/>
    <n v="0"/>
    <n v="0"/>
    <n v="0"/>
    <n v="0"/>
    <n v="0"/>
    <n v="0"/>
    <n v="0"/>
    <m/>
    <m/>
    <s v="Contrato Adimplente"/>
    <m/>
    <d v="2025-05-27T00:00:00"/>
    <n v="3042.03"/>
    <d v="2025-04-09T00:00:00"/>
    <x v="2"/>
    <d v="2025-04-04T00:00:00"/>
    <m/>
    <m/>
    <m/>
    <m/>
    <s v="CAIXA CREDFÁCIL"/>
    <m/>
    <m/>
    <m/>
    <d v="2025-10-14T00:00:00"/>
    <d v="2025-10-14T00:00:00"/>
    <s v="VENDA FINALIZADA"/>
    <d v="2025-04-04T00:00:00"/>
    <n v="35633"/>
    <n v="225427.24"/>
    <m/>
    <s v="FSA011"/>
    <n v="35633"/>
    <s v="CLESIA SILVA DOS ANJOS - 03627443608"/>
    <m/>
    <m/>
    <n v="5538998318758"/>
    <s v="RUA CASTRO ALVES"/>
    <n v="73800000"/>
    <s v="SETOR ABREU"/>
    <s v="diastaynaanjos@gmail.com"/>
    <m/>
    <n v="2550"/>
    <m/>
    <m/>
    <m/>
    <m/>
    <n v="4182"/>
    <n v="6557"/>
    <s v="Auxiliar"/>
    <d v="2025-04-07T00:00:00"/>
    <n v="890"/>
    <m/>
    <s v="sim"/>
    <m/>
    <s v="MP147587"/>
    <d v="2025-04-07T00:00:00"/>
    <d v="2025-04-11T00:00:00"/>
    <m/>
    <d v="2025-04-04T00:00:00"/>
    <s v="Sim"/>
    <s v="1157 1159 1155"/>
    <d v="2025-04-07T00:00:00"/>
    <m/>
    <m/>
    <m/>
    <d v="2025-04-28T00:00:00"/>
    <m/>
    <d v="2025-04-07T00:00:00"/>
    <d v="2025-04-28T00:00:00"/>
    <d v="2025-04-04T00:00:00"/>
    <d v="2025-06-02T00:00:00"/>
    <d v="2025-04-11T00:00:00"/>
    <m/>
    <d v="2025-04-08T00:00:00"/>
    <d v="2025-04-08T00:00:00"/>
    <m/>
    <d v="2025-04-16T00:00:00"/>
    <d v="2025-06-30T00:00:00"/>
    <d v="2025-04-08T00:00:00"/>
    <m/>
    <s v="Sim"/>
    <d v="2025-05-07T00:00:00"/>
    <m/>
    <m/>
    <d v="2025-05-26T00:00:00"/>
    <d v="2025-04-14T00:00:00"/>
    <m/>
    <m/>
    <m/>
    <m/>
    <d v="2025-05-29T00:00:00"/>
    <d v="2025-04-04T00:00:00"/>
    <d v="2025-07-01T00:00:00"/>
    <d v="2025-07-20T00:00:00"/>
    <d v="2025-07-24T00:00:00"/>
    <d v="2025-08-12T00:00:00"/>
    <d v="2025-04-08T00:00:00"/>
    <d v="2025-08-20T00:00:00"/>
    <m/>
    <m/>
    <m/>
    <m/>
    <m/>
    <m/>
    <m/>
    <m/>
    <n v="1196"/>
    <m/>
    <s v="retificar contrato matricula / recebido dia 26/05"/>
    <m/>
    <m/>
    <m/>
    <n v="2013.12"/>
    <m/>
    <s v="Não tem"/>
    <m/>
    <m/>
    <m/>
    <s v="SIM"/>
  </r>
  <r>
    <n v="4357"/>
    <x v="0"/>
    <n v="5376"/>
    <x v="14"/>
    <s v="Etapa Unica"/>
    <s v="BLOCO E"/>
    <n v="103"/>
    <s v="FORMOSA"/>
    <s v="LUAN SANTOS CARDOSO"/>
    <s v="&quot;05426005109&quot;"/>
    <x v="0"/>
    <x v="101"/>
    <s v="Não"/>
    <s v="Não"/>
    <s v="Não"/>
    <s v="Não"/>
    <s v="Não"/>
    <s v="Não"/>
    <s v="Não"/>
    <n v="158745.66"/>
    <n v="0"/>
    <n v="0"/>
    <n v="0"/>
    <n v="0"/>
    <n v="0"/>
    <n v="0"/>
    <n v="0"/>
    <n v="0"/>
    <m/>
    <m/>
    <s v="Contrato Adimplente"/>
    <m/>
    <d v="2025-05-13T00:00:00"/>
    <n v="3042.04"/>
    <d v="2025-04-11T00:00:00"/>
    <x v="2"/>
    <d v="2025-04-07T00:00:00"/>
    <m/>
    <m/>
    <m/>
    <m/>
    <s v="CAIXA CREDFÁCIL"/>
    <m/>
    <m/>
    <m/>
    <d v="2025-10-14T00:00:00"/>
    <d v="2025-10-14T00:00:00"/>
    <s v="VENDA FINALIZADA"/>
    <d v="2025-04-08T00:00:00"/>
    <n v="35676"/>
    <n v="229928.62"/>
    <m/>
    <s v="FSA011"/>
    <n v="35676"/>
    <s v="EVA MARIA DOS SANTOS GOMES FILHA - 79560547100"/>
    <s v="Formosa"/>
    <s v="Goiás"/>
    <n v="5561999257409"/>
    <s v="Rua 13 Q 5"/>
    <n v="73808305"/>
    <s v="Parque Vila Verde"/>
    <s v="luanstudent@gmail.com"/>
    <m/>
    <n v="2630"/>
    <m/>
    <m/>
    <m/>
    <m/>
    <n v="4157"/>
    <n v="6558"/>
    <s v="Auxiliar"/>
    <d v="2025-04-08T00:00:00"/>
    <n v="878.9"/>
    <m/>
    <s v="sim"/>
    <m/>
    <s v="MP147588"/>
    <d v="2025-04-09T00:00:00"/>
    <d v="2025-04-16T00:00:00"/>
    <m/>
    <d v="2025-04-08T00:00:00"/>
    <s v="Sim"/>
    <s v="1161 1163 1166"/>
    <d v="2025-04-09T00:00:00"/>
    <m/>
    <m/>
    <m/>
    <d v="2025-05-06T00:00:00"/>
    <m/>
    <d v="2025-04-09T00:00:00"/>
    <d v="2025-05-07T00:00:00"/>
    <d v="2025-04-08T00:00:00"/>
    <d v="2025-06-02T00:00:00"/>
    <d v="2025-04-23T00:00:00"/>
    <m/>
    <d v="2025-04-09T00:00:00"/>
    <d v="2025-04-09T00:00:00"/>
    <m/>
    <d v="2025-04-30T00:00:00"/>
    <d v="2025-06-30T00:00:00"/>
    <d v="2025-04-09T00:00:00"/>
    <m/>
    <s v="Sim"/>
    <m/>
    <m/>
    <m/>
    <m/>
    <d v="2025-04-09T00:00:00"/>
    <m/>
    <d v="2025-04-16T00:00:00"/>
    <m/>
    <m/>
    <d v="2025-05-19T00:00:00"/>
    <d v="2025-04-07T00:00:00"/>
    <d v="2025-07-01T00:00:00"/>
    <d v="2025-07-25T00:00:00"/>
    <d v="2025-08-04T00:00:00"/>
    <d v="2025-08-12T00:00:00"/>
    <d v="2025-04-09T00:00:00"/>
    <d v="2025-08-20T00:00:00"/>
    <m/>
    <m/>
    <m/>
    <m/>
    <m/>
    <m/>
    <m/>
    <m/>
    <n v="1321"/>
    <m/>
    <m/>
    <s v="Não foi entregue pelo CCA contrato assinado. Demora na entrega pela prefeitura."/>
    <m/>
    <m/>
    <n v="2024.4"/>
    <m/>
    <s v="Não tem"/>
    <m/>
    <m/>
    <m/>
    <s v="SIM"/>
  </r>
  <r>
    <n v="4358"/>
    <x v="1"/>
    <n v="5146"/>
    <x v="4"/>
    <s v="ETAPA 01"/>
    <s v="RETOMADO"/>
    <s v="TORRE / 102"/>
    <s v="BRASÍLIA"/>
    <s v="LUDMILLA MARIA CORTES BASTOS DA CRUZ"/>
    <s v="&quot;97342122220&quot;"/>
    <x v="4"/>
    <x v="25"/>
    <s v="Não"/>
    <s v="Não"/>
    <s v="Não"/>
    <s v="Não"/>
    <s v="Não"/>
    <s v="Não"/>
    <s v="Não"/>
    <n v="1120000"/>
    <n v="0"/>
    <n v="0"/>
    <n v="0"/>
    <n v="0"/>
    <n v="0"/>
    <n v="0"/>
    <n v="0"/>
    <n v="0"/>
    <m/>
    <m/>
    <s v="Contrato Adimplente"/>
    <m/>
    <m/>
    <n v="0"/>
    <m/>
    <x v="1"/>
    <d v="2025-04-07T00:00:00"/>
    <m/>
    <m/>
    <m/>
    <m/>
    <s v="Endy Carvalho Consultoria imobiliária"/>
    <s v="Eduardo Martins (Perfil CCA)"/>
    <m/>
    <m/>
    <d v="2025-05-07T00:00:00"/>
    <d v="2025-05-07T00:00:00"/>
    <s v="CANCELADA"/>
    <m/>
    <m/>
    <n v="1120000"/>
    <m/>
    <s v="DF 001"/>
    <m/>
    <s v="AMANDA GENTIL DA CRUZ - 94677778272"/>
    <s v="Brasília"/>
    <s v="Distrito Federal"/>
    <n v="5561993984686"/>
    <s v="SQPS 102"/>
    <n v="71215600"/>
    <s v="Zona Industrial (Guará)"/>
    <s v="ludcbastos@gmail.com"/>
    <m/>
    <n v="20000"/>
    <m/>
    <m/>
    <s v="Eduardo Martins (Gestor): Cobrei da cliente uma resposta sobre as simulações repassadas a ela. Também avisei a corretora de que precisamos definir qual das duas opções ela vai querer. Se 100% financiado com parcelas de 11 mil na PRICE ou se vai financiar 80% e obedecer a parcela máxima de 8 mil que elas desejam, gerando assim uma entrada."/>
    <s v="28/04/2025 às 12h09"/>
    <m/>
    <n v="6629"/>
    <m/>
    <m/>
    <m/>
    <m/>
    <m/>
    <m/>
    <m/>
    <m/>
    <m/>
    <m/>
    <m/>
    <m/>
    <m/>
    <m/>
    <m/>
    <m/>
    <m/>
    <m/>
    <m/>
    <m/>
    <m/>
    <m/>
    <m/>
    <m/>
    <m/>
    <m/>
    <m/>
    <m/>
    <m/>
    <m/>
    <m/>
    <m/>
    <m/>
    <m/>
    <m/>
    <m/>
    <m/>
    <m/>
    <m/>
    <m/>
    <m/>
    <m/>
    <m/>
    <m/>
    <m/>
    <m/>
    <m/>
    <m/>
    <m/>
    <m/>
    <m/>
    <m/>
    <m/>
    <m/>
    <m/>
    <m/>
    <m/>
    <m/>
    <m/>
    <m/>
    <m/>
    <m/>
    <m/>
    <m/>
    <m/>
    <m/>
    <m/>
    <m/>
    <m/>
    <m/>
    <m/>
  </r>
  <r>
    <n v="4359"/>
    <x v="2"/>
    <n v="5380"/>
    <x v="5"/>
    <s v="Etapa Unica"/>
    <s v="BLOCO I"/>
    <n v="201"/>
    <s v="ÁGUAS LINDAS"/>
    <s v="FABIANA DOS SANTOS SOUZA"/>
    <s v="&quot;70730560104&quot;"/>
    <x v="11"/>
    <x v="44"/>
    <s v="Não"/>
    <s v="Não"/>
    <s v="Não"/>
    <s v="Sim"/>
    <s v="Sim"/>
    <s v="Não"/>
    <s v="Não"/>
    <n v="154421.41"/>
    <n v="619.25"/>
    <n v="0"/>
    <n v="117760.83"/>
    <n v="36659"/>
    <n v="0"/>
    <n v="154419.82999999999"/>
    <n v="0"/>
    <n v="0"/>
    <m/>
    <n v="8787723016490"/>
    <s v="Contrato Adimplente"/>
    <m/>
    <d v="2025-05-06T00:00:00"/>
    <n v="2995.17"/>
    <d v="2025-04-11T00:00:00"/>
    <x v="2"/>
    <d v="2025-04-08T00:00:00"/>
    <m/>
    <m/>
    <m/>
    <m/>
    <s v="Endy Carvalho Consultoria imobiliária"/>
    <m/>
    <m/>
    <m/>
    <d v="2025-05-07T00:00:00"/>
    <d v="2025-11-17T00:00:00"/>
    <s v="VENDA FINALIZADA"/>
    <d v="2025-04-08T00:00:00"/>
    <n v="35684"/>
    <n v="210068.42"/>
    <m/>
    <s v="AGL29"/>
    <n v="35684"/>
    <m/>
    <s v="Brasília"/>
    <s v="Distrito Federal"/>
    <n v="5561999173095"/>
    <s v="QNP 23, CJ A"/>
    <n v="72242051"/>
    <s v="CEILANDIA DF"/>
    <s v="sousafabiana240@gmail.com"/>
    <m/>
    <n v="2064.16"/>
    <d v="2025-09-30T00:00:00"/>
    <m/>
    <m/>
    <m/>
    <n v="3448"/>
    <n v="6561"/>
    <s v="Caixa"/>
    <d v="2025-04-03T00:00:00"/>
    <n v="900.89"/>
    <d v="2025-04-15T00:00:00"/>
    <s v="sim"/>
    <d v="2025-04-16T00:00:00"/>
    <s v="MP424102"/>
    <d v="2025-04-03T00:00:00"/>
    <d v="2025-04-14T00:00:00"/>
    <s v="AC005537404"/>
    <d v="2025-04-07T00:00:00"/>
    <s v="Sim"/>
    <n v="39524"/>
    <d v="2025-04-03T00:00:00"/>
    <m/>
    <m/>
    <m/>
    <d v="2025-04-24T00:00:00"/>
    <m/>
    <d v="2025-04-03T00:00:00"/>
    <d v="2025-04-28T00:00:00"/>
    <d v="2025-04-07T00:00:00"/>
    <d v="2025-05-19T00:00:00"/>
    <d v="2025-04-14T00:00:00"/>
    <m/>
    <d v="2025-04-09T00:00:00"/>
    <d v="2025-04-09T00:00:00"/>
    <m/>
    <d v="2025-04-24T00:00:00"/>
    <d v="2025-06-03T00:00:00"/>
    <d v="2025-04-09T00:00:00"/>
    <d v="2025-05-05T00:00:00"/>
    <s v="Sim"/>
    <m/>
    <m/>
    <m/>
    <m/>
    <d v="2025-04-07T00:00:00"/>
    <m/>
    <d v="2025-05-06T00:00:00"/>
    <m/>
    <m/>
    <d v="2025-05-07T00:00:00"/>
    <d v="2025-04-07T00:00:00"/>
    <d v="2025-07-14T00:00:00"/>
    <m/>
    <m/>
    <m/>
    <d v="2025-04-09T00:00:00"/>
    <m/>
    <m/>
    <m/>
    <m/>
    <m/>
    <m/>
    <m/>
    <m/>
    <m/>
    <n v="39568"/>
    <m/>
    <m/>
    <s v="POSSUI DEBITO DE IPTU, PREFEITURA NÃO GEROU GUIA DE ITBI. 14/04/2025"/>
    <m/>
    <m/>
    <n v="4105.57"/>
    <s v="PENDENTE PAGAMENTO"/>
    <m/>
    <s v="CADASTRO VALIDADO"/>
    <s v="CLIENTE CONFORME"/>
    <s v="FINALIZADO - SEM FIADOR"/>
    <s v="SIM"/>
  </r>
  <r>
    <n v="4360"/>
    <x v="0"/>
    <n v="5363"/>
    <x v="14"/>
    <s v="Etapa Unica"/>
    <s v="BLOCO E"/>
    <n v="101"/>
    <s v="FORMOSA"/>
    <s v="JUCELMA REIS DE ANDRADE ROSA"/>
    <s v="&quot;04235227106&quot;"/>
    <x v="10"/>
    <x v="26"/>
    <s v="Não"/>
    <s v="Não"/>
    <s v="Não"/>
    <s v="Não"/>
    <s v="Não"/>
    <s v="Não"/>
    <s v="Não"/>
    <n v="151561.35999999999"/>
    <n v="0"/>
    <n v="0"/>
    <n v="0"/>
    <n v="0"/>
    <n v="0"/>
    <n v="0"/>
    <n v="0"/>
    <n v="0"/>
    <m/>
    <m/>
    <s v="Contrato Adimplente"/>
    <m/>
    <d v="2025-05-13T00:00:00"/>
    <n v="3042.04"/>
    <d v="2025-04-11T00:00:00"/>
    <x v="2"/>
    <d v="2025-04-08T00:00:00"/>
    <m/>
    <m/>
    <m/>
    <m/>
    <s v="CAIXA CREDFÁCIL"/>
    <m/>
    <m/>
    <m/>
    <d v="2025-10-14T00:00:00"/>
    <d v="2025-10-14T00:00:00"/>
    <s v="VENDA FINALIZADA"/>
    <d v="2025-03-29T00:00:00"/>
    <n v="35683"/>
    <n v="224932.69"/>
    <m/>
    <s v="FSA011"/>
    <n v="35683"/>
    <s v="STELLA HIGINO DE OLIVEIRA - 05301667122"/>
    <s v="Formosa"/>
    <s v="Goiás"/>
    <n v="5561992957405"/>
    <s v="RUA CALIFORNIA, Q 39, L 25"/>
    <n v="73807730"/>
    <s v="Jardim Califórnia"/>
    <s v="jucelma.reis@gmail.com"/>
    <m/>
    <n v="2550"/>
    <m/>
    <m/>
    <m/>
    <m/>
    <n v="4151"/>
    <n v="6560"/>
    <s v="Manicure"/>
    <d v="2025-04-09T00:00:00"/>
    <m/>
    <m/>
    <s v="sim"/>
    <m/>
    <s v="MP147589"/>
    <d v="2025-04-09T00:00:00"/>
    <d v="2025-04-11T00:00:00"/>
    <m/>
    <d v="2025-04-08T00:00:00"/>
    <s v="Sim"/>
    <m/>
    <d v="2025-04-09T00:00:00"/>
    <m/>
    <m/>
    <m/>
    <d v="2025-04-28T00:00:00"/>
    <m/>
    <d v="2025-04-10T00:00:00"/>
    <d v="2025-05-05T00:00:00"/>
    <d v="2025-04-08T00:00:00"/>
    <d v="2025-06-02T00:00:00"/>
    <d v="2025-04-11T00:00:00"/>
    <m/>
    <d v="2025-04-09T00:00:00"/>
    <d v="2025-04-08T00:00:00"/>
    <m/>
    <d v="2025-04-16T00:00:00"/>
    <d v="2025-06-30T00:00:00"/>
    <d v="2025-04-08T00:00:00"/>
    <m/>
    <s v="Sim"/>
    <m/>
    <m/>
    <m/>
    <m/>
    <d v="2025-04-30T00:00:00"/>
    <m/>
    <d v="2025-05-14T00:00:00"/>
    <m/>
    <m/>
    <d v="2025-05-19T00:00:00"/>
    <d v="2025-04-04T00:00:00"/>
    <d v="2025-07-01T00:00:00"/>
    <d v="2025-07-20T00:00:00"/>
    <d v="2025-08-04T00:00:00"/>
    <d v="2025-08-12T00:00:00"/>
    <d v="2025-04-07T00:00:00"/>
    <d v="2025-08-20T00:00:00"/>
    <m/>
    <m/>
    <m/>
    <m/>
    <m/>
    <m/>
    <m/>
    <m/>
    <n v="1198"/>
    <m/>
    <s v="Aguarda entrega KIT REGISTRO / semana do fériado"/>
    <m/>
    <m/>
    <m/>
    <n v="2166.7600000000002"/>
    <m/>
    <s v="Não tem"/>
    <m/>
    <m/>
    <m/>
    <s v="SIM"/>
  </r>
  <r>
    <n v="4361"/>
    <x v="0"/>
    <n v="5374"/>
    <x v="13"/>
    <s v="Etapa Unica"/>
    <s v="BLOCO F"/>
    <n v="104"/>
    <s v="ÁGUAS LINDAS"/>
    <s v="BRENO KALLIU DA SILVA SANTOS"/>
    <s v="&quot;08620910124&quot;"/>
    <x v="2"/>
    <x v="76"/>
    <s v="Não"/>
    <s v="Não"/>
    <s v="Não"/>
    <s v="Sim"/>
    <s v="Sim"/>
    <s v="Não"/>
    <s v="Não"/>
    <n v="146663.34"/>
    <n v="570.94000000000005"/>
    <n v="0"/>
    <n v="115416.56"/>
    <n v="32203"/>
    <n v="0"/>
    <n v="147619.56"/>
    <n v="0"/>
    <n v="0"/>
    <m/>
    <n v="8787722989559"/>
    <s v="Contrato Adimplente"/>
    <m/>
    <d v="2025-04-22T00:00:00"/>
    <n v="2995.17"/>
    <d v="2025-04-09T00:00:00"/>
    <x v="2"/>
    <d v="2025-04-08T00:00:00"/>
    <m/>
    <m/>
    <m/>
    <m/>
    <s v="Endy Carvalho Consultoria imobiliária"/>
    <m/>
    <m/>
    <m/>
    <d v="2026-01-26T00:00:00"/>
    <d v="2026-01-26T00:00:00"/>
    <s v="VENDA FINALIZADA"/>
    <d v="2025-04-08T00:00:00"/>
    <n v="35700"/>
    <n v="200443.34"/>
    <m/>
    <s v="AGL30 -"/>
    <n v="35700"/>
    <m/>
    <s v="Águas Lindas de Goiás"/>
    <s v="Goiás"/>
    <n v="5561981357844"/>
    <s v="Quadra 3 LOTE 03 RECANTO DA BARRAGEM"/>
    <n v="72927863"/>
    <s v="Recanto da Barragem"/>
    <s v="BRENOKALLIUKB8@GMAIL.COM"/>
    <n v="5561981357844"/>
    <n v="2172.0700000000002"/>
    <m/>
    <m/>
    <m/>
    <m/>
    <n v="3961"/>
    <n v="6562"/>
    <s v="Promotor"/>
    <d v="2025-04-02T00:00:00"/>
    <n v="900"/>
    <d v="2025-04-15T00:00:00"/>
    <m/>
    <d v="2025-04-14T00:00:00"/>
    <s v="MP147942"/>
    <d v="2025-04-02T00:00:00"/>
    <d v="2025-04-14T00:00:00"/>
    <s v="AC005457545"/>
    <d v="2025-04-04T00:00:00"/>
    <s v="Sim"/>
    <n v="38798"/>
    <d v="2025-04-02T00:00:00"/>
    <m/>
    <m/>
    <m/>
    <d v="2025-04-10T00:00:00"/>
    <m/>
    <d v="2025-04-02T00:00:00"/>
    <d v="2025-04-14T00:00:00"/>
    <d v="2025-04-04T00:00:00"/>
    <d v="2025-06-01T00:00:00"/>
    <d v="2025-04-09T00:00:00"/>
    <m/>
    <d v="2025-04-04T00:00:00"/>
    <d v="2025-04-08T00:00:00"/>
    <m/>
    <d v="2025-04-09T00:00:00"/>
    <d v="2025-06-18T00:00:00"/>
    <d v="2025-04-08T00:00:00"/>
    <d v="2025-04-16T00:00:00"/>
    <s v="Sim"/>
    <d v="2025-04-16T00:00:00"/>
    <m/>
    <m/>
    <d v="2025-04-16T00:00:00"/>
    <d v="2025-04-03T00:00:00"/>
    <m/>
    <d v="2025-04-22T00:00:00"/>
    <m/>
    <m/>
    <d v="2025-04-23T00:00:00"/>
    <d v="2025-04-07T00:00:00"/>
    <d v="2025-06-20T00:00:00"/>
    <d v="2025-07-14T00:00:00"/>
    <d v="2025-07-17T00:00:00"/>
    <d v="2026-01-08T00:00:00"/>
    <d v="2025-04-07T00:00:00"/>
    <d v="2026-01-08T00:00:00"/>
    <m/>
    <m/>
    <m/>
    <m/>
    <m/>
    <m/>
    <m/>
    <m/>
    <n v="38760"/>
    <m/>
    <s v="exigencia por falta de assinatura do cliente ( Anaxei errado)"/>
    <m/>
    <m/>
    <m/>
    <n v="3905.57"/>
    <s v="VENDA SEM SINAL"/>
    <s v="Não tem"/>
    <s v="CADASTRO VALIDADO"/>
    <s v="FINALIZADO"/>
    <s v="FINALIZADO - SEM FIADOR"/>
    <s v="SIM"/>
  </r>
  <r>
    <n v="4362"/>
    <x v="1"/>
    <n v="5362"/>
    <x v="13"/>
    <s v="Etapa Unica"/>
    <s v="BLOCO C"/>
    <n v="1"/>
    <s v="ÁGUAS LINDAS"/>
    <s v="JESSICA LORENA OLIVEIRA SILVA"/>
    <s v="&quot;07699364155&quot;"/>
    <x v="6"/>
    <x v="29"/>
    <s v="Não"/>
    <s v="Não"/>
    <s v="Não"/>
    <s v="Não"/>
    <s v="Não"/>
    <s v="Não"/>
    <s v="Não"/>
    <n v="153405.66"/>
    <n v="714"/>
    <n v="0"/>
    <n v="136304.85"/>
    <n v="4979"/>
    <n v="0"/>
    <n v="141283.85"/>
    <n v="0"/>
    <n v="0"/>
    <m/>
    <m/>
    <s v="Contrato Adimplente"/>
    <m/>
    <m/>
    <n v="0"/>
    <m/>
    <x v="1"/>
    <d v="2025-04-08T00:00:00"/>
    <m/>
    <m/>
    <m/>
    <m/>
    <s v="GRUPO IMERGE"/>
    <s v="Coordenação - Crédito"/>
    <m/>
    <m/>
    <d v="2025-04-28T00:00:00"/>
    <d v="2025-04-28T00:00:00"/>
    <s v="DISTRATO"/>
    <d v="2025-03-28T00:00:00"/>
    <n v="35706"/>
    <n v="207001.66"/>
    <m/>
    <s v="AGL30 -"/>
    <n v="35706"/>
    <m/>
    <s v="Águas Lindas de Goiás"/>
    <s v="Goiás"/>
    <n v="5561994016959"/>
    <s v="Quadra 20"/>
    <n v="72910717"/>
    <s v="Jardim Querência"/>
    <s v="jessiclo1999@gmail.com"/>
    <m/>
    <n v="2600"/>
    <m/>
    <m/>
    <m/>
    <m/>
    <n v="3907"/>
    <n v="6421"/>
    <s v="Auditor"/>
    <d v="2025-04-08T00:00:00"/>
    <m/>
    <m/>
    <m/>
    <m/>
    <s v="MP147943"/>
    <d v="2025-04-08T00:00:00"/>
    <m/>
    <m/>
    <d v="2025-04-08T00:00:00"/>
    <m/>
    <m/>
    <d v="2025-04-08T00:00:00"/>
    <m/>
    <m/>
    <m/>
    <m/>
    <m/>
    <d v="2025-04-08T00:00:00"/>
    <m/>
    <d v="2025-04-08T00:00:00"/>
    <m/>
    <m/>
    <m/>
    <d v="2025-04-09T00:00:00"/>
    <m/>
    <m/>
    <m/>
    <m/>
    <m/>
    <m/>
    <m/>
    <m/>
    <m/>
    <m/>
    <m/>
    <m/>
    <m/>
    <m/>
    <m/>
    <m/>
    <m/>
    <d v="2025-04-09T00:00:00"/>
    <m/>
    <m/>
    <m/>
    <m/>
    <m/>
    <m/>
    <m/>
    <m/>
    <m/>
    <m/>
    <m/>
    <m/>
    <m/>
    <m/>
    <m/>
    <m/>
    <m/>
    <m/>
    <m/>
    <m/>
    <m/>
    <s v="VENDA SEM SINAL"/>
    <s v="Não tem"/>
    <s v="CADASTRO VALIDADO"/>
    <s v="AGUARDANDO CONFORMIDADE"/>
    <s v="FINALIZADO - SEM FIADOR"/>
    <s v="SIM"/>
  </r>
  <r>
    <n v="4363"/>
    <x v="2"/>
    <n v="5372"/>
    <x v="5"/>
    <s v="Etapa Unica"/>
    <s v="BLOCO G"/>
    <n v="201"/>
    <s v="ÁGUAS LINDAS"/>
    <s v="ALAIDE SANTOS DO NASCIMENTO"/>
    <s v="&quot;05694258592&quot;"/>
    <x v="6"/>
    <x v="29"/>
    <s v="Não"/>
    <s v="Não"/>
    <s v="Não"/>
    <s v="Sim"/>
    <s v="Sim"/>
    <s v="Não"/>
    <s v="Não"/>
    <n v="163662.43"/>
    <n v="599.99"/>
    <n v="0"/>
    <n v="124759.7"/>
    <n v="38905"/>
    <n v="0"/>
    <n v="163664.70000000001"/>
    <n v="0"/>
    <n v="0"/>
    <m/>
    <n v="8787723038701"/>
    <s v="Contrato Adimplente"/>
    <m/>
    <d v="2025-05-14T00:00:00"/>
    <n v="2989.48"/>
    <d v="2025-04-23T00:00:00"/>
    <x v="2"/>
    <d v="2025-04-08T00:00:00"/>
    <m/>
    <m/>
    <m/>
    <m/>
    <s v="GRUPO IMERGE"/>
    <s v="Coordenação - Crédito"/>
    <m/>
    <m/>
    <d v="2025-05-21T00:00:00"/>
    <d v="2025-11-17T00:00:00"/>
    <s v="VENDA FINALIZADA"/>
    <d v="2025-04-09T00:00:00"/>
    <n v="35716"/>
    <n v="209464.7"/>
    <m/>
    <s v="AGL29"/>
    <n v="35716"/>
    <m/>
    <s v="Águas Lindas de Goiás"/>
    <s v="Goiás"/>
    <n v="5561992334881"/>
    <s v="Q B 14"/>
    <n v="72910000"/>
    <s v="MANSÕES POR DO SOL"/>
    <s v="alaidesantos1303@gmail.com"/>
    <m/>
    <n v="2000"/>
    <m/>
    <m/>
    <m/>
    <m/>
    <n v="3416"/>
    <n v="6563"/>
    <s v="Empregada Doméstica"/>
    <d v="2025-04-01T00:00:00"/>
    <n v="849.39"/>
    <d v="2025-04-25T00:00:00"/>
    <m/>
    <d v="2025-04-28T00:00:00"/>
    <s v="MP424103"/>
    <d v="2025-04-01T00:00:00"/>
    <d v="2025-05-02T00:00:00"/>
    <m/>
    <d v="2025-04-08T00:00:00"/>
    <s v="Sim"/>
    <n v="39562"/>
    <d v="2025-04-01T00:00:00"/>
    <m/>
    <m/>
    <m/>
    <d v="2025-04-25T00:00:00"/>
    <m/>
    <d v="2025-04-01T00:00:00"/>
    <d v="2025-05-06T00:00:00"/>
    <d v="2025-04-09T00:00:00"/>
    <d v="2025-05-19T00:00:00"/>
    <d v="2025-02-24T00:00:00"/>
    <m/>
    <d v="2025-04-14T00:00:00"/>
    <d v="2025-04-15T00:00:00"/>
    <m/>
    <d v="2025-04-24T00:00:00"/>
    <d v="2025-06-03T00:00:00"/>
    <d v="2025-04-15T00:00:00"/>
    <d v="2025-05-12T00:00:00"/>
    <s v="Sim"/>
    <m/>
    <m/>
    <m/>
    <m/>
    <d v="2025-04-30T00:00:00"/>
    <m/>
    <d v="2025-05-14T00:00:00"/>
    <m/>
    <m/>
    <d v="2025-05-21T00:00:00"/>
    <d v="2025-04-07T00:00:00"/>
    <d v="2025-07-14T00:00:00"/>
    <m/>
    <m/>
    <m/>
    <d v="2025-04-14T00:00:00"/>
    <m/>
    <m/>
    <m/>
    <m/>
    <m/>
    <m/>
    <m/>
    <m/>
    <m/>
    <n v="39569"/>
    <m/>
    <s v="TUDO PRONTO PARA DAR ENTRADA, FALTANDO APENAS CONTRATO CHEGAR"/>
    <m/>
    <m/>
    <m/>
    <n v="4205.57"/>
    <s v="VENDA SEM SINAL"/>
    <s v="Não tem"/>
    <s v="AGUARDANDO VALIDAÇÃO DA AGEHAB"/>
    <s v="FINALIZADO"/>
    <s v="FINALIZADO - SEM FIADOR"/>
    <s v="SIM"/>
  </r>
  <r>
    <n v="4364"/>
    <x v="0"/>
    <n v="5203"/>
    <x v="14"/>
    <s v="Etapa Unica"/>
    <s v="BLOCO D"/>
    <n v="103"/>
    <s v="FORMOSA"/>
    <s v="ARTHUR FERREIRA DE SOUSA"/>
    <s v="&quot;04304040189&quot;"/>
    <x v="1"/>
    <x v="21"/>
    <s v="Não"/>
    <s v="Não"/>
    <s v="Não"/>
    <s v="Não"/>
    <s v="Não"/>
    <s v="Não"/>
    <s v="Não"/>
    <n v="164200"/>
    <n v="0"/>
    <n v="0"/>
    <n v="0"/>
    <n v="0"/>
    <n v="0"/>
    <n v="0"/>
    <n v="0"/>
    <n v="0"/>
    <m/>
    <m/>
    <s v="Contrato Adimplente"/>
    <m/>
    <d v="2025-05-16T00:00:00"/>
    <n v="3453.25"/>
    <d v="2025-04-25T00:00:00"/>
    <x v="2"/>
    <d v="2025-04-09T00:00:00"/>
    <m/>
    <m/>
    <m/>
    <m/>
    <s v="CAIXA CREDFÁCIL"/>
    <m/>
    <m/>
    <m/>
    <d v="2025-10-14T00:00:00"/>
    <d v="2025-10-14T00:00:00"/>
    <s v="VENDA FINALIZADA"/>
    <d v="2025-04-09T00:00:00"/>
    <n v="35717"/>
    <n v="223000"/>
    <m/>
    <s v="FSA011"/>
    <n v="35717"/>
    <m/>
    <s v="Formosa"/>
    <s v="Goiás"/>
    <n v="5561996925432"/>
    <s v="RUA 10 Q 2"/>
    <n v="73813645"/>
    <s v="SAO BENEDITO"/>
    <s v="arthurtete061@gmail.com"/>
    <m/>
    <n v="2638.89"/>
    <m/>
    <m/>
    <m/>
    <m/>
    <n v="4173"/>
    <n v="6564"/>
    <s v="Auxiliar"/>
    <d v="2025-02-14T00:00:00"/>
    <n v="879"/>
    <m/>
    <s v="sim"/>
    <m/>
    <s v="MP147590"/>
    <d v="2025-02-14T00:00:00"/>
    <d v="2025-04-29T00:00:00"/>
    <m/>
    <d v="2025-04-09T00:00:00"/>
    <s v="Sim"/>
    <s v="1291 1293 1295"/>
    <d v="2025-02-14T00:00:00"/>
    <m/>
    <m/>
    <m/>
    <d v="2025-05-13T00:00:00"/>
    <m/>
    <d v="2025-02-14T00:00:00"/>
    <d v="2025-05-14T00:00:00"/>
    <d v="2025-04-09T00:00:00"/>
    <d v="2025-06-02T00:00:00"/>
    <d v="2025-05-05T00:00:00"/>
    <m/>
    <d v="2025-04-10T00:00:00"/>
    <d v="2025-04-24T00:00:00"/>
    <m/>
    <d v="2025-05-08T00:00:00"/>
    <d v="2025-06-30T00:00:00"/>
    <d v="2025-04-24T00:00:00"/>
    <m/>
    <s v="Sim"/>
    <m/>
    <m/>
    <m/>
    <m/>
    <d v="2025-05-06T00:00:00"/>
    <m/>
    <d v="2025-05-19T00:00:00"/>
    <m/>
    <m/>
    <d v="2025-05-26T00:00:00"/>
    <d v="2025-04-08T00:00:00"/>
    <d v="2025-07-01T00:00:00"/>
    <d v="2025-07-20T00:00:00"/>
    <d v="2025-07-24T00:00:00"/>
    <d v="2025-08-12T00:00:00"/>
    <m/>
    <d v="2025-08-20T00:00:00"/>
    <m/>
    <m/>
    <m/>
    <m/>
    <m/>
    <m/>
    <m/>
    <m/>
    <n v="3704"/>
    <m/>
    <m/>
    <s v="SEMANA DO FERIADO"/>
    <m/>
    <m/>
    <n v="1938.18"/>
    <m/>
    <s v="Não tem"/>
    <m/>
    <m/>
    <s v="sem fiador"/>
    <s v="SIM"/>
  </r>
  <r>
    <n v="4365"/>
    <x v="1"/>
    <n v="5358"/>
    <x v="14"/>
    <s v="Etapa Unica"/>
    <s v="BLOCO I"/>
    <n v="103"/>
    <s v="FORMOSA"/>
    <s v="RAQUEL PEDRO ALVES"/>
    <s v="&quot;06495792166&quot;"/>
    <x v="10"/>
    <x v="58"/>
    <s v="Não"/>
    <s v="Não"/>
    <s v="Não"/>
    <s v="Não"/>
    <s v="Não"/>
    <s v="Não"/>
    <s v="Não"/>
    <n v="164200"/>
    <n v="0"/>
    <n v="0"/>
    <n v="0"/>
    <n v="0"/>
    <n v="0"/>
    <n v="0"/>
    <n v="0"/>
    <n v="0"/>
    <m/>
    <m/>
    <s v="Contrato Adimplente"/>
    <m/>
    <m/>
    <n v="0"/>
    <m/>
    <x v="1"/>
    <d v="2025-04-09T00:00:00"/>
    <m/>
    <m/>
    <m/>
    <m/>
    <s v="CAIXA CREDFÁCIL"/>
    <m/>
    <m/>
    <m/>
    <d v="2025-04-28T00:00:00"/>
    <d v="2025-04-28T00:00:00"/>
    <s v="DISTRATO"/>
    <d v="2025-04-10T00:00:00"/>
    <n v="35789"/>
    <n v="220000.32"/>
    <m/>
    <s v="FSA011"/>
    <n v="35789"/>
    <s v="KATIELLY PEDRO ALVES - 05018115165"/>
    <s v="Formosa"/>
    <s v="Goiás"/>
    <n v="5561998685277"/>
    <s v="Rua 10"/>
    <n v="73813201"/>
    <s v="Formosinha"/>
    <s v="keellzinhamorena123@gmail.com"/>
    <m/>
    <n v="1485"/>
    <m/>
    <m/>
    <m/>
    <m/>
    <n v="4089"/>
    <n v="6568"/>
    <s v="Empregada Doméstica"/>
    <m/>
    <m/>
    <m/>
    <m/>
    <m/>
    <s v="MP147591"/>
    <m/>
    <m/>
    <m/>
    <d v="2025-04-09T00:00:00"/>
    <m/>
    <m/>
    <m/>
    <m/>
    <m/>
    <m/>
    <m/>
    <m/>
    <m/>
    <m/>
    <d v="2025-04-09T00:00:00"/>
    <m/>
    <m/>
    <m/>
    <m/>
    <d v="2025-04-11T00:00:00"/>
    <m/>
    <m/>
    <m/>
    <d v="2025-04-11T00:00:00"/>
    <m/>
    <s v="Sim"/>
    <m/>
    <m/>
    <m/>
    <m/>
    <m/>
    <m/>
    <m/>
    <m/>
    <m/>
    <m/>
    <d v="2025-04-08T00:00:00"/>
    <m/>
    <m/>
    <m/>
    <m/>
    <d v="2025-04-11T00:00:00"/>
    <m/>
    <m/>
    <m/>
    <m/>
    <m/>
    <m/>
    <m/>
    <m/>
    <m/>
    <m/>
    <m/>
    <m/>
    <m/>
    <m/>
    <m/>
    <m/>
    <m/>
    <s v="Não tem"/>
    <m/>
    <m/>
    <s v="sem fiador"/>
    <s v="SIM"/>
  </r>
  <r>
    <n v="4366"/>
    <x v="0"/>
    <n v="5385"/>
    <x v="15"/>
    <s v="Etapa Unica"/>
    <s v="BLOCO I"/>
    <n v="301"/>
    <s v="FORMOSA"/>
    <s v="CAMILLY GONÇALVES DE JESUS"/>
    <s v="&quot;04274699102&quot;"/>
    <x v="1"/>
    <x v="102"/>
    <s v="Não"/>
    <s v="Não"/>
    <s v="Não"/>
    <s v="Não"/>
    <s v="Não"/>
    <s v="Não"/>
    <s v="Não"/>
    <n v="151977.88"/>
    <n v="593.99"/>
    <n v="0"/>
    <n v="116503.88"/>
    <n v="35474"/>
    <n v="0"/>
    <n v="151977.88"/>
    <n v="0"/>
    <n v="0"/>
    <m/>
    <n v="8787723040390"/>
    <s v="Contrato Adimplente"/>
    <m/>
    <d v="2025-05-28T00:00:00"/>
    <n v="3042.04"/>
    <d v="2025-04-29T00:00:00"/>
    <x v="2"/>
    <d v="2025-04-09T00:00:00"/>
    <m/>
    <m/>
    <m/>
    <m/>
    <s v="Endy Carvalho Consultoria imobiliária"/>
    <m/>
    <m/>
    <m/>
    <d v="2026-03-16T00:00:00"/>
    <d v="2026-03-16T00:00:00"/>
    <s v="VENDA FINALIZADA"/>
    <d v="2025-04-10T00:00:00"/>
    <n v="35757"/>
    <n v="222000"/>
    <m/>
    <s v="FSA011 C"/>
    <n v="35757"/>
    <s v="DERONISIA MARIA DE JESUS - 91122139187"/>
    <s v="Formosa"/>
    <s v="Goiás"/>
    <n v="5561999085826"/>
    <s v="VIA 13"/>
    <n v="73802419"/>
    <s v="SETOR SUL"/>
    <s v="camillyjesus19@gmail.com"/>
    <m/>
    <n v="1980"/>
    <d v="2025-06-04T00:00:00"/>
    <m/>
    <m/>
    <m/>
    <n v="4367"/>
    <n v="6565"/>
    <s v="Atendente"/>
    <d v="2025-04-09T00:00:00"/>
    <n v="899.28"/>
    <m/>
    <s v="sim"/>
    <m/>
    <s v="MP423701"/>
    <d v="2025-04-09T00:00:00"/>
    <m/>
    <m/>
    <d v="2025-04-09T00:00:00"/>
    <s v="Sim"/>
    <n v="428"/>
    <d v="2025-04-09T00:00:00"/>
    <m/>
    <m/>
    <m/>
    <d v="2025-05-20T00:00:00"/>
    <m/>
    <d v="2025-04-11T00:00:00"/>
    <d v="2025-05-20T00:00:00"/>
    <d v="2025-04-09T00:00:00"/>
    <d v="2025-06-02T00:00:00"/>
    <d v="2025-05-05T00:00:00"/>
    <m/>
    <d v="2025-04-10T00:00:00"/>
    <d v="2025-04-22T00:00:00"/>
    <d v="2025-06-04T00:00:00"/>
    <d v="2025-05-08T00:00:00"/>
    <d v="2025-06-30T00:00:00"/>
    <d v="2025-04-22T00:00:00"/>
    <m/>
    <s v="Sim"/>
    <d v="2025-05-23T00:00:00"/>
    <m/>
    <m/>
    <d v="2025-05-27T00:00:00"/>
    <d v="2025-04-15T00:00:00"/>
    <m/>
    <d v="2025-05-28T00:00:00"/>
    <m/>
    <m/>
    <d v="2025-05-30T00:00:00"/>
    <d v="2025-04-16T00:00:00"/>
    <d v="2025-07-01T00:00:00"/>
    <d v="2026-01-25T00:00:00"/>
    <d v="2026-02-28T00:00:00"/>
    <d v="2026-03-03T00:00:00"/>
    <d v="2025-04-22T00:00:00"/>
    <d v="2026-03-03T00:00:00"/>
    <m/>
    <m/>
    <m/>
    <m/>
    <m/>
    <m/>
    <m/>
    <m/>
    <n v="232"/>
    <m/>
    <m/>
    <s v="SEMANA DO FERIADO / ORÇAMENTO F12"/>
    <m/>
    <m/>
    <n v="2236.4699999999998"/>
    <m/>
    <s v="Pago"/>
    <m/>
    <m/>
    <m/>
    <s v="SIM"/>
  </r>
  <r>
    <n v="4367"/>
    <x v="2"/>
    <n v="5359"/>
    <x v="5"/>
    <s v="Etapa Unica"/>
    <s v="BLOCO H"/>
    <n v="202"/>
    <s v="ÁGUAS LINDAS"/>
    <s v="NYCOLE THAYANE MORAIS DE ARAUJO"/>
    <s v="&quot;09914139116&quot;"/>
    <x v="11"/>
    <x v="83"/>
    <s v="Não"/>
    <s v="Não"/>
    <s v="Não"/>
    <s v="Sim"/>
    <s v="Sim"/>
    <s v="Não"/>
    <s v="Não"/>
    <n v="154895.76"/>
    <n v="630"/>
    <n v="0"/>
    <n v="119858.76"/>
    <n v="35037"/>
    <n v="0"/>
    <n v="154895.76"/>
    <n v="0"/>
    <n v="0"/>
    <m/>
    <n v="8787722919410"/>
    <s v="Contrato Adimplente"/>
    <m/>
    <d v="2025-05-06T00:00:00"/>
    <n v="2995.17"/>
    <d v="2025-04-14T00:00:00"/>
    <x v="2"/>
    <d v="2025-04-09T00:00:00"/>
    <m/>
    <m/>
    <m/>
    <m/>
    <s v="Endy Carvalho Consultoria imobiliária"/>
    <m/>
    <m/>
    <m/>
    <d v="2025-05-07T00:00:00"/>
    <d v="2025-11-17T00:00:00"/>
    <s v="VENDA FINALIZADA"/>
    <d v="2025-04-10T00:00:00"/>
    <n v="35769"/>
    <n v="208795.76"/>
    <m/>
    <s v="AGL29"/>
    <n v="35769"/>
    <m/>
    <s v="Gama"/>
    <s v="Distrito Federal"/>
    <n v="5561995730449"/>
    <s v="QUADRA 03"/>
    <n v="72450030"/>
    <s v="SETOR LESTE GAMA"/>
    <s v="nycolethayane47@gmail.com"/>
    <m/>
    <n v="2100"/>
    <d v="2025-09-23T00:00:00"/>
    <m/>
    <m/>
    <m/>
    <n v="3430"/>
    <n v="6567"/>
    <s v="Administrador"/>
    <d v="2025-03-28T00:00:00"/>
    <n v="863.16"/>
    <d v="2025-04-25T00:00:00"/>
    <m/>
    <d v="2025-04-21T00:00:00"/>
    <s v="MP424059"/>
    <d v="2025-03-28T00:00:00"/>
    <d v="2025-04-14T00:00:00"/>
    <s v="AC005554994"/>
    <d v="2025-03-31T00:00:00"/>
    <s v="Sim"/>
    <n v="39561"/>
    <d v="2025-03-28T00:00:00"/>
    <m/>
    <m/>
    <m/>
    <d v="2025-04-29T00:00:00"/>
    <m/>
    <d v="2025-03-28T00:00:00"/>
    <d v="2025-04-29T00:00:00"/>
    <d v="2025-03-31T00:00:00"/>
    <d v="2025-05-19T00:00:00"/>
    <d v="2025-04-14T00:00:00"/>
    <m/>
    <d v="2025-04-11T00:00:00"/>
    <d v="2025-04-01T00:00:00"/>
    <m/>
    <d v="2025-04-25T00:00:00"/>
    <d v="2025-06-03T00:00:00"/>
    <d v="2025-04-01T00:00:00"/>
    <d v="2025-05-05T00:00:00"/>
    <s v="Sim"/>
    <m/>
    <m/>
    <m/>
    <m/>
    <d v="2025-03-28T00:00:00"/>
    <m/>
    <d v="2025-05-06T00:00:00"/>
    <m/>
    <m/>
    <d v="2025-05-07T00:00:00"/>
    <d v="2025-03-28T00:00:00"/>
    <d v="2025-07-14T00:00:00"/>
    <m/>
    <m/>
    <m/>
    <d v="2025-04-01T00:00:00"/>
    <m/>
    <m/>
    <m/>
    <m/>
    <m/>
    <m/>
    <m/>
    <m/>
    <m/>
    <n v="39573"/>
    <m/>
    <m/>
    <s v="POSSUI DEBITO DE IPTU, PREFEITURA NÃO GEROU GUIA DE ITBI. 14/04/2025"/>
    <m/>
    <m/>
    <n v="4105.57"/>
    <s v="VENDA SEM SINAL"/>
    <s v="Não tem"/>
    <s v="AGUARDANDO VALIDAÇÃO DA AGEHAB"/>
    <s v="FINALIZANDO"/>
    <s v="FINALIZADO - SEM FIADOR"/>
    <s v="SIM"/>
  </r>
  <r>
    <n v="4368"/>
    <x v="0"/>
    <n v="5384"/>
    <x v="15"/>
    <s v="Etapa Unica"/>
    <s v="BLOCO H"/>
    <n v="202"/>
    <s v="FORMOSA"/>
    <s v="LEANDRA INACIO FERREIRA"/>
    <s v="&quot;01905242190&quot;"/>
    <x v="1"/>
    <x v="21"/>
    <s v="Não"/>
    <s v="Não"/>
    <s v="Não"/>
    <s v="Não"/>
    <s v="Não"/>
    <s v="Não"/>
    <s v="Não"/>
    <n v="145959.32"/>
    <n v="695.4"/>
    <n v="0"/>
    <n v="125045.54"/>
    <n v="4110"/>
    <n v="0"/>
    <n v="129155.54"/>
    <n v="0"/>
    <n v="0"/>
    <m/>
    <n v="8787723049215"/>
    <s v="Contrato Adimplente"/>
    <m/>
    <d v="2025-05-27T00:00:00"/>
    <n v="3042.04"/>
    <d v="2025-04-29T00:00:00"/>
    <x v="2"/>
    <d v="2025-04-11T00:00:00"/>
    <m/>
    <m/>
    <m/>
    <m/>
    <s v="Endy Carvalho Consultoria imobiliária"/>
    <m/>
    <m/>
    <m/>
    <d v="2026-03-16T00:00:00"/>
    <d v="2026-03-16T00:00:00"/>
    <s v="VENDA FINALIZADA"/>
    <d v="2025-04-11T00:00:00"/>
    <n v="35879"/>
    <n v="230000"/>
    <m/>
    <s v="FSA011 C"/>
    <n v="35879"/>
    <s v="ALLAN MATHEUS OLIVEIRA - 06848391131"/>
    <s v="Formosa"/>
    <s v="Goiás"/>
    <n v="5561996266222"/>
    <s v="RUA 10 Q 2"/>
    <n v="73813645"/>
    <s v="SAO BENEDITO"/>
    <s v="leandraferreira5063@gmail.com"/>
    <m/>
    <n v="2638.98"/>
    <m/>
    <m/>
    <m/>
    <m/>
    <n v="4348"/>
    <n v="6571"/>
    <s v="Empregada Doméstica"/>
    <d v="2025-04-11T00:00:00"/>
    <n v="899.32"/>
    <m/>
    <s v="sim"/>
    <m/>
    <s v="MP423703"/>
    <d v="2025-04-11T00:00:00"/>
    <m/>
    <m/>
    <d v="2025-04-11T00:00:00"/>
    <s v="Sim"/>
    <n v="430"/>
    <d v="2025-04-11T00:00:00"/>
    <d v="2025-04-22T00:00:00"/>
    <m/>
    <d v="2025-04-22T00:00:00"/>
    <d v="2025-05-20T00:00:00"/>
    <m/>
    <d v="2025-04-11T00:00:00"/>
    <d v="2025-05-20T00:00:00"/>
    <d v="2025-04-11T00:00:00"/>
    <d v="2025-06-02T00:00:00"/>
    <d v="2025-05-05T00:00:00"/>
    <m/>
    <d v="2025-04-14T00:00:00"/>
    <d v="2025-04-23T00:00:00"/>
    <d v="2025-09-29T00:00:00"/>
    <d v="2025-05-08T00:00:00"/>
    <d v="2025-06-30T00:00:00"/>
    <d v="2025-04-23T00:00:00"/>
    <m/>
    <s v="Sim"/>
    <m/>
    <m/>
    <m/>
    <m/>
    <d v="2025-04-29T00:00:00"/>
    <m/>
    <d v="2025-05-27T00:00:00"/>
    <m/>
    <m/>
    <d v="2025-05-28T00:00:00"/>
    <d v="2025-04-16T00:00:00"/>
    <d v="2025-07-01T00:00:00"/>
    <d v="2026-02-18T00:00:00"/>
    <d v="2026-02-28T00:00:00"/>
    <d v="2026-03-03T00:00:00"/>
    <d v="2025-04-23T00:00:00"/>
    <d v="2026-03-03T00:00:00"/>
    <m/>
    <m/>
    <m/>
    <m/>
    <m/>
    <m/>
    <m/>
    <m/>
    <m/>
    <m/>
    <m/>
    <s v="SEMANA DO FERIADO / ORÇAMENTO F12"/>
    <m/>
    <m/>
    <n v="1929.9"/>
    <m/>
    <s v="Pago"/>
    <m/>
    <s v="FINALIZADO"/>
    <m/>
    <s v="SIM"/>
  </r>
  <r>
    <n v="4369"/>
    <x v="2"/>
    <n v="5381"/>
    <x v="15"/>
    <s v="Etapa Unica"/>
    <s v="BLOCO B"/>
    <n v="201"/>
    <s v="FORMOSA"/>
    <s v="KELIENE PEREIRA DE OLIVEIRA"/>
    <s v="&quot;11749292602&quot;"/>
    <x v="1"/>
    <x v="15"/>
    <s v="Não"/>
    <s v="Não"/>
    <s v="Não"/>
    <s v="Não"/>
    <s v="Não"/>
    <s v="Não"/>
    <s v="Não"/>
    <n v="164200"/>
    <n v="907"/>
    <n v="0"/>
    <n v="158281.06"/>
    <n v="6514"/>
    <n v="0"/>
    <n v="164795.06"/>
    <n v="0"/>
    <n v="0"/>
    <m/>
    <n v="8787723038876"/>
    <s v="Contrato Adimplente"/>
    <m/>
    <d v="2025-06-05T00:00:00"/>
    <n v="3453.25"/>
    <d v="2025-04-30T00:00:00"/>
    <x v="2"/>
    <d v="2025-04-11T00:00:00"/>
    <m/>
    <m/>
    <m/>
    <m/>
    <s v="Endy Carvalho Consultoria imobiliária"/>
    <m/>
    <m/>
    <m/>
    <d v="2025-06-26T00:00:00"/>
    <d v="2025-07-01T00:00:00"/>
    <s v="VENDA FINALIZADA"/>
    <d v="2025-04-11T00:00:00"/>
    <n v="35845"/>
    <n v="227000"/>
    <m/>
    <s v="FSA011 C"/>
    <n v="35845"/>
    <m/>
    <s v="Formosa"/>
    <s v="Goiás"/>
    <n v="5538998371385"/>
    <s v="RUA 25 QUADRA K"/>
    <n v="73807375"/>
    <s v="SETOR NORDESTE"/>
    <s v="kellyoliveira_pe@hotmail.com"/>
    <m/>
    <n v="2600"/>
    <d v="2025-09-14T00:00:00"/>
    <m/>
    <m/>
    <m/>
    <n v="4248"/>
    <n v="6570"/>
    <s v="Professor(a)"/>
    <d v="2025-04-04T00:00:00"/>
    <n v="899.42"/>
    <m/>
    <s v="sim"/>
    <m/>
    <s v="MP423702"/>
    <d v="2025-04-04T00:00:00"/>
    <m/>
    <m/>
    <d v="2025-04-10T00:00:00"/>
    <s v="Sim"/>
    <n v="434"/>
    <d v="2025-04-04T00:00:00"/>
    <m/>
    <m/>
    <m/>
    <d v="2025-05-20T00:00:00"/>
    <m/>
    <d v="2025-04-04T00:00:00"/>
    <d v="2025-05-21T00:00:00"/>
    <d v="2025-04-11T00:00:00"/>
    <d v="2025-06-02T00:00:00"/>
    <d v="2025-05-05T00:00:00"/>
    <m/>
    <d v="2025-04-14T00:00:00"/>
    <d v="2025-04-15T00:00:00"/>
    <m/>
    <d v="2025-05-08T00:00:00"/>
    <d v="2025-06-30T00:00:00"/>
    <d v="2025-04-15T00:00:00"/>
    <m/>
    <s v="Sim"/>
    <m/>
    <m/>
    <m/>
    <m/>
    <d v="2025-05-02T00:00:00"/>
    <m/>
    <d v="2025-06-05T00:00:00"/>
    <m/>
    <m/>
    <d v="2025-06-09T00:00:00"/>
    <d v="2025-04-11T00:00:00"/>
    <d v="2025-07-01T00:00:00"/>
    <m/>
    <m/>
    <m/>
    <d v="2025-04-15T00:00:00"/>
    <m/>
    <m/>
    <m/>
    <m/>
    <m/>
    <m/>
    <m/>
    <m/>
    <m/>
    <n v="260"/>
    <m/>
    <m/>
    <s v="SEMANA DO FERIADO / ORÇAMENTO F12"/>
    <m/>
    <m/>
    <n v="1858.71"/>
    <m/>
    <s v="Não tem"/>
    <m/>
    <m/>
    <s v="sem fiador"/>
    <s v="SIM"/>
  </r>
  <r>
    <n v="4370"/>
    <x v="0"/>
    <n v="5377"/>
    <x v="3"/>
    <s v="ETAPA 01"/>
    <s v="BLOCO RESIDENCIAL"/>
    <s v="APT 205"/>
    <s v="FORMOSA"/>
    <s v="J&amp;AMP;R CONCEITO ENGENHARIA LTDA."/>
    <s v="&quot;52845539000145&quot;"/>
    <x v="1"/>
    <x v="34"/>
    <s v="Não"/>
    <s v="Não"/>
    <s v="Não"/>
    <s v="Não"/>
    <s v="Não"/>
    <s v="Não"/>
    <s v="Não"/>
    <n v="430000"/>
    <n v="0"/>
    <n v="0"/>
    <n v="0"/>
    <n v="0"/>
    <n v="0"/>
    <n v="0"/>
    <n v="0"/>
    <n v="0"/>
    <m/>
    <m/>
    <s v="Contrato Adimplente"/>
    <m/>
    <d v="2025-06-04T00:00:00"/>
    <n v="0"/>
    <d v="2025-06-04T00:00:00"/>
    <x v="2"/>
    <d v="2025-04-11T00:00:00"/>
    <m/>
    <m/>
    <m/>
    <m/>
    <s v="Endy Carvalho Consultoria imobiliária"/>
    <s v="Eduardo Martins (Perfil CCA)"/>
    <m/>
    <m/>
    <d v="2025-09-04T00:00:00"/>
    <d v="2025-09-04T00:00:00"/>
    <s v="VENDA FINALIZADA"/>
    <d v="2025-04-11T00:00:00"/>
    <n v="35885"/>
    <n v="430000"/>
    <m/>
    <s v="FSA 03"/>
    <n v="35885"/>
    <m/>
    <s v="Taguatinga"/>
    <s v="Distrito Federal"/>
    <n v="5561986150011"/>
    <s v="C 9 LOTE 03"/>
    <n v="72010090"/>
    <s v="Taguatinga Centro (Taguatinga)"/>
    <s v="ronielly@jr1.eng.br"/>
    <m/>
    <n v="0"/>
    <m/>
    <m/>
    <s v="Eduardo Martins (Gestor): Escritura assinada pronta anexada ao sistema. Repasse finalizado com sucesso."/>
    <s v="04/09/2025 às 13h45"/>
    <n v="1949"/>
    <n v="5483"/>
    <m/>
    <m/>
    <m/>
    <m/>
    <m/>
    <m/>
    <m/>
    <m/>
    <m/>
    <m/>
    <m/>
    <m/>
    <m/>
    <m/>
    <m/>
    <m/>
    <m/>
    <d v="2025-06-04T00:00:00"/>
    <m/>
    <m/>
    <d v="2025-06-04T00:00:00"/>
    <m/>
    <m/>
    <d v="2025-06-04T00:00:00"/>
    <m/>
    <m/>
    <m/>
    <m/>
    <d v="2025-06-04T00:00:00"/>
    <m/>
    <m/>
    <d v="2025-06-04T00:00:00"/>
    <m/>
    <m/>
    <m/>
    <m/>
    <m/>
    <d v="2025-06-04T00:00:00"/>
    <m/>
    <d v="2025-06-04T00:00:00"/>
    <m/>
    <m/>
    <d v="2025-06-04T00:00:00"/>
    <m/>
    <m/>
    <m/>
    <m/>
    <m/>
    <m/>
    <m/>
    <m/>
    <m/>
    <m/>
    <m/>
    <m/>
    <m/>
    <m/>
    <m/>
    <m/>
    <m/>
    <m/>
    <m/>
    <m/>
    <m/>
    <m/>
    <m/>
    <m/>
    <m/>
    <m/>
    <m/>
    <s v="SIM"/>
  </r>
  <r>
    <n v="4371"/>
    <x v="2"/>
    <n v="5388"/>
    <x v="7"/>
    <s v="Etapa Unica"/>
    <s v="BLOCO M"/>
    <s v="APTO 2 (PCD)"/>
    <s v="FORMOSA"/>
    <s v="BRENO ASSUNÇÃO DE JESUS"/>
    <s v="&quot;05096663108&quot;"/>
    <x v="0"/>
    <x v="1"/>
    <s v="Não"/>
    <s v="Não"/>
    <s v="Não"/>
    <s v="Não"/>
    <s v="Não"/>
    <s v="Não"/>
    <s v="Não"/>
    <n v="157111.35"/>
    <n v="0"/>
    <n v="0"/>
    <n v="0"/>
    <n v="0"/>
    <n v="0"/>
    <n v="0"/>
    <n v="0"/>
    <n v="0"/>
    <m/>
    <m/>
    <s v="Contrato Adimplente"/>
    <m/>
    <d v="2025-05-21T00:00:00"/>
    <n v="5955.91"/>
    <d v="2025-04-16T00:00:00"/>
    <x v="2"/>
    <d v="2025-04-11T00:00:00"/>
    <m/>
    <m/>
    <m/>
    <m/>
    <s v="CAIXA CREDFÁCIL"/>
    <m/>
    <m/>
    <m/>
    <d v="2025-06-26T00:00:00"/>
    <d v="2025-11-13T00:00:00"/>
    <s v="VENDA FINALIZADA"/>
    <d v="2025-04-14T00:00:00"/>
    <n v="35887"/>
    <n v="245000"/>
    <m/>
    <s v="FSA010"/>
    <n v="35887"/>
    <s v="MARIA EDUARDA MENDES CORREA DE OLIVEIRA - 03872385143"/>
    <s v="Formosa"/>
    <s v="Goiás"/>
    <n v="5561981764363"/>
    <s v="Rua Domingos José de Paiva"/>
    <n v="73801230"/>
    <s v="Centro"/>
    <s v="breninho_educar@hotmail.com"/>
    <m/>
    <n v="2600"/>
    <m/>
    <m/>
    <m/>
    <m/>
    <n v="3793"/>
    <n v="6573"/>
    <s v="Auxiliar"/>
    <d v="2025-04-14T00:00:00"/>
    <n v="878.99"/>
    <m/>
    <s v="sim"/>
    <m/>
    <s v="MP143307"/>
    <d v="2025-04-14T00:00:00"/>
    <m/>
    <m/>
    <d v="2025-04-11T00:00:00"/>
    <s v="Sim"/>
    <s v="3596 3598 3600"/>
    <d v="2025-04-14T00:00:00"/>
    <m/>
    <m/>
    <m/>
    <d v="2025-05-06T00:00:00"/>
    <m/>
    <d v="2025-04-15T00:00:00"/>
    <d v="2025-05-07T00:00:00"/>
    <d v="2025-04-14T00:00:00"/>
    <d v="2025-06-02T00:00:00"/>
    <d v="2025-04-22T00:00:00"/>
    <m/>
    <d v="2025-04-14T00:00:00"/>
    <d v="2025-04-14T00:00:00"/>
    <m/>
    <d v="2025-04-29T00:00:00"/>
    <d v="2025-06-24T00:00:00"/>
    <d v="2025-04-14T00:00:00"/>
    <m/>
    <s v="Sim"/>
    <d v="2025-05-13T00:00:00"/>
    <m/>
    <m/>
    <m/>
    <d v="2025-04-16T00:00:00"/>
    <m/>
    <m/>
    <m/>
    <m/>
    <d v="2025-05-26T00:00:00"/>
    <d v="2025-04-11T00:00:00"/>
    <d v="2025-06-25T00:00:00"/>
    <d v="2025-07-01T00:00:00"/>
    <d v="2025-09-18T00:00:00"/>
    <m/>
    <d v="2025-04-14T00:00:00"/>
    <m/>
    <m/>
    <m/>
    <m/>
    <m/>
    <m/>
    <m/>
    <m/>
    <m/>
    <n v="3654"/>
    <m/>
    <s v="Cliente segundo imovel, aguardando negociação. Exigência apenas valor."/>
    <m/>
    <m/>
    <m/>
    <n v="2067.34"/>
    <m/>
    <s v="Pago"/>
    <m/>
    <m/>
    <m/>
    <s v="SIM"/>
  </r>
  <r>
    <n v="4372"/>
    <x v="2"/>
    <n v="5387"/>
    <x v="7"/>
    <s v="Etapa Unica"/>
    <s v="BLOCO J"/>
    <s v="APTO 4"/>
    <s v="FORMOSA"/>
    <s v="DRIELLY FERREIRA DO PRADO"/>
    <s v="&quot;03054767183&quot;"/>
    <x v="0"/>
    <x v="1"/>
    <s v="Não"/>
    <s v="Não"/>
    <s v="Não"/>
    <s v="Não"/>
    <s v="Não"/>
    <s v="Não"/>
    <s v="Não"/>
    <n v="159765.44"/>
    <n v="0"/>
    <n v="0"/>
    <n v="0"/>
    <n v="0"/>
    <n v="0"/>
    <n v="0"/>
    <n v="0"/>
    <n v="0"/>
    <m/>
    <m/>
    <s v="Contrato Adimplente"/>
    <m/>
    <d v="2025-06-02T00:00:00"/>
    <n v="3042.04"/>
    <d v="2025-05-08T00:00:00"/>
    <x v="2"/>
    <d v="2025-04-11T00:00:00"/>
    <m/>
    <m/>
    <m/>
    <m/>
    <s v="CAIXA CREDFÁCIL"/>
    <m/>
    <m/>
    <m/>
    <d v="2025-06-12T00:00:00"/>
    <d v="2025-11-13T00:00:00"/>
    <s v="VENDA FINALIZADA"/>
    <d v="2025-04-14T00:00:00"/>
    <n v="35888"/>
    <n v="250000"/>
    <m/>
    <s v="FSA010"/>
    <n v="35888"/>
    <s v="PERCILIA FERREIRA DO PRADO - 62280287153"/>
    <s v="Formosa"/>
    <s v="Goiás"/>
    <n v="5561996795665"/>
    <s v="Avenida Ferroviária E, Q 24"/>
    <n v="73807330"/>
    <s v="Setor Nordeste"/>
    <s v="driellyprado2016@gmail.com"/>
    <m/>
    <n v="2600"/>
    <m/>
    <m/>
    <m/>
    <m/>
    <n v="3742"/>
    <n v="6574"/>
    <s v="Auxiliar de Serviços Gerais"/>
    <d v="2025-04-15T00:00:00"/>
    <n v="873.91"/>
    <m/>
    <s v="sim"/>
    <m/>
    <s v="MP143308"/>
    <d v="2025-04-15T00:00:00"/>
    <d v="2025-05-13T00:00:00"/>
    <m/>
    <d v="2025-04-11T00:00:00"/>
    <s v="Sim"/>
    <s v="3716 3719 3721"/>
    <d v="2025-04-15T00:00:00"/>
    <m/>
    <m/>
    <m/>
    <d v="2025-05-27T00:00:00"/>
    <m/>
    <d v="2025-04-22T00:00:00"/>
    <d v="2025-05-28T00:00:00"/>
    <d v="2025-04-14T00:00:00"/>
    <d v="2025-06-02T00:00:00"/>
    <d v="2025-05-15T00:00:00"/>
    <m/>
    <d v="2025-05-06T00:00:00"/>
    <d v="2025-04-15T00:00:00"/>
    <m/>
    <d v="2025-05-21T00:00:00"/>
    <d v="2025-06-24T00:00:00"/>
    <d v="2025-04-15T00:00:00"/>
    <m/>
    <s v="Sim"/>
    <m/>
    <m/>
    <m/>
    <m/>
    <d v="2025-05-08T00:00:00"/>
    <m/>
    <d v="2025-06-03T00:00:00"/>
    <m/>
    <m/>
    <d v="2025-06-12T00:00:00"/>
    <d v="2025-04-11T00:00:00"/>
    <d v="2025-06-25T00:00:00"/>
    <d v="2025-07-01T00:00:00"/>
    <d v="2025-09-18T00:00:00"/>
    <m/>
    <d v="2025-04-15T00:00:00"/>
    <m/>
    <m/>
    <m/>
    <m/>
    <m/>
    <m/>
    <m/>
    <m/>
    <m/>
    <n v="3809"/>
    <m/>
    <m/>
    <s v="DEMORA NO RECEBIMENTO DA MINUTA / DEMORA NO COMPROVANTE"/>
    <m/>
    <m/>
    <n v="2207.59"/>
    <m/>
    <s v="Pago"/>
    <m/>
    <m/>
    <m/>
    <s v="SIM"/>
  </r>
  <r>
    <n v="4373"/>
    <x v="0"/>
    <n v="5392"/>
    <x v="13"/>
    <s v="Etapa Unica"/>
    <s v="BLOCO E"/>
    <n v="203"/>
    <s v="ÁGUAS LINDAS"/>
    <s v="FILIPE DA SILVA BARBOZA"/>
    <s v="&quot;06494980112&quot;"/>
    <x v="11"/>
    <x v="79"/>
    <s v="Não"/>
    <s v="Não"/>
    <s v="Não"/>
    <s v="Sim"/>
    <s v="Sim"/>
    <s v="Não"/>
    <s v="Não"/>
    <n v="143547.29"/>
    <n v="455.4"/>
    <n v="0"/>
    <n v="88549.37"/>
    <n v="55000"/>
    <n v="0"/>
    <n v="143549.37"/>
    <n v="0"/>
    <n v="0"/>
    <m/>
    <n v="8787723083952"/>
    <s v="Contrato Adimplente"/>
    <m/>
    <d v="2025-05-05T00:00:00"/>
    <n v="2592.25"/>
    <d v="2025-04-16T00:00:00"/>
    <x v="2"/>
    <d v="2025-04-14T00:00:00"/>
    <m/>
    <m/>
    <m/>
    <m/>
    <s v="Endy Carvalho Consultoria imobiliária"/>
    <m/>
    <m/>
    <m/>
    <d v="2026-01-26T00:00:00"/>
    <d v="2026-01-26T00:00:00"/>
    <s v="VENDA FINALIZADA"/>
    <d v="2025-04-14T00:00:00"/>
    <n v="35905"/>
    <n v="197289.49"/>
    <m/>
    <s v="AGL30 -"/>
    <n v="35905"/>
    <m/>
    <s v="Águas Lindas de Goiás"/>
    <s v="Goiás"/>
    <n v="5561985650751"/>
    <s v="Q.15"/>
    <n v="72910000"/>
    <s v="JARDIM GUAIRA II"/>
    <s v="lipersilva476@gmail.com"/>
    <m/>
    <n v="1518"/>
    <d v="2025-05-26T00:00:00"/>
    <m/>
    <m/>
    <m/>
    <n v="3948"/>
    <n v="6257"/>
    <s v="Repositor"/>
    <d v="2025-04-08T00:00:00"/>
    <n v="891.23"/>
    <d v="2025-04-17T00:00:00"/>
    <m/>
    <d v="2025-04-23T00:00:00"/>
    <s v="MP147948"/>
    <d v="2025-04-08T00:00:00"/>
    <d v="2025-04-16T00:00:00"/>
    <s v="AC005527043"/>
    <d v="2025-04-12T00:00:00"/>
    <s v="Sim"/>
    <n v="38836"/>
    <d v="2025-04-08T00:00:00"/>
    <m/>
    <m/>
    <m/>
    <d v="2025-04-24T00:00:00"/>
    <m/>
    <d v="2025-04-08T00:00:00"/>
    <d v="2025-04-25T00:00:00"/>
    <d v="2025-04-14T00:00:00"/>
    <d v="2025-06-01T00:00:00"/>
    <d v="2025-04-16T00:00:00"/>
    <m/>
    <d v="2025-04-14T00:00:00"/>
    <d v="2025-04-15T00:00:00"/>
    <m/>
    <d v="2025-04-23T00:00:00"/>
    <d v="2025-06-18T00:00:00"/>
    <d v="2025-04-15T00:00:00"/>
    <d v="2025-04-30T00:00:00"/>
    <s v="Sim"/>
    <m/>
    <m/>
    <m/>
    <m/>
    <d v="2025-04-10T00:00:00"/>
    <m/>
    <d v="2025-05-05T00:00:00"/>
    <m/>
    <m/>
    <d v="2025-05-05T00:00:00"/>
    <d v="2025-04-12T00:00:00"/>
    <d v="2025-06-20T00:00:00"/>
    <d v="2025-07-11T00:00:00"/>
    <d v="2025-07-17T00:00:00"/>
    <d v="2026-01-08T00:00:00"/>
    <d v="2025-04-15T00:00:00"/>
    <d v="2026-01-08T00:00:00"/>
    <m/>
    <m/>
    <m/>
    <m/>
    <m/>
    <m/>
    <m/>
    <m/>
    <n v="38868"/>
    <s v="Sim"/>
    <m/>
    <s v="PREFEITURA NÃO RESPONDE COM O ITBI DESDE 16/04/2025"/>
    <m/>
    <m/>
    <n v="3805.57"/>
    <s v="VENDA SEM SINAL"/>
    <s v="Não tem"/>
    <s v="AGUARDANDO ENVIO A AGEHAB PELA SV"/>
    <s v="FINALIZADO"/>
    <s v="FINALIZADO - SEM FIADOR"/>
    <s v="SIM"/>
  </r>
  <r>
    <n v="4374"/>
    <x v="2"/>
    <n v="5390"/>
    <x v="13"/>
    <s v="Etapa Unica"/>
    <s v="BLOCO J"/>
    <n v="203"/>
    <s v="ÁGUAS LINDAS"/>
    <s v="ANTONIO CARLOS ROCHA NASCIMENTO"/>
    <s v="&quot;07311026148&quot;"/>
    <x v="11"/>
    <x v="83"/>
    <s v="Não"/>
    <s v="Não"/>
    <s v="Não"/>
    <s v="Sim"/>
    <s v="Sim"/>
    <s v="Não"/>
    <s v="Não"/>
    <n v="134004.04"/>
    <n v="565.27"/>
    <n v="0"/>
    <n v="107238.04"/>
    <n v="29321"/>
    <n v="0"/>
    <n v="136559.04000000001"/>
    <n v="0"/>
    <n v="0"/>
    <m/>
    <m/>
    <s v="Contrato Adimplente"/>
    <n v="109293"/>
    <d v="2025-06-27T00:00:00"/>
    <n v="2995.17"/>
    <d v="2025-05-30T00:00:00"/>
    <x v="2"/>
    <d v="2025-04-14T00:00:00"/>
    <m/>
    <m/>
    <m/>
    <m/>
    <s v="Endy Carvalho Consultoria imobiliária"/>
    <m/>
    <m/>
    <m/>
    <d v="2025-07-07T00:00:00"/>
    <d v="2026-02-26T00:00:00"/>
    <s v="VENDA FINALIZADA"/>
    <d v="2025-04-15T00:00:00"/>
    <n v="35922"/>
    <n v="194899.97"/>
    <m/>
    <s v="AGL30 -"/>
    <n v="35922"/>
    <m/>
    <s v="Brasília"/>
    <s v="Distrito Federal"/>
    <n v="5561996435231"/>
    <s v="QS 29 CONJ 03"/>
    <n v="71884822"/>
    <s v="RIACHO FUNDO II"/>
    <s v="Djanthony77@icloud.com"/>
    <m/>
    <n v="2261.0700000000002"/>
    <m/>
    <m/>
    <m/>
    <m/>
    <n v="4029"/>
    <n v="6576"/>
    <s v="Gerente"/>
    <d v="2025-04-08T00:00:00"/>
    <n v="891.23"/>
    <d v="2025-06-02T00:00:00"/>
    <s v="sim"/>
    <d v="2025-06-06T00:00:00"/>
    <s v="MP147947"/>
    <d v="2025-04-08T00:00:00"/>
    <d v="2025-06-03T00:00:00"/>
    <s v="AC009763046"/>
    <d v="2025-04-12T00:00:00"/>
    <m/>
    <n v="39194"/>
    <d v="2025-04-08T00:00:00"/>
    <m/>
    <m/>
    <m/>
    <d v="2025-06-16T00:00:00"/>
    <m/>
    <d v="2025-04-08T00:00:00"/>
    <d v="2025-06-24T00:00:00"/>
    <d v="2025-04-14T00:00:00"/>
    <d v="2025-06-01T00:00:00"/>
    <d v="2025-06-12T00:00:00"/>
    <m/>
    <d v="2025-04-14T00:00:00"/>
    <d v="2025-04-14T00:00:00"/>
    <m/>
    <d v="2025-06-12T00:00:00"/>
    <d v="2025-06-17T00:00:00"/>
    <d v="2025-04-14T00:00:00"/>
    <d v="2025-06-27T00:00:00"/>
    <s v="Sim"/>
    <m/>
    <m/>
    <m/>
    <m/>
    <d v="2025-04-10T00:00:00"/>
    <m/>
    <d v="2025-06-30T00:00:00"/>
    <m/>
    <m/>
    <d v="2025-07-01T00:00:00"/>
    <d v="2025-04-11T00:00:00"/>
    <d v="2025-06-20T00:00:00"/>
    <d v="2026-02-26T00:00:00"/>
    <m/>
    <m/>
    <d v="2025-04-14T00:00:00"/>
    <m/>
    <m/>
    <m/>
    <m/>
    <m/>
    <m/>
    <m/>
    <m/>
    <m/>
    <n v="39338"/>
    <m/>
    <s v="cliente precisava pagar sinal, e estava sem declração de primeiro imovel"/>
    <s v="pendente sinal, não foi solicitado ITBI"/>
    <m/>
    <m/>
    <n v="3805.57"/>
    <s v="PENDENTE PAGAMENTO"/>
    <m/>
    <s v="CADASTRO VALIDADO"/>
    <s v="FINALIZADO"/>
    <s v="FINALIZADO - SEM FIADOR"/>
    <s v="SIM"/>
  </r>
  <r>
    <n v="4375"/>
    <x v="2"/>
    <n v="5360"/>
    <x v="13"/>
    <s v="Etapa Unica"/>
    <s v="BLOCO I"/>
    <n v="302"/>
    <s v="ÁGUAS LINDAS"/>
    <s v="THAIS COSTA ROZENDO"/>
    <s v="&quot;02243035111&quot;"/>
    <x v="2"/>
    <x v="39"/>
    <s v="Não"/>
    <s v="Não"/>
    <s v="Não"/>
    <s v="Sim"/>
    <s v="Sim"/>
    <s v="Não"/>
    <s v="Não"/>
    <n v="136466.04999999999"/>
    <n v="637.5"/>
    <n v="0"/>
    <n v="119872"/>
    <n v="16597"/>
    <n v="0"/>
    <n v="136469"/>
    <n v="0"/>
    <n v="0"/>
    <m/>
    <n v="8787723057730"/>
    <s v="Contrato Adimplente"/>
    <m/>
    <d v="2025-05-12T00:00:00"/>
    <n v="2995.17"/>
    <d v="2025-04-30T00:00:00"/>
    <x v="2"/>
    <d v="2025-04-14T00:00:00"/>
    <m/>
    <m/>
    <m/>
    <m/>
    <s v="Endy Carvalho Consultoria imobiliária"/>
    <m/>
    <m/>
    <m/>
    <d v="2025-05-13T00:00:00"/>
    <d v="2025-06-18T00:00:00"/>
    <s v="VENDA FINALIZADA"/>
    <d v="2025-04-15T00:00:00"/>
    <n v="35921"/>
    <n v="190261.05"/>
    <m/>
    <s v="AGL30 -"/>
    <n v="35921"/>
    <m/>
    <s v="Águas Lindas de Goiás"/>
    <s v="Goiás"/>
    <n v="5561981823534"/>
    <s v="Quadra 04"/>
    <n v="72927030"/>
    <s v="Mansões Camargo"/>
    <s v="costathais656@gmail.com"/>
    <m/>
    <n v="1312.92"/>
    <m/>
    <m/>
    <m/>
    <m/>
    <n v="4015"/>
    <n v="6575"/>
    <s v="Aposentado"/>
    <d v="2025-03-28T00:00:00"/>
    <n v="892.5"/>
    <d v="2025-05-02T00:00:00"/>
    <m/>
    <d v="2025-05-07T00:00:00"/>
    <s v="MP147946"/>
    <d v="2025-03-28T00:00:00"/>
    <d v="2025-05-02T00:00:00"/>
    <s v="AC006085187"/>
    <d v="2025-04-10T00:00:00"/>
    <s v="Sim"/>
    <n v="38936"/>
    <d v="2025-03-28T00:00:00"/>
    <m/>
    <m/>
    <m/>
    <d v="2025-05-02T00:00:00"/>
    <m/>
    <d v="2025-03-28T00:00:00"/>
    <d v="2025-05-05T00:00:00"/>
    <d v="2025-04-10T00:00:00"/>
    <d v="2025-06-01T00:00:00"/>
    <d v="2025-04-30T00:00:00"/>
    <m/>
    <d v="2025-04-14T00:00:00"/>
    <d v="2025-04-14T00:00:00"/>
    <m/>
    <d v="2025-04-30T00:00:00"/>
    <d v="2025-06-18T00:00:00"/>
    <d v="2025-04-14T00:00:00"/>
    <d v="2025-05-09T00:00:00"/>
    <s v="Sim"/>
    <m/>
    <m/>
    <m/>
    <m/>
    <d v="2025-04-08T00:00:00"/>
    <m/>
    <d v="2025-05-12T00:00:00"/>
    <m/>
    <m/>
    <d v="2025-05-13T00:00:00"/>
    <d v="2025-04-10T00:00:00"/>
    <d v="2025-06-20T00:00:00"/>
    <m/>
    <m/>
    <m/>
    <d v="2025-04-14T00:00:00"/>
    <m/>
    <m/>
    <m/>
    <m/>
    <m/>
    <m/>
    <m/>
    <m/>
    <m/>
    <n v="38934"/>
    <m/>
    <s v="AGUARDANDO SALDO ONR PARA PAGAMENTO DE REGISTRO"/>
    <m/>
    <m/>
    <m/>
    <n v="3805.57"/>
    <s v="VENDA SEM SINAL"/>
    <s v="Não tem"/>
    <s v="CADASTRO VALIDADO"/>
    <s v="FINALIZADO"/>
    <s v="FINALIZADO - SEM FIADOR"/>
    <s v="SIM"/>
  </r>
  <r>
    <n v="4376"/>
    <x v="0"/>
    <n v="5371"/>
    <x v="13"/>
    <s v="Etapa Unica"/>
    <s v="BLOCO D"/>
    <n v="102"/>
    <s v="ÁGUAS LINDAS"/>
    <s v="DEBORA DA SILVA ALMEIDA"/>
    <s v="&quot;01300597143&quot;"/>
    <x v="6"/>
    <x v="51"/>
    <s v="Não"/>
    <s v="Não"/>
    <s v="Não"/>
    <s v="Sim"/>
    <s v="Sim"/>
    <s v="Não"/>
    <s v="Não"/>
    <n v="150707.57999999999"/>
    <n v="593.28"/>
    <n v="0"/>
    <n v="112317.58"/>
    <n v="38390"/>
    <n v="0"/>
    <n v="150707.57999999999"/>
    <n v="0"/>
    <n v="0"/>
    <m/>
    <n v="8787723047956"/>
    <s v="Contrato Adimplente"/>
    <m/>
    <d v="2025-05-05T00:00:00"/>
    <n v="2995.17"/>
    <d v="2025-04-22T00:00:00"/>
    <x v="2"/>
    <d v="2025-04-15T00:00:00"/>
    <m/>
    <m/>
    <m/>
    <m/>
    <s v="Endy Carvalho Consultoria imobiliária"/>
    <s v="Endy Carvalho"/>
    <m/>
    <m/>
    <d v="2026-01-26T00:00:00"/>
    <d v="2026-01-26T00:00:00"/>
    <s v="VENDA FINALIZADA"/>
    <d v="2025-04-15T00:00:00"/>
    <n v="35977"/>
    <n v="196507.58"/>
    <m/>
    <s v="AGL30 -"/>
    <n v="35977"/>
    <m/>
    <s v="Águas Lindas de Goiás"/>
    <s v="Goiás"/>
    <n v="5561981919533"/>
    <s v="RUA 19, Q. 67, L. 01, S/N, BLOCO - E CONJ B"/>
    <m/>
    <s v="SETOR 8"/>
    <s v="debora.dias0082@gmail.com"/>
    <m/>
    <n v="1977.6"/>
    <d v="2025-07-27T00:00:00"/>
    <m/>
    <m/>
    <m/>
    <n v="3938"/>
    <n v="6577"/>
    <s v="Copeiro (a)"/>
    <d v="2025-04-03T00:00:00"/>
    <n v="940.33"/>
    <d v="2025-04-24T00:00:00"/>
    <m/>
    <d v="2025-04-29T00:00:00"/>
    <s v="MP147945"/>
    <d v="2025-04-03T00:00:00"/>
    <d v="2025-04-23T00:00:00"/>
    <s v="AC005526891"/>
    <d v="2025-04-09T00:00:00"/>
    <s v="Sim"/>
    <n v="38864"/>
    <d v="2025-04-03T00:00:00"/>
    <m/>
    <m/>
    <m/>
    <d v="2025-04-24T00:00:00"/>
    <m/>
    <d v="2025-04-03T00:00:00"/>
    <d v="2025-04-25T00:00:00"/>
    <d v="2025-04-09T00:00:00"/>
    <d v="2025-06-01T00:00:00"/>
    <d v="2025-04-23T00:00:00"/>
    <m/>
    <d v="2025-04-11T00:00:00"/>
    <d v="2025-04-16T00:00:00"/>
    <m/>
    <d v="2025-04-23T00:00:00"/>
    <d v="2025-06-18T00:00:00"/>
    <d v="2025-04-16T00:00:00"/>
    <d v="2025-04-30T00:00:00"/>
    <s v="Sim"/>
    <m/>
    <m/>
    <m/>
    <m/>
    <d v="2025-04-22T00:00:00"/>
    <m/>
    <d v="2025-05-05T00:00:00"/>
    <m/>
    <m/>
    <d v="2025-05-05T00:00:00"/>
    <d v="2025-04-14T00:00:00"/>
    <d v="2025-06-20T00:00:00"/>
    <d v="2025-07-20T00:00:00"/>
    <d v="2025-09-01T00:00:00"/>
    <d v="2026-01-08T00:00:00"/>
    <d v="2025-04-16T00:00:00"/>
    <d v="2026-01-08T00:00:00"/>
    <m/>
    <m/>
    <m/>
    <m/>
    <m/>
    <m/>
    <m/>
    <m/>
    <n v="38866"/>
    <m/>
    <m/>
    <m/>
    <m/>
    <m/>
    <n v="4005.57"/>
    <s v="VENDA SEM SINAL"/>
    <s v="Não tem"/>
    <s v="CADASTRO VALIDADO"/>
    <s v="FINALIZADO"/>
    <s v="FINALIZADO - SEM FIADOR"/>
    <s v="SIM"/>
  </r>
  <r>
    <n v="4377"/>
    <x v="2"/>
    <n v="5389"/>
    <x v="15"/>
    <s v="Etapa Unica"/>
    <s v="BLOCO I"/>
    <n v="302"/>
    <s v="FORMOSA"/>
    <s v="JAINE SOUZA DA SILVA"/>
    <s v="&quot;06737885128&quot;"/>
    <x v="10"/>
    <x v="11"/>
    <s v="Não"/>
    <s v="Não"/>
    <s v="Não"/>
    <s v="Não"/>
    <s v="Não"/>
    <s v="Não"/>
    <s v="Não"/>
    <n v="150274.35999999999"/>
    <n v="0"/>
    <n v="0"/>
    <n v="0"/>
    <n v="0"/>
    <n v="0"/>
    <n v="0"/>
    <n v="0"/>
    <n v="0"/>
    <m/>
    <m/>
    <s v="Contrato Adimplente"/>
    <m/>
    <d v="2025-05-27T00:00:00"/>
    <n v="0"/>
    <d v="2025-04-30T00:00:00"/>
    <x v="2"/>
    <d v="2025-04-15T00:00:00"/>
    <m/>
    <m/>
    <m/>
    <m/>
    <s v="CAIXA CREDFÁCIL"/>
    <m/>
    <m/>
    <m/>
    <d v="2025-06-26T00:00:00"/>
    <d v="2025-07-01T00:00:00"/>
    <s v="VENDA FINALIZADA"/>
    <d v="2025-04-16T00:00:00"/>
    <n v="35993"/>
    <n v="222000.76"/>
    <m/>
    <s v="FSA011 C"/>
    <n v="35993"/>
    <s v="CLEVESSON RODRIGUES FERREIRA - 75689936120"/>
    <s v="Formosa"/>
    <s v="Goiás"/>
    <n v="5561999227683"/>
    <s v="Castanheira Q 02 L 09"/>
    <n v="73802406"/>
    <s v="Setor Sul"/>
    <s v="jainesouza935@gmail.com"/>
    <m/>
    <n v="2600"/>
    <m/>
    <m/>
    <m/>
    <m/>
    <n v="4368"/>
    <n v="6578"/>
    <s v="Auxiliar"/>
    <d v="2025-04-17T00:00:00"/>
    <n v="599.96"/>
    <m/>
    <s v="sim"/>
    <m/>
    <s v="MP423704"/>
    <d v="2025-04-17T00:00:00"/>
    <m/>
    <m/>
    <d v="2025-04-16T00:00:00"/>
    <s v="Sim"/>
    <n v="225"/>
    <d v="2025-04-17T00:00:00"/>
    <m/>
    <m/>
    <m/>
    <d v="2025-05-20T00:00:00"/>
    <m/>
    <d v="2025-04-22T00:00:00"/>
    <d v="2025-05-20T00:00:00"/>
    <d v="2025-04-16T00:00:00"/>
    <d v="2025-06-02T00:00:00"/>
    <d v="2025-05-05T00:00:00"/>
    <m/>
    <d v="2025-04-17T00:00:00"/>
    <d v="2025-04-17T00:00:00"/>
    <m/>
    <d v="2025-05-08T00:00:00"/>
    <d v="2025-06-30T00:00:00"/>
    <d v="2025-04-17T00:00:00"/>
    <m/>
    <s v="Sim"/>
    <m/>
    <m/>
    <m/>
    <m/>
    <d v="2025-05-12T00:00:00"/>
    <m/>
    <d v="2025-05-27T00:00:00"/>
    <m/>
    <m/>
    <d v="2025-05-28T00:00:00"/>
    <d v="2025-04-10T00:00:00"/>
    <d v="2025-07-01T00:00:00"/>
    <m/>
    <m/>
    <m/>
    <d v="2025-04-17T00:00:00"/>
    <m/>
    <m/>
    <m/>
    <m/>
    <m/>
    <m/>
    <m/>
    <m/>
    <m/>
    <n v="234"/>
    <m/>
    <s v="SEM KIT REGISTRO"/>
    <s v="SEMANA DO FERIADO / ORÇAMENTO F12"/>
    <m/>
    <m/>
    <n v="2165.7399999999998"/>
    <m/>
    <s v="Não tem"/>
    <m/>
    <m/>
    <m/>
    <s v="SIM"/>
  </r>
  <r>
    <n v="4378"/>
    <x v="2"/>
    <n v="5400"/>
    <x v="5"/>
    <s v="Etapa Unica"/>
    <s v="BLOCO I"/>
    <n v="202"/>
    <s v="ÁGUAS LINDAS"/>
    <s v="LARYSSA LIMA SANTOS"/>
    <s v="&quot;07675762177&quot;"/>
    <x v="2"/>
    <x v="80"/>
    <s v="Não"/>
    <s v="Não"/>
    <s v="Não"/>
    <s v="Sim"/>
    <s v="Sim"/>
    <s v="Não"/>
    <s v="Não"/>
    <n v="157294.66"/>
    <n v="674.08"/>
    <n v="0"/>
    <n v="128451.66"/>
    <n v="28843"/>
    <n v="0"/>
    <n v="157294.66"/>
    <n v="0"/>
    <n v="0"/>
    <m/>
    <n v="8787723139141"/>
    <s v="Contrato Adimplente"/>
    <m/>
    <d v="2025-05-06T00:00:00"/>
    <n v="2995.17"/>
    <d v="2025-04-24T00:00:00"/>
    <x v="2"/>
    <d v="2025-04-16T00:00:00"/>
    <m/>
    <m/>
    <m/>
    <m/>
    <s v="Endy Carvalho Consultoria imobiliária"/>
    <m/>
    <m/>
    <m/>
    <d v="2025-05-07T00:00:00"/>
    <d v="2026-01-30T00:00:00"/>
    <s v="VENDA FINALIZADA"/>
    <d v="2025-04-16T00:00:00"/>
    <n v="36000"/>
    <n v="212094.66"/>
    <m/>
    <s v="AGL29"/>
    <n v="36000"/>
    <m/>
    <s v="Brasília"/>
    <s v="Distrito Federal"/>
    <n v="5561996126247"/>
    <s v="QR 207 CJ 06 LOTE 08"/>
    <n v="72341300"/>
    <s v="Samambaia Norte (Samambaia)"/>
    <s v="lary4santos@gmail.com"/>
    <m/>
    <n v="2246.94"/>
    <d v="2025-09-04T00:00:00"/>
    <m/>
    <m/>
    <m/>
    <n v="3446"/>
    <n v="6580"/>
    <s v="Operador de Loja"/>
    <d v="2025-04-14T00:00:00"/>
    <n v="896.28"/>
    <d v="2025-04-25T00:00:00"/>
    <m/>
    <d v="2025-05-01T00:00:00"/>
    <s v="MP424104"/>
    <d v="2025-04-14T00:00:00"/>
    <d v="2025-04-25T00:00:00"/>
    <s v="AC005538101"/>
    <d v="2025-04-15T00:00:00"/>
    <s v="Sim"/>
    <n v="39566"/>
    <d v="2025-04-14T00:00:00"/>
    <m/>
    <m/>
    <m/>
    <d v="2026-04-26T00:00:00"/>
    <m/>
    <d v="2025-04-14T00:00:00"/>
    <d v="2025-04-09T00:00:00"/>
    <d v="2025-04-15T00:00:00"/>
    <d v="2025-05-19T00:00:00"/>
    <d v="2025-04-24T00:00:00"/>
    <m/>
    <d v="2025-04-17T00:00:00"/>
    <d v="2025-04-23T00:00:00"/>
    <m/>
    <d v="2025-04-24T00:00:00"/>
    <d v="2025-06-03T00:00:00"/>
    <d v="2025-04-23T00:00:00"/>
    <d v="2025-05-05T00:00:00"/>
    <s v="Sim"/>
    <m/>
    <m/>
    <m/>
    <m/>
    <d v="2025-04-15T00:00:00"/>
    <m/>
    <d v="2025-05-06T00:00:00"/>
    <m/>
    <m/>
    <d v="2025-05-07T00:00:00"/>
    <d v="2025-04-17T00:00:00"/>
    <d v="2025-07-14T00:00:00"/>
    <m/>
    <m/>
    <m/>
    <d v="2025-04-23T00:00:00"/>
    <m/>
    <m/>
    <m/>
    <m/>
    <m/>
    <m/>
    <m/>
    <m/>
    <m/>
    <m/>
    <m/>
    <m/>
    <m/>
    <m/>
    <m/>
    <n v="4305.57"/>
    <s v="VENDA SEM SINAL"/>
    <s v="Não tem"/>
    <s v="CADASTRO VALIDADO"/>
    <s v="FINALIZADO"/>
    <s v="FINALIZADO - SEM FIADOR"/>
    <s v="SIM"/>
  </r>
  <r>
    <n v="4379"/>
    <x v="0"/>
    <n v="5393"/>
    <x v="13"/>
    <s v="Etapa Unica"/>
    <s v="BLOCO A"/>
    <n v="301"/>
    <s v="ÁGUAS LINDAS"/>
    <s v="LORRANI VICTORIA DE JESUS VIEIRA"/>
    <s v="&quot;63307352393&quot;"/>
    <x v="11"/>
    <x v="79"/>
    <s v="Não"/>
    <s v="Não"/>
    <s v="Não"/>
    <s v="Sim"/>
    <s v="Sim"/>
    <s v="Não"/>
    <s v="Não"/>
    <n v="145478.66"/>
    <n v="465"/>
    <n v="0"/>
    <n v="87712.45"/>
    <n v="55000"/>
    <n v="0"/>
    <n v="142712.45000000001"/>
    <n v="0"/>
    <n v="0"/>
    <m/>
    <n v="8787723096671"/>
    <s v="Contrato Adimplente"/>
    <m/>
    <d v="2025-05-12T00:00:00"/>
    <n v="2592.25"/>
    <d v="2025-04-28T00:00:00"/>
    <x v="2"/>
    <d v="2025-04-17T00:00:00"/>
    <m/>
    <m/>
    <m/>
    <m/>
    <s v="Endy Carvalho Consultoria imobiliária"/>
    <m/>
    <m/>
    <m/>
    <d v="2026-01-26T00:00:00"/>
    <d v="2026-01-26T00:00:00"/>
    <s v="VENDA FINALIZADA"/>
    <d v="2025-04-17T00:00:00"/>
    <n v="36078"/>
    <n v="203000.09"/>
    <m/>
    <s v="AGL30 -"/>
    <n v="36078"/>
    <m/>
    <s v="Brasília"/>
    <s v="Distrito Federal"/>
    <n v="5561994590091"/>
    <s v="CHACARA 56"/>
    <n v="71994395"/>
    <s v="SETOR HABITACIONAL ARNIQUEIRAS"/>
    <s v="lorranivictoria6@gmail.com"/>
    <m/>
    <n v="1550"/>
    <d v="2025-09-30T00:00:00"/>
    <m/>
    <m/>
    <m/>
    <n v="3887"/>
    <n v="6581"/>
    <s v="Atendente"/>
    <d v="2025-04-09T00:00:00"/>
    <n v="891.23"/>
    <d v="2025-04-30T00:00:00"/>
    <s v="sim"/>
    <d v="2025-05-05T00:00:00"/>
    <s v="MP147949"/>
    <d v="2025-04-09T00:00:00"/>
    <d v="2025-04-28T00:00:00"/>
    <s v="AC006084282"/>
    <d v="2025-04-22T00:00:00"/>
    <s v="Sim"/>
    <n v="38923"/>
    <d v="2025-04-09T00:00:00"/>
    <m/>
    <m/>
    <m/>
    <d v="2025-04-30T00:00:00"/>
    <m/>
    <d v="2025-04-09T00:00:00"/>
    <d v="2025-05-05T00:00:00"/>
    <d v="2025-04-22T00:00:00"/>
    <d v="2025-06-01T00:00:00"/>
    <d v="2025-04-28T00:00:00"/>
    <m/>
    <d v="2025-04-23T00:00:00"/>
    <d v="2025-04-24T00:00:00"/>
    <m/>
    <d v="2025-04-28T00:00:00"/>
    <d v="2025-06-18T00:00:00"/>
    <d v="2025-04-24T00:00:00"/>
    <d v="2025-05-09T00:00:00"/>
    <s v="Sim"/>
    <m/>
    <m/>
    <m/>
    <m/>
    <d v="2025-04-16T00:00:00"/>
    <m/>
    <d v="2025-05-12T00:00:00"/>
    <m/>
    <m/>
    <d v="2025-05-13T00:00:00"/>
    <d v="2025-04-16T00:00:00"/>
    <d v="2025-06-20T00:00:00"/>
    <d v="2025-07-10T00:00:00"/>
    <d v="2025-07-11T00:00:00"/>
    <d v="2026-01-08T00:00:00"/>
    <d v="2025-04-24T00:00:00"/>
    <d v="2026-01-08T00:00:00"/>
    <m/>
    <m/>
    <m/>
    <m/>
    <m/>
    <m/>
    <m/>
    <m/>
    <n v="38921"/>
    <m/>
    <m/>
    <m/>
    <m/>
    <m/>
    <n v="3905.57"/>
    <s v="VENDA SEM SINAL"/>
    <s v="Não tem"/>
    <s v="AGUARDANDO CADASTRO"/>
    <s v="FINALIZADO"/>
    <s v="FINALIZADO - SEM FIADOR"/>
    <s v="SIM"/>
  </r>
  <r>
    <n v="4380"/>
    <x v="2"/>
    <n v="5404"/>
    <x v="5"/>
    <s v="Etapa Unica"/>
    <s v="BLOCO B"/>
    <s v="4 (PCD)"/>
    <s v="ÁGUAS LINDAS"/>
    <s v="ADENILSON DA SILVA OLIVEIRA"/>
    <s v="&quot;09006231363&quot;"/>
    <x v="2"/>
    <x v="80"/>
    <s v="Sim"/>
    <s v="Não"/>
    <s v="Não"/>
    <s v="Sim"/>
    <s v="Sim"/>
    <s v="Não"/>
    <s v="Não"/>
    <n v="159295.73000000001"/>
    <n v="695.12"/>
    <n v="0"/>
    <n v="132555.51"/>
    <n v="26742"/>
    <n v="0"/>
    <n v="159297.51"/>
    <n v="0"/>
    <n v="0"/>
    <m/>
    <n v="8787723160825"/>
    <s v="Contrato Adimplente"/>
    <m/>
    <d v="2025-05-06T00:00:00"/>
    <n v="2995.17"/>
    <d v="2025-04-25T00:00:00"/>
    <x v="2"/>
    <d v="2025-04-17T00:00:00"/>
    <m/>
    <m/>
    <m/>
    <m/>
    <s v="Endy Carvalho Consultoria imobiliária"/>
    <m/>
    <m/>
    <m/>
    <d v="2025-05-07T00:00:00"/>
    <d v="2025-11-17T00:00:00"/>
    <s v="VENDA FINALIZADA"/>
    <d v="2025-04-17T00:00:00"/>
    <n v="36079"/>
    <n v="215495.73"/>
    <m/>
    <s v="AGL29"/>
    <n v="36079"/>
    <m/>
    <s v="Ceilândia"/>
    <s v="Distrito Federal"/>
    <n v="5561991075473"/>
    <s v="QNP 26 Conjunto U LT 21"/>
    <n v="72235621"/>
    <s v="Ceilândia Sul (Ceilândia)"/>
    <s v="denisoliver2001@gmail.com"/>
    <m/>
    <n v="2317.0700000000002"/>
    <d v="2025-09-21T00:00:00"/>
    <m/>
    <m/>
    <m/>
    <n v="3343"/>
    <n v="6582"/>
    <s v="Açogueiro"/>
    <d v="2025-04-15T00:00:00"/>
    <n v="891.23"/>
    <d v="2025-04-28T00:00:00"/>
    <m/>
    <d v="2025-05-02T00:00:00"/>
    <s v="MP424105"/>
    <d v="2025-04-15T00:00:00"/>
    <d v="2025-04-29T00:00:00"/>
    <s v="AC005555105"/>
    <d v="2025-04-16T00:00:00"/>
    <s v="Sim"/>
    <n v="39575"/>
    <d v="2025-04-15T00:00:00"/>
    <m/>
    <m/>
    <m/>
    <d v="2025-04-28T00:00:00"/>
    <m/>
    <d v="2025-04-15T00:00:00"/>
    <d v="2025-04-29T00:00:00"/>
    <d v="2025-04-16T00:00:00"/>
    <d v="2025-05-19T00:00:00"/>
    <d v="2025-04-25T00:00:00"/>
    <m/>
    <d v="2025-04-17T00:00:00"/>
    <d v="2025-04-24T00:00:00"/>
    <m/>
    <d v="2025-04-25T00:00:00"/>
    <d v="2025-06-03T00:00:00"/>
    <d v="2025-04-24T00:00:00"/>
    <d v="2025-05-05T00:00:00"/>
    <s v="Sim"/>
    <m/>
    <m/>
    <m/>
    <m/>
    <d v="2025-04-16T00:00:00"/>
    <m/>
    <d v="2025-05-06T00:00:00"/>
    <m/>
    <m/>
    <d v="2025-05-07T00:00:00"/>
    <d v="2025-04-16T00:00:00"/>
    <d v="2025-07-14T00:00:00"/>
    <m/>
    <m/>
    <m/>
    <d v="2025-04-24T00:00:00"/>
    <m/>
    <m/>
    <m/>
    <m/>
    <m/>
    <m/>
    <m/>
    <m/>
    <m/>
    <n v="39574"/>
    <m/>
    <m/>
    <m/>
    <m/>
    <m/>
    <n v="4165.57"/>
    <s v="VENDA SEM SINAL"/>
    <s v="Não tem"/>
    <s v="CADASTRO VALIDADO"/>
    <m/>
    <s v="FINALIZADO - SEM FIADOR"/>
    <s v="SIM"/>
  </r>
  <r>
    <n v="4381"/>
    <x v="0"/>
    <n v="5402"/>
    <x v="14"/>
    <s v="Etapa Unica"/>
    <s v="BLOCO F"/>
    <n v="1"/>
    <s v="FORMOSA"/>
    <s v="PEDRO HENRIQUE MEDEIROS DE ALMEIDA"/>
    <s v="&quot;07845094170&quot;"/>
    <x v="0"/>
    <x v="101"/>
    <s v="Não"/>
    <s v="Não"/>
    <s v="Não"/>
    <s v="Não"/>
    <s v="Não"/>
    <s v="Não"/>
    <s v="Não"/>
    <n v="164200"/>
    <n v="0"/>
    <n v="0"/>
    <n v="0"/>
    <n v="0"/>
    <n v="0"/>
    <n v="0"/>
    <n v="0"/>
    <n v="0"/>
    <m/>
    <m/>
    <s v="Contrato Adimplente"/>
    <m/>
    <d v="2025-05-16T00:00:00"/>
    <n v="3453.25"/>
    <d v="2025-04-25T00:00:00"/>
    <x v="2"/>
    <d v="2025-04-17T00:00:00"/>
    <m/>
    <m/>
    <m/>
    <m/>
    <s v="CAIXA CREDFÁCIL"/>
    <m/>
    <m/>
    <m/>
    <d v="2026-03-16T00:00:00"/>
    <d v="2026-03-16T00:00:00"/>
    <s v="VENDA FINALIZADA"/>
    <d v="2025-04-22T00:00:00"/>
    <n v="36104"/>
    <n v="240000"/>
    <m/>
    <s v="FSA011"/>
    <n v="36104"/>
    <s v="ANNY GABRIELLY ECHELMEIER DA SILVA - 05814192194,SOLANGE ELOISA ECHELMEIER - 64409716972"/>
    <s v="Formosa"/>
    <s v="Goiás"/>
    <n v="5561998842260"/>
    <s v="Rua 16 Q 114"/>
    <n v="73813230"/>
    <s v="Formosinha"/>
    <s v="medeirosp298@icloud.com"/>
    <m/>
    <n v="2630"/>
    <m/>
    <m/>
    <m/>
    <m/>
    <n v="4131"/>
    <n v="6583"/>
    <s v="Auxiliar de Serviços Gerais"/>
    <d v="2025-04-22T00:00:00"/>
    <n v="900.9"/>
    <m/>
    <s v="sim"/>
    <m/>
    <s v="MP147592"/>
    <d v="2025-04-22T00:00:00"/>
    <d v="2025-04-29T00:00:00"/>
    <m/>
    <d v="2025-04-22T00:00:00"/>
    <s v="Sim"/>
    <s v="1297 1299 1301"/>
    <d v="2025-04-22T00:00:00"/>
    <m/>
    <m/>
    <m/>
    <d v="2025-05-13T00:00:00"/>
    <m/>
    <d v="2025-04-22T00:00:00"/>
    <d v="2025-05-14T00:00:00"/>
    <d v="2025-04-22T00:00:00"/>
    <d v="2025-06-02T00:00:00"/>
    <d v="2025-05-05T00:00:00"/>
    <m/>
    <d v="2025-04-23T00:00:00"/>
    <d v="2025-04-23T00:00:00"/>
    <m/>
    <d v="2025-05-08T00:00:00"/>
    <d v="2025-06-30T00:00:00"/>
    <d v="2025-04-23T00:00:00"/>
    <m/>
    <s v="Sim"/>
    <m/>
    <m/>
    <m/>
    <m/>
    <d v="2025-04-23T00:00:00"/>
    <m/>
    <d v="2025-05-16T00:00:00"/>
    <m/>
    <m/>
    <d v="2025-05-19T00:00:00"/>
    <d v="2025-04-17T00:00:00"/>
    <d v="2025-07-01T00:00:00"/>
    <d v="2025-08-20T00:00:00"/>
    <d v="2025-09-18T00:00:00"/>
    <d v="2026-03-03T00:00:00"/>
    <m/>
    <d v="2026-03-03T00:00:00"/>
    <m/>
    <m/>
    <m/>
    <m/>
    <m/>
    <m/>
    <m/>
    <m/>
    <n v="1350"/>
    <m/>
    <m/>
    <s v="SEMANA DO FERIADO"/>
    <m/>
    <m/>
    <n v="1775.94"/>
    <m/>
    <s v="Não tem"/>
    <m/>
    <m/>
    <m/>
    <s v="SIM"/>
  </r>
  <r>
    <n v="4382"/>
    <x v="0"/>
    <n v="5408"/>
    <x v="15"/>
    <s v="Etapa Unica"/>
    <s v="BLOCO I"/>
    <n v="201"/>
    <s v="FORMOSA"/>
    <s v="ANA JULIA RODRIGUES SANTOS"/>
    <s v="&quot;11173455132&quot;"/>
    <x v="0"/>
    <x v="17"/>
    <s v="Não"/>
    <s v="Não"/>
    <s v="Não"/>
    <s v="Não"/>
    <s v="Não"/>
    <s v="Não"/>
    <s v="Não"/>
    <n v="160165.56"/>
    <n v="0"/>
    <n v="0"/>
    <n v="0"/>
    <n v="0"/>
    <n v="0"/>
    <n v="0"/>
    <n v="0"/>
    <n v="0"/>
    <m/>
    <m/>
    <s v="Contrato Adimplente"/>
    <m/>
    <d v="2025-06-25T00:00:00"/>
    <n v="0"/>
    <d v="2025-04-30T00:00:00"/>
    <x v="2"/>
    <d v="2025-04-22T00:00:00"/>
    <m/>
    <m/>
    <m/>
    <m/>
    <s v="CAIXA CREDFÁCIL"/>
    <m/>
    <m/>
    <m/>
    <d v="2026-03-16T00:00:00"/>
    <d v="2026-03-16T00:00:00"/>
    <s v="VENDA FINALIZADA"/>
    <d v="2025-04-23T00:00:00"/>
    <n v="36143"/>
    <n v="229724.92"/>
    <m/>
    <s v="FSA011 C"/>
    <n v="36143"/>
    <m/>
    <s v="Formosa"/>
    <s v="Goiás"/>
    <n v="5561998773361"/>
    <s v="RUA AMARO JUVENAL DE ALMEIDA"/>
    <n v="73801971"/>
    <s v="Centro"/>
    <s v="anajuliarodriguessantos1@gmail.com"/>
    <m/>
    <n v="2630"/>
    <m/>
    <m/>
    <m/>
    <m/>
    <n v="4363"/>
    <n v="6588"/>
    <s v="Auxiliar"/>
    <d v="2025-04-16T00:00:00"/>
    <n v="599.96"/>
    <m/>
    <s v="sim"/>
    <m/>
    <s v="MP423705"/>
    <d v="2025-04-16T00:00:00"/>
    <m/>
    <m/>
    <d v="2025-04-22T00:00:00"/>
    <s v="Sim"/>
    <n v="223"/>
    <d v="2025-04-16T00:00:00"/>
    <m/>
    <m/>
    <m/>
    <d v="2025-05-20T00:00:00"/>
    <m/>
    <d v="2025-04-16T00:00:00"/>
    <d v="2025-05-20T00:00:00"/>
    <d v="2025-04-22T00:00:00"/>
    <d v="2025-06-02T00:00:00"/>
    <d v="2025-05-05T00:00:00"/>
    <m/>
    <d v="2025-04-23T00:00:00"/>
    <d v="2025-04-28T00:00:00"/>
    <m/>
    <d v="2025-05-08T00:00:00"/>
    <d v="2025-06-30T00:00:00"/>
    <d v="2025-04-28T00:00:00"/>
    <m/>
    <s v="Sim"/>
    <d v="2025-05-23T00:00:00"/>
    <m/>
    <m/>
    <d v="2025-06-23T00:00:00"/>
    <d v="2025-04-29T00:00:00"/>
    <m/>
    <d v="2025-06-25T00:00:00"/>
    <m/>
    <m/>
    <d v="2025-06-26T00:00:00"/>
    <d v="2025-04-24T00:00:00"/>
    <d v="2025-07-01T00:00:00"/>
    <d v="2026-01-12T00:00:00"/>
    <d v="2026-02-28T00:00:00"/>
    <d v="2026-03-03T00:00:00"/>
    <m/>
    <d v="2026-03-03T00:00:00"/>
    <m/>
    <m/>
    <m/>
    <m/>
    <m/>
    <m/>
    <m/>
    <m/>
    <n v="230"/>
    <m/>
    <s v="assinatura Bruno corrompida"/>
    <s v="SEMANA DO FERIADO / ORÇAMENTO F12"/>
    <m/>
    <m/>
    <n v="2010.42"/>
    <m/>
    <s v="Não tem"/>
    <m/>
    <m/>
    <s v="sem fiador"/>
    <s v="SIM"/>
  </r>
  <r>
    <n v="4383"/>
    <x v="0"/>
    <n v="5382"/>
    <x v="15"/>
    <s v="Etapa Unica"/>
    <s v="BLOCO I"/>
    <n v="303"/>
    <s v="FORMOSA"/>
    <s v="ILANA ALVES D'APARECIDA"/>
    <s v="&quot;07656578137&quot;"/>
    <x v="1"/>
    <x v="21"/>
    <s v="Não"/>
    <s v="Não"/>
    <s v="Não"/>
    <s v="Não"/>
    <s v="Não"/>
    <s v="Não"/>
    <s v="Não"/>
    <n v="155791.82999999999"/>
    <n v="698.72"/>
    <n v="0"/>
    <n v="133325.82999999999"/>
    <n v="22466"/>
    <n v="0"/>
    <n v="155791.82999999999"/>
    <n v="0"/>
    <n v="0"/>
    <m/>
    <n v="8787723040269"/>
    <s v="Contrato Adimplente"/>
    <m/>
    <d v="2025-05-26T00:00:00"/>
    <n v="3042.04"/>
    <d v="2025-04-30T00:00:00"/>
    <x v="2"/>
    <d v="2025-04-22T00:00:00"/>
    <m/>
    <m/>
    <m/>
    <m/>
    <s v="Endy Carvalho Consultoria imobiliária"/>
    <m/>
    <m/>
    <m/>
    <d v="2026-03-16T00:00:00"/>
    <d v="2026-03-16T00:00:00"/>
    <s v="VENDA FINALIZADA"/>
    <d v="2025-04-23T00:00:00"/>
    <n v="36142"/>
    <n v="221724.6"/>
    <m/>
    <s v="FSA011 C"/>
    <n v="36142"/>
    <s v="INGRID ALVES D' APARECIDA - 07656541136"/>
    <s v="Formosa"/>
    <s v="Goiás"/>
    <n v="5561999743791"/>
    <s v="RUA 12 Q 22"/>
    <n v="73805710"/>
    <s v="BELA VISTA"/>
    <s v="ilanalves0207@gmail.com"/>
    <m/>
    <n v="2329.0700000000002"/>
    <d v="2025-10-01T00:00:00"/>
    <m/>
    <m/>
    <m/>
    <n v="4369"/>
    <n v="6587"/>
    <s v="Operador de Loja"/>
    <d v="2025-04-23T00:00:00"/>
    <n v="879.44"/>
    <m/>
    <s v="sim"/>
    <m/>
    <s v="MP423706"/>
    <d v="2025-04-23T00:00:00"/>
    <m/>
    <m/>
    <d v="2025-04-23T00:00:00"/>
    <s v="Sim"/>
    <n v="290"/>
    <d v="2025-04-23T00:00:00"/>
    <m/>
    <m/>
    <m/>
    <d v="2025-05-20T00:00:00"/>
    <m/>
    <d v="2025-04-28T00:00:00"/>
    <d v="2025-05-20T00:00:00"/>
    <d v="2025-04-23T00:00:00"/>
    <d v="2025-06-02T00:00:00"/>
    <d v="2025-05-05T00:00:00"/>
    <m/>
    <d v="2025-04-24T00:00:00"/>
    <d v="2025-04-23T00:00:00"/>
    <d v="2025-10-01T00:00:00"/>
    <d v="2025-05-08T00:00:00"/>
    <d v="2025-06-30T00:00:00"/>
    <d v="2025-04-23T00:00:00"/>
    <m/>
    <s v="Sim"/>
    <m/>
    <m/>
    <d v="2025-04-28T00:00:00"/>
    <m/>
    <d v="2025-04-17T00:00:00"/>
    <d v="2025-04-28T00:00:00"/>
    <d v="2025-05-27T00:00:00"/>
    <m/>
    <m/>
    <d v="2025-05-28T00:00:00"/>
    <d v="2025-04-17T00:00:00"/>
    <d v="2025-07-01T00:00:00"/>
    <d v="2026-02-19T00:00:00"/>
    <d v="2026-02-28T00:00:00"/>
    <d v="2026-03-03T00:00:00"/>
    <d v="2025-04-23T00:00:00"/>
    <d v="2026-03-03T00:00:00"/>
    <m/>
    <m/>
    <m/>
    <m/>
    <m/>
    <m/>
    <m/>
    <m/>
    <n v="227"/>
    <m/>
    <m/>
    <s v="SEMANA DO FERIADO / ORÇAMENTO F12"/>
    <m/>
    <m/>
    <n v="2064.27"/>
    <m/>
    <s v="Não tem"/>
    <m/>
    <m/>
    <m/>
    <s v="SIM"/>
  </r>
  <r>
    <n v="4384"/>
    <x v="0"/>
    <n v="5411"/>
    <x v="13"/>
    <s v="Etapa Unica"/>
    <s v="BLOCO C"/>
    <n v="101"/>
    <s v="ÁGUAS LINDAS"/>
    <s v="MARIA LUÍSA PEREIRA DO NASCIMENTO"/>
    <s v="&quot;07950035102&quot;"/>
    <x v="7"/>
    <x v="7"/>
    <s v="Não"/>
    <s v="Não"/>
    <s v="Não"/>
    <s v="Sim"/>
    <s v="Sim"/>
    <s v="Não"/>
    <s v="Não"/>
    <n v="155315.94"/>
    <n v="566.54999999999995"/>
    <n v="0"/>
    <n v="110911.03999999999"/>
    <n v="44409"/>
    <n v="0"/>
    <n v="155320.04"/>
    <n v="0"/>
    <n v="0"/>
    <m/>
    <n v="8787723181601"/>
    <s v="Contrato Adimplente"/>
    <m/>
    <d v="2025-05-06T00:00:00"/>
    <n v="2995.17"/>
    <d v="2025-04-24T00:00:00"/>
    <x v="2"/>
    <d v="2025-04-22T00:00:00"/>
    <m/>
    <m/>
    <m/>
    <m/>
    <s v="Endy Carvalho Consultoria imobiliária"/>
    <m/>
    <m/>
    <m/>
    <d v="2026-01-26T00:00:00"/>
    <d v="2026-01-26T00:00:00"/>
    <s v="VENDA FINALIZADA"/>
    <d v="2025-04-23T00:00:00"/>
    <n v="36140"/>
    <n v="209035.94"/>
    <m/>
    <s v="AGL30 -"/>
    <n v="36140"/>
    <m/>
    <s v="Águas Lindas de Goiás"/>
    <s v="Goiás"/>
    <n v="5561996617490"/>
    <s v="QUADRA 108, LOTE"/>
    <n v="72910000"/>
    <s v="CIDADE JARDIM"/>
    <s v="luaraujoo25@gmail.com"/>
    <m/>
    <n v="1888.5"/>
    <d v="2025-10-12T00:00:00"/>
    <m/>
    <m/>
    <m/>
    <n v="3911"/>
    <n v="6586"/>
    <s v="Atendente"/>
    <d v="2025-04-16T00:00:00"/>
    <n v="875.02"/>
    <d v="2025-04-16T00:00:00"/>
    <m/>
    <d v="2025-05-01T00:00:00"/>
    <s v="MP147950"/>
    <d v="2025-04-16T00:00:00"/>
    <d v="2025-04-29T00:00:00"/>
    <s v="AC005555348"/>
    <d v="2025-04-22T00:00:00"/>
    <m/>
    <n v="38877"/>
    <d v="2025-04-16T00:00:00"/>
    <m/>
    <m/>
    <m/>
    <d v="2025-04-28T00:00:00"/>
    <m/>
    <d v="2025-04-16T00:00:00"/>
    <d v="2025-04-29T00:00:00"/>
    <d v="2025-04-22T00:00:00"/>
    <d v="2025-06-01T00:00:00"/>
    <d v="2025-04-24T00:00:00"/>
    <m/>
    <d v="2025-04-23T00:00:00"/>
    <d v="2025-04-23T00:00:00"/>
    <m/>
    <d v="2025-04-25T00:00:00"/>
    <d v="2025-06-18T00:00:00"/>
    <d v="2025-04-23T00:00:00"/>
    <d v="2025-05-05T00:00:00"/>
    <s v="Sim"/>
    <m/>
    <m/>
    <m/>
    <m/>
    <d v="2025-04-17T00:00:00"/>
    <m/>
    <d v="2025-05-06T00:00:00"/>
    <m/>
    <m/>
    <d v="2025-05-07T00:00:00"/>
    <d v="2025-04-17T00:00:00"/>
    <d v="2025-06-20T00:00:00"/>
    <d v="2025-07-10T00:00:00"/>
    <d v="2025-07-11T00:00:00"/>
    <d v="2026-01-08T00:00:00"/>
    <d v="2025-04-23T00:00:00"/>
    <d v="2026-01-08T00:00:00"/>
    <m/>
    <m/>
    <m/>
    <m/>
    <m/>
    <m/>
    <m/>
    <m/>
    <n v="38886"/>
    <m/>
    <m/>
    <m/>
    <m/>
    <m/>
    <n v="4105.57"/>
    <s v="VENDA SEM SINAL"/>
    <s v="Não tem"/>
    <s v="AGUARDANDO VALIDAÇÃO DA AGEHAB"/>
    <s v="FINALIZADO"/>
    <s v="FINALIZADO - SEM FIADOR"/>
    <s v="SIM"/>
  </r>
  <r>
    <n v="4385"/>
    <x v="1"/>
    <n v="5409"/>
    <x v="15"/>
    <s v="Etapa Unica"/>
    <s v="BLOCO H"/>
    <n v="101"/>
    <s v="FORMOSA"/>
    <s v="MARIA APARECIDA PEREIRA DA SILVA"/>
    <s v="&quot;01043734155&quot;"/>
    <x v="0"/>
    <x v="62"/>
    <s v="Não"/>
    <s v="Não"/>
    <s v="Não"/>
    <s v="Não"/>
    <s v="Não"/>
    <s v="Não"/>
    <s v="Não"/>
    <n v="156025.41"/>
    <n v="0"/>
    <n v="0"/>
    <n v="0"/>
    <n v="0"/>
    <n v="0"/>
    <n v="0"/>
    <n v="0"/>
    <n v="0"/>
    <m/>
    <m/>
    <s v="Contrato Adimplente"/>
    <m/>
    <m/>
    <n v="0"/>
    <m/>
    <x v="1"/>
    <d v="2025-04-22T00:00:00"/>
    <m/>
    <m/>
    <m/>
    <m/>
    <s v="CAIXA CREDFÁCIL"/>
    <m/>
    <m/>
    <m/>
    <d v="2025-06-30T00:00:00"/>
    <d v="2025-06-30T00:00:00"/>
    <s v="DISTRATO"/>
    <d v="2025-04-23T00:00:00"/>
    <n v="36144"/>
    <n v="226896.63"/>
    <m/>
    <s v="FSA011 C"/>
    <n v="36144"/>
    <m/>
    <s v="Formosa"/>
    <s v="Goiás"/>
    <n v="5561998174433"/>
    <s v="Rua 2 Q 48-A"/>
    <n v="73813820"/>
    <s v="Parque Lago"/>
    <s v="mariafsa31@gmail.com"/>
    <m/>
    <n v="2550"/>
    <m/>
    <m/>
    <m/>
    <m/>
    <n v="4343"/>
    <n v="6589"/>
    <s v="Auxiliar"/>
    <m/>
    <m/>
    <m/>
    <m/>
    <m/>
    <s v="MP423708"/>
    <m/>
    <m/>
    <m/>
    <d v="2025-04-23T00:00:00"/>
    <m/>
    <m/>
    <m/>
    <m/>
    <m/>
    <m/>
    <m/>
    <m/>
    <m/>
    <m/>
    <d v="2025-04-23T00:00:00"/>
    <d v="2025-06-02T00:00:00"/>
    <m/>
    <m/>
    <d v="2025-04-25T00:00:00"/>
    <d v="2025-04-25T00:00:00"/>
    <m/>
    <m/>
    <m/>
    <d v="2025-04-25T00:00:00"/>
    <m/>
    <s v="Sim"/>
    <m/>
    <m/>
    <m/>
    <m/>
    <m/>
    <m/>
    <m/>
    <m/>
    <m/>
    <m/>
    <d v="2025-04-24T00:00:00"/>
    <m/>
    <m/>
    <m/>
    <m/>
    <m/>
    <m/>
    <m/>
    <m/>
    <m/>
    <m/>
    <m/>
    <m/>
    <m/>
    <m/>
    <m/>
    <m/>
    <m/>
    <m/>
    <m/>
    <m/>
    <m/>
    <m/>
    <s v="Não tem"/>
    <m/>
    <m/>
    <m/>
    <s v="SIM"/>
  </r>
  <r>
    <n v="4386"/>
    <x v="2"/>
    <n v="5401"/>
    <x v="15"/>
    <s v="Etapa Unica"/>
    <s v="BLOCO B"/>
    <n v="301"/>
    <s v="FORMOSA"/>
    <s v="NALANDA NUNES DE OLIVEIRA"/>
    <s v="&quot;08131496147&quot;"/>
    <x v="12"/>
    <x v="96"/>
    <s v="Não"/>
    <s v="Não"/>
    <s v="Não"/>
    <s v="Não"/>
    <s v="Não"/>
    <s v="Não"/>
    <s v="Não"/>
    <n v="151865.53"/>
    <n v="592.02"/>
    <n v="0"/>
    <n v="116105.53"/>
    <n v="35760"/>
    <n v="0"/>
    <n v="151865.53"/>
    <n v="0"/>
    <n v="0"/>
    <m/>
    <n v="8787723167439"/>
    <s v="Contrato Adimplente"/>
    <m/>
    <d v="2025-05-28T00:00:00"/>
    <n v="3042.04"/>
    <d v="2025-04-29T00:00:00"/>
    <x v="2"/>
    <d v="2025-04-23T00:00:00"/>
    <m/>
    <m/>
    <m/>
    <m/>
    <s v="Endy Carvalho Consultoria imobiliária"/>
    <m/>
    <m/>
    <m/>
    <d v="2025-06-26T00:00:00"/>
    <d v="2025-07-01T00:00:00"/>
    <s v="VENDA FINALIZADA"/>
    <d v="2025-04-24T00:00:00"/>
    <n v="36350"/>
    <n v="221717.14"/>
    <m/>
    <s v="FSA011 C"/>
    <n v="36350"/>
    <s v="LEILA MARCIA FERNANDES TAVARES - 95400389104"/>
    <s v="Formosa"/>
    <s v="Goiás"/>
    <n v="5561999486577"/>
    <s v="RUA 14 Q 114"/>
    <n v="73813460"/>
    <s v="Formosinha"/>
    <s v="NALANDA.NUNES01@GMAIL.COM"/>
    <m/>
    <n v="1973.4"/>
    <d v="2025-10-06T00:00:00"/>
    <m/>
    <m/>
    <m/>
    <n v="4257"/>
    <n v="6594"/>
    <s v="Auxiliar"/>
    <d v="2025-04-25T00:00:00"/>
    <n v="899.24"/>
    <m/>
    <s v="sim"/>
    <m/>
    <s v="MP423707"/>
    <d v="2025-04-25T00:00:00"/>
    <m/>
    <m/>
    <d v="2025-04-23T00:00:00"/>
    <s v="Sim"/>
    <n v="426"/>
    <d v="2025-04-25T00:00:00"/>
    <m/>
    <m/>
    <m/>
    <d v="2025-05-20T00:00:00"/>
    <m/>
    <d v="2025-04-28T00:00:00"/>
    <d v="2025-05-20T00:00:00"/>
    <d v="2025-04-23T00:00:00"/>
    <d v="2025-06-02T00:00:00"/>
    <d v="2025-05-05T00:00:00"/>
    <m/>
    <d v="2025-04-25T00:00:00"/>
    <d v="2025-04-25T00:00:00"/>
    <d v="2025-10-06T00:00:00"/>
    <d v="2025-05-08T00:00:00"/>
    <d v="2025-06-30T00:00:00"/>
    <d v="2025-04-25T00:00:00"/>
    <m/>
    <s v="Sim"/>
    <d v="2025-05-23T00:00:00"/>
    <m/>
    <m/>
    <d v="2025-05-27T00:00:00"/>
    <d v="2025-04-30T00:00:00"/>
    <m/>
    <d v="2025-05-28T00:00:00"/>
    <m/>
    <m/>
    <d v="2025-05-30T00:00:00"/>
    <d v="2025-04-22T00:00:00"/>
    <d v="2025-07-01T00:00:00"/>
    <m/>
    <m/>
    <m/>
    <d v="2025-04-25T00:00:00"/>
    <m/>
    <m/>
    <m/>
    <m/>
    <m/>
    <m/>
    <m/>
    <m/>
    <m/>
    <n v="264"/>
    <m/>
    <m/>
    <s v="SEMANA DO FERIADO"/>
    <m/>
    <m/>
    <n v="2262.6999999999998"/>
    <m/>
    <s v="Não tem"/>
    <m/>
    <m/>
    <m/>
    <s v="SIM"/>
  </r>
  <r>
    <n v="4387"/>
    <x v="2"/>
    <n v="5413"/>
    <x v="7"/>
    <s v="Etapa Unica"/>
    <s v="BLOCO B"/>
    <s v="APTO 2"/>
    <s v="FORMOSA"/>
    <s v="JEYHSON PEREIRA SILVA"/>
    <s v="&quot;03348416159&quot;"/>
    <x v="1"/>
    <x v="15"/>
    <s v="Não"/>
    <s v="Não"/>
    <s v="Não"/>
    <s v="Não"/>
    <s v="Não"/>
    <s v="Não"/>
    <s v="Não"/>
    <n v="164200"/>
    <n v="1200"/>
    <n v="0"/>
    <n v="168000"/>
    <n v="1810"/>
    <n v="0"/>
    <n v="169810"/>
    <n v="0"/>
    <n v="0"/>
    <m/>
    <n v="8787723187006"/>
    <s v="Contrato Adimplente"/>
    <m/>
    <d v="2025-05-15T00:00:00"/>
    <n v="3453.25"/>
    <d v="2025-04-30T00:00:00"/>
    <x v="2"/>
    <d v="2025-04-23T00:00:00"/>
    <m/>
    <m/>
    <m/>
    <m/>
    <s v="Endy Carvalho Consultoria imobiliária"/>
    <m/>
    <m/>
    <m/>
    <d v="2025-06-25T00:00:00"/>
    <d v="2025-11-13T00:00:00"/>
    <s v="VENDA FINALIZADA"/>
    <d v="2025-04-24T00:00:00"/>
    <n v="36416"/>
    <n v="262649.59999999998"/>
    <m/>
    <s v="FSA010"/>
    <n v="36416"/>
    <s v="JOSE CARLOS PEREIRA DOS SANTOS - 58995005149"/>
    <s v="Formosa"/>
    <s v="Goiás"/>
    <n v="5562999160890"/>
    <s v="RUA 14 Q. 05 L 27"/>
    <n v="73808785"/>
    <s v="SETOR BELA VISTA"/>
    <s v="jeyhson.vet@gmail.com"/>
    <m/>
    <n v="4000"/>
    <d v="2025-10-07T00:00:00"/>
    <m/>
    <m/>
    <m/>
    <n v="3613"/>
    <n v="6597"/>
    <s v="Gerente"/>
    <d v="2025-04-29T00:00:00"/>
    <n v="899.32"/>
    <m/>
    <s v="sim"/>
    <m/>
    <s v="MP143310"/>
    <d v="2025-04-29T00:00:00"/>
    <m/>
    <m/>
    <d v="2025-04-23T00:00:00"/>
    <s v="Sim"/>
    <n v="3689"/>
    <d v="2025-04-29T00:00:00"/>
    <m/>
    <m/>
    <m/>
    <d v="2025-05-12T00:00:00"/>
    <m/>
    <d v="2025-05-07T00:00:00"/>
    <d v="2025-05-12T00:00:00"/>
    <d v="2025-04-23T00:00:00"/>
    <d v="2025-06-02T00:00:00"/>
    <d v="2025-05-05T00:00:00"/>
    <m/>
    <d v="2025-04-25T00:00:00"/>
    <d v="2025-04-25T00:00:00"/>
    <d v="2025-10-07T00:00:00"/>
    <d v="2025-05-08T00:00:00"/>
    <d v="2025-06-24T00:00:00"/>
    <d v="2025-04-25T00:00:00"/>
    <m/>
    <s v="Sim"/>
    <m/>
    <m/>
    <m/>
    <m/>
    <d v="2025-04-29T00:00:00"/>
    <m/>
    <d v="2025-05-15T00:00:00"/>
    <m/>
    <m/>
    <d v="2025-06-23T00:00:00"/>
    <d v="2025-04-23T00:00:00"/>
    <d v="2025-06-25T00:00:00"/>
    <d v="2025-07-02T00:00:00"/>
    <d v="2025-09-18T00:00:00"/>
    <m/>
    <d v="2025-04-25T00:00:00"/>
    <m/>
    <m/>
    <m/>
    <m/>
    <m/>
    <m/>
    <m/>
    <m/>
    <m/>
    <n v="3704"/>
    <m/>
    <m/>
    <s v="SEMANA DO FERIADO"/>
    <m/>
    <m/>
    <n v="1765.31"/>
    <m/>
    <s v="Não tem"/>
    <m/>
    <s v="FINALIZADO"/>
    <m/>
    <s v="SIM"/>
  </r>
  <r>
    <n v="4388"/>
    <x v="0"/>
    <n v="5405"/>
    <x v="13"/>
    <s v="Etapa Unica"/>
    <s v="BLOCO J"/>
    <n v="301"/>
    <s v="ÁGUAS LINDAS"/>
    <s v="MARIO GRACIO ALVES DOS SANTOS"/>
    <s v="&quot;07329236110&quot;"/>
    <x v="6"/>
    <x v="51"/>
    <s v="Não"/>
    <s v="Não"/>
    <s v="Não"/>
    <s v="Sim"/>
    <s v="Sim"/>
    <s v="Não"/>
    <s v="Não"/>
    <n v="168684.24"/>
    <n v="0"/>
    <n v="0"/>
    <n v="168500"/>
    <n v="597"/>
    <n v="0"/>
    <n v="169097"/>
    <n v="0"/>
    <n v="0"/>
    <m/>
    <m/>
    <s v="Contrato Adimplente"/>
    <m/>
    <d v="2025-05-19T00:00:00"/>
    <n v="3412.84"/>
    <d v="2025-05-07T00:00:00"/>
    <x v="2"/>
    <d v="2025-04-23T00:00:00"/>
    <m/>
    <m/>
    <m/>
    <m/>
    <s v="GRUPO IMERGE"/>
    <s v="Coordenação - Crédito"/>
    <m/>
    <m/>
    <d v="2026-01-26T00:00:00"/>
    <d v="2026-01-26T00:00:00"/>
    <s v="VENDA FINALIZADA"/>
    <d v="2025-04-24T00:00:00"/>
    <n v="36275"/>
    <n v="214300"/>
    <m/>
    <s v="AGL30 -"/>
    <n v="36275"/>
    <m/>
    <s v="Águas Lindas de Goiás"/>
    <s v="Goiás"/>
    <n v="5561994282528"/>
    <s v="RUA 13 QD 38"/>
    <n v="72926074"/>
    <s v="Parque das Águas Bonitas I"/>
    <s v="mariograciadj@gmail.com"/>
    <m/>
    <n v="4305.37"/>
    <m/>
    <m/>
    <m/>
    <m/>
    <n v="4031"/>
    <n v="6592"/>
    <s v="Militar"/>
    <d v="2025-04-15T00:00:00"/>
    <m/>
    <m/>
    <m/>
    <m/>
    <s v="MP147951"/>
    <d v="2025-04-15T00:00:00"/>
    <d v="2025-05-09T00:00:00"/>
    <s v="AC007099026"/>
    <d v="2025-04-22T00:00:00"/>
    <s v="Sim"/>
    <m/>
    <d v="2025-04-15T00:00:00"/>
    <m/>
    <m/>
    <m/>
    <d v="2025-05-09T00:00:00"/>
    <m/>
    <d v="2025-04-15T00:00:00"/>
    <d v="2025-05-13T00:00:00"/>
    <d v="2025-04-23T00:00:00"/>
    <d v="2025-06-01T00:00:00"/>
    <d v="2025-05-08T00:00:00"/>
    <m/>
    <d v="2025-04-25T00:00:00"/>
    <d v="2025-04-28T00:00:00"/>
    <m/>
    <d v="2025-05-08T00:00:00"/>
    <d v="2025-06-18T00:00:00"/>
    <d v="2025-04-28T00:00:00"/>
    <d v="2025-05-16T00:00:00"/>
    <s v="Sim"/>
    <m/>
    <m/>
    <m/>
    <m/>
    <d v="2025-05-13T00:00:00"/>
    <m/>
    <d v="2025-05-19T00:00:00"/>
    <m/>
    <m/>
    <d v="2025-05-22T00:00:00"/>
    <d v="2025-04-22T00:00:00"/>
    <d v="2025-06-20T00:00:00"/>
    <d v="2025-07-16T00:00:00"/>
    <d v="2025-07-17T00:00:00"/>
    <d v="2026-01-08T00:00:00"/>
    <d v="2025-04-25T00:00:00"/>
    <d v="2026-01-08T00:00:00"/>
    <m/>
    <m/>
    <m/>
    <m/>
    <m/>
    <m/>
    <m/>
    <m/>
    <n v="38978"/>
    <m/>
    <s v="Sem declaração de primeiro imovel para dar entrada no cartorio"/>
    <m/>
    <m/>
    <m/>
    <n v="4305.57"/>
    <s v="VENDA SEM SINAL"/>
    <s v="Não tem"/>
    <s v="CADASTRO VALIDADO"/>
    <s v="FINALIZADO"/>
    <s v="FINALIZADO - SEM FIADOR"/>
    <s v="SIM"/>
  </r>
  <r>
    <n v="4389"/>
    <x v="0"/>
    <n v="5403"/>
    <x v="15"/>
    <s v="Etapa Unica"/>
    <s v="BLOCO C"/>
    <n v="102"/>
    <s v="FORMOSA"/>
    <s v="CAUÃ HERBERTH FERNANDES MELO"/>
    <s v="&quot;09229633127&quot;"/>
    <x v="1"/>
    <x v="56"/>
    <s v="Não"/>
    <s v="Não"/>
    <s v="Não"/>
    <s v="Não"/>
    <s v="Não"/>
    <s v="Não"/>
    <s v="Não"/>
    <n v="162600"/>
    <n v="848.49"/>
    <n v="0"/>
    <n v="148304.51999999999"/>
    <n v="9823"/>
    <n v="0"/>
    <n v="158127.51999999999"/>
    <n v="0"/>
    <n v="0"/>
    <m/>
    <n v="8787723149554"/>
    <s v="Contrato Adimplente"/>
    <m/>
    <d v="2025-05-27T00:00:00"/>
    <n v="3453.25"/>
    <d v="2025-04-30T00:00:00"/>
    <x v="2"/>
    <d v="2025-04-23T00:00:00"/>
    <m/>
    <m/>
    <m/>
    <m/>
    <s v="Endy Carvalho Consultoria imobiliária"/>
    <m/>
    <m/>
    <m/>
    <d v="2026-03-16T00:00:00"/>
    <d v="2026-03-16T00:00:00"/>
    <s v="VENDA FINALIZADA"/>
    <d v="2025-04-23T00:00:00"/>
    <n v="36174"/>
    <n v="228237"/>
    <m/>
    <s v="FSA011 C"/>
    <n v="36174"/>
    <s v="LARISSA RITIELLY FERNANDES MELO - 07503453141"/>
    <s v="Formosa"/>
    <s v="Goiás"/>
    <n v="5561998372858"/>
    <s v="Rua Olímpio Espíndola"/>
    <n v="73805050"/>
    <s v="Setor Ferroviário"/>
    <s v="cauaherberth@gmail.com"/>
    <m/>
    <n v="2828.3"/>
    <d v="2025-10-09T00:00:00"/>
    <m/>
    <m/>
    <m/>
    <n v="4264"/>
    <n v="6590"/>
    <s v="Motorista"/>
    <d v="2025-04-15T00:00:00"/>
    <n v="899.39"/>
    <m/>
    <s v="sim"/>
    <m/>
    <s v="MP423709"/>
    <d v="2025-04-15T00:00:00"/>
    <d v="2025-04-30T00:00:00"/>
    <m/>
    <d v="2025-04-23T00:00:00"/>
    <s v="Sim"/>
    <n v="432"/>
    <d v="2025-04-15T00:00:00"/>
    <m/>
    <m/>
    <m/>
    <d v="2025-05-20T00:00:00"/>
    <m/>
    <d v="2025-04-15T00:00:00"/>
    <d v="2025-05-20T00:00:00"/>
    <d v="2025-04-23T00:00:00"/>
    <d v="2025-06-02T00:00:00"/>
    <d v="2025-05-05T00:00:00"/>
    <m/>
    <d v="2025-04-25T00:00:00"/>
    <d v="2025-04-25T00:00:00"/>
    <m/>
    <d v="2025-05-08T00:00:00"/>
    <d v="2025-06-30T00:00:00"/>
    <d v="2025-04-25T00:00:00"/>
    <m/>
    <s v="Sim"/>
    <m/>
    <m/>
    <m/>
    <m/>
    <d v="2025-04-28T00:00:00"/>
    <m/>
    <d v="2025-05-27T00:00:00"/>
    <m/>
    <m/>
    <d v="2025-05-28T00:00:00"/>
    <d v="2025-04-22T00:00:00"/>
    <d v="2025-07-01T00:00:00"/>
    <d v="2026-02-04T00:00:00"/>
    <d v="2026-02-28T00:00:00"/>
    <d v="2026-03-03T00:00:00"/>
    <d v="2025-04-25T00:00:00"/>
    <d v="2026-03-03T00:00:00"/>
    <m/>
    <m/>
    <m/>
    <m/>
    <m/>
    <m/>
    <m/>
    <m/>
    <n v="262"/>
    <m/>
    <m/>
    <s v="SEMANA DO FERIADO / ORÇAMENTO F12"/>
    <m/>
    <m/>
    <n v="1909.5"/>
    <m/>
    <s v="Não tem"/>
    <m/>
    <m/>
    <m/>
    <s v="SIM"/>
  </r>
  <r>
    <n v="4390"/>
    <x v="2"/>
    <n v="5419"/>
    <x v="7"/>
    <s v="Etapa Unica"/>
    <s v="BLOCO E"/>
    <s v="APTO 1"/>
    <s v="FORMOSA"/>
    <s v="GISLENE DA CONCEIÇÃO ALMEIDA"/>
    <s v="&quot;93021232191&quot;"/>
    <x v="0"/>
    <x v="57"/>
    <s v="Não"/>
    <s v="Não"/>
    <s v="Não"/>
    <s v="Não"/>
    <s v="Não"/>
    <s v="Não"/>
    <s v="Não"/>
    <n v="158772.6"/>
    <n v="778.82"/>
    <n v="0"/>
    <n v="144017.60000000001"/>
    <n v="14755"/>
    <n v="0"/>
    <n v="158772.6"/>
    <n v="0"/>
    <n v="0"/>
    <m/>
    <n v="8787723176462"/>
    <s v="Contrato Adimplente"/>
    <m/>
    <d v="2025-05-28T00:00:00"/>
    <n v="5955.91"/>
    <d v="2025-04-29T00:00:00"/>
    <x v="2"/>
    <d v="2025-04-23T00:00:00"/>
    <m/>
    <m/>
    <m/>
    <m/>
    <s v="Endy Carvalho Consultoria imobiliária"/>
    <m/>
    <m/>
    <m/>
    <d v="2025-06-26T00:00:00"/>
    <d v="2025-11-13T00:00:00"/>
    <s v="VENDA FINALIZADA"/>
    <d v="2025-04-24T00:00:00"/>
    <n v="36351"/>
    <n v="255000.64"/>
    <m/>
    <s v="FSA010"/>
    <n v="36351"/>
    <s v="DHIESSICA DA CONCEIÇÃO OLIVEIRA - 04785455179"/>
    <s v="Formosa"/>
    <s v="Goiás"/>
    <n v="5561996997057"/>
    <s v="Rua São Pedro Q 1 L 13"/>
    <n v="73813190"/>
    <s v="Formosinha"/>
    <s v="gislenedaconceicao@hotmail.com"/>
    <m/>
    <n v="2596.0700000000002"/>
    <d v="2025-07-23T00:00:00"/>
    <m/>
    <m/>
    <m/>
    <n v="3657"/>
    <n v="6595"/>
    <s v="Auxiliar"/>
    <d v="2025-04-25T00:00:00"/>
    <m/>
    <m/>
    <s v="sim"/>
    <m/>
    <s v="MP143309"/>
    <d v="2025-04-25T00:00:00"/>
    <m/>
    <m/>
    <d v="2025-04-23T00:00:00"/>
    <s v="Sim"/>
    <m/>
    <d v="2025-04-25T00:00:00"/>
    <m/>
    <m/>
    <m/>
    <d v="2025-05-12T00:00:00"/>
    <m/>
    <d v="2025-04-28T00:00:00"/>
    <d v="2025-05-12T00:00:00"/>
    <d v="2025-04-23T00:00:00"/>
    <d v="2025-06-02T00:00:00"/>
    <d v="2025-05-05T00:00:00"/>
    <m/>
    <d v="2025-04-24T00:00:00"/>
    <d v="2025-04-28T00:00:00"/>
    <m/>
    <d v="2025-05-08T00:00:00"/>
    <d v="2025-06-24T00:00:00"/>
    <d v="2025-04-28T00:00:00"/>
    <m/>
    <s v="Sim"/>
    <d v="2025-05-16T00:00:00"/>
    <m/>
    <m/>
    <d v="2025-05-27T00:00:00"/>
    <d v="2025-04-29T00:00:00"/>
    <m/>
    <d v="2025-05-28T00:00:00"/>
    <m/>
    <m/>
    <d v="2025-05-30T00:00:00"/>
    <d v="2025-04-23T00:00:00"/>
    <d v="2025-06-25T00:00:00"/>
    <d v="2025-07-15T00:00:00"/>
    <d v="2025-09-18T00:00:00"/>
    <m/>
    <d v="2025-04-28T00:00:00"/>
    <m/>
    <m/>
    <m/>
    <m/>
    <m/>
    <m/>
    <m/>
    <m/>
    <m/>
    <n v="3702"/>
    <m/>
    <s v="Cliente segundo imovel."/>
    <s v="SEMANA DO FERIADO"/>
    <m/>
    <m/>
    <n v="2047.77"/>
    <m/>
    <s v="Pago"/>
    <m/>
    <m/>
    <m/>
    <s v="SIM"/>
  </r>
  <r>
    <n v="4391"/>
    <x v="0"/>
    <n v="5397"/>
    <x v="13"/>
    <s v="Etapa Unica"/>
    <s v="BLOCO G"/>
    <n v="302"/>
    <s v="ÁGUAS LINDAS"/>
    <s v="EDUARDO AFONSO LACERDA DA COSTA"/>
    <s v="&quot;05821350107&quot;"/>
    <x v="6"/>
    <x v="51"/>
    <s v="Não"/>
    <s v="Não"/>
    <s v="Não"/>
    <s v="Sim"/>
    <s v="Sim"/>
    <s v="Não"/>
    <s v="Não"/>
    <n v="153593.71"/>
    <n v="0"/>
    <n v="0"/>
    <n v="111463.99"/>
    <n v="43205"/>
    <n v="0"/>
    <n v="154668.99"/>
    <n v="0"/>
    <n v="0"/>
    <m/>
    <n v="8787723188363"/>
    <s v="Contrato Adimplente"/>
    <m/>
    <d v="2025-05-19T00:00:00"/>
    <n v="2995.17"/>
    <d v="2025-05-07T00:00:00"/>
    <x v="2"/>
    <d v="2025-04-24T00:00:00"/>
    <m/>
    <m/>
    <m/>
    <m/>
    <s v="GRUPO IMERGE"/>
    <s v="Coordenação - Crédito"/>
    <m/>
    <m/>
    <d v="2026-01-26T00:00:00"/>
    <d v="2026-01-26T00:00:00"/>
    <s v="VENDA FINALIZADA"/>
    <d v="2025-04-24T00:00:00"/>
    <n v="36349"/>
    <n v="199393.71"/>
    <m/>
    <s v="AGL30 -"/>
    <n v="36349"/>
    <m/>
    <s v="Taguatinga"/>
    <s v="Distrito Federal"/>
    <n v="5561983829690"/>
    <s v="ADEAR CJ 17 LOTE 08"/>
    <n v="71988540"/>
    <s v="ARNIQUEIRA"/>
    <s v="eduardo.afonso@totvs.com.br"/>
    <m/>
    <n v="1900"/>
    <m/>
    <m/>
    <m/>
    <m/>
    <n v="3983"/>
    <n v="6593"/>
    <s v="Analista"/>
    <d v="2025-04-12T00:00:00"/>
    <m/>
    <m/>
    <m/>
    <m/>
    <s v="MP147952"/>
    <d v="2025-04-12T00:00:00"/>
    <d v="2025-05-08T00:00:00"/>
    <s v="AC007078347"/>
    <d v="2025-04-23T00:00:00"/>
    <s v="Sim"/>
    <m/>
    <d v="2025-04-12T00:00:00"/>
    <m/>
    <m/>
    <m/>
    <d v="2025-05-12T00:00:00"/>
    <m/>
    <d v="2025-04-12T00:00:00"/>
    <d v="2025-05-13T00:00:00"/>
    <d v="2025-04-23T00:00:00"/>
    <d v="2025-06-01T00:00:00"/>
    <d v="2025-05-08T00:00:00"/>
    <m/>
    <d v="2025-04-25T00:00:00"/>
    <d v="2025-05-07T00:00:00"/>
    <m/>
    <d v="2025-05-08T00:00:00"/>
    <d v="2025-06-18T00:00:00"/>
    <d v="2025-05-07T00:00:00"/>
    <d v="2025-05-16T00:00:00"/>
    <s v="Sim"/>
    <m/>
    <m/>
    <m/>
    <m/>
    <d v="2025-05-13T00:00:00"/>
    <m/>
    <d v="2025-05-19T00:00:00"/>
    <m/>
    <m/>
    <d v="2025-05-26T00:00:00"/>
    <d v="2025-04-28T00:00:00"/>
    <d v="2025-06-20T00:00:00"/>
    <d v="2025-10-07T00:00:00"/>
    <d v="2025-10-24T00:00:00"/>
    <d v="2026-01-08T00:00:00"/>
    <d v="2025-05-07T00:00:00"/>
    <d v="2026-01-08T00:00:00"/>
    <m/>
    <m/>
    <m/>
    <m/>
    <m/>
    <m/>
    <m/>
    <m/>
    <n v="38980"/>
    <m/>
    <m/>
    <s v="NÃO ENVIARAM PRODUTO PARA O CREDITO PAGAR!"/>
    <m/>
    <m/>
    <n v="4065.57"/>
    <s v="VENDA SEM SINAL"/>
    <s v="Não tem"/>
    <s v="CADASTRO VALIDADO"/>
    <s v="FINALIZADO"/>
    <s v="FINALIZADO - SEM FIADOR"/>
    <s v="SIM"/>
  </r>
  <r>
    <n v="4392"/>
    <x v="1"/>
    <n v="5391"/>
    <x v="13"/>
    <s v="Etapa Unica"/>
    <s v="BLOCO C"/>
    <n v="203"/>
    <s v="ÁGUAS LINDAS"/>
    <s v="GESLEY DE SOUZA SODRÉ"/>
    <s v="&quot;04470246123&quot;"/>
    <x v="11"/>
    <x v="83"/>
    <s v="Não"/>
    <s v="Não"/>
    <s v="Não"/>
    <s v="Não"/>
    <s v="Não"/>
    <s v="Não"/>
    <s v="Não"/>
    <n v="129655.51"/>
    <n v="557.48"/>
    <n v="0"/>
    <n v="105655.42"/>
    <n v="18028"/>
    <n v="0"/>
    <n v="123683.42"/>
    <n v="0"/>
    <n v="0"/>
    <m/>
    <m/>
    <s v="Contrato Adimplente"/>
    <m/>
    <m/>
    <n v="0"/>
    <m/>
    <x v="1"/>
    <d v="2025-04-24T00:00:00"/>
    <m/>
    <m/>
    <m/>
    <m/>
    <s v="Endy Carvalho Consultoria imobiliária"/>
    <m/>
    <m/>
    <m/>
    <d v="2025-05-28T00:00:00"/>
    <d v="2025-05-28T00:00:00"/>
    <s v="DISTRATO"/>
    <d v="2025-04-24T00:00:00"/>
    <n v="36371"/>
    <n v="194934.24"/>
    <m/>
    <s v="AGL30 -"/>
    <n v="36371"/>
    <m/>
    <s v="Águas Lindas de Goiás"/>
    <s v="Goiás"/>
    <n v="5561981654514"/>
    <s v="RUA 02 QUADRA 112 LOTE 18"/>
    <n v="72910000"/>
    <s v="PEROLA II"/>
    <s v="gesley63@gmail.com"/>
    <m/>
    <n v="2547.5300000000002"/>
    <m/>
    <m/>
    <m/>
    <m/>
    <n v="3917"/>
    <n v="6596"/>
    <s v="Consultor"/>
    <d v="2025-04-09T00:00:00"/>
    <m/>
    <m/>
    <m/>
    <m/>
    <s v="MP147953"/>
    <d v="2025-04-09T00:00:00"/>
    <m/>
    <m/>
    <d v="2025-04-24T00:00:00"/>
    <m/>
    <m/>
    <d v="2025-04-09T00:00:00"/>
    <m/>
    <m/>
    <m/>
    <m/>
    <m/>
    <d v="2025-04-09T00:00:00"/>
    <m/>
    <d v="2025-04-24T00:00:00"/>
    <m/>
    <m/>
    <m/>
    <d v="2025-04-25T00:00:00"/>
    <d v="2025-04-28T00:00:00"/>
    <m/>
    <m/>
    <m/>
    <d v="2025-04-26T00:00:00"/>
    <m/>
    <s v="Sim"/>
    <m/>
    <m/>
    <m/>
    <m/>
    <d v="2025-04-17T00:00:00"/>
    <m/>
    <m/>
    <m/>
    <m/>
    <m/>
    <d v="2025-04-24T00:00:00"/>
    <m/>
    <m/>
    <m/>
    <m/>
    <d v="2025-04-25T00:00:00"/>
    <m/>
    <m/>
    <m/>
    <m/>
    <m/>
    <m/>
    <m/>
    <m/>
    <m/>
    <m/>
    <m/>
    <m/>
    <m/>
    <m/>
    <m/>
    <m/>
    <s v="PENDENTE PAGAMENTO"/>
    <m/>
    <s v="AGUARDANDO VALIDAÇÃO DA AGEHAB"/>
    <s v="CLIENTE CONFORME"/>
    <s v="FINALIZADO - SEM FIADOR"/>
    <s v="SIM"/>
  </r>
  <r>
    <n v="4393"/>
    <x v="0"/>
    <n v="5417"/>
    <x v="15"/>
    <s v="Etapa Unica"/>
    <s v="BLOCO G"/>
    <n v="302"/>
    <s v="FORMOSA"/>
    <s v="GABRIEL AUGUSTO XAVIER"/>
    <s v="&quot;02568263156&quot;"/>
    <x v="0"/>
    <x v="101"/>
    <s v="Não"/>
    <s v="Não"/>
    <s v="Não"/>
    <s v="Não"/>
    <s v="Não"/>
    <s v="Não"/>
    <s v="Não"/>
    <n v="160165.56"/>
    <n v="0"/>
    <n v="0"/>
    <n v="0"/>
    <n v="0"/>
    <n v="0"/>
    <n v="0"/>
    <n v="0"/>
    <n v="0"/>
    <m/>
    <m/>
    <s v="Contrato Adimplente"/>
    <m/>
    <d v="2025-06-26T00:00:00"/>
    <n v="3042.04"/>
    <d v="2025-04-30T00:00:00"/>
    <x v="2"/>
    <d v="2025-04-24T00:00:00"/>
    <m/>
    <m/>
    <m/>
    <m/>
    <s v="CAIXA CREDFÁCIL"/>
    <m/>
    <m/>
    <m/>
    <d v="2026-03-16T00:00:00"/>
    <d v="2026-03-16T00:00:00"/>
    <s v="VENDA FINALIZADA"/>
    <d v="2025-04-25T00:00:00"/>
    <n v="36457"/>
    <n v="229724.92"/>
    <m/>
    <s v="FSA011 C"/>
    <n v="36457"/>
    <m/>
    <s v="Formosa"/>
    <s v="Goiás"/>
    <n v="5561999516227"/>
    <s v="Rua 16 Q 114"/>
    <n v="73813230"/>
    <s v="Formosinha"/>
    <s v="gabrilock71@gmail.com"/>
    <m/>
    <n v="2630"/>
    <m/>
    <m/>
    <m/>
    <m/>
    <n v="4336"/>
    <n v="6598"/>
    <s v="Auxiliar"/>
    <d v="2025-04-24T00:00:00"/>
    <m/>
    <m/>
    <m/>
    <m/>
    <s v="MP423710"/>
    <m/>
    <d v="2025-05-20T00:00:00"/>
    <m/>
    <d v="2025-04-25T00:00:00"/>
    <s v="Sim"/>
    <m/>
    <d v="2025-04-24T00:00:00"/>
    <m/>
    <m/>
    <m/>
    <d v="2025-06-10T00:00:00"/>
    <m/>
    <d v="2025-04-24T00:00:00"/>
    <d v="2025-06-12T00:00:00"/>
    <d v="2025-04-28T00:00:00"/>
    <d v="2025-06-02T00:00:00"/>
    <d v="2025-05-21T00:00:00"/>
    <m/>
    <d v="2025-04-28T00:00:00"/>
    <d v="2025-04-28T00:00:00"/>
    <m/>
    <d v="2025-05-26T00:00:00"/>
    <d v="2025-06-30T00:00:00"/>
    <d v="2025-04-28T00:00:00"/>
    <m/>
    <s v="Sim"/>
    <d v="2025-06-16T00:00:00"/>
    <m/>
    <m/>
    <d v="2025-06-20T00:00:00"/>
    <d v="2025-04-25T00:00:00"/>
    <m/>
    <d v="2025-06-27T00:00:00"/>
    <m/>
    <m/>
    <d v="2025-07-03T00:00:00"/>
    <d v="2025-04-24T00:00:00"/>
    <d v="2025-07-01T00:00:00"/>
    <d v="2026-02-05T00:00:00"/>
    <d v="2026-02-28T00:00:00"/>
    <d v="2026-03-03T00:00:00"/>
    <m/>
    <d v="2026-03-03T00:00:00"/>
    <m/>
    <m/>
    <m/>
    <m/>
    <m/>
    <m/>
    <m/>
    <m/>
    <n v="366"/>
    <m/>
    <s v="AGUARDANDO PAGAMENTO MENSALISTA / ASSINATURA CORROMPIDA"/>
    <s v="contrato não estava valido e gerente demorou assinar"/>
    <m/>
    <m/>
    <n v="2010.42"/>
    <m/>
    <s v="Não tem"/>
    <m/>
    <m/>
    <s v="sem fiador"/>
    <s v="SIM"/>
  </r>
  <r>
    <n v="4394"/>
    <x v="0"/>
    <n v="5420"/>
    <x v="13"/>
    <s v="Etapa Unica"/>
    <s v="BLOCO G"/>
    <n v="301"/>
    <s v="ÁGUAS LINDAS"/>
    <s v="SAMUEL SANTOS DO NASCIMENTO"/>
    <s v="&quot;07642141106&quot;"/>
    <x v="11"/>
    <x v="83"/>
    <s v="Não"/>
    <s v="Não"/>
    <s v="Não"/>
    <s v="Sim"/>
    <s v="Sim"/>
    <s v="Não"/>
    <s v="Não"/>
    <n v="143547.29"/>
    <n v="455.39"/>
    <n v="0"/>
    <n v="88549.37"/>
    <n v="55000"/>
    <n v="0"/>
    <n v="143549.37"/>
    <n v="0"/>
    <n v="0"/>
    <m/>
    <m/>
    <s v="Contrato Adimplente"/>
    <n v="109247"/>
    <d v="2025-06-23T00:00:00"/>
    <n v="2592.25"/>
    <d v="2025-04-30T00:00:00"/>
    <x v="2"/>
    <d v="2025-04-25T00:00:00"/>
    <m/>
    <m/>
    <m/>
    <m/>
    <s v="Endy Carvalho Consultoria imobiliária"/>
    <m/>
    <m/>
    <m/>
    <d v="2026-01-26T00:00:00"/>
    <d v="2026-01-26T00:00:00"/>
    <s v="VENDA FINALIZADA"/>
    <d v="2025-04-25T00:00:00"/>
    <n v="36476"/>
    <n v="203000.12"/>
    <m/>
    <s v="AGL30 -"/>
    <n v="36476"/>
    <m/>
    <s v="Brasília"/>
    <s v="Distrito Federal"/>
    <n v="5561982633315"/>
    <s v="SHSN CJ D1"/>
    <n v="72236800"/>
    <s v="CEILANDIA SUL"/>
    <s v="samuel34657330@gmail.com"/>
    <m/>
    <n v="1518"/>
    <m/>
    <m/>
    <m/>
    <m/>
    <n v="3982"/>
    <n v="6599"/>
    <s v="Auxiliar"/>
    <d v="2025-04-22T00:00:00"/>
    <n v="891.23"/>
    <d v="2025-05-02T00:00:00"/>
    <m/>
    <d v="2025-05-07T00:00:00"/>
    <s v="MP147954"/>
    <d v="2025-04-22T00:00:00"/>
    <d v="2025-05-28T00:00:00"/>
    <s v="AC008997683"/>
    <d v="2025-04-24T00:00:00"/>
    <s v="Sim"/>
    <n v="38938"/>
    <d v="2025-04-22T00:00:00"/>
    <m/>
    <m/>
    <m/>
    <d v="2025-06-11T00:00:00"/>
    <m/>
    <d v="2025-04-22T00:00:00"/>
    <d v="2025-06-11T00:00:00"/>
    <d v="2025-04-24T00:00:00"/>
    <d v="2025-06-01T00:00:00"/>
    <d v="2025-04-30T00:00:00"/>
    <m/>
    <d v="2025-04-25T00:00:00"/>
    <d v="2025-04-29T00:00:00"/>
    <m/>
    <d v="2025-05-28T00:00:00"/>
    <d v="2025-06-18T00:00:00"/>
    <d v="2025-04-29T00:00:00"/>
    <d v="2025-06-20T00:00:00"/>
    <s v="Sim"/>
    <d v="2025-06-13T00:00:00"/>
    <m/>
    <m/>
    <d v="2025-06-17T00:00:00"/>
    <d v="2025-05-03T00:00:00"/>
    <m/>
    <d v="2025-06-23T00:00:00"/>
    <m/>
    <m/>
    <d v="2025-06-25T00:00:00"/>
    <d v="2025-04-25T00:00:00"/>
    <d v="2025-06-20T00:00:00"/>
    <d v="2025-07-20T00:00:00"/>
    <d v="2025-09-01T00:00:00"/>
    <d v="2026-01-08T00:00:00"/>
    <d v="2025-04-29T00:00:00"/>
    <d v="2026-01-08T00:00:00"/>
    <m/>
    <m/>
    <m/>
    <m/>
    <m/>
    <m/>
    <m/>
    <m/>
    <n v="39185"/>
    <m/>
    <s v="aguardando resolver exigencia 17/06/2025"/>
    <s v="SOLICITAÇÃO DE ITBI CANCELADA, CLIENTE PRECISA PAGAR SINAL"/>
    <m/>
    <m/>
    <n v="3905.57"/>
    <s v="COMPROVANTE ANEXADO EM RESERVA"/>
    <s v="Pago"/>
    <s v="AGUARDANDO VALIDAÇÃO DA AGEHAB"/>
    <s v="FINALIZADO"/>
    <s v="FINALIZADO - SEM FIADOR"/>
    <s v="SIM"/>
  </r>
  <r>
    <n v="4395"/>
    <x v="0"/>
    <n v="5422"/>
    <x v="5"/>
    <s v="Etapa Unica"/>
    <s v="BLOCO J"/>
    <n v="3"/>
    <s v="ÁGUAS LINDAS"/>
    <s v="KAUA DA SILVA QUEIROZ"/>
    <s v="&quot;44582122817&quot;"/>
    <x v="11"/>
    <x v="83"/>
    <s v="Não"/>
    <s v="Não"/>
    <s v="Não"/>
    <s v="Sim"/>
    <s v="Sim"/>
    <s v="Não"/>
    <s v="Não"/>
    <n v="156991.01999999999"/>
    <n v="570"/>
    <n v="0"/>
    <n v="111605.13"/>
    <n v="45388"/>
    <n v="0"/>
    <n v="156993.13"/>
    <n v="0"/>
    <n v="0"/>
    <m/>
    <n v="8787723234233"/>
    <s v="Contrato Adimplente"/>
    <m/>
    <d v="2025-05-14T00:00:00"/>
    <n v="2995.17"/>
    <d v="2025-04-30T00:00:00"/>
    <x v="2"/>
    <d v="2025-04-28T00:00:00"/>
    <m/>
    <m/>
    <m/>
    <m/>
    <s v="Endy Carvalho Consultoria imobiliária"/>
    <m/>
    <m/>
    <m/>
    <d v="2026-01-26T00:00:00"/>
    <d v="2026-01-26T00:00:00"/>
    <s v="VENDA FINALIZADA"/>
    <d v="2025-04-30T00:00:00"/>
    <n v="36571"/>
    <n v="220002.67"/>
    <m/>
    <s v="AGL29"/>
    <n v="36571"/>
    <s v="ADEGILSON SOARES DA SILVA - 87272644168"/>
    <s v="Gama"/>
    <s v="Distrito Federal"/>
    <n v="5511942128063"/>
    <s v="QUADRA 03"/>
    <n v="72450030"/>
    <s v="SETOR LESTE GAMA"/>
    <s v="kaua.tattoo1205@gmail.com"/>
    <m/>
    <n v="1900"/>
    <d v="2025-10-18T00:00:00"/>
    <m/>
    <m/>
    <m/>
    <n v="3467"/>
    <n v="6605"/>
    <s v="Administrador"/>
    <d v="2025-04-28T00:00:00"/>
    <n v="891.23"/>
    <d v="2025-05-05T00:00:00"/>
    <m/>
    <d v="2025-05-09T00:00:00"/>
    <s v="MP424106"/>
    <d v="2025-04-30T00:00:00"/>
    <d v="2025-05-06T00:00:00"/>
    <s v="AC006203172"/>
    <d v="2025-04-25T00:00:00"/>
    <s v="Sim"/>
    <n v="39603"/>
    <d v="2025-04-30T00:00:00"/>
    <m/>
    <m/>
    <m/>
    <d v="2025-05-02T00:00:00"/>
    <m/>
    <d v="2025-04-30T00:00:00"/>
    <d v="2025-05-06T00:00:00"/>
    <d v="2025-04-25T00:00:00"/>
    <d v="2025-05-19T00:00:00"/>
    <d v="2025-04-30T00:00:00"/>
    <m/>
    <d v="2025-04-28T00:00:00"/>
    <d v="2025-04-29T00:00:00"/>
    <m/>
    <d v="2025-04-30T00:00:00"/>
    <d v="2025-05-20T00:00:00"/>
    <d v="2025-04-29T00:00:00"/>
    <d v="2025-05-13T00:00:00"/>
    <s v="Sim"/>
    <m/>
    <m/>
    <m/>
    <m/>
    <d v="2025-04-25T00:00:00"/>
    <m/>
    <d v="2025-05-14T00:00:00"/>
    <m/>
    <m/>
    <d v="2025-05-16T00:00:00"/>
    <d v="2025-04-25T00:00:00"/>
    <d v="2025-05-22T00:00:00"/>
    <d v="2025-05-27T00:00:00"/>
    <d v="2025-05-29T00:00:00"/>
    <d v="2026-01-22T00:00:00"/>
    <d v="2025-04-29T00:00:00"/>
    <d v="2026-01-22T00:00:00"/>
    <m/>
    <m/>
    <m/>
    <m/>
    <m/>
    <m/>
    <m/>
    <m/>
    <n v="39599"/>
    <m/>
    <s v="demora no pagamento por conta de saldo na ONR"/>
    <s v="TUDO PRONTO PARA DAR ENTRADA, FALTANDO APENAS CONTRATO CHEGAR 05/05/2025"/>
    <m/>
    <m/>
    <n v="4105.57"/>
    <s v="COMPROVANTE ANEXADO EM RESERVA"/>
    <s v="Pago"/>
    <s v="CADASTRO VALIDADO"/>
    <s v="FINALIZADO"/>
    <s v="FINALIZADO"/>
    <s v="SIM"/>
  </r>
  <r>
    <n v="4396"/>
    <x v="2"/>
    <n v="5418"/>
    <x v="15"/>
    <s v="Etapa Unica"/>
    <s v="BLOCO H"/>
    <n v="301"/>
    <s v="FORMOSA"/>
    <s v="THAIS GONÇALVES DE SOUSA COSTA"/>
    <s v="&quot;09985826116&quot;"/>
    <x v="0"/>
    <x v="103"/>
    <s v="Não"/>
    <s v="Não"/>
    <s v="Não"/>
    <s v="Não"/>
    <s v="Não"/>
    <s v="Não"/>
    <s v="Não"/>
    <n v="160165.56"/>
    <n v="0"/>
    <n v="0"/>
    <n v="0"/>
    <n v="0"/>
    <n v="0"/>
    <n v="0"/>
    <n v="0"/>
    <n v="0"/>
    <m/>
    <m/>
    <s v="Contrato Adimplente"/>
    <m/>
    <d v="2025-06-02T00:00:00"/>
    <n v="3042.04"/>
    <d v="2025-05-09T00:00:00"/>
    <x v="2"/>
    <d v="2025-04-28T00:00:00"/>
    <m/>
    <m/>
    <m/>
    <m/>
    <s v="CAIXA CREDFÁCIL"/>
    <m/>
    <m/>
    <m/>
    <d v="2025-06-25T00:00:00"/>
    <d v="2025-07-01T00:00:00"/>
    <s v="VENDA FINALIZADA"/>
    <d v="2025-04-30T00:00:00"/>
    <n v="36570"/>
    <n v="226420.92"/>
    <m/>
    <s v="FSA011 C"/>
    <n v="36570"/>
    <m/>
    <s v="Formosa"/>
    <s v="Goiás"/>
    <n v="5561996522731"/>
    <s v="Rua Eduardo José de Paiva"/>
    <n v="73807620"/>
    <s v="Jardim Califórnia"/>
    <s v="ts.sousathais@gmail.com"/>
    <m/>
    <n v="2630"/>
    <m/>
    <m/>
    <s v="Regiane Monique S S Silva (Gestor): CM OK."/>
    <s v="28/04/2025 às 09h43"/>
    <n v="4351"/>
    <n v="6604"/>
    <s v="Auxiliar"/>
    <d v="2025-04-21T00:00:00"/>
    <n v="885.29"/>
    <m/>
    <s v="sim"/>
    <m/>
    <s v="MP423711"/>
    <d v="2025-04-21T00:00:00"/>
    <d v="2025-05-15T00:00:00"/>
    <m/>
    <d v="2025-04-28T00:00:00"/>
    <s v="Sim"/>
    <n v="288"/>
    <d v="2025-04-21T00:00:00"/>
    <m/>
    <m/>
    <m/>
    <d v="2025-05-27T00:00:00"/>
    <m/>
    <d v="2025-04-21T00:00:00"/>
    <d v="2025-05-28T00:00:00"/>
    <d v="2025-04-28T00:00:00"/>
    <d v="2025-06-02T00:00:00"/>
    <d v="2025-05-15T00:00:00"/>
    <m/>
    <d v="2025-05-02T00:00:00"/>
    <d v="2025-05-09T00:00:00"/>
    <m/>
    <d v="2025-05-21T00:00:00"/>
    <d v="2025-06-30T00:00:00"/>
    <d v="2025-05-09T00:00:00"/>
    <m/>
    <s v="Sim"/>
    <m/>
    <m/>
    <m/>
    <m/>
    <d v="2025-05-12T00:00:00"/>
    <m/>
    <d v="2025-06-03T00:00:00"/>
    <m/>
    <m/>
    <d v="2025-06-23T00:00:00"/>
    <m/>
    <d v="2025-07-01T00:00:00"/>
    <m/>
    <m/>
    <m/>
    <m/>
    <m/>
    <m/>
    <m/>
    <m/>
    <m/>
    <m/>
    <m/>
    <m/>
    <m/>
    <n v="311"/>
    <m/>
    <m/>
    <s v="DEMORA NO RECEBIMENTO DA MINUTA / DEMORA NO COMPROVANTE"/>
    <m/>
    <m/>
    <n v="2010.42"/>
    <m/>
    <m/>
    <m/>
    <m/>
    <m/>
    <s v="SIM"/>
  </r>
  <r>
    <n v="4397"/>
    <x v="0"/>
    <n v="5414"/>
    <x v="13"/>
    <s v="Etapa Unica"/>
    <s v="BLOCO L"/>
    <n v="301"/>
    <s v="ÁGUAS LINDAS"/>
    <s v="JOÃO PEDRO BARROSO QUIDUTE"/>
    <s v="&quot;07016969150&quot;"/>
    <x v="6"/>
    <x v="29"/>
    <s v="Não"/>
    <s v="Não"/>
    <s v="Não"/>
    <s v="Sim"/>
    <s v="Sim"/>
    <s v="Não"/>
    <s v="Não"/>
    <n v="159416.07999999999"/>
    <n v="709.61"/>
    <n v="0"/>
    <n v="135380.69"/>
    <n v="24037"/>
    <n v="0"/>
    <n v="159417.69"/>
    <n v="0"/>
    <n v="0"/>
    <m/>
    <n v="8787723190180"/>
    <s v="Contrato Adimplente"/>
    <m/>
    <d v="2025-05-12T00:00:00"/>
    <n v="2995.17"/>
    <d v="2025-04-30T00:00:00"/>
    <x v="2"/>
    <d v="2025-04-28T00:00:00"/>
    <m/>
    <m/>
    <m/>
    <m/>
    <s v="Endy Carvalho Consultoria imobiliária"/>
    <s v="Endy Carvalho"/>
    <m/>
    <m/>
    <d v="2026-01-26T00:00:00"/>
    <d v="2026-02-04T00:00:00"/>
    <s v="VENDA FINALIZADA"/>
    <d v="2025-04-30T00:00:00"/>
    <n v="36568"/>
    <n v="205217.69"/>
    <m/>
    <s v="AGL30 -"/>
    <n v="36568"/>
    <m/>
    <s v="Águas Lindas de Goiás"/>
    <s v="Goiás"/>
    <n v="5561991686904"/>
    <s v="Q L CHAC 02"/>
    <n v="72910000"/>
    <s v="SETOR COIMBRA"/>
    <s v="joaopquidute@gmail.com"/>
    <m/>
    <n v="2365.39"/>
    <d v="2025-10-01T00:00:00"/>
    <m/>
    <m/>
    <m/>
    <n v="4063"/>
    <n v="6602"/>
    <s v="Publicitário"/>
    <d v="2025-04-17T00:00:00"/>
    <n v="891.23"/>
    <d v="2025-05-02T00:00:00"/>
    <m/>
    <d v="2025-05-07T00:00:00"/>
    <s v="MP147955"/>
    <d v="2025-04-17T00:00:00"/>
    <d v="2025-04-30T00:00:00"/>
    <s v="AC006087781"/>
    <d v="2025-04-25T00:00:00"/>
    <s v="Sim"/>
    <n v="38940"/>
    <d v="2025-04-17T00:00:00"/>
    <m/>
    <m/>
    <m/>
    <d v="2025-05-01T00:00:00"/>
    <m/>
    <d v="2025-04-17T00:00:00"/>
    <d v="2025-05-05T00:00:00"/>
    <d v="2025-04-25T00:00:00"/>
    <d v="2025-06-01T00:00:00"/>
    <d v="2025-04-30T00:00:00"/>
    <m/>
    <d v="2025-04-28T00:00:00"/>
    <d v="2025-04-29T00:00:00"/>
    <m/>
    <d v="2025-04-30T00:00:00"/>
    <d v="2025-06-18T00:00:00"/>
    <d v="2025-04-29T00:00:00"/>
    <d v="2025-05-09T00:00:00"/>
    <s v="Sim"/>
    <m/>
    <m/>
    <m/>
    <m/>
    <d v="2025-05-05T00:00:00"/>
    <m/>
    <d v="2025-05-12T00:00:00"/>
    <m/>
    <m/>
    <d v="2025-05-13T00:00:00"/>
    <d v="2025-04-24T00:00:00"/>
    <d v="2025-06-20T00:00:00"/>
    <d v="2025-07-30T00:00:00"/>
    <d v="2025-09-01T00:00:00"/>
    <d v="2026-01-08T00:00:00"/>
    <d v="2025-04-29T00:00:00"/>
    <d v="2026-01-08T00:00:00"/>
    <m/>
    <m/>
    <m/>
    <m/>
    <m/>
    <m/>
    <m/>
    <m/>
    <m/>
    <m/>
    <m/>
    <m/>
    <m/>
    <m/>
    <n v="4165.57"/>
    <s v="VENDA SEM SINAL"/>
    <s v="Não tem"/>
    <s v="CADASTRO VALIDADO"/>
    <s v="FINALIZADO"/>
    <s v="FINALIZADO - SEM FIADOR"/>
    <s v="SIM"/>
  </r>
  <r>
    <n v="4398"/>
    <x v="0"/>
    <n v="5429"/>
    <x v="2"/>
    <s v="ETAPA 02"/>
    <s v="BLOCO Q"/>
    <n v="103"/>
    <s v="ÁGUAS LINDAS"/>
    <s v="LENYCE CONCEICAO COSTA NASCIMENTO"/>
    <s v="&quot;03725125341&quot;"/>
    <x v="11"/>
    <x v="83"/>
    <s v="Não"/>
    <s v="Não"/>
    <s v="Não"/>
    <s v="Sim"/>
    <s v="Sim"/>
    <s v="Não"/>
    <s v="Não"/>
    <n v="163856.65"/>
    <n v="673.35"/>
    <n v="0"/>
    <n v="135790.07"/>
    <n v="27565"/>
    <n v="0"/>
    <n v="163355.07"/>
    <n v="0"/>
    <n v="0"/>
    <m/>
    <m/>
    <s v="Contrato Adimplente"/>
    <n v="96269"/>
    <d v="2025-10-20T00:00:00"/>
    <n v="2995.17"/>
    <d v="2025-05-22T00:00:00"/>
    <x v="2"/>
    <d v="2025-04-28T00:00:00"/>
    <m/>
    <m/>
    <m/>
    <m/>
    <s v="Endy Carvalho Consultoria imobiliária"/>
    <m/>
    <m/>
    <m/>
    <d v="2026-02-24T00:00:00"/>
    <d v="2026-02-24T00:00:00"/>
    <s v="VENDA FINALIZADA"/>
    <d v="2025-04-30T00:00:00"/>
    <n v="36566"/>
    <n v="216501.87"/>
    <m/>
    <s v="AGL28"/>
    <n v="36566"/>
    <m/>
    <s v="Ceilândia"/>
    <s v="Distrito Federal"/>
    <n v="556198194941"/>
    <s v="QNP 28 Conjunto J"/>
    <n v="72235810"/>
    <s v="CEILANDIA SUL"/>
    <s v="le.grazi@hotmail.com"/>
    <m/>
    <n v="2244.5100000000002"/>
    <d v="2025-08-03T00:00:00"/>
    <m/>
    <m/>
    <m/>
    <n v="2976"/>
    <n v="6600"/>
    <s v="Auxiliar"/>
    <d v="2025-04-25T00:00:00"/>
    <n v="838.83"/>
    <d v="2025-05-27T00:00:00"/>
    <m/>
    <d v="2025-05-29T00:00:00"/>
    <s v="MP424071"/>
    <d v="2025-04-25T00:00:00"/>
    <d v="2025-03-27T00:00:00"/>
    <s v="AC011277856"/>
    <d v="2025-04-28T00:00:00"/>
    <s v="Sim"/>
    <n v="48006"/>
    <d v="2025-04-25T00:00:00"/>
    <m/>
    <m/>
    <m/>
    <d v="2025-06-06T00:00:00"/>
    <m/>
    <d v="2025-04-25T00:00:00"/>
    <d v="2025-08-11T00:00:00"/>
    <d v="2025-04-28T00:00:00"/>
    <d v="2025-04-01T00:00:00"/>
    <d v="2025-06-03T00:00:00"/>
    <m/>
    <d v="2025-04-30T00:00:00"/>
    <d v="2025-05-02T00:00:00"/>
    <m/>
    <d v="2025-07-06T00:00:00"/>
    <d v="2025-04-15T00:00:00"/>
    <d v="2025-05-02T00:00:00"/>
    <d v="2025-10-17T00:00:00"/>
    <s v="Sim"/>
    <d v="2025-08-18T00:00:00"/>
    <m/>
    <m/>
    <d v="2025-10-03T00:00:00"/>
    <d v="2025-04-25T00:00:00"/>
    <m/>
    <d v="2025-10-20T00:00:00"/>
    <m/>
    <m/>
    <d v="2025-10-22T00:00:00"/>
    <d v="2025-04-29T00:00:00"/>
    <d v="2025-04-15T00:00:00"/>
    <d v="2025-07-22T00:00:00"/>
    <d v="2026-02-04T00:00:00"/>
    <d v="2026-02-06T00:00:00"/>
    <d v="2025-05-02T00:00:00"/>
    <d v="2026-02-06T00:00:00"/>
    <m/>
    <m/>
    <m/>
    <m/>
    <m/>
    <m/>
    <m/>
    <m/>
    <m/>
    <s v="Sim"/>
    <s v="AGUARDANDO SALDO AGL28 + CORREÇÃO DA MINUTA DATA DA ASSINATURA ANTERIOR A EMISSÃO"/>
    <s v="aguardando pagamento de certidão de inteiro teor ( pagamento fora do processo, pos houve uma compensação)"/>
    <m/>
    <m/>
    <n v="3805.57"/>
    <s v="VENDA SEM SINAL"/>
    <s v="Não tem"/>
    <s v="CADASTRO VALIDADO"/>
    <s v="FINALIZADO"/>
    <s v="FINALIZADO - SEM FIADOR"/>
    <s v="SIM"/>
  </r>
  <r>
    <n v="4399"/>
    <x v="0"/>
    <n v="5416"/>
    <x v="15"/>
    <s v="Etapa Unica"/>
    <s v="BLOCO I"/>
    <n v="304"/>
    <s v="FORMOSA"/>
    <s v="LUIZ AUGUSTO EMANOEL PEREIRA TEIXEIRA"/>
    <s v="&quot;10839203160&quot;"/>
    <x v="0"/>
    <x v="40"/>
    <s v="Não"/>
    <s v="Não"/>
    <s v="Não"/>
    <s v="Não"/>
    <s v="Não"/>
    <s v="Não"/>
    <s v="Não"/>
    <n v="151391.69"/>
    <n v="0"/>
    <n v="0"/>
    <n v="0"/>
    <n v="0"/>
    <n v="0"/>
    <n v="0"/>
    <n v="0"/>
    <n v="0"/>
    <m/>
    <m/>
    <s v="Contrato Adimplente"/>
    <m/>
    <d v="2025-06-05T00:00:00"/>
    <n v="3042.04"/>
    <d v="2025-05-08T00:00:00"/>
    <x v="2"/>
    <d v="2025-04-28T00:00:00"/>
    <m/>
    <m/>
    <m/>
    <m/>
    <s v="CAIXA CREDFÁCIL"/>
    <m/>
    <m/>
    <m/>
    <d v="2026-03-16T00:00:00"/>
    <d v="2026-03-16T00:00:00"/>
    <s v="VENDA FINALIZADA"/>
    <d v="2025-04-30T00:00:00"/>
    <n v="36573"/>
    <n v="229420.46"/>
    <m/>
    <s v="FSA011 C"/>
    <n v="36573"/>
    <s v="IASMIN MOREIRA ALVES DE SOUSA - 71525608118,LETICIA RAQUEL PEREIRA TEIXEIRA - 70518645134"/>
    <s v="Formosa"/>
    <s v="Goiás"/>
    <n v="5561982012853"/>
    <s v="Rua 19 Q 74 L 12"/>
    <n v="73813290"/>
    <s v="Formosinha"/>
    <s v="eluizaugustoemanoelpereirateix@gmail.com"/>
    <m/>
    <n v="2350"/>
    <m/>
    <m/>
    <m/>
    <m/>
    <n v="4370"/>
    <n v="6608"/>
    <s v="Marceneiro"/>
    <d v="2025-04-29T00:00:00"/>
    <n v="892.36"/>
    <m/>
    <s v="sim"/>
    <m/>
    <s v="MP423712"/>
    <d v="2025-04-29T00:00:00"/>
    <d v="2025-05-13T00:00:00"/>
    <m/>
    <d v="2025-04-30T00:00:00"/>
    <s v="Sim"/>
    <s v="244 246 248"/>
    <d v="2025-04-29T00:00:00"/>
    <m/>
    <m/>
    <m/>
    <d v="2025-05-27T00:00:00"/>
    <m/>
    <d v="2025-04-29T00:00:00"/>
    <d v="2025-05-28T00:00:00"/>
    <d v="2025-04-30T00:00:00"/>
    <d v="2025-06-02T00:00:00"/>
    <d v="2025-05-15T00:00:00"/>
    <m/>
    <d v="2025-05-07T00:00:00"/>
    <d v="2025-04-29T00:00:00"/>
    <m/>
    <d v="2025-05-21T00:00:00"/>
    <d v="2025-06-30T00:00:00"/>
    <d v="2025-04-29T00:00:00"/>
    <m/>
    <s v="Sim"/>
    <m/>
    <m/>
    <m/>
    <m/>
    <d v="2025-05-06T00:00:00"/>
    <m/>
    <d v="2025-06-05T00:00:00"/>
    <m/>
    <m/>
    <d v="2025-06-09T00:00:00"/>
    <d v="2025-04-27T00:00:00"/>
    <d v="2025-07-01T00:00:00"/>
    <d v="2026-02-14T00:00:00"/>
    <d v="2026-02-28T00:00:00"/>
    <d v="2026-03-03T00:00:00"/>
    <d v="2025-04-29T00:00:00"/>
    <d v="2026-03-03T00:00:00"/>
    <m/>
    <m/>
    <m/>
    <m/>
    <m/>
    <m/>
    <m/>
    <m/>
    <n v="317"/>
    <m/>
    <m/>
    <s v="DEMORA NO RECEBIMENTO DA MINUTA / DEMORA NO COMPROVANTE"/>
    <m/>
    <m/>
    <n v="2142.0300000000002"/>
    <m/>
    <s v="Não tem"/>
    <m/>
    <m/>
    <m/>
    <s v="SIM"/>
  </r>
  <r>
    <n v="4400"/>
    <x v="3"/>
    <n v="5435"/>
    <x v="3"/>
    <s v="ETAPA 01"/>
    <s v="BLOCO RESIDENCIAL"/>
    <s v="APT 05"/>
    <s v="FORMOSA"/>
    <s v="JEANINE BACHER DE DAVID"/>
    <s v="&quot;44664877072&quot;"/>
    <x v="8"/>
    <x v="46"/>
    <s v="Não"/>
    <s v="Não"/>
    <s v="Não"/>
    <s v="Não"/>
    <s v="Não"/>
    <s v="Não"/>
    <s v="Não"/>
    <n v="470000"/>
    <n v="0"/>
    <n v="0"/>
    <n v="0"/>
    <n v="0"/>
    <n v="0"/>
    <n v="0"/>
    <n v="0"/>
    <n v="0"/>
    <m/>
    <m/>
    <s v="Contrato Adimplente"/>
    <m/>
    <m/>
    <n v="0"/>
    <m/>
    <x v="1"/>
    <d v="2025-04-28T00:00:00"/>
    <m/>
    <m/>
    <m/>
    <m/>
    <s v="GRUPO IMERGE"/>
    <m/>
    <m/>
    <m/>
    <d v="2025-08-01T00:00:00"/>
    <d v="2025-08-01T00:00:00"/>
    <s v="VENDA FINALIZADA"/>
    <d v="2025-04-30T00:00:00"/>
    <n v="36572"/>
    <n v="470000"/>
    <m/>
    <s v="FSA 03"/>
    <n v="36572"/>
    <m/>
    <s v="Formosa"/>
    <s v="Goiás"/>
    <n v="5561999781379"/>
    <s v="Avenida Cristalina"/>
    <n v="73802410"/>
    <s v="Setor Sul"/>
    <s v="jeaninebdavid@gmail.com"/>
    <m/>
    <n v="2837.5"/>
    <m/>
    <m/>
    <s v="Eduardo Martins (Gestor): Informações reratificadas:  Cliente realizou a quitação no dia 30/07/2025. Informação recebida pelo Helder por e-mail no dia 27/10/2025: Unidade Habitacional (UH): 2623599 - N - AP5 . - Valor de VMD: R$197.383,30"/>
    <s v="27/10/2025 às 14h26"/>
    <n v="1938"/>
    <n v="6607"/>
    <m/>
    <m/>
    <m/>
    <m/>
    <m/>
    <m/>
    <m/>
    <m/>
    <m/>
    <m/>
    <m/>
    <m/>
    <m/>
    <m/>
    <m/>
    <m/>
    <m/>
    <m/>
    <m/>
    <m/>
    <m/>
    <m/>
    <m/>
    <m/>
    <m/>
    <m/>
    <m/>
    <m/>
    <m/>
    <m/>
    <m/>
    <m/>
    <m/>
    <m/>
    <m/>
    <m/>
    <m/>
    <m/>
    <m/>
    <m/>
    <m/>
    <m/>
    <m/>
    <m/>
    <m/>
    <m/>
    <m/>
    <m/>
    <m/>
    <m/>
    <m/>
    <m/>
    <m/>
    <m/>
    <m/>
    <m/>
    <m/>
    <m/>
    <m/>
    <m/>
    <m/>
    <m/>
    <m/>
    <m/>
    <m/>
    <m/>
    <m/>
    <m/>
    <m/>
    <m/>
    <m/>
  </r>
  <r>
    <n v="4401"/>
    <x v="0"/>
    <n v="5314"/>
    <x v="13"/>
    <s v="Etapa Unica"/>
    <s v="BLOCO I"/>
    <n v="1"/>
    <s v="ÁGUAS LINDAS"/>
    <s v="JHON WILLIAN DOS SANTOS DIAS"/>
    <s v="&quot;02750017173&quot;"/>
    <x v="6"/>
    <x v="41"/>
    <s v="Não"/>
    <s v="Não"/>
    <s v="Não"/>
    <s v="Sim"/>
    <s v="Sim"/>
    <s v="Não"/>
    <s v="Não"/>
    <n v="163189.66"/>
    <n v="569.70000000000005"/>
    <n v="0"/>
    <n v="111024.38"/>
    <n v="42205"/>
    <n v="0"/>
    <n v="153229.38"/>
    <n v="0"/>
    <n v="0"/>
    <m/>
    <m/>
    <s v="Contrato Adimplente"/>
    <n v="109267"/>
    <d v="2025-06-11T00:00:00"/>
    <n v="2995.17"/>
    <d v="2025-05-13T00:00:00"/>
    <x v="2"/>
    <d v="2025-04-28T00:00:00"/>
    <m/>
    <m/>
    <m/>
    <m/>
    <s v="GRUPO IMERGE"/>
    <s v="Coordenação - Crédito"/>
    <m/>
    <m/>
    <d v="2026-01-26T00:00:00"/>
    <d v="2026-02-03T00:00:00"/>
    <s v="VENDA FINALIZADA"/>
    <d v="2025-04-30T00:00:00"/>
    <n v="36567"/>
    <n v="218002.3"/>
    <m/>
    <s v="AGL30 -"/>
    <n v="36567"/>
    <s v="MILENA OLIVEIRA DE SOUSA - 04745661100"/>
    <s v="Brazlândia"/>
    <s v="Distrito Federal"/>
    <n v="5561996032322"/>
    <s v="Quadra 2 Conjunto F"/>
    <n v="72725206"/>
    <s v="Veredas (Brazlândia)"/>
    <s v="jhonwillians.dias@gmail.com"/>
    <m/>
    <n v="1910"/>
    <m/>
    <m/>
    <m/>
    <m/>
    <n v="4003"/>
    <n v="6601"/>
    <s v="Representante comercial autônomo"/>
    <d v="2025-03-15T00:00:00"/>
    <n v="560"/>
    <d v="2025-05-18T00:00:00"/>
    <s v="sim"/>
    <d v="2025-05-18T00:00:00"/>
    <s v="MP147957"/>
    <d v="2025-03-15T00:00:00"/>
    <d v="2025-05-15T00:00:00"/>
    <s v="AC007623259"/>
    <d v="2025-04-28T00:00:00"/>
    <s v="Sim"/>
    <n v="39069"/>
    <d v="2025-03-15T00:00:00"/>
    <d v="2025-04-25T00:00:00"/>
    <m/>
    <m/>
    <d v="2025-05-16T00:00:00"/>
    <m/>
    <d v="2025-05-13T00:00:00"/>
    <d v="2025-05-22T00:00:00"/>
    <d v="2025-04-29T00:00:00"/>
    <d v="2025-06-01T00:00:00"/>
    <d v="2025-05-16T00:00:00"/>
    <m/>
    <d v="2025-04-29T00:00:00"/>
    <d v="2025-05-12T00:00:00"/>
    <m/>
    <d v="2025-05-16T00:00:00"/>
    <d v="2025-06-18T00:00:00"/>
    <d v="2025-05-12T00:00:00"/>
    <d v="2026-06-11T00:00:00"/>
    <s v="Sim"/>
    <m/>
    <m/>
    <m/>
    <m/>
    <d v="2025-05-15T00:00:00"/>
    <m/>
    <d v="2025-06-11T00:00:00"/>
    <m/>
    <m/>
    <d v="2025-07-07T00:00:00"/>
    <d v="2025-04-23T00:00:00"/>
    <d v="2025-06-20T00:00:00"/>
    <d v="2025-09-19T00:00:00"/>
    <d v="2025-10-24T00:00:00"/>
    <d v="2026-01-08T00:00:00"/>
    <d v="2025-05-07T00:00:00"/>
    <d v="2026-01-08T00:00:00"/>
    <m/>
    <m/>
    <m/>
    <m/>
    <m/>
    <m/>
    <m/>
    <m/>
    <n v="39061"/>
    <m/>
    <s v="SEM CREDITO NA ONR PARA PAGAMENTO 29/05/2025"/>
    <s v="AGUARDANDO PAGAR SINAL PARA SOLICITAR ITBI"/>
    <m/>
    <m/>
    <n v="4305.57"/>
    <s v="COMPROVANTE ANEXADO EM RESERVA"/>
    <s v="Pago"/>
    <s v="CADASTRO VALIDADO"/>
    <s v="FINALIZADO"/>
    <s v="FINALIZADO"/>
    <s v="SIM"/>
  </r>
  <r>
    <n v="4402"/>
    <x v="0"/>
    <n v="5415"/>
    <x v="5"/>
    <s v="Etapa Unica"/>
    <s v="BLOCO D"/>
    <s v="2 (PCD)"/>
    <s v="ÁGUAS LINDAS"/>
    <s v="DOUGLAS OLIVEIRA SANTOS"/>
    <s v="&quot;07174887139&quot;"/>
    <x v="1"/>
    <x v="15"/>
    <s v="Não"/>
    <s v="Não"/>
    <s v="Não"/>
    <s v="Sim"/>
    <s v="Sim"/>
    <s v="Não"/>
    <s v="Não"/>
    <n v="174551"/>
    <n v="1011.6"/>
    <n v="0"/>
    <n v="172000"/>
    <n v="2490"/>
    <n v="0"/>
    <n v="174490"/>
    <n v="0"/>
    <n v="0"/>
    <m/>
    <n v="8787723208887"/>
    <s v="Contrato Adimplente"/>
    <m/>
    <d v="2025-05-19T00:00:00"/>
    <n v="3412.84"/>
    <d v="2025-05-02T00:00:00"/>
    <x v="2"/>
    <d v="2025-04-29T00:00:00"/>
    <m/>
    <m/>
    <m/>
    <m/>
    <s v="Endy Carvalho Consultoria imobiliária"/>
    <m/>
    <m/>
    <m/>
    <d v="2026-01-26T00:00:00"/>
    <d v="2026-01-26T00:00:00"/>
    <s v="VENDA FINALIZADA"/>
    <d v="2025-04-30T00:00:00"/>
    <n v="36569"/>
    <n v="229938.8"/>
    <m/>
    <s v="AGL29"/>
    <n v="36569"/>
    <m/>
    <s v="Águas Lindas de Goiás"/>
    <s v="Goiás"/>
    <n v="5561994386523"/>
    <s v="RUA 19 Q 31"/>
    <n v="72910000"/>
    <s v="JARDIM BRASILIA"/>
    <s v="douglas2004.hj@gmail.com"/>
    <m/>
    <n v="4371.5200000000004"/>
    <d v="2025-10-12T00:00:00"/>
    <m/>
    <m/>
    <m/>
    <n v="3365"/>
    <n v="6603"/>
    <s v="Atendente"/>
    <d v="2025-04-22T00:00:00"/>
    <n v="891.23"/>
    <d v="2025-05-05T00:00:00"/>
    <m/>
    <d v="2025-05-09T00:00:00"/>
    <s v="MP424107"/>
    <d v="2025-04-22T00:00:00"/>
    <d v="2025-05-06T00:00:00"/>
    <s v="AC006621208"/>
    <d v="2025-04-29T00:00:00"/>
    <s v="Sim"/>
    <n v="39602"/>
    <d v="2025-04-22T00:00:00"/>
    <m/>
    <m/>
    <m/>
    <d v="2025-05-08T00:00:00"/>
    <m/>
    <d v="2025-04-22T00:00:00"/>
    <d v="2025-05-09T00:00:00"/>
    <d v="2025-04-29T00:00:00"/>
    <d v="2025-05-19T00:00:00"/>
    <d v="2025-05-07T00:00:00"/>
    <m/>
    <d v="2025-04-30T00:00:00"/>
    <d v="2025-04-30T00:00:00"/>
    <m/>
    <d v="2025-05-07T00:00:00"/>
    <d v="2025-05-20T00:00:00"/>
    <d v="2025-04-30T00:00:00"/>
    <d v="2025-05-15T00:00:00"/>
    <s v="Sim"/>
    <m/>
    <m/>
    <m/>
    <m/>
    <d v="2025-05-05T00:00:00"/>
    <m/>
    <d v="2025-05-19T00:00:00"/>
    <m/>
    <m/>
    <d v="2025-05-21T00:00:00"/>
    <d v="2025-04-28T00:00:00"/>
    <d v="2025-05-22T00:00:00"/>
    <d v="2025-05-30T00:00:00"/>
    <d v="2025-05-30T00:00:00"/>
    <d v="2026-01-22T00:00:00"/>
    <d v="2025-04-30T00:00:00"/>
    <d v="2026-01-22T00:00:00"/>
    <m/>
    <m/>
    <m/>
    <m/>
    <m/>
    <m/>
    <m/>
    <m/>
    <n v="39608"/>
    <m/>
    <m/>
    <m/>
    <m/>
    <m/>
    <n v="4425.57"/>
    <s v="VENDA SEM SINAL"/>
    <s v="Não tem"/>
    <s v="CADASTRO VALIDADO"/>
    <s v="FINALIZADO"/>
    <s v="FINALIZADO - SEM FIADOR"/>
    <s v="SIM"/>
  </r>
  <r>
    <n v="4403"/>
    <x v="0"/>
    <n v="5427"/>
    <x v="15"/>
    <s v="Etapa Unica"/>
    <s v="BLOCO A"/>
    <n v="201"/>
    <s v="FORMOSA"/>
    <s v="ALICE DIAS DE SANTANA"/>
    <s v="&quot;05653501107&quot;"/>
    <x v="0"/>
    <x v="103"/>
    <s v="Não"/>
    <s v="Não"/>
    <s v="Não"/>
    <s v="Não"/>
    <s v="Não"/>
    <s v="Não"/>
    <s v="Não"/>
    <n v="150142.17000000001"/>
    <n v="0"/>
    <n v="0"/>
    <n v="0"/>
    <n v="0"/>
    <n v="0"/>
    <n v="0"/>
    <n v="0"/>
    <n v="0"/>
    <m/>
    <m/>
    <s v="Contrato Adimplente"/>
    <m/>
    <d v="2025-06-02T00:00:00"/>
    <n v="3042.04"/>
    <d v="2025-05-09T00:00:00"/>
    <x v="2"/>
    <d v="2025-05-02T00:00:00"/>
    <m/>
    <m/>
    <m/>
    <m/>
    <s v="CAIXA CREDFÁCIL"/>
    <m/>
    <m/>
    <m/>
    <d v="2026-03-16T00:00:00"/>
    <d v="2026-03-16T00:00:00"/>
    <s v="VENDA FINALIZADA"/>
    <d v="2025-04-25T00:00:00"/>
    <n v="36650"/>
    <n v="229420.61"/>
    <m/>
    <s v="FSA011 C"/>
    <n v="36650"/>
    <s v="LUCIMAR DIAS DE SANTANA - 96438657115"/>
    <s v="Formosa"/>
    <s v="Goiás"/>
    <n v="5561996461058"/>
    <s v="Via 16 Q 114 L 11"/>
    <n v="73802436"/>
    <s v="Setor Sul"/>
    <s v="alicediasdesantana23@gmail.com"/>
    <m/>
    <n v="2386"/>
    <m/>
    <m/>
    <m/>
    <m/>
    <n v="4235"/>
    <n v="6612"/>
    <s v="Diarista"/>
    <d v="2025-05-07T00:00:00"/>
    <n v="844.81"/>
    <m/>
    <s v="sim"/>
    <m/>
    <s v="MP423713"/>
    <d v="2025-05-08T00:00:00"/>
    <d v="2025-05-15T00:00:00"/>
    <m/>
    <d v="2025-05-02T00:00:00"/>
    <s v="Sim"/>
    <s v="254 256 258"/>
    <d v="2025-05-08T00:00:00"/>
    <m/>
    <m/>
    <m/>
    <d v="2025-05-27T00:00:00"/>
    <m/>
    <d v="2025-05-09T00:00:00"/>
    <d v="2025-05-28T00:00:00"/>
    <d v="2025-05-02T00:00:00"/>
    <d v="2025-06-02T00:00:00"/>
    <d v="2025-05-15T00:00:00"/>
    <m/>
    <d v="2025-05-05T00:00:00"/>
    <d v="2025-05-05T00:00:00"/>
    <m/>
    <d v="2025-05-21T00:00:00"/>
    <d v="2025-06-30T00:00:00"/>
    <d v="2025-05-05T00:00:00"/>
    <m/>
    <s v="Sim"/>
    <m/>
    <m/>
    <m/>
    <m/>
    <d v="2025-05-14T00:00:00"/>
    <m/>
    <d v="2025-06-03T00:00:00"/>
    <m/>
    <m/>
    <d v="2025-06-06T00:00:00"/>
    <d v="2025-05-02T00:00:00"/>
    <d v="2025-07-01T00:00:00"/>
    <d v="2026-02-18T00:00:00"/>
    <d v="2026-02-28T00:00:00"/>
    <d v="2026-03-03T00:00:00"/>
    <d v="2025-04-30T00:00:00"/>
    <d v="2026-03-03T00:00:00"/>
    <m/>
    <m/>
    <m/>
    <m/>
    <m/>
    <m/>
    <m/>
    <m/>
    <n v="319"/>
    <m/>
    <m/>
    <s v="DEMORA NO RECEBIMENTO DA MINUTA / DEMORA NO COMPROVANTE"/>
    <m/>
    <m/>
    <n v="2160.77"/>
    <m/>
    <s v="Não tem"/>
    <m/>
    <m/>
    <m/>
    <s v="SIM"/>
  </r>
  <r>
    <n v="4404"/>
    <x v="0"/>
    <n v="5423"/>
    <x v="14"/>
    <s v="Etapa Unica"/>
    <s v="BLOCO E"/>
    <n v="304"/>
    <s v="FORMOSA"/>
    <s v="RUAN GUSTAVO DA SILVA CARVALHO"/>
    <s v="&quot;71126418102&quot;"/>
    <x v="0"/>
    <x v="40"/>
    <s v="Não"/>
    <s v="Não"/>
    <s v="Não"/>
    <s v="Não"/>
    <s v="Não"/>
    <s v="Não"/>
    <s v="Não"/>
    <n v="164200"/>
    <n v="0"/>
    <n v="0"/>
    <n v="0"/>
    <n v="0"/>
    <n v="0"/>
    <n v="0"/>
    <n v="0"/>
    <n v="0"/>
    <m/>
    <m/>
    <s v="Contrato Adimplente"/>
    <m/>
    <d v="2025-06-05T00:00:00"/>
    <n v="3042.04"/>
    <d v="2025-05-08T00:00:00"/>
    <x v="2"/>
    <d v="2025-05-02T00:00:00"/>
    <m/>
    <m/>
    <m/>
    <m/>
    <s v="CAIXA CREDFÁCIL"/>
    <m/>
    <m/>
    <m/>
    <d v="2026-03-16T00:00:00"/>
    <d v="2026-03-16T00:00:00"/>
    <s v="VENDA FINALIZADA"/>
    <d v="2025-04-22T00:00:00"/>
    <n v="36616"/>
    <n v="234985.31"/>
    <m/>
    <s v="FSA011"/>
    <n v="36616"/>
    <s v="ROZELIA DA SILVA CARVALHO - 95966340110"/>
    <s v="Formosa"/>
    <s v="Goiás"/>
    <n v="5561984248011"/>
    <s v="Rua 19 Q 74 L 12"/>
    <n v="73813290"/>
    <s v="Formosinha"/>
    <s v="gruan808@gmail.com"/>
    <m/>
    <n v="2550"/>
    <m/>
    <m/>
    <m/>
    <m/>
    <n v="4156"/>
    <n v="6611"/>
    <s v="Auxiliar"/>
    <d v="2025-05-02T00:00:00"/>
    <n v="897.64"/>
    <m/>
    <s v="sim"/>
    <m/>
    <s v="MP147593"/>
    <d v="2025-05-02T00:00:00"/>
    <d v="2025-05-13T00:00:00"/>
    <m/>
    <d v="2025-05-02T00:00:00"/>
    <s v="Sim"/>
    <n v="1366"/>
    <d v="2025-05-02T00:00:00"/>
    <m/>
    <m/>
    <m/>
    <d v="2025-05-27T00:00:00"/>
    <m/>
    <d v="2025-05-02T00:00:00"/>
    <d v="2025-05-28T00:00:00"/>
    <d v="2025-05-02T00:00:00"/>
    <d v="2025-06-02T00:00:00"/>
    <d v="2025-05-15T00:00:00"/>
    <m/>
    <d v="2025-05-07T00:00:00"/>
    <d v="2025-05-06T00:00:00"/>
    <m/>
    <d v="2025-05-21T00:00:00"/>
    <d v="2025-06-30T00:00:00"/>
    <d v="2025-05-06T00:00:00"/>
    <m/>
    <s v="Sim"/>
    <m/>
    <m/>
    <m/>
    <m/>
    <d v="2025-05-06T00:00:00"/>
    <m/>
    <d v="2025-06-05T00:00:00"/>
    <m/>
    <m/>
    <d v="2025-06-09T00:00:00"/>
    <d v="2025-05-30T00:00:00"/>
    <d v="2025-07-01T00:00:00"/>
    <d v="2025-08-20T00:00:00"/>
    <d v="2025-09-18T00:00:00"/>
    <d v="2026-03-03T00:00:00"/>
    <m/>
    <d v="2026-03-03T00:00:00"/>
    <m/>
    <m/>
    <m/>
    <m/>
    <m/>
    <m/>
    <m/>
    <m/>
    <n v="321"/>
    <m/>
    <m/>
    <s v="DEMORA NO RECEBIMENTO DA MINUTA / DEMORA NO COMPROVANTE"/>
    <m/>
    <m/>
    <n v="2051.08"/>
    <m/>
    <s v="Não tem"/>
    <m/>
    <m/>
    <m/>
    <s v="SIM"/>
  </r>
  <r>
    <n v="4405"/>
    <x v="0"/>
    <n v="5434"/>
    <x v="15"/>
    <s v="Etapa Unica"/>
    <s v="BLOCO E"/>
    <n v="302"/>
    <s v="FORMOSA"/>
    <s v="GABRIELA CANEDO SILVA"/>
    <s v="&quot;09639108170&quot;"/>
    <x v="0"/>
    <x v="101"/>
    <s v="Não"/>
    <s v="Não"/>
    <s v="Não"/>
    <s v="Não"/>
    <s v="Não"/>
    <s v="Não"/>
    <s v="Não"/>
    <n v="157240.94"/>
    <n v="0"/>
    <n v="0"/>
    <n v="0"/>
    <n v="0"/>
    <n v="0"/>
    <n v="0"/>
    <n v="0"/>
    <n v="0"/>
    <m/>
    <m/>
    <s v="Contrato Adimplente"/>
    <m/>
    <d v="2025-06-05T00:00:00"/>
    <n v="3042.04"/>
    <d v="2025-05-08T00:00:00"/>
    <x v="2"/>
    <d v="2025-05-02T00:00:00"/>
    <m/>
    <m/>
    <m/>
    <m/>
    <s v="CAIXA CREDFÁCIL"/>
    <m/>
    <m/>
    <m/>
    <d v="2026-03-16T00:00:00"/>
    <d v="2026-03-16T00:00:00"/>
    <s v="VENDA FINALIZADA"/>
    <d v="2025-04-28T00:00:00"/>
    <n v="36683"/>
    <n v="229420.3"/>
    <m/>
    <s v="FSA011 C"/>
    <n v="36683"/>
    <s v="ZENILDA DE DEUS CHAVES - 59689153153"/>
    <s v="Formosa"/>
    <s v="Goiás"/>
    <n v="5561996703377"/>
    <s v="Via 5 CH 19"/>
    <n v="73804030"/>
    <s v="Chácaras Setor Abreu"/>
    <s v="Gabrielacanedo2403@gmail.com"/>
    <m/>
    <n v="2630"/>
    <m/>
    <m/>
    <m/>
    <m/>
    <n v="4304"/>
    <n v="6613"/>
    <s v="Autônomo(a)"/>
    <d v="2025-05-06T00:00:00"/>
    <n v="898.9"/>
    <m/>
    <s v="sim"/>
    <m/>
    <s v="MP423714"/>
    <d v="2025-05-06T00:00:00"/>
    <d v="2025-05-14T00:00:00"/>
    <m/>
    <d v="2025-05-02T00:00:00"/>
    <s v="Sim"/>
    <n v="250"/>
    <d v="2025-05-06T00:00:00"/>
    <m/>
    <m/>
    <m/>
    <d v="2025-08-27T00:00:00"/>
    <m/>
    <d v="2025-05-06T00:00:00"/>
    <d v="2025-05-28T00:00:00"/>
    <d v="2025-05-02T00:00:00"/>
    <d v="2025-06-02T00:00:00"/>
    <d v="2025-05-15T00:00:00"/>
    <m/>
    <d v="2025-05-05T00:00:00"/>
    <d v="2025-05-06T00:00:00"/>
    <m/>
    <d v="2025-05-21T00:00:00"/>
    <d v="2025-06-30T00:00:00"/>
    <d v="2025-05-06T00:00:00"/>
    <m/>
    <s v="Sim"/>
    <m/>
    <m/>
    <m/>
    <m/>
    <d v="2025-05-05T00:00:00"/>
    <m/>
    <d v="2025-06-05T00:00:00"/>
    <m/>
    <m/>
    <d v="2025-06-09T00:00:00"/>
    <d v="2025-05-02T00:00:00"/>
    <d v="2025-07-01T00:00:00"/>
    <d v="2026-02-14T00:00:00"/>
    <d v="2026-02-28T00:00:00"/>
    <d v="2026-03-03T00:00:00"/>
    <d v="2025-05-06T00:00:00"/>
    <d v="2026-03-03T00:00:00"/>
    <m/>
    <m/>
    <m/>
    <m/>
    <m/>
    <m/>
    <m/>
    <m/>
    <n v="313"/>
    <m/>
    <m/>
    <s v="DEMORA NO RECEBIMENTO DA MINUTA / DEMORA NO COMPROVANTE"/>
    <m/>
    <m/>
    <n v="2054.29"/>
    <m/>
    <s v="Não tem"/>
    <m/>
    <m/>
    <m/>
    <s v="SIM"/>
  </r>
  <r>
    <n v="4406"/>
    <x v="2"/>
    <n v="5431"/>
    <x v="7"/>
    <s v="Etapa Unica"/>
    <s v="BLOCO C"/>
    <s v="APTO 3"/>
    <s v="FORMOSA"/>
    <s v="CESAR AUGUSTO BARCELOS DOS SANTOS"/>
    <s v="&quot;07615063140&quot;"/>
    <x v="0"/>
    <x v="1"/>
    <s v="Não"/>
    <s v="Não"/>
    <s v="Não"/>
    <s v="Não"/>
    <s v="Não"/>
    <s v="Não"/>
    <s v="Não"/>
    <n v="159474.66"/>
    <n v="0"/>
    <n v="0"/>
    <n v="0"/>
    <n v="0"/>
    <n v="0"/>
    <n v="0"/>
    <n v="0"/>
    <n v="0"/>
    <m/>
    <m/>
    <s v="Contrato Adimplente"/>
    <m/>
    <d v="2025-06-02T00:00:00"/>
    <n v="3042.04"/>
    <d v="2025-05-08T00:00:00"/>
    <x v="2"/>
    <d v="2025-05-02T00:00:00"/>
    <m/>
    <m/>
    <m/>
    <m/>
    <s v="CAIXA CREDFÁCIL"/>
    <m/>
    <m/>
    <m/>
    <d v="2025-06-25T00:00:00"/>
    <d v="2025-11-13T00:00:00"/>
    <s v="VENDA FINALIZADA"/>
    <d v="2025-04-25T00:00:00"/>
    <n v="36707"/>
    <n v="249772.34"/>
    <m/>
    <s v="FSA010"/>
    <n v="36707"/>
    <s v="CAUA BARCELOS ALVES MOREIRA - 71671037138"/>
    <s v="Formosa"/>
    <s v="Goiás"/>
    <n v="5561981873283"/>
    <s v="Rua Joaquim Honório Pereira Dutra Q 76 L 5B"/>
    <n v="73801040"/>
    <s v="Centro"/>
    <s v="cesaraugusto2370@gmail.com"/>
    <m/>
    <n v="8353.2800000000007"/>
    <m/>
    <m/>
    <m/>
    <m/>
    <n v="3619"/>
    <n v="6615"/>
    <s v="Servidor Público"/>
    <d v="2025-05-02T00:00:00"/>
    <n v="849.9"/>
    <m/>
    <s v="sim"/>
    <m/>
    <s v="MP143311"/>
    <d v="2025-05-02T00:00:00"/>
    <d v="2025-05-13T00:00:00"/>
    <m/>
    <d v="2025-05-05T00:00:00"/>
    <s v="Sim"/>
    <s v="3746 3748 3750"/>
    <d v="2025-05-02T00:00:00"/>
    <m/>
    <m/>
    <m/>
    <d v="2025-05-27T00:00:00"/>
    <m/>
    <d v="2025-05-02T00:00:00"/>
    <d v="2025-05-28T00:00:00"/>
    <d v="2025-05-05T00:00:00"/>
    <d v="2025-06-02T00:00:00"/>
    <d v="2025-05-15T00:00:00"/>
    <m/>
    <d v="2025-05-05T00:00:00"/>
    <d v="2025-05-06T00:00:00"/>
    <m/>
    <d v="2025-05-21T00:00:00"/>
    <d v="2025-06-24T00:00:00"/>
    <d v="2025-05-06T00:00:00"/>
    <m/>
    <s v="Sim"/>
    <m/>
    <m/>
    <m/>
    <m/>
    <d v="2025-04-30T00:00:00"/>
    <m/>
    <d v="2025-06-03T00:00:00"/>
    <m/>
    <m/>
    <d v="2025-06-23T00:00:00"/>
    <d v="2025-05-02T00:00:00"/>
    <d v="2025-06-25T00:00:00"/>
    <d v="2025-06-30T00:00:00"/>
    <d v="2025-09-18T00:00:00"/>
    <m/>
    <d v="2025-05-06T00:00:00"/>
    <m/>
    <m/>
    <m/>
    <m/>
    <m/>
    <m/>
    <m/>
    <m/>
    <m/>
    <n v="3814"/>
    <m/>
    <m/>
    <s v="DEMORA NO RECEBIMENTO DA MINUTA / DEMORA NO COMPROVANTE"/>
    <m/>
    <m/>
    <n v="2029.94"/>
    <m/>
    <s v="Pago"/>
    <m/>
    <m/>
    <m/>
    <s v="SIM"/>
  </r>
  <r>
    <n v="4407"/>
    <x v="0"/>
    <n v="5430"/>
    <x v="15"/>
    <s v="Etapa Unica"/>
    <s v="BLOCO I"/>
    <n v="104"/>
    <s v="FORMOSA"/>
    <s v="CRISTIANE BISPO DE SOUZA"/>
    <s v="&quot;01078896178&quot;"/>
    <x v="0"/>
    <x v="17"/>
    <s v="Não"/>
    <s v="Não"/>
    <s v="Não"/>
    <s v="Não"/>
    <s v="Não"/>
    <s v="Não"/>
    <s v="Não"/>
    <n v="151887.32"/>
    <n v="0"/>
    <n v="0"/>
    <n v="0"/>
    <n v="0"/>
    <n v="0"/>
    <n v="0"/>
    <n v="0"/>
    <n v="0"/>
    <m/>
    <m/>
    <s v="Contrato Adimplente"/>
    <m/>
    <d v="2025-06-03T00:00:00"/>
    <n v="3042.04"/>
    <d v="2025-05-08T00:00:00"/>
    <x v="2"/>
    <d v="2025-05-02T00:00:00"/>
    <m/>
    <m/>
    <m/>
    <m/>
    <s v="CAIXA CREDFÁCIL"/>
    <m/>
    <m/>
    <m/>
    <d v="2026-03-16T00:00:00"/>
    <d v="2026-03-16T00:00:00"/>
    <s v="VENDA FINALIZADA"/>
    <d v="2025-04-25T00:00:00"/>
    <n v="36708"/>
    <n v="229301.46"/>
    <m/>
    <s v="FSA011 C"/>
    <n v="36708"/>
    <s v="ANA CRISTINA DE SOUZA MUNIZ - 08555537150"/>
    <s v="Formosa"/>
    <s v="Goiás"/>
    <n v="5561996901446"/>
    <s v="Rua Paraguai Q 14"/>
    <n v="73803320"/>
    <s v="Jardim das Américas"/>
    <s v="cristianebispo174@gmail.com"/>
    <m/>
    <n v="2630"/>
    <m/>
    <m/>
    <m/>
    <m/>
    <n v="4362"/>
    <n v="6617"/>
    <s v="Auxiliar"/>
    <d v="2025-05-06T00:00:00"/>
    <n v="889.9"/>
    <m/>
    <s v="sim"/>
    <m/>
    <s v="MP423715"/>
    <d v="2025-05-06T00:00:00"/>
    <d v="2025-05-13T00:00:00"/>
    <m/>
    <d v="2025-05-05T00:00:00"/>
    <s v="Sim"/>
    <s v="238 240 242"/>
    <d v="2025-05-06T00:00:00"/>
    <m/>
    <m/>
    <m/>
    <d v="2025-05-27T00:00:00"/>
    <m/>
    <d v="2025-05-06T00:00:00"/>
    <d v="2025-05-28T00:00:00"/>
    <d v="2025-05-05T00:00:00"/>
    <d v="2025-06-02T00:00:00"/>
    <d v="2025-05-15T00:00:00"/>
    <m/>
    <d v="2025-05-06T00:00:00"/>
    <d v="2025-05-06T00:00:00"/>
    <m/>
    <d v="2025-05-21T00:00:00"/>
    <d v="2025-06-30T00:00:00"/>
    <d v="2025-05-06T00:00:00"/>
    <m/>
    <s v="Sim"/>
    <m/>
    <m/>
    <m/>
    <m/>
    <d v="2025-05-08T00:00:00"/>
    <m/>
    <d v="2025-06-03T00:00:00"/>
    <m/>
    <m/>
    <d v="2025-06-04T00:00:00"/>
    <d v="2025-05-02T00:00:00"/>
    <d v="2025-07-01T00:00:00"/>
    <d v="2026-02-04T00:00:00"/>
    <d v="2026-02-28T00:00:00"/>
    <d v="2026-03-03T00:00:00"/>
    <d v="2025-05-06T00:00:00"/>
    <d v="2026-03-03T00:00:00"/>
    <m/>
    <m/>
    <m/>
    <m/>
    <m/>
    <m/>
    <m/>
    <m/>
    <n v="315"/>
    <m/>
    <m/>
    <s v="DEMORA NO RECEBIMENTO DA MINUTA / DEMORA NO COMPROVANTE"/>
    <m/>
    <m/>
    <n v="2136.39"/>
    <m/>
    <s v="Não tem"/>
    <m/>
    <m/>
    <m/>
    <s v="SIM"/>
  </r>
  <r>
    <n v="4408"/>
    <x v="0"/>
    <n v="5425"/>
    <x v="15"/>
    <s v="Etapa Unica"/>
    <s v="BLOCO A"/>
    <n v="202"/>
    <s v="FORMOSA"/>
    <s v="GABRIEL CUNHA LUZARDO"/>
    <s v="&quot;71424306132&quot;"/>
    <x v="10"/>
    <x v="2"/>
    <s v="Não"/>
    <s v="Não"/>
    <s v="Não"/>
    <s v="Não"/>
    <s v="Não"/>
    <s v="Não"/>
    <s v="Não"/>
    <n v="162916.44"/>
    <n v="697.17"/>
    <n v="0"/>
    <n v="141707.44"/>
    <n v="6611"/>
    <n v="0"/>
    <n v="148318.44"/>
    <n v="0"/>
    <n v="0"/>
    <m/>
    <n v="8787723239120"/>
    <s v="Contrato Adimplente"/>
    <m/>
    <d v="2025-05-27T00:00:00"/>
    <n v="3042.04"/>
    <d v="2025-05-09T00:00:00"/>
    <x v="2"/>
    <d v="2025-05-05T00:00:00"/>
    <m/>
    <m/>
    <m/>
    <m/>
    <s v="Endy Carvalho Consultoria imobiliária"/>
    <m/>
    <m/>
    <m/>
    <d v="2026-03-16T00:00:00"/>
    <d v="2026-03-16T00:00:00"/>
    <s v="VENDA FINALIZADA"/>
    <d v="2025-04-24T00:00:00"/>
    <n v="36729"/>
    <n v="224800.43"/>
    <m/>
    <s v="FSA011 C"/>
    <n v="36729"/>
    <m/>
    <s v="Formosa"/>
    <s v="Goiás"/>
    <n v="5561996482040"/>
    <s v="VIA 10"/>
    <n v="73802445"/>
    <s v="SETOR DE CHACARAS SUL"/>
    <s v="gabrielcunhaluzardo122@gmail.com"/>
    <m/>
    <n v="2356.1999999999998"/>
    <m/>
    <m/>
    <m/>
    <m/>
    <n v="4236"/>
    <n v="6619"/>
    <s v="Motoboy"/>
    <d v="2025-04-24T00:00:00"/>
    <n v="899.61"/>
    <m/>
    <s v="sim"/>
    <m/>
    <s v="MP423716"/>
    <d v="2025-04-24T00:00:00"/>
    <d v="2025-05-09T00:00:00"/>
    <m/>
    <d v="2025-05-06T00:00:00"/>
    <s v="Sim"/>
    <n v="444"/>
    <d v="2025-04-24T00:00:00"/>
    <m/>
    <m/>
    <m/>
    <d v="2025-05-20T00:00:00"/>
    <m/>
    <d v="2025-04-24T00:00:00"/>
    <d v="2025-05-20T00:00:00"/>
    <d v="2025-05-06T00:00:00"/>
    <d v="2025-06-02T00:00:00"/>
    <d v="2025-05-09T00:00:00"/>
    <m/>
    <d v="2025-05-08T00:00:00"/>
    <d v="2025-05-08T00:00:00"/>
    <m/>
    <d v="2025-05-13T00:00:00"/>
    <d v="2025-06-30T00:00:00"/>
    <d v="2025-05-08T00:00:00"/>
    <m/>
    <s v="Sim"/>
    <m/>
    <m/>
    <m/>
    <m/>
    <d v="2025-05-12T00:00:00"/>
    <m/>
    <d v="2025-05-27T00:00:00"/>
    <m/>
    <m/>
    <d v="2025-05-28T00:00:00"/>
    <d v="2025-05-05T00:00:00"/>
    <d v="2025-07-01T00:00:00"/>
    <d v="2026-02-16T00:00:00"/>
    <d v="2026-02-28T00:00:00"/>
    <d v="2026-03-03T00:00:00"/>
    <d v="2025-05-08T00:00:00"/>
    <d v="2026-03-03T00:00:00"/>
    <m/>
    <m/>
    <m/>
    <m/>
    <m/>
    <m/>
    <m/>
    <m/>
    <n v="252"/>
    <m/>
    <m/>
    <m/>
    <m/>
    <m/>
    <n v="2078.81"/>
    <m/>
    <s v="Não tem"/>
    <m/>
    <m/>
    <s v="sem fiador"/>
    <s v="SIM"/>
  </r>
  <r>
    <n v="4409"/>
    <x v="2"/>
    <n v="5428"/>
    <x v="15"/>
    <s v="Etapa Unica"/>
    <s v="BLOCO C"/>
    <n v="304"/>
    <s v="FORMOSA"/>
    <s v="WEVELEM DANRLEI GOMES TORRES"/>
    <s v="&quot;05658264170&quot;"/>
    <x v="1"/>
    <x v="56"/>
    <s v="Não"/>
    <s v="Não"/>
    <s v="Não"/>
    <s v="Não"/>
    <s v="Não"/>
    <s v="Não"/>
    <s v="Não"/>
    <n v="150596.87"/>
    <n v="0"/>
    <n v="0"/>
    <n v="0"/>
    <n v="0"/>
    <n v="0"/>
    <n v="0"/>
    <n v="0"/>
    <n v="0"/>
    <m/>
    <m/>
    <s v="Contrato Adimplente"/>
    <m/>
    <d v="2025-06-17T00:00:00"/>
    <n v="3042.04"/>
    <d v="2025-05-16T00:00:00"/>
    <x v="2"/>
    <d v="2025-05-06T00:00:00"/>
    <m/>
    <m/>
    <m/>
    <m/>
    <s v="CAIXA CREDFÁCIL"/>
    <m/>
    <m/>
    <m/>
    <d v="2025-06-26T00:00:00"/>
    <d v="2026-03-12T00:00:00"/>
    <s v="VENDA FINALIZADA"/>
    <d v="2025-04-25T00:00:00"/>
    <n v="36745"/>
    <n v="228952.39"/>
    <m/>
    <s v="FSA011 C"/>
    <n v="36745"/>
    <s v="WANDERLEI DA COSTA TORRES - 87880792104"/>
    <s v="Formosa"/>
    <s v="Goiás"/>
    <n v="5561999538195"/>
    <s v="RUA 9"/>
    <n v="73813640"/>
    <s v="SAO BENEDITO"/>
    <s v="gwevelem@gmail.com"/>
    <m/>
    <n v="2100"/>
    <m/>
    <m/>
    <m/>
    <m/>
    <n v="4274"/>
    <n v="6620"/>
    <s v="Motorista"/>
    <d v="2025-05-15T00:00:00"/>
    <n v="892.36"/>
    <m/>
    <s v="sim"/>
    <m/>
    <s v="MP423718"/>
    <d v="2025-05-15T00:00:00"/>
    <d v="2025-05-20T00:00:00"/>
    <m/>
    <d v="2025-05-06T00:00:00"/>
    <s v="Sim"/>
    <s v="301 303 305"/>
    <d v="2025-05-15T00:00:00"/>
    <m/>
    <m/>
    <m/>
    <d v="2025-06-10T00:00:00"/>
    <m/>
    <d v="2025-05-16T00:00:00"/>
    <d v="2025-06-12T00:00:00"/>
    <d v="2025-05-07T00:00:00"/>
    <d v="2025-06-02T00:00:00"/>
    <d v="2025-05-21T00:00:00"/>
    <m/>
    <d v="2025-05-08T00:00:00"/>
    <d v="2025-05-06T00:00:00"/>
    <m/>
    <d v="2025-05-26T00:00:00"/>
    <d v="2025-06-30T00:00:00"/>
    <d v="2025-05-06T00:00:00"/>
    <m/>
    <s v="Sim"/>
    <m/>
    <m/>
    <m/>
    <m/>
    <d v="2025-05-09T00:00:00"/>
    <m/>
    <d v="2025-06-17T00:00:00"/>
    <m/>
    <m/>
    <d v="2025-06-25T00:00:00"/>
    <d v="2025-05-02T00:00:00"/>
    <d v="2025-07-01T00:00:00"/>
    <d v="2026-03-12T00:00:00"/>
    <m/>
    <m/>
    <d v="2025-05-06T00:00:00"/>
    <m/>
    <m/>
    <m/>
    <m/>
    <m/>
    <m/>
    <m/>
    <m/>
    <m/>
    <n v="361"/>
    <m/>
    <s v="AGUARDANDO PAGAMENTO MENSALISTA"/>
    <m/>
    <m/>
    <m/>
    <n v="2406.3000000000002"/>
    <m/>
    <s v="Não tem"/>
    <m/>
    <m/>
    <m/>
    <s v="SIM"/>
  </r>
  <r>
    <n v="4410"/>
    <x v="2"/>
    <n v="5446"/>
    <x v="15"/>
    <s v="Etapa Unica"/>
    <s v="BLOCO D"/>
    <n v="101"/>
    <s v="FORMOSA"/>
    <s v="MARIA ALICE DE ALMEIDA VIEIRA"/>
    <s v="&quot;06144351612&quot;"/>
    <x v="1"/>
    <x v="10"/>
    <s v="Não"/>
    <s v="Não"/>
    <s v="Não"/>
    <s v="Não"/>
    <s v="Não"/>
    <s v="Não"/>
    <s v="Não"/>
    <n v="155752.15"/>
    <n v="683.1"/>
    <n v="0"/>
    <n v="124764.82"/>
    <n v="0"/>
    <n v="0"/>
    <n v="124764.82"/>
    <n v="0"/>
    <n v="0"/>
    <m/>
    <n v="8787723343296"/>
    <s v="Contrato Adimplente"/>
    <m/>
    <d v="2025-07-01T00:00:00"/>
    <n v="3069.17"/>
    <d v="2025-05-20T00:00:00"/>
    <x v="2"/>
    <d v="2025-05-07T00:00:00"/>
    <m/>
    <m/>
    <m/>
    <m/>
    <s v="Endy Carvalho Consultoria imobiliária"/>
    <m/>
    <m/>
    <m/>
    <d v="2025-07-04T00:00:00"/>
    <d v="2026-03-10T00:00:00"/>
    <s v="VENDA FINALIZADA"/>
    <d v="2025-05-08T00:00:00"/>
    <n v="36824"/>
    <n v="229719.54"/>
    <m/>
    <s v="FSA011 C"/>
    <n v="36824"/>
    <s v="CLEONICE DE ALMEIDA VIEIRA GOMES - 10644908670,MANOEL PAULO FILHO - 03531782681"/>
    <s v="Formosa"/>
    <s v="Goiás"/>
    <n v="5538999381408"/>
    <s v="RUA 10-A Q. 27 L. 01-A APART - 302 BLOCO - A"/>
    <n v="73808867"/>
    <s v="Setor Bela Vista"/>
    <s v="allice207@hotmail.com"/>
    <m/>
    <n v="2270"/>
    <d v="2025-10-29T00:00:00"/>
    <m/>
    <m/>
    <m/>
    <n v="4279"/>
    <n v="6622"/>
    <s v="Farmacêutico"/>
    <d v="2025-05-08T00:00:00"/>
    <n v="899.61"/>
    <m/>
    <s v="sim"/>
    <m/>
    <s v="MP423720"/>
    <d v="2025-05-08T00:00:00"/>
    <d v="2025-05-22T00:00:00"/>
    <m/>
    <d v="2025-05-08T00:00:00"/>
    <s v="Sim"/>
    <n v="481"/>
    <d v="2025-05-08T00:00:00"/>
    <m/>
    <m/>
    <m/>
    <d v="2025-06-10T00:00:00"/>
    <m/>
    <d v="2025-05-09T00:00:00"/>
    <d v="2025-06-12T00:00:00"/>
    <d v="2025-05-08T00:00:00"/>
    <d v="2025-06-02T00:00:00"/>
    <d v="2025-05-22T00:00:00"/>
    <m/>
    <d v="2025-05-09T00:00:00"/>
    <d v="2025-05-09T00:00:00"/>
    <m/>
    <d v="2025-05-26T00:00:00"/>
    <d v="2025-06-30T00:00:00"/>
    <d v="2025-05-09T00:00:00"/>
    <m/>
    <s v="Sim"/>
    <d v="2025-06-16T00:00:00"/>
    <m/>
    <m/>
    <d v="2025-06-20T00:00:00"/>
    <d v="2025-05-20T00:00:00"/>
    <m/>
    <d v="2025-07-01T00:00:00"/>
    <m/>
    <m/>
    <d v="2025-07-03T00:00:00"/>
    <d v="2025-05-07T00:00:00"/>
    <d v="2025-07-01T00:00:00"/>
    <d v="2026-02-27T00:00:00"/>
    <m/>
    <m/>
    <d v="2025-05-09T00:00:00"/>
    <m/>
    <m/>
    <m/>
    <m/>
    <m/>
    <m/>
    <m/>
    <m/>
    <m/>
    <n v="368"/>
    <m/>
    <s v="AGUARDANDO PAGAMENTO MENSALISTA / PACTO ANTENUPCIAL"/>
    <m/>
    <m/>
    <m/>
    <n v="2117.23"/>
    <m/>
    <s v="Pago"/>
    <m/>
    <m/>
    <m/>
    <s v="SIM"/>
  </r>
  <r>
    <n v="4411"/>
    <x v="2"/>
    <n v="5445"/>
    <x v="5"/>
    <s v="Etapa Unica"/>
    <s v="BLOCO F"/>
    <n v="4"/>
    <s v="ÁGUAS LINDAS"/>
    <s v="MARIA GABRIELA BRASILEIRO DIAS"/>
    <s v="&quot;08606484199&quot;"/>
    <x v="2"/>
    <x v="87"/>
    <s v="Não"/>
    <s v="Não"/>
    <s v="Não"/>
    <s v="Sim"/>
    <s v="Sim"/>
    <s v="Não"/>
    <s v="Não"/>
    <n v="157708.5"/>
    <n v="720"/>
    <n v="0"/>
    <n v="137406.48000000001"/>
    <n v="19949"/>
    <n v="0"/>
    <n v="157355.48000000001"/>
    <n v="0"/>
    <n v="0"/>
    <m/>
    <n v="8787723334084"/>
    <s v="Contrato Adimplente"/>
    <m/>
    <d v="2025-05-19T00:00:00"/>
    <n v="2995.17"/>
    <d v="2025-05-09T00:00:00"/>
    <x v="2"/>
    <d v="2025-05-07T00:00:00"/>
    <m/>
    <m/>
    <m/>
    <m/>
    <s v="Endy Carvalho Consultoria imobiliária"/>
    <m/>
    <m/>
    <m/>
    <d v="2025-05-21T00:00:00"/>
    <d v="2025-06-04T00:00:00"/>
    <s v="VENDA FINALIZADA"/>
    <d v="2025-05-09T00:00:00"/>
    <n v="36791"/>
    <n v="208729.48"/>
    <m/>
    <s v="AGL29"/>
    <n v="36791"/>
    <m/>
    <s v="Águas Lindas de Goiás"/>
    <s v="Goiás"/>
    <n v="5561998413401"/>
    <s v="RUA 10, Q. 20, LOTE"/>
    <n v="72910001"/>
    <s v="JARDIM PEROLA DA BARRAGEM I"/>
    <s v="gabibrasileiro2000@gmail.com"/>
    <m/>
    <n v="2500"/>
    <m/>
    <m/>
    <m/>
    <m/>
    <n v="3407"/>
    <n v="6621"/>
    <s v="Manicure"/>
    <d v="2025-05-02T00:00:00"/>
    <n v="900.81"/>
    <d v="2025-05-12T00:00:00"/>
    <s v="sim"/>
    <d v="2025-05-14T00:00:00"/>
    <s v="MP424108"/>
    <d v="2025-05-02T00:00:00"/>
    <d v="2025-05-09T00:00:00"/>
    <s v="AC007077419"/>
    <d v="2025-05-05T00:00:00"/>
    <s v="Sim"/>
    <n v="39628"/>
    <d v="2025-05-02T00:00:00"/>
    <m/>
    <m/>
    <m/>
    <d v="2025-05-12T00:00:00"/>
    <m/>
    <d v="2025-05-02T00:00:00"/>
    <d v="2025-05-13T00:00:00"/>
    <d v="2025-05-05T00:00:00"/>
    <d v="2025-05-19T00:00:00"/>
    <d v="2025-05-09T00:00:00"/>
    <m/>
    <d v="2025-05-08T00:00:00"/>
    <d v="2025-05-09T00:00:00"/>
    <m/>
    <d v="2025-05-09T00:00:00"/>
    <d v="2025-05-20T00:00:00"/>
    <d v="2025-05-09T00:00:00"/>
    <d v="2025-05-15T00:00:00"/>
    <s v="Sim"/>
    <m/>
    <m/>
    <m/>
    <m/>
    <d v="2025-05-05T00:00:00"/>
    <m/>
    <d v="2025-05-19T00:00:00"/>
    <m/>
    <m/>
    <d v="2025-05-21T00:00:00"/>
    <d v="2025-05-06T00:00:00"/>
    <d v="2025-05-22T00:00:00"/>
    <d v="2025-05-30T00:00:00"/>
    <d v="2025-05-30T00:00:00"/>
    <m/>
    <d v="2025-05-09T00:00:00"/>
    <m/>
    <m/>
    <m/>
    <m/>
    <m/>
    <m/>
    <m/>
    <m/>
    <m/>
    <n v="39629"/>
    <s v="Sim"/>
    <m/>
    <m/>
    <m/>
    <m/>
    <n v="4105.57"/>
    <s v="VENDA SEM SINAL"/>
    <s v="Não tem"/>
    <s v="AGUARDANDO CADASTRO"/>
    <s v="FINALIZADO"/>
    <m/>
    <s v="SIM"/>
  </r>
  <r>
    <n v="4412"/>
    <x v="2"/>
    <n v="5436"/>
    <x v="15"/>
    <s v="Etapa Unica"/>
    <s v="BLOCO H"/>
    <n v="201"/>
    <s v="FORMOSA"/>
    <s v="LARA RAFAELLA LOPES TENORIO"/>
    <s v="&quot;70448128136&quot;"/>
    <x v="0"/>
    <x v="104"/>
    <s v="Não"/>
    <s v="Não"/>
    <s v="Não"/>
    <s v="Não"/>
    <s v="Não"/>
    <s v="Não"/>
    <s v="Não"/>
    <n v="150715.45000000001"/>
    <n v="0"/>
    <n v="0"/>
    <n v="0"/>
    <n v="0"/>
    <n v="0"/>
    <n v="0"/>
    <n v="0"/>
    <n v="0"/>
    <m/>
    <m/>
    <s v="Contrato Adimplente"/>
    <m/>
    <d v="2025-06-05T00:00:00"/>
    <n v="3042.04"/>
    <d v="2025-05-15T00:00:00"/>
    <x v="2"/>
    <d v="2025-05-07T00:00:00"/>
    <m/>
    <m/>
    <m/>
    <m/>
    <s v="CAIXA CREDFÁCIL"/>
    <m/>
    <m/>
    <m/>
    <d v="2025-06-26T00:00:00"/>
    <d v="2025-07-01T00:00:00"/>
    <s v="VENDA FINALIZADA"/>
    <d v="2025-05-08T00:00:00"/>
    <n v="36832"/>
    <n v="229800.25"/>
    <m/>
    <s v="FSA011 C"/>
    <n v="36832"/>
    <s v="DORALICE FERNANDES DA SILVA LOPES - 50972880178"/>
    <s v="Formosa"/>
    <s v="Goiás"/>
    <n v="5561998681704"/>
    <s v="Rua 09 Q 52"/>
    <n v="73808350"/>
    <s v="Parque Vila Verde"/>
    <s v="lararafaella10@gmail.com"/>
    <m/>
    <n v="1900"/>
    <m/>
    <m/>
    <m/>
    <m/>
    <n v="4347"/>
    <n v="6625"/>
    <s v="Esteticista"/>
    <d v="2025-05-12T00:00:00"/>
    <n v="889.9"/>
    <m/>
    <s v="sim"/>
    <m/>
    <s v="MP423719"/>
    <d v="2025-05-13T00:00:00"/>
    <d v="2025-05-20T00:00:00"/>
    <m/>
    <d v="2025-05-08T00:00:00"/>
    <s v="Sim"/>
    <s v="271 273 275"/>
    <d v="2025-05-13T00:00:00"/>
    <m/>
    <m/>
    <m/>
    <d v="2025-05-27T00:00:00"/>
    <m/>
    <d v="2025-05-13T00:00:00"/>
    <d v="2025-05-28T00:00:00"/>
    <d v="2025-05-08T00:00:00"/>
    <d v="2025-06-02T00:00:00"/>
    <d v="2025-05-20T00:00:00"/>
    <m/>
    <d v="2025-05-09T00:00:00"/>
    <d v="2025-05-09T00:00:00"/>
    <m/>
    <d v="2025-05-23T00:00:00"/>
    <d v="2025-06-30T00:00:00"/>
    <d v="2025-05-09T00:00:00"/>
    <m/>
    <s v="Sim"/>
    <m/>
    <m/>
    <m/>
    <m/>
    <d v="2025-05-08T00:00:00"/>
    <m/>
    <d v="2025-06-05T00:00:00"/>
    <m/>
    <m/>
    <d v="2025-06-09T00:00:00"/>
    <d v="2025-05-07T00:00:00"/>
    <d v="2025-07-01T00:00:00"/>
    <m/>
    <m/>
    <m/>
    <m/>
    <m/>
    <m/>
    <m/>
    <m/>
    <m/>
    <m/>
    <m/>
    <m/>
    <m/>
    <n v="348"/>
    <m/>
    <m/>
    <s v="AGUARDANDO BRUNO ASSINAR"/>
    <m/>
    <m/>
    <n v="2529.15"/>
    <m/>
    <s v="Pago"/>
    <m/>
    <m/>
    <m/>
    <s v="SIM"/>
  </r>
  <r>
    <n v="4413"/>
    <x v="2"/>
    <n v="5433"/>
    <x v="15"/>
    <s v="Etapa Unica"/>
    <s v="BLOCO H"/>
    <n v="302"/>
    <s v="FORMOSA"/>
    <s v="PEDRO HENRIQUE XAVIER DA SILVA"/>
    <s v="&quot;06980403176&quot;"/>
    <x v="1"/>
    <x v="33"/>
    <s v="Não"/>
    <s v="Não"/>
    <s v="Não"/>
    <s v="Não"/>
    <s v="Não"/>
    <s v="Não"/>
    <s v="Não"/>
    <n v="155313.68"/>
    <n v="693.1"/>
    <n v="0"/>
    <n v="132229.68"/>
    <n v="23084"/>
    <n v="0"/>
    <n v="155313.68"/>
    <n v="0"/>
    <n v="0"/>
    <m/>
    <n v="8787723267735"/>
    <s v="Contrato Adimplente"/>
    <m/>
    <d v="2025-06-05T00:00:00"/>
    <n v="3042.04"/>
    <d v="2025-05-16T00:00:00"/>
    <x v="2"/>
    <d v="2025-05-07T00:00:00"/>
    <m/>
    <m/>
    <m/>
    <m/>
    <s v="Endy Carvalho Consultoria imobiliária"/>
    <m/>
    <m/>
    <m/>
    <d v="2025-06-26T00:00:00"/>
    <d v="2025-07-01T00:00:00"/>
    <s v="VENDA FINALIZADA"/>
    <d v="2025-05-08T00:00:00"/>
    <n v="36831"/>
    <n v="224800.09"/>
    <m/>
    <s v="FSA011 C"/>
    <n v="36831"/>
    <s v="GILVANIA MARIA XAVIER - 00459408194"/>
    <s v="Formosa"/>
    <s v="Goiás"/>
    <n v="5561996622032"/>
    <s v="Rua 13 Q 11"/>
    <n v="73808305"/>
    <s v="Parque Vila Verde"/>
    <s v="pedrohenriquexavier612@gmail.com"/>
    <m/>
    <n v="2310.33"/>
    <m/>
    <m/>
    <m/>
    <m/>
    <n v="4352"/>
    <n v="6624"/>
    <s v="Auxiliar"/>
    <d v="2025-05-15T00:00:00"/>
    <n v="899.77"/>
    <m/>
    <s v="sim"/>
    <m/>
    <s v="MP423716"/>
    <d v="2025-05-15T00:00:00"/>
    <d v="2025-05-20T00:00:00"/>
    <m/>
    <d v="2025-05-06T00:00:00"/>
    <s v="Sim"/>
    <n v="448"/>
    <d v="2025-05-15T00:00:00"/>
    <m/>
    <m/>
    <m/>
    <d v="2025-05-28T00:00:00"/>
    <m/>
    <d v="2025-05-15T00:00:00"/>
    <d v="2025-05-28T00:00:00"/>
    <d v="2025-05-06T00:00:00"/>
    <d v="2025-06-02T00:00:00"/>
    <d v="2025-05-20T00:00:00"/>
    <m/>
    <d v="2025-05-08T00:00:00"/>
    <d v="2025-05-09T00:00:00"/>
    <m/>
    <d v="2025-05-23T00:00:00"/>
    <d v="2025-06-30T00:00:00"/>
    <d v="2025-05-09T00:00:00"/>
    <m/>
    <s v="Sim"/>
    <m/>
    <m/>
    <m/>
    <m/>
    <d v="2025-05-19T00:00:00"/>
    <m/>
    <d v="2025-06-05T00:00:00"/>
    <m/>
    <m/>
    <d v="2025-06-09T00:00:00"/>
    <d v="2025-05-07T00:00:00"/>
    <d v="2025-07-01T00:00:00"/>
    <m/>
    <m/>
    <m/>
    <d v="2025-05-09T00:00:00"/>
    <m/>
    <m/>
    <m/>
    <m/>
    <m/>
    <m/>
    <m/>
    <m/>
    <m/>
    <n v="346"/>
    <m/>
    <m/>
    <m/>
    <m/>
    <m/>
    <n v="2220.73"/>
    <m/>
    <s v="Não tem"/>
    <m/>
    <m/>
    <m/>
    <s v="SIM"/>
  </r>
  <r>
    <n v="4414"/>
    <x v="0"/>
    <n v="5448"/>
    <x v="13"/>
    <s v="Etapa Unica"/>
    <s v="BLOCO H"/>
    <n v="103"/>
    <s v="ÁGUAS LINDAS"/>
    <s v="VITOR MENDONCA DE ARAUJO"/>
    <s v="&quot;06378713162&quot;"/>
    <x v="11"/>
    <x v="83"/>
    <s v="Não"/>
    <s v="Não"/>
    <s v="Não"/>
    <s v="Sim"/>
    <s v="Sim"/>
    <s v="Não"/>
    <s v="Não"/>
    <n v="141592.53"/>
    <n v="587.72"/>
    <n v="0"/>
    <n v="111548.01"/>
    <n v="22676"/>
    <n v="0"/>
    <n v="134224.01"/>
    <n v="0"/>
    <n v="0"/>
    <m/>
    <m/>
    <s v="Contrato Adimplente"/>
    <n v="109257"/>
    <d v="2025-06-11T00:00:00"/>
    <n v="2995.17"/>
    <d v="2025-05-19T00:00:00"/>
    <x v="2"/>
    <d v="2025-05-08T00:00:00"/>
    <m/>
    <m/>
    <m/>
    <m/>
    <s v="Endy Carvalho Consultoria imobiliária"/>
    <m/>
    <m/>
    <m/>
    <d v="2026-01-26T00:00:00"/>
    <d v="2026-01-26T00:00:00"/>
    <s v="VENDA FINALIZADA"/>
    <d v="2025-05-09T00:00:00"/>
    <n v="36842"/>
    <n v="195304.78"/>
    <m/>
    <s v="AGL30 -"/>
    <n v="36842"/>
    <m/>
    <s v="Brasília"/>
    <s v="Distrito Federal"/>
    <n v="5561998005434"/>
    <s v="QR 210 CJ 14"/>
    <n v="72316215"/>
    <s v="SAMAMBAIA NORTE"/>
    <s v="vitor_araujo.m@hotmail.com"/>
    <m/>
    <n v="2350.89"/>
    <m/>
    <m/>
    <m/>
    <m/>
    <n v="3992"/>
    <n v="6626"/>
    <s v="Auxiliar de Serviços Gerais"/>
    <d v="2025-05-05T00:00:00"/>
    <n v="891.23"/>
    <d v="2025-05-22T00:00:00"/>
    <m/>
    <d v="2025-05-26T00:00:00"/>
    <s v="MP 147959"/>
    <d v="2025-05-05T00:00:00"/>
    <d v="2025-05-19T00:00:00"/>
    <s v="AC007727411"/>
    <d v="2025-05-08T00:00:00"/>
    <m/>
    <n v="39088"/>
    <d v="2025-05-05T00:00:00"/>
    <m/>
    <m/>
    <m/>
    <d v="2025-05-22T00:00:00"/>
    <m/>
    <d v="2025-05-08T00:00:00"/>
    <d v="2025-05-26T00:00:00"/>
    <d v="2025-05-09T00:00:00"/>
    <d v="2025-06-01T00:00:00"/>
    <d v="2025-05-20T00:00:00"/>
    <m/>
    <d v="2025-05-14T00:00:00"/>
    <d v="2025-05-12T00:00:00"/>
    <m/>
    <d v="2025-05-20T00:00:00"/>
    <d v="2025-06-18T00:00:00"/>
    <d v="2025-05-12T00:00:00"/>
    <d v="2025-06-11T00:00:00"/>
    <s v="Sim"/>
    <m/>
    <m/>
    <m/>
    <m/>
    <d v="2025-05-08T00:00:00"/>
    <d v="2025-05-16T00:00:00"/>
    <d v="2026-06-11T00:00:00"/>
    <m/>
    <m/>
    <d v="2025-06-15T00:00:00"/>
    <d v="2025-05-08T00:00:00"/>
    <d v="2025-06-20T00:00:00"/>
    <d v="2025-08-22T00:00:00"/>
    <d v="2025-09-01T00:00:00"/>
    <d v="2026-01-08T00:00:00"/>
    <d v="2025-05-12T00:00:00"/>
    <d v="2026-01-08T00:00:00"/>
    <m/>
    <m/>
    <m/>
    <m/>
    <m/>
    <m/>
    <m/>
    <m/>
    <n v="39102"/>
    <m/>
    <s v="credito onr caiu dia 11/06/2025"/>
    <m/>
    <m/>
    <m/>
    <n v="3805.57"/>
    <s v="VENDA SEM SINAL"/>
    <s v="Não tem"/>
    <s v="CADASTRO VALIDADO"/>
    <s v="AGUARDANDO VALIDAÇÃO AGEHAB"/>
    <s v="FINALIZADO SEM FIADOR"/>
    <s v="SIM"/>
  </r>
  <r>
    <n v="4415"/>
    <x v="0"/>
    <n v="5438"/>
    <x v="15"/>
    <s v="Etapa Unica"/>
    <s v="BLOCO H"/>
    <n v="102"/>
    <s v="FORMOSA"/>
    <s v="NAILYNNE DE MOURA RIBEIRO LIMA"/>
    <s v="&quot;04901235540&quot;"/>
    <x v="1"/>
    <x v="56"/>
    <s v="Não"/>
    <s v="Não"/>
    <s v="Não"/>
    <s v="Não"/>
    <s v="Não"/>
    <s v="Não"/>
    <s v="Não"/>
    <n v="148266.15"/>
    <n v="0"/>
    <n v="0"/>
    <n v="0"/>
    <n v="0"/>
    <n v="0"/>
    <n v="0"/>
    <n v="0"/>
    <n v="0"/>
    <m/>
    <m/>
    <s v="Contrato Adimplente"/>
    <m/>
    <d v="2025-06-17T00:00:00"/>
    <n v="2645.36"/>
    <d v="2025-05-16T00:00:00"/>
    <x v="2"/>
    <d v="2025-05-08T00:00:00"/>
    <m/>
    <m/>
    <m/>
    <m/>
    <s v="CAIXA CREDFÁCIL"/>
    <m/>
    <m/>
    <m/>
    <d v="2026-03-16T00:00:00"/>
    <d v="2026-03-16T00:00:00"/>
    <s v="VENDA FINALIZADA"/>
    <d v="2025-05-08T00:00:00"/>
    <n v="36846"/>
    <n v="230000"/>
    <m/>
    <s v="FSA011 C"/>
    <n v="36846"/>
    <s v="ADRIANO LEITE FONSECA - 02108816151,JOÃO PEDRO PEREIRA FONSECA - 05072798160"/>
    <s v="Formosa"/>
    <s v="Goiás"/>
    <n v="5561998376448"/>
    <s v="VIA 10 Q 05"/>
    <n v="73802445"/>
    <s v="SETOR SUL"/>
    <s v="nina320@gmail.com"/>
    <m/>
    <n v="1518"/>
    <m/>
    <m/>
    <m/>
    <m/>
    <n v="4344"/>
    <n v="6627"/>
    <s v="Professor(a)"/>
    <d v="2025-05-14T00:00:00"/>
    <n v="885"/>
    <m/>
    <s v="sim"/>
    <m/>
    <s v="MP423721"/>
    <d v="2025-05-14T00:00:00"/>
    <d v="2025-05-16T00:00:00"/>
    <m/>
    <d v="2025-05-09T00:00:00"/>
    <s v="Sim"/>
    <n v="387"/>
    <d v="2025-05-14T00:00:00"/>
    <m/>
    <m/>
    <m/>
    <d v="2025-06-10T00:00:00"/>
    <m/>
    <d v="2025-05-15T00:00:00"/>
    <d v="2025-06-12T00:00:00"/>
    <d v="2025-05-09T00:00:00"/>
    <d v="2025-06-02T00:00:00"/>
    <d v="2025-05-16T00:00:00"/>
    <m/>
    <d v="2025-05-09T00:00:00"/>
    <d v="2025-05-13T00:00:00"/>
    <m/>
    <d v="2025-05-26T00:00:00"/>
    <d v="2025-06-30T00:00:00"/>
    <d v="2025-05-13T00:00:00"/>
    <m/>
    <s v="Sim"/>
    <m/>
    <m/>
    <m/>
    <m/>
    <d v="2025-05-09T00:00:00"/>
    <m/>
    <d v="2025-06-17T00:00:00"/>
    <m/>
    <m/>
    <d v="2025-06-26T00:00:00"/>
    <d v="2025-05-09T00:00:00"/>
    <d v="2025-07-01T00:00:00"/>
    <d v="2026-02-25T00:00:00"/>
    <d v="2026-02-28T00:00:00"/>
    <d v="2026-03-10T00:00:00"/>
    <m/>
    <d v="2026-03-10T00:00:00"/>
    <m/>
    <m/>
    <m/>
    <m/>
    <m/>
    <m/>
    <m/>
    <m/>
    <n v="364"/>
    <m/>
    <s v="AGUARDANDO PAGAMENTO MENSALISTA"/>
    <s v="demora no recebimento do boleto da prefeitura"/>
    <m/>
    <m/>
    <n v="2517.0100000000002"/>
    <m/>
    <s v="Pago"/>
    <m/>
    <m/>
    <m/>
    <s v="SIM"/>
  </r>
  <r>
    <n v="4416"/>
    <x v="0"/>
    <n v="5467"/>
    <x v="4"/>
    <s v="ETAPA 01"/>
    <s v="TORRE"/>
    <n v="101"/>
    <s v="BRASÍLIA"/>
    <s v="LUDMILLA MARIA CORTES BASTOS DA CRUZ"/>
    <s v="&quot;97342122220&quot;"/>
    <x v="4"/>
    <x v="25"/>
    <s v="Não"/>
    <s v="Não"/>
    <s v="Não"/>
    <s v="Não"/>
    <s v="Sim"/>
    <s v="Não"/>
    <s v="Não"/>
    <n v="1120000"/>
    <n v="0"/>
    <n v="0"/>
    <n v="0"/>
    <n v="0"/>
    <n v="0"/>
    <n v="0"/>
    <n v="0"/>
    <n v="0"/>
    <m/>
    <m/>
    <s v="Contrato Adimplente"/>
    <m/>
    <d v="2025-09-24T00:00:00"/>
    <n v="0"/>
    <d v="2025-07-01T00:00:00"/>
    <x v="2"/>
    <d v="2025-05-08T00:00:00"/>
    <m/>
    <m/>
    <m/>
    <m/>
    <s v="Endy Carvalho Consultoria imobiliária"/>
    <s v="Eduardo Martins (Perfil CCA)"/>
    <m/>
    <m/>
    <d v="2025-09-30T00:00:00"/>
    <d v="2025-09-30T00:00:00"/>
    <s v="VENDA FINALIZADA"/>
    <d v="2025-05-09T00:00:00"/>
    <n v="36870"/>
    <n v="1120000"/>
    <m/>
    <s v="DF 001"/>
    <n v="36870"/>
    <s v="AMANDA GENTIL DA CRUZ - 94677778272"/>
    <s v="Brasília"/>
    <s v="Distrito Federal"/>
    <n v="5561993984686"/>
    <s v="SQPS 102"/>
    <n v="71215600"/>
    <s v="Zona Industrial (Guará)"/>
    <s v="ludcbastos@gmail.com"/>
    <m/>
    <n v="20000"/>
    <m/>
    <m/>
    <s v="Eduardo Martins (Gestor): Dados publicados no EPR. Repasse finalizado com sucesso."/>
    <s v="30/09/2025 às 12h39"/>
    <n v="2942"/>
    <n v="6629"/>
    <m/>
    <m/>
    <m/>
    <m/>
    <m/>
    <m/>
    <m/>
    <m/>
    <d v="2025-07-01T00:00:00"/>
    <s v="AC011509025"/>
    <m/>
    <s v="Sim"/>
    <m/>
    <m/>
    <d v="2025-06-13T00:00:00"/>
    <m/>
    <d v="2025-06-16T00:00:00"/>
    <d v="2025-07-07T00:00:00"/>
    <m/>
    <m/>
    <d v="2025-09-05T00:00:00"/>
    <m/>
    <m/>
    <d v="2025-07-01T00:00:00"/>
    <m/>
    <m/>
    <d v="2025-06-18T00:00:00"/>
    <m/>
    <d v="2025-07-01T00:00:00"/>
    <m/>
    <d v="2025-06-18T00:00:00"/>
    <m/>
    <s v="Sim"/>
    <d v="2025-09-05T00:00:00"/>
    <m/>
    <m/>
    <d v="2025-09-17T00:00:00"/>
    <d v="2025-07-08T00:00:00"/>
    <m/>
    <d v="2025-09-24T00:00:00"/>
    <m/>
    <m/>
    <d v="2025-09-25T00:00:00"/>
    <d v="2025-05-19T00:00:00"/>
    <m/>
    <m/>
    <m/>
    <m/>
    <d v="2025-06-17T00:00:00"/>
    <m/>
    <m/>
    <m/>
    <m/>
    <m/>
    <m/>
    <m/>
    <m/>
    <m/>
    <m/>
    <s v="Sim"/>
    <s v="CARTÓRIO EMITIU EXIGÊNCIA, POIS NÃO ACEITOU ASSINATURAS PELO GOV.BR"/>
    <m/>
    <m/>
    <m/>
    <n v="14000"/>
    <m/>
    <m/>
    <m/>
    <m/>
    <m/>
    <s v="SIM"/>
  </r>
  <r>
    <n v="4417"/>
    <x v="1"/>
    <n v="5469"/>
    <x v="13"/>
    <s v="Etapa Unica"/>
    <s v="BLOCO B"/>
    <n v="302"/>
    <s v="ÁGUAS LINDAS"/>
    <s v="DALISSON ALVES MARTINS"/>
    <s v="&quot;70777440199&quot;"/>
    <x v="2"/>
    <x v="76"/>
    <s v="Não"/>
    <s v="Não"/>
    <s v="Não"/>
    <s v="Não"/>
    <s v="Não"/>
    <s v="Não"/>
    <s v="Não"/>
    <n v="144480.67000000001"/>
    <n v="608.66999999999996"/>
    <n v="0"/>
    <n v="115697.97"/>
    <n v="21181"/>
    <n v="0"/>
    <n v="136878.97"/>
    <n v="0"/>
    <n v="0"/>
    <m/>
    <m/>
    <s v="Contrato Adimplente"/>
    <m/>
    <m/>
    <n v="0"/>
    <m/>
    <x v="1"/>
    <d v="2025-05-09T00:00:00"/>
    <m/>
    <m/>
    <m/>
    <m/>
    <s v="Endy Carvalho Consultoria imobiliária"/>
    <m/>
    <m/>
    <m/>
    <d v="2025-08-11T00:00:00"/>
    <d v="2025-08-11T00:00:00"/>
    <s v="DISTRATO"/>
    <d v="2025-05-09T00:00:00"/>
    <n v="36883"/>
    <n v="207469.72"/>
    <m/>
    <s v="AGL30 -"/>
    <n v="36883"/>
    <m/>
    <s v="Águas Lindas de Goiás"/>
    <s v="Goiás"/>
    <n v="5561995768865"/>
    <s v="RUA 1 JARDIM AGUAS LINDAS II Q 01 L 51 AGUAS LINDAS DE GOIAS"/>
    <n v="72927674"/>
    <s v="Jardim Águas Lindas II"/>
    <s v="dalissonalvesmartins87@gmail.com"/>
    <m/>
    <n v="2434.67"/>
    <m/>
    <m/>
    <m/>
    <m/>
    <n v="3903"/>
    <n v="6631"/>
    <s v="Estatístico"/>
    <d v="2025-05-08T00:00:00"/>
    <m/>
    <m/>
    <m/>
    <m/>
    <s v="MP147961"/>
    <d v="2025-05-08T00:00:00"/>
    <m/>
    <m/>
    <d v="2025-05-09T00:00:00"/>
    <m/>
    <m/>
    <d v="2025-05-08T00:00:00"/>
    <m/>
    <m/>
    <m/>
    <m/>
    <m/>
    <d v="2025-05-08T00:00:00"/>
    <m/>
    <d v="2025-05-09T00:00:00"/>
    <d v="2025-06-02T00:00:00"/>
    <m/>
    <m/>
    <d v="2025-05-09T00:00:00"/>
    <d v="2025-05-12T00:00:00"/>
    <m/>
    <m/>
    <m/>
    <d v="2025-05-12T00:00:00"/>
    <m/>
    <s v="Pendente Negociação-FI"/>
    <m/>
    <m/>
    <m/>
    <m/>
    <d v="2025-05-08T00:00:00"/>
    <m/>
    <m/>
    <m/>
    <m/>
    <m/>
    <d v="2025-05-08T00:00:00"/>
    <m/>
    <m/>
    <m/>
    <m/>
    <d v="2025-05-12T00:00:00"/>
    <m/>
    <m/>
    <m/>
    <m/>
    <m/>
    <m/>
    <m/>
    <m/>
    <m/>
    <m/>
    <m/>
    <m/>
    <m/>
    <m/>
    <m/>
    <m/>
    <s v="PENDENTE PAGAMENTO"/>
    <m/>
    <s v="CADASTRO VALIDADO"/>
    <s v="AGUARDANDO GERAR MINUTA"/>
    <s v="FINALIZADO - SEM FIADOR"/>
    <s v="SIM"/>
  </r>
  <r>
    <n v="4418"/>
    <x v="0"/>
    <n v="5449"/>
    <x v="13"/>
    <s v="Etapa Unica"/>
    <s v="BLOCO B"/>
    <n v="202"/>
    <s v="ÁGUAS LINDAS"/>
    <s v="PEDRO HENRIQUE PEREIRA AVELINO DOS SANTOS"/>
    <s v="&quot;70956938116&quot;"/>
    <x v="7"/>
    <x v="7"/>
    <s v="Não"/>
    <s v="Não"/>
    <s v="Não"/>
    <s v="Sim"/>
    <s v="Sim"/>
    <s v="Não"/>
    <s v="Não"/>
    <n v="133941.71"/>
    <n v="468.42"/>
    <n v="0"/>
    <n v="91168.8"/>
    <n v="42777"/>
    <n v="0"/>
    <n v="133945.79999999999"/>
    <n v="0"/>
    <n v="0"/>
    <m/>
    <m/>
    <s v="Contrato Adimplente"/>
    <n v="109164"/>
    <d v="2025-06-12T00:00:00"/>
    <n v="2592.25"/>
    <d v="2025-05-16T00:00:00"/>
    <x v="2"/>
    <d v="2025-05-09T00:00:00"/>
    <m/>
    <m/>
    <m/>
    <m/>
    <s v="Endy Carvalho Consultoria imobiliária"/>
    <m/>
    <m/>
    <m/>
    <d v="2026-01-26T00:00:00"/>
    <d v="2026-01-26T00:00:00"/>
    <s v="VENDA FINALIZADA"/>
    <d v="2025-05-13T00:00:00"/>
    <n v="36909"/>
    <n v="192941.71"/>
    <m/>
    <s v="AGL30 -"/>
    <n v="36909"/>
    <m/>
    <s v="Águas Lindas de Goiás"/>
    <s v="Goiás"/>
    <n v="5561982500874"/>
    <s v="RUA 5 QD. 09 LT. 06-A"/>
    <n v="72910000"/>
    <s v="MANSOES CAMARGO"/>
    <s v="pedro381santos@gmail.com"/>
    <m/>
    <n v="1873.69"/>
    <m/>
    <m/>
    <m/>
    <m/>
    <n v="3899"/>
    <n v="6634"/>
    <s v="Servente"/>
    <d v="2025-05-05T00:00:00"/>
    <n v="891.23"/>
    <d v="2025-05-20T00:00:00"/>
    <m/>
    <d v="2025-05-22T00:00:00"/>
    <s v="MP147960"/>
    <d v="2025-05-05T00:00:00"/>
    <d v="2025-05-16T00:00:00"/>
    <s v="AC007727752"/>
    <d v="2025-05-08T00:00:00"/>
    <s v="Sim"/>
    <n v="39067"/>
    <d v="2025-05-05T00:00:00"/>
    <m/>
    <m/>
    <m/>
    <d v="2025-05-22T00:00:00"/>
    <m/>
    <d v="2025-05-05T00:00:00"/>
    <d v="2025-05-26T00:00:00"/>
    <d v="2025-05-09T00:00:00"/>
    <d v="2025-06-02T00:00:00"/>
    <d v="2025-05-16T00:00:00"/>
    <m/>
    <d v="2025-05-12T00:00:00"/>
    <d v="2025-05-19T00:00:00"/>
    <m/>
    <d v="2025-05-19T00:00:00"/>
    <d v="2025-06-18T00:00:00"/>
    <d v="2025-05-19T00:00:00"/>
    <d v="2025-06-11T00:00:00"/>
    <s v="Sim"/>
    <m/>
    <m/>
    <m/>
    <m/>
    <d v="2025-05-07T00:00:00"/>
    <m/>
    <d v="2025-06-12T00:00:00"/>
    <m/>
    <m/>
    <d v="2025-06-15T00:00:00"/>
    <d v="2025-05-08T00:00:00"/>
    <d v="2025-06-20T00:00:00"/>
    <d v="2025-08-22T00:00:00"/>
    <d v="2025-09-01T00:00:00"/>
    <d v="2026-01-08T00:00:00"/>
    <d v="2025-05-15T00:00:00"/>
    <d v="2026-01-08T00:00:00"/>
    <m/>
    <m/>
    <m/>
    <m/>
    <m/>
    <m/>
    <m/>
    <m/>
    <n v="39086"/>
    <m/>
    <m/>
    <m/>
    <m/>
    <m/>
    <n v="3805.57"/>
    <s v="COMPROVANTE ANEXADO EM RESERVA"/>
    <s v="Pago"/>
    <s v="CADASTRO VALIDADO"/>
    <s v="FINALIZADO"/>
    <s v="SEM FIADOR"/>
    <s v="SIM"/>
  </r>
  <r>
    <n v="4419"/>
    <x v="0"/>
    <n v="5454"/>
    <x v="13"/>
    <s v="Etapa Unica"/>
    <s v="BLOCO C"/>
    <n v="3"/>
    <s v="ÁGUAS LINDAS"/>
    <s v="LUCIANO DA SILVA BEZERRA"/>
    <s v="&quot;85950314522&quot;"/>
    <x v="11"/>
    <x v="59"/>
    <s v="Não"/>
    <s v="Não"/>
    <s v="Não"/>
    <s v="Sim"/>
    <s v="Sim"/>
    <s v="Não"/>
    <s v="Não"/>
    <n v="150563.87"/>
    <n v="687.75"/>
    <n v="0"/>
    <n v="138928.14000000001"/>
    <n v="12631"/>
    <n v="0"/>
    <n v="151559.14000000001"/>
    <n v="0"/>
    <n v="0"/>
    <m/>
    <m/>
    <s v="Contrato Adimplente"/>
    <n v="109173"/>
    <d v="2025-06-11T00:00:00"/>
    <n v="2995.17"/>
    <d v="2025-05-15T00:00:00"/>
    <x v="2"/>
    <d v="2025-05-09T00:00:00"/>
    <m/>
    <m/>
    <m/>
    <m/>
    <s v="Endy Carvalho Consultoria imobiliária"/>
    <m/>
    <m/>
    <m/>
    <d v="2026-01-26T00:00:00"/>
    <d v="2026-01-26T00:00:00"/>
    <s v="VENDA FINALIZADA"/>
    <d v="2025-05-13T00:00:00"/>
    <n v="36910"/>
    <n v="209999.47"/>
    <m/>
    <s v="AGL30 -"/>
    <n v="36910"/>
    <m/>
    <s v="Recanto das Emas"/>
    <s v="Distrito Federal"/>
    <n v="5534992948829"/>
    <s v="Q 805 CJ 09"/>
    <n v="72638511"/>
    <s v="RECANTO DAS EMAS"/>
    <s v="lucianobezerrasmv26@gmail.com"/>
    <m/>
    <n v="2751.01"/>
    <m/>
    <m/>
    <m/>
    <m/>
    <n v="3909"/>
    <n v="6635"/>
    <s v="Açogueiro"/>
    <d v="2025-05-06T00:00:00"/>
    <n v="891.23"/>
    <d v="2025-05-22T00:00:00"/>
    <m/>
    <d v="2025-05-22T00:00:00"/>
    <s v="MP147962"/>
    <d v="2025-05-06T00:00:00"/>
    <d v="2025-05-15T00:00:00"/>
    <s v="AC007613977"/>
    <d v="2025-05-09T00:00:00"/>
    <s v="Sim"/>
    <n v="39098"/>
    <d v="2025-05-06T00:00:00"/>
    <m/>
    <m/>
    <m/>
    <d v="2025-05-16T00:00:00"/>
    <m/>
    <d v="2025-05-06T00:00:00"/>
    <d v="2025-05-22T00:00:00"/>
    <d v="2025-05-09T00:00:00"/>
    <d v="2025-06-01T00:00:00"/>
    <d v="2025-05-15T00:00:00"/>
    <m/>
    <d v="2025-05-12T00:00:00"/>
    <d v="2025-05-13T00:00:00"/>
    <m/>
    <d v="2025-05-16T00:00:00"/>
    <d v="2025-06-18T00:00:00"/>
    <d v="2025-05-13T00:00:00"/>
    <d v="2025-06-11T00:00:00"/>
    <s v="Sim"/>
    <m/>
    <m/>
    <m/>
    <m/>
    <d v="2025-05-09T00:00:00"/>
    <m/>
    <d v="2025-06-11T00:00:00"/>
    <m/>
    <m/>
    <d v="2025-06-13T00:00:00"/>
    <d v="2025-05-09T00:00:00"/>
    <d v="2025-06-20T00:00:00"/>
    <d v="2025-08-05T00:00:00"/>
    <d v="2025-09-01T00:00:00"/>
    <d v="2026-01-08T00:00:00"/>
    <d v="2025-05-13T00:00:00"/>
    <d v="2026-01-08T00:00:00"/>
    <m/>
    <m/>
    <m/>
    <m/>
    <m/>
    <m/>
    <m/>
    <m/>
    <n v="39059"/>
    <m/>
    <s v="SEM CREDITO NA ONR PARA PAGAMENTO 29/05/2025"/>
    <s v="problema para lançamento no financeiro"/>
    <m/>
    <m/>
    <n v="4005.57"/>
    <s v="VENDA SEM SINAL"/>
    <s v="Não tem"/>
    <s v="CADASTRO VALIDADO"/>
    <s v="FINALIZADO"/>
    <s v="VENDA SEM FIADOR"/>
    <s v="SIM"/>
  </r>
  <r>
    <n v="4420"/>
    <x v="0"/>
    <n v="5441"/>
    <x v="14"/>
    <s v="Etapa Unica"/>
    <s v="BLOCO G"/>
    <n v="204"/>
    <s v="FORMOSA"/>
    <s v="MARIA VITORIA RODRIGUES MACEDO"/>
    <s v="&quot;05978179107&quot;"/>
    <x v="12"/>
    <x v="105"/>
    <s v="Não"/>
    <s v="Não"/>
    <s v="Não"/>
    <s v="Não"/>
    <s v="Não"/>
    <s v="Não"/>
    <s v="Não"/>
    <n v="159562.06"/>
    <n v="765"/>
    <n v="0"/>
    <n v="146163.06"/>
    <n v="4110"/>
    <n v="0"/>
    <n v="150273.06"/>
    <n v="0"/>
    <n v="0"/>
    <m/>
    <n v="8787723322442"/>
    <s v="Contrato Adimplente"/>
    <m/>
    <d v="2025-06-02T00:00:00"/>
    <n v="3042.04"/>
    <d v="2025-05-16T00:00:00"/>
    <x v="2"/>
    <d v="2025-05-09T00:00:00"/>
    <m/>
    <m/>
    <m/>
    <m/>
    <s v="Endy Carvalho Consultoria imobiliária"/>
    <m/>
    <m/>
    <m/>
    <d v="2025-10-14T00:00:00"/>
    <d v="2025-10-14T00:00:00"/>
    <s v="VENDA FINALIZADA"/>
    <d v="2025-05-13T00:00:00"/>
    <n v="36908"/>
    <n v="234732.93"/>
    <m/>
    <s v="FSA011"/>
    <n v="36908"/>
    <s v="FERNANDA ARIAS DE OLIVEIRA - 99599899091"/>
    <s v="Formosa"/>
    <s v="Goiás"/>
    <n v="5561981980021"/>
    <s v="RUA VISCONDE DE PORTO SEGURO"/>
    <n v="73805005"/>
    <s v="SETOR FERROVIARIO"/>
    <s v="mariavitoriarodriguesmacedo@gmail.com"/>
    <m/>
    <n v="2639"/>
    <m/>
    <m/>
    <m/>
    <m/>
    <n v="4122"/>
    <n v="6632"/>
    <s v="Engenheiro(a)"/>
    <d v="2025-05-12T00:00:00"/>
    <m/>
    <m/>
    <s v="sim"/>
    <m/>
    <s v="MP427241"/>
    <d v="2025-05-12T00:00:00"/>
    <d v="2025-05-20T00:00:00"/>
    <m/>
    <d v="2025-05-12T00:00:00"/>
    <s v="Sim"/>
    <m/>
    <d v="2025-05-12T00:00:00"/>
    <m/>
    <m/>
    <m/>
    <d v="2025-05-28T00:00:00"/>
    <m/>
    <d v="2025-05-16T00:00:00"/>
    <d v="2025-05-29T00:00:00"/>
    <d v="2025-05-12T00:00:00"/>
    <d v="2025-06-02T00:00:00"/>
    <d v="2025-05-20T00:00:00"/>
    <m/>
    <d v="2025-05-13T00:00:00"/>
    <d v="2025-05-12T00:00:00"/>
    <m/>
    <d v="2025-05-23T00:00:00"/>
    <d v="2025-06-30T00:00:00"/>
    <d v="2025-05-12T00:00:00"/>
    <m/>
    <s v="Sim"/>
    <m/>
    <m/>
    <m/>
    <m/>
    <d v="2025-05-13T00:00:00"/>
    <m/>
    <d v="2025-06-03T00:00:00"/>
    <m/>
    <m/>
    <d v="2025-06-04T00:00:00"/>
    <d v="2025-05-08T00:00:00"/>
    <d v="2025-07-01T00:00:00"/>
    <d v="2025-07-25T00:00:00"/>
    <d v="2025-08-04T00:00:00"/>
    <d v="2025-08-12T00:00:00"/>
    <d v="2025-05-12T00:00:00"/>
    <d v="2025-08-20T00:00:00"/>
    <m/>
    <m/>
    <m/>
    <m/>
    <m/>
    <m/>
    <m/>
    <m/>
    <n v="1418"/>
    <m/>
    <m/>
    <m/>
    <m/>
    <m/>
    <n v="2008.58"/>
    <m/>
    <s v="Pendente"/>
    <m/>
    <m/>
    <m/>
    <s v="SIM"/>
  </r>
  <r>
    <n v="4421"/>
    <x v="0"/>
    <n v="5458"/>
    <x v="13"/>
    <s v="Etapa Unica"/>
    <s v="BLOCO B"/>
    <n v="203"/>
    <s v="ÁGUAS LINDAS"/>
    <s v="KATARINNEY FERREIRA DE SOUSA"/>
    <s v="&quot;08235668114&quot;"/>
    <x v="2"/>
    <x v="6"/>
    <s v="Não"/>
    <s v="Não"/>
    <s v="Não"/>
    <s v="Sim"/>
    <s v="Sim"/>
    <s v="Não"/>
    <s v="Não"/>
    <n v="134010.01999999999"/>
    <n v="480.33"/>
    <n v="0"/>
    <n v="93564.91"/>
    <n v="40449"/>
    <n v="0"/>
    <n v="134013.91"/>
    <n v="0"/>
    <n v="0"/>
    <m/>
    <m/>
    <s v="Contrato Adimplente"/>
    <n v="109165"/>
    <d v="2025-06-12T00:00:00"/>
    <n v="2592.25"/>
    <d v="2025-05-23T00:00:00"/>
    <x v="2"/>
    <d v="2025-05-12T00:00:00"/>
    <m/>
    <m/>
    <m/>
    <m/>
    <s v="Endy Carvalho Consultoria imobiliária"/>
    <m/>
    <m/>
    <m/>
    <d v="2026-01-26T00:00:00"/>
    <d v="2026-01-26T00:00:00"/>
    <s v="VENDA FINALIZADA"/>
    <d v="2025-05-13T00:00:00"/>
    <n v="36941"/>
    <n v="190010.02"/>
    <m/>
    <s v="AGL30 -"/>
    <n v="36941"/>
    <m/>
    <m/>
    <s v="Goiás"/>
    <n v="5561985454639"/>
    <s v="RUA 02 QD 04"/>
    <n v="72910000"/>
    <s v="JARDIM DA BARRAGEM III"/>
    <s v="KATARINEYFERREIRA@GMAIL.COM"/>
    <m/>
    <n v="1921.3"/>
    <m/>
    <m/>
    <m/>
    <m/>
    <n v="3900"/>
    <n v="6636"/>
    <s v="Recepcionista"/>
    <d v="2025-05-06T00:00:00"/>
    <n v="891.23"/>
    <d v="2025-05-26T00:00:00"/>
    <m/>
    <d v="2025-05-30T00:00:00"/>
    <s v="MP427228"/>
    <d v="2025-05-13T00:00:00"/>
    <d v="2025-05-23T00:00:00"/>
    <s v="AC008885727"/>
    <d v="2025-05-07T00:00:00"/>
    <s v="Sim"/>
    <n v="39145"/>
    <d v="2025-05-06T00:00:00"/>
    <m/>
    <m/>
    <m/>
    <d v="2025-05-27T00:00:00"/>
    <m/>
    <d v="2025-05-06T00:00:00"/>
    <d v="2025-06-09T00:00:00"/>
    <d v="2025-05-12T00:00:00"/>
    <d v="2025-06-01T00:00:00"/>
    <d v="2025-05-23T00:00:00"/>
    <m/>
    <d v="2025-05-13T00:00:00"/>
    <d v="2025-05-23T00:00:00"/>
    <m/>
    <d v="2025-05-26T00:00:00"/>
    <d v="2025-06-18T00:00:00"/>
    <d v="2025-05-23T00:00:00"/>
    <d v="2025-06-11T00:00:00"/>
    <s v="Sim"/>
    <m/>
    <m/>
    <m/>
    <m/>
    <d v="2025-05-09T00:00:00"/>
    <m/>
    <d v="2025-06-12T00:00:00"/>
    <m/>
    <m/>
    <d v="2025-06-15T00:00:00"/>
    <d v="2025-05-19T00:00:00"/>
    <d v="2025-06-20T00:00:00"/>
    <d v="2025-07-12T00:00:00"/>
    <d v="2025-07-17T00:00:00"/>
    <d v="2026-01-08T00:00:00"/>
    <d v="2025-05-19T00:00:00"/>
    <d v="2026-01-08T00:00:00"/>
    <m/>
    <m/>
    <m/>
    <m/>
    <m/>
    <m/>
    <m/>
    <m/>
    <n v="39160"/>
    <m/>
    <m/>
    <s v="PREFEITURA VEIO RESPONDER COM GUIA DE ITBI 26/05/2025"/>
    <m/>
    <m/>
    <n v="3805.57"/>
    <s v="COMPROVANTE ANEXADO"/>
    <s v="Pago"/>
    <s v="CADASTRO VALIDADO"/>
    <s v="FINALIZADO"/>
    <s v="VENDA SEM FIADOR"/>
    <s v="SIM"/>
  </r>
  <r>
    <n v="4422"/>
    <x v="2"/>
    <n v="5462"/>
    <x v="15"/>
    <s v="Etapa Unica"/>
    <s v="BLOCO F"/>
    <n v="102"/>
    <s v="FORMOSA"/>
    <s v="FABIO TOME DA SILVA"/>
    <s v="&quot;01217806199&quot;"/>
    <x v="12"/>
    <x v="99"/>
    <s v="Não"/>
    <s v="Não"/>
    <s v="Não"/>
    <s v="Não"/>
    <s v="Não"/>
    <s v="Não"/>
    <s v="Não"/>
    <n v="162600"/>
    <n v="0"/>
    <n v="0"/>
    <n v="0"/>
    <n v="0"/>
    <n v="0"/>
    <n v="0"/>
    <n v="0"/>
    <n v="0"/>
    <m/>
    <n v="8787723388605"/>
    <s v="Contrato Adimplente"/>
    <m/>
    <d v="2025-07-03T00:00:00"/>
    <n v="3042.04"/>
    <d v="2025-05-20T00:00:00"/>
    <x v="2"/>
    <d v="2025-05-13T00:00:00"/>
    <m/>
    <m/>
    <m/>
    <m/>
    <s v="Endy Carvalho Consultoria imobiliária"/>
    <m/>
    <m/>
    <m/>
    <d v="2025-07-11T00:00:00"/>
    <d v="2025-07-11T00:00:00"/>
    <s v="VENDA FINALIZADA"/>
    <d v="2025-05-15T00:00:00"/>
    <n v="36980"/>
    <n v="222964"/>
    <m/>
    <s v="FSA011 C"/>
    <n v="36980"/>
    <m/>
    <s v="Formosa"/>
    <s v="Goiás"/>
    <n v="5561996448275"/>
    <s v="RUA 07 QD 186A"/>
    <n v="73801971"/>
    <s v="CONJ HAB PADRE JOSE WILLENS"/>
    <s v="dasilvafabiotome@gmail.com"/>
    <m/>
    <n v="2630"/>
    <m/>
    <m/>
    <m/>
    <m/>
    <n v="4312"/>
    <n v="6637"/>
    <s v="Mecânico"/>
    <d v="2025-05-07T00:00:00"/>
    <n v="882.25"/>
    <m/>
    <s v="sim"/>
    <m/>
    <s v="MP423724"/>
    <d v="2025-05-07T00:00:00"/>
    <d v="2025-05-23T00:00:00"/>
    <m/>
    <d v="2025-05-14T00:00:00"/>
    <s v="Sim"/>
    <n v="450"/>
    <d v="2025-05-07T00:00:00"/>
    <d v="2025-05-15T00:00:00"/>
    <m/>
    <d v="2025-05-15T00:00:00"/>
    <d v="2025-05-04T00:00:00"/>
    <m/>
    <d v="2025-05-07T00:00:00"/>
    <d v="2025-06-27T00:00:00"/>
    <d v="2025-05-14T00:00:00"/>
    <d v="2025-06-02T00:00:00"/>
    <d v="2025-05-23T00:00:00"/>
    <m/>
    <d v="2025-05-15T00:00:00"/>
    <d v="2025-05-19T00:00:00"/>
    <d v="2025-07-27T00:00:00"/>
    <d v="2025-05-27T00:00:00"/>
    <d v="2025-06-30T00:00:00"/>
    <d v="2025-05-16T00:00:00"/>
    <m/>
    <s v="Sim"/>
    <m/>
    <m/>
    <m/>
    <m/>
    <d v="2025-06-27T00:00:00"/>
    <m/>
    <d v="2025-07-03T00:00:00"/>
    <m/>
    <m/>
    <d v="2025-07-10T00:00:00"/>
    <d v="2025-05-12T00:00:00"/>
    <d v="2025-07-01T00:00:00"/>
    <m/>
    <m/>
    <m/>
    <d v="2025-05-16T00:00:00"/>
    <m/>
    <m/>
    <m/>
    <m/>
    <m/>
    <m/>
    <m/>
    <m/>
    <m/>
    <n v="386"/>
    <m/>
    <s v="SEM KIT REGISTRO"/>
    <m/>
    <m/>
    <m/>
    <n v="1960.14"/>
    <m/>
    <m/>
    <m/>
    <m/>
    <m/>
    <m/>
  </r>
  <r>
    <n v="4423"/>
    <x v="2"/>
    <n v="5488"/>
    <x v="7"/>
    <s v="Etapa Unica"/>
    <s v="BLOCO D"/>
    <s v="APTO 4"/>
    <s v="FORMOSA"/>
    <s v="LUIZ FELIPE VIEIRA DE BRITO"/>
    <s v="&quot;06592794100&quot;"/>
    <x v="0"/>
    <x v="101"/>
    <s v="Não"/>
    <s v="Não"/>
    <s v="Não"/>
    <s v="Não"/>
    <s v="Não"/>
    <s v="Não"/>
    <s v="Não"/>
    <n v="164200"/>
    <n v="823.38"/>
    <n v="0"/>
    <n v="167818.31"/>
    <n v="10863"/>
    <n v="0"/>
    <n v="178681.31"/>
    <n v="0"/>
    <n v="0"/>
    <m/>
    <n v="8787723423222"/>
    <s v="Contrato Adimplente"/>
    <m/>
    <d v="2025-06-16T00:00:00"/>
    <n v="3453.25"/>
    <d v="2025-05-20T00:00:00"/>
    <x v="2"/>
    <d v="2025-05-13T00:00:00"/>
    <m/>
    <m/>
    <m/>
    <m/>
    <s v="Endy Carvalho Consultoria imobiliária"/>
    <m/>
    <m/>
    <m/>
    <d v="2025-06-25T00:00:00"/>
    <d v="2025-11-13T00:00:00"/>
    <s v="VENDA FINALIZADA"/>
    <d v="2025-05-15T00:00:00"/>
    <n v="36992"/>
    <n v="260000"/>
    <m/>
    <s v="FSA010"/>
    <n v="36992"/>
    <s v="JOAQUIM VIEIRA DE BRITO - 81043082115"/>
    <s v="Formosa"/>
    <s v="Goiás"/>
    <n v="5561998844156"/>
    <s v="Rua Codorna Q 09"/>
    <n v="73813776"/>
    <s v="Parque Lago"/>
    <s v="luizfelipevieiradebrito@gmail.com"/>
    <m/>
    <n v="5140.82"/>
    <d v="2025-11-05T00:00:00"/>
    <m/>
    <m/>
    <m/>
    <n v="3638"/>
    <n v="6638"/>
    <s v="Pedreiro"/>
    <d v="2025-05-14T00:00:00"/>
    <m/>
    <m/>
    <s v="sim"/>
    <m/>
    <s v="MP143313"/>
    <d v="2025-05-14T00:00:00"/>
    <d v="2025-05-22T00:00:00"/>
    <m/>
    <d v="2025-05-14T00:00:00"/>
    <s v="Sim"/>
    <m/>
    <d v="2025-05-14T00:00:00"/>
    <m/>
    <m/>
    <m/>
    <d v="2025-06-03T00:00:00"/>
    <m/>
    <d v="2025-05-16T00:00:00"/>
    <d v="2025-06-12T00:00:00"/>
    <d v="2025-05-14T00:00:00"/>
    <d v="2025-06-02T00:00:00"/>
    <d v="2025-05-22T00:00:00"/>
    <m/>
    <d v="2025-05-16T00:00:00"/>
    <d v="2025-05-19T00:00:00"/>
    <m/>
    <d v="2025-05-27T00:00:00"/>
    <d v="2025-06-24T00:00:00"/>
    <d v="2025-05-16T00:00:00"/>
    <m/>
    <s v="Sim"/>
    <m/>
    <m/>
    <m/>
    <m/>
    <d v="2025-05-13T00:00:00"/>
    <m/>
    <d v="2025-06-17T00:00:00"/>
    <m/>
    <m/>
    <d v="2025-06-23T00:00:00"/>
    <d v="2025-05-13T00:00:00"/>
    <d v="2025-06-25T00:00:00"/>
    <d v="2025-09-10T00:00:00"/>
    <d v="2025-09-18T00:00:00"/>
    <m/>
    <d v="2025-05-16T00:00:00"/>
    <m/>
    <m/>
    <m/>
    <m/>
    <m/>
    <m/>
    <m/>
    <m/>
    <m/>
    <n v="3827"/>
    <m/>
    <s v="AGUARDANDO PAGAMENTO MENSALISTA"/>
    <m/>
    <m/>
    <m/>
    <n v="1906.8"/>
    <m/>
    <s v="Pago"/>
    <m/>
    <m/>
    <m/>
    <s v="SIM"/>
  </r>
  <r>
    <n v="4424"/>
    <x v="2"/>
    <n v="5471"/>
    <x v="7"/>
    <s v="Etapa Unica"/>
    <s v="BLOCO R"/>
    <s v="APTO 1 (PCD)"/>
    <s v="FORMOSA"/>
    <s v="IVANA CARDOSO LUCHETTA"/>
    <s v="&quot;10751478164&quot;"/>
    <x v="0"/>
    <x v="1"/>
    <s v="Não"/>
    <s v="Não"/>
    <s v="Não"/>
    <s v="Não"/>
    <s v="Não"/>
    <s v="Não"/>
    <s v="Não"/>
    <n v="160589.56"/>
    <n v="0"/>
    <n v="0"/>
    <n v="0"/>
    <n v="0"/>
    <n v="0"/>
    <n v="0"/>
    <n v="0"/>
    <n v="0"/>
    <m/>
    <m/>
    <s v="Contrato Adimplente"/>
    <m/>
    <d v="2025-06-05T00:00:00"/>
    <n v="3042.04"/>
    <d v="2025-05-19T00:00:00"/>
    <x v="2"/>
    <d v="2025-05-13T00:00:00"/>
    <m/>
    <m/>
    <m/>
    <m/>
    <s v="CAIXA CREDFÁCIL"/>
    <m/>
    <m/>
    <m/>
    <d v="2025-07-04T00:00:00"/>
    <d v="2025-11-13T00:00:00"/>
    <s v="VENDA FINALIZADA"/>
    <d v="2025-05-15T00:00:00"/>
    <n v="36993"/>
    <n v="245001.56"/>
    <m/>
    <s v="FSA010"/>
    <n v="36993"/>
    <s v="BRAYAN DE OLIVEIRA MOREIRA - 71468326198"/>
    <s v="Formosa"/>
    <s v="Goiás"/>
    <n v="5561996440808"/>
    <s v="Rua G"/>
    <n v="73807275"/>
    <s v="Setor Nordeste"/>
    <s v="cardosoivana98@gmail.com"/>
    <m/>
    <n v="2600"/>
    <m/>
    <m/>
    <m/>
    <m/>
    <n v="3865"/>
    <n v="6640"/>
    <s v="Auxiliar"/>
    <d v="2025-05-13T00:00:00"/>
    <m/>
    <m/>
    <s v="sim"/>
    <m/>
    <s v="MP143312"/>
    <d v="2025-05-14T00:00:00"/>
    <d v="2025-05-20T00:00:00"/>
    <m/>
    <d v="2025-05-14T00:00:00"/>
    <s v="Sim"/>
    <m/>
    <d v="2025-05-14T00:00:00"/>
    <m/>
    <m/>
    <m/>
    <d v="2025-05-28T00:00:00"/>
    <m/>
    <d v="2025-05-14T00:00:00"/>
    <d v="2025-05-29T00:00:00"/>
    <d v="2025-05-14T00:00:00"/>
    <d v="2025-06-02T00:00:00"/>
    <d v="2025-05-20T00:00:00"/>
    <m/>
    <d v="2025-05-16T00:00:00"/>
    <d v="2025-05-16T00:00:00"/>
    <m/>
    <d v="2025-04-23T00:00:00"/>
    <d v="2025-06-24T00:00:00"/>
    <d v="2025-05-16T00:00:00"/>
    <m/>
    <s v="Sim"/>
    <m/>
    <m/>
    <m/>
    <m/>
    <d v="2025-05-14T00:00:00"/>
    <m/>
    <d v="2025-06-05T00:00:00"/>
    <m/>
    <m/>
    <d v="2025-07-03T00:00:00"/>
    <d v="2025-05-13T00:00:00"/>
    <d v="2025-06-25T00:00:00"/>
    <d v="2025-07-02T00:00:00"/>
    <d v="2025-09-18T00:00:00"/>
    <m/>
    <d v="2025-05-16T00:00:00"/>
    <m/>
    <m/>
    <m/>
    <m/>
    <m/>
    <m/>
    <m/>
    <m/>
    <m/>
    <n v="3823"/>
    <m/>
    <m/>
    <m/>
    <m/>
    <m/>
    <n v="2010.42"/>
    <m/>
    <s v="Pago"/>
    <m/>
    <m/>
    <m/>
    <s v="SIM"/>
  </r>
  <r>
    <n v="4425"/>
    <x v="1"/>
    <n v="5464"/>
    <x v="15"/>
    <s v="Etapa Unica"/>
    <s v="BLOCO B"/>
    <n v="103"/>
    <s v="FORMOSA"/>
    <s v="ANDREZA BRITO DA SILVA"/>
    <s v="&quot;00295735139&quot;"/>
    <x v="1"/>
    <x v="15"/>
    <s v="Não"/>
    <s v="Não"/>
    <s v="Não"/>
    <s v="Não"/>
    <s v="Não"/>
    <s v="Não"/>
    <s v="Não"/>
    <n v="151834.17000000001"/>
    <n v="714"/>
    <n v="0"/>
    <n v="136225.17000000001"/>
    <n v="15532"/>
    <n v="0"/>
    <n v="151757.17000000001"/>
    <n v="0"/>
    <n v="0"/>
    <m/>
    <m/>
    <s v="Contrato Adimplente"/>
    <m/>
    <m/>
    <n v="0"/>
    <m/>
    <x v="1"/>
    <d v="2025-05-14T00:00:00"/>
    <m/>
    <m/>
    <m/>
    <m/>
    <s v="Endy Carvalho Consultoria imobiliária"/>
    <m/>
    <m/>
    <m/>
    <d v="2025-09-18T00:00:00"/>
    <d v="2025-09-18T00:00:00"/>
    <s v="DISTRATO"/>
    <d v="2025-05-15T00:00:00"/>
    <n v="37023"/>
    <n v="229724.09"/>
    <m/>
    <s v="FSA011 C"/>
    <n v="37023"/>
    <m/>
    <s v="Formosa"/>
    <s v="Goiás"/>
    <n v="5561998533388"/>
    <s v="FAZENDA FLORINDA, ZONA RURAL"/>
    <n v="73816899"/>
    <s v="ÁREA RURAL FORMOSA GO"/>
    <s v="silvafsa1998@gmail.com"/>
    <m/>
    <n v="2550"/>
    <m/>
    <m/>
    <m/>
    <m/>
    <n v="4255"/>
    <n v="6644"/>
    <s v="Autônomo(a)"/>
    <d v="2025-06-11T00:00:00"/>
    <m/>
    <m/>
    <s v="sim"/>
    <m/>
    <s v="MP423725"/>
    <d v="2025-06-11T00:00:00"/>
    <m/>
    <m/>
    <d v="2025-05-14T00:00:00"/>
    <m/>
    <m/>
    <d v="2025-06-11T00:00:00"/>
    <m/>
    <m/>
    <m/>
    <m/>
    <s v="Não"/>
    <d v="2025-06-12T00:00:00"/>
    <m/>
    <d v="2025-05-14T00:00:00"/>
    <d v="2025-06-02T00:00:00"/>
    <m/>
    <m/>
    <d v="2025-05-15T00:00:00"/>
    <d v="2025-05-19T00:00:00"/>
    <d v="2025-06-07T00:00:00"/>
    <m/>
    <d v="2025-06-30T00:00:00"/>
    <d v="2025-05-19T00:00:00"/>
    <m/>
    <s v="Sim"/>
    <m/>
    <m/>
    <m/>
    <m/>
    <m/>
    <m/>
    <m/>
    <m/>
    <m/>
    <m/>
    <d v="2025-05-14T00:00:00"/>
    <m/>
    <m/>
    <m/>
    <m/>
    <d v="2025-05-16T00:00:00"/>
    <m/>
    <m/>
    <m/>
    <m/>
    <m/>
    <m/>
    <m/>
    <m/>
    <m/>
    <m/>
    <m/>
    <m/>
    <m/>
    <m/>
    <m/>
    <m/>
    <m/>
    <s v="Não tem"/>
    <m/>
    <m/>
    <m/>
    <s v="NÃO"/>
  </r>
  <r>
    <n v="4426"/>
    <x v="2"/>
    <n v="5440"/>
    <x v="15"/>
    <s v="Etapa Unica"/>
    <s v="BLOCO G"/>
    <n v="301"/>
    <s v="FORMOSA"/>
    <s v="MARIANA MACEDO DO AMARAL"/>
    <s v="&quot;06589875189&quot;"/>
    <x v="10"/>
    <x v="11"/>
    <s v="Não"/>
    <s v="Não"/>
    <s v="Não"/>
    <s v="Não"/>
    <s v="Não"/>
    <s v="Não"/>
    <s v="Não"/>
    <n v="153196.19"/>
    <n v="0"/>
    <n v="0"/>
    <n v="0"/>
    <n v="0"/>
    <n v="0"/>
    <n v="0"/>
    <n v="0"/>
    <n v="0"/>
    <m/>
    <m/>
    <s v="Contrato Adimplente"/>
    <m/>
    <d v="2025-06-16T00:00:00"/>
    <n v="3042.04"/>
    <d v="2025-05-20T00:00:00"/>
    <x v="2"/>
    <d v="2025-05-14T00:00:00"/>
    <m/>
    <m/>
    <m/>
    <m/>
    <s v="CAIXA CREDFÁCIL"/>
    <m/>
    <m/>
    <m/>
    <d v="2025-06-25T00:00:00"/>
    <d v="2025-07-01T00:00:00"/>
    <s v="VENDA FINALIZADA"/>
    <d v="2025-05-15T00:00:00"/>
    <n v="37028"/>
    <n v="229982.94"/>
    <m/>
    <s v="FSA011 C"/>
    <n v="37028"/>
    <s v="SILVANO CASTRO DO AMARAL - 57964149172"/>
    <s v="Formosa"/>
    <s v="Goiás"/>
    <n v="5561983029259"/>
    <s v="Rua 66 Q 57"/>
    <n v="73813808"/>
    <s v="Parque Lago"/>
    <s v="amaralmariana37@gmail.com"/>
    <m/>
    <n v="2091.6"/>
    <m/>
    <m/>
    <m/>
    <m/>
    <n v="4335"/>
    <n v="6647"/>
    <s v="Professor"/>
    <d v="2025-05-12T00:00:00"/>
    <n v="805.3"/>
    <m/>
    <s v="sim"/>
    <m/>
    <s v="MP423723"/>
    <d v="2025-05-12T00:00:00"/>
    <d v="2025-05-22T00:00:00"/>
    <m/>
    <d v="2025-05-14T00:00:00"/>
    <s v="Sim"/>
    <s v="325 329 327"/>
    <d v="2025-05-12T00:00:00"/>
    <m/>
    <m/>
    <m/>
    <d v="2025-06-10T00:00:00"/>
    <m/>
    <d v="2025-05-16T00:00:00"/>
    <d v="2025-06-12T00:00:00"/>
    <d v="2025-05-14T00:00:00"/>
    <d v="2025-06-02T00:00:00"/>
    <d v="2025-05-22T00:00:00"/>
    <m/>
    <d v="2025-05-15T00:00:00"/>
    <d v="2025-05-16T00:00:00"/>
    <m/>
    <d v="2025-05-26T00:00:00"/>
    <d v="2025-06-30T00:00:00"/>
    <d v="2025-05-16T00:00:00"/>
    <m/>
    <s v="Sim"/>
    <m/>
    <m/>
    <m/>
    <m/>
    <d v="2025-05-16T00:00:00"/>
    <m/>
    <d v="2025-06-17T00:00:00"/>
    <m/>
    <m/>
    <d v="2025-06-23T00:00:00"/>
    <d v="2025-05-14T00:00:00"/>
    <d v="2025-07-01T00:00:00"/>
    <m/>
    <m/>
    <m/>
    <m/>
    <m/>
    <m/>
    <m/>
    <m/>
    <m/>
    <m/>
    <m/>
    <m/>
    <m/>
    <n v="357"/>
    <m/>
    <s v="AGUARDANDO PAGAMENTO MENSALISTA"/>
    <m/>
    <m/>
    <m/>
    <n v="2356.8000000000002"/>
    <m/>
    <s v="Não tem"/>
    <m/>
    <m/>
    <m/>
    <s v="SIM"/>
  </r>
  <r>
    <n v="4427"/>
    <x v="0"/>
    <n v="5472"/>
    <x v="13"/>
    <s v="Etapa Unica"/>
    <s v="BLOCO K"/>
    <n v="102"/>
    <s v="ÁGUAS LINDAS"/>
    <s v="CARLOS SANTOS DA CONCEICAO"/>
    <s v="&quot;05358511547&quot;"/>
    <x v="2"/>
    <x v="87"/>
    <s v="Não"/>
    <s v="Não"/>
    <s v="Não"/>
    <s v="Sim"/>
    <s v="Sim"/>
    <s v="Não"/>
    <s v="Não"/>
    <n v="126253.07"/>
    <n v="437.5"/>
    <n v="0"/>
    <n v="84506.14"/>
    <n v="41481"/>
    <n v="0"/>
    <n v="125987.14"/>
    <n v="0"/>
    <n v="0"/>
    <m/>
    <m/>
    <s v="Contrato Adimplente"/>
    <n v="109304"/>
    <d v="2025-07-18T00:00:00"/>
    <n v="2592.25"/>
    <d v="2025-07-08T00:00:00"/>
    <x v="2"/>
    <d v="2025-05-14T00:00:00"/>
    <m/>
    <m/>
    <m/>
    <m/>
    <s v="Endy Carvalho Consultoria imobiliária"/>
    <m/>
    <m/>
    <m/>
    <d v="2026-02-24T00:00:00"/>
    <d v="2026-02-24T00:00:00"/>
    <s v="VENDA FINALIZADA"/>
    <d v="2025-05-15T00:00:00"/>
    <n v="37024"/>
    <n v="189805"/>
    <m/>
    <s v="AGL30 -"/>
    <n v="37024"/>
    <m/>
    <s v="Águas Lindas de Goiás"/>
    <s v="Goiás"/>
    <n v="5561998014848"/>
    <s v="RUA 10, Q. 20, L. 18, S/N, APART - 102"/>
    <n v="72910001"/>
    <s v="JARDIM PEROLA DA BARRAGEM I"/>
    <s v="cs3530082@gmail.com"/>
    <m/>
    <n v="19000"/>
    <m/>
    <m/>
    <m/>
    <m/>
    <n v="4040"/>
    <n v="6645"/>
    <s v="Autônomo(a)"/>
    <d v="2025-05-08T00:00:00"/>
    <n v="900"/>
    <d v="2025-07-09T00:00:00"/>
    <m/>
    <d v="2025-07-13T00:00:00"/>
    <s v="MP427500"/>
    <d v="2025-05-08T00:00:00"/>
    <d v="2025-07-08T00:00:00"/>
    <s v="AC010420471"/>
    <d v="2025-05-19T00:00:00"/>
    <s v="Sim"/>
    <n v="39562"/>
    <d v="2025-05-08T00:00:00"/>
    <m/>
    <m/>
    <m/>
    <d v="2025-07-09T00:00:00"/>
    <m/>
    <d v="2025-05-08T00:00:00"/>
    <d v="2025-07-11T00:00:00"/>
    <d v="2025-05-19T00:00:00"/>
    <d v="2025-06-02T00:00:00"/>
    <d v="2025-07-08T00:00:00"/>
    <m/>
    <d v="2025-05-21T00:00:00"/>
    <d v="2025-05-14T00:00:00"/>
    <m/>
    <d v="2025-07-09T00:00:00"/>
    <d v="2025-06-27T00:00:00"/>
    <d v="2025-05-14T00:00:00"/>
    <d v="2025-07-16T00:00:00"/>
    <s v="Sim"/>
    <m/>
    <m/>
    <m/>
    <m/>
    <d v="2025-05-09T00:00:00"/>
    <m/>
    <d v="2025-07-18T00:00:00"/>
    <m/>
    <m/>
    <d v="2025-07-18T00:00:00"/>
    <d v="2025-05-12T00:00:00"/>
    <d v="2025-08-19T00:00:00"/>
    <d v="2026-01-19T00:00:00"/>
    <d v="2026-02-02T00:00:00"/>
    <d v="2026-02-06T00:00:00"/>
    <d v="2025-05-14T00:00:00"/>
    <d v="2026-02-06T00:00:00"/>
    <m/>
    <m/>
    <m/>
    <m/>
    <m/>
    <m/>
    <m/>
    <m/>
    <n v="39566"/>
    <m/>
    <m/>
    <m/>
    <m/>
    <m/>
    <n v="3805.57"/>
    <s v="sinal pago"/>
    <s v="Pago"/>
    <s v="AGEHAB VALIDADA"/>
    <s v="FINALIZADO"/>
    <s v="VENDA SEM FIADOR"/>
    <s v="SIM"/>
  </r>
  <r>
    <n v="4428"/>
    <x v="2"/>
    <n v="5487"/>
    <x v="15"/>
    <s v="Etapa Unica"/>
    <s v="BLOCO G"/>
    <n v="202"/>
    <s v="FORMOSA"/>
    <s v="INGRYD PEREIRA LEMOS"/>
    <s v="&quot;06858435131&quot;"/>
    <x v="1"/>
    <x v="15"/>
    <s v="Não"/>
    <s v="Não"/>
    <s v="Não"/>
    <s v="Não"/>
    <s v="Não"/>
    <s v="Não"/>
    <s v="Não"/>
    <n v="152243.21"/>
    <n v="660"/>
    <n v="0"/>
    <n v="125776.21"/>
    <n v="26467"/>
    <n v="0"/>
    <n v="152243.21"/>
    <n v="0"/>
    <n v="0"/>
    <m/>
    <n v="8787723447440"/>
    <s v="Contrato Adimplente"/>
    <m/>
    <d v="2025-06-24T00:00:00"/>
    <n v="0"/>
    <d v="2025-05-30T00:00:00"/>
    <x v="2"/>
    <d v="2025-05-14T00:00:00"/>
    <m/>
    <m/>
    <m/>
    <m/>
    <s v="Endy Carvalho Consultoria imobiliária"/>
    <m/>
    <m/>
    <m/>
    <d v="2025-06-27T00:00:00"/>
    <d v="2025-07-01T00:00:00"/>
    <s v="VENDA FINALIZADA"/>
    <d v="2025-05-15T00:00:00"/>
    <n v="37025"/>
    <n v="229724.17"/>
    <m/>
    <s v="FSA011 C"/>
    <n v="37025"/>
    <s v="LENIVALDO PEREIRA DE LEMOS - 57681368191"/>
    <s v="Formosa"/>
    <s v="Goiás"/>
    <n v="5561998189196"/>
    <s v="AVENIDA 01, Q.  6"/>
    <n v="73805640"/>
    <s v="PARQUE DAS LARANJEIRAS"/>
    <s v="ingrydlemos71@gmail.com"/>
    <m/>
    <n v="2200"/>
    <d v="2025-11-02T00:00:00"/>
    <m/>
    <s v="Regiane Monique S S Silva (Gestor): CM OK."/>
    <s v="14/05/2025 às 17h33"/>
    <n v="4332"/>
    <n v="6646"/>
    <s v="Auxiliar"/>
    <d v="2025-05-14T00:00:00"/>
    <n v="891.23"/>
    <m/>
    <s v="sim"/>
    <m/>
    <s v="MP423726"/>
    <d v="2025-05-15T00:00:00"/>
    <d v="2025-06-03T00:00:00"/>
    <m/>
    <d v="2025-05-14T00:00:00"/>
    <s v="Sim"/>
    <n v="422"/>
    <d v="2025-05-15T00:00:00"/>
    <m/>
    <m/>
    <m/>
    <d v="2025-06-20T00:00:00"/>
    <m/>
    <d v="2025-05-15T00:00:00"/>
    <d v="2025-06-20T00:00:00"/>
    <d v="2025-05-15T00:00:00"/>
    <d v="2025-06-02T00:00:00"/>
    <d v="2025-06-05T00:00:00"/>
    <m/>
    <d v="2025-05-16T00:00:00"/>
    <d v="2025-05-19T00:00:00"/>
    <d v="2025-11-02T00:00:00"/>
    <d v="2025-06-16T00:00:00"/>
    <d v="2025-06-30T00:00:00"/>
    <d v="2025-05-19T00:00:00"/>
    <m/>
    <s v="Sim"/>
    <m/>
    <m/>
    <d v="2025-05-26T00:00:00"/>
    <m/>
    <d v="2025-05-16T00:00:00"/>
    <d v="2025-05-29T00:00:00"/>
    <d v="2025-06-25T00:00:00"/>
    <m/>
    <m/>
    <d v="2025-06-26T00:00:00"/>
    <d v="2025-05-14T00:00:00"/>
    <d v="2025-07-01T00:00:00"/>
    <m/>
    <m/>
    <m/>
    <d v="2025-05-19T00:00:00"/>
    <m/>
    <m/>
    <m/>
    <m/>
    <m/>
    <m/>
    <m/>
    <m/>
    <m/>
    <n v="568"/>
    <m/>
    <m/>
    <s v="PREFEITURA COM PROBLEMAS SEM PREVISÃO 03/06"/>
    <m/>
    <m/>
    <n v="2157.5100000000002"/>
    <m/>
    <s v="Não tem"/>
    <m/>
    <m/>
    <m/>
    <s v="SIM"/>
  </r>
  <r>
    <n v="4429"/>
    <x v="0"/>
    <n v="5485"/>
    <x v="13"/>
    <s v="Etapa Unica"/>
    <s v="BLOCO G"/>
    <n v="3"/>
    <s v="ÁGUAS LINDAS"/>
    <s v="JOSE RAIMUNDO GOMES HERCULANO JUNIOR"/>
    <s v="&quot;05772226193&quot;"/>
    <x v="7"/>
    <x v="54"/>
    <s v="Não"/>
    <s v="Não"/>
    <s v="Não"/>
    <s v="Sim"/>
    <s v="Sim"/>
    <s v="Não"/>
    <s v="Não"/>
    <n v="153024.26999999999"/>
    <n v="502.8"/>
    <n v="0"/>
    <n v="98026.36"/>
    <n v="55000"/>
    <n v="0"/>
    <n v="153026.35999999999"/>
    <n v="0"/>
    <n v="0"/>
    <m/>
    <m/>
    <s v="Contrato Adimplente"/>
    <n v="109237"/>
    <d v="2025-06-11T00:00:00"/>
    <n v="2592.25"/>
    <d v="2025-05-20T00:00:00"/>
    <x v="2"/>
    <d v="2025-05-14T00:00:00"/>
    <m/>
    <m/>
    <m/>
    <m/>
    <s v="Endy Carvalho Consultoria imobiliária"/>
    <m/>
    <m/>
    <m/>
    <d v="2026-01-26T00:00:00"/>
    <d v="2026-01-26T00:00:00"/>
    <s v="VENDA FINALIZADA"/>
    <d v="2025-05-15T00:00:00"/>
    <n v="37030"/>
    <n v="206999.87"/>
    <m/>
    <s v="AGL30 -"/>
    <n v="37030"/>
    <m/>
    <s v="Águas Lindas de Goiás"/>
    <s v="Goiás"/>
    <n v="5561992952772"/>
    <s v="Q. 25 Conjunto B"/>
    <n v="72910000"/>
    <s v="MANSÕES CAMARGO"/>
    <s v="juniorherculano17@gmail.com"/>
    <m/>
    <n v="1613.02"/>
    <d v="2025-06-01T00:00:00"/>
    <m/>
    <m/>
    <m/>
    <n v="3973"/>
    <n v="5746"/>
    <s v="Recepcionista"/>
    <d v="2025-05-10T00:00:00"/>
    <n v="891.23"/>
    <d v="2025-05-22T00:00:00"/>
    <m/>
    <d v="2025-05-27T00:00:00"/>
    <s v="MP427231"/>
    <d v="2025-05-10T00:00:00"/>
    <d v="2025-05-21T00:00:00"/>
    <s v="AC007788910"/>
    <d v="2025-05-12T00:00:00"/>
    <m/>
    <n v="39106"/>
    <d v="2025-05-10T00:00:00"/>
    <m/>
    <m/>
    <m/>
    <d v="2025-05-23T00:00:00"/>
    <m/>
    <d v="2025-05-10T00:00:00"/>
    <d v="2025-05-27T00:00:00"/>
    <d v="2025-05-14T00:00:00"/>
    <d v="2025-06-01T00:00:00"/>
    <d v="2025-05-21T00:00:00"/>
    <m/>
    <d v="2025-05-15T00:00:00"/>
    <d v="2025-05-19T00:00:00"/>
    <m/>
    <d v="2025-05-21T00:00:00"/>
    <d v="2025-06-18T00:00:00"/>
    <d v="2025-05-19T00:00:00"/>
    <d v="2026-06-11T00:00:00"/>
    <s v="Sim"/>
    <m/>
    <m/>
    <m/>
    <m/>
    <d v="2025-05-13T00:00:00"/>
    <m/>
    <d v="2025-06-11T00:00:00"/>
    <m/>
    <m/>
    <d v="2025-06-13T00:00:00"/>
    <d v="2025-05-14T00:00:00"/>
    <d v="2025-06-20T00:00:00"/>
    <d v="2025-07-20T00:00:00"/>
    <d v="2025-09-01T00:00:00"/>
    <d v="2026-01-08T00:00:00"/>
    <d v="2025-05-19T00:00:00"/>
    <d v="2026-01-08T00:00:00"/>
    <m/>
    <m/>
    <m/>
    <m/>
    <m/>
    <m/>
    <m/>
    <m/>
    <n v="39115"/>
    <m/>
    <s v="credito onr caiu dia 11/06/2025"/>
    <m/>
    <m/>
    <m/>
    <n v="4005.57"/>
    <s v="VENDA SEM SINAL"/>
    <s v="Não tem"/>
    <s v="KIT AGEHAB VALIDADO"/>
    <s v="FINALIZADO"/>
    <s v="VENDA SEM FIADOR"/>
    <s v="SIM"/>
  </r>
  <r>
    <n v="4430"/>
    <x v="0"/>
    <n v="5489"/>
    <x v="13"/>
    <s v="Etapa Unica"/>
    <s v="BLOCO L"/>
    <n v="202"/>
    <s v="ÁGUAS LINDAS"/>
    <s v="JAMILLI SANTOS SILVA"/>
    <s v="&quot;08337626135&quot;"/>
    <x v="11"/>
    <x v="79"/>
    <s v="Não"/>
    <s v="Não"/>
    <s v="Não"/>
    <s v="Sim"/>
    <s v="Sim"/>
    <s v="Não"/>
    <s v="Não"/>
    <n v="135082.73000000001"/>
    <n v="525"/>
    <n v="0"/>
    <n v="109551.82"/>
    <n v="32412"/>
    <n v="0"/>
    <n v="141963.82"/>
    <n v="0"/>
    <n v="0"/>
    <m/>
    <m/>
    <s v="Contrato Adimplente"/>
    <n v="109324"/>
    <d v="2025-06-16T00:00:00"/>
    <n v="2995.17"/>
    <d v="2025-05-30T00:00:00"/>
    <x v="2"/>
    <d v="2025-05-14T00:00:00"/>
    <m/>
    <m/>
    <m/>
    <m/>
    <s v="Endy Carvalho Consultoria imobiliária"/>
    <m/>
    <m/>
    <m/>
    <d v="2026-01-26T00:00:00"/>
    <d v="2026-01-26T00:00:00"/>
    <s v="VENDA FINALIZADA"/>
    <d v="2025-05-15T00:00:00"/>
    <n v="37031"/>
    <n v="198778.7"/>
    <m/>
    <s v="AGL30 -"/>
    <n v="37031"/>
    <m/>
    <s v="Águas Lindas de Goiás"/>
    <s v="Goiás"/>
    <n v="5561994562103"/>
    <s v="RUA 32 QUADRA 33"/>
    <n v="72910000"/>
    <s v="CHACARA QUEDA DO DESCOBERTO II"/>
    <s v="santosjamilli639@gmail.com"/>
    <m/>
    <n v="2100"/>
    <m/>
    <m/>
    <m/>
    <m/>
    <n v="4060"/>
    <n v="6651"/>
    <s v="Cabelereira"/>
    <d v="2025-05-12T00:00:00"/>
    <n v="891.23"/>
    <d v="2025-06-02T00:00:00"/>
    <m/>
    <d v="2025-06-06T00:00:00"/>
    <s v="MP424110"/>
    <d v="2025-05-14T00:00:00"/>
    <d v="2025-06-03T00:00:00"/>
    <s v="AC008996403"/>
    <d v="2025-05-12T00:00:00"/>
    <m/>
    <n v="39203"/>
    <d v="2025-05-12T00:00:00"/>
    <m/>
    <m/>
    <m/>
    <d v="2025-06-06T00:00:00"/>
    <m/>
    <d v="2025-05-12T00:00:00"/>
    <d v="2025-06-11T00:00:00"/>
    <d v="2025-05-14T00:00:00"/>
    <d v="2025-06-01T00:00:00"/>
    <d v="2025-05-30T00:00:00"/>
    <m/>
    <d v="2025-05-16T00:00:00"/>
    <d v="2025-05-19T00:00:00"/>
    <m/>
    <d v="2025-06-03T00:00:00"/>
    <d v="2025-06-18T00:00:00"/>
    <d v="2025-05-19T00:00:00"/>
    <d v="2025-06-13T00:00:00"/>
    <s v="Sim"/>
    <m/>
    <m/>
    <m/>
    <m/>
    <d v="2025-05-13T00:00:00"/>
    <m/>
    <d v="2025-06-17T00:00:00"/>
    <m/>
    <m/>
    <d v="2025-06-18T00:00:00"/>
    <d v="2025-05-14T00:00:00"/>
    <d v="2025-06-20T00:00:00"/>
    <d v="2025-07-11T00:00:00"/>
    <d v="2025-07-17T00:00:00"/>
    <d v="2026-01-08T00:00:00"/>
    <d v="2025-05-17T00:00:00"/>
    <d v="2026-01-08T00:00:00"/>
    <m/>
    <m/>
    <m/>
    <m/>
    <m/>
    <m/>
    <m/>
    <m/>
    <n v="39247"/>
    <m/>
    <m/>
    <s v="PREFEITURA VEIO RESPONDER COM GUIA DE ITBI 03/06/2025"/>
    <m/>
    <m/>
    <n v="3805.57"/>
    <s v="VENDA SEM SINAL"/>
    <s v="Não tem"/>
    <s v="KIT AGEHAB VALIDADO"/>
    <s v="FINALIZADO"/>
    <s v="VENDA SEM FIADOR"/>
    <s v="SIM"/>
  </r>
  <r>
    <n v="4431"/>
    <x v="2"/>
    <n v="5483"/>
    <x v="15"/>
    <s v="Etapa Unica"/>
    <s v="BLOCO C"/>
    <n v="104"/>
    <s v="FORMOSA"/>
    <s v="JEFERSON GONZAGA FERREIRA"/>
    <s v="&quot;07223208171&quot;"/>
    <x v="1"/>
    <x v="56"/>
    <s v="Não"/>
    <s v="Não"/>
    <s v="Não"/>
    <s v="Não"/>
    <s v="Não"/>
    <s v="Não"/>
    <s v="Não"/>
    <n v="153013.67000000001"/>
    <n v="860.72"/>
    <n v="0"/>
    <n v="150547.67000000001"/>
    <n v="2453"/>
    <n v="0"/>
    <n v="153000.67000000001"/>
    <n v="0"/>
    <n v="0"/>
    <m/>
    <n v="8787723432353"/>
    <s v="Contrato Adimplente"/>
    <m/>
    <d v="2025-06-16T00:00:00"/>
    <n v="3453.25"/>
    <d v="2025-05-21T00:00:00"/>
    <x v="2"/>
    <d v="2025-05-14T00:00:00"/>
    <m/>
    <m/>
    <m/>
    <m/>
    <s v="Endy Carvalho Consultoria imobiliária"/>
    <m/>
    <m/>
    <m/>
    <d v="2025-06-25T00:00:00"/>
    <d v="2025-07-01T00:00:00"/>
    <s v="VENDA FINALIZADA"/>
    <d v="2025-05-15T00:00:00"/>
    <n v="37029"/>
    <n v="229739.62"/>
    <m/>
    <s v="FSA011 C"/>
    <n v="37029"/>
    <s v="MARIA DE OLIVEIRA GONZAGA - 87494515291,NATALIA EPIFANIO TORRES - 06592005114"/>
    <s v="Vila Boa"/>
    <s v="Goiás"/>
    <n v="5566992182104"/>
    <s v="RUA FORMOSA Q - 30 L - 07 A N 0"/>
    <n v="73825000"/>
    <s v="VILA BOA GO"/>
    <s v="Jefersngonzaga07@gmail.com"/>
    <m/>
    <n v="3442.89"/>
    <m/>
    <m/>
    <m/>
    <m/>
    <n v="4266"/>
    <n v="6649"/>
    <s v="Motorista"/>
    <d v="2025-05-20T00:00:00"/>
    <n v="899.66"/>
    <m/>
    <s v="sim"/>
    <m/>
    <s v="MP423727"/>
    <d v="2025-05-21T00:00:00"/>
    <d v="2025-05-22T00:00:00"/>
    <m/>
    <d v="2025-05-14T00:00:00"/>
    <s v="Sim"/>
    <n v="483"/>
    <d v="2025-05-21T00:00:00"/>
    <m/>
    <m/>
    <m/>
    <d v="2025-05-04T00:00:00"/>
    <m/>
    <d v="2025-05-21T00:00:00"/>
    <d v="2025-06-12T00:00:00"/>
    <d v="2025-05-15T00:00:00"/>
    <d v="2025-06-02T00:00:00"/>
    <d v="2025-05-22T00:00:00"/>
    <m/>
    <d v="2025-05-16T00:00:00"/>
    <d v="2025-05-19T00:00:00"/>
    <d v="2025-05-03T00:00:00"/>
    <d v="2025-05-26T00:00:00"/>
    <d v="2025-06-30T00:00:00"/>
    <d v="2025-05-19T00:00:00"/>
    <m/>
    <s v="Sim"/>
    <m/>
    <m/>
    <m/>
    <m/>
    <d v="2025-06-10T00:00:00"/>
    <m/>
    <d v="2025-06-16T00:00:00"/>
    <m/>
    <m/>
    <d v="2025-06-23T00:00:00"/>
    <d v="2025-05-14T00:00:00"/>
    <d v="2025-07-01T00:00:00"/>
    <m/>
    <m/>
    <m/>
    <d v="2025-05-19T00:00:00"/>
    <m/>
    <m/>
    <m/>
    <m/>
    <m/>
    <m/>
    <m/>
    <m/>
    <m/>
    <n v="377"/>
    <m/>
    <s v="SEM KIT REGISTRO / AGUARDANDO PAGAMENTO DO MENSALISTA 10/06"/>
    <m/>
    <m/>
    <m/>
    <n v="1785.69"/>
    <m/>
    <s v="Não tem"/>
    <m/>
    <m/>
    <m/>
    <s v="SIM"/>
  </r>
  <r>
    <n v="4432"/>
    <x v="1"/>
    <n v="5463"/>
    <x v="15"/>
    <s v="Etapa Unica"/>
    <s v="BLOCO A"/>
    <n v="304"/>
    <s v="FORMOSA"/>
    <s v="IANDARA IVANEIDE SOARES PEREIRA"/>
    <s v="&quot;71567090117&quot;"/>
    <x v="0"/>
    <x v="74"/>
    <s v="Não"/>
    <s v="Não"/>
    <s v="Não"/>
    <s v="Não"/>
    <s v="Não"/>
    <s v="Não"/>
    <s v="Não"/>
    <n v="144377.37"/>
    <n v="0"/>
    <n v="0"/>
    <n v="0"/>
    <n v="0"/>
    <n v="0"/>
    <n v="0"/>
    <n v="0"/>
    <n v="0"/>
    <m/>
    <m/>
    <s v="Contrato Adimplente"/>
    <m/>
    <m/>
    <n v="0"/>
    <m/>
    <x v="1"/>
    <d v="2025-05-14T00:00:00"/>
    <m/>
    <m/>
    <m/>
    <m/>
    <s v="CAIXA CREDFÁCIL"/>
    <m/>
    <m/>
    <m/>
    <d v="2025-06-25T00:00:00"/>
    <d v="2025-06-30T00:00:00"/>
    <s v="DISTRATO"/>
    <d v="2025-05-16T00:00:00"/>
    <n v="37039"/>
    <n v="229724.96"/>
    <m/>
    <s v="FSA011 C"/>
    <n v="37039"/>
    <m/>
    <s v="Formosa"/>
    <s v="Goiás"/>
    <n v="5561998159878"/>
    <s v="Rua 5 Q 83"/>
    <n v="73808350"/>
    <s v="Parque Vila Verde"/>
    <s v="yvaneideyandara@gmail.com"/>
    <m/>
    <n v="2630"/>
    <m/>
    <m/>
    <m/>
    <m/>
    <n v="4242"/>
    <n v="6652"/>
    <s v="Cabelereira"/>
    <d v="2025-05-15T00:00:00"/>
    <m/>
    <m/>
    <s v="sim"/>
    <m/>
    <s v="MP423766"/>
    <d v="2025-05-16T00:00:00"/>
    <m/>
    <m/>
    <d v="2025-06-13T00:00:00"/>
    <m/>
    <m/>
    <d v="2025-05-16T00:00:00"/>
    <m/>
    <m/>
    <m/>
    <m/>
    <m/>
    <d v="2025-05-16T00:00:00"/>
    <m/>
    <d v="2025-05-13T00:00:00"/>
    <d v="2025-06-02T00:00:00"/>
    <m/>
    <m/>
    <d v="2025-05-14T00:00:00"/>
    <d v="2025-05-22T00:00:00"/>
    <m/>
    <m/>
    <m/>
    <d v="2025-05-22T00:00:00"/>
    <m/>
    <s v="Sim"/>
    <m/>
    <m/>
    <m/>
    <m/>
    <m/>
    <m/>
    <m/>
    <m/>
    <m/>
    <m/>
    <d v="2025-05-13T00:00:00"/>
    <m/>
    <m/>
    <m/>
    <m/>
    <m/>
    <m/>
    <m/>
    <m/>
    <m/>
    <m/>
    <m/>
    <m/>
    <m/>
    <m/>
    <m/>
    <m/>
    <m/>
    <m/>
    <m/>
    <m/>
    <m/>
    <m/>
    <s v="Pendente"/>
    <m/>
    <m/>
    <m/>
    <s v="SIM"/>
  </r>
  <r>
    <n v="4433"/>
    <x v="2"/>
    <n v="5482"/>
    <x v="5"/>
    <s v="Etapa Unica"/>
    <s v="BLOCO B"/>
    <s v="2 (PCD)"/>
    <s v="ÁGUAS LINDAS"/>
    <s v="EMERSON SILVINO DOS PASSOS"/>
    <s v="&quot;05899562137&quot;"/>
    <x v="2"/>
    <x v="80"/>
    <s v="Não"/>
    <s v="Não"/>
    <s v="Não"/>
    <s v="Sim"/>
    <s v="Sim"/>
    <s v="Não"/>
    <s v="Não"/>
    <n v="156991.07"/>
    <n v="826.16"/>
    <n v="0"/>
    <n v="153141.04999999999"/>
    <n v="3833"/>
    <n v="0"/>
    <n v="156974.04999999999"/>
    <n v="0"/>
    <n v="0"/>
    <m/>
    <m/>
    <s v="Contrato Adimplente"/>
    <n v="105237"/>
    <d v="2025-06-11T00:00:00"/>
    <n v="3356.31"/>
    <d v="2025-05-20T00:00:00"/>
    <x v="2"/>
    <d v="2025-05-14T00:00:00"/>
    <m/>
    <m/>
    <m/>
    <m/>
    <s v="Endy Carvalho Consultoria imobiliária"/>
    <m/>
    <m/>
    <m/>
    <d v="2025-06-13T00:00:00"/>
    <d v="2025-06-13T00:00:00"/>
    <s v="VENDA FINALIZADA"/>
    <d v="2025-05-15T00:00:00"/>
    <n v="37043"/>
    <n v="214774.05"/>
    <m/>
    <s v="AGL29"/>
    <n v="37043"/>
    <m/>
    <s v="Brasília"/>
    <s v="Distrito Federal"/>
    <n v="5561994204720"/>
    <s v="Setor Habitacional Sol Nascente"/>
    <n v="72236800"/>
    <s v="Ceilândia Sul (Ceilândia)"/>
    <s v="Passosemerson68@gmail.com"/>
    <m/>
    <n v="3304.65"/>
    <m/>
    <m/>
    <m/>
    <m/>
    <n v="3333"/>
    <n v="6656"/>
    <s v="Atendente"/>
    <d v="2025-05-16T00:00:00"/>
    <n v="891.23"/>
    <d v="2025-05-22T00:00:00"/>
    <s v="sim"/>
    <d v="2025-05-27T00:00:00"/>
    <s v="MP424110"/>
    <d v="2025-05-16T00:00:00"/>
    <d v="2025-05-21T00:00:00"/>
    <s v="AC007789571"/>
    <d v="2025-05-12T00:00:00"/>
    <s v="Sim"/>
    <n v="39667"/>
    <d v="2025-05-16T00:00:00"/>
    <m/>
    <m/>
    <m/>
    <d v="2025-05-22T00:00:00"/>
    <m/>
    <d v="2025-05-16T00:00:00"/>
    <d v="2025-05-27T00:00:00"/>
    <d v="2025-05-13T00:00:00"/>
    <d v="2025-05-19T00:00:00"/>
    <d v="2025-05-20T00:00:00"/>
    <m/>
    <d v="2025-05-15T00:00:00"/>
    <d v="2025-05-19T00:00:00"/>
    <m/>
    <d v="2025-05-21T00:00:00"/>
    <d v="2025-05-20T00:00:00"/>
    <d v="2025-05-19T00:00:00"/>
    <d v="2025-06-11T00:00:00"/>
    <s v="Sim"/>
    <m/>
    <m/>
    <m/>
    <m/>
    <d v="2025-05-13T00:00:00"/>
    <m/>
    <d v="2025-06-11T00:00:00"/>
    <m/>
    <m/>
    <d v="2025-06-13T00:00:00"/>
    <d v="2025-05-14T00:00:00"/>
    <d v="2025-05-22T00:00:00"/>
    <d v="2025-05-27T00:00:00"/>
    <d v="2025-05-29T00:00:00"/>
    <m/>
    <d v="2025-05-14T00:00:00"/>
    <m/>
    <m/>
    <m/>
    <m/>
    <m/>
    <m/>
    <m/>
    <m/>
    <m/>
    <n v="39671"/>
    <m/>
    <m/>
    <m/>
    <m/>
    <m/>
    <n v="4105.57"/>
    <s v="VENDA SEM SINAL"/>
    <s v="Não tem"/>
    <s v="KIT AGEHAB VALIDADO"/>
    <s v="FINALIZADO"/>
    <s v="SEM FIADOR"/>
    <s v="SIM"/>
  </r>
  <r>
    <n v="4434"/>
    <x v="1"/>
    <n v="5475"/>
    <x v="13"/>
    <s v="Etapa Unica"/>
    <s v="BLOCO M"/>
    <n v="4"/>
    <s v="ÁGUAS LINDAS"/>
    <s v="INOCENCIO PEREIRA DA MOTA"/>
    <s v="&quot;08317476685&quot;"/>
    <x v="7"/>
    <x v="54"/>
    <s v="Não"/>
    <s v="Não"/>
    <s v="Não"/>
    <s v="Não"/>
    <s v="Não"/>
    <s v="Não"/>
    <s v="Não"/>
    <n v="162633.71"/>
    <n v="641.71"/>
    <n v="0"/>
    <n v="122052.44"/>
    <n v="33318"/>
    <n v="0"/>
    <n v="155370.44"/>
    <n v="0"/>
    <n v="0"/>
    <m/>
    <m/>
    <s v="Contrato Adimplente"/>
    <m/>
    <m/>
    <n v="0"/>
    <m/>
    <x v="1"/>
    <d v="2025-05-14T00:00:00"/>
    <m/>
    <m/>
    <m/>
    <m/>
    <s v="Endy Carvalho Consultoria imobiliária"/>
    <m/>
    <m/>
    <m/>
    <d v="2026-02-12T00:00:00"/>
    <d v="2026-02-12T00:00:00"/>
    <s v="DISTRATO"/>
    <d v="2025-05-15T00:00:00"/>
    <n v="37042"/>
    <n v="211999.84"/>
    <m/>
    <s v="AGL30 -"/>
    <n v="37042"/>
    <m/>
    <s v="Águas Lindas de Goiás"/>
    <s v="Goiás"/>
    <n v="5561998657784"/>
    <s v="Q. 10, L 15  CONJUNTO A,"/>
    <n v="72910001"/>
    <s v="SETOR 05"/>
    <s v="Inocenciopereiradamota284@gmail.com"/>
    <m/>
    <n v="2139.04"/>
    <d v="2025-11-04T00:00:00"/>
    <m/>
    <m/>
    <m/>
    <n v="4070"/>
    <n v="6655"/>
    <s v="Auxiliar"/>
    <d v="2025-05-08T00:00:00"/>
    <m/>
    <m/>
    <m/>
    <m/>
    <s v="MP427233"/>
    <d v="2025-05-14T00:00:00"/>
    <m/>
    <m/>
    <d v="2025-05-14T00:00:00"/>
    <m/>
    <m/>
    <d v="2025-05-08T00:00:00"/>
    <d v="2025-05-19T00:00:00"/>
    <m/>
    <m/>
    <m/>
    <m/>
    <d v="2025-05-08T00:00:00"/>
    <m/>
    <d v="2025-05-14T00:00:00"/>
    <d v="2025-06-02T00:00:00"/>
    <m/>
    <m/>
    <d v="2025-05-16T00:00:00"/>
    <m/>
    <m/>
    <m/>
    <d v="2025-06-27T00:00:00"/>
    <m/>
    <m/>
    <m/>
    <m/>
    <m/>
    <m/>
    <m/>
    <d v="2025-05-14T00:00:00"/>
    <m/>
    <m/>
    <m/>
    <m/>
    <m/>
    <d v="2025-05-14T00:00:00"/>
    <m/>
    <m/>
    <m/>
    <m/>
    <m/>
    <m/>
    <m/>
    <m/>
    <m/>
    <m/>
    <m/>
    <m/>
    <m/>
    <m/>
    <m/>
    <m/>
    <m/>
    <m/>
    <m/>
    <m/>
    <m/>
    <s v="VENDA SEM SINAL"/>
    <s v="Não tem"/>
    <s v="KIT AGEHAB VALIDADO"/>
    <s v="REPROVADO NA CONFORMIDADE."/>
    <s v="VENDA SEM FIADOR"/>
    <s v="NÃO"/>
  </r>
  <r>
    <n v="4435"/>
    <x v="0"/>
    <n v="5491"/>
    <x v="15"/>
    <s v="Etapa Unica"/>
    <s v="BLOCO F"/>
    <n v="103"/>
    <s v="FORMOSA"/>
    <s v="THIAGO SOUSA DA SILVA"/>
    <s v="&quot;70633469114&quot;"/>
    <x v="1"/>
    <x v="10"/>
    <s v="Não"/>
    <s v="Não"/>
    <s v="Não"/>
    <s v="Não"/>
    <s v="Não"/>
    <s v="Não"/>
    <s v="Não"/>
    <n v="149975.19"/>
    <n v="567.4"/>
    <n v="0"/>
    <n v="111155.19"/>
    <n v="38820"/>
    <n v="0"/>
    <n v="149975.19"/>
    <n v="0"/>
    <n v="0"/>
    <m/>
    <n v="8787723433619"/>
    <s v="Contrato Adimplente"/>
    <m/>
    <d v="2025-06-25T00:00:00"/>
    <n v="2952.8"/>
    <d v="2025-05-20T00:00:00"/>
    <x v="2"/>
    <d v="2025-05-14T00:00:00"/>
    <m/>
    <m/>
    <m/>
    <m/>
    <s v="Endy Carvalho Consultoria imobiliária"/>
    <m/>
    <m/>
    <m/>
    <d v="2026-03-16T00:00:00"/>
    <d v="2026-03-16T00:00:00"/>
    <s v="VENDA FINALIZADA"/>
    <d v="2025-05-16T00:00:00"/>
    <n v="37044"/>
    <n v="229717.2"/>
    <m/>
    <s v="FSA011 C"/>
    <n v="37044"/>
    <s v="LUCIENE DA SILVA PEREIRA - 07904664143"/>
    <s v="Formosa"/>
    <s v="Goiás"/>
    <n v="5561998691552"/>
    <s v="RUA LINDOLFO GONVALVES"/>
    <n v="73807170"/>
    <s v="CENTRO"/>
    <s v="thiagofsa.2015@gmail.com"/>
    <m/>
    <n v="2500"/>
    <d v="2025-05-20T00:00:00"/>
    <m/>
    <m/>
    <m/>
    <n v="4313"/>
    <n v="6657"/>
    <s v="Auxiliar"/>
    <d v="2025-05-15T00:00:00"/>
    <n v="882"/>
    <m/>
    <s v="sim"/>
    <m/>
    <m/>
    <d v="2025-05-16T00:00:00"/>
    <d v="2025-05-23T00:00:00"/>
    <m/>
    <d v="2025-05-15T00:00:00"/>
    <m/>
    <n v="436"/>
    <d v="2025-05-16T00:00:00"/>
    <d v="2025-05-19T00:00:00"/>
    <m/>
    <d v="2025-05-19T00:00:00"/>
    <d v="2025-05-04T00:00:00"/>
    <m/>
    <d v="2025-05-19T00:00:00"/>
    <d v="2025-06-05T00:00:00"/>
    <d v="2025-05-15T00:00:00"/>
    <d v="2025-06-02T00:00:00"/>
    <d v="2025-05-23T00:00:00"/>
    <m/>
    <d v="2025-05-20T00:00:00"/>
    <d v="2025-05-20T00:00:00"/>
    <d v="2025-05-20T00:00:00"/>
    <d v="2025-05-27T00:00:00"/>
    <d v="2025-06-30T00:00:00"/>
    <d v="2025-05-20T00:00:00"/>
    <m/>
    <s v="Sim"/>
    <m/>
    <m/>
    <m/>
    <m/>
    <d v="2025-05-14T00:00:00"/>
    <m/>
    <d v="2025-06-25T00:00:00"/>
    <m/>
    <m/>
    <d v="2025-06-26T00:00:00"/>
    <d v="2025-05-14T00:00:00"/>
    <d v="2025-07-01T00:00:00"/>
    <d v="2026-02-23T00:00:00"/>
    <d v="2026-02-28T00:00:00"/>
    <d v="2026-03-03T00:00:00"/>
    <d v="2025-05-20T00:00:00"/>
    <d v="2026-03-03T00:00:00"/>
    <m/>
    <m/>
    <m/>
    <m/>
    <m/>
    <m/>
    <m/>
    <m/>
    <n v="370"/>
    <m/>
    <s v="PROCURAÇÃO DO GLEITON/AGUARDANDO PAGAMENTO MENSALISTA"/>
    <m/>
    <m/>
    <m/>
    <n v="2.2999999999999998"/>
    <m/>
    <s v="Pago"/>
    <m/>
    <m/>
    <m/>
    <s v="SIM"/>
  </r>
  <r>
    <n v="4436"/>
    <x v="0"/>
    <n v="5474"/>
    <x v="13"/>
    <s v="Etapa Unica"/>
    <s v="BLOCO M"/>
    <n v="103"/>
    <s v="ÁGUAS LINDAS"/>
    <s v="THIAGO LIMA DA SILVA"/>
    <s v="&quot;05135327142&quot;"/>
    <x v="7"/>
    <x v="54"/>
    <s v="Não"/>
    <s v="Não"/>
    <s v="Não"/>
    <s v="Sim"/>
    <s v="Sim"/>
    <s v="Não"/>
    <s v="Não"/>
    <n v="139478.79"/>
    <n v="497.25"/>
    <n v="0"/>
    <n v="102837.03"/>
    <n v="36645"/>
    <n v="0"/>
    <n v="139482.03"/>
    <n v="0"/>
    <n v="0"/>
    <m/>
    <m/>
    <s v="Contrato Adimplente"/>
    <n v="109337"/>
    <d v="2025-06-11T00:00:00"/>
    <n v="2995.17"/>
    <d v="2025-05-27T00:00:00"/>
    <x v="2"/>
    <d v="2025-05-14T00:00:00"/>
    <m/>
    <m/>
    <m/>
    <m/>
    <s v="Endy Carvalho Consultoria imobiliária"/>
    <m/>
    <m/>
    <m/>
    <d v="2026-01-26T00:00:00"/>
    <d v="2026-01-26T00:00:00"/>
    <s v="VENDA FINALIZADA"/>
    <d v="2025-05-15T00:00:00"/>
    <n v="37041"/>
    <n v="194518.79"/>
    <m/>
    <s v="AGL30 -"/>
    <n v="37041"/>
    <m/>
    <s v="Águas Lindas de Goiás"/>
    <s v="Goiás"/>
    <n v="5561991826141"/>
    <s v="RUA POR DO SOL Q -B 02  LOTE"/>
    <n v="72910000"/>
    <s v="MANSOES POR DO SOL"/>
    <s v="thiagosilva22385740@gmail.com"/>
    <m/>
    <n v="1989"/>
    <m/>
    <m/>
    <m/>
    <m/>
    <n v="4073"/>
    <n v="6654"/>
    <s v="Autônomo(a)"/>
    <d v="2023-05-08T00:00:00"/>
    <n v="891.23"/>
    <d v="2025-05-29T00:00:00"/>
    <m/>
    <d v="2025-06-03T00:00:00"/>
    <s v="MP427229"/>
    <d v="2025-05-14T00:00:00"/>
    <d v="2025-05-27T00:00:00"/>
    <s v="AC008769263"/>
    <d v="2025-05-12T00:00:00"/>
    <m/>
    <n v="39187"/>
    <d v="2025-05-08T00:00:00"/>
    <m/>
    <m/>
    <m/>
    <d v="2025-05-29T00:00:00"/>
    <m/>
    <d v="2025-05-08T00:00:00"/>
    <d v="2025-06-06T00:00:00"/>
    <d v="2025-05-12T00:00:00"/>
    <d v="2025-06-01T00:00:00"/>
    <d v="2025-05-27T00:00:00"/>
    <m/>
    <d v="2025-05-14T00:00:00"/>
    <d v="2025-05-23T00:00:00"/>
    <m/>
    <d v="2025-05-27T00:00:00"/>
    <d v="2025-06-18T00:00:00"/>
    <d v="2025-05-22T00:00:00"/>
    <d v="2025-06-11T00:00:00"/>
    <s v="Sim"/>
    <m/>
    <m/>
    <m/>
    <m/>
    <d v="2025-05-12T00:00:00"/>
    <m/>
    <d v="2025-06-11T00:00:00"/>
    <m/>
    <m/>
    <d v="2025-06-13T00:00:00"/>
    <d v="2025-05-14T00:00:00"/>
    <d v="2025-06-20T00:00:00"/>
    <d v="2025-07-11T00:00:00"/>
    <d v="2025-07-17T00:00:00"/>
    <d v="2026-01-08T00:00:00"/>
    <d v="2025-05-22T00:00:00"/>
    <d v="2026-01-08T00:00:00"/>
    <m/>
    <m/>
    <m/>
    <m/>
    <m/>
    <m/>
    <m/>
    <m/>
    <n v="39185"/>
    <m/>
    <m/>
    <m/>
    <m/>
    <m/>
    <n v="3805.57"/>
    <s v="COMPROVANTE ANEXADO"/>
    <s v="Pago"/>
    <m/>
    <s v="FINALIZADO"/>
    <s v="VENDA SEM FIADOR"/>
    <s v="SIM"/>
  </r>
  <r>
    <n v="4437"/>
    <x v="0"/>
    <n v="5465"/>
    <x v="15"/>
    <s v="Etapa Unica"/>
    <s v="BLOCO C"/>
    <n v="302"/>
    <s v="FORMOSA"/>
    <s v="FELIPE DA COSTA PINTO"/>
    <s v="&quot;06433079156&quot;"/>
    <x v="1"/>
    <x v="15"/>
    <s v="Não"/>
    <s v="Não"/>
    <s v="Não"/>
    <s v="Não"/>
    <s v="Não"/>
    <s v="Não"/>
    <s v="Não"/>
    <n v="162600"/>
    <n v="874.99"/>
    <n v="0"/>
    <n v="153082.57999999999"/>
    <n v="2207"/>
    <n v="0"/>
    <n v="155289.57999999999"/>
    <n v="0"/>
    <n v="0"/>
    <m/>
    <n v="8787723399151"/>
    <s v="Contrato Adimplente"/>
    <m/>
    <d v="2025-06-17T00:00:00"/>
    <n v="453.25"/>
    <d v="2025-05-20T00:00:00"/>
    <x v="2"/>
    <d v="2025-05-14T00:00:00"/>
    <m/>
    <m/>
    <m/>
    <m/>
    <s v="Endy Carvalho Consultoria imobiliária"/>
    <m/>
    <m/>
    <m/>
    <d v="2026-03-16T00:00:00"/>
    <d v="2026-03-16T00:00:00"/>
    <s v="VENDA FINALIZADA"/>
    <d v="2025-05-16T00:00:00"/>
    <n v="37040"/>
    <n v="230000"/>
    <m/>
    <s v="FSA011 C"/>
    <n v="37040"/>
    <m/>
    <s v="Formosa"/>
    <s v="Goiás"/>
    <n v="5561994282118"/>
    <s v="RUA COMUNITARIA"/>
    <n v="73801971"/>
    <s v="LAGO DOS SANTOS"/>
    <s v="fcostapc3@gmail.com"/>
    <m/>
    <n v="3500"/>
    <m/>
    <m/>
    <m/>
    <m/>
    <n v="4272"/>
    <n v="6653"/>
    <s v="Auxiliar"/>
    <d v="2025-05-07T00:00:00"/>
    <n v="899.63"/>
    <m/>
    <s v="sim"/>
    <m/>
    <s v="MP423729"/>
    <d v="2025-05-07T00:00:00"/>
    <d v="2025-05-22T00:00:00"/>
    <m/>
    <d v="2025-05-15T00:00:00"/>
    <s v="Sim"/>
    <n v="463"/>
    <d v="2025-05-07T00:00:00"/>
    <m/>
    <m/>
    <m/>
    <d v="2025-06-10T00:00:00"/>
    <m/>
    <d v="2025-05-07T00:00:00"/>
    <d v="2025-06-12T00:00:00"/>
    <d v="2025-05-15T00:00:00"/>
    <d v="2025-06-02T00:00:00"/>
    <d v="2025-05-22T00:00:00"/>
    <m/>
    <d v="2025-05-16T00:00:00"/>
    <d v="2025-05-19T00:00:00"/>
    <d v="2025-10-05T00:00:00"/>
    <d v="2025-05-26T00:00:00"/>
    <d v="2025-06-30T00:00:00"/>
    <d v="2025-05-19T00:00:00"/>
    <m/>
    <s v="Sim"/>
    <m/>
    <m/>
    <m/>
    <m/>
    <d v="2025-05-16T00:00:00"/>
    <m/>
    <d v="2025-06-17T00:00:00"/>
    <m/>
    <m/>
    <d v="2025-06-23T00:00:00"/>
    <d v="2025-05-14T00:00:00"/>
    <d v="2025-07-01T00:00:00"/>
    <d v="2026-02-13T00:00:00"/>
    <d v="2026-02-28T00:00:00"/>
    <d v="2026-03-03T00:00:00"/>
    <d v="2025-05-19T00:00:00"/>
    <d v="2026-03-03T00:00:00"/>
    <m/>
    <m/>
    <m/>
    <m/>
    <m/>
    <m/>
    <m/>
    <m/>
    <n v="359"/>
    <m/>
    <s v="AGUARDANDO PAGAMENTO MENSALISTA"/>
    <m/>
    <m/>
    <m/>
    <n v="1794.11"/>
    <m/>
    <s v="Não tem"/>
    <m/>
    <m/>
    <m/>
    <s v="SIM"/>
  </r>
  <r>
    <n v="4438"/>
    <x v="0"/>
    <n v="5503"/>
    <x v="15"/>
    <s v="Etapa Unica"/>
    <s v="BLOCO G"/>
    <n v="204"/>
    <s v="FORMOSA"/>
    <s v="ELIANA PEREIRA BARBOSA"/>
    <s v="&quot;08002054130&quot;"/>
    <x v="10"/>
    <x v="2"/>
    <s v="Não"/>
    <s v="Não"/>
    <s v="Não"/>
    <s v="Não"/>
    <s v="Não"/>
    <s v="Não"/>
    <s v="Não"/>
    <n v="150460.04999999999"/>
    <n v="564.6"/>
    <n v="0"/>
    <n v="110589.05"/>
    <n v="39871"/>
    <n v="0"/>
    <n v="150460.04999999999"/>
    <n v="0"/>
    <n v="0"/>
    <m/>
    <n v="8787723324593"/>
    <s v="Contrato Adimplente"/>
    <m/>
    <d v="2025-06-05T00:00:00"/>
    <n v="2952.8"/>
    <d v="2025-05-16T00:00:00"/>
    <x v="2"/>
    <d v="2025-05-15T00:00:00"/>
    <m/>
    <m/>
    <m/>
    <m/>
    <s v="Endy Carvalho Consultoria imobiliária"/>
    <m/>
    <m/>
    <m/>
    <d v="2026-03-16T00:00:00"/>
    <d v="2026-03-16T00:00:00"/>
    <s v="VENDA FINALIZADA"/>
    <d v="2025-05-15T00:00:00"/>
    <n v="37071"/>
    <n v="229799.26"/>
    <m/>
    <s v="FSA011 C"/>
    <n v="37071"/>
    <s v="FABIO HENRIQUE DA SILVA BARBOSA - 06954941123"/>
    <s v="Formosa"/>
    <s v="Goiás"/>
    <n v="5561998688904"/>
    <s v="RUA 18, Q. 23"/>
    <n v="73805241"/>
    <s v="JARDIM OLIVEIRA"/>
    <s v="pereirabarbosaeliana@gmail.com"/>
    <m/>
    <n v="1882"/>
    <d v="2025-10-26T00:00:00"/>
    <m/>
    <m/>
    <m/>
    <n v="4334"/>
    <n v="6667"/>
    <s v="Administrador"/>
    <d v="2025-05-15T00:00:00"/>
    <n v="899.63"/>
    <m/>
    <s v="sim"/>
    <m/>
    <s v="MP423730"/>
    <d v="2025-05-16T00:00:00"/>
    <d v="2025-05-20T00:00:00"/>
    <m/>
    <d v="2025-05-15T00:00:00"/>
    <s v="Sim"/>
    <n v="446"/>
    <d v="2025-05-16T00:00:00"/>
    <m/>
    <m/>
    <m/>
    <d v="2025-05-27T00:00:00"/>
    <m/>
    <d v="2025-05-19T00:00:00"/>
    <d v="2025-05-28T00:00:00"/>
    <d v="2025-05-15T00:00:00"/>
    <d v="2025-06-02T00:00:00"/>
    <d v="2025-05-20T00:00:00"/>
    <m/>
    <d v="2025-05-16T00:00:00"/>
    <d v="2025-05-16T00:00:00"/>
    <d v="2025-10-26T00:00:00"/>
    <d v="2025-05-23T00:00:00"/>
    <d v="2025-01-30T00:00:00"/>
    <d v="2025-05-15T00:00:00"/>
    <m/>
    <s v="Sim"/>
    <m/>
    <m/>
    <m/>
    <m/>
    <d v="2025-05-16T00:00:00"/>
    <m/>
    <d v="2025-06-05T00:00:00"/>
    <m/>
    <m/>
    <d v="2025-06-09T00:00:00"/>
    <d v="2025-05-13T00:00:00"/>
    <d v="2025-07-01T00:00:00"/>
    <d v="2026-01-21T00:00:00"/>
    <d v="2026-02-28T00:00:00"/>
    <d v="2026-03-03T00:00:00"/>
    <d v="2025-05-15T00:00:00"/>
    <d v="2026-03-03T00:00:00"/>
    <m/>
    <m/>
    <m/>
    <m/>
    <m/>
    <m/>
    <m/>
    <m/>
    <n v="350"/>
    <m/>
    <m/>
    <m/>
    <m/>
    <m/>
    <n v="2545.4499999999998"/>
    <m/>
    <s v="Não tem"/>
    <m/>
    <m/>
    <s v="AGUARDANDO NEGOCIAÇÃO PARA REALIZAR O ENVIO."/>
    <s v="SIM"/>
  </r>
  <r>
    <n v="4439"/>
    <x v="0"/>
    <n v="5502"/>
    <x v="13"/>
    <s v="Etapa Unica"/>
    <s v="BLOCO D"/>
    <n v="4"/>
    <s v="ÁGUAS LINDAS"/>
    <s v="ANA LETICIA FERREIRA DA SILVA"/>
    <s v="&quot;11668448467&quot;"/>
    <x v="2"/>
    <x v="59"/>
    <s v="Não"/>
    <s v="Não"/>
    <s v="Não"/>
    <s v="Sim"/>
    <s v="Sim"/>
    <s v="Não"/>
    <s v="Não"/>
    <n v="160341.15"/>
    <n v="928.69"/>
    <n v="0"/>
    <n v="154024.81"/>
    <n v="6408"/>
    <n v="0"/>
    <n v="160432.81"/>
    <n v="0"/>
    <n v="0"/>
    <m/>
    <m/>
    <s v="Contrato Adimplente"/>
    <m/>
    <d v="2025-06-12T00:00:00"/>
    <n v="3412.84"/>
    <d v="2025-05-23T00:00:00"/>
    <x v="2"/>
    <d v="2025-05-15T00:00:00"/>
    <m/>
    <m/>
    <m/>
    <m/>
    <s v="Endy Carvalho Consultoria imobiliária"/>
    <m/>
    <m/>
    <m/>
    <d v="2026-01-26T00:00:00"/>
    <d v="2026-01-26T00:00:00"/>
    <s v="VENDA FINALIZADA"/>
    <d v="2025-05-16T00:00:00"/>
    <n v="37070"/>
    <n v="215037.15"/>
    <m/>
    <s v="AGL30 -"/>
    <n v="37070"/>
    <m/>
    <s v="Cocalzinho de Goiás"/>
    <s v="Goiás"/>
    <n v="5561998632499"/>
    <s v="AVENIDA CORUMBA Q 12  L"/>
    <n v="72979971"/>
    <s v="SEOTR CENTRO"/>
    <s v="LETICIAANA1204@gmail.com"/>
    <m/>
    <n v="3095.61"/>
    <d v="2025-08-17T00:00:00"/>
    <m/>
    <m/>
    <m/>
    <n v="3926"/>
    <n v="6666"/>
    <s v="Auxiliar"/>
    <d v="2025-05-13T00:00:00"/>
    <n v="891.23"/>
    <d v="2025-05-26T00:00:00"/>
    <m/>
    <d v="2025-05-30T00:00:00"/>
    <s v="MP427234"/>
    <d v="2025-05-15T00:00:00"/>
    <d v="2025-05-23T00:00:00"/>
    <s v="AC008885159"/>
    <d v="2025-05-14T00:00:00"/>
    <m/>
    <n v="39141"/>
    <d v="2025-05-13T00:00:00"/>
    <m/>
    <m/>
    <m/>
    <d v="2025-05-29T00:00:00"/>
    <m/>
    <d v="2025-05-13T00:00:00"/>
    <d v="2025-06-09T00:00:00"/>
    <d v="2025-05-14T00:00:00"/>
    <d v="2025-06-01T00:00:00"/>
    <d v="2025-05-23T00:00:00"/>
    <m/>
    <d v="2025-05-15T00:00:00"/>
    <d v="2025-05-21T00:00:00"/>
    <m/>
    <d v="2025-05-26T00:00:00"/>
    <d v="2025-06-17T00:00:00"/>
    <d v="2025-05-20T00:00:00"/>
    <d v="2026-06-11T00:00:00"/>
    <s v="Sim"/>
    <m/>
    <m/>
    <m/>
    <m/>
    <d v="2025-05-14T00:00:00"/>
    <m/>
    <d v="2026-06-12T00:00:00"/>
    <m/>
    <m/>
    <d v="2025-06-15T00:00:00"/>
    <d v="2025-05-15T00:00:00"/>
    <d v="2025-06-20T00:00:00"/>
    <d v="2025-08-17T00:00:00"/>
    <d v="2025-10-24T00:00:00"/>
    <d v="2026-01-08T00:00:00"/>
    <d v="2025-05-20T00:00:00"/>
    <d v="2026-01-08T00:00:00"/>
    <m/>
    <m/>
    <m/>
    <m/>
    <m/>
    <m/>
    <m/>
    <m/>
    <n v="39158"/>
    <m/>
    <m/>
    <s v="PREFEITURA VEIO RESPONDER COM GUIA DE ITBI 26/05/2025"/>
    <m/>
    <m/>
    <n v="4165.57"/>
    <s v="SINAL PENDENTE"/>
    <s v="Não tem"/>
    <s v="FICHA ENVIADA"/>
    <s v="FINALIZADO"/>
    <s v="VENDA SEM FIADOR"/>
    <s v="SIM"/>
  </r>
  <r>
    <n v="4440"/>
    <x v="0"/>
    <n v="5486"/>
    <x v="13"/>
    <s v="Etapa Unica"/>
    <s v="BLOCO L"/>
    <n v="102"/>
    <s v="ÁGUAS LINDAS"/>
    <s v="SERGIO LOPES DA CRUZ BATISTA"/>
    <s v="&quot;00899818129&quot;"/>
    <x v="11"/>
    <x v="83"/>
    <s v="Não"/>
    <s v="Não"/>
    <s v="Não"/>
    <s v="Sim"/>
    <s v="Sim"/>
    <s v="Não"/>
    <s v="Não"/>
    <n v="139875.53"/>
    <n v="525"/>
    <n v="0"/>
    <n v="107928.76"/>
    <n v="31825"/>
    <n v="0"/>
    <n v="139753.76"/>
    <n v="0"/>
    <n v="0"/>
    <m/>
    <m/>
    <s v="Contrato Adimplente"/>
    <n v="109320"/>
    <d v="2025-06-12T00:00:00"/>
    <n v="2995.17"/>
    <d v="2025-05-22T00:00:00"/>
    <x v="2"/>
    <d v="2025-05-15T00:00:00"/>
    <m/>
    <m/>
    <m/>
    <m/>
    <s v="Endy Carvalho Consultoria imobiliária"/>
    <m/>
    <m/>
    <m/>
    <d v="2026-01-26T00:00:00"/>
    <d v="2026-01-26T00:00:00"/>
    <s v="VENDA FINALIZADA"/>
    <d v="2025-05-16T00:00:00"/>
    <n v="37068"/>
    <n v="198678.71"/>
    <m/>
    <s v="AGL30 -"/>
    <n v="37068"/>
    <m/>
    <s v="Águas Lindas de Goiás"/>
    <s v="Goiás"/>
    <n v="5561995041204"/>
    <s v="AV DAS ACACIAS QD 13"/>
    <n v="72910000"/>
    <s v="JARDIM OLIVEIRA I"/>
    <s v="serlop.33@gmail.com"/>
    <m/>
    <n v="2100"/>
    <m/>
    <m/>
    <m/>
    <m/>
    <n v="4056"/>
    <n v="6664"/>
    <s v="Auxiliar"/>
    <d v="2025-05-10T00:00:00"/>
    <n v="892.5"/>
    <d v="2025-05-29T00:00:00"/>
    <m/>
    <d v="2025-05-29T00:00:00"/>
    <s v="MP427236"/>
    <d v="2025-05-15T00:00:00"/>
    <d v="2025-05-23T00:00:00"/>
    <s v="AC008506069"/>
    <d v="2025-05-15T00:00:00"/>
    <m/>
    <n v="39178"/>
    <d v="2025-05-10T00:00:00"/>
    <m/>
    <m/>
    <m/>
    <d v="2025-05-29T00:00:00"/>
    <m/>
    <d v="2025-05-10T00:00:00"/>
    <d v="2025-06-04T00:00:00"/>
    <d v="2025-05-15T00:00:00"/>
    <d v="2025-06-01T00:00:00"/>
    <d v="2025-05-23T00:00:00"/>
    <m/>
    <d v="2025-05-16T00:00:00"/>
    <d v="2025-05-20T00:00:00"/>
    <m/>
    <d v="2025-05-23T00:00:00"/>
    <d v="2025-06-18T00:00:00"/>
    <d v="2025-05-20T00:00:00"/>
    <d v="2026-06-11T00:00:00"/>
    <s v="Sim"/>
    <m/>
    <m/>
    <m/>
    <m/>
    <d v="2025-05-14T00:00:00"/>
    <m/>
    <d v="2025-06-12T00:00:00"/>
    <m/>
    <m/>
    <d v="2025-06-15T00:00:00"/>
    <d v="2025-05-15T00:00:00"/>
    <d v="2025-06-20T00:00:00"/>
    <d v="2025-09-29T00:00:00"/>
    <d v="2025-10-24T00:00:00"/>
    <d v="2026-01-08T00:00:00"/>
    <d v="2025-05-20T00:00:00"/>
    <d v="2026-01-08T00:00:00"/>
    <m/>
    <m/>
    <m/>
    <m/>
    <m/>
    <m/>
    <m/>
    <m/>
    <n v="39132"/>
    <m/>
    <m/>
    <m/>
    <m/>
    <m/>
    <n v="3805.57"/>
    <s v="COMPROVANTE ANEXADO EM RESERVA"/>
    <s v="Pago"/>
    <s v="FICHA ENVIADA"/>
    <s v="FINALIZADO"/>
    <s v="VENDA SEM FIADOR"/>
    <s v="SIM"/>
  </r>
  <r>
    <n v="4441"/>
    <x v="0"/>
    <n v="5492"/>
    <x v="15"/>
    <s v="Etapa Unica"/>
    <s v="BLOCO H"/>
    <n v="204"/>
    <s v="FORMOSA"/>
    <s v="EMILLY VICTORIA DIAS DE SOUSA"/>
    <s v="&quot;06002877185&quot;"/>
    <x v="1"/>
    <x v="33"/>
    <s v="Não"/>
    <s v="Não"/>
    <s v="Não"/>
    <s v="Não"/>
    <s v="Não"/>
    <s v="Não"/>
    <s v="Não"/>
    <n v="159648.56"/>
    <n v="765"/>
    <n v="0"/>
    <n v="146248.56"/>
    <n v="4020"/>
    <n v="0"/>
    <n v="150268.56"/>
    <n v="0"/>
    <n v="0"/>
    <m/>
    <n v="8787723435131"/>
    <s v="Contrato Adimplente"/>
    <m/>
    <d v="2025-06-13T00:00:00"/>
    <n v="3042.04"/>
    <d v="2025-05-23T00:00:00"/>
    <x v="2"/>
    <d v="2025-05-15T00:00:00"/>
    <m/>
    <m/>
    <m/>
    <m/>
    <s v="Endy Carvalho Consultoria imobiliária"/>
    <m/>
    <m/>
    <m/>
    <d v="2026-03-16T00:00:00"/>
    <d v="2026-03-16T00:00:00"/>
    <s v="VENDA FINALIZADA"/>
    <d v="2025-05-15T00:00:00"/>
    <n v="37069"/>
    <n v="221723.24"/>
    <m/>
    <s v="FSA011 C"/>
    <n v="37069"/>
    <s v="EVANDINA PEREIRA DIAS DE SOUSA - 82280223104"/>
    <s v="Formosa"/>
    <s v="Goiás"/>
    <n v="5561996758995"/>
    <s v="RUA PARTICULAR Q A L 18"/>
    <n v="73805805"/>
    <s v="VISTA ALEGRE"/>
    <s v="millyvictoriasousa@gmail.com"/>
    <n v="5561983291905"/>
    <n v="2500"/>
    <m/>
    <m/>
    <m/>
    <m/>
    <n v="4350"/>
    <n v="6665"/>
    <s v="Fisioterapeuta"/>
    <d v="2025-05-16T00:00:00"/>
    <n v="875.02"/>
    <m/>
    <s v="sim"/>
    <m/>
    <s v="MP423731"/>
    <d v="2025-05-19T00:00:00"/>
    <d v="2025-05-26T00:00:00"/>
    <m/>
    <d v="2025-05-15T00:00:00"/>
    <s v="Sim"/>
    <n v="352"/>
    <d v="2025-05-19T00:00:00"/>
    <m/>
    <m/>
    <m/>
    <d v="2025-05-04T00:00:00"/>
    <m/>
    <d v="2025-05-20T00:00:00"/>
    <d v="2025-06-05T00:00:00"/>
    <d v="2025-05-15T00:00:00"/>
    <d v="2025-06-02T00:00:00"/>
    <d v="2025-05-26T00:00:00"/>
    <m/>
    <d v="2025-05-16T00:00:00"/>
    <d v="2025-05-20T00:00:00"/>
    <d v="2025-11-02T00:00:00"/>
    <d v="2025-05-27T00:00:00"/>
    <d v="2025-06-30T00:00:00"/>
    <d v="2025-05-20T00:00:00"/>
    <m/>
    <s v="Sim"/>
    <m/>
    <m/>
    <m/>
    <m/>
    <d v="2025-05-27T00:00:00"/>
    <m/>
    <d v="2025-06-13T00:00:00"/>
    <m/>
    <m/>
    <d v="2025-06-23T00:00:00"/>
    <d v="2025-05-14T00:00:00"/>
    <d v="2025-07-01T00:00:00"/>
    <d v="2026-02-16T00:00:00"/>
    <d v="2026-02-28T00:00:00"/>
    <d v="2026-03-03T00:00:00"/>
    <d v="2025-05-20T00:00:00"/>
    <d v="2026-03-03T00:00:00"/>
    <m/>
    <m/>
    <m/>
    <m/>
    <m/>
    <m/>
    <m/>
    <m/>
    <n v="388"/>
    <m/>
    <s v="AGUARDANDO PAGAMENTO MENSALISTA"/>
    <m/>
    <m/>
    <m/>
    <n v="1970.42"/>
    <m/>
    <s v="Não tem"/>
    <m/>
    <m/>
    <m/>
    <s v="SIM"/>
  </r>
  <r>
    <n v="4442"/>
    <x v="0"/>
    <n v="5450"/>
    <x v="15"/>
    <s v="Etapa Unica"/>
    <s v="BLOCO H"/>
    <n v="303"/>
    <s v="FORMOSA"/>
    <s v="CAMILA FABIANE ORNELAS"/>
    <s v="&quot;05912940101&quot;"/>
    <x v="10"/>
    <x v="2"/>
    <s v="Não"/>
    <s v="Não"/>
    <s v="Não"/>
    <s v="Não"/>
    <s v="Não"/>
    <s v="Não"/>
    <s v="Não"/>
    <n v="149252.44"/>
    <n v="837.09"/>
    <n v="0"/>
    <n v="146215.44"/>
    <n v="911"/>
    <n v="0"/>
    <n v="147126.44"/>
    <n v="0"/>
    <n v="0"/>
    <m/>
    <n v="8787723411895"/>
    <s v="Contrato Adimplente"/>
    <m/>
    <d v="2025-06-24T00:00:00"/>
    <n v="0"/>
    <d v="2025-05-30T00:00:00"/>
    <x v="2"/>
    <d v="2025-05-15T00:00:00"/>
    <m/>
    <m/>
    <m/>
    <m/>
    <s v="Endy Carvalho Consultoria imobiliária"/>
    <m/>
    <m/>
    <m/>
    <d v="2026-03-16T00:00:00"/>
    <d v="2026-03-16T00:00:00"/>
    <s v="VENDA FINALIZADA"/>
    <d v="2025-05-16T00:00:00"/>
    <n v="37066"/>
    <n v="229739.55"/>
    <m/>
    <s v="FSA011 C"/>
    <n v="37066"/>
    <s v="ARLENE DOS REIS CALCADO ORNELAS - 55660231187"/>
    <s v="Formosa"/>
    <s v="Goiás"/>
    <n v="5561998173255"/>
    <s v="RUA DOS DOMINICANOS"/>
    <n v="73807775"/>
    <s v="JARDIM CALIFORNIA"/>
    <s v="camilafabiane2016@gmail.com"/>
    <m/>
    <n v="3348.38"/>
    <m/>
    <m/>
    <m/>
    <m/>
    <n v="4353"/>
    <n v="6661"/>
    <s v="Consultor"/>
    <d v="2025-05-22T00:00:00"/>
    <n v="899.53"/>
    <m/>
    <s v="sim"/>
    <m/>
    <s v="MP423732"/>
    <d v="2025-05-22T00:00:00"/>
    <m/>
    <m/>
    <d v="2025-05-15T00:00:00"/>
    <s v="Sim"/>
    <n v="438"/>
    <d v="2025-05-22T00:00:00"/>
    <m/>
    <m/>
    <m/>
    <d v="2025-06-20T00:00:00"/>
    <m/>
    <d v="2025-05-28T00:00:00"/>
    <d v="2025-06-20T00:00:00"/>
    <d v="2025-05-16T00:00:00"/>
    <d v="2025-06-02T00:00:00"/>
    <d v="2025-06-05T00:00:00"/>
    <m/>
    <d v="2025-05-16T00:00:00"/>
    <d v="2025-05-20T00:00:00"/>
    <d v="2025-10-30T00:00:00"/>
    <d v="2025-06-16T00:00:00"/>
    <d v="2025-06-30T00:00:00"/>
    <d v="2025-05-20T00:00:00"/>
    <m/>
    <s v="Sim"/>
    <m/>
    <m/>
    <d v="2025-05-29T00:00:00"/>
    <m/>
    <d v="2025-05-30T00:00:00"/>
    <d v="2025-05-29T00:00:00"/>
    <d v="2025-06-25T00:00:00"/>
    <m/>
    <m/>
    <d v="2025-06-26T00:00:00"/>
    <d v="2025-05-15T00:00:00"/>
    <d v="2025-07-01T00:00:00"/>
    <d v="2026-02-16T00:00:00"/>
    <d v="2026-02-28T00:00:00"/>
    <d v="2026-03-03T00:00:00"/>
    <d v="2025-05-20T00:00:00"/>
    <d v="2026-03-03T00:00:00"/>
    <m/>
    <m/>
    <m/>
    <m/>
    <m/>
    <m/>
    <m/>
    <m/>
    <n v="570"/>
    <m/>
    <m/>
    <s v="PREFEITURA COM PROBLEMAS SEM PREVISÃO 05/06"/>
    <m/>
    <m/>
    <n v="2010.68"/>
    <m/>
    <s v="Pago"/>
    <m/>
    <m/>
    <m/>
    <s v="SIM"/>
  </r>
  <r>
    <n v="4443"/>
    <x v="2"/>
    <n v="5481"/>
    <x v="15"/>
    <s v="Etapa Unica"/>
    <s v="BLOCO D"/>
    <n v="303"/>
    <s v="FORMOSA"/>
    <s v="NATALYA PIRES MACIEL"/>
    <s v="&quot;05048395190&quot;"/>
    <x v="1"/>
    <x v="15"/>
    <s v="Não"/>
    <s v="Não"/>
    <s v="Não"/>
    <s v="Não"/>
    <s v="Não"/>
    <s v="Não"/>
    <s v="Não"/>
    <n v="152052.28"/>
    <n v="714"/>
    <n v="0"/>
    <n v="136304.85"/>
    <n v="4783"/>
    <n v="0"/>
    <n v="141087.85"/>
    <n v="0"/>
    <n v="0"/>
    <m/>
    <n v="8787723440666"/>
    <s v="Contrato Adimplente"/>
    <m/>
    <d v="2025-06-12T00:00:00"/>
    <n v="3042.04"/>
    <d v="2025-05-21T00:00:00"/>
    <x v="2"/>
    <d v="2025-05-15T00:00:00"/>
    <m/>
    <m/>
    <m/>
    <m/>
    <s v="Endy Carvalho Consultoria imobiliária"/>
    <m/>
    <m/>
    <m/>
    <d v="2025-06-27T00:00:00"/>
    <d v="2026-03-13T00:00:00"/>
    <s v="VENDA FINALIZADA"/>
    <d v="2025-05-16T00:00:00"/>
    <n v="37067"/>
    <n v="229800.29"/>
    <m/>
    <s v="FSA011 C"/>
    <n v="37067"/>
    <s v="MATEUS MENDONCA FLORENCIO - 08353394162"/>
    <s v="Formosa"/>
    <s v="Goiás"/>
    <n v="5561999275031"/>
    <s v="AVENIDA VALERIANO DE CASTRO Q 25 L 16A"/>
    <n v="73807375"/>
    <s v="SETOR NORDESTE"/>
    <s v="natalyaluan123@gmail.com"/>
    <m/>
    <n v="2550"/>
    <m/>
    <m/>
    <m/>
    <m/>
    <n v="4289"/>
    <n v="6662"/>
    <s v="Assistente"/>
    <d v="2025-05-19T00:00:00"/>
    <n v="896.28"/>
    <m/>
    <s v="sim"/>
    <m/>
    <s v="MP423733"/>
    <d v="2025-05-20T00:00:00"/>
    <d v="2025-05-22T00:00:00"/>
    <m/>
    <d v="2025-05-15T00:00:00"/>
    <s v="Sim"/>
    <n v="323"/>
    <d v="2025-05-20T00:00:00"/>
    <m/>
    <m/>
    <m/>
    <d v="2025-06-04T00:00:00"/>
    <m/>
    <d v="2025-05-20T00:00:00"/>
    <d v="2025-06-05T00:00:00"/>
    <d v="2025-05-16T00:00:00"/>
    <d v="2025-06-20T00:00:00"/>
    <d v="2025-05-23T00:00:00"/>
    <m/>
    <d v="2025-05-16T00:00:00"/>
    <d v="2025-05-20T00:00:00"/>
    <d v="2025-10-30T00:00:00"/>
    <d v="2025-05-27T00:00:00"/>
    <d v="2025-06-30T00:00:00"/>
    <d v="2025-05-20T00:00:00"/>
    <d v="2025-06-05T00:00:00"/>
    <s v="Sim"/>
    <m/>
    <m/>
    <m/>
    <m/>
    <d v="2025-05-19T00:00:00"/>
    <m/>
    <d v="2025-06-12T00:00:00"/>
    <m/>
    <m/>
    <d v="2025-06-26T00:00:00"/>
    <d v="2025-05-15T00:00:00"/>
    <d v="2025-07-01T00:00:00"/>
    <d v="2026-03-12T00:00:00"/>
    <m/>
    <m/>
    <d v="2025-05-20T00:00:00"/>
    <m/>
    <m/>
    <m/>
    <m/>
    <m/>
    <m/>
    <m/>
    <m/>
    <m/>
    <n v="380"/>
    <m/>
    <m/>
    <m/>
    <m/>
    <m/>
    <n v="1959.58"/>
    <m/>
    <s v="Não tem"/>
    <m/>
    <m/>
    <m/>
    <s v="SIM"/>
  </r>
  <r>
    <n v="4444"/>
    <x v="0"/>
    <n v="5504"/>
    <x v="13"/>
    <s v="Etapa Unica"/>
    <s v="BLOCO M"/>
    <n v="202"/>
    <s v="ÁGUAS LINDAS"/>
    <s v="VANESSA QUARESMA RIBEIRO"/>
    <s v="&quot;70493690123&quot;"/>
    <x v="7"/>
    <x v="106"/>
    <s v="Não"/>
    <s v="Não"/>
    <s v="Não"/>
    <s v="Sim"/>
    <s v="Sim"/>
    <s v="Não"/>
    <s v="Não"/>
    <n v="139199.5"/>
    <n v="551.66"/>
    <n v="0"/>
    <n v="111342.5"/>
    <n v="27857"/>
    <n v="0"/>
    <n v="139199.5"/>
    <n v="0"/>
    <n v="0"/>
    <m/>
    <m/>
    <s v="Contrato Adimplente"/>
    <n v="109340"/>
    <d v="2025-06-12T00:00:00"/>
    <n v="2995.17"/>
    <d v="2025-05-20T00:00:00"/>
    <x v="2"/>
    <d v="2025-05-15T00:00:00"/>
    <m/>
    <m/>
    <m/>
    <m/>
    <s v="Endy Carvalho Consultoria imobiliária"/>
    <s v="Maria Clara Sousa Nogueira"/>
    <m/>
    <m/>
    <d v="2026-01-26T00:00:00"/>
    <d v="2026-01-26T00:00:00"/>
    <s v="VENDA FINALIZADA"/>
    <d v="2025-05-15T00:00:00"/>
    <n v="37052"/>
    <n v="196999.5"/>
    <m/>
    <s v="AGL30 -"/>
    <n v="37052"/>
    <m/>
    <s v="Santo Antônio do Descoberto"/>
    <s v="Goiás"/>
    <n v="5561998910902"/>
    <s v="Quadra 72"/>
    <n v="72904070"/>
    <s v="Parque Estrela Dalva XII"/>
    <s v="Vanessaqribeiro284@gmail.com"/>
    <m/>
    <n v="2206.6999999999998"/>
    <m/>
    <m/>
    <m/>
    <m/>
    <n v="4076"/>
    <n v="6658"/>
    <s v="Vendedor(a)"/>
    <d v="2025-05-13T00:00:00"/>
    <n v="896.28"/>
    <d v="2025-05-22T00:00:00"/>
    <m/>
    <d v="2025-05-27T00:00:00"/>
    <s v="MP427235"/>
    <d v="2025-05-15T00:00:00"/>
    <d v="2025-05-21T00:00:00"/>
    <s v="AC007727152"/>
    <d v="2025-05-15T00:00:00"/>
    <m/>
    <n v="39108"/>
    <d v="2025-05-13T00:00:00"/>
    <m/>
    <m/>
    <m/>
    <d v="2025-05-22T00:00:00"/>
    <m/>
    <d v="2025-05-13T00:00:00"/>
    <d v="2025-05-26T00:00:00"/>
    <d v="2025-05-15T00:00:00"/>
    <d v="2025-06-01T00:00:00"/>
    <d v="2025-05-20T00:00:00"/>
    <m/>
    <d v="2025-05-16T00:00:00"/>
    <d v="2025-05-19T00:00:00"/>
    <m/>
    <d v="2025-05-20T00:00:00"/>
    <d v="2025-06-18T00:00:00"/>
    <d v="2025-05-19T00:00:00"/>
    <d v="2026-06-11T00:00:00"/>
    <s v="Sim"/>
    <m/>
    <m/>
    <m/>
    <m/>
    <d v="2025-05-14T00:00:00"/>
    <m/>
    <d v="2025-06-12T00:00:00"/>
    <m/>
    <m/>
    <d v="2025-06-15T00:00:00"/>
    <d v="2025-05-14T00:00:00"/>
    <d v="2025-06-20T00:00:00"/>
    <d v="2025-07-16T00:00:00"/>
    <d v="2025-07-17T00:00:00"/>
    <d v="2026-01-08T00:00:00"/>
    <d v="2025-05-19T00:00:00"/>
    <d v="2026-01-08T00:00:00"/>
    <m/>
    <m/>
    <m/>
    <m/>
    <m/>
    <m/>
    <m/>
    <m/>
    <n v="39100"/>
    <m/>
    <m/>
    <m/>
    <m/>
    <m/>
    <n v="3805.57"/>
    <s v="COMPROVANTE ANEXADO"/>
    <s v="Pago"/>
    <s v="FICHA ENVIADA"/>
    <s v="FINALIZADO"/>
    <s v="VENDA SEM FIADOR"/>
    <s v="SIM"/>
  </r>
  <r>
    <n v="4445"/>
    <x v="0"/>
    <n v="5437"/>
    <x v="12"/>
    <s v="Etapa Única"/>
    <s v="BLOCO ÚNICO"/>
    <n v="604"/>
    <s v="BRASÍLIA"/>
    <s v="VANTUIR FLORINDO CINTRA JUNIOR"/>
    <s v="&quot;71482105187&quot;"/>
    <x v="9"/>
    <x v="98"/>
    <s v="Não"/>
    <s v="Não"/>
    <s v="Não"/>
    <s v="Sim"/>
    <s v="Não"/>
    <s v="Não"/>
    <s v="Não"/>
    <n v="387931.42"/>
    <n v="0"/>
    <n v="0"/>
    <n v="0"/>
    <n v="0"/>
    <n v="0"/>
    <n v="0"/>
    <n v="0"/>
    <n v="0"/>
    <m/>
    <m/>
    <s v="Contrato Adimplente"/>
    <n v="377375"/>
    <d v="2025-08-15T00:00:00"/>
    <n v="3356.75"/>
    <d v="2025-05-27T00:00:00"/>
    <x v="2"/>
    <d v="2025-05-15T00:00:00"/>
    <m/>
    <m/>
    <m/>
    <m/>
    <s v="Endy Carvalho Consultoria imobiliária"/>
    <s v="Eduardo Martins (Perfil CCA)"/>
    <m/>
    <m/>
    <d v="2025-08-21T00:00:00"/>
    <d v="2025-08-21T00:00:00"/>
    <s v="VENDA FINALIZADA"/>
    <d v="2025-05-23T00:00:00"/>
    <n v="37363"/>
    <n v="484914.29"/>
    <m/>
    <s v="DF 10"/>
    <n v="37363"/>
    <m/>
    <s v="Brasília"/>
    <s v="Distrito Federal"/>
    <n v="5561920005532"/>
    <s v="QS 5, Rua 121, Lote 01, Apto. 101"/>
    <n v="71963360"/>
    <s v="Areal (Águas Claras)"/>
    <s v="vantuircintra@hotmail.com"/>
    <m/>
    <n v="0"/>
    <m/>
    <m/>
    <s v="Eduardo Martins (Gestor): Garantia conforme publicada no EPR. Repasse finalizado com sucesso. Documentos anexados ao CV."/>
    <s v="21/08/2025 às 12h30"/>
    <n v="8203"/>
    <n v="6694"/>
    <s v="Administrador"/>
    <m/>
    <m/>
    <m/>
    <m/>
    <m/>
    <m/>
    <m/>
    <d v="2025-05-27T00:00:00"/>
    <s v="AC009062405"/>
    <m/>
    <s v="Sim"/>
    <m/>
    <m/>
    <m/>
    <m/>
    <m/>
    <d v="2025-06-05T00:00:00"/>
    <m/>
    <m/>
    <d v="2025-06-16T00:00:00"/>
    <m/>
    <m/>
    <d v="2025-05-29T00:00:00"/>
    <m/>
    <m/>
    <d v="2025-05-23T00:00:00"/>
    <m/>
    <d v="2025-06-03T00:00:00"/>
    <m/>
    <d v="2025-05-23T00:00:00"/>
    <d v="2025-06-11T00:00:00"/>
    <s v="Sim"/>
    <d v="2025-06-30T00:00:00"/>
    <m/>
    <d v="2025-05-23T00:00:00"/>
    <d v="2025-07-16T00:00:00"/>
    <d v="2025-06-10T00:00:00"/>
    <d v="2025-05-26T00:00:00"/>
    <d v="2025-08-15T00:00:00"/>
    <m/>
    <m/>
    <d v="2025-08-20T00:00:00"/>
    <m/>
    <m/>
    <m/>
    <m/>
    <m/>
    <m/>
    <m/>
    <m/>
    <m/>
    <m/>
    <m/>
    <m/>
    <m/>
    <d v="2202-05-26T00:00:00"/>
    <m/>
    <n v="39425"/>
    <s v="Sim"/>
    <m/>
    <m/>
    <m/>
    <m/>
    <n v="4849.1400000000003"/>
    <m/>
    <m/>
    <m/>
    <m/>
    <m/>
    <s v="SIM"/>
  </r>
  <r>
    <n v="4446"/>
    <x v="0"/>
    <n v="5507"/>
    <x v="13"/>
    <s v="Etapa Unica"/>
    <s v="BLOCO M"/>
    <n v="303"/>
    <s v="ÁGUAS LINDAS"/>
    <s v="ANA CRISTINA ALVES DA SILVA"/>
    <s v="&quot;70861541138&quot;"/>
    <x v="2"/>
    <x v="59"/>
    <s v="Não"/>
    <s v="Não"/>
    <s v="Não"/>
    <s v="Sim"/>
    <s v="Sim"/>
    <s v="Não"/>
    <s v="Não"/>
    <n v="131544.64000000001"/>
    <n v="0"/>
    <n v="0"/>
    <n v="75548.710000000006"/>
    <n v="55000"/>
    <n v="0"/>
    <n v="130548.71"/>
    <n v="0"/>
    <n v="0"/>
    <m/>
    <m/>
    <s v="Contrato Adimplente"/>
    <n v="109345"/>
    <d v="2025-06-12T00:00:00"/>
    <n v="2592.25"/>
    <d v="2025-05-23T00:00:00"/>
    <x v="2"/>
    <d v="2025-05-15T00:00:00"/>
    <m/>
    <m/>
    <m/>
    <m/>
    <s v="Endy Carvalho Consultoria imobiliária"/>
    <m/>
    <m/>
    <m/>
    <d v="2026-01-26T00:00:00"/>
    <d v="2026-01-26T00:00:00"/>
    <s v="VENDA FINALIZADA"/>
    <d v="2025-05-16T00:00:00"/>
    <n v="37072"/>
    <n v="194999.71"/>
    <m/>
    <s v="AGL30 -"/>
    <n v="37072"/>
    <m/>
    <s v="Águas Lindas de Goiás"/>
    <s v="Goiás"/>
    <n v="5561992033187"/>
    <s v="RUA S MARCOS Q 46 L"/>
    <n v="72910001"/>
    <s v="JARDIM SANTA LUCIA"/>
    <s v="Anacristina.aca64@gmail.com"/>
    <m/>
    <n v="1583"/>
    <m/>
    <m/>
    <m/>
    <m/>
    <n v="4081"/>
    <n v="6669"/>
    <s v="Atendente"/>
    <d v="2025-05-13T00:00:00"/>
    <n v="891.23"/>
    <d v="2025-05-26T00:00:00"/>
    <m/>
    <d v="2025-05-30T00:00:00"/>
    <s v="MP427501"/>
    <d v="2025-05-15T00:00:00"/>
    <d v="2025-05-27T00:00:00"/>
    <s v="AC008501737"/>
    <d v="2025-05-19T00:00:00"/>
    <s v="Sim"/>
    <n v="39143"/>
    <d v="2025-05-13T00:00:00"/>
    <m/>
    <m/>
    <m/>
    <d v="2025-05-29T00:00:00"/>
    <m/>
    <d v="2025-05-13T00:00:00"/>
    <d v="2025-06-04T00:00:00"/>
    <d v="2025-05-19T00:00:00"/>
    <d v="2025-06-01T00:00:00"/>
    <d v="2025-05-27T00:00:00"/>
    <m/>
    <d v="2025-05-20T00:00:00"/>
    <d v="2025-05-21T00:00:00"/>
    <m/>
    <d v="2025-05-27T00:00:00"/>
    <d v="2025-06-18T00:00:00"/>
    <d v="2025-05-20T00:00:00"/>
    <d v="2026-06-11T00:00:00"/>
    <s v="Sim"/>
    <m/>
    <m/>
    <m/>
    <m/>
    <d v="2025-05-14T00:00:00"/>
    <m/>
    <d v="2025-06-12T00:00:00"/>
    <m/>
    <m/>
    <d v="2025-06-15T00:00:00"/>
    <d v="2025-05-15T00:00:00"/>
    <d v="2025-06-18T00:00:00"/>
    <d v="2025-07-16T00:00:00"/>
    <d v="2025-07-17T00:00:00"/>
    <d v="2026-01-08T00:00:00"/>
    <d v="2025-05-20T00:00:00"/>
    <d v="2026-01-08T00:00:00"/>
    <m/>
    <m/>
    <m/>
    <m/>
    <m/>
    <m/>
    <m/>
    <m/>
    <n v="39174"/>
    <m/>
    <m/>
    <m/>
    <m/>
    <m/>
    <n v="3805.57"/>
    <s v="SINAL PENDENTE"/>
    <m/>
    <s v="AGEHAB VALIDADA"/>
    <s v="FINALIZADO"/>
    <s v="VENDA SEM FIADOR"/>
    <s v="SIM"/>
  </r>
  <r>
    <n v="4447"/>
    <x v="0"/>
    <n v="5439"/>
    <x v="4"/>
    <s v="ETAPA 01"/>
    <s v="TORRE"/>
    <n v="603"/>
    <s v="BRASÍLIA"/>
    <s v="FRANCISCO FACIOLI ARAUJO"/>
    <s v="&quot;40272578800&quot;"/>
    <x v="4"/>
    <x v="25"/>
    <s v="Não"/>
    <s v="Não"/>
    <s v="Não"/>
    <s v="Sim"/>
    <s v="Não"/>
    <s v="Não"/>
    <s v="Não"/>
    <n v="789987.03"/>
    <n v="0"/>
    <n v="0"/>
    <n v="0"/>
    <n v="0"/>
    <n v="0"/>
    <n v="0"/>
    <n v="0"/>
    <n v="0"/>
    <m/>
    <m/>
    <s v="Contrato Adimplente"/>
    <n v="107778"/>
    <d v="2025-08-13T00:00:00"/>
    <n v="1397.22"/>
    <d v="2025-06-27T00:00:00"/>
    <x v="2"/>
    <d v="2025-05-16T00:00:00"/>
    <m/>
    <m/>
    <m/>
    <m/>
    <s v="Endy Carvalho Consultoria imobiliária"/>
    <s v="Eduardo Martins (Perfil CCA)"/>
    <m/>
    <m/>
    <d v="2025-08-19T00:00:00"/>
    <d v="2025-08-19T00:00:00"/>
    <s v="VENDA FINALIZADA"/>
    <d v="2025-05-16T00:00:00"/>
    <n v="37065"/>
    <n v="1079987.03"/>
    <m/>
    <s v="DF 001"/>
    <n v="37065"/>
    <s v="INGRID CHAVES DE SOUZA BORGES - 04157330145"/>
    <s v="Cruzeiro"/>
    <s v="Distrito Federal"/>
    <n v="5561994205249"/>
    <s v="SQSW 302 BL D"/>
    <n v="70680150"/>
    <s v="Setor Sudoeste"/>
    <s v="francisco.facioli@gmail.com"/>
    <m/>
    <n v="11958.43"/>
    <m/>
    <m/>
    <s v="Eduardo Martins (Gestor): Dados da garantia publicados no EPR. Repasse sendo finalizado nesta data."/>
    <s v="19/08/2025 às 16h19"/>
    <n v="2972"/>
    <n v="6659"/>
    <s v="Policial"/>
    <m/>
    <n v="7789.94"/>
    <d v="2025-06-28T00:00:00"/>
    <m/>
    <m/>
    <m/>
    <m/>
    <d v="2025-07-03T00:00:00"/>
    <s v="AC010878313"/>
    <m/>
    <s v="Sim"/>
    <s v="38661 / 38662 / 38663"/>
    <m/>
    <m/>
    <m/>
    <m/>
    <d v="2025-07-02T00:00:00"/>
    <m/>
    <m/>
    <d v="2025-07-08T00:00:00"/>
    <m/>
    <m/>
    <d v="2025-06-30T00:00:00"/>
    <m/>
    <m/>
    <d v="2025-06-25T00:00:00"/>
    <m/>
    <d v="2025-06-30T00:00:00"/>
    <m/>
    <d v="2025-06-25T00:00:00"/>
    <d v="2025-07-08T00:00:00"/>
    <s v="Sim"/>
    <m/>
    <m/>
    <d v="2025-06-25T00:00:00"/>
    <m/>
    <d v="2025-07-03T00:00:00"/>
    <d v="2025-06-27T00:00:00"/>
    <d v="2025-08-14T00:00:00"/>
    <m/>
    <m/>
    <d v="2025-08-18T00:00:00"/>
    <d v="2025-06-17T00:00:00"/>
    <m/>
    <m/>
    <m/>
    <m/>
    <d v="2025-06-24T00:00:00"/>
    <m/>
    <m/>
    <m/>
    <m/>
    <m/>
    <m/>
    <m/>
    <d v="2025-06-27T00:00:00"/>
    <m/>
    <n v="38666"/>
    <s v="Sim"/>
    <m/>
    <m/>
    <m/>
    <m/>
    <n v="10799.87"/>
    <m/>
    <m/>
    <m/>
    <m/>
    <m/>
    <s v="SIM"/>
  </r>
  <r>
    <n v="4448"/>
    <x v="0"/>
    <n v="5468"/>
    <x v="12"/>
    <s v="Etapa Única"/>
    <s v="BLOCO ÚNICO"/>
    <n v="503"/>
    <s v="BRASÍLIA"/>
    <s v="JORLAN MALAQUIAS MACHADO JUNIOR"/>
    <s v="&quot;07693994106&quot;"/>
    <x v="9"/>
    <x v="98"/>
    <s v="Não"/>
    <s v="Não"/>
    <s v="Não"/>
    <s v="Não"/>
    <s v="Não"/>
    <s v="Não"/>
    <s v="Não"/>
    <n v="426919.28"/>
    <n v="0"/>
    <n v="0"/>
    <n v="0"/>
    <n v="0"/>
    <n v="0"/>
    <n v="0"/>
    <n v="0"/>
    <n v="0"/>
    <m/>
    <m/>
    <s v="Contrato Adimplente"/>
    <n v="377366"/>
    <d v="2025-08-27T00:00:00"/>
    <n v="3798"/>
    <d v="2025-07-03T00:00:00"/>
    <x v="2"/>
    <d v="2025-05-16T00:00:00"/>
    <m/>
    <m/>
    <m/>
    <m/>
    <s v="Endy Carvalho Consultoria imobiliária"/>
    <s v="Eduardo Martins (Perfil CCA)"/>
    <m/>
    <m/>
    <d v="2025-09-04T00:00:00"/>
    <d v="2025-09-04T00:00:00"/>
    <s v="VENDA FINALIZADA"/>
    <d v="2025-05-19T00:00:00"/>
    <n v="36997"/>
    <n v="486940.04"/>
    <m/>
    <s v="DF 10"/>
    <n v="36997"/>
    <s v="Letícia Moura dos Santos - 07248094145"/>
    <s v="Brasília"/>
    <s v="Distrito Federal"/>
    <n v="5561984936545"/>
    <s v="QNP 25, Conjunto G, CASA"/>
    <n v="72242115"/>
    <s v="Ceilândia Norte (Ceilândia)"/>
    <s v="jorlanjunior07@gmail.com"/>
    <m/>
    <n v="18000"/>
    <m/>
    <m/>
    <s v="Eduardo Martins (Gestor): Dados da garantia publicados no EPR. Repasse finalizado com sucesso."/>
    <s v="04/09/2025 às 15h02"/>
    <n v="8194"/>
    <n v="6642"/>
    <m/>
    <m/>
    <m/>
    <m/>
    <m/>
    <m/>
    <m/>
    <m/>
    <m/>
    <s v="AC011252660"/>
    <m/>
    <m/>
    <m/>
    <m/>
    <m/>
    <m/>
    <m/>
    <d v="2025-07-22T00:00:00"/>
    <m/>
    <m/>
    <d v="2025-07-23T00:00:00"/>
    <m/>
    <m/>
    <d v="2025-07-08T00:00:00"/>
    <m/>
    <m/>
    <d v="2025-06-25T00:00:00"/>
    <m/>
    <d v="2025-07-17T00:00:00"/>
    <m/>
    <d v="2025-06-25T00:00:00"/>
    <d v="2025-07-22T00:00:00"/>
    <s v="Sim"/>
    <m/>
    <m/>
    <d v="2025-06-25T00:00:00"/>
    <m/>
    <m/>
    <d v="2025-07-02T00:00:00"/>
    <d v="2025-08-27T00:00:00"/>
    <m/>
    <m/>
    <d v="2025-09-03T00:00:00"/>
    <d v="2025-06-04T00:00:00"/>
    <m/>
    <m/>
    <m/>
    <m/>
    <d v="2025-06-23T00:00:00"/>
    <m/>
    <m/>
    <m/>
    <m/>
    <m/>
    <m/>
    <m/>
    <d v="2025-07-02T00:00:00"/>
    <m/>
    <n v="39714"/>
    <s v="Sim"/>
    <m/>
    <s v="NÚMERO DO IPTU E MATRICULA DIVERGENTE NA SEFAZ/DF"/>
    <m/>
    <m/>
    <n v="5880"/>
    <m/>
    <m/>
    <m/>
    <m/>
    <m/>
    <s v="SIM"/>
  </r>
  <r>
    <n v="4449"/>
    <x v="0"/>
    <n v="5516"/>
    <x v="13"/>
    <s v="Etapa Unica"/>
    <s v="BLOCO A"/>
    <n v="104"/>
    <s v="ÁGUAS LINDAS"/>
    <s v="MARIA CELIA ALVES SILVA"/>
    <s v="&quot;70987726315&quot;"/>
    <x v="7"/>
    <x v="54"/>
    <s v="Não"/>
    <s v="Não"/>
    <s v="Não"/>
    <s v="Sim"/>
    <s v="Sim"/>
    <s v="Não"/>
    <s v="Não"/>
    <n v="141414.97"/>
    <n v="495.1"/>
    <n v="0"/>
    <n v="82137.14"/>
    <n v="55000"/>
    <n v="0"/>
    <n v="137137.14000000001"/>
    <n v="0"/>
    <n v="0"/>
    <m/>
    <n v="8787723442944"/>
    <s v="Contrato Adimplente"/>
    <n v="109146"/>
    <d v="2025-07-14T00:00:00"/>
    <n v="2592.25"/>
    <d v="2025-06-25T00:00:00"/>
    <x v="2"/>
    <d v="2025-05-16T00:00:00"/>
    <m/>
    <m/>
    <m/>
    <m/>
    <s v="Endy Carvalho Consultoria imobiliária"/>
    <m/>
    <m/>
    <m/>
    <d v="2026-01-26T00:00:00"/>
    <d v="2026-01-26T00:00:00"/>
    <s v="VENDA FINALIZADA"/>
    <d v="2025-05-19T00:00:00"/>
    <n v="37101"/>
    <n v="203486.97"/>
    <m/>
    <s v="AGL30 -"/>
    <n v="37101"/>
    <m/>
    <s v="Águas Lindas de Goiás"/>
    <s v="Goiás"/>
    <n v="5561993354624"/>
    <s v="RUA 10, Q47 , L CONJ, B"/>
    <n v="72910000"/>
    <s v="SETOR 1"/>
    <s v="celiayalves@gmail.com"/>
    <m/>
    <n v="1650.33"/>
    <d v="2025-11-08T00:00:00"/>
    <m/>
    <m/>
    <m/>
    <n v="3882"/>
    <n v="6675"/>
    <s v="Aposentado"/>
    <d v="2025-05-14T00:00:00"/>
    <n v="900.88"/>
    <d v="2025-06-26T00:00:00"/>
    <m/>
    <d v="2025-06-30T00:00:00"/>
    <s v="MP427502"/>
    <d v="2025-05-14T00:00:00"/>
    <d v="2025-06-25T00:00:00"/>
    <s v="AC010237897"/>
    <d v="2025-05-19T00:00:00"/>
    <s v="Sim"/>
    <n v="39427"/>
    <d v="2025-05-14T00:00:00"/>
    <m/>
    <m/>
    <d v="2025-06-23T00:00:00"/>
    <d v="2025-06-26T00:00:00"/>
    <m/>
    <d v="2025-05-14T00:00:00"/>
    <d v="2025-07-04T00:00:00"/>
    <d v="2025-05-19T00:00:00"/>
    <d v="2025-06-02T00:00:00"/>
    <d v="2025-06-26T00:00:00"/>
    <m/>
    <d v="2025-05-20T00:00:00"/>
    <d v="2025-06-24T00:00:00"/>
    <m/>
    <d v="2025-06-26T00:00:00"/>
    <d v="2025-06-27T00:00:00"/>
    <d v="2025-06-24T00:00:00"/>
    <d v="2025-07-11T00:00:00"/>
    <s v="Sim"/>
    <m/>
    <m/>
    <m/>
    <m/>
    <d v="2025-05-15T00:00:00"/>
    <m/>
    <d v="2025-07-14T00:00:00"/>
    <m/>
    <m/>
    <d v="2025-07-15T00:00:00"/>
    <d v="2025-05-16T00:00:00"/>
    <d v="2025-08-19T00:00:00"/>
    <d v="2025-09-17T00:00:00"/>
    <d v="2025-10-24T00:00:00"/>
    <d v="2026-01-08T00:00:00"/>
    <d v="2025-06-24T00:00:00"/>
    <d v="2026-01-08T00:00:00"/>
    <m/>
    <m/>
    <m/>
    <m/>
    <m/>
    <m/>
    <m/>
    <m/>
    <n v="39445"/>
    <m/>
    <s v="aguardando resposta da prefeitura com CND e Duam"/>
    <s v="demora para ter comprovante"/>
    <m/>
    <m/>
    <n v="3805.57"/>
    <s v="COMPROVANTE ANEXADO EM RESERVA"/>
    <s v="Pago"/>
    <s v="AGEHAB VALIDADA"/>
    <s v="ENVIADO PARA CONFORMIDADE"/>
    <s v="VENDA SEM FIADOR"/>
    <s v="SIM"/>
  </r>
  <r>
    <n v="4450"/>
    <x v="0"/>
    <n v="5514"/>
    <x v="15"/>
    <s v="Etapa Unica"/>
    <s v="BLOCO B"/>
    <n v="101"/>
    <s v="FORMOSA"/>
    <s v="HUDSON LUIZ DE OLIVEIRA SILVA"/>
    <s v="&quot;07285366170&quot;"/>
    <x v="1"/>
    <x v="10"/>
    <s v="Não"/>
    <s v="Não"/>
    <s v="Não"/>
    <s v="Não"/>
    <s v="Não"/>
    <s v="Não"/>
    <s v="Não"/>
    <n v="157303.69"/>
    <n v="719.99"/>
    <n v="0"/>
    <n v="137474.69"/>
    <n v="19829"/>
    <n v="0"/>
    <n v="157303.69"/>
    <n v="0"/>
    <n v="0"/>
    <m/>
    <n v="8787723468641"/>
    <s v="Contrato Adimplente"/>
    <m/>
    <d v="2025-06-13T00:00:00"/>
    <n v="3042.04"/>
    <d v="2025-05-22T00:00:00"/>
    <x v="2"/>
    <d v="2025-05-16T00:00:00"/>
    <m/>
    <m/>
    <m/>
    <m/>
    <s v="Endy Carvalho Consultoria imobiliária"/>
    <m/>
    <m/>
    <m/>
    <d v="2026-03-16T00:00:00"/>
    <d v="2026-03-16T00:00:00"/>
    <s v="VENDA FINALIZADA"/>
    <d v="2025-05-19T00:00:00"/>
    <n v="37100"/>
    <n v="226724.66"/>
    <m/>
    <s v="FSA011 C"/>
    <n v="37100"/>
    <s v="REGIANE GOMES DE MOURA - 71551380102"/>
    <s v="Formosa"/>
    <s v="Goiás"/>
    <n v="556199322599"/>
    <s v="RUA JACINTO BORBA Q. 11"/>
    <n v="73805380"/>
    <s v="SETOR PAMPULHA"/>
    <s v="hudsluiz14@gmail.com"/>
    <m/>
    <n v="2400"/>
    <d v="2025-11-09T00:00:00"/>
    <m/>
    <m/>
    <m/>
    <n v="4245"/>
    <n v="6673"/>
    <s v="Eletricista"/>
    <d v="2025-05-16T00:00:00"/>
    <n v="891.23"/>
    <m/>
    <s v="sim"/>
    <m/>
    <s v="MP423735"/>
    <d v="2025-05-19T00:00:00"/>
    <m/>
    <m/>
    <d v="2025-05-19T00:00:00"/>
    <s v="Sim"/>
    <n v="333"/>
    <d v="2025-05-19T00:00:00"/>
    <m/>
    <m/>
    <m/>
    <d v="2025-05-04T00:00:00"/>
    <m/>
    <d v="2025-05-22T00:00:00"/>
    <d v="2025-06-05T00:00:00"/>
    <d v="2025-05-19T00:00:00"/>
    <d v="2025-06-02T00:00:00"/>
    <d v="2025-05-23T00:00:00"/>
    <m/>
    <d v="2025-05-20T00:00:00"/>
    <d v="2025-05-21T00:00:00"/>
    <d v="2025-11-09T00:00:00"/>
    <d v="2025-05-27T00:00:00"/>
    <d v="2025-06-30T00:00:00"/>
    <d v="2025-05-21T00:00:00"/>
    <m/>
    <s v="Sim"/>
    <m/>
    <m/>
    <m/>
    <m/>
    <d v="2025-05-23T00:00:00"/>
    <m/>
    <d v="2025-06-13T00:00:00"/>
    <m/>
    <m/>
    <d v="2025-06-23T00:00:00"/>
    <d v="2025-05-16T00:00:00"/>
    <d v="2025-07-01T00:00:00"/>
    <d v="2026-02-20T00:00:00"/>
    <d v="2026-02-28T00:00:00"/>
    <d v="2026-03-10T00:00:00"/>
    <d v="2025-05-21T00:00:00"/>
    <d v="2026-03-10T00:00:00"/>
    <m/>
    <m/>
    <m/>
    <m/>
    <m/>
    <m/>
    <m/>
    <m/>
    <n v="382"/>
    <m/>
    <s v="AGUARDANDO PAGAMENTO MENSALISTA 10/06"/>
    <m/>
    <m/>
    <m/>
    <n v="2062.0300000000002"/>
    <m/>
    <s v="Não tem"/>
    <m/>
    <m/>
    <m/>
    <s v="SIM"/>
  </r>
  <r>
    <n v="4451"/>
    <x v="0"/>
    <n v="5513"/>
    <x v="13"/>
    <s v="Etapa Unica"/>
    <s v="BLOCO L"/>
    <n v="203"/>
    <s v="ÁGUAS LINDAS"/>
    <s v="ANTONIO MACHADO DA SILVA"/>
    <s v="&quot;60208664327&quot;"/>
    <x v="11"/>
    <x v="83"/>
    <s v="Não"/>
    <s v="Não"/>
    <s v="Não"/>
    <s v="Sim"/>
    <s v="Sim"/>
    <s v="Não"/>
    <s v="Não"/>
    <n v="140278.96"/>
    <n v="533.55999999999995"/>
    <n v="0"/>
    <n v="109741.19"/>
    <n v="30421"/>
    <n v="0"/>
    <n v="140162.19"/>
    <n v="0"/>
    <n v="0"/>
    <m/>
    <m/>
    <s v="Contrato Adimplente"/>
    <n v="109325"/>
    <d v="2025-06-16T00:00:00"/>
    <n v="2995.17"/>
    <d v="2025-06-04T00:00:00"/>
    <x v="2"/>
    <d v="2025-05-16T00:00:00"/>
    <m/>
    <m/>
    <m/>
    <m/>
    <s v="Endy Carvalho Consultoria imobiliária"/>
    <m/>
    <m/>
    <m/>
    <d v="2026-01-26T00:00:00"/>
    <d v="2026-01-26T00:00:00"/>
    <s v="VENDA FINALIZADA"/>
    <d v="2025-05-19T00:00:00"/>
    <n v="37099"/>
    <n v="198962.67"/>
    <m/>
    <s v="AGL30 -"/>
    <n v="37099"/>
    <m/>
    <s v="Gama"/>
    <s v="Distrito Federal"/>
    <n v="5561981241550"/>
    <s v="QUADRA 03"/>
    <n v="72450030"/>
    <s v="SETOR LESTE GAMA"/>
    <s v="antoniomachado97silva@gmail.com"/>
    <m/>
    <n v="2134.25"/>
    <m/>
    <m/>
    <m/>
    <m/>
    <n v="4061"/>
    <n v="6672"/>
    <s v="Auxiliar"/>
    <d v="2025-05-14T00:00:00"/>
    <n v="892.5"/>
    <d v="2025-06-06T00:00:00"/>
    <m/>
    <d v="2025-06-11T00:00:00"/>
    <s v="MP427504"/>
    <d v="2025-05-14T00:00:00"/>
    <d v="2025-06-06T00:00:00"/>
    <s v="AC008996607"/>
    <d v="2025-05-09T00:00:00"/>
    <m/>
    <n v="39250"/>
    <d v="2025-05-14T00:00:00"/>
    <m/>
    <m/>
    <m/>
    <d v="2025-06-06T00:00:00"/>
    <m/>
    <d v="2025-05-14T00:00:00"/>
    <d v="2025-06-11T00:00:00"/>
    <d v="2025-05-19T00:00:00"/>
    <d v="2025-06-01T00:00:00"/>
    <d v="2025-06-04T00:00:00"/>
    <m/>
    <d v="2025-05-20T00:00:00"/>
    <d v="2025-05-22T00:00:00"/>
    <m/>
    <d v="2025-05-04T00:00:00"/>
    <d v="2025-06-18T00:00:00"/>
    <d v="2025-05-21T00:00:00"/>
    <d v="2025-06-13T00:00:00"/>
    <s v="Sim"/>
    <m/>
    <m/>
    <m/>
    <m/>
    <d v="2025-05-14T00:00:00"/>
    <m/>
    <d v="2025-06-17T00:00:00"/>
    <m/>
    <m/>
    <d v="2025-07-18T00:00:00"/>
    <d v="2025-05-16T00:00:00"/>
    <d v="2025-06-20T00:00:00"/>
    <d v="2025-07-14T00:00:00"/>
    <d v="2025-07-17T00:00:00"/>
    <d v="2026-01-08T00:00:00"/>
    <d v="2025-05-21T00:00:00"/>
    <d v="2026-01-08T00:00:00"/>
    <m/>
    <m/>
    <m/>
    <m/>
    <m/>
    <m/>
    <m/>
    <m/>
    <n v="39252"/>
    <m/>
    <m/>
    <m/>
    <m/>
    <m/>
    <n v="3805.57"/>
    <s v="VENDA SEM SINAL"/>
    <s v="Não tem"/>
    <s v="AGEHAB VALIDADA"/>
    <s v="FINALIZADO"/>
    <s v="VENDA SEM FIADOR"/>
    <s v="SIM"/>
  </r>
  <r>
    <n v="4452"/>
    <x v="2"/>
    <n v="5505"/>
    <x v="15"/>
    <s v="Etapa Unica"/>
    <s v="BLOCO E"/>
    <n v="202"/>
    <s v="FORMOSA"/>
    <s v="RUTH MOREIRA DOS SANTOS SILVA"/>
    <s v="&quot;00940744104&quot;"/>
    <x v="1"/>
    <x v="102"/>
    <s v="Não"/>
    <s v="Não"/>
    <s v="Não"/>
    <s v="Não"/>
    <s v="Não"/>
    <s v="Não"/>
    <s v="Não"/>
    <n v="162600"/>
    <n v="0"/>
    <n v="0"/>
    <n v="0"/>
    <n v="0"/>
    <n v="0"/>
    <n v="0"/>
    <n v="0"/>
    <n v="0"/>
    <m/>
    <m/>
    <s v="Contrato Adimplente"/>
    <m/>
    <d v="2025-06-17T00:00:00"/>
    <n v="3042.04"/>
    <d v="2025-05-29T00:00:00"/>
    <x v="2"/>
    <d v="2025-05-16T00:00:00"/>
    <m/>
    <m/>
    <m/>
    <m/>
    <s v="CAIXA CREDFÁCIL"/>
    <m/>
    <m/>
    <m/>
    <d v="2025-06-27T00:00:00"/>
    <d v="2026-03-10T00:00:00"/>
    <s v="VENDA FINALIZADA"/>
    <d v="2025-05-19T00:00:00"/>
    <n v="37098"/>
    <n v="222000.32"/>
    <m/>
    <s v="FSA011 C"/>
    <n v="37098"/>
    <m/>
    <s v="Formosa"/>
    <s v="Goiás"/>
    <n v="5561992147146"/>
    <s v="RUA 09 Q 14"/>
    <n v="73802218"/>
    <s v="SETOR BOSQUE II"/>
    <s v="ruth.rutinha.moreira2890@gmail.com"/>
    <m/>
    <n v="2600"/>
    <m/>
    <m/>
    <m/>
    <m/>
    <n v="4300"/>
    <n v="6671"/>
    <s v="Administrador"/>
    <m/>
    <n v="886.16"/>
    <m/>
    <m/>
    <m/>
    <s v="MP423734"/>
    <m/>
    <d v="2025-05-29T00:00:00"/>
    <m/>
    <d v="2025-05-16T00:00:00"/>
    <s v="Sim"/>
    <s v="477 479"/>
    <m/>
    <m/>
    <m/>
    <m/>
    <d v="2025-06-10T00:00:00"/>
    <m/>
    <m/>
    <d v="2025-06-12T00:00:00"/>
    <d v="2025-05-19T00:00:00"/>
    <d v="2025-06-02T00:00:00"/>
    <d v="2025-06-05T00:00:00"/>
    <m/>
    <d v="2025-05-20T00:00:00"/>
    <d v="2025-05-22T00:00:00"/>
    <m/>
    <d v="2025-06-06T00:00:00"/>
    <d v="2025-06-30T00:00:00"/>
    <d v="2025-05-22T00:00:00"/>
    <m/>
    <s v="Sim"/>
    <m/>
    <m/>
    <m/>
    <m/>
    <d v="2025-05-30T00:00:00"/>
    <m/>
    <d v="2025-06-17T00:00:00"/>
    <m/>
    <m/>
    <d v="2025-06-26T00:00:00"/>
    <d v="2025-05-16T00:00:00"/>
    <d v="2025-07-01T00:00:00"/>
    <d v="2026-03-10T00:00:00"/>
    <m/>
    <m/>
    <m/>
    <m/>
    <m/>
    <m/>
    <m/>
    <m/>
    <m/>
    <m/>
    <m/>
    <m/>
    <n v="505"/>
    <m/>
    <s v="AGUARDANDO PAGAMENTO MENSALISTA"/>
    <s v="PREFEITURA COM PROBLEMAS SEM PREVISÃO 30/05"/>
    <m/>
    <m/>
    <n v="1970.88"/>
    <m/>
    <s v="Não tem"/>
    <m/>
    <m/>
    <s v="sem fiador"/>
    <s v="SIM"/>
  </r>
  <r>
    <n v="4453"/>
    <x v="0"/>
    <n v="5500"/>
    <x v="5"/>
    <s v="Etapa Unica"/>
    <s v="BLOCO D"/>
    <s v="4 (PCD)"/>
    <s v="ÁGUAS LINDAS"/>
    <s v="GUSTAVO PASSOS SOUSA"/>
    <s v="&quot;05948219160&quot;"/>
    <x v="2"/>
    <x v="80"/>
    <s v="Não"/>
    <s v="Não"/>
    <s v="Não"/>
    <s v="Sim"/>
    <s v="Sim"/>
    <s v="Não"/>
    <s v="Não"/>
    <n v="173435.28"/>
    <n v="847.2"/>
    <n v="0"/>
    <n v="162205.28"/>
    <n v="11229"/>
    <n v="0"/>
    <n v="173434.28"/>
    <n v="0"/>
    <n v="0"/>
    <m/>
    <m/>
    <s v="Contrato Adimplente"/>
    <m/>
    <d v="2025-06-11T00:00:00"/>
    <n v="3356.31"/>
    <d v="2025-05-23T00:00:00"/>
    <x v="2"/>
    <d v="2025-05-16T00:00:00"/>
    <m/>
    <m/>
    <m/>
    <m/>
    <s v="Endy Carvalho Consultoria imobiliária"/>
    <m/>
    <m/>
    <m/>
    <d v="2026-01-26T00:00:00"/>
    <d v="2026-01-26T00:00:00"/>
    <s v="VENDA FINALIZADA"/>
    <d v="2025-05-19T00:00:00"/>
    <n v="37097"/>
    <n v="229234.28"/>
    <m/>
    <s v="AGL29"/>
    <n v="37097"/>
    <m/>
    <s v="Ceilândia"/>
    <s v="Distrito Federal"/>
    <n v="5561996608477"/>
    <s v="QNQ 5 Conjunto 7"/>
    <n v="72270507"/>
    <s v="Ceilândia Norte (Ceilândia)"/>
    <s v="Gustavopassos310@gmail.com"/>
    <m/>
    <n v="2824"/>
    <d v="2025-11-08T00:00:00"/>
    <m/>
    <m/>
    <m/>
    <n v="3375"/>
    <n v="6670"/>
    <s v="Motorista"/>
    <d v="2025-05-13T00:00:00"/>
    <n v="891.23"/>
    <m/>
    <m/>
    <d v="2025-05-30T00:00:00"/>
    <s v="MP424112"/>
    <d v="2025-05-13T00:00:00"/>
    <d v="2025-05-26T00:00:00"/>
    <s v="AC008773895"/>
    <d v="2025-05-15T00:00:00"/>
    <m/>
    <n v="39679"/>
    <d v="2025-05-13T00:00:00"/>
    <m/>
    <m/>
    <m/>
    <d v="2025-05-29T00:00:00"/>
    <m/>
    <d v="2025-05-13T00:00:00"/>
    <d v="2025-06-06T00:00:00"/>
    <d v="2025-05-16T00:00:00"/>
    <d v="2025-05-19T00:00:00"/>
    <d v="2025-05-23T00:00:00"/>
    <m/>
    <d v="2025-05-19T00:00:00"/>
    <d v="2025-05-20T00:00:00"/>
    <m/>
    <d v="2025-05-23T00:00:00"/>
    <d v="2025-05-20T00:00:00"/>
    <d v="2025-05-20T00:00:00"/>
    <d v="2026-06-11T00:00:00"/>
    <s v="Sim"/>
    <m/>
    <m/>
    <m/>
    <m/>
    <d v="2025-05-14T00:00:00"/>
    <m/>
    <d v="2025-06-11T00:00:00"/>
    <m/>
    <m/>
    <d v="2025-06-13T00:00:00"/>
    <d v="2025-05-15T00:00:00"/>
    <d v="2025-05-20T00:00:00"/>
    <d v="2025-06-30T00:00:00"/>
    <d v="2025-06-30T00:00:00"/>
    <d v="2026-01-22T00:00:00"/>
    <d v="2025-05-20T00:00:00"/>
    <d v="2026-01-22T00:00:00"/>
    <m/>
    <m/>
    <m/>
    <m/>
    <m/>
    <m/>
    <m/>
    <m/>
    <n v="39680"/>
    <m/>
    <m/>
    <m/>
    <m/>
    <m/>
    <n v="4405.57"/>
    <s v="VENDA SEM SINAL"/>
    <s v="Não tem"/>
    <s v="AGEHAB VALIDADA"/>
    <s v="FINALIZADO"/>
    <s v="VENDA SEM FIADOR"/>
    <s v="SIM"/>
  </r>
  <r>
    <n v="4454"/>
    <x v="2"/>
    <n v="5494"/>
    <x v="15"/>
    <s v="Etapa Unica"/>
    <s v="BLOCO G"/>
    <n v="102"/>
    <s v="FORMOSA"/>
    <s v="GREYCE KELLY AVELINA GONÇALVES CRUCIOL"/>
    <s v="&quot;05826323159&quot;"/>
    <x v="1"/>
    <x v="15"/>
    <s v="Não"/>
    <s v="Não"/>
    <s v="Não"/>
    <s v="Não"/>
    <s v="Não"/>
    <s v="Não"/>
    <s v="Não"/>
    <n v="153204.84"/>
    <n v="862.39"/>
    <n v="0"/>
    <n v="150772.84"/>
    <n v="2433"/>
    <n v="0"/>
    <n v="153205.84"/>
    <n v="0"/>
    <n v="0"/>
    <m/>
    <n v="8787723437690"/>
    <s v="Contrato Adimplente"/>
    <m/>
    <d v="2025-06-17T00:00:00"/>
    <n v="3453.25"/>
    <d v="2025-05-23T00:00:00"/>
    <x v="2"/>
    <d v="2025-05-19T00:00:00"/>
    <m/>
    <m/>
    <m/>
    <m/>
    <s v="Endy Carvalho Consultoria imobiliária"/>
    <m/>
    <m/>
    <m/>
    <d v="2025-07-03T00:00:00"/>
    <d v="2026-03-10T00:00:00"/>
    <s v="VENDA FINALIZADA"/>
    <d v="2025-05-19T00:00:00"/>
    <n v="37120"/>
    <n v="229739.74"/>
    <m/>
    <s v="FSA011 C"/>
    <n v="37120"/>
    <s v="BRUNO LUIZ GONCALVES CRUCIOL - 05826337109"/>
    <s v="Formosa"/>
    <s v="Goiás"/>
    <n v="5561998557980"/>
    <s v="RUA 16,  QUADRA 37"/>
    <n v="73813230"/>
    <s v="FORMOSINHA"/>
    <s v="Kellygreyce749@gmail.com"/>
    <m/>
    <n v="3449.61"/>
    <m/>
    <m/>
    <m/>
    <m/>
    <n v="4328"/>
    <n v="6677"/>
    <s v="Nutricionista"/>
    <d v="2025-05-20T00:00:00"/>
    <n v="882.25"/>
    <m/>
    <s v="sim"/>
    <m/>
    <s v="MP423737"/>
    <d v="2025-05-20T00:00:00"/>
    <d v="2025-05-26T00:00:00"/>
    <m/>
    <d v="2025-05-19T00:00:00"/>
    <s v="Sim"/>
    <n v="458"/>
    <d v="2025-05-20T00:00:00"/>
    <m/>
    <m/>
    <m/>
    <d v="2025-06-06T00:00:00"/>
    <m/>
    <d v="2025-05-22T00:00:00"/>
    <d v="2025-06-06T00:00:00"/>
    <d v="2025-05-19T00:00:00"/>
    <d v="2025-06-20T00:00:00"/>
    <d v="2025-05-28T00:00:00"/>
    <m/>
    <d v="2025-05-21T00:00:00"/>
    <d v="2025-05-22T00:00:00"/>
    <d v="2025-08-10T00:00:00"/>
    <d v="2025-05-30T00:00:00"/>
    <d v="2025-06-30T00:00:00"/>
    <d v="2025-05-22T00:00:00"/>
    <m/>
    <s v="Sim"/>
    <m/>
    <m/>
    <m/>
    <m/>
    <d v="2025-05-16T00:00:00"/>
    <m/>
    <d v="2025-06-17T00:00:00"/>
    <m/>
    <m/>
    <d v="2025-06-30T00:00:00"/>
    <d v="2025-05-19T00:00:00"/>
    <d v="2025-07-01T00:00:00"/>
    <d v="2026-03-06T00:00:00"/>
    <m/>
    <m/>
    <d v="2025-05-22T00:00:00"/>
    <m/>
    <m/>
    <m/>
    <m/>
    <m/>
    <m/>
    <m/>
    <m/>
    <m/>
    <n v="456"/>
    <m/>
    <m/>
    <s v="Aguardando assinatura do Bruno / Assinou dia 27/05"/>
    <m/>
    <m/>
    <n v="1782.31"/>
    <m/>
    <s v="Não tem"/>
    <m/>
    <m/>
    <m/>
    <s v="SIM"/>
  </r>
  <r>
    <n v="4455"/>
    <x v="0"/>
    <n v="5477"/>
    <x v="15"/>
    <s v="Etapa Unica"/>
    <s v="BLOCO H"/>
    <n v="304"/>
    <s v="FORMOSA"/>
    <s v="NOEL RIBEIRO DO NASCIMENTO"/>
    <s v="&quot;05783659100&quot;"/>
    <x v="1"/>
    <x v="10"/>
    <s v="Não"/>
    <s v="Não"/>
    <s v="Não"/>
    <s v="Não"/>
    <s v="Não"/>
    <s v="Não"/>
    <s v="Não"/>
    <n v="153124.93"/>
    <n v="510"/>
    <n v="0"/>
    <n v="99086.09"/>
    <n v="48215"/>
    <n v="0"/>
    <n v="147301.09"/>
    <n v="0"/>
    <n v="0"/>
    <m/>
    <n v="8787723486178"/>
    <s v="Contrato Adimplente"/>
    <m/>
    <d v="2025-06-17T00:00:00"/>
    <n v="3042.04"/>
    <d v="2025-05-23T00:00:00"/>
    <x v="2"/>
    <d v="2025-05-19T00:00:00"/>
    <m/>
    <m/>
    <m/>
    <m/>
    <s v="Endy Carvalho Consultoria imobiliária"/>
    <m/>
    <m/>
    <m/>
    <d v="2026-03-16T00:00:00"/>
    <d v="2026-03-16T00:00:00"/>
    <s v="VENDA FINALIZADA"/>
    <d v="2025-05-19T00:00:00"/>
    <n v="37119"/>
    <n v="226699.92"/>
    <m/>
    <s v="FSA011 C"/>
    <n v="37119"/>
    <m/>
    <s v="Formosa"/>
    <s v="Goiás"/>
    <n v="5561982506664"/>
    <s v="RUA 33, Q 33"/>
    <n v="73807393"/>
    <s v="SETOR NORDESTE"/>
    <s v="noelribeironascimento@gmail.com"/>
    <m/>
    <n v="1700"/>
    <d v="2025-11-04T00:00:00"/>
    <m/>
    <m/>
    <m/>
    <n v="4354"/>
    <n v="6676"/>
    <s v="Auxiliar"/>
    <d v="2025-05-09T00:00:00"/>
    <n v="891.23"/>
    <m/>
    <s v="sim"/>
    <m/>
    <s v="MP423736"/>
    <d v="2025-05-09T00:00:00"/>
    <d v="2025-05-29T00:00:00"/>
    <m/>
    <d v="2025-05-19T00:00:00"/>
    <s v="Sim"/>
    <n v="400"/>
    <d v="2025-05-09T00:00:00"/>
    <m/>
    <m/>
    <m/>
    <d v="2025-06-12T00:00:00"/>
    <m/>
    <d v="2025-05-09T00:00:00"/>
    <d v="2025-06-12T00:00:00"/>
    <d v="2025-05-19T00:00:00"/>
    <d v="2025-06-02T00:00:00"/>
    <d v="2025-06-05T00:00:00"/>
    <m/>
    <d v="2025-05-20T00:00:00"/>
    <d v="2025-05-22T00:00:00"/>
    <d v="2025-11-04T00:00:00"/>
    <d v="2025-06-06T00:00:00"/>
    <d v="2025-06-30T00:00:00"/>
    <d v="2025-05-22T00:00:00"/>
    <m/>
    <s v="Sim"/>
    <m/>
    <m/>
    <m/>
    <m/>
    <d v="2025-05-14T00:00:00"/>
    <m/>
    <d v="2025-06-17T00:00:00"/>
    <m/>
    <m/>
    <d v="2025-06-23T00:00:00"/>
    <d v="2025-05-19T00:00:00"/>
    <d v="2025-07-01T00:00:00"/>
    <d v="2026-02-20T00:00:00"/>
    <d v="2026-02-28T00:00:00"/>
    <d v="2026-03-03T00:00:00"/>
    <d v="2025-05-22T00:00:00"/>
    <d v="2026-03-03T00:00:00"/>
    <m/>
    <m/>
    <m/>
    <m/>
    <m/>
    <m/>
    <m/>
    <m/>
    <n v="507"/>
    <m/>
    <s v="AGUARDANDO PAGAMENTO MENSALISTA"/>
    <s v="PREFEITURA COM PROBLEMAS SEM PREVISÃO 30/05"/>
    <m/>
    <m/>
    <n v="2620.66"/>
    <m/>
    <s v="Não tem"/>
    <m/>
    <m/>
    <s v="sem fiador"/>
    <s v="SIM"/>
  </r>
  <r>
    <n v="4456"/>
    <x v="1"/>
    <n v="5444"/>
    <x v="5"/>
    <s v="Etapa Unica"/>
    <s v="BLOCO D"/>
    <n v="302"/>
    <s v="ÁGUAS LINDAS"/>
    <s v="CRISTIELE GOMES DA SILVA"/>
    <s v="&quot;05098917131&quot;"/>
    <x v="7"/>
    <x v="107"/>
    <s v="Não"/>
    <s v="Não"/>
    <s v="Não"/>
    <s v="Não"/>
    <s v="Não"/>
    <s v="Não"/>
    <s v="Não"/>
    <n v="136013.98000000001"/>
    <n v="720"/>
    <n v="0"/>
    <n v="124079.98"/>
    <n v="11708"/>
    <n v="0"/>
    <n v="135787.98000000001"/>
    <n v="0"/>
    <n v="0"/>
    <m/>
    <m/>
    <s v="Contrato Adimplente"/>
    <m/>
    <m/>
    <n v="0"/>
    <m/>
    <x v="1"/>
    <d v="2025-05-19T00:00:00"/>
    <m/>
    <m/>
    <m/>
    <m/>
    <s v="Endy Carvalho Consultoria imobiliária"/>
    <m/>
    <m/>
    <m/>
    <d v="2025-05-28T00:00:00"/>
    <d v="2025-05-28T00:00:00"/>
    <s v="DISTRATO"/>
    <d v="2025-05-19T00:00:00"/>
    <n v="37123"/>
    <n v="213813.98"/>
    <m/>
    <s v="AGL29"/>
    <n v="37123"/>
    <m/>
    <s v="Águas Lindas de Goiás"/>
    <s v="Goiás"/>
    <n v="5561982801288"/>
    <s v="Q O L 12"/>
    <n v="72910000"/>
    <s v="SETOR COIMBRA"/>
    <s v="Crisgomesdasilva21@gmail.com"/>
    <m/>
    <n v="0"/>
    <m/>
    <m/>
    <m/>
    <m/>
    <n v="3367"/>
    <n v="6679"/>
    <s v="Cabelereira"/>
    <d v="2025-05-16T00:00:00"/>
    <m/>
    <m/>
    <m/>
    <m/>
    <s v="MP424109"/>
    <d v="2025-05-16T00:00:00"/>
    <m/>
    <m/>
    <d v="2025-05-14T00:00:00"/>
    <m/>
    <m/>
    <d v="2025-05-16T00:00:00"/>
    <m/>
    <m/>
    <m/>
    <m/>
    <m/>
    <d v="2025-05-16T00:00:00"/>
    <m/>
    <d v="2025-05-14T00:00:00"/>
    <d v="2025-05-19T00:00:00"/>
    <m/>
    <m/>
    <d v="2025-05-15T00:00:00"/>
    <m/>
    <m/>
    <m/>
    <d v="2025-05-20T00:00:00"/>
    <m/>
    <m/>
    <m/>
    <m/>
    <m/>
    <m/>
    <m/>
    <d v="2025-05-07T00:00:00"/>
    <m/>
    <m/>
    <m/>
    <m/>
    <m/>
    <d v="2025-05-15T00:00:00"/>
    <m/>
    <m/>
    <m/>
    <m/>
    <m/>
    <m/>
    <m/>
    <m/>
    <m/>
    <m/>
    <m/>
    <m/>
    <m/>
    <m/>
    <m/>
    <m/>
    <m/>
    <m/>
    <m/>
    <m/>
    <m/>
    <s v="PENDENTE PAGAMENTO"/>
    <m/>
    <s v="CADASTRO VALIDADO"/>
    <s v="ENVIADO PARA CONFORMIDADE"/>
    <s v="FINALIZADO - SEM FIADOR"/>
    <s v="SIM"/>
  </r>
  <r>
    <n v="4457"/>
    <x v="0"/>
    <n v="5470"/>
    <x v="12"/>
    <s v="Etapa Única"/>
    <s v="BLOCO ÚNICO"/>
    <n v="107"/>
    <s v="BRASÍLIA"/>
    <s v="LORRAYNE SOARES MONTEIRO"/>
    <s v="&quot;12534132660&quot;"/>
    <x v="9"/>
    <x v="98"/>
    <s v="Não"/>
    <s v="Não"/>
    <s v="Não"/>
    <s v="Sim"/>
    <s v="Não"/>
    <s v="Não"/>
    <s v="Não"/>
    <n v="0"/>
    <n v="0"/>
    <n v="0"/>
    <n v="0"/>
    <n v="0"/>
    <n v="0"/>
    <n v="0"/>
    <n v="0"/>
    <n v="0"/>
    <m/>
    <m/>
    <s v="Contrato Adimplente"/>
    <n v="377338"/>
    <d v="2025-08-20T00:00:00"/>
    <n v="3356.75"/>
    <d v="2025-07-10T00:00:00"/>
    <x v="2"/>
    <d v="2025-05-19T00:00:00"/>
    <m/>
    <m/>
    <m/>
    <m/>
    <s v="Endy Carvalho Consultoria imobiliária"/>
    <s v="Eduardo Martins (Perfil CCA)"/>
    <m/>
    <m/>
    <d v="2025-08-27T00:00:00"/>
    <d v="2025-09-11T00:00:00"/>
    <s v="VENDA FINALIZADA"/>
    <d v="2025-06-18T00:00:00"/>
    <n v="38388"/>
    <n v="477771.13"/>
    <m/>
    <s v="DF 10"/>
    <n v="38388"/>
    <m/>
    <s v="Brasília"/>
    <s v="Distrito Federal"/>
    <n v="5531994981897"/>
    <s v="SHVP, Rua 03, Chácara 81, Lote 13, Apto."/>
    <n v="72005750"/>
    <s v="Vicente Pires"/>
    <s v="lorraynesoaresmonteiro@gmail.com"/>
    <n v="5531994981897"/>
    <n v="13000"/>
    <m/>
    <m/>
    <s v="Eduardo Martins (Gestor): Dados da garantia publicados no EPR. Repasse finalizado com sucesso."/>
    <s v="27/08/2025 às 16h08"/>
    <n v="8166"/>
    <n v="6773"/>
    <m/>
    <m/>
    <m/>
    <m/>
    <m/>
    <m/>
    <m/>
    <m/>
    <m/>
    <s v="AC011176981"/>
    <m/>
    <s v="Sim"/>
    <m/>
    <m/>
    <d v="2025-06-24T00:00:00"/>
    <m/>
    <d v="2025-06-25T00:00:00"/>
    <d v="2025-07-15T00:00:00"/>
    <m/>
    <m/>
    <d v="2025-07-16T00:00:00"/>
    <m/>
    <m/>
    <d v="2025-07-11T00:00:00"/>
    <m/>
    <m/>
    <d v="2025-07-07T00:00:00"/>
    <m/>
    <d v="2025-07-11T00:00:00"/>
    <m/>
    <d v="2025-07-07T00:00:00"/>
    <d v="2025-07-15T00:00:00"/>
    <s v="Sim"/>
    <m/>
    <m/>
    <d v="2025-07-07T00:00:00"/>
    <m/>
    <d v="2025-07-16T00:00:00"/>
    <d v="2025-07-09T00:00:00"/>
    <d v="2025-08-21T00:00:00"/>
    <m/>
    <m/>
    <d v="2025-08-26T00:00:00"/>
    <d v="2025-06-17T00:00:00"/>
    <m/>
    <m/>
    <m/>
    <m/>
    <d v="2025-07-07T00:00:00"/>
    <m/>
    <m/>
    <m/>
    <m/>
    <m/>
    <m/>
    <m/>
    <d v="2025-07-09T00:00:00"/>
    <m/>
    <n v="39686"/>
    <s v="Sim"/>
    <m/>
    <m/>
    <m/>
    <m/>
    <n v="4786.13"/>
    <m/>
    <m/>
    <m/>
    <m/>
    <m/>
    <s v="SIM"/>
  </r>
  <r>
    <n v="4458"/>
    <x v="0"/>
    <n v="5533"/>
    <x v="15"/>
    <s v="Etapa Unica"/>
    <s v="BLOCO D"/>
    <n v="201"/>
    <s v="FORMOSA"/>
    <s v="LANAI STEFANI DOS SANTOS BORGES"/>
    <s v="&quot;06592623128&quot;"/>
    <x v="1"/>
    <x v="10"/>
    <s v="Não"/>
    <s v="Não"/>
    <s v="Não"/>
    <s v="Não"/>
    <s v="Não"/>
    <s v="Não"/>
    <s v="Não"/>
    <n v="147565.63"/>
    <n v="494.39"/>
    <n v="0"/>
    <n v="96407.72"/>
    <n v="50987"/>
    <n v="0"/>
    <n v="147394.72"/>
    <n v="0"/>
    <n v="0"/>
    <m/>
    <n v="8787723516050"/>
    <s v="Contrato Adimplente"/>
    <m/>
    <d v="2025-06-27T00:00:00"/>
    <n v="2645.36"/>
    <d v="2025-05-30T00:00:00"/>
    <x v="2"/>
    <d v="2025-05-19T00:00:00"/>
    <m/>
    <m/>
    <m/>
    <m/>
    <s v="Endy Carvalho Consultoria imobiliária"/>
    <m/>
    <m/>
    <m/>
    <d v="2026-03-16T00:00:00"/>
    <d v="2026-03-16T00:00:00"/>
    <s v="VENDA FINALIZADA"/>
    <d v="2025-05-20T00:00:00"/>
    <n v="37171"/>
    <n v="229799.92"/>
    <m/>
    <s v="FSA011 C"/>
    <n v="37171"/>
    <s v="MOISES DE SOUSA CARLOS - 99073862191"/>
    <s v="Formosa"/>
    <s v="Goiás"/>
    <n v="5561998199642"/>
    <s v="RUA JACINTO BORBA Q 11"/>
    <n v="73805380"/>
    <s v="SETOR PAMPULHA"/>
    <s v="lanaistefaniborges@gmail.com"/>
    <m/>
    <n v="1648"/>
    <d v="2025-11-12T00:00:00"/>
    <m/>
    <m/>
    <m/>
    <n v="4283"/>
    <n v="6680"/>
    <s v="Cuidador de Idosos"/>
    <d v="2025-05-19T00:00:00"/>
    <n v="899.66"/>
    <m/>
    <s v="sim"/>
    <m/>
    <s v="MP423738"/>
    <d v="2025-05-20T00:00:00"/>
    <d v="2025-05-30T00:00:00"/>
    <m/>
    <d v="2025-05-20T00:00:00"/>
    <s v="Sim"/>
    <n v="461"/>
    <d v="2025-05-20T00:00:00"/>
    <m/>
    <m/>
    <m/>
    <d v="2025-06-20T00:00:00"/>
    <m/>
    <d v="2025-05-22T00:00:00"/>
    <d v="2025-06-20T00:00:00"/>
    <d v="2025-05-20T00:00:00"/>
    <d v="2025-06-02T00:00:00"/>
    <d v="2025-06-11T00:00:00"/>
    <m/>
    <d v="2025-05-21T00:00:00"/>
    <d v="2025-05-23T00:00:00"/>
    <d v="2025-11-12T00:00:00"/>
    <d v="2025-06-16T00:00:00"/>
    <d v="2025-06-30T00:00:00"/>
    <d v="2025-05-23T00:00:00"/>
    <m/>
    <s v="Sim"/>
    <m/>
    <m/>
    <m/>
    <m/>
    <d v="2025-06-03T00:00:00"/>
    <m/>
    <d v="2025-06-27T00:00:00"/>
    <m/>
    <m/>
    <d v="2025-06-30T00:00:00"/>
    <d v="2025-05-19T00:00:00"/>
    <d v="2025-07-01T00:00:00"/>
    <d v="2026-02-26T00:00:00"/>
    <d v="2026-02-28T00:00:00"/>
    <d v="2026-03-03T00:00:00"/>
    <d v="2025-05-23T00:00:00"/>
    <d v="2026-03-03T00:00:00"/>
    <m/>
    <m/>
    <m/>
    <m/>
    <m/>
    <m/>
    <m/>
    <m/>
    <n v="575"/>
    <m/>
    <m/>
    <s v="CLIENTE DEVENDO SINAL"/>
    <m/>
    <m/>
    <n v="2518.17"/>
    <m/>
    <s v="Pendente"/>
    <m/>
    <m/>
    <m/>
    <s v="SIM"/>
  </r>
  <r>
    <n v="4459"/>
    <x v="0"/>
    <n v="5517"/>
    <x v="13"/>
    <s v="Etapa Unica"/>
    <s v="BLOCO D"/>
    <n v="304"/>
    <s v="ÁGUAS LINDAS"/>
    <s v="SARA LEITE CARVALHO"/>
    <s v="&quot;05318384129&quot;"/>
    <x v="2"/>
    <x v="76"/>
    <s v="Não"/>
    <s v="Não"/>
    <s v="Não"/>
    <s v="Sim"/>
    <s v="Sim"/>
    <s v="Não"/>
    <s v="Não"/>
    <n v="163731.85999999999"/>
    <n v="665.3"/>
    <n v="0"/>
    <n v="135013.38"/>
    <n v="30272"/>
    <n v="0"/>
    <n v="165285.38"/>
    <n v="0"/>
    <n v="0"/>
    <m/>
    <n v="8787723486330"/>
    <s v="Contrato Adimplente"/>
    <n v="109202"/>
    <d v="2025-07-04T00:00:00"/>
    <n v="2995.17"/>
    <d v="2025-06-23T00:00:00"/>
    <x v="2"/>
    <d v="2025-05-19T00:00:00"/>
    <m/>
    <m/>
    <m/>
    <m/>
    <s v="Endy Carvalho Consultoria imobiliária"/>
    <m/>
    <m/>
    <m/>
    <d v="2026-01-26T00:00:00"/>
    <d v="2026-01-26T00:00:00"/>
    <s v="VENDA FINALIZADA"/>
    <d v="2025-05-20T00:00:00"/>
    <n v="37176"/>
    <n v="209454.45"/>
    <m/>
    <s v="AGL30 -"/>
    <n v="37176"/>
    <m/>
    <s v="Águas Lindas de Goiás"/>
    <s v="Goiás"/>
    <n v="5561996151295"/>
    <s v="QUADRA 30 LOTE 14 MANSOES VILLAGE"/>
    <n v="72916164"/>
    <s v="Mansões Village"/>
    <s v="saraleite937@gmail.com"/>
    <m/>
    <n v="2217.67"/>
    <d v="2025-10-26T00:00:00"/>
    <m/>
    <m/>
    <m/>
    <n v="3937"/>
    <n v="6684"/>
    <s v="Vendedor(a)"/>
    <d v="2025-05-14T00:00:00"/>
    <n v="891.23"/>
    <d v="2025-06-24T00:00:00"/>
    <m/>
    <d v="2025-06-30T00:00:00"/>
    <s v="MP427505"/>
    <d v="2025-05-14T00:00:00"/>
    <d v="2025-06-25T00:00:00"/>
    <s v="AC009932408"/>
    <d v="2025-05-19T00:00:00"/>
    <s v="Sim"/>
    <n v="39402"/>
    <d v="2025-05-14T00:00:00"/>
    <m/>
    <m/>
    <d v="2025-06-18T00:00:00"/>
    <d v="2025-06-24T00:00:00"/>
    <m/>
    <d v="2025-05-14T00:00:00"/>
    <d v="2025-06-27T00:00:00"/>
    <d v="2025-05-19T00:00:00"/>
    <d v="2025-06-02T00:00:00"/>
    <d v="2025-06-23T00:00:00"/>
    <m/>
    <d v="2025-05-21T00:00:00"/>
    <d v="2025-06-23T00:00:00"/>
    <m/>
    <d v="2025-06-23T00:00:00"/>
    <d v="2025-06-27T00:00:00"/>
    <d v="2025-06-23T00:00:00"/>
    <d v="2025-07-03T00:00:00"/>
    <s v="Sim"/>
    <d v="2025-07-02T00:00:00"/>
    <m/>
    <m/>
    <d v="2025-07-02T00:00:00"/>
    <d v="2025-05-15T00:00:00"/>
    <m/>
    <d v="2025-07-04T00:00:00"/>
    <m/>
    <m/>
    <d v="2025-07-15T00:00:00"/>
    <d v="2025-05-16T00:00:00"/>
    <d v="2025-08-19T00:00:00"/>
    <d v="2025-09-17T00:00:00"/>
    <d v="2025-10-24T00:00:00"/>
    <d v="2026-01-08T00:00:00"/>
    <d v="2025-06-18T00:00:00"/>
    <d v="2026-01-08T00:00:00"/>
    <m/>
    <m/>
    <m/>
    <m/>
    <m/>
    <m/>
    <m/>
    <m/>
    <n v="39404"/>
    <m/>
    <m/>
    <m/>
    <m/>
    <m/>
    <n v="4205.57"/>
    <s v="VENDA SEM SINAL"/>
    <s v="Não tem"/>
    <s v="AGEHAB VALIDADA"/>
    <m/>
    <s v="FINALIZADO - SEM FIADOR"/>
    <s v="SIM"/>
  </r>
  <r>
    <n v="4460"/>
    <x v="0"/>
    <n v="5480"/>
    <x v="13"/>
    <s v="Etapa Unica"/>
    <s v="BLOCO J"/>
    <n v="102"/>
    <s v="ÁGUAS LINDAS"/>
    <s v="BIANCA KELLEN LOURENÇO DA SILVA"/>
    <s v="&quot;71635482143&quot;"/>
    <x v="2"/>
    <x v="76"/>
    <s v="Não"/>
    <s v="Não"/>
    <s v="Não"/>
    <s v="Sim"/>
    <s v="Sim"/>
    <s v="Não"/>
    <s v="Não"/>
    <n v="134158.94"/>
    <n v="568.49"/>
    <n v="0"/>
    <n v="107865.86"/>
    <n v="25848"/>
    <n v="0"/>
    <n v="133713.85999999999"/>
    <n v="0"/>
    <n v="0"/>
    <m/>
    <m/>
    <s v="Contrato Adimplente"/>
    <n v="109288"/>
    <d v="2025-06-12T00:00:00"/>
    <n v="2995.17"/>
    <d v="2025-05-27T00:00:00"/>
    <x v="2"/>
    <d v="2025-05-19T00:00:00"/>
    <m/>
    <m/>
    <m/>
    <m/>
    <s v="Endy Carvalho Consultoria imobiliária"/>
    <m/>
    <m/>
    <m/>
    <d v="2026-01-26T00:00:00"/>
    <d v="2026-01-26T00:00:00"/>
    <s v="VENDA FINALIZADA"/>
    <d v="2025-05-20T00:00:00"/>
    <n v="37175"/>
    <n v="194144.76"/>
    <m/>
    <s v="AGL30 -"/>
    <n v="37175"/>
    <m/>
    <m/>
    <m/>
    <n v="5561995117635"/>
    <s v="Quadra 32 Conjunto A LOTE 14 B SETOR 2"/>
    <n v="72910118"/>
    <s v="Parque da Barragem Setor 02"/>
    <s v="BIANCAKELLEN37@gmail.com"/>
    <m/>
    <n v="2273.96"/>
    <m/>
    <m/>
    <m/>
    <m/>
    <n v="4024"/>
    <n v="6683"/>
    <s v="Auxiliar de Serviços Gerais"/>
    <d v="2025-05-16T00:00:00"/>
    <n v="875.02"/>
    <d v="2025-05-29T00:00:00"/>
    <m/>
    <d v="2025-06-03T00:00:00"/>
    <s v="MP427503"/>
    <d v="2025-05-16T00:00:00"/>
    <d v="2025-05-27T00:00:00"/>
    <s v="AC008504903"/>
    <d v="2025-05-19T00:00:00"/>
    <s v="Sim"/>
    <n v="39176"/>
    <d v="2025-05-16T00:00:00"/>
    <m/>
    <m/>
    <m/>
    <d v="2025-05-29T00:00:00"/>
    <m/>
    <d v="2025-05-16T00:00:00"/>
    <d v="2025-06-04T00:00:00"/>
    <d v="2025-05-19T00:00:00"/>
    <d v="2025-06-01T00:00:00"/>
    <d v="2025-05-27T00:00:00"/>
    <m/>
    <d v="2025-05-20T00:00:00"/>
    <d v="2025-05-22T00:00:00"/>
    <m/>
    <d v="2025-05-27T00:00:00"/>
    <d v="2025-06-18T00:00:00"/>
    <d v="2025-05-21T00:00:00"/>
    <d v="2025-06-11T00:00:00"/>
    <s v="Sim"/>
    <m/>
    <m/>
    <m/>
    <m/>
    <d v="2025-05-16T00:00:00"/>
    <m/>
    <d v="2025-06-12T00:00:00"/>
    <m/>
    <m/>
    <d v="2025-06-15T00:00:00"/>
    <d v="2025-05-16T00:00:00"/>
    <d v="2025-06-20T00:00:00"/>
    <d v="2025-06-25T00:00:00"/>
    <d v="2025-09-01T00:00:00"/>
    <d v="2026-01-08T00:00:00"/>
    <d v="2025-05-21T00:00:00"/>
    <d v="2026-01-08T00:00:00"/>
    <m/>
    <m/>
    <m/>
    <m/>
    <m/>
    <m/>
    <m/>
    <m/>
    <n v="39180"/>
    <m/>
    <m/>
    <m/>
    <m/>
    <m/>
    <n v="3805.57"/>
    <s v="COMPROVANTE ANEXADO EM RESERVA"/>
    <s v="Pago"/>
    <s v="CADASTRO VALIDADO"/>
    <s v="FINALIZADO"/>
    <s v="FINALIZADO - SEM FIADOR"/>
    <s v="SIM"/>
  </r>
  <r>
    <n v="4461"/>
    <x v="0"/>
    <n v="5453"/>
    <x v="13"/>
    <s v="Etapa Unica"/>
    <s v="BLOCO D"/>
    <n v="202"/>
    <s v="ÁGUAS LINDAS"/>
    <s v="WILIAN SILVA DOS SANTOS"/>
    <s v="&quot;08535498184&quot;"/>
    <x v="2"/>
    <x v="80"/>
    <s v="Não"/>
    <s v="Não"/>
    <s v="Não"/>
    <s v="Sim"/>
    <s v="Sim"/>
    <s v="Não"/>
    <s v="Não"/>
    <n v="137353.96"/>
    <n v="0"/>
    <n v="0"/>
    <n v="127002.44"/>
    <n v="10199"/>
    <n v="0"/>
    <n v="137201.44"/>
    <n v="0"/>
    <n v="0"/>
    <m/>
    <m/>
    <s v="Contrato Adimplente"/>
    <n v="109196"/>
    <d v="2025-06-12T00:00:00"/>
    <n v="2995.17"/>
    <d v="2025-05-30T00:00:00"/>
    <x v="2"/>
    <d v="2025-05-19T00:00:00"/>
    <m/>
    <m/>
    <m/>
    <m/>
    <s v="Endy Carvalho Consultoria imobiliária"/>
    <m/>
    <m/>
    <m/>
    <d v="2026-01-26T00:00:00"/>
    <d v="2026-01-26T00:00:00"/>
    <s v="VENDA FINALIZADA"/>
    <d v="2025-05-20T00:00:00"/>
    <n v="37174"/>
    <n v="197001.44"/>
    <m/>
    <s v="AGL30 -"/>
    <n v="37174"/>
    <m/>
    <s v="Ceilândia"/>
    <s v="Distrito Federal"/>
    <n v="5561998815928"/>
    <s v="QD 09 CJ D"/>
    <n v="72215090"/>
    <s v="Ceilândia Sul (Ceilândia)"/>
    <s v="EXTRON777@GMAIL.COM"/>
    <m/>
    <n v="2824"/>
    <m/>
    <m/>
    <m/>
    <m/>
    <n v="3931"/>
    <n v="6682"/>
    <s v="Autônomo(a)"/>
    <d v="2025-05-20T00:00:00"/>
    <n v="860.86"/>
    <d v="2025-06-02T00:00:00"/>
    <s v="sim"/>
    <d v="2025-06-06T00:00:00"/>
    <s v="MP147958"/>
    <d v="2025-05-20T00:00:00"/>
    <d v="2025-06-03T00:00:00"/>
    <s v="AC008883947"/>
    <d v="2025-05-07T00:00:00"/>
    <m/>
    <n v="39207"/>
    <d v="2025-05-20T00:00:00"/>
    <m/>
    <m/>
    <m/>
    <d v="2025-06-09T00:00:00"/>
    <m/>
    <d v="2025-05-20T00:00:00"/>
    <d v="2025-06-09T00:00:00"/>
    <d v="2025-05-07T00:00:00"/>
    <d v="2025-06-01T00:00:00"/>
    <d v="2025-05-26T00:00:00"/>
    <m/>
    <d v="2025-05-08T00:00:00"/>
    <d v="2025-05-23T00:00:00"/>
    <m/>
    <d v="2025-05-30T00:00:00"/>
    <d v="2025-06-18T00:00:00"/>
    <d v="2025-05-23T00:00:00"/>
    <d v="2025-06-11T00:00:00"/>
    <s v="Sim"/>
    <m/>
    <m/>
    <m/>
    <m/>
    <d v="2025-05-06T00:00:00"/>
    <m/>
    <d v="2025-06-12T00:00:00"/>
    <m/>
    <m/>
    <d v="2025-06-15T00:00:00"/>
    <d v="2025-05-19T00:00:00"/>
    <d v="2025-06-20T00:00:00"/>
    <d v="2025-07-14T00:00:00"/>
    <d v="2025-07-17T00:00:00"/>
    <d v="2026-01-08T00:00:00"/>
    <d v="2025-05-23T00:00:00"/>
    <d v="2026-01-08T00:00:00"/>
    <m/>
    <m/>
    <m/>
    <m/>
    <m/>
    <m/>
    <m/>
    <m/>
    <n v="39215"/>
    <m/>
    <m/>
    <m/>
    <m/>
    <m/>
    <n v="3905.57"/>
    <s v="VENDA SEM SINAL"/>
    <s v="Não tem"/>
    <s v="CADASTRO VALIDADO"/>
    <s v="FINALIZADO"/>
    <s v="PENDENTE"/>
    <s v="SIM"/>
  </r>
  <r>
    <n v="4462"/>
    <x v="1"/>
    <n v="5476"/>
    <x v="15"/>
    <s v="Etapa Unica"/>
    <s v="BLOCO H"/>
    <n v="203"/>
    <s v="FORMOSA"/>
    <s v="HUGO LIMA FERREIRA DA COSTA"/>
    <s v="&quot;05438789100&quot;"/>
    <x v="1"/>
    <x v="15"/>
    <s v="Não"/>
    <s v="Não"/>
    <s v="Não"/>
    <s v="Não"/>
    <s v="Não"/>
    <s v="Não"/>
    <s v="Não"/>
    <n v="156182.14000000001"/>
    <n v="880.3"/>
    <n v="0"/>
    <n v="145222.9"/>
    <n v="2117"/>
    <n v="0"/>
    <n v="147339.9"/>
    <n v="0"/>
    <n v="0"/>
    <m/>
    <m/>
    <s v="Contrato Adimplente"/>
    <m/>
    <m/>
    <n v="0"/>
    <m/>
    <x v="1"/>
    <d v="2025-05-20T00:00:00"/>
    <m/>
    <m/>
    <m/>
    <m/>
    <s v="Endy Carvalho Consultoria imobiliária"/>
    <m/>
    <m/>
    <m/>
    <d v="2025-07-02T00:00:00"/>
    <d v="2025-11-12T00:00:00"/>
    <s v="DISTRATO"/>
    <d v="2025-05-20T00:00:00"/>
    <n v="37237"/>
    <n v="229739.43"/>
    <m/>
    <s v="FSA011 C"/>
    <n v="37237"/>
    <m/>
    <s v="Formosa"/>
    <s v="Goiás"/>
    <n v="5561996740298"/>
    <s v="Rua 6"/>
    <n v="73808455"/>
    <s v="Parque Vila Verde"/>
    <s v="hugolimapeixes@gmail.com"/>
    <m/>
    <n v="3521.2"/>
    <m/>
    <m/>
    <m/>
    <m/>
    <n v="4349"/>
    <n v="6685"/>
    <s v="Mecânico"/>
    <d v="2025-05-21T00:00:00"/>
    <m/>
    <m/>
    <s v="sim"/>
    <m/>
    <s v="MP423739"/>
    <d v="2025-05-21T00:00:00"/>
    <m/>
    <m/>
    <d v="2025-05-20T00:00:00"/>
    <m/>
    <m/>
    <d v="2025-05-21T00:00:00"/>
    <m/>
    <m/>
    <m/>
    <m/>
    <m/>
    <d v="2025-05-27T00:00:00"/>
    <m/>
    <d v="2025-05-20T00:00:00"/>
    <d v="2025-06-02T00:00:00"/>
    <m/>
    <m/>
    <d v="2025-05-21T00:00:00"/>
    <d v="2025-05-22T00:00:00"/>
    <m/>
    <m/>
    <m/>
    <d v="2025-05-22T00:00:00"/>
    <m/>
    <s v="Sim"/>
    <m/>
    <m/>
    <m/>
    <m/>
    <d v="2025-05-16T00:00:00"/>
    <m/>
    <m/>
    <m/>
    <m/>
    <m/>
    <d v="2025-05-19T00:00:00"/>
    <m/>
    <m/>
    <m/>
    <m/>
    <d v="2025-05-22T00:00:00"/>
    <m/>
    <m/>
    <m/>
    <m/>
    <m/>
    <m/>
    <m/>
    <m/>
    <m/>
    <m/>
    <m/>
    <m/>
    <m/>
    <m/>
    <m/>
    <m/>
    <m/>
    <s v="Não tem"/>
    <m/>
    <m/>
    <m/>
    <s v="NÃO"/>
  </r>
  <r>
    <n v="4463"/>
    <x v="2"/>
    <n v="5515"/>
    <x v="5"/>
    <s v="Etapa Unica"/>
    <s v="BLOCO G"/>
    <n v="302"/>
    <s v="ÁGUAS LINDAS"/>
    <s v="HIRLANE DA SILVA COSTA"/>
    <s v="&quot;71716692113&quot;"/>
    <x v="2"/>
    <x v="80"/>
    <s v="Não"/>
    <s v="Não"/>
    <s v="Não"/>
    <s v="Sim"/>
    <s v="Sim"/>
    <s v="Não"/>
    <s v="Não"/>
    <n v="153630.28"/>
    <n v="529.88"/>
    <n v="0"/>
    <n v="102664.28"/>
    <n v="50966"/>
    <n v="0"/>
    <n v="153630.28"/>
    <n v="0"/>
    <n v="0"/>
    <m/>
    <m/>
    <s v="Contrato Adimplente"/>
    <n v="105329"/>
    <d v="2025-07-03T00:00:00"/>
    <n v="2995.17"/>
    <d v="2025-06-17T00:00:00"/>
    <x v="2"/>
    <d v="2025-05-20T00:00:00"/>
    <m/>
    <m/>
    <m/>
    <m/>
    <s v="Endy Carvalho Consultoria imobiliária"/>
    <m/>
    <m/>
    <m/>
    <d v="2025-07-07T00:00:00"/>
    <d v="2025-07-16T00:00:00"/>
    <s v="VENDA FINALIZADA"/>
    <d v="2025-05-21T00:00:00"/>
    <n v="37256"/>
    <n v="211788.53"/>
    <m/>
    <s v="AGL29"/>
    <n v="37256"/>
    <m/>
    <m/>
    <m/>
    <n v="5561996508481"/>
    <s v="Quadra B1"/>
    <n v="72911405"/>
    <s v="Jardim das Laranjeiras I"/>
    <s v="hirlane12@gmail.com"/>
    <m/>
    <n v="1766.29"/>
    <d v="2025-11-08T00:00:00"/>
    <m/>
    <m/>
    <m/>
    <n v="3415"/>
    <n v="6686"/>
    <s v="Assistente"/>
    <d v="2025-05-20T00:00:00"/>
    <n v="891.23"/>
    <d v="2025-06-18T00:00:00"/>
    <s v="sim"/>
    <d v="2025-06-24T00:00:00"/>
    <s v="MP424111"/>
    <d v="2025-05-21T00:00:00"/>
    <d v="2025-06-18T00:00:00"/>
    <s v="AC009932876"/>
    <d v="2025-05-14T00:00:00"/>
    <s v="Sim"/>
    <n v="39730"/>
    <d v="2025-05-20T00:00:00"/>
    <d v="2025-05-19T00:00:00"/>
    <m/>
    <m/>
    <d v="2025-06-24T00:00:00"/>
    <m/>
    <d v="2025-05-20T00:00:00"/>
    <d v="2025-06-27T00:00:00"/>
    <d v="2025-05-14T00:00:00"/>
    <d v="2025-05-19T00:00:00"/>
    <d v="2025-06-18T00:00:00"/>
    <m/>
    <d v="2025-05-16T00:00:00"/>
    <d v="2025-06-16T00:00:00"/>
    <m/>
    <d v="2025-06-23T00:00:00"/>
    <d v="2025-05-20T00:00:00"/>
    <d v="2025-06-16T00:00:00"/>
    <d v="2025-06-30T00:00:00"/>
    <s v="Sim"/>
    <m/>
    <m/>
    <m/>
    <m/>
    <d v="2025-05-21T00:00:00"/>
    <m/>
    <d v="2025-07-03T00:00:00"/>
    <m/>
    <m/>
    <d v="2025-07-07T00:00:00"/>
    <d v="2025-05-14T00:00:00"/>
    <d v="2025-07-14T00:00:00"/>
    <d v="2025-07-16T00:00:00"/>
    <d v="2025-07-16T00:00:00"/>
    <m/>
    <m/>
    <m/>
    <m/>
    <m/>
    <m/>
    <m/>
    <m/>
    <m/>
    <m/>
    <m/>
    <n v="39737"/>
    <m/>
    <m/>
    <s v="prefeitura não respondeu com guia de ITBI"/>
    <m/>
    <m/>
    <n v="4066.57"/>
    <s v="COMPROVANTE ANEXADO"/>
    <s v="Pago"/>
    <s v="AGEHAB CONTEMPLADA"/>
    <s v="AGUARDANDO SANAR INCONFORMIDADE"/>
    <s v="VENDA SEM FIADOR"/>
    <s v="SIM"/>
  </r>
  <r>
    <n v="4464"/>
    <x v="0"/>
    <n v="5524"/>
    <x v="15"/>
    <s v="Etapa Unica"/>
    <s v="BLOCO D"/>
    <n v="301"/>
    <s v="FORMOSA"/>
    <s v="ELISABETH GONCALVES DA SILVA"/>
    <s v="&quot;05988600107&quot;"/>
    <x v="0"/>
    <x v="40"/>
    <s v="Não"/>
    <s v="Não"/>
    <s v="Não"/>
    <s v="Não"/>
    <s v="Não"/>
    <s v="Não"/>
    <s v="Não"/>
    <n v="149917.85"/>
    <n v="0"/>
    <n v="0"/>
    <n v="0"/>
    <n v="0"/>
    <n v="0"/>
    <n v="0"/>
    <n v="0"/>
    <n v="0"/>
    <m/>
    <m/>
    <s v="Contrato Adimplente"/>
    <m/>
    <d v="2025-06-24T00:00:00"/>
    <n v="0"/>
    <d v="2025-05-29T00:00:00"/>
    <x v="2"/>
    <d v="2025-05-21T00:00:00"/>
    <m/>
    <m/>
    <m/>
    <m/>
    <s v="CAIXA CREDFÁCIL"/>
    <m/>
    <m/>
    <m/>
    <d v="2026-03-16T00:00:00"/>
    <d v="2026-03-16T00:00:00"/>
    <s v="VENDA FINALIZADA"/>
    <d v="2025-05-21T00:00:00"/>
    <n v="37284"/>
    <n v="229724.32"/>
    <m/>
    <s v="FSA011 C"/>
    <n v="37284"/>
    <s v="PAULO GOMES DA SILVA - 50964186187"/>
    <s v="Formosa"/>
    <s v="Goiás"/>
    <n v="5561999626519"/>
    <s v="Rua 11 A QD 24"/>
    <n v="73808770"/>
    <s v="Setor Bela Vista"/>
    <s v="gdselisabeth@gmail.com"/>
    <m/>
    <n v="2630"/>
    <m/>
    <m/>
    <m/>
    <m/>
    <n v="4287"/>
    <n v="6688"/>
    <s v="Administrador"/>
    <d v="2025-05-27T00:00:00"/>
    <n v="896.4"/>
    <m/>
    <s v="sim"/>
    <m/>
    <s v="MP423741"/>
    <d v="2025-05-28T00:00:00"/>
    <d v="2025-06-04T00:00:00"/>
    <m/>
    <d v="2025-05-22T00:00:00"/>
    <s v="Sim"/>
    <n v="487"/>
    <d v="2025-05-28T00:00:00"/>
    <m/>
    <m/>
    <m/>
    <d v="2025-06-18T00:00:00"/>
    <m/>
    <d v="2025-05-29T00:00:00"/>
    <d v="2025-06-18T00:00:00"/>
    <d v="2025-05-22T00:00:00"/>
    <d v="2025-06-02T00:00:00"/>
    <d v="2025-06-05T00:00:00"/>
    <m/>
    <d v="2025-05-23T00:00:00"/>
    <d v="2025-05-27T00:00:00"/>
    <m/>
    <d v="2025-06-10T00:00:00"/>
    <d v="2025-06-30T00:00:00"/>
    <d v="2025-05-27T00:00:00"/>
    <m/>
    <s v="Sim"/>
    <m/>
    <m/>
    <m/>
    <m/>
    <d v="2025-05-28T00:00:00"/>
    <m/>
    <d v="2025-06-25T00:00:00"/>
    <m/>
    <m/>
    <d v="2025-06-26T00:00:00"/>
    <d v="2025-05-21T00:00:00"/>
    <d v="2025-07-01T00:00:00"/>
    <d v="2026-02-18T00:00:00"/>
    <d v="2026-02-28T00:00:00"/>
    <d v="2026-03-03T00:00:00"/>
    <d v="2025-05-27T00:00:00"/>
    <d v="2026-03-03T00:00:00"/>
    <m/>
    <m/>
    <m/>
    <m/>
    <m/>
    <m/>
    <m/>
    <m/>
    <n v="531"/>
    <m/>
    <m/>
    <m/>
    <m/>
    <m/>
    <n v="2159.58"/>
    <m/>
    <s v="Pago"/>
    <m/>
    <m/>
    <m/>
    <s v="SIM"/>
  </r>
  <r>
    <n v="4465"/>
    <x v="1"/>
    <n v="5520"/>
    <x v="7"/>
    <s v="Etapa Unica"/>
    <s v="BLOCO C"/>
    <s v="APTO 1"/>
    <s v="FORMOSA"/>
    <s v="ERICA JOANA GUEDES DE SOUSA"/>
    <s v="&quot;05096813100&quot;"/>
    <x v="12"/>
    <x v="105"/>
    <s v="Não"/>
    <s v="Não"/>
    <s v="Não"/>
    <s v="Não"/>
    <s v="Não"/>
    <s v="Não"/>
    <s v="Não"/>
    <n v="164200"/>
    <n v="1055.3399999999999"/>
    <n v="0"/>
    <n v="156858.04999999999"/>
    <n v="1801"/>
    <n v="0"/>
    <n v="158659.04999999999"/>
    <n v="0"/>
    <n v="0"/>
    <m/>
    <m/>
    <s v="Contrato Adimplente"/>
    <m/>
    <m/>
    <n v="0"/>
    <m/>
    <x v="1"/>
    <d v="2025-05-21T00:00:00"/>
    <m/>
    <m/>
    <m/>
    <m/>
    <s v="Endy Carvalho Consultoria imobiliária"/>
    <m/>
    <m/>
    <m/>
    <d v="2025-05-30T00:00:00"/>
    <d v="2025-05-30T00:00:00"/>
    <s v="DISTRATO"/>
    <d v="2025-05-21T00:00:00"/>
    <n v="37283"/>
    <n v="260000.36"/>
    <m/>
    <s v="FSA010"/>
    <n v="37283"/>
    <m/>
    <s v="Formosa"/>
    <s v="Goiás"/>
    <n v="5561999579045"/>
    <s v="RUA 16 Q.109"/>
    <n v="73813230"/>
    <s v="Formosinha"/>
    <s v="jhadymilly28@gmail.com"/>
    <m/>
    <n v="4221.37"/>
    <m/>
    <m/>
    <m/>
    <m/>
    <n v="3625"/>
    <n v="6687"/>
    <s v="Consultor"/>
    <m/>
    <m/>
    <m/>
    <m/>
    <m/>
    <s v="MP143314"/>
    <m/>
    <m/>
    <m/>
    <d v="2025-05-21T00:00:00"/>
    <m/>
    <m/>
    <m/>
    <m/>
    <m/>
    <m/>
    <m/>
    <m/>
    <m/>
    <m/>
    <d v="2025-05-22T00:00:00"/>
    <m/>
    <m/>
    <m/>
    <d v="2025-05-23T00:00:00"/>
    <d v="2025-05-26T00:00:00"/>
    <d v="2025-11-08T00:00:00"/>
    <m/>
    <m/>
    <d v="2025-05-26T00:00:00"/>
    <m/>
    <s v="Sim"/>
    <m/>
    <m/>
    <m/>
    <m/>
    <m/>
    <m/>
    <m/>
    <m/>
    <m/>
    <m/>
    <d v="2025-05-21T00:00:00"/>
    <m/>
    <m/>
    <m/>
    <m/>
    <d v="2025-05-26T00:00:00"/>
    <m/>
    <m/>
    <m/>
    <m/>
    <m/>
    <m/>
    <m/>
    <m/>
    <m/>
    <m/>
    <m/>
    <m/>
    <m/>
    <m/>
    <m/>
    <m/>
    <m/>
    <s v="Não tem"/>
    <m/>
    <m/>
    <m/>
    <s v="SIM"/>
  </r>
  <r>
    <n v="4466"/>
    <x v="0"/>
    <n v="5523"/>
    <x v="15"/>
    <s v="Etapa Unica"/>
    <s v="BLOCO B"/>
    <n v="303"/>
    <s v="FORMOSA"/>
    <s v="CARLOS MIGUEL DE SOUSA SILVA"/>
    <s v="&quot;03590882107&quot;"/>
    <x v="1"/>
    <x v="102"/>
    <s v="Não"/>
    <s v="Não"/>
    <s v="Não"/>
    <s v="Não"/>
    <s v="Não"/>
    <s v="Não"/>
    <s v="Não"/>
    <n v="156025.07999999999"/>
    <n v="0"/>
    <n v="0"/>
    <n v="0"/>
    <n v="0"/>
    <n v="0"/>
    <n v="0"/>
    <n v="0"/>
    <n v="0"/>
    <m/>
    <m/>
    <s v="Contrato Adimplente"/>
    <m/>
    <d v="2025-06-17T00:00:00"/>
    <n v="3042.04"/>
    <d v="2025-05-28T00:00:00"/>
    <x v="2"/>
    <d v="2025-05-21T00:00:00"/>
    <m/>
    <m/>
    <m/>
    <m/>
    <s v="CAIXA CREDFÁCIL"/>
    <m/>
    <m/>
    <m/>
    <d v="2026-03-16T00:00:00"/>
    <d v="2026-03-16T00:00:00"/>
    <s v="VENDA FINALIZADA"/>
    <d v="2025-05-21T00:00:00"/>
    <n v="37300"/>
    <n v="221800.28"/>
    <m/>
    <s v="FSA011 C"/>
    <n v="37300"/>
    <s v="FRANCISCA MARIA DE SOUZA SILVA - 56511698300"/>
    <s v="Formosa"/>
    <s v="Goiás"/>
    <n v="5561998542537"/>
    <s v="VIA 16 QUADRA 91"/>
    <n v="73802436"/>
    <s v="Setor Sul"/>
    <s v="carlosmiguel150396@gmail.com"/>
    <m/>
    <n v="1894.92"/>
    <m/>
    <m/>
    <m/>
    <m/>
    <n v="4258"/>
    <n v="6689"/>
    <s v="Auxiliar"/>
    <d v="2025-05-21T00:00:00"/>
    <n v="739"/>
    <m/>
    <s v="sim"/>
    <m/>
    <s v="MP423740"/>
    <d v="2025-05-22T00:00:00"/>
    <d v="2025-05-29T00:00:00"/>
    <m/>
    <d v="2025-05-21T00:00:00"/>
    <s v="Sim"/>
    <s v="410 412 414"/>
    <d v="2025-05-22T00:00:00"/>
    <m/>
    <m/>
    <m/>
    <d v="2025-06-10T00:00:00"/>
    <m/>
    <d v="2025-05-26T00:00:00"/>
    <d v="2025-06-12T00:00:00"/>
    <d v="2025-05-21T00:00:00"/>
    <d v="2025-06-02T00:00:00"/>
    <d v="2025-06-05T00:00:00"/>
    <m/>
    <d v="2025-02-23T00:00:00"/>
    <d v="2025-05-26T00:00:00"/>
    <m/>
    <d v="2025-06-06T00:00:00"/>
    <d v="2025-06-30T00:00:00"/>
    <d v="2025-05-26T00:00:00"/>
    <m/>
    <s v="Sim"/>
    <m/>
    <m/>
    <m/>
    <m/>
    <d v="2025-05-20T00:00:00"/>
    <m/>
    <d v="2025-06-17T00:00:00"/>
    <m/>
    <m/>
    <d v="2025-06-26T00:00:00"/>
    <d v="2025-05-21T00:00:00"/>
    <d v="2025-07-01T00:00:00"/>
    <d v="2026-01-19T00:00:00"/>
    <d v="2026-02-28T00:00:00"/>
    <d v="2026-03-03T00:00:00"/>
    <d v="2025-05-26T00:00:00"/>
    <d v="2026-03-03T00:00:00"/>
    <m/>
    <m/>
    <m/>
    <m/>
    <m/>
    <m/>
    <m/>
    <m/>
    <n v="517"/>
    <m/>
    <s v="AGUARDANDO PAGAMENTO MENSALISTA"/>
    <s v="PREFEITURA COM PROBLEMAS SEM PREVISÃO 30/05"/>
    <m/>
    <m/>
    <n v="2434.13"/>
    <m/>
    <s v="Não tem"/>
    <m/>
    <m/>
    <m/>
    <s v="SIM"/>
  </r>
  <r>
    <n v="4467"/>
    <x v="2"/>
    <n v="5532"/>
    <x v="15"/>
    <s v="Etapa Unica"/>
    <s v="BLOCO F"/>
    <n v="201"/>
    <s v="FORMOSA"/>
    <s v="JEFFERSON JOSE MARTINS"/>
    <s v="&quot;18000036681&quot;"/>
    <x v="0"/>
    <x v="40"/>
    <s v="Não"/>
    <s v="Não"/>
    <s v="Não"/>
    <s v="Não"/>
    <s v="Não"/>
    <s v="Não"/>
    <s v="Não"/>
    <n v="161857.56"/>
    <n v="0"/>
    <n v="0"/>
    <n v="0"/>
    <n v="0"/>
    <n v="0"/>
    <n v="0"/>
    <n v="0"/>
    <n v="0"/>
    <m/>
    <m/>
    <s v="Contrato Adimplente"/>
    <m/>
    <d v="2025-06-16T00:00:00"/>
    <n v="2304.5"/>
    <d v="2025-05-28T00:00:00"/>
    <x v="2"/>
    <d v="2025-05-22T00:00:00"/>
    <m/>
    <m/>
    <m/>
    <m/>
    <s v="CAIXA CREDFÁCIL"/>
    <m/>
    <m/>
    <m/>
    <d v="2025-06-27T00:00:00"/>
    <d v="2025-07-01T00:00:00"/>
    <s v="VENDA FINALIZADA"/>
    <d v="2025-05-22T00:00:00"/>
    <n v="37322"/>
    <n v="224724.36"/>
    <m/>
    <s v="FSA011 C"/>
    <n v="37322"/>
    <m/>
    <s v="Formosa"/>
    <s v="Goiás"/>
    <n v="5538998816341"/>
    <s v="Rua F Q 48 L 08"/>
    <n v="73808190"/>
    <s v="Parque da Colina I"/>
    <s v="martinsfss13@gmail.com"/>
    <m/>
    <n v="1425.93"/>
    <m/>
    <m/>
    <m/>
    <m/>
    <n v="4315"/>
    <n v="6691"/>
    <s v="Motorista"/>
    <d v="2025-05-17T00:00:00"/>
    <m/>
    <m/>
    <s v="sim"/>
    <m/>
    <s v="MP423742"/>
    <d v="2025-05-17T00:00:00"/>
    <d v="2025-05-28T00:00:00"/>
    <m/>
    <d v="2025-05-22T00:00:00"/>
    <s v="Sim"/>
    <m/>
    <d v="2025-05-17T00:00:00"/>
    <m/>
    <m/>
    <m/>
    <d v="2025-06-10T00:00:00"/>
    <m/>
    <d v="2025-05-17T00:00:00"/>
    <d v="2025-06-12T00:00:00"/>
    <d v="2025-05-22T00:00:00"/>
    <d v="2025-06-02T00:00:00"/>
    <d v="2025-06-05T00:00:00"/>
    <m/>
    <d v="2025-05-23T00:00:00"/>
    <d v="2025-05-26T00:00:00"/>
    <m/>
    <d v="2025-06-06T00:00:00"/>
    <d v="2025-06-30T00:00:00"/>
    <d v="2025-05-26T00:00:00"/>
    <m/>
    <s v="Sim"/>
    <m/>
    <m/>
    <m/>
    <m/>
    <d v="2025-05-30T00:00:00"/>
    <m/>
    <d v="2025-06-17T00:00:00"/>
    <m/>
    <m/>
    <d v="2025-06-26T00:00:00"/>
    <d v="2025-05-21T00:00:00"/>
    <d v="2025-07-01T00:00:00"/>
    <m/>
    <m/>
    <m/>
    <d v="2025-05-26T00:00:00"/>
    <m/>
    <m/>
    <m/>
    <m/>
    <m/>
    <m/>
    <m/>
    <m/>
    <m/>
    <n v="513"/>
    <m/>
    <s v="AGUARDANDO PAGAMENTO MENSALISTA"/>
    <s v="PREFEITURA COM PROBLEMAS SEM PREVISÃO 30/05"/>
    <m/>
    <m/>
    <n v="2010.42"/>
    <m/>
    <s v="Não tem"/>
    <m/>
    <m/>
    <m/>
    <s v="SIM"/>
  </r>
  <r>
    <n v="4468"/>
    <x v="2"/>
    <n v="5526"/>
    <x v="7"/>
    <s v="Etapa Unica"/>
    <s v="BLOCO O"/>
    <s v="APTO 4 (PCD)"/>
    <s v="FORMOSA"/>
    <s v="CLEIDE ALVES DE OLIVEIRA"/>
    <s v="&quot;00089507177&quot;"/>
    <x v="0"/>
    <x v="108"/>
    <s v="Não"/>
    <s v="Não"/>
    <s v="Não"/>
    <s v="Não"/>
    <s v="Não"/>
    <s v="Não"/>
    <s v="Não"/>
    <n v="163003.04999999999"/>
    <n v="0"/>
    <n v="0"/>
    <n v="0"/>
    <n v="0"/>
    <n v="0"/>
    <n v="0"/>
    <n v="0"/>
    <n v="0"/>
    <m/>
    <m/>
    <s v="Contrato Adimplente"/>
    <m/>
    <d v="2025-06-24T00:00:00"/>
    <n v="3042.04"/>
    <d v="2025-05-30T00:00:00"/>
    <x v="2"/>
    <d v="2025-05-22T00:00:00"/>
    <m/>
    <m/>
    <m/>
    <m/>
    <s v="CAIXA CREDFÁCIL"/>
    <m/>
    <m/>
    <m/>
    <d v="2025-07-04T00:00:00"/>
    <d v="2025-11-13T00:00:00"/>
    <s v="VENDA FINALIZADA"/>
    <d v="2025-05-23T00:00:00"/>
    <n v="37349"/>
    <n v="235000.65"/>
    <m/>
    <s v="FSA010"/>
    <n v="37349"/>
    <s v="ALICE ALVES DE OLIVEIRA - 59190892100"/>
    <s v="Formosa"/>
    <s v="Goiás"/>
    <n v="5561996845352"/>
    <s v="Rua Olímpio Jacinto"/>
    <n v="73801400"/>
    <s v="Centro"/>
    <s v="cleidealves418@gmail.com"/>
    <m/>
    <n v="2630"/>
    <m/>
    <m/>
    <m/>
    <m/>
    <n v="3814"/>
    <n v="6692"/>
    <s v="Autônomo(a)"/>
    <d v="2025-05-23T00:00:00"/>
    <n v="896.4"/>
    <m/>
    <s v="sim"/>
    <m/>
    <s v="MP143315"/>
    <d v="2025-05-23T00:00:00"/>
    <d v="2025-06-03T00:00:00"/>
    <m/>
    <d v="2025-05-23T00:00:00"/>
    <s v="Sim"/>
    <n v="3871"/>
    <d v="2025-05-23T00:00:00"/>
    <m/>
    <m/>
    <m/>
    <d v="2025-05-16T00:00:00"/>
    <m/>
    <d v="2025-05-29T00:00:00"/>
    <d v="2025-06-17T00:00:00"/>
    <d v="2025-05-23T00:00:00"/>
    <d v="2025-06-02T00:00:00"/>
    <d v="2025-06-05T00:00:00"/>
    <m/>
    <d v="2025-05-23T00:00:00"/>
    <d v="2025-05-29T00:00:00"/>
    <m/>
    <d v="2025-06-10T00:00:00"/>
    <d v="2025-06-24T00:00:00"/>
    <d v="2025-05-29T00:00:00"/>
    <m/>
    <s v="Sim"/>
    <m/>
    <m/>
    <m/>
    <m/>
    <d v="2025-06-02T00:00:00"/>
    <m/>
    <d v="2025-06-24T00:00:00"/>
    <m/>
    <m/>
    <d v="2025-07-03T00:00:00"/>
    <d v="2025-05-21T00:00:00"/>
    <d v="2025-06-25T00:00:00"/>
    <d v="2025-07-01T00:00:00"/>
    <d v="2025-09-18T00:00:00"/>
    <m/>
    <m/>
    <m/>
    <m/>
    <m/>
    <m/>
    <m/>
    <m/>
    <m/>
    <m/>
    <m/>
    <n v="3923"/>
    <m/>
    <m/>
    <s v="PREFEITURA COM PROBLEMAS SEM PREVISÃO 03/06"/>
    <m/>
    <m/>
    <n v="1954.09"/>
    <m/>
    <s v="Não tem"/>
    <m/>
    <m/>
    <m/>
    <s v="SIM"/>
  </r>
  <r>
    <n v="4469"/>
    <x v="2"/>
    <n v="5543"/>
    <x v="15"/>
    <s v="Etapa Unica"/>
    <s v="BLOCO I"/>
    <n v="101"/>
    <s v="FORMOSA"/>
    <s v="JOAO PAULO BRITO LEITE DE JESUS"/>
    <s v="&quot;07423345113&quot;"/>
    <x v="10"/>
    <x v="11"/>
    <s v="Não"/>
    <s v="Não"/>
    <s v="Não"/>
    <s v="Não"/>
    <s v="Não"/>
    <s v="Não"/>
    <s v="Não"/>
    <n v="152626.87"/>
    <n v="0"/>
    <n v="0"/>
    <n v="0"/>
    <n v="0"/>
    <n v="0"/>
    <n v="0"/>
    <n v="0"/>
    <n v="0"/>
    <m/>
    <m/>
    <s v="Contrato Adimplente"/>
    <m/>
    <d v="2025-06-18T00:00:00"/>
    <n v="2645.36"/>
    <d v="2025-05-28T00:00:00"/>
    <x v="2"/>
    <d v="2025-05-22T00:00:00"/>
    <m/>
    <m/>
    <m/>
    <m/>
    <s v="CAIXA CREDFÁCIL"/>
    <m/>
    <m/>
    <m/>
    <d v="2025-06-26T00:00:00"/>
    <d v="2025-07-01T00:00:00"/>
    <s v="VENDA FINALIZADA"/>
    <d v="2025-05-22T00:00:00"/>
    <n v="37350"/>
    <n v="229800.47"/>
    <m/>
    <s v="FSA011 C"/>
    <n v="37350"/>
    <s v="MARCIO GEBRIM DE ARAUJO - 86844652100"/>
    <s v="Formosa"/>
    <s v="Goiás"/>
    <n v="5561999992714"/>
    <s v="Rua Salviano Guimarães, Q 3"/>
    <n v="73807795"/>
    <s v="Jardim Califórnia"/>
    <s v="joaopaulobritoscire@gmail.com"/>
    <m/>
    <n v="1595"/>
    <m/>
    <m/>
    <m/>
    <m/>
    <n v="4359"/>
    <n v="6693"/>
    <s v="Auxiliar de Serviços Gerais"/>
    <d v="2025-05-23T00:00:00"/>
    <n v="862.91"/>
    <m/>
    <s v="sim"/>
    <m/>
    <s v="MP423743"/>
    <d v="2025-05-23T00:00:00"/>
    <d v="2025-05-28T00:00:00"/>
    <m/>
    <d v="2025-05-23T00:00:00"/>
    <s v="Sim"/>
    <s v="404 402 406"/>
    <d v="2025-05-23T00:00:00"/>
    <m/>
    <m/>
    <m/>
    <d v="2025-06-13T00:00:00"/>
    <m/>
    <d v="2025-04-23T00:00:00"/>
    <d v="2025-06-13T00:00:00"/>
    <d v="2025-05-23T00:00:00"/>
    <d v="2025-06-02T00:00:00"/>
    <d v="2025-06-05T00:00:00"/>
    <m/>
    <d v="2025-05-23T00:00:00"/>
    <d v="2025-05-26T00:00:00"/>
    <m/>
    <d v="2025-06-06T00:00:00"/>
    <d v="2025-06-30T00:00:00"/>
    <d v="2025-05-26T00:00:00"/>
    <m/>
    <s v="Sim"/>
    <m/>
    <m/>
    <m/>
    <m/>
    <d v="2025-05-30T00:00:00"/>
    <m/>
    <d v="2025-06-18T00:00:00"/>
    <m/>
    <m/>
    <d v="2025-06-25T00:00:00"/>
    <d v="2025-05-20T00:00:00"/>
    <d v="2025-07-01T00:00:00"/>
    <m/>
    <m/>
    <m/>
    <d v="2025-05-26T00:00:00"/>
    <m/>
    <m/>
    <m/>
    <m/>
    <m/>
    <m/>
    <m/>
    <m/>
    <m/>
    <n v="511"/>
    <m/>
    <m/>
    <s v="PREFEITURA COM PROBLEMAS SEM PREVISÃO 30/05"/>
    <m/>
    <m/>
    <n v="2712.63"/>
    <m/>
    <s v="Não tem"/>
    <m/>
    <m/>
    <m/>
    <s v="SIM"/>
  </r>
  <r>
    <n v="4470"/>
    <x v="0"/>
    <n v="5548"/>
    <x v="15"/>
    <s v="Etapa Unica"/>
    <s v="BLOCO D"/>
    <n v="203"/>
    <s v="FORMOSA"/>
    <s v="BRENO LUCAS ALVES GOUVEIA"/>
    <s v="&quot;06591046100&quot;"/>
    <x v="10"/>
    <x v="42"/>
    <s v="Não"/>
    <s v="Não"/>
    <s v="Não"/>
    <s v="Não"/>
    <s v="Não"/>
    <s v="Não"/>
    <s v="Não"/>
    <n v="162600"/>
    <n v="790.57"/>
    <n v="0"/>
    <n v="161007.62"/>
    <n v="13153"/>
    <n v="0"/>
    <n v="174160.62"/>
    <n v="0"/>
    <n v="0"/>
    <m/>
    <n v="8787723550003"/>
    <s v="Contrato Adimplente"/>
    <m/>
    <d v="2025-06-13T00:00:00"/>
    <n v="3042.04"/>
    <d v="2025-05-28T00:00:00"/>
    <x v="2"/>
    <d v="2025-05-23T00:00:00"/>
    <m/>
    <m/>
    <m/>
    <m/>
    <s v="Endy Carvalho Consultoria imobiliária"/>
    <m/>
    <m/>
    <m/>
    <d v="2026-03-16T00:00:00"/>
    <d v="2026-03-16T00:00:00"/>
    <s v="VENDA FINALIZADA"/>
    <d v="2025-05-23T00:00:00"/>
    <n v="37357"/>
    <n v="230000"/>
    <m/>
    <s v="FSA011 C"/>
    <n v="37357"/>
    <m/>
    <s v="Formosa"/>
    <s v="Goiás"/>
    <n v="5561996911584"/>
    <s v="RUA SERIEMA Q 15 LOTE 14"/>
    <n v="73810000"/>
    <s v="PARQUE LAGO"/>
    <s v="brenolukas345@gmail.com"/>
    <m/>
    <n v="2635.25"/>
    <d v="2025-11-15T00:00:00"/>
    <m/>
    <m/>
    <m/>
    <n v="4285"/>
    <n v="6696"/>
    <s v="Recepcionista"/>
    <d v="2025-05-20T00:00:00"/>
    <n v="899.53"/>
    <m/>
    <s v="sim"/>
    <m/>
    <s v="MP423744"/>
    <d v="2025-05-20T00:00:00"/>
    <d v="2025-05-28T00:00:00"/>
    <m/>
    <d v="2025-05-23T00:00:00"/>
    <s v="Sim"/>
    <n v="442"/>
    <d v="2025-05-20T00:00:00"/>
    <m/>
    <m/>
    <m/>
    <d v="2025-06-06T00:00:00"/>
    <m/>
    <d v="2025-05-20T00:00:00"/>
    <d v="2025-06-06T00:00:00"/>
    <d v="2025-05-23T00:00:00"/>
    <d v="2025-06-02T00:00:00"/>
    <d v="2025-05-28T00:00:00"/>
    <m/>
    <d v="2025-05-23T00:00:00"/>
    <d v="2025-05-26T00:00:00"/>
    <d v="2025-11-15T00:00:00"/>
    <d v="2025-05-30T00:00:00"/>
    <d v="2025-06-30T00:00:00"/>
    <d v="2025-05-26T00:00:00"/>
    <m/>
    <s v="Sim"/>
    <m/>
    <m/>
    <m/>
    <m/>
    <d v="2025-05-22T00:00:00"/>
    <m/>
    <d v="2025-06-13T00:00:00"/>
    <m/>
    <m/>
    <d v="2025-06-23T00:00:00"/>
    <d v="2025-05-22T00:00:00"/>
    <d v="2025-07-01T00:00:00"/>
    <d v="2026-01-20T00:00:00"/>
    <d v="2026-02-28T00:00:00"/>
    <d v="2026-03-03T00:00:00"/>
    <d v="2025-05-26T00:00:00"/>
    <d v="2026-03-03T00:00:00"/>
    <m/>
    <m/>
    <m/>
    <m/>
    <m/>
    <m/>
    <m/>
    <m/>
    <n v="454"/>
    <m/>
    <m/>
    <m/>
    <m/>
    <m/>
    <n v="1958.31"/>
    <m/>
    <s v="Não tem"/>
    <m/>
    <m/>
    <s v="sem fiador"/>
    <s v="SIM"/>
  </r>
  <r>
    <n v="4471"/>
    <x v="0"/>
    <n v="5544"/>
    <x v="15"/>
    <s v="Etapa Unica"/>
    <s v="BLOCO G"/>
    <n v="104"/>
    <s v="FORMOSA"/>
    <s v="EDIVAN MARCOS DO NASCIMENTO XAVIER"/>
    <s v="&quot;11237614180&quot;"/>
    <x v="1"/>
    <x v="33"/>
    <s v="Não"/>
    <s v="Não"/>
    <s v="Não"/>
    <s v="Não"/>
    <s v="Não"/>
    <s v="Não"/>
    <s v="Não"/>
    <n v="155519.24"/>
    <n v="0"/>
    <n v="0"/>
    <n v="0"/>
    <n v="0"/>
    <n v="0"/>
    <n v="0"/>
    <n v="0"/>
    <n v="0"/>
    <m/>
    <m/>
    <s v="Contrato Adimplente"/>
    <m/>
    <d v="2025-06-17T00:00:00"/>
    <n v="3042.04"/>
    <d v="2025-05-28T00:00:00"/>
    <x v="2"/>
    <d v="2025-05-23T00:00:00"/>
    <m/>
    <m/>
    <m/>
    <m/>
    <s v="CAIXA CREDFÁCIL"/>
    <m/>
    <m/>
    <m/>
    <d v="2026-03-16T00:00:00"/>
    <d v="2026-03-16T00:00:00"/>
    <s v="VENDA FINALIZADA"/>
    <d v="2025-05-23T00:00:00"/>
    <n v="37356"/>
    <n v="224724.2"/>
    <m/>
    <s v="FSA011 C"/>
    <n v="37356"/>
    <s v="RUTE MASCHKE FERREIRA - 03354904178"/>
    <s v="Posse"/>
    <s v="Goiás"/>
    <n v="5561998864910"/>
    <s v="RUA B 41 QUADRA 55"/>
    <n v="73900000"/>
    <s v="BRISAS DA SERRA"/>
    <s v="e26571556@gmail.com"/>
    <m/>
    <n v="2334.66"/>
    <m/>
    <m/>
    <m/>
    <m/>
    <n v="4330"/>
    <n v="6695"/>
    <s v="Eletricista"/>
    <d v="2025-05-27T00:00:00"/>
    <n v="898"/>
    <m/>
    <s v="sim"/>
    <m/>
    <s v="MP423745"/>
    <d v="2025-05-27T00:00:00"/>
    <d v="2025-05-29T00:00:00"/>
    <m/>
    <d v="2025-05-23T00:00:00"/>
    <s v="Sim"/>
    <s v="416 418 420"/>
    <d v="2025-05-27T00:00:00"/>
    <m/>
    <m/>
    <m/>
    <d v="2025-06-12T00:00:00"/>
    <m/>
    <d v="2025-05-27T00:00:00"/>
    <d v="2025-06-12T00:00:00"/>
    <d v="2025-05-26T00:00:00"/>
    <d v="2025-06-02T00:00:00"/>
    <d v="2025-06-05T00:00:00"/>
    <m/>
    <d v="2025-05-27T00:00:00"/>
    <d v="2025-05-26T00:00:00"/>
    <m/>
    <d v="2025-06-06T00:00:00"/>
    <d v="2025-01-30T00:00:00"/>
    <d v="2025-05-26T00:00:00"/>
    <m/>
    <s v="Sim"/>
    <m/>
    <m/>
    <m/>
    <m/>
    <d v="2025-06-05T00:00:00"/>
    <m/>
    <d v="2025-06-17T00:00:00"/>
    <m/>
    <m/>
    <d v="2025-06-25T00:00:00"/>
    <d v="2025-05-23T00:00:00"/>
    <d v="2025-07-01T00:00:00"/>
    <d v="2026-02-13T00:00:00"/>
    <d v="2026-02-28T00:00:00"/>
    <d v="2026-03-03T00:00:00"/>
    <d v="2025-05-26T00:00:00"/>
    <d v="2026-03-03T00:00:00"/>
    <m/>
    <m/>
    <m/>
    <m/>
    <m/>
    <m/>
    <m/>
    <n v="556"/>
    <n v="515"/>
    <m/>
    <s v="AGUARDANDO PAGAMENTO MENSALISTA"/>
    <s v="PREFEITURA COM PROBLEMAS SEM PREVISÃO 30/05"/>
    <m/>
    <m/>
    <n v="2199.38"/>
    <m/>
    <s v="Não tem"/>
    <m/>
    <m/>
    <m/>
    <s v="SIM"/>
  </r>
  <r>
    <n v="4472"/>
    <x v="2"/>
    <n v="5542"/>
    <x v="15"/>
    <s v="Etapa Unica"/>
    <s v="BLOCO A"/>
    <n v="302"/>
    <s v="FORMOSA"/>
    <s v="RENATO MENDES DE ALMEIDA"/>
    <s v="&quot;70559862148&quot;"/>
    <x v="0"/>
    <x v="57"/>
    <s v="Não"/>
    <s v="Não"/>
    <s v="Não"/>
    <s v="Não"/>
    <s v="Não"/>
    <s v="Não"/>
    <s v="Não"/>
    <n v="162600"/>
    <n v="740.96"/>
    <n v="0"/>
    <n v="140846.97"/>
    <n v="17785"/>
    <n v="0"/>
    <n v="158631.97"/>
    <n v="0"/>
    <n v="0"/>
    <m/>
    <n v="8787723576894"/>
    <s v="Contrato Adimplente"/>
    <m/>
    <d v="2025-06-16T00:00:00"/>
    <n v="3042.04"/>
    <d v="2025-05-28T00:00:00"/>
    <x v="2"/>
    <d v="2025-05-23T00:00:00"/>
    <m/>
    <m/>
    <m/>
    <m/>
    <s v="Endy Carvalho Consultoria imobiliária"/>
    <m/>
    <m/>
    <m/>
    <d v="2025-11-12T00:00:00"/>
    <d v="2025-11-12T00:00:00"/>
    <s v="VENDA FINALIZADA"/>
    <d v="2025-05-26T00:00:00"/>
    <n v="37400"/>
    <n v="230000.2"/>
    <m/>
    <s v="FSA011 C"/>
    <n v="37400"/>
    <m/>
    <s v="Formosa"/>
    <s v="Goiás"/>
    <n v="5561996789047"/>
    <s v="Rua Projetada Q 42"/>
    <n v="73801600"/>
    <s v="Centro"/>
    <s v="jhonatankauemendes@gmail.com"/>
    <m/>
    <n v="2841.25"/>
    <d v="2025-11-15T00:00:00"/>
    <m/>
    <m/>
    <m/>
    <n v="4240"/>
    <n v="6700"/>
    <s v="Auxiliar"/>
    <m/>
    <n v="899.53"/>
    <m/>
    <m/>
    <m/>
    <s v="MP423746"/>
    <m/>
    <d v="2025-05-28T00:00:00"/>
    <m/>
    <d v="2025-05-26T00:00:00"/>
    <s v="Sim"/>
    <n v="440"/>
    <m/>
    <m/>
    <m/>
    <m/>
    <d v="2025-06-06T00:00:00"/>
    <m/>
    <m/>
    <d v="2025-06-06T00:00:00"/>
    <d v="2025-05-26T00:00:00"/>
    <d v="2025-06-02T00:00:00"/>
    <d v="2025-05-28T00:00:00"/>
    <m/>
    <d v="2025-05-27T00:00:00"/>
    <d v="2025-05-27T00:00:00"/>
    <d v="2025-11-15T00:00:00"/>
    <d v="2025-05-30T00:00:00"/>
    <d v="2025-06-30T00:00:00"/>
    <d v="2025-05-27T00:00:00"/>
    <m/>
    <s v="Sim"/>
    <d v="2025-05-10T00:00:00"/>
    <m/>
    <m/>
    <m/>
    <d v="2025-05-30T00:00:00"/>
    <m/>
    <d v="2025-06-16T00:00:00"/>
    <m/>
    <m/>
    <d v="2025-06-23T00:00:00"/>
    <d v="2025-05-23T00:00:00"/>
    <d v="2025-07-01T00:00:00"/>
    <m/>
    <m/>
    <m/>
    <d v="2025-05-27T00:00:00"/>
    <m/>
    <m/>
    <m/>
    <m/>
    <m/>
    <m/>
    <m/>
    <m/>
    <m/>
    <n v="452"/>
    <m/>
    <s v="AGUARDANDO PAGAMENTO MENSALISTA"/>
    <m/>
    <m/>
    <m/>
    <n v="2021.73"/>
    <m/>
    <s v="Não tem"/>
    <m/>
    <m/>
    <s v="sem fiador"/>
    <s v="SIM"/>
  </r>
  <r>
    <n v="4473"/>
    <x v="0"/>
    <n v="5535"/>
    <x v="15"/>
    <s v="Etapa Unica"/>
    <s v="BLOCO G"/>
    <n v="303"/>
    <s v="FORMOSA"/>
    <s v="MICHELLE DA SILVA BATISTA"/>
    <s v="&quot;05121854170&quot;"/>
    <x v="12"/>
    <x v="96"/>
    <s v="Não"/>
    <s v="Não"/>
    <s v="Não"/>
    <s v="Não"/>
    <s v="Não"/>
    <s v="Não"/>
    <s v="Não"/>
    <n v="162600"/>
    <n v="726.19"/>
    <n v="0"/>
    <n v="138599.15"/>
    <n v="19212"/>
    <n v="0"/>
    <n v="157811.15"/>
    <n v="0"/>
    <n v="0"/>
    <m/>
    <n v="8787723581081"/>
    <s v="Contrato Adimplente"/>
    <m/>
    <d v="2025-06-17T00:00:00"/>
    <n v="3042.04"/>
    <d v="2025-05-30T00:00:00"/>
    <x v="2"/>
    <d v="2025-05-23T00:00:00"/>
    <m/>
    <m/>
    <m/>
    <m/>
    <s v="Endy Carvalho Consultoria imobiliária"/>
    <m/>
    <m/>
    <m/>
    <d v="2026-03-16T00:00:00"/>
    <d v="2026-03-16T00:00:00"/>
    <s v="VENDA FINALIZADA"/>
    <d v="2025-05-26T00:00:00"/>
    <n v="37399"/>
    <n v="227000"/>
    <m/>
    <s v="FSA011 C"/>
    <n v="37399"/>
    <m/>
    <s v="Formosa"/>
    <s v="Goiás"/>
    <n v="5561996460269"/>
    <s v="AVENIDA OESTE"/>
    <n v="73803105"/>
    <s v="SETOR INDUSTRIAL II"/>
    <s v="michelle.batistamiih@gmail.com"/>
    <m/>
    <n v="2420.61"/>
    <d v="2025-11-12T00:00:00"/>
    <m/>
    <m/>
    <m/>
    <n v="4337"/>
    <n v="6699"/>
    <s v="Fisioterapeuta"/>
    <d v="2025-05-26T00:00:00"/>
    <n v="899.24"/>
    <m/>
    <s v="sim"/>
    <m/>
    <s v="MP423747"/>
    <d v="2025-05-27T00:00:00"/>
    <d v="2025-05-29T00:00:00"/>
    <m/>
    <d v="2025-05-26T00:00:00"/>
    <s v="Sim"/>
    <n v="424"/>
    <d v="2025-05-27T00:00:00"/>
    <d v="2025-05-27T00:00:00"/>
    <m/>
    <d v="2025-05-28T00:00:00"/>
    <d v="2025-06-10T00:00:00"/>
    <m/>
    <d v="2025-05-29T00:00:00"/>
    <d v="2025-06-12T00:00:00"/>
    <d v="2025-05-27T00:00:00"/>
    <d v="2025-06-02T00:00:00"/>
    <d v="2025-06-05T00:00:00"/>
    <m/>
    <d v="2025-05-27T00:00:00"/>
    <d v="2025-05-29T00:00:00"/>
    <d v="2025-11-12T00:00:00"/>
    <d v="2025-06-06T00:00:00"/>
    <d v="2025-06-30T00:00:00"/>
    <d v="2025-05-29T00:00:00"/>
    <m/>
    <s v="Sim"/>
    <m/>
    <m/>
    <d v="2025-05-29T00:00:00"/>
    <m/>
    <d v="2025-06-04T00:00:00"/>
    <m/>
    <m/>
    <m/>
    <m/>
    <d v="2025-06-23T00:00:00"/>
    <d v="2025-05-23T00:00:00"/>
    <d v="2025-07-01T00:00:00"/>
    <d v="2026-02-16T00:00:00"/>
    <d v="2026-02-28T00:00:00"/>
    <d v="2026-03-03T00:00:00"/>
    <d v="2025-05-29T00:00:00"/>
    <d v="2026-03-03T00:00:00"/>
    <m/>
    <m/>
    <m/>
    <m/>
    <m/>
    <m/>
    <m/>
    <m/>
    <n v="509"/>
    <m/>
    <s v="AGUARDANDO PAGAMENTO MENSALISTA"/>
    <s v="PREFEITURA COM PROBLEMAS SEM PREVISÃO 30/05"/>
    <m/>
    <m/>
    <n v="2042.81"/>
    <m/>
    <s v="Não tem"/>
    <m/>
    <m/>
    <m/>
    <s v="SIM"/>
  </r>
  <r>
    <n v="4474"/>
    <x v="2"/>
    <n v="5549"/>
    <x v="7"/>
    <s v="Etapa Unica"/>
    <s v="BLOCO Q"/>
    <s v="APTO 4 (PCD)"/>
    <s v="FORMOSA"/>
    <s v="MAGDA SOARES DO ESPIRITO SANTO"/>
    <s v="&quot;01894771133&quot;"/>
    <x v="0"/>
    <x v="74"/>
    <s v="Não"/>
    <s v="Não"/>
    <s v="Não"/>
    <s v="Não"/>
    <s v="Não"/>
    <s v="Não"/>
    <s v="Não"/>
    <n v="160959.5"/>
    <n v="0"/>
    <n v="0"/>
    <n v="0"/>
    <n v="0"/>
    <n v="0"/>
    <n v="0"/>
    <n v="0"/>
    <n v="0"/>
    <m/>
    <m/>
    <s v="Contrato Adimplente"/>
    <m/>
    <d v="2025-06-20T00:00:00"/>
    <n v="3042.04"/>
    <d v="2025-05-30T00:00:00"/>
    <x v="2"/>
    <d v="2025-05-23T00:00:00"/>
    <m/>
    <m/>
    <m/>
    <m/>
    <s v="CAIXA CREDFÁCIL"/>
    <m/>
    <m/>
    <m/>
    <d v="2025-07-04T00:00:00"/>
    <d v="2025-11-13T00:00:00"/>
    <s v="VENDA FINALIZADA"/>
    <d v="2025-05-26T00:00:00"/>
    <n v="37401"/>
    <n v="235000.3"/>
    <m/>
    <s v="FSA010"/>
    <n v="37401"/>
    <s v="JUVENATO ALVES SARDINHA - 89682130115"/>
    <s v="Formosa"/>
    <s v="Goiás"/>
    <n v="5561998161597"/>
    <s v="Rua 5 Q 83"/>
    <n v="73808350"/>
    <s v="Parque Vila Verde"/>
    <s v="magdasoares272@gmail.com"/>
    <m/>
    <n v="2300"/>
    <m/>
    <m/>
    <m/>
    <m/>
    <n v="3846"/>
    <n v="6701"/>
    <s v="Empregada Doméstica"/>
    <d v="2025-05-28T00:00:00"/>
    <n v="898.79"/>
    <m/>
    <s v="sim"/>
    <m/>
    <s v="MP143316"/>
    <d v="2025-05-28T00:00:00"/>
    <d v="2025-06-04T00:00:00"/>
    <m/>
    <d v="2025-05-27T00:00:00"/>
    <s v="Sim"/>
    <n v="3878"/>
    <d v="2025-05-28T00:00:00"/>
    <m/>
    <m/>
    <m/>
    <d v="2025-06-16T00:00:00"/>
    <m/>
    <d v="2025-05-29T00:00:00"/>
    <d v="2025-06-17T00:00:00"/>
    <d v="2025-05-27T00:00:00"/>
    <d v="2025-06-02T00:00:00"/>
    <d v="2025-06-05T00:00:00"/>
    <m/>
    <d v="2025-05-29T00:00:00"/>
    <d v="2025-05-27T00:00:00"/>
    <m/>
    <d v="2025-06-10T00:00:00"/>
    <d v="2025-07-15T00:00:00"/>
    <d v="2025-05-27T00:00:00"/>
    <m/>
    <s v="Sim"/>
    <m/>
    <m/>
    <m/>
    <m/>
    <d v="2025-05-29T00:00:00"/>
    <m/>
    <d v="2025-06-20T00:00:00"/>
    <m/>
    <m/>
    <d v="2025-07-03T00:00:00"/>
    <d v="2025-05-23T00:00:00"/>
    <d v="2025-07-16T00:00:00"/>
    <d v="2025-07-21T00:00:00"/>
    <d v="2025-09-18T00:00:00"/>
    <m/>
    <m/>
    <m/>
    <m/>
    <m/>
    <m/>
    <m/>
    <m/>
    <m/>
    <m/>
    <m/>
    <n v="3926"/>
    <m/>
    <m/>
    <m/>
    <m/>
    <m/>
    <n v="2127.83"/>
    <m/>
    <s v="Não tem"/>
    <m/>
    <m/>
    <m/>
    <s v="SIM"/>
  </r>
  <r>
    <n v="4475"/>
    <x v="2"/>
    <n v="5545"/>
    <x v="15"/>
    <s v="Etapa Unica"/>
    <s v="BLOCO C"/>
    <n v="202"/>
    <s v="FORMOSA"/>
    <s v="JAMILLY MOREIRA PIRES"/>
    <s v="&quot;12953829628&quot;"/>
    <x v="0"/>
    <x v="101"/>
    <s v="Não"/>
    <s v="Não"/>
    <s v="Não"/>
    <s v="Não"/>
    <s v="Não"/>
    <s v="Não"/>
    <s v="Não"/>
    <n v="121841.49"/>
    <n v="0"/>
    <n v="0"/>
    <n v="0"/>
    <n v="0"/>
    <n v="0"/>
    <n v="0"/>
    <n v="0"/>
    <n v="0"/>
    <m/>
    <m/>
    <s v="Contrato Adimplente"/>
    <m/>
    <d v="2025-10-15T00:00:00"/>
    <n v="3042.04"/>
    <d v="2025-05-30T00:00:00"/>
    <x v="2"/>
    <d v="2025-05-23T00:00:00"/>
    <m/>
    <m/>
    <m/>
    <m/>
    <s v="CAIXA CREDFÁCIL"/>
    <m/>
    <m/>
    <m/>
    <d v="2025-10-23T00:00:00"/>
    <d v="2026-03-16T00:00:00"/>
    <s v="VENDA FINALIZADA"/>
    <d v="2025-05-26T00:00:00"/>
    <n v="37402"/>
    <n v="229724.44"/>
    <m/>
    <s v="FSA011 C"/>
    <n v="37402"/>
    <s v="CLEONICE MOREIRA DOS SANTOS - 84935553120"/>
    <s v="Formosa"/>
    <s v="Goiás"/>
    <n v="5538997295281"/>
    <s v="Rua 13"/>
    <n v="73805213"/>
    <s v="Jardim Oliveira"/>
    <s v="jamillysantospires888@gmail.com"/>
    <m/>
    <n v="2630"/>
    <m/>
    <m/>
    <m/>
    <m/>
    <n v="4268"/>
    <n v="6702"/>
    <s v="Autônomo(a)"/>
    <d v="2025-05-23T00:00:00"/>
    <n v="889.9"/>
    <m/>
    <s v="sim"/>
    <m/>
    <s v="MP423749"/>
    <d v="2025-05-23T00:00:00"/>
    <d v="2025-06-03T00:00:00"/>
    <m/>
    <d v="2025-05-27T00:00:00"/>
    <s v="Sim"/>
    <s v="490 492 494"/>
    <d v="2025-05-23T00:00:00"/>
    <m/>
    <m/>
    <m/>
    <d v="2025-09-15T00:00:00"/>
    <m/>
    <d v="2025-05-26T00:00:00"/>
    <d v="2025-09-16T00:00:00"/>
    <d v="2025-05-27T00:00:00"/>
    <d v="2025-06-02T00:00:00"/>
    <d v="2025-09-04T00:00:00"/>
    <m/>
    <d v="2025-05-28T00:00:00"/>
    <d v="2025-05-27T00:00:00"/>
    <m/>
    <d v="2025-09-09T00:00:00"/>
    <d v="2025-06-30T00:00:00"/>
    <d v="2025-05-27T00:00:00"/>
    <m/>
    <s v="Sim"/>
    <d v="2025-09-19T00:00:00"/>
    <m/>
    <m/>
    <d v="2025-10-07T00:00:00"/>
    <d v="2025-05-23T00:00:00"/>
    <m/>
    <d v="2025-10-15T00:00:00"/>
    <m/>
    <m/>
    <d v="2025-10-22T00:00:00"/>
    <d v="2025-05-23T00:00:00"/>
    <d v="2025-07-01T00:00:00"/>
    <d v="2026-03-16T00:00:00"/>
    <m/>
    <m/>
    <m/>
    <m/>
    <m/>
    <m/>
    <m/>
    <m/>
    <m/>
    <m/>
    <m/>
    <m/>
    <n v="975"/>
    <m/>
    <s v="Aguardando minuta corrida, recebida, aguardando pagamento do mensalista"/>
    <s v="DEVENDO SINAL"/>
    <m/>
    <m/>
    <n v="2580.73"/>
    <s v="falta 12.658,51 pro dia 11/08/2025"/>
    <s v="Pendente"/>
    <m/>
    <m/>
    <m/>
    <s v="SIM"/>
  </r>
  <r>
    <n v="4476"/>
    <x v="2"/>
    <n v="5528"/>
    <x v="15"/>
    <s v="Etapa Unica"/>
    <s v="BLOCO G"/>
    <n v="304"/>
    <s v="FORMOSA"/>
    <s v="WENIA GRAMACHO DE SOUZA"/>
    <s v="&quot;04455921176&quot;"/>
    <x v="1"/>
    <x v="21"/>
    <s v="Não"/>
    <s v="Não"/>
    <s v="Não"/>
    <s v="Não"/>
    <s v="Não"/>
    <s v="Não"/>
    <s v="Não"/>
    <n v="151579.96"/>
    <n v="811.4"/>
    <n v="0"/>
    <n v="141503.54999999999"/>
    <n v="1157"/>
    <n v="0"/>
    <n v="142660.54999999999"/>
    <n v="0"/>
    <n v="0"/>
    <m/>
    <n v="8787723558357"/>
    <s v="Contrato Adimplente"/>
    <m/>
    <d v="2025-06-25T00:00:00"/>
    <n v="3042.04"/>
    <d v="2025-06-03T00:00:00"/>
    <x v="2"/>
    <d v="2025-05-23T00:00:00"/>
    <m/>
    <m/>
    <m/>
    <m/>
    <s v="Endy Carvalho Consultoria imobiliária"/>
    <m/>
    <m/>
    <m/>
    <d v="2025-06-27T00:00:00"/>
    <d v="2025-07-01T00:00:00"/>
    <s v="VENDA FINALIZADA"/>
    <d v="2025-05-26T00:00:00"/>
    <n v="37398"/>
    <n v="229723.93"/>
    <m/>
    <s v="FSA011 C"/>
    <n v="37398"/>
    <s v="MOAB ALVES DE OLIVEIRA - 03285253169"/>
    <s v="Formosa"/>
    <s v="Goiás"/>
    <n v="5561999122254"/>
    <s v="RUA SEM NOME Q J"/>
    <n v="73808545"/>
    <s v="PARQUE UNIAO"/>
    <s v="gramachowenia0@gmail.com"/>
    <m/>
    <n v="3245.63"/>
    <m/>
    <m/>
    <m/>
    <m/>
    <n v="4338"/>
    <n v="6697"/>
    <s v="Administrador"/>
    <d v="2025-05-27T00:00:00"/>
    <n v="891.23"/>
    <m/>
    <s v="sim"/>
    <m/>
    <s v="MP423748"/>
    <d v="2025-05-27T00:00:00"/>
    <d v="2025-06-04T00:00:00"/>
    <m/>
    <d v="2025-05-26T00:00:00"/>
    <s v="Sim"/>
    <n v="496"/>
    <d v="2025-05-27T00:00:00"/>
    <m/>
    <m/>
    <m/>
    <d v="2025-06-20T00:00:00"/>
    <m/>
    <d v="2025-05-28T00:00:00"/>
    <d v="2025-06-20T00:00:00"/>
    <d v="2025-05-27T00:00:00"/>
    <d v="2025-06-02T00:00:00"/>
    <d v="2025-06-05T00:00:00"/>
    <m/>
    <d v="2025-05-27T00:00:00"/>
    <d v="2025-05-27T00:00:00"/>
    <d v="2025-11-11T00:00:00"/>
    <d v="2025-06-16T00:00:00"/>
    <d v="2025-06-30T00:00:00"/>
    <d v="2025-05-27T00:00:00"/>
    <m/>
    <s v="Sim"/>
    <m/>
    <m/>
    <d v="2025-05-30T00:00:00"/>
    <m/>
    <d v="2025-05-27T00:00:00"/>
    <d v="2025-06-02T00:00:00"/>
    <d v="2025-06-25T00:00:00"/>
    <m/>
    <m/>
    <d v="2025-06-26T00:00:00"/>
    <d v="2025-05-23T00:00:00"/>
    <d v="2025-07-01T00:00:00"/>
    <m/>
    <m/>
    <m/>
    <d v="2025-05-27T00:00:00"/>
    <m/>
    <m/>
    <m/>
    <m/>
    <m/>
    <m/>
    <m/>
    <m/>
    <m/>
    <n v="566"/>
    <m/>
    <m/>
    <s v="PREFEITURA COM PROBLEMAS SEM PREVISÃO 04/06"/>
    <m/>
    <m/>
    <n v="1827.81"/>
    <m/>
    <s v="Não tem"/>
    <m/>
    <m/>
    <m/>
    <s v="SIM"/>
  </r>
  <r>
    <n v="4477"/>
    <x v="1"/>
    <n v="5550"/>
    <x v="15"/>
    <s v="Etapa Unica"/>
    <s v="BLOCO H"/>
    <n v="104"/>
    <s v="FORMOSA"/>
    <s v="LEONARDO DA CONCEIÇÃO DE SOUZA"/>
    <s v="&quot;06740566127&quot;"/>
    <x v="0"/>
    <x v="40"/>
    <s v="Não"/>
    <s v="Não"/>
    <s v="Não"/>
    <s v="Não"/>
    <s v="Não"/>
    <s v="Não"/>
    <s v="Não"/>
    <n v="139851.65"/>
    <n v="0"/>
    <n v="0"/>
    <n v="0"/>
    <n v="0"/>
    <n v="0"/>
    <n v="0"/>
    <n v="0"/>
    <n v="0"/>
    <m/>
    <m/>
    <s v="Contrato Adimplente"/>
    <m/>
    <m/>
    <n v="0"/>
    <m/>
    <x v="1"/>
    <d v="2025-05-26T00:00:00"/>
    <m/>
    <m/>
    <m/>
    <m/>
    <s v="CAIXA CREDFÁCIL"/>
    <m/>
    <m/>
    <m/>
    <d v="2025-07-28T00:00:00"/>
    <d v="2025-07-28T00:00:00"/>
    <s v="DISTRATO"/>
    <d v="2025-05-27T00:00:00"/>
    <n v="37446"/>
    <n v="230000.01"/>
    <m/>
    <s v="FSA011 C"/>
    <n v="37446"/>
    <m/>
    <s v="Formosa"/>
    <s v="Goiás"/>
    <n v="5561998797066"/>
    <s v="Rua 19 Q 74 L 12"/>
    <n v="73813290"/>
    <s v="Formosinha"/>
    <s v="leonardocs109@gmail.com"/>
    <m/>
    <n v="2350"/>
    <m/>
    <m/>
    <m/>
    <m/>
    <n v="4346"/>
    <n v="6706"/>
    <s v="Auxiliar"/>
    <m/>
    <m/>
    <m/>
    <m/>
    <m/>
    <s v="MP423750"/>
    <m/>
    <m/>
    <m/>
    <d v="2025-05-27T00:00:00"/>
    <m/>
    <m/>
    <m/>
    <m/>
    <m/>
    <m/>
    <m/>
    <m/>
    <m/>
    <m/>
    <d v="2025-05-27T00:00:00"/>
    <d v="2025-06-02T00:00:00"/>
    <m/>
    <m/>
    <d v="2025-05-28T00:00:00"/>
    <m/>
    <m/>
    <m/>
    <d v="2025-06-30T00:00:00"/>
    <m/>
    <m/>
    <m/>
    <m/>
    <m/>
    <m/>
    <m/>
    <d v="2025-05-28T00:00:00"/>
    <m/>
    <m/>
    <m/>
    <m/>
    <m/>
    <d v="2025-05-26T00:00:00"/>
    <m/>
    <m/>
    <m/>
    <m/>
    <m/>
    <m/>
    <m/>
    <m/>
    <m/>
    <m/>
    <m/>
    <m/>
    <m/>
    <m/>
    <m/>
    <m/>
    <m/>
    <m/>
    <m/>
    <m/>
    <m/>
    <m/>
    <s v="Não tem"/>
    <m/>
    <m/>
    <m/>
    <s v="SIM"/>
  </r>
  <r>
    <n v="4478"/>
    <x v="1"/>
    <n v="5553"/>
    <x v="13"/>
    <s v="Etapa Unica"/>
    <s v="BLOCO L"/>
    <n v="3"/>
    <s v="ÁGUAS LINDAS"/>
    <s v="INHANA BARBOSA ALVES"/>
    <s v="&quot;17505806670&quot;"/>
    <x v="2"/>
    <x v="39"/>
    <s v="Não"/>
    <s v="Não"/>
    <s v="Não"/>
    <s v="Não"/>
    <s v="Não"/>
    <s v="Não"/>
    <s v="Não"/>
    <n v="158446.35999999999"/>
    <n v="690"/>
    <n v="0"/>
    <n v="131478.35999999999"/>
    <n v="26968"/>
    <n v="0"/>
    <n v="158446.35999999999"/>
    <n v="0"/>
    <n v="0"/>
    <m/>
    <m/>
    <s v="Contrato Adimplente"/>
    <m/>
    <m/>
    <n v="0"/>
    <m/>
    <x v="1"/>
    <d v="2025-05-26T00:00:00"/>
    <m/>
    <m/>
    <m/>
    <m/>
    <s v="Endy Carvalho Consultoria imobiliária"/>
    <m/>
    <m/>
    <m/>
    <d v="2025-06-25T00:00:00"/>
    <d v="2025-06-25T00:00:00"/>
    <s v="DISTRATO"/>
    <d v="2025-05-27T00:00:00"/>
    <n v="37423"/>
    <n v="218002.36"/>
    <m/>
    <s v="AGL30 -"/>
    <n v="37423"/>
    <m/>
    <m/>
    <m/>
    <n v="553897526006"/>
    <s v="Quadra 96 Conjunto A"/>
    <n v="72925251"/>
    <s v="Parque da Barragem Setor 11"/>
    <s v="alvsinhana@gmail.com"/>
    <m/>
    <n v="2300"/>
    <d v="2025-11-16T00:00:00"/>
    <m/>
    <m/>
    <m/>
    <n v="4053"/>
    <n v="6704"/>
    <s v="Cabelereira"/>
    <d v="2025-05-21T00:00:00"/>
    <m/>
    <m/>
    <m/>
    <m/>
    <m/>
    <d v="2025-05-27T00:00:00"/>
    <m/>
    <m/>
    <m/>
    <m/>
    <m/>
    <m/>
    <m/>
    <m/>
    <m/>
    <m/>
    <m/>
    <d v="2025-05-26T00:00:00"/>
    <m/>
    <m/>
    <m/>
    <m/>
    <m/>
    <m/>
    <m/>
    <m/>
    <m/>
    <m/>
    <m/>
    <m/>
    <m/>
    <m/>
    <m/>
    <m/>
    <m/>
    <d v="2025-05-21T00:00:00"/>
    <m/>
    <m/>
    <m/>
    <m/>
    <m/>
    <d v="2025-05-26T00:00:00"/>
    <m/>
    <m/>
    <m/>
    <m/>
    <m/>
    <m/>
    <m/>
    <m/>
    <m/>
    <m/>
    <m/>
    <m/>
    <m/>
    <m/>
    <m/>
    <m/>
    <m/>
    <m/>
    <m/>
    <m/>
    <m/>
    <s v="VENDA SEM SINAL"/>
    <s v="Não tem"/>
    <m/>
    <m/>
    <s v="VENDA SEM FIADOR"/>
    <m/>
  </r>
  <r>
    <n v="4479"/>
    <x v="0"/>
    <n v="5558"/>
    <x v="13"/>
    <s v="Etapa Unica"/>
    <s v="BLOCO B"/>
    <n v="204"/>
    <s v="ÁGUAS LINDAS"/>
    <s v="RAYENY ESTER DAS NEVES SANTOS"/>
    <s v="&quot;05677231193&quot;"/>
    <x v="2"/>
    <x v="59"/>
    <s v="Não"/>
    <s v="Não"/>
    <s v="Não"/>
    <s v="Sim"/>
    <s v="Não"/>
    <s v="Não"/>
    <s v="Não"/>
    <n v="145002.38"/>
    <n v="741.78"/>
    <n v="0"/>
    <n v="136698.70000000001"/>
    <n v="8027"/>
    <n v="0"/>
    <n v="144725.70000000001"/>
    <n v="0"/>
    <n v="0"/>
    <m/>
    <m/>
    <s v="Contrato Adimplente"/>
    <n v="109166"/>
    <d v="2025-06-12T00:00:00"/>
    <n v="2995.17"/>
    <d v="2025-05-30T00:00:00"/>
    <x v="2"/>
    <d v="2025-05-26T00:00:00"/>
    <m/>
    <m/>
    <m/>
    <m/>
    <s v="Endy Carvalho Consultoria imobiliária"/>
    <m/>
    <m/>
    <m/>
    <d v="2026-01-26T00:00:00"/>
    <d v="2026-01-26T00:00:00"/>
    <s v="VENDA FINALIZADA"/>
    <d v="2025-05-27T00:00:00"/>
    <n v="37424"/>
    <n v="202801.82"/>
    <m/>
    <s v="AGL30 -"/>
    <n v="37424"/>
    <m/>
    <s v="Águas Lindas de Goiás"/>
    <s v="Goiás"/>
    <n v="5561992703384"/>
    <s v="QUADRA 47 CASA 02 LOTE"/>
    <n v="72910000"/>
    <s v="CENTRO"/>
    <s v="rayenehadassasantos@gmail.com"/>
    <m/>
    <n v="2967.13"/>
    <m/>
    <m/>
    <m/>
    <m/>
    <n v="3901"/>
    <n v="6705"/>
    <s v="Tecnico em Enfermagem"/>
    <d v="2025-05-22T00:00:00"/>
    <n v="891.23"/>
    <d v="2025-06-02T00:00:00"/>
    <s v="sim"/>
    <d v="2025-06-06T00:00:00"/>
    <s v="MP428822"/>
    <d v="2025-05-22T00:00:00"/>
    <d v="2025-06-03T00:00:00"/>
    <s v="AC008884243"/>
    <d v="2025-05-26T00:00:00"/>
    <s v="Sim"/>
    <n v="39205"/>
    <d v="2025-05-22T00:00:00"/>
    <m/>
    <m/>
    <m/>
    <d v="2025-06-04T00:00:00"/>
    <m/>
    <d v="2025-05-22T00:00:00"/>
    <d v="2025-06-09T00:00:00"/>
    <d v="2025-05-26T00:00:00"/>
    <d v="2025-06-01T00:00:00"/>
    <d v="2025-05-26T00:00:00"/>
    <m/>
    <d v="2025-05-27T00:00:00"/>
    <d v="2025-05-29T00:00:00"/>
    <m/>
    <d v="2025-05-30T00:00:00"/>
    <d v="2025-06-18T00:00:00"/>
    <d v="2025-05-28T00:00:00"/>
    <d v="2025-06-11T00:00:00"/>
    <s v="Sim"/>
    <m/>
    <m/>
    <m/>
    <m/>
    <d v="2025-05-30T00:00:00"/>
    <m/>
    <d v="2025-06-12T00:00:00"/>
    <m/>
    <m/>
    <d v="2025-06-16T00:00:00"/>
    <d v="2025-05-26T00:00:00"/>
    <d v="2025-06-20T00:00:00"/>
    <d v="2025-07-14T00:00:00"/>
    <d v="2025-07-17T00:00:00"/>
    <d v="2026-01-08T00:00:00"/>
    <d v="2025-05-28T00:00:00"/>
    <d v="2026-01-08T00:00:00"/>
    <m/>
    <m/>
    <m/>
    <m/>
    <m/>
    <m/>
    <m/>
    <m/>
    <n v="39217"/>
    <m/>
    <m/>
    <m/>
    <m/>
    <m/>
    <n v="3905.57"/>
    <s v="VENDA SEM SINAL"/>
    <s v="Não tem"/>
    <s v="CADASTRO VALIDADO"/>
    <s v="FINALIZADO"/>
    <s v="VENDA SEM FIADOR"/>
    <s v="SIM"/>
  </r>
  <r>
    <n v="4480"/>
    <x v="1"/>
    <n v="5447"/>
    <x v="13"/>
    <s v="Etapa Unica"/>
    <s v="BLOCO J"/>
    <n v="101"/>
    <s v="ÁGUAS LINDAS"/>
    <s v="PATRÍCIA PEREIRA DE SOUZA"/>
    <s v="&quot;71259209180&quot;"/>
    <x v="6"/>
    <x v="51"/>
    <s v="Não"/>
    <s v="Não"/>
    <s v="Não"/>
    <s v="Não"/>
    <s v="Não"/>
    <s v="Não"/>
    <s v="Não"/>
    <n v="145650.73000000001"/>
    <n v="525"/>
    <n v="0"/>
    <n v="102837.42"/>
    <n v="43101"/>
    <n v="0"/>
    <n v="145938.42000000001"/>
    <n v="0"/>
    <n v="0"/>
    <m/>
    <m/>
    <s v="Contrato Adimplente"/>
    <m/>
    <m/>
    <n v="0"/>
    <m/>
    <x v="1"/>
    <d v="2025-05-27T00:00:00"/>
    <m/>
    <m/>
    <m/>
    <m/>
    <s v="GRUPO IMERGE"/>
    <s v="Coordenação - Crédito"/>
    <m/>
    <m/>
    <d v="2025-08-11T00:00:00"/>
    <d v="2025-08-11T00:00:00"/>
    <s v="DISTRATO"/>
    <d v="2025-05-28T00:00:00"/>
    <n v="37464"/>
    <n v="199430.98"/>
    <m/>
    <s v="AGL30 -"/>
    <n v="37464"/>
    <m/>
    <s v="Cocalzinho de Goiás"/>
    <s v="Goiás"/>
    <n v="5562992805524"/>
    <s v="RUA 13 Q 33"/>
    <n v="72975000"/>
    <s v="CIDADES DOS PIRINEUS"/>
    <s v="patriciapereira90@icloud.com"/>
    <m/>
    <n v="1902"/>
    <m/>
    <m/>
    <m/>
    <m/>
    <n v="4023"/>
    <n v="6707"/>
    <s v="Autônomo(a)"/>
    <d v="2025-05-05T00:00:00"/>
    <m/>
    <m/>
    <s v="sim"/>
    <m/>
    <s v="MP428816"/>
    <d v="2025-05-05T00:00:00"/>
    <m/>
    <m/>
    <d v="2025-05-26T00:00:00"/>
    <m/>
    <m/>
    <d v="2025-05-05T00:00:00"/>
    <d v="2025-05-30T00:00:00"/>
    <m/>
    <m/>
    <m/>
    <m/>
    <d v="2025-05-05T00:00:00"/>
    <m/>
    <d v="2025-05-27T00:00:00"/>
    <d v="2025-06-02T00:00:00"/>
    <m/>
    <m/>
    <d v="2025-05-28T00:00:00"/>
    <d v="2025-06-04T00:00:00"/>
    <m/>
    <m/>
    <m/>
    <d v="2025-06-04T00:00:00"/>
    <m/>
    <s v="Sim"/>
    <m/>
    <m/>
    <m/>
    <m/>
    <d v="2025-05-26T00:00:00"/>
    <m/>
    <m/>
    <m/>
    <m/>
    <m/>
    <d v="2025-05-23T00:00:00"/>
    <m/>
    <m/>
    <m/>
    <m/>
    <d v="2025-06-02T00:00:00"/>
    <m/>
    <m/>
    <m/>
    <m/>
    <m/>
    <m/>
    <m/>
    <m/>
    <m/>
    <m/>
    <m/>
    <m/>
    <m/>
    <m/>
    <m/>
    <m/>
    <s v="VENDA SEM SINAL"/>
    <s v="Não tem"/>
    <s v="AGEHAB VALIDADA"/>
    <s v="AGUARDANDO VALIDAÇÃO DE ESPELHO"/>
    <s v="VENDA SEM FIADOR"/>
    <s v="SIM"/>
  </r>
  <r>
    <n v="4481"/>
    <x v="1"/>
    <n v="5525"/>
    <x v="13"/>
    <s v="Etapa Unica"/>
    <s v="BLOCO G"/>
    <n v="2"/>
    <s v="ÁGUAS LINDAS"/>
    <s v="ELISANGELA DE SOUZA RIBEIRO"/>
    <s v="&quot;71316582191&quot;"/>
    <x v="6"/>
    <x v="51"/>
    <s v="Não"/>
    <s v="Não"/>
    <s v="Não"/>
    <s v="Não"/>
    <s v="Não"/>
    <s v="Não"/>
    <s v="Não"/>
    <n v="151365.57999999999"/>
    <n v="569.99"/>
    <n v="0"/>
    <n v="107313.58"/>
    <n v="44052"/>
    <n v="0"/>
    <n v="151365.57999999999"/>
    <n v="0"/>
    <n v="0"/>
    <m/>
    <m/>
    <s v="Contrato Adimplente"/>
    <m/>
    <m/>
    <n v="0"/>
    <m/>
    <x v="1"/>
    <d v="2025-05-28T00:00:00"/>
    <m/>
    <m/>
    <m/>
    <m/>
    <s v="GRUPO IMERGE"/>
    <s v="Coordenação - Crédito"/>
    <m/>
    <m/>
    <d v="2025-07-21T00:00:00"/>
    <d v="2025-07-21T00:00:00"/>
    <s v="DISTRATO"/>
    <d v="2025-05-28T00:00:00"/>
    <n v="37498"/>
    <n v="205229.58"/>
    <m/>
    <s v="AGL30 -"/>
    <n v="37498"/>
    <m/>
    <s v="Águas Lindas de Goiás"/>
    <s v="Goiás"/>
    <n v="5561992585325"/>
    <s v="RUA MANAUS Q 07"/>
    <m/>
    <s v="JARDIN AMERICA III"/>
    <s v="relizangela986@gmail.com"/>
    <m/>
    <n v="0"/>
    <m/>
    <m/>
    <m/>
    <m/>
    <n v="3972"/>
    <n v="6709"/>
    <s v="Vendedor(a)"/>
    <d v="2025-05-26T00:00:00"/>
    <m/>
    <m/>
    <m/>
    <m/>
    <s v="MP428816"/>
    <d v="2025-05-28T00:00:00"/>
    <m/>
    <m/>
    <d v="2025-05-26T00:00:00"/>
    <m/>
    <m/>
    <d v="2025-05-26T00:00:00"/>
    <m/>
    <m/>
    <m/>
    <m/>
    <m/>
    <d v="2025-05-28T00:00:00"/>
    <m/>
    <d v="2025-05-26T00:00:00"/>
    <d v="2025-06-02T00:00:00"/>
    <m/>
    <m/>
    <d v="2025-05-27T00:00:00"/>
    <d v="2025-05-28T00:00:00"/>
    <m/>
    <m/>
    <m/>
    <d v="2025-05-28T00:00:00"/>
    <m/>
    <s v="Sim"/>
    <m/>
    <m/>
    <m/>
    <m/>
    <d v="2025-05-28T00:00:00"/>
    <m/>
    <m/>
    <m/>
    <m/>
    <m/>
    <d v="2025-05-26T00:00:00"/>
    <m/>
    <m/>
    <m/>
    <m/>
    <d v="2025-05-28T00:00:00"/>
    <m/>
    <m/>
    <m/>
    <m/>
    <m/>
    <m/>
    <m/>
    <m/>
    <m/>
    <m/>
    <m/>
    <m/>
    <m/>
    <m/>
    <m/>
    <m/>
    <s v="VENDA SEM SINAL"/>
    <s v="Não tem"/>
    <s v="AGEHAB VALIDADA"/>
    <s v="AGUARDANDO GERAR MINUTA"/>
    <s v="VENDA SEM FIADOR"/>
    <s v="SIM"/>
  </r>
  <r>
    <n v="4482"/>
    <x v="1"/>
    <n v="5506"/>
    <x v="13"/>
    <s v="Etapa Unica"/>
    <s v="BLOCO I"/>
    <n v="4"/>
    <s v="ÁGUAS LINDAS"/>
    <s v="MILENA SOUZA LEITE"/>
    <s v="&quot;06391080160&quot;"/>
    <x v="6"/>
    <x v="51"/>
    <s v="Não"/>
    <s v="Não"/>
    <s v="Não"/>
    <s v="Não"/>
    <s v="Não"/>
    <s v="Não"/>
    <s v="Não"/>
    <n v="156375.01999999999"/>
    <n v="569.99"/>
    <n v="0"/>
    <n v="111603.02"/>
    <n v="44772"/>
    <n v="0"/>
    <n v="156375.01999999999"/>
    <n v="0"/>
    <n v="0"/>
    <m/>
    <m/>
    <s v="Contrato Adimplente"/>
    <m/>
    <m/>
    <n v="0"/>
    <m/>
    <x v="1"/>
    <d v="2025-05-28T00:00:00"/>
    <m/>
    <m/>
    <m/>
    <m/>
    <s v="GRUPO IMERGE"/>
    <s v="Coordenação - Crédito"/>
    <m/>
    <m/>
    <d v="2025-07-11T00:00:00"/>
    <d v="2025-07-11T00:00:00"/>
    <s v="DISTRATO"/>
    <d v="2025-05-28T00:00:00"/>
    <n v="37497"/>
    <n v="204914.88"/>
    <m/>
    <s v="AGL30 -"/>
    <n v="37497"/>
    <m/>
    <s v="Águas Lindas de Goiás"/>
    <s v="Goiás"/>
    <n v="5561991270807"/>
    <s v="09 QA 73 LT 35"/>
    <m/>
    <s v="CONJUNTO A SETOR 9"/>
    <s v="Souzaleitemilena@gmail.com"/>
    <m/>
    <n v="1900"/>
    <m/>
    <m/>
    <m/>
    <m/>
    <n v="4006"/>
    <n v="6708"/>
    <s v="Autônomo(a)"/>
    <d v="2025-05-26T00:00:00"/>
    <m/>
    <m/>
    <s v="sim"/>
    <m/>
    <s v="MP428820"/>
    <d v="2025-05-26T00:00:00"/>
    <m/>
    <m/>
    <d v="2025-05-27T00:00:00"/>
    <m/>
    <m/>
    <d v="2025-05-26T00:00:00"/>
    <m/>
    <m/>
    <m/>
    <m/>
    <m/>
    <d v="2025-05-26T00:00:00"/>
    <m/>
    <d v="2025-05-27T00:00:00"/>
    <d v="2025-06-02T00:00:00"/>
    <m/>
    <m/>
    <d v="2025-05-28T00:00:00"/>
    <d v="2025-05-28T00:00:00"/>
    <m/>
    <m/>
    <m/>
    <d v="2025-05-28T00:00:00"/>
    <m/>
    <s v="Sim"/>
    <m/>
    <m/>
    <m/>
    <m/>
    <m/>
    <m/>
    <m/>
    <m/>
    <m/>
    <m/>
    <d v="2025-05-26T00:00:00"/>
    <m/>
    <m/>
    <m/>
    <m/>
    <d v="2025-05-28T00:00:00"/>
    <m/>
    <m/>
    <m/>
    <m/>
    <m/>
    <m/>
    <m/>
    <m/>
    <m/>
    <m/>
    <m/>
    <m/>
    <m/>
    <m/>
    <m/>
    <m/>
    <s v="VENDA SEM SINAL"/>
    <s v="Não tem"/>
    <s v="AGEHAB VALIDADA"/>
    <s v="AGUARDANDO GERAR MINUTA"/>
    <s v="VENDA SEM FIADOR"/>
    <s v="SIM"/>
  </r>
  <r>
    <n v="4483"/>
    <x v="1"/>
    <n v="5540"/>
    <x v="15"/>
    <s v="Etapa Unica"/>
    <s v="BLOCO E"/>
    <n v="102"/>
    <s v="FORMOSA"/>
    <s v="DYENIFER GABRIELY DE OLIVEIRA SOUSA"/>
    <s v="&quot;06467054156&quot;"/>
    <x v="0"/>
    <x v="40"/>
    <s v="Não"/>
    <s v="Não"/>
    <s v="Não"/>
    <s v="Não"/>
    <s v="Não"/>
    <s v="Não"/>
    <s v="Não"/>
    <n v="150142.17000000001"/>
    <n v="0"/>
    <n v="0"/>
    <n v="0"/>
    <n v="0"/>
    <n v="0"/>
    <n v="0"/>
    <n v="0"/>
    <n v="0"/>
    <m/>
    <m/>
    <s v="Contrato Adimplente"/>
    <m/>
    <m/>
    <n v="0"/>
    <m/>
    <x v="1"/>
    <d v="2025-05-28T00:00:00"/>
    <m/>
    <m/>
    <m/>
    <m/>
    <s v="CAIXA CREDFÁCIL"/>
    <m/>
    <m/>
    <m/>
    <d v="2025-06-20T00:00:00"/>
    <d v="2025-06-30T00:00:00"/>
    <s v="DISTRATO"/>
    <d v="2025-05-28T00:00:00"/>
    <n v="37505"/>
    <n v="230000.57"/>
    <m/>
    <s v="FSA011 C"/>
    <n v="37505"/>
    <m/>
    <s v="Formosa"/>
    <s v="Goiás"/>
    <n v="5561998781465"/>
    <s v="Rua 18 Q 64 L 5"/>
    <n v="73813280"/>
    <s v="Formosinha"/>
    <s v="dyenifergabriely19@gmail.com"/>
    <m/>
    <n v="2630"/>
    <m/>
    <m/>
    <m/>
    <m/>
    <n v="4296"/>
    <n v="6710"/>
    <s v="Autônomo(a)"/>
    <m/>
    <m/>
    <m/>
    <m/>
    <m/>
    <s v="MP423751"/>
    <m/>
    <m/>
    <m/>
    <d v="2025-05-28T00:00:00"/>
    <m/>
    <m/>
    <m/>
    <m/>
    <m/>
    <m/>
    <m/>
    <m/>
    <m/>
    <m/>
    <d v="2025-05-29T00:00:00"/>
    <d v="2025-06-02T00:00:00"/>
    <m/>
    <m/>
    <d v="2025-05-30T00:00:00"/>
    <m/>
    <m/>
    <m/>
    <m/>
    <m/>
    <m/>
    <m/>
    <m/>
    <m/>
    <m/>
    <m/>
    <m/>
    <m/>
    <m/>
    <m/>
    <m/>
    <m/>
    <d v="2025-05-28T00:00:00"/>
    <m/>
    <m/>
    <m/>
    <m/>
    <m/>
    <m/>
    <m/>
    <m/>
    <m/>
    <m/>
    <m/>
    <m/>
    <m/>
    <m/>
    <m/>
    <m/>
    <m/>
    <m/>
    <m/>
    <m/>
    <m/>
    <m/>
    <s v="Não tem"/>
    <m/>
    <m/>
    <m/>
    <s v="SIM"/>
  </r>
  <r>
    <n v="4484"/>
    <x v="0"/>
    <n v="5580"/>
    <x v="13"/>
    <s v="Etapa Unica"/>
    <s v="BLOCO L"/>
    <n v="2"/>
    <s v="ÁGUAS LINDAS"/>
    <s v="IGOR XAVIER DE JESUS"/>
    <s v="&quot;70469715103&quot;"/>
    <x v="11"/>
    <x v="44"/>
    <s v="Não"/>
    <s v="Não"/>
    <s v="Não"/>
    <s v="Sim"/>
    <s v="Sim"/>
    <s v="Não"/>
    <s v="Não"/>
    <n v="170993.96"/>
    <n v="961.74"/>
    <n v="0"/>
    <n v="168918.96"/>
    <n v="2075"/>
    <n v="0"/>
    <n v="170993.96"/>
    <n v="0"/>
    <n v="0"/>
    <m/>
    <m/>
    <s v="Contrato Adimplente"/>
    <n v="106316"/>
    <d v="2025-06-26T00:00:00"/>
    <n v="3412.84"/>
    <d v="2025-06-09T00:00:00"/>
    <x v="2"/>
    <d v="2025-05-29T00:00:00"/>
    <m/>
    <m/>
    <m/>
    <m/>
    <s v="Endy Carvalho Consultoria imobiliária"/>
    <m/>
    <m/>
    <m/>
    <d v="2026-01-26T00:00:00"/>
    <d v="2026-01-26T00:00:00"/>
    <s v="VENDA FINALIZADA"/>
    <d v="2025-05-30T00:00:00"/>
    <n v="37575"/>
    <n v="230082.76"/>
    <m/>
    <s v="AGL30 -"/>
    <n v="37575"/>
    <m/>
    <s v="Águas Lindas de Goiás"/>
    <s v="Goiás"/>
    <n v="5561992630667"/>
    <s v="Q -- TORRE 06 L 47-A"/>
    <n v="72910001"/>
    <s v="MANSOES CENTROESTE"/>
    <s v="xigor470@gmail.com"/>
    <m/>
    <n v="3937"/>
    <m/>
    <m/>
    <m/>
    <m/>
    <n v="4052"/>
    <n v="6717"/>
    <s v="Motorista"/>
    <d v="2025-05-28T00:00:00"/>
    <n v="891.23"/>
    <d v="2025-06-10T00:00:00"/>
    <s v="sim"/>
    <d v="2026-06-16T00:00:00"/>
    <s v="MP428822"/>
    <d v="2025-05-28T00:00:00"/>
    <d v="2025-06-10T00:00:00"/>
    <s v="AC009543432"/>
    <d v="2025-05-29T00:00:00"/>
    <s v="Sim"/>
    <n v="39275"/>
    <d v="2025-05-28T00:00:00"/>
    <m/>
    <m/>
    <m/>
    <d v="2025-06-12T00:00:00"/>
    <m/>
    <d v="2025-05-28T00:00:00"/>
    <d v="2025-06-17T00:00:00"/>
    <d v="2025-05-29T00:00:00"/>
    <d v="2025-06-01T00:00:00"/>
    <d v="2025-06-10T00:00:00"/>
    <m/>
    <d v="2025-06-02T00:00:00"/>
    <d v="2025-06-02T00:00:00"/>
    <m/>
    <d v="2025-06-11T00:00:00"/>
    <d v="2025-06-18T00:00:00"/>
    <d v="2025-06-02T00:00:00"/>
    <d v="2025-06-24T00:00:00"/>
    <s v="Sim"/>
    <m/>
    <m/>
    <m/>
    <m/>
    <d v="2025-05-30T00:00:00"/>
    <m/>
    <d v="2025-05-26T00:00:00"/>
    <m/>
    <m/>
    <d v="2025-06-27T00:00:00"/>
    <d v="2025-05-29T00:00:00"/>
    <d v="2025-06-20T00:00:00"/>
    <d v="2025-07-10T00:00:00"/>
    <d v="2025-07-17T00:00:00"/>
    <d v="2026-01-08T00:00:00"/>
    <d v="2025-06-02T00:00:00"/>
    <d v="2026-01-08T00:00:00"/>
    <m/>
    <m/>
    <m/>
    <m/>
    <m/>
    <m/>
    <m/>
    <m/>
    <n v="39335"/>
    <m/>
    <m/>
    <m/>
    <m/>
    <m/>
    <n v="4345.57"/>
    <s v="VENDA SEM SINAL"/>
    <s v="Não tem"/>
    <s v="AGEHAB VALIDADA"/>
    <s v="FINALIZADO"/>
    <s v="VENDA SEM FIADOR"/>
    <s v="SIM"/>
  </r>
  <r>
    <n v="4485"/>
    <x v="2"/>
    <n v="5562"/>
    <x v="15"/>
    <s v="Etapa Unica"/>
    <s v="BLOCO A"/>
    <n v="102"/>
    <s v="FORMOSA"/>
    <s v="RUTE MASCHKE FERREIRA"/>
    <s v="&quot;03354904178&quot;"/>
    <x v="0"/>
    <x v="103"/>
    <s v="Não"/>
    <s v="Não"/>
    <s v="Não"/>
    <s v="Não"/>
    <s v="Não"/>
    <s v="Não"/>
    <s v="Não"/>
    <n v="153396.82999999999"/>
    <n v="0"/>
    <n v="0"/>
    <n v="0"/>
    <n v="0"/>
    <n v="0"/>
    <n v="0"/>
    <n v="0"/>
    <n v="0"/>
    <m/>
    <m/>
    <s v="Contrato Adimplente"/>
    <m/>
    <d v="2025-07-04T00:00:00"/>
    <n v="3042.04"/>
    <d v="2025-05-30T00:00:00"/>
    <x v="2"/>
    <d v="2025-05-29T00:00:00"/>
    <m/>
    <m/>
    <m/>
    <m/>
    <s v="CAIXA CREDFÁCIL"/>
    <m/>
    <m/>
    <m/>
    <d v="2025-07-11T00:00:00"/>
    <d v="2025-07-11T00:00:00"/>
    <s v="VENDA FINALIZADA"/>
    <d v="2025-05-30T00:00:00"/>
    <n v="37574"/>
    <n v="229724.19"/>
    <m/>
    <s v="FSA011 C"/>
    <n v="37574"/>
    <s v="MARCELO FERREIRA DE SANTANA - 91953111149"/>
    <s v="Formosa"/>
    <s v="Goiás"/>
    <n v="5561994552807"/>
    <s v="RUA 12-A, Q. 44,L. 0"/>
    <n v="73805232"/>
    <s v="JARDIM CALIFORNIA"/>
    <s v="Maschkerute60@gmail.com"/>
    <m/>
    <n v="2652.03"/>
    <m/>
    <m/>
    <m/>
    <m/>
    <n v="4232"/>
    <n v="6715"/>
    <s v="Autônomo(a)"/>
    <d v="2025-05-29T00:00:00"/>
    <n v="898.53"/>
    <m/>
    <s v="sim"/>
    <m/>
    <s v="MP423752"/>
    <d v="2025-05-29T00:00:00"/>
    <d v="2025-06-23T00:00:00"/>
    <m/>
    <d v="2025-05-29T00:00:00"/>
    <s v="Sim"/>
    <n v="485"/>
    <d v="2025-05-29T00:00:00"/>
    <m/>
    <m/>
    <m/>
    <d v="2025-06-27T00:00:00"/>
    <m/>
    <d v="2025-06-09T00:00:00"/>
    <d v="2025-06-27T00:00:00"/>
    <d v="2025-05-29T00:00:00"/>
    <d v="2025-06-02T00:00:00"/>
    <d v="2025-06-23T00:00:00"/>
    <m/>
    <d v="2025-05-30T00:00:00"/>
    <d v="2025-05-29T00:00:00"/>
    <m/>
    <d v="2025-06-25T00:00:00"/>
    <d v="2025-06-30T00:00:00"/>
    <d v="2025-05-29T00:00:00"/>
    <m/>
    <s v="Sim"/>
    <m/>
    <m/>
    <m/>
    <m/>
    <d v="2025-06-04T00:00:00"/>
    <m/>
    <d v="2025-07-04T00:00:00"/>
    <m/>
    <m/>
    <d v="2025-07-10T00:00:00"/>
    <m/>
    <d v="2025-07-01T00:00:00"/>
    <m/>
    <m/>
    <m/>
    <m/>
    <m/>
    <m/>
    <m/>
    <m/>
    <m/>
    <m/>
    <m/>
    <m/>
    <m/>
    <n v="628"/>
    <m/>
    <m/>
    <s v="Aguardando colher assinaturas, Bruno e gerente da caixa."/>
    <m/>
    <m/>
    <n v="2273.63"/>
    <m/>
    <m/>
    <m/>
    <m/>
    <m/>
    <m/>
  </r>
  <r>
    <n v="4486"/>
    <x v="0"/>
    <n v="5510"/>
    <x v="13"/>
    <s v="Etapa Unica"/>
    <s v="BLOCO I"/>
    <n v="103"/>
    <s v="ÁGUAS LINDAS"/>
    <s v="LORRANE MOREIRA DE CASTRO PAZ"/>
    <s v="&quot;06340588190&quot;"/>
    <x v="6"/>
    <x v="41"/>
    <s v="Não"/>
    <s v="Não"/>
    <s v="Não"/>
    <s v="Sim"/>
    <s v="Sim"/>
    <s v="Não"/>
    <s v="Não"/>
    <n v="139317.1"/>
    <n v="0"/>
    <n v="0"/>
    <n v="97797.35"/>
    <n v="41524"/>
    <n v="0"/>
    <n v="139321.35"/>
    <n v="0"/>
    <n v="0"/>
    <m/>
    <n v="8787723628550"/>
    <s v="Contrato Adimplente"/>
    <m/>
    <d v="2025-06-12T00:00:00"/>
    <n v="2592.25"/>
    <d v="2025-05-30T00:00:00"/>
    <x v="2"/>
    <d v="2025-05-29T00:00:00"/>
    <m/>
    <m/>
    <m/>
    <m/>
    <s v="GRUPO IMERGE"/>
    <s v="Coordenação - Crédito"/>
    <m/>
    <m/>
    <d v="2026-01-26T00:00:00"/>
    <d v="2026-01-26T00:00:00"/>
    <s v="VENDA FINALIZADA"/>
    <d v="2025-05-30T00:00:00"/>
    <n v="37572"/>
    <n v="190002.01"/>
    <m/>
    <s v="AGL30 -"/>
    <n v="37572"/>
    <m/>
    <s v="Ceilândia"/>
    <s v="Distrito Federal"/>
    <n v="5561992460812"/>
    <s v="QNM 23 Conjunto H LOTE 33A"/>
    <n v="72215238"/>
    <s v="Ceilândia Sul (Ceilândia)"/>
    <s v="lorranemoreiracp@gmail.com"/>
    <m/>
    <n v="1885.05"/>
    <m/>
    <m/>
    <m/>
    <m/>
    <n v="4008"/>
    <n v="6712"/>
    <s v="Vendedor(a)"/>
    <d v="2025-05-29T00:00:00"/>
    <n v="900"/>
    <d v="2025-06-09T00:00:00"/>
    <s v="sim"/>
    <d v="2025-06-12T00:00:00"/>
    <s v="MP428824"/>
    <d v="2025-05-29T00:00:00"/>
    <d v="2025-05-30T00:00:00"/>
    <s v="AC008884776"/>
    <d v="2025-05-29T00:00:00"/>
    <s v="Sim"/>
    <n v="39237"/>
    <d v="2025-05-29T00:00:00"/>
    <m/>
    <m/>
    <m/>
    <d v="2025-06-02T00:00:00"/>
    <m/>
    <d v="2025-05-29T00:00:00"/>
    <d v="2025-06-09T00:00:00"/>
    <d v="2025-05-29T00:00:00"/>
    <d v="2025-06-01T00:00:00"/>
    <d v="2025-05-30T00:00:00"/>
    <m/>
    <d v="2025-05-29T00:00:00"/>
    <d v="2025-05-29T00:00:00"/>
    <m/>
    <d v="2025-05-30T00:00:00"/>
    <d v="2025-06-18T00:00:00"/>
    <d v="2025-05-29T00:00:00"/>
    <d v="2026-06-11T00:00:00"/>
    <s v="Sim"/>
    <m/>
    <m/>
    <m/>
    <m/>
    <d v="2025-05-30T00:00:00"/>
    <m/>
    <d v="2025-06-12T00:00:00"/>
    <m/>
    <m/>
    <d v="2025-07-07T00:00:00"/>
    <d v="2025-05-29T00:00:00"/>
    <d v="2025-06-20T00:00:00"/>
    <d v="2025-07-17T00:00:00"/>
    <d v="2025-07-17T00:00:00"/>
    <d v="2026-01-08T00:00:00"/>
    <d v="2025-05-29T00:00:00"/>
    <d v="2026-01-08T00:00:00"/>
    <m/>
    <m/>
    <m/>
    <m/>
    <m/>
    <m/>
    <m/>
    <m/>
    <n v="39213"/>
    <m/>
    <m/>
    <m/>
    <m/>
    <m/>
    <n v="3805.57"/>
    <s v="COMPROVANTE ANEXADO EM RESERVA"/>
    <s v="Pago"/>
    <s v="CADASTRO VALIDADO"/>
    <s v="FINALIZADO"/>
    <s v="FINALIZADO - SEM FIADOR"/>
    <s v="SIM"/>
  </r>
  <r>
    <n v="4487"/>
    <x v="0"/>
    <n v="5546"/>
    <x v="5"/>
    <s v="Etapa Unica"/>
    <s v="BLOCO B"/>
    <n v="302"/>
    <s v="ÁGUAS LINDAS"/>
    <s v="JUNIO LOPES DA SILVA"/>
    <s v="&quot;03898141136&quot;"/>
    <x v="6"/>
    <x v="41"/>
    <s v="Não"/>
    <s v="Não"/>
    <s v="Não"/>
    <s v="Sim"/>
    <s v="Sim"/>
    <s v="Não"/>
    <s v="Não"/>
    <n v="161508.79"/>
    <n v="582.65"/>
    <n v="0"/>
    <n v="121060.05"/>
    <n v="41011"/>
    <n v="0"/>
    <n v="162071.04999999999"/>
    <n v="0"/>
    <n v="0"/>
    <m/>
    <n v="8787723662669"/>
    <s v="Contrato Adimplente"/>
    <m/>
    <d v="2025-06-18T00:00:00"/>
    <n v="2995.17"/>
    <d v="2025-06-02T00:00:00"/>
    <x v="2"/>
    <d v="2025-05-30T00:00:00"/>
    <m/>
    <m/>
    <m/>
    <m/>
    <s v="GRUPO IMERGE"/>
    <s v="Coordenação - Crédito"/>
    <m/>
    <m/>
    <d v="2026-01-26T00:00:00"/>
    <d v="2026-01-26T00:00:00"/>
    <s v="VENDA FINALIZADA"/>
    <d v="2025-05-30T00:00:00"/>
    <n v="37573"/>
    <n v="207308.79"/>
    <m/>
    <s v="AGL29"/>
    <n v="37573"/>
    <s v="ELISABETH SANTOS PEREIRA - 05605568108"/>
    <s v="Samambaia"/>
    <s v="Distrito Federal"/>
    <n v="5561991496211"/>
    <s v="QR 305 Conjunto 1"/>
    <n v="72305301"/>
    <s v="Samambaia Sul (Samambaia)"/>
    <s v="juniolopesds@gmail.com"/>
    <m/>
    <n v="1942.2"/>
    <m/>
    <m/>
    <m/>
    <m/>
    <n v="3335"/>
    <n v="6713"/>
    <s v="Autônomo(a)"/>
    <d v="2025-05-28T00:00:00"/>
    <n v="900"/>
    <m/>
    <s v="sim"/>
    <m/>
    <s v="MP424114"/>
    <d v="2025-05-28T00:00:00"/>
    <d v="2025-06-02T00:00:00"/>
    <s v="AC009006285"/>
    <d v="2025-05-26T00:00:00"/>
    <s v="Sim"/>
    <m/>
    <d v="2025-05-28T00:00:00"/>
    <m/>
    <m/>
    <m/>
    <d v="2025-06-04T00:00:00"/>
    <m/>
    <d v="2025-05-28T00:00:00"/>
    <d v="2025-06-11T00:00:00"/>
    <d v="2025-05-26T00:00:00"/>
    <d v="2025-05-30T00:00:00"/>
    <d v="2025-06-02T00:00:00"/>
    <m/>
    <d v="2025-05-27T00:00:00"/>
    <d v="2025-05-30T00:00:00"/>
    <m/>
    <d v="2025-06-03T00:00:00"/>
    <d v="2025-06-03T00:00:00"/>
    <d v="2025-05-30T00:00:00"/>
    <d v="2025-06-17T00:00:00"/>
    <s v="Sim"/>
    <m/>
    <m/>
    <m/>
    <m/>
    <d v="2025-06-02T00:00:00"/>
    <m/>
    <d v="2025-06-18T00:00:00"/>
    <m/>
    <m/>
    <d v="2025-07-07T00:00:00"/>
    <d v="2025-05-26T00:00:00"/>
    <d v="2025-07-14T00:00:00"/>
    <d v="2025-08-01T00:00:00"/>
    <d v="2025-09-01T00:00:00"/>
    <d v="2026-01-22T00:00:00"/>
    <d v="2025-05-30T00:00:00"/>
    <d v="2026-01-22T00:00:00"/>
    <m/>
    <m/>
    <m/>
    <m/>
    <m/>
    <m/>
    <m/>
    <m/>
    <n v="39704"/>
    <m/>
    <m/>
    <m/>
    <m/>
    <m/>
    <n v="4305.57"/>
    <s v="VENDA SEM SINAL"/>
    <s v="Não tem"/>
    <s v="AGEHAB VALIDADA"/>
    <s v="FINALIZADO"/>
    <s v="VENDA SEM FIADOR"/>
    <s v="SIM"/>
  </r>
  <r>
    <n v="4488"/>
    <x v="2"/>
    <n v="5586"/>
    <x v="7"/>
    <s v="Etapa Unica"/>
    <s v="BLOCO N"/>
    <s v="APTO 103"/>
    <s v="FORMOSA"/>
    <s v="CASSIO APARECIDO DE CARVALHO"/>
    <s v="&quot;01394375174&quot;"/>
    <x v="0"/>
    <x v="101"/>
    <s v="Não"/>
    <s v="Não"/>
    <s v="Não"/>
    <s v="Não"/>
    <s v="Não"/>
    <s v="Não"/>
    <s v="Não"/>
    <n v="164200"/>
    <n v="0"/>
    <n v="0"/>
    <n v="0"/>
    <n v="0"/>
    <n v="0"/>
    <n v="0"/>
    <n v="0"/>
    <n v="0"/>
    <m/>
    <m/>
    <s v="Contrato Adimplente"/>
    <m/>
    <d v="2025-07-01T00:00:00"/>
    <n v="3453.25"/>
    <d v="2025-06-04T00:00:00"/>
    <x v="2"/>
    <d v="2025-05-30T00:00:00"/>
    <m/>
    <m/>
    <m/>
    <m/>
    <s v="CAIXA CREDFÁCIL"/>
    <m/>
    <m/>
    <m/>
    <d v="2025-07-04T00:00:00"/>
    <d v="2025-11-13T00:00:00"/>
    <s v="VENDA FINALIZADA"/>
    <d v="2025-06-03T00:00:00"/>
    <n v="37629"/>
    <n v="230000.08"/>
    <m/>
    <s v="FSA010"/>
    <n v="37629"/>
    <s v="ALICE ROSA DA SILVA - 30631955100"/>
    <s v="Formosa"/>
    <s v="Goiás"/>
    <n v="5561998119861"/>
    <s v="Avenida Circular Q 107"/>
    <n v="73805207"/>
    <s v="Jardim Oliveira"/>
    <s v="cassiocasin51@gmail.com"/>
    <m/>
    <n v="3000"/>
    <m/>
    <m/>
    <m/>
    <m/>
    <n v="3801"/>
    <n v="6718"/>
    <s v="Autônomo(a)"/>
    <d v="2025-06-03T00:00:00"/>
    <m/>
    <m/>
    <s v="sim"/>
    <m/>
    <s v="MP143317"/>
    <d v="2025-06-03T00:00:00"/>
    <d v="2025-06-04T00:00:00"/>
    <m/>
    <d v="2025-06-03T00:00:00"/>
    <s v="Sim"/>
    <m/>
    <d v="2025-06-03T00:00:00"/>
    <m/>
    <m/>
    <m/>
    <d v="2025-06-25T00:00:00"/>
    <m/>
    <d v="2025-06-03T00:00:00"/>
    <d v="2025-06-25T00:00:00"/>
    <d v="2025-06-03T00:00:00"/>
    <d v="2025-07-01T00:00:00"/>
    <d v="2025-06-05T00:00:00"/>
    <m/>
    <d v="2025-06-04T00:00:00"/>
    <d v="2025-06-02T00:00:00"/>
    <m/>
    <d v="2025-06-18T00:00:00"/>
    <d v="2025-07-14T00:00:00"/>
    <d v="2025-06-02T00:00:00"/>
    <m/>
    <s v="Sim"/>
    <m/>
    <m/>
    <m/>
    <m/>
    <d v="2025-05-29T00:00:00"/>
    <m/>
    <d v="2025-07-01T00:00:00"/>
    <m/>
    <m/>
    <d v="2025-07-03T00:00:00"/>
    <d v="2025-05-28T00:00:00"/>
    <d v="2025-07-15T00:00:00"/>
    <d v="2025-07-16T00:00:00"/>
    <d v="2025-09-18T00:00:00"/>
    <m/>
    <m/>
    <m/>
    <m/>
    <m/>
    <m/>
    <m/>
    <m/>
    <m/>
    <m/>
    <n v="798"/>
    <n v="3995"/>
    <m/>
    <m/>
    <m/>
    <m/>
    <m/>
    <n v="1837.07"/>
    <m/>
    <s v="Não tem"/>
    <m/>
    <s v="cliente com restrição."/>
    <m/>
    <s v="SIM"/>
  </r>
  <r>
    <n v="4489"/>
    <x v="1"/>
    <n v="5572"/>
    <x v="13"/>
    <s v="Etapa Unica"/>
    <s v="BLOCO J"/>
    <n v="3"/>
    <s v="ÁGUAS LINDAS"/>
    <s v="ADRIANO GOMES DOS SANTOS"/>
    <s v="&quot;02734098407&quot;"/>
    <x v="2"/>
    <x v="59"/>
    <s v="Não"/>
    <s v="Não"/>
    <s v="Não"/>
    <s v="Não"/>
    <s v="Não"/>
    <s v="Não"/>
    <s v="Não"/>
    <n v="154524.79"/>
    <n v="770.55"/>
    <n v="68607.570000000007"/>
    <n v="129894.43"/>
    <n v="16498"/>
    <n v="0"/>
    <n v="146392.43"/>
    <n v="0"/>
    <n v="0"/>
    <m/>
    <m/>
    <s v="Contrato Adimplente"/>
    <m/>
    <m/>
    <n v="0"/>
    <m/>
    <x v="1"/>
    <d v="2025-05-30T00:00:00"/>
    <m/>
    <m/>
    <m/>
    <m/>
    <s v="Endy Carvalho Consultoria imobiliária"/>
    <m/>
    <m/>
    <m/>
    <d v="2025-07-02T00:00:00"/>
    <d v="2025-07-02T00:00:00"/>
    <s v="DISTRATO"/>
    <d v="2025-05-30T00:00:00"/>
    <n v="37571"/>
    <n v="210128.59"/>
    <m/>
    <s v="AGL30 -"/>
    <n v="37571"/>
    <m/>
    <s v="Águas Lindas de Goiás"/>
    <s v="Goiás"/>
    <n v="5561994081693"/>
    <s v="RUA SOLIMOES Q 50 CONJUNTO B L 3"/>
    <n v="72910001"/>
    <s v="SETOR 1"/>
    <s v="adrianoparaibano47@gmail.com"/>
    <m/>
    <n v="2568.5100000000002"/>
    <d v="2025-11-18T00:00:00"/>
    <m/>
    <m/>
    <m/>
    <n v="4021"/>
    <n v="6711"/>
    <s v="Ajudante"/>
    <d v="2025-05-27T00:00:00"/>
    <m/>
    <m/>
    <s v="sim"/>
    <m/>
    <s v="MP428823"/>
    <d v="2025-05-27T00:00:00"/>
    <m/>
    <m/>
    <d v="2025-05-29T00:00:00"/>
    <m/>
    <m/>
    <d v="2025-05-27T00:00:00"/>
    <m/>
    <m/>
    <m/>
    <m/>
    <m/>
    <d v="2025-05-27T00:00:00"/>
    <m/>
    <d v="2025-05-29T00:00:00"/>
    <d v="2025-06-02T00:00:00"/>
    <m/>
    <m/>
    <d v="2025-05-30T00:00:00"/>
    <m/>
    <m/>
    <m/>
    <m/>
    <m/>
    <m/>
    <m/>
    <m/>
    <m/>
    <m/>
    <m/>
    <d v="2025-05-29T00:00:00"/>
    <m/>
    <m/>
    <m/>
    <m/>
    <m/>
    <m/>
    <m/>
    <m/>
    <m/>
    <m/>
    <m/>
    <m/>
    <m/>
    <m/>
    <m/>
    <m/>
    <m/>
    <m/>
    <m/>
    <m/>
    <m/>
    <m/>
    <m/>
    <m/>
    <m/>
    <m/>
    <m/>
    <s v="VENDA SEM SINAL"/>
    <s v="Não tem"/>
    <s v="CADASTRO VALIDADO"/>
    <s v="AGUADANDO PAGAR RESTRIÇÃO"/>
    <s v="FINALIZADO - SEM FIADOR"/>
    <s v="TALVEZ"/>
  </r>
  <r>
    <n v="4490"/>
    <x v="2"/>
    <n v="5578"/>
    <x v="7"/>
    <s v="Etapa Unica"/>
    <s v="BLOCO Q"/>
    <s v="APTO 2 (PCD)"/>
    <s v="FORMOSA"/>
    <s v="KAUAN ALVES DE JESUS"/>
    <s v="&quot;09791262152&quot;"/>
    <x v="0"/>
    <x v="109"/>
    <s v="Não"/>
    <s v="Não"/>
    <s v="Não"/>
    <s v="Não"/>
    <s v="Não"/>
    <s v="Não"/>
    <s v="Não"/>
    <n v="161857.56"/>
    <n v="0"/>
    <n v="0"/>
    <n v="0"/>
    <n v="0"/>
    <n v="0"/>
    <n v="0"/>
    <n v="0"/>
    <n v="0"/>
    <m/>
    <m/>
    <s v="Contrato Adimplente"/>
    <m/>
    <d v="2025-07-15T00:00:00"/>
    <n v="3042.04"/>
    <d v="2025-06-16T00:00:00"/>
    <x v="2"/>
    <d v="2025-06-02T00:00:00"/>
    <m/>
    <m/>
    <m/>
    <m/>
    <s v="CAIXA CREDFÁCIL"/>
    <m/>
    <m/>
    <m/>
    <d v="2025-08-11T00:00:00"/>
    <d v="2025-11-13T00:00:00"/>
    <s v="VENDA FINALIZADA"/>
    <d v="2025-06-05T00:00:00"/>
    <n v="37652"/>
    <n v="235000.4"/>
    <m/>
    <s v="FSA010"/>
    <n v="37652"/>
    <s v="EDINEI ALVES DE SOUSA DE JESUS - 01848545126"/>
    <s v="Formosa"/>
    <s v="Goiás"/>
    <n v="5561996585518"/>
    <s v="Rua 22"/>
    <n v="73805229"/>
    <s v="Jardim Oliveira"/>
    <s v="57alveskauan@gmail.com"/>
    <m/>
    <n v="2550"/>
    <m/>
    <m/>
    <m/>
    <m/>
    <n v="3844"/>
    <n v="6723"/>
    <s v="Motoboy"/>
    <d v="2025-06-09T00:00:00"/>
    <n v="878.19"/>
    <m/>
    <s v="sim"/>
    <m/>
    <s v="MP143318"/>
    <d v="2025-06-10T00:00:00"/>
    <m/>
    <m/>
    <d v="2025-06-03T00:00:00"/>
    <s v="Sim"/>
    <s v="3979 3983 3985"/>
    <d v="2025-06-10T00:00:00"/>
    <m/>
    <s v="Redução de Fiador"/>
    <m/>
    <d v="2025-07-08T00:00:00"/>
    <s v="Sim"/>
    <d v="2025-06-11T00:00:00"/>
    <d v="2025-07-09T00:00:00"/>
    <d v="2025-06-03T00:00:00"/>
    <d v="2025-07-01T00:00:00"/>
    <d v="2025-06-25T00:00:00"/>
    <m/>
    <d v="2025-06-06T00:00:00"/>
    <d v="2025-06-04T00:00:00"/>
    <m/>
    <d v="2025-06-30T00:00:00"/>
    <d v="2025-07-14T00:00:00"/>
    <d v="2025-06-04T00:00:00"/>
    <m/>
    <s v="Sim"/>
    <m/>
    <m/>
    <m/>
    <m/>
    <d v="2025-05-30T00:00:00"/>
    <m/>
    <d v="2025-07-15T00:00:00"/>
    <m/>
    <m/>
    <d v="2025-07-21T00:00:00"/>
    <d v="2025-05-30T00:00:00"/>
    <d v="2025-07-15T00:00:00"/>
    <d v="2025-07-17T00:00:00"/>
    <d v="2025-09-18T00:00:00"/>
    <m/>
    <d v="2025-06-04T00:00:00"/>
    <m/>
    <m/>
    <m/>
    <m/>
    <m/>
    <m/>
    <m/>
    <m/>
    <n v="759"/>
    <n v="4058"/>
    <m/>
    <m/>
    <s v="Demora no recebimento do comprovante/Aguardando assinatura do Bruno para seguir o ITBI"/>
    <m/>
    <m/>
    <n v="2010.42"/>
    <m/>
    <s v="Não tem"/>
    <m/>
    <m/>
    <m/>
    <s v="SIM"/>
  </r>
  <r>
    <n v="4491"/>
    <x v="0"/>
    <n v="5512"/>
    <x v="15"/>
    <s v="Etapa Unica"/>
    <s v="BLOCO B"/>
    <n v="102"/>
    <s v="FORMOSA"/>
    <s v="ÉRIKA PEREIRA DE ARAUJO"/>
    <s v="&quot;04347712103&quot;"/>
    <x v="12"/>
    <x v="96"/>
    <s v="Não"/>
    <s v="Não"/>
    <s v="Não"/>
    <s v="Não"/>
    <s v="Não"/>
    <s v="Não"/>
    <s v="Não"/>
    <n v="150708"/>
    <n v="587"/>
    <n v="0"/>
    <n v="115096.99"/>
    <n v="36491"/>
    <n v="0"/>
    <n v="151587.99"/>
    <n v="0"/>
    <n v="0"/>
    <m/>
    <n v="8787723496505"/>
    <s v="Contrato Adimplente"/>
    <m/>
    <d v="2025-07-03T00:00:00"/>
    <n v="3042.04"/>
    <d v="2025-05-30T00:00:00"/>
    <x v="2"/>
    <d v="2025-06-02T00:00:00"/>
    <m/>
    <m/>
    <m/>
    <m/>
    <s v="Endy Carvalho Consultoria imobiliária"/>
    <m/>
    <m/>
    <m/>
    <d v="2026-03-16T00:00:00"/>
    <d v="2026-03-16T00:00:00"/>
    <s v="VENDA FINALIZADA"/>
    <d v="2025-06-05T00:00:00"/>
    <n v="37649"/>
    <n v="222000"/>
    <m/>
    <s v="FSA011 C"/>
    <n v="37649"/>
    <m/>
    <s v="Formosa"/>
    <s v="Goiás"/>
    <n v="5561996179966"/>
    <s v="RUA PRESIDENTE VENCESLAU BRÁZ"/>
    <n v="73805335"/>
    <s v="SETOR PAMPULHA"/>
    <s v="pereiradearaujoerika2001@gmail.com"/>
    <m/>
    <n v="1956.69"/>
    <d v="2025-10-26T00:00:00"/>
    <m/>
    <m/>
    <m/>
    <n v="4246"/>
    <n v="6720"/>
    <s v="Recepcionista"/>
    <d v="2025-05-30T00:00:00"/>
    <n v="899.77"/>
    <m/>
    <s v="sim"/>
    <m/>
    <s v="MP423753"/>
    <d v="2025-05-30T00:00:00"/>
    <d v="2025-06-03T00:00:00"/>
    <m/>
    <d v="2025-05-29T00:00:00"/>
    <s v="Sim"/>
    <n v="498"/>
    <d v="2025-05-30T00:00:00"/>
    <m/>
    <m/>
    <m/>
    <d v="2025-06-18T00:00:00"/>
    <m/>
    <d v="2025-05-30T00:00:00"/>
    <d v="2025-06-18T00:00:00"/>
    <d v="2025-05-29T00:00:00"/>
    <d v="2025-06-03T00:00:00"/>
    <d v="2025-06-05T00:00:00"/>
    <m/>
    <d v="2025-06-03T00:00:00"/>
    <d v="2025-05-30T00:00:00"/>
    <m/>
    <d v="2025-06-10T00:00:00"/>
    <d v="2025-06-30T00:00:00"/>
    <d v="2025-05-30T00:00:00"/>
    <m/>
    <s v="Sim"/>
    <m/>
    <m/>
    <m/>
    <m/>
    <d v="2025-06-04T00:00:00"/>
    <m/>
    <d v="2025-07-08T00:00:00"/>
    <m/>
    <m/>
    <d v="2025-07-15T00:00:00"/>
    <d v="2025-05-28T00:00:00"/>
    <d v="2025-07-01T00:00:00"/>
    <d v="2026-01-29T00:00:00"/>
    <d v="2026-02-28T00:00:00"/>
    <d v="2026-03-03T00:00:00"/>
    <d v="2025-05-30T00:00:00"/>
    <d v="2026-03-03T00:00:00"/>
    <m/>
    <m/>
    <m/>
    <m/>
    <m/>
    <m/>
    <m/>
    <m/>
    <n v="533"/>
    <m/>
    <m/>
    <s v="PREFEITURA COM PROBLEMAS SEM PREVISÃO 03/06"/>
    <m/>
    <m/>
    <n v="2337.85"/>
    <m/>
    <m/>
    <m/>
    <m/>
    <m/>
    <s v="SIM"/>
  </r>
  <r>
    <n v="4492"/>
    <x v="0"/>
    <n v="5585"/>
    <x v="15"/>
    <s v="Etapa Unica"/>
    <s v="BLOCO D"/>
    <n v="302"/>
    <s v="FORMOSA"/>
    <s v="TULIO VICTOR FERNANDES ALVES"/>
    <s v="&quot;05208251108&quot;"/>
    <x v="0"/>
    <x v="108"/>
    <s v="Não"/>
    <s v="Não"/>
    <s v="Não"/>
    <s v="Não"/>
    <s v="Não"/>
    <s v="Não"/>
    <s v="Não"/>
    <n v="134725.26999999999"/>
    <n v="0"/>
    <n v="0"/>
    <n v="0"/>
    <n v="0"/>
    <n v="0"/>
    <n v="0"/>
    <n v="0"/>
    <n v="0"/>
    <m/>
    <m/>
    <s v="Contrato Adimplente"/>
    <m/>
    <d v="2025-07-07T00:00:00"/>
    <n v="3042.04"/>
    <d v="2025-06-16T00:00:00"/>
    <x v="2"/>
    <d v="2025-06-03T00:00:00"/>
    <m/>
    <m/>
    <m/>
    <m/>
    <s v="CAIXA CREDFÁCIL"/>
    <m/>
    <m/>
    <m/>
    <d v="2026-03-16T00:00:00"/>
    <d v="2026-03-16T00:00:00"/>
    <s v="VENDA FINALIZADA"/>
    <d v="2025-06-05T00:00:00"/>
    <n v="37653"/>
    <n v="229705.42"/>
    <m/>
    <s v="FSA011 C"/>
    <n v="37653"/>
    <s v="RUFINO ALVES DA SILVA - 08214786134"/>
    <s v="Formosa"/>
    <s v="Goiás"/>
    <n v="5561999477875"/>
    <s v="Rua Olímpio de Melo Álvares"/>
    <n v="73807615"/>
    <s v="Jardim Califórnia"/>
    <s v="tuliotri2024@gmail.com"/>
    <m/>
    <n v="2630"/>
    <m/>
    <m/>
    <m/>
    <m/>
    <n v="4288"/>
    <n v="6724"/>
    <s v="Motorista"/>
    <d v="2025-06-05T00:00:00"/>
    <n v="897.5"/>
    <m/>
    <s v="sim"/>
    <m/>
    <s v="MP423756"/>
    <d v="2025-06-05T00:00:00"/>
    <d v="2025-06-23T00:00:00"/>
    <m/>
    <d v="2025-06-04T00:00:00"/>
    <s v="Sim"/>
    <n v="598"/>
    <d v="2025-06-05T00:00:00"/>
    <m/>
    <m/>
    <m/>
    <d v="2025-06-27T00:00:00"/>
    <m/>
    <d v="2025-06-09T00:00:00"/>
    <d v="2025-06-27T00:00:00"/>
    <d v="2025-06-04T00:00:00"/>
    <d v="2025-07-01T00:00:00"/>
    <d v="2025-06-23T00:00:00"/>
    <m/>
    <d v="2025-06-10T00:00:00"/>
    <d v="2025-06-12T00:00:00"/>
    <m/>
    <d v="2025-06-25T00:00:00"/>
    <d v="2025-07-08T00:00:00"/>
    <d v="2025-06-12T00:00:00"/>
    <m/>
    <s v="Sim"/>
    <m/>
    <m/>
    <m/>
    <m/>
    <d v="2025-06-10T00:00:00"/>
    <m/>
    <d v="2025-07-07T00:00:00"/>
    <m/>
    <m/>
    <d v="2025-07-10T00:00:00"/>
    <d v="2025-06-03T00:00:00"/>
    <d v="2025-07-16T00:00:00"/>
    <d v="2025-09-08T00:00:00"/>
    <d v="2025-09-18T00:00:00"/>
    <d v="2026-03-03T00:00:00"/>
    <d v="2025-06-04T00:00:00"/>
    <d v="2026-03-03T00:00:00"/>
    <m/>
    <m/>
    <m/>
    <m/>
    <m/>
    <m/>
    <m/>
    <n v="747"/>
    <n v="630"/>
    <m/>
    <m/>
    <m/>
    <m/>
    <m/>
    <n v="2382.6799999999998"/>
    <m/>
    <s v="Pago"/>
    <m/>
    <m/>
    <m/>
    <s v="SIM"/>
  </r>
  <r>
    <n v="4493"/>
    <x v="0"/>
    <n v="5573"/>
    <x v="15"/>
    <s v="Etapa Unica"/>
    <s v="BLOCO D"/>
    <n v="103"/>
    <s v="FORMOSA"/>
    <s v="MARIA EDUARDA DOS SANTOS LIRA"/>
    <s v="&quot;08418787147&quot;"/>
    <x v="1"/>
    <x v="33"/>
    <s v="Não"/>
    <s v="Não"/>
    <s v="Não"/>
    <s v="Não"/>
    <s v="Não"/>
    <s v="Não"/>
    <s v="Não"/>
    <n v="159661.56"/>
    <n v="764.99"/>
    <n v="0"/>
    <n v="146248.56"/>
    <n v="13414"/>
    <n v="0"/>
    <n v="159662.56"/>
    <n v="0"/>
    <n v="0"/>
    <m/>
    <n v="8787723884637"/>
    <s v="Contrato Adimplente"/>
    <m/>
    <d v="2025-07-09T00:00:00"/>
    <n v="3042.04"/>
    <d v="2025-06-25T00:00:00"/>
    <x v="2"/>
    <d v="2025-06-03T00:00:00"/>
    <m/>
    <m/>
    <m/>
    <m/>
    <s v="Endy Carvalho Consultoria imobiliária"/>
    <m/>
    <m/>
    <m/>
    <d v="2026-03-16T00:00:00"/>
    <d v="2026-03-16T00:00:00"/>
    <s v="VENDA FINALIZADA"/>
    <d v="2025-06-05T00:00:00"/>
    <n v="37650"/>
    <n v="224724.92"/>
    <m/>
    <s v="FSA011 C"/>
    <n v="37650"/>
    <m/>
    <s v="Formosa"/>
    <s v="Goiás"/>
    <n v="5561998847530"/>
    <s v="RUA SERIEMA"/>
    <n v="73813794"/>
    <s v="PARQUE LAGO"/>
    <s v="mariaeduardadossantoslira@gmail.com"/>
    <m/>
    <n v="2638.4"/>
    <m/>
    <m/>
    <m/>
    <m/>
    <n v="4281"/>
    <n v="6721"/>
    <s v="Atendente"/>
    <d v="2025-06-05T00:00:00"/>
    <m/>
    <m/>
    <s v="sim"/>
    <m/>
    <s v="MP423755"/>
    <d v="2025-06-05T00:00:00"/>
    <d v="2025-06-25T00:00:00"/>
    <m/>
    <d v="2025-06-03T00:00:00"/>
    <s v="Sim"/>
    <m/>
    <d v="2025-06-05T00:00:00"/>
    <m/>
    <m/>
    <m/>
    <d v="2025-07-03T00:00:00"/>
    <m/>
    <d v="2025-06-05T00:00:00"/>
    <d v="2025-07-03T00:00:00"/>
    <d v="2025-06-04T00:00:00"/>
    <d v="2025-07-01T00:00:00"/>
    <d v="2025-06-25T00:00:00"/>
    <m/>
    <d v="2025-06-04T00:00:00"/>
    <d v="2025-06-05T00:00:00"/>
    <d v="2025-11-20T00:00:00"/>
    <d v="2025-06-30T00:00:00"/>
    <d v="2025-07-08T00:00:00"/>
    <d v="2025-06-05T00:00:00"/>
    <m/>
    <s v="Sim"/>
    <m/>
    <m/>
    <m/>
    <m/>
    <d v="2025-06-27T00:00:00"/>
    <m/>
    <d v="2025-07-09T00:00:00"/>
    <m/>
    <m/>
    <d v="2025-07-24T00:00:00"/>
    <d v="2025-06-03T00:00:00"/>
    <d v="2025-07-16T00:00:00"/>
    <d v="2025-09-09T00:00:00"/>
    <d v="2025-09-18T00:00:00"/>
    <d v="2026-03-03T00:00:00"/>
    <d v="2025-06-05T00:00:00"/>
    <d v="2026-03-03T00:00:00"/>
    <m/>
    <m/>
    <m/>
    <m/>
    <m/>
    <m/>
    <m/>
    <m/>
    <n v="667"/>
    <m/>
    <m/>
    <m/>
    <m/>
    <m/>
    <n v="2010.42"/>
    <m/>
    <s v="Não tem"/>
    <m/>
    <s v="Reenviada para cehop."/>
    <s v="sem fiador"/>
    <s v="SIM"/>
  </r>
  <r>
    <n v="4494"/>
    <x v="0"/>
    <n v="5574"/>
    <x v="15"/>
    <s v="Etapa Unica"/>
    <s v="BLOCO F"/>
    <n v="301"/>
    <s v="FORMOSA"/>
    <s v="JÚLIO CESAR AMORIM LIMA"/>
    <s v="&quot;07550498105&quot;"/>
    <x v="1"/>
    <x v="10"/>
    <s v="Não"/>
    <s v="Não"/>
    <s v="Não"/>
    <s v="Não"/>
    <s v="Não"/>
    <s v="Não"/>
    <s v="Não"/>
    <n v="156641.01"/>
    <n v="826.59"/>
    <n v="0"/>
    <n v="144208.41"/>
    <n v="3330"/>
    <n v="0"/>
    <n v="147538.41"/>
    <n v="0"/>
    <n v="0"/>
    <m/>
    <n v="8787723639730"/>
    <s v="Contrato Adimplente"/>
    <m/>
    <d v="2025-06-24T00:00:00"/>
    <n v="0"/>
    <d v="2025-06-06T00:00:00"/>
    <x v="2"/>
    <d v="2025-06-03T00:00:00"/>
    <m/>
    <m/>
    <m/>
    <m/>
    <s v="Endy Carvalho Consultoria imobiliária"/>
    <m/>
    <m/>
    <m/>
    <d v="2026-03-16T00:00:00"/>
    <d v="2026-03-16T00:00:00"/>
    <s v="VENDA FINALIZADA"/>
    <d v="2025-06-05T00:00:00"/>
    <n v="37651"/>
    <n v="229723.54"/>
    <m/>
    <s v="FSA011 C"/>
    <n v="37651"/>
    <s v="MAIRA STEFFANY FERREIRA - 01702438180"/>
    <s v="Formosa"/>
    <s v="Goiás"/>
    <n v="5561996467912"/>
    <s v="RUA 12 Q 21"/>
    <n v="73805120"/>
    <s v="SETOR PRIMAVERA"/>
    <s v="julioamorimdf38@gmail.com"/>
    <m/>
    <n v="3306.35"/>
    <m/>
    <m/>
    <m/>
    <m/>
    <n v="4319"/>
    <n v="6722"/>
    <s v="Auxiliar"/>
    <d v="2025-06-05T00:00:00"/>
    <m/>
    <m/>
    <s v="sim"/>
    <m/>
    <s v="MP423754"/>
    <d v="2025-06-06T00:00:00"/>
    <d v="2025-06-11T00:00:00"/>
    <m/>
    <d v="2025-06-03T00:00:00"/>
    <s v="Sim"/>
    <m/>
    <d v="2025-06-06T00:00:00"/>
    <m/>
    <s v="Negativado"/>
    <m/>
    <d v="2025-06-20T00:00:00"/>
    <s v="Sim"/>
    <d v="2025-06-06T00:00:00"/>
    <d v="2025-06-20T00:00:00"/>
    <d v="2025-06-03T00:00:00"/>
    <d v="2025-07-01T00:00:00"/>
    <d v="2025-06-11T00:00:00"/>
    <m/>
    <d v="2025-06-04T00:00:00"/>
    <d v="2025-06-04T00:00:00"/>
    <d v="2025-11-16T00:00:00"/>
    <d v="2025-06-16T00:00:00"/>
    <d v="2025-07-08T00:00:00"/>
    <d v="2025-06-04T00:00:00"/>
    <m/>
    <s v="Sim"/>
    <m/>
    <m/>
    <m/>
    <m/>
    <d v="2025-05-30T00:00:00"/>
    <m/>
    <d v="2025-06-25T00:00:00"/>
    <m/>
    <m/>
    <d v="2025-06-26T00:00:00"/>
    <d v="2025-06-03T00:00:00"/>
    <d v="2025-07-16T00:00:00"/>
    <d v="2025-12-04T00:00:00"/>
    <d v="2026-02-28T00:00:00"/>
    <d v="2026-03-03T00:00:00"/>
    <d v="2025-06-04T00:00:00"/>
    <d v="2026-03-03T00:00:00"/>
    <m/>
    <m/>
    <m/>
    <m/>
    <m/>
    <m/>
    <m/>
    <n v="757"/>
    <n v="572"/>
    <m/>
    <m/>
    <m/>
    <m/>
    <m/>
    <n v="1824.75"/>
    <m/>
    <s v="Não tem"/>
    <m/>
    <m/>
    <m/>
    <s v="SIM"/>
  </r>
  <r>
    <n v="4495"/>
    <x v="0"/>
    <n v="5612"/>
    <x v="12"/>
    <s v="Etapa Única"/>
    <s v="BLOCO ÚNICO"/>
    <n v="407"/>
    <s v="BRASÍLIA"/>
    <s v="ANDREIA LIMA CARVALHO"/>
    <s v="&quot;01549624300&quot;"/>
    <x v="9"/>
    <x v="98"/>
    <s v="Não"/>
    <s v="Não"/>
    <s v="Não"/>
    <s v="Sim"/>
    <s v="Sim"/>
    <s v="Não"/>
    <s v="Não"/>
    <n v="367969.41"/>
    <n v="0"/>
    <n v="0"/>
    <n v="0"/>
    <n v="0"/>
    <n v="0"/>
    <n v="0"/>
    <n v="0"/>
    <n v="0"/>
    <m/>
    <m/>
    <s v="Contrato Adimplente"/>
    <n v="377362"/>
    <d v="2025-09-05T00:00:00"/>
    <n v="3397.75"/>
    <d v="2025-07-31T00:00:00"/>
    <x v="2"/>
    <d v="2025-06-04T00:00:00"/>
    <m/>
    <m/>
    <m/>
    <m/>
    <s v="Endy Carvalho Consultoria imobiliária"/>
    <s v="Eduardo Martins (Perfil CCA)"/>
    <m/>
    <m/>
    <d v="2025-09-11T00:00:00"/>
    <d v="2025-09-11T00:00:00"/>
    <s v="VENDA FINALIZADA"/>
    <d v="2025-06-18T00:00:00"/>
    <n v="38367"/>
    <n v="460295.4"/>
    <m/>
    <s v="DF 10"/>
    <n v="38367"/>
    <m/>
    <s v="Brasília"/>
    <s v="Distrito Federal"/>
    <n v="5598982748444"/>
    <s v="Quadra 1, Conjunto 7, Lote 19, Setor Norte (Vila Estrutural)"/>
    <n v="71258045"/>
    <s v="Guará"/>
    <s v="andreialimacarvalho95@gmail.com"/>
    <n v="5598982748444"/>
    <n v="0"/>
    <m/>
    <m/>
    <s v="Eduardo Martins (Gestor): Dados publicados no EPR. Repasse sendo finalizado nesta data com sucesso."/>
    <s v="11/09/2025 às 11h09"/>
    <n v="8190"/>
    <n v="6767"/>
    <s v="Professor(a)"/>
    <m/>
    <m/>
    <m/>
    <m/>
    <m/>
    <m/>
    <m/>
    <m/>
    <s v="AC011320009"/>
    <m/>
    <s v="Sim"/>
    <m/>
    <m/>
    <m/>
    <m/>
    <m/>
    <d v="2025-08-04T00:00:00"/>
    <m/>
    <m/>
    <d v="2025-08-14T00:00:00"/>
    <m/>
    <m/>
    <d v="2025-08-01T00:00:00"/>
    <m/>
    <m/>
    <d v="2025-07-25T00:00:00"/>
    <m/>
    <d v="2025-08-01T00:00:00"/>
    <m/>
    <d v="2025-07-25T00:00:00"/>
    <d v="2025-08-14T00:00:00"/>
    <s v="Sim"/>
    <m/>
    <m/>
    <d v="2025-07-25T00:00:00"/>
    <m/>
    <m/>
    <d v="2025-07-30T00:00:00"/>
    <d v="2025-09-08T00:00:00"/>
    <m/>
    <m/>
    <d v="2025-09-10T00:00:00"/>
    <d v="2025-07-23T00:00:00"/>
    <m/>
    <m/>
    <m/>
    <m/>
    <d v="2025-07-24T00:00:00"/>
    <m/>
    <m/>
    <m/>
    <m/>
    <m/>
    <m/>
    <m/>
    <m/>
    <m/>
    <n v="39840"/>
    <s v="Sim"/>
    <m/>
    <m/>
    <m/>
    <m/>
    <n v="4599.62"/>
    <m/>
    <m/>
    <m/>
    <m/>
    <m/>
    <s v="SIM"/>
  </r>
  <r>
    <n v="4496"/>
    <x v="4"/>
    <n v="5611"/>
    <x v="12"/>
    <s v="Etapa Única"/>
    <s v="BLOCO ÚNICO"/>
    <n v="1401"/>
    <s v="BRASÍLIA"/>
    <s v="THIAGO NAZARIO CORADO GUEDES"/>
    <s v="&quot;06185736152&quot;"/>
    <x v="9"/>
    <x v="98"/>
    <s v="Não"/>
    <s v="Não"/>
    <s v="Não"/>
    <s v="Não"/>
    <s v="Não"/>
    <s v="Não"/>
    <s v="Não"/>
    <n v="600000"/>
    <n v="0"/>
    <n v="0"/>
    <n v="0"/>
    <n v="0"/>
    <n v="0"/>
    <n v="0"/>
    <n v="0"/>
    <n v="0"/>
    <m/>
    <m/>
    <s v="Contrato Adimplente"/>
    <m/>
    <m/>
    <n v="0"/>
    <m/>
    <x v="1"/>
    <d v="2025-06-04T00:00:00"/>
    <m/>
    <m/>
    <m/>
    <m/>
    <s v="Leal Cred - Alto Padrão"/>
    <m/>
    <m/>
    <m/>
    <d v="2025-06-04T00:00:00"/>
    <d v="2026-02-19T00:00:00"/>
    <s v="VENDA FINALIZADA"/>
    <d v="2025-06-20T00:00:00"/>
    <n v="38366"/>
    <n v="822000"/>
    <m/>
    <s v="DF 10"/>
    <n v="38366"/>
    <m/>
    <s v="Brasília"/>
    <s v="Distrito Federal"/>
    <n v="5561998663808"/>
    <s v="SHA, CH 127B, Lote 27"/>
    <n v="71961254"/>
    <s v="Setor Habitacional Arniqueira (Águas Claras)"/>
    <s v="t.hn8@hotmail.com"/>
    <m/>
    <n v="0"/>
    <m/>
    <m/>
    <s v="Jessemar Silva Esteves Clementino (Gestor): Cliente Venda Direta, última parcela com vencimento para 20/11/2026. Parcela de chaves/Financiamento previsto para 31/12/2026."/>
    <s v="08/08/2025 às 09h36"/>
    <n v="8264"/>
    <n v="6766"/>
    <m/>
    <m/>
    <m/>
    <m/>
    <m/>
    <m/>
    <m/>
    <m/>
    <m/>
    <m/>
    <m/>
    <m/>
    <m/>
    <m/>
    <m/>
    <m/>
    <m/>
    <m/>
    <m/>
    <m/>
    <m/>
    <m/>
    <m/>
    <m/>
    <m/>
    <m/>
    <m/>
    <m/>
    <m/>
    <m/>
    <m/>
    <m/>
    <m/>
    <m/>
    <m/>
    <m/>
    <m/>
    <m/>
    <m/>
    <m/>
    <m/>
    <m/>
    <m/>
    <m/>
    <m/>
    <m/>
    <m/>
    <m/>
    <m/>
    <m/>
    <m/>
    <m/>
    <m/>
    <m/>
    <m/>
    <m/>
    <m/>
    <m/>
    <m/>
    <m/>
    <m/>
    <m/>
    <m/>
    <m/>
    <m/>
    <m/>
    <m/>
    <m/>
    <m/>
    <m/>
    <m/>
  </r>
  <r>
    <n v="4497"/>
    <x v="6"/>
    <n v="5610"/>
    <x v="12"/>
    <s v="Etapa Única"/>
    <s v="BLOCO ÚNICO"/>
    <n v="1403"/>
    <s v="BRASÍLIA"/>
    <s v="DOUGLAS MOURA ARAUJO"/>
    <s v="&quot;05280372188&quot;"/>
    <x v="9"/>
    <x v="98"/>
    <s v="Não"/>
    <s v="Não"/>
    <s v="Não"/>
    <s v="Não"/>
    <s v="Não"/>
    <s v="Não"/>
    <s v="Não"/>
    <n v="828000"/>
    <n v="0"/>
    <n v="0"/>
    <n v="0"/>
    <n v="0"/>
    <n v="0"/>
    <n v="0"/>
    <n v="0"/>
    <n v="0"/>
    <m/>
    <m/>
    <s v="Contrato Adimplente"/>
    <m/>
    <m/>
    <n v="0"/>
    <m/>
    <x v="1"/>
    <d v="2025-06-04T00:00:00"/>
    <m/>
    <m/>
    <m/>
    <m/>
    <s v="Endy Carvalho Consultoria imobiliária"/>
    <s v="Eduardo Martins (Perfil CCA)"/>
    <m/>
    <m/>
    <d v="2025-06-13T00:00:00"/>
    <d v="2025-07-21T00:00:00"/>
    <s v="VENDA FINALIZADA"/>
    <d v="2025-06-18T00:00:00"/>
    <n v="38422"/>
    <n v="833000"/>
    <m/>
    <s v="DF 10"/>
    <n v="38422"/>
    <s v="CRISTIANE NUNES DA SILVA - 04404367104"/>
    <s v="Brasília"/>
    <s v="Distrito Federal"/>
    <n v="5561982469504"/>
    <s v="Quadra 3, Conjunto 4,"/>
    <n v="72001312"/>
    <s v="Setor Habitacional Vicente Pires"/>
    <s v="darauj17@its.jnj.com"/>
    <m/>
    <n v="0"/>
    <m/>
    <m/>
    <s v="Eduardo Martins (Gestor): Solicitei nesta data ao corretor Samuel e a gerente dele Samela que me enviassem o contracheque e o comprovante de residencia atualizados do cliente para realizarmos uma nova tentativa para ver se o problema do SCR foi resolvido."/>
    <s v="15/08/2025 às 10h38"/>
    <n v="8266"/>
    <n v="6764"/>
    <s v="Analista"/>
    <m/>
    <m/>
    <m/>
    <m/>
    <m/>
    <m/>
    <m/>
    <m/>
    <m/>
    <m/>
    <m/>
    <m/>
    <m/>
    <m/>
    <m/>
    <m/>
    <m/>
    <m/>
    <m/>
    <m/>
    <m/>
    <m/>
    <m/>
    <m/>
    <m/>
    <m/>
    <m/>
    <m/>
    <m/>
    <m/>
    <m/>
    <m/>
    <m/>
    <m/>
    <m/>
    <m/>
    <m/>
    <m/>
    <m/>
    <m/>
    <m/>
    <m/>
    <m/>
    <m/>
    <m/>
    <m/>
    <m/>
    <m/>
    <m/>
    <m/>
    <m/>
    <m/>
    <m/>
    <m/>
    <m/>
    <m/>
    <m/>
    <m/>
    <m/>
    <m/>
    <m/>
    <m/>
    <m/>
    <m/>
    <m/>
    <m/>
    <m/>
    <s v="CLIENTE COM SCR"/>
    <m/>
    <m/>
  </r>
  <r>
    <n v="4498"/>
    <x v="2"/>
    <n v="5615"/>
    <x v="7"/>
    <s v="Etapa Unica"/>
    <s v="BLOCO H"/>
    <s v="APTO 4"/>
    <s v="FORMOSA"/>
    <s v="ESTELA DE OLIVEIRA BARRETO"/>
    <s v="&quot;02998638163&quot;"/>
    <x v="0"/>
    <x v="101"/>
    <s v="Não"/>
    <s v="Não"/>
    <s v="Não"/>
    <s v="Não"/>
    <s v="Não"/>
    <s v="Não"/>
    <s v="Não"/>
    <n v="161325.60999999999"/>
    <n v="683.1"/>
    <n v="0"/>
    <n v="138039.60999999999"/>
    <n v="23286"/>
    <n v="0"/>
    <n v="161325.60999999999"/>
    <n v="0"/>
    <n v="0"/>
    <m/>
    <n v="8787723719199"/>
    <s v="Contrato Adimplente"/>
    <m/>
    <d v="2025-07-08T00:00:00"/>
    <n v="3042.04"/>
    <d v="2025-06-17T00:00:00"/>
    <x v="2"/>
    <d v="2025-06-05T00:00:00"/>
    <m/>
    <m/>
    <m/>
    <m/>
    <s v="Endy Carvalho Consultoria imobiliária"/>
    <m/>
    <m/>
    <m/>
    <d v="2025-07-16T00:00:00"/>
    <d v="2025-11-13T00:00:00"/>
    <s v="VENDA FINALIZADA"/>
    <d v="2025-06-09T00:00:00"/>
    <n v="37675"/>
    <n v="235000.81"/>
    <m/>
    <s v="FSA010"/>
    <n v="37675"/>
    <s v="ILZA AVELINA DE OLIVEIRA - 82120420149"/>
    <s v="Formosa"/>
    <s v="Goiás"/>
    <n v="5561999273837"/>
    <s v="RUA 8 Q 16"/>
    <n v="73804590"/>
    <s v="Parque Serrano"/>
    <s v="barretoestela932@gmail.com"/>
    <m/>
    <n v="2000"/>
    <d v="2025-11-23T00:00:00"/>
    <m/>
    <s v="Regiane Monique S S Silva (Gestor): Cliente beneficiaria do programa aluguel social. "/>
    <s v="09/06/2025 às 11h07"/>
    <n v="3710"/>
    <n v="6725"/>
    <s v="Gerente"/>
    <d v="2025-06-09T00:00:00"/>
    <n v="899.24"/>
    <m/>
    <s v="sim"/>
    <m/>
    <s v="MP143319"/>
    <d v="2025-06-10T00:00:00"/>
    <d v="2025-06-17T00:00:00"/>
    <m/>
    <d v="2025-06-06T00:00:00"/>
    <s v="Sim"/>
    <n v="3969"/>
    <d v="2025-06-10T00:00:00"/>
    <m/>
    <s v="Redução de Fiador"/>
    <m/>
    <d v="2025-06-27T00:00:00"/>
    <s v="Sim"/>
    <d v="2025-06-16T00:00:00"/>
    <d v="2025-06-27T00:00:00"/>
    <d v="2025-06-06T00:00:00"/>
    <d v="2025-07-01T00:00:00"/>
    <d v="2025-06-18T00:00:00"/>
    <m/>
    <d v="2025-06-13T00:00:00"/>
    <d v="2025-06-06T00:00:00"/>
    <d v="2025-11-23T00:00:00"/>
    <d v="2025-06-25T00:00:00"/>
    <d v="2025-07-14T00:00:00"/>
    <d v="2025-06-06T00:00:00"/>
    <m/>
    <s v="Sim"/>
    <m/>
    <m/>
    <d v="2025-06-16T00:00:00"/>
    <m/>
    <d v="2025-06-11T00:00:00"/>
    <d v="2025-06-16T00:00:00"/>
    <d v="2025-07-08T00:00:00"/>
    <m/>
    <m/>
    <d v="2025-07-14T00:00:00"/>
    <d v="2025-06-05T00:00:00"/>
    <d v="2025-07-15T00:00:00"/>
    <d v="2025-07-16T00:00:00"/>
    <d v="2025-09-18T00:00:00"/>
    <m/>
    <d v="2025-06-06T00:00:00"/>
    <m/>
    <m/>
    <m/>
    <m/>
    <m/>
    <m/>
    <m/>
    <m/>
    <n v="817"/>
    <n v="4028"/>
    <m/>
    <m/>
    <m/>
    <m/>
    <m/>
    <n v="2136"/>
    <m/>
    <s v="Não tem"/>
    <m/>
    <m/>
    <m/>
    <s v="SIM"/>
  </r>
  <r>
    <n v="4499"/>
    <x v="2"/>
    <n v="5569"/>
    <x v="7"/>
    <s v="Etapa Unica"/>
    <s v="BLOCO I"/>
    <s v="APTO 3"/>
    <s v="FORMOSA"/>
    <s v="LUCAS DOS ANJOS OLIVEIRA"/>
    <s v="&quot;70874843111&quot;"/>
    <x v="1"/>
    <x v="56"/>
    <s v="Não"/>
    <s v="Não"/>
    <s v="Não"/>
    <s v="Não"/>
    <s v="Não"/>
    <s v="Não"/>
    <s v="Não"/>
    <n v="161265.19"/>
    <n v="0"/>
    <n v="0"/>
    <n v="0"/>
    <n v="0"/>
    <n v="0"/>
    <n v="0"/>
    <n v="0"/>
    <n v="0"/>
    <m/>
    <m/>
    <s v="Contrato Adimplente"/>
    <m/>
    <d v="2025-08-05T00:00:00"/>
    <n v="3004.17"/>
    <d v="2025-07-08T00:00:00"/>
    <x v="2"/>
    <d v="2025-06-05T00:00:00"/>
    <m/>
    <m/>
    <m/>
    <m/>
    <s v="CAIXA CREDFÁCIL"/>
    <m/>
    <m/>
    <m/>
    <d v="2025-09-24T00:00:00"/>
    <d v="2025-11-13T00:00:00"/>
    <s v="VENDA FINALIZADA"/>
    <d v="2025-06-09T00:00:00"/>
    <n v="37688"/>
    <n v="250000.39"/>
    <m/>
    <s v="FSA010"/>
    <n v="37688"/>
    <s v="VALDINA FERREIRA DOS ANJOS - 97512729120"/>
    <s v="Formosa"/>
    <s v="Goiás"/>
    <n v="556199055306"/>
    <s v="RUA 09"/>
    <n v="73801971"/>
    <s v="SAO BENEDITO"/>
    <s v="djkoyotempc@gmail.com"/>
    <m/>
    <n v="2100"/>
    <m/>
    <m/>
    <s v="Regiane Monique S S Silva (Gestor): Cliente aprovado na unidade errada, aguardando correção."/>
    <s v="26/06/2025 às 10h57"/>
    <n v="3715"/>
    <n v="6727"/>
    <s v="Profissional de Marketing"/>
    <d v="2025-06-10T00:00:00"/>
    <n v="878.9"/>
    <m/>
    <s v="sim"/>
    <m/>
    <s v="MP143321"/>
    <d v="2025-06-11T00:00:00"/>
    <d v="2025-07-08T00:00:00"/>
    <m/>
    <d v="2025-06-06T00:00:00"/>
    <m/>
    <s v="4008 4004 4002"/>
    <d v="2025-06-11T00:00:00"/>
    <m/>
    <s v="Negativado"/>
    <m/>
    <d v="2025-07-17T00:00:00"/>
    <s v="Sim"/>
    <d v="2025-06-11T00:00:00"/>
    <d v="2025-07-17T00:00:00"/>
    <d v="2025-06-06T00:00:00"/>
    <d v="2025-07-01T00:00:00"/>
    <d v="2025-07-08T00:00:00"/>
    <m/>
    <d v="2025-06-09T00:00:00"/>
    <d v="2025-06-04T00:00:00"/>
    <m/>
    <d v="2025-07-10T00:00:00"/>
    <d v="2025-07-14T00:00:00"/>
    <d v="2025-06-04T00:00:00"/>
    <m/>
    <s v="Sim"/>
    <m/>
    <m/>
    <m/>
    <m/>
    <d v="2025-06-17T00:00:00"/>
    <m/>
    <d v="2025-08-05T00:00:00"/>
    <m/>
    <m/>
    <d v="2025-09-22T00:00:00"/>
    <d v="2025-06-02T00:00:00"/>
    <d v="2025-07-15T00:00:00"/>
    <d v="2025-07-16T00:00:00"/>
    <d v="2025-09-18T00:00:00"/>
    <m/>
    <d v="2025-06-04T00:00:00"/>
    <m/>
    <m/>
    <m/>
    <m/>
    <m/>
    <m/>
    <m/>
    <m/>
    <n v="497"/>
    <n v="4137"/>
    <m/>
    <s v="FINALIZADO"/>
    <s v="UNIDADE ERRADA"/>
    <m/>
    <m/>
    <n v="2228.62"/>
    <m/>
    <s v="Não tem"/>
    <m/>
    <m/>
    <m/>
    <s v="SIM"/>
  </r>
  <r>
    <n v="4500"/>
    <x v="2"/>
    <n v="5607"/>
    <x v="7"/>
    <s v="Etapa Unica"/>
    <s v="BLOCO P"/>
    <s v="APTO 1 (PCD)"/>
    <s v="FORMOSA"/>
    <s v="ALEXANDER CAETANO GOMES DO NASCIMENTO"/>
    <s v="&quot;07694788160&quot;"/>
    <x v="0"/>
    <x v="40"/>
    <s v="Não"/>
    <s v="Não"/>
    <s v="Não"/>
    <s v="Não"/>
    <s v="Não"/>
    <s v="Não"/>
    <s v="Não"/>
    <n v="161857.56"/>
    <n v="0"/>
    <n v="0"/>
    <n v="0"/>
    <n v="0"/>
    <n v="0"/>
    <n v="0"/>
    <n v="0"/>
    <n v="0"/>
    <m/>
    <m/>
    <s v="Contrato Adimplente"/>
    <m/>
    <d v="2025-07-07T00:00:00"/>
    <n v="3042.04"/>
    <d v="2025-06-13T00:00:00"/>
    <x v="2"/>
    <d v="2025-06-06T00:00:00"/>
    <m/>
    <m/>
    <m/>
    <m/>
    <s v="CAIXA CREDFÁCIL"/>
    <m/>
    <m/>
    <m/>
    <d v="2025-07-16T00:00:00"/>
    <d v="2025-11-13T00:00:00"/>
    <s v="VENDA FINALIZADA"/>
    <d v="2025-06-09T00:00:00"/>
    <n v="37689"/>
    <n v="235000.32000000001"/>
    <m/>
    <s v="FSA010"/>
    <n v="37689"/>
    <s v="SABRINA TORRES DE JESUS - 10108426173"/>
    <s v="Formosa"/>
    <s v="Goiás"/>
    <n v="5561981667850"/>
    <s v="Rua D"/>
    <n v="73808185"/>
    <s v="Parque da Colina"/>
    <s v="alexandergomes22@icloud.com"/>
    <m/>
    <n v="2550"/>
    <m/>
    <m/>
    <m/>
    <m/>
    <n v="3827"/>
    <n v="6728"/>
    <s v="Eletricista"/>
    <d v="2025-06-09T00:00:00"/>
    <n v="893.65"/>
    <m/>
    <s v="sim"/>
    <m/>
    <s v="MP143320"/>
    <d v="2025-06-10T00:00:00"/>
    <d v="2025-06-23T00:00:00"/>
    <m/>
    <d v="2025-06-06T00:00:00"/>
    <s v="Sim"/>
    <s v="3997 3998"/>
    <d v="2025-06-10T00:00:00"/>
    <m/>
    <s v="Cliente"/>
    <m/>
    <d v="2025-07-01T00:00:00"/>
    <s v="Sim"/>
    <d v="2025-06-10T00:00:00"/>
    <d v="2025-07-02T00:00:00"/>
    <d v="2025-06-06T00:00:00"/>
    <d v="2025-07-01T00:00:00"/>
    <d v="2025-06-23T00:00:00"/>
    <m/>
    <d v="2025-06-06T00:00:00"/>
    <d v="2025-06-06T00:00:00"/>
    <m/>
    <d v="2025-06-27T00:00:00"/>
    <d v="2025-07-14T00:00:00"/>
    <d v="2025-06-06T00:00:00"/>
    <m/>
    <s v="Sim"/>
    <m/>
    <m/>
    <m/>
    <m/>
    <d v="2025-06-06T00:00:00"/>
    <m/>
    <d v="2025-07-07T00:00:00"/>
    <m/>
    <m/>
    <d v="2025-07-14T00:00:00"/>
    <d v="2025-06-04T00:00:00"/>
    <d v="2025-07-15T00:00:00"/>
    <d v="2025-07-16T00:00:00"/>
    <d v="2025-09-18T00:00:00"/>
    <m/>
    <m/>
    <m/>
    <m/>
    <m/>
    <m/>
    <m/>
    <m/>
    <m/>
    <m/>
    <m/>
    <n v="4049"/>
    <m/>
    <m/>
    <m/>
    <m/>
    <m/>
    <n v="2010.42"/>
    <m/>
    <s v="Não tem"/>
    <m/>
    <m/>
    <m/>
    <s v="SIM"/>
  </r>
  <r>
    <n v="4501"/>
    <x v="0"/>
    <n v="5593"/>
    <x v="15"/>
    <s v="Etapa Unica"/>
    <s v="BLOCO A"/>
    <n v="301"/>
    <s v="FORMOSA"/>
    <s v="NAYARA MARCELO DIAS"/>
    <s v="&quot;04124593104&quot;"/>
    <x v="1"/>
    <x v="21"/>
    <s v="Não"/>
    <s v="Não"/>
    <s v="Não"/>
    <s v="Não"/>
    <s v="Não"/>
    <s v="Não"/>
    <s v="Não"/>
    <n v="150181.29999999999"/>
    <n v="0"/>
    <n v="0"/>
    <n v="0"/>
    <n v="0"/>
    <n v="0"/>
    <n v="0"/>
    <n v="0"/>
    <n v="0"/>
    <m/>
    <m/>
    <s v="Contrato Adimplente"/>
    <m/>
    <d v="2025-07-08T00:00:00"/>
    <n v="3042.04"/>
    <d v="2025-06-13T00:00:00"/>
    <x v="2"/>
    <d v="2025-06-06T00:00:00"/>
    <m/>
    <m/>
    <m/>
    <m/>
    <s v="CAIXA CREDFÁCIL"/>
    <m/>
    <m/>
    <m/>
    <d v="2026-03-16T00:00:00"/>
    <d v="2026-03-16T00:00:00"/>
    <s v="VENDA FINALIZADA"/>
    <d v="2025-06-09T00:00:00"/>
    <n v="37705"/>
    <n v="229725.06"/>
    <m/>
    <s v="FSA011 C"/>
    <n v="37705"/>
    <s v="NISLEY SOUSA DOS REIS FERNANDES - 70456084118"/>
    <s v="Formosa"/>
    <s v="Goiás"/>
    <n v="5561999277885"/>
    <s v="AV. CIRCULAR Q 49 RUA 15"/>
    <n v="73805207"/>
    <s v="JARDIM OLIVEIRA"/>
    <s v="nayaramarcelo.fsa@gmail.com"/>
    <m/>
    <n v="2638.98"/>
    <m/>
    <m/>
    <m/>
    <m/>
    <n v="4239"/>
    <n v="6730"/>
    <s v="Esteticista"/>
    <d v="2025-06-09T00:00:00"/>
    <n v="898.64"/>
    <m/>
    <s v="sim"/>
    <m/>
    <s v="MP423757"/>
    <d v="2025-06-10T00:00:00"/>
    <d v="2025-06-23T00:00:00"/>
    <m/>
    <d v="2025-06-06T00:00:00"/>
    <s v="Sim"/>
    <s v="593 595"/>
    <d v="2025-06-10T00:00:00"/>
    <m/>
    <s v="Negativado"/>
    <m/>
    <d v="2025-06-27T00:00:00"/>
    <s v="Sim"/>
    <d v="2025-06-10T00:00:00"/>
    <d v="2025-06-27T00:00:00"/>
    <d v="2025-06-06T00:00:00"/>
    <d v="2025-07-01T00:00:00"/>
    <d v="2025-06-23T00:00:00"/>
    <m/>
    <d v="2025-06-09T00:00:00"/>
    <d v="2025-06-10T00:00:00"/>
    <m/>
    <d v="2025-06-25T00:00:00"/>
    <d v="2025-07-08T00:00:00"/>
    <d v="2025-06-10T00:00:00"/>
    <m/>
    <s v="Sim"/>
    <m/>
    <m/>
    <m/>
    <m/>
    <d v="2025-05-09T00:00:00"/>
    <m/>
    <d v="2025-07-08T00:00:00"/>
    <m/>
    <m/>
    <d v="2025-07-15T00:00:00"/>
    <d v="2025-06-06T00:00:00"/>
    <d v="2025-07-16T00:00:00"/>
    <d v="2025-09-08T00:00:00"/>
    <d v="2025-09-18T00:00:00"/>
    <d v="2026-03-03T00:00:00"/>
    <m/>
    <d v="2026-03-03T00:00:00"/>
    <m/>
    <m/>
    <m/>
    <m/>
    <m/>
    <m/>
    <m/>
    <n v="530"/>
    <n v="624"/>
    <m/>
    <m/>
    <m/>
    <m/>
    <m/>
    <n v="1952.41"/>
    <m/>
    <s v="Não tem"/>
    <m/>
    <m/>
    <m/>
    <s v="SIM"/>
  </r>
  <r>
    <n v="4502"/>
    <x v="0"/>
    <n v="5566"/>
    <x v="13"/>
    <s v="Etapa Unica"/>
    <s v="BLOCO C"/>
    <n v="301"/>
    <s v="ÁGUAS LINDAS"/>
    <s v="JUANDERSON MAIC PEREIRA DO NASCIMENTO"/>
    <s v="&quot;03682115170&quot;"/>
    <x v="7"/>
    <x v="54"/>
    <s v="Não"/>
    <s v="Não"/>
    <s v="Não"/>
    <s v="Sim"/>
    <s v="Sim"/>
    <s v="Não"/>
    <s v="Não"/>
    <n v="145821.18"/>
    <n v="755.2"/>
    <n v="0"/>
    <n v="130692.14"/>
    <n v="7132"/>
    <n v="0"/>
    <n v="137824.14000000001"/>
    <n v="0"/>
    <n v="0"/>
    <m/>
    <m/>
    <s v="Contrato Adimplente"/>
    <n v="109183"/>
    <d v="2025-10-16T00:00:00"/>
    <n v="2995.17"/>
    <d v="2025-06-12T00:00:00"/>
    <x v="2"/>
    <d v="2025-06-06T00:00:00"/>
    <m/>
    <m/>
    <m/>
    <m/>
    <s v="Endy Carvalho Consultoria imobiliária"/>
    <m/>
    <m/>
    <m/>
    <d v="2026-01-26T00:00:00"/>
    <d v="2026-01-26T00:00:00"/>
    <s v="VENDA FINALIZADA"/>
    <d v="2025-06-09T00:00:00"/>
    <n v="37704"/>
    <n v="203961.18"/>
    <m/>
    <s v="AGL30 -"/>
    <n v="37704"/>
    <m/>
    <s v="Águas Lindas de Goiás"/>
    <s v="Goiás"/>
    <n v="5561992105302"/>
    <s v="Q QUADRA 25"/>
    <n v="72912615"/>
    <s v="JARDIM GUAIRA I"/>
    <s v="jmaic1992@gmail.com"/>
    <m/>
    <n v="3020.79"/>
    <m/>
    <m/>
    <m/>
    <m/>
    <n v="3919"/>
    <n v="6729"/>
    <s v="Assistente"/>
    <d v="2025-05-23T00:00:00"/>
    <m/>
    <m/>
    <m/>
    <m/>
    <s v="MP428825"/>
    <d v="2025-06-07T00:00:00"/>
    <d v="2025-06-12T00:00:00"/>
    <s v="AC009542694"/>
    <d v="2025-06-02T00:00:00"/>
    <s v="Sim"/>
    <s v="NÃO VEIO PRODUTO CAIXA PARA SOLICITAR!!!!"/>
    <d v="2025-05-23T00:00:00"/>
    <m/>
    <m/>
    <m/>
    <d v="2025-06-13T00:00:00"/>
    <m/>
    <d v="2025-05-23T00:00:00"/>
    <d v="2025-06-17T00:00:00"/>
    <d v="2025-06-03T00:00:00"/>
    <d v="2025-06-01T00:00:00"/>
    <d v="2025-06-12T00:00:00"/>
    <m/>
    <d v="2025-06-04T00:00:00"/>
    <d v="2025-06-11T00:00:00"/>
    <m/>
    <d v="2025-06-12T00:00:00"/>
    <d v="2025-06-18T00:00:00"/>
    <d v="2025-06-11T00:00:00"/>
    <d v="2025-10-16T00:00:00"/>
    <s v="Sim"/>
    <d v="2025-06-18T00:00:00"/>
    <m/>
    <m/>
    <m/>
    <d v="2025-06-02T00:00:00"/>
    <m/>
    <d v="2025-10-17T00:00:00"/>
    <m/>
    <m/>
    <d v="2025-10-22T00:00:00"/>
    <d v="2025-06-06T00:00:00"/>
    <d v="2025-06-20T00:00:00"/>
    <d v="2025-10-27T00:00:00"/>
    <d v="2025-11-10T00:00:00"/>
    <d v="2026-01-08T00:00:00"/>
    <d v="2025-06-06T00:00:00"/>
    <d v="2026-01-08T00:00:00"/>
    <m/>
    <m/>
    <m/>
    <m/>
    <m/>
    <m/>
    <m/>
    <m/>
    <n v="39350"/>
    <m/>
    <s v="CLIENTE RESOLVEU PROCESSO EM SEU NOME DIA 06/10/2025, FEITO UMA NOVA PRENOTAÇÃO AC011912681"/>
    <m/>
    <m/>
    <m/>
    <n v="3905.57"/>
    <s v="VENDA SEM SINAL"/>
    <s v="Não tem"/>
    <s v="AGEHAB VALIDADA"/>
    <s v="FINALIZADO"/>
    <s v="VENDA SEM FIADOR"/>
    <s v="SIM"/>
  </r>
  <r>
    <n v="4503"/>
    <x v="0"/>
    <n v="5594"/>
    <x v="13"/>
    <s v="Etapa Unica"/>
    <s v="BLOCO G"/>
    <n v="104"/>
    <s v="ÁGUAS LINDAS"/>
    <s v="CRISLAINE DE JESUS"/>
    <s v="&quot;05175793160&quot;"/>
    <x v="2"/>
    <x v="6"/>
    <s v="Não"/>
    <s v="Não"/>
    <s v="Não"/>
    <s v="Sim"/>
    <s v="Sim"/>
    <s v="Não"/>
    <s v="Não"/>
    <n v="142528.22"/>
    <n v="516.1"/>
    <n v="0"/>
    <n v="107385.83"/>
    <n v="34764"/>
    <n v="0"/>
    <n v="142149.82999999999"/>
    <n v="0"/>
    <n v="0"/>
    <m/>
    <m/>
    <s v="Contrato Adimplente"/>
    <n v="109242"/>
    <d v="2025-06-24T00:00:00"/>
    <n v="2995.17"/>
    <d v="2025-06-12T00:00:00"/>
    <x v="2"/>
    <d v="2025-06-06T00:00:00"/>
    <m/>
    <m/>
    <m/>
    <m/>
    <s v="Endy Carvalho Consultoria imobiliária"/>
    <m/>
    <m/>
    <m/>
    <d v="2026-01-26T00:00:00"/>
    <d v="2026-01-26T00:00:00"/>
    <s v="VENDA FINALIZADA"/>
    <d v="2025-06-09T00:00:00"/>
    <n v="37706"/>
    <n v="201983.63"/>
    <m/>
    <s v="AGL30 -"/>
    <n v="37706"/>
    <m/>
    <s v="Águas Lindas de Goiás"/>
    <s v="Goiás"/>
    <n v="5561995806721"/>
    <s v="RUA 1 Q 03"/>
    <n v="72910000"/>
    <s v="AGUAS BONITA II"/>
    <s v="KIKIZYMHA@GMAIL.COM"/>
    <m/>
    <n v="20644"/>
    <m/>
    <m/>
    <m/>
    <m/>
    <n v="3977"/>
    <n v="6732"/>
    <s v="Copeiro (a)"/>
    <d v="2025-05-29T00:00:00"/>
    <n v="981.29"/>
    <d v="2025-06-13T00:00:00"/>
    <m/>
    <d v="2025-06-19T00:00:00"/>
    <s v="MP429371"/>
    <d v="2025-06-07T00:00:00"/>
    <d v="2025-06-12T00:00:00"/>
    <s v="AC009545354"/>
    <d v="2025-05-06T00:00:00"/>
    <s v="Sim"/>
    <n v="39340"/>
    <d v="2025-05-29T00:00:00"/>
    <m/>
    <m/>
    <m/>
    <d v="2025-06-13T00:00:00"/>
    <m/>
    <d v="2025-05-29T00:00:00"/>
    <d v="2025-06-17T00:00:00"/>
    <d v="2025-06-06T00:00:00"/>
    <d v="2025-08-01T00:00:00"/>
    <d v="2025-06-12T00:00:00"/>
    <m/>
    <d v="2025-06-09T00:00:00"/>
    <d v="2025-06-10T00:00:00"/>
    <m/>
    <d v="2025-06-12T00:00:00"/>
    <d v="2025-08-19T00:00:00"/>
    <d v="2025-06-10T00:00:00"/>
    <d v="2025-06-24T00:00:00"/>
    <s v="Sim"/>
    <m/>
    <m/>
    <m/>
    <m/>
    <d v="2025-06-06T00:00:00"/>
    <m/>
    <d v="2025-06-24T00:00:00"/>
    <m/>
    <m/>
    <d v="2025-06-25T00:00:00"/>
    <d v="2025-06-06T00:00:00"/>
    <d v="2025-08-19T00:00:00"/>
    <d v="2025-08-22T00:00:00"/>
    <d v="2025-09-01T00:00:00"/>
    <d v="2026-01-08T00:00:00"/>
    <d v="2025-06-10T00:00:00"/>
    <d v="2026-01-08T00:00:00"/>
    <m/>
    <m/>
    <m/>
    <m/>
    <m/>
    <m/>
    <m/>
    <m/>
    <n v="39352"/>
    <m/>
    <m/>
    <m/>
    <m/>
    <m/>
    <n v="3805.57"/>
    <s v="SINAL PENDENTE"/>
    <s v="Pendente"/>
    <s v="AGEHAB VALIDADA"/>
    <s v="FINALIZADO"/>
    <s v="VENDA SEM FIADOR"/>
    <s v="SIM"/>
  </r>
  <r>
    <n v="4504"/>
    <x v="1"/>
    <n v="5608"/>
    <x v="7"/>
    <s v="Etapa Unica"/>
    <s v="BLOCO M"/>
    <s v="APTO 4 (PCD)"/>
    <s v="FORMOSA"/>
    <s v="ESTACIANA CARVALHO DA SILVA"/>
    <s v="&quot;03055974182&quot;"/>
    <x v="0"/>
    <x v="74"/>
    <s v="Não"/>
    <s v="Não"/>
    <s v="Não"/>
    <s v="Não"/>
    <s v="Não"/>
    <s v="Não"/>
    <s v="Não"/>
    <n v="158143.84"/>
    <n v="0"/>
    <n v="0"/>
    <n v="0"/>
    <n v="0"/>
    <n v="0"/>
    <n v="0"/>
    <n v="0"/>
    <n v="0"/>
    <m/>
    <m/>
    <s v="Contrato Adimplente"/>
    <m/>
    <m/>
    <n v="0"/>
    <m/>
    <x v="1"/>
    <d v="2025-06-06T00:00:00"/>
    <m/>
    <m/>
    <m/>
    <m/>
    <s v="CAIXA CREDFÁCIL"/>
    <m/>
    <m/>
    <m/>
    <d v="2025-07-16T00:00:00"/>
    <d v="2025-07-16T00:00:00"/>
    <s v="DISTRATO"/>
    <d v="2025-06-09T00:00:00"/>
    <n v="37711"/>
    <n v="235000"/>
    <m/>
    <s v="FSA010"/>
    <n v="37711"/>
    <m/>
    <s v="Formosa"/>
    <s v="Goiás"/>
    <n v="5561996582273"/>
    <s v="RUA 10 Q 22 L 0"/>
    <n v="73805125"/>
    <s v="Setor Primavera"/>
    <s v="cestaciana@gmail.com"/>
    <m/>
    <n v="2350"/>
    <m/>
    <m/>
    <m/>
    <m/>
    <n v="3794"/>
    <n v="6733"/>
    <s v="Copeiro (a)"/>
    <d v="2025-06-10T00:00:00"/>
    <m/>
    <m/>
    <s v="sim"/>
    <m/>
    <s v="MP143322"/>
    <d v="2025-06-11T00:00:00"/>
    <m/>
    <m/>
    <d v="2025-06-09T00:00:00"/>
    <m/>
    <m/>
    <d v="2025-06-11T00:00:00"/>
    <m/>
    <s v="Score"/>
    <m/>
    <m/>
    <s v="Sim"/>
    <d v="2025-06-11T00:00:00"/>
    <m/>
    <d v="2025-06-09T00:00:00"/>
    <d v="2025-07-01T00:00:00"/>
    <m/>
    <m/>
    <d v="2025-06-11T00:00:00"/>
    <d v="2025-06-06T00:00:00"/>
    <m/>
    <m/>
    <m/>
    <d v="2025-06-06T00:00:00"/>
    <m/>
    <s v="Sim"/>
    <m/>
    <m/>
    <m/>
    <m/>
    <d v="2025-06-05T00:00:00"/>
    <m/>
    <m/>
    <m/>
    <m/>
    <m/>
    <d v="2025-06-02T00:00:00"/>
    <m/>
    <m/>
    <m/>
    <m/>
    <d v="2025-06-06T00:00:00"/>
    <m/>
    <m/>
    <m/>
    <m/>
    <m/>
    <m/>
    <m/>
    <m/>
    <n v="436"/>
    <m/>
    <m/>
    <m/>
    <m/>
    <m/>
    <m/>
    <m/>
    <m/>
    <s v="Pago"/>
    <m/>
    <m/>
    <m/>
    <s v="SIM"/>
  </r>
  <r>
    <n v="4505"/>
    <x v="0"/>
    <n v="5622"/>
    <x v="15"/>
    <s v="Etapa Unica"/>
    <s v="BLOCO F"/>
    <n v="302"/>
    <s v="FORMOSA"/>
    <s v="KAUA OLIVEIRA DOS SANTOS"/>
    <s v="&quot;07400747177&quot;"/>
    <x v="0"/>
    <x v="110"/>
    <s v="Não"/>
    <s v="Não"/>
    <s v="Não"/>
    <s v="Não"/>
    <s v="Não"/>
    <s v="Não"/>
    <s v="Não"/>
    <n v="149789.38"/>
    <n v="0"/>
    <n v="0"/>
    <n v="146846.38"/>
    <n v="2927"/>
    <n v="0"/>
    <n v="149773.38"/>
    <n v="0"/>
    <n v="0"/>
    <m/>
    <n v="8787724693266"/>
    <s v="Contrato Adimplente"/>
    <m/>
    <d v="2025-09-26T00:00:00"/>
    <n v="3453.25"/>
    <d v="2025-09-12T00:00:00"/>
    <x v="2"/>
    <d v="2025-06-09T00:00:00"/>
    <m/>
    <m/>
    <m/>
    <m/>
    <s v="Endy Carvalho Consultoria imobiliária"/>
    <s v="Endy Carvalho"/>
    <m/>
    <m/>
    <d v="2026-03-16T00:00:00"/>
    <d v="2026-03-16T00:00:00"/>
    <s v="VENDA FINALIZADA"/>
    <d v="2025-06-09T00:00:00"/>
    <n v="37712"/>
    <n v="231738.84"/>
    <m/>
    <s v="FSA011 C"/>
    <n v="37712"/>
    <s v="PABLINE MARIANO DOS SANTOS - 05246514188"/>
    <s v="Formosa"/>
    <s v="Goiás"/>
    <n v="5561998921000"/>
    <s v="VIA 3 GLEBA 69 BLOCO I"/>
    <n v="73804020"/>
    <s v="Chácaras Setor Abreu"/>
    <s v="kauaoliveiranovack@gmail.com"/>
    <m/>
    <n v="33621.699999999997"/>
    <m/>
    <m/>
    <m/>
    <m/>
    <n v="4320"/>
    <n v="6735"/>
    <s v="Soldado do Exército"/>
    <d v="2025-06-12T00:00:00"/>
    <m/>
    <m/>
    <s v="sim"/>
    <m/>
    <s v="MP423758"/>
    <d v="2025-06-12T00:00:00"/>
    <d v="2025-09-17T00:00:00"/>
    <m/>
    <d v="2025-06-09T00:00:00"/>
    <s v="Sim"/>
    <m/>
    <d v="2025-06-12T00:00:00"/>
    <m/>
    <s v="Negativado"/>
    <m/>
    <d v="2025-09-19T00:00:00"/>
    <s v="Sim"/>
    <d v="2025-09-18T00:00:00"/>
    <d v="2025-09-22T00:00:00"/>
    <d v="2025-06-09T00:00:00"/>
    <d v="2025-07-01T00:00:00"/>
    <d v="2025-09-17T00:00:00"/>
    <m/>
    <d v="2025-06-11T00:00:00"/>
    <d v="2025-09-11T00:00:00"/>
    <d v="2025-10-12T00:00:00"/>
    <d v="2025-09-17T00:00:00"/>
    <d v="2025-07-08T00:00:00"/>
    <d v="2025-09-11T00:00:00"/>
    <m/>
    <s v="Sim"/>
    <m/>
    <m/>
    <m/>
    <m/>
    <d v="2025-09-10T00:00:00"/>
    <m/>
    <d v="2025-09-29T00:00:00"/>
    <n v="32148"/>
    <s v="Processo internalizado"/>
    <d v="2025-10-20T00:00:00"/>
    <d v="2025-09-03T00:00:00"/>
    <m/>
    <d v="2026-02-13T00:00:00"/>
    <d v="2026-02-28T00:00:00"/>
    <d v="2026-03-03T00:00:00"/>
    <d v="2025-09-11T00:00:00"/>
    <d v="2026-03-03T00:00:00"/>
    <m/>
    <m/>
    <m/>
    <m/>
    <m/>
    <m/>
    <m/>
    <m/>
    <n v="1013"/>
    <m/>
    <m/>
    <s v="Aguardando assinatura do Bruno para seguir o ITBI"/>
    <m/>
    <m/>
    <n v="1918.59"/>
    <m/>
    <s v="Não tem"/>
    <m/>
    <s v="Processo internalizado."/>
    <m/>
    <s v="SIM"/>
  </r>
  <r>
    <n v="4506"/>
    <x v="2"/>
    <n v="5527"/>
    <x v="5"/>
    <s v="Etapa Unica"/>
    <s v="BLOCO A"/>
    <n v="4"/>
    <s v="ÁGUAS LINDAS"/>
    <s v="JEFFERSON RODRIGUES BARROS"/>
    <s v="&quot;06250257179&quot;"/>
    <x v="7"/>
    <x v="90"/>
    <s v="Não"/>
    <s v="Não"/>
    <s v="Não"/>
    <s v="Sim"/>
    <s v="Sim"/>
    <s v="Não"/>
    <s v="Não"/>
    <n v="159002.04"/>
    <n v="635.35"/>
    <n v="0"/>
    <n v="124677.29"/>
    <n v="34250"/>
    <n v="0"/>
    <n v="158927.29"/>
    <n v="0"/>
    <n v="0"/>
    <m/>
    <n v="8787723530940"/>
    <s v="Contrato Adimplente"/>
    <n v="105223"/>
    <d v="2025-08-08T00:00:00"/>
    <n v="2995.17"/>
    <d v="2025-06-24T00:00:00"/>
    <x v="2"/>
    <d v="2025-06-09T00:00:00"/>
    <m/>
    <m/>
    <m/>
    <m/>
    <s v="Endy Carvalho Consultoria imobiliária"/>
    <m/>
    <m/>
    <m/>
    <d v="2025-08-12T00:00:00"/>
    <d v="2025-11-17T00:00:00"/>
    <s v="VENDA FINALIZADA"/>
    <d v="2025-06-11T00:00:00"/>
    <n v="37740"/>
    <n v="218907.29"/>
    <m/>
    <s v="AGL29"/>
    <n v="37740"/>
    <m/>
    <s v="Águas Lindas de Goiás"/>
    <s v="Goiás"/>
    <n v="5561983806799"/>
    <s v="Quadra 31"/>
    <n v="72914084"/>
    <s v="Camping Clube"/>
    <s v="jeffersonbarros557@gmail.com"/>
    <m/>
    <n v="2117.86"/>
    <m/>
    <m/>
    <m/>
    <m/>
    <n v="3316"/>
    <n v="6738"/>
    <s v="Porteiro"/>
    <d v="2025-05-17T00:00:00"/>
    <n v="891.23"/>
    <d v="2025-06-25T00:00:00"/>
    <m/>
    <d v="2025-07-01T00:00:00"/>
    <s v="MP424113"/>
    <d v="2025-06-10T00:00:00"/>
    <d v="2025-06-25T00:00:00"/>
    <s v="AC010582194"/>
    <d v="2025-05-19T00:00:00"/>
    <s v="Sim"/>
    <n v="39740"/>
    <d v="2025-05-17T00:00:00"/>
    <m/>
    <m/>
    <m/>
    <d v="2025-07-07T00:00:00"/>
    <m/>
    <d v="2025-05-17T00:00:00"/>
    <d v="2025-07-15T00:00:00"/>
    <d v="2025-05-20T00:00:00"/>
    <d v="2025-05-30T00:00:00"/>
    <d v="2025-06-25T00:00:00"/>
    <m/>
    <d v="2025-05-23T00:00:00"/>
    <d v="2025-06-23T00:00:00"/>
    <m/>
    <d v="2025-07-04T00:00:00"/>
    <d v="2025-06-03T00:00:00"/>
    <d v="2025-06-23T00:00:00"/>
    <d v="2025-08-07T00:00:00"/>
    <s v="Sim"/>
    <m/>
    <m/>
    <m/>
    <m/>
    <d v="2025-05-29T00:00:00"/>
    <m/>
    <d v="2025-08-08T00:00:00"/>
    <m/>
    <m/>
    <d v="2025-08-12T00:00:00"/>
    <d v="2025-06-16T00:00:00"/>
    <d v="2025-07-14T00:00:00"/>
    <d v="2025-09-18T00:00:00"/>
    <d v="2025-09-18T00:00:00"/>
    <m/>
    <d v="2025-06-20T00:00:00"/>
    <m/>
    <m/>
    <m/>
    <m/>
    <m/>
    <m/>
    <m/>
    <m/>
    <m/>
    <n v="39753"/>
    <m/>
    <s v="Falta credito ONR PARA PAGAMENTO DE REGISTRO (teve erro no pagamento) 30/07/2025"/>
    <s v="PENDENTE SINAL E COM DEBITO DE IPTU"/>
    <m/>
    <m/>
    <n v="4105.57"/>
    <s v="sinal pago"/>
    <m/>
    <s v="AGEHAB CONTEMPLADA"/>
    <m/>
    <s v="VENDA SEM FIADOR"/>
    <s v="SIM"/>
  </r>
  <r>
    <n v="4507"/>
    <x v="1"/>
    <n v="5537"/>
    <x v="13"/>
    <s v="Etapa Unica"/>
    <s v="BLOCO H"/>
    <n v="3"/>
    <s v="ÁGUAS LINDAS"/>
    <s v="ANA CAROLINE SILVA LEAL"/>
    <s v="&quot;62801389331&quot;"/>
    <x v="6"/>
    <x v="51"/>
    <s v="Não"/>
    <s v="Não"/>
    <s v="Não"/>
    <s v="Não"/>
    <s v="Não"/>
    <s v="Não"/>
    <s v="Não"/>
    <n v="155842.79999999999"/>
    <n v="545.82000000000005"/>
    <n v="0"/>
    <n v="106740.8"/>
    <n v="49102"/>
    <n v="0"/>
    <n v="155842.79999999999"/>
    <n v="0"/>
    <n v="0"/>
    <m/>
    <m/>
    <s v="Contrato Adimplente"/>
    <m/>
    <m/>
    <n v="0"/>
    <m/>
    <x v="1"/>
    <d v="2025-06-09T00:00:00"/>
    <m/>
    <m/>
    <m/>
    <m/>
    <s v="GRUPO IMERGE"/>
    <s v="Coordenação - Crédito"/>
    <m/>
    <m/>
    <d v="2025-07-16T00:00:00"/>
    <d v="2025-07-16T00:00:00"/>
    <s v="DISTRATO"/>
    <d v="2025-06-11T00:00:00"/>
    <n v="37738"/>
    <n v="205086.8"/>
    <m/>
    <s v="AGL30 -"/>
    <n v="37738"/>
    <m/>
    <s v="Águas Lindas de Goiás"/>
    <s v="Goiás"/>
    <n v="5561993804095"/>
    <s v="Quadra 16"/>
    <n v="72917588"/>
    <s v="Jardim Brasília II"/>
    <s v="anacarolinesilvaleal159@gmail.com"/>
    <m/>
    <n v="1819.44"/>
    <m/>
    <m/>
    <m/>
    <m/>
    <n v="3989"/>
    <n v="6736"/>
    <s v="Autônomo(a)"/>
    <m/>
    <m/>
    <m/>
    <m/>
    <m/>
    <m/>
    <m/>
    <m/>
    <m/>
    <m/>
    <m/>
    <m/>
    <m/>
    <m/>
    <m/>
    <m/>
    <m/>
    <m/>
    <m/>
    <m/>
    <m/>
    <m/>
    <m/>
    <m/>
    <m/>
    <m/>
    <m/>
    <m/>
    <m/>
    <m/>
    <m/>
    <m/>
    <m/>
    <m/>
    <m/>
    <m/>
    <m/>
    <m/>
    <m/>
    <m/>
    <m/>
    <m/>
    <m/>
    <m/>
    <m/>
    <m/>
    <m/>
    <m/>
    <m/>
    <m/>
    <m/>
    <m/>
    <m/>
    <m/>
    <m/>
    <m/>
    <m/>
    <m/>
    <m/>
    <m/>
    <m/>
    <m/>
    <m/>
    <m/>
    <m/>
    <m/>
    <m/>
    <m/>
    <m/>
    <m/>
  </r>
  <r>
    <n v="4508"/>
    <x v="2"/>
    <n v="5561"/>
    <x v="13"/>
    <s v="Etapa Unica"/>
    <s v="BLOCO M"/>
    <n v="203"/>
    <s v="ÁGUAS LINDAS"/>
    <s v="JOSUE DA SILVA COUTINHO"/>
    <s v="&quot;15534764686&quot;"/>
    <x v="7"/>
    <x v="54"/>
    <s v="Não"/>
    <s v="Não"/>
    <s v="Não"/>
    <s v="Sim"/>
    <s v="Sim"/>
    <s v="Não"/>
    <s v="Não"/>
    <n v="135571.53"/>
    <n v="538.34"/>
    <n v="0"/>
    <n v="105235.62"/>
    <n v="30221"/>
    <n v="0"/>
    <n v="135456.62"/>
    <n v="0"/>
    <n v="0"/>
    <m/>
    <m/>
    <s v="Contrato Adimplente"/>
    <m/>
    <d v="2025-07-14T00:00:00"/>
    <n v="2938.64"/>
    <d v="2025-06-13T00:00:00"/>
    <x v="2"/>
    <d v="2025-06-09T00:00:00"/>
    <m/>
    <m/>
    <m/>
    <m/>
    <s v="Endy Carvalho Consultoria imobiliária"/>
    <m/>
    <m/>
    <m/>
    <d v="2025-07-15T00:00:00"/>
    <d v="2025-11-19T00:00:00"/>
    <s v="VENDA FINALIZADA"/>
    <d v="2025-06-11T00:00:00"/>
    <n v="37739"/>
    <n v="195676.62"/>
    <m/>
    <s v="AGL30 -"/>
    <n v="37739"/>
    <m/>
    <s v="Águas Lindas de Goiás"/>
    <s v="Goiás"/>
    <n v="5561998076961"/>
    <s v="RUA PARNAIBA, Q. 52 L 60 CONJUNTO A"/>
    <n v="72910000"/>
    <s v="SETOR 1"/>
    <s v="josuedasilvacoutinho15@gmail.com"/>
    <m/>
    <n v="2153.34"/>
    <m/>
    <m/>
    <m/>
    <m/>
    <n v="4077"/>
    <n v="6737"/>
    <s v="Açogueiro"/>
    <d v="2025-05-23T00:00:00"/>
    <n v="891.23"/>
    <d v="2025-06-16T00:00:00"/>
    <m/>
    <d v="2025-06-20T00:00:00"/>
    <s v="MP428821"/>
    <d v="2025-06-10T00:00:00"/>
    <d v="2025-06-25T00:00:00"/>
    <s v="AC010237496"/>
    <d v="2025-05-25T00:00:00"/>
    <s v="Sim"/>
    <n v="39358"/>
    <d v="2025-05-23T00:00:00"/>
    <m/>
    <m/>
    <m/>
    <d v="2025-06-30T00:00:00"/>
    <m/>
    <d v="2025-05-23T00:00:00"/>
    <d v="2025-07-04T00:00:00"/>
    <d v="2025-05-28T00:00:00"/>
    <d v="2025-08-01T00:00:00"/>
    <d v="2025-06-18T00:00:00"/>
    <m/>
    <d v="2025-06-02T00:00:00"/>
    <d v="2025-06-10T00:00:00"/>
    <m/>
    <d v="2025-06-26T00:00:00"/>
    <d v="2025-11-18T00:00:00"/>
    <d v="2025-06-10T00:00:00"/>
    <d v="2025-07-11T00:00:00"/>
    <s v="Sim"/>
    <m/>
    <m/>
    <m/>
    <m/>
    <d v="2025-06-06T00:00:00"/>
    <m/>
    <d v="2025-07-14T00:00:00"/>
    <m/>
    <m/>
    <d v="2025-07-15T00:00:00"/>
    <d v="2025-06-06T00:00:00"/>
    <d v="2025-11-19T00:00:00"/>
    <m/>
    <m/>
    <m/>
    <d v="2025-06-10T00:00:00"/>
    <m/>
    <m/>
    <m/>
    <m/>
    <m/>
    <m/>
    <m/>
    <m/>
    <m/>
    <n v="39443"/>
    <m/>
    <m/>
    <s v="prefeitura não responde com guia de ITBI (aguardando resposta 26/06/2025)"/>
    <m/>
    <m/>
    <n v="3805.57"/>
    <s v="VENDA SEM SINAL"/>
    <s v="Não tem"/>
    <s v="AGEHAB CONTEMPLADA"/>
    <s v="FINALIZADO"/>
    <s v="VENDA SEM FIADOR"/>
    <s v="SIM"/>
  </r>
  <r>
    <n v="4509"/>
    <x v="0"/>
    <n v="5567"/>
    <x v="13"/>
    <s v="Etapa Unica"/>
    <s v="BLOCO K"/>
    <n v="203"/>
    <s v="ÁGUAS LINDAS"/>
    <s v="ANDRE DA SILVA SOUZA"/>
    <s v="&quot;07111658159&quot;"/>
    <x v="2"/>
    <x v="76"/>
    <s v="Não"/>
    <s v="Não"/>
    <s v="Não"/>
    <s v="Sim"/>
    <s v="Sim"/>
    <s v="Não"/>
    <s v="Não"/>
    <n v="134490.01999999999"/>
    <n v="600"/>
    <n v="0"/>
    <n v="121376.79"/>
    <n v="12747"/>
    <n v="0"/>
    <n v="134123.79"/>
    <n v="0"/>
    <n v="0"/>
    <m/>
    <m/>
    <s v="Contrato Adimplente"/>
    <n v="109309"/>
    <d v="2025-06-23T00:00:00"/>
    <n v="2995.17"/>
    <d v="2025-06-12T00:00:00"/>
    <x v="2"/>
    <d v="2025-06-10T00:00:00"/>
    <m/>
    <m/>
    <m/>
    <m/>
    <s v="Endy Carvalho Consultoria imobiliária"/>
    <m/>
    <m/>
    <m/>
    <d v="2026-01-26T00:00:00"/>
    <d v="2026-01-26T00:00:00"/>
    <s v="VENDA FINALIZADA"/>
    <d v="2025-06-11T00:00:00"/>
    <n v="37742"/>
    <n v="204323.29"/>
    <m/>
    <s v="AGL30 -"/>
    <n v="37742"/>
    <m/>
    <s v="Águas Lindas de Goiás"/>
    <s v="Goiás"/>
    <n v="5561995580250"/>
    <s v="Quadra 2A  LOTE 06 RECREIO DAS AGUAS LINDAS I"/>
    <n v="72927755"/>
    <s v="Recreio das Águas Lindas I"/>
    <s v="Dasilvasouzaa62@gmail.com"/>
    <n v="5561995580250"/>
    <n v="2700"/>
    <m/>
    <m/>
    <m/>
    <m/>
    <n v="4045"/>
    <n v="6739"/>
    <s v="Autônomo(a)"/>
    <d v="2025-05-24T00:00:00"/>
    <n v="891.23"/>
    <d v="2025-06-16T00:00:00"/>
    <m/>
    <d v="2025-06-19T00:00:00"/>
    <s v="MP429376"/>
    <d v="2025-06-10T00:00:00"/>
    <d v="2025-06-13T00:00:00"/>
    <s v="AC009543816"/>
    <d v="2025-06-10T00:00:00"/>
    <s v="Sim"/>
    <n v="39342"/>
    <d v="2025-05-24T00:00:00"/>
    <m/>
    <m/>
    <m/>
    <d v="2025-06-16T00:00:00"/>
    <m/>
    <d v="2025-05-24T00:00:00"/>
    <d v="2025-06-17T00:00:00"/>
    <d v="2025-06-10T00:00:00"/>
    <d v="2025-08-01T00:00:00"/>
    <d v="2025-06-12T00:00:00"/>
    <m/>
    <d v="2025-06-11T00:00:00"/>
    <d v="2025-06-11T00:00:00"/>
    <m/>
    <d v="2025-06-12T00:00:00"/>
    <d v="2025-08-19T00:00:00"/>
    <d v="2025-06-11T00:00:00"/>
    <d v="2025-06-20T00:00:00"/>
    <s v="Sim"/>
    <m/>
    <m/>
    <m/>
    <m/>
    <d v="2025-05-24T00:00:00"/>
    <m/>
    <d v="2025-06-23T00:00:00"/>
    <m/>
    <m/>
    <d v="2025-06-25T00:00:00"/>
    <d v="2025-06-09T00:00:00"/>
    <d v="2025-08-19T00:00:00"/>
    <d v="2025-08-25T00:00:00"/>
    <d v="2025-09-01T00:00:00"/>
    <d v="2026-01-08T00:00:00"/>
    <d v="2025-06-11T00:00:00"/>
    <d v="2026-01-08T00:00:00"/>
    <m/>
    <m/>
    <m/>
    <m/>
    <m/>
    <m/>
    <m/>
    <m/>
    <n v="39354"/>
    <m/>
    <m/>
    <m/>
    <m/>
    <m/>
    <n v="3805.57"/>
    <s v="SINAL PENDENTE"/>
    <s v="Pendente"/>
    <s v="FICHA VALIDADA"/>
    <s v="FINALIZADO"/>
    <s v="VENDA SEM FIADOR"/>
    <s v="SIM"/>
  </r>
  <r>
    <n v="4510"/>
    <x v="0"/>
    <n v="5581"/>
    <x v="13"/>
    <s v="Etapa Unica"/>
    <s v="BLOCO M"/>
    <n v="2"/>
    <s v="ÁGUAS LINDAS"/>
    <s v="MARIA EDUARDA PEREIRA RODRIGUES"/>
    <s v="&quot;08344445183&quot;"/>
    <x v="2"/>
    <x v="39"/>
    <s v="Não"/>
    <s v="Não"/>
    <s v="Não"/>
    <s v="Sim"/>
    <s v="Não"/>
    <s v="Não"/>
    <s v="Não"/>
    <n v="158426.26"/>
    <n v="690"/>
    <n v="0"/>
    <n v="131555.26"/>
    <n v="26968"/>
    <n v="0"/>
    <n v="158523.26"/>
    <n v="0"/>
    <n v="0"/>
    <m/>
    <m/>
    <s v="Contrato Adimplente"/>
    <m/>
    <d v="2025-07-03T00:00:00"/>
    <n v="2995.18"/>
    <d v="2025-06-18T00:00:00"/>
    <x v="2"/>
    <d v="2025-06-10T00:00:00"/>
    <m/>
    <m/>
    <m/>
    <m/>
    <s v="Endy Carvalho Consultoria imobiliária"/>
    <m/>
    <m/>
    <m/>
    <d v="2026-01-26T00:00:00"/>
    <d v="2026-01-26T00:00:00"/>
    <s v="VENDA FINALIZADA"/>
    <d v="2025-06-11T00:00:00"/>
    <n v="37744"/>
    <n v="217902.26"/>
    <m/>
    <s v="AGL30 -"/>
    <n v="37744"/>
    <m/>
    <s v="Águas Lindas de Goiás"/>
    <s v="Goiás"/>
    <n v="5561994259368"/>
    <s v="Quadra 96 Conjunto A"/>
    <n v="72925251"/>
    <s v="Parque da Barragem Setor 11"/>
    <s v="maduamaria064@gmail.com"/>
    <m/>
    <n v="2300"/>
    <d v="2025-11-23T00:00:00"/>
    <m/>
    <m/>
    <m/>
    <n v="4068"/>
    <n v="6740"/>
    <s v="Atendente"/>
    <d v="2025-05-28T00:00:00"/>
    <n v="891.23"/>
    <m/>
    <m/>
    <d v="2025-07-04T00:00:00"/>
    <s v="MP429375"/>
    <d v="2025-05-28T00:00:00"/>
    <d v="2025-06-18T00:00:00"/>
    <s v="AC009931360"/>
    <d v="2025-06-09T00:00:00"/>
    <s v="Sim"/>
    <n v="39459"/>
    <d v="2025-05-28T00:00:00"/>
    <d v="2025-06-11T00:00:00"/>
    <m/>
    <d v="2025-06-16T00:00:00"/>
    <d v="2025-06-25T00:00:00"/>
    <m/>
    <d v="2025-05-28T00:00:00"/>
    <d v="2025-06-27T00:00:00"/>
    <d v="2025-06-10T00:00:00"/>
    <d v="2025-07-01T00:00:00"/>
    <d v="2025-06-18T00:00:00"/>
    <m/>
    <d v="2025-06-11T00:00:00"/>
    <d v="2025-06-17T00:00:00"/>
    <m/>
    <d v="2025-06-23T00:00:00"/>
    <d v="2025-07-07T00:00:00"/>
    <d v="2025-06-17T00:00:00"/>
    <d v="2025-07-02T00:00:00"/>
    <s v="Sim"/>
    <m/>
    <m/>
    <m/>
    <m/>
    <d v="2025-06-04T00:00:00"/>
    <m/>
    <d v="2025-07-03T00:00:00"/>
    <m/>
    <m/>
    <d v="2025-07-17T00:00:00"/>
    <d v="2025-06-09T00:00:00"/>
    <d v="2025-07-11T00:00:00"/>
    <d v="2025-08-13T00:00:00"/>
    <d v="2025-09-01T00:00:00"/>
    <d v="2026-01-08T00:00:00"/>
    <d v="2025-06-17T00:00:00"/>
    <d v="2026-01-08T00:00:00"/>
    <m/>
    <m/>
    <m/>
    <m/>
    <m/>
    <m/>
    <m/>
    <m/>
    <n v="39398"/>
    <m/>
    <m/>
    <s v="solicitando itbi dia 23/06 pois prefeitura não respondeu dia 18/06 e logo depois veio o feriado"/>
    <m/>
    <m/>
    <n v="4105.57"/>
    <s v="VENDA SEM SINAL"/>
    <s v="Não tem"/>
    <s v="CADASTRO VALIDADO"/>
    <s v="FINALIZADO"/>
    <s v="VENDA SEM FIADOR"/>
    <s v="SIM"/>
  </r>
  <r>
    <n v="4511"/>
    <x v="0"/>
    <n v="5609"/>
    <x v="15"/>
    <s v="Etapa Unica"/>
    <s v="BLOCO H"/>
    <n v="103"/>
    <s v="FORMOSA"/>
    <s v="KARIELY PEREIRA DA LUZ"/>
    <s v="&quot;03460352108&quot;"/>
    <x v="10"/>
    <x v="11"/>
    <s v="Não"/>
    <s v="Não"/>
    <s v="Não"/>
    <s v="Não"/>
    <s v="Não"/>
    <s v="Não"/>
    <s v="Não"/>
    <n v="162600"/>
    <n v="0"/>
    <n v="0"/>
    <n v="0"/>
    <n v="0"/>
    <n v="0"/>
    <n v="0"/>
    <n v="0"/>
    <n v="0"/>
    <m/>
    <m/>
    <s v="Contrato Adimplente"/>
    <m/>
    <d v="2025-07-09T00:00:00"/>
    <n v="3453.25"/>
    <d v="2025-06-23T00:00:00"/>
    <x v="2"/>
    <d v="2025-06-10T00:00:00"/>
    <m/>
    <m/>
    <m/>
    <m/>
    <s v="CAIXA CREDFÁCIL"/>
    <m/>
    <m/>
    <m/>
    <d v="2026-03-17T00:00:00"/>
    <d v="2026-03-17T00:00:00"/>
    <s v="VENDA FINALIZADA"/>
    <d v="2025-06-11T00:00:00"/>
    <n v="37745"/>
    <n v="230000"/>
    <m/>
    <s v="FSA011 C"/>
    <n v="37745"/>
    <m/>
    <s v="Formosa"/>
    <s v="Goiás"/>
    <n v="5561999860411"/>
    <s v="RUA VISCONDE DE PORTO SEGURO"/>
    <n v="73801010"/>
    <s v="SETOR CENTRAL"/>
    <s v="yasshua30@gmail.com"/>
    <m/>
    <n v="3548.8"/>
    <m/>
    <m/>
    <m/>
    <m/>
    <n v="4345"/>
    <n v="6741"/>
    <s v="Professor(a)"/>
    <d v="2025-06-10T00:00:00"/>
    <n v="889.99"/>
    <m/>
    <s v="sim"/>
    <m/>
    <s v="MP423761"/>
    <d v="2025-06-10T00:00:00"/>
    <d v="2025-06-24T00:00:00"/>
    <m/>
    <d v="2025-06-10T00:00:00"/>
    <s v="Sim"/>
    <s v="605 607 609"/>
    <d v="2025-06-10T00:00:00"/>
    <m/>
    <m/>
    <m/>
    <d v="2025-07-01T00:00:00"/>
    <m/>
    <d v="2025-06-10T00:00:00"/>
    <d v="2025-07-02T00:00:00"/>
    <d v="2025-06-10T00:00:00"/>
    <d v="2025-07-01T00:00:00"/>
    <d v="2025-06-24T00:00:00"/>
    <m/>
    <d v="2025-06-12T00:00:00"/>
    <d v="2025-06-20T00:00:00"/>
    <m/>
    <d v="2025-06-27T00:00:00"/>
    <d v="2025-07-08T00:00:00"/>
    <d v="2025-06-20T00:00:00"/>
    <m/>
    <s v="Sim"/>
    <m/>
    <m/>
    <m/>
    <m/>
    <d v="2025-06-26T00:00:00"/>
    <m/>
    <d v="2025-07-09T00:00:00"/>
    <m/>
    <m/>
    <d v="2025-07-14T00:00:00"/>
    <d v="2025-06-10T00:00:00"/>
    <d v="2025-07-16T00:00:00"/>
    <d v="2025-08-07T00:00:00"/>
    <d v="2025-09-18T00:00:00"/>
    <d v="2026-03-03T00:00:00"/>
    <m/>
    <d v="2026-03-03T00:00:00"/>
    <m/>
    <m/>
    <m/>
    <m/>
    <m/>
    <m/>
    <m/>
    <m/>
    <n v="664"/>
    <m/>
    <m/>
    <m/>
    <m/>
    <m/>
    <n v="1770.17"/>
    <m/>
    <s v="Não tem"/>
    <m/>
    <m/>
    <m/>
    <s v="SIM"/>
  </r>
  <r>
    <n v="4512"/>
    <x v="0"/>
    <n v="5623"/>
    <x v="15"/>
    <s v="Etapa Unica"/>
    <s v="BLOCO C"/>
    <n v="203"/>
    <s v="FORMOSA"/>
    <s v="AMANDA OLIVEIRA DE SOUSA"/>
    <s v="&quot;05561623150&quot;"/>
    <x v="0"/>
    <x v="17"/>
    <s v="Não"/>
    <s v="Não"/>
    <s v="Não"/>
    <s v="Não"/>
    <s v="Não"/>
    <s v="Não"/>
    <s v="Não"/>
    <n v="161772.06"/>
    <n v="0"/>
    <n v="0"/>
    <n v="0"/>
    <n v="0"/>
    <n v="0"/>
    <n v="0"/>
    <n v="0"/>
    <n v="0"/>
    <m/>
    <m/>
    <s v="Contrato Adimplente"/>
    <m/>
    <d v="2025-07-04T00:00:00"/>
    <n v="0"/>
    <d v="2025-06-16T00:00:00"/>
    <x v="2"/>
    <d v="2025-06-10T00:00:00"/>
    <m/>
    <m/>
    <m/>
    <m/>
    <s v="CAIXA CREDFÁCIL"/>
    <m/>
    <m/>
    <m/>
    <d v="2026-03-17T00:00:00"/>
    <d v="2026-03-17T00:00:00"/>
    <s v="VENDA FINALIZADA"/>
    <d v="2025-06-11T00:00:00"/>
    <n v="37746"/>
    <n v="229725.99"/>
    <m/>
    <s v="FSA011 C"/>
    <n v="37746"/>
    <m/>
    <s v="Formosa"/>
    <s v="Goiás"/>
    <n v="5561996698409"/>
    <s v="Rua 7"/>
    <n v="73805525"/>
    <s v="Vila Santos"/>
    <s v="amandapreta3243@gmail.com"/>
    <m/>
    <n v="2550"/>
    <m/>
    <m/>
    <m/>
    <m/>
    <n v="4269"/>
    <n v="6742"/>
    <s v="Auxiliar"/>
    <d v="2025-06-11T00:00:00"/>
    <n v="889.19"/>
    <m/>
    <s v="sim"/>
    <m/>
    <s v="MP423760"/>
    <d v="2025-06-11T00:00:00"/>
    <d v="2025-06-20T00:00:00"/>
    <m/>
    <d v="2025-06-10T00:00:00"/>
    <s v="Sim"/>
    <s v="1919 1918 1917"/>
    <d v="2025-06-11T00:00:00"/>
    <m/>
    <m/>
    <m/>
    <d v="2025-06-27T00:00:00"/>
    <m/>
    <d v="2025-06-11T00:00:00"/>
    <d v="2025-06-27T00:00:00"/>
    <d v="2025-06-10T00:00:00"/>
    <d v="2025-07-01T00:00:00"/>
    <d v="2025-06-23T00:00:00"/>
    <m/>
    <d v="2025-06-12T00:00:00"/>
    <d v="2025-06-13T00:00:00"/>
    <m/>
    <d v="2025-06-25T00:00:00"/>
    <d v="2025-07-08T00:00:00"/>
    <d v="2025-06-13T00:00:00"/>
    <m/>
    <s v="Sim"/>
    <m/>
    <m/>
    <m/>
    <m/>
    <d v="2025-06-20T00:00:00"/>
    <m/>
    <d v="2025-07-04T00:00:00"/>
    <m/>
    <m/>
    <d v="2025-07-10T00:00:00"/>
    <d v="2025-06-10T00:00:00"/>
    <d v="2025-07-16T00:00:00"/>
    <d v="2025-08-12T00:00:00"/>
    <d v="2025-09-18T00:00:00"/>
    <d v="2026-03-03T00:00:00"/>
    <m/>
    <d v="2026-03-03T00:00:00"/>
    <m/>
    <m/>
    <m/>
    <m/>
    <m/>
    <m/>
    <m/>
    <m/>
    <n v="626"/>
    <m/>
    <m/>
    <m/>
    <m/>
    <m/>
    <n v="2011.7"/>
    <m/>
    <s v="Não tem"/>
    <m/>
    <m/>
    <m/>
    <s v="SIM"/>
  </r>
  <r>
    <n v="4513"/>
    <x v="0"/>
    <n v="5630"/>
    <x v="15"/>
    <s v="Etapa Unica"/>
    <s v="BLOCO D"/>
    <n v="104"/>
    <s v="FORMOSA"/>
    <s v="DANIELLE SOUZA NETO"/>
    <s v="&quot;72591315191&quot;"/>
    <x v="1"/>
    <x v="15"/>
    <s v="Não"/>
    <s v="Não"/>
    <s v="Não"/>
    <s v="Não"/>
    <s v="Não"/>
    <s v="Não"/>
    <s v="Não"/>
    <n v="154381.39000000001"/>
    <n v="611.02"/>
    <n v="0"/>
    <n v="115202.36"/>
    <n v="32503"/>
    <n v="0"/>
    <n v="147705.35999999999"/>
    <n v="0"/>
    <n v="0"/>
    <m/>
    <n v="8787723782320"/>
    <s v="Contrato Adimplente"/>
    <m/>
    <d v="2025-07-01T00:00:00"/>
    <n v="3042.04"/>
    <d v="2025-06-16T00:00:00"/>
    <x v="2"/>
    <d v="2025-06-10T00:00:00"/>
    <m/>
    <m/>
    <m/>
    <m/>
    <s v="Endy Carvalho Consultoria imobiliária"/>
    <m/>
    <m/>
    <m/>
    <d v="2026-03-16T00:00:00"/>
    <d v="2026-03-16T00:00:00"/>
    <s v="VENDA FINALIZADA"/>
    <d v="2025-06-11T00:00:00"/>
    <n v="37750"/>
    <n v="229708.88"/>
    <m/>
    <s v="FSA011 C"/>
    <n v="37750"/>
    <s v="WESLEANE BEZERRA SILVA MOREIRA - 06869446156"/>
    <s v="Formosa"/>
    <s v="Goiás"/>
    <n v="5561993153693"/>
    <s v="RUA PRESIDENTE VARGAS Q 4 L 20"/>
    <n v="73805340"/>
    <s v="SETOR PAMPULHA"/>
    <s v="daniellesouzadsn@gmail.com"/>
    <m/>
    <n v="2036.75"/>
    <d v="2025-12-03T00:00:00"/>
    <m/>
    <m/>
    <m/>
    <n v="4282"/>
    <n v="6743"/>
    <s v="Auxiliar"/>
    <d v="2025-06-12T00:00:00"/>
    <m/>
    <m/>
    <s v="sim"/>
    <m/>
    <s v="MP423759"/>
    <d v="2025-06-12T00:00:00"/>
    <d v="2025-06-23T00:00:00"/>
    <m/>
    <d v="2025-06-10T00:00:00"/>
    <s v="Sim"/>
    <m/>
    <d v="2025-06-12T00:00:00"/>
    <m/>
    <s v="Negativado"/>
    <m/>
    <d v="2025-06-23T00:00:00"/>
    <s v="Sim"/>
    <d v="2025-06-12T00:00:00"/>
    <d v="2025-06-24T00:00:00"/>
    <d v="2025-06-10T00:00:00"/>
    <d v="2025-07-01T00:00:00"/>
    <d v="2025-06-17T00:00:00"/>
    <m/>
    <d v="2025-06-12T00:00:00"/>
    <d v="2025-06-13T00:00:00"/>
    <d v="2025-12-03T00:00:00"/>
    <d v="2025-06-18T00:00:00"/>
    <d v="2025-07-08T00:00:00"/>
    <d v="2025-06-13T00:00:00"/>
    <m/>
    <s v="Sim"/>
    <m/>
    <m/>
    <d v="2025-06-13T00:00:00"/>
    <m/>
    <d v="2025-06-10T00:00:00"/>
    <d v="2025-06-16T00:00:00"/>
    <d v="2025-07-01T00:00:00"/>
    <m/>
    <m/>
    <d v="2025-07-03T00:00:00"/>
    <d v="2025-06-10T00:00:00"/>
    <d v="2025-07-16T00:00:00"/>
    <d v="2025-10-31T00:00:00"/>
    <d v="2026-02-28T00:00:00"/>
    <d v="2026-03-03T00:00:00"/>
    <d v="2025-06-13T00:00:00"/>
    <d v="2026-03-03T00:00:00"/>
    <m/>
    <m/>
    <m/>
    <m/>
    <m/>
    <m/>
    <m/>
    <n v="491"/>
    <n v="580"/>
    <m/>
    <m/>
    <m/>
    <m/>
    <m/>
    <n v="2367.0700000000002"/>
    <m/>
    <s v="Não tem"/>
    <m/>
    <m/>
    <m/>
    <s v="SIM"/>
  </r>
  <r>
    <n v="4514"/>
    <x v="2"/>
    <n v="5595"/>
    <x v="13"/>
    <s v="Etapa Unica"/>
    <s v="BLOCO M"/>
    <n v="102"/>
    <s v="ÁGUAS LINDAS"/>
    <s v="MARIA CLARA BRAZ CORRÊA"/>
    <s v="&quot;08375221104&quot;"/>
    <x v="6"/>
    <x v="29"/>
    <s v="Não"/>
    <s v="Não"/>
    <s v="Não"/>
    <s v="Sim"/>
    <s v="Sim"/>
    <s v="Não"/>
    <s v="Não"/>
    <n v="154958.78"/>
    <n v="669.59"/>
    <n v="0"/>
    <n v="107903.33"/>
    <n v="44539"/>
    <n v="0"/>
    <n v="152442.32999999999"/>
    <n v="0"/>
    <n v="0"/>
    <m/>
    <n v="8787724270349"/>
    <s v="Contrato Adimplente"/>
    <m/>
    <d v="2025-08-27T00:00:00"/>
    <n v="2995.17"/>
    <d v="2025-08-08T00:00:00"/>
    <x v="2"/>
    <d v="2025-06-11T00:00:00"/>
    <m/>
    <m/>
    <m/>
    <m/>
    <s v="Endy Carvalho Consultoria imobiliária"/>
    <m/>
    <m/>
    <m/>
    <d v="2025-08-29T00:00:00"/>
    <d v="2025-12-15T00:00:00"/>
    <s v="VENDA FINALIZADA"/>
    <d v="2025-06-13T00:00:00"/>
    <n v="37972"/>
    <n v="198199.04000000001"/>
    <m/>
    <s v="AGL30 -"/>
    <n v="37972"/>
    <m/>
    <m/>
    <s v="Goiás"/>
    <n v="5561993608092"/>
    <s v="Q 12 CONJUNTO A"/>
    <n v="72910000"/>
    <s v="SETOR 4"/>
    <s v="mariaclaracorrea0208@gmail.com"/>
    <m/>
    <n v="1838.68"/>
    <m/>
    <m/>
    <s v="Gledson Carlos da Silva leandro (Gestor): Voltei para fase de em andamento repasse visto que a cliente foi reprovado em fase de dossie na agencia pela razão da renda informal ser considerada frágil. "/>
    <s v="16/07/2025 às 11h12"/>
    <n v="4072"/>
    <n v="6747"/>
    <s v="Cuidador de crianças"/>
    <d v="2025-05-29T00:00:00"/>
    <n v="900.93"/>
    <d v="2025-08-11T00:00:00"/>
    <m/>
    <d v="2025-08-13T00:00:00"/>
    <s v="MP429377"/>
    <d v="2025-06-02T00:00:00"/>
    <d v="2025-08-08T00:00:00"/>
    <s v="AC011307216"/>
    <d v="2025-06-10T00:00:00"/>
    <s v="Sim"/>
    <n v="39917"/>
    <d v="2025-05-29T00:00:00"/>
    <m/>
    <m/>
    <m/>
    <d v="2025-08-12T00:00:00"/>
    <m/>
    <d v="2025-06-02T00:00:00"/>
    <d v="2025-08-13T00:00:00"/>
    <d v="2025-06-10T00:00:00"/>
    <d v="2025-07-01T00:00:00"/>
    <d v="2025-08-08T00:00:00"/>
    <m/>
    <d v="2025-06-11T00:00:00"/>
    <d v="2025-08-04T00:00:00"/>
    <m/>
    <d v="2025-08-11T00:00:00"/>
    <d v="2025-07-07T00:00:00"/>
    <d v="2025-08-04T00:00:00"/>
    <d v="2025-08-25T00:00:00"/>
    <s v="Sim"/>
    <d v="2025-08-19T00:00:00"/>
    <m/>
    <m/>
    <d v="2025-08-25T00:00:00"/>
    <d v="2025-06-10T00:00:00"/>
    <m/>
    <d v="2025-08-27T00:00:00"/>
    <m/>
    <m/>
    <d v="2025-08-29T00:00:00"/>
    <d v="2025-07-30T00:00:00"/>
    <d v="2025-08-19T00:00:00"/>
    <m/>
    <m/>
    <m/>
    <d v="2025-08-04T00:00:00"/>
    <m/>
    <m/>
    <m/>
    <m/>
    <m/>
    <m/>
    <m/>
    <d v="2025-08-08T00:00:00"/>
    <m/>
    <n v="39934"/>
    <m/>
    <s v="cliente tinha sido cadastrada na unidade errada na prefeitura, e deu exigencia no cartorio, por isso prazo longo"/>
    <s v="só obtive resposta com guai de itbi 11/08/2025"/>
    <m/>
    <m/>
    <n v="4005.57"/>
    <s v="VENDA SEM SINAL"/>
    <s v="Não tem"/>
    <s v="CLIENTE NÃO ATENDE"/>
    <s v="FINALIZADO"/>
    <s v="VENDA SEM FIADOR"/>
    <s v="SIM"/>
  </r>
  <r>
    <n v="4515"/>
    <x v="0"/>
    <n v="5604"/>
    <x v="15"/>
    <s v="Etapa Unica"/>
    <s v="BLOCO C"/>
    <n v="204"/>
    <s v="FORMOSA"/>
    <s v="LEONARDO SERAFIM DA SILVA"/>
    <s v="&quot;03310260151&quot;"/>
    <x v="1"/>
    <x v="102"/>
    <s v="Não"/>
    <s v="Não"/>
    <s v="Não"/>
    <s v="Não"/>
    <s v="Não"/>
    <s v="Não"/>
    <s v="Não"/>
    <n v="162128.04"/>
    <n v="701.97"/>
    <n v="0"/>
    <n v="132361.01999999999"/>
    <n v="21699"/>
    <n v="0"/>
    <n v="154060.01999999999"/>
    <n v="0"/>
    <n v="0"/>
    <m/>
    <n v="8787723737308"/>
    <s v="Contrato Adimplente"/>
    <m/>
    <d v="2025-07-03T00:00:00"/>
    <n v="3042.04"/>
    <d v="2025-06-16T00:00:00"/>
    <x v="2"/>
    <d v="2025-06-11T00:00:00"/>
    <m/>
    <m/>
    <m/>
    <m/>
    <s v="Endy Carvalho Consultoria imobiliária"/>
    <m/>
    <m/>
    <m/>
    <d v="2026-03-17T00:00:00"/>
    <d v="2026-03-17T00:00:00"/>
    <s v="VENDA FINALIZADA"/>
    <d v="2025-06-13T00:00:00"/>
    <n v="37973"/>
    <n v="221712.11"/>
    <m/>
    <s v="FSA011 C"/>
    <n v="37973"/>
    <m/>
    <s v="Planaltina"/>
    <s v="Distrito Federal"/>
    <n v="5561995818818"/>
    <s v="ST DE CH ETAPA III CH 18E"/>
    <n v="73301006"/>
    <s v="ARAPOANGA"/>
    <s v="leonardoserafim977@gmail.com"/>
    <m/>
    <n v="2339.9299999999998"/>
    <d v="2025-11-10T00:00:00"/>
    <m/>
    <m/>
    <m/>
    <n v="4270"/>
    <n v="6748"/>
    <s v="Motorista"/>
    <d v="2025-06-11T00:00:00"/>
    <m/>
    <m/>
    <s v="sim"/>
    <m/>
    <s v="MP423767"/>
    <d v="2025-06-11T00:00:00"/>
    <d v="2025-06-17T00:00:00"/>
    <m/>
    <d v="2025-06-16T00:00:00"/>
    <s v="Sim"/>
    <m/>
    <d v="2025-06-11T00:00:00"/>
    <m/>
    <m/>
    <m/>
    <d v="2025-06-27T00:00:00"/>
    <m/>
    <d v="2025-06-11T00:00:00"/>
    <d v="2025-06-27T00:00:00"/>
    <d v="2025-06-16T00:00:00"/>
    <d v="2025-07-01T00:00:00"/>
    <d v="2025-06-18T00:00:00"/>
    <m/>
    <d v="2025-06-16T00:00:00"/>
    <d v="2025-06-13T00:00:00"/>
    <d v="2025-11-10T00:00:00"/>
    <d v="2025-06-25T00:00:00"/>
    <d v="2025-07-08T00:00:00"/>
    <d v="2025-06-13T00:00:00"/>
    <m/>
    <s v="Sim"/>
    <m/>
    <m/>
    <d v="2025-06-13T00:00:00"/>
    <m/>
    <d v="2025-06-04T00:00:00"/>
    <d v="2025-06-16T00:00:00"/>
    <d v="2025-07-03T00:00:00"/>
    <m/>
    <m/>
    <d v="2025-07-10T00:00:00"/>
    <d v="2025-06-10T00:00:00"/>
    <d v="2025-07-16T00:00:00"/>
    <d v="2025-09-17T00:00:00"/>
    <d v="2025-09-18T00:00:00"/>
    <d v="2026-03-03T00:00:00"/>
    <d v="2025-06-13T00:00:00"/>
    <d v="2026-03-03T00:00:00"/>
    <m/>
    <m/>
    <m/>
    <m/>
    <m/>
    <m/>
    <m/>
    <m/>
    <n v="622"/>
    <m/>
    <m/>
    <m/>
    <m/>
    <m/>
    <n v="2091.0100000000002"/>
    <m/>
    <s v="Não tem"/>
    <m/>
    <m/>
    <s v="sem fiador"/>
    <s v="SIM"/>
  </r>
  <r>
    <n v="4516"/>
    <x v="0"/>
    <n v="5619"/>
    <x v="15"/>
    <s v="Etapa Unica"/>
    <s v="BLOCO B"/>
    <n v="304"/>
    <s v="FORMOSA"/>
    <s v="GEOVANNA KATHARYNE OLIVEIRA EVANGELISTA DE SOUSA"/>
    <s v="&quot;08309138156&quot;"/>
    <x v="1"/>
    <x v="56"/>
    <s v="Não"/>
    <s v="Não"/>
    <s v="Não"/>
    <s v="Não"/>
    <s v="Não"/>
    <s v="Não"/>
    <s v="Não"/>
    <n v="148789.92000000001"/>
    <n v="539.99"/>
    <n v="0"/>
    <n v="105639.92"/>
    <n v="43150"/>
    <n v="0"/>
    <n v="148789.92000000001"/>
    <n v="0"/>
    <n v="0"/>
    <m/>
    <n v="8787723748970"/>
    <s v="Contrato Adimplente"/>
    <m/>
    <d v="2025-07-08T00:00:00"/>
    <n v="3042.04"/>
    <d v="2025-06-24T00:00:00"/>
    <x v="2"/>
    <d v="2025-06-11T00:00:00"/>
    <m/>
    <m/>
    <m/>
    <m/>
    <s v="Endy Carvalho Consultoria imobiliária"/>
    <m/>
    <m/>
    <m/>
    <d v="2026-03-17T00:00:00"/>
    <d v="2026-03-17T00:00:00"/>
    <s v="VENDA FINALIZADA"/>
    <d v="2025-06-13T00:00:00"/>
    <n v="37975"/>
    <n v="229715.4"/>
    <m/>
    <s v="FSA011 C"/>
    <n v="37975"/>
    <s v="LUIZ FELIPE GUALBERTO DE BRITO - 10171790189"/>
    <s v="Formosa"/>
    <s v="Goiás"/>
    <n v="5561996294561"/>
    <s v="RUA ALEXANDRINO LOBO Q 07 L 35"/>
    <n v="73807625"/>
    <s v="JARDIM CALIFÓRNIA"/>
    <s v="geovannakatharyne1@gmail.com"/>
    <m/>
    <n v="1800"/>
    <d v="2025-12-01T00:00:00"/>
    <m/>
    <m/>
    <m/>
    <n v="4251"/>
    <n v="6750"/>
    <s v="Assistente"/>
    <d v="2025-06-11T00:00:00"/>
    <m/>
    <m/>
    <s v="sim"/>
    <m/>
    <s v="MP423764"/>
    <d v="2025-06-12T00:00:00"/>
    <d v="2025-06-24T00:00:00"/>
    <m/>
    <d v="2025-06-11T00:00:00"/>
    <s v="Sim"/>
    <m/>
    <d v="2025-06-12T00:00:00"/>
    <m/>
    <s v="Score"/>
    <m/>
    <d v="2025-07-01T00:00:00"/>
    <s v="Sim"/>
    <d v="2025-06-12T00:00:00"/>
    <d v="2025-07-02T00:00:00"/>
    <d v="2025-06-12T00:00:00"/>
    <d v="2025-07-01T00:00:00"/>
    <d v="2025-06-24T00:00:00"/>
    <m/>
    <d v="2025-06-13T00:00:00"/>
    <d v="2025-06-16T00:00:00"/>
    <m/>
    <d v="2025-06-27T00:00:00"/>
    <d v="2025-07-08T00:00:00"/>
    <d v="2025-06-16T00:00:00"/>
    <m/>
    <s v="Sim"/>
    <m/>
    <m/>
    <m/>
    <m/>
    <d v="2025-06-13T00:00:00"/>
    <m/>
    <d v="2025-07-08T00:00:00"/>
    <m/>
    <m/>
    <d v="2025-07-10T00:00:00"/>
    <d v="2025-06-11T00:00:00"/>
    <d v="2025-07-16T00:00:00"/>
    <d v="2025-09-08T00:00:00"/>
    <d v="2025-09-18T00:00:00"/>
    <d v="2026-03-03T00:00:00"/>
    <d v="2025-06-16T00:00:00"/>
    <d v="2026-03-03T00:00:00"/>
    <m/>
    <m/>
    <m/>
    <m/>
    <m/>
    <m/>
    <m/>
    <n v="588"/>
    <n v="647"/>
    <m/>
    <m/>
    <m/>
    <m/>
    <m/>
    <n v="2379.69"/>
    <m/>
    <s v="Pago"/>
    <m/>
    <m/>
    <m/>
    <s v="SIM"/>
  </r>
  <r>
    <n v="4517"/>
    <x v="0"/>
    <n v="5624"/>
    <x v="15"/>
    <s v="Etapa Unica"/>
    <s v="BLOCO B"/>
    <n v="202"/>
    <s v="FORMOSA"/>
    <s v="JHENYFFER OLIVEIRA MAGALHAES"/>
    <s v="&quot;13744219607&quot;"/>
    <x v="0"/>
    <x v="17"/>
    <s v="Não"/>
    <s v="Não"/>
    <s v="Não"/>
    <s v="Não"/>
    <s v="Não"/>
    <s v="Não"/>
    <s v="Não"/>
    <n v="161772.06"/>
    <n v="0"/>
    <n v="0"/>
    <n v="0"/>
    <n v="0"/>
    <n v="0"/>
    <n v="0"/>
    <n v="0"/>
    <n v="0"/>
    <m/>
    <m/>
    <s v="Contrato Adimplente"/>
    <m/>
    <d v="2025-07-07T00:00:00"/>
    <n v="3042.04"/>
    <d v="2025-06-23T00:00:00"/>
    <x v="2"/>
    <d v="2025-06-11T00:00:00"/>
    <m/>
    <m/>
    <m/>
    <m/>
    <s v="CAIXA CREDFÁCIL"/>
    <m/>
    <m/>
    <m/>
    <d v="2026-03-17T00:00:00"/>
    <d v="2026-03-17T00:00:00"/>
    <s v="VENDA FINALIZADA"/>
    <d v="2025-06-13T00:00:00"/>
    <n v="37976"/>
    <n v="229724.39"/>
    <m/>
    <s v="FSA011 C"/>
    <n v="37976"/>
    <m/>
    <s v="Formosa"/>
    <s v="Goiás"/>
    <n v="5538999161702"/>
    <s v="Rua H Q 86"/>
    <n v="73808068"/>
    <s v="Parque da Colina I"/>
    <s v="jhenyfferom@gmail.com"/>
    <m/>
    <n v="2550"/>
    <m/>
    <m/>
    <m/>
    <m/>
    <n v="4252"/>
    <n v="6752"/>
    <s v="Auxiliar"/>
    <d v="2025-06-11T00:00:00"/>
    <n v="889.9"/>
    <m/>
    <s v="sim"/>
    <m/>
    <s v="MP423763"/>
    <d v="2025-06-11T00:00:00"/>
    <d v="2025-06-24T00:00:00"/>
    <m/>
    <d v="2025-06-11T00:00:00"/>
    <s v="Sim"/>
    <s v="617 615 613"/>
    <d v="2025-06-11T00:00:00"/>
    <m/>
    <m/>
    <m/>
    <d v="2025-07-01T00:00:00"/>
    <m/>
    <d v="2025-06-11T00:00:00"/>
    <d v="2025-07-02T00:00:00"/>
    <d v="2025-06-11T00:00:00"/>
    <d v="2025-07-01T00:00:00"/>
    <d v="2025-06-24T00:00:00"/>
    <m/>
    <d v="2025-06-13T00:00:00"/>
    <d v="2025-06-16T00:00:00"/>
    <m/>
    <d v="2025-06-27T00:00:00"/>
    <d v="2025-07-08T00:00:00"/>
    <d v="2025-06-16T00:00:00"/>
    <m/>
    <s v="Sim"/>
    <m/>
    <m/>
    <m/>
    <m/>
    <d v="2025-06-23T00:00:00"/>
    <m/>
    <d v="2025-07-07T00:00:00"/>
    <m/>
    <m/>
    <d v="2025-07-10T00:00:00"/>
    <d v="2025-06-11T00:00:00"/>
    <d v="2025-07-16T00:00:00"/>
    <d v="2025-10-10T00:00:00"/>
    <d v="2025-09-18T00:00:00"/>
    <d v="2026-03-03T00:00:00"/>
    <m/>
    <d v="2026-03-03T00:00:00"/>
    <m/>
    <m/>
    <m/>
    <m/>
    <m/>
    <m/>
    <m/>
    <n v="891"/>
    <n v="653"/>
    <m/>
    <m/>
    <m/>
    <m/>
    <m/>
    <n v="2011.7"/>
    <m/>
    <s v="Não tem"/>
    <m/>
    <m/>
    <m/>
    <s v="SIM"/>
  </r>
  <r>
    <n v="4518"/>
    <x v="1"/>
    <n v="5640"/>
    <x v="16"/>
    <s v="Etapa Unica"/>
    <s v="BLOCO A"/>
    <n v="203"/>
    <s v="ÁGUAS LINDAS"/>
    <s v="JOSUE NUNES DE SOUSA"/>
    <s v="&quot;07551351132&quot;"/>
    <x v="11"/>
    <x v="83"/>
    <s v="Não"/>
    <s v="Não"/>
    <s v="Não"/>
    <s v="Não"/>
    <s v="Não"/>
    <s v="Não"/>
    <s v="Não"/>
    <n v="141379.75"/>
    <n v="530.98"/>
    <n v="0"/>
    <n v="103752.81"/>
    <n v="32609"/>
    <n v="0"/>
    <n v="136361.81"/>
    <n v="0"/>
    <n v="0"/>
    <m/>
    <m/>
    <s v="Contrato Adimplente"/>
    <m/>
    <m/>
    <n v="0"/>
    <m/>
    <x v="1"/>
    <d v="2025-06-11T00:00:00"/>
    <m/>
    <m/>
    <m/>
    <m/>
    <s v="Endy Carvalho Consultoria imobiliária"/>
    <s v="Fabiana Ferreira Leonel"/>
    <m/>
    <m/>
    <d v="2025-07-16T00:00:00"/>
    <d v="2025-07-16T00:00:00"/>
    <s v="DISTRATO"/>
    <d v="2025-06-12T00:00:00"/>
    <n v="38160"/>
    <n v="200188.47"/>
    <m/>
    <s v="AGL32"/>
    <n v="38160"/>
    <m/>
    <s v="Águas Lindas de Goiás"/>
    <s v="Goiás"/>
    <n v="5561992827264"/>
    <s v="QD 52 CONJ B"/>
    <n v="72910000"/>
    <s v="PARQUE DA BARRAGEM"/>
    <s v="josuenunes7890@gmail.com"/>
    <m/>
    <n v="2123.9"/>
    <m/>
    <m/>
    <m/>
    <m/>
    <n v="4381"/>
    <n v="6746"/>
    <s v="Auxiliar"/>
    <d v="2025-06-10T00:00:00"/>
    <m/>
    <m/>
    <m/>
    <m/>
    <s v="MP419544"/>
    <d v="2025-06-10T00:00:00"/>
    <m/>
    <m/>
    <d v="2025-06-11T00:00:00"/>
    <m/>
    <m/>
    <d v="2025-06-10T00:00:00"/>
    <m/>
    <m/>
    <m/>
    <m/>
    <m/>
    <d v="2025-06-10T00:00:00"/>
    <m/>
    <d v="2025-06-11T00:00:00"/>
    <m/>
    <m/>
    <m/>
    <m/>
    <m/>
    <m/>
    <m/>
    <m/>
    <m/>
    <m/>
    <m/>
    <m/>
    <m/>
    <m/>
    <m/>
    <d v="2025-06-10T00:00:00"/>
    <m/>
    <m/>
    <m/>
    <m/>
    <m/>
    <m/>
    <m/>
    <m/>
    <m/>
    <m/>
    <m/>
    <m/>
    <m/>
    <m/>
    <m/>
    <m/>
    <m/>
    <m/>
    <m/>
    <m/>
    <m/>
    <m/>
    <m/>
    <m/>
    <m/>
    <m/>
    <m/>
    <s v="VENDA SEM SINAL"/>
    <s v="Não tem"/>
    <s v="FICHA VALIDADA"/>
    <m/>
    <s v="VENDA SEM FIADOR"/>
    <s v="SIM"/>
  </r>
  <r>
    <n v="4519"/>
    <x v="0"/>
    <n v="5639"/>
    <x v="15"/>
    <s v="Etapa Unica"/>
    <s v="BLOCO E"/>
    <n v="301"/>
    <s v="FORMOSA"/>
    <s v="JOÃO PAULO FELIX DOS ANJOS"/>
    <s v="&quot;07584736130&quot;"/>
    <x v="1"/>
    <x v="10"/>
    <s v="Não"/>
    <s v="Não"/>
    <s v="Não"/>
    <s v="Não"/>
    <s v="Não"/>
    <s v="Não"/>
    <s v="Não"/>
    <n v="151745.98000000001"/>
    <n v="600"/>
    <n v="0"/>
    <n v="117710.98"/>
    <n v="34035"/>
    <n v="0"/>
    <n v="151745.98000000001"/>
    <n v="0"/>
    <n v="0"/>
    <m/>
    <n v="8787723813853"/>
    <s v="Contrato Adimplente"/>
    <m/>
    <d v="2025-07-01T00:00:00"/>
    <n v="3047.7"/>
    <d v="2025-06-16T00:00:00"/>
    <x v="2"/>
    <d v="2025-06-11T00:00:00"/>
    <m/>
    <m/>
    <m/>
    <m/>
    <s v="Endy Carvalho Consultoria imobiliária"/>
    <m/>
    <m/>
    <m/>
    <d v="2026-03-17T00:00:00"/>
    <d v="2026-03-17T00:00:00"/>
    <s v="VENDA FINALIZADA"/>
    <d v="2025-06-13T00:00:00"/>
    <n v="37792"/>
    <n v="229716.8"/>
    <m/>
    <s v="FSA011 C"/>
    <n v="37792"/>
    <s v="LUCIELY DE MELO RIBEIRO - 71355113105"/>
    <s v="Formosa"/>
    <s v="Goiás"/>
    <n v="5561996926705"/>
    <s v="RUA S Q 154  RESIDENCIAL ALPHAVILLE"/>
    <n v="73808264"/>
    <s v="PARQUE DA COLINA"/>
    <s v="joaodosanjos6705@gmail.com"/>
    <m/>
    <n v="2000"/>
    <d v="2025-12-03T00:00:00"/>
    <m/>
    <m/>
    <m/>
    <n v="4303"/>
    <n v="6744"/>
    <s v="Eletricista"/>
    <d v="2025-06-11T00:00:00"/>
    <m/>
    <m/>
    <s v="sim"/>
    <m/>
    <s v="MP423765"/>
    <d v="2025-06-12T00:00:00"/>
    <d v="2025-06-17T00:00:00"/>
    <m/>
    <d v="2025-06-12T00:00:00"/>
    <s v="Sim"/>
    <m/>
    <d v="2025-06-12T00:00:00"/>
    <m/>
    <m/>
    <m/>
    <d v="2025-06-23T00:00:00"/>
    <s v="Não"/>
    <d v="2025-06-12T00:00:00"/>
    <d v="2025-06-23T00:00:00"/>
    <d v="2025-06-12T00:00:00"/>
    <d v="2026-07-01T00:00:00"/>
    <d v="2025-06-17T00:00:00"/>
    <m/>
    <d v="2025-06-13T00:00:00"/>
    <d v="2025-06-16T00:00:00"/>
    <m/>
    <d v="2025-06-18T00:00:00"/>
    <d v="2025-07-08T00:00:00"/>
    <d v="2025-06-16T00:00:00"/>
    <m/>
    <s v="Sim"/>
    <m/>
    <m/>
    <d v="2025-06-16T00:00:00"/>
    <m/>
    <d v="2025-06-26T00:00:00"/>
    <d v="2025-06-16T00:00:00"/>
    <d v="2025-07-01T00:00:00"/>
    <m/>
    <m/>
    <d v="2025-07-03T00:00:00"/>
    <d v="2025-06-11T00:00:00"/>
    <d v="2025-07-16T00:00:00"/>
    <d v="2025-09-08T00:00:00"/>
    <d v="2025-09-18T00:00:00"/>
    <d v="2026-03-03T00:00:00"/>
    <d v="2025-06-16T00:00:00"/>
    <d v="2026-03-03T00:00:00"/>
    <m/>
    <m/>
    <m/>
    <m/>
    <m/>
    <m/>
    <m/>
    <m/>
    <n v="583"/>
    <m/>
    <m/>
    <m/>
    <m/>
    <m/>
    <n v="2318.62"/>
    <m/>
    <s v="Não tem"/>
    <m/>
    <m/>
    <m/>
    <s v="SIM"/>
  </r>
  <r>
    <n v="4520"/>
    <x v="0"/>
    <n v="5631"/>
    <x v="15"/>
    <s v="Etapa Unica"/>
    <s v="BLOCO E"/>
    <n v="101"/>
    <s v="FORMOSA"/>
    <s v="WARLEY BARBOSA DOS SANTOS"/>
    <s v="&quot;70609562126&quot;"/>
    <x v="0"/>
    <x v="57"/>
    <s v="Não"/>
    <s v="Não"/>
    <s v="Não"/>
    <s v="Não"/>
    <s v="Não"/>
    <s v="Não"/>
    <s v="Não"/>
    <n v="162600"/>
    <n v="920.9"/>
    <n v="0"/>
    <n v="152317.71"/>
    <n v="1801"/>
    <n v="0"/>
    <n v="154118.71"/>
    <n v="0"/>
    <n v="0"/>
    <m/>
    <n v="8787723794450"/>
    <s v="Contrato Adimplente"/>
    <m/>
    <d v="2025-07-08T00:00:00"/>
    <n v="3453.25"/>
    <d v="2025-06-20T00:00:00"/>
    <x v="2"/>
    <d v="2025-06-11T00:00:00"/>
    <m/>
    <m/>
    <m/>
    <m/>
    <s v="Endy Carvalho Consultoria imobiliária"/>
    <m/>
    <m/>
    <m/>
    <d v="2026-03-17T00:00:00"/>
    <d v="2026-03-17T00:00:00"/>
    <s v="VENDA FINALIZADA"/>
    <d v="2025-06-13T00:00:00"/>
    <n v="37977"/>
    <n v="231711"/>
    <m/>
    <s v="FSA011 C"/>
    <n v="37977"/>
    <m/>
    <s v="Formosa"/>
    <s v="Goiás"/>
    <n v="5561998112573"/>
    <s v="Avenida C Q 22"/>
    <n v="73808325"/>
    <s v="Parque Vila Verde"/>
    <s v="warleybarbosa15@icloud.com"/>
    <m/>
    <n v="3917.75"/>
    <m/>
    <m/>
    <m/>
    <m/>
    <n v="4295"/>
    <n v="6753"/>
    <s v="Auxiliar"/>
    <d v="2025-06-11T00:00:00"/>
    <m/>
    <m/>
    <s v="sim"/>
    <m/>
    <s v="MP423762"/>
    <d v="2025-06-11T00:00:00"/>
    <d v="2025-06-23T00:00:00"/>
    <m/>
    <d v="2025-06-11T00:00:00"/>
    <s v="Sim"/>
    <m/>
    <d v="2025-06-11T00:00:00"/>
    <m/>
    <m/>
    <m/>
    <d v="2025-06-27T00:00:00"/>
    <m/>
    <d v="2025-06-16T00:00:00"/>
    <d v="2025-06-27T00:00:00"/>
    <d v="2025-06-11T00:00:00"/>
    <d v="2025-07-01T00:00:00"/>
    <d v="2025-06-23T00:00:00"/>
    <m/>
    <d v="2025-06-17T00:00:00"/>
    <d v="2025-06-16T00:00:00"/>
    <m/>
    <d v="2025-06-25T00:00:00"/>
    <d v="2025-07-08T00:00:00"/>
    <d v="2025-06-16T00:00:00"/>
    <m/>
    <s v="Sim"/>
    <m/>
    <m/>
    <m/>
    <m/>
    <d v="2025-06-20T00:00:00"/>
    <m/>
    <d v="2025-07-08T00:00:00"/>
    <m/>
    <m/>
    <d v="2025-07-10T00:00:00"/>
    <d v="2025-06-11T00:00:00"/>
    <d v="2025-07-16T00:00:00"/>
    <d v="2025-10-10T00:00:00"/>
    <d v="2026-02-11T00:00:00"/>
    <d v="2026-03-03T00:00:00"/>
    <d v="2025-06-16T00:00:00"/>
    <d v="2026-03-03T00:00:00"/>
    <m/>
    <m/>
    <m/>
    <m/>
    <m/>
    <m/>
    <m/>
    <m/>
    <n v="632"/>
    <m/>
    <m/>
    <m/>
    <m/>
    <m/>
    <n v="1792.5"/>
    <m/>
    <s v="Não tem"/>
    <m/>
    <m/>
    <s v="sem fiador"/>
    <s v="SIM"/>
  </r>
  <r>
    <n v="4521"/>
    <x v="0"/>
    <n v="5613"/>
    <x v="13"/>
    <s v="Etapa Unica"/>
    <s v="BLOCO I"/>
    <n v="301"/>
    <s v="ÁGUAS LINDAS"/>
    <s v="MARIA DE NAZARE PEREIRA DE SOUSA"/>
    <s v="&quot;81455968153&quot;"/>
    <x v="11"/>
    <x v="83"/>
    <s v="Não"/>
    <s v="Não"/>
    <s v="Não"/>
    <s v="Sim"/>
    <s v="Sim"/>
    <s v="Não"/>
    <s v="Não"/>
    <n v="156935.07999999999"/>
    <n v="631.79999999999995"/>
    <n v="0"/>
    <n v="123991.19"/>
    <n v="32948"/>
    <n v="0"/>
    <n v="156939.19"/>
    <n v="0"/>
    <n v="0"/>
    <m/>
    <m/>
    <s v="Contrato Adimplente"/>
    <n v="109279"/>
    <d v="2025-07-04T00:00:00"/>
    <n v="2995.17"/>
    <d v="2025-06-20T00:00:00"/>
    <x v="2"/>
    <d v="2025-06-11T00:00:00"/>
    <m/>
    <m/>
    <m/>
    <m/>
    <s v="Endy Carvalho Consultoria imobiliária"/>
    <m/>
    <m/>
    <m/>
    <d v="2026-01-26T00:00:00"/>
    <d v="2026-01-26T00:00:00"/>
    <s v="VENDA FINALIZADA"/>
    <d v="2025-06-12T00:00:00"/>
    <n v="37974"/>
    <n v="217031.08"/>
    <m/>
    <s v="AGL30 -"/>
    <n v="37974"/>
    <m/>
    <s v="Gama"/>
    <s v="Distrito Federal"/>
    <n v="5561986555583"/>
    <s v="QUADRA 03"/>
    <n v="72450030"/>
    <s v="SETOR LESTE GAMA"/>
    <s v="mariadenazaredesousa71@gmail.com"/>
    <m/>
    <n v="2106"/>
    <d v="2025-11-23T00:00:00"/>
    <m/>
    <m/>
    <m/>
    <n v="4014"/>
    <n v="6749"/>
    <s v="Empregada Doméstica"/>
    <d v="2025-06-02T00:00:00"/>
    <n v="825.65"/>
    <d v="2025-06-25T00:00:00"/>
    <m/>
    <d v="2025-06-27T00:00:00"/>
    <s v="MP429378"/>
    <d v="2025-06-12T00:00:00"/>
    <d v="2025-06-25T00:00:00"/>
    <s v="AC009930215"/>
    <d v="2025-06-11T00:00:00"/>
    <s v="Sim"/>
    <n v="39390"/>
    <d v="2025-06-02T00:00:00"/>
    <m/>
    <m/>
    <m/>
    <d v="2025-06-25T00:00:00"/>
    <m/>
    <d v="2025-06-02T00:00:00"/>
    <d v="2025-06-27T00:00:00"/>
    <d v="2025-06-11T00:00:00"/>
    <d v="2025-07-01T00:00:00"/>
    <d v="2025-06-23T00:00:00"/>
    <m/>
    <d v="2025-06-13T00:00:00"/>
    <d v="2025-06-17T00:00:00"/>
    <m/>
    <d v="2025-06-23T00:00:00"/>
    <d v="2025-07-07T00:00:00"/>
    <d v="2025-06-17T00:00:00"/>
    <d v="2025-07-03T00:00:00"/>
    <s v="Sim"/>
    <d v="2025-07-02T00:00:00"/>
    <m/>
    <m/>
    <d v="2025-07-02T00:00:00"/>
    <d v="2025-06-10T00:00:00"/>
    <m/>
    <d v="2025-07-04T00:00:00"/>
    <m/>
    <m/>
    <d v="2025-07-15T00:00:00"/>
    <d v="2025-06-12T00:00:00"/>
    <d v="2025-07-11T00:00:00"/>
    <d v="2025-07-22T00:00:00"/>
    <d v="2025-09-01T00:00:00"/>
    <d v="2026-01-08T00:00:00"/>
    <d v="2025-06-17T00:00:00"/>
    <d v="2026-01-08T00:00:00"/>
    <m/>
    <m/>
    <m/>
    <m/>
    <m/>
    <m/>
    <m/>
    <m/>
    <n v="39400"/>
    <m/>
    <m/>
    <s v="solicitando itbi dia 23/06 pois prefeitura emendou feriado do dia 19/06"/>
    <m/>
    <m/>
    <n v="4105.57"/>
    <s v="VENDA SEM SINAL"/>
    <s v="Não tem"/>
    <s v="AGUARDANDO VALIDAÇÃO"/>
    <m/>
    <s v="VENDA SEM FIADOR"/>
    <s v="SIM"/>
  </r>
  <r>
    <n v="4522"/>
    <x v="0"/>
    <n v="5590"/>
    <x v="13"/>
    <s v="Etapa Unica"/>
    <s v="BLOCO L"/>
    <n v="103"/>
    <s v="ÁGUAS LINDAS"/>
    <s v="EDILMA FERREIRA DA SILVA"/>
    <s v="&quot;92652271172&quot;"/>
    <x v="2"/>
    <x v="39"/>
    <s v="Não"/>
    <s v="Não"/>
    <s v="Não"/>
    <s v="Sim"/>
    <s v="Sim"/>
    <s v="Não"/>
    <s v="Não"/>
    <n v="127767.3"/>
    <n v="550"/>
    <n v="0"/>
    <n v="99389.43"/>
    <n v="28115"/>
    <n v="0"/>
    <n v="127504.43"/>
    <n v="0"/>
    <n v="0"/>
    <m/>
    <n v="8787723682775"/>
    <s v="Contrato Adimplente"/>
    <n v="109321"/>
    <d v="2025-07-16T00:00:00"/>
    <n v="2592.25"/>
    <d v="2025-06-26T00:00:00"/>
    <x v="2"/>
    <d v="2025-06-12T00:00:00"/>
    <m/>
    <m/>
    <m/>
    <m/>
    <s v="Endy Carvalho Consultoria imobiliária"/>
    <m/>
    <m/>
    <m/>
    <d v="2026-01-26T00:00:00"/>
    <d v="2026-01-26T00:00:00"/>
    <s v="VENDA FINALIZADA"/>
    <d v="2025-06-13T00:00:00"/>
    <n v="38189"/>
    <n v="194883.95"/>
    <m/>
    <s v="AGL30 -"/>
    <n v="38189"/>
    <m/>
    <s v="Águas Lindas de Goiás"/>
    <s v="Goiás"/>
    <n v="5561993079461"/>
    <s v="QD 60"/>
    <n v="72922653"/>
    <s v="JARDIM AMERICA IV"/>
    <s v="edilma08fsilva@gmail.com"/>
    <m/>
    <n v="2200"/>
    <m/>
    <m/>
    <m/>
    <m/>
    <n v="4057"/>
    <n v="6755"/>
    <s v="Empregada Doméstica"/>
    <d v="2025-05-31T00:00:00"/>
    <n v="857.27"/>
    <m/>
    <m/>
    <d v="2025-07-03T00:00:00"/>
    <s v="MP429379"/>
    <d v="2025-06-06T00:00:00"/>
    <d v="2025-07-08T00:00:00"/>
    <s v="AC010305032"/>
    <d v="2025-06-11T00:00:00"/>
    <s v="Sim"/>
    <n v="39457"/>
    <d v="2025-05-31T00:00:00"/>
    <d v="2025-06-17T00:00:00"/>
    <m/>
    <d v="2025-06-17T00:00:00"/>
    <d v="2025-07-02T00:00:00"/>
    <m/>
    <d v="2025-05-31T00:00:00"/>
    <d v="2025-07-08T00:00:00"/>
    <d v="2025-06-11T00:00:00"/>
    <d v="2025-07-01T00:00:00"/>
    <d v="2025-06-30T00:00:00"/>
    <m/>
    <d v="2025-06-12T00:00:00"/>
    <d v="2025-06-25T00:00:00"/>
    <m/>
    <d v="2025-07-01T00:00:00"/>
    <d v="2025-07-07T00:00:00"/>
    <d v="2025-06-24T00:00:00"/>
    <d v="2025-07-14T00:00:00"/>
    <s v="Sim"/>
    <m/>
    <m/>
    <m/>
    <m/>
    <d v="2025-06-10T00:00:00"/>
    <m/>
    <d v="2025-07-16T00:00:00"/>
    <m/>
    <m/>
    <d v="2025-07-17T00:00:00"/>
    <d v="2025-06-12T00:00:00"/>
    <d v="2025-07-11T00:00:00"/>
    <d v="2025-08-10T00:00:00"/>
    <d v="2025-09-01T00:00:00"/>
    <d v="2026-01-08T00:00:00"/>
    <d v="2025-06-24T00:00:00"/>
    <d v="2026-01-08T00:00:00"/>
    <m/>
    <m/>
    <m/>
    <m/>
    <m/>
    <m/>
    <m/>
    <m/>
    <n v="39508"/>
    <m/>
    <s v="aguardando resposta da prefeitura com CND e Duam (falta contrato assinado pela gerente)"/>
    <m/>
    <m/>
    <m/>
    <n v="3905.57"/>
    <s v="VENDA SEM SINAL"/>
    <s v="Não tem"/>
    <s v="AGEHAB VALIDADA"/>
    <s v="FINALIZADO"/>
    <s v="VENDA SEM FIADOR"/>
    <s v="SIM"/>
  </r>
  <r>
    <n v="4523"/>
    <x v="0"/>
    <n v="5628"/>
    <x v="16"/>
    <s v="Etapa Unica"/>
    <s v="BLOCO F"/>
    <n v="103"/>
    <s v="ÁGUAS LINDAS"/>
    <s v="GLEUSON DA SILVA DOS SANTOS"/>
    <s v="&quot;60744307309&quot;"/>
    <x v="7"/>
    <x v="107"/>
    <s v="Não"/>
    <s v="Não"/>
    <s v="Não"/>
    <s v="Sim"/>
    <s v="Sim"/>
    <s v="Não"/>
    <s v="Não"/>
    <n v="146346.73000000001"/>
    <n v="638.32000000000005"/>
    <n v="0"/>
    <n v="121201.4"/>
    <n v="17524"/>
    <n v="0"/>
    <n v="138725.4"/>
    <n v="0"/>
    <n v="0"/>
    <m/>
    <m/>
    <s v="Contrato Adimplente"/>
    <n v="113804"/>
    <d v="2025-08-15T00:00:00"/>
    <n v="2995.17"/>
    <d v="2025-07-04T00:00:00"/>
    <x v="2"/>
    <d v="2025-06-12T00:00:00"/>
    <m/>
    <m/>
    <m/>
    <m/>
    <s v="Endy Carvalho Consultoria imobiliária"/>
    <m/>
    <m/>
    <m/>
    <d v="2026-02-19T00:00:00"/>
    <d v="2026-02-19T00:00:00"/>
    <s v="VENDA FINALIZADA"/>
    <d v="2025-06-12T00:00:00"/>
    <n v="38178"/>
    <n v="192128.92"/>
    <m/>
    <s v="AGL32"/>
    <n v="38178"/>
    <m/>
    <s v="Águas Lindas de Goiás"/>
    <s v="Goiás"/>
    <n v="5561981701882"/>
    <s v="QD. 70  CONJ. B BLOCO B  LT."/>
    <n v="72910000"/>
    <s v="SETOR 9"/>
    <s v="dgleuson60@gmail.com"/>
    <m/>
    <n v="2553.2600000000002"/>
    <m/>
    <m/>
    <m/>
    <m/>
    <n v="4460"/>
    <n v="6754"/>
    <s v="Auxiliar de Serviços Gerais"/>
    <d v="2025-06-06T00:00:00"/>
    <m/>
    <m/>
    <m/>
    <m/>
    <s v="MP419543"/>
    <d v="2025-06-06T00:00:00"/>
    <d v="2025-07-04T00:00:00"/>
    <s v="AC011262030"/>
    <d v="2025-06-10T00:00:00"/>
    <s v="Sim"/>
    <m/>
    <d v="2025-06-06T00:00:00"/>
    <d v="2025-06-26T00:00:00"/>
    <m/>
    <d v="2025-06-26T00:00:00"/>
    <d v="2025-07-18T00:00:00"/>
    <m/>
    <d v="2025-06-06T00:00:00"/>
    <d v="2025-08-08T00:00:00"/>
    <d v="2025-06-10T00:00:00"/>
    <d v="2025-08-01T00:00:00"/>
    <d v="2025-07-04T00:00:00"/>
    <m/>
    <d v="2025-06-12T00:00:00"/>
    <d v="2025-07-01T00:00:00"/>
    <m/>
    <d v="2025-07-17T00:00:00"/>
    <d v="2025-08-06T00:00:00"/>
    <d v="2025-07-01T00:00:00"/>
    <d v="2025-08-14T00:00:00"/>
    <s v="Sim"/>
    <m/>
    <m/>
    <m/>
    <m/>
    <d v="2025-06-09T00:00:00"/>
    <m/>
    <d v="2025-08-15T00:00:00"/>
    <m/>
    <m/>
    <d v="2025-08-20T00:00:00"/>
    <d v="2025-06-20T00:00:00"/>
    <d v="2025-08-07T00:00:00"/>
    <d v="2026-01-16T00:00:00"/>
    <d v="2026-02-05T00:00:00"/>
    <d v="2026-02-10T00:00:00"/>
    <d v="2025-07-01T00:00:00"/>
    <d v="2026-02-10T00:00:00"/>
    <m/>
    <m/>
    <m/>
    <m/>
    <m/>
    <m/>
    <m/>
    <m/>
    <n v="822"/>
    <s v="Sim"/>
    <s v="teve demora na criação do acesso onr, depois foi o credito, e agora aguardando prefeitura com Duam (07/08/2025)"/>
    <s v="POSSUI DEBITO DE IPTU, PREFEITURA NÃO GEROU GUIA DE ITBI."/>
    <m/>
    <m/>
    <n v="3905.57"/>
    <s v="VENDA SEM SINAL"/>
    <s v="Não tem"/>
    <s v="AGEHAB VALIDADA"/>
    <s v="FINALIZADO"/>
    <s v="VENDA SEM FIADOR"/>
    <s v="SIM"/>
  </r>
  <r>
    <n v="4524"/>
    <x v="0"/>
    <n v="5614"/>
    <x v="13"/>
    <s v="Etapa Unica"/>
    <s v="BLOCO E"/>
    <n v="201"/>
    <s v="ÁGUAS LINDAS"/>
    <s v="ROBERT JOSE GOMES DA SILVA"/>
    <s v="&quot;16162386660&quot;"/>
    <x v="11"/>
    <x v="79"/>
    <s v="Não"/>
    <s v="Não"/>
    <s v="Não"/>
    <s v="Sim"/>
    <s v="Sim"/>
    <s v="Não"/>
    <s v="Não"/>
    <n v="158309.51"/>
    <n v="644.37"/>
    <n v="0"/>
    <n v="126565.21"/>
    <n v="31745"/>
    <n v="0"/>
    <n v="158310.21"/>
    <n v="0"/>
    <n v="0"/>
    <m/>
    <n v="8787723717943"/>
    <s v="Contrato Adimplente"/>
    <n v="109211"/>
    <d v="2025-07-18T00:00:00"/>
    <n v="2995.17"/>
    <d v="2025-06-30T00:00:00"/>
    <x v="2"/>
    <d v="2025-06-13T00:00:00"/>
    <m/>
    <m/>
    <m/>
    <m/>
    <s v="Endy Carvalho Consultoria imobiliária"/>
    <m/>
    <m/>
    <m/>
    <d v="2026-01-26T00:00:00"/>
    <d v="2026-01-26T00:00:00"/>
    <s v="VENDA FINALIZADA"/>
    <d v="2025-06-16T00:00:00"/>
    <n v="38219"/>
    <n v="220800.48"/>
    <m/>
    <s v="AGL30 -"/>
    <n v="38219"/>
    <m/>
    <s v="Águas Lindas de Goiás"/>
    <s v="Goiás"/>
    <n v="5538998676451"/>
    <s v="QD 49"/>
    <n v="72922476"/>
    <s v="JARDIM AMERICA IV"/>
    <s v="robertjose511@gmail.com"/>
    <m/>
    <n v="2147.89"/>
    <d v="2025-11-29T00:00:00"/>
    <m/>
    <m/>
    <m/>
    <n v="3946"/>
    <n v="6759"/>
    <s v="Agricultor"/>
    <d v="2025-06-03T00:00:00"/>
    <n v="900.57"/>
    <d v="2025-07-08T00:00:00"/>
    <m/>
    <d v="2025-07-07T00:00:00"/>
    <s v="MP429374"/>
    <d v="2025-06-13T00:00:00"/>
    <d v="2025-06-30T00:00:00"/>
    <s v="AC010424891"/>
    <d v="2025-06-09T00:00:00"/>
    <s v="Sim"/>
    <n v="39517"/>
    <d v="2025-06-03T00:00:00"/>
    <d v="2025-06-18T00:00:00"/>
    <m/>
    <d v="2025-06-18T00:00:00"/>
    <d v="2025-07-07T00:00:00"/>
    <m/>
    <d v="2025-06-03T00:00:00"/>
    <d v="2025-07-11T00:00:00"/>
    <d v="2025-06-10T00:00:00"/>
    <d v="2025-07-01T00:00:00"/>
    <d v="2025-06-30T00:00:00"/>
    <m/>
    <d v="2025-06-11T00:00:00"/>
    <d v="2025-06-30T00:00:00"/>
    <m/>
    <d v="2025-07-04T00:00:00"/>
    <d v="2025-07-07T00:00:00"/>
    <d v="2025-06-30T00:00:00"/>
    <d v="2025-07-16T00:00:00"/>
    <s v="Sim"/>
    <m/>
    <m/>
    <m/>
    <m/>
    <d v="2025-06-09T00:00:00"/>
    <m/>
    <d v="2025-07-18T00:00:00"/>
    <m/>
    <m/>
    <d v="2025-07-18T00:00:00"/>
    <d v="2025-06-13T00:00:00"/>
    <d v="2025-07-11T00:00:00"/>
    <d v="2025-08-10T00:00:00"/>
    <d v="2025-09-01T00:00:00"/>
    <d v="2026-01-08T00:00:00"/>
    <d v="2025-06-19T00:00:00"/>
    <d v="2026-01-08T00:00:00"/>
    <m/>
    <m/>
    <m/>
    <m/>
    <m/>
    <m/>
    <m/>
    <m/>
    <n v="39526"/>
    <m/>
    <m/>
    <s v="DEMORA DA PREFEITURA PARA RESPONDER, GUIA DE ITBI VEIO ERRADA"/>
    <m/>
    <m/>
    <n v="4105.57"/>
    <s v="SINAL PENDENTE"/>
    <m/>
    <s v="AGEHAB VALIDADA"/>
    <m/>
    <s v="VENDA SEM FIADOR"/>
    <s v="SIM"/>
  </r>
  <r>
    <n v="4525"/>
    <x v="2"/>
    <n v="5643"/>
    <x v="7"/>
    <s v="Etapa Unica"/>
    <s v="BLOCO C"/>
    <s v="APTO 1"/>
    <s v="FORMOSA"/>
    <s v="DANILO RIBEIRO MAGALHAES"/>
    <s v="&quot;04405511101&quot;"/>
    <x v="0"/>
    <x v="40"/>
    <s v="Não"/>
    <s v="Não"/>
    <s v="Não"/>
    <s v="Não"/>
    <s v="Não"/>
    <s v="Não"/>
    <s v="Não"/>
    <n v="164200"/>
    <n v="902.06"/>
    <n v="0"/>
    <n v="168000"/>
    <n v="2213"/>
    <n v="0"/>
    <n v="170213"/>
    <n v="0"/>
    <n v="0"/>
    <m/>
    <n v="8787723838163"/>
    <s v="Contrato Adimplente"/>
    <m/>
    <d v="2025-07-07T00:00:00"/>
    <n v="3453.25"/>
    <d v="2025-06-23T00:00:00"/>
    <x v="2"/>
    <d v="2025-06-13T00:00:00"/>
    <m/>
    <m/>
    <m/>
    <m/>
    <s v="Endy Carvalho Consultoria imobiliária"/>
    <m/>
    <m/>
    <m/>
    <d v="2025-07-11T00:00:00"/>
    <d v="2025-11-13T00:00:00"/>
    <s v="VENDA FINALIZADA"/>
    <d v="2025-06-16T00:00:00"/>
    <n v="38222"/>
    <n v="255000"/>
    <m/>
    <s v="FSA010"/>
    <n v="38222"/>
    <s v="ARTHUR SOARES RIBEIRO - 03431901174"/>
    <s v="Formosa"/>
    <s v="Goiás"/>
    <n v="5561998508171"/>
    <s v="Rua 20"/>
    <n v="73805238"/>
    <s v="Jardim Oliveira"/>
    <s v="danilofsa20171@gmail.com"/>
    <m/>
    <n v="3498.5"/>
    <d v="2025-12-07T00:00:00"/>
    <m/>
    <m/>
    <m/>
    <n v="3625"/>
    <n v="6762"/>
    <s v="Vigilante"/>
    <d v="2025-06-18T00:00:00"/>
    <n v="897.48"/>
    <m/>
    <s v="sim"/>
    <m/>
    <s v="MP143323"/>
    <d v="2025-06-18T00:00:00"/>
    <d v="2025-06-23T00:00:00"/>
    <m/>
    <d v="2025-06-13T00:00:00"/>
    <s v="Sim"/>
    <n v="4017"/>
    <d v="2025-06-18T00:00:00"/>
    <m/>
    <m/>
    <m/>
    <d v="2025-07-01T00:00:00"/>
    <m/>
    <d v="2025-06-20T00:00:00"/>
    <d v="2025-07-02T00:00:00"/>
    <d v="2025-06-13T00:00:00"/>
    <d v="2025-07-01T00:00:00"/>
    <d v="2025-06-24T00:00:00"/>
    <m/>
    <d v="2025-06-18T00:00:00"/>
    <d v="2025-06-20T00:00:00"/>
    <m/>
    <d v="2025-06-27T00:00:00"/>
    <d v="2025-07-14T00:00:00"/>
    <d v="2025-06-20T00:00:00"/>
    <m/>
    <s v="Sim"/>
    <m/>
    <m/>
    <m/>
    <m/>
    <d v="2025-06-16T00:00:00"/>
    <m/>
    <d v="2025-07-07T00:00:00"/>
    <m/>
    <m/>
    <d v="2025-07-10T00:00:00"/>
    <d v="2025-06-13T00:00:00"/>
    <d v="2025-07-15T00:00:00"/>
    <d v="2025-07-21T00:00:00"/>
    <d v="2025-09-18T00:00:00"/>
    <m/>
    <d v="2025-06-20T00:00:00"/>
    <m/>
    <m/>
    <m/>
    <m/>
    <m/>
    <m/>
    <m/>
    <m/>
    <m/>
    <n v="4047"/>
    <m/>
    <m/>
    <m/>
    <m/>
    <m/>
    <n v="1771.59"/>
    <m/>
    <s v="Não tem"/>
    <m/>
    <m/>
    <m/>
    <s v="SIM"/>
  </r>
  <r>
    <n v="4526"/>
    <x v="0"/>
    <n v="5635"/>
    <x v="13"/>
    <s v="Etapa Unica"/>
    <s v="BLOCO K"/>
    <n v="103"/>
    <s v="ÁGUAS LINDAS"/>
    <s v="MARIA HELENA LOPES DA SILVA"/>
    <s v="&quot;99992680300&quot;"/>
    <x v="2"/>
    <x v="6"/>
    <s v="Não"/>
    <s v="Não"/>
    <s v="Não"/>
    <s v="Sim"/>
    <s v="Sim"/>
    <s v="Não"/>
    <s v="Não"/>
    <n v="158152.38"/>
    <n v="630"/>
    <n v="0"/>
    <n v="126329.38"/>
    <n v="31823"/>
    <n v="0"/>
    <n v="158152.38"/>
    <n v="0"/>
    <n v="0"/>
    <m/>
    <n v="8787723794344"/>
    <s v="Contrato Adimplente"/>
    <m/>
    <d v="2025-07-11T00:00:00"/>
    <n v="2995.17"/>
    <d v="2025-06-24T00:00:00"/>
    <x v="2"/>
    <d v="2025-06-13T00:00:00"/>
    <m/>
    <m/>
    <m/>
    <m/>
    <s v="Endy Carvalho Consultoria imobiliária"/>
    <m/>
    <m/>
    <m/>
    <d v="2026-01-26T00:00:00"/>
    <d v="2026-01-26T00:00:00"/>
    <s v="VENDA FINALIZADA"/>
    <d v="2025-06-16T00:00:00"/>
    <n v="38221"/>
    <n v="203810.67"/>
    <m/>
    <s v="AGL30 -"/>
    <n v="38221"/>
    <m/>
    <s v="Águas Lindas de Goiás"/>
    <s v="Goiás"/>
    <n v="5561995196868"/>
    <s v="Q 12"/>
    <n v="72910000"/>
    <s v="CHACARAS COIMBRA"/>
    <s v="helanamaria1892@gmail.com"/>
    <m/>
    <n v="2389.04"/>
    <d v="2025-12-03T00:00:00"/>
    <m/>
    <m/>
    <m/>
    <n v="4041"/>
    <n v="6761"/>
    <s v="Servente"/>
    <d v="2025-06-07T00:00:00"/>
    <n v="825.65"/>
    <d v="2025-06-25T00:00:00"/>
    <m/>
    <d v="2025-07-01T00:00:00"/>
    <s v="MP429922"/>
    <d v="2025-06-13T00:00:00"/>
    <d v="2025-06-24T00:00:00"/>
    <s v="AC010238127"/>
    <d v="2025-06-12T00:00:00"/>
    <s v="Sim"/>
    <n v="39415"/>
    <d v="2025-06-07T00:00:00"/>
    <m/>
    <m/>
    <m/>
    <d v="2025-06-30T00:00:00"/>
    <m/>
    <d v="2025-06-07T00:00:00"/>
    <d v="2025-07-04T00:00:00"/>
    <d v="2025-06-16T00:00:00"/>
    <d v="2025-07-01T00:00:00"/>
    <d v="2025-06-25T00:00:00"/>
    <m/>
    <d v="2025-06-16T00:00:00"/>
    <d v="2025-06-23T00:00:00"/>
    <m/>
    <d v="2025-05-26T00:00:00"/>
    <d v="2025-07-07T00:00:00"/>
    <d v="2025-06-23T00:00:00"/>
    <d v="2025-07-11T00:00:00"/>
    <s v="Sim"/>
    <m/>
    <m/>
    <m/>
    <m/>
    <d v="2025-06-10T00:00:00"/>
    <m/>
    <d v="2025-07-11T00:00:00"/>
    <m/>
    <m/>
    <d v="2025-07-15T00:00:00"/>
    <d v="2025-06-16T00:00:00"/>
    <d v="2025-07-11T00:00:00"/>
    <d v="2025-10-20T00:00:00"/>
    <d v="2025-11-10T00:00:00"/>
    <d v="2026-01-08T00:00:00"/>
    <d v="2025-06-23T00:00:00"/>
    <d v="2026-01-08T00:00:00"/>
    <m/>
    <m/>
    <m/>
    <m/>
    <m/>
    <m/>
    <m/>
    <m/>
    <n v="39447"/>
    <m/>
    <s v="aguardando resposta da prefeitura com CND e Duam"/>
    <m/>
    <m/>
    <m/>
    <n v="4105.57"/>
    <s v="VENDA SEM SINAL"/>
    <s v="Não tem"/>
    <s v="CONTRATO ASSINADO"/>
    <m/>
    <s v="VENDA SEM FIADOR"/>
    <s v="SIM"/>
  </r>
  <r>
    <n v="4527"/>
    <x v="0"/>
    <n v="5626"/>
    <x v="15"/>
    <s v="Etapa Unica"/>
    <s v="BLOCO E"/>
    <n v="303"/>
    <s v="FORMOSA"/>
    <s v="CLEANDO GONCALVES DE ARAUJO"/>
    <s v="&quot;70761551174&quot;"/>
    <x v="10"/>
    <x v="2"/>
    <s v="Não"/>
    <s v="Não"/>
    <s v="Não"/>
    <s v="Não"/>
    <s v="Não"/>
    <s v="Não"/>
    <s v="Não"/>
    <n v="162600"/>
    <n v="960.23"/>
    <n v="0"/>
    <n v="168000"/>
    <n v="3633"/>
    <n v="0"/>
    <n v="171633"/>
    <n v="0"/>
    <n v="0"/>
    <m/>
    <n v="8787723815503"/>
    <s v="Contrato Adimplente"/>
    <m/>
    <d v="2025-07-07T00:00:00"/>
    <n v="3453.25"/>
    <d v="2025-06-23T00:00:00"/>
    <x v="2"/>
    <d v="2025-06-13T00:00:00"/>
    <m/>
    <m/>
    <m/>
    <m/>
    <s v="Endy Carvalho Consultoria imobiliária"/>
    <m/>
    <m/>
    <m/>
    <d v="2026-03-17T00:00:00"/>
    <d v="2026-03-17T00:00:00"/>
    <s v="VENDA FINALIZADA"/>
    <d v="2025-06-16T00:00:00"/>
    <n v="38220"/>
    <n v="229713"/>
    <m/>
    <s v="FSA011 C"/>
    <n v="38220"/>
    <m/>
    <s v="Formosa"/>
    <s v="Goiás"/>
    <n v="5561998797522"/>
    <s v="RUA PARTICULAR, Q. 59 A, L. 0"/>
    <n v="73801971"/>
    <s v="PARQUE LAGO"/>
    <s v="cleandogb@gmail.com"/>
    <m/>
    <n v="3271.31"/>
    <d v="2025-12-01T00:00:00"/>
    <m/>
    <m/>
    <m/>
    <n v="4305"/>
    <n v="6760"/>
    <s v="Ajudante"/>
    <d v="2025-06-16T00:00:00"/>
    <m/>
    <m/>
    <s v="sim"/>
    <m/>
    <s v="MP423766"/>
    <d v="2025-06-16T00:00:00"/>
    <d v="2025-06-23T00:00:00"/>
    <m/>
    <d v="2025-06-13T00:00:00"/>
    <s v="Sim"/>
    <m/>
    <d v="2025-06-16T00:00:00"/>
    <m/>
    <m/>
    <m/>
    <d v="2025-07-01T00:00:00"/>
    <m/>
    <d v="2025-06-16T00:00:00"/>
    <d v="2025-07-02T00:00:00"/>
    <d v="2025-06-16T00:00:00"/>
    <d v="2025-07-01T00:00:00"/>
    <d v="2025-06-24T00:00:00"/>
    <m/>
    <d v="2025-06-17T00:00:00"/>
    <d v="2025-06-17T00:00:00"/>
    <m/>
    <d v="2025-06-27T00:00:00"/>
    <d v="2025-07-08T00:00:00"/>
    <d v="2025-06-17T00:00:00"/>
    <m/>
    <s v="Sim"/>
    <m/>
    <m/>
    <d v="2025-06-17T00:00:00"/>
    <m/>
    <d v="2025-06-17T00:00:00"/>
    <m/>
    <d v="2025-07-07T00:00:00"/>
    <m/>
    <m/>
    <d v="2025-07-10T00:00:00"/>
    <d v="2025-06-12T00:00:00"/>
    <d v="2025-07-16T00:00:00"/>
    <d v="2025-09-08T00:00:00"/>
    <d v="2025-09-18T00:00:00"/>
    <d v="2026-03-03T00:00:00"/>
    <d v="2025-06-17T00:00:00"/>
    <d v="2026-03-03T00:00:00"/>
    <m/>
    <m/>
    <m/>
    <m/>
    <m/>
    <m/>
    <m/>
    <m/>
    <n v="655"/>
    <m/>
    <m/>
    <m/>
    <m/>
    <m/>
    <n v="1819.8"/>
    <m/>
    <s v="Não tem"/>
    <m/>
    <m/>
    <s v="sem fiador"/>
    <s v="SIM"/>
  </r>
  <r>
    <n v="4528"/>
    <x v="0"/>
    <n v="5582"/>
    <x v="5"/>
    <s v="Etapa Unica"/>
    <s v="BLOCO D"/>
    <n v="302"/>
    <s v="ÁGUAS LINDAS"/>
    <s v="FREDSON ARAUJO BRITO"/>
    <s v="&quot;05970165344&quot;"/>
    <x v="7"/>
    <x v="90"/>
    <s v="Não"/>
    <s v="Não"/>
    <s v="Não"/>
    <s v="Sim"/>
    <s v="Sim"/>
    <s v="Não"/>
    <s v="Não"/>
    <n v="157678.12"/>
    <n v="637.1"/>
    <n v="0"/>
    <n v="124451.12"/>
    <n v="33993"/>
    <n v="0"/>
    <n v="158444.12"/>
    <n v="0"/>
    <n v="0"/>
    <m/>
    <m/>
    <s v="Contrato Adimplente"/>
    <n v="105281"/>
    <d v="2025-07-14T00:00:00"/>
    <n v="2938.64"/>
    <d v="2025-06-20T00:00:00"/>
    <x v="2"/>
    <d v="2025-06-13T00:00:00"/>
    <m/>
    <m/>
    <m/>
    <m/>
    <s v="Endy Carvalho Consultoria imobiliária"/>
    <m/>
    <m/>
    <m/>
    <d v="2026-01-26T00:00:00"/>
    <d v="2026-01-26T00:00:00"/>
    <s v="VENDA FINALIZADA"/>
    <d v="2025-06-16T00:00:00"/>
    <n v="38218"/>
    <n v="204478.12"/>
    <m/>
    <s v="AGL29"/>
    <n v="38218"/>
    <m/>
    <s v="Brasília"/>
    <s v="Distrito Federal"/>
    <n v="5561981539121"/>
    <s v="QNR 5 Conjunto I"/>
    <n v="72275668"/>
    <s v="Ceilândia Norte (Ceilândia)"/>
    <s v="fredson950@gmail.com"/>
    <m/>
    <n v="0"/>
    <d v="2025-11-17T00:00:00"/>
    <m/>
    <m/>
    <m/>
    <n v="3367"/>
    <n v="6758"/>
    <s v="Aposentado"/>
    <d v="2025-05-28T00:00:00"/>
    <n v="891.23"/>
    <d v="2025-06-25T00:00:00"/>
    <m/>
    <d v="2025-06-27T00:00:00"/>
    <s v="MP424115"/>
    <d v="2025-06-13T00:00:00"/>
    <d v="2025-06-20T00:00:00"/>
    <s v="AC010237226"/>
    <d v="2025-06-12T00:00:00"/>
    <s v="Sim"/>
    <n v="39734"/>
    <d v="2025-05-28T00:00:00"/>
    <m/>
    <m/>
    <m/>
    <d v="2025-06-27T00:00:00"/>
    <m/>
    <d v="2025-05-28T00:00:00"/>
    <d v="2025-07-04T00:00:00"/>
    <d v="2025-06-12T00:00:00"/>
    <d v="2025-07-01T00:00:00"/>
    <d v="2025-06-23T00:00:00"/>
    <m/>
    <d v="2025-06-17T00:00:00"/>
    <d v="2025-06-17T00:00:00"/>
    <m/>
    <d v="2025-06-26T00:00:00"/>
    <d v="2025-07-07T00:00:00"/>
    <d v="2025-06-17T00:00:00"/>
    <d v="2025-07-11T00:00:00"/>
    <s v="Sim"/>
    <m/>
    <m/>
    <m/>
    <m/>
    <d v="2025-06-11T00:00:00"/>
    <m/>
    <d v="2025-07-14T00:00:00"/>
    <m/>
    <m/>
    <d v="2025-07-15T00:00:00"/>
    <d v="2025-06-12T00:00:00"/>
    <d v="2025-07-09T00:00:00"/>
    <d v="2025-07-20T00:00:00"/>
    <d v="2025-08-04T00:00:00"/>
    <d v="2026-01-22T00:00:00"/>
    <d v="2025-06-17T00:00:00"/>
    <d v="2026-01-22T00:00:00"/>
    <m/>
    <m/>
    <m/>
    <m/>
    <m/>
    <m/>
    <m/>
    <m/>
    <n v="39746"/>
    <m/>
    <s v="aguardando resposta da prefeitura com CND e Duam"/>
    <s v="solicitando itbi dia 23/06 pois prefeitura emendou feriado do dia 19/06 ( POSSUI DEBITO DE IPTU)"/>
    <m/>
    <m/>
    <n v="4105.57"/>
    <s v="COMPROVANTE ANEXADO"/>
    <s v="Pago"/>
    <s v="AGEHAB VALIDADA"/>
    <m/>
    <s v="VENDA SEM FIADOR"/>
    <s v="SIM"/>
  </r>
  <r>
    <n v="4529"/>
    <x v="0"/>
    <n v="5557"/>
    <x v="13"/>
    <s v="Etapa Unica"/>
    <s v="BLOCO H"/>
    <n v="1"/>
    <s v="ÁGUAS LINDAS"/>
    <s v="ADILA SALDANHA RODRIGUES"/>
    <s v="&quot;10454443676&quot;"/>
    <x v="11"/>
    <x v="85"/>
    <s v="Não"/>
    <s v="Não"/>
    <s v="Não"/>
    <s v="Sim"/>
    <s v="Sim"/>
    <s v="Não"/>
    <s v="Não"/>
    <n v="162605.84"/>
    <n v="653.04"/>
    <n v="0"/>
    <n v="131757.48000000001"/>
    <n v="31311"/>
    <n v="0"/>
    <n v="163068.48000000001"/>
    <n v="0"/>
    <n v="0"/>
    <m/>
    <m/>
    <s v="Contrato Adimplente"/>
    <n v="109251"/>
    <d v="2025-07-18T00:00:00"/>
    <n v="2995.17"/>
    <d v="2025-06-20T00:00:00"/>
    <x v="2"/>
    <d v="2025-06-13T00:00:00"/>
    <m/>
    <m/>
    <m/>
    <m/>
    <s v="Endy Carvalho Consultoria imobiliária"/>
    <m/>
    <m/>
    <m/>
    <d v="2026-02-24T00:00:00"/>
    <d v="2026-02-24T00:00:00"/>
    <s v="VENDA FINALIZADA"/>
    <d v="2025-06-16T00:00:00"/>
    <n v="38216"/>
    <n v="221505.84"/>
    <m/>
    <s v="AGL30 -"/>
    <n v="38216"/>
    <m/>
    <s v="Brasília"/>
    <s v="Distrito Federal"/>
    <n v="5538997279763"/>
    <s v="QSC 19 CHACARA  26 CJ A"/>
    <n v="72017287"/>
    <s v="TAGUATINGA"/>
    <s v="asaldanharodrigues@gmail.com"/>
    <m/>
    <n v="2176.81"/>
    <d v="2025-11-15T00:00:00"/>
    <m/>
    <m/>
    <m/>
    <n v="3987"/>
    <n v="6756"/>
    <s v="Auxiliar"/>
    <d v="2025-05-22T00:00:00"/>
    <n v="891.23"/>
    <d v="2025-06-26T00:00:00"/>
    <m/>
    <d v="2025-06-27T00:00:00"/>
    <s v="MP429380"/>
    <d v="2025-06-13T00:00:00"/>
    <d v="2025-06-23T00:00:00"/>
    <s v="AC010420840"/>
    <d v="2025-06-11T00:00:00"/>
    <s v="Sim"/>
    <n v="39392"/>
    <d v="2025-05-25T00:00:00"/>
    <m/>
    <m/>
    <m/>
    <d v="2025-07-09T00:00:00"/>
    <m/>
    <d v="2025-05-25T00:00:00"/>
    <d v="2025-07-11T00:00:00"/>
    <d v="2025-06-12T00:00:00"/>
    <d v="2025-07-01T00:00:00"/>
    <d v="2025-06-23T00:00:00"/>
    <m/>
    <d v="2025-06-12T00:00:00"/>
    <d v="2025-06-17T00:00:00"/>
    <m/>
    <d v="2025-07-09T00:00:00"/>
    <d v="2025-07-07T00:00:00"/>
    <d v="2025-06-17T00:00:00"/>
    <d v="2025-07-16T00:00:00"/>
    <s v="Sim"/>
    <m/>
    <m/>
    <m/>
    <m/>
    <d v="2025-06-10T00:00:00"/>
    <m/>
    <d v="2025-07-18T00:00:00"/>
    <m/>
    <m/>
    <d v="2025-07-18T00:00:00"/>
    <d v="2025-06-12T00:00:00"/>
    <d v="2025-07-11T00:00:00"/>
    <d v="2025-07-14T00:00:00"/>
    <d v="2025-07-15T00:00:00"/>
    <d v="2026-02-06T00:00:00"/>
    <d v="2025-06-17T00:00:00"/>
    <d v="2026-02-06T00:00:00"/>
    <m/>
    <m/>
    <m/>
    <m/>
    <m/>
    <m/>
    <m/>
    <m/>
    <n v="39568"/>
    <m/>
    <m/>
    <s v="demanda alta de itbi na prefeitura, acabou pssando despercebido"/>
    <m/>
    <m/>
    <n v="4205.57"/>
    <s v="VENDA SEM SINAL"/>
    <s v="Não tem"/>
    <s v="AGEHAB VALIDADA"/>
    <m/>
    <s v="VENDA SEM FIADOR"/>
    <s v="SIM"/>
  </r>
  <r>
    <n v="4530"/>
    <x v="0"/>
    <n v="5560"/>
    <x v="13"/>
    <s v="Etapa Unica"/>
    <s v="BLOCO C"/>
    <n v="303"/>
    <s v="ÁGUAS LINDAS"/>
    <s v="CELIO SOUZA DA SILVA"/>
    <s v="&quot;08873087590&quot;"/>
    <x v="6"/>
    <x v="51"/>
    <s v="Não"/>
    <s v="Não"/>
    <s v="Não"/>
    <s v="Sim"/>
    <s v="Sim"/>
    <s v="Não"/>
    <s v="Não"/>
    <n v="142953.92000000001"/>
    <n v="0"/>
    <n v="0"/>
    <n v="129977.92"/>
    <n v="13494"/>
    <n v="0"/>
    <n v="143471.92000000001"/>
    <n v="0"/>
    <n v="0"/>
    <m/>
    <m/>
    <s v="Contrato Adimplente"/>
    <m/>
    <d v="2025-08-07T00:00:00"/>
    <n v="2995.17"/>
    <d v="2025-07-17T00:00:00"/>
    <x v="2"/>
    <d v="2025-06-13T00:00:00"/>
    <m/>
    <m/>
    <m/>
    <m/>
    <s v="GRUPO IMERGE"/>
    <s v="Coordenação - Crédito"/>
    <m/>
    <m/>
    <d v="2026-01-26T00:00:00"/>
    <d v="2026-01-26T00:00:00"/>
    <s v="VENDA FINALIZADA"/>
    <d v="2025-06-16T00:00:00"/>
    <n v="38217"/>
    <n v="198000.04"/>
    <m/>
    <s v="AGL30 -"/>
    <n v="38217"/>
    <m/>
    <s v="Ceilândia"/>
    <s v="Distrito Federal"/>
    <n v="5561994633406"/>
    <s v="QNM 24 Conjunto B"/>
    <n v="72210242"/>
    <s v="Ceilândia Norte (Ceilândia)"/>
    <s v="celiosouzadasilva8@gmail.com"/>
    <m/>
    <n v="2727.65"/>
    <m/>
    <m/>
    <m/>
    <m/>
    <n v="3921"/>
    <n v="6757"/>
    <s v="Açogueiro"/>
    <d v="2025-05-26T00:00:00"/>
    <n v="891.23"/>
    <d v="2025-07-18T00:00:00"/>
    <s v="sim"/>
    <d v="2025-07-24T00:00:00"/>
    <s v="MP429924"/>
    <d v="2025-06-13T00:00:00"/>
    <d v="2025-07-18T00:00:00"/>
    <s v="AC010855534"/>
    <d v="2025-06-16T00:00:00"/>
    <s v="Sim"/>
    <n v="39725"/>
    <d v="2025-05-26T00:00:00"/>
    <d v="2025-07-11T00:00:00"/>
    <m/>
    <d v="2025-07-14T00:00:00"/>
    <d v="2025-07-23T00:00:00"/>
    <m/>
    <d v="2025-05-27T00:00:00"/>
    <d v="2025-07-25T00:00:00"/>
    <d v="2025-06-16T00:00:00"/>
    <d v="2025-07-01T00:00:00"/>
    <d v="2025-07-21T00:00:00"/>
    <m/>
    <d v="2025-06-16T00:00:00"/>
    <d v="2025-07-16T00:00:00"/>
    <m/>
    <d v="2025-07-22T00:00:00"/>
    <d v="2025-07-07T00:00:00"/>
    <d v="2025-07-16T00:00:00"/>
    <d v="2025-08-05T00:00:00"/>
    <s v="Sim"/>
    <d v="2025-07-30T00:00:00"/>
    <m/>
    <m/>
    <d v="2025-08-05T00:00:00"/>
    <d v="2025-07-17T00:00:00"/>
    <m/>
    <d v="2025-08-07T00:00:00"/>
    <m/>
    <m/>
    <d v="2025-08-11T00:00:00"/>
    <d v="2025-07-02T00:00:00"/>
    <d v="2025-08-19T00:00:00"/>
    <d v="2025-09-17T00:00:00"/>
    <d v="2025-10-24T00:00:00"/>
    <d v="2026-01-08T00:00:00"/>
    <d v="2025-07-16T00:00:00"/>
    <d v="2026-01-08T00:00:00"/>
    <m/>
    <m/>
    <m/>
    <m/>
    <m/>
    <m/>
    <m/>
    <m/>
    <n v="39777"/>
    <m/>
    <s v="EXIGENCIA COM A MATRICULA DA MINUTA"/>
    <m/>
    <m/>
    <m/>
    <n v="4305.57"/>
    <s v="VENDA SEM SINAL"/>
    <s v="Não tem"/>
    <s v="AGEHAB VAILIDADA"/>
    <s v="FINALIZADO"/>
    <s v="VENDA SEM FIADOR"/>
    <s v="SIM"/>
  </r>
  <r>
    <n v="4531"/>
    <x v="0"/>
    <n v="5538"/>
    <x v="13"/>
    <s v="Etapa Unica"/>
    <s v="BLOCO F"/>
    <n v="101"/>
    <s v="ÁGUAS LINDAS"/>
    <s v="CLEOMAR PEREIRA GONÇALVES"/>
    <s v="&quot;70792983181&quot;"/>
    <x v="6"/>
    <x v="51"/>
    <s v="Não"/>
    <s v="Não"/>
    <s v="Não"/>
    <s v="Sim"/>
    <s v="Sim"/>
    <s v="Não"/>
    <s v="Não"/>
    <n v="144036.25"/>
    <n v="736.22"/>
    <n v="0"/>
    <n v="135615.25"/>
    <n v="8421"/>
    <n v="7000"/>
    <n v="151036.25"/>
    <n v="0"/>
    <n v="0"/>
    <m/>
    <m/>
    <s v="Contrato Adimplente"/>
    <n v="109223"/>
    <d v="2025-07-25T00:00:00"/>
    <n v="2995.17"/>
    <d v="2025-06-18T00:00:00"/>
    <x v="2"/>
    <d v="2025-06-16T00:00:00"/>
    <m/>
    <m/>
    <m/>
    <m/>
    <s v="GRUPO IMERGE"/>
    <s v="Coordenação - Crédito"/>
    <m/>
    <m/>
    <d v="2026-01-26T00:00:00"/>
    <d v="2026-01-26T00:00:00"/>
    <s v="VENDA FINALIZADA"/>
    <d v="2025-06-18T00:00:00"/>
    <n v="38401"/>
    <n v="198071.28"/>
    <m/>
    <s v="AGL30 -"/>
    <n v="38401"/>
    <m/>
    <s v="Águas Lindas de Goiás"/>
    <s v="Goiás"/>
    <n v="5561998165756"/>
    <s v="Q 14A-1"/>
    <m/>
    <s v="COIMBRA"/>
    <s v="cleomarp773@gmail.com"/>
    <m/>
    <n v="2944.89"/>
    <m/>
    <m/>
    <m/>
    <m/>
    <n v="3959"/>
    <n v="6777"/>
    <s v="Auxiliar"/>
    <d v="2025-05-07T00:00:00"/>
    <m/>
    <m/>
    <m/>
    <m/>
    <s v="MP429372"/>
    <d v="2025-06-16T00:00:00"/>
    <d v="2025-06-23T00:00:00"/>
    <s v="AC010621687"/>
    <d v="2025-06-06T00:00:00"/>
    <s v="Sim"/>
    <m/>
    <d v="2025-05-17T00:00:00"/>
    <m/>
    <m/>
    <m/>
    <d v="2025-07-15T00:00:00"/>
    <m/>
    <d v="2025-05-17T00:00:00"/>
    <d v="2025-07-17T00:00:00"/>
    <d v="2025-06-06T00:00:00"/>
    <d v="2025-07-01T00:00:00"/>
    <d v="2025-07-01T00:00:00"/>
    <m/>
    <d v="2025-06-09T00:00:00"/>
    <d v="2025-06-17T00:00:00"/>
    <m/>
    <d v="2025-07-10T00:00:00"/>
    <d v="2025-07-07T00:00:00"/>
    <d v="2025-06-17T00:00:00"/>
    <d v="2025-07-18T00:00:00"/>
    <s v="Sim"/>
    <m/>
    <m/>
    <m/>
    <m/>
    <d v="2025-06-04T00:00:00"/>
    <m/>
    <d v="2025-07-25T00:00:00"/>
    <m/>
    <m/>
    <d v="2025-08-01T00:00:00"/>
    <m/>
    <d v="2025-07-11T00:00:00"/>
    <d v="2025-07-15T00:00:00"/>
    <d v="2025-07-17T00:00:00"/>
    <d v="2026-01-08T00:00:00"/>
    <m/>
    <d v="2026-01-08T00:00:00"/>
    <m/>
    <m/>
    <m/>
    <m/>
    <m/>
    <m/>
    <m/>
    <m/>
    <n v="39603"/>
    <m/>
    <m/>
    <s v="demora da prefeitura para responder,  demanda alta e passou despercebido"/>
    <m/>
    <m/>
    <n v="4205.57"/>
    <s v="VENDA SEM SINAL"/>
    <s v="Não tem"/>
    <m/>
    <m/>
    <s v="VENDA SEM FIADOR"/>
    <s v="SIM"/>
  </r>
  <r>
    <n v="4532"/>
    <x v="2"/>
    <n v="5559"/>
    <x v="7"/>
    <s v="Etapa Unica"/>
    <s v="BLOCO N"/>
    <s v="APTO 1 (PCD)"/>
    <s v="FORMOSA"/>
    <s v="FLAVIO FERREIRA SOARES"/>
    <s v="&quot;04481551178&quot;"/>
    <x v="11"/>
    <x v="85"/>
    <s v="Não"/>
    <s v="Não"/>
    <s v="Não"/>
    <s v="Não"/>
    <s v="Não"/>
    <s v="Não"/>
    <s v="Não"/>
    <n v="164200"/>
    <n v="987.79"/>
    <n v="0"/>
    <n v="163150.91"/>
    <n v="1811"/>
    <n v="0"/>
    <n v="164961.91"/>
    <n v="0"/>
    <n v="0"/>
    <m/>
    <n v="8787723812709"/>
    <s v="Contrato Adimplente"/>
    <m/>
    <d v="2025-07-08T00:00:00"/>
    <n v="0"/>
    <d v="2025-06-27T00:00:00"/>
    <x v="2"/>
    <d v="2025-06-16T00:00:00"/>
    <m/>
    <m/>
    <m/>
    <m/>
    <s v="Endy Carvalho Consultoria imobiliária"/>
    <m/>
    <m/>
    <m/>
    <d v="2025-07-16T00:00:00"/>
    <d v="2025-11-13T00:00:00"/>
    <s v="VENDA FINALIZADA"/>
    <d v="2025-06-18T00:00:00"/>
    <n v="38389"/>
    <n v="242050.4"/>
    <m/>
    <s v="FSA010"/>
    <n v="38389"/>
    <s v="ELZA MARIA DA CONCEIÇÃO - 01200173180"/>
    <s v="Formosa"/>
    <s v="Goiás"/>
    <n v="5561999991163"/>
    <s v="RUA 13 Q 1"/>
    <n v="73808780"/>
    <s v="SETOR BELA VISTA"/>
    <s v="flavio_ferreirasoares@hotmail.com"/>
    <m/>
    <n v="3951.2"/>
    <m/>
    <m/>
    <m/>
    <m/>
    <n v="3795"/>
    <n v="6774"/>
    <s v="Assistente"/>
    <d v="2025-06-26T00:00:00"/>
    <m/>
    <m/>
    <s v="sim"/>
    <m/>
    <s v="MP143324"/>
    <d v="2025-06-26T00:00:00"/>
    <d v="2025-06-30T00:00:00"/>
    <m/>
    <d v="2025-06-17T00:00:00"/>
    <s v="Sim"/>
    <m/>
    <d v="2025-06-26T00:00:00"/>
    <m/>
    <m/>
    <m/>
    <d v="2025-07-04T00:00:00"/>
    <s v="Sim"/>
    <d v="2025-06-28T00:00:00"/>
    <d v="2025-07-04T00:00:00"/>
    <d v="2025-06-17T00:00:00"/>
    <d v="2025-07-01T00:00:00"/>
    <d v="2025-06-30T00:00:00"/>
    <m/>
    <d v="2025-06-18T00:00:00"/>
    <d v="2025-06-23T00:00:00"/>
    <d v="2025-10-04T00:00:00"/>
    <d v="2025-07-02T00:00:00"/>
    <d v="2025-07-14T00:00:00"/>
    <d v="2025-06-23T00:00:00"/>
    <m/>
    <s v="Sim"/>
    <m/>
    <m/>
    <m/>
    <m/>
    <d v="2025-06-13T00:00:00"/>
    <m/>
    <d v="2025-07-08T00:00:00"/>
    <m/>
    <m/>
    <d v="2025-07-14T00:00:00"/>
    <d v="2025-06-16T00:00:00"/>
    <d v="2025-07-15T00:00:00"/>
    <d v="2025-07-15T00:00:00"/>
    <d v="2025-09-18T00:00:00"/>
    <m/>
    <d v="2025-06-23T00:00:00"/>
    <m/>
    <m/>
    <m/>
    <m/>
    <m/>
    <m/>
    <m/>
    <m/>
    <m/>
    <n v="4083"/>
    <m/>
    <m/>
    <m/>
    <m/>
    <m/>
    <n v="1765.19"/>
    <m/>
    <s v="Não tem"/>
    <m/>
    <m/>
    <m/>
    <s v="SIM"/>
  </r>
  <r>
    <n v="4533"/>
    <x v="4"/>
    <n v="5663"/>
    <x v="3"/>
    <s v="ETAPA 01"/>
    <s v="BLOCO RESIDENCIAL"/>
    <s v="APT 303"/>
    <s v="FORMOSA"/>
    <s v="O.F. DE OLIVEIRA EMPREENDIMENTOS IMOBILIARIOS S/A"/>
    <s v="&quot;08595995000192&quot;"/>
    <x v="1"/>
    <x v="34"/>
    <s v="Não"/>
    <s v="Não"/>
    <s v="Não"/>
    <s v="Não"/>
    <s v="Não"/>
    <s v="Não"/>
    <s v="Não"/>
    <n v="511000"/>
    <n v="0"/>
    <n v="0"/>
    <n v="0"/>
    <n v="0"/>
    <n v="0"/>
    <n v="0"/>
    <n v="0"/>
    <n v="0"/>
    <m/>
    <m/>
    <s v="Contrato Adimplente"/>
    <m/>
    <m/>
    <n v="0"/>
    <m/>
    <x v="1"/>
    <d v="2025-06-16T00:00:00"/>
    <m/>
    <m/>
    <m/>
    <m/>
    <s v="Real prime negócios imobiliários"/>
    <m/>
    <m/>
    <m/>
    <d v="2025-06-17T00:00:00"/>
    <d v="2025-06-17T00:00:00"/>
    <s v="VENDA FINALIZADA"/>
    <d v="2025-06-16T00:00:00"/>
    <n v="38254"/>
    <n v="511000"/>
    <m/>
    <s v="FSA 03"/>
    <n v="38254"/>
    <m/>
    <s v="Formosa"/>
    <s v="Goiás"/>
    <n v="5561996932984"/>
    <s v="Avenida Lagoa Feia"/>
    <n v="73813370"/>
    <s v="Formosinha"/>
    <s v="OSMARFF56@GMAIL.COM"/>
    <m/>
    <n v="0"/>
    <m/>
    <m/>
    <s v="Jessemar Silva Esteves Clementino (Gestor): A solicitação de baixa da parcela de permuta, referente a compra e venda de 20 terrenos, foi encaminhada à contabilidade por e-mail no dia 15/07/2025."/>
    <s v="15/07/2025 às 13h29"/>
    <n v="1953"/>
    <n v="6763"/>
    <m/>
    <m/>
    <m/>
    <m/>
    <m/>
    <m/>
    <m/>
    <m/>
    <m/>
    <m/>
    <m/>
    <m/>
    <m/>
    <m/>
    <m/>
    <m/>
    <m/>
    <m/>
    <m/>
    <m/>
    <m/>
    <m/>
    <m/>
    <m/>
    <m/>
    <m/>
    <m/>
    <m/>
    <m/>
    <m/>
    <m/>
    <m/>
    <m/>
    <m/>
    <m/>
    <m/>
    <m/>
    <m/>
    <m/>
    <m/>
    <m/>
    <m/>
    <m/>
    <m/>
    <m/>
    <m/>
    <m/>
    <m/>
    <m/>
    <m/>
    <m/>
    <m/>
    <m/>
    <m/>
    <m/>
    <m/>
    <m/>
    <m/>
    <m/>
    <m/>
    <m/>
    <m/>
    <m/>
    <m/>
    <m/>
    <m/>
    <m/>
    <m/>
    <m/>
    <m/>
    <m/>
  </r>
  <r>
    <n v="4534"/>
    <x v="4"/>
    <n v="5664"/>
    <x v="3"/>
    <s v="ETAPA 01"/>
    <s v="TOWNHOUSE"/>
    <n v="16"/>
    <s v="FORMOSA"/>
    <s v="O.F. DE OLIVEIRA EMPREENDIMENTOS IMOBILIARIOS S/A"/>
    <s v="&quot;08595995000192&quot;"/>
    <x v="1"/>
    <x v="34"/>
    <s v="Não"/>
    <s v="Não"/>
    <s v="Não"/>
    <s v="Não"/>
    <s v="Não"/>
    <s v="Não"/>
    <s v="Não"/>
    <n v="862000"/>
    <n v="0"/>
    <n v="0"/>
    <n v="0"/>
    <n v="0"/>
    <n v="0"/>
    <n v="0"/>
    <n v="0"/>
    <n v="0"/>
    <m/>
    <m/>
    <s v="Contrato Adimplente"/>
    <m/>
    <m/>
    <n v="0"/>
    <m/>
    <x v="1"/>
    <d v="2025-06-16T00:00:00"/>
    <m/>
    <m/>
    <m/>
    <m/>
    <s v="Real prime negócios imobiliários"/>
    <m/>
    <m/>
    <m/>
    <d v="2025-06-17T00:00:00"/>
    <d v="2025-06-17T00:00:00"/>
    <s v="VENDA FINALIZADA"/>
    <d v="2025-06-16T00:00:00"/>
    <n v="38255"/>
    <n v="862000"/>
    <m/>
    <s v="FSA 03"/>
    <n v="38255"/>
    <m/>
    <s v="Formosa"/>
    <s v="Goiás"/>
    <n v="5561996932984"/>
    <s v="Avenida Lagoa Feia"/>
    <n v="73813370"/>
    <s v="Formosinha"/>
    <s v="OSMARFF56@GMAIL.COM"/>
    <m/>
    <n v="0"/>
    <m/>
    <m/>
    <s v="Eduardo Martins (Gestor): Informação recebida pelo Helder (Caixa Econômica) por e-mail no dia 27/10/2025: Unidade Habitacional (UH): 2623565 - B1 - DUPLEX 16 . - Valor de VMD: R$241.276,93"/>
    <s v="27/10/2025 às 15h02"/>
    <n v="1984"/>
    <n v="6763"/>
    <m/>
    <m/>
    <m/>
    <m/>
    <m/>
    <m/>
    <m/>
    <m/>
    <m/>
    <m/>
    <m/>
    <m/>
    <m/>
    <m/>
    <m/>
    <m/>
    <m/>
    <m/>
    <m/>
    <m/>
    <m/>
    <m/>
    <m/>
    <m/>
    <m/>
    <m/>
    <m/>
    <m/>
    <m/>
    <m/>
    <m/>
    <m/>
    <m/>
    <m/>
    <m/>
    <m/>
    <m/>
    <m/>
    <m/>
    <m/>
    <m/>
    <m/>
    <m/>
    <m/>
    <m/>
    <m/>
    <m/>
    <m/>
    <m/>
    <m/>
    <m/>
    <m/>
    <m/>
    <m/>
    <m/>
    <m/>
    <m/>
    <m/>
    <m/>
    <m/>
    <m/>
    <m/>
    <m/>
    <m/>
    <m/>
    <m/>
    <m/>
    <m/>
    <m/>
    <m/>
    <m/>
  </r>
  <r>
    <n v="4535"/>
    <x v="4"/>
    <n v="5665"/>
    <x v="3"/>
    <s v="ETAPA 01"/>
    <s v="TOWNHOUSE"/>
    <n v="24"/>
    <s v="FORMOSA"/>
    <s v="O.F. DE OLIVEIRA EMPREENDIMENTOS IMOBILIARIOS S/A"/>
    <s v="&quot;08595995000192&quot;"/>
    <x v="1"/>
    <x v="34"/>
    <s v="Não"/>
    <s v="Não"/>
    <s v="Não"/>
    <s v="Não"/>
    <s v="Não"/>
    <s v="Não"/>
    <s v="Não"/>
    <n v="1090"/>
    <n v="0"/>
    <n v="0"/>
    <n v="0"/>
    <n v="0"/>
    <n v="0"/>
    <n v="0"/>
    <n v="0"/>
    <n v="0"/>
    <m/>
    <m/>
    <s v="Contrato Adimplente"/>
    <m/>
    <m/>
    <n v="0"/>
    <m/>
    <x v="1"/>
    <d v="2025-06-16T00:00:00"/>
    <m/>
    <m/>
    <m/>
    <m/>
    <s v="Real prime negócios imobiliários"/>
    <m/>
    <m/>
    <m/>
    <d v="2025-06-17T00:00:00"/>
    <d v="2025-06-17T00:00:00"/>
    <s v="VENDA FINALIZADA"/>
    <d v="2025-06-16T00:00:00"/>
    <n v="38256"/>
    <n v="1090"/>
    <m/>
    <s v="FSA 03"/>
    <n v="38256"/>
    <m/>
    <s v="Formosa"/>
    <s v="Goiás"/>
    <n v="5561996932984"/>
    <s v="Avenida Lagoa Feia"/>
    <n v="73813370"/>
    <s v="Formosinha"/>
    <s v="OSMARFF56@GMAIL.COM"/>
    <m/>
    <n v="0"/>
    <m/>
    <m/>
    <s v="Eduardo Martins (Gestor): Informação recebida pelo Helder (Caixa Econômica) por e-mail no dia 27/10/2025: Unidade Habitacional (UH): 2623573 - D - DUPLEX 24 . - Valor de VMD: R$253.699,65"/>
    <s v="27/10/2025 às 15h01"/>
    <n v="1992"/>
    <n v="6763"/>
    <m/>
    <m/>
    <m/>
    <m/>
    <m/>
    <m/>
    <m/>
    <m/>
    <m/>
    <m/>
    <m/>
    <m/>
    <m/>
    <m/>
    <m/>
    <m/>
    <m/>
    <m/>
    <m/>
    <m/>
    <m/>
    <m/>
    <m/>
    <m/>
    <m/>
    <m/>
    <m/>
    <m/>
    <m/>
    <m/>
    <m/>
    <m/>
    <m/>
    <m/>
    <m/>
    <m/>
    <m/>
    <m/>
    <m/>
    <m/>
    <m/>
    <m/>
    <m/>
    <m/>
    <m/>
    <m/>
    <m/>
    <m/>
    <m/>
    <m/>
    <m/>
    <m/>
    <m/>
    <m/>
    <m/>
    <m/>
    <m/>
    <m/>
    <m/>
    <m/>
    <m/>
    <m/>
    <m/>
    <m/>
    <m/>
    <m/>
    <m/>
    <m/>
    <m/>
    <m/>
    <m/>
  </r>
  <r>
    <n v="4536"/>
    <x v="0"/>
    <n v="5634"/>
    <x v="15"/>
    <s v="Etapa Unica"/>
    <s v="BLOCO E"/>
    <n v="201"/>
    <s v="FORMOSA"/>
    <s v="JULIANA FERREIRA DOS SANTOS"/>
    <s v="&quot;03937937102&quot;"/>
    <x v="0"/>
    <x v="40"/>
    <s v="Não"/>
    <s v="Não"/>
    <s v="Não"/>
    <s v="Não"/>
    <s v="Não"/>
    <s v="Não"/>
    <s v="Não"/>
    <n v="162600"/>
    <n v="0"/>
    <n v="0"/>
    <n v="0"/>
    <n v="0"/>
    <n v="0"/>
    <n v="0"/>
    <n v="0"/>
    <n v="0"/>
    <m/>
    <m/>
    <s v="Contrato Adimplente"/>
    <m/>
    <d v="2025-07-11T00:00:00"/>
    <n v="3453.25"/>
    <d v="2025-06-27T00:00:00"/>
    <x v="2"/>
    <d v="2025-06-17T00:00:00"/>
    <m/>
    <m/>
    <m/>
    <m/>
    <s v="CAIXA CREDFÁCIL"/>
    <m/>
    <m/>
    <m/>
    <d v="2026-03-17T00:00:00"/>
    <d v="2026-03-17T00:00:00"/>
    <s v="VENDA FINALIZADA"/>
    <d v="2025-06-18T00:00:00"/>
    <n v="38385"/>
    <n v="230001.2"/>
    <m/>
    <s v="FSA011 C"/>
    <n v="38385"/>
    <m/>
    <s v="Formosa"/>
    <s v="Goiás"/>
    <n v="5561996886530"/>
    <s v="Avenida B Q 10"/>
    <n v="73808435"/>
    <s v="Parque Vila Verde"/>
    <s v="Jullamalukinha09@gmail.com"/>
    <m/>
    <n v="2706.45"/>
    <m/>
    <m/>
    <m/>
    <m/>
    <n v="4299"/>
    <n v="6769"/>
    <s v="Auxiliar"/>
    <d v="2025-06-11T00:00:00"/>
    <n v="889.9"/>
    <m/>
    <s v="sim"/>
    <m/>
    <s v="MP423768"/>
    <d v="2025-06-11T00:00:00"/>
    <d v="2025-06-30T00:00:00"/>
    <m/>
    <d v="2025-06-17T00:00:00"/>
    <s v="Sim"/>
    <s v="641 643 645"/>
    <d v="2025-06-11T00:00:00"/>
    <m/>
    <m/>
    <m/>
    <d v="2025-07-07T00:00:00"/>
    <m/>
    <d v="2025-06-11T00:00:00"/>
    <d v="2025-07-07T00:00:00"/>
    <d v="2025-06-17T00:00:00"/>
    <d v="2025-07-01T00:00:00"/>
    <d v="2025-06-30T00:00:00"/>
    <m/>
    <d v="2025-06-18T00:00:00"/>
    <d v="2025-06-26T00:00:00"/>
    <m/>
    <d v="2025-07-02T00:00:00"/>
    <d v="2025-07-08T00:00:00"/>
    <d v="2025-06-26T00:00:00"/>
    <m/>
    <s v="Sim"/>
    <m/>
    <m/>
    <m/>
    <m/>
    <d v="2025-06-20T00:00:00"/>
    <m/>
    <d v="2025-07-11T00:00:00"/>
    <m/>
    <m/>
    <d v="2025-08-06T00:00:00"/>
    <d v="2025-06-18T00:00:00"/>
    <d v="2025-07-16T00:00:00"/>
    <d v="2025-08-08T00:00:00"/>
    <d v="2025-09-18T00:00:00"/>
    <d v="2026-03-03T00:00:00"/>
    <m/>
    <d v="2026-03-03T00:00:00"/>
    <m/>
    <m/>
    <m/>
    <m/>
    <m/>
    <m/>
    <m/>
    <m/>
    <n v="692"/>
    <m/>
    <m/>
    <m/>
    <m/>
    <m/>
    <n v="1938.99"/>
    <m/>
    <s v="Não tem"/>
    <m/>
    <m/>
    <s v="sem fiador"/>
    <s v="SIM"/>
  </r>
  <r>
    <n v="4537"/>
    <x v="0"/>
    <n v="5649"/>
    <x v="16"/>
    <s v="Etapa Unica"/>
    <s v="BLOCO I"/>
    <n v="203"/>
    <s v="ÁGUAS LINDAS"/>
    <s v="IGOR MACEDO ALVES"/>
    <s v="&quot;70612141128&quot;"/>
    <x v="2"/>
    <x v="6"/>
    <s v="Não"/>
    <s v="Não"/>
    <s v="Não"/>
    <s v="Sim"/>
    <s v="Sim"/>
    <s v="Não"/>
    <s v="Não"/>
    <n v="134630.31"/>
    <n v="579.55999999999995"/>
    <n v="78702.789999999994"/>
    <n v="110024.21"/>
    <n v="26273"/>
    <n v="0"/>
    <n v="136297.21"/>
    <n v="0"/>
    <n v="0"/>
    <m/>
    <m/>
    <s v="Contrato Adimplente"/>
    <m/>
    <d v="2025-10-17T00:00:00"/>
    <n v="2995.17"/>
    <d v="2025-09-30T00:00:00"/>
    <x v="2"/>
    <d v="2025-06-17T00:00:00"/>
    <m/>
    <m/>
    <m/>
    <m/>
    <s v="Endy Carvalho Consultoria imobiliária"/>
    <m/>
    <m/>
    <m/>
    <d v="2026-02-19T00:00:00"/>
    <d v="2026-02-19T00:00:00"/>
    <s v="VENDA FINALIZADA"/>
    <d v="2025-06-18T00:00:00"/>
    <n v="38418"/>
    <n v="191407.81"/>
    <m/>
    <s v="AGL32"/>
    <n v="38418"/>
    <m/>
    <m/>
    <m/>
    <n v="5561991712065"/>
    <s v="QUADRA P CHACARA 1"/>
    <n v="72911515"/>
    <s v="Chácaras Coimbra"/>
    <s v="igormacedoalves2007@gmail.com"/>
    <m/>
    <n v="23182.5"/>
    <m/>
    <m/>
    <m/>
    <m/>
    <n v="4509"/>
    <n v="6770"/>
    <s v="Operador de Loja"/>
    <d v="2025-06-12T00:00:00"/>
    <n v="900.08"/>
    <d v="2025-09-30T00:00:00"/>
    <m/>
    <d v="2025-10-04T00:00:00"/>
    <s v="MP419546"/>
    <d v="2025-06-17T00:00:00"/>
    <d v="2025-10-02T00:00:00"/>
    <s v="AC012049850"/>
    <d v="2025-06-17T00:00:00"/>
    <s v="Sim"/>
    <n v="1659"/>
    <d v="2025-06-12T00:00:00"/>
    <d v="2025-07-01T00:00:00"/>
    <m/>
    <d v="2025-07-02T00:00:00"/>
    <d v="2025-10-08T00:00:00"/>
    <m/>
    <d v="2025-06-12T00:00:00"/>
    <d v="2025-10-09T00:00:00"/>
    <d v="2025-06-17T00:00:00"/>
    <d v="2025-08-01T00:00:00"/>
    <d v="2025-10-01T00:00:00"/>
    <m/>
    <d v="2025-06-18T00:00:00"/>
    <d v="2025-07-10T00:00:00"/>
    <m/>
    <d v="2025-10-07T00:00:00"/>
    <d v="2025-08-06T00:00:00"/>
    <d v="2025-07-10T00:00:00"/>
    <d v="2025-10-16T00:00:00"/>
    <s v="Sim"/>
    <m/>
    <m/>
    <m/>
    <m/>
    <d v="2025-06-16T00:00:00"/>
    <m/>
    <d v="2025-10-17T00:00:00"/>
    <s v="00349.0008029/2025-10"/>
    <m/>
    <d v="2025-10-22T00:00:00"/>
    <d v="2025-06-21T00:00:00"/>
    <d v="2025-09-24T00:00:00"/>
    <d v="2026-01-07T00:00:00"/>
    <d v="2026-02-05T00:00:00"/>
    <d v="2026-02-10T00:00:00"/>
    <d v="2025-07-10T00:00:00"/>
    <d v="2026-02-10T00:00:00"/>
    <m/>
    <m/>
    <m/>
    <m/>
    <m/>
    <m/>
    <d v="2025-09-30T00:00:00"/>
    <m/>
    <n v="1759"/>
    <m/>
    <m/>
    <s v="AGUARDANDO GUIA DE ITBI 03/10/2025, ainda aguardando lançamento de itbi pela prefeitura 06/10/2025"/>
    <m/>
    <m/>
    <m/>
    <s v="COMPROVANTE ANEXADO EM RESERVA"/>
    <s v="Pago"/>
    <s v="AGEHAB VALIDADA"/>
    <s v="FINALIZADO"/>
    <s v="VENDA SEM FIADOR"/>
    <s v="SIM"/>
  </r>
  <r>
    <n v="4538"/>
    <x v="0"/>
    <n v="5602"/>
    <x v="13"/>
    <s v="Etapa Unica"/>
    <s v="BLOCO K"/>
    <n v="101"/>
    <s v="ÁGUAS LINDAS"/>
    <s v="KAROLINA GONCALVES DE OLIVEIRA"/>
    <s v="&quot;08685647100&quot;"/>
    <x v="11"/>
    <x v="83"/>
    <s v="Não"/>
    <s v="Não"/>
    <s v="Não"/>
    <s v="Sim"/>
    <s v="Sim"/>
    <s v="Não"/>
    <s v="Não"/>
    <n v="155959.56"/>
    <n v="600"/>
    <n v="0"/>
    <n v="117640.66"/>
    <n v="38323"/>
    <n v="0"/>
    <n v="155963.66"/>
    <n v="0"/>
    <n v="0"/>
    <m/>
    <n v="8787723730958"/>
    <s v="Contrato Adimplente"/>
    <n v="109303"/>
    <d v="2025-07-14T00:00:00"/>
    <n v="2995.17"/>
    <d v="2025-06-25T00:00:00"/>
    <x v="2"/>
    <d v="2025-06-17T00:00:00"/>
    <m/>
    <m/>
    <m/>
    <m/>
    <s v="Endy Carvalho Consultoria imobiliária"/>
    <m/>
    <m/>
    <m/>
    <d v="2026-01-26T00:00:00"/>
    <d v="2026-01-26T00:00:00"/>
    <s v="VENDA FINALIZADA"/>
    <d v="2025-06-18T00:00:00"/>
    <n v="38391"/>
    <n v="207700.36"/>
    <m/>
    <s v="AGL30 -"/>
    <n v="38391"/>
    <m/>
    <s v="Águas Lindas de Goiás"/>
    <s v="Goiás"/>
    <n v="5561998895234"/>
    <s v="RUA ABAETE QUADRA 19 CJ B"/>
    <n v="72910000"/>
    <s v="SETOR 3"/>
    <s v="Karollina.ka99@gmail.com"/>
    <m/>
    <n v="2000"/>
    <d v="2025-09-13T00:00:00"/>
    <m/>
    <m/>
    <m/>
    <n v="4039"/>
    <n v="6776"/>
    <s v="Administrador"/>
    <d v="2025-05-29T00:00:00"/>
    <n v="879.44"/>
    <m/>
    <m/>
    <d v="2025-07-02T00:00:00"/>
    <s v="MP429925"/>
    <d v="2025-06-17T00:00:00"/>
    <d v="2025-06-25T00:00:00"/>
    <s v="AC010238913"/>
    <d v="2025-06-17T00:00:00"/>
    <s v="Sim"/>
    <n v="39425"/>
    <d v="2025-05-29T00:00:00"/>
    <m/>
    <m/>
    <m/>
    <d v="2025-06-30T00:00:00"/>
    <m/>
    <d v="2025-05-29T00:00:00"/>
    <d v="2025-07-04T00:00:00"/>
    <d v="2025-06-17T00:00:00"/>
    <d v="2025-07-01T00:00:00"/>
    <d v="2025-06-25T00:00:00"/>
    <m/>
    <d v="2025-06-18T00:00:00"/>
    <d v="2025-06-24T00:00:00"/>
    <m/>
    <d v="2025-06-26T00:00:00"/>
    <d v="2025-07-07T00:00:00"/>
    <d v="2025-06-24T00:00:00"/>
    <d v="2025-07-07T00:00:00"/>
    <s v="Sim"/>
    <m/>
    <m/>
    <m/>
    <m/>
    <d v="2025-06-17T00:00:00"/>
    <m/>
    <d v="2025-07-14T00:00:00"/>
    <m/>
    <m/>
    <d v="2025-07-15T00:00:00"/>
    <d v="2025-06-17T00:00:00"/>
    <d v="2025-07-11T00:00:00"/>
    <d v="2025-07-14T00:00:00"/>
    <d v="2025-07-17T00:00:00"/>
    <d v="2026-01-08T00:00:00"/>
    <d v="2025-06-24T00:00:00"/>
    <d v="2026-01-08T00:00:00"/>
    <m/>
    <m/>
    <m/>
    <m/>
    <m/>
    <m/>
    <m/>
    <m/>
    <n v="39449"/>
    <m/>
    <m/>
    <s v="prefeitura não respondeu durante o dia inteiro"/>
    <m/>
    <m/>
    <n v="4105.57"/>
    <s v="VENDA SEM SINAL"/>
    <s v="Não tem"/>
    <s v="AGEHAB ENVIADA"/>
    <m/>
    <s v="VENDA SEM FIADOR"/>
    <s v="SIM"/>
  </r>
  <r>
    <n v="4539"/>
    <x v="0"/>
    <n v="5591"/>
    <x v="13"/>
    <s v="Etapa Unica"/>
    <s v="BLOCO L"/>
    <n v="303"/>
    <s v="ÁGUAS LINDAS"/>
    <s v="KAIONE KELVEM DOS REIS OLIVEIRA"/>
    <s v="&quot;04056820180&quot;"/>
    <x v="7"/>
    <x v="23"/>
    <s v="Não"/>
    <s v="Não"/>
    <s v="Não"/>
    <s v="Sim"/>
    <s v="Sim"/>
    <s v="Não"/>
    <s v="Não"/>
    <n v="133729.85"/>
    <n v="435.92"/>
    <n v="0"/>
    <n v="84189.92"/>
    <n v="49542"/>
    <n v="0"/>
    <n v="133731.92000000001"/>
    <n v="0"/>
    <n v="0"/>
    <m/>
    <n v="8787723705228"/>
    <s v="Contrato Adimplente"/>
    <n v="109329"/>
    <d v="2025-07-14T00:00:00"/>
    <n v="2592.25"/>
    <d v="2025-06-26T00:00:00"/>
    <x v="2"/>
    <d v="2025-06-17T00:00:00"/>
    <m/>
    <m/>
    <m/>
    <m/>
    <s v="Endy Carvalho Consultoria imobiliária"/>
    <m/>
    <m/>
    <m/>
    <d v="2026-01-26T00:00:00"/>
    <d v="2026-01-26T00:00:00"/>
    <s v="VENDA FINALIZADA"/>
    <d v="2025-06-18T00:00:00"/>
    <n v="38390"/>
    <n v="190039.85"/>
    <m/>
    <s v="AGL30 -"/>
    <n v="38390"/>
    <m/>
    <s v="Ceilândia"/>
    <s v="Distrito Federal"/>
    <n v="5561992560511"/>
    <s v="QNR 04 CJ F"/>
    <n v="72275506"/>
    <s v="CEILANDIA"/>
    <s v="KAIONEKELVEMDOSREISOLIVEIRA@GMAIL.COM"/>
    <m/>
    <n v="1743.69"/>
    <m/>
    <m/>
    <m/>
    <m/>
    <n v="4065"/>
    <n v="6775"/>
    <s v="Auxiliar de Serviços Gerais"/>
    <d v="2025-05-29T00:00:00"/>
    <n v="891.23"/>
    <m/>
    <m/>
    <d v="2025-07-03T00:00:00"/>
    <s v="MP429923"/>
    <d v="2025-06-17T00:00:00"/>
    <d v="2025-06-26T00:00:00"/>
    <s v="AC010238636"/>
    <d v="2025-06-16T00:00:00"/>
    <s v="Sim"/>
    <n v="39455"/>
    <d v="2025-05-29T00:00:00"/>
    <m/>
    <m/>
    <m/>
    <d v="2025-06-27T00:00:00"/>
    <m/>
    <d v="2025-05-29T00:00:00"/>
    <d v="2025-07-04T00:00:00"/>
    <d v="2025-06-16T00:00:00"/>
    <d v="2025-07-01T00:00:00"/>
    <d v="2025-06-26T00:00:00"/>
    <m/>
    <d v="2025-06-17T00:00:00"/>
    <d v="2025-06-24T00:00:00"/>
    <m/>
    <d v="2025-06-26T00:00:00"/>
    <d v="2025-07-07T00:00:00"/>
    <d v="2025-06-24T00:00:00"/>
    <d v="2025-07-11T00:00:00"/>
    <s v="Sim"/>
    <m/>
    <m/>
    <m/>
    <m/>
    <d v="2025-06-13T00:00:00"/>
    <m/>
    <d v="2025-07-14T00:00:00"/>
    <m/>
    <m/>
    <d v="2025-07-15T00:00:00"/>
    <d v="2025-06-17T00:00:00"/>
    <d v="2025-07-11T00:00:00"/>
    <d v="2025-07-30T00:00:00"/>
    <d v="2025-09-01T00:00:00"/>
    <d v="2026-01-08T00:00:00"/>
    <d v="2025-06-24T00:00:00"/>
    <d v="2026-01-08T00:00:00"/>
    <m/>
    <m/>
    <m/>
    <m/>
    <m/>
    <m/>
    <m/>
    <m/>
    <n v="39451"/>
    <m/>
    <m/>
    <m/>
    <m/>
    <m/>
    <n v="3805.57"/>
    <s v="sinal pago"/>
    <s v="Pago"/>
    <s v="AGEHAB VALIDADO"/>
    <m/>
    <s v="VENDA SEM FIADOR"/>
    <s v="SIM"/>
  </r>
  <r>
    <n v="4540"/>
    <x v="0"/>
    <n v="5654"/>
    <x v="15"/>
    <s v="Etapa Unica"/>
    <s v="BLOCO E"/>
    <n v="103"/>
    <s v="FORMOSA"/>
    <s v="ANNA CAROLINA FERREIRA DE ARAUJO"/>
    <s v="&quot;04170942132&quot;"/>
    <x v="0"/>
    <x v="40"/>
    <s v="Não"/>
    <s v="Não"/>
    <s v="Não"/>
    <s v="Não"/>
    <s v="Não"/>
    <s v="Não"/>
    <s v="Não"/>
    <n v="162600"/>
    <n v="705"/>
    <n v="0"/>
    <n v="143333.76000000001"/>
    <n v="20923"/>
    <n v="0"/>
    <n v="164256.76"/>
    <n v="0"/>
    <n v="0"/>
    <m/>
    <n v="8787723881620"/>
    <s v="Contrato Adimplente"/>
    <m/>
    <d v="2025-07-14T00:00:00"/>
    <n v="3056.72"/>
    <d v="2025-06-27T00:00:00"/>
    <x v="2"/>
    <d v="2025-06-17T00:00:00"/>
    <m/>
    <m/>
    <m/>
    <m/>
    <s v="Endy Carvalho Consultoria imobiliária"/>
    <m/>
    <m/>
    <m/>
    <d v="2026-03-17T00:00:00"/>
    <d v="2026-03-17T00:00:00"/>
    <s v="VENDA FINALIZADA"/>
    <d v="2025-06-18T00:00:00"/>
    <n v="38386"/>
    <n v="230000"/>
    <m/>
    <s v="FSA011 C"/>
    <n v="38386"/>
    <m/>
    <s v="Formosa"/>
    <s v="Goiás"/>
    <n v="5561999913768"/>
    <s v="Via 3 QD 75"/>
    <n v="73804020"/>
    <s v="Chácaras Setor Abreu"/>
    <s v="annacarol.ghs@gmail.com"/>
    <m/>
    <n v="2550"/>
    <d v="2025-12-07T00:00:00"/>
    <m/>
    <m/>
    <m/>
    <n v="4297"/>
    <n v="6771"/>
    <s v="Auxiliar"/>
    <d v="2025-06-13T00:00:00"/>
    <m/>
    <m/>
    <s v="sim"/>
    <m/>
    <s v="MP423769"/>
    <d v="2025-06-13T00:00:00"/>
    <d v="2025-07-02T00:00:00"/>
    <m/>
    <d v="2025-06-18T00:00:00"/>
    <s v="Sim"/>
    <m/>
    <d v="2025-06-13T00:00:00"/>
    <d v="2025-06-24T00:00:00"/>
    <m/>
    <d v="2025-06-24T00:00:00"/>
    <d v="2025-07-10T00:00:00"/>
    <m/>
    <d v="2025-06-13T00:00:00"/>
    <d v="2025-07-10T00:00:00"/>
    <d v="2025-06-18T00:00:00"/>
    <d v="2025-07-01T00:00:00"/>
    <d v="2025-07-03T00:00:00"/>
    <m/>
    <d v="2025-06-18T00:00:00"/>
    <d v="2025-06-25T00:00:00"/>
    <m/>
    <d v="2025-07-07T00:00:00"/>
    <d v="2025-07-08T00:00:00"/>
    <d v="2025-06-25T00:00:00"/>
    <m/>
    <s v="Sim"/>
    <m/>
    <m/>
    <m/>
    <m/>
    <d v="2025-06-30T00:00:00"/>
    <m/>
    <d v="2025-07-14T00:00:00"/>
    <m/>
    <m/>
    <d v="2025-07-24T00:00:00"/>
    <d v="2025-06-17T00:00:00"/>
    <d v="2025-07-16T00:00:00"/>
    <d v="2025-09-17T00:00:00"/>
    <d v="2025-09-18T00:00:00"/>
    <d v="2026-03-03T00:00:00"/>
    <d v="2025-06-25T00:00:00"/>
    <d v="2026-03-03T00:00:00"/>
    <m/>
    <m/>
    <m/>
    <m/>
    <m/>
    <m/>
    <m/>
    <m/>
    <n v="720"/>
    <m/>
    <m/>
    <s v="ESCRITURADO."/>
    <m/>
    <m/>
    <n v="2074.86"/>
    <m/>
    <s v="Não tem"/>
    <m/>
    <m/>
    <s v="sem fiador"/>
    <s v="SIM"/>
  </r>
  <r>
    <n v="4541"/>
    <x v="0"/>
    <n v="5633"/>
    <x v="16"/>
    <s v="Etapa Unica"/>
    <s v="BLOCO J"/>
    <n v="204"/>
    <s v="ÁGUAS LINDAS"/>
    <s v="ELANY KAROLINA ALVES DOS SANTOS"/>
    <s v="&quot;70829506160&quot;"/>
    <x v="7"/>
    <x v="23"/>
    <s v="Não"/>
    <s v="Não"/>
    <s v="Não"/>
    <s v="Sim"/>
    <s v="Sim"/>
    <s v="Não"/>
    <s v="Não"/>
    <n v="135505.92000000001"/>
    <n v="492.45"/>
    <n v="0"/>
    <n v="96001.17"/>
    <n v="11873"/>
    <n v="0"/>
    <n v="107874.17"/>
    <n v="0"/>
    <n v="0"/>
    <m/>
    <n v="8787723782796"/>
    <s v="Contrato Adimplente"/>
    <n v="113873"/>
    <d v="2025-08-11T00:00:00"/>
    <n v="2592.25"/>
    <d v="2025-06-30T00:00:00"/>
    <x v="2"/>
    <d v="2025-06-17T00:00:00"/>
    <m/>
    <m/>
    <m/>
    <m/>
    <s v="Endy Carvalho Consultoria imobiliária"/>
    <m/>
    <m/>
    <m/>
    <d v="2026-02-19T00:00:00"/>
    <d v="2026-02-19T00:00:00"/>
    <s v="VENDA FINALIZADA"/>
    <d v="2025-06-18T00:00:00"/>
    <n v="38384"/>
    <n v="190836.43"/>
    <m/>
    <s v="AGL32"/>
    <n v="38384"/>
    <m/>
    <m/>
    <m/>
    <n v="5561996755367"/>
    <s v="Quadra 11D Conjunto A"/>
    <n v="72927320"/>
    <s v="Jardim do Eden"/>
    <s v="elanylina38@icloud.com"/>
    <m/>
    <n v="1969.8"/>
    <m/>
    <m/>
    <m/>
    <m/>
    <n v="4524"/>
    <n v="6768"/>
    <s v="Auxiliar"/>
    <d v="2025-06-07T00:00:00"/>
    <m/>
    <m/>
    <m/>
    <m/>
    <s v="MP419545"/>
    <d v="2025-06-18T00:00:00"/>
    <d v="2025-06-30T00:00:00"/>
    <s v="AC011239281"/>
    <d v="2025-06-16T00:00:00"/>
    <s v="Sim"/>
    <m/>
    <d v="2025-06-07T00:00:00"/>
    <m/>
    <m/>
    <m/>
    <d v="2025-07-18T00:00:00"/>
    <m/>
    <d v="2025-06-07T00:00:00"/>
    <d v="2025-08-06T00:00:00"/>
    <d v="2025-06-16T00:00:00"/>
    <d v="2025-08-01T00:00:00"/>
    <d v="2025-06-30T00:00:00"/>
    <m/>
    <d v="2025-06-17T00:00:00"/>
    <d v="2025-06-26T00:00:00"/>
    <m/>
    <d v="2025-07-17T00:00:00"/>
    <d v="2025-08-06T00:00:00"/>
    <d v="2025-06-26T00:00:00"/>
    <d v="2025-08-08T00:00:00"/>
    <s v="Sim"/>
    <m/>
    <m/>
    <m/>
    <m/>
    <d v="2025-06-16T00:00:00"/>
    <m/>
    <d v="2025-08-11T00:00:00"/>
    <m/>
    <m/>
    <d v="2025-08-13T00:00:00"/>
    <d v="2025-06-21T00:00:00"/>
    <d v="2025-08-06T00:00:00"/>
    <d v="2026-01-08T00:00:00"/>
    <d v="2026-02-05T00:00:00"/>
    <d v="2026-02-10T00:00:00"/>
    <d v="2025-06-26T00:00:00"/>
    <d v="2026-02-10T00:00:00"/>
    <m/>
    <m/>
    <m/>
    <m/>
    <m/>
    <m/>
    <m/>
    <m/>
    <n v="808"/>
    <m/>
    <s v="Aguardando criar cadastro ONR, e saldo na plataforma ( CREDITO CAIU 06/08/2025)"/>
    <s v="ITBI NÃO GERADO, POR DEBITO DE IPTU"/>
    <m/>
    <m/>
    <n v="3805.57"/>
    <s v="VENDA SEM SINAL"/>
    <s v="Não tem"/>
    <s v="AGEHAB VALIDADA"/>
    <s v="FINALIZADO"/>
    <s v="VENDA SEM FIADOR"/>
    <s v="SIM"/>
  </r>
  <r>
    <n v="4542"/>
    <x v="0"/>
    <n v="5657"/>
    <x v="13"/>
    <s v="Etapa Unica"/>
    <s v="BLOCO L"/>
    <n v="201"/>
    <s v="ÁGUAS LINDAS"/>
    <s v="LARISSA DOURADO DE BRITO"/>
    <s v="&quot;07747671113&quot;"/>
    <x v="2"/>
    <x v="80"/>
    <s v="Não"/>
    <s v="Não"/>
    <s v="Não"/>
    <s v="Sim"/>
    <s v="Sim"/>
    <s v="Não"/>
    <s v="Não"/>
    <n v="155239.53"/>
    <n v="582.41"/>
    <n v="0"/>
    <n v="114100.53"/>
    <n v="41141"/>
    <n v="0"/>
    <n v="155241.53"/>
    <n v="0"/>
    <n v="0"/>
    <m/>
    <n v="8787723887172"/>
    <s v="Contrato Adimplente"/>
    <n v="109323"/>
    <d v="2025-07-30T00:00:00"/>
    <n v="2995.17"/>
    <d v="2025-06-26T00:00:00"/>
    <x v="2"/>
    <d v="2025-06-17T00:00:00"/>
    <m/>
    <m/>
    <m/>
    <m/>
    <s v="Endy Carvalho Consultoria imobiliária"/>
    <m/>
    <m/>
    <m/>
    <d v="2026-02-24T00:00:00"/>
    <d v="2026-02-24T00:00:00"/>
    <s v="VENDA FINALIZADA"/>
    <d v="2025-06-18T00:00:00"/>
    <n v="38387"/>
    <n v="220000"/>
    <m/>
    <s v="AGL30 -"/>
    <n v="38387"/>
    <m/>
    <s v="Ceilândia"/>
    <s v="Distrito Federal"/>
    <n v="5561991544773"/>
    <s v="QNN 19 Conjunto F"/>
    <n v="72225196"/>
    <s v="Ceilândia Norte (Ceilândia)"/>
    <s v="douradolarissa519@gmail.com"/>
    <m/>
    <n v="1941.38"/>
    <d v="2025-11-10T00:00:00"/>
    <m/>
    <m/>
    <m/>
    <n v="4059"/>
    <n v="6772"/>
    <s v="Recepcionista"/>
    <d v="2025-06-13T00:00:00"/>
    <m/>
    <m/>
    <m/>
    <m/>
    <s v="MP-429926"/>
    <d v="2025-06-17T00:00:00"/>
    <d v="2025-06-30T00:00:00"/>
    <s v="AC010798783"/>
    <d v="2025-06-17T00:00:00"/>
    <s v="Sim"/>
    <m/>
    <d v="2025-06-13T00:00:00"/>
    <m/>
    <m/>
    <m/>
    <d v="2025-07-18T00:00:00"/>
    <m/>
    <d v="2025-06-13T00:00:00"/>
    <d v="2025-07-24T00:00:00"/>
    <d v="2025-06-17T00:00:00"/>
    <d v="2025-07-01T00:00:00"/>
    <d v="2025-07-15T00:00:00"/>
    <m/>
    <d v="2025-06-23T00:00:00"/>
    <d v="2025-06-24T00:00:00"/>
    <m/>
    <d v="2025-07-17T00:00:00"/>
    <d v="2025-07-07T00:00:00"/>
    <d v="2025-06-24T00:00:00"/>
    <d v="2025-07-28T00:00:00"/>
    <s v="Sim"/>
    <m/>
    <m/>
    <m/>
    <m/>
    <d v="2025-06-16T00:00:00"/>
    <m/>
    <d v="2025-07-30T00:00:00"/>
    <m/>
    <m/>
    <d v="2025-07-31T00:00:00"/>
    <d v="2025-06-17T00:00:00"/>
    <d v="2025-07-11T00:00:00"/>
    <d v="2026-01-19T00:00:00"/>
    <d v="2026-02-02T00:00:00"/>
    <d v="2026-02-06T00:00:00"/>
    <d v="2025-06-24T00:00:00"/>
    <d v="2026-02-06T00:00:00"/>
    <m/>
    <m/>
    <m/>
    <m/>
    <m/>
    <m/>
    <m/>
    <m/>
    <n v="39708"/>
    <m/>
    <m/>
    <s v="CLIENTE TEM SINAL, POR ISSO NÃO FOI SOLICITADO ITBI (04/07/2025) ainda aguardando pagamento"/>
    <m/>
    <m/>
    <n v="4305.57"/>
    <s v="VENDA COM SINAL"/>
    <m/>
    <s v="CONTRATO ASSINADO"/>
    <m/>
    <s v="VENDA SEM FIADOR"/>
    <s v="SIM"/>
  </r>
  <r>
    <n v="4543"/>
    <x v="0"/>
    <n v="5646"/>
    <x v="16"/>
    <s v="Etapa Unica"/>
    <s v="BLOCO A"/>
    <n v="101"/>
    <s v="ÁGUAS LINDAS"/>
    <s v="PAMELLA NICOLLY MESQUITA DOS SANTOS"/>
    <s v="&quot;70964821133&quot;"/>
    <x v="6"/>
    <x v="41"/>
    <s v="Não"/>
    <s v="Não"/>
    <s v="Não"/>
    <s v="Sim"/>
    <s v="Sim"/>
    <s v="Não"/>
    <s v="Não"/>
    <n v="153455.54"/>
    <n v="584.99"/>
    <n v="0"/>
    <n v="111389.86"/>
    <n v="39085"/>
    <n v="0"/>
    <n v="150474.85999999999"/>
    <n v="0"/>
    <n v="0"/>
    <m/>
    <n v="8787723968113"/>
    <s v="Contrato Adimplente"/>
    <m/>
    <d v="2025-09-17T00:00:00"/>
    <n v="2994.99"/>
    <d v="2025-07-22T00:00:00"/>
    <x v="2"/>
    <d v="2025-06-18T00:00:00"/>
    <m/>
    <m/>
    <m/>
    <m/>
    <s v="GRUPO IMERGE"/>
    <s v="Coordenação - Crédito"/>
    <m/>
    <m/>
    <d v="2026-02-19T00:00:00"/>
    <d v="2026-02-19T00:00:00"/>
    <s v="VENDA FINALIZADA"/>
    <d v="2025-06-20T00:00:00"/>
    <n v="38485"/>
    <n v="196274.86"/>
    <m/>
    <s v="AGL32"/>
    <n v="38485"/>
    <m/>
    <s v="Águas Lindas de Goiás"/>
    <s v="Goiás"/>
    <n v="5561981434868"/>
    <s v="Q 126"/>
    <n v="72910000"/>
    <s v="SETOR 16"/>
    <s v="pamellanicolly120621@gmail.com"/>
    <m/>
    <n v="19500"/>
    <m/>
    <m/>
    <m/>
    <m/>
    <n v="4375"/>
    <n v="6780"/>
    <s v="Autônomo(a)"/>
    <d v="2025-06-12T00:00:00"/>
    <n v="900"/>
    <m/>
    <m/>
    <d v="2025-08-05T00:00:00"/>
    <s v="MP419547"/>
    <d v="2025-06-19T00:00:00"/>
    <d v="2025-07-22T00:00:00"/>
    <s v="AC011389382"/>
    <d v="2025-06-18T00:00:00"/>
    <s v="Sim"/>
    <n v="982"/>
    <d v="2025-06-12T00:00:00"/>
    <m/>
    <m/>
    <m/>
    <d v="2025-08-12T00:00:00"/>
    <m/>
    <d v="2025-06-12T00:00:00"/>
    <d v="2025-08-22T00:00:00"/>
    <d v="2025-06-20T00:00:00"/>
    <d v="2025-08-01T00:00:00"/>
    <d v="2025-07-23T00:00:00"/>
    <m/>
    <d v="2025-06-23T00:00:00"/>
    <d v="2025-07-04T00:00:00"/>
    <m/>
    <d v="2025-08-11T00:00:00"/>
    <d v="2025-08-06T00:00:00"/>
    <d v="2025-07-04T00:00:00"/>
    <d v="2025-09-16T00:00:00"/>
    <s v="Sim"/>
    <d v="2025-08-27T00:00:00"/>
    <m/>
    <m/>
    <d v="2025-08-29T00:00:00"/>
    <d v="2025-07-22T00:00:00"/>
    <m/>
    <d v="2025-09-17T00:00:00"/>
    <m/>
    <m/>
    <d v="2025-09-19T00:00:00"/>
    <d v="2025-05-25T00:00:00"/>
    <d v="2025-08-07T00:00:00"/>
    <d v="2026-01-09T00:00:00"/>
    <d v="2026-02-05T00:00:00"/>
    <d v="2026-02-10T00:00:00"/>
    <d v="2025-06-30T00:00:00"/>
    <d v="2026-02-10T00:00:00"/>
    <m/>
    <m/>
    <m/>
    <m/>
    <m/>
    <m/>
    <d v="2025-07-21T00:00:00"/>
    <m/>
    <n v="1064"/>
    <s v="Sim"/>
    <s v="demora para protocolar no cartorio por falta de resposta dentro do Sei com a Duam"/>
    <s v="com a mudança do processo de solicitação de itbi, cliente passou despercebido"/>
    <m/>
    <m/>
    <n v="4105.57"/>
    <s v="VENDA SEM SINAL"/>
    <s v="Não tem"/>
    <s v="AGEHAB VALIDADA"/>
    <s v="FINALIZADO"/>
    <s v="VENDA SEM FIADOR"/>
    <s v="SIM"/>
  </r>
  <r>
    <n v="4544"/>
    <x v="0"/>
    <n v="5568"/>
    <x v="13"/>
    <s v="Etapa Unica"/>
    <s v="BLOCO G"/>
    <n v="4"/>
    <s v="ÁGUAS LINDAS"/>
    <s v="MARIABDIS GABRIELA VILLAHERMOSA CELIS"/>
    <s v="&quot;70824034295&quot;"/>
    <x v="2"/>
    <x v="55"/>
    <s v="Não"/>
    <s v="Não"/>
    <s v="Não"/>
    <s v="Sim"/>
    <s v="Sim"/>
    <s v="Não"/>
    <s v="Não"/>
    <n v="158282.07999999999"/>
    <n v="687.53"/>
    <n v="0"/>
    <n v="130997.08"/>
    <n v="27286"/>
    <n v="0"/>
    <n v="158283.07999999999"/>
    <n v="0"/>
    <n v="0"/>
    <m/>
    <n v="8787723882480"/>
    <s v="Contrato Adimplente"/>
    <n v="109238"/>
    <d v="2025-07-14T00:00:00"/>
    <n v="2995.17"/>
    <d v="2025-06-30T00:00:00"/>
    <x v="2"/>
    <d v="2025-06-18T00:00:00"/>
    <m/>
    <m/>
    <m/>
    <m/>
    <s v="Endy Carvalho Consultoria imobiliária"/>
    <m/>
    <m/>
    <m/>
    <d v="2026-02-24T00:00:00"/>
    <d v="2026-02-24T00:00:00"/>
    <s v="VENDA FINALIZADA"/>
    <d v="2025-06-20T00:00:00"/>
    <n v="38484"/>
    <n v="210022.08"/>
    <m/>
    <s v="AGL30 -"/>
    <n v="38484"/>
    <m/>
    <s v="Águas Lindas de Goiás"/>
    <s v="Goiás"/>
    <n v="5592996087975"/>
    <s v="QUADRA 42 LOTE"/>
    <n v="72910001"/>
    <s v="PEROLA II"/>
    <s v="mariabdiscelis@gmail.com"/>
    <n v="559288610783"/>
    <n v="2291.75"/>
    <d v="2025-11-19T00:00:00"/>
    <m/>
    <m/>
    <m/>
    <n v="3974"/>
    <n v="6779"/>
    <s v="Auxiliar"/>
    <d v="2025-05-06T00:00:00"/>
    <n v="891.23"/>
    <m/>
    <m/>
    <d v="2025-07-07T00:00:00"/>
    <s v="MP428819"/>
    <d v="2025-06-19T00:00:00"/>
    <d v="2025-06-30T00:00:00"/>
    <s v="AC010269109"/>
    <d v="2025-05-26T00:00:00"/>
    <s v="Sim"/>
    <m/>
    <d v="2025-05-26T00:00:00"/>
    <m/>
    <m/>
    <m/>
    <d v="2025-07-02T00:00:00"/>
    <m/>
    <d v="2025-05-26T00:00:00"/>
    <d v="2025-07-07T00:00:00"/>
    <d v="2025-05-27T00:00:00"/>
    <d v="2025-06-02T00:00:00"/>
    <d v="2025-06-30T00:00:00"/>
    <m/>
    <d v="2025-05-28T00:00:00"/>
    <d v="2025-06-26T00:00:00"/>
    <m/>
    <d v="2025-07-01T00:00:00"/>
    <d v="2025-06-27T00:00:00"/>
    <d v="2025-06-25T00:00:00"/>
    <d v="2025-07-11T00:00:00"/>
    <s v="Sim"/>
    <m/>
    <m/>
    <m/>
    <m/>
    <d v="2025-06-30T00:00:00"/>
    <m/>
    <d v="2025-07-14T00:00:00"/>
    <m/>
    <m/>
    <d v="2025-07-15T00:00:00"/>
    <d v="2025-06-20T00:00:00"/>
    <d v="2025-08-19T00:00:00"/>
    <d v="2026-01-15T00:00:00"/>
    <d v="2026-02-02T00:00:00"/>
    <d v="2026-02-06T00:00:00"/>
    <d v="2025-06-25T00:00:00"/>
    <d v="2026-02-06T00:00:00"/>
    <m/>
    <m/>
    <m/>
    <m/>
    <m/>
    <m/>
    <m/>
    <m/>
    <n v="39506"/>
    <m/>
    <m/>
    <m/>
    <m/>
    <m/>
    <n v="4105.57"/>
    <s v="VENDA SEM SINAL"/>
    <s v="Não tem"/>
    <s v="AGEHAB CONTEMPLADA"/>
    <m/>
    <s v="VENDA SEM FIADOR"/>
    <s v="SIM"/>
  </r>
  <r>
    <n v="4545"/>
    <x v="2"/>
    <n v="5534"/>
    <x v="13"/>
    <s v="Etapa Unica"/>
    <s v="BLOCO F"/>
    <n v="3"/>
    <s v="ÁGUAS LINDAS"/>
    <s v="FRANCISCO WALESON MARTINS MOURA"/>
    <s v="&quot;09076909121&quot;"/>
    <x v="2"/>
    <x v="55"/>
    <s v="Não"/>
    <s v="Não"/>
    <s v="Não"/>
    <s v="Sim"/>
    <s v="Sim"/>
    <s v="Não"/>
    <s v="Não"/>
    <n v="156099.41"/>
    <n v="558.84"/>
    <n v="0"/>
    <n v="109359.91"/>
    <n v="46741"/>
    <n v="0"/>
    <n v="156100.91"/>
    <n v="0"/>
    <n v="0"/>
    <m/>
    <n v="8787723516662"/>
    <s v="Contrato Adimplente"/>
    <n v="109221"/>
    <d v="2025-07-14T00:00:00"/>
    <n v="2995.17"/>
    <d v="2025-06-30T00:00:00"/>
    <x v="2"/>
    <d v="2025-06-18T00:00:00"/>
    <m/>
    <m/>
    <m/>
    <m/>
    <s v="Endy Carvalho Consultoria imobiliária"/>
    <m/>
    <m/>
    <m/>
    <d v="2025-07-15T00:00:00"/>
    <d v="2025-08-19T00:00:00"/>
    <s v="VENDA FINALIZADA"/>
    <d v="2025-06-20T00:00:00"/>
    <n v="38483"/>
    <n v="212733.81"/>
    <m/>
    <s v="AGL30 -"/>
    <n v="38483"/>
    <m/>
    <s v="Águas Lindas de Goiás"/>
    <s v="Goiás"/>
    <n v="5561998824527"/>
    <s v="QC 23 LOTE 15  CASA 02"/>
    <n v="72910000"/>
    <s v="MANSOES VILLAGE"/>
    <s v="Merymoura007@icloud.com"/>
    <n v="5561998157223"/>
    <n v="1862.81"/>
    <d v="2025-11-05T00:00:00"/>
    <m/>
    <m/>
    <m/>
    <n v="3957"/>
    <n v="6778"/>
    <s v="Mecânico"/>
    <d v="2025-06-12T00:00:00"/>
    <n v="900"/>
    <d v="2025-07-09T00:00:00"/>
    <m/>
    <d v="2025-07-13T00:00:00"/>
    <s v="MP427507"/>
    <d v="2025-06-19T00:00:00"/>
    <d v="2025-06-30T00:00:00"/>
    <s v="AC010268599"/>
    <d v="2025-05-19T00:00:00"/>
    <s v="Sim"/>
    <n v="39555"/>
    <d v="2025-06-12T00:00:00"/>
    <m/>
    <m/>
    <m/>
    <d v="2025-07-02T00:00:00"/>
    <m/>
    <d v="2025-06-12T00:00:00"/>
    <d v="2025-07-07T00:00:00"/>
    <d v="2025-05-20T00:00:00"/>
    <d v="2025-06-02T00:00:00"/>
    <d v="2025-06-30T00:00:00"/>
    <m/>
    <d v="2025-05-21T00:00:00"/>
    <d v="2025-06-25T00:00:00"/>
    <m/>
    <d v="2025-07-01T00:00:00"/>
    <d v="2025-06-27T00:00:00"/>
    <d v="2025-06-25T00:00:00"/>
    <d v="2025-07-11T00:00:00"/>
    <s v="Sim"/>
    <m/>
    <m/>
    <m/>
    <m/>
    <d v="2025-06-18T00:00:00"/>
    <m/>
    <d v="2025-07-14T00:00:00"/>
    <m/>
    <m/>
    <d v="2025-07-15T00:00:00"/>
    <d v="2025-06-18T00:00:00"/>
    <d v="2025-08-19T00:00:00"/>
    <m/>
    <m/>
    <m/>
    <d v="2025-06-25T00:00:00"/>
    <m/>
    <m/>
    <m/>
    <m/>
    <m/>
    <m/>
    <m/>
    <m/>
    <m/>
    <n v="39510"/>
    <m/>
    <m/>
    <m/>
    <m/>
    <m/>
    <n v="4105.57"/>
    <s v="VENDA SEM SINAL"/>
    <s v="Não tem"/>
    <s v="AGEHAB CONTEMPLADA"/>
    <m/>
    <s v="VENDA SEM FADOR"/>
    <s v="SIM"/>
  </r>
  <r>
    <n v="4546"/>
    <x v="0"/>
    <n v="5642"/>
    <x v="15"/>
    <s v="Etapa Unica"/>
    <s v="BLOCO D"/>
    <n v="304"/>
    <s v="FORMOSA"/>
    <s v="JOAO VICTOR SOARES TORRES"/>
    <s v="&quot;71010312189&quot;"/>
    <x v="1"/>
    <x v="21"/>
    <s v="Não"/>
    <s v="Não"/>
    <s v="Não"/>
    <s v="Não"/>
    <s v="Não"/>
    <s v="Não"/>
    <s v="Não"/>
    <n v="157776.79999999999"/>
    <n v="0"/>
    <n v="0"/>
    <n v="0"/>
    <n v="0"/>
    <n v="0"/>
    <n v="0"/>
    <n v="0"/>
    <n v="0"/>
    <m/>
    <m/>
    <s v="Contrato Adimplente"/>
    <m/>
    <d v="2025-07-10T00:00:00"/>
    <n v="3042.04"/>
    <d v="2025-06-27T00:00:00"/>
    <x v="2"/>
    <d v="2025-06-20T00:00:00"/>
    <m/>
    <m/>
    <m/>
    <m/>
    <s v="CAIXA CREDFÁCIL"/>
    <m/>
    <m/>
    <m/>
    <d v="2026-03-17T00:00:00"/>
    <d v="2026-03-17T00:00:00"/>
    <s v="VENDA FINALIZADA"/>
    <d v="2025-06-24T00:00:00"/>
    <n v="38507"/>
    <n v="229723.16"/>
    <m/>
    <s v="FSA011 C"/>
    <n v="38507"/>
    <s v="ANTONIO JOSE TORRES - 49904540144"/>
    <s v="Formosa"/>
    <s v="Goiás"/>
    <n v="5561920011260"/>
    <s v="RUA 12 Q 71"/>
    <n v="73813856"/>
    <s v="PARQUE LAGO"/>
    <s v="jvstvivito@gmail.com"/>
    <m/>
    <n v="2638.98"/>
    <m/>
    <m/>
    <m/>
    <m/>
    <n v="4290"/>
    <n v="6782"/>
    <s v="Promotor"/>
    <d v="2025-06-20T00:00:00"/>
    <n v="862.91"/>
    <m/>
    <s v="sim"/>
    <m/>
    <s v="MP423770"/>
    <d v="2025-06-20T00:00:00"/>
    <d v="2025-06-30T00:00:00"/>
    <m/>
    <d v="2025-06-20T00:00:00"/>
    <s v="Sim"/>
    <s v="635 637 639"/>
    <d v="2025-06-20T00:00:00"/>
    <m/>
    <m/>
    <m/>
    <d v="2025-07-07T00:00:00"/>
    <m/>
    <d v="2025-04-23T00:00:00"/>
    <d v="2025-07-07T00:00:00"/>
    <d v="2025-06-20T00:00:00"/>
    <d v="2025-07-01T00:00:00"/>
    <d v="2025-06-30T00:00:00"/>
    <m/>
    <d v="2025-06-23T00:00:00"/>
    <d v="2025-06-26T00:00:00"/>
    <m/>
    <d v="2025-07-02T00:00:00"/>
    <d v="2025-07-08T00:00:00"/>
    <d v="2025-06-26T00:00:00"/>
    <m/>
    <s v="Sim"/>
    <m/>
    <m/>
    <m/>
    <m/>
    <d v="2025-06-20T00:00:00"/>
    <m/>
    <d v="2025-07-10T00:00:00"/>
    <m/>
    <m/>
    <d v="2025-08-06T00:00:00"/>
    <d v="2025-06-20T00:00:00"/>
    <d v="2025-07-16T00:00:00"/>
    <d v="2025-09-17T00:00:00"/>
    <d v="2025-09-18T00:00:00"/>
    <d v="2026-03-03T00:00:00"/>
    <m/>
    <d v="2026-03-03T00:00:00"/>
    <m/>
    <m/>
    <m/>
    <m/>
    <m/>
    <m/>
    <m/>
    <m/>
    <n v="690"/>
    <m/>
    <m/>
    <m/>
    <m/>
    <m/>
    <n v="1958.5"/>
    <m/>
    <s v="Não tem"/>
    <m/>
    <m/>
    <m/>
    <s v="SIM"/>
  </r>
  <r>
    <n v="4547"/>
    <x v="0"/>
    <n v="5473"/>
    <x v="13"/>
    <s v="Etapa Unica"/>
    <s v="BLOCO J"/>
    <n v="4"/>
    <s v="ÁGUAS LINDAS"/>
    <s v="MARIA CLARA FERNANDES PEREIRA"/>
    <s v="&quot;03066822141&quot;"/>
    <x v="6"/>
    <x v="51"/>
    <s v="Não"/>
    <s v="Não"/>
    <s v="Não"/>
    <s v="Sim"/>
    <s v="Sim"/>
    <s v="Não"/>
    <s v="Não"/>
    <n v="154090.01999999999"/>
    <n v="583.34"/>
    <n v="0"/>
    <n v="111605.13"/>
    <n v="42484"/>
    <n v="0"/>
    <n v="154089.13"/>
    <n v="0"/>
    <n v="0"/>
    <m/>
    <n v="8787723402071"/>
    <s v="Contrato Adimplente"/>
    <n v="109286"/>
    <d v="2025-07-24T00:00:00"/>
    <n v="2995.17"/>
    <d v="2025-06-26T00:00:00"/>
    <x v="2"/>
    <d v="2025-06-20T00:00:00"/>
    <m/>
    <m/>
    <m/>
    <m/>
    <s v="Endy Carvalho Consultoria imobiliária"/>
    <s v="Endy Carvalho"/>
    <m/>
    <m/>
    <d v="2026-01-26T00:00:00"/>
    <d v="2026-01-26T00:00:00"/>
    <s v="VENDA FINALIZADA"/>
    <d v="2025-06-23T00:00:00"/>
    <n v="38506"/>
    <n v="212001.13"/>
    <m/>
    <s v="AGL30 -"/>
    <n v="38506"/>
    <m/>
    <s v="Ceilândia"/>
    <s v="Distrito Federal"/>
    <n v="5561983819791"/>
    <s v="QNO 16 Conjunto 75"/>
    <n v="72260675"/>
    <s v="Ceilândia Norte (Ceilândia)"/>
    <s v="mariaclarafernandes93@gmail.com"/>
    <m/>
    <n v="1944.48"/>
    <d v="2025-11-03T00:00:00"/>
    <m/>
    <m/>
    <m/>
    <n v="4022"/>
    <n v="6781"/>
    <s v="Atendente"/>
    <d v="2025-05-20T00:00:00"/>
    <n v="891.23"/>
    <d v="2025-06-30T00:00:00"/>
    <m/>
    <d v="2025-07-04T00:00:00"/>
    <s v="MP427509"/>
    <d v="2025-06-20T00:00:00"/>
    <d v="2025-06-30T00:00:00"/>
    <s v="AC010621466"/>
    <d v="2025-05-25T00:00:00"/>
    <s v="Sim"/>
    <n v="39467"/>
    <d v="2025-05-20T00:00:00"/>
    <m/>
    <m/>
    <m/>
    <d v="2025-07-15T00:00:00"/>
    <m/>
    <d v="2025-05-21T00:00:00"/>
    <d v="2025-07-17T00:00:00"/>
    <d v="2025-05-26T00:00:00"/>
    <d v="2025-06-02T00:00:00"/>
    <d v="2025-07-01T00:00:00"/>
    <m/>
    <d v="2025-05-27T00:00:00"/>
    <d v="2025-06-25T00:00:00"/>
    <m/>
    <d v="2025-07-10T00:00:00"/>
    <d v="2025-06-27T00:00:00"/>
    <d v="2025-06-25T00:00:00"/>
    <d v="2025-07-23T00:00:00"/>
    <s v="Sim"/>
    <m/>
    <m/>
    <m/>
    <m/>
    <d v="2025-05-23T00:00:00"/>
    <m/>
    <d v="2025-07-24T00:00:00"/>
    <m/>
    <m/>
    <d v="2025-07-25T00:00:00"/>
    <d v="2025-06-19T00:00:00"/>
    <d v="2025-08-19T00:00:00"/>
    <d v="2025-09-22T00:00:00"/>
    <d v="2025-10-24T00:00:00"/>
    <d v="2026-01-08T00:00:00"/>
    <d v="2025-06-25T00:00:00"/>
    <d v="2026-01-08T00:00:00"/>
    <m/>
    <m/>
    <m/>
    <m/>
    <m/>
    <m/>
    <m/>
    <m/>
    <n v="39601"/>
    <m/>
    <m/>
    <s v="demanda alta de itbi na prefeitura, acabou pssando despercebido"/>
    <m/>
    <m/>
    <n v="4105.57"/>
    <s v="VENDA SEM SINAL"/>
    <s v="Não tem"/>
    <m/>
    <m/>
    <s v="VENDA SEM FIADOR"/>
    <s v="SIM"/>
  </r>
  <r>
    <n v="4548"/>
    <x v="0"/>
    <n v="5675"/>
    <x v="15"/>
    <s v="Etapa Unica"/>
    <s v="BLOCO E"/>
    <n v="104"/>
    <s v="FORMOSA"/>
    <s v="OLANE PEREIRA DAMACENA"/>
    <s v="&quot;04782072392&quot;"/>
    <x v="1"/>
    <x v="10"/>
    <s v="Não"/>
    <s v="Não"/>
    <s v="Não"/>
    <s v="Não"/>
    <s v="Não"/>
    <s v="Não"/>
    <s v="Não"/>
    <n v="161266.01"/>
    <n v="637.54999999999995"/>
    <n v="0"/>
    <n v="124615.63"/>
    <n v="28993"/>
    <n v="0"/>
    <n v="153608.63"/>
    <n v="0"/>
    <n v="0"/>
    <m/>
    <n v="8787723922865"/>
    <s v="Contrato Adimplente"/>
    <m/>
    <d v="2025-08-05T00:00:00"/>
    <n v="3004.17"/>
    <d v="2025-06-27T00:00:00"/>
    <x v="2"/>
    <d v="2025-06-20T00:00:00"/>
    <m/>
    <m/>
    <m/>
    <m/>
    <s v="Endy Carvalho Consultoria imobiliária"/>
    <m/>
    <m/>
    <m/>
    <d v="2026-03-17T00:00:00"/>
    <d v="2026-03-17T00:00:00"/>
    <s v="VENDA FINALIZADA"/>
    <d v="2025-06-23T00:00:00"/>
    <n v="38509"/>
    <n v="229665.18"/>
    <m/>
    <s v="FSA011 C"/>
    <n v="38509"/>
    <m/>
    <s v="Formosa"/>
    <s v="Goiás"/>
    <n v="5561991713940"/>
    <s v="AVENIDA BERNARDO SAYAO Q 21"/>
    <n v="73807645"/>
    <s v="Jardim Califórnia"/>
    <s v="olanepd16@gmail.com"/>
    <m/>
    <n v="2125.1999999999998"/>
    <d v="2025-12-10T00:00:00"/>
    <m/>
    <m/>
    <m/>
    <n v="4298"/>
    <n v="6786"/>
    <s v="Recepcionista"/>
    <d v="2025-06-18T00:00:00"/>
    <m/>
    <m/>
    <s v="sim"/>
    <m/>
    <s v="MP423771"/>
    <d v="2025-06-18T00:00:00"/>
    <d v="2025-06-27T00:00:00"/>
    <m/>
    <d v="2025-06-20T00:00:00"/>
    <m/>
    <m/>
    <d v="2025-06-18T00:00:00"/>
    <m/>
    <m/>
    <m/>
    <d v="2025-07-07T00:00:00"/>
    <m/>
    <d v="2025-06-18T00:00:00"/>
    <d v="2025-07-07T00:00:00"/>
    <d v="2025-06-23T00:00:00"/>
    <d v="2025-07-01T00:00:00"/>
    <d v="2025-06-27T00:00:00"/>
    <m/>
    <d v="2025-06-23T00:00:00"/>
    <d v="2025-06-26T00:00:00"/>
    <d v="2025-12-10T00:00:00"/>
    <d v="2025-07-02T00:00:00"/>
    <d v="2025-07-08T00:00:00"/>
    <d v="2025-06-26T00:00:00"/>
    <m/>
    <s v="Sim"/>
    <d v="2025-07-14T00:00:00"/>
    <m/>
    <m/>
    <d v="2025-07-15T00:00:00"/>
    <d v="2025-06-20T00:00:00"/>
    <m/>
    <d v="2025-08-05T00:00:00"/>
    <m/>
    <m/>
    <d v="2025-08-06T00:00:00"/>
    <d v="2025-06-20T00:00:00"/>
    <d v="2025-07-16T00:00:00"/>
    <d v="2025-09-17T00:00:00"/>
    <d v="2025-09-18T00:00:00"/>
    <d v="2026-03-03T00:00:00"/>
    <d v="2025-06-26T00:00:00"/>
    <d v="2026-03-03T00:00:00"/>
    <m/>
    <m/>
    <m/>
    <m/>
    <m/>
    <m/>
    <m/>
    <m/>
    <n v="694"/>
    <m/>
    <s v="retificar contrato matricula"/>
    <m/>
    <m/>
    <m/>
    <n v="2211.8200000000002"/>
    <m/>
    <s v="Não tem"/>
    <m/>
    <m/>
    <s v="sem fiador"/>
    <s v="SIM"/>
  </r>
  <r>
    <n v="4549"/>
    <x v="2"/>
    <n v="5645"/>
    <x v="7"/>
    <s v="Etapa Unica"/>
    <s v="BLOCO L"/>
    <s v="APTO 2"/>
    <s v="FORMOSA"/>
    <s v="DANIELA FERREIRA DA SILVA"/>
    <s v="&quot;03826060199&quot;"/>
    <x v="0"/>
    <x v="101"/>
    <s v="Não"/>
    <s v="Não"/>
    <s v="Não"/>
    <s v="Não"/>
    <s v="Não"/>
    <s v="Não"/>
    <s v="Não"/>
    <n v="159632.03"/>
    <n v="0"/>
    <n v="0"/>
    <n v="0"/>
    <n v="0"/>
    <n v="0"/>
    <n v="0"/>
    <n v="0"/>
    <n v="0"/>
    <m/>
    <m/>
    <s v="Contrato Adimplente"/>
    <m/>
    <d v="2025-07-18T00:00:00"/>
    <n v="3042.04"/>
    <d v="2025-06-27T00:00:00"/>
    <x v="2"/>
    <d v="2025-06-20T00:00:00"/>
    <m/>
    <m/>
    <m/>
    <m/>
    <s v="CAIXA CREDFÁCIL"/>
    <m/>
    <m/>
    <m/>
    <d v="2025-08-11T00:00:00"/>
    <d v="2025-11-13T00:00:00"/>
    <s v="VENDA FINALIZADA"/>
    <d v="2025-06-23T00:00:00"/>
    <n v="38508"/>
    <n v="254965.78"/>
    <m/>
    <s v="FSA010"/>
    <n v="38508"/>
    <s v="EVA APARECIDA FERREIRA DE JESUS - 50962426172"/>
    <s v="Formosa"/>
    <s v="Goiás"/>
    <n v="5561998454962"/>
    <s v="Rua 6"/>
    <n v="73805865"/>
    <s v="SETOR SANTA ROSA"/>
    <s v="daniella018ferreira@gmail.com"/>
    <m/>
    <n v="2630"/>
    <m/>
    <m/>
    <m/>
    <m/>
    <n v="3764"/>
    <n v="6784"/>
    <s v="Autônomo(a)"/>
    <d v="2025-06-23T00:00:00"/>
    <n v="890.25"/>
    <m/>
    <s v="sim"/>
    <m/>
    <s v="MP143325"/>
    <d v="2025-06-24T00:00:00"/>
    <d v="2025-06-27T00:00:00"/>
    <m/>
    <d v="2025-06-23T00:00:00"/>
    <s v="Sim"/>
    <s v="4036 4038 4040"/>
    <d v="2025-06-24T00:00:00"/>
    <m/>
    <m/>
    <m/>
    <d v="2025-07-04T00:00:00"/>
    <m/>
    <d v="2025-06-24T00:00:00"/>
    <d v="2025-07-04T00:00:00"/>
    <d v="2025-06-23T00:00:00"/>
    <d v="2025-07-01T00:00:00"/>
    <d v="2025-06-27T00:00:00"/>
    <m/>
    <d v="2025-06-25T00:00:00"/>
    <d v="2025-06-26T00:00:00"/>
    <m/>
    <d v="2025-07-02T00:00:00"/>
    <d v="2025-07-14T00:00:00"/>
    <d v="2025-06-26T00:00:00"/>
    <m/>
    <s v="Sim"/>
    <d v="2025-07-08T00:00:00"/>
    <m/>
    <m/>
    <d v="2025-07-15T00:00:00"/>
    <d v="2025-06-18T00:00:00"/>
    <m/>
    <d v="2025-07-18T00:00:00"/>
    <m/>
    <m/>
    <d v="2025-07-21T00:00:00"/>
    <d v="2025-06-20T00:00:00"/>
    <d v="2025-07-15T00:00:00"/>
    <d v="2025-09-10T00:00:00"/>
    <d v="2025-09-18T00:00:00"/>
    <m/>
    <m/>
    <m/>
    <m/>
    <m/>
    <m/>
    <m/>
    <m/>
    <m/>
    <m/>
    <m/>
    <n v="4081"/>
    <m/>
    <s v="retificar contrato matricula"/>
    <m/>
    <m/>
    <m/>
    <n v="2013.47"/>
    <m/>
    <s v="Pago"/>
    <m/>
    <m/>
    <m/>
    <s v="SIM"/>
  </r>
  <r>
    <n v="4550"/>
    <x v="0"/>
    <n v="5678"/>
    <x v="16"/>
    <s v="Etapa Unica"/>
    <s v="BLOCO C"/>
    <n v="101"/>
    <s v="ÁGUAS LINDAS"/>
    <s v="JOÃO VITOR MONTEIRO DE SOUZA"/>
    <s v="&quot;09682957540&quot;"/>
    <x v="2"/>
    <x v="59"/>
    <s v="Não"/>
    <s v="Não"/>
    <s v="Não"/>
    <s v="Sim"/>
    <s v="Sim"/>
    <s v="Não"/>
    <s v="Não"/>
    <n v="133839.54999999999"/>
    <n v="440.15"/>
    <n v="0"/>
    <n v="85216.62"/>
    <n v="48626"/>
    <n v="0"/>
    <n v="133842.62"/>
    <n v="0"/>
    <n v="0"/>
    <m/>
    <m/>
    <s v="Contrato Adimplente"/>
    <n v="113754"/>
    <d v="2025-08-11T00:00:00"/>
    <n v="2592.25"/>
    <d v="2025-06-30T00:00:00"/>
    <x v="2"/>
    <d v="2025-06-23T00:00:00"/>
    <m/>
    <m/>
    <m/>
    <m/>
    <s v="Endy Carvalho Consultoria imobiliária"/>
    <m/>
    <m/>
    <m/>
    <d v="2026-02-19T00:00:00"/>
    <d v="2026-02-19T00:00:00"/>
    <s v="VENDA FINALIZADA"/>
    <d v="2025-06-23T00:00:00"/>
    <n v="38559"/>
    <n v="188399.65"/>
    <m/>
    <s v="AGL32"/>
    <n v="38559"/>
    <m/>
    <s v="Águas Lindas de Goiás"/>
    <s v="Goiás"/>
    <n v="5561981479126"/>
    <s v="Q 12 CH-0 L"/>
    <n v="72910000"/>
    <s v="CHACARAS COIMBRA"/>
    <s v="joaovitormonteiro231@gmail.com"/>
    <m/>
    <n v="1760.64"/>
    <m/>
    <m/>
    <m/>
    <m/>
    <n v="4407"/>
    <n v="6790"/>
    <s v="Ajudante"/>
    <d v="2025-06-18T00:00:00"/>
    <n v="891.23"/>
    <m/>
    <m/>
    <d v="2025-07-04T00:00:00"/>
    <s v="MP419548"/>
    <d v="2025-06-18T00:00:00"/>
    <d v="2025-06-30T00:00:00"/>
    <s v="AC011241160"/>
    <d v="2025-06-21T00:00:00"/>
    <s v="Sim"/>
    <n v="634"/>
    <d v="2025-06-18T00:00:00"/>
    <m/>
    <m/>
    <m/>
    <d v="2025-07-18T00:00:00"/>
    <m/>
    <d v="2025-06-18T00:00:00"/>
    <d v="2025-08-06T00:00:00"/>
    <d v="2025-06-23T00:00:00"/>
    <d v="2025-08-01T00:00:00"/>
    <d v="2025-06-30T00:00:00"/>
    <m/>
    <d v="2025-06-23T00:00:00"/>
    <d v="2025-06-26T00:00:00"/>
    <m/>
    <d v="2025-07-17T00:00:00"/>
    <d v="2025-08-06T00:00:00"/>
    <d v="2025-06-26T00:00:00"/>
    <d v="2025-08-08T00:00:00"/>
    <s v="Sim"/>
    <m/>
    <m/>
    <m/>
    <m/>
    <d v="2025-06-20T00:00:00"/>
    <m/>
    <d v="2025-08-11T00:00:00"/>
    <m/>
    <m/>
    <d v="2025-08-13T00:00:00"/>
    <m/>
    <d v="2025-08-07T00:00:00"/>
    <d v="2026-01-09T00:00:00"/>
    <d v="2026-02-05T00:00:00"/>
    <d v="2026-02-10T00:00:00"/>
    <d v="2025-06-26T00:00:00"/>
    <d v="2026-02-10T00:00:00"/>
    <m/>
    <m/>
    <m/>
    <m/>
    <m/>
    <m/>
    <m/>
    <m/>
    <n v="810"/>
    <m/>
    <s v="estava sem saldo na plataforma or, credito onr caiu 06/08/2025"/>
    <s v="POSSUI DEBITO DE IPTU, PREFEITURA NÃO GEROU GUIA DE ITBI. 10/07/2025"/>
    <m/>
    <m/>
    <n v="3805.57"/>
    <s v="VENDA SEM SINAL"/>
    <s v="Não tem"/>
    <s v="AGEHAB VALIDADA"/>
    <m/>
    <s v="VENDA SEM FIADOR"/>
    <s v="SIM"/>
  </r>
  <r>
    <n v="4551"/>
    <x v="0"/>
    <n v="5670"/>
    <x v="16"/>
    <s v="Etapa Unica"/>
    <s v="BLOCO D"/>
    <n v="101"/>
    <s v="ÁGUAS LINDAS"/>
    <s v="EMILY CRISTINA SANTANA SILVA"/>
    <s v="&quot;07245371121&quot;"/>
    <x v="11"/>
    <x v="79"/>
    <s v="Não"/>
    <s v="Não"/>
    <s v="Não"/>
    <s v="Sim"/>
    <s v="Sim"/>
    <s v="Não"/>
    <s v="Não"/>
    <n v="133913.25"/>
    <n v="475"/>
    <n v="92948.74"/>
    <n v="92277.32"/>
    <n v="41481"/>
    <n v="0"/>
    <n v="133758.32"/>
    <n v="0"/>
    <n v="0"/>
    <m/>
    <m/>
    <s v="Contrato Adimplente"/>
    <n v="113770"/>
    <d v="2025-08-11T00:00:00"/>
    <n v="2592.25"/>
    <d v="2025-06-30T00:00:00"/>
    <x v="2"/>
    <d v="2025-06-23T00:00:00"/>
    <m/>
    <m/>
    <m/>
    <m/>
    <s v="Endy Carvalho Consultoria imobiliária"/>
    <m/>
    <m/>
    <m/>
    <d v="2026-02-19T00:00:00"/>
    <d v="2026-02-19T00:00:00"/>
    <s v="VENDA FINALIZADA"/>
    <d v="2025-06-23T00:00:00"/>
    <n v="38541"/>
    <n v="193245.2"/>
    <m/>
    <s v="AGL32"/>
    <n v="38541"/>
    <m/>
    <s v="Águas Lindas de Goiás"/>
    <s v="Goiás"/>
    <n v="5561981912853"/>
    <s v="RUA GOIANIA QD 44"/>
    <n v="72910001"/>
    <s v="JARDIM GUAIRA II"/>
    <s v="Ec528365@gmail.com"/>
    <m/>
    <n v="1900"/>
    <m/>
    <m/>
    <m/>
    <m/>
    <n v="4423"/>
    <n v="6789"/>
    <s v="Administrador"/>
    <d v="2025-06-17T00:00:00"/>
    <n v="899.09"/>
    <m/>
    <m/>
    <d v="2025-07-09T00:00:00"/>
    <s v="MP419549"/>
    <d v="2025-06-23T00:00:00"/>
    <d v="2025-07-04T00:00:00"/>
    <s v="AC011240508"/>
    <d v="2025-06-21T00:00:00"/>
    <s v="Sim"/>
    <n v="722"/>
    <d v="2025-06-17T00:00:00"/>
    <m/>
    <m/>
    <m/>
    <d v="2025-07-18T00:00:00"/>
    <m/>
    <d v="2025-06-17T00:00:00"/>
    <d v="2025-08-06T00:00:00"/>
    <d v="2025-06-23T00:00:00"/>
    <d v="2025-08-01T00:00:00"/>
    <d v="2025-07-04T00:00:00"/>
    <m/>
    <d v="2025-06-25T00:00:00"/>
    <d v="2025-06-26T00:00:00"/>
    <m/>
    <d v="2025-07-17T00:00:00"/>
    <d v="2025-08-06T00:00:00"/>
    <d v="2025-06-26T00:00:00"/>
    <d v="2025-08-08T00:00:00"/>
    <s v="Sim"/>
    <m/>
    <m/>
    <m/>
    <m/>
    <d v="2025-06-20T00:00:00"/>
    <m/>
    <d v="2025-08-11T00:00:00"/>
    <m/>
    <m/>
    <d v="2025-08-13T00:00:00"/>
    <d v="2025-06-21T00:00:00"/>
    <d v="2025-08-06T00:00:00"/>
    <d v="2026-01-15T00:00:00"/>
    <d v="2026-02-05T00:00:00"/>
    <d v="2026-02-10T00:00:00"/>
    <d v="2025-06-26T00:00:00"/>
    <d v="2026-02-10T00:00:00"/>
    <m/>
    <m/>
    <m/>
    <m/>
    <m/>
    <m/>
    <m/>
    <m/>
    <n v="801"/>
    <m/>
    <s v="Aguardando criar cadastro ONR, e saldo na plataforma (saldo caiu 06/08/2025)"/>
    <s v="POSSUI DEBITO DE IPTU, PREFEITURA NÃO GEROU GUIA DE ITBI. 10/07/2025"/>
    <m/>
    <m/>
    <n v="3805.57"/>
    <s v="VENDA SEM SINAL"/>
    <s v="Não tem"/>
    <s v="AGEHAB ENVIADA"/>
    <m/>
    <s v="VENDA SEM FIADOR"/>
    <s v="SIM"/>
  </r>
  <r>
    <n v="4552"/>
    <x v="1"/>
    <n v="5656"/>
    <x v="13"/>
    <s v="Etapa Unica"/>
    <s v="BLOCO B"/>
    <n v="304"/>
    <s v="ÁGUAS LINDAS"/>
    <s v="FELIPE BEZERRA DO SANTOS"/>
    <s v="&quot;63811041398&quot;"/>
    <x v="7"/>
    <x v="54"/>
    <s v="Não"/>
    <s v="Não"/>
    <s v="Não"/>
    <s v="Não"/>
    <s v="Não"/>
    <s v="Não"/>
    <s v="Não"/>
    <n v="165057.85"/>
    <n v="897.83"/>
    <n v="0"/>
    <n v="157094.43"/>
    <n v="8082"/>
    <n v="0"/>
    <n v="165176.43"/>
    <n v="0"/>
    <n v="0"/>
    <m/>
    <m/>
    <s v="Contrato Adimplente"/>
    <m/>
    <m/>
    <n v="0"/>
    <m/>
    <x v="1"/>
    <d v="2025-06-23T00:00:00"/>
    <m/>
    <m/>
    <m/>
    <m/>
    <s v="Endy Carvalho Consultoria imobiliária"/>
    <m/>
    <m/>
    <m/>
    <d v="2025-09-12T00:00:00"/>
    <d v="2025-09-12T00:00:00"/>
    <s v="DISTRATO"/>
    <d v="2025-06-23T00:00:00"/>
    <n v="38524"/>
    <n v="220138.95"/>
    <m/>
    <s v="AGL30 -"/>
    <n v="38524"/>
    <m/>
    <s v="Águas Lindas de Goiás"/>
    <s v="Goiás"/>
    <n v="5561996700531"/>
    <s v="RUA 24, Q. B-35, L"/>
    <n v="72910000"/>
    <s v="MANSOES POR DO SOL"/>
    <s v="dossantosbezerraf23@gmail.com"/>
    <m/>
    <n v="2992.78"/>
    <d v="2025-12-07T00:00:00"/>
    <m/>
    <s v="Gledson Carlos da Silva leandro (Gestor): Voltei para em andamento repasse, pois cliente esta viajando a trabalho segundo corretor e retornará na primeira semana de agosto de 2025. "/>
    <s v="01/08/2025 às 13h41"/>
    <n v="3904"/>
    <n v="6788"/>
    <s v="Servente"/>
    <d v="2025-06-13T00:00:00"/>
    <m/>
    <m/>
    <m/>
    <m/>
    <s v="MP429927"/>
    <d v="2025-06-23T00:00:00"/>
    <m/>
    <m/>
    <d v="2025-06-22T00:00:00"/>
    <m/>
    <m/>
    <d v="2025-06-13T00:00:00"/>
    <m/>
    <m/>
    <m/>
    <m/>
    <m/>
    <d v="2025-06-13T00:00:00"/>
    <m/>
    <d v="2025-06-23T00:00:00"/>
    <d v="2025-07-01T00:00:00"/>
    <m/>
    <m/>
    <d v="2025-06-23T00:00:00"/>
    <d v="2025-06-26T00:00:00"/>
    <m/>
    <m/>
    <m/>
    <d v="2025-06-26T00:00:00"/>
    <m/>
    <s v="Sim"/>
    <m/>
    <m/>
    <m/>
    <m/>
    <d v="2025-06-21T00:00:00"/>
    <m/>
    <m/>
    <m/>
    <m/>
    <m/>
    <d v="2025-06-21T00:00:00"/>
    <m/>
    <m/>
    <m/>
    <m/>
    <d v="2025-06-26T00:00:00"/>
    <m/>
    <m/>
    <m/>
    <m/>
    <m/>
    <m/>
    <m/>
    <m/>
    <m/>
    <m/>
    <m/>
    <m/>
    <m/>
    <m/>
    <m/>
    <m/>
    <s v="VENDA SEM SINAL"/>
    <s v="Não tem"/>
    <s v="AGEHAB VALIDADA"/>
    <s v="CLIENTE VIAJANDO A TRABALHO AGUARDANDO RETORNO PARA ASSINAR"/>
    <s v="VENDA SEM FIADOR"/>
    <s v="NÃO"/>
  </r>
  <r>
    <n v="4553"/>
    <x v="0"/>
    <n v="5653"/>
    <x v="15"/>
    <s v="Etapa Unica"/>
    <s v="BLOCO A"/>
    <n v="303"/>
    <s v="FORMOSA"/>
    <s v="MANOEL DIVINO ANDRADE"/>
    <s v="&quot;04888253188&quot;"/>
    <x v="0"/>
    <x v="104"/>
    <s v="Não"/>
    <s v="Não"/>
    <s v="Não"/>
    <s v="Não"/>
    <s v="Não"/>
    <s v="Não"/>
    <s v="Não"/>
    <n v="151122.29999999999"/>
    <n v="0"/>
    <n v="0"/>
    <n v="0"/>
    <n v="0"/>
    <n v="0"/>
    <n v="0"/>
    <n v="0"/>
    <n v="0"/>
    <m/>
    <m/>
    <s v="Contrato Adimplente"/>
    <m/>
    <d v="2025-07-23T00:00:00"/>
    <n v="3004.17"/>
    <d v="2025-07-04T00:00:00"/>
    <x v="2"/>
    <d v="2025-06-23T00:00:00"/>
    <m/>
    <m/>
    <m/>
    <m/>
    <s v="CAIXA CREDFÁCIL"/>
    <m/>
    <m/>
    <m/>
    <d v="2026-03-17T00:00:00"/>
    <d v="2026-03-17T00:00:00"/>
    <s v="VENDA FINALIZADA"/>
    <d v="2025-06-24T00:00:00"/>
    <n v="38523"/>
    <n v="231727.86"/>
    <m/>
    <s v="FSA011 C"/>
    <n v="38523"/>
    <s v="MICHELI DA SILVA SANTAREM - 07385396194"/>
    <s v="Formosa"/>
    <s v="Goiás"/>
    <n v="5561998505770"/>
    <s v="Rua I Q 140"/>
    <n v="73808830"/>
    <s v="Setor Bela Vista"/>
    <s v="andrademanoeldivino@gmail.com"/>
    <m/>
    <n v="2600"/>
    <m/>
    <m/>
    <m/>
    <m/>
    <n v="4241"/>
    <n v="6787"/>
    <s v="Mecânico"/>
    <d v="2025-07-03T00:00:00"/>
    <n v="866.98"/>
    <m/>
    <s v="sim"/>
    <m/>
    <s v="MP423772"/>
    <d v="2025-07-04T00:00:00"/>
    <m/>
    <m/>
    <d v="2025-06-23T00:00:00"/>
    <m/>
    <s v="733 735 737"/>
    <d v="2025-07-04T00:00:00"/>
    <m/>
    <s v="Negativado"/>
    <m/>
    <d v="2025-07-17T00:00:00"/>
    <s v="Sim"/>
    <d v="2025-07-04T00:00:00"/>
    <d v="2025-07-17T00:00:00"/>
    <d v="2025-06-23T00:00:00"/>
    <d v="2025-07-01T00:00:00"/>
    <d v="2025-07-09T00:00:00"/>
    <m/>
    <d v="2025-06-25T00:00:00"/>
    <d v="2025-06-30T00:00:00"/>
    <m/>
    <d v="2025-07-10T00:00:00"/>
    <d v="2025-07-08T00:00:00"/>
    <d v="2025-06-30T00:00:00"/>
    <m/>
    <s v="Sim"/>
    <m/>
    <m/>
    <m/>
    <m/>
    <d v="2025-07-08T00:00:00"/>
    <m/>
    <d v="2025-07-23T00:00:00"/>
    <m/>
    <m/>
    <d v="2025-07-25T00:00:00"/>
    <d v="2025-06-26T00:00:00"/>
    <d v="2025-07-30T00:00:00"/>
    <d v="2025-11-07T00:00:00"/>
    <d v="2026-02-11T00:00:00"/>
    <d v="2026-03-03T00:00:00"/>
    <d v="2025-06-30T00:00:00"/>
    <d v="2026-03-03T00:00:00"/>
    <m/>
    <m/>
    <m/>
    <m/>
    <m/>
    <m/>
    <m/>
    <m/>
    <n v="757"/>
    <m/>
    <m/>
    <s v="Aguardando gerente assinar a minuta."/>
    <m/>
    <m/>
    <n v="2152.41"/>
    <m/>
    <s v="Não tem"/>
    <m/>
    <m/>
    <m/>
    <s v="SIM"/>
  </r>
  <r>
    <n v="4554"/>
    <x v="0"/>
    <n v="5644"/>
    <x v="16"/>
    <s v="Etapa Unica"/>
    <s v="BLOCO D"/>
    <n v="203"/>
    <s v="ÁGUAS LINDAS"/>
    <s v="EMANUELLE FERRAZ DOS SANTOS"/>
    <s v="&quot;04106838176&quot;"/>
    <x v="11"/>
    <x v="44"/>
    <s v="Não"/>
    <s v="Não"/>
    <s v="Não"/>
    <s v="Sim"/>
    <s v="Sim"/>
    <s v="Não"/>
    <s v="Não"/>
    <n v="139074.9"/>
    <n v="462.91"/>
    <n v="0"/>
    <n v="93668"/>
    <n v="45237"/>
    <n v="0"/>
    <n v="138905"/>
    <n v="0"/>
    <n v="0"/>
    <m/>
    <n v="8787723900250"/>
    <s v="Contrato Adimplente"/>
    <n v="113.776"/>
    <d v="2025-08-11T00:00:00"/>
    <n v="2592.25"/>
    <d v="2025-06-30T00:00:00"/>
    <x v="2"/>
    <d v="2025-06-23T00:00:00"/>
    <m/>
    <m/>
    <m/>
    <m/>
    <s v="Endy Carvalho Consultoria imobiliária"/>
    <m/>
    <m/>
    <m/>
    <d v="2026-02-19T00:00:00"/>
    <d v="2026-02-19T00:00:00"/>
    <s v="VENDA FINALIZADA"/>
    <d v="2025-06-23T00:00:00"/>
    <n v="38562"/>
    <n v="198030.12"/>
    <m/>
    <s v="AGL32"/>
    <n v="38562"/>
    <m/>
    <s v="Taguatinga"/>
    <s v="Distrito Federal"/>
    <n v="5561982112650"/>
    <s v="QNG 22"/>
    <n v="72130220"/>
    <s v="TAGUATINGA NORTE"/>
    <s v="Emanuelleferaz@gmail.com"/>
    <m/>
    <n v="1811.65"/>
    <m/>
    <m/>
    <m/>
    <m/>
    <n v="4429"/>
    <n v="6791"/>
    <s v="Atendente"/>
    <d v="2025-06-11T00:00:00"/>
    <n v="891.23"/>
    <d v="2025-07-02T00:00:00"/>
    <m/>
    <d v="2025-07-07T00:00:00"/>
    <s v="MP419551"/>
    <d v="2025-06-23T00:00:00"/>
    <d v="2025-06-30T00:00:00"/>
    <s v="AC011240826"/>
    <d v="2025-05-23T00:00:00"/>
    <s v="Sim"/>
    <n v="656"/>
    <d v="2025-06-11T00:00:00"/>
    <m/>
    <m/>
    <m/>
    <d v="2025-07-18T00:00:00"/>
    <m/>
    <d v="2025-06-11T00:00:00"/>
    <d v="2025-08-06T00:00:00"/>
    <d v="2025-06-24T00:00:00"/>
    <d v="2025-08-01T00:00:00"/>
    <d v="2025-06-30T00:00:00"/>
    <m/>
    <d v="2025-06-25T00:00:00"/>
    <d v="2025-06-27T00:00:00"/>
    <m/>
    <d v="2025-07-17T00:00:00"/>
    <d v="2025-08-06T00:00:00"/>
    <d v="2025-06-27T00:00:00"/>
    <d v="2025-08-08T00:00:00"/>
    <s v="Sim"/>
    <m/>
    <m/>
    <m/>
    <m/>
    <d v="2025-05-20T00:00:00"/>
    <m/>
    <d v="2025-08-11T00:00:00"/>
    <m/>
    <m/>
    <d v="2025-08-13T00:00:00"/>
    <d v="2025-06-23T00:00:00"/>
    <d v="2025-08-07T00:00:00"/>
    <d v="2026-01-14T00:00:00"/>
    <d v="2026-02-05T00:00:00"/>
    <d v="2026-02-10T00:00:00"/>
    <d v="2025-06-27T00:00:00"/>
    <d v="2026-02-10T00:00:00"/>
    <m/>
    <m/>
    <m/>
    <m/>
    <m/>
    <m/>
    <m/>
    <m/>
    <n v="812"/>
    <m/>
    <s v="protocolada doa 06/08/2025 pois estava sem saldo onr"/>
    <s v="POSSUI DEBITO DE IPTU, PREFEITURA NÃO GEROU GUIA DE ITBI. 10/07/2025"/>
    <m/>
    <m/>
    <n v="3805.57"/>
    <s v="VENDA SEM SINAL"/>
    <s v="Não tem"/>
    <s v="FICHA ENVIADA"/>
    <m/>
    <s v="VENDA SEM FIADOR"/>
    <s v="SIM"/>
  </r>
  <r>
    <n v="4555"/>
    <x v="2"/>
    <n v="5456"/>
    <x v="7"/>
    <s v="Etapa Unica"/>
    <s v="BLOCO O"/>
    <s v="APTO 2 (PCD)"/>
    <s v="FORMOSA"/>
    <s v="MICHELE DE FARIAS ROSA"/>
    <s v="&quot;05931912185&quot;"/>
    <x v="0"/>
    <x v="1"/>
    <s v="Não"/>
    <s v="Não"/>
    <s v="Não"/>
    <s v="Não"/>
    <s v="Não"/>
    <s v="Não"/>
    <s v="Não"/>
    <n v="206304.06"/>
    <n v="0"/>
    <n v="0"/>
    <n v="0"/>
    <n v="0"/>
    <n v="0"/>
    <n v="0"/>
    <n v="0"/>
    <n v="0"/>
    <m/>
    <m/>
    <s v="Contrato Adimplente"/>
    <m/>
    <d v="2025-08-05T00:00:00"/>
    <n v="3042.04"/>
    <d v="2025-07-02T00:00:00"/>
    <x v="2"/>
    <d v="2025-06-23T00:00:00"/>
    <m/>
    <m/>
    <m/>
    <m/>
    <s v="CAIXA CREDFÁCIL"/>
    <m/>
    <m/>
    <m/>
    <d v="2025-09-24T00:00:00"/>
    <d v="2025-11-13T00:00:00"/>
    <s v="VENDA FINALIZADA"/>
    <d v="2025-06-23T00:00:00"/>
    <n v="38563"/>
    <n v="245004.06"/>
    <m/>
    <s v="FSA010"/>
    <n v="38563"/>
    <s v="MARIA CLEUZA DE FARIAS ROSA - 80961487100"/>
    <s v="Formosa"/>
    <s v="Goiás"/>
    <n v="5562999141359"/>
    <s v="Rua Particular Q 58"/>
    <n v="73813814"/>
    <s v="Parque Lago"/>
    <s v="michelefarias112@gmail.com"/>
    <m/>
    <n v="2600"/>
    <m/>
    <m/>
    <s v="Regiane Monique S S Silva (Gestor): Aguardando resposta da AGEHAB, sobre convênio da cliente. "/>
    <s v="23/06/2025 às 16h07"/>
    <n v="3812"/>
    <n v="6792"/>
    <s v="Empresario"/>
    <d v="2025-06-24T00:00:00"/>
    <m/>
    <m/>
    <s v="sim"/>
    <m/>
    <s v="MP143326"/>
    <d v="2025-06-25T00:00:00"/>
    <d v="2025-07-07T00:00:00"/>
    <m/>
    <d v="2025-06-24T00:00:00"/>
    <m/>
    <m/>
    <d v="2025-06-25T00:00:00"/>
    <m/>
    <m/>
    <m/>
    <d v="2025-07-14T00:00:00"/>
    <m/>
    <d v="2025-06-30T00:00:00"/>
    <d v="2025-07-14T00:00:00"/>
    <d v="2025-06-24T00:00:00"/>
    <d v="2025-07-01T00:00:00"/>
    <d v="2025-07-07T00:00:00"/>
    <m/>
    <d v="2025-07-01T00:00:00"/>
    <d v="2025-06-30T00:00:00"/>
    <m/>
    <d v="2025-07-08T00:00:00"/>
    <d v="2025-07-14T00:00:00"/>
    <d v="2025-06-30T00:00:00"/>
    <m/>
    <s v="Sim"/>
    <m/>
    <m/>
    <m/>
    <m/>
    <d v="2025-05-08T00:00:00"/>
    <m/>
    <d v="2025-08-05T00:00:00"/>
    <m/>
    <m/>
    <d v="2025-09-22T00:00:00"/>
    <d v="2025-06-23T00:00:00"/>
    <d v="2025-07-15T00:00:00"/>
    <d v="2025-07-16T00:00:00"/>
    <d v="2025-09-18T00:00:00"/>
    <m/>
    <m/>
    <m/>
    <m/>
    <m/>
    <m/>
    <m/>
    <m/>
    <m/>
    <m/>
    <m/>
    <n v="4114"/>
    <m/>
    <s v="FINALIZADO"/>
    <m/>
    <m/>
    <m/>
    <n v="2011.7"/>
    <m/>
    <s v="Pago"/>
    <m/>
    <m/>
    <m/>
    <s v="SIM"/>
  </r>
  <r>
    <n v="4556"/>
    <x v="0"/>
    <n v="5669"/>
    <x v="15"/>
    <s v="Etapa Unica"/>
    <s v="BLOCO G"/>
    <n v="103"/>
    <s v="FORMOSA"/>
    <s v="PATRICK VAZ FERNANDES"/>
    <s v="&quot;05788233143&quot;"/>
    <x v="0"/>
    <x v="111"/>
    <s v="Não"/>
    <s v="Não"/>
    <s v="Não"/>
    <s v="Não"/>
    <s v="Não"/>
    <s v="Não"/>
    <s v="Não"/>
    <n v="129606.49"/>
    <n v="0"/>
    <n v="0"/>
    <n v="0"/>
    <n v="0"/>
    <n v="0"/>
    <n v="0"/>
    <n v="0"/>
    <n v="0"/>
    <m/>
    <m/>
    <s v="Contrato Adimplente"/>
    <m/>
    <d v="2025-08-25T00:00:00"/>
    <n v="6013.53"/>
    <d v="2025-06-27T00:00:00"/>
    <x v="2"/>
    <d v="2025-06-24T00:00:00"/>
    <m/>
    <m/>
    <m/>
    <m/>
    <s v="CAIXA CREDFÁCIL"/>
    <m/>
    <m/>
    <m/>
    <d v="2026-03-17T00:00:00"/>
    <d v="2026-03-17T00:00:00"/>
    <s v="VENDA FINALIZADA"/>
    <d v="2025-06-27T00:00:00"/>
    <n v="38633"/>
    <n v="224728.16"/>
    <m/>
    <s v="FSA011 C"/>
    <n v="38633"/>
    <s v="MARIA HELENA FERNANDES BARROS - 88340465104"/>
    <s v="Formosa"/>
    <s v="Goiás"/>
    <n v="5562999316883"/>
    <s v="RUA BOA VISTA"/>
    <n v="73813020"/>
    <s v="Formosinha"/>
    <s v="patrickvaz360@gmail.com"/>
    <m/>
    <n v="2350"/>
    <m/>
    <m/>
    <m/>
    <m/>
    <n v="4329"/>
    <n v="6796"/>
    <s v="Auxiliar de Serviços Gerais"/>
    <d v="2025-06-23T00:00:00"/>
    <m/>
    <m/>
    <s v="sim"/>
    <m/>
    <s v="MP423777"/>
    <d v="2025-06-24T00:00:00"/>
    <d v="2025-06-30T00:00:00"/>
    <m/>
    <d v="2025-06-24T00:00:00"/>
    <s v="Sim"/>
    <m/>
    <d v="2025-06-24T00:00:00"/>
    <m/>
    <m/>
    <m/>
    <d v="2025-07-07T00:00:00"/>
    <m/>
    <d v="2025-06-30T00:00:00"/>
    <d v="2025-07-07T00:00:00"/>
    <d v="2025-06-25T00:00:00"/>
    <d v="2025-07-01T00:00:00"/>
    <d v="2025-06-30T00:00:00"/>
    <m/>
    <d v="2025-06-25T00:00:00"/>
    <d v="2025-06-26T00:00:00"/>
    <m/>
    <d v="2025-07-02T00:00:00"/>
    <d v="2025-07-28T00:00:00"/>
    <d v="2025-06-26T00:00:00"/>
    <m/>
    <s v="Sim"/>
    <d v="2025-07-11T00:00:00"/>
    <m/>
    <m/>
    <d v="2025-08-19T00:00:00"/>
    <d v="2025-06-23T00:00:00"/>
    <m/>
    <d v="2025-08-26T00:00:00"/>
    <m/>
    <m/>
    <d v="2025-08-28T00:00:00"/>
    <d v="2025-06-23T00:00:00"/>
    <d v="2025-07-30T00:00:00"/>
    <d v="2025-07-16T00:00:00"/>
    <d v="2025-09-18T00:00:00"/>
    <d v="2026-03-03T00:00:00"/>
    <m/>
    <d v="2026-03-03T00:00:00"/>
    <m/>
    <m/>
    <m/>
    <m/>
    <m/>
    <m/>
    <m/>
    <m/>
    <n v="688"/>
    <m/>
    <s v="Cliente segundo imovel."/>
    <m/>
    <m/>
    <m/>
    <n v="2580.73"/>
    <m/>
    <s v="Pago"/>
    <m/>
    <m/>
    <m/>
    <s v="SIM"/>
  </r>
  <r>
    <n v="4557"/>
    <x v="0"/>
    <n v="5671"/>
    <x v="15"/>
    <s v="Etapa Unica"/>
    <s v="BLOCO F"/>
    <n v="303"/>
    <s v="FORMOSA"/>
    <s v="JULIANO MONTEIRO CARDOSO"/>
    <s v="&quot;70509943160&quot;"/>
    <x v="0"/>
    <x v="74"/>
    <s v="Não"/>
    <s v="Não"/>
    <s v="Não"/>
    <s v="Não"/>
    <s v="Não"/>
    <s v="Não"/>
    <s v="Não"/>
    <n v="151740.13"/>
    <n v="601.07000000000005"/>
    <n v="0"/>
    <n v="117857.13"/>
    <n v="33883"/>
    <n v="0"/>
    <n v="151740.13"/>
    <n v="0"/>
    <n v="0"/>
    <m/>
    <n v="8787723910255"/>
    <s v="Contrato Adimplente"/>
    <m/>
    <d v="2025-07-15T00:00:00"/>
    <n v="3042.04"/>
    <d v="2025-06-27T00:00:00"/>
    <x v="2"/>
    <d v="2025-06-24T00:00:00"/>
    <m/>
    <m/>
    <m/>
    <m/>
    <s v="Endy Carvalho Consultoria imobiliária"/>
    <m/>
    <m/>
    <m/>
    <d v="2026-03-17T00:00:00"/>
    <d v="2026-03-17T00:00:00"/>
    <s v="VENDA FINALIZADA"/>
    <d v="2025-06-27T00:00:00"/>
    <n v="38634"/>
    <n v="224717.23"/>
    <m/>
    <s v="FSA011 C"/>
    <n v="38634"/>
    <s v="ROSIANE MONTEIRO CARDOSO - 70038911663"/>
    <s v="Formosa"/>
    <s v="Goiás"/>
    <n v="5538997573825"/>
    <s v="RUA 5 Q 83"/>
    <n v="73808350"/>
    <s v="Parque Vila Verde"/>
    <s v="julianocardoso481@gmail.com"/>
    <m/>
    <n v="2003.6"/>
    <d v="2025-12-08T00:00:00"/>
    <m/>
    <s v="Regiane Monique S S Silva (Gestor): Aguardando entrega do kit registro."/>
    <s v="04/07/2025 às 10h44"/>
    <n v="4321"/>
    <n v="6798"/>
    <s v="Auxiliar de Serviços Gerais"/>
    <d v="2025-06-24T00:00:00"/>
    <n v="896.28"/>
    <m/>
    <s v="sim"/>
    <m/>
    <s v="MP423776"/>
    <d v="2025-06-25T00:00:00"/>
    <d v="2025-06-27T00:00:00"/>
    <m/>
    <d v="2025-06-24T00:00:00"/>
    <s v="Sim"/>
    <n v="649"/>
    <d v="2025-06-25T00:00:00"/>
    <m/>
    <m/>
    <m/>
    <d v="2025-07-07T00:00:00"/>
    <m/>
    <d v="2025-06-25T00:00:00"/>
    <d v="2025-07-09T00:00:00"/>
    <d v="2025-06-25T00:00:00"/>
    <d v="2025-07-01T00:00:00"/>
    <d v="2025-06-27T00:00:00"/>
    <m/>
    <d v="2025-06-25T00:00:00"/>
    <d v="2025-06-26T00:00:00"/>
    <m/>
    <d v="2025-07-02T00:00:00"/>
    <d v="2025-07-08T00:00:00"/>
    <d v="2025-06-26T00:00:00"/>
    <m/>
    <s v="Sim"/>
    <m/>
    <m/>
    <m/>
    <m/>
    <d v="2025-07-09T00:00:00"/>
    <m/>
    <d v="2025-07-15T00:00:00"/>
    <m/>
    <m/>
    <d v="2025-07-24T00:00:00"/>
    <d v="2025-06-23T00:00:00"/>
    <d v="2025-07-30T00:00:00"/>
    <d v="2025-08-10T00:00:00"/>
    <d v="2025-08-18T00:00:00"/>
    <d v="2026-03-03T00:00:00"/>
    <d v="2025-06-26T00:00:00"/>
    <d v="2026-03-03T00:00:00"/>
    <m/>
    <m/>
    <m/>
    <m/>
    <m/>
    <m/>
    <m/>
    <m/>
    <n v="686"/>
    <m/>
    <s v="SEM KIT REGISTRO"/>
    <m/>
    <m/>
    <m/>
    <n v="2436.42"/>
    <m/>
    <s v="Não tem"/>
    <m/>
    <m/>
    <m/>
    <s v="SIM"/>
  </r>
  <r>
    <n v="4558"/>
    <x v="0"/>
    <n v="5662"/>
    <x v="15"/>
    <s v="Etapa Unica"/>
    <s v="BLOCO E"/>
    <n v="304"/>
    <s v="FORMOSA"/>
    <s v="ANA LUIZA DE SOUZA ALMEIDA"/>
    <s v="&quot;07236440124&quot;"/>
    <x v="0"/>
    <x v="40"/>
    <s v="Não"/>
    <s v="Não"/>
    <s v="Não"/>
    <s v="Não"/>
    <s v="Não"/>
    <s v="Não"/>
    <s v="Não"/>
    <n v="149838.17000000001"/>
    <n v="0"/>
    <n v="0"/>
    <n v="0"/>
    <n v="0"/>
    <n v="0"/>
    <n v="0"/>
    <n v="0"/>
    <n v="0"/>
    <m/>
    <m/>
    <s v="Contrato Adimplente"/>
    <m/>
    <d v="2025-07-22T00:00:00"/>
    <n v="3004.17"/>
    <d v="2025-07-07T00:00:00"/>
    <x v="2"/>
    <d v="2025-06-24T00:00:00"/>
    <m/>
    <m/>
    <m/>
    <m/>
    <s v="CAIXA CREDFÁCIL"/>
    <m/>
    <m/>
    <m/>
    <d v="2026-03-17T00:00:00"/>
    <d v="2026-03-17T00:00:00"/>
    <s v="VENDA FINALIZADA"/>
    <d v="2025-06-27T00:00:00"/>
    <n v="38658"/>
    <n v="229724.32"/>
    <m/>
    <s v="FSA011 C"/>
    <n v="38658"/>
    <s v="ORLEIDE VIEIRA DE SOUZA - 42310016187"/>
    <s v="Formosa"/>
    <s v="Goiás"/>
    <n v="5561985790589"/>
    <s v="RUA D"/>
    <n v="73808185"/>
    <s v="Parque da Colina II"/>
    <s v="anaa44435@gmail.com"/>
    <m/>
    <n v="2550"/>
    <m/>
    <m/>
    <m/>
    <m/>
    <n v="4306"/>
    <n v="6808"/>
    <s v="Administrador"/>
    <d v="2025-07-02T00:00:00"/>
    <n v="896.41"/>
    <m/>
    <s v="sim"/>
    <m/>
    <s v="MP423774"/>
    <d v="2025-07-03T00:00:00"/>
    <d v="2025-07-08T00:00:00"/>
    <m/>
    <d v="2025-06-24T00:00:00"/>
    <m/>
    <n v="762"/>
    <d v="2025-07-03T00:00:00"/>
    <m/>
    <m/>
    <m/>
    <d v="2025-07-17T00:00:00"/>
    <m/>
    <d v="2025-07-03T00:00:00"/>
    <d v="2025-07-17T00:00:00"/>
    <d v="2025-06-24T00:00:00"/>
    <d v="2025-07-01T00:00:00"/>
    <d v="2025-07-09T00:00:00"/>
    <m/>
    <d v="2025-06-25T00:00:00"/>
    <d v="2025-06-30T00:00:00"/>
    <m/>
    <d v="2025-07-10T00:00:00"/>
    <d v="2025-07-08T00:00:00"/>
    <d v="2025-06-30T00:00:00"/>
    <m/>
    <s v="Sim"/>
    <m/>
    <m/>
    <m/>
    <m/>
    <d v="2025-07-09T00:00:00"/>
    <m/>
    <d v="2025-07-22T00:00:00"/>
    <m/>
    <m/>
    <d v="2025-07-25T00:00:00"/>
    <d v="2025-06-23T00:00:00"/>
    <d v="2025-07-30T00:00:00"/>
    <d v="2025-09-08T00:00:00"/>
    <d v="2025-09-18T00:00:00"/>
    <d v="2026-03-03T00:00:00"/>
    <d v="2025-06-30T00:00:00"/>
    <d v="2026-03-03T00:00:00"/>
    <m/>
    <m/>
    <m/>
    <m/>
    <m/>
    <m/>
    <m/>
    <m/>
    <n v="1533"/>
    <m/>
    <m/>
    <m/>
    <m/>
    <m/>
    <n v="2160.77"/>
    <m/>
    <s v="Pago"/>
    <m/>
    <m/>
    <m/>
    <s v="SIM"/>
  </r>
  <r>
    <n v="4559"/>
    <x v="0"/>
    <n v="5650"/>
    <x v="15"/>
    <s v="Etapa Unica"/>
    <s v="BLOCO F"/>
    <n v="202"/>
    <s v="FORMOSA"/>
    <s v="ANA PAULA FIGUEREDO"/>
    <s v="&quot;01312165111&quot;"/>
    <x v="10"/>
    <x v="11"/>
    <s v="Não"/>
    <s v="Não"/>
    <s v="Não"/>
    <s v="Não"/>
    <s v="Não"/>
    <s v="Não"/>
    <s v="Não"/>
    <n v="143060.74"/>
    <n v="701.5"/>
    <n v="0.01"/>
    <n v="0.01"/>
    <n v="0.01"/>
    <n v="0"/>
    <n v="0.02"/>
    <n v="0"/>
    <n v="0"/>
    <m/>
    <m/>
    <s v="Contrato Adimplente"/>
    <m/>
    <d v="2025-07-17T00:00:00"/>
    <n v="3042.04"/>
    <d v="2025-07-03T00:00:00"/>
    <x v="2"/>
    <d v="2025-06-24T00:00:00"/>
    <m/>
    <m/>
    <m/>
    <m/>
    <s v="CAIXA CREDFÁCIL"/>
    <m/>
    <m/>
    <m/>
    <d v="2026-03-17T00:00:00"/>
    <d v="2026-03-17T00:00:00"/>
    <s v="VENDA FINALIZADA"/>
    <d v="2025-06-27T00:00:00"/>
    <n v="38656"/>
    <n v="229922.8"/>
    <m/>
    <s v="FSA011 C"/>
    <n v="38656"/>
    <s v="RAFAELA FIGUEREDO DE SOUZA - 04433808130"/>
    <s v="Formosa"/>
    <s v="Goiás"/>
    <n v="5561999184903"/>
    <s v="RUA 21, Q. 65, L. 12-B"/>
    <n v="73807350"/>
    <s v="SETOR NORDESTE"/>
    <s v="pfigueredo880@gmail.com"/>
    <m/>
    <n v="2338.37"/>
    <d v="2025-06-01T00:00:00"/>
    <m/>
    <m/>
    <m/>
    <n v="4316"/>
    <n v="6806"/>
    <s v="Cozinheiro"/>
    <d v="2025-06-26T00:00:00"/>
    <n v="889.99"/>
    <m/>
    <s v="sim"/>
    <m/>
    <s v="MP423775"/>
    <d v="2025-06-26T00:00:00"/>
    <d v="2025-07-04T00:00:00"/>
    <m/>
    <d v="2025-06-24T00:00:00"/>
    <m/>
    <s v="713 715 717"/>
    <d v="2025-06-26T00:00:00"/>
    <m/>
    <s v="Cliente"/>
    <m/>
    <d v="2025-07-14T00:00:00"/>
    <s v="Sim"/>
    <d v="2025-06-26T00:00:00"/>
    <d v="2025-07-14T00:00:00"/>
    <d v="2025-06-24T00:00:00"/>
    <d v="2025-07-01T00:00:00"/>
    <d v="2025-07-04T00:00:00"/>
    <m/>
    <d v="2025-06-25T00:00:00"/>
    <d v="2025-07-02T00:00:00"/>
    <m/>
    <d v="2025-07-08T00:00:00"/>
    <d v="2025-07-08T00:00:00"/>
    <d v="2025-07-02T00:00:00"/>
    <m/>
    <s v="Sim"/>
    <m/>
    <m/>
    <m/>
    <m/>
    <d v="2025-07-09T00:00:00"/>
    <m/>
    <d v="2025-07-17T00:00:00"/>
    <m/>
    <m/>
    <d v="2025-07-21T00:00:00"/>
    <d v="2025-06-24T00:00:00"/>
    <d v="2025-07-30T00:00:00"/>
    <d v="2025-09-11T00:00:00"/>
    <d v="2025-09-18T00:00:00"/>
    <d v="2026-03-03T00:00:00"/>
    <m/>
    <d v="2026-03-03T00:00:00"/>
    <m/>
    <m/>
    <m/>
    <m/>
    <m/>
    <m/>
    <m/>
    <m/>
    <n v="724"/>
    <m/>
    <m/>
    <m/>
    <m/>
    <m/>
    <n v="2374.6"/>
    <m/>
    <s v="Pago"/>
    <m/>
    <m/>
    <m/>
    <s v="SIM"/>
  </r>
  <r>
    <n v="4560"/>
    <x v="0"/>
    <n v="5687"/>
    <x v="15"/>
    <s v="Etapa Unica"/>
    <s v="BLOCO G"/>
    <n v="101"/>
    <s v="FORMOSA"/>
    <s v="JACIARA PEREIRA DOS SANTOS"/>
    <s v="&quot;05253259139&quot;"/>
    <x v="0"/>
    <x v="57"/>
    <s v="Não"/>
    <s v="Não"/>
    <s v="Não"/>
    <s v="Não"/>
    <s v="Não"/>
    <s v="Não"/>
    <s v="Não"/>
    <n v="143858.22"/>
    <n v="0"/>
    <n v="0"/>
    <n v="0"/>
    <n v="0"/>
    <n v="0"/>
    <n v="0"/>
    <n v="0"/>
    <n v="0"/>
    <m/>
    <m/>
    <s v="Contrato Adimplente"/>
    <m/>
    <d v="2025-07-18T00:00:00"/>
    <n v="3042.04"/>
    <d v="2025-07-07T00:00:00"/>
    <x v="2"/>
    <d v="2025-06-24T00:00:00"/>
    <m/>
    <m/>
    <m/>
    <m/>
    <s v="CAIXA CREDFÁCIL"/>
    <m/>
    <m/>
    <m/>
    <d v="2026-03-17T00:00:00"/>
    <d v="2026-03-17T00:00:00"/>
    <s v="VENDA FINALIZADA"/>
    <d v="2025-06-27T00:00:00"/>
    <n v="38655"/>
    <n v="229707.28"/>
    <m/>
    <s v="FSA011 C"/>
    <n v="38655"/>
    <s v="ALICE PEREIRA DOS SANTOS - 07622185680"/>
    <s v="Formosa"/>
    <s v="Goiás"/>
    <n v="5561998123911"/>
    <s v="Rua Brauna Q 7,"/>
    <n v="73808602"/>
    <s v="Jardim Ipê - Jardim California"/>
    <s v="palmeirassempre121@gmail.com"/>
    <m/>
    <n v="2350"/>
    <m/>
    <m/>
    <m/>
    <m/>
    <n v="4327"/>
    <n v="6804"/>
    <s v="Auxiliar"/>
    <d v="2025-06-24T00:00:00"/>
    <n v="850"/>
    <m/>
    <s v="sim"/>
    <m/>
    <s v="MP423773"/>
    <d v="2025-06-25T00:00:00"/>
    <d v="2025-07-07T00:00:00"/>
    <m/>
    <d v="2025-06-24T00:00:00"/>
    <s v="Sim"/>
    <s v="707 709 711"/>
    <d v="2025-06-25T00:00:00"/>
    <m/>
    <s v="Negativado"/>
    <m/>
    <d v="2025-07-14T00:00:00"/>
    <s v="Sim"/>
    <d v="2025-06-26T00:00:00"/>
    <d v="2025-07-14T00:00:00"/>
    <d v="2025-06-24T00:00:00"/>
    <d v="2025-07-01T00:00:00"/>
    <d v="2025-07-07T00:00:00"/>
    <m/>
    <d v="2025-06-25T00:00:00"/>
    <d v="2025-07-02T00:00:00"/>
    <m/>
    <d v="2025-07-08T00:00:00"/>
    <d v="2025-07-08T00:00:00"/>
    <d v="2025-07-02T00:00:00"/>
    <m/>
    <s v="Sim"/>
    <m/>
    <m/>
    <m/>
    <m/>
    <d v="2025-06-30T00:00:00"/>
    <m/>
    <d v="2025-07-18T00:00:00"/>
    <m/>
    <m/>
    <d v="2025-07-21T00:00:00"/>
    <d v="2025-06-23T00:00:00"/>
    <d v="2025-07-16T00:00:00"/>
    <d v="2025-08-17T00:00:00"/>
    <d v="2025-09-18T00:00:00"/>
    <d v="2026-03-03T00:00:00"/>
    <d v="2025-07-02T00:00:00"/>
    <d v="2026-03-03T00:00:00"/>
    <m/>
    <m/>
    <m/>
    <m/>
    <m/>
    <m/>
    <m/>
    <m/>
    <n v="731"/>
    <m/>
    <m/>
    <m/>
    <m/>
    <m/>
    <n v="2275.11"/>
    <m/>
    <s v="Pago"/>
    <m/>
    <m/>
    <m/>
    <s v="SIM"/>
  </r>
  <r>
    <n v="4561"/>
    <x v="0"/>
    <n v="5681"/>
    <x v="16"/>
    <s v="Etapa Unica"/>
    <s v="BLOCO B"/>
    <n v="204"/>
    <s v="ÁGUAS LINDAS"/>
    <s v="THALYTA CARLOS DE SOUZA"/>
    <s v="&quot;71538560135&quot;"/>
    <x v="7"/>
    <x v="7"/>
    <s v="Não"/>
    <s v="Não"/>
    <s v="Não"/>
    <s v="Sim"/>
    <s v="Não"/>
    <s v="Não"/>
    <s v="Não"/>
    <n v="133784.41"/>
    <n v="449.81"/>
    <n v="0"/>
    <n v="87209.41"/>
    <n v="46575"/>
    <n v="0"/>
    <n v="133784.41"/>
    <n v="0"/>
    <n v="0"/>
    <m/>
    <n v="8787723947213"/>
    <s v="Contrato Adimplente"/>
    <n v="113745"/>
    <d v="2025-08-11T00:00:00"/>
    <n v="2592.25"/>
    <d v="2025-06-30T00:00:00"/>
    <x v="2"/>
    <d v="2025-06-24T00:00:00"/>
    <m/>
    <m/>
    <m/>
    <m/>
    <s v="Endy Carvalho Consultoria imobiliária"/>
    <m/>
    <m/>
    <m/>
    <d v="2026-02-19T00:00:00"/>
    <d v="2026-02-19T00:00:00"/>
    <s v="VENDA FINALIZADA"/>
    <d v="2025-06-27T00:00:00"/>
    <n v="38651"/>
    <n v="188454.41"/>
    <m/>
    <s v="AGL32"/>
    <n v="38651"/>
    <m/>
    <s v="Águas Lindas de Goiás"/>
    <s v="Goiás"/>
    <n v="5561992675657"/>
    <s v="Q 00 CONJUTO 4"/>
    <n v="72915027"/>
    <s v="JARDIM RECANTO"/>
    <s v="Thalytacarlosdesouza@gmail.com"/>
    <m/>
    <n v="1799.24"/>
    <m/>
    <m/>
    <m/>
    <m/>
    <n v="4394"/>
    <n v="6800"/>
    <s v="Atendente"/>
    <d v="2025-06-18T00:00:00"/>
    <n v="899.1"/>
    <d v="2025-07-08T00:00:00"/>
    <m/>
    <d v="2025-07-09T00:00:00"/>
    <s v="MP419550"/>
    <d v="2025-06-24T00:00:00"/>
    <d v="2025-06-30T00:00:00"/>
    <s v="AC011239833"/>
    <d v="2025-06-23T00:00:00"/>
    <s v="Sim"/>
    <n v="724"/>
    <d v="2025-06-18T00:00:00"/>
    <m/>
    <m/>
    <m/>
    <d v="2025-07-18T00:00:00"/>
    <m/>
    <d v="2025-06-18T00:00:00"/>
    <d v="2025-08-06T00:00:00"/>
    <d v="2025-06-23T00:00:00"/>
    <d v="2025-08-01T00:00:00"/>
    <d v="2025-06-30T00:00:00"/>
    <m/>
    <d v="2025-06-23T00:00:00"/>
    <d v="2025-06-27T00:00:00"/>
    <m/>
    <d v="2025-07-17T00:00:00"/>
    <d v="2025-08-06T00:00:00"/>
    <d v="2025-06-27T00:00:00"/>
    <d v="2025-08-08T00:00:00"/>
    <s v="Sim"/>
    <m/>
    <m/>
    <m/>
    <m/>
    <d v="2025-06-25T00:00:00"/>
    <m/>
    <d v="2025-08-11T00:00:00"/>
    <m/>
    <m/>
    <d v="2025-08-13T00:00:00"/>
    <d v="2025-06-23T00:00:00"/>
    <d v="2025-08-07T00:00:00"/>
    <d v="2026-01-09T00:00:00"/>
    <d v="2026-02-05T00:00:00"/>
    <d v="2026-02-10T00:00:00"/>
    <d v="2025-06-27T00:00:00"/>
    <d v="2026-02-10T00:00:00"/>
    <m/>
    <m/>
    <m/>
    <m/>
    <m/>
    <m/>
    <m/>
    <m/>
    <m/>
    <m/>
    <s v="Aguardando criar cadastro ONR, e saldo na plataforma (saldo caiu 06/08/2025)"/>
    <s v="POSSUI DEBITO DE IPTU, PREFEITURA NÃO GEROU GUIA DE ITBI. 10/07/2025"/>
    <m/>
    <m/>
    <n v="3805.57"/>
    <s v="VENDA SEM SINAL"/>
    <s v="Não tem"/>
    <s v="AGEHAB VALIDADA"/>
    <s v="FINALIZADO"/>
    <s v="VENDA SEM FIADOR"/>
    <m/>
  </r>
  <r>
    <n v="4562"/>
    <x v="0"/>
    <n v="5667"/>
    <x v="16"/>
    <s v="Etapa Unica"/>
    <s v="BLOCO F"/>
    <n v="204"/>
    <s v="ÁGUAS LINDAS"/>
    <s v="RANY VITORIA ARAUJO VENANCIO"/>
    <s v="&quot;10456256121&quot;"/>
    <x v="2"/>
    <x v="75"/>
    <s v="Não"/>
    <s v="Não"/>
    <s v="Não"/>
    <s v="Sim"/>
    <s v="Sim"/>
    <s v="Não"/>
    <s v="Não"/>
    <n v="134387.23000000001"/>
    <n v="575"/>
    <n v="0"/>
    <n v="109133.17"/>
    <n v="25865"/>
    <n v="0"/>
    <n v="134998.17000000001"/>
    <n v="0"/>
    <n v="0"/>
    <m/>
    <m/>
    <s v="Contrato Adimplente"/>
    <n v="113809"/>
    <d v="2025-08-15T00:00:00"/>
    <n v="2938.64"/>
    <d v="2025-06-30T00:00:00"/>
    <x v="2"/>
    <d v="2025-06-24T00:00:00"/>
    <m/>
    <m/>
    <m/>
    <m/>
    <s v="Endy Carvalho Consultoria imobiliária"/>
    <m/>
    <m/>
    <m/>
    <d v="2026-02-19T00:00:00"/>
    <d v="2026-02-19T00:00:00"/>
    <s v="VENDA FINALIZADA"/>
    <d v="2025-06-27T00:00:00"/>
    <n v="38631"/>
    <n v="192734.52"/>
    <m/>
    <s v="AGL32"/>
    <n v="38631"/>
    <m/>
    <s v="Águas Lindas de Goiás"/>
    <s v="Goiás"/>
    <n v="5561981766026"/>
    <s v="Q. 103, L. 27"/>
    <n v="72911063"/>
    <s v="JARDIM PEROLA DA BARRAGEM II"/>
    <s v="ranyaraujo063@icloud.com"/>
    <m/>
    <n v="2500"/>
    <m/>
    <m/>
    <m/>
    <m/>
    <n v="4455"/>
    <n v="6794"/>
    <s v="Professor(a)"/>
    <d v="2025-06-16T00:00:00"/>
    <n v="899.1"/>
    <m/>
    <m/>
    <d v="2025-07-12T00:00:00"/>
    <s v="MP419552"/>
    <d v="2025-06-24T00:00:00"/>
    <d v="2025-06-30T00:00:00"/>
    <s v="AC011261929"/>
    <d v="2025-06-24T00:00:00"/>
    <s v="Sim"/>
    <m/>
    <d v="2025-06-16T00:00:00"/>
    <m/>
    <m/>
    <m/>
    <d v="2025-07-21T00:00:00"/>
    <m/>
    <d v="2025-06-16T00:00:00"/>
    <d v="2025-08-08T00:00:00"/>
    <d v="2025-06-24T00:00:00"/>
    <d v="2025-08-01T00:00:00"/>
    <d v="2025-07-01T00:00:00"/>
    <m/>
    <d v="2025-06-25T00:00:00"/>
    <d v="2025-06-27T00:00:00"/>
    <m/>
    <d v="2025-07-18T00:00:00"/>
    <d v="2025-08-06T00:00:00"/>
    <d v="2025-06-27T00:00:00"/>
    <d v="2025-08-14T00:00:00"/>
    <s v="Sim"/>
    <m/>
    <m/>
    <m/>
    <m/>
    <d v="2025-06-30T00:00:00"/>
    <m/>
    <d v="2025-08-15T00:00:00"/>
    <m/>
    <m/>
    <d v="2025-08-20T00:00:00"/>
    <d v="2025-06-21T00:00:00"/>
    <d v="2025-08-07T00:00:00"/>
    <d v="2026-01-15T00:00:00"/>
    <d v="2026-02-05T00:00:00"/>
    <d v="2026-02-10T00:00:00"/>
    <d v="2025-06-27T00:00:00"/>
    <d v="2026-02-10T00:00:00"/>
    <m/>
    <m/>
    <m/>
    <m/>
    <m/>
    <m/>
    <m/>
    <m/>
    <n v="825"/>
    <m/>
    <s v="teve demora na criação do acesso onr, depois foi o credito, e agora aguardando prefeitura com Duam (07/08/2025)"/>
    <s v="cliente tinha que pagar sinal, e debito de iptu"/>
    <m/>
    <m/>
    <n v="3805.57"/>
    <s v="sinal pago"/>
    <s v="Pago"/>
    <s v="AGEHAB VALIDADA"/>
    <m/>
    <s v="VENDA SEM FIADOR"/>
    <s v="SIM"/>
  </r>
  <r>
    <n v="4563"/>
    <x v="0"/>
    <n v="5685"/>
    <x v="16"/>
    <s v="Etapa Unica"/>
    <s v="BLOCO J"/>
    <n v="101"/>
    <s v="ÁGUAS LINDAS"/>
    <s v="OLAVO PINHEIRO DA COSTA"/>
    <s v="&quot;07920280583&quot;"/>
    <x v="2"/>
    <x v="55"/>
    <s v="Não"/>
    <s v="Não"/>
    <s v="Não"/>
    <s v="Sim"/>
    <s v="Sim"/>
    <s v="Não"/>
    <s v="Não"/>
    <n v="134022.17000000001"/>
    <n v="500"/>
    <n v="0"/>
    <n v="97248.24"/>
    <n v="36775"/>
    <n v="0"/>
    <n v="134023.24"/>
    <n v="0"/>
    <n v="0"/>
    <m/>
    <m/>
    <s v="Contrato Adimplente"/>
    <n v="113866"/>
    <d v="2025-08-11T00:00:00"/>
    <n v="2592.25"/>
    <d v="2025-06-30T00:00:00"/>
    <x v="2"/>
    <d v="2025-06-24T00:00:00"/>
    <m/>
    <m/>
    <m/>
    <m/>
    <s v="Endy Carvalho Consultoria imobiliária"/>
    <m/>
    <m/>
    <m/>
    <d v="2026-02-19T00:00:00"/>
    <d v="2026-02-19T00:00:00"/>
    <s v="VENDA FINALIZADA"/>
    <d v="2025-06-27T00:00:00"/>
    <n v="38654"/>
    <n v="193399.75"/>
    <m/>
    <s v="AGL32"/>
    <n v="38654"/>
    <m/>
    <s v="Águas Lindas de Goiás"/>
    <s v="Goiás"/>
    <n v="556199852039"/>
    <s v="Quadra 42 LOTE 13 PEROLA 2"/>
    <n v="72910001"/>
    <s v="PEROLA II"/>
    <s v="olavodacosta16@gmail.com"/>
    <n v="5561993020254"/>
    <n v="2000"/>
    <m/>
    <m/>
    <m/>
    <m/>
    <n v="4518"/>
    <n v="6803"/>
    <s v="Administrador"/>
    <d v="2025-06-20T00:00:00"/>
    <n v="899"/>
    <d v="2025-07-11T00:00:00"/>
    <m/>
    <d v="2025-07-12T00:00:00"/>
    <s v="MP419553"/>
    <d v="2025-06-24T00:00:00"/>
    <d v="2025-06-30T00:00:00"/>
    <s v="AC011240292"/>
    <d v="2025-06-24T00:00:00"/>
    <s v="Sim"/>
    <n v="755"/>
    <d v="2025-06-20T00:00:00"/>
    <m/>
    <m/>
    <m/>
    <d v="2025-07-21T00:00:00"/>
    <m/>
    <d v="2025-06-20T00:00:00"/>
    <d v="2025-08-06T00:00:00"/>
    <d v="2025-06-25T00:00:00"/>
    <d v="2025-08-01T00:00:00"/>
    <d v="2025-06-30T00:00:00"/>
    <m/>
    <d v="2025-06-27T00:00:00"/>
    <d v="2025-06-30T00:00:00"/>
    <m/>
    <d v="2025-07-18T00:00:00"/>
    <d v="2025-08-06T00:00:00"/>
    <d v="2025-06-30T00:00:00"/>
    <d v="2025-08-08T00:00:00"/>
    <s v="Sim"/>
    <m/>
    <m/>
    <m/>
    <m/>
    <d v="2025-06-24T00:00:00"/>
    <m/>
    <d v="2025-08-11T00:00:00"/>
    <m/>
    <m/>
    <d v="2025-08-13T00:00:00"/>
    <m/>
    <d v="2025-08-07T00:00:00"/>
    <d v="2026-01-16T00:00:00"/>
    <d v="2026-02-05T00:00:00"/>
    <d v="2026-02-10T00:00:00"/>
    <m/>
    <d v="2026-02-10T00:00:00"/>
    <m/>
    <m/>
    <m/>
    <m/>
    <m/>
    <m/>
    <m/>
    <m/>
    <n v="827"/>
    <m/>
    <s v="Aguardando criar cadastro ONR, e saldo na plataforma (saldo caiu 06/08/2025)"/>
    <s v="POSSUI DEBITO DE IPTU, PREFEITURA NÃO GEROU GUIA DE ITBI. 10/07/2025"/>
    <m/>
    <m/>
    <n v="3805.57"/>
    <s v="VENDA SEM SINAL"/>
    <s v="Não tem"/>
    <s v="AGEHAB VALIDADA"/>
    <m/>
    <s v="VENDA SEM FIADOR"/>
    <s v="SIM"/>
  </r>
  <r>
    <n v="4564"/>
    <x v="1"/>
    <n v="5682"/>
    <x v="7"/>
    <s v="Etapa Unica"/>
    <s v="BLOCO O"/>
    <s v="APTO 1"/>
    <s v="FORMOSA"/>
    <s v="ANA LUCIA CAETANO DA CONCEIÇÃO"/>
    <s v="&quot;05081651133&quot;"/>
    <x v="0"/>
    <x v="57"/>
    <s v="Não"/>
    <s v="Não"/>
    <s v="Não"/>
    <s v="Não"/>
    <s v="Não"/>
    <s v="Não"/>
    <s v="Não"/>
    <n v="159157.04"/>
    <n v="659.3"/>
    <n v="0"/>
    <n v="133123.04"/>
    <n v="26034"/>
    <n v="0"/>
    <n v="159157.04"/>
    <n v="0"/>
    <n v="0"/>
    <m/>
    <m/>
    <s v="Contrato Adimplente"/>
    <m/>
    <m/>
    <n v="0"/>
    <m/>
    <x v="1"/>
    <d v="2025-06-24T00:00:00"/>
    <m/>
    <m/>
    <m/>
    <m/>
    <s v="Endy Carvalho Consultoria imobiliária"/>
    <m/>
    <m/>
    <m/>
    <d v="2025-07-28T00:00:00"/>
    <d v="2025-07-28T00:00:00"/>
    <s v="DISTRATO"/>
    <d v="2025-06-27T00:00:00"/>
    <n v="38652"/>
    <n v="255001.24"/>
    <m/>
    <s v="FSA010"/>
    <n v="38652"/>
    <m/>
    <s v="Formosa"/>
    <s v="Goiás"/>
    <n v="5561996632678"/>
    <s v="VIA 15 Q 140"/>
    <n v="73804080"/>
    <s v="Chácaras Setor Abreu"/>
    <s v="analuciac457@gmail.com"/>
    <m/>
    <n v="2200"/>
    <d v="2025-12-15T00:00:00"/>
    <m/>
    <m/>
    <m/>
    <n v="3811"/>
    <n v="6801"/>
    <s v="Caixa"/>
    <m/>
    <m/>
    <m/>
    <m/>
    <m/>
    <s v="MP143327"/>
    <m/>
    <m/>
    <m/>
    <d v="2025-06-25T00:00:00"/>
    <m/>
    <m/>
    <m/>
    <m/>
    <m/>
    <m/>
    <m/>
    <m/>
    <m/>
    <m/>
    <d v="2025-06-25T00:00:00"/>
    <d v="2025-07-01T00:00:00"/>
    <m/>
    <m/>
    <d v="2025-07-01T00:00:00"/>
    <d v="2025-06-27T00:00:00"/>
    <d v="2025-12-15T00:00:00"/>
    <m/>
    <m/>
    <d v="2025-06-27T00:00:00"/>
    <m/>
    <s v="Sim"/>
    <m/>
    <m/>
    <m/>
    <m/>
    <d v="2025-06-26T00:00:00"/>
    <m/>
    <m/>
    <m/>
    <m/>
    <m/>
    <d v="2025-06-23T00:00:00"/>
    <m/>
    <m/>
    <m/>
    <m/>
    <d v="2025-06-27T00:00:00"/>
    <m/>
    <m/>
    <m/>
    <m/>
    <m/>
    <m/>
    <m/>
    <m/>
    <m/>
    <m/>
    <m/>
    <m/>
    <m/>
    <m/>
    <m/>
    <m/>
    <m/>
    <s v="Não tem"/>
    <m/>
    <m/>
    <m/>
    <s v="SIM"/>
  </r>
  <r>
    <n v="4565"/>
    <x v="0"/>
    <n v="5661"/>
    <x v="15"/>
    <s v="Etapa Unica"/>
    <s v="BLOCO C"/>
    <n v="201"/>
    <s v="FORMOSA"/>
    <s v="CAMILA DIESSICA PEREIRA"/>
    <s v="&quot;05785574101&quot;"/>
    <x v="1"/>
    <x v="56"/>
    <s v="Não"/>
    <s v="Não"/>
    <s v="Não"/>
    <s v="Não"/>
    <s v="Não"/>
    <s v="Não"/>
    <s v="Não"/>
    <n v="161265.19"/>
    <n v="0"/>
    <n v="0"/>
    <n v="0"/>
    <n v="0"/>
    <n v="0"/>
    <n v="0"/>
    <n v="0"/>
    <n v="0"/>
    <m/>
    <m/>
    <s v="Contrato Adimplente"/>
    <m/>
    <d v="2025-07-10T00:00:00"/>
    <n v="3042.04"/>
    <d v="2025-06-30T00:00:00"/>
    <x v="2"/>
    <d v="2025-06-24T00:00:00"/>
    <m/>
    <m/>
    <m/>
    <m/>
    <s v="CAIXA CREDFÁCIL"/>
    <m/>
    <m/>
    <m/>
    <d v="2026-03-17T00:00:00"/>
    <d v="2026-03-17T00:00:00"/>
    <s v="VENDA FINALIZADA"/>
    <d v="2025-06-27T00:00:00"/>
    <n v="38657"/>
    <n v="221697.07"/>
    <m/>
    <s v="FSA011 C"/>
    <n v="38657"/>
    <m/>
    <s v="Formosa"/>
    <s v="Goiás"/>
    <n v="5561998150503"/>
    <s v="VIA 03 CHAC 69 BLOCO A"/>
    <n v="73800000"/>
    <s v="CHACARAS ABREU"/>
    <s v="camilladtorres@gmail.com"/>
    <m/>
    <n v="2100"/>
    <m/>
    <m/>
    <m/>
    <m/>
    <n v="4267"/>
    <n v="6807"/>
    <s v="Autônomo(a)"/>
    <d v="2025-06-14T00:00:00"/>
    <m/>
    <m/>
    <s v="sim"/>
    <m/>
    <s v="MP423778"/>
    <d v="2025-06-14T00:00:00"/>
    <d v="2025-07-01T00:00:00"/>
    <m/>
    <d v="2025-06-25T00:00:00"/>
    <s v="Sim"/>
    <m/>
    <d v="2025-06-14T00:00:00"/>
    <m/>
    <m/>
    <m/>
    <d v="2025-07-07T00:00:00"/>
    <m/>
    <d v="2025-06-14T00:00:00"/>
    <d v="2025-07-07T00:00:00"/>
    <d v="2025-06-25T00:00:00"/>
    <d v="2025-07-01T00:00:00"/>
    <d v="2025-07-01T00:00:00"/>
    <m/>
    <d v="2025-06-27T00:00:00"/>
    <d v="2025-06-27T00:00:00"/>
    <m/>
    <d v="2025-07-03T00:00:00"/>
    <d v="2025-07-27T00:00:00"/>
    <d v="2025-06-27T00:00:00"/>
    <m/>
    <s v="Sim"/>
    <m/>
    <m/>
    <m/>
    <m/>
    <d v="2025-06-30T00:00:00"/>
    <m/>
    <d v="2025-07-10T00:00:00"/>
    <m/>
    <m/>
    <d v="2025-08-06T00:00:00"/>
    <d v="2025-06-24T00:00:00"/>
    <d v="2025-07-30T00:00:00"/>
    <d v="2025-10-08T00:00:00"/>
    <d v="2026-02-11T00:00:00"/>
    <d v="2026-03-03T00:00:00"/>
    <m/>
    <d v="2026-03-03T00:00:00"/>
    <m/>
    <m/>
    <m/>
    <m/>
    <m/>
    <m/>
    <m/>
    <m/>
    <n v="704"/>
    <m/>
    <m/>
    <m/>
    <m/>
    <m/>
    <n v="2226.33"/>
    <m/>
    <s v="Não tem"/>
    <m/>
    <m/>
    <s v="sem fiador"/>
    <s v="SIM"/>
  </r>
  <r>
    <n v="4566"/>
    <x v="0"/>
    <n v="5683"/>
    <x v="16"/>
    <s v="Etapa Unica"/>
    <s v="BLOCO F"/>
    <n v="203"/>
    <s v="ÁGUAS LINDAS"/>
    <s v="IAN PHELIPE BUENO ARAUJO"/>
    <s v="&quot;09131369138&quot;"/>
    <x v="2"/>
    <x v="75"/>
    <s v="Não"/>
    <s v="Não"/>
    <s v="Não"/>
    <s v="Sim"/>
    <s v="Sim"/>
    <s v="Não"/>
    <s v="Não"/>
    <n v="133751"/>
    <n v="454.53"/>
    <n v="0"/>
    <n v="88159.08"/>
    <n v="45594"/>
    <n v="0"/>
    <n v="133753.07999999999"/>
    <n v="0"/>
    <n v="0"/>
    <m/>
    <m/>
    <s v="Contrato Adimplente"/>
    <n v="113808"/>
    <d v="2025-08-11T00:00:00"/>
    <n v="2592.25"/>
    <d v="2025-06-30T00:00:00"/>
    <x v="2"/>
    <d v="2025-06-25T00:00:00"/>
    <m/>
    <m/>
    <m/>
    <m/>
    <s v="Endy Carvalho Consultoria imobiliária"/>
    <m/>
    <m/>
    <m/>
    <d v="2026-02-19T00:00:00"/>
    <d v="2026-02-19T00:00:00"/>
    <s v="VENDA FINALIZADA"/>
    <d v="2025-06-27T00:00:00"/>
    <n v="38653"/>
    <n v="188476"/>
    <m/>
    <s v="AGL32"/>
    <n v="38653"/>
    <m/>
    <s v="Águas Lindas de Goiás"/>
    <s v="Goiás"/>
    <n v="5561992182422"/>
    <s v="QUADRA 25 CONJUNTO A"/>
    <n v="72920076"/>
    <s v="Jardim da Barragem I"/>
    <s v="ianphelipeb@gmail.com"/>
    <m/>
    <n v="1900"/>
    <m/>
    <m/>
    <m/>
    <m/>
    <n v="4463"/>
    <n v="6802"/>
    <s v="Auxiliar"/>
    <d v="2025-06-18T00:00:00"/>
    <n v="900.65"/>
    <m/>
    <m/>
    <d v="2025-07-07T00:00:00"/>
    <s v="MP419555"/>
    <d v="2025-06-25T00:00:00"/>
    <d v="2025-06-30T00:00:00"/>
    <s v="AC011240655"/>
    <d v="2025-06-25T00:00:00"/>
    <s v="Sim"/>
    <m/>
    <d v="2025-06-24T00:00:00"/>
    <m/>
    <m/>
    <m/>
    <d v="2025-07-18T00:00:00"/>
    <m/>
    <d v="2025-06-24T00:00:00"/>
    <d v="2025-08-06T00:00:00"/>
    <d v="2025-06-25T00:00:00"/>
    <d v="2025-08-01T00:00:00"/>
    <d v="2025-07-01T00:00:00"/>
    <m/>
    <d v="2025-06-27T00:00:00"/>
    <d v="2025-06-30T00:00:00"/>
    <m/>
    <d v="2025-07-17T00:00:00"/>
    <d v="2025-08-06T00:00:00"/>
    <d v="2025-06-30T00:00:00"/>
    <d v="2025-08-06T00:00:00"/>
    <s v="Sim"/>
    <m/>
    <m/>
    <m/>
    <m/>
    <d v="2025-06-25T00:00:00"/>
    <m/>
    <d v="2025-08-11T00:00:00"/>
    <m/>
    <m/>
    <d v="2025-08-13T00:00:00"/>
    <m/>
    <d v="2025-08-07T00:00:00"/>
    <d v="2026-01-19T00:00:00"/>
    <d v="2026-02-05T00:00:00"/>
    <d v="2026-02-10T00:00:00"/>
    <m/>
    <d v="2026-02-10T00:00:00"/>
    <m/>
    <m/>
    <m/>
    <m/>
    <m/>
    <m/>
    <m/>
    <m/>
    <n v="814"/>
    <m/>
    <s v="Aguardando criar cadastro ONR, e saldo na plataforma (saldo caiu 06/08/2025)"/>
    <s v="POSSUI DEBITO DE IPTU, PREFEITURA NÃO GEROU GUIA DE ITBI. 10/07/2025"/>
    <m/>
    <m/>
    <n v="3805.57"/>
    <s v="VENDA SEM SINAL"/>
    <s v="Não tem"/>
    <s v="AGEHAB VALIDADA"/>
    <m/>
    <s v="VENDA SEM FIADOR"/>
    <s v="SIM"/>
  </r>
  <r>
    <n v="4567"/>
    <x v="0"/>
    <n v="5570"/>
    <x v="13"/>
    <s v="Etapa Unica"/>
    <s v="BLOCO A"/>
    <n v="302"/>
    <s v="ÁGUAS LINDAS"/>
    <s v="MARIA EDUARDA MARQUES DA SILVA"/>
    <s v="&quot;06167855188&quot;"/>
    <x v="11"/>
    <x v="83"/>
    <s v="Não"/>
    <s v="Não"/>
    <s v="Não"/>
    <s v="Sim"/>
    <s v="Sim"/>
    <s v="Não"/>
    <s v="Não"/>
    <n v="143905.4"/>
    <n v="455.4"/>
    <n v="0"/>
    <n v="88549.37"/>
    <n v="55000"/>
    <n v="0"/>
    <n v="143549.37"/>
    <n v="0"/>
    <n v="0"/>
    <m/>
    <m/>
    <s v="Contrato Adimplente"/>
    <n v="109152"/>
    <d v="2025-07-31T00:00:00"/>
    <n v="2592.25"/>
    <d v="2025-07-15T00:00:00"/>
    <x v="2"/>
    <d v="2025-06-27T00:00:00"/>
    <m/>
    <m/>
    <m/>
    <m/>
    <s v="Endy Carvalho Consultoria imobiliária"/>
    <m/>
    <m/>
    <m/>
    <d v="2026-01-26T00:00:00"/>
    <d v="2026-01-26T00:00:00"/>
    <s v="VENDA FINALIZADA"/>
    <d v="2025-06-30T00:00:00"/>
    <n v="38667"/>
    <n v="203776.49"/>
    <m/>
    <s v="AGL30 -"/>
    <n v="38667"/>
    <m/>
    <s v="Gama"/>
    <s v="Distrito Federal"/>
    <n v="5561994657934"/>
    <s v="QUADRA 03 LOTE 44"/>
    <n v="72450030"/>
    <s v="SETOR LESTE GAMA"/>
    <s v="Dudinsila2022@gmail.com"/>
    <m/>
    <n v="1518"/>
    <d v="2025-11-20T00:00:00"/>
    <m/>
    <m/>
    <m/>
    <n v="3888"/>
    <n v="6810"/>
    <s v="Aposentado"/>
    <d v="2025-06-26T00:00:00"/>
    <n v="899.91"/>
    <d v="2025-07-15T00:00:00"/>
    <m/>
    <d v="2025-07-16T00:00:00"/>
    <s v="MP429931"/>
    <d v="2025-06-29T00:00:00"/>
    <d v="2025-07-23T00:00:00"/>
    <s v="AC010851075"/>
    <d v="2025-06-26T00:00:00"/>
    <s v="Sim"/>
    <n v="39659"/>
    <d v="2025-06-26T00:00:00"/>
    <d v="2025-07-01T00:00:00"/>
    <m/>
    <d v="2025-07-09T00:00:00"/>
    <d v="2025-07-18T00:00:00"/>
    <m/>
    <d v="2025-06-26T00:00:00"/>
    <d v="2025-07-25T00:00:00"/>
    <d v="2025-06-27T00:00:00"/>
    <d v="2025-07-01T00:00:00"/>
    <d v="2025-07-15T00:00:00"/>
    <m/>
    <d v="2025-06-30T00:00:00"/>
    <d v="2025-07-10T00:00:00"/>
    <m/>
    <d v="2025-07-17T00:00:00"/>
    <d v="2025-08-18T00:00:00"/>
    <d v="2025-07-10T00:00:00"/>
    <d v="2025-07-30T00:00:00"/>
    <s v="Sim"/>
    <m/>
    <m/>
    <m/>
    <m/>
    <d v="2025-06-25T00:00:00"/>
    <m/>
    <d v="2025-07-31T00:00:00"/>
    <m/>
    <m/>
    <d v="2025-08-02T00:00:00"/>
    <d v="2025-06-25T00:00:00"/>
    <d v="2025-08-19T00:00:00"/>
    <d v="2025-10-27T00:00:00"/>
    <d v="2025-11-10T00:00:00"/>
    <d v="2026-01-08T00:00:00"/>
    <d v="2025-07-10T00:00:00"/>
    <d v="2026-01-08T00:00:00"/>
    <m/>
    <m/>
    <m/>
    <m/>
    <m/>
    <m/>
    <m/>
    <m/>
    <n v="39710"/>
    <m/>
    <s v="SEM MINUTA ASSINADA (minuta entregue 23/07/2025)"/>
    <m/>
    <m/>
    <m/>
    <n v="3805.57"/>
    <s v="VENDA SEM SINAL"/>
    <s v="Não tem"/>
    <s v="AGEHAB VALIDADA"/>
    <s v="FINALIZADO"/>
    <s v="VENDA SEM FIADOR"/>
    <s v="SIM"/>
  </r>
  <r>
    <n v="4568"/>
    <x v="0"/>
    <n v="5588"/>
    <x v="13"/>
    <s v="Etapa Unica"/>
    <s v="BLOCO J"/>
    <n v="103"/>
    <s v="ÁGUAS LINDAS"/>
    <s v="ANNA LUIZA BARBOSA DA SILVA"/>
    <s v="&quot;07430983154&quot;"/>
    <x v="7"/>
    <x v="54"/>
    <s v="Não"/>
    <s v="Não"/>
    <s v="Não"/>
    <s v="Sim"/>
    <s v="Sim"/>
    <s v="Não"/>
    <s v="Não"/>
    <n v="134726.9"/>
    <n v="517.54999999999995"/>
    <n v="0"/>
    <n v="101053"/>
    <n v="33677"/>
    <n v="0"/>
    <n v="134730"/>
    <n v="0"/>
    <n v="0"/>
    <m/>
    <m/>
    <s v="Contrato Adimplente"/>
    <n v="109289"/>
    <d v="2025-07-24T00:00:00"/>
    <n v="2995.17"/>
    <d v="2025-07-11T00:00:00"/>
    <x v="2"/>
    <d v="2025-06-27T00:00:00"/>
    <m/>
    <m/>
    <m/>
    <m/>
    <s v="Endy Carvalho Consultoria imobiliária"/>
    <m/>
    <m/>
    <m/>
    <d v="2026-02-24T00:00:00"/>
    <d v="2026-02-24T00:00:00"/>
    <s v="VENDA FINALIZADA"/>
    <d v="2025-06-30T00:00:00"/>
    <n v="38668"/>
    <n v="195276.9"/>
    <m/>
    <s v="AGL30 -"/>
    <n v="38668"/>
    <m/>
    <s v="Águas Lindas de Goiás"/>
    <s v="Goiás"/>
    <n v="5561992035193"/>
    <s v="Q. 03, LOTE - CONJUNTO A,"/>
    <n v="72910000"/>
    <s v="SETOR 6"/>
    <s v="bannaluiza2@gmail.com"/>
    <m/>
    <n v="2070.1999999999998"/>
    <m/>
    <m/>
    <m/>
    <m/>
    <n v="4025"/>
    <n v="6811"/>
    <s v="Administrador"/>
    <d v="2025-05-31T00:00:00"/>
    <n v="897.9"/>
    <d v="2025-07-15T00:00:00"/>
    <m/>
    <d v="2025-07-16T00:00:00"/>
    <s v="MP429928"/>
    <d v="2025-06-29T00:00:00"/>
    <d v="2025-07-11T00:00:00"/>
    <s v="AC010620497"/>
    <d v="2025-06-24T00:00:00"/>
    <s v="Sim"/>
    <n v="39657"/>
    <d v="2025-05-31T00:00:00"/>
    <m/>
    <m/>
    <m/>
    <d v="2025-07-15T00:00:00"/>
    <m/>
    <d v="2025-05-31T00:00:00"/>
    <d v="2025-07-17T00:00:00"/>
    <d v="2025-06-25T00:00:00"/>
    <d v="2025-07-01T00:00:00"/>
    <d v="2025-07-11T00:00:00"/>
    <m/>
    <d v="2025-06-28T00:00:00"/>
    <d v="2025-07-01T00:00:00"/>
    <m/>
    <d v="2025-07-14T00:00:00"/>
    <d v="2025-07-07T00:00:00"/>
    <d v="2025-07-01T00:00:00"/>
    <d v="2025-07-23T00:00:00"/>
    <s v="Sim"/>
    <m/>
    <m/>
    <m/>
    <m/>
    <d v="2025-06-24T00:00:00"/>
    <m/>
    <d v="2025-07-24T00:00:00"/>
    <m/>
    <m/>
    <d v="2025-07-25T00:00:00"/>
    <d v="2025-06-27T00:00:00"/>
    <d v="2025-08-19T00:00:00"/>
    <d v="2026-01-12T00:00:00"/>
    <d v="2026-02-02T00:00:00"/>
    <d v="2026-02-06T00:00:00"/>
    <d v="2025-07-01T00:00:00"/>
    <d v="2026-02-06T00:00:00"/>
    <m/>
    <m/>
    <m/>
    <m/>
    <m/>
    <m/>
    <m/>
    <m/>
    <n v="39668"/>
    <m/>
    <m/>
    <m/>
    <m/>
    <m/>
    <n v="3805.57"/>
    <s v="sinal pago"/>
    <s v="Pago"/>
    <s v="AGEHAB VALIDADA"/>
    <s v="FINALIZADO"/>
    <s v="VENDA SEM FIADOR"/>
    <s v="SIM"/>
  </r>
  <r>
    <n v="4569"/>
    <x v="0"/>
    <n v="5658"/>
    <x v="16"/>
    <s v="Etapa Unica"/>
    <s v="BLOCO H"/>
    <n v="204"/>
    <s v="ÁGUAS LINDAS"/>
    <s v="AMANDA CASSIA LIMA DE SOUZA"/>
    <s v="&quot;06564409109&quot;"/>
    <x v="2"/>
    <x v="75"/>
    <s v="Não"/>
    <s v="Não"/>
    <s v="Não"/>
    <s v="Sim"/>
    <s v="Sim"/>
    <s v="Não"/>
    <s v="Não"/>
    <n v="132907.71"/>
    <n v="542.79999999999995"/>
    <n v="0"/>
    <n v="102588.33"/>
    <n v="29768"/>
    <n v="0"/>
    <n v="132356.32999999999"/>
    <n v="0"/>
    <n v="0"/>
    <m/>
    <m/>
    <s v="Contrato Adimplente"/>
    <n v="113841"/>
    <d v="2025-08-11T00:00:00"/>
    <n v="2995.17"/>
    <d v="2025-07-04T00:00:00"/>
    <x v="2"/>
    <d v="2025-06-27T00:00:00"/>
    <m/>
    <m/>
    <m/>
    <m/>
    <s v="Endy Carvalho Consultoria imobiliária"/>
    <m/>
    <m/>
    <m/>
    <d v="2026-02-19T00:00:00"/>
    <d v="2026-02-19T00:00:00"/>
    <s v="VENDA FINALIZADA"/>
    <d v="2025-06-14T00:00:00"/>
    <n v="38751"/>
    <n v="192856.33"/>
    <m/>
    <s v="AGL32"/>
    <n v="38751"/>
    <m/>
    <s v="Águas Lindas de Goiás"/>
    <s v="Goiás"/>
    <n v="5561991632838"/>
    <s v="RUA AMANOZAS NR. APM 104 CONJ. B APTO 104"/>
    <n v="72910013"/>
    <s v="Parque da Barragem Setor 08"/>
    <s v="amandacassialimas@gmail.com"/>
    <m/>
    <n v="2171.1999999999998"/>
    <m/>
    <m/>
    <m/>
    <m/>
    <n v="4494"/>
    <n v="6816"/>
    <s v="Recepcionista"/>
    <d v="2025-06-14T00:00:00"/>
    <n v="900.57"/>
    <m/>
    <m/>
    <d v="2025-07-07T00:00:00"/>
    <s v="MP419554"/>
    <d v="2025-06-27T00:00:00"/>
    <d v="2025-07-07T00:00:00"/>
    <s v="AC011239681"/>
    <d v="2025-06-24T00:00:00"/>
    <s v="Sim"/>
    <m/>
    <d v="2025-06-14T00:00:00"/>
    <m/>
    <m/>
    <m/>
    <d v="2025-07-21T00:00:00"/>
    <m/>
    <d v="2025-06-14T00:00:00"/>
    <d v="2025-08-06T00:00:00"/>
    <d v="2025-06-25T00:00:00"/>
    <d v="2025-08-01T00:00:00"/>
    <d v="2025-07-07T00:00:00"/>
    <m/>
    <d v="2025-06-27T00:00:00"/>
    <d v="2025-07-02T00:00:00"/>
    <m/>
    <d v="2025-07-18T00:00:00"/>
    <d v="2025-08-06T00:00:00"/>
    <d v="2025-07-02T00:00:00"/>
    <d v="2025-08-08T00:00:00"/>
    <s v="Sim"/>
    <m/>
    <m/>
    <m/>
    <m/>
    <d v="2025-07-01T00:00:00"/>
    <m/>
    <d v="2025-08-11T00:00:00"/>
    <m/>
    <m/>
    <d v="2025-08-13T00:00:00"/>
    <d v="2025-06-27T00:00:00"/>
    <d v="2025-08-07T00:00:00"/>
    <d v="2025-01-05T00:00:00"/>
    <d v="2026-02-05T00:00:00"/>
    <d v="2026-02-10T00:00:00"/>
    <d v="2025-07-02T00:00:00"/>
    <d v="2026-02-10T00:00:00"/>
    <m/>
    <m/>
    <m/>
    <m/>
    <m/>
    <m/>
    <m/>
    <m/>
    <n v="829"/>
    <m/>
    <s v="Aguardando criar cadastro ONR, e saldo na plataforma ( SALDO CAIU 06/08/2025)"/>
    <s v="POSSUI DEBITO DE IPTU, PREFEITURA NÃO GEROU GUIA DE ITBI."/>
    <m/>
    <m/>
    <n v="3805.57"/>
    <s v="sinal pago"/>
    <s v="Pago"/>
    <s v="AGEHAB VALIDADA"/>
    <s v="FINALIZADO"/>
    <s v="VENDA SEM FIADOR"/>
    <s v="SIM"/>
  </r>
  <r>
    <n v="4570"/>
    <x v="0"/>
    <n v="5686"/>
    <x v="15"/>
    <s v="Etapa Unica"/>
    <s v="BLOCO C"/>
    <n v="103"/>
    <s v="FORMOSA"/>
    <s v="MARIANA CAIXETA LIMA"/>
    <s v="&quot;08478898158&quot;"/>
    <x v="1"/>
    <x v="33"/>
    <s v="Não"/>
    <s v="Não"/>
    <s v="Não"/>
    <s v="Não"/>
    <s v="Não"/>
    <s v="Não"/>
    <s v="Não"/>
    <n v="159648.56"/>
    <n v="0"/>
    <n v="0"/>
    <n v="0"/>
    <n v="0"/>
    <n v="0"/>
    <n v="0"/>
    <n v="0"/>
    <n v="0"/>
    <m/>
    <m/>
    <s v="Contrato Adimplente"/>
    <m/>
    <d v="2025-07-18T00:00:00"/>
    <n v="3042.04"/>
    <d v="2025-07-02T00:00:00"/>
    <x v="2"/>
    <d v="2025-06-27T00:00:00"/>
    <m/>
    <m/>
    <m/>
    <m/>
    <s v="CAIXA CREDFÁCIL"/>
    <m/>
    <m/>
    <m/>
    <d v="2026-03-17T00:00:00"/>
    <d v="2026-03-17T00:00:00"/>
    <s v="VENDA FINALIZADA"/>
    <d v="2025-06-30T00:00:00"/>
    <n v="38669"/>
    <n v="225723.08"/>
    <m/>
    <s v="FSA011 C"/>
    <n v="38669"/>
    <m/>
    <s v="Formosa"/>
    <s v="Goiás"/>
    <n v="5561992426926"/>
    <s v="RUA AGATA 39 QD 02"/>
    <n v="73807810"/>
    <s v="Jardim Califórnia"/>
    <s v="marianalimacaixeta@gmail.com"/>
    <m/>
    <n v="2638.98"/>
    <m/>
    <m/>
    <m/>
    <m/>
    <n v="4265"/>
    <n v="6812"/>
    <s v="Auxiliar"/>
    <d v="2025-06-20T00:00:00"/>
    <n v="898"/>
    <m/>
    <s v="sim"/>
    <m/>
    <s v="MP423779"/>
    <d v="2025-06-20T00:00:00"/>
    <d v="2025-07-07T00:00:00"/>
    <m/>
    <d v="2025-06-30T00:00:00"/>
    <s v="Sim"/>
    <s v="679 681 683"/>
    <d v="2025-06-20T00:00:00"/>
    <m/>
    <m/>
    <m/>
    <d v="2025-07-14T00:00:00"/>
    <m/>
    <d v="2025-06-20T00:00:00"/>
    <d v="2025-07-14T00:00:00"/>
    <d v="2025-06-30T00:00:00"/>
    <d v="2025-08-01T00:00:00"/>
    <d v="2025-07-07T00:00:00"/>
    <m/>
    <d v="2025-07-01T00:00:00"/>
    <d v="2025-07-01T00:00:00"/>
    <m/>
    <d v="2025-07-08T00:00:00"/>
    <d v="2025-08-20T00:00:00"/>
    <d v="2025-07-01T00:00:00"/>
    <m/>
    <s v="Sim"/>
    <m/>
    <m/>
    <m/>
    <m/>
    <d v="2025-06-30T00:00:00"/>
    <m/>
    <d v="2025-07-18T00:00:00"/>
    <m/>
    <m/>
    <d v="2025-07-21T00:00:00"/>
    <d v="2025-06-27T00:00:00"/>
    <d v="2025-08-20T00:00:00"/>
    <d v="2025-09-04T00:00:00"/>
    <d v="2025-09-18T00:00:00"/>
    <d v="2026-03-03T00:00:00"/>
    <m/>
    <d v="2026-03-03T00:00:00"/>
    <m/>
    <m/>
    <m/>
    <m/>
    <m/>
    <m/>
    <m/>
    <m/>
    <n v="729"/>
    <m/>
    <m/>
    <m/>
    <m/>
    <m/>
    <n v="1970.42"/>
    <m/>
    <s v="Não tem"/>
    <m/>
    <m/>
    <m/>
    <s v="SIM"/>
  </r>
  <r>
    <n v="4571"/>
    <x v="0"/>
    <n v="5691"/>
    <x v="15"/>
    <s v="Etapa Unica"/>
    <s v="BLOCO D"/>
    <n v="202"/>
    <s v="FORMOSA"/>
    <s v="ABDIAS PEREIRA CARDOSO"/>
    <s v="&quot;91614597120&quot;"/>
    <x v="1"/>
    <x v="21"/>
    <s v="Não"/>
    <s v="Não"/>
    <s v="Não"/>
    <s v="Sim"/>
    <s v="Não"/>
    <s v="Não"/>
    <s v="Não"/>
    <n v="147430.85999999999"/>
    <n v="0"/>
    <n v="0"/>
    <n v="0"/>
    <n v="0"/>
    <n v="0"/>
    <n v="0"/>
    <n v="0"/>
    <n v="0"/>
    <m/>
    <m/>
    <s v="Contrato Adimplente"/>
    <m/>
    <d v="2025-09-08T00:00:00"/>
    <n v="3042.04"/>
    <d v="2025-08-20T00:00:00"/>
    <x v="2"/>
    <d v="2025-06-27T00:00:00"/>
    <m/>
    <m/>
    <m/>
    <m/>
    <s v="CAIXA CREDFÁCIL"/>
    <m/>
    <m/>
    <m/>
    <d v="2026-03-17T00:00:00"/>
    <d v="2026-03-17T00:00:00"/>
    <s v="VENDA FINALIZADA"/>
    <d v="2025-06-30T00:00:00"/>
    <n v="38670"/>
    <n v="229735.32"/>
    <m/>
    <s v="FSA011 C"/>
    <n v="38670"/>
    <s v="ROSANGELA FERREIRA DE OLIVEIRA DA SILVA - 82150001187"/>
    <s v="Formosa"/>
    <s v="Goiás"/>
    <n v="556196995828"/>
    <s v="RUA 06 Q 16"/>
    <n v="73805665"/>
    <s v="PARQUE DAS LARANJEIRAS"/>
    <s v="bandapereira3@gmail.com"/>
    <m/>
    <n v="2638.98"/>
    <m/>
    <m/>
    <m/>
    <m/>
    <n v="4284"/>
    <n v="6813"/>
    <s v="Auxiliar"/>
    <d v="2025-07-04T00:00:00"/>
    <m/>
    <m/>
    <s v="sim"/>
    <m/>
    <s v="MP423780"/>
    <d v="2025-07-04T00:00:00"/>
    <d v="2025-08-21T00:00:00"/>
    <m/>
    <d v="2025-06-30T00:00:00"/>
    <s v="Sim"/>
    <m/>
    <d v="2025-07-04T00:00:00"/>
    <m/>
    <s v="Score"/>
    <d v="2025-06-30T00:00:00"/>
    <d v="2025-08-27T00:00:00"/>
    <s v="Sim"/>
    <d v="2025-07-07T00:00:00"/>
    <d v="2025-08-28T00:00:00"/>
    <d v="2025-06-30T00:00:00"/>
    <d v="2025-08-01T00:00:00"/>
    <d v="2025-08-21T00:00:00"/>
    <m/>
    <d v="2025-07-02T00:00:00"/>
    <d v="2025-07-09T00:00:00"/>
    <m/>
    <d v="2025-08-25T00:00:00"/>
    <d v="2025-08-20T00:00:00"/>
    <d v="2025-07-08T00:00:00"/>
    <m/>
    <s v="Sim"/>
    <m/>
    <m/>
    <m/>
    <m/>
    <d v="2025-06-27T00:00:00"/>
    <m/>
    <d v="2025-09-09T00:00:00"/>
    <m/>
    <m/>
    <d v="2025-09-17T00:00:00"/>
    <d v="2025-06-27T00:00:00"/>
    <d v="2025-08-28T00:00:00"/>
    <d v="2026-01-19T00:00:00"/>
    <d v="2026-02-11T00:00:00"/>
    <d v="2026-03-03T00:00:00"/>
    <d v="2025-07-08T00:00:00"/>
    <d v="2026-03-03T00:00:00"/>
    <m/>
    <m/>
    <m/>
    <m/>
    <m/>
    <m/>
    <m/>
    <m/>
    <n v="926"/>
    <m/>
    <s v="REGISTRADO"/>
    <m/>
    <m/>
    <m/>
    <n v="1900.18"/>
    <m/>
    <s v="Pago"/>
    <m/>
    <m/>
    <m/>
    <s v="SIM"/>
  </r>
  <r>
    <n v="4572"/>
    <x v="0"/>
    <n v="5668"/>
    <x v="12"/>
    <s v="Etapa Única"/>
    <s v="BLOCO ÚNICO"/>
    <n v="1104"/>
    <s v="BRASÍLIA"/>
    <s v="DANIEL FERNANDES RIBEIRO"/>
    <s v="&quot;04385689156&quot;"/>
    <x v="9"/>
    <x v="98"/>
    <s v="Não"/>
    <s v="Não"/>
    <s v="Não"/>
    <s v="Não"/>
    <s v="Sim"/>
    <s v="Não"/>
    <s v="Não"/>
    <n v="390266.79"/>
    <n v="0"/>
    <n v="0"/>
    <n v="0"/>
    <n v="0"/>
    <n v="0"/>
    <n v="0"/>
    <n v="0"/>
    <n v="0"/>
    <m/>
    <m/>
    <s v="Contrato Adimplente"/>
    <n v="377415"/>
    <d v="2025-09-05T00:00:00"/>
    <n v="3397.75"/>
    <d v="2025-08-11T00:00:00"/>
    <x v="2"/>
    <d v="2025-06-30T00:00:00"/>
    <m/>
    <m/>
    <m/>
    <m/>
    <s v="Endy Carvalho Consultoria imobiliária"/>
    <s v="Eduardo Martins (Perfil CCA)"/>
    <m/>
    <m/>
    <d v="2025-09-11T00:00:00"/>
    <d v="2025-09-11T00:00:00"/>
    <s v="VENDA FINALIZADA"/>
    <d v="2025-06-30T00:00:00"/>
    <n v="38632"/>
    <n v="476313.93"/>
    <m/>
    <s v="DF 10"/>
    <n v="38632"/>
    <m/>
    <s v="Taguatinga"/>
    <s v="Distrito Federal"/>
    <n v="5561985456351"/>
    <s v="CSB 4 LOTE 03 AP 405"/>
    <n v="72015545"/>
    <s v="Taguatinga Sul (Taguatinga)"/>
    <s v="danielfribeiro100@gmail.com"/>
    <n v="5561985456351"/>
    <n v="11600"/>
    <m/>
    <m/>
    <s v="Eduardo Martins (Gestor): Dados publicados no EPR. Repasse sendo finalizado nesta data com sucesso."/>
    <s v="11/09/2025 às 11h05"/>
    <n v="8243"/>
    <n v="6795"/>
    <s v="Advogado"/>
    <m/>
    <m/>
    <m/>
    <m/>
    <m/>
    <m/>
    <m/>
    <m/>
    <s v="AC011320142"/>
    <m/>
    <s v="Sim"/>
    <m/>
    <m/>
    <m/>
    <m/>
    <m/>
    <d v="2025-08-13T00:00:00"/>
    <m/>
    <m/>
    <d v="2025-08-14T00:00:00"/>
    <m/>
    <m/>
    <d v="2025-08-11T00:00:00"/>
    <m/>
    <m/>
    <d v="2025-08-07T00:00:00"/>
    <m/>
    <d v="2025-08-11T00:00:00"/>
    <m/>
    <d v="2025-08-04T00:00:00"/>
    <m/>
    <s v="Sim"/>
    <m/>
    <m/>
    <d v="2025-08-04T00:00:00"/>
    <m/>
    <m/>
    <m/>
    <d v="2025-09-08T00:00:00"/>
    <m/>
    <m/>
    <d v="2025-09-10T00:00:00"/>
    <d v="2024-07-23T00:00:00"/>
    <m/>
    <m/>
    <m/>
    <m/>
    <d v="2025-07-30T00:00:00"/>
    <m/>
    <m/>
    <m/>
    <m/>
    <m/>
    <m/>
    <m/>
    <m/>
    <m/>
    <n v="39911"/>
    <s v="Sim"/>
    <m/>
    <m/>
    <m/>
    <m/>
    <n v="4924.38"/>
    <m/>
    <m/>
    <m/>
    <m/>
    <m/>
    <s v="SIM"/>
  </r>
  <r>
    <n v="4573"/>
    <x v="1"/>
    <n v="5699"/>
    <x v="13"/>
    <s v="Etapa Unica"/>
    <s v="BLOCO L"/>
    <n v="3"/>
    <s v="ÁGUAS LINDAS"/>
    <s v="JEFFERSON CRISTO MARCELINO"/>
    <s v="&quot;01868086232&quot;"/>
    <x v="7"/>
    <x v="54"/>
    <s v="Não"/>
    <s v="Não"/>
    <s v="Não"/>
    <s v="Não"/>
    <s v="Não"/>
    <s v="Não"/>
    <s v="Não"/>
    <n v="164367.31"/>
    <n v="720"/>
    <n v="0"/>
    <n v="145588.31"/>
    <n v="18779"/>
    <n v="0"/>
    <n v="164367.31"/>
    <n v="0"/>
    <n v="0"/>
    <m/>
    <m/>
    <s v="Contrato Adimplente"/>
    <n v="105223"/>
    <m/>
    <n v="0"/>
    <m/>
    <x v="1"/>
    <d v="2025-06-30T00:00:00"/>
    <m/>
    <m/>
    <m/>
    <m/>
    <s v="Endy Carvalho Consultoria imobiliária"/>
    <m/>
    <m/>
    <m/>
    <d v="2025-08-11T00:00:00"/>
    <d v="2025-08-11T00:00:00"/>
    <s v="DISTRATO"/>
    <d v="2025-06-26T00:00:00"/>
    <n v="38694"/>
    <n v="223767.31"/>
    <m/>
    <s v="AGL30 -"/>
    <n v="38694"/>
    <m/>
    <s v="Águas Lindas de Goiás"/>
    <s v="Goiás"/>
    <n v="5561991488989"/>
    <s v="RUA 12.  NR. 05 CJ A Q. 65 L"/>
    <n v="72910000"/>
    <s v="SETOR 12"/>
    <s v="jeffersoncristo57@gmail.com"/>
    <m/>
    <n v="2525"/>
    <m/>
    <m/>
    <m/>
    <m/>
    <n v="4053"/>
    <n v="6814"/>
    <s v="Autônomo(a)"/>
    <d v="2025-06-26T00:00:00"/>
    <m/>
    <m/>
    <m/>
    <m/>
    <s v="MP430268"/>
    <d v="2025-06-30T00:00:00"/>
    <m/>
    <m/>
    <d v="2025-06-27T00:00:00"/>
    <s v="Não"/>
    <m/>
    <d v="2025-06-26T00:00:00"/>
    <m/>
    <m/>
    <m/>
    <m/>
    <m/>
    <d v="2025-06-26T00:00:00"/>
    <m/>
    <d v="2025-06-30T00:00:00"/>
    <d v="2025-08-01T00:00:00"/>
    <m/>
    <m/>
    <d v="2025-07-01T00:00:00"/>
    <d v="2025-07-02T00:00:00"/>
    <m/>
    <m/>
    <m/>
    <d v="2025-07-02T00:00:00"/>
    <m/>
    <s v="Sim"/>
    <m/>
    <m/>
    <m/>
    <m/>
    <d v="2025-06-27T00:00:00"/>
    <m/>
    <m/>
    <m/>
    <m/>
    <m/>
    <d v="2025-06-27T00:00:00"/>
    <m/>
    <m/>
    <m/>
    <m/>
    <d v="2025-07-02T00:00:00"/>
    <m/>
    <m/>
    <m/>
    <m/>
    <m/>
    <m/>
    <m/>
    <m/>
    <m/>
    <m/>
    <m/>
    <m/>
    <m/>
    <m/>
    <m/>
    <m/>
    <s v="VENDA SEM SINAL"/>
    <s v="Não tem"/>
    <s v="AGEHAB VALIDADA"/>
    <s v="Cliente desistiu"/>
    <s v="VENDA SEM FIADOR"/>
    <m/>
  </r>
  <r>
    <n v="4574"/>
    <x v="0"/>
    <n v="5676"/>
    <x v="16"/>
    <s v="Etapa Unica"/>
    <s v="BLOCO E"/>
    <n v="102"/>
    <s v="ÁGUAS LINDAS"/>
    <s v="RICARDO PABLO MARTINS COUTO"/>
    <s v="&quot;03241372146&quot;"/>
    <x v="11"/>
    <x v="79"/>
    <s v="Não"/>
    <s v="Não"/>
    <s v="Não"/>
    <s v="Sim"/>
    <s v="Sim"/>
    <s v="Não"/>
    <s v="Não"/>
    <n v="136263.87"/>
    <n v="600"/>
    <n v="0"/>
    <n v="112441.63"/>
    <n v="17619"/>
    <n v="0"/>
    <n v="130060.63"/>
    <n v="0"/>
    <n v="0"/>
    <m/>
    <m/>
    <s v="Contrato Adimplente"/>
    <n v="113787"/>
    <d v="2025-08-11T00:00:00"/>
    <n v="2995.17"/>
    <d v="2025-06-30T00:00:00"/>
    <x v="2"/>
    <d v="2025-07-01T00:00:00"/>
    <m/>
    <m/>
    <m/>
    <m/>
    <s v="Endy Carvalho Consultoria imobiliária"/>
    <m/>
    <m/>
    <m/>
    <d v="2026-02-19T00:00:00"/>
    <d v="2026-02-19T00:00:00"/>
    <s v="VENDA FINALIZADA"/>
    <d v="2025-06-18T00:00:00"/>
    <n v="38718"/>
    <n v="198692.17"/>
    <m/>
    <s v="AGL32"/>
    <n v="38718"/>
    <m/>
    <s v="Brazlândia"/>
    <s v="Distrito Federal"/>
    <n v="5561991665424"/>
    <s v="QUADRA 35 CONJUNTO F"/>
    <n v="72735006"/>
    <s v="VILA SÃO JOSÉ"/>
    <s v="ricardoomartins01@gmail.com"/>
    <m/>
    <n v="2550"/>
    <m/>
    <m/>
    <m/>
    <m/>
    <n v="4435"/>
    <n v="6815"/>
    <s v="Empresario"/>
    <d v="2025-06-30T00:00:00"/>
    <n v="900"/>
    <m/>
    <m/>
    <d v="2025-07-07T00:00:00"/>
    <s v="MP419556"/>
    <d v="2025-07-01T00:00:00"/>
    <d v="2025-06-30T00:00:00"/>
    <s v="AC011239501"/>
    <d v="2025-06-26T00:00:00"/>
    <s v="Sim"/>
    <m/>
    <d v="2025-06-30T00:00:00"/>
    <m/>
    <m/>
    <m/>
    <d v="2025-07-21T00:00:00"/>
    <m/>
    <d v="2025-06-30T00:00:00"/>
    <d v="2025-08-06T00:00:00"/>
    <d v="2025-06-26T00:00:00"/>
    <d v="2025-08-01T00:00:00"/>
    <d v="2025-06-30T00:00:00"/>
    <m/>
    <d v="2025-06-27T00:00:00"/>
    <d v="2025-06-30T00:00:00"/>
    <m/>
    <d v="2025-07-18T00:00:00"/>
    <d v="2025-08-06T00:00:00"/>
    <d v="2025-06-30T00:00:00"/>
    <d v="2025-08-08T00:00:00"/>
    <s v="Sim"/>
    <m/>
    <m/>
    <m/>
    <m/>
    <d v="2025-07-01T00:00:00"/>
    <m/>
    <d v="2025-08-11T00:00:00"/>
    <m/>
    <m/>
    <d v="2025-08-13T00:00:00"/>
    <d v="2025-06-25T00:00:00"/>
    <d v="2025-08-07T00:00:00"/>
    <d v="2025-01-05T00:00:00"/>
    <d v="2026-02-05T00:00:00"/>
    <d v="2026-02-10T00:00:00"/>
    <d v="2025-06-30T00:00:00"/>
    <d v="2026-02-10T00:00:00"/>
    <m/>
    <m/>
    <m/>
    <m/>
    <m/>
    <m/>
    <m/>
    <m/>
    <n v="831"/>
    <m/>
    <s v="Aguardando criar cadastro ONR, e saldo na plataforma ( SALDO CAIU 06/08/2025)"/>
    <s v="cliente tinha que pagar sinal, e possui debito de iptu"/>
    <m/>
    <m/>
    <n v="3805.57"/>
    <s v="sinal pago"/>
    <s v="Pago"/>
    <s v="AGEHAB VALIDADA"/>
    <m/>
    <s v="S"/>
    <s v="SIM"/>
  </r>
  <r>
    <n v="4575"/>
    <x v="0"/>
    <n v="5688"/>
    <x v="13"/>
    <s v="Etapa Unica"/>
    <s v="BLOCO I"/>
    <n v="3"/>
    <s v="ÁGUAS LINDAS"/>
    <s v="MAURO SERGIO FOICINHA ALBUQUERQUE"/>
    <s v="&quot;04408704377&quot;"/>
    <x v="2"/>
    <x v="76"/>
    <s v="Não"/>
    <s v="Não"/>
    <s v="Não"/>
    <s v="Sim"/>
    <s v="Sim"/>
    <s v="Não"/>
    <s v="Não"/>
    <n v="172673"/>
    <n v="1073.4000000000001"/>
    <n v="0"/>
    <n v="172000"/>
    <n v="673"/>
    <n v="0"/>
    <n v="172673"/>
    <n v="0"/>
    <n v="0"/>
    <m/>
    <m/>
    <s v="Contrato Adimplente"/>
    <n v="109269"/>
    <d v="2025-07-18T00:00:00"/>
    <n v="3412.84"/>
    <d v="2025-06-30T00:00:00"/>
    <x v="2"/>
    <d v="2025-07-01T00:00:00"/>
    <m/>
    <m/>
    <m/>
    <m/>
    <s v="Endy Carvalho Consultoria imobiliária"/>
    <m/>
    <m/>
    <m/>
    <d v="2026-01-26T00:00:00"/>
    <d v="2026-01-26T00:00:00"/>
    <s v="VENDA FINALIZADA"/>
    <d v="2025-06-21T00:00:00"/>
    <n v="38752"/>
    <n v="226273"/>
    <m/>
    <s v="AGL30 -"/>
    <n v="38752"/>
    <m/>
    <s v="Taguatinga"/>
    <s v="Distrito Federal"/>
    <n v="556193056967"/>
    <s v="CA VEREDÃO CH 60 LT 01 APTO 103"/>
    <n v="72927863"/>
    <s v="TAGUATINGA -DF"/>
    <s v="kadualbuquerque@hotmail.com.br"/>
    <m/>
    <n v="3578"/>
    <d v="2025-12-17T00:00:00"/>
    <m/>
    <m/>
    <m/>
    <n v="4005"/>
    <n v="6817"/>
    <s v="Auxiliar"/>
    <d v="2025-06-21T00:00:00"/>
    <n v="891.23"/>
    <d v="2025-07-09T00:00:00"/>
    <s v="sim"/>
    <d v="2025-07-14T00:00:00"/>
    <s v="MP429929"/>
    <d v="2025-06-21T00:00:00"/>
    <d v="2025-06-30T00:00:00"/>
    <s v="AC010421474"/>
    <d v="2025-06-26T00:00:00"/>
    <s v="Sim"/>
    <n v="39557"/>
    <d v="2025-06-21T00:00:00"/>
    <m/>
    <m/>
    <m/>
    <d v="2025-07-09T00:00:00"/>
    <m/>
    <d v="2025-06-21T00:00:00"/>
    <d v="2025-07-11T00:00:00"/>
    <d v="2025-06-26T00:00:00"/>
    <d v="2025-08-01T00:00:00"/>
    <d v="2025-06-30T00:00:00"/>
    <m/>
    <d v="2025-07-04T00:00:00"/>
    <d v="2025-06-30T00:00:00"/>
    <m/>
    <d v="2025-07-09T00:00:00"/>
    <d v="2025-08-19T00:00:00"/>
    <d v="2025-06-30T00:00:00"/>
    <d v="2025-07-16T00:00:00"/>
    <s v="Sim"/>
    <m/>
    <m/>
    <m/>
    <m/>
    <d v="2025-07-04T00:00:00"/>
    <m/>
    <d v="2025-07-17T00:00:00"/>
    <m/>
    <m/>
    <d v="2025-07-18T00:00:00"/>
    <d v="2025-06-24T00:00:00"/>
    <d v="2025-08-19T00:00:00"/>
    <d v="2025-09-29T00:00:00"/>
    <d v="2025-10-24T00:00:00"/>
    <d v="2026-01-08T00:00:00"/>
    <d v="2025-06-28T00:00:00"/>
    <d v="2026-01-08T00:00:00"/>
    <m/>
    <m/>
    <m/>
    <m/>
    <m/>
    <m/>
    <m/>
    <m/>
    <n v="39564"/>
    <m/>
    <m/>
    <s v="grande demanda de Itbi, acabou passando despercebido."/>
    <m/>
    <m/>
    <n v="4385.57"/>
    <s v="VENDA SEM SINAL"/>
    <s v="Não tem"/>
    <s v="FICHA AGEHAB VALIDADA"/>
    <m/>
    <s v="VENDA SEM FIADOR"/>
    <s v="SIM"/>
  </r>
  <r>
    <n v="4576"/>
    <x v="2"/>
    <n v="5694"/>
    <x v="15"/>
    <s v="Etapa Unica"/>
    <s v="BLOCO F"/>
    <n v="304"/>
    <s v="FORMOSA"/>
    <s v="ARQUILIO MARDEM LUCIANO DA SILVA"/>
    <s v="&quot;05015867174&quot;"/>
    <x v="0"/>
    <x v="57"/>
    <s v="Não"/>
    <s v="Não"/>
    <s v="Não"/>
    <s v="Não"/>
    <s v="Não"/>
    <s v="Não"/>
    <s v="Não"/>
    <n v="139077.89000000001"/>
    <n v="600"/>
    <n v="0"/>
    <n v="119979.89"/>
    <n v="19099"/>
    <n v="0"/>
    <n v="139078.89000000001"/>
    <n v="0"/>
    <n v="0"/>
    <m/>
    <n v="8787723971319"/>
    <s v="Contrato Adimplente"/>
    <m/>
    <d v="2025-08-25T00:00:00"/>
    <n v="3042.04"/>
    <d v="2025-07-31T00:00:00"/>
    <x v="2"/>
    <d v="2025-07-01T00:00:00"/>
    <m/>
    <m/>
    <m/>
    <m/>
    <s v="Endy Carvalho Consultoria imobiliária"/>
    <m/>
    <m/>
    <m/>
    <d v="2025-09-03T00:00:00"/>
    <d v="2026-01-13T00:00:00"/>
    <s v="VENDA FINALIZADA"/>
    <d v="2025-06-24T00:00:00"/>
    <n v="38753"/>
    <n v="229711.98"/>
    <m/>
    <s v="FSA011 C"/>
    <n v="38753"/>
    <s v="EVA LUCIANO DA SILVA - 45375445115"/>
    <s v="Formosa"/>
    <s v="Goiás"/>
    <n v="5561991189534"/>
    <s v="VIA 15 Q 140"/>
    <n v="73804080"/>
    <s v="Chácaras Setor Abreu"/>
    <s v="silvamardem124@gmail.com"/>
    <m/>
    <n v="3000"/>
    <m/>
    <m/>
    <m/>
    <m/>
    <n v="4322"/>
    <n v="6818"/>
    <s v="Autônomo(a)"/>
    <d v="2025-07-10T00:00:00"/>
    <m/>
    <m/>
    <s v="sim"/>
    <m/>
    <s v="MP423781"/>
    <d v="2025-07-11T00:00:00"/>
    <m/>
    <m/>
    <d v="2025-07-01T00:00:00"/>
    <s v="Sim"/>
    <m/>
    <d v="2025-07-11T00:00:00"/>
    <m/>
    <s v="Negativado"/>
    <m/>
    <d v="2025-08-22T00:00:00"/>
    <s v="Sim"/>
    <d v="2025-07-16T00:00:00"/>
    <d v="2025-08-22T00:00:00"/>
    <d v="2025-07-01T00:00:00"/>
    <d v="2025-08-01T00:00:00"/>
    <d v="2025-08-15T00:00:00"/>
    <m/>
    <d v="2025-07-04T00:00:00"/>
    <d v="2025-07-02T00:00:00"/>
    <d v="2025-12-16T00:00:00"/>
    <d v="2025-08-20T00:00:00"/>
    <d v="2025-08-20T00:00:00"/>
    <d v="2025-07-02T00:00:00"/>
    <m/>
    <s v="Sim"/>
    <m/>
    <m/>
    <m/>
    <m/>
    <d v="2025-08-04T00:00:00"/>
    <m/>
    <d v="2025-08-26T00:00:00"/>
    <m/>
    <m/>
    <d v="2025-09-01T00:00:00"/>
    <d v="2025-06-28T00:00:00"/>
    <d v="2025-08-20T00:00:00"/>
    <m/>
    <m/>
    <m/>
    <d v="2025-07-02T00:00:00"/>
    <m/>
    <m/>
    <m/>
    <m/>
    <m/>
    <m/>
    <m/>
    <m/>
    <m/>
    <n v="910"/>
    <m/>
    <m/>
    <s v="Aguardando assinatura do Bruno para seguir o ITBI"/>
    <m/>
    <m/>
    <n v="2404.67"/>
    <m/>
    <s v="Pendente"/>
    <s v="Tentando contato com o(a) cliente para assinatura do contrato da AGEHAB desde Outubro de 2025, sem retorno até o momento."/>
    <m/>
    <m/>
    <s v="SIM"/>
  </r>
  <r>
    <n v="4577"/>
    <x v="1"/>
    <n v="5704"/>
    <x v="12"/>
    <s v="Etapa Única"/>
    <s v="BLOCO ÚNICO"/>
    <n v="603"/>
    <s v="BRASÍLIA"/>
    <s v="MATEUS DA SILVA CABECEIRA"/>
    <s v="&quot;05609503140&quot;"/>
    <x v="9"/>
    <x v="98"/>
    <s v="Não"/>
    <s v="Não"/>
    <s v="Não"/>
    <s v="Não"/>
    <s v="Não"/>
    <s v="Não"/>
    <s v="Não"/>
    <n v="470400"/>
    <n v="0"/>
    <n v="0"/>
    <n v="0"/>
    <n v="0"/>
    <n v="0"/>
    <n v="0"/>
    <n v="0"/>
    <n v="0"/>
    <m/>
    <m/>
    <s v="Contrato Adimplente"/>
    <m/>
    <m/>
    <n v="0"/>
    <m/>
    <x v="1"/>
    <d v="2025-07-01T00:00:00"/>
    <m/>
    <m/>
    <m/>
    <m/>
    <s v="Endy Carvalho Consultoria imobiliária"/>
    <s v="Eduardo Martins (Perfil CCA)"/>
    <m/>
    <m/>
    <d v="2025-11-14T00:00:00"/>
    <d v="2025-11-14T00:00:00"/>
    <s v="DISTRATO"/>
    <d v="2025-07-04T00:00:00"/>
    <n v="38808"/>
    <n v="495849"/>
    <m/>
    <s v="DF 10"/>
    <n v="38808"/>
    <s v="ELLEN LUCYA LIRA DA ROCHA - 04791612167"/>
    <s v="Candangolândia"/>
    <s v="Distrito Federal"/>
    <n v="5561983017710"/>
    <s v="QI 31, Lotes 02/04, BL 01, Cond. Jardins Life"/>
    <n v="71727113"/>
    <s v="Candangolândia"/>
    <s v="cabeceira.mateus@gmail.com"/>
    <n v="5561983017710"/>
    <n v="22000"/>
    <m/>
    <m/>
    <s v="Eduardo Martins (Gestor): Cliente apontou para a gerente da Caixa e para os corretores que pretende desistir da operação. Está passando problemas pessoais e que poderão afetar o pagamento do imóvel. Eu indiquei para ele fazer contato com a equipe comercial da Beiramar para ser atendido."/>
    <s v="17/09/2025 às 09h48"/>
    <n v="8202"/>
    <n v="6823"/>
    <m/>
    <m/>
    <m/>
    <m/>
    <m/>
    <m/>
    <m/>
    <m/>
    <m/>
    <m/>
    <m/>
    <m/>
    <m/>
    <m/>
    <m/>
    <m/>
    <m/>
    <m/>
    <m/>
    <m/>
    <m/>
    <m/>
    <m/>
    <m/>
    <m/>
    <m/>
    <d v="2025-08-21T00:00:00"/>
    <m/>
    <m/>
    <m/>
    <d v="2025-08-21T00:00:00"/>
    <m/>
    <s v="Sim"/>
    <m/>
    <m/>
    <d v="2025-08-21T00:00:00"/>
    <m/>
    <m/>
    <m/>
    <m/>
    <m/>
    <m/>
    <m/>
    <d v="2025-08-19T00:00:00"/>
    <m/>
    <m/>
    <m/>
    <m/>
    <d v="2025-08-21T00:00:00"/>
    <m/>
    <m/>
    <m/>
    <m/>
    <m/>
    <m/>
    <m/>
    <d v="2025-09-10T00:00:00"/>
    <m/>
    <m/>
    <m/>
    <m/>
    <m/>
    <m/>
    <m/>
    <m/>
    <m/>
    <m/>
    <m/>
    <m/>
    <m/>
    <s v="SIM"/>
  </r>
  <r>
    <n v="4578"/>
    <x v="4"/>
    <n v="5705"/>
    <x v="12"/>
    <s v="Etapa Única"/>
    <s v="BLOCO ÚNICO"/>
    <n v="101"/>
    <s v="BRASÍLIA"/>
    <s v="JOHN ENDER ALVES DE OLIVEIRA"/>
    <s v="&quot;06949987102&quot;"/>
    <x v="9"/>
    <x v="98"/>
    <s v="Não"/>
    <s v="Não"/>
    <s v="Não"/>
    <s v="Não"/>
    <s v="Não"/>
    <s v="Não"/>
    <s v="Não"/>
    <n v="291400"/>
    <n v="0"/>
    <n v="0"/>
    <n v="0"/>
    <n v="0"/>
    <n v="0"/>
    <n v="0"/>
    <n v="0"/>
    <n v="0"/>
    <m/>
    <m/>
    <s v="Contrato Adimplente"/>
    <m/>
    <m/>
    <n v="0"/>
    <m/>
    <x v="1"/>
    <d v="2025-07-01T00:00:00"/>
    <m/>
    <m/>
    <m/>
    <m/>
    <s v="Leal Cred - Alto Padrão"/>
    <m/>
    <m/>
    <m/>
    <d v="2025-07-01T00:00:00"/>
    <d v="2026-02-19T00:00:00"/>
    <s v="VENDA FINALIZADA"/>
    <d v="2025-07-04T00:00:00"/>
    <n v="38821"/>
    <n v="379050"/>
    <m/>
    <s v="DF 10"/>
    <n v="38821"/>
    <s v="DAYANE NOGUEIRA DA SILVA - 07236511161"/>
    <s v="Ceilândia"/>
    <s v="Distrito Federal"/>
    <n v="5561985002287"/>
    <s v="NR A Gusmão, GL 03, MD P, LT"/>
    <n v="72251611"/>
    <s v="Ceilândia"/>
    <s v="johnenderr@gmail.com"/>
    <n v="5561985002287"/>
    <n v="120000"/>
    <m/>
    <m/>
    <s v="Jessemar Silva Esteves Clementino (Gestor): Cliente Venda Direta, última parcela com vencimento para 30/11/2026. Parcela de chaves/Financiamento previsto para 31/12/2026."/>
    <s v="08/08/2025 às 09h35"/>
    <n v="8160"/>
    <n v="6825"/>
    <m/>
    <m/>
    <m/>
    <m/>
    <m/>
    <m/>
    <m/>
    <m/>
    <m/>
    <m/>
    <m/>
    <m/>
    <m/>
    <m/>
    <m/>
    <m/>
    <m/>
    <m/>
    <m/>
    <m/>
    <m/>
    <m/>
    <m/>
    <m/>
    <m/>
    <m/>
    <m/>
    <m/>
    <m/>
    <m/>
    <m/>
    <m/>
    <m/>
    <m/>
    <m/>
    <m/>
    <m/>
    <m/>
    <m/>
    <m/>
    <m/>
    <m/>
    <m/>
    <m/>
    <m/>
    <m/>
    <m/>
    <m/>
    <m/>
    <m/>
    <m/>
    <m/>
    <m/>
    <m/>
    <m/>
    <m/>
    <m/>
    <m/>
    <m/>
    <m/>
    <m/>
    <m/>
    <m/>
    <m/>
    <m/>
    <m/>
    <m/>
    <m/>
    <m/>
    <m/>
    <m/>
  </r>
  <r>
    <n v="4579"/>
    <x v="0"/>
    <n v="5518"/>
    <x v="13"/>
    <s v="Etapa Unica"/>
    <s v="BLOCO J"/>
    <n v="202"/>
    <s v="ÁGUAS LINDAS"/>
    <s v="FRANCYLUCIA PEREIRA ALVES"/>
    <s v="&quot;00940310104&quot;"/>
    <x v="2"/>
    <x v="55"/>
    <s v="Não"/>
    <s v="Não"/>
    <s v="Não"/>
    <s v="Sim"/>
    <s v="Sim"/>
    <s v="Não"/>
    <s v="Não"/>
    <n v="136453.88"/>
    <n v="500"/>
    <n v="0"/>
    <n v="100306.88"/>
    <n v="36147"/>
    <n v="0"/>
    <n v="136453.88"/>
    <n v="0"/>
    <n v="0"/>
    <m/>
    <m/>
    <s v="Contrato Adimplente"/>
    <n v="109292"/>
    <d v="2025-07-31T00:00:00"/>
    <n v="2995.17"/>
    <d v="2025-07-18T00:00:00"/>
    <x v="2"/>
    <d v="2025-07-02T00:00:00"/>
    <m/>
    <m/>
    <m/>
    <m/>
    <s v="Endy Carvalho Consultoria imobiliária"/>
    <s v="Maria Clara Sousa Nogueira"/>
    <m/>
    <m/>
    <d v="2026-01-26T00:00:00"/>
    <d v="2026-01-26T00:00:00"/>
    <s v="VENDA FINALIZADA"/>
    <d v="2025-07-03T00:00:00"/>
    <n v="38793"/>
    <n v="200954.34"/>
    <m/>
    <s v="AGL30 -"/>
    <n v="38793"/>
    <m/>
    <s v="Águas Lindas de Goiás"/>
    <s v="Goiás"/>
    <n v="556181511521"/>
    <s v="Alameda Santa Luzia Q 1 C C"/>
    <n v="72915705"/>
    <s v="Mansões Centro Oeste"/>
    <s v="FRANCYLUCIAALVES@GMAIL.COM"/>
    <m/>
    <n v="2000"/>
    <m/>
    <m/>
    <m/>
    <m/>
    <n v="4028"/>
    <n v="6819"/>
    <s v="Vendedor(a)"/>
    <d v="2025-06-30T00:00:00"/>
    <n v="873.2"/>
    <m/>
    <m/>
    <d v="2025-07-25T00:00:00"/>
    <s v="MP429930"/>
    <d v="2025-07-02T00:00:00"/>
    <d v="2025-07-21T00:00:00"/>
    <s v="AC011030510"/>
    <d v="2025-06-25T00:00:00"/>
    <s v="Sim"/>
    <m/>
    <d v="2025-06-30T00:00:00"/>
    <d v="2025-07-01T00:00:00"/>
    <m/>
    <d v="2025-07-11T00:00:00"/>
    <d v="2025-07-22T00:00:00"/>
    <m/>
    <d v="2025-07-02T00:00:00"/>
    <d v="2025-07-28T00:00:00"/>
    <d v="2025-06-26T00:00:00"/>
    <d v="2025-07-01T00:00:00"/>
    <d v="2025-07-18T00:00:00"/>
    <m/>
    <d v="2025-06-30T00:00:00"/>
    <d v="2025-07-14T00:00:00"/>
    <m/>
    <d v="2025-07-21T00:00:00"/>
    <d v="2025-07-07T00:00:00"/>
    <d v="2025-07-14T00:00:00"/>
    <d v="2025-07-30T00:00:00"/>
    <s v="Sim"/>
    <m/>
    <m/>
    <m/>
    <m/>
    <d v="2025-07-02T00:00:00"/>
    <m/>
    <d v="2025-07-31T00:00:00"/>
    <m/>
    <m/>
    <d v="2025-08-01T00:00:00"/>
    <d v="2025-06-27T00:00:00"/>
    <d v="2025-08-19T00:00:00"/>
    <d v="2025-10-20T00:00:00"/>
    <d v="2025-11-10T00:00:00"/>
    <d v="2026-01-08T00:00:00"/>
    <d v="2025-07-14T00:00:00"/>
    <d v="2026-01-08T00:00:00"/>
    <m/>
    <m/>
    <m/>
    <m/>
    <m/>
    <m/>
    <m/>
    <m/>
    <n v="846"/>
    <m/>
    <s v="FINALIZADO"/>
    <m/>
    <m/>
    <m/>
    <n v="3805.57"/>
    <s v="sinal pago"/>
    <s v="Pago"/>
    <s v="AGEHAB CONTEMPLADA"/>
    <s v="FINALIZADO"/>
    <s v="VENDA SEM FIADOR"/>
    <s v="SIM"/>
  </r>
  <r>
    <n v="4580"/>
    <x v="0"/>
    <n v="5679"/>
    <x v="15"/>
    <s v="Etapa Unica"/>
    <s v="BLOCO B"/>
    <n v="3"/>
    <s v="FORMOSA"/>
    <s v="ANDERSON ALVES PEREIRA JUNIOR"/>
    <s v="&quot;09033792109&quot;"/>
    <x v="10"/>
    <x v="2"/>
    <s v="Não"/>
    <s v="Não"/>
    <s v="Não"/>
    <s v="Não"/>
    <s v="Não"/>
    <s v="Não"/>
    <s v="Não"/>
    <n v="162600"/>
    <n v="0"/>
    <n v="0"/>
    <n v="0"/>
    <n v="0"/>
    <n v="0"/>
    <n v="0"/>
    <n v="0"/>
    <n v="0"/>
    <m/>
    <m/>
    <s v="Contrato Adimplente"/>
    <m/>
    <d v="2025-08-26T00:00:00"/>
    <n v="3453.25"/>
    <d v="2025-08-13T00:00:00"/>
    <x v="2"/>
    <d v="2025-07-02T00:00:00"/>
    <m/>
    <m/>
    <m/>
    <m/>
    <s v="CAIXA CREDFÁCIL"/>
    <m/>
    <m/>
    <m/>
    <d v="2026-03-17T00:00:00"/>
    <d v="2026-03-17T00:00:00"/>
    <s v="VENDA FINALIZADA"/>
    <d v="2025-07-03T00:00:00"/>
    <n v="38802"/>
    <n v="225000"/>
    <m/>
    <s v="FSA011 C"/>
    <n v="38802"/>
    <m/>
    <s v="Formosa"/>
    <s v="Goiás"/>
    <n v="5561991411326"/>
    <s v="AVENIDA CIRCULAR, Q. 1, L. 0"/>
    <n v="73803035"/>
    <s v="CHACARAS DO ABREU"/>
    <s v="me.alves.anderson@gmail.com"/>
    <m/>
    <n v="3000"/>
    <m/>
    <m/>
    <m/>
    <m/>
    <n v="4254"/>
    <n v="6820"/>
    <s v="Autônomo(a)"/>
    <d v="2025-06-19T00:00:00"/>
    <m/>
    <m/>
    <s v="sim"/>
    <m/>
    <s v="MP423783"/>
    <d v="2025-06-19T00:00:00"/>
    <d v="2025-08-14T00:00:00"/>
    <m/>
    <d v="2025-07-03T00:00:00"/>
    <s v="Sim"/>
    <m/>
    <d v="2025-06-19T00:00:00"/>
    <m/>
    <m/>
    <d v="2025-07-14T00:00:00"/>
    <d v="2025-08-20T00:00:00"/>
    <m/>
    <d v="2025-06-19T00:00:00"/>
    <d v="2025-08-21T00:00:00"/>
    <d v="2025-07-03T00:00:00"/>
    <d v="2025-08-01T00:00:00"/>
    <d v="2025-08-14T00:00:00"/>
    <m/>
    <d v="2025-07-04T00:00:00"/>
    <d v="2025-08-12T00:00:00"/>
    <m/>
    <d v="2025-08-18T00:00:00"/>
    <d v="2025-08-20T00:00:00"/>
    <d v="2025-08-12T00:00:00"/>
    <m/>
    <s v="Sim"/>
    <m/>
    <m/>
    <m/>
    <m/>
    <d v="2025-07-03T00:00:00"/>
    <m/>
    <d v="2025-08-27T00:00:00"/>
    <m/>
    <m/>
    <d v="2025-09-03T00:00:00"/>
    <d v="2025-07-02T00:00:00"/>
    <d v="2025-08-20T00:00:00"/>
    <d v="2025-09-11T00:00:00"/>
    <d v="2025-09-18T00:00:00"/>
    <d v="2026-03-03T00:00:00"/>
    <d v="2025-08-12T00:00:00"/>
    <d v="2026-03-03T00:00:00"/>
    <m/>
    <m/>
    <m/>
    <m/>
    <m/>
    <m/>
    <m/>
    <m/>
    <n v="904"/>
    <m/>
    <m/>
    <m/>
    <m/>
    <m/>
    <n v="1865.88"/>
    <m/>
    <s v="Não tem"/>
    <m/>
    <m/>
    <s v="sem fiador"/>
    <s v="SIM"/>
  </r>
  <r>
    <n v="4581"/>
    <x v="0"/>
    <n v="5708"/>
    <x v="15"/>
    <s v="Etapa Unica"/>
    <s v="BLOCO E"/>
    <n v="203"/>
    <s v="FORMOSA"/>
    <s v="JACKSON RODRIGO FURTADO BARBOSA"/>
    <s v="&quot;04500801103&quot;"/>
    <x v="1"/>
    <x v="21"/>
    <s v="Não"/>
    <s v="Não"/>
    <s v="Não"/>
    <s v="Não"/>
    <s v="Não"/>
    <s v="Não"/>
    <s v="Não"/>
    <n v="162600"/>
    <n v="0"/>
    <n v="0"/>
    <n v="0"/>
    <n v="0"/>
    <n v="0"/>
    <n v="0"/>
    <n v="0"/>
    <n v="0"/>
    <m/>
    <n v="8787724039060"/>
    <s v="Contrato Adimplente"/>
    <m/>
    <d v="2025-08-05T00:00:00"/>
    <n v="3453.24"/>
    <d v="2025-07-16T00:00:00"/>
    <x v="2"/>
    <d v="2025-07-02T00:00:00"/>
    <m/>
    <m/>
    <m/>
    <m/>
    <s v="Endy Carvalho Consultoria imobiliária"/>
    <m/>
    <m/>
    <m/>
    <d v="2026-03-17T00:00:00"/>
    <d v="2026-03-17T00:00:00"/>
    <s v="VENDA FINALIZADA"/>
    <d v="2025-07-03T00:00:00"/>
    <n v="38804"/>
    <n v="232000"/>
    <m/>
    <s v="FSA011 C"/>
    <n v="38804"/>
    <m/>
    <s v="Formosa"/>
    <s v="Goiás"/>
    <n v="5561998918861"/>
    <s v="RUA 12 Q 71"/>
    <n v="73813856"/>
    <s v="PARQUE LAGO"/>
    <s v="rodrigofurtadobarbosajackson@gmail.com"/>
    <m/>
    <n v="3973.18"/>
    <m/>
    <m/>
    <m/>
    <m/>
    <n v="4301"/>
    <n v="6822"/>
    <s v="Eletricista"/>
    <d v="2025-07-11T00:00:00"/>
    <m/>
    <m/>
    <s v="sim"/>
    <m/>
    <s v="MP423782"/>
    <d v="2025-07-11T00:00:00"/>
    <d v="2025-07-17T00:00:00"/>
    <m/>
    <d v="2025-07-03T00:00:00"/>
    <m/>
    <m/>
    <d v="2025-07-11T00:00:00"/>
    <m/>
    <m/>
    <m/>
    <d v="2025-07-24T00:00:00"/>
    <m/>
    <d v="2025-07-16T00:00:00"/>
    <d v="2025-07-25T00:00:00"/>
    <d v="2025-07-03T00:00:00"/>
    <d v="2025-08-01T00:00:00"/>
    <d v="2025-07-17T00:00:00"/>
    <m/>
    <d v="2025-07-04T00:00:00"/>
    <d v="2025-07-14T00:00:00"/>
    <d v="2025-12-25T00:00:00"/>
    <d v="2025-07-17T00:00:00"/>
    <d v="2025-08-20T00:00:00"/>
    <d v="2025-07-14T00:00:00"/>
    <m/>
    <s v="Sim"/>
    <m/>
    <m/>
    <d v="2025-07-14T00:00:00"/>
    <m/>
    <d v="2025-07-07T00:00:00"/>
    <d v="2025-07-14T00:00:00"/>
    <d v="2025-08-05T00:00:00"/>
    <m/>
    <m/>
    <d v="2025-08-06T00:00:00"/>
    <d v="2025-07-03T00:00:00"/>
    <d v="2025-08-20T00:00:00"/>
    <d v="2025-09-08T00:00:00"/>
    <d v="2025-09-18T00:00:00"/>
    <d v="2026-03-03T00:00:00"/>
    <d v="2025-07-14T00:00:00"/>
    <d v="2026-03-03T00:00:00"/>
    <m/>
    <m/>
    <m/>
    <m/>
    <m/>
    <m/>
    <m/>
    <m/>
    <n v="790"/>
    <m/>
    <m/>
    <m/>
    <m/>
    <m/>
    <n v="1788.17"/>
    <m/>
    <s v="Não tem"/>
    <m/>
    <m/>
    <m/>
    <s v="SIM"/>
  </r>
  <r>
    <n v="4582"/>
    <x v="0"/>
    <n v="5707"/>
    <x v="15"/>
    <s v="Etapa Unica"/>
    <s v="BLOCO A"/>
    <s v="02 (PCD)"/>
    <s v="FORMOSA"/>
    <s v="CINTIA ALVES SILVA"/>
    <s v="&quot;06654493133&quot;"/>
    <x v="1"/>
    <x v="21"/>
    <s v="Não"/>
    <s v="Não"/>
    <s v="Não"/>
    <s v="Não"/>
    <s v="Não"/>
    <s v="Não"/>
    <s v="Não"/>
    <n v="159104.66"/>
    <n v="0"/>
    <n v="0"/>
    <n v="0"/>
    <n v="0"/>
    <n v="0"/>
    <n v="0"/>
    <n v="0"/>
    <n v="0"/>
    <m/>
    <m/>
    <s v="Contrato Adimplente"/>
    <m/>
    <d v="2025-07-24T00:00:00"/>
    <n v="3042.03"/>
    <d v="2025-07-15T00:00:00"/>
    <x v="2"/>
    <d v="2025-07-03T00:00:00"/>
    <m/>
    <m/>
    <m/>
    <m/>
    <s v="CAIXA CREDFÁCIL"/>
    <m/>
    <m/>
    <m/>
    <d v="2026-03-17T00:00:00"/>
    <d v="2026-03-17T00:00:00"/>
    <s v="VENDA FINALIZADA"/>
    <d v="2025-07-03T00:00:00"/>
    <n v="38803"/>
    <n v="230000"/>
    <m/>
    <s v="FSA011 C"/>
    <n v="38803"/>
    <m/>
    <s v="Formosa"/>
    <s v="Goiás"/>
    <n v="5561999866101"/>
    <s v="AVENIDA CALIFORNIA Q 16"/>
    <n v="73807600"/>
    <s v="JARDIM CALIFÓRNIA"/>
    <s v="Cintiagms55@gmail.com"/>
    <m/>
    <n v="2600"/>
    <m/>
    <m/>
    <m/>
    <m/>
    <n v="4228"/>
    <n v="6821"/>
    <s v="Agropecuarista"/>
    <d v="2025-06-30T00:00:00"/>
    <n v="897.05"/>
    <m/>
    <m/>
    <m/>
    <s v="MP423784"/>
    <d v="2025-06-30T00:00:00"/>
    <d v="2025-07-16T00:00:00"/>
    <m/>
    <d v="2025-07-03T00:00:00"/>
    <m/>
    <n v="800"/>
    <d v="2025-06-30T00:00:00"/>
    <m/>
    <m/>
    <m/>
    <d v="2025-07-22T00:00:00"/>
    <m/>
    <d v="2025-06-30T00:00:00"/>
    <d v="2025-07-22T00:00:00"/>
    <d v="2025-07-03T00:00:00"/>
    <d v="2025-08-01T00:00:00"/>
    <d v="2025-07-16T00:00:00"/>
    <m/>
    <d v="2025-07-04T00:00:00"/>
    <d v="2025-07-11T00:00:00"/>
    <m/>
    <d v="2025-07-16T00:00:00"/>
    <d v="2025-08-20T00:00:00"/>
    <d v="2025-07-11T00:00:00"/>
    <m/>
    <s v="Sim"/>
    <m/>
    <m/>
    <m/>
    <m/>
    <d v="2025-07-07T00:00:00"/>
    <m/>
    <d v="2025-07-24T00:00:00"/>
    <m/>
    <m/>
    <d v="2025-08-06T00:00:00"/>
    <d v="2025-07-02T00:00:00"/>
    <d v="2025-08-20T00:00:00"/>
    <d v="2025-09-08T00:00:00"/>
    <d v="2025-09-18T00:00:00"/>
    <d v="2026-03-03T00:00:00"/>
    <d v="2025-07-11T00:00:00"/>
    <d v="2026-03-03T00:00:00"/>
    <m/>
    <m/>
    <m/>
    <m/>
    <m/>
    <m/>
    <m/>
    <m/>
    <n v="784"/>
    <m/>
    <m/>
    <m/>
    <m/>
    <m/>
    <n v="2027.73"/>
    <m/>
    <s v="Pago"/>
    <m/>
    <m/>
    <s v="sem fiador"/>
    <s v="SIM"/>
  </r>
  <r>
    <n v="4583"/>
    <x v="0"/>
    <n v="5701"/>
    <x v="15"/>
    <s v="Etapa Unica"/>
    <s v="BLOCO A"/>
    <n v="204"/>
    <s v="FORMOSA"/>
    <s v="PEDRO RODRIGUES DE LIMA"/>
    <s v="&quot;02585406300&quot;"/>
    <x v="1"/>
    <x v="10"/>
    <s v="Não"/>
    <s v="Não"/>
    <s v="Não"/>
    <s v="Não"/>
    <s v="Não"/>
    <s v="Não"/>
    <s v="Não"/>
    <n v="116000"/>
    <n v="1137.3699999999999"/>
    <n v="0"/>
    <n v="168000"/>
    <n v="1810"/>
    <n v="0"/>
    <n v="169810"/>
    <n v="0"/>
    <n v="0"/>
    <m/>
    <n v="8787724044438"/>
    <s v="Contrato Adimplente"/>
    <m/>
    <d v="2025-07-25T00:00:00"/>
    <n v="3042.03"/>
    <d v="2025-07-15T00:00:00"/>
    <x v="2"/>
    <d v="2025-07-03T00:00:00"/>
    <m/>
    <m/>
    <m/>
    <m/>
    <s v="Endy Carvalho Consultoria imobiliária"/>
    <m/>
    <m/>
    <m/>
    <d v="2026-03-17T00:00:00"/>
    <d v="2026-03-17T00:00:00"/>
    <s v="VENDA FINALIZADA"/>
    <d v="2025-07-04T00:00:00"/>
    <n v="38820"/>
    <n v="230000"/>
    <m/>
    <s v="FSA011 C"/>
    <n v="38820"/>
    <m/>
    <s v="Água Fria de Goiás"/>
    <s v="Goiás"/>
    <n v="5561996513182"/>
    <s v="RUA SEM NOME"/>
    <n v="73780000"/>
    <s v="SETOR CENTRAL"/>
    <s v="pedrorodrigues.cliente@gmail.com"/>
    <m/>
    <n v="4357.43"/>
    <d v="2025-12-21T00:00:00"/>
    <m/>
    <m/>
    <m/>
    <n v="4238"/>
    <n v="6827"/>
    <s v="Operador de Loja"/>
    <d v="2025-07-04T00:00:00"/>
    <m/>
    <m/>
    <s v="sim"/>
    <m/>
    <s v="MP423785"/>
    <d v="2025-07-04T00:00:00"/>
    <d v="2025-07-16T00:00:00"/>
    <m/>
    <d v="2025-07-04T00:00:00"/>
    <m/>
    <m/>
    <d v="2025-07-04T00:00:00"/>
    <m/>
    <m/>
    <m/>
    <d v="2025-07-22T00:00:00"/>
    <s v="Não"/>
    <d v="2025-07-04T00:00:00"/>
    <d v="2025-07-22T00:00:00"/>
    <d v="2025-07-04T00:00:00"/>
    <d v="2025-08-01T00:00:00"/>
    <d v="2025-07-16T00:00:00"/>
    <m/>
    <d v="2025-07-07T00:00:00"/>
    <d v="2025-07-14T00:00:00"/>
    <d v="2025-12-21T00:00:00"/>
    <d v="2025-07-16T00:00:00"/>
    <d v="2025-08-20T00:00:00"/>
    <d v="2025-07-14T00:00:00"/>
    <m/>
    <s v="Sim"/>
    <m/>
    <m/>
    <d v="2025-07-14T00:00:00"/>
    <m/>
    <d v="2025-07-03T00:00:00"/>
    <d v="2025-07-14T00:00:00"/>
    <d v="2025-07-28T00:00:00"/>
    <m/>
    <m/>
    <d v="2025-08-14T00:00:00"/>
    <d v="2025-07-03T00:00:00"/>
    <d v="2025-08-20T00:00:00"/>
    <d v="2025-10-08T00:00:00"/>
    <d v="2026-02-11T00:00:00"/>
    <d v="2026-03-03T00:00:00"/>
    <d v="2025-07-14T00:00:00"/>
    <d v="2026-03-03T00:00:00"/>
    <m/>
    <m/>
    <m/>
    <m/>
    <m/>
    <m/>
    <m/>
    <m/>
    <n v="786"/>
    <m/>
    <m/>
    <m/>
    <m/>
    <m/>
    <n v="2487.17"/>
    <m/>
    <s v="Não tem"/>
    <m/>
    <m/>
    <m/>
    <s v="SIM"/>
  </r>
  <r>
    <n v="4584"/>
    <x v="0"/>
    <n v="5695"/>
    <x v="13"/>
    <s v="Etapa Unica"/>
    <s v="BLOCO F"/>
    <n v="2"/>
    <s v="ÁGUAS LINDAS"/>
    <s v="RAFAEL VALVERDE TERRA DE MORAIS"/>
    <s v="&quot;05308870101&quot;"/>
    <x v="2"/>
    <x v="87"/>
    <s v="Não"/>
    <s v="Não"/>
    <s v="Não"/>
    <s v="Sim"/>
    <s v="Sim"/>
    <s v="Não"/>
    <s v="Não"/>
    <n v="158438.03"/>
    <n v="625.79999999999995"/>
    <n v="0"/>
    <n v="122755.03"/>
    <n v="35683"/>
    <n v="0"/>
    <n v="158438.03"/>
    <n v="0"/>
    <n v="0"/>
    <m/>
    <m/>
    <s v="Contrato Adimplente"/>
    <m/>
    <d v="2025-07-28T00:00:00"/>
    <n v="2995.17"/>
    <d v="2025-07-10T00:00:00"/>
    <x v="2"/>
    <d v="2025-07-04T00:00:00"/>
    <m/>
    <m/>
    <m/>
    <m/>
    <s v="Endy Carvalho Consultoria imobiliária"/>
    <m/>
    <m/>
    <m/>
    <d v="2026-01-26T00:00:00"/>
    <d v="2026-01-26T00:00:00"/>
    <s v="VENDA FINALIZADA"/>
    <d v="2025-07-04T00:00:00"/>
    <n v="38838"/>
    <n v="220006.03"/>
    <m/>
    <s v="AGL30 -"/>
    <n v="38838"/>
    <m/>
    <s v="Águas Lindas de Goiás"/>
    <s v="Goiás"/>
    <n v="5561982051558"/>
    <s v="AVENIDA PERIMETRAL Q. M L S/N  CHA 02 A APART 102 BLOCO G"/>
    <n v="72910000"/>
    <s v="COIMBRA"/>
    <s v="rafael_valverde_2007@hotmail.com"/>
    <m/>
    <n v="2500"/>
    <m/>
    <m/>
    <m/>
    <m/>
    <n v="3956"/>
    <n v="6828"/>
    <s v="Autônomo(a)"/>
    <d v="2025-07-02T00:00:00"/>
    <n v="891.23"/>
    <d v="2025-07-11T00:00:00"/>
    <s v="sim"/>
    <d v="2025-07-17T00:00:00"/>
    <s v="MP430269"/>
    <d v="2025-07-04T00:00:00"/>
    <d v="2025-07-21T00:00:00"/>
    <s v="AC010699343"/>
    <d v="2025-07-01T00:00:00"/>
    <s v="Sim"/>
    <n v="39618"/>
    <d v="2025-07-02T00:00:00"/>
    <m/>
    <m/>
    <m/>
    <d v="2025-07-18T00:00:00"/>
    <m/>
    <d v="2025-07-02T00:00:00"/>
    <d v="2025-07-22T00:00:00"/>
    <d v="2025-07-02T00:00:00"/>
    <d v="2025-08-01T00:00:00"/>
    <d v="2025-07-10T00:00:00"/>
    <m/>
    <d v="2025-07-08T00:00:00"/>
    <d v="2025-07-09T00:00:00"/>
    <m/>
    <d v="2025-07-17T00:00:00"/>
    <d v="2025-08-19T00:00:00"/>
    <d v="2025-07-08T00:00:00"/>
    <d v="2025-07-25T00:00:00"/>
    <s v="Sim"/>
    <m/>
    <m/>
    <m/>
    <m/>
    <d v="2025-07-01T00:00:00"/>
    <m/>
    <d v="2025-07-28T00:00:00"/>
    <m/>
    <m/>
    <d v="2025-07-29T00:00:00"/>
    <d v="2025-07-01T00:00:00"/>
    <d v="2025-08-19T00:00:00"/>
    <d v="2025-08-28T00:00:00"/>
    <d v="2025-09-01T00:00:00"/>
    <d v="2026-01-08T00:00:00"/>
    <d v="2025-07-08T00:00:00"/>
    <d v="2026-01-08T00:00:00"/>
    <m/>
    <m/>
    <m/>
    <m/>
    <m/>
    <m/>
    <m/>
    <m/>
    <n v="39754"/>
    <m/>
    <s v="MINUTA AINDA NÃO FOI  ENVIADA COM A ASSINATURA DO GERENTE"/>
    <m/>
    <m/>
    <m/>
    <n v="4305.57"/>
    <s v="VENDA SEM SINAL"/>
    <s v="Não tem"/>
    <s v="FICHA DA AGEHAB APROVADA"/>
    <s v="FINALIZADO"/>
    <s v="VENDA SEM FIADOR"/>
    <s v="SIM"/>
  </r>
  <r>
    <n v="4585"/>
    <x v="0"/>
    <n v="5703"/>
    <x v="15"/>
    <s v="Etapa Unica"/>
    <s v="BLOCO D"/>
    <n v="102"/>
    <s v="FORMOSA"/>
    <s v="KARINE DE SOUSA BARBOSA"/>
    <s v="&quot;04225772195&quot;"/>
    <x v="10"/>
    <x v="43"/>
    <s v="Não"/>
    <s v="Não"/>
    <s v="Não"/>
    <s v="Não"/>
    <s v="Não"/>
    <s v="Não"/>
    <s v="Não"/>
    <n v="150314.5"/>
    <n v="0"/>
    <n v="19136.63"/>
    <n v="150463.37"/>
    <n v="47400"/>
    <n v="0"/>
    <n v="197863.37"/>
    <n v="0"/>
    <n v="0"/>
    <m/>
    <m/>
    <s v="Contrato Adimplente"/>
    <m/>
    <d v="2025-08-28T00:00:00"/>
    <n v="0"/>
    <d v="2025-07-17T00:00:00"/>
    <x v="2"/>
    <d v="2025-07-08T00:00:00"/>
    <m/>
    <m/>
    <m/>
    <m/>
    <s v="CAIXA CREDFÁCIL"/>
    <m/>
    <m/>
    <m/>
    <d v="2026-03-17T00:00:00"/>
    <d v="2026-03-17T00:00:00"/>
    <s v="VENDA FINALIZADA"/>
    <d v="2025-07-08T00:00:00"/>
    <n v="38874"/>
    <n v="221716.4"/>
    <m/>
    <s v="FSA011 C"/>
    <n v="38874"/>
    <s v="ANA PAULA FARIAS DE SOUSA - 83660968153"/>
    <m/>
    <s v="Goiás"/>
    <n v="5561996407980"/>
    <s v="RUA SEM NOME, OUTROS - VIRGILANDIA CHACARA 214"/>
    <n v="73819000"/>
    <s v="SANTA ROSA"/>
    <s v="karinedesousa2018@gmail.com"/>
    <m/>
    <n v="1914.2"/>
    <m/>
    <m/>
    <m/>
    <m/>
    <n v="4280"/>
    <n v="6830"/>
    <s v="Analista"/>
    <d v="2025-07-09T00:00:00"/>
    <n v="898.53"/>
    <m/>
    <s v="sim"/>
    <m/>
    <s v="MP423787"/>
    <d v="2025-07-10T00:00:00"/>
    <d v="2025-07-18T00:00:00"/>
    <m/>
    <d v="2025-07-07T00:00:00"/>
    <s v="Sim"/>
    <n v="798"/>
    <d v="2025-07-10T00:00:00"/>
    <m/>
    <s v="Negativado"/>
    <m/>
    <d v="2025-07-22T00:00:00"/>
    <s v="Sim"/>
    <d v="2025-07-10T00:00:00"/>
    <d v="2025-08-07T00:00:00"/>
    <d v="2025-07-07T00:00:00"/>
    <d v="2025-08-01T00:00:00"/>
    <d v="2025-07-18T00:00:00"/>
    <m/>
    <d v="2025-07-08T00:00:00"/>
    <d v="2025-07-16T00:00:00"/>
    <m/>
    <d v="2025-07-21T00:00:00"/>
    <d v="2025-08-20T00:00:00"/>
    <d v="2025-07-16T00:00:00"/>
    <m/>
    <s v="Sim"/>
    <d v="2025-08-20T00:00:00"/>
    <m/>
    <m/>
    <m/>
    <d v="2025-07-25T00:00:00"/>
    <m/>
    <d v="2025-08-28T00:00:00"/>
    <m/>
    <m/>
    <d v="2025-09-03T00:00:00"/>
    <d v="2025-07-08T00:00:00"/>
    <d v="2025-08-20T00:00:00"/>
    <d v="2025-09-05T00:00:00"/>
    <d v="2025-09-18T00:00:00"/>
    <d v="2026-03-03T00:00:00"/>
    <d v="2025-07-16T00:00:00"/>
    <d v="2026-03-03T00:00:00"/>
    <m/>
    <m/>
    <m/>
    <m/>
    <m/>
    <m/>
    <m/>
    <n v="777"/>
    <n v="802"/>
    <m/>
    <s v="certidão de debitos municipais positiva"/>
    <m/>
    <m/>
    <m/>
    <n v="2516.3000000000002"/>
    <m/>
    <s v="Pago"/>
    <m/>
    <m/>
    <m/>
    <s v="SIM"/>
  </r>
  <r>
    <n v="4586"/>
    <x v="0"/>
    <n v="5659"/>
    <x v="16"/>
    <s v="Etapa Unica"/>
    <s v="BLOCO B"/>
    <n v="102"/>
    <s v="ÁGUAS LINDAS"/>
    <s v="ROSEANE DA SILVA SANTOS"/>
    <s v="&quot;13687793796&quot;"/>
    <x v="6"/>
    <x v="41"/>
    <s v="Não"/>
    <s v="Não"/>
    <s v="Não"/>
    <s v="Sim"/>
    <s v="Sim"/>
    <s v="Não"/>
    <s v="Não"/>
    <n v="160183.66"/>
    <n v="578.99"/>
    <n v="0"/>
    <n v="119135.79"/>
    <n v="41008"/>
    <n v="0"/>
    <n v="160143.79"/>
    <n v="0"/>
    <n v="0"/>
    <m/>
    <m/>
    <s v="Contrato Adimplente"/>
    <m/>
    <d v="2025-08-28T00:00:00"/>
    <n v="2995.17"/>
    <d v="2025-08-15T00:00:00"/>
    <x v="2"/>
    <d v="2025-07-08T00:00:00"/>
    <m/>
    <m/>
    <m/>
    <m/>
    <s v="GRUPO IMERGE"/>
    <s v="Coordenação - Crédito"/>
    <m/>
    <m/>
    <d v="2026-02-19T00:00:00"/>
    <d v="2026-02-19T00:00:00"/>
    <s v="VENDA FINALIZADA"/>
    <d v="2025-07-08T00:00:00"/>
    <n v="38873"/>
    <n v="205943.79"/>
    <m/>
    <s v="AGL32"/>
    <n v="38873"/>
    <m/>
    <s v="Águas Lindas de Goiás"/>
    <s v="Goiás"/>
    <n v="5561981733016"/>
    <s v="Q D 07 LOTE 08"/>
    <n v="72910000"/>
    <s v="ILHA BELA"/>
    <s v="silvarosy314@gmail.com"/>
    <m/>
    <n v="1930"/>
    <m/>
    <m/>
    <m/>
    <m/>
    <n v="4390"/>
    <n v="6829"/>
    <s v="Vendedor(a)"/>
    <d v="2025-06-14T00:00:00"/>
    <n v="900"/>
    <d v="2025-09-12T00:00:00"/>
    <m/>
    <d v="2025-09-15T00:00:00"/>
    <s v="MP419557"/>
    <d v="2025-07-08T00:00:00"/>
    <d v="2025-08-19T00:00:00"/>
    <s v="AC011389586"/>
    <d v="2025-07-04T00:00:00"/>
    <s v="Sim"/>
    <n v="1365"/>
    <d v="2025-06-14T00:00:00"/>
    <m/>
    <m/>
    <m/>
    <d v="2025-08-19T00:00:00"/>
    <m/>
    <d v="2025-06-14T00:00:00"/>
    <d v="2025-08-22T00:00:00"/>
    <d v="2025-07-04T00:00:00"/>
    <d v="2025-08-01T00:00:00"/>
    <d v="2025-08-15T00:00:00"/>
    <m/>
    <d v="2025-07-07T00:00:00"/>
    <d v="2025-08-13T00:00:00"/>
    <m/>
    <d v="2025-08-19T00:00:00"/>
    <d v="2025-08-06T00:00:00"/>
    <d v="2025-08-13T00:00:00"/>
    <d v="2025-08-25T00:00:00"/>
    <s v="Sim"/>
    <m/>
    <m/>
    <m/>
    <m/>
    <d v="2025-07-04T00:00:00"/>
    <m/>
    <d v="2025-08-28T00:00:00"/>
    <m/>
    <m/>
    <d v="2025-09-08T00:00:00"/>
    <d v="2025-08-12T00:00:00"/>
    <d v="2025-12-19T00:00:00"/>
    <d v="2026-01-20T00:00:00"/>
    <d v="2026-02-05T00:00:00"/>
    <d v="2026-02-10T00:00:00"/>
    <d v="2025-08-13T00:00:00"/>
    <d v="2026-02-10T00:00:00"/>
    <m/>
    <m/>
    <m/>
    <m/>
    <m/>
    <m/>
    <d v="2025-08-15T00:00:00"/>
    <m/>
    <n v="1152"/>
    <m/>
    <m/>
    <m/>
    <m/>
    <m/>
    <n v="4145.57"/>
    <s v="VENDA SEM SINAL"/>
    <s v="Não tem"/>
    <s v="AGEHAB VALIDADA"/>
    <s v="FINALIZADO"/>
    <s v="VENDA SEM FIADOR"/>
    <s v="SIM"/>
  </r>
  <r>
    <n v="4587"/>
    <x v="0"/>
    <n v="5719"/>
    <x v="16"/>
    <s v="Etapa Unica"/>
    <s v="BLOCO A"/>
    <n v="204"/>
    <s v="ÁGUAS LINDAS"/>
    <s v="KAUANE PEREIRA SOUZA"/>
    <s v="&quot;62555902325&quot;"/>
    <x v="7"/>
    <x v="91"/>
    <s v="Não"/>
    <s v="Não"/>
    <s v="Não"/>
    <s v="Sim"/>
    <s v="Sim"/>
    <s v="Não"/>
    <s v="Não"/>
    <n v="131214"/>
    <n v="595"/>
    <n v="0"/>
    <n v="112826"/>
    <n v="19113"/>
    <n v="0"/>
    <n v="131939"/>
    <n v="0"/>
    <n v="0"/>
    <m/>
    <m/>
    <s v="Contrato Adimplente"/>
    <m/>
    <d v="2025-08-15T00:00:00"/>
    <n v="2938.64"/>
    <d v="2025-07-17T00:00:00"/>
    <x v="2"/>
    <d v="2025-07-08T00:00:00"/>
    <m/>
    <m/>
    <m/>
    <m/>
    <s v="Endy Carvalho Consultoria imobiliária"/>
    <s v="Maria Clara Sousa Nogueira"/>
    <m/>
    <m/>
    <d v="2026-02-19T00:00:00"/>
    <d v="2026-02-19T00:00:00"/>
    <s v="VENDA FINALIZADA"/>
    <d v="2025-07-08T00:00:00"/>
    <n v="38875"/>
    <n v="190053.92"/>
    <m/>
    <s v="AGL32"/>
    <n v="38875"/>
    <m/>
    <s v="Ceilândia"/>
    <s v="Distrito Federal"/>
    <n v="5561981745642"/>
    <s v="CH 02 CJ A1 LOTE 40 CASA 02"/>
    <n v="72290661"/>
    <s v="CONDOMINIO BURITIS"/>
    <s v="souzasouzakauane@gmail.com"/>
    <m/>
    <n v="2500"/>
    <m/>
    <m/>
    <m/>
    <m/>
    <n v="4382"/>
    <n v="6831"/>
    <s v="Autônomo(a)"/>
    <d v="2025-07-10T00:00:00"/>
    <m/>
    <m/>
    <s v="sim"/>
    <m/>
    <s v="MP419558"/>
    <d v="2025-07-10T00:00:00"/>
    <d v="2025-07-17T00:00:00"/>
    <s v="AC011261715"/>
    <d v="2025-07-07T00:00:00"/>
    <s v="Sim"/>
    <m/>
    <d v="2025-07-10T00:00:00"/>
    <m/>
    <m/>
    <m/>
    <d v="2025-07-23T00:00:00"/>
    <m/>
    <d v="2025-07-10T00:00:00"/>
    <d v="2025-08-08T00:00:00"/>
    <d v="2025-07-07T00:00:00"/>
    <d v="2025-08-01T00:00:00"/>
    <d v="2025-07-17T00:00:00"/>
    <m/>
    <d v="2025-07-07T00:00:00"/>
    <d v="2025-07-16T00:00:00"/>
    <m/>
    <d v="2025-07-22T00:00:00"/>
    <d v="2025-08-06T00:00:00"/>
    <d v="2025-07-16T00:00:00"/>
    <d v="2025-08-11T00:00:00"/>
    <s v="Sim"/>
    <m/>
    <m/>
    <m/>
    <m/>
    <d v="2025-07-10T00:00:00"/>
    <m/>
    <d v="2025-08-15T00:00:00"/>
    <m/>
    <m/>
    <d v="2025-08-18T00:00:00"/>
    <d v="2025-07-04T00:00:00"/>
    <d v="2025-08-07T00:00:00"/>
    <d v="2026-01-07T00:00:00"/>
    <d v="2026-02-05T00:00:00"/>
    <d v="2026-02-10T00:00:00"/>
    <d v="2025-07-16T00:00:00"/>
    <d v="2026-02-10T00:00:00"/>
    <m/>
    <m/>
    <m/>
    <m/>
    <m/>
    <m/>
    <m/>
    <m/>
    <m/>
    <m/>
    <s v="teve demora na criação do acesso onr, depois foi o credito, e agora aguardando prefeitura com Duam (07/08/2025)"/>
    <m/>
    <m/>
    <m/>
    <n v="3805.57"/>
    <s v="VENDA SEM SINAL"/>
    <s v="Não tem"/>
    <s v="AGEHAB VALIDADA"/>
    <s v="FINALIZADO"/>
    <s v="VENDA SEM FIADOR"/>
    <s v="SIM"/>
  </r>
  <r>
    <n v="4588"/>
    <x v="0"/>
    <n v="5732"/>
    <x v="16"/>
    <s v="Etapa Unica"/>
    <s v="BLOCO C"/>
    <n v="202"/>
    <s v="ÁGUAS LINDAS"/>
    <s v="ISLEY MASCARENHAS SIMÕES"/>
    <s v="&quot;07506150107&quot;"/>
    <x v="7"/>
    <x v="90"/>
    <s v="Não"/>
    <s v="Não"/>
    <s v="Não"/>
    <s v="Sim"/>
    <s v="Sim"/>
    <s v="Não"/>
    <s v="Não"/>
    <n v="135111.46"/>
    <n v="535.13"/>
    <n v="0"/>
    <n v="104374.55"/>
    <n v="32024"/>
    <n v="0"/>
    <n v="136398.54999999999"/>
    <n v="0"/>
    <n v="0"/>
    <m/>
    <m/>
    <s v="Contrato Adimplente"/>
    <n v="113759"/>
    <d v="2025-08-15T00:00:00"/>
    <n v="2995.17"/>
    <d v="2025-07-21T00:00:00"/>
    <x v="2"/>
    <d v="2025-07-08T00:00:00"/>
    <m/>
    <m/>
    <m/>
    <m/>
    <s v="Endy Carvalho Consultoria imobiliária"/>
    <m/>
    <m/>
    <m/>
    <d v="2026-02-19T00:00:00"/>
    <d v="2026-02-19T00:00:00"/>
    <s v="VENDA FINALIZADA"/>
    <d v="2025-07-10T00:00:00"/>
    <n v="38916"/>
    <n v="190011.46"/>
    <m/>
    <s v="AGL32"/>
    <n v="38916"/>
    <m/>
    <s v="Águas Lindas de Goiás"/>
    <s v="Goiás"/>
    <n v="5561998234389"/>
    <s v="RUA FRANCA QUADRA 24 LOTE"/>
    <n v="72910000"/>
    <s v="JARDIM BRASILIA II"/>
    <s v="Isleymascarenhas90@gmail.com"/>
    <m/>
    <n v="2140.5"/>
    <m/>
    <m/>
    <m/>
    <m/>
    <n v="4412"/>
    <n v="6833"/>
    <s v="Gerente"/>
    <d v="2025-07-05T00:00:00"/>
    <n v="900.92"/>
    <d v="2025-07-22T00:00:00"/>
    <m/>
    <d v="2025-07-26T00:00:00"/>
    <s v="MP419561"/>
    <d v="2025-07-08T00:00:00"/>
    <d v="2025-07-23T00:00:00"/>
    <s v="AC011262108"/>
    <d v="2025-07-08T00:00:00"/>
    <s v="Sim"/>
    <n v="850"/>
    <d v="2025-07-05T00:00:00"/>
    <m/>
    <m/>
    <m/>
    <d v="2025-08-01T00:00:00"/>
    <m/>
    <d v="2025-07-05T00:00:00"/>
    <d v="2025-08-08T00:00:00"/>
    <d v="2025-07-08T00:00:00"/>
    <d v="2025-08-01T00:00:00"/>
    <d v="2025-07-22T00:00:00"/>
    <m/>
    <d v="2025-07-09T00:00:00"/>
    <d v="2025-07-18T00:00:00"/>
    <m/>
    <d v="2025-07-28T00:00:00"/>
    <d v="2025-08-06T00:00:00"/>
    <d v="2025-07-18T00:00:00"/>
    <d v="2025-08-14T00:00:00"/>
    <s v="Sim"/>
    <m/>
    <m/>
    <m/>
    <m/>
    <d v="2025-07-08T00:00:00"/>
    <m/>
    <d v="2025-08-15T00:00:00"/>
    <m/>
    <m/>
    <d v="2025-08-18T00:00:00"/>
    <d v="2025-07-08T00:00:00"/>
    <d v="2025-08-06T00:00:00"/>
    <d v="2026-01-12T00:00:00"/>
    <d v="2026-02-05T00:00:00"/>
    <d v="2026-02-10T00:00:00"/>
    <d v="2025-07-18T00:00:00"/>
    <d v="2026-02-10T00:00:00"/>
    <m/>
    <m/>
    <m/>
    <m/>
    <m/>
    <m/>
    <d v="2025-07-21T00:00:00"/>
    <m/>
    <n v="903"/>
    <m/>
    <s v="SEM CREDITO NA ONR PARA PROTOCOLAR  05/08/2025"/>
    <s v="POSSUI DEBITO DE IPTU, PREFEITURA NÃO GEROU GUIA DE ITBI. GUIA ENVIADA DIA 28/07/2025"/>
    <m/>
    <m/>
    <n v="3805.57"/>
    <s v="VENDA SEM SINAL"/>
    <s v="Não tem"/>
    <s v="AGEHAB VALIDADA"/>
    <s v="FINALIZADO"/>
    <s v="VENDA SEM FIADOR"/>
    <s v="SIM"/>
  </r>
  <r>
    <n v="4589"/>
    <x v="0"/>
    <n v="5712"/>
    <x v="16"/>
    <s v="Etapa Unica"/>
    <s v="BLOCO J"/>
    <n v="203"/>
    <s v="ÁGUAS LINDAS"/>
    <s v="VITORIA MARTINS DE SOUSA"/>
    <s v="&quot;70258463171&quot;"/>
    <x v="11"/>
    <x v="83"/>
    <s v="Não"/>
    <s v="Não"/>
    <s v="Não"/>
    <s v="Sim"/>
    <s v="Sim"/>
    <s v="Não"/>
    <s v="Não"/>
    <n v="133610.46"/>
    <n v="520.38"/>
    <n v="0"/>
    <n v="101558.96"/>
    <n v="34445"/>
    <n v="0"/>
    <n v="136003.96"/>
    <n v="0"/>
    <n v="0"/>
    <m/>
    <m/>
    <s v="Contrato Adimplente"/>
    <m/>
    <d v="2025-08-18T00:00:00"/>
    <n v="2592.25"/>
    <d v="2025-07-28T00:00:00"/>
    <x v="2"/>
    <d v="2025-07-08T00:00:00"/>
    <m/>
    <m/>
    <m/>
    <m/>
    <s v="Endy Carvalho Consultoria imobiliária"/>
    <m/>
    <m/>
    <m/>
    <d v="2026-02-19T00:00:00"/>
    <d v="2026-02-19T00:00:00"/>
    <s v="VENDA FINALIZADA"/>
    <d v="2025-07-10T00:00:00"/>
    <n v="38915"/>
    <n v="195000.22"/>
    <m/>
    <s v="AGL32"/>
    <n v="38915"/>
    <m/>
    <s v="Águas Lindas de Goiás"/>
    <s v="Goiás"/>
    <n v="5561983796847"/>
    <s v="QD 15"/>
    <n v="72910000"/>
    <s v="JARDIM AMERICA IV"/>
    <s v="vitoriathaylor@gmail.com"/>
    <m/>
    <n v="1748.98"/>
    <m/>
    <m/>
    <m/>
    <m/>
    <n v="4516"/>
    <n v="6832"/>
    <s v="Auxiliar"/>
    <d v="2025-07-01T00:00:00"/>
    <n v="900"/>
    <m/>
    <m/>
    <d v="2025-08-02T00:00:00"/>
    <s v="MP419562"/>
    <d v="2025-07-08T00:00:00"/>
    <d v="2025-07-29T00:00:00"/>
    <s v="AC011291442"/>
    <d v="2025-07-09T00:00:00"/>
    <s v="Sim"/>
    <m/>
    <d v="2025-07-01T00:00:00"/>
    <m/>
    <m/>
    <m/>
    <d v="2025-08-04T00:00:00"/>
    <m/>
    <d v="2025-07-01T00:00:00"/>
    <d v="2025-08-12T00:00:00"/>
    <d v="2025-07-09T00:00:00"/>
    <d v="2025-08-01T00:00:00"/>
    <d v="2025-07-28T00:00:00"/>
    <m/>
    <d v="2024-07-24T00:00:00"/>
    <d v="2025-07-18T00:00:00"/>
    <m/>
    <d v="2025-07-31T00:00:00"/>
    <d v="2025-08-06T00:00:00"/>
    <d v="2025-07-18T00:00:00"/>
    <d v="2025-08-18T00:00:00"/>
    <s v="Sim"/>
    <m/>
    <m/>
    <m/>
    <m/>
    <d v="2025-07-07T00:00:00"/>
    <m/>
    <d v="2025-08-18T00:00:00"/>
    <m/>
    <m/>
    <d v="2025-08-19T00:00:00"/>
    <d v="2025-07-08T00:00:00"/>
    <d v="2025-08-07T00:00:00"/>
    <d v="2026-01-06T00:00:00"/>
    <d v="2026-02-05T00:00:00"/>
    <d v="2026-02-10T00:00:00"/>
    <d v="2025-07-18T00:00:00"/>
    <d v="2026-02-10T00:00:00"/>
    <m/>
    <m/>
    <m/>
    <m/>
    <m/>
    <m/>
    <m/>
    <m/>
    <n v="976"/>
    <m/>
    <s v="SEM CREDITO NA ONR PARA PROTOCOLAR  05/08/2025, AGUARDANDO PREFEITURA RESPONDER COM CERTIDÃO DE DUAM 08/08/2025"/>
    <s v="PROCESSO NOVO DE SOLICITAÇÃO DE ITBI PARA PREFEITURA DENTRO DO SITE &amp;quot;SEI&amp;quot;"/>
    <m/>
    <m/>
    <n v="3805.57"/>
    <s v="VENDA SEM SINAL"/>
    <s v="Não tem"/>
    <s v="AGEHAB VALIDADA"/>
    <s v="FINALIZADO"/>
    <s v="VENDA SEM FIADOR"/>
    <s v="SIM"/>
  </r>
  <r>
    <n v="4590"/>
    <x v="0"/>
    <n v="5731"/>
    <x v="16"/>
    <s v="Etapa Unica"/>
    <s v="BLOCO F"/>
    <n v="102"/>
    <s v="ÁGUAS LINDAS"/>
    <s v="ARNAILTON RODRIGUES DE SOUSA"/>
    <s v="&quot;62851792393&quot;"/>
    <x v="7"/>
    <x v="23"/>
    <s v="Não"/>
    <s v="Não"/>
    <s v="Não"/>
    <s v="Sim"/>
    <s v="Sim"/>
    <s v="Não"/>
    <s v="Não"/>
    <n v="139920.01999999999"/>
    <n v="500"/>
    <n v="0"/>
    <n v="97306.86"/>
    <n v="38147"/>
    <n v="0"/>
    <n v="135453.85999999999"/>
    <n v="0"/>
    <n v="0"/>
    <m/>
    <m/>
    <s v="Contrato Adimplente"/>
    <m/>
    <d v="2025-08-18T00:00:00"/>
    <n v="2995.17"/>
    <d v="2025-07-21T00:00:00"/>
    <x v="2"/>
    <d v="2025-07-09T00:00:00"/>
    <m/>
    <m/>
    <m/>
    <m/>
    <s v="Endy Carvalho Consultoria imobiliária"/>
    <m/>
    <m/>
    <m/>
    <d v="2026-02-19T00:00:00"/>
    <d v="2026-02-19T00:00:00"/>
    <s v="VENDA FINALIZADA"/>
    <d v="2025-07-10T00:00:00"/>
    <n v="38917"/>
    <n v="190720.02"/>
    <m/>
    <s v="AGL32"/>
    <n v="38917"/>
    <m/>
    <s v="Águas Lindas de Goiás"/>
    <s v="Goiás"/>
    <n v="5561994554465"/>
    <s v="Q 59, APTO 103"/>
    <n v="72911280"/>
    <s v="Jardim Pérola da Barragem II"/>
    <s v="ARNAILTONRODRIGUES07@GMAIL.COM"/>
    <m/>
    <n v="2000"/>
    <m/>
    <m/>
    <m/>
    <m/>
    <n v="4451"/>
    <n v="6834"/>
    <s v="Auxiliar"/>
    <d v="2025-07-05T00:00:00"/>
    <n v="900"/>
    <d v="2025-07-22T00:00:00"/>
    <m/>
    <d v="2025-07-26T00:00:00"/>
    <s v="MP419564"/>
    <d v="2025-07-09T00:00:00"/>
    <d v="2028-07-23T00:00:00"/>
    <s v="AC011288083"/>
    <d v="2025-07-09T00:00:00"/>
    <s v="Sim"/>
    <n v="854"/>
    <d v="2025-07-05T00:00:00"/>
    <m/>
    <m/>
    <m/>
    <d v="2025-08-08T00:00:00"/>
    <m/>
    <d v="2025-07-05T00:00:00"/>
    <d v="2025-08-12T00:00:00"/>
    <d v="2025-07-09T00:00:00"/>
    <d v="2025-08-01T00:00:00"/>
    <d v="2025-07-23T00:00:00"/>
    <m/>
    <d v="2025-07-10T00:00:00"/>
    <d v="2025-07-18T00:00:00"/>
    <m/>
    <d v="2025-08-07T00:00:00"/>
    <d v="2025-08-06T00:00:00"/>
    <d v="2025-07-18T00:00:00"/>
    <d v="2025-08-18T00:00:00"/>
    <s v="Sim"/>
    <m/>
    <m/>
    <m/>
    <m/>
    <d v="2025-07-08T00:00:00"/>
    <m/>
    <d v="2025-08-18T00:00:00"/>
    <m/>
    <m/>
    <d v="2025-08-19T00:00:00"/>
    <d v="2025-07-08T00:00:00"/>
    <d v="2025-08-07T00:00:00"/>
    <d v="2025-12-19T00:00:00"/>
    <d v="2026-02-05T00:00:00"/>
    <d v="2026-02-10T00:00:00"/>
    <d v="2025-07-18T00:00:00"/>
    <d v="2026-02-10T00:00:00"/>
    <m/>
    <m/>
    <m/>
    <m/>
    <m/>
    <m/>
    <d v="2025-07-21T00:00:00"/>
    <m/>
    <n v="1017"/>
    <m/>
    <m/>
    <s v="ITBI SERÁ COMPENSADO POR OUTRO ITBI JÁ PAGO, UNIDADE AGL28 BLOCO Q APT103   (não será mais compensado)"/>
    <m/>
    <m/>
    <n v="3805.57"/>
    <s v="VENDA SEM SINAL"/>
    <s v="Não tem"/>
    <s v="AGEHAB VALIDADA"/>
    <s v="FINALIZADO"/>
    <s v="VENDA SEM FIADOR"/>
    <s v="SIM"/>
  </r>
  <r>
    <n v="4591"/>
    <x v="0"/>
    <n v="5706"/>
    <x v="17"/>
    <s v="Etapa Única"/>
    <s v="BLOCO 20"/>
    <n v="102"/>
    <s v="FORMOSA"/>
    <s v="CRISTIANE JOSÉ LUIZ"/>
    <s v="&quot;02553243162&quot;"/>
    <x v="0"/>
    <x v="17"/>
    <s v="Não"/>
    <s v="Não"/>
    <s v="Não"/>
    <s v="Não"/>
    <s v="Não"/>
    <s v="Não"/>
    <s v="Não"/>
    <n v="149445.69"/>
    <n v="719.99"/>
    <n v="0"/>
    <n v="135832.69"/>
    <n v="13614"/>
    <n v="0"/>
    <n v="149446.69"/>
    <n v="0"/>
    <n v="0"/>
    <m/>
    <n v="8787724035188"/>
    <s v="Contrato Adimplente"/>
    <m/>
    <d v="2025-08-20T00:00:00"/>
    <n v="3042.04"/>
    <d v="2025-07-21T00:00:00"/>
    <x v="2"/>
    <d v="2025-07-10T00:00:00"/>
    <m/>
    <m/>
    <m/>
    <m/>
    <s v="Endy Carvalho Consultoria imobiliária"/>
    <m/>
    <m/>
    <m/>
    <d v="2026-03-16T00:00:00"/>
    <d v="2026-03-16T00:00:00"/>
    <s v="VENDA FINALIZADA"/>
    <d v="2025-07-14T00:00:00"/>
    <n v="38937"/>
    <n v="229727.71"/>
    <m/>
    <s v="FSA013"/>
    <n v="38937"/>
    <s v="RONALDO ALVES DE MORAES JUNIOR - 05319675143"/>
    <s v="Vila Boa"/>
    <s v="Goiás"/>
    <n v="5561998138246"/>
    <s v="R GOIANIA, Q. 3"/>
    <n v="73825000"/>
    <s v="Centro"/>
    <s v="chrysjoseluiz@gmail.com"/>
    <m/>
    <n v="2630"/>
    <m/>
    <m/>
    <m/>
    <m/>
    <n v="4848"/>
    <n v="6835"/>
    <s v="Cabelereira"/>
    <d v="2025-07-14T00:00:00"/>
    <m/>
    <m/>
    <s v="sim"/>
    <m/>
    <s v="MP430475"/>
    <d v="2025-07-14T00:00:00"/>
    <d v="2025-07-23T00:00:00"/>
    <m/>
    <d v="2025-07-09T00:00:00"/>
    <s v="Sim"/>
    <m/>
    <d v="2025-07-14T00:00:00"/>
    <m/>
    <m/>
    <m/>
    <d v="2025-08-07T00:00:00"/>
    <m/>
    <d v="2025-07-16T00:00:00"/>
    <d v="2025-08-08T00:00:00"/>
    <d v="2025-07-09T00:00:00"/>
    <d v="2025-08-01T00:00:00"/>
    <d v="2025-07-24T00:00:00"/>
    <m/>
    <d v="2025-07-10T00:00:00"/>
    <d v="2025-07-18T00:00:00"/>
    <d v="2025-12-27T00:00:00"/>
    <d v="2025-07-28T00:00:00"/>
    <d v="2025-08-20T00:00:00"/>
    <d v="2025-07-18T00:00:00"/>
    <m/>
    <s v="Sim"/>
    <m/>
    <m/>
    <m/>
    <m/>
    <d v="2025-07-18T00:00:00"/>
    <m/>
    <d v="2025-08-20T00:00:00"/>
    <m/>
    <m/>
    <d v="2025-08-21T00:00:00"/>
    <d v="2025-07-09T00:00:00"/>
    <d v="2025-08-20T00:00:00"/>
    <d v="2025-11-18T00:00:00"/>
    <d v="2026-02-24T00:00:00"/>
    <d v="2026-03-10T00:00:00"/>
    <d v="2025-07-18T00:00:00"/>
    <d v="2026-03-10T00:00:00"/>
    <m/>
    <m/>
    <m/>
    <m/>
    <m/>
    <m/>
    <m/>
    <m/>
    <n v="490"/>
    <m/>
    <m/>
    <m/>
    <m/>
    <m/>
    <n v="2166.61"/>
    <m/>
    <s v="Pago"/>
    <m/>
    <m/>
    <m/>
    <s v="SIM"/>
  </r>
  <r>
    <n v="4592"/>
    <x v="0"/>
    <n v="5716"/>
    <x v="17"/>
    <s v="Etapa Única"/>
    <s v="BLOCO 05"/>
    <n v="302"/>
    <s v="FORMOSA"/>
    <s v="DIRCE MARIA DE JESUS"/>
    <s v="&quot;03694064192&quot;"/>
    <x v="0"/>
    <x v="74"/>
    <s v="Não"/>
    <s v="Não"/>
    <s v="Não"/>
    <s v="Não"/>
    <s v="Não"/>
    <s v="Não"/>
    <s v="Não"/>
    <n v="162600"/>
    <n v="790.2"/>
    <n v="0"/>
    <n v="160165.12"/>
    <n v="13713"/>
    <n v="0"/>
    <n v="173878.12"/>
    <n v="0"/>
    <n v="0"/>
    <m/>
    <m/>
    <s v="Contrato Adimplente"/>
    <m/>
    <d v="2025-08-18T00:00:00"/>
    <n v="0"/>
    <d v="2025-07-17T00:00:00"/>
    <x v="2"/>
    <d v="2025-07-10T00:00:00"/>
    <m/>
    <m/>
    <m/>
    <m/>
    <s v="Endy Carvalho Consultoria imobiliária"/>
    <m/>
    <m/>
    <m/>
    <d v="2026-03-16T00:00:00"/>
    <d v="2026-03-16T00:00:00"/>
    <s v="VENDA FINALIZADA"/>
    <d v="2025-07-15T00:00:00"/>
    <n v="38962"/>
    <n v="225000"/>
    <m/>
    <s v="FSA013"/>
    <n v="38962"/>
    <m/>
    <s v="Formosa"/>
    <s v="Goiás"/>
    <n v="5561995103637"/>
    <s v="Quadra 186"/>
    <n v="73809701"/>
    <s v="CONJUNTO PADRE JOSE WILLENS"/>
    <s v="dirce8111@gmail.com"/>
    <m/>
    <n v="2634.78"/>
    <d v="2025-06-09T00:00:00"/>
    <m/>
    <m/>
    <m/>
    <n v="4604"/>
    <n v="6836"/>
    <s v="Assistente"/>
    <d v="2025-07-02T00:00:00"/>
    <m/>
    <m/>
    <s v="sim"/>
    <m/>
    <s v="MP430476"/>
    <d v="2025-07-02T00:00:00"/>
    <d v="2025-07-18T00:00:00"/>
    <m/>
    <d v="2025-07-09T00:00:00"/>
    <s v="Sim"/>
    <m/>
    <d v="2025-07-02T00:00:00"/>
    <m/>
    <m/>
    <m/>
    <d v="2025-08-07T00:00:00"/>
    <m/>
    <d v="2025-07-02T00:00:00"/>
    <d v="2025-08-08T00:00:00"/>
    <d v="2025-07-09T00:00:00"/>
    <d v="2025-08-01T00:00:00"/>
    <d v="2025-07-18T00:00:00"/>
    <m/>
    <d v="2025-07-10T00:00:00"/>
    <d v="2025-07-14T00:00:00"/>
    <d v="2025-12-24T00:00:00"/>
    <d v="2025-07-28T00:00:00"/>
    <d v="2025-08-20T00:00:00"/>
    <d v="2025-07-14T00:00:00"/>
    <m/>
    <s v="Sim"/>
    <m/>
    <m/>
    <m/>
    <m/>
    <d v="2025-07-14T00:00:00"/>
    <m/>
    <d v="2025-08-18T00:00:00"/>
    <m/>
    <m/>
    <d v="2025-08-19T00:00:00"/>
    <d v="2025-07-09T00:00:00"/>
    <d v="2025-08-20T00:00:00"/>
    <d v="2025-12-02T00:00:00"/>
    <d v="2026-02-24T00:00:00"/>
    <d v="2026-03-10T00:00:00"/>
    <d v="2025-07-14T00:00:00"/>
    <d v="2026-03-10T00:00:00"/>
    <m/>
    <m/>
    <m/>
    <m/>
    <m/>
    <m/>
    <m/>
    <m/>
    <n v="488"/>
    <m/>
    <m/>
    <m/>
    <m/>
    <m/>
    <n v="1997.24"/>
    <m/>
    <s v="Não tem"/>
    <m/>
    <m/>
    <s v="sem fiador"/>
    <s v="SIM"/>
  </r>
  <r>
    <n v="4593"/>
    <x v="0"/>
    <n v="5734"/>
    <x v="17"/>
    <s v="Etapa Única"/>
    <s v="BLOCO 07"/>
    <n v="2"/>
    <s v="FORMOSA"/>
    <s v="JOSE ALFREU VIEIRA DE SOUZA JUNIOR"/>
    <s v="&quot;03416480198&quot;"/>
    <x v="1"/>
    <x v="21"/>
    <s v="Não"/>
    <s v="Não"/>
    <s v="Não"/>
    <s v="Não"/>
    <s v="Não"/>
    <s v="Não"/>
    <s v="Não"/>
    <n v="162600"/>
    <n v="1131.32"/>
    <n v="0"/>
    <n v="168000"/>
    <n v="1810"/>
    <n v="0"/>
    <n v="169810"/>
    <n v="0"/>
    <n v="0"/>
    <m/>
    <n v="8787724123850"/>
    <s v="Contrato Adimplente"/>
    <m/>
    <d v="2025-08-20T00:00:00"/>
    <n v="3453.25"/>
    <d v="2025-07-22T00:00:00"/>
    <x v="2"/>
    <d v="2025-07-11T00:00:00"/>
    <m/>
    <m/>
    <m/>
    <m/>
    <s v="Endy Carvalho Consultoria imobiliária"/>
    <m/>
    <m/>
    <m/>
    <d v="2026-03-16T00:00:00"/>
    <d v="2026-03-16T00:00:00"/>
    <s v="VENDA FINALIZADA"/>
    <d v="2025-07-15T00:00:00"/>
    <n v="39006"/>
    <n v="232000"/>
    <m/>
    <s v="FSA013"/>
    <n v="39006"/>
    <m/>
    <s v="Formosa"/>
    <s v="Goiás"/>
    <n v="5561996557297"/>
    <s v="RUA 12 Q 71 L 10A"/>
    <n v="73800000"/>
    <s v="PARQUE LAGO"/>
    <s v="junior123souza123@gmail.com"/>
    <m/>
    <n v="4493.6499999999996"/>
    <d v="2025-12-03T00:00:00"/>
    <m/>
    <m/>
    <m/>
    <n v="4635"/>
    <n v="6838"/>
    <s v="Administrador"/>
    <d v="2025-07-05T00:00:00"/>
    <m/>
    <m/>
    <s v="sim"/>
    <m/>
    <s v="MP430477"/>
    <d v="2025-07-05T00:00:00"/>
    <d v="2025-07-23T00:00:00"/>
    <m/>
    <d v="2025-07-10T00:00:00"/>
    <s v="Sim"/>
    <m/>
    <d v="2025-07-05T00:00:00"/>
    <m/>
    <m/>
    <m/>
    <d v="2025-08-07T00:00:00"/>
    <m/>
    <d v="2025-07-05T00:00:00"/>
    <d v="2025-08-08T00:00:00"/>
    <d v="2025-07-10T00:00:00"/>
    <d v="2025-08-01T00:00:00"/>
    <d v="2025-07-24T00:00:00"/>
    <m/>
    <d v="2025-07-11T00:00:00"/>
    <d v="2025-07-21T00:00:00"/>
    <m/>
    <d v="2025-07-28T00:00:00"/>
    <d v="2025-08-20T00:00:00"/>
    <d v="2025-07-21T00:00:00"/>
    <m/>
    <s v="Sim"/>
    <m/>
    <m/>
    <m/>
    <m/>
    <d v="2025-07-15T00:00:00"/>
    <m/>
    <d v="2025-08-20T00:00:00"/>
    <m/>
    <m/>
    <d v="2025-08-21T00:00:00"/>
    <d v="2025-07-10T00:00:00"/>
    <d v="2025-08-20T00:00:00"/>
    <d v="2025-09-11T00:00:00"/>
    <d v="2026-02-24T00:00:00"/>
    <d v="2026-03-10T00:00:00"/>
    <d v="2025-07-21T00:00:00"/>
    <d v="2026-03-10T00:00:00"/>
    <m/>
    <m/>
    <m/>
    <m/>
    <m/>
    <m/>
    <m/>
    <m/>
    <n v="494"/>
    <m/>
    <m/>
    <m/>
    <m/>
    <m/>
    <n v="1769.45"/>
    <m/>
    <s v="Não tem"/>
    <m/>
    <m/>
    <s v="sem fiador"/>
    <m/>
  </r>
  <r>
    <n v="4594"/>
    <x v="0"/>
    <n v="5724"/>
    <x v="17"/>
    <s v="Etapa Única"/>
    <s v="BLOCO 05"/>
    <n v="4"/>
    <s v="FORMOSA"/>
    <s v="RAFAEL EVANGELISTA DE SOUSA"/>
    <s v="&quot;02371595110&quot;"/>
    <x v="12"/>
    <x v="96"/>
    <s v="Não"/>
    <s v="Não"/>
    <s v="Não"/>
    <s v="Não"/>
    <s v="Não"/>
    <s v="Não"/>
    <s v="Não"/>
    <n v="162600"/>
    <n v="844.77"/>
    <n v="0"/>
    <n v="160986.18"/>
    <n v="9627"/>
    <n v="0"/>
    <n v="170613.18"/>
    <n v="0"/>
    <n v="0"/>
    <m/>
    <n v="8787724123710"/>
    <s v="Contrato Adimplente"/>
    <m/>
    <d v="2025-08-20T00:00:00"/>
    <n v="3042.04"/>
    <d v="2025-07-23T00:00:00"/>
    <x v="2"/>
    <d v="2025-07-11T00:00:00"/>
    <m/>
    <m/>
    <m/>
    <m/>
    <s v="Endy Carvalho Consultoria imobiliária"/>
    <m/>
    <m/>
    <m/>
    <d v="2026-03-16T00:00:00"/>
    <d v="2026-03-16T00:00:00"/>
    <s v="VENDA FINALIZADA"/>
    <d v="2025-07-15T00:00:00"/>
    <n v="38989"/>
    <n v="225000"/>
    <m/>
    <s v="FSA013"/>
    <n v="38989"/>
    <m/>
    <s v="Formosa"/>
    <s v="Goiás"/>
    <n v="5561996812551"/>
    <s v="RUA 16,  QUADRA 114A"/>
    <n v="73813230"/>
    <s v="FORMOSINHA"/>
    <s v="rafaelmuqueco@gmail.com"/>
    <m/>
    <n v="2815.91"/>
    <m/>
    <m/>
    <m/>
    <m/>
    <n v="4610"/>
    <n v="6837"/>
    <s v="Auxiliar"/>
    <d v="2025-07-03T00:00:00"/>
    <m/>
    <m/>
    <s v="sim"/>
    <m/>
    <s v="MP430479"/>
    <d v="2025-07-03T00:00:00"/>
    <d v="2025-07-23T00:00:00"/>
    <m/>
    <d v="2025-07-10T00:00:00"/>
    <s v="Sim"/>
    <m/>
    <d v="2025-07-03T00:00:00"/>
    <m/>
    <m/>
    <m/>
    <d v="2025-08-12T00:00:00"/>
    <m/>
    <d v="2025-07-03T00:00:00"/>
    <d v="2025-08-12T00:00:00"/>
    <d v="2025-07-10T00:00:00"/>
    <d v="2025-08-01T00:00:00"/>
    <d v="2025-07-24T00:00:00"/>
    <m/>
    <d v="2025-07-11T00:00:00"/>
    <d v="2025-07-21T00:00:00"/>
    <m/>
    <d v="2025-07-28T00:00:00"/>
    <d v="2025-08-20T00:00:00"/>
    <d v="2025-07-21T00:00:00"/>
    <m/>
    <s v="Sim"/>
    <m/>
    <m/>
    <m/>
    <m/>
    <d v="2025-08-08T00:00:00"/>
    <m/>
    <d v="2025-08-20T00:00:00"/>
    <m/>
    <m/>
    <d v="2025-08-26T00:00:00"/>
    <d v="2025-07-09T00:00:00"/>
    <d v="2025-08-20T00:00:00"/>
    <d v="2025-08-28T00:00:00"/>
    <d v="2025-09-18T00:00:00"/>
    <d v="2026-03-10T00:00:00"/>
    <d v="2025-07-21T00:00:00"/>
    <d v="2026-03-10T00:00:00"/>
    <m/>
    <m/>
    <m/>
    <m/>
    <m/>
    <m/>
    <m/>
    <m/>
    <n v="492"/>
    <m/>
    <m/>
    <m/>
    <m/>
    <m/>
    <n v="2019.45"/>
    <m/>
    <s v="Não tem"/>
    <m/>
    <m/>
    <s v="sem fiador"/>
    <s v="SIM"/>
  </r>
  <r>
    <n v="4595"/>
    <x v="0"/>
    <n v="5721"/>
    <x v="16"/>
    <s v="Etapa Unica"/>
    <s v="BLOCO E"/>
    <n v="203"/>
    <s v="ÁGUAS LINDAS"/>
    <s v="SERGIO BARBOSA RODRIGUES"/>
    <s v="&quot;72402334134&quot;"/>
    <x v="7"/>
    <x v="91"/>
    <s v="Não"/>
    <s v="Não"/>
    <s v="Não"/>
    <s v="Sim"/>
    <s v="Sim"/>
    <s v="Não"/>
    <s v="Não"/>
    <n v="149064.56"/>
    <n v="824.82"/>
    <n v="0"/>
    <n v="145493.54"/>
    <n v="3571"/>
    <n v="0"/>
    <n v="149064.54"/>
    <n v="0"/>
    <n v="0"/>
    <m/>
    <m/>
    <s v="Contrato Adimplente"/>
    <n v="113792"/>
    <d v="2025-08-15T00:00:00"/>
    <n v="2995.17"/>
    <d v="2025-07-18T00:00:00"/>
    <x v="2"/>
    <d v="2025-07-11T00:00:00"/>
    <m/>
    <m/>
    <m/>
    <m/>
    <s v="Endy Carvalho Consultoria imobiliária"/>
    <s v="Endy Carvalho"/>
    <m/>
    <m/>
    <d v="2026-02-19T00:00:00"/>
    <d v="2026-02-19T00:00:00"/>
    <s v="VENDA FINALIZADA"/>
    <d v="2025-07-14T00:00:00"/>
    <n v="39030"/>
    <n v="198864.44"/>
    <m/>
    <s v="AGL32"/>
    <n v="39030"/>
    <m/>
    <s v="Águas Lindas de Goiás"/>
    <s v="Goiás"/>
    <n v="5561986179941"/>
    <s v="quadra 60 lote 22"/>
    <n v="72910000"/>
    <s v="JARDIM AMERICA IV"/>
    <s v="Sergyy3577@gmail.com"/>
    <m/>
    <n v="3299.28"/>
    <m/>
    <m/>
    <m/>
    <m/>
    <n v="4447"/>
    <n v="6840"/>
    <s v="Operador de Loja"/>
    <d v="2025-07-03T00:00:00"/>
    <n v="873.2"/>
    <m/>
    <m/>
    <d v="2025-07-25T00:00:00"/>
    <s v="MP419563"/>
    <d v="2025-07-11T00:00:00"/>
    <d v="2025-07-21T00:00:00"/>
    <s v="AC011263091"/>
    <d v="2025-07-10T00:00:00"/>
    <s v="Sim"/>
    <m/>
    <d v="2025-07-03T00:00:00"/>
    <m/>
    <m/>
    <m/>
    <d v="2025-07-29T00:00:00"/>
    <m/>
    <d v="2025-07-03T00:00:00"/>
    <d v="2025-08-08T00:00:00"/>
    <d v="2025-07-10T00:00:00"/>
    <d v="2025-08-01T00:00:00"/>
    <d v="2025-07-18T00:00:00"/>
    <m/>
    <d v="2025-07-11T00:00:00"/>
    <d v="2025-07-17T00:00:00"/>
    <m/>
    <d v="2025-07-28T00:00:00"/>
    <d v="2025-08-06T00:00:00"/>
    <d v="2025-07-17T00:00:00"/>
    <d v="2025-08-14T00:00:00"/>
    <s v="Sim"/>
    <m/>
    <m/>
    <m/>
    <m/>
    <d v="2025-07-09T00:00:00"/>
    <m/>
    <d v="2025-08-19T00:00:00"/>
    <m/>
    <m/>
    <d v="2025-08-20T00:00:00"/>
    <d v="2025-07-07T00:00:00"/>
    <d v="2025-08-07T00:00:00"/>
    <d v="2026-01-15T00:00:00"/>
    <d v="2026-02-05T00:00:00"/>
    <d v="2026-02-10T00:00:00"/>
    <d v="2025-07-17T00:00:00"/>
    <d v="2026-02-10T00:00:00"/>
    <m/>
    <m/>
    <m/>
    <m/>
    <m/>
    <m/>
    <m/>
    <m/>
    <n v="921"/>
    <m/>
    <s v="SEM CREDITO NA ONR PARA PROTOCOLAR  05/08/2025"/>
    <s v="POSSUI DEBITO DE IPTU, PREFEITURA NÃO GEROU GUIA DE ITBI. guia enviada 28/07/2025"/>
    <m/>
    <m/>
    <n v="4005.57"/>
    <s v="VENDA SEM SINAL"/>
    <s v="Não tem"/>
    <s v="AGEHAB VALIDADA"/>
    <s v="FINALIZADO"/>
    <s v="VENDA SEM FIADOR"/>
    <s v="SIM"/>
  </r>
  <r>
    <n v="4596"/>
    <x v="0"/>
    <n v="5711"/>
    <x v="17"/>
    <s v="Etapa Única"/>
    <s v="BLOCO 04"/>
    <n v="103"/>
    <s v="FORMOSA"/>
    <s v="HILDA MUNIZ DA SILVA"/>
    <s v="&quot;79328377315&quot;"/>
    <x v="1"/>
    <x v="56"/>
    <s v="Não"/>
    <s v="Não"/>
    <s v="Não"/>
    <s v="Não"/>
    <s v="Não"/>
    <s v="Não"/>
    <s v="Não"/>
    <n v="150811.16"/>
    <n v="600"/>
    <n v="0"/>
    <n v="117400.16"/>
    <n v="33411"/>
    <n v="0"/>
    <n v="150811.16"/>
    <n v="0"/>
    <n v="0"/>
    <m/>
    <n v="8787724122978"/>
    <s v="Contrato Adimplente"/>
    <m/>
    <d v="2025-08-19T00:00:00"/>
    <n v="3042.04"/>
    <d v="2025-07-22T00:00:00"/>
    <x v="2"/>
    <d v="2025-07-11T00:00:00"/>
    <m/>
    <m/>
    <m/>
    <m/>
    <s v="Endy Carvalho Consultoria imobiliária"/>
    <m/>
    <m/>
    <m/>
    <d v="2026-03-16T00:00:00"/>
    <d v="2026-03-16T00:00:00"/>
    <s v="VENDA FINALIZADA"/>
    <d v="2025-07-15T00:00:00"/>
    <n v="39029"/>
    <n v="229584.36"/>
    <m/>
    <s v="FSA013"/>
    <n v="39029"/>
    <s v="JAILTON ROBERTO DA SILVA - 47559802400"/>
    <s v="Formosa"/>
    <s v="Goiás"/>
    <n v="5561991685183"/>
    <s v="RUA 11 Q 01 L 02"/>
    <n v="73800000"/>
    <s v="JARDIM BELA VISTA"/>
    <s v="Hilda-muniz@hotmail.com"/>
    <m/>
    <n v="2000"/>
    <d v="2025-12-25T00:00:00"/>
    <m/>
    <m/>
    <m/>
    <n v="10209"/>
    <n v="6839"/>
    <s v="Empregada Doméstica"/>
    <d v="2025-07-15T00:00:00"/>
    <m/>
    <m/>
    <s v="sim"/>
    <m/>
    <s v="MP430478"/>
    <d v="2025-07-16T00:00:00"/>
    <d v="2025-07-23T00:00:00"/>
    <m/>
    <d v="2025-07-10T00:00:00"/>
    <s v="Sim"/>
    <m/>
    <d v="2025-07-16T00:00:00"/>
    <m/>
    <m/>
    <m/>
    <d v="2025-08-07T00:00:00"/>
    <m/>
    <d v="2025-07-16T00:00:00"/>
    <d v="2025-08-08T00:00:00"/>
    <d v="2025-07-10T00:00:00"/>
    <d v="2025-08-01T00:00:00"/>
    <d v="2025-07-24T00:00:00"/>
    <m/>
    <d v="2025-07-11T00:00:00"/>
    <d v="2025-07-21T00:00:00"/>
    <m/>
    <d v="2025-07-28T00:00:00"/>
    <d v="2025-08-20T00:00:00"/>
    <d v="2025-07-21T00:00:00"/>
    <m/>
    <s v="Sim"/>
    <m/>
    <m/>
    <m/>
    <m/>
    <d v="2025-07-09T00:00:00"/>
    <m/>
    <d v="2025-09-19T00:00:00"/>
    <m/>
    <m/>
    <d v="2025-08-20T00:00:00"/>
    <d v="2025-07-09T00:00:00"/>
    <d v="2025-08-20T00:00:00"/>
    <d v="2025-08-28T00:00:00"/>
    <d v="2025-09-18T00:00:00"/>
    <d v="2026-03-10T00:00:00"/>
    <d v="2025-07-21T00:00:00"/>
    <d v="2026-03-10T00:00:00"/>
    <m/>
    <m/>
    <m/>
    <m/>
    <m/>
    <m/>
    <m/>
    <m/>
    <n v="486"/>
    <m/>
    <m/>
    <m/>
    <m/>
    <m/>
    <n v="2247.2800000000002"/>
    <m/>
    <s v="Não tem"/>
    <m/>
    <m/>
    <m/>
    <s v="SIM"/>
  </r>
  <r>
    <n v="4597"/>
    <x v="0"/>
    <n v="5725"/>
    <x v="16"/>
    <s v="Etapa Unica"/>
    <s v="BLOCO I"/>
    <n v="204"/>
    <s v="ÁGUAS LINDAS"/>
    <s v="JOAO VITOR PEREIRA DOS SANTOS"/>
    <s v="&quot;71063162106&quot;"/>
    <x v="7"/>
    <x v="54"/>
    <s v="Não"/>
    <s v="Não"/>
    <s v="Não"/>
    <s v="Sim"/>
    <s v="Sim"/>
    <s v="Não"/>
    <s v="Não"/>
    <n v="134311.93"/>
    <n v="510.19"/>
    <n v="0"/>
    <n v="99356.01"/>
    <n v="34957"/>
    <n v="0"/>
    <n v="134313.01"/>
    <n v="0"/>
    <n v="0"/>
    <m/>
    <m/>
    <s v="Contrato Adimplente"/>
    <n v="113857"/>
    <d v="2025-08-19T00:00:00"/>
    <n v="2592.25"/>
    <d v="2025-07-25T00:00:00"/>
    <x v="2"/>
    <d v="2025-07-11T00:00:00"/>
    <m/>
    <m/>
    <m/>
    <m/>
    <s v="Endy Carvalho Consultoria imobiliária"/>
    <m/>
    <m/>
    <m/>
    <d v="2026-02-19T00:00:00"/>
    <d v="2026-02-19T00:00:00"/>
    <s v="VENDA FINALIZADA"/>
    <d v="2025-07-14T00:00:00"/>
    <n v="39031"/>
    <n v="193811.69"/>
    <m/>
    <s v="AGL32"/>
    <n v="39031"/>
    <m/>
    <s v="Santo Antônio do Descoberto"/>
    <s v="Goiás"/>
    <n v="5561992282350"/>
    <s v="Quadra 4 L. 16"/>
    <n v="72904276"/>
    <s v="VILA RAIO DE LUZ"/>
    <s v="joaovitor15junho@gmail.com"/>
    <m/>
    <n v="2040.74"/>
    <m/>
    <m/>
    <m/>
    <m/>
    <n v="4510"/>
    <n v="6841"/>
    <s v="Auxiliar"/>
    <d v="2025-07-04T00:00:00"/>
    <n v="900.3"/>
    <m/>
    <m/>
    <d v="2025-07-30T00:00:00"/>
    <s v="MP419566"/>
    <d v="2025-07-11T00:00:00"/>
    <d v="2025-07-25T00:00:00"/>
    <s v="AC011291298"/>
    <d v="2025-07-10T00:00:00"/>
    <s v="Sim"/>
    <m/>
    <d v="2025-07-04T00:00:00"/>
    <m/>
    <m/>
    <m/>
    <d v="2025-08-05T00:00:00"/>
    <m/>
    <d v="2025-07-04T00:00:00"/>
    <d v="2025-08-12T00:00:00"/>
    <d v="2025-07-10T00:00:00"/>
    <d v="2025-08-01T00:00:00"/>
    <d v="2025-07-25T00:00:00"/>
    <m/>
    <d v="2025-07-11T00:00:00"/>
    <d v="2025-07-22T00:00:00"/>
    <m/>
    <d v="2025-07-31T00:00:00"/>
    <d v="2025-08-06T00:00:00"/>
    <d v="2025-07-22T00:00:00"/>
    <d v="2025-08-18T00:00:00"/>
    <s v="Sim"/>
    <m/>
    <m/>
    <m/>
    <m/>
    <d v="2025-07-11T00:00:00"/>
    <m/>
    <d v="2025-08-19T00:00:00"/>
    <m/>
    <m/>
    <d v="2025-08-21T00:00:00"/>
    <d v="2025-07-11T00:00:00"/>
    <d v="2025-08-07T00:00:00"/>
    <d v="2025-01-23T00:00:00"/>
    <d v="2026-02-05T00:00:00"/>
    <d v="2026-02-10T00:00:00"/>
    <d v="2025-07-22T00:00:00"/>
    <d v="2026-02-10T00:00:00"/>
    <m/>
    <m/>
    <m/>
    <m/>
    <m/>
    <m/>
    <m/>
    <m/>
    <n v="974"/>
    <m/>
    <s v="AGUARDANDO RESPOSTA PREFEITURA COM A  CERTIDÃO DE DUAM (08/08/2025)"/>
    <s v="novo processo da prefeitura, demora para ser respondido com guia de itbi"/>
    <m/>
    <m/>
    <n v="3805.57"/>
    <s v="VENDA SEM SINAL"/>
    <s v="Não tem"/>
    <s v="AGEHAB VALIDADA"/>
    <s v="FINALIZADO"/>
    <s v="VENDA SEM FIADOR"/>
    <s v="SIM"/>
  </r>
  <r>
    <n v="4598"/>
    <x v="0"/>
    <n v="5745"/>
    <x v="17"/>
    <s v="Etapa Única"/>
    <s v="BLOCO 04"/>
    <n v="302"/>
    <s v="FORMOSA"/>
    <s v="LETICIA DA SILVA PEREIRA"/>
    <s v="&quot;10503143103&quot;"/>
    <x v="0"/>
    <x v="109"/>
    <s v="Não"/>
    <s v="Não"/>
    <s v="Não"/>
    <s v="Não"/>
    <s v="Não"/>
    <s v="Não"/>
    <s v="Não"/>
    <n v="159861.56"/>
    <n v="0"/>
    <n v="0"/>
    <n v="146248.56"/>
    <n v="13613"/>
    <n v="0"/>
    <n v="159861.56"/>
    <n v="0"/>
    <n v="0"/>
    <m/>
    <m/>
    <s v="Contrato Adimplente"/>
    <m/>
    <d v="2025-08-20T00:00:00"/>
    <n v="3042.04"/>
    <d v="2025-07-22T00:00:00"/>
    <x v="2"/>
    <d v="2025-07-14T00:00:00"/>
    <m/>
    <m/>
    <m/>
    <m/>
    <s v="CAIXA CREDFÁCIL"/>
    <m/>
    <m/>
    <m/>
    <d v="2026-03-16T00:00:00"/>
    <d v="2026-03-16T00:00:00"/>
    <s v="VENDA FINALIZADA"/>
    <d v="2025-07-15T00:00:00"/>
    <n v="39105"/>
    <n v="229725.72"/>
    <m/>
    <s v="FSA013"/>
    <n v="39105"/>
    <s v="KENIA DA SILVA - 73657654100"/>
    <s v="Formosa"/>
    <s v="Goiás"/>
    <n v="5561999089032"/>
    <s v="RUA MUNICIPAL Q B L 5"/>
    <n v="73807345"/>
    <s v="Setor Nordeste"/>
    <s v="silvapereiraleticia67@gmail.com"/>
    <m/>
    <n v="2630"/>
    <m/>
    <m/>
    <m/>
    <m/>
    <n v="4588"/>
    <n v="6846"/>
    <s v="Auxiliar"/>
    <d v="2025-07-14T00:00:00"/>
    <m/>
    <m/>
    <s v="sim"/>
    <m/>
    <s v="MP430482"/>
    <d v="2025-07-14T00:00:00"/>
    <d v="2025-07-25T00:00:00"/>
    <m/>
    <d v="2025-07-15T00:00:00"/>
    <s v="Sim"/>
    <m/>
    <d v="2025-07-14T00:00:00"/>
    <m/>
    <m/>
    <m/>
    <d v="2025-08-07T00:00:00"/>
    <m/>
    <d v="2025-07-16T00:00:00"/>
    <d v="2025-08-08T00:00:00"/>
    <d v="2025-07-15T00:00:00"/>
    <d v="2025-08-01T00:00:00"/>
    <d v="2025-07-25T00:00:00"/>
    <m/>
    <d v="2025-07-16T00:00:00"/>
    <d v="2025-07-22T00:00:00"/>
    <m/>
    <d v="2025-07-29T00:00:00"/>
    <d v="2025-08-20T00:00:00"/>
    <d v="2025-07-22T00:00:00"/>
    <m/>
    <s v="Sim"/>
    <m/>
    <m/>
    <m/>
    <m/>
    <d v="2025-07-11T00:00:00"/>
    <m/>
    <d v="2025-08-20T00:00:00"/>
    <m/>
    <m/>
    <d v="2025-08-27T00:00:00"/>
    <d v="2025-07-11T00:00:00"/>
    <d v="2025-08-20T00:00:00"/>
    <d v="2025-08-28T00:00:00"/>
    <d v="2025-09-18T00:00:00"/>
    <d v="2026-03-10T00:00:00"/>
    <d v="2025-07-22T00:00:00"/>
    <d v="2026-03-10T00:00:00"/>
    <m/>
    <m/>
    <m/>
    <m/>
    <m/>
    <m/>
    <m/>
    <m/>
    <n v="532"/>
    <m/>
    <m/>
    <m/>
    <m/>
    <m/>
    <n v="2010.42"/>
    <m/>
    <s v="Não tem"/>
    <m/>
    <m/>
    <m/>
    <s v="SIM"/>
  </r>
  <r>
    <n v="4599"/>
    <x v="1"/>
    <n v="5741"/>
    <x v="17"/>
    <s v="Etapa Única"/>
    <s v="BLOCO 03"/>
    <n v="102"/>
    <s v="FORMOSA"/>
    <s v="LETICIA APARECIDA PEDRO ALVES"/>
    <s v="&quot;71117070107&quot;"/>
    <x v="10"/>
    <x v="112"/>
    <s v="Não"/>
    <s v="Não"/>
    <s v="Não"/>
    <s v="Não"/>
    <s v="Não"/>
    <s v="Não"/>
    <s v="Não"/>
    <n v="144552.79999999999"/>
    <n v="0"/>
    <n v="0"/>
    <n v="0"/>
    <n v="0"/>
    <n v="0"/>
    <n v="0"/>
    <n v="0"/>
    <n v="0"/>
    <m/>
    <m/>
    <s v="Contrato Adimplente"/>
    <m/>
    <m/>
    <n v="0"/>
    <m/>
    <x v="1"/>
    <d v="2025-07-14T00:00:00"/>
    <m/>
    <m/>
    <m/>
    <m/>
    <s v="CAIXA CREDFÁCIL"/>
    <m/>
    <m/>
    <m/>
    <d v="2025-09-12T00:00:00"/>
    <d v="2025-09-12T00:00:00"/>
    <s v="DISTRATO"/>
    <d v="2025-07-15T00:00:00"/>
    <n v="39059"/>
    <n v="229705.57"/>
    <m/>
    <s v="FSA013"/>
    <n v="39059"/>
    <m/>
    <s v="Formosa"/>
    <s v="Goiás"/>
    <n v="5561999047713"/>
    <s v="RUA 13, Q.12, L.20"/>
    <n v="73808305"/>
    <s v="PARQUE VILA VERDE"/>
    <s v="alvesle1707@gmail.com"/>
    <m/>
    <n v="2550"/>
    <m/>
    <m/>
    <m/>
    <m/>
    <n v="4564"/>
    <n v="6845"/>
    <s v="Atendente"/>
    <d v="2025-07-21T00:00:00"/>
    <m/>
    <m/>
    <s v="sim"/>
    <m/>
    <s v="MP430481"/>
    <d v="2025-07-22T00:00:00"/>
    <m/>
    <m/>
    <d v="2025-07-15T00:00:00"/>
    <m/>
    <m/>
    <d v="2025-07-22T00:00:00"/>
    <m/>
    <s v="Score"/>
    <m/>
    <m/>
    <s v="Sim"/>
    <m/>
    <m/>
    <d v="2025-07-15T00:00:00"/>
    <d v="2025-08-01T00:00:00"/>
    <m/>
    <m/>
    <d v="2025-07-15T00:00:00"/>
    <d v="2025-07-31T00:00:00"/>
    <m/>
    <m/>
    <d v="2025-08-20T00:00:00"/>
    <d v="2025-07-31T00:00:00"/>
    <m/>
    <s v="Sim"/>
    <m/>
    <m/>
    <m/>
    <m/>
    <m/>
    <m/>
    <m/>
    <m/>
    <m/>
    <m/>
    <d v="2025-07-16T00:00:00"/>
    <m/>
    <m/>
    <m/>
    <m/>
    <d v="2025-07-31T00:00:00"/>
    <m/>
    <m/>
    <m/>
    <m/>
    <m/>
    <m/>
    <m/>
    <m/>
    <m/>
    <m/>
    <m/>
    <m/>
    <m/>
    <m/>
    <m/>
    <m/>
    <m/>
    <s v="Pendente"/>
    <m/>
    <m/>
    <m/>
    <s v="SIM"/>
  </r>
  <r>
    <n v="4600"/>
    <x v="0"/>
    <n v="5726"/>
    <x v="16"/>
    <s v="Etapa Unica"/>
    <s v="BLOCO I"/>
    <n v="101"/>
    <s v="ÁGUAS LINDAS"/>
    <s v="NATASHA VIEIRA XAVIER DE OLIVEIRA"/>
    <s v="&quot;07721793106&quot;"/>
    <x v="7"/>
    <x v="7"/>
    <s v="Não"/>
    <s v="Não"/>
    <s v="Não"/>
    <s v="Sim"/>
    <s v="Sim"/>
    <s v="Não"/>
    <s v="Não"/>
    <n v="130200.5"/>
    <n v="611.14"/>
    <n v="0"/>
    <n v="119667.5"/>
    <n v="36561"/>
    <n v="0"/>
    <n v="156228.5"/>
    <n v="0"/>
    <n v="0"/>
    <m/>
    <m/>
    <s v="Contrato Adimplente"/>
    <n v="113850"/>
    <d v="2025-08-19T00:00:00"/>
    <n v="2995.17"/>
    <d v="2025-07-21T00:00:00"/>
    <x v="2"/>
    <d v="2025-07-14T00:00:00"/>
    <m/>
    <m/>
    <m/>
    <m/>
    <s v="Endy Carvalho Consultoria imobiliária"/>
    <m/>
    <m/>
    <m/>
    <d v="2026-02-19T00:00:00"/>
    <d v="2026-02-19T00:00:00"/>
    <s v="VENDA FINALIZADA"/>
    <d v="2025-07-14T00:00:00"/>
    <n v="39042"/>
    <n v="190010.5"/>
    <m/>
    <s v="AGL32"/>
    <n v="39042"/>
    <m/>
    <s v="Santo Antônio do Descoberto"/>
    <s v="Goiás"/>
    <n v="5561994246239"/>
    <s v="RUA BETEL Q 06-B"/>
    <n v="72902040"/>
    <s v="VILA BETEL"/>
    <s v="vieiranatasha91@gmail.com"/>
    <m/>
    <n v="2037.15"/>
    <d v="2025-12-28T00:00:00"/>
    <m/>
    <m/>
    <m/>
    <n v="4503"/>
    <n v="6844"/>
    <s v="Atendente"/>
    <d v="2025-07-04T00:00:00"/>
    <n v="900.82"/>
    <d v="2025-07-23T00:00:00"/>
    <m/>
    <d v="2025-07-26T00:00:00"/>
    <s v="MP419560"/>
    <d v="2025-07-14T00:00:00"/>
    <d v="2025-07-23T00:00:00"/>
    <s v="AC011261797"/>
    <d v="2025-07-08T00:00:00"/>
    <s v="Sim"/>
    <n v="846"/>
    <d v="2025-07-04T00:00:00"/>
    <m/>
    <m/>
    <m/>
    <d v="2025-07-29T00:00:00"/>
    <m/>
    <d v="2025-07-04T00:00:00"/>
    <d v="2025-08-08T00:00:00"/>
    <d v="2025-07-08T00:00:00"/>
    <d v="2025-08-01T00:00:00"/>
    <d v="2025-07-21T00:00:00"/>
    <m/>
    <d v="2025-07-14T00:00:00"/>
    <d v="2025-07-17T00:00:00"/>
    <m/>
    <d v="2025-07-28T00:00:00"/>
    <d v="2025-08-06T00:00:00"/>
    <d v="2025-07-17T00:00:00"/>
    <d v="2028-08-15T00:00:00"/>
    <s v="Sim"/>
    <d v="2025-08-14T00:00:00"/>
    <m/>
    <m/>
    <d v="2025-08-15T00:00:00"/>
    <d v="2025-07-07T00:00:00"/>
    <m/>
    <d v="2025-08-19T00:00:00"/>
    <m/>
    <m/>
    <d v="2025-08-20T00:00:00"/>
    <d v="2025-07-07T00:00:00"/>
    <d v="2025-08-07T00:00:00"/>
    <d v="2026-01-08T00:00:00"/>
    <d v="2026-02-05T00:00:00"/>
    <d v="2026-02-10T00:00:00"/>
    <d v="2025-07-17T00:00:00"/>
    <d v="2026-02-10T00:00:00"/>
    <m/>
    <m/>
    <m/>
    <m/>
    <m/>
    <m/>
    <d v="2025-07-21T00:00:00"/>
    <m/>
    <n v="3701"/>
    <m/>
    <s v="SEM CREDITO NA ONR PARA PROTOCOLAR 05/08/2025 (EXIGENCIA POR CONTA DA MINUTA SEM ASSINATURA DA GERENTE)"/>
    <s v="POSSUI DEBITO DE IPTU, PREFEITURA NÃO GEROU GUIA DE ITBI. GUIA ENVIADA DIA 28/07/2025"/>
    <m/>
    <m/>
    <n v="3805.57"/>
    <s v="VENDA SEM SINAL"/>
    <s v="Não tem"/>
    <s v="AGEHAB VALIDADA"/>
    <s v="FINALIZADO"/>
    <s v="VENDA SEM FIADOR"/>
    <s v="SIM"/>
  </r>
  <r>
    <n v="4601"/>
    <x v="2"/>
    <n v="5718"/>
    <x v="7"/>
    <s v="Etapa Unica"/>
    <s v="BLOCO J"/>
    <s v="APTO 2"/>
    <s v="FORMOSA"/>
    <s v="NAYARA MENDONCA DE SALES"/>
    <s v="&quot;08245809152&quot;"/>
    <x v="0"/>
    <x v="101"/>
    <s v="Não"/>
    <s v="Não"/>
    <s v="Não"/>
    <s v="Não"/>
    <s v="Não"/>
    <s v="Não"/>
    <s v="Não"/>
    <n v="160442.07999999999"/>
    <n v="0"/>
    <n v="0"/>
    <n v="145203.07999999999"/>
    <n v="15239"/>
    <n v="0"/>
    <n v="160442.07999999999"/>
    <n v="0"/>
    <n v="0"/>
    <m/>
    <m/>
    <s v="Contrato Adimplente"/>
    <m/>
    <d v="2025-08-15T00:00:00"/>
    <n v="3042.04"/>
    <d v="2025-07-23T00:00:00"/>
    <x v="2"/>
    <d v="2025-07-14T00:00:00"/>
    <m/>
    <m/>
    <m/>
    <m/>
    <s v="CAIXA CREDFÁCIL"/>
    <m/>
    <m/>
    <m/>
    <d v="2025-09-24T00:00:00"/>
    <d v="2025-11-13T00:00:00"/>
    <s v="VENDA FINALIZADA"/>
    <d v="2025-07-15T00:00:00"/>
    <n v="39041"/>
    <n v="249947.76"/>
    <m/>
    <s v="FSA010"/>
    <n v="39041"/>
    <s v="MARIANO LUIZ FERREIRA - 07007905510"/>
    <s v="Formosa"/>
    <s v="Goiás"/>
    <n v="5561999799189"/>
    <s v="Avenida João Ísper Gebrim"/>
    <n v="73813210"/>
    <s v="Formosinha"/>
    <s v="mendoncanayara837@gmail.com"/>
    <n v="5561999799189"/>
    <n v="2550"/>
    <m/>
    <m/>
    <m/>
    <m/>
    <n v="3741"/>
    <n v="6842"/>
    <s v="Autônomo(a)"/>
    <d v="2025-07-15T00:00:00"/>
    <m/>
    <m/>
    <s v="sim"/>
    <m/>
    <s v="MP143328"/>
    <d v="2025-07-16T00:00:00"/>
    <d v="2025-07-25T00:00:00"/>
    <m/>
    <d v="2025-07-15T00:00:00"/>
    <s v="Sim"/>
    <m/>
    <d v="2025-07-16T00:00:00"/>
    <m/>
    <s v="Cliente"/>
    <m/>
    <d v="2025-08-07T00:00:00"/>
    <s v="Sim"/>
    <d v="2025-07-28T00:00:00"/>
    <d v="2025-08-08T00:00:00"/>
    <d v="2025-07-15T00:00:00"/>
    <d v="2025-08-01T00:00:00"/>
    <d v="2025-07-25T00:00:00"/>
    <m/>
    <d v="2025-07-16T00:00:00"/>
    <d v="2025-07-22T00:00:00"/>
    <m/>
    <d v="2025-07-29T00:00:00"/>
    <d v="2025-08-20T00:00:00"/>
    <d v="2025-07-22T00:00:00"/>
    <m/>
    <s v="Sim"/>
    <m/>
    <m/>
    <m/>
    <m/>
    <d v="2025-07-18T00:00:00"/>
    <m/>
    <d v="2025-08-18T00:00:00"/>
    <m/>
    <m/>
    <d v="2025-09-22T00:00:00"/>
    <d v="2025-07-11T00:00:00"/>
    <d v="2025-08-20T00:00:00"/>
    <d v="2025-09-08T00:00:00"/>
    <d v="2025-09-18T00:00:00"/>
    <m/>
    <d v="2025-07-22T00:00:00"/>
    <m/>
    <m/>
    <m/>
    <m/>
    <m/>
    <m/>
    <m/>
    <m/>
    <m/>
    <n v="4247"/>
    <m/>
    <s v="FINALIZADO"/>
    <m/>
    <m/>
    <m/>
    <n v="2032.15"/>
    <m/>
    <s v="Não tem"/>
    <m/>
    <m/>
    <m/>
    <s v="SIM"/>
  </r>
  <r>
    <n v="4602"/>
    <x v="0"/>
    <n v="5714"/>
    <x v="17"/>
    <s v="Etapa Única"/>
    <s v="BLOCO 18"/>
    <n v="302"/>
    <s v="FORMOSA"/>
    <s v="THAIS ALVES DA SILVA"/>
    <s v="&quot;71386234109&quot;"/>
    <x v="1"/>
    <x v="10"/>
    <s v="Não"/>
    <s v="Não"/>
    <s v="Não"/>
    <s v="Não"/>
    <s v="Não"/>
    <s v="Não"/>
    <s v="Não"/>
    <n v="153714.51999999999"/>
    <n v="0"/>
    <n v="0"/>
    <n v="0"/>
    <n v="0"/>
    <n v="0"/>
    <n v="0"/>
    <n v="0"/>
    <n v="0"/>
    <m/>
    <m/>
    <s v="Contrato Adimplente"/>
    <m/>
    <d v="2025-08-14T00:00:00"/>
    <n v="3042.04"/>
    <d v="2025-07-23T00:00:00"/>
    <x v="2"/>
    <d v="2025-07-14T00:00:00"/>
    <m/>
    <m/>
    <m/>
    <m/>
    <s v="CAIXA CREDFÁCIL"/>
    <m/>
    <m/>
    <m/>
    <d v="2026-03-16T00:00:00"/>
    <d v="2026-03-16T00:00:00"/>
    <s v="VENDA FINALIZADA"/>
    <d v="2025-07-16T00:00:00"/>
    <n v="39214"/>
    <n v="229715.53"/>
    <m/>
    <s v="FSA013"/>
    <n v="39214"/>
    <s v="JOANA DARC ALVES OLIVEIRA DE JESUS - 03025143177"/>
    <s v="Formosa"/>
    <s v="Goiás"/>
    <n v="5561999182515"/>
    <s v="Rua Bela Vista, Q. 7, L.13"/>
    <n v="73809000"/>
    <s v="Residencial Jardim Planalto"/>
    <s v="thaizalves1290@gmail.com"/>
    <m/>
    <n v="2100.09"/>
    <m/>
    <m/>
    <m/>
    <m/>
    <n v="4803"/>
    <n v="6854"/>
    <s v="Ajudante"/>
    <d v="2025-07-14T00:00:00"/>
    <n v="887.02"/>
    <m/>
    <s v="sim"/>
    <m/>
    <s v="MP430480"/>
    <d v="2025-07-14T00:00:00"/>
    <d v="2025-07-25T00:00:00"/>
    <m/>
    <d v="2025-07-14T00:00:00"/>
    <s v="Sim"/>
    <n v="551"/>
    <d v="2025-07-14T00:00:00"/>
    <m/>
    <m/>
    <m/>
    <d v="2025-08-07T00:00:00"/>
    <m/>
    <d v="2025-07-17T00:00:00"/>
    <d v="2025-08-08T00:00:00"/>
    <d v="2025-07-14T00:00:00"/>
    <d v="2025-08-01T00:00:00"/>
    <d v="2025-07-25T00:00:00"/>
    <m/>
    <d v="2025-07-15T00:00:00"/>
    <d v="2025-07-22T00:00:00"/>
    <m/>
    <d v="2025-07-29T00:00:00"/>
    <d v="2025-08-20T00:00:00"/>
    <d v="2025-07-22T00:00:00"/>
    <m/>
    <s v="Sim"/>
    <m/>
    <m/>
    <m/>
    <m/>
    <d v="2025-07-15T00:00:00"/>
    <m/>
    <d v="2025-08-14T00:00:00"/>
    <m/>
    <m/>
    <d v="2025-08-27T00:00:00"/>
    <d v="2025-07-10T00:00:00"/>
    <d v="2025-08-20T00:00:00"/>
    <d v="2025-11-07T00:00:00"/>
    <d v="2026-02-24T00:00:00"/>
    <d v="2026-03-10T00:00:00"/>
    <d v="2025-07-22T00:00:00"/>
    <d v="2026-03-10T00:00:00"/>
    <m/>
    <m/>
    <m/>
    <m/>
    <m/>
    <m/>
    <m/>
    <m/>
    <n v="534"/>
    <m/>
    <m/>
    <m/>
    <m/>
    <m/>
    <n v="2188.09"/>
    <m/>
    <s v="Não tem"/>
    <m/>
    <m/>
    <m/>
    <s v="SIM"/>
  </r>
  <r>
    <n v="4603"/>
    <x v="1"/>
    <n v="5751"/>
    <x v="17"/>
    <s v="Etapa Única"/>
    <s v="BLOCO 04"/>
    <n v="303"/>
    <s v="FORMOSA"/>
    <s v="YAN DOS SANTOS COSTA PINTO"/>
    <s v="&quot;07806134140&quot;"/>
    <x v="10"/>
    <x v="112"/>
    <s v="Não"/>
    <s v="Não"/>
    <s v="Não"/>
    <s v="Não"/>
    <s v="Não"/>
    <s v="Não"/>
    <s v="Não"/>
    <n v="136927.32"/>
    <n v="637.5"/>
    <n v="0"/>
    <n v="121318.32"/>
    <n v="15532"/>
    <n v="0"/>
    <n v="136850.32"/>
    <n v="0"/>
    <n v="0"/>
    <m/>
    <m/>
    <s v="Contrato Adimplente"/>
    <m/>
    <m/>
    <n v="0"/>
    <m/>
    <x v="1"/>
    <d v="2025-07-15T00:00:00"/>
    <m/>
    <m/>
    <m/>
    <m/>
    <s v="Endy Carvalho Consultoria imobiliária"/>
    <m/>
    <m/>
    <m/>
    <d v="2025-08-22T00:00:00"/>
    <d v="2025-08-22T00:00:00"/>
    <s v="DISTRATO"/>
    <d v="2025-07-16T00:00:00"/>
    <n v="39232"/>
    <n v="229724.64"/>
    <m/>
    <s v="FSA013"/>
    <n v="39232"/>
    <m/>
    <s v="Formosa"/>
    <s v="Goiás"/>
    <n v="5561999470703"/>
    <s v="RUA MINAS GERAIS, Q. K, L. 15,"/>
    <n v="73803650"/>
    <s v="Residencial Santa Rosa"/>
    <s v="yannsantoscosta10512@gmail.com"/>
    <m/>
    <n v="2550"/>
    <m/>
    <m/>
    <m/>
    <m/>
    <n v="10217"/>
    <n v="6860"/>
    <s v="Autônomo(a)"/>
    <d v="2025-07-16T00:00:00"/>
    <m/>
    <m/>
    <s v="sim"/>
    <m/>
    <s v="MP430483"/>
    <d v="2025-07-17T00:00:00"/>
    <m/>
    <m/>
    <d v="2025-07-15T00:00:00"/>
    <m/>
    <m/>
    <d v="2025-07-17T00:00:00"/>
    <d v="2025-07-24T00:00:00"/>
    <m/>
    <d v="2025-07-24T00:00:00"/>
    <m/>
    <m/>
    <d v="2025-07-17T00:00:00"/>
    <m/>
    <d v="2025-07-15T00:00:00"/>
    <d v="2025-08-01T00:00:00"/>
    <m/>
    <m/>
    <d v="2025-07-17T00:00:00"/>
    <d v="2025-07-25T00:00:00"/>
    <m/>
    <m/>
    <m/>
    <d v="2025-07-25T00:00:00"/>
    <m/>
    <s v="Sim"/>
    <m/>
    <m/>
    <m/>
    <m/>
    <m/>
    <m/>
    <m/>
    <m/>
    <m/>
    <m/>
    <d v="2025-07-15T00:00:00"/>
    <m/>
    <m/>
    <m/>
    <m/>
    <d v="2025-07-25T00:00:00"/>
    <m/>
    <m/>
    <m/>
    <m/>
    <m/>
    <m/>
    <m/>
    <m/>
    <m/>
    <m/>
    <m/>
    <m/>
    <m/>
    <m/>
    <m/>
    <m/>
    <m/>
    <s v="Pendente"/>
    <m/>
    <s v="Aguardando nova declaração do dependente."/>
    <m/>
    <s v="NÃO"/>
  </r>
  <r>
    <n v="4604"/>
    <x v="1"/>
    <n v="5666"/>
    <x v="15"/>
    <s v="Etapa Unica"/>
    <s v="BLOCO B"/>
    <n v="203"/>
    <s v="FORMOSA"/>
    <s v="FRANCILEI FURTADO DE BRITO"/>
    <s v="&quot;04084920150&quot;"/>
    <x v="10"/>
    <x v="11"/>
    <s v="Não"/>
    <s v="Não"/>
    <s v="Não"/>
    <s v="Não"/>
    <s v="Não"/>
    <s v="Não"/>
    <s v="Não"/>
    <n v="143705.23000000001"/>
    <n v="0"/>
    <n v="0"/>
    <n v="0"/>
    <n v="0"/>
    <n v="0"/>
    <n v="0"/>
    <n v="0"/>
    <n v="0"/>
    <m/>
    <m/>
    <s v="Contrato Adimplente"/>
    <m/>
    <m/>
    <n v="0"/>
    <m/>
    <x v="1"/>
    <d v="2025-07-15T00:00:00"/>
    <m/>
    <m/>
    <m/>
    <m/>
    <s v="CAIXA CREDFÁCIL"/>
    <m/>
    <m/>
    <m/>
    <d v="2025-08-11T00:00:00"/>
    <d v="2025-08-11T00:00:00"/>
    <s v="DISTRATO"/>
    <d v="2025-07-16T00:00:00"/>
    <n v="39143"/>
    <n v="229770.02"/>
    <m/>
    <s v="FSA011 C"/>
    <n v="39143"/>
    <m/>
    <s v="Formosa"/>
    <s v="Goiás"/>
    <n v="5561996504928"/>
    <s v="QUADRA 49"/>
    <n v="73808020"/>
    <s v="PARQUE DA COLINA 1"/>
    <s v="francileybrito5@gmail.com"/>
    <m/>
    <n v="4500"/>
    <m/>
    <m/>
    <m/>
    <m/>
    <n v="4256"/>
    <n v="6848"/>
    <s v="Mecânico"/>
    <m/>
    <m/>
    <m/>
    <m/>
    <m/>
    <s v="MP423786"/>
    <m/>
    <m/>
    <m/>
    <d v="2025-07-14T00:00:00"/>
    <m/>
    <m/>
    <m/>
    <m/>
    <m/>
    <m/>
    <m/>
    <m/>
    <m/>
    <m/>
    <d v="2025-07-15T00:00:00"/>
    <d v="2025-08-01T00:00:00"/>
    <m/>
    <m/>
    <d v="2025-07-18T00:00:00"/>
    <d v="2025-07-18T00:00:00"/>
    <m/>
    <m/>
    <m/>
    <m/>
    <m/>
    <s v="Sim"/>
    <m/>
    <m/>
    <m/>
    <m/>
    <m/>
    <m/>
    <m/>
    <m/>
    <m/>
    <m/>
    <d v="2025-07-15T00:00:00"/>
    <m/>
    <m/>
    <m/>
    <m/>
    <m/>
    <m/>
    <m/>
    <m/>
    <m/>
    <m/>
    <m/>
    <m/>
    <m/>
    <m/>
    <m/>
    <m/>
    <m/>
    <m/>
    <m/>
    <m/>
    <m/>
    <m/>
    <s v="Pendente"/>
    <m/>
    <m/>
    <m/>
    <s v="SIM"/>
  </r>
  <r>
    <n v="4605"/>
    <x v="0"/>
    <n v="5742"/>
    <x v="13"/>
    <s v="Etapa Unica"/>
    <s v="BLOCO D"/>
    <n v="103"/>
    <s v="ÁGUAS LINDAS"/>
    <s v="CAROLINE  PEREIRA DOS SANTOS"/>
    <s v="&quot;03473167193&quot;"/>
    <x v="2"/>
    <x v="55"/>
    <s v="Não"/>
    <s v="Não"/>
    <s v="Não"/>
    <s v="Sim"/>
    <s v="Não"/>
    <s v="Não"/>
    <s v="Não"/>
    <n v="152837.57999999999"/>
    <n v="660"/>
    <n v="0"/>
    <n v="124206.53"/>
    <n v="28635"/>
    <n v="0"/>
    <n v="152841.53"/>
    <n v="0"/>
    <n v="0"/>
    <m/>
    <m/>
    <s v="Contrato Adimplente"/>
    <n v="109193"/>
    <d v="2025-08-19T00:00:00"/>
    <n v="2995.17"/>
    <d v="2025-07-24T00:00:00"/>
    <x v="2"/>
    <d v="2025-07-15T00:00:00"/>
    <m/>
    <m/>
    <m/>
    <m/>
    <s v="Endy Carvalho Consultoria imobiliária"/>
    <m/>
    <m/>
    <m/>
    <d v="2026-01-26T00:00:00"/>
    <d v="2026-01-26T00:00:00"/>
    <s v="VENDA FINALIZADA"/>
    <d v="2025-07-16T00:00:00"/>
    <n v="39161"/>
    <n v="205000.08"/>
    <m/>
    <s v="AGL30 -"/>
    <n v="39161"/>
    <m/>
    <s v="Águas Lindas de Goiás"/>
    <s v="Goiás"/>
    <n v="5561981364264"/>
    <s v="Quadra B 04 L 10 - E"/>
    <n v="72910052"/>
    <s v="MANSOES POR DO SOL"/>
    <s v="pereiracaroline7726@gmail.com"/>
    <m/>
    <n v="2200"/>
    <d v="2026-01-03T00:00:00"/>
    <m/>
    <m/>
    <m/>
    <n v="3928"/>
    <n v="6850"/>
    <s v="Administrador"/>
    <d v="2025-07-08T00:00:00"/>
    <n v="900.77"/>
    <d v="2025-08-04T00:00:00"/>
    <m/>
    <d v="2025-08-05T00:00:00"/>
    <s v="MP430270"/>
    <d v="2025-07-16T00:00:00"/>
    <d v="2025-07-25T00:00:00"/>
    <s v="AC011292781"/>
    <d v="2025-07-14T00:00:00"/>
    <s v="Sim"/>
    <n v="39860"/>
    <d v="2025-07-08T00:00:00"/>
    <m/>
    <m/>
    <m/>
    <d v="2025-08-07T00:00:00"/>
    <m/>
    <d v="2025-07-08T00:00:00"/>
    <d v="2025-08-12T00:00:00"/>
    <d v="2025-07-14T00:00:00"/>
    <d v="2025-08-01T00:00:00"/>
    <d v="2025-07-25T00:00:00"/>
    <m/>
    <d v="2025-07-15T00:00:00"/>
    <d v="2025-07-22T00:00:00"/>
    <m/>
    <d v="2025-08-06T00:00:00"/>
    <d v="2025-08-19T00:00:00"/>
    <d v="2025-07-22T00:00:00"/>
    <d v="2025-08-18T00:00:00"/>
    <s v="Sim"/>
    <m/>
    <m/>
    <m/>
    <m/>
    <d v="2025-07-11T00:00:00"/>
    <m/>
    <d v="2025-08-18T00:00:00"/>
    <m/>
    <m/>
    <d v="2025-08-19T00:00:00"/>
    <d v="2025-07-11T00:00:00"/>
    <d v="2025-08-19T00:00:00"/>
    <d v="2025-08-22T00:00:00"/>
    <d v="2025-09-01T00:00:00"/>
    <d v="2026-01-08T00:00:00"/>
    <d v="2025-07-22T00:00:00"/>
    <d v="2026-01-08T00:00:00"/>
    <m/>
    <m/>
    <m/>
    <m/>
    <m/>
    <m/>
    <m/>
    <m/>
    <n v="39892"/>
    <m/>
    <s v="aguardando a prefeitura responder com a Duam 11/08/2025"/>
    <s v="AGUARDANDO RESPOSTA DA PREFEITURA COM GUIA DE ITBI, não houve resposta no wpp ( processo novo SEI)  cliente passou despercebido"/>
    <m/>
    <m/>
    <n v="4005.57"/>
    <s v="VENDA SEM FIADOR"/>
    <s v="Não tem"/>
    <s v="AGEHAB VALIDADA"/>
    <s v="FINALIZADO"/>
    <s v="VENDA SEM FIADOR"/>
    <s v="SIM"/>
  </r>
  <r>
    <n v="4606"/>
    <x v="0"/>
    <n v="5744"/>
    <x v="17"/>
    <s v="Etapa Única"/>
    <s v="BLOCO 14"/>
    <n v="302"/>
    <s v="FORMOSA"/>
    <s v="LUIZ MIGUEL FERREIRA DE ARAÚJO"/>
    <s v="&quot;02704873100&quot;"/>
    <x v="10"/>
    <x v="11"/>
    <s v="Não"/>
    <s v="Não"/>
    <s v="Não"/>
    <s v="Não"/>
    <s v="Não"/>
    <s v="Não"/>
    <s v="Não"/>
    <n v="150882.22"/>
    <n v="0"/>
    <n v="0"/>
    <n v="0"/>
    <n v="0"/>
    <n v="0"/>
    <n v="0"/>
    <n v="0"/>
    <n v="0"/>
    <m/>
    <m/>
    <s v="Contrato Adimplente"/>
    <m/>
    <d v="2025-08-19T00:00:00"/>
    <n v="3042.04"/>
    <d v="2025-07-24T00:00:00"/>
    <x v="2"/>
    <d v="2025-07-15T00:00:00"/>
    <m/>
    <m/>
    <m/>
    <m/>
    <s v="CAIXA CREDFÁCIL"/>
    <m/>
    <m/>
    <m/>
    <d v="2026-03-16T00:00:00"/>
    <d v="2026-03-16T00:00:00"/>
    <s v="VENDA FINALIZADA"/>
    <d v="2025-07-16T00:00:00"/>
    <n v="39178"/>
    <n v="229717.63"/>
    <m/>
    <s v="FSA013"/>
    <n v="39178"/>
    <s v="SOLANGE FERREIRA NERES - 93565470178"/>
    <s v="Formosa"/>
    <s v="Goiás"/>
    <n v="5561996869164"/>
    <s v="RUA 13, Q. 12, L. 0"/>
    <n v="73807260"/>
    <s v="SETOR NORDESTE"/>
    <s v="luizmiguelferreira764@gmail.com"/>
    <m/>
    <n v="1950.02"/>
    <m/>
    <m/>
    <m/>
    <m/>
    <n v="4748"/>
    <n v="6851"/>
    <s v="Soldado do Exército"/>
    <d v="2025-07-16T00:00:00"/>
    <n v="878.95"/>
    <m/>
    <s v="sim"/>
    <m/>
    <s v="MP430486"/>
    <d v="2025-07-17T00:00:00"/>
    <d v="2025-07-25T00:00:00"/>
    <m/>
    <d v="2025-07-16T00:00:00"/>
    <s v="Sim"/>
    <s v="476 478 480"/>
    <d v="2025-07-17T00:00:00"/>
    <m/>
    <m/>
    <m/>
    <d v="2025-08-07T00:00:00"/>
    <m/>
    <d v="2025-07-21T00:00:00"/>
    <d v="2025-08-08T00:00:00"/>
    <d v="2025-07-16T00:00:00"/>
    <d v="2025-08-01T00:00:00"/>
    <d v="2025-07-25T00:00:00"/>
    <m/>
    <d v="2025-07-17T00:00:00"/>
    <d v="2025-07-23T00:00:00"/>
    <m/>
    <d v="2025-07-29T00:00:00"/>
    <d v="2025-08-20T00:00:00"/>
    <d v="2025-07-23T00:00:00"/>
    <m/>
    <s v="Sim"/>
    <m/>
    <m/>
    <m/>
    <m/>
    <d v="2025-07-25T00:00:00"/>
    <m/>
    <d v="2025-08-19T00:00:00"/>
    <m/>
    <m/>
    <d v="2025-08-27T00:00:00"/>
    <d v="2025-07-14T00:00:00"/>
    <d v="2025-08-20T00:00:00"/>
    <d v="2025-11-07T00:00:00"/>
    <d v="2026-02-24T00:00:00"/>
    <d v="2026-03-10T00:00:00"/>
    <d v="2025-07-23T00:00:00"/>
    <d v="2026-03-10T00:00:00"/>
    <m/>
    <m/>
    <m/>
    <m/>
    <m/>
    <m/>
    <m/>
    <m/>
    <n v="520"/>
    <m/>
    <m/>
    <m/>
    <m/>
    <m/>
    <n v="2483.89"/>
    <m/>
    <s v="Não tem"/>
    <m/>
    <m/>
    <m/>
    <s v="SIM"/>
  </r>
  <r>
    <n v="4607"/>
    <x v="1"/>
    <n v="5760"/>
    <x v="13"/>
    <s v="Etapa Unica"/>
    <s v="BLOCO H"/>
    <n v="202"/>
    <s v="ÁGUAS LINDAS"/>
    <s v="LUANA LIMA DAMASCENO"/>
    <s v="&quot;70179574159&quot;"/>
    <x v="2"/>
    <x v="55"/>
    <s v="Não"/>
    <s v="Não"/>
    <s v="Não"/>
    <s v="Não"/>
    <s v="Não"/>
    <s v="Não"/>
    <s v="Não"/>
    <n v="152493.51999999999"/>
    <n v="714"/>
    <n v="0"/>
    <n v="135547.51999999999"/>
    <n v="17619"/>
    <n v="0"/>
    <n v="153166.51999999999"/>
    <n v="0"/>
    <n v="0"/>
    <m/>
    <m/>
    <s v="Contrato Adimplente"/>
    <m/>
    <m/>
    <n v="0"/>
    <m/>
    <x v="1"/>
    <d v="2025-07-15T00:00:00"/>
    <m/>
    <m/>
    <m/>
    <m/>
    <s v="Endy Carvalho Consultoria imobiliária"/>
    <m/>
    <m/>
    <m/>
    <d v="2025-08-14T00:00:00"/>
    <d v="2025-08-14T00:00:00"/>
    <s v="DISTRATO"/>
    <d v="2025-07-16T00:00:00"/>
    <n v="39179"/>
    <n v="203999.82"/>
    <m/>
    <s v="AGL30 -"/>
    <n v="39179"/>
    <m/>
    <s v="Águas Lindas de Goiás"/>
    <s v="Goiás"/>
    <n v="556193751515"/>
    <s v="Q 38 L 23"/>
    <n v="72910000"/>
    <s v="JARDIM DA BARRAGEM II"/>
    <s v="luana.lima.damaceno@gmail.com"/>
    <m/>
    <n v="2550"/>
    <m/>
    <m/>
    <s v="Gledson Carlos da Silva leandro (Gestor): Voltei para fase em andamento repasse, pois ao gerar minuta descobriu que cliente cancelou a proposta no banco e rodou em outro lugar. Aguardando resolução do time de vendas para seguir ou distratar."/>
    <s v="01/08/2025 às 13h42"/>
    <n v="3995"/>
    <n v="6852"/>
    <s v="Administrador"/>
    <d v="2025-07-11T00:00:00"/>
    <m/>
    <m/>
    <m/>
    <m/>
    <s v="MP430271"/>
    <d v="2025-07-16T00:00:00"/>
    <m/>
    <m/>
    <d v="2025-07-14T00:00:00"/>
    <m/>
    <m/>
    <d v="2025-07-11T00:00:00"/>
    <m/>
    <m/>
    <m/>
    <m/>
    <m/>
    <d v="2025-07-11T00:00:00"/>
    <m/>
    <d v="2025-07-14T00:00:00"/>
    <m/>
    <m/>
    <m/>
    <d v="2025-07-17T00:00:00"/>
    <d v="2025-07-24T00:00:00"/>
    <m/>
    <m/>
    <m/>
    <d v="2025-07-24T00:00:00"/>
    <m/>
    <s v="Sim"/>
    <m/>
    <m/>
    <m/>
    <m/>
    <d v="2025-07-14T00:00:00"/>
    <m/>
    <m/>
    <m/>
    <m/>
    <m/>
    <d v="2025-07-14T00:00:00"/>
    <m/>
    <m/>
    <m/>
    <m/>
    <d v="2025-07-24T00:00:00"/>
    <m/>
    <m/>
    <m/>
    <m/>
    <m/>
    <m/>
    <m/>
    <m/>
    <m/>
    <m/>
    <m/>
    <m/>
    <m/>
    <m/>
    <m/>
    <m/>
    <s v="VENDA SEM SINAL"/>
    <s v="Não tem"/>
    <s v="AGEHAB VALIDADA"/>
    <s v="cliente cancelou a proposta e rodou em outro lugar."/>
    <s v="VENDA SEM FIADOR"/>
    <s v="NÃO"/>
  </r>
  <r>
    <n v="4608"/>
    <x v="0"/>
    <n v="5729"/>
    <x v="17"/>
    <s v="Etapa Única"/>
    <s v="BLOCO 15"/>
    <n v="1"/>
    <s v="FORMOSA"/>
    <s v="MARIA EDUARDA SANTOS DE OLIVEIRA"/>
    <s v="&quot;71686383193&quot;"/>
    <x v="1"/>
    <x v="113"/>
    <s v="Não"/>
    <s v="Não"/>
    <s v="Não"/>
    <s v="Não"/>
    <s v="Não"/>
    <s v="Não"/>
    <s v="Não"/>
    <n v="161857.56"/>
    <n v="0"/>
    <n v="0"/>
    <n v="0"/>
    <n v="0"/>
    <n v="0"/>
    <n v="0"/>
    <n v="0"/>
    <n v="0"/>
    <m/>
    <m/>
    <s v="Contrato Adimplente"/>
    <m/>
    <d v="2025-09-02T00:00:00"/>
    <n v="3042.04"/>
    <d v="2025-07-31T00:00:00"/>
    <x v="2"/>
    <d v="2025-07-15T00:00:00"/>
    <m/>
    <m/>
    <m/>
    <m/>
    <s v="CAIXA CREDFÁCIL"/>
    <m/>
    <m/>
    <m/>
    <d v="2026-03-16T00:00:00"/>
    <d v="2026-03-16T00:00:00"/>
    <s v="VENDA FINALIZADA"/>
    <d v="2025-07-16T00:00:00"/>
    <n v="39160"/>
    <n v="240000"/>
    <m/>
    <s v="FSA013"/>
    <n v="39160"/>
    <s v="CELIA BARBOSA DOS SANTOS - 96966580104"/>
    <s v="Formosa"/>
    <s v="Goiás"/>
    <n v="5561998805633"/>
    <s v="Rua 8 411"/>
    <n v="73807315"/>
    <s v="Setor Nordeste"/>
    <s v="amariaesoliveira@gmail.com"/>
    <m/>
    <n v="2550"/>
    <m/>
    <m/>
    <m/>
    <m/>
    <n v="4767"/>
    <n v="6849"/>
    <s v="Dentista"/>
    <d v="2025-07-17T00:00:00"/>
    <m/>
    <m/>
    <s v="sim"/>
    <m/>
    <s v="MP430484"/>
    <d v="2025-07-18T00:00:00"/>
    <d v="2025-08-08T00:00:00"/>
    <m/>
    <d v="2025-07-15T00:00:00"/>
    <s v="Sim"/>
    <m/>
    <d v="2025-07-18T00:00:00"/>
    <m/>
    <m/>
    <m/>
    <d v="2025-08-15T00:00:00"/>
    <s v="Não"/>
    <d v="2025-07-28T00:00:00"/>
    <d v="2025-08-26T00:00:00"/>
    <d v="2025-07-15T00:00:00"/>
    <d v="2025-08-01T00:00:00"/>
    <d v="2025-08-14T00:00:00"/>
    <m/>
    <d v="2025-07-17T00:00:00"/>
    <d v="2025-07-28T00:00:00"/>
    <m/>
    <d v="2025-08-14T00:00:00"/>
    <d v="2025-08-20T00:00:00"/>
    <d v="2025-07-28T00:00:00"/>
    <m/>
    <s v="Sim"/>
    <m/>
    <m/>
    <m/>
    <m/>
    <d v="2025-07-17T00:00:00"/>
    <m/>
    <d v="2025-09-02T00:00:00"/>
    <m/>
    <m/>
    <d v="2025-09-03T00:00:00"/>
    <d v="2025-07-15T00:00:00"/>
    <d v="2025-08-20T00:00:00"/>
    <d v="2025-08-28T00:00:00"/>
    <d v="2025-09-18T00:00:00"/>
    <d v="2026-03-10T00:00:00"/>
    <d v="2025-07-28T00:00:00"/>
    <d v="2026-03-10T00:00:00"/>
    <m/>
    <m/>
    <m/>
    <m/>
    <m/>
    <m/>
    <m/>
    <m/>
    <n v="756"/>
    <m/>
    <m/>
    <s v="MINUTA COM VAGA DE GARAGEM ERRADA, CORRIGIR MATRICULA TBM."/>
    <m/>
    <m/>
    <n v="2010.42"/>
    <m/>
    <s v="Pago"/>
    <m/>
    <m/>
    <m/>
    <s v="SIM"/>
  </r>
  <r>
    <n v="4609"/>
    <x v="0"/>
    <n v="5762"/>
    <x v="17"/>
    <s v="Etapa Única"/>
    <s v="BLOCO 19"/>
    <n v="301"/>
    <s v="FORMOSA"/>
    <s v="VANDELIA GONCALVES DA SILVA"/>
    <s v="&quot;03779824159&quot;"/>
    <x v="1"/>
    <x v="56"/>
    <s v="Não"/>
    <s v="Não"/>
    <s v="Não"/>
    <s v="Não"/>
    <s v="Não"/>
    <s v="Não"/>
    <s v="Não"/>
    <n v="159666.32"/>
    <n v="665.08"/>
    <n v="0"/>
    <n v="126127.69"/>
    <n v="58013.31"/>
    <n v="0"/>
    <n v="184141"/>
    <n v="0"/>
    <n v="0"/>
    <m/>
    <n v="8787724179066"/>
    <s v="Contrato Adimplente"/>
    <m/>
    <d v="2025-08-14T00:00:00"/>
    <n v="3042.04"/>
    <d v="2025-07-28T00:00:00"/>
    <x v="2"/>
    <d v="2025-07-15T00:00:00"/>
    <m/>
    <m/>
    <m/>
    <m/>
    <s v="Endy Carvalho Consultoria imobiliária"/>
    <m/>
    <m/>
    <m/>
    <d v="2026-03-16T00:00:00"/>
    <d v="2026-03-16T00:00:00"/>
    <s v="VENDA FINALIZADA"/>
    <d v="2025-07-16T00:00:00"/>
    <n v="39196"/>
    <n v="229708.14"/>
    <m/>
    <s v="FSA013"/>
    <n v="39196"/>
    <s v="JESSICA FERREIRA PEREIRA - 02627176110"/>
    <s v="Formosa"/>
    <s v="Goiás"/>
    <n v="5561981086052"/>
    <s v="RUA MODESTO DE MELO Q 27 AP 202"/>
    <n v="73801530"/>
    <s v="SETOR CENTRAL"/>
    <s v="Vandeliatrabalho@gmail.com"/>
    <m/>
    <n v="2216.94"/>
    <d v="2026-01-08T00:00:00"/>
    <m/>
    <m/>
    <m/>
    <n v="4826"/>
    <n v="6853"/>
    <s v="Auxiliar"/>
    <d v="2025-07-21T00:00:00"/>
    <m/>
    <m/>
    <s v="sim"/>
    <m/>
    <s v="MP430485"/>
    <d v="2025-07-21T00:00:00"/>
    <d v="2025-07-28T00:00:00"/>
    <m/>
    <d v="2025-07-16T00:00:00"/>
    <s v="Sim"/>
    <m/>
    <d v="2025-07-21T00:00:00"/>
    <m/>
    <s v="Negativado"/>
    <m/>
    <d v="2025-08-07T00:00:00"/>
    <s v="Sim"/>
    <d v="2025-07-28T00:00:00"/>
    <d v="2025-08-08T00:00:00"/>
    <d v="2025-07-16T00:00:00"/>
    <d v="2025-08-01T00:00:00"/>
    <d v="2025-07-28T00:00:00"/>
    <m/>
    <d v="2025-07-17T00:00:00"/>
    <d v="2025-07-24T00:00:00"/>
    <m/>
    <d v="2025-07-31T00:00:00"/>
    <d v="2025-08-20T00:00:00"/>
    <d v="2025-07-24T00:00:00"/>
    <m/>
    <s v="Sim"/>
    <m/>
    <m/>
    <m/>
    <m/>
    <d v="2025-07-15T00:00:00"/>
    <m/>
    <d v="2025-08-14T00:00:00"/>
    <m/>
    <m/>
    <d v="2025-08-28T00:00:00"/>
    <d v="2025-07-15T00:00:00"/>
    <d v="2025-08-20T00:00:00"/>
    <d v="2025-08-28T00:00:00"/>
    <d v="2025-09-18T00:00:00"/>
    <d v="2026-03-10T00:00:00"/>
    <d v="2025-07-24T00:00:00"/>
    <d v="2026-03-10T00:00:00"/>
    <m/>
    <m/>
    <m/>
    <m/>
    <m/>
    <m/>
    <m/>
    <m/>
    <m/>
    <m/>
    <m/>
    <m/>
    <m/>
    <m/>
    <n v="2149.64"/>
    <m/>
    <s v="Não tem"/>
    <m/>
    <m/>
    <m/>
    <s v="SIM"/>
  </r>
  <r>
    <n v="4610"/>
    <x v="0"/>
    <n v="5747"/>
    <x v="17"/>
    <s v="Etapa Única"/>
    <s v="BLOCO 19"/>
    <n v="202"/>
    <s v="FORMOSA"/>
    <s v="VINICIUS MARIANO DE AMORIM"/>
    <s v="&quot;04412455106&quot;"/>
    <x v="0"/>
    <x v="109"/>
    <s v="Não"/>
    <s v="Não"/>
    <s v="Não"/>
    <s v="Não"/>
    <s v="Não"/>
    <s v="Não"/>
    <s v="Não"/>
    <n v="149838.17000000001"/>
    <n v="0"/>
    <n v="0"/>
    <n v="0"/>
    <n v="0"/>
    <n v="0"/>
    <n v="0"/>
    <n v="0"/>
    <n v="0"/>
    <m/>
    <m/>
    <s v="Contrato Adimplente"/>
    <m/>
    <d v="2025-08-22T00:00:00"/>
    <n v="3042.04"/>
    <d v="2025-07-25T00:00:00"/>
    <x v="2"/>
    <d v="2025-07-16T00:00:00"/>
    <m/>
    <m/>
    <m/>
    <m/>
    <s v="CAIXA CREDFÁCIL"/>
    <m/>
    <m/>
    <m/>
    <d v="2026-03-16T00:00:00"/>
    <d v="2026-03-16T00:00:00"/>
    <s v="VENDA FINALIZADA"/>
    <d v="2025-07-16T00:00:00"/>
    <n v="39231"/>
    <n v="229724.32"/>
    <m/>
    <s v="FSA013"/>
    <n v="39231"/>
    <s v="ANNA JULIA ELISEU DA SILVA - 06234384102"/>
    <s v="Formosa"/>
    <s v="Goiás"/>
    <n v="5561998177376"/>
    <s v="RUA SAO PEDRO Q L 02"/>
    <n v="73813190"/>
    <s v="Formosinha"/>
    <s v="vinicius.marianoa@gmail.com"/>
    <m/>
    <n v="2630"/>
    <m/>
    <m/>
    <m/>
    <m/>
    <n v="4824"/>
    <n v="6858"/>
    <s v="Autônomo(a)"/>
    <d v="2025-07-16T00:00:00"/>
    <n v="891.23"/>
    <m/>
    <s v="sim"/>
    <m/>
    <s v="MP430487"/>
    <d v="2025-07-17T00:00:00"/>
    <d v="2025-07-31T00:00:00"/>
    <m/>
    <d v="2025-07-16T00:00:00"/>
    <s v="Sim"/>
    <n v="549"/>
    <d v="2025-07-17T00:00:00"/>
    <m/>
    <m/>
    <m/>
    <d v="2025-08-18T00:00:00"/>
    <m/>
    <d v="2025-07-21T00:00:00"/>
    <d v="2025-08-19T00:00:00"/>
    <d v="2025-07-16T00:00:00"/>
    <d v="2025-08-01T00:00:00"/>
    <d v="2025-07-31T00:00:00"/>
    <m/>
    <d v="2025-07-17T00:00:00"/>
    <d v="2025-07-24T00:00:00"/>
    <m/>
    <d v="2025-08-11T00:00:00"/>
    <d v="2025-08-20T00:00:00"/>
    <d v="2025-07-24T00:00:00"/>
    <m/>
    <s v="Sim"/>
    <m/>
    <m/>
    <m/>
    <m/>
    <d v="2025-07-14T00:00:00"/>
    <m/>
    <d v="2025-08-22T00:00:00"/>
    <m/>
    <m/>
    <d v="2025-08-26T00:00:00"/>
    <d v="2025-07-15T00:00:00"/>
    <d v="2025-08-20T00:00:00"/>
    <d v="2025-08-28T00:00:00"/>
    <d v="2025-09-18T00:00:00"/>
    <d v="2026-03-10T00:00:00"/>
    <d v="2025-07-24T00:00:00"/>
    <d v="2026-03-10T00:00:00"/>
    <m/>
    <m/>
    <m/>
    <m/>
    <m/>
    <m/>
    <m/>
    <m/>
    <n v="671"/>
    <m/>
    <m/>
    <s v="DEMORA NO COMPROVANTE"/>
    <m/>
    <m/>
    <n v="2160.77"/>
    <m/>
    <s v="Pago"/>
    <m/>
    <m/>
    <m/>
    <s v="SIM"/>
  </r>
  <r>
    <n v="4611"/>
    <x v="7"/>
    <n v="5369"/>
    <x v="4"/>
    <s v="ETAPA 01"/>
    <s v="TORRE"/>
    <n v="604"/>
    <s v="BRASÍLIA"/>
    <s v="HELIOS WANDERLEY DE ARAUJO BRITO"/>
    <s v="&quot;00354643134&quot;"/>
    <x v="4"/>
    <x v="97"/>
    <s v="Não"/>
    <s v="Não"/>
    <s v="Não"/>
    <s v="Não"/>
    <s v="Não"/>
    <s v="Não"/>
    <s v="Não"/>
    <n v="980000"/>
    <n v="0"/>
    <n v="0"/>
    <n v="0"/>
    <n v="0"/>
    <n v="0"/>
    <n v="0"/>
    <n v="0"/>
    <n v="0"/>
    <m/>
    <m/>
    <s v="Contrato Adimplente"/>
    <m/>
    <m/>
    <n v="0"/>
    <m/>
    <x v="1"/>
    <d v="2025-07-16T00:00:00"/>
    <m/>
    <m/>
    <m/>
    <m/>
    <s v="Endy Carvalho Consultoria imobiliária"/>
    <m/>
    <m/>
    <m/>
    <d v="2026-03-26T00:00:00"/>
    <d v="2026-03-26T00:00:00"/>
    <s v="VENDA FINALIZADA"/>
    <d v="2025-07-16T00:00:00"/>
    <n v="39223"/>
    <n v="980000"/>
    <m/>
    <s v="DF 001"/>
    <n v="39223"/>
    <s v="TEREZINHA FONSECA BRITO - 39823466149"/>
    <s v="Lago Sul"/>
    <s v="Distrito Federal"/>
    <n v="5561999767539"/>
    <s v="SHIS QL 2 Conjunto 4"/>
    <n v="71610045"/>
    <s v="Setor de Habitações Individuais Sul"/>
    <s v="helio@gmail.com"/>
    <m/>
    <n v="5000"/>
    <m/>
    <m/>
    <s v="Eduardo Martins (Gestor): Capacidade Civil e Lucidez atestada em cartório assinando as cessões de direitos com o Daniel (Jurídico). Encaminhado e-mail para a diretoria solicitando autorização para pagarmos os valores das unidades de VMD na Caixa. Após a autorização e pagamento seguiremos com a Escrituração."/>
    <s v="25/11/2025 às 13h09"/>
    <n v="2973"/>
    <n v="6856"/>
    <s v="Bancário"/>
    <m/>
    <m/>
    <m/>
    <m/>
    <m/>
    <m/>
    <m/>
    <m/>
    <m/>
    <m/>
    <m/>
    <m/>
    <m/>
    <m/>
    <m/>
    <m/>
    <m/>
    <m/>
    <m/>
    <m/>
    <m/>
    <m/>
    <m/>
    <m/>
    <m/>
    <m/>
    <m/>
    <m/>
    <m/>
    <m/>
    <m/>
    <m/>
    <m/>
    <m/>
    <m/>
    <m/>
    <m/>
    <m/>
    <m/>
    <m/>
    <m/>
    <m/>
    <m/>
    <m/>
    <m/>
    <m/>
    <m/>
    <m/>
    <m/>
    <m/>
    <m/>
    <m/>
    <m/>
    <m/>
    <m/>
    <m/>
    <m/>
    <m/>
    <m/>
    <m/>
    <m/>
    <m/>
    <m/>
    <m/>
    <m/>
    <m/>
    <m/>
    <m/>
    <m/>
    <m/>
  </r>
  <r>
    <n v="4612"/>
    <x v="7"/>
    <n v="5368"/>
    <x v="4"/>
    <s v="ETAPA 01"/>
    <s v="TORRE"/>
    <n v="501"/>
    <s v="BRASÍLIA"/>
    <s v="HELIOS WANDERLEY DE ARAUJO BRITO"/>
    <s v="&quot;00354643134&quot;"/>
    <x v="4"/>
    <x v="97"/>
    <s v="Não"/>
    <s v="Não"/>
    <s v="Não"/>
    <s v="Não"/>
    <s v="Não"/>
    <s v="Não"/>
    <s v="Não"/>
    <n v="0"/>
    <n v="0"/>
    <n v="0"/>
    <n v="0"/>
    <n v="0"/>
    <n v="0"/>
    <n v="0"/>
    <n v="0"/>
    <n v="0"/>
    <m/>
    <m/>
    <s v="Contrato Adimplente"/>
    <m/>
    <m/>
    <n v="0"/>
    <m/>
    <x v="1"/>
    <d v="2025-07-16T00:00:00"/>
    <m/>
    <m/>
    <m/>
    <m/>
    <s v="Endy Carvalho Consultoria imobiliária"/>
    <m/>
    <m/>
    <m/>
    <d v="2026-03-26T00:00:00"/>
    <d v="2026-03-26T00:00:00"/>
    <s v="VENDA FINALIZADA"/>
    <d v="2025-07-16T00:00:00"/>
    <n v="39224"/>
    <n v="920000"/>
    <m/>
    <s v="DF 001"/>
    <n v="39224"/>
    <s v="TEREZINHA FONSECA BRITO - 39823466149"/>
    <s v="Lago Sul"/>
    <s v="Distrito Federal"/>
    <n v="5561999767539"/>
    <s v="SHIS QL 2 Conjunto 4"/>
    <n v="71610045"/>
    <s v="Setor de Habitações Individuais Sul"/>
    <s v="helio@gmail.com"/>
    <m/>
    <n v="5000"/>
    <m/>
    <m/>
    <s v="Eduardo Martins (Gestor): Capacidade Civil e Lucidez atestada em cartório assinando as cessões de direitos com o Daniel (Jurídico). Encaminhado e-mail para a diretoria solicitando autorização para pagarmos os valores das unidades de VMD na Caixa. Após a autorização e pagamento seguiremos com a Escrituração."/>
    <s v="25/11/2025 às 13h09"/>
    <n v="2964"/>
    <n v="6856"/>
    <s v="Bancário"/>
    <m/>
    <m/>
    <m/>
    <m/>
    <m/>
    <m/>
    <m/>
    <m/>
    <m/>
    <m/>
    <m/>
    <m/>
    <m/>
    <m/>
    <m/>
    <m/>
    <m/>
    <m/>
    <m/>
    <m/>
    <m/>
    <m/>
    <m/>
    <m/>
    <m/>
    <m/>
    <m/>
    <m/>
    <m/>
    <m/>
    <m/>
    <m/>
    <m/>
    <m/>
    <m/>
    <m/>
    <m/>
    <m/>
    <m/>
    <m/>
    <m/>
    <m/>
    <m/>
    <m/>
    <m/>
    <m/>
    <m/>
    <m/>
    <m/>
    <m/>
    <m/>
    <m/>
    <m/>
    <m/>
    <m/>
    <m/>
    <m/>
    <m/>
    <m/>
    <m/>
    <m/>
    <m/>
    <m/>
    <m/>
    <m/>
    <m/>
    <m/>
    <m/>
    <m/>
    <m/>
  </r>
  <r>
    <n v="4613"/>
    <x v="0"/>
    <n v="5757"/>
    <x v="17"/>
    <s v="Etapa Única"/>
    <s v="BLOCO 02"/>
    <n v="2"/>
    <s v="FORMOSA"/>
    <s v="HULE CAROLINE LOPES DE OLIVEIRA"/>
    <s v="&quot;05945846554&quot;"/>
    <x v="0"/>
    <x v="104"/>
    <s v="Não"/>
    <s v="Não"/>
    <s v="Não"/>
    <s v="Não"/>
    <s v="Não"/>
    <s v="Não"/>
    <s v="Não"/>
    <n v="161325.60999999999"/>
    <n v="683.09"/>
    <n v="0"/>
    <n v="138039.60999999999"/>
    <n v="23286"/>
    <n v="0"/>
    <n v="161325.60999999999"/>
    <n v="0"/>
    <n v="0"/>
    <m/>
    <n v="8787724165308"/>
    <s v="Contrato Adimplente"/>
    <m/>
    <d v="2025-08-22T00:00:00"/>
    <n v="3042.04"/>
    <d v="2025-07-28T00:00:00"/>
    <x v="2"/>
    <d v="2025-07-16T00:00:00"/>
    <m/>
    <m/>
    <m/>
    <m/>
    <s v="Endy Carvalho Consultoria imobiliária"/>
    <m/>
    <m/>
    <m/>
    <d v="2026-03-16T00:00:00"/>
    <d v="2026-03-16T00:00:00"/>
    <s v="VENDA FINALIZADA"/>
    <d v="2025-07-16T00:00:00"/>
    <n v="39249"/>
    <n v="242000"/>
    <m/>
    <s v="FSA013"/>
    <n v="39249"/>
    <s v="MAICON DE ARAUJO LIMA - 06540863543"/>
    <s v="Formosa"/>
    <s v="Goiás"/>
    <n v="5577999432917"/>
    <s v="AVENIDA BRASILIA Q D"/>
    <n v="73813011"/>
    <s v="Formosinha"/>
    <s v="hullecarolinne21@gmail.com"/>
    <m/>
    <n v="2277"/>
    <d v="2026-01-06T00:00:00"/>
    <m/>
    <m/>
    <m/>
    <n v="4555"/>
    <n v="6861"/>
    <s v="Auxiliar"/>
    <d v="2025-07-16T00:00:00"/>
    <n v="899.95"/>
    <m/>
    <s v="sim"/>
    <m/>
    <s v="MP430488"/>
    <d v="2025-07-17T00:00:00"/>
    <d v="2025-07-29T00:00:00"/>
    <m/>
    <d v="2025-07-16T00:00:00"/>
    <s v="Sim"/>
    <n v="528"/>
    <d v="2025-07-17T00:00:00"/>
    <m/>
    <m/>
    <m/>
    <d v="2025-08-18T00:00:00"/>
    <m/>
    <d v="2025-07-17T00:00:00"/>
    <d v="2025-08-19T00:00:00"/>
    <d v="2025-07-16T00:00:00"/>
    <d v="2025-08-01T00:00:00"/>
    <d v="2025-07-30T00:00:00"/>
    <m/>
    <d v="2025-07-17T00:00:00"/>
    <d v="2025-07-25T00:00:00"/>
    <m/>
    <d v="2025-08-11T00:00:00"/>
    <d v="2025-08-20T00:00:00"/>
    <d v="2025-07-25T00:00:00"/>
    <m/>
    <s v="Sim"/>
    <m/>
    <m/>
    <m/>
    <m/>
    <d v="2025-07-23T00:00:00"/>
    <m/>
    <d v="2025-08-22T00:00:00"/>
    <m/>
    <m/>
    <d v="2025-08-26T00:00:00"/>
    <d v="2025-07-16T00:00:00"/>
    <d v="2025-08-20T00:00:00"/>
    <d v="2025-09-10T00:00:00"/>
    <d v="2026-02-24T00:00:00"/>
    <d v="2026-03-10T00:00:00"/>
    <d v="2025-07-25T00:00:00"/>
    <d v="2026-03-10T00:00:00"/>
    <m/>
    <m/>
    <m/>
    <m/>
    <m/>
    <m/>
    <m/>
    <m/>
    <n v="691"/>
    <m/>
    <m/>
    <s v="DEMORA NO COMPROVANTE"/>
    <m/>
    <m/>
    <n v="2133.8000000000002"/>
    <m/>
    <s v="Pago"/>
    <m/>
    <m/>
    <m/>
    <s v="SIM"/>
  </r>
  <r>
    <n v="4614"/>
    <x v="0"/>
    <n v="5758"/>
    <x v="16"/>
    <s v="Etapa Unica"/>
    <s v="BLOCO C"/>
    <n v="201"/>
    <s v="ÁGUAS LINDAS"/>
    <s v="SAMARA KELLEN VIANA DE SOUSA"/>
    <s v="&quot;08477532125&quot;"/>
    <x v="7"/>
    <x v="54"/>
    <s v="Não"/>
    <s v="Não"/>
    <s v="Não"/>
    <s v="Sim"/>
    <s v="Sim"/>
    <s v="Não"/>
    <s v="Não"/>
    <n v="134838.39999999999"/>
    <n v="592.73"/>
    <n v="0"/>
    <n v="112383.4"/>
    <n v="23326"/>
    <n v="0"/>
    <n v="135709.4"/>
    <n v="0"/>
    <n v="0"/>
    <m/>
    <m/>
    <s v="Contrato Adimplente"/>
    <m/>
    <d v="2025-08-14T00:00:00"/>
    <n v="2995.17"/>
    <d v="2025-07-28T00:00:00"/>
    <x v="2"/>
    <d v="2025-07-16T00:00:00"/>
    <m/>
    <m/>
    <m/>
    <m/>
    <s v="Endy Carvalho Consultoria imobiliária"/>
    <m/>
    <m/>
    <m/>
    <d v="2026-02-19T00:00:00"/>
    <d v="2026-02-19T00:00:00"/>
    <s v="VENDA FINALIZADA"/>
    <d v="2025-07-17T00:00:00"/>
    <n v="39279"/>
    <n v="190538.4"/>
    <m/>
    <s v="AGL32"/>
    <n v="39279"/>
    <m/>
    <s v="Águas Lindas de Goiás"/>
    <s v="Goiás"/>
    <n v="5561982070214"/>
    <s v="Q. 01,L 45"/>
    <n v="72910001"/>
    <s v="JARDIM AMERICA II"/>
    <s v="vianasamarakellen@gmail.com"/>
    <m/>
    <n v="2370.9299999999998"/>
    <m/>
    <m/>
    <m/>
    <m/>
    <n v="4411"/>
    <n v="6864"/>
    <s v="Caixa"/>
    <d v="2025-07-12T00:00:00"/>
    <n v="895.16"/>
    <m/>
    <m/>
    <d v="2025-07-31T00:00:00"/>
    <s v="MP419567"/>
    <d v="2025-07-17T00:00:00"/>
    <d v="2025-07-29T00:00:00"/>
    <s v="AC011263671"/>
    <d v="2025-07-14T00:00:00"/>
    <s v="Sim"/>
    <m/>
    <d v="2025-07-14T00:00:00"/>
    <m/>
    <m/>
    <m/>
    <d v="2025-08-04T00:00:00"/>
    <m/>
    <d v="2025-07-14T00:00:00"/>
    <d v="2025-08-08T00:00:00"/>
    <d v="2025-07-15T00:00:00"/>
    <d v="2025-08-01T00:00:00"/>
    <d v="2025-07-31T00:00:00"/>
    <m/>
    <d v="2025-07-16T00:00:00"/>
    <d v="2025-07-25T00:00:00"/>
    <m/>
    <d v="2025-07-31T00:00:00"/>
    <d v="2025-08-06T00:00:00"/>
    <d v="2025-07-25T00:00:00"/>
    <d v="2025-08-14T00:00:00"/>
    <s v="Sim"/>
    <m/>
    <m/>
    <m/>
    <m/>
    <d v="2025-07-16T00:00:00"/>
    <m/>
    <d v="2025-08-14T00:00:00"/>
    <m/>
    <m/>
    <d v="2025-08-18T00:00:00"/>
    <d v="2025-07-16T00:00:00"/>
    <d v="2025-08-07T00:00:00"/>
    <d v="2026-01-17T00:00:00"/>
    <d v="2026-01-19T00:00:00"/>
    <d v="2026-02-10T00:00:00"/>
    <d v="2025-07-25T00:00:00"/>
    <d v="2026-02-10T00:00:00"/>
    <m/>
    <m/>
    <m/>
    <m/>
    <m/>
    <m/>
    <m/>
    <m/>
    <n v="972"/>
    <m/>
    <s v="SEM CREDITO NA ONR PARA PROTOCOLAR  05/08/2025"/>
    <s v="PROCESSO NOVO DE SOLICITAÇÃO DE ITBI PARA PREFEITURA DENTRO DO SITE &amp;quot;SEI&amp;quot;"/>
    <m/>
    <m/>
    <n v="3805.57"/>
    <s v="VENDA SEM SINAL"/>
    <s v="Não tem"/>
    <s v="AGEHAB VALIDADA"/>
    <s v="FINALIZADO"/>
    <s v="VENDA SEM FIADOR"/>
    <s v="SIM"/>
  </r>
  <r>
    <n v="4615"/>
    <x v="2"/>
    <n v="5765"/>
    <x v="7"/>
    <s v="Etapa Unica"/>
    <s v="BLOCO N"/>
    <s v="APTO 2"/>
    <s v="FORMOSA"/>
    <s v="LARISSA LIMA FERREIRA"/>
    <s v="&quot;07626514157&quot;"/>
    <x v="0"/>
    <x v="57"/>
    <s v="Não"/>
    <s v="Não"/>
    <s v="Não"/>
    <s v="Não"/>
    <s v="Não"/>
    <s v="Não"/>
    <s v="Não"/>
    <n v="161857.56"/>
    <n v="0"/>
    <n v="0"/>
    <n v="0"/>
    <n v="0"/>
    <n v="0"/>
    <n v="0"/>
    <n v="0"/>
    <n v="0"/>
    <m/>
    <m/>
    <s v="Contrato Adimplente"/>
    <m/>
    <d v="2025-08-28T00:00:00"/>
    <n v="3042.04"/>
    <d v="2025-07-25T00:00:00"/>
    <x v="2"/>
    <d v="2025-07-16T00:00:00"/>
    <m/>
    <m/>
    <m/>
    <m/>
    <s v="CAIXA CREDFÁCIL"/>
    <m/>
    <m/>
    <m/>
    <d v="2025-09-24T00:00:00"/>
    <d v="2026-01-13T00:00:00"/>
    <s v="VENDA FINALIZADA"/>
    <d v="2025-07-17T00:00:00"/>
    <n v="39261"/>
    <n v="255001.16"/>
    <m/>
    <s v="FSA010"/>
    <n v="39261"/>
    <s v="ARLINDO FRANCISCO DOS SANTOS FILHO - 02714946119"/>
    <s v="Formosa"/>
    <s v="Goiás"/>
    <n v="5561996530495"/>
    <s v="AVENIDA C Q 22"/>
    <n v="73808325"/>
    <s v="Parque Vila Verde"/>
    <s v="larissalimab18@gmail.com"/>
    <m/>
    <n v="2550"/>
    <m/>
    <m/>
    <m/>
    <m/>
    <n v="3796"/>
    <n v="6863"/>
    <s v="Agrônomo"/>
    <d v="2025-07-18T00:00:00"/>
    <m/>
    <m/>
    <s v="sim"/>
    <m/>
    <s v="MP143329"/>
    <d v="2025-07-18T00:00:00"/>
    <d v="2025-07-30T00:00:00"/>
    <m/>
    <d v="2025-07-17T00:00:00"/>
    <s v="Sim"/>
    <m/>
    <d v="2025-07-18T00:00:00"/>
    <m/>
    <m/>
    <m/>
    <d v="2025-08-18T00:00:00"/>
    <m/>
    <d v="2025-07-28T00:00:00"/>
    <d v="2025-08-18T00:00:00"/>
    <d v="2025-07-17T00:00:00"/>
    <d v="2025-08-01T00:00:00"/>
    <d v="2025-07-30T00:00:00"/>
    <m/>
    <d v="2025-07-17T00:00:00"/>
    <d v="2025-07-25T00:00:00"/>
    <m/>
    <d v="2025-08-11T00:00:00"/>
    <d v="2025-08-20T00:00:00"/>
    <d v="2025-07-25T00:00:00"/>
    <m/>
    <s v="Sim"/>
    <m/>
    <m/>
    <m/>
    <m/>
    <d v="2025-07-17T00:00:00"/>
    <m/>
    <d v="2025-08-28T00:00:00"/>
    <m/>
    <m/>
    <d v="2025-09-22T00:00:00"/>
    <d v="2025-07-16T00:00:00"/>
    <d v="2025-08-20T00:00:00"/>
    <m/>
    <m/>
    <m/>
    <d v="2025-07-25T00:00:00"/>
    <m/>
    <m/>
    <m/>
    <m/>
    <m/>
    <m/>
    <m/>
    <m/>
    <m/>
    <n v="4314"/>
    <m/>
    <m/>
    <s v="DEMORA NO COMPROVANTE"/>
    <m/>
    <m/>
    <n v="2014.58"/>
    <m/>
    <s v="Não tem"/>
    <s v="Tentando contato com o(a) cliente para assinatura do contrato da AGEHAB desde Outubro de 2025, sem retorno até o momento."/>
    <m/>
    <m/>
    <s v="SIM"/>
  </r>
  <r>
    <n v="4616"/>
    <x v="0"/>
    <n v="5776"/>
    <x v="13"/>
    <s v="Etapa Unica"/>
    <s v="BLOCO J"/>
    <n v="2"/>
    <s v="ÁGUAS LINDAS"/>
    <s v="ANDREA FOICINHA ALBUQUERQUE"/>
    <s v="&quot;04354995301&quot;"/>
    <x v="2"/>
    <x v="76"/>
    <s v="Não"/>
    <s v="Não"/>
    <s v="Não"/>
    <s v="Sim"/>
    <s v="Sim"/>
    <s v="Não"/>
    <s v="Não"/>
    <n v="174089"/>
    <n v="982.52"/>
    <n v="0"/>
    <n v="172000"/>
    <n v="2005"/>
    <n v="0"/>
    <n v="174005"/>
    <n v="0"/>
    <n v="0"/>
    <m/>
    <m/>
    <s v="Contrato Adimplente"/>
    <n v="109284"/>
    <d v="2025-08-18T00:00:00"/>
    <n v="3412.84"/>
    <d v="2025-07-29T00:00:00"/>
    <x v="2"/>
    <d v="2025-07-17T00:00:00"/>
    <m/>
    <m/>
    <m/>
    <m/>
    <s v="Endy Carvalho Consultoria imobiliária"/>
    <m/>
    <m/>
    <m/>
    <d v="2026-01-26T00:00:00"/>
    <d v="2026-01-26T00:00:00"/>
    <s v="VENDA FINALIZADA"/>
    <d v="2025-07-17T00:00:00"/>
    <n v="39280"/>
    <n v="232000.2"/>
    <m/>
    <s v="AGL30 -"/>
    <n v="39280"/>
    <m/>
    <s v="Taguatinga"/>
    <s v="Distrito Federal"/>
    <n v="5561995043108"/>
    <s v="CA VEREDAO CH 60 1 LOTE 01 APTO 103"/>
    <n v="72035507"/>
    <s v="Taguatinga Sul (Taguatinga)"/>
    <s v="dekaalbuquerque07@gmail.com"/>
    <m/>
    <n v="3665.49"/>
    <d v="2026-01-10T00:00:00"/>
    <m/>
    <m/>
    <m/>
    <n v="4020"/>
    <n v="6865"/>
    <s v="Tecnico em Enfermagem"/>
    <d v="2025-07-15T00:00:00"/>
    <n v="900.13"/>
    <m/>
    <m/>
    <d v="2025-08-03T00:00:00"/>
    <s v="MP430273"/>
    <d v="2025-07-17T00:00:00"/>
    <d v="2025-07-29T00:00:00"/>
    <s v="AC011268187"/>
    <d v="2025-07-17T00:00:00"/>
    <s v="Sim"/>
    <m/>
    <d v="2025-07-15T00:00:00"/>
    <m/>
    <m/>
    <m/>
    <d v="2025-08-04T00:00:00"/>
    <m/>
    <d v="2025-07-15T00:00:00"/>
    <d v="2025-08-08T00:00:00"/>
    <d v="2025-07-18T00:00:00"/>
    <d v="2025-08-01T00:00:00"/>
    <d v="2025-07-31T00:00:00"/>
    <m/>
    <d v="2025-07-22T00:00:00"/>
    <d v="2025-07-25T00:00:00"/>
    <m/>
    <d v="2025-07-31T00:00:00"/>
    <d v="2025-08-19T00:00:00"/>
    <d v="2025-07-25T00:00:00"/>
    <d v="2025-08-14T00:00:00"/>
    <s v="Sim"/>
    <m/>
    <m/>
    <m/>
    <m/>
    <d v="2025-07-16T00:00:00"/>
    <m/>
    <d v="2025-08-18T00:00:00"/>
    <m/>
    <m/>
    <d v="2025-08-19T00:00:00"/>
    <d v="2025-07-17T00:00:00"/>
    <d v="2025-08-19T00:00:00"/>
    <d v="2025-09-29T00:00:00"/>
    <d v="2025-10-24T00:00:00"/>
    <d v="2026-01-08T00:00:00"/>
    <d v="2025-07-25T00:00:00"/>
    <d v="2026-01-08T00:00:00"/>
    <m/>
    <m/>
    <m/>
    <m/>
    <m/>
    <m/>
    <m/>
    <m/>
    <n v="39857"/>
    <m/>
    <s v="estava aguardando prefeitura encaminhar DUAM 08/08/2025"/>
    <s v="PROCESSO NOVO DE SOLICITAÇÃO DE ITBI PARA PREFEITURA DENTRO DO SITE &amp;quot;SEI&amp;quot;"/>
    <m/>
    <m/>
    <n v="4405.57"/>
    <s v="VENDA SEM SINAL"/>
    <s v="Não tem"/>
    <s v="CADASTRO VALIDADO"/>
    <s v="FINALIZADO"/>
    <s v="VENDA SEM FIADOR"/>
    <s v="SIM"/>
  </r>
  <r>
    <n v="4617"/>
    <x v="0"/>
    <n v="5756"/>
    <x v="17"/>
    <s v="Etapa Única"/>
    <s v="BLOCO 20"/>
    <n v="101"/>
    <s v="FORMOSA"/>
    <s v="LUCAS DA SILVA RAMALHO"/>
    <s v="&quot;04443883118&quot;"/>
    <x v="10"/>
    <x v="43"/>
    <s v="Não"/>
    <s v="Não"/>
    <s v="Não"/>
    <s v="Não"/>
    <s v="Não"/>
    <s v="Não"/>
    <s v="Não"/>
    <n v="152747.70000000001"/>
    <n v="0"/>
    <n v="0"/>
    <n v="0"/>
    <n v="0"/>
    <n v="0"/>
    <n v="0"/>
    <n v="0"/>
    <n v="0"/>
    <m/>
    <m/>
    <s v="Contrato Adimplente"/>
    <m/>
    <d v="2025-08-28T00:00:00"/>
    <n v="3042.04"/>
    <d v="2025-07-28T00:00:00"/>
    <x v="2"/>
    <d v="2025-07-17T00:00:00"/>
    <m/>
    <m/>
    <m/>
    <m/>
    <s v="CAIXA CREDFÁCIL"/>
    <m/>
    <m/>
    <m/>
    <d v="2026-03-16T00:00:00"/>
    <d v="2026-03-16T00:00:00"/>
    <s v="VENDA FINALIZADA"/>
    <d v="2025-07-17T00:00:00"/>
    <n v="39286"/>
    <n v="229726.17"/>
    <m/>
    <s v="FSA013"/>
    <n v="39286"/>
    <s v="JESSICA CAROLAINE ROCHA FERREIRA - 06249697110"/>
    <s v="Formosa"/>
    <s v="Goiás"/>
    <n v="5561998932859"/>
    <s v="VIA 3 Q.1 L. 1, CHAC. 56, CASA 01"/>
    <n v="73804020"/>
    <s v="CHACARAS SETOR ABREU"/>
    <s v="lucasbarbeirodf@gmail.com"/>
    <m/>
    <n v="2250"/>
    <m/>
    <m/>
    <m/>
    <m/>
    <n v="4837"/>
    <n v="6867"/>
    <s v="Cabelereira"/>
    <d v="2025-07-17T00:00:00"/>
    <m/>
    <m/>
    <s v="sim"/>
    <m/>
    <s v="MP430489"/>
    <d v="2025-07-18T00:00:00"/>
    <d v="2025-08-08T00:00:00"/>
    <m/>
    <d v="2025-07-17T00:00:00"/>
    <s v="Sim"/>
    <m/>
    <d v="2025-07-18T00:00:00"/>
    <m/>
    <s v="Score"/>
    <m/>
    <d v="2025-08-18T00:00:00"/>
    <s v="Sim"/>
    <d v="2025-07-28T00:00:00"/>
    <d v="2025-08-19T00:00:00"/>
    <d v="2025-07-17T00:00:00"/>
    <d v="2025-08-01T00:00:00"/>
    <d v="2025-08-08T00:00:00"/>
    <m/>
    <d v="2025-07-22T00:00:00"/>
    <d v="2025-07-25T00:00:00"/>
    <m/>
    <d v="2025-08-11T00:00:00"/>
    <d v="2025-08-20T00:00:00"/>
    <d v="2025-07-25T00:00:00"/>
    <m/>
    <s v="Sim"/>
    <m/>
    <m/>
    <m/>
    <m/>
    <d v="2025-07-28T00:00:00"/>
    <m/>
    <d v="2025-08-28T00:00:00"/>
    <m/>
    <m/>
    <d v="2025-09-03T00:00:00"/>
    <d v="2025-07-16T00:00:00"/>
    <d v="2025-08-20T00:00:00"/>
    <d v="2025-08-28T00:00:00"/>
    <d v="2025-09-18T00:00:00"/>
    <d v="2026-03-10T00:00:00"/>
    <d v="2025-07-25T00:00:00"/>
    <d v="2026-03-10T00:00:00"/>
    <m/>
    <m/>
    <m/>
    <m/>
    <m/>
    <m/>
    <m/>
    <m/>
    <n v="695"/>
    <m/>
    <m/>
    <s v="DEMORA NO COMPROVANTE"/>
    <m/>
    <m/>
    <n v="2283.36"/>
    <m/>
    <s v="Não tem"/>
    <m/>
    <m/>
    <m/>
    <s v="SIM"/>
  </r>
  <r>
    <n v="4618"/>
    <x v="4"/>
    <n v="5647"/>
    <x v="4"/>
    <s v="ETAPA 01"/>
    <s v="TORRE"/>
    <n v="702"/>
    <s v="BRASÍLIA"/>
    <s v="NORMA SATURNINO DE LACERDA"/>
    <s v="&quot;29954215115&quot;"/>
    <x v="4"/>
    <x v="25"/>
    <s v="Não"/>
    <s v="Não"/>
    <s v="Não"/>
    <s v="Não"/>
    <s v="Não"/>
    <s v="Não"/>
    <s v="Não"/>
    <n v="0"/>
    <n v="0"/>
    <n v="0"/>
    <n v="0"/>
    <n v="0"/>
    <n v="0"/>
    <n v="0"/>
    <n v="0"/>
    <n v="0"/>
    <m/>
    <m/>
    <s v="Contrato Adimplente"/>
    <m/>
    <m/>
    <n v="0"/>
    <m/>
    <x v="1"/>
    <d v="2025-07-17T00:00:00"/>
    <m/>
    <m/>
    <m/>
    <m/>
    <m/>
    <m/>
    <m/>
    <m/>
    <d v="2025-07-17T00:00:00"/>
    <d v="2026-03-14T00:00:00"/>
    <s v="VENDA FINALIZADA"/>
    <d v="2025-07-17T00:00:00"/>
    <n v="39282"/>
    <n v="1000000"/>
    <m/>
    <s v="DF 001"/>
    <n v="39282"/>
    <m/>
    <s v="Brasília"/>
    <s v="Distrito Federal"/>
    <n v="5561991131002"/>
    <s v="CCSW 4 Lote 4"/>
    <n v="70680470"/>
    <s v="Setor Sudoeste"/>
    <s v="normacoach360@gmail.com"/>
    <m/>
    <n v="0.01"/>
    <m/>
    <m/>
    <m/>
    <m/>
    <n v="2977"/>
    <n v="6866"/>
    <s v="Consultor"/>
    <m/>
    <m/>
    <m/>
    <m/>
    <m/>
    <m/>
    <m/>
    <m/>
    <m/>
    <m/>
    <m/>
    <m/>
    <m/>
    <m/>
    <m/>
    <m/>
    <m/>
    <m/>
    <m/>
    <m/>
    <m/>
    <m/>
    <m/>
    <m/>
    <m/>
    <m/>
    <m/>
    <m/>
    <m/>
    <m/>
    <m/>
    <m/>
    <m/>
    <m/>
    <m/>
    <m/>
    <m/>
    <m/>
    <m/>
    <m/>
    <m/>
    <m/>
    <m/>
    <m/>
    <m/>
    <m/>
    <m/>
    <m/>
    <m/>
    <m/>
    <m/>
    <m/>
    <m/>
    <m/>
    <m/>
    <m/>
    <m/>
    <m/>
    <m/>
    <m/>
    <m/>
    <m/>
    <m/>
    <m/>
    <m/>
    <m/>
    <m/>
    <m/>
    <m/>
    <m/>
  </r>
  <r>
    <n v="4619"/>
    <x v="0"/>
    <n v="5763"/>
    <x v="13"/>
    <s v="Etapa Unica"/>
    <s v="BLOCO J"/>
    <n v="3"/>
    <s v="ÁGUAS LINDAS"/>
    <s v="APARECIDA DA CONCEIÇÃO PEREIRA DOS SANTOS"/>
    <s v="&quot;03436866512&quot;"/>
    <x v="2"/>
    <x v="59"/>
    <s v="Não"/>
    <s v="Não"/>
    <s v="Não"/>
    <s v="Sim"/>
    <s v="Sim"/>
    <s v="Não"/>
    <s v="Não"/>
    <n v="182069.76000000001"/>
    <n v="850.97"/>
    <n v="0"/>
    <n v="171370.76"/>
    <n v="10699"/>
    <n v="0"/>
    <n v="182069.76000000001"/>
    <n v="0"/>
    <n v="0"/>
    <m/>
    <m/>
    <s v="Contrato Adimplente"/>
    <n v="109285"/>
    <d v="2025-08-19T00:00:00"/>
    <n v="3412.84"/>
    <d v="2025-07-29T00:00:00"/>
    <x v="2"/>
    <d v="2025-07-18T00:00:00"/>
    <m/>
    <m/>
    <m/>
    <m/>
    <s v="Endy Carvalho Consultoria imobiliária"/>
    <m/>
    <m/>
    <m/>
    <d v="2026-01-26T00:00:00"/>
    <d v="2026-01-26T00:00:00"/>
    <s v="VENDA FINALIZADA"/>
    <d v="2025-07-18T00:00:00"/>
    <n v="39291"/>
    <n v="230011.76"/>
    <m/>
    <s v="AGL30 -"/>
    <n v="39291"/>
    <m/>
    <s v="Itapoã"/>
    <s v="Distrito Federal"/>
    <n v="5561993091986"/>
    <s v="QL 05 CJ I AP 302 LT"/>
    <n v="71580760"/>
    <s v="ITAPOA"/>
    <s v="cidasvr@hotmail.com"/>
    <m/>
    <n v="2836.57"/>
    <d v="2025-11-05T00:00:00"/>
    <m/>
    <m/>
    <m/>
    <n v="4021"/>
    <n v="6868"/>
    <s v="Tecnico em Enfermagem"/>
    <d v="2025-07-12T00:00:00"/>
    <n v="900.62"/>
    <d v="2025-07-30T00:00:00"/>
    <m/>
    <d v="2025-08-03T00:00:00"/>
    <s v="MP430272"/>
    <d v="2025-07-18T00:00:00"/>
    <d v="2025-08-01T00:00:00"/>
    <s v="AC011292105"/>
    <d v="2025-07-16T00:00:00"/>
    <s v="Sim"/>
    <n v="39834"/>
    <d v="2025-07-12T00:00:00"/>
    <m/>
    <m/>
    <m/>
    <d v="2025-08-06T00:00:00"/>
    <m/>
    <d v="2025-07-12T00:00:00"/>
    <d v="2025-08-12T00:00:00"/>
    <d v="2025-07-16T00:00:00"/>
    <d v="2025-08-01T00:00:00"/>
    <d v="2025-08-04T00:00:00"/>
    <m/>
    <d v="2025-07-16T00:00:00"/>
    <d v="2025-07-28T00:00:00"/>
    <m/>
    <d v="2025-08-05T00:00:00"/>
    <d v="2025-08-19T00:00:00"/>
    <d v="2025-07-28T00:00:00"/>
    <d v="2025-08-18T00:00:00"/>
    <s v="Sim"/>
    <m/>
    <m/>
    <m/>
    <m/>
    <d v="2024-07-17T00:00:00"/>
    <m/>
    <d v="2025-08-19T00:00:00"/>
    <m/>
    <m/>
    <d v="2025-08-20T00:00:00"/>
    <d v="2025-07-17T00:00:00"/>
    <d v="2025-08-19T00:00:00"/>
    <d v="2025-08-22T00:00:00"/>
    <d v="2025-09-01T00:00:00"/>
    <d v="2026-01-08T00:00:00"/>
    <d v="2025-07-28T00:00:00"/>
    <d v="2026-01-08T00:00:00"/>
    <m/>
    <m/>
    <m/>
    <m/>
    <m/>
    <m/>
    <m/>
    <m/>
    <n v="39887"/>
    <m/>
    <m/>
    <s v="PROCESSO NOVO DE SOLICITAÇÃO DE ITBI PARA PREFEITURA DENTRO DO SITE &amp;quot;SEI&amp;quot;"/>
    <m/>
    <m/>
    <n v="4565.57"/>
    <s v="VENDA SEM SINAL"/>
    <s v="Não tem"/>
    <s v="AGEHAB ENVIADA"/>
    <s v="FINALIZADO"/>
    <s v="VENDA SEM FIADOR"/>
    <s v="SIM"/>
  </r>
  <r>
    <n v="4620"/>
    <x v="1"/>
    <n v="5761"/>
    <x v="16"/>
    <s v="Etapa Unica"/>
    <s v="BLOCO G"/>
    <n v="101"/>
    <s v="ÁGUAS LINDAS"/>
    <s v="OZELIA BATISTA DA SILVA"/>
    <s v="&quot;04028472105&quot;"/>
    <x v="11"/>
    <x v="83"/>
    <s v="Não"/>
    <s v="Não"/>
    <s v="Não"/>
    <s v="Não"/>
    <s v="Não"/>
    <s v="Não"/>
    <s v="Não"/>
    <n v="133208.98000000001"/>
    <n v="412.75"/>
    <n v="0"/>
    <n v="78770.98"/>
    <n v="55000"/>
    <n v="0"/>
    <n v="133770.98000000001"/>
    <n v="0"/>
    <n v="0"/>
    <m/>
    <m/>
    <s v="Contrato Adimplente"/>
    <m/>
    <m/>
    <n v="0"/>
    <m/>
    <x v="1"/>
    <d v="2025-07-18T00:00:00"/>
    <m/>
    <m/>
    <m/>
    <m/>
    <s v="Endy Carvalho Consultoria imobiliária"/>
    <m/>
    <m/>
    <m/>
    <d v="2025-08-21T00:00:00"/>
    <d v="2025-08-21T00:00:00"/>
    <s v="DISTRATO"/>
    <d v="2025-07-18T00:00:00"/>
    <n v="39308"/>
    <n v="194718.02"/>
    <m/>
    <s v="AGL32"/>
    <n v="39308"/>
    <m/>
    <s v="Brasília"/>
    <s v="Distrito Federal"/>
    <n v="5561998242821"/>
    <s v="R. 06 SHSN CHA 15"/>
    <n v="72236800"/>
    <s v="NOVA MORADA"/>
    <s v="Ozeliabatistadasilva956@gmail.com"/>
    <m/>
    <n v="1651"/>
    <m/>
    <m/>
    <s v="Gledson Carlos da Silva leandro (Gestor): Voltei para fase de em andamento repasse pois cliente foi reprovado em dossie para gerar minuta. Aguardando resolução do time de vendas. "/>
    <s v="01/08/2025 às 13h44"/>
    <n v="4471"/>
    <n v="6869"/>
    <s v="Auxiliar"/>
    <d v="2025-07-11T00:00:00"/>
    <m/>
    <m/>
    <m/>
    <m/>
    <s v="MP419570"/>
    <d v="2025-07-18T00:00:00"/>
    <m/>
    <m/>
    <d v="2025-07-18T00:00:00"/>
    <m/>
    <m/>
    <d v="2025-07-11T00:00:00"/>
    <m/>
    <m/>
    <m/>
    <m/>
    <m/>
    <d v="2025-07-14T00:00:00"/>
    <m/>
    <d v="2025-07-18T00:00:00"/>
    <d v="2025-08-01T00:00:00"/>
    <m/>
    <m/>
    <d v="2025-07-22T00:00:00"/>
    <d v="2025-07-25T00:00:00"/>
    <m/>
    <m/>
    <d v="2025-08-06T00:00:00"/>
    <d v="2025-07-25T00:00:00"/>
    <m/>
    <s v="Sim"/>
    <m/>
    <m/>
    <m/>
    <m/>
    <d v="2025-07-16T00:00:00"/>
    <m/>
    <m/>
    <m/>
    <m/>
    <m/>
    <d v="2025-07-17T00:00:00"/>
    <m/>
    <m/>
    <m/>
    <m/>
    <d v="2025-07-25T00:00:00"/>
    <m/>
    <m/>
    <m/>
    <m/>
    <m/>
    <m/>
    <m/>
    <m/>
    <m/>
    <m/>
    <m/>
    <m/>
    <m/>
    <m/>
    <m/>
    <m/>
    <s v="VENDA SEM SINAL"/>
    <s v="Não tem"/>
    <s v="AGEHAB ENVIADA"/>
    <s v="reprovada no dissie, não comprovou renda."/>
    <s v="VENDA SEM FIADOR"/>
    <s v="NÃO"/>
  </r>
  <r>
    <n v="4621"/>
    <x v="1"/>
    <n v="5722"/>
    <x v="16"/>
    <s v="Etapa Unica"/>
    <s v="BLOCO H"/>
    <n v="1"/>
    <s v="ÁGUAS LINDAS"/>
    <s v="LUCAS MENEZES DE SOUZA BARBOSA"/>
    <s v="&quot;07673186179&quot;"/>
    <x v="7"/>
    <x v="7"/>
    <s v="Não"/>
    <s v="Não"/>
    <s v="Não"/>
    <s v="Não"/>
    <s v="Não"/>
    <s v="Não"/>
    <s v="Não"/>
    <n v="156964.59"/>
    <n v="595"/>
    <n v="0"/>
    <n v="116421.59"/>
    <n v="12162"/>
    <n v="0"/>
    <n v="128583.59"/>
    <n v="0"/>
    <n v="0"/>
    <m/>
    <m/>
    <s v="Contrato Adimplente"/>
    <m/>
    <m/>
    <n v="0"/>
    <m/>
    <x v="1"/>
    <d v="2025-07-18T00:00:00"/>
    <m/>
    <m/>
    <m/>
    <m/>
    <s v="Endy Carvalho Consultoria imobiliária"/>
    <m/>
    <m/>
    <m/>
    <d v="2025-08-20T00:00:00"/>
    <d v="2025-08-20T00:00:00"/>
    <s v="DISTRATO"/>
    <d v="2025-07-18T00:00:00"/>
    <n v="39309"/>
    <n v="220000.08"/>
    <m/>
    <s v="AGL32"/>
    <n v="39309"/>
    <m/>
    <s v="Samambaia"/>
    <s v="Distrito Federal"/>
    <n v="556193600406"/>
    <s v="QR 625 Conjunto 5"/>
    <n v="72333406"/>
    <s v="Samambaia Norte (Samambaia)"/>
    <s v="Lucasmenezesbarbosa10@gmail.com"/>
    <m/>
    <n v="3027.07"/>
    <d v="2025-11-03T00:00:00"/>
    <m/>
    <m/>
    <m/>
    <n v="4483"/>
    <n v="6870"/>
    <s v="Motoboy"/>
    <m/>
    <m/>
    <m/>
    <m/>
    <m/>
    <s v="MP419565"/>
    <m/>
    <m/>
    <m/>
    <d v="2025-07-10T00:00:00"/>
    <m/>
    <m/>
    <m/>
    <m/>
    <m/>
    <m/>
    <m/>
    <m/>
    <m/>
    <m/>
    <d v="2025-07-10T00:00:00"/>
    <d v="2025-08-01T00:00:00"/>
    <m/>
    <m/>
    <d v="2025-07-11T00:00:00"/>
    <d v="2025-07-28T00:00:00"/>
    <m/>
    <m/>
    <d v="2025-08-06T00:00:00"/>
    <d v="2025-07-28T00:00:00"/>
    <m/>
    <s v="Sim"/>
    <m/>
    <m/>
    <m/>
    <m/>
    <d v="2025-07-09T00:00:00"/>
    <m/>
    <m/>
    <m/>
    <m/>
    <m/>
    <d v="2025-07-17T00:00:00"/>
    <m/>
    <m/>
    <m/>
    <m/>
    <d v="2025-07-28T00:00:00"/>
    <m/>
    <m/>
    <m/>
    <m/>
    <m/>
    <m/>
    <m/>
    <m/>
    <m/>
    <m/>
    <m/>
    <m/>
    <m/>
    <m/>
    <m/>
    <m/>
    <s v="VENDA SEM SINAL"/>
    <s v="Não tem"/>
    <s v="AGEHAB VALIDADA"/>
    <s v="cliente perdeu vinculo trabalhista."/>
    <s v="FIADOR PENDENTE"/>
    <s v="NÃO"/>
  </r>
  <r>
    <n v="4622"/>
    <x v="0"/>
    <n v="5698"/>
    <x v="15"/>
    <s v="Etapa Unica"/>
    <s v="BLOCO G"/>
    <n v="203"/>
    <s v="FORMOSA"/>
    <s v="JOÃO GABRIEL REIS LOPES"/>
    <s v="&quot;71340593165&quot;"/>
    <x v="1"/>
    <x v="33"/>
    <s v="Não"/>
    <s v="Não"/>
    <s v="Não"/>
    <s v="Não"/>
    <s v="Não"/>
    <s v="Não"/>
    <s v="Não"/>
    <n v="162600"/>
    <n v="927.11"/>
    <n v="0"/>
    <n v="162725.78"/>
    <n v="5496"/>
    <n v="0"/>
    <n v="168221.78"/>
    <n v="0"/>
    <n v="0"/>
    <m/>
    <n v="8787724229691"/>
    <s v="Contrato Adimplente"/>
    <m/>
    <d v="2025-08-15T00:00:00"/>
    <n v="0"/>
    <d v="2025-07-31T00:00:00"/>
    <x v="2"/>
    <d v="2025-07-18T00:00:00"/>
    <m/>
    <m/>
    <m/>
    <m/>
    <s v="Endy Carvalho Consultoria imobiliária"/>
    <m/>
    <m/>
    <m/>
    <d v="2026-03-17T00:00:00"/>
    <d v="2026-03-17T00:00:00"/>
    <s v="VENDA FINALIZADA"/>
    <d v="2025-07-22T00:00:00"/>
    <n v="39333"/>
    <n v="226800.2"/>
    <m/>
    <s v="FSA011 C"/>
    <n v="39333"/>
    <m/>
    <s v="Formosa"/>
    <s v="Goiás"/>
    <n v="5561993042898"/>
    <s v="RUA AGATA QD 02 LT 39"/>
    <n v="73807810"/>
    <s v="Jardim Califórnia"/>
    <s v="reislopesjoaogabriel92@gmail.com"/>
    <m/>
    <n v="3090.39"/>
    <d v="2025-12-20T00:00:00"/>
    <m/>
    <m/>
    <m/>
    <n v="4333"/>
    <n v="6871"/>
    <s v="Soldado do Exército"/>
    <d v="2025-06-26T00:00:00"/>
    <m/>
    <m/>
    <s v="sim"/>
    <m/>
    <s v="MP423788"/>
    <d v="2025-06-26T00:00:00"/>
    <d v="2025-08-04T00:00:00"/>
    <m/>
    <d v="2025-07-18T00:00:00"/>
    <s v="Sim"/>
    <m/>
    <d v="2025-06-26T00:00:00"/>
    <m/>
    <m/>
    <m/>
    <d v="2025-08-12T00:00:00"/>
    <m/>
    <d v="2025-06-26T00:00:00"/>
    <d v="2025-08-12T00:00:00"/>
    <d v="2025-07-18T00:00:00"/>
    <d v="2025-09-01T00:00:00"/>
    <d v="2025-08-05T00:00:00"/>
    <m/>
    <d v="2025-07-22T00:00:00"/>
    <d v="2025-07-30T00:00:00"/>
    <m/>
    <d v="2025-08-06T00:00:00"/>
    <d v="2025-09-22T00:00:00"/>
    <d v="2025-07-30T00:00:00"/>
    <m/>
    <s v="Sim"/>
    <m/>
    <m/>
    <m/>
    <m/>
    <d v="2025-07-31T00:00:00"/>
    <m/>
    <d v="2025-08-18T00:00:00"/>
    <m/>
    <m/>
    <d v="2025-08-19T00:00:00"/>
    <d v="2025-07-18T00:00:00"/>
    <d v="2025-09-22T00:00:00"/>
    <d v="2025-10-10T00:00:00"/>
    <d v="2026-02-11T00:00:00"/>
    <d v="2026-03-03T00:00:00"/>
    <d v="2025-07-30T00:00:00"/>
    <d v="2026-03-03T00:00:00"/>
    <m/>
    <m/>
    <m/>
    <m/>
    <m/>
    <m/>
    <m/>
    <m/>
    <n v="846"/>
    <m/>
    <m/>
    <m/>
    <m/>
    <m/>
    <n v="1847.4"/>
    <m/>
    <s v="Não tem"/>
    <m/>
    <m/>
    <s v="sem fiador"/>
    <s v="SIM"/>
  </r>
  <r>
    <n v="4623"/>
    <x v="1"/>
    <n v="5778"/>
    <x v="13"/>
    <s v="Etapa Unica"/>
    <s v="BLOCO H"/>
    <n v="101"/>
    <s v="ÁGUAS LINDAS"/>
    <s v="VANIA CRISTINA EVANGELISTA SOUZA"/>
    <s v="&quot;90369734149&quot;"/>
    <x v="11"/>
    <x v="44"/>
    <s v="Não"/>
    <s v="Não"/>
    <s v="Não"/>
    <s v="Não"/>
    <s v="Não"/>
    <s v="Não"/>
    <s v="Não"/>
    <n v="149084.29"/>
    <n v="720"/>
    <n v="0"/>
    <n v="129683.94"/>
    <n v="19113"/>
    <n v="0"/>
    <n v="148796.94"/>
    <n v="0"/>
    <n v="0"/>
    <m/>
    <m/>
    <s v="Contrato Adimplente"/>
    <m/>
    <m/>
    <n v="0"/>
    <m/>
    <x v="1"/>
    <d v="2025-07-18T00:00:00"/>
    <m/>
    <m/>
    <m/>
    <m/>
    <s v="Endy Carvalho Consultoria imobiliária"/>
    <m/>
    <m/>
    <m/>
    <d v="2025-08-21T00:00:00"/>
    <d v="2025-08-21T00:00:00"/>
    <s v="DISTRATO"/>
    <d v="2025-07-22T00:00:00"/>
    <n v="39334"/>
    <n v="217000.49"/>
    <m/>
    <s v="AGL30 -"/>
    <n v="39334"/>
    <m/>
    <s v="Brasília"/>
    <s v="Distrito Federal"/>
    <n v="5561981796832"/>
    <s v="CA. V. PIRES CH 230 LT 14"/>
    <n v="72005100"/>
    <s v="SETOR HABITACIONAL VICENTE PIRES"/>
    <s v="waniaces@yahoo.com.br"/>
    <m/>
    <n v="2500"/>
    <m/>
    <m/>
    <m/>
    <m/>
    <n v="3991"/>
    <n v="6872"/>
    <s v="Administrador"/>
    <d v="2025-07-15T00:00:00"/>
    <m/>
    <m/>
    <m/>
    <m/>
    <s v="MP430275"/>
    <d v="2025-07-18T00:00:00"/>
    <m/>
    <m/>
    <d v="2025-07-18T00:00:00"/>
    <m/>
    <m/>
    <d v="2025-07-15T00:00:00"/>
    <m/>
    <m/>
    <m/>
    <m/>
    <m/>
    <d v="2025-07-15T00:00:00"/>
    <m/>
    <d v="2025-07-18T00:00:00"/>
    <m/>
    <m/>
    <m/>
    <d v="2025-07-22T00:00:00"/>
    <d v="2025-07-28T00:00:00"/>
    <m/>
    <m/>
    <m/>
    <d v="2025-07-28T00:00:00"/>
    <m/>
    <s v="Sim"/>
    <m/>
    <m/>
    <m/>
    <m/>
    <d v="2025-07-17T00:00:00"/>
    <m/>
    <m/>
    <m/>
    <m/>
    <m/>
    <d v="2025-07-18T00:00:00"/>
    <m/>
    <m/>
    <m/>
    <m/>
    <d v="2025-07-28T00:00:00"/>
    <m/>
    <m/>
    <m/>
    <m/>
    <m/>
    <m/>
    <m/>
    <m/>
    <m/>
    <m/>
    <m/>
    <m/>
    <m/>
    <m/>
    <m/>
    <m/>
    <s v="VENDA COM SINAL DE R$ 2.500,00 VENCIMENTO EM 25/07/2025."/>
    <m/>
    <s v="AGEHAB ENVIADA"/>
    <s v="cliente manifestou desistencia."/>
    <s v="VENDA SEM FIADOR"/>
    <s v="NÃO"/>
  </r>
  <r>
    <n v="4624"/>
    <x v="0"/>
    <n v="5700"/>
    <x v="16"/>
    <s v="Etapa Unica"/>
    <s v="BLOCO D"/>
    <n v="204"/>
    <s v="ÁGUAS LINDAS"/>
    <s v="ANTONIO LUAN DE SOUSA COSTA"/>
    <s v="&quot;07700185301&quot;"/>
    <x v="2"/>
    <x v="75"/>
    <s v="Não"/>
    <s v="Não"/>
    <s v="Não"/>
    <s v="Sim"/>
    <s v="Sim"/>
    <s v="Não"/>
    <s v="Não"/>
    <n v="134327.60999999999"/>
    <n v="475"/>
    <n v="0"/>
    <n v="92277.32"/>
    <n v="41481"/>
    <n v="0"/>
    <n v="133758.32"/>
    <n v="0"/>
    <n v="0"/>
    <m/>
    <m/>
    <s v="Contrato Adimplente"/>
    <n v="113777"/>
    <d v="2025-08-18T00:00:00"/>
    <n v="2592.25"/>
    <d v="2025-07-30T00:00:00"/>
    <x v="2"/>
    <d v="2025-07-21T00:00:00"/>
    <m/>
    <m/>
    <m/>
    <m/>
    <s v="Endy Carvalho Consultoria imobiliária"/>
    <m/>
    <m/>
    <m/>
    <d v="2026-02-19T00:00:00"/>
    <d v="2026-02-19T00:00:00"/>
    <s v="VENDA FINALIZADA"/>
    <d v="2025-07-22T00:00:00"/>
    <n v="39454"/>
    <n v="189828.32"/>
    <m/>
    <s v="AGL32"/>
    <n v="39454"/>
    <m/>
    <s v="Águas Lindas de Goiás"/>
    <s v="Goiás"/>
    <n v="5561992164818"/>
    <s v="RUA 09, Q. 103 B,"/>
    <n v="72910000"/>
    <s v="SETOR 10"/>
    <s v="antonyluann05@icloud.com"/>
    <n v="5561994518025"/>
    <n v="1900"/>
    <m/>
    <m/>
    <m/>
    <m/>
    <n v="4430"/>
    <n v="6873"/>
    <s v="Administrador"/>
    <d v="2025-06-26T00:00:00"/>
    <n v="900.92"/>
    <m/>
    <m/>
    <d v="2025-08-04T00:00:00"/>
    <s v="MP419568"/>
    <d v="2025-07-21T00:00:00"/>
    <d v="2025-07-30T00:00:00"/>
    <s v="AC011291968"/>
    <d v="2025-07-17T00:00:00"/>
    <s v="Sim"/>
    <m/>
    <d v="2025-07-18T00:00:00"/>
    <m/>
    <m/>
    <m/>
    <d v="2025-08-04T00:00:00"/>
    <m/>
    <d v="2025-07-18T00:00:00"/>
    <d v="2025-08-12T00:00:00"/>
    <d v="2025-07-18T00:00:00"/>
    <d v="2025-08-01T00:00:00"/>
    <d v="2025-07-31T00:00:00"/>
    <m/>
    <d v="2025-07-22T00:00:00"/>
    <d v="2025-07-28T00:00:00"/>
    <m/>
    <d v="2025-07-31T00:00:00"/>
    <d v="2025-08-06T00:00:00"/>
    <d v="2025-07-28T00:00:00"/>
    <d v="2025-08-18T00:00:00"/>
    <s v="Sim"/>
    <m/>
    <m/>
    <m/>
    <m/>
    <d v="2025-07-17T00:00:00"/>
    <m/>
    <d v="2025-08-18T00:00:00"/>
    <m/>
    <m/>
    <d v="2025-08-19T00:00:00"/>
    <d v="2025-07-18T00:00:00"/>
    <d v="2025-08-07T00:00:00"/>
    <d v="2026-01-08T00:00:00"/>
    <d v="2026-02-05T00:00:00"/>
    <d v="2026-02-10T00:00:00"/>
    <d v="2025-07-28T00:00:00"/>
    <d v="2026-02-10T00:00:00"/>
    <m/>
    <m/>
    <m/>
    <m/>
    <m/>
    <m/>
    <m/>
    <m/>
    <n v="968"/>
    <m/>
    <s v="SEM CREDITO NA ONR PARA PROTOCOLAR  05/08/2025, AGUARDANDO PREFEITURA RESPONDER COM CERTIDÃO DE DUAM 11/08/2025"/>
    <s v="PROCESSO NOVO DE SOLICITAÇÃO DE ITBI PARA PREFEITURA DENTRO DO SITE &amp;quot;SEI&amp;quot;"/>
    <m/>
    <m/>
    <n v="3805.57"/>
    <s v="sinal pago"/>
    <s v="Pago"/>
    <s v="AGEHAB VALIDADA"/>
    <s v="FINALIZADO"/>
    <s v="VENDA SEM FIADOR"/>
    <s v="SIM"/>
  </r>
  <r>
    <n v="4625"/>
    <x v="0"/>
    <n v="5737"/>
    <x v="16"/>
    <s v="Etapa Unica"/>
    <s v="BLOCO F"/>
    <n v="101"/>
    <s v="ÁGUAS LINDAS"/>
    <s v="MARIANA EVELLYN DE OLIVEIRA LIMA"/>
    <s v="&quot;71396596135&quot;"/>
    <x v="7"/>
    <x v="23"/>
    <s v="Não"/>
    <s v="Não"/>
    <s v="Não"/>
    <s v="Sim"/>
    <s v="Sim"/>
    <s v="Não"/>
    <s v="Não"/>
    <n v="131362.25"/>
    <n v="474.99"/>
    <n v="0"/>
    <n v="92277.25"/>
    <n v="12215"/>
    <n v="0"/>
    <n v="104492.25"/>
    <n v="0"/>
    <n v="0"/>
    <m/>
    <m/>
    <s v="Contrato Adimplente"/>
    <m/>
    <d v="2025-08-18T00:00:00"/>
    <n v="2592.25"/>
    <d v="2025-07-30T00:00:00"/>
    <x v="2"/>
    <d v="2025-07-21T00:00:00"/>
    <m/>
    <m/>
    <m/>
    <m/>
    <s v="Endy Carvalho Consultoria imobiliária"/>
    <m/>
    <m/>
    <m/>
    <d v="2026-02-19T00:00:00"/>
    <d v="2026-02-19T00:00:00"/>
    <s v="VENDA FINALIZADA"/>
    <d v="2025-07-22T00:00:00"/>
    <n v="39456"/>
    <n v="190042.25"/>
    <m/>
    <s v="AGL32"/>
    <n v="39456"/>
    <m/>
    <s v="Águas Lindas de Goiás"/>
    <s v="Goiás"/>
    <n v="5561994010306"/>
    <s v="RUA 3 Q  10"/>
    <n v="72927665"/>
    <s v="Jardim Águas Lindas II"/>
    <s v="MARIANNAOLIVERR71@GMAIL.COM"/>
    <m/>
    <n v="1950"/>
    <m/>
    <m/>
    <m/>
    <m/>
    <n v="4465"/>
    <n v="6876"/>
    <s v="Cuidador de crianças"/>
    <d v="2025-07-07T00:00:00"/>
    <n v="901.58"/>
    <d v="2025-07-31T00:00:00"/>
    <m/>
    <d v="2025-08-04T00:00:00"/>
    <s v="MP419571"/>
    <d v="2025-07-21T00:00:00"/>
    <d v="2025-08-07T00:00:00"/>
    <s v="AC011262460"/>
    <d v="2025-07-18T00:00:00"/>
    <m/>
    <n v="954"/>
    <d v="2025-07-07T00:00:00"/>
    <m/>
    <m/>
    <m/>
    <d v="2025-08-06T00:00:00"/>
    <m/>
    <d v="2025-07-07T00:00:00"/>
    <d v="2025-08-08T00:00:00"/>
    <d v="2025-07-21T00:00:00"/>
    <d v="2025-08-01T00:00:00"/>
    <d v="2025-08-04T00:00:00"/>
    <m/>
    <d v="2025-07-22T00:00:00"/>
    <d v="2025-07-28T00:00:00"/>
    <m/>
    <d v="2025-08-05T00:00:00"/>
    <d v="2025-08-06T00:00:00"/>
    <d v="2025-07-28T00:00:00"/>
    <d v="2025-08-14T00:00:00"/>
    <s v="Sim"/>
    <m/>
    <m/>
    <m/>
    <m/>
    <d v="2025-07-18T00:00:00"/>
    <m/>
    <d v="2025-08-18T00:00:00"/>
    <m/>
    <m/>
    <d v="2025-08-19T00:00:00"/>
    <d v="2025-07-18T00:00:00"/>
    <d v="2025-08-06T00:00:00"/>
    <d v="2026-01-19T00:00:00"/>
    <d v="2026-02-05T00:00:00"/>
    <d v="2026-02-10T00:00:00"/>
    <d v="2025-07-28T00:00:00"/>
    <d v="2026-02-10T00:00:00"/>
    <m/>
    <m/>
    <m/>
    <m/>
    <m/>
    <m/>
    <m/>
    <m/>
    <n v="1005"/>
    <m/>
    <m/>
    <m/>
    <m/>
    <m/>
    <n v="3805.57"/>
    <s v="VENDA SEM SINAL"/>
    <s v="Não tem"/>
    <s v="AGEHAB ENVIADA"/>
    <s v="FINALIZADO"/>
    <s v="VENDA SEM FIADOR"/>
    <s v="SIM"/>
  </r>
  <r>
    <n v="4626"/>
    <x v="0"/>
    <n v="5773"/>
    <x v="17"/>
    <s v="Etapa Única"/>
    <s v="BLOCO 22"/>
    <n v="101"/>
    <s v="FORMOSA"/>
    <s v="SOLENI PEREIRA DOS SANTOS"/>
    <s v="&quot;71513854127&quot;"/>
    <x v="10"/>
    <x v="16"/>
    <s v="Não"/>
    <s v="Não"/>
    <s v="Não"/>
    <s v="Não"/>
    <s v="Não"/>
    <s v="Não"/>
    <s v="Não"/>
    <n v="160589.56"/>
    <n v="0"/>
    <n v="0"/>
    <n v="0"/>
    <n v="0"/>
    <n v="0"/>
    <n v="0"/>
    <n v="0"/>
    <n v="0"/>
    <m/>
    <m/>
    <s v="Contrato Adimplente"/>
    <m/>
    <d v="2025-08-22T00:00:00"/>
    <n v="3042.04"/>
    <d v="2025-07-30T00:00:00"/>
    <x v="2"/>
    <d v="2025-07-21T00:00:00"/>
    <m/>
    <m/>
    <m/>
    <m/>
    <s v="CAIXA CREDFÁCIL"/>
    <m/>
    <m/>
    <m/>
    <d v="2026-03-16T00:00:00"/>
    <d v="2026-03-16T00:00:00"/>
    <s v="VENDA FINALIZADA"/>
    <d v="2025-07-22T00:00:00"/>
    <n v="39474"/>
    <n v="229724.78"/>
    <m/>
    <s v="FSA013"/>
    <n v="39474"/>
    <s v="JULIA SPINDOLA PEREIRA - 11599484102"/>
    <m/>
    <m/>
    <n v="5561996315899"/>
    <s v="Rua 11, Q 160, L 13-A"/>
    <n v="73800000"/>
    <s v="Setor Sul"/>
    <s v="solenepostura@gmail.com"/>
    <m/>
    <n v="2600"/>
    <m/>
    <m/>
    <m/>
    <m/>
    <n v="4869"/>
    <n v="6879"/>
    <s v="Auxiliar"/>
    <d v="2025-07-23T00:00:00"/>
    <m/>
    <m/>
    <s v="sim"/>
    <m/>
    <s v="MP430492"/>
    <d v="2025-07-23T00:00:00"/>
    <d v="2025-07-31T00:00:00"/>
    <m/>
    <d v="2025-07-21T00:00:00"/>
    <s v="Sim"/>
    <m/>
    <d v="2025-07-23T00:00:00"/>
    <m/>
    <m/>
    <m/>
    <d v="2025-08-18T00:00:00"/>
    <s v="Não"/>
    <d v="2025-07-28T00:00:00"/>
    <d v="2025-08-19T00:00:00"/>
    <d v="2025-07-21T00:00:00"/>
    <d v="2025-08-01T00:00:00"/>
    <d v="2025-07-31T00:00:00"/>
    <m/>
    <d v="2025-07-23T00:00:00"/>
    <d v="2025-07-28T00:00:00"/>
    <m/>
    <d v="2025-08-11T00:00:00"/>
    <d v="2025-08-20T00:00:00"/>
    <d v="2025-07-28T00:00:00"/>
    <m/>
    <s v="Sim"/>
    <m/>
    <m/>
    <m/>
    <m/>
    <d v="2025-08-04T00:00:00"/>
    <m/>
    <d v="2025-08-22T00:00:00"/>
    <m/>
    <m/>
    <d v="2025-08-26T00:00:00"/>
    <d v="2025-07-18T00:00:00"/>
    <d v="2025-08-20T00:00:00"/>
    <d v="2025-12-05T00:00:00"/>
    <d v="2026-02-24T00:00:00"/>
    <d v="2026-03-10T00:00:00"/>
    <d v="2025-07-28T00:00:00"/>
    <d v="2026-03-10T00:00:00"/>
    <m/>
    <m/>
    <m/>
    <m/>
    <m/>
    <m/>
    <m/>
    <m/>
    <n v="680"/>
    <m/>
    <m/>
    <s v="DEMORA NO COMPROVANTE"/>
    <m/>
    <m/>
    <n v="2010.42"/>
    <m/>
    <s v="Não tem"/>
    <m/>
    <m/>
    <m/>
    <s v="SIM"/>
  </r>
  <r>
    <n v="4627"/>
    <x v="0"/>
    <n v="5779"/>
    <x v="17"/>
    <s v="Etapa Única"/>
    <s v="BLOCO 04"/>
    <n v="101"/>
    <s v="FORMOSA"/>
    <s v="MICHELE FERREIRA DA SILVA"/>
    <s v="&quot;05273180198&quot;"/>
    <x v="0"/>
    <x v="101"/>
    <s v="Não"/>
    <s v="Não"/>
    <s v="Não"/>
    <s v="Não"/>
    <s v="Não"/>
    <s v="Não"/>
    <s v="Não"/>
    <n v="149838.17000000001"/>
    <n v="0"/>
    <n v="0"/>
    <n v="136225.17000000001"/>
    <n v="13613"/>
    <n v="0"/>
    <n v="149838.17000000001"/>
    <n v="0"/>
    <n v="0"/>
    <m/>
    <m/>
    <s v="Contrato Adimplente"/>
    <m/>
    <d v="2025-09-24T00:00:00"/>
    <n v="3042.04"/>
    <d v="2025-08-28T00:00:00"/>
    <x v="2"/>
    <d v="2025-07-21T00:00:00"/>
    <m/>
    <m/>
    <m/>
    <m/>
    <s v="CAIXA CREDFÁCIL"/>
    <m/>
    <m/>
    <m/>
    <d v="2026-03-16T00:00:00"/>
    <d v="2026-03-16T00:00:00"/>
    <s v="VENDA FINALIZADA"/>
    <d v="2025-07-22T00:00:00"/>
    <n v="39475"/>
    <n v="229725.09"/>
    <m/>
    <s v="FSA013"/>
    <n v="39475"/>
    <s v="EVA APARECIDA FERREIRA DE JESUS - 50962426172"/>
    <s v="Formosa"/>
    <s v="Goiás"/>
    <n v="5561998793410"/>
    <s v="Rua 6"/>
    <n v="73805865"/>
    <s v="Núcleo Habitacional Santa Rosa"/>
    <s v="michellyisabelly2021@gmail.com"/>
    <m/>
    <n v="2630"/>
    <m/>
    <m/>
    <m/>
    <m/>
    <n v="4579"/>
    <n v="6880"/>
    <s v="Autônomo(a)"/>
    <d v="2025-07-21T00:00:00"/>
    <n v="850.46"/>
    <m/>
    <s v="sim"/>
    <m/>
    <s v="MP430490"/>
    <d v="2025-07-21T00:00:00"/>
    <d v="2025-08-29T00:00:00"/>
    <m/>
    <d v="2025-07-21T00:00:00"/>
    <s v="Sim"/>
    <s v="1477 1475"/>
    <d v="2025-07-21T00:00:00"/>
    <m/>
    <s v="Negativado"/>
    <m/>
    <d v="2025-09-15T00:00:00"/>
    <s v="Sim"/>
    <m/>
    <d v="2025-09-16T00:00:00"/>
    <d v="2025-07-21T00:00:00"/>
    <d v="2025-08-01T00:00:00"/>
    <d v="2025-08-29T00:00:00"/>
    <m/>
    <d v="2025-07-23T00:00:00"/>
    <d v="2025-07-28T00:00:00"/>
    <m/>
    <d v="2025-09-10T00:00:00"/>
    <d v="2025-08-20T00:00:00"/>
    <d v="2025-07-28T00:00:00"/>
    <m/>
    <s v="Sim"/>
    <m/>
    <m/>
    <m/>
    <m/>
    <d v="2025-07-24T00:00:00"/>
    <m/>
    <d v="2025-09-25T00:00:00"/>
    <m/>
    <m/>
    <d v="2025-09-26T00:00:00"/>
    <d v="2025-07-18T00:00:00"/>
    <d v="2025-08-20T00:00:00"/>
    <d v="2026-03-04T00:00:00"/>
    <d v="2026-02-24T00:00:00"/>
    <d v="2026-03-10T00:00:00"/>
    <d v="2025-07-28T00:00:00"/>
    <d v="2026-03-10T00:00:00"/>
    <m/>
    <m/>
    <m/>
    <m/>
    <m/>
    <m/>
    <m/>
    <m/>
    <n v="1196"/>
    <m/>
    <m/>
    <m/>
    <m/>
    <m/>
    <n v="2160.77"/>
    <m/>
    <s v="Pago"/>
    <m/>
    <m/>
    <m/>
    <s v="NÃO"/>
  </r>
  <r>
    <n v="4628"/>
    <x v="0"/>
    <n v="5784"/>
    <x v="17"/>
    <s v="Etapa Única"/>
    <s v="BLOCO 17"/>
    <n v="301"/>
    <s v="FORMOSA"/>
    <s v="MARIANO LUIZ FERREIRA"/>
    <s v="&quot;07007905510&quot;"/>
    <x v="0"/>
    <x v="40"/>
    <s v="Não"/>
    <s v="Não"/>
    <s v="Não"/>
    <s v="Não"/>
    <s v="Não"/>
    <s v="Não"/>
    <s v="Não"/>
    <n v="149584.44"/>
    <n v="681.48"/>
    <n v="0"/>
    <n v="129890.24000000001"/>
    <n v="11444"/>
    <n v="0"/>
    <n v="141334.24"/>
    <n v="0"/>
    <n v="0"/>
    <m/>
    <n v="8787724234920"/>
    <s v="Contrato Adimplente"/>
    <m/>
    <d v="2025-08-22T00:00:00"/>
    <n v="3042.04"/>
    <d v="2025-07-29T00:00:00"/>
    <x v="2"/>
    <d v="2025-07-21T00:00:00"/>
    <m/>
    <m/>
    <m/>
    <m/>
    <s v="Endy Carvalho Consultoria imobiliária"/>
    <s v="Michelle Deisy Pereira da Silva"/>
    <m/>
    <m/>
    <d v="2026-03-16T00:00:00"/>
    <d v="2026-03-16T00:00:00"/>
    <s v="VENDA FINALIZADA"/>
    <d v="2025-07-22T00:00:00"/>
    <n v="39492"/>
    <n v="229706.45"/>
    <m/>
    <s v="FSA013"/>
    <n v="39492"/>
    <s v="NAYARA MENDONCA DE SALES - 08245809152"/>
    <s v="Formosa"/>
    <s v="Goiás"/>
    <n v="5561998531245"/>
    <s v="VIA 15 Q 140"/>
    <n v="73801260"/>
    <s v="CHACARAS ABREU"/>
    <s v="marianoluizferreira@gmail.com"/>
    <m/>
    <n v="2725.96"/>
    <m/>
    <m/>
    <m/>
    <m/>
    <n v="4795"/>
    <n v="6881"/>
    <s v="Atendente"/>
    <d v="2025-07-21T00:00:00"/>
    <n v="899.61"/>
    <m/>
    <s v="sim"/>
    <m/>
    <s v="MP430491"/>
    <d v="2025-07-22T00:00:00"/>
    <d v="2025-07-29T00:00:00"/>
    <m/>
    <d v="2025-07-21T00:00:00"/>
    <s v="Sim"/>
    <n v="530"/>
    <d v="2025-07-22T00:00:00"/>
    <m/>
    <s v="Cliente"/>
    <m/>
    <d v="2025-08-18T00:00:00"/>
    <s v="Sim"/>
    <d v="2025-07-28T00:00:00"/>
    <d v="2025-08-19T00:00:00"/>
    <d v="2025-07-21T00:00:00"/>
    <d v="2025-08-01T00:00:00"/>
    <d v="2025-07-30T00:00:00"/>
    <m/>
    <d v="2025-07-23T00:00:00"/>
    <d v="2025-07-28T00:00:00"/>
    <m/>
    <d v="2025-08-11T00:00:00"/>
    <d v="2025-08-20T00:00:00"/>
    <d v="2025-07-28T00:00:00"/>
    <m/>
    <s v="Sim"/>
    <m/>
    <m/>
    <m/>
    <m/>
    <d v="2025-07-21T00:00:00"/>
    <m/>
    <d v="2025-08-22T00:00:00"/>
    <m/>
    <m/>
    <d v="2025-08-26T00:00:00"/>
    <d v="2025-07-19T00:00:00"/>
    <d v="2025-08-20T00:00:00"/>
    <d v="2025-08-28T00:00:00"/>
    <d v="2025-09-18T00:00:00"/>
    <d v="2026-03-10T00:00:00"/>
    <d v="2025-07-28T00:00:00"/>
    <d v="2026-03-10T00:00:00"/>
    <m/>
    <m/>
    <m/>
    <m/>
    <m/>
    <m/>
    <m/>
    <m/>
    <n v="693"/>
    <m/>
    <m/>
    <s v="DEMORA NO COMPROVANTE"/>
    <m/>
    <m/>
    <n v="2128.9499999999998"/>
    <m/>
    <s v="Pago"/>
    <m/>
    <m/>
    <m/>
    <s v="SIM"/>
  </r>
  <r>
    <n v="4629"/>
    <x v="2"/>
    <n v="5748"/>
    <x v="7"/>
    <s v="Etapa Unica"/>
    <s v="BLOCO R"/>
    <s v="APTO 4"/>
    <s v="FORMOSA"/>
    <s v="MARIANA RODRIGUES MAGALHAES"/>
    <s v="&quot;70448423138&quot;"/>
    <x v="0"/>
    <x v="109"/>
    <s v="Não"/>
    <s v="Não"/>
    <s v="Não"/>
    <s v="Não"/>
    <s v="Não"/>
    <s v="Não"/>
    <s v="Não"/>
    <n v="139777.60000000001"/>
    <n v="0"/>
    <n v="0"/>
    <n v="0"/>
    <n v="0"/>
    <n v="0"/>
    <n v="0"/>
    <n v="0"/>
    <n v="0"/>
    <m/>
    <m/>
    <s v="Contrato Adimplente"/>
    <m/>
    <d v="2025-08-22T00:00:00"/>
    <n v="3042.04"/>
    <d v="2025-07-30T00:00:00"/>
    <x v="2"/>
    <d v="2025-07-21T00:00:00"/>
    <m/>
    <m/>
    <m/>
    <m/>
    <s v="CAIXA CREDFÁCIL"/>
    <m/>
    <m/>
    <m/>
    <d v="2025-09-24T00:00:00"/>
    <d v="2025-11-13T00:00:00"/>
    <s v="VENDA FINALIZADA"/>
    <d v="2025-07-22T00:00:00"/>
    <n v="39457"/>
    <n v="250000.84"/>
    <m/>
    <s v="FSA010"/>
    <n v="39457"/>
    <s v="DARLISON RIBEIRO DE MOURA - 84394552168"/>
    <s v="Formosa"/>
    <s v="Goiás"/>
    <n v="5561996631895"/>
    <s v="TRAVESSA G"/>
    <n v="73801971"/>
    <s v="SETOR NORDESTE"/>
    <s v="marianarodrigues01535@gmail.com"/>
    <m/>
    <n v="2350"/>
    <m/>
    <m/>
    <m/>
    <m/>
    <n v="3870"/>
    <n v="6877"/>
    <s v="Caixa"/>
    <d v="2025-07-21T00:00:00"/>
    <n v="892.73"/>
    <m/>
    <s v="sim"/>
    <m/>
    <s v="MP143330"/>
    <d v="2025-07-21T00:00:00"/>
    <d v="2025-07-31T00:00:00"/>
    <m/>
    <d v="2025-07-21T00:00:00"/>
    <m/>
    <s v="4262 4264"/>
    <d v="2025-07-21T00:00:00"/>
    <m/>
    <m/>
    <m/>
    <d v="2025-08-18T00:00:00"/>
    <s v="Não"/>
    <d v="2025-07-28T00:00:00"/>
    <d v="2025-08-18T00:00:00"/>
    <d v="2025-07-21T00:00:00"/>
    <d v="2025-08-01T00:00:00"/>
    <d v="2025-07-31T00:00:00"/>
    <m/>
    <d v="2025-07-23T00:00:00"/>
    <d v="2025-07-28T00:00:00"/>
    <m/>
    <d v="2025-08-11T00:00:00"/>
    <d v="2025-08-20T00:00:00"/>
    <d v="2025-07-28T00:00:00"/>
    <m/>
    <s v="Sim"/>
    <m/>
    <m/>
    <m/>
    <m/>
    <d v="2025-07-18T00:00:00"/>
    <m/>
    <d v="2025-08-22T00:00:00"/>
    <m/>
    <m/>
    <d v="2025-09-22T00:00:00"/>
    <d v="2025-07-18T00:00:00"/>
    <d v="2025-08-20T00:00:00"/>
    <d v="2025-09-08T00:00:00"/>
    <d v="2025-09-18T00:00:00"/>
    <m/>
    <d v="2025-07-28T00:00:00"/>
    <m/>
    <m/>
    <m/>
    <m/>
    <m/>
    <m/>
    <m/>
    <m/>
    <m/>
    <n v="4308"/>
    <m/>
    <s v="FINALIZADO"/>
    <s v="DEMORA NO COMPROVANTE"/>
    <m/>
    <m/>
    <n v="2423.81"/>
    <m/>
    <s v="Pago"/>
    <m/>
    <m/>
    <m/>
    <s v="SIM"/>
  </r>
  <r>
    <n v="4630"/>
    <x v="0"/>
    <n v="5730"/>
    <x v="17"/>
    <s v="Etapa Única"/>
    <s v="BLOCO 03"/>
    <n v="302"/>
    <s v="FORMOSA"/>
    <s v="IGOR DA COSTA SOUSA"/>
    <s v="&quot;05977619146&quot;"/>
    <x v="10"/>
    <x v="114"/>
    <s v="Não"/>
    <s v="Não"/>
    <s v="Não"/>
    <s v="Não"/>
    <s v="Não"/>
    <s v="Não"/>
    <s v="Não"/>
    <n v="151834.17000000001"/>
    <n v="0"/>
    <n v="0"/>
    <n v="136225.17000000001"/>
    <n v="10938"/>
    <n v="0"/>
    <n v="147163.17000000001"/>
    <n v="0"/>
    <n v="0"/>
    <m/>
    <m/>
    <s v="Contrato Adimplente"/>
    <m/>
    <d v="2025-08-28T00:00:00"/>
    <n v="3042.04"/>
    <d v="2025-07-30T00:00:00"/>
    <x v="2"/>
    <d v="2025-07-21T00:00:00"/>
    <m/>
    <m/>
    <m/>
    <m/>
    <s v="CAIXA CREDFÁCIL"/>
    <m/>
    <m/>
    <m/>
    <d v="2026-03-16T00:00:00"/>
    <d v="2026-03-16T00:00:00"/>
    <s v="VENDA FINALIZADA"/>
    <d v="2025-07-22T00:00:00"/>
    <n v="39455"/>
    <n v="229724.63"/>
    <m/>
    <s v="FSA013"/>
    <n v="39455"/>
    <s v="JUCELIA MACEDO - 52769127187"/>
    <s v="Formosa"/>
    <s v="Goiás"/>
    <n v="5561994101511"/>
    <s v="RUA 12, KIT 01"/>
    <n v="73805510"/>
    <s v="LAGOA DOS SANTOS"/>
    <s v="igorsousapsn@gmail.com"/>
    <m/>
    <n v="9965"/>
    <m/>
    <m/>
    <m/>
    <m/>
    <n v="4572"/>
    <n v="6874"/>
    <s v="Autônomo(a)"/>
    <d v="2025-07-21T00:00:00"/>
    <m/>
    <m/>
    <s v="sim"/>
    <m/>
    <s v="MP430493"/>
    <d v="2025-07-21T00:00:00"/>
    <d v="2025-07-31T00:00:00"/>
    <m/>
    <d v="2025-07-21T00:00:00"/>
    <s v="Sim"/>
    <m/>
    <d v="2025-07-21T00:00:00"/>
    <m/>
    <m/>
    <m/>
    <d v="2025-08-18T00:00:00"/>
    <s v="Não"/>
    <d v="2025-07-28T00:00:00"/>
    <d v="2025-08-19T00:00:00"/>
    <d v="2025-07-21T00:00:00"/>
    <d v="2025-08-01T00:00:00"/>
    <d v="2025-07-31T00:00:00"/>
    <m/>
    <d v="2025-07-23T00:00:00"/>
    <d v="2025-07-29T00:00:00"/>
    <m/>
    <d v="2025-08-11T00:00:00"/>
    <d v="2025-08-20T00:00:00"/>
    <d v="2025-07-29T00:00:00"/>
    <m/>
    <s v="Sim"/>
    <m/>
    <m/>
    <m/>
    <m/>
    <d v="2025-07-25T00:00:00"/>
    <m/>
    <d v="2025-08-28T00:00:00"/>
    <m/>
    <m/>
    <d v="2025-09-03T00:00:00"/>
    <d v="2025-07-21T00:00:00"/>
    <d v="2025-08-20T00:00:00"/>
    <d v="2025-08-28T00:00:00"/>
    <d v="2025-09-18T00:00:00"/>
    <d v="2026-03-10T00:00:00"/>
    <d v="2025-07-29T00:00:00"/>
    <d v="2026-03-10T00:00:00"/>
    <m/>
    <m/>
    <m/>
    <m/>
    <m/>
    <m/>
    <m/>
    <m/>
    <n v="677"/>
    <m/>
    <m/>
    <s v="DEMORA NO COMPROVANTE"/>
    <m/>
    <m/>
    <n v="2160.77"/>
    <m/>
    <s v="Não tem"/>
    <m/>
    <m/>
    <m/>
    <s v="SIM"/>
  </r>
  <r>
    <n v="4631"/>
    <x v="0"/>
    <n v="5783"/>
    <x v="17"/>
    <s v="Etapa Única"/>
    <s v="BLOCO 03"/>
    <n v="301"/>
    <s v="FORMOSA"/>
    <s v="PATRICIA LIMA CANDIDO"/>
    <s v="&quot;93897863120&quot;"/>
    <x v="10"/>
    <x v="2"/>
    <s v="Não"/>
    <s v="Não"/>
    <s v="Não"/>
    <s v="Não"/>
    <s v="Não"/>
    <s v="Não"/>
    <s v="Não"/>
    <n v="145982.6"/>
    <n v="653.94000000000005"/>
    <n v="0"/>
    <n v="118779.6"/>
    <n v="27203"/>
    <n v="0"/>
    <n v="145982.6"/>
    <n v="0"/>
    <n v="0"/>
    <m/>
    <n v="8787724234768"/>
    <s v="Contrato Adimplente"/>
    <m/>
    <d v="2025-08-22T00:00:00"/>
    <n v="3042.04"/>
    <d v="2025-07-30T00:00:00"/>
    <x v="2"/>
    <d v="2025-07-21T00:00:00"/>
    <m/>
    <m/>
    <m/>
    <m/>
    <s v="Endy Carvalho Consultoria imobiliária"/>
    <m/>
    <m/>
    <m/>
    <d v="2026-03-16T00:00:00"/>
    <d v="2026-03-16T00:00:00"/>
    <s v="VENDA FINALIZADA"/>
    <d v="2025-07-22T00:00:00"/>
    <n v="39493"/>
    <n v="229800.8"/>
    <m/>
    <s v="FSA013"/>
    <n v="39493"/>
    <s v="DECIO APARECIDO FERREIRA - 86510347172"/>
    <s v="Formosa"/>
    <s v="Goiás"/>
    <n v="5561998217884"/>
    <s v="RUA 09, Q. 27"/>
    <n v="73808760"/>
    <s v="SETOR BELA VISTA"/>
    <s v="patricialimacandido@gmail.com"/>
    <m/>
    <n v="2179.84"/>
    <d v="2025-08-23T00:00:00"/>
    <m/>
    <m/>
    <m/>
    <n v="4571"/>
    <n v="6882"/>
    <s v="Auxiliar de Serviços Gerais"/>
    <d v="2025-07-21T00:00:00"/>
    <m/>
    <m/>
    <s v="sim"/>
    <m/>
    <m/>
    <d v="2025-07-21T00:00:00"/>
    <d v="2025-07-30T00:00:00"/>
    <m/>
    <d v="2025-07-29T00:00:00"/>
    <s v="Sim"/>
    <m/>
    <d v="2025-07-21T00:00:00"/>
    <m/>
    <m/>
    <m/>
    <d v="2025-08-18T00:00:00"/>
    <m/>
    <d v="2025-07-22T00:00:00"/>
    <d v="2025-08-19T00:00:00"/>
    <d v="2025-07-29T00:00:00"/>
    <d v="2025-09-01T00:00:00"/>
    <d v="2025-07-31T00:00:00"/>
    <m/>
    <d v="2025-07-30T00:00:00"/>
    <d v="2025-07-29T00:00:00"/>
    <m/>
    <d v="2025-08-11T00:00:00"/>
    <d v="2025-09-22T00:00:00"/>
    <d v="2025-07-29T00:00:00"/>
    <m/>
    <s v="Sim"/>
    <m/>
    <m/>
    <m/>
    <m/>
    <d v="2025-08-04T00:00:00"/>
    <m/>
    <d v="2025-08-22T00:00:00"/>
    <m/>
    <m/>
    <d v="2025-09-03T00:00:00"/>
    <d v="2025-07-21T00:00:00"/>
    <d v="2025-09-26T00:00:00"/>
    <d v="2025-11-14T00:00:00"/>
    <d v="2026-02-24T00:00:00"/>
    <d v="2026-03-10T00:00:00"/>
    <d v="2025-07-29T00:00:00"/>
    <d v="2026-03-10T00:00:00"/>
    <m/>
    <m/>
    <m/>
    <m/>
    <m/>
    <m/>
    <m/>
    <m/>
    <n v="688"/>
    <m/>
    <m/>
    <s v="DEMORA NO COMPROVANTE"/>
    <m/>
    <m/>
    <n v="2423.92"/>
    <m/>
    <s v="Pago"/>
    <m/>
    <m/>
    <m/>
    <s v="SIM"/>
  </r>
  <r>
    <n v="4632"/>
    <x v="0"/>
    <n v="5787"/>
    <x v="17"/>
    <s v="Etapa Única"/>
    <s v="BLOCO 09"/>
    <n v="301"/>
    <s v="FORMOSA"/>
    <s v="JOAO PEDRO RIBEIRO DE SOUZA"/>
    <s v="&quot;10488181100&quot;"/>
    <x v="1"/>
    <x v="10"/>
    <s v="Não"/>
    <s v="Não"/>
    <s v="Não"/>
    <s v="Não"/>
    <s v="Não"/>
    <s v="Não"/>
    <s v="Não"/>
    <n v="151745.98000000001"/>
    <n v="0"/>
    <n v="0"/>
    <n v="0"/>
    <n v="0"/>
    <n v="0"/>
    <n v="0"/>
    <n v="0"/>
    <n v="0"/>
    <m/>
    <m/>
    <s v="Contrato Adimplente"/>
    <m/>
    <d v="2025-08-20T00:00:00"/>
    <n v="0"/>
    <d v="2025-08-07T00:00:00"/>
    <x v="2"/>
    <d v="2025-07-22T00:00:00"/>
    <m/>
    <m/>
    <m/>
    <m/>
    <s v="CAIXA CREDFÁCIL"/>
    <m/>
    <m/>
    <m/>
    <d v="2026-03-16T00:00:00"/>
    <d v="2026-03-16T00:00:00"/>
    <s v="VENDA FINALIZADA"/>
    <d v="2025-07-22T00:00:00"/>
    <n v="39535"/>
    <n v="229716.8"/>
    <m/>
    <s v="FSA013"/>
    <n v="39535"/>
    <s v="FERNANDO FRANCISCO DE SOUZA - 97909700130"/>
    <s v="Formosa"/>
    <s v="Goiás"/>
    <n v="5561998667916"/>
    <s v="RUA 12 Q 72 L 07"/>
    <n v="73813856"/>
    <s v="PARQUE LAGO"/>
    <s v="5kmohamed157@gmail.com"/>
    <m/>
    <n v="2000"/>
    <m/>
    <m/>
    <m/>
    <m/>
    <n v="4664"/>
    <n v="6887"/>
    <s v="Diarista"/>
    <d v="2025-07-28T00:00:00"/>
    <m/>
    <m/>
    <s v="sim"/>
    <m/>
    <s v="MP430494"/>
    <d v="2025-07-28T00:00:00"/>
    <d v="2025-08-08T00:00:00"/>
    <m/>
    <d v="2025-07-22T00:00:00"/>
    <s v="Sim"/>
    <m/>
    <d v="2025-07-28T00:00:00"/>
    <m/>
    <m/>
    <m/>
    <d v="2025-08-18T00:00:00"/>
    <m/>
    <d v="2025-07-31T00:00:00"/>
    <d v="2025-08-18T00:00:00"/>
    <d v="2025-07-22T00:00:00"/>
    <d v="2025-09-01T00:00:00"/>
    <d v="2025-08-08T00:00:00"/>
    <m/>
    <d v="2025-07-23T00:00:00"/>
    <d v="2025-08-05T00:00:00"/>
    <m/>
    <d v="2025-08-11T00:00:00"/>
    <d v="2025-09-26T00:00:00"/>
    <d v="2025-08-05T00:00:00"/>
    <m/>
    <s v="Sim"/>
    <m/>
    <m/>
    <m/>
    <m/>
    <d v="2025-08-05T00:00:00"/>
    <m/>
    <d v="2025-08-20T00:00:00"/>
    <m/>
    <m/>
    <d v="2025-08-27T00:00:00"/>
    <d v="2025-07-21T00:00:00"/>
    <d v="2025-09-26T00:00:00"/>
    <d v="2026-02-23T00:00:00"/>
    <d v="2026-02-24T00:00:00"/>
    <d v="2026-03-10T00:00:00"/>
    <d v="2025-08-05T00:00:00"/>
    <d v="2026-03-10T00:00:00"/>
    <m/>
    <m/>
    <m/>
    <m/>
    <m/>
    <m/>
    <m/>
    <m/>
    <n v="669"/>
    <m/>
    <m/>
    <m/>
    <m/>
    <m/>
    <n v="2.2999999999999998"/>
    <m/>
    <s v="Não tem"/>
    <m/>
    <m/>
    <m/>
    <s v="SIM"/>
  </r>
  <r>
    <n v="4633"/>
    <x v="2"/>
    <n v="5786"/>
    <x v="7"/>
    <s v="Etapa Unica"/>
    <s v="BLOCO M"/>
    <s v="APTO 4 (PCD)"/>
    <s v="FORMOSA"/>
    <s v="SOLANGE TAVARES BARBOSA"/>
    <s v="&quot;04583617127&quot;"/>
    <x v="11"/>
    <x v="79"/>
    <s v="Não"/>
    <s v="Não"/>
    <s v="Não"/>
    <s v="Não"/>
    <s v="Não"/>
    <s v="Não"/>
    <s v="Não"/>
    <n v="155021.85"/>
    <n v="604.86"/>
    <n v="0"/>
    <n v="117228.51"/>
    <n v="29699"/>
    <n v="0"/>
    <n v="146927.51"/>
    <n v="0"/>
    <n v="0"/>
    <m/>
    <n v="8787724236191"/>
    <s v="Contrato Adimplente"/>
    <m/>
    <d v="2025-08-28T00:00:00"/>
    <n v="3042.04"/>
    <d v="2025-07-31T00:00:00"/>
    <x v="2"/>
    <d v="2025-07-22T00:00:00"/>
    <m/>
    <m/>
    <m/>
    <m/>
    <s v="Endy Carvalho Consultoria imobiliária"/>
    <m/>
    <m/>
    <m/>
    <d v="2025-09-22T00:00:00"/>
    <d v="2025-11-13T00:00:00"/>
    <s v="VENDA FINALIZADA"/>
    <d v="2025-07-22T00:00:00"/>
    <n v="39518"/>
    <n v="239841.4"/>
    <m/>
    <s v="FSA010"/>
    <n v="39518"/>
    <s v="DEIVIDE TAVARES DE OLIVEIRA - 06310261185"/>
    <s v="Formosa"/>
    <s v="Goiás"/>
    <n v="5561998513220"/>
    <s v="RUA MARICA CARLOS Q 58"/>
    <n v="73807675"/>
    <s v="JARDIM CALIFÓRNIA"/>
    <s v="solange-giovana@hotmail.com"/>
    <m/>
    <n v="2106.9299999999998"/>
    <m/>
    <m/>
    <m/>
    <m/>
    <n v="3794"/>
    <n v="6886"/>
    <s v="Assistente"/>
    <d v="2025-07-30T00:00:00"/>
    <m/>
    <m/>
    <s v="sim"/>
    <m/>
    <s v="MP143331"/>
    <d v="2025-07-30T00:00:00"/>
    <d v="2025-08-07T00:00:00"/>
    <m/>
    <d v="2025-07-22T00:00:00"/>
    <s v="Sim"/>
    <m/>
    <d v="2025-07-30T00:00:00"/>
    <m/>
    <s v="Negativado"/>
    <m/>
    <d v="2025-08-14T00:00:00"/>
    <s v="Sim"/>
    <d v="2025-07-31T00:00:00"/>
    <d v="2025-08-15T00:00:00"/>
    <d v="2025-07-22T00:00:00"/>
    <d v="2025-08-01T00:00:00"/>
    <d v="2025-08-07T00:00:00"/>
    <m/>
    <d v="2025-07-23T00:00:00"/>
    <d v="2025-07-29T00:00:00"/>
    <m/>
    <d v="2025-08-08T00:00:00"/>
    <d v="2025-08-20T00:00:00"/>
    <d v="2025-07-29T00:00:00"/>
    <m/>
    <s v="Sim"/>
    <m/>
    <m/>
    <m/>
    <m/>
    <d v="2025-07-22T00:00:00"/>
    <m/>
    <d v="2025-08-28T00:00:00"/>
    <m/>
    <m/>
    <d v="2025-09-19T00:00:00"/>
    <d v="2025-07-21T00:00:00"/>
    <d v="2025-08-20T00:00:00"/>
    <d v="2025-09-03T00:00:00"/>
    <d v="2025-09-18T00:00:00"/>
    <m/>
    <d v="2025-07-29T00:00:00"/>
    <m/>
    <m/>
    <m/>
    <m/>
    <m/>
    <m/>
    <m/>
    <m/>
    <m/>
    <n v="4303"/>
    <m/>
    <m/>
    <m/>
    <m/>
    <m/>
    <n v="2190.8000000000002"/>
    <m/>
    <s v="Pendente"/>
    <m/>
    <m/>
    <m/>
    <s v="SIM"/>
  </r>
  <r>
    <n v="4634"/>
    <x v="0"/>
    <n v="5782"/>
    <x v="15"/>
    <s v="Etapa Unica"/>
    <s v="BLOCO I"/>
    <n v="4"/>
    <s v="FORMOSA"/>
    <s v="GEISIANE CONTADOR VIEIRA"/>
    <s v="&quot;05264705186&quot;"/>
    <x v="12"/>
    <x v="115"/>
    <s v="Não"/>
    <s v="Não"/>
    <s v="Não"/>
    <s v="Não"/>
    <s v="Não"/>
    <s v="Não"/>
    <s v="Não"/>
    <n v="161772.06"/>
    <n v="765"/>
    <n v="0"/>
    <n v="146163.06"/>
    <n v="15609"/>
    <n v="0"/>
    <n v="161772.06"/>
    <n v="0"/>
    <n v="0"/>
    <m/>
    <n v="8787724238020"/>
    <s v="Contrato Adimplente"/>
    <m/>
    <d v="2025-09-05T00:00:00"/>
    <n v="3042.04"/>
    <d v="2025-07-30T00:00:00"/>
    <x v="2"/>
    <d v="2025-07-22T00:00:00"/>
    <m/>
    <m/>
    <m/>
    <m/>
    <s v="Endy Carvalho Consultoria imobiliária"/>
    <m/>
    <m/>
    <m/>
    <d v="2026-03-17T00:00:00"/>
    <d v="2026-03-17T00:00:00"/>
    <s v="VENDA FINALIZADA"/>
    <d v="2025-07-22T00:00:00"/>
    <n v="39517"/>
    <n v="225000.14"/>
    <m/>
    <s v="FSA011 C"/>
    <n v="39517"/>
    <m/>
    <s v="Formosa"/>
    <s v="Goiás"/>
    <n v="5561999215602"/>
    <s v="AVENIDA D QUADRA 35 LOTE 14"/>
    <n v="73805204"/>
    <s v="JARDIM OLIVEIRA"/>
    <s v="geisiane.contador0407@gmail.com"/>
    <m/>
    <n v="1703.64"/>
    <d v="2026-01-11T00:00:00"/>
    <m/>
    <m/>
    <m/>
    <n v="4358"/>
    <n v="6885"/>
    <s v="Caixa"/>
    <d v="2025-07-31T00:00:00"/>
    <m/>
    <m/>
    <s v="sim"/>
    <m/>
    <s v="MP423789"/>
    <d v="2025-07-31T00:00:00"/>
    <d v="2025-08-07T00:00:00"/>
    <m/>
    <d v="2025-07-22T00:00:00"/>
    <s v="Sim"/>
    <m/>
    <d v="2025-07-31T00:00:00"/>
    <m/>
    <m/>
    <m/>
    <d v="2025-08-14T00:00:00"/>
    <m/>
    <d v="2025-07-31T00:00:00"/>
    <d v="2025-08-15T00:00:00"/>
    <d v="2025-07-22T00:00:00"/>
    <d v="2025-09-01T00:00:00"/>
    <d v="2025-08-07T00:00:00"/>
    <m/>
    <d v="2025-07-24T00:00:00"/>
    <d v="2025-07-29T00:00:00"/>
    <m/>
    <d v="2025-08-08T00:00:00"/>
    <d v="2025-09-22T00:00:00"/>
    <d v="2025-07-29T00:00:00"/>
    <m/>
    <s v="Sim"/>
    <d v="2025-08-19T00:00:00"/>
    <m/>
    <m/>
    <d v="2025-08-29T00:00:00"/>
    <d v="2025-08-06T00:00:00"/>
    <m/>
    <d v="2025-09-08T00:00:00"/>
    <m/>
    <m/>
    <d v="2025-09-15T00:00:00"/>
    <d v="2025-07-22T00:00:00"/>
    <d v="2025-09-22T00:00:00"/>
    <d v="2025-10-28T00:00:00"/>
    <d v="2026-02-11T00:00:00"/>
    <d v="2026-03-03T00:00:00"/>
    <d v="2025-07-29T00:00:00"/>
    <d v="2026-03-03T00:00:00"/>
    <m/>
    <m/>
    <m/>
    <m/>
    <m/>
    <m/>
    <m/>
    <m/>
    <n v="863"/>
    <m/>
    <s v="corrgir estado civil da cliente"/>
    <m/>
    <m/>
    <m/>
    <n v="2011.7"/>
    <m/>
    <s v="Não tem"/>
    <m/>
    <m/>
    <m/>
    <m/>
  </r>
  <r>
    <n v="4635"/>
    <x v="0"/>
    <n v="5771"/>
    <x v="17"/>
    <s v="Etapa Única"/>
    <s v="BLOCO 06"/>
    <n v="302"/>
    <s v="FORMOSA"/>
    <s v="HUGO GUIMARAES  JERONIMO BENTO"/>
    <s v="&quot;04414148189&quot;"/>
    <x v="1"/>
    <x v="113"/>
    <s v="Não"/>
    <s v="Não"/>
    <s v="Não"/>
    <s v="Não"/>
    <s v="Não"/>
    <s v="Não"/>
    <s v="Não"/>
    <n v="152662.67000000001"/>
    <n v="0"/>
    <n v="0"/>
    <n v="0"/>
    <n v="0"/>
    <n v="0"/>
    <n v="0"/>
    <n v="0"/>
    <n v="0"/>
    <m/>
    <m/>
    <s v="Contrato Adimplente"/>
    <m/>
    <d v="2025-08-25T00:00:00"/>
    <n v="3364.01"/>
    <d v="2025-08-07T00:00:00"/>
    <x v="2"/>
    <d v="2025-07-22T00:00:00"/>
    <m/>
    <m/>
    <m/>
    <m/>
    <s v="CAIXA CREDFÁCIL"/>
    <m/>
    <m/>
    <m/>
    <d v="2026-03-16T00:00:00"/>
    <d v="2026-03-16T00:00:00"/>
    <s v="VENDA FINALIZADA"/>
    <d v="2025-07-22T00:00:00"/>
    <n v="39516"/>
    <n v="231755.07"/>
    <m/>
    <s v="FSA013"/>
    <n v="39516"/>
    <s v="DERICK WILLIANS PEREIRA PIRES - 04924046159"/>
    <s v="Formosa"/>
    <s v="Goiás"/>
    <n v="5561981660046"/>
    <s v="RUA 15"/>
    <n v="73813220"/>
    <s v="FORMOSINHA"/>
    <s v="joserreira511@gmail.com"/>
    <m/>
    <n v="3650"/>
    <m/>
    <m/>
    <m/>
    <m/>
    <n v="4620"/>
    <n v="6884"/>
    <s v="Motorista"/>
    <d v="2025-07-25T00:00:00"/>
    <m/>
    <m/>
    <s v="sim"/>
    <m/>
    <s v="MP430495"/>
    <d v="2025-07-25T00:00:00"/>
    <d v="2025-08-08T00:00:00"/>
    <m/>
    <d v="2025-07-22T00:00:00"/>
    <s v="Sim"/>
    <m/>
    <d v="2025-07-25T00:00:00"/>
    <m/>
    <m/>
    <m/>
    <d v="2025-08-18T00:00:00"/>
    <m/>
    <d v="2025-07-30T00:00:00"/>
    <d v="2025-08-19T00:00:00"/>
    <d v="2025-07-22T00:00:00"/>
    <d v="2025-09-01T00:00:00"/>
    <d v="2025-08-11T00:00:00"/>
    <m/>
    <d v="2025-07-23T00:00:00"/>
    <d v="2025-07-29T00:00:00"/>
    <m/>
    <d v="2025-08-12T00:00:00"/>
    <d v="2025-09-22T00:00:00"/>
    <d v="2025-07-29T00:00:00"/>
    <m/>
    <s v="Sim"/>
    <m/>
    <m/>
    <m/>
    <m/>
    <d v="2025-07-18T00:00:00"/>
    <m/>
    <d v="2025-08-26T00:00:00"/>
    <m/>
    <m/>
    <d v="2025-08-27T00:00:00"/>
    <d v="2025-07-21T00:00:00"/>
    <d v="2025-09-26T00:00:00"/>
    <d v="2025-12-15T00:00:00"/>
    <d v="2026-02-24T00:00:00"/>
    <d v="2026-03-10T00:00:00"/>
    <d v="2025-07-29T00:00:00"/>
    <d v="2026-03-10T00:00:00"/>
    <m/>
    <m/>
    <m/>
    <m/>
    <m/>
    <m/>
    <m/>
    <m/>
    <n v="699"/>
    <m/>
    <m/>
    <s v="DEMORA NO COMPROVANTE"/>
    <m/>
    <m/>
    <n v="1781.25"/>
    <m/>
    <s v="Não tem"/>
    <m/>
    <m/>
    <m/>
    <s v="SIM"/>
  </r>
  <r>
    <n v="4636"/>
    <x v="0"/>
    <n v="5803"/>
    <x v="17"/>
    <s v="Etapa Única"/>
    <s v="BLOCO 12"/>
    <n v="201"/>
    <s v="FORMOSA"/>
    <s v="CRISTIANO DOS SANTOS RIBEIRO"/>
    <s v="&quot;01775811158&quot;"/>
    <x v="0"/>
    <x v="108"/>
    <s v="Não"/>
    <s v="Não"/>
    <s v="Não"/>
    <s v="Não"/>
    <s v="Não"/>
    <s v="Não"/>
    <s v="Não"/>
    <n v="148289.82"/>
    <n v="713.99"/>
    <n v="0"/>
    <n v="134676.82"/>
    <n v="13614"/>
    <n v="0"/>
    <n v="148290.82"/>
    <n v="0"/>
    <n v="0"/>
    <m/>
    <n v="8787724251417"/>
    <s v="Contrato Adimplente"/>
    <m/>
    <d v="2025-08-22T00:00:00"/>
    <n v="3060.14"/>
    <d v="2025-07-31T00:00:00"/>
    <x v="2"/>
    <d v="2025-07-23T00:00:00"/>
    <m/>
    <m/>
    <m/>
    <m/>
    <s v="Endy Carvalho Consultoria imobiliária"/>
    <m/>
    <m/>
    <m/>
    <d v="2026-03-16T00:00:00"/>
    <d v="2026-03-16T00:00:00"/>
    <s v="VENDA FINALIZADA"/>
    <d v="2025-07-23T00:00:00"/>
    <n v="39638"/>
    <n v="229727.86"/>
    <m/>
    <s v="FSA013"/>
    <n v="39638"/>
    <s v="MARIA PEREIRA DOS SANTOS - 88716694104"/>
    <s v="Formosa"/>
    <s v="Goiás"/>
    <n v="5561992717591"/>
    <s v="VIA 9 Q 119"/>
    <n v="73804050"/>
    <s v="Chácaras Setor Abreu"/>
    <s v="cristianoribeironutri@gmail.com"/>
    <m/>
    <n v="2630"/>
    <m/>
    <m/>
    <m/>
    <m/>
    <n v="4711"/>
    <n v="6888"/>
    <s v="Autônomo(a)"/>
    <d v="2025-07-23T00:00:00"/>
    <m/>
    <m/>
    <s v="sim"/>
    <m/>
    <s v="MP430475"/>
    <d v="2025-07-23T00:00:00"/>
    <d v="2025-08-07T00:00:00"/>
    <m/>
    <d v="2025-07-30T00:00:00"/>
    <s v="Sim"/>
    <m/>
    <d v="2025-07-23T00:00:00"/>
    <m/>
    <m/>
    <m/>
    <d v="2025-08-18T00:00:00"/>
    <s v="Não"/>
    <d v="2025-07-28T00:00:00"/>
    <d v="2025-08-19T00:00:00"/>
    <d v="2025-07-30T00:00:00"/>
    <d v="2025-09-01T00:00:00"/>
    <d v="2025-08-07T00:00:00"/>
    <m/>
    <d v="2025-07-30T00:00:00"/>
    <d v="2025-07-30T00:00:00"/>
    <m/>
    <d v="2025-08-08T00:00:00"/>
    <d v="2025-09-22T00:00:00"/>
    <d v="2025-07-30T00:00:00"/>
    <m/>
    <s v="Sim"/>
    <m/>
    <m/>
    <m/>
    <m/>
    <d v="2025-07-24T00:00:00"/>
    <m/>
    <d v="2025-09-02T00:00:00"/>
    <m/>
    <m/>
    <d v="2025-09-04T00:00:00"/>
    <d v="2025-07-23T00:00:00"/>
    <d v="2025-09-26T00:00:00"/>
    <d v="2025-11-11T00:00:00"/>
    <d v="2026-02-24T00:00:00"/>
    <d v="2026-03-10T00:00:00"/>
    <d v="2025-07-30T00:00:00"/>
    <d v="2026-03-10T00:00:00"/>
    <m/>
    <m/>
    <m/>
    <m/>
    <m/>
    <m/>
    <m/>
    <m/>
    <n v="646"/>
    <m/>
    <m/>
    <s v="DEMORA NO COMPROVANTE"/>
    <m/>
    <m/>
    <n v="2183.9499999999998"/>
    <m/>
    <s v="Pago"/>
    <m/>
    <m/>
    <m/>
    <s v="SIM"/>
  </r>
  <r>
    <n v="4637"/>
    <x v="0"/>
    <n v="5792"/>
    <x v="17"/>
    <s v="Etapa Única"/>
    <s v="BLOCO 04"/>
    <n v="102"/>
    <s v="FORMOSA"/>
    <s v="MARCELO DOS SANTOS SILVA"/>
    <s v="&quot;85877972120&quot;"/>
    <x v="0"/>
    <x v="110"/>
    <s v="Não"/>
    <s v="Não"/>
    <s v="Não"/>
    <s v="Não"/>
    <s v="Não"/>
    <s v="Não"/>
    <s v="Não"/>
    <n v="162600"/>
    <n v="0"/>
    <n v="0"/>
    <n v="168000"/>
    <n v="1810"/>
    <n v="0"/>
    <n v="169810"/>
    <n v="0"/>
    <n v="0"/>
    <m/>
    <m/>
    <s v="Contrato Adimplente"/>
    <m/>
    <d v="2025-08-20T00:00:00"/>
    <n v="3495.06"/>
    <d v="2025-07-31T00:00:00"/>
    <x v="2"/>
    <d v="2025-07-23T00:00:00"/>
    <m/>
    <m/>
    <m/>
    <m/>
    <s v="CAIXA CREDFÁCIL"/>
    <m/>
    <m/>
    <m/>
    <d v="2026-03-16T00:00:00"/>
    <d v="2026-03-16T00:00:00"/>
    <s v="VENDA FINALIZADA"/>
    <d v="2025-07-23T00:00:00"/>
    <n v="39640"/>
    <n v="232000"/>
    <m/>
    <s v="FSA013"/>
    <n v="39640"/>
    <s v="HELENA FRANCISCA ORNELAS - 50962183172"/>
    <s v="Formosa"/>
    <s v="Goiás"/>
    <n v="5561996249451"/>
    <s v="Rua Ágata Q 03"/>
    <n v="73807810"/>
    <s v="Jardim Califórnia"/>
    <s v="marcelosilva0710@hotmail.com"/>
    <m/>
    <n v="3908.22"/>
    <m/>
    <m/>
    <m/>
    <m/>
    <n v="4580"/>
    <n v="6890"/>
    <s v="Motorista"/>
    <d v="2025-07-23T00:00:00"/>
    <n v="869.9"/>
    <m/>
    <s v="sim"/>
    <m/>
    <s v="MP430496"/>
    <d v="2025-07-23T00:00:00"/>
    <d v="2025-08-07T00:00:00"/>
    <m/>
    <d v="2025-07-23T00:00:00"/>
    <s v="Sim"/>
    <s v="543 545 547"/>
    <d v="2025-07-23T00:00:00"/>
    <m/>
    <m/>
    <m/>
    <d v="2025-08-14T00:00:00"/>
    <s v="Não"/>
    <d v="2025-07-28T00:00:00"/>
    <d v="2025-08-15T00:00:00"/>
    <d v="2025-07-23T00:00:00"/>
    <d v="2025-09-01T00:00:00"/>
    <d v="2025-08-07T00:00:00"/>
    <m/>
    <d v="2025-07-24T00:00:00"/>
    <d v="2025-07-30T00:00:00"/>
    <m/>
    <d v="2025-08-08T00:00:00"/>
    <d v="2025-09-22T00:00:00"/>
    <d v="2025-07-30T00:00:00"/>
    <m/>
    <s v="Sim"/>
    <m/>
    <m/>
    <m/>
    <m/>
    <d v="2025-08-04T00:00:00"/>
    <m/>
    <d v="2025-08-20T00:00:00"/>
    <m/>
    <m/>
    <d v="2025-08-27T00:00:00"/>
    <d v="2025-07-22T00:00:00"/>
    <d v="2025-09-26T00:00:00"/>
    <d v="2026-01-14T00:00:00"/>
    <d v="2026-02-24T00:00:00"/>
    <d v="2026-03-10T00:00:00"/>
    <d v="2025-07-30T00:00:00"/>
    <d v="2026-03-10T00:00:00"/>
    <m/>
    <m/>
    <m/>
    <m/>
    <m/>
    <m/>
    <m/>
    <m/>
    <n v="650"/>
    <m/>
    <m/>
    <m/>
    <m/>
    <m/>
    <n v="1788.17"/>
    <m/>
    <s v="Não tem"/>
    <m/>
    <m/>
    <m/>
    <s v="SIM"/>
  </r>
  <r>
    <n v="4638"/>
    <x v="0"/>
    <n v="5768"/>
    <x v="16"/>
    <s v="Etapa Unica"/>
    <s v="BLOCO B"/>
    <n v="4"/>
    <s v="ÁGUAS LINDAS"/>
    <s v="ANA RAQUEL DE SOUSA MORAES"/>
    <s v="&quot;70554822164&quot;"/>
    <x v="7"/>
    <x v="7"/>
    <s v="Não"/>
    <s v="Não"/>
    <s v="Não"/>
    <s v="Sim"/>
    <s v="Sim"/>
    <s v="Não"/>
    <s v="Não"/>
    <n v="169493.62"/>
    <n v="725.15"/>
    <n v="0"/>
    <n v="147222.17000000001"/>
    <n v="22270"/>
    <n v="0"/>
    <n v="169492.17"/>
    <n v="0"/>
    <n v="0"/>
    <m/>
    <n v="8787724173955"/>
    <s v="Contrato Adimplente"/>
    <m/>
    <d v="2025-08-15T00:00:00"/>
    <n v="2995.17"/>
    <d v="2025-07-31T00:00:00"/>
    <x v="2"/>
    <d v="2025-07-23T00:00:00"/>
    <m/>
    <m/>
    <m/>
    <m/>
    <s v="Endy Carvalho Consultoria imobiliária"/>
    <m/>
    <m/>
    <m/>
    <d v="2026-02-19T00:00:00"/>
    <d v="2026-02-19T00:00:00"/>
    <s v="VENDA FINALIZADA"/>
    <d v="2025-07-23T00:00:00"/>
    <n v="39639"/>
    <n v="215292.17"/>
    <m/>
    <s v="AGL32"/>
    <n v="39639"/>
    <m/>
    <s v="Águas Lindas de Goiás"/>
    <s v="Goiás"/>
    <n v="5561991381507"/>
    <s v="Q 96"/>
    <n v="72910000"/>
    <s v="ÁGUAS LINDAS"/>
    <s v="sousana2m576@gmail.com"/>
    <m/>
    <n v="2417.16"/>
    <d v="2025-01-07T00:00:00"/>
    <m/>
    <m/>
    <m/>
    <n v="4398"/>
    <n v="5028"/>
    <s v="Analista"/>
    <d v="2025-07-12T00:00:00"/>
    <n v="899.79"/>
    <d v="2025-08-06T00:00:00"/>
    <m/>
    <d v="2025-08-11T00:00:00"/>
    <s v="MP419572"/>
    <d v="2025-07-23T00:00:00"/>
    <d v="2025-08-01T00:00:00"/>
    <s v="AC011263489"/>
    <d v="2025-07-21T00:00:00"/>
    <s v="Sim"/>
    <n v="1010"/>
    <d v="2025-07-12T00:00:00"/>
    <m/>
    <m/>
    <m/>
    <d v="2025-08-06T00:00:00"/>
    <m/>
    <d v="2025-07-12T00:00:00"/>
    <d v="2025-08-08T00:00:00"/>
    <d v="2025-07-21T00:00:00"/>
    <d v="2025-08-01T00:00:00"/>
    <d v="2025-08-04T00:00:00"/>
    <m/>
    <d v="2025-07-22T00:00:00"/>
    <d v="2025-07-29T00:00:00"/>
    <m/>
    <d v="2025-08-05T00:00:00"/>
    <d v="2025-08-06T00:00:00"/>
    <d v="2025-07-29T00:00:00"/>
    <d v="2025-08-14T00:00:00"/>
    <s v="Sim"/>
    <m/>
    <m/>
    <m/>
    <m/>
    <d v="2025-07-21T00:00:00"/>
    <m/>
    <d v="2025-08-15T00:00:00"/>
    <m/>
    <m/>
    <d v="2025-08-18T00:00:00"/>
    <d v="2025-07-21T00:00:00"/>
    <d v="2025-08-07T00:00:00"/>
    <d v="2026-01-07T00:00:00"/>
    <d v="2026-02-05T00:00:00"/>
    <d v="2026-02-10T00:00:00"/>
    <d v="2025-07-29T00:00:00"/>
    <d v="2026-02-10T00:00:00"/>
    <m/>
    <m/>
    <m/>
    <m/>
    <m/>
    <m/>
    <m/>
    <m/>
    <n v="1003"/>
    <m/>
    <m/>
    <m/>
    <m/>
    <m/>
    <n v="4365.57"/>
    <s v="VENDA SEM SINAL"/>
    <s v="Não tem"/>
    <s v="AGEHAB VALIDADA"/>
    <s v="FINALIZADO"/>
    <s v="VENDA SEM FIADOR"/>
    <s v="SIM"/>
  </r>
  <r>
    <n v="4639"/>
    <x v="2"/>
    <n v="5767"/>
    <x v="16"/>
    <s v="Etapa Unica"/>
    <s v="BLOCO E"/>
    <n v="301"/>
    <s v="ÁGUAS LINDAS"/>
    <s v="GUSTAVO NUNES TAVARES"/>
    <s v="&quot;07677916147&quot;"/>
    <x v="7"/>
    <x v="7"/>
    <s v="Não"/>
    <s v="Não"/>
    <s v="Não"/>
    <s v="Sim"/>
    <s v="Sim"/>
    <s v="Não"/>
    <s v="Não"/>
    <n v="153953.32999999999"/>
    <n v="549.03"/>
    <n v="0"/>
    <n v="107169.01"/>
    <n v="46785"/>
    <n v="0"/>
    <n v="153954.01"/>
    <n v="0"/>
    <n v="0"/>
    <m/>
    <m/>
    <s v="Contrato Adimplente"/>
    <n v="113794"/>
    <d v="2025-08-25T00:00:00"/>
    <n v="2995.17"/>
    <d v="2025-08-07T00:00:00"/>
    <x v="2"/>
    <d v="2025-07-23T00:00:00"/>
    <m/>
    <m/>
    <m/>
    <m/>
    <s v="Endy Carvalho Consultoria imobiliária"/>
    <m/>
    <m/>
    <m/>
    <d v="2025-09-03T00:00:00"/>
    <d v="2025-11-21T00:00:00"/>
    <s v="VENDA FINALIZADA"/>
    <d v="2025-07-23T00:00:00"/>
    <n v="39644"/>
    <n v="199754.01"/>
    <m/>
    <s v="AGL32"/>
    <n v="39644"/>
    <m/>
    <s v="Brasília"/>
    <s v="Distrito Federal"/>
    <n v="5561991388396"/>
    <s v="Setor Habitacional Sol Nascente CH 84 CNJ J"/>
    <n v="72236800"/>
    <s v="Ceilândia Sul (Ceilândia)"/>
    <s v="tavaresgustavo381@gmail.com"/>
    <m/>
    <n v="1830.09"/>
    <m/>
    <m/>
    <m/>
    <m/>
    <n v="4446"/>
    <n v="6892"/>
    <s v="Soldado do Exército"/>
    <d v="2025-07-12T00:00:00"/>
    <n v="900.5"/>
    <d v="2025-08-08T00:00:00"/>
    <m/>
    <d v="2025-08-12T00:00:00"/>
    <s v="MP419569"/>
    <d v="2025-07-12T00:00:00"/>
    <d v="2025-08-08T00:00:00"/>
    <s v="AC011351524"/>
    <d v="2025-07-21T00:00:00"/>
    <s v="Sim"/>
    <n v="1029"/>
    <d v="2025-07-12T00:00:00"/>
    <m/>
    <m/>
    <m/>
    <d v="2025-08-14T00:00:00"/>
    <m/>
    <d v="2025-07-23T00:00:00"/>
    <d v="2025-08-19T00:00:00"/>
    <d v="2025-07-21T00:00:00"/>
    <d v="2025-08-01T00:00:00"/>
    <d v="2025-08-11T00:00:00"/>
    <m/>
    <d v="2025-07-22T00:00:00"/>
    <d v="2025-07-29T00:00:00"/>
    <m/>
    <d v="2025-08-14T00:00:00"/>
    <d v="2025-08-06T00:00:00"/>
    <d v="2025-07-29T00:00:00"/>
    <d v="2025-08-25T00:00:00"/>
    <s v="Sim"/>
    <m/>
    <m/>
    <m/>
    <m/>
    <d v="2025-07-22T00:00:00"/>
    <m/>
    <d v="2025-08-25T00:00:00"/>
    <m/>
    <m/>
    <d v="2025-09-03T00:00:00"/>
    <d v="2025-07-22T00:00:00"/>
    <d v="2025-08-06T00:00:00"/>
    <m/>
    <m/>
    <m/>
    <d v="2025-07-29T00:00:00"/>
    <m/>
    <m/>
    <m/>
    <m/>
    <m/>
    <m/>
    <m/>
    <d v="2025-08-07T00:00:00"/>
    <m/>
    <n v="1124"/>
    <m/>
    <m/>
    <s v="itbi solicitado dia 11/08/2025 pois foi encaminhado no dia 08/08/2025 depois do horário"/>
    <m/>
    <m/>
    <n v="4105.57"/>
    <s v="VENDA SEM SINAL"/>
    <s v="Não tem"/>
    <s v="CADASTRO VALIDADO"/>
    <s v="FINALIZADO"/>
    <s v="FINALIZADO - SEM FIADOR"/>
    <s v="SIM"/>
  </r>
  <r>
    <n v="4640"/>
    <x v="0"/>
    <n v="5804"/>
    <x v="17"/>
    <s v="Etapa Única"/>
    <s v="BLOCO 18"/>
    <n v="3"/>
    <s v="FORMOSA"/>
    <s v="JOÃO GABRIEL RIBEIRO VELOSO"/>
    <s v="&quot;11087812682&quot;"/>
    <x v="1"/>
    <x v="102"/>
    <s v="Não"/>
    <s v="Não"/>
    <s v="Não"/>
    <s v="Não"/>
    <s v="Não"/>
    <s v="Não"/>
    <s v="Não"/>
    <n v="162600"/>
    <n v="946.29"/>
    <n v="0"/>
    <n v="166242.35999999999"/>
    <n v="3925"/>
    <n v="0"/>
    <n v="170167.36"/>
    <n v="0"/>
    <n v="0"/>
    <m/>
    <n v="8787724253460"/>
    <s v="Contrato Adimplente"/>
    <m/>
    <d v="2025-08-25T00:00:00"/>
    <n v="3453.25"/>
    <d v="2025-07-31T00:00:00"/>
    <x v="2"/>
    <d v="2025-07-23T00:00:00"/>
    <m/>
    <m/>
    <m/>
    <m/>
    <s v="Endy Carvalho Consultoria imobiliária"/>
    <m/>
    <m/>
    <m/>
    <d v="2026-03-16T00:00:00"/>
    <d v="2026-03-16T00:00:00"/>
    <s v="VENDA FINALIZADA"/>
    <d v="2025-07-24T00:00:00"/>
    <n v="39650"/>
    <n v="227000"/>
    <m/>
    <s v="FSA013"/>
    <n v="39650"/>
    <m/>
    <s v="Formosa"/>
    <s v="Goiás"/>
    <n v="5538999876493"/>
    <s v="Via 16"/>
    <n v="73802436"/>
    <s v="Setor Sul"/>
    <s v="jgrveloso321@gmail.com"/>
    <m/>
    <n v="3236"/>
    <m/>
    <m/>
    <m/>
    <m/>
    <n v="10456"/>
    <n v="6895"/>
    <s v="Agricultor"/>
    <d v="2025-07-21T00:00:00"/>
    <m/>
    <m/>
    <s v="sim"/>
    <m/>
    <s v="MP430502"/>
    <d v="2025-07-21T00:00:00"/>
    <d v="2025-08-04T00:00:00"/>
    <m/>
    <d v="2025-07-30T00:00:00"/>
    <s v="Sim"/>
    <m/>
    <d v="2025-07-21T00:00:00"/>
    <m/>
    <m/>
    <m/>
    <d v="2025-08-20T00:00:00"/>
    <m/>
    <d v="2025-07-21T00:00:00"/>
    <d v="2025-08-21T00:00:00"/>
    <d v="2025-07-30T00:00:00"/>
    <d v="2025-09-01T00:00:00"/>
    <d v="2025-08-05T00:00:00"/>
    <m/>
    <d v="2025-07-31T00:00:00"/>
    <d v="2025-07-30T00:00:00"/>
    <m/>
    <d v="2025-08-11T00:00:00"/>
    <d v="2025-09-22T00:00:00"/>
    <d v="2025-07-30T00:00:00"/>
    <m/>
    <s v="Sim"/>
    <m/>
    <m/>
    <m/>
    <m/>
    <d v="2025-07-23T00:00:00"/>
    <m/>
    <d v="2025-08-26T00:00:00"/>
    <m/>
    <m/>
    <d v="2025-08-29T00:00:00"/>
    <d v="2025-07-23T00:00:00"/>
    <d v="2025-09-26T00:00:00"/>
    <d v="2026-01-30T00:00:00"/>
    <d v="2026-02-24T00:00:00"/>
    <d v="2026-03-10T00:00:00"/>
    <d v="2025-07-30T00:00:00"/>
    <d v="2026-03-10T00:00:00"/>
    <m/>
    <m/>
    <m/>
    <m/>
    <m/>
    <m/>
    <m/>
    <m/>
    <n v="673"/>
    <m/>
    <m/>
    <m/>
    <m/>
    <m/>
    <n v="1822.68"/>
    <m/>
    <s v="Não tem"/>
    <m/>
    <m/>
    <s v="sem fiador"/>
    <s v="SIM"/>
  </r>
  <r>
    <n v="4641"/>
    <x v="0"/>
    <n v="5795"/>
    <x v="17"/>
    <s v="Etapa Única"/>
    <s v="BLOCO 05"/>
    <n v="301"/>
    <s v="FORMOSA"/>
    <s v="LUIZ CARLOS CORDEIRO DOS SANTOS"/>
    <s v="&quot;04179568195&quot;"/>
    <x v="0"/>
    <x v="109"/>
    <s v="Não"/>
    <s v="Não"/>
    <s v="Não"/>
    <s v="Não"/>
    <s v="Não"/>
    <s v="Não"/>
    <s v="Não"/>
    <n v="160706.66"/>
    <n v="754.19"/>
    <n v="0"/>
    <n v="144141.66"/>
    <n v="16565"/>
    <n v="0"/>
    <n v="160706.66"/>
    <n v="0"/>
    <n v="0"/>
    <m/>
    <n v="8787724249994"/>
    <s v="Contrato Adimplente"/>
    <m/>
    <d v="2025-08-19T00:00:00"/>
    <n v="3042.04"/>
    <d v="2025-07-31T00:00:00"/>
    <x v="2"/>
    <d v="2025-07-23T00:00:00"/>
    <m/>
    <m/>
    <m/>
    <m/>
    <s v="Endy Carvalho Consultoria imobiliária"/>
    <m/>
    <m/>
    <m/>
    <d v="2026-03-16T00:00:00"/>
    <d v="2026-03-16T00:00:00"/>
    <s v="VENDA FINALIZADA"/>
    <d v="2025-07-24T00:00:00"/>
    <n v="39648"/>
    <n v="234323.64"/>
    <m/>
    <s v="FSA013"/>
    <n v="39648"/>
    <s v="JOSE CARLOS CORDEIRO DOS SANTOS - 04179572117"/>
    <s v="Formosa"/>
    <s v="Goiás"/>
    <n v="5561998927669"/>
    <s v="Rua Buritís Q 159"/>
    <n v="73807411"/>
    <s v="Setor Nordeste"/>
    <s v="cordeiroluizcarlos@icloud.com"/>
    <m/>
    <n v="2513.98"/>
    <d v="2026-01-14T00:00:00"/>
    <m/>
    <m/>
    <m/>
    <n v="4603"/>
    <n v="6893"/>
    <s v="Auxiliar"/>
    <d v="2025-07-23T00:00:00"/>
    <m/>
    <m/>
    <s v="sim"/>
    <m/>
    <s v="MP430505"/>
    <d v="2025-07-24T00:00:00"/>
    <d v="2025-08-07T00:00:00"/>
    <m/>
    <d v="2025-07-30T00:00:00"/>
    <s v="Sim"/>
    <m/>
    <d v="2025-07-24T00:00:00"/>
    <m/>
    <m/>
    <m/>
    <d v="2025-08-14T00:00:00"/>
    <s v="Não"/>
    <d v="2025-07-28T00:00:00"/>
    <d v="2025-08-15T00:00:00"/>
    <d v="2025-07-30T00:00:00"/>
    <d v="2025-09-01T00:00:00"/>
    <d v="2025-08-07T00:00:00"/>
    <m/>
    <d v="2025-07-31T00:00:00"/>
    <d v="2025-07-30T00:00:00"/>
    <m/>
    <d v="2025-08-08T00:00:00"/>
    <d v="2025-09-22T00:00:00"/>
    <d v="2025-07-30T00:00:00"/>
    <m/>
    <s v="Sim"/>
    <m/>
    <m/>
    <m/>
    <m/>
    <d v="2025-07-22T00:00:00"/>
    <m/>
    <d v="2025-08-19T00:00:00"/>
    <m/>
    <m/>
    <d v="2025-08-28T00:00:00"/>
    <d v="2025-07-23T00:00:00"/>
    <d v="2025-09-26T00:00:00"/>
    <d v="2025-11-19T00:00:00"/>
    <d v="2026-02-24T00:00:00"/>
    <d v="2026-03-10T00:00:00"/>
    <d v="2025-07-30T00:00:00"/>
    <d v="2026-03-10T00:00:00"/>
    <m/>
    <m/>
    <m/>
    <m/>
    <m/>
    <m/>
    <m/>
    <m/>
    <n v="644"/>
    <m/>
    <m/>
    <m/>
    <m/>
    <m/>
    <n v="2042.04"/>
    <m/>
    <s v="Não tem"/>
    <m/>
    <m/>
    <m/>
    <s v="SIM"/>
  </r>
  <r>
    <n v="4642"/>
    <x v="0"/>
    <n v="5684"/>
    <x v="16"/>
    <s v="Etapa Unica"/>
    <s v="BLOCO E"/>
    <n v="304"/>
    <s v="ÁGUAS LINDAS"/>
    <s v="RITA DE CÁSSIA DA SILVA FERREIRA"/>
    <s v="&quot;06941342102&quot;"/>
    <x v="6"/>
    <x v="41"/>
    <s v="Não"/>
    <s v="Não"/>
    <s v="Não"/>
    <s v="Sim"/>
    <s v="Sim"/>
    <s v="Não"/>
    <s v="Não"/>
    <n v="155746.29999999999"/>
    <n v="0"/>
    <n v="0"/>
    <n v="117425.3"/>
    <n v="38321"/>
    <n v="0"/>
    <n v="155746.29999999999"/>
    <n v="0"/>
    <n v="0"/>
    <m/>
    <m/>
    <s v="Contrato Adimplente"/>
    <n v="113797"/>
    <d v="2025-08-22T00:00:00"/>
    <n v="2995.17"/>
    <d v="2025-08-04T00:00:00"/>
    <x v="2"/>
    <d v="2025-07-24T00:00:00"/>
    <m/>
    <m/>
    <m/>
    <m/>
    <s v="GRUPO IMERGE"/>
    <s v="Coordenação - Crédito"/>
    <m/>
    <m/>
    <d v="2026-02-19T00:00:00"/>
    <d v="2026-02-19T00:00:00"/>
    <s v="VENDA FINALIZADA"/>
    <d v="2025-07-24T00:00:00"/>
    <n v="39655"/>
    <n v="201509.4"/>
    <m/>
    <s v="AGL32"/>
    <n v="39655"/>
    <m/>
    <s v="Brasília"/>
    <s v="Distrito Federal"/>
    <n v="5561994420789"/>
    <s v="QR 210 Conjunto 25"/>
    <n v="72316219"/>
    <s v="Samambaia Norte (Samambaia)"/>
    <s v="cassia.emanuelly01@gmail.com"/>
    <m/>
    <n v="2000"/>
    <m/>
    <m/>
    <m/>
    <m/>
    <n v="4437"/>
    <n v="6896"/>
    <s v="Vendedor(a)"/>
    <d v="2025-06-30T00:00:00"/>
    <m/>
    <m/>
    <m/>
    <m/>
    <s v="MP419573"/>
    <d v="2025-06-30T00:00:00"/>
    <d v="2025-08-05T00:00:00"/>
    <s v="AC011292449"/>
    <d v="2025-07-24T00:00:00"/>
    <s v="Sim"/>
    <m/>
    <d v="2025-06-30T00:00:00"/>
    <m/>
    <m/>
    <m/>
    <d v="2025-08-07T00:00:00"/>
    <m/>
    <d v="2025-07-24T00:00:00"/>
    <d v="2025-08-12T00:00:00"/>
    <d v="2025-07-24T00:00:00"/>
    <d v="2025-09-01T00:00:00"/>
    <d v="2025-08-04T00:00:00"/>
    <m/>
    <d v="2025-07-24T00:00:00"/>
    <d v="2025-07-31T00:00:00"/>
    <m/>
    <d v="2025-08-06T00:00:00"/>
    <d v="2025-09-15T00:00:00"/>
    <d v="2025-07-31T00:00:00"/>
    <d v="2025-08-18T00:00:00"/>
    <s v="Sim"/>
    <d v="2025-08-19T00:00:00"/>
    <m/>
    <m/>
    <m/>
    <d v="2025-07-22T00:00:00"/>
    <m/>
    <d v="2025-08-22T00:00:00"/>
    <m/>
    <m/>
    <d v="2025-08-28T00:00:00"/>
    <d v="2025-07-22T00:00:00"/>
    <d v="2025-09-23T00:00:00"/>
    <d v="2026-01-12T00:00:00"/>
    <d v="2026-02-05T00:00:00"/>
    <d v="2026-02-10T00:00:00"/>
    <d v="2025-07-31T00:00:00"/>
    <d v="2026-02-10T00:00:00"/>
    <m/>
    <m/>
    <m/>
    <m/>
    <m/>
    <m/>
    <m/>
    <m/>
    <m/>
    <m/>
    <s v="aguardando prefeitura responder com a Duam 11/08/2025"/>
    <m/>
    <m/>
    <m/>
    <n v="4105.57"/>
    <s v="VENDA SEM SINAL"/>
    <s v="Não tem"/>
    <s v="AGEHAB VALIDADA"/>
    <s v="FINALIZADO"/>
    <s v="FINALIZADO - SEM FIADOR"/>
    <s v="SIM"/>
  </r>
  <r>
    <n v="4643"/>
    <x v="2"/>
    <n v="5806"/>
    <x v="7"/>
    <s v="Etapa Unica"/>
    <s v="BLOCO P"/>
    <s v="APTO 4"/>
    <s v="FORMOSA"/>
    <s v="JOÃO PEDRO RIBEIRO ROCHA"/>
    <s v="&quot;10735222100&quot;"/>
    <x v="0"/>
    <x v="17"/>
    <s v="Não"/>
    <s v="Não"/>
    <s v="Não"/>
    <s v="Não"/>
    <s v="Não"/>
    <s v="Não"/>
    <s v="Não"/>
    <n v="159861.56"/>
    <n v="764.99"/>
    <n v="0"/>
    <n v="146248.56"/>
    <n v="13614"/>
    <n v="0"/>
    <n v="159862.56"/>
    <n v="0"/>
    <n v="0"/>
    <m/>
    <m/>
    <s v="Contrato Adimplente"/>
    <m/>
    <d v="2025-09-15T00:00:00"/>
    <n v="3042.04"/>
    <d v="2025-08-13T00:00:00"/>
    <x v="2"/>
    <d v="2025-07-24T00:00:00"/>
    <m/>
    <m/>
    <m/>
    <m/>
    <s v="Endy Carvalho Consultoria imobiliária"/>
    <m/>
    <m/>
    <m/>
    <d v="2025-09-22T00:00:00"/>
    <d v="2025-11-13T00:00:00"/>
    <s v="VENDA FINALIZADA"/>
    <d v="2025-07-25T00:00:00"/>
    <n v="39693"/>
    <n v="250000.8"/>
    <m/>
    <s v="FSA010"/>
    <n v="39693"/>
    <s v="PRISCILA DE KÁSSIA RIBEIRO - 01226449131"/>
    <s v="Formosa"/>
    <s v="Goiás"/>
    <n v="5561996904104"/>
    <s v="RUA 12 Q 25"/>
    <n v="73805120"/>
    <s v="SETOR PRIMAVERA"/>
    <s v="jprr1806@gmail.com"/>
    <m/>
    <n v="2630"/>
    <m/>
    <m/>
    <m/>
    <m/>
    <n v="3830"/>
    <n v="6900"/>
    <s v="Auxiliar"/>
    <d v="2025-07-28T00:00:00"/>
    <m/>
    <m/>
    <s v="sim"/>
    <m/>
    <s v="MP143332"/>
    <d v="2025-07-29T00:00:00"/>
    <d v="2025-08-14T00:00:00"/>
    <m/>
    <d v="2025-07-31T00:00:00"/>
    <s v="Sim"/>
    <m/>
    <d v="2025-07-29T00:00:00"/>
    <m/>
    <m/>
    <m/>
    <d v="2025-08-28T00:00:00"/>
    <m/>
    <d v="2025-07-29T00:00:00"/>
    <d v="2025-08-28T00:00:00"/>
    <d v="2025-07-31T00:00:00"/>
    <d v="2025-09-01T00:00:00"/>
    <d v="2025-08-14T00:00:00"/>
    <m/>
    <d v="2025-08-06T00:00:00"/>
    <d v="2025-08-08T00:00:00"/>
    <m/>
    <d v="2025-08-26T00:00:00"/>
    <d v="2025-09-22T00:00:00"/>
    <d v="2025-08-08T00:00:00"/>
    <m/>
    <s v="Sim"/>
    <d v="2025-09-02T00:00:00"/>
    <m/>
    <m/>
    <d v="2025-09-09T00:00:00"/>
    <d v="2025-08-13T00:00:00"/>
    <m/>
    <d v="2025-09-15T00:00:00"/>
    <m/>
    <m/>
    <d v="2025-09-19T00:00:00"/>
    <d v="2025-07-24T00:00:00"/>
    <d v="2025-09-23T00:00:00"/>
    <d v="2025-10-09T00:00:00"/>
    <m/>
    <m/>
    <d v="2025-08-08T00:00:00"/>
    <m/>
    <m/>
    <m/>
    <m/>
    <m/>
    <m/>
    <m/>
    <m/>
    <m/>
    <n v="4434"/>
    <m/>
    <s v="retificar contrato matricula"/>
    <s v="MINUTA COM VAGA DE GARAGEM ERRADA 18/08"/>
    <m/>
    <m/>
    <n v="2012.5"/>
    <m/>
    <s v="Pago"/>
    <m/>
    <m/>
    <m/>
    <s v="SIM"/>
  </r>
  <r>
    <n v="4644"/>
    <x v="0"/>
    <n v="5805"/>
    <x v="17"/>
    <s v="Etapa Única"/>
    <s v="BLOCO 11"/>
    <n v="102"/>
    <s v="FORMOSA"/>
    <s v="ANTONIO BRITO PIMENTEL ROCHA"/>
    <s v="&quot;04189880132&quot;"/>
    <x v="1"/>
    <x v="102"/>
    <s v="Não"/>
    <s v="Não"/>
    <s v="Não"/>
    <s v="Não"/>
    <s v="Não"/>
    <s v="Não"/>
    <s v="Não"/>
    <n v="157668.64000000001"/>
    <n v="592.01"/>
    <n v="0"/>
    <n v="115501.37"/>
    <n v="35171"/>
    <n v="0"/>
    <n v="150672.37"/>
    <n v="0"/>
    <n v="0"/>
    <m/>
    <n v="8787724266503"/>
    <s v="Contrato Adimplente"/>
    <m/>
    <d v="2025-09-05T00:00:00"/>
    <n v="3042.04"/>
    <d v="2025-07-31T00:00:00"/>
    <x v="2"/>
    <d v="2025-07-24T00:00:00"/>
    <m/>
    <m/>
    <m/>
    <m/>
    <s v="Endy Carvalho Consultoria imobiliária"/>
    <m/>
    <m/>
    <m/>
    <d v="2026-03-16T00:00:00"/>
    <d v="2026-03-16T00:00:00"/>
    <s v="VENDA FINALIZADA"/>
    <d v="2025-07-25T00:00:00"/>
    <n v="39692"/>
    <n v="229699.8"/>
    <m/>
    <s v="FSA013"/>
    <n v="39692"/>
    <s v="MARIA DARIRIA PIMENTEL ROCHA - 04086973189"/>
    <s v="Formosa"/>
    <s v="Goiás"/>
    <n v="5561999341373"/>
    <s v="RUA 10-A Q 19 L 6"/>
    <n v="73808765"/>
    <s v="SETOR BELA VISTA"/>
    <s v="antoniobritopimentel10@gmail.com"/>
    <m/>
    <n v="1973.4"/>
    <d v="2026-01-14T00:00:00"/>
    <m/>
    <m/>
    <m/>
    <n v="4702"/>
    <n v="3747"/>
    <s v="Motoboy"/>
    <d v="2025-07-25T00:00:00"/>
    <m/>
    <m/>
    <s v="sim"/>
    <m/>
    <s v="MP430500"/>
    <d v="2025-07-25T00:00:00"/>
    <d v="2025-08-04T00:00:00"/>
    <m/>
    <d v="2025-07-30T00:00:00"/>
    <s v="Sim"/>
    <m/>
    <d v="2025-07-25T00:00:00"/>
    <m/>
    <s v="Score"/>
    <m/>
    <d v="2025-08-18T00:00:00"/>
    <s v="Sim"/>
    <d v="2025-07-29T00:00:00"/>
    <d v="2025-08-19T00:00:00"/>
    <d v="2025-07-30T00:00:00"/>
    <d v="2025-09-01T00:00:00"/>
    <d v="2025-08-05T00:00:00"/>
    <m/>
    <d v="2025-07-30T00:00:00"/>
    <d v="2025-07-30T00:00:00"/>
    <m/>
    <d v="2025-08-11T00:00:00"/>
    <d v="2025-09-22T00:00:00"/>
    <d v="2025-07-30T00:00:00"/>
    <m/>
    <s v="Sim"/>
    <m/>
    <m/>
    <m/>
    <m/>
    <d v="2025-07-22T00:00:00"/>
    <m/>
    <d v="2025-09-08T00:00:00"/>
    <m/>
    <m/>
    <d v="2025-09-10T00:00:00"/>
    <d v="2025-07-24T00:00:00"/>
    <d v="2025-09-26T00:00:00"/>
    <d v="2025-11-14T00:00:00"/>
    <d v="2026-02-24T00:00:00"/>
    <d v="2026-03-10T00:00:00"/>
    <d v="2025-07-30T00:00:00"/>
    <d v="2026-03-10T00:00:00"/>
    <m/>
    <m/>
    <m/>
    <m/>
    <m/>
    <m/>
    <m/>
    <m/>
    <n v="675"/>
    <m/>
    <m/>
    <s v="DEMORA NO COMPROVANTE"/>
    <m/>
    <m/>
    <n v="2277.5700000000002"/>
    <m/>
    <s v="Não tem"/>
    <m/>
    <m/>
    <m/>
    <s v="SIM"/>
  </r>
  <r>
    <n v="4645"/>
    <x v="2"/>
    <n v="5774"/>
    <x v="15"/>
    <s v="Etapa Unica"/>
    <s v="BLOCO B"/>
    <n v="4"/>
    <s v="FORMOSA"/>
    <s v="MARCUS VINICIUS GUIMARAES MOURA"/>
    <s v="&quot;02343046697&quot;"/>
    <x v="10"/>
    <x v="112"/>
    <s v="Não"/>
    <s v="Não"/>
    <s v="Não"/>
    <s v="Não"/>
    <s v="Não"/>
    <s v="Não"/>
    <s v="Não"/>
    <n v="162600"/>
    <n v="0"/>
    <n v="0"/>
    <n v="0"/>
    <n v="0"/>
    <n v="0"/>
    <n v="0"/>
    <n v="0"/>
    <n v="0"/>
    <m/>
    <m/>
    <s v="Contrato Adimplente"/>
    <m/>
    <d v="2025-09-02T00:00:00"/>
    <n v="3453.25"/>
    <d v="2025-07-31T00:00:00"/>
    <x v="2"/>
    <d v="2025-07-24T00:00:00"/>
    <m/>
    <m/>
    <m/>
    <m/>
    <s v="CAIXA CREDFÁCIL"/>
    <m/>
    <m/>
    <m/>
    <d v="2025-09-05T00:00:00"/>
    <d v="2025-11-25T00:00:00"/>
    <s v="VENDA FINALIZADA"/>
    <d v="2025-07-25T00:00:00"/>
    <n v="39658"/>
    <n v="242050.24"/>
    <m/>
    <s v="FSA011 C"/>
    <n v="39658"/>
    <s v="NAILSON CELESTINO DE CASTRO - 06593650145"/>
    <s v="Formosa"/>
    <s v="Goiás"/>
    <n v="5561983405856"/>
    <s v="RUA 19"/>
    <n v="73802474"/>
    <s v="SETOR SUL"/>
    <s v="vinniguimaraes7@gmail.com"/>
    <m/>
    <n v="3950.97"/>
    <m/>
    <m/>
    <m/>
    <m/>
    <n v="4244"/>
    <n v="6897"/>
    <s v="Gari"/>
    <d v="2025-07-25T00:00:00"/>
    <m/>
    <m/>
    <s v="sim"/>
    <m/>
    <s v="MP423790"/>
    <d v="2025-07-25T00:00:00"/>
    <d v="2025-08-04T00:00:00"/>
    <m/>
    <d v="2025-07-25T00:00:00"/>
    <s v="Sim"/>
    <m/>
    <d v="2025-07-25T00:00:00"/>
    <m/>
    <m/>
    <m/>
    <d v="2025-08-18T00:00:00"/>
    <m/>
    <d v="2025-07-29T00:00:00"/>
    <d v="2025-08-18T00:00:00"/>
    <d v="2025-07-25T00:00:00"/>
    <d v="2025-09-01T00:00:00"/>
    <d v="2025-08-04T00:00:00"/>
    <m/>
    <d v="2025-07-29T00:00:00"/>
    <d v="2025-07-30T00:00:00"/>
    <m/>
    <d v="2025-08-11T00:00:00"/>
    <d v="2025-09-22T00:00:00"/>
    <d v="2025-07-30T00:00:00"/>
    <m/>
    <s v="Sim"/>
    <m/>
    <m/>
    <m/>
    <m/>
    <d v="2025-08-04T00:00:00"/>
    <m/>
    <d v="2025-09-02T00:00:00"/>
    <m/>
    <m/>
    <d v="2025-09-04T00:00:00"/>
    <d v="2025-07-24T00:00:00"/>
    <d v="2025-09-22T00:00:00"/>
    <m/>
    <m/>
    <m/>
    <d v="2025-07-30T00:00:00"/>
    <m/>
    <m/>
    <m/>
    <m/>
    <m/>
    <m/>
    <m/>
    <m/>
    <m/>
    <n v="878"/>
    <m/>
    <m/>
    <m/>
    <m/>
    <m/>
    <n v="1789.31"/>
    <m/>
    <s v="Não tem"/>
    <m/>
    <m/>
    <m/>
    <s v="SIM"/>
  </r>
  <r>
    <n v="4646"/>
    <x v="0"/>
    <n v="5809"/>
    <x v="17"/>
    <s v="Etapa Única"/>
    <s v="BLOCO 16"/>
    <n v="302"/>
    <s v="FORMOSA"/>
    <s v="NICOLE RODRIGUES FRAGA"/>
    <s v="&quot;08601716121&quot;"/>
    <x v="0"/>
    <x v="101"/>
    <s v="Não"/>
    <s v="Não"/>
    <s v="Não"/>
    <s v="Não"/>
    <s v="Não"/>
    <s v="Não"/>
    <s v="Não"/>
    <n v="162600"/>
    <n v="762.56"/>
    <n v="0"/>
    <n v="155289.97"/>
    <n v="15448"/>
    <n v="0"/>
    <n v="170737.97"/>
    <n v="0"/>
    <n v="0"/>
    <m/>
    <n v="8787724277548"/>
    <s v="Contrato Adimplente"/>
    <m/>
    <d v="2025-08-19T00:00:00"/>
    <n v="3042.04"/>
    <d v="2025-07-31T00:00:00"/>
    <x v="2"/>
    <d v="2025-07-24T00:00:00"/>
    <m/>
    <m/>
    <m/>
    <m/>
    <s v="Endy Carvalho Consultoria imobiliária"/>
    <m/>
    <m/>
    <m/>
    <d v="2026-03-16T00:00:00"/>
    <d v="2026-03-16T00:00:00"/>
    <s v="VENDA FINALIZADA"/>
    <d v="2025-07-28T00:00:00"/>
    <n v="39714"/>
    <n v="230001.4"/>
    <m/>
    <s v="FSA013"/>
    <n v="39714"/>
    <s v="LUCIMARA PEREIRA DO CARMO - 02663718173"/>
    <s v="Formosa"/>
    <s v="Goiás"/>
    <n v="5561996176695"/>
    <s v="RUA 21 Q 4"/>
    <n v="73808395"/>
    <s v="Parque Vila Verde"/>
    <s v="nicolerodriguesfraga@gmail.com"/>
    <m/>
    <n v="2541.88"/>
    <d v="2026-02-12T00:00:00"/>
    <m/>
    <m/>
    <m/>
    <n v="4780"/>
    <n v="6902"/>
    <s v="Auxiliar"/>
    <d v="2025-07-25T00:00:00"/>
    <m/>
    <m/>
    <s v="sim"/>
    <m/>
    <s v="MP430501"/>
    <d v="2025-07-25T00:00:00"/>
    <d v="2025-08-07T00:00:00"/>
    <m/>
    <d v="2025-07-30T00:00:00"/>
    <s v="Sim"/>
    <m/>
    <d v="2025-07-25T00:00:00"/>
    <m/>
    <m/>
    <m/>
    <d v="2025-08-14T00:00:00"/>
    <m/>
    <d v="2025-07-28T00:00:00"/>
    <d v="2025-08-15T00:00:00"/>
    <d v="2025-07-30T00:00:00"/>
    <d v="2025-09-01T00:00:00"/>
    <d v="2025-08-07T00:00:00"/>
    <m/>
    <d v="2025-07-30T00:00:00"/>
    <d v="2025-07-31T00:00:00"/>
    <m/>
    <d v="2025-08-08T00:00:00"/>
    <d v="2025-09-22T00:00:00"/>
    <d v="2025-07-31T00:00:00"/>
    <m/>
    <s v="Sim"/>
    <m/>
    <m/>
    <m/>
    <m/>
    <d v="2025-07-28T00:00:00"/>
    <m/>
    <d v="2025-08-19T00:00:00"/>
    <m/>
    <m/>
    <d v="2025-08-28T00:00:00"/>
    <d v="2025-07-25T00:00:00"/>
    <d v="2025-09-26T00:00:00"/>
    <d v="2025-11-12T00:00:00"/>
    <d v="2026-02-24T00:00:00"/>
    <d v="2026-03-10T00:00:00"/>
    <d v="2025-07-31T00:00:00"/>
    <d v="2026-03-10T00:00:00"/>
    <m/>
    <m/>
    <m/>
    <m/>
    <m/>
    <m/>
    <m/>
    <m/>
    <n v="648"/>
    <m/>
    <m/>
    <m/>
    <m/>
    <m/>
    <n v="1992.72"/>
    <m/>
    <s v="Não tem"/>
    <m/>
    <m/>
    <m/>
    <m/>
  </r>
  <r>
    <n v="4647"/>
    <x v="0"/>
    <n v="5715"/>
    <x v="16"/>
    <s v="Etapa Unica"/>
    <s v="BLOCO D"/>
    <n v="102"/>
    <s v="ÁGUAS LINDAS"/>
    <s v="LUCAS DA SILVA SANTOS"/>
    <s v="&quot;01374205109&quot;"/>
    <x v="7"/>
    <x v="7"/>
    <s v="Não"/>
    <s v="Não"/>
    <s v="Não"/>
    <s v="Sim"/>
    <s v="Sim"/>
    <s v="Não"/>
    <s v="Não"/>
    <n v="139363.31"/>
    <n v="481.18"/>
    <n v="0"/>
    <n v="93520.57"/>
    <n v="12531"/>
    <n v="0"/>
    <n v="106051.57"/>
    <n v="0"/>
    <n v="0"/>
    <m/>
    <m/>
    <s v="Contrato Adimplente"/>
    <m/>
    <d v="2025-08-18T00:00:00"/>
    <n v="2592.25"/>
    <d v="2025-07-31T00:00:00"/>
    <x v="2"/>
    <d v="2025-07-25T00:00:00"/>
    <m/>
    <m/>
    <m/>
    <m/>
    <s v="Endy Carvalho Consultoria imobiliária"/>
    <m/>
    <m/>
    <m/>
    <d v="2026-02-19T00:00:00"/>
    <d v="2026-02-19T00:00:00"/>
    <s v="VENDA FINALIZADA"/>
    <d v="2025-07-28T00:00:00"/>
    <n v="39697"/>
    <n v="193413.31"/>
    <m/>
    <s v="AGL32"/>
    <n v="39697"/>
    <m/>
    <s v="Águas Lindas de Goiás"/>
    <s v="Goiás"/>
    <n v="5561992593226"/>
    <s v="RUA 38 Q 39"/>
    <n v="72910000"/>
    <s v="CAMPING CLUBE"/>
    <s v="lucassilva119333@gmail.com"/>
    <m/>
    <n v="1924.73"/>
    <m/>
    <m/>
    <m/>
    <m/>
    <n v="4424"/>
    <n v="6901"/>
    <s v="Motorista"/>
    <d v="2025-07-01T00:00:00"/>
    <n v="905.69"/>
    <m/>
    <m/>
    <d v="2025-07-31T00:00:00"/>
    <s v="MP419559"/>
    <d v="2025-07-26T00:00:00"/>
    <d v="2028-07-07T00:00:00"/>
    <s v="AC011293209"/>
    <d v="2025-07-06T00:00:00"/>
    <s v="Sim"/>
    <m/>
    <d v="2025-07-01T00:00:00"/>
    <m/>
    <m/>
    <m/>
    <d v="2025-08-11T00:00:00"/>
    <m/>
    <d v="2025-07-01T00:00:00"/>
    <d v="2025-08-12T00:00:00"/>
    <d v="2025-07-07T00:00:00"/>
    <d v="2025-08-01T00:00:00"/>
    <d v="2025-08-04T00:00:00"/>
    <m/>
    <d v="2025-07-07T00:00:00"/>
    <d v="2025-07-25T00:00:00"/>
    <m/>
    <d v="2025-08-08T00:00:00"/>
    <d v="2025-08-06T00:00:00"/>
    <d v="2025-07-25T00:00:00"/>
    <d v="2025-08-18T00:00:00"/>
    <s v="Sim"/>
    <m/>
    <m/>
    <m/>
    <m/>
    <d v="2025-07-15T00:00:00"/>
    <m/>
    <d v="2025-08-18T00:00:00"/>
    <m/>
    <m/>
    <d v="2025-08-19T00:00:00"/>
    <d v="2025-07-16T00:00:00"/>
    <d v="2025-08-06T00:00:00"/>
    <d v="2026-01-15T00:00:00"/>
    <d v="2026-02-05T00:00:00"/>
    <d v="2026-02-10T00:00:00"/>
    <d v="2025-07-25T00:00:00"/>
    <d v="2026-02-10T00:00:00"/>
    <m/>
    <m/>
    <m/>
    <m/>
    <m/>
    <m/>
    <m/>
    <m/>
    <m/>
    <m/>
    <m/>
    <m/>
    <m/>
    <m/>
    <n v="3805.57"/>
    <s v="VENDA SEM SINAL"/>
    <s v="Não tem"/>
    <s v="AGEHAB VALIDADA"/>
    <s v="FINALIZADO"/>
    <s v="VENDA SEM FIADOR"/>
    <s v="SIM"/>
  </r>
  <r>
    <n v="4648"/>
    <x v="1"/>
    <n v="5788"/>
    <x v="15"/>
    <s v="Etapa Unica"/>
    <s v="BLOCO D"/>
    <n v="3"/>
    <s v="FORMOSA"/>
    <s v="KAYLANE INACIO DE MELO"/>
    <s v="&quot;08931679165&quot;"/>
    <x v="11"/>
    <x v="44"/>
    <s v="Não"/>
    <s v="Não"/>
    <s v="Não"/>
    <s v="Não"/>
    <s v="Não"/>
    <s v="Não"/>
    <s v="Não"/>
    <n v="158700.56"/>
    <n v="765"/>
    <n v="0"/>
    <n v="146248.56"/>
    <n v="12453"/>
    <n v="0"/>
    <n v="158701.56"/>
    <n v="0"/>
    <n v="0"/>
    <m/>
    <m/>
    <s v="Contrato Adimplente"/>
    <m/>
    <m/>
    <n v="0"/>
    <m/>
    <x v="1"/>
    <d v="2025-07-29T00:00:00"/>
    <m/>
    <m/>
    <m/>
    <m/>
    <s v="Endy Carvalho Consultoria imobiliária"/>
    <m/>
    <m/>
    <m/>
    <d v="2025-09-12T00:00:00"/>
    <d v="2025-09-12T00:00:00"/>
    <s v="DISTRATO"/>
    <d v="2025-07-29T00:00:00"/>
    <n v="39754"/>
    <n v="225000.64"/>
    <m/>
    <s v="FSA011 C"/>
    <n v="39754"/>
    <m/>
    <s v="Formosa"/>
    <s v="Goiás"/>
    <n v="5561996758100"/>
    <s v="TRAVESSA STA LUZIA, QD 01 LT 01"/>
    <n v="73807410"/>
    <s v="SETOR NORDESTE"/>
    <s v="Kaylaneinacio2016@gmail.com"/>
    <m/>
    <n v="2680"/>
    <m/>
    <m/>
    <m/>
    <m/>
    <n v="4277"/>
    <n v="6904"/>
    <s v="Porteiro"/>
    <m/>
    <m/>
    <m/>
    <m/>
    <m/>
    <s v="MP423791"/>
    <m/>
    <m/>
    <m/>
    <d v="2025-07-29T00:00:00"/>
    <m/>
    <m/>
    <m/>
    <m/>
    <m/>
    <m/>
    <m/>
    <m/>
    <m/>
    <m/>
    <d v="2025-07-29T00:00:00"/>
    <d v="2025-09-01T00:00:00"/>
    <m/>
    <m/>
    <d v="2025-07-31T00:00:00"/>
    <d v="2025-07-31T00:00:00"/>
    <m/>
    <m/>
    <m/>
    <d v="2025-07-31T00:00:00"/>
    <m/>
    <s v="Sim"/>
    <m/>
    <m/>
    <m/>
    <m/>
    <m/>
    <m/>
    <m/>
    <m/>
    <m/>
    <m/>
    <d v="2025-07-24T00:00:00"/>
    <m/>
    <m/>
    <m/>
    <m/>
    <d v="2025-07-31T00:00:00"/>
    <m/>
    <m/>
    <m/>
    <m/>
    <m/>
    <m/>
    <m/>
    <m/>
    <m/>
    <m/>
    <m/>
    <m/>
    <m/>
    <m/>
    <m/>
    <m/>
    <m/>
    <s v="Não tem"/>
    <m/>
    <m/>
    <m/>
    <s v="NÃO"/>
  </r>
  <r>
    <n v="4649"/>
    <x v="0"/>
    <n v="5820"/>
    <x v="17"/>
    <s v="Etapa Única"/>
    <s v="BLOCO 22"/>
    <n v="2"/>
    <s v="FORMOSA"/>
    <s v="LEANDRO NERES DE SOUZA"/>
    <s v="&quot;01645177157&quot;"/>
    <x v="0"/>
    <x v="104"/>
    <s v="Não"/>
    <s v="Não"/>
    <s v="Não"/>
    <s v="Não"/>
    <s v="Não"/>
    <s v="Não"/>
    <s v="Não"/>
    <n v="162600"/>
    <n v="966.28"/>
    <n v="0"/>
    <n v="168000"/>
    <n v="1871"/>
    <n v="0"/>
    <n v="169871"/>
    <n v="0"/>
    <n v="0"/>
    <m/>
    <n v="8787724298740"/>
    <s v="Contrato Adimplente"/>
    <m/>
    <d v="2025-09-08T00:00:00"/>
    <n v="3453.25"/>
    <d v="2025-07-31T00:00:00"/>
    <x v="2"/>
    <d v="2025-07-29T00:00:00"/>
    <m/>
    <m/>
    <m/>
    <m/>
    <s v="Endy Carvalho Consultoria imobiliária"/>
    <m/>
    <m/>
    <m/>
    <d v="2026-03-16T00:00:00"/>
    <d v="2026-03-16T00:00:00"/>
    <s v="VENDA FINALIZADA"/>
    <d v="2025-07-29T00:00:00"/>
    <n v="39756"/>
    <n v="248000.48"/>
    <m/>
    <s v="FSA013"/>
    <n v="39756"/>
    <s v="MARIA DOS REIS NERES DO ESPIRITO SANTO - 01945531169"/>
    <s v="Formosa"/>
    <s v="Goiás"/>
    <n v="5561998506027"/>
    <s v="RUA JACANA Q 8 L 13"/>
    <n v="73813775"/>
    <s v="Parque Lago"/>
    <s v="leandroneres.lnds@gmail.com"/>
    <m/>
    <n v="3621.97"/>
    <d v="2026-01-18T00:00:00"/>
    <m/>
    <m/>
    <m/>
    <n v="4877"/>
    <n v="6906"/>
    <s v="Auxiliar"/>
    <d v="2025-07-28T00:00:00"/>
    <m/>
    <m/>
    <s v="sim"/>
    <m/>
    <s v="MP430497"/>
    <d v="2025-07-29T00:00:00"/>
    <d v="2025-08-07T00:00:00"/>
    <m/>
    <d v="2025-07-29T00:00:00"/>
    <s v="Sim"/>
    <m/>
    <d v="2025-07-29T00:00:00"/>
    <m/>
    <s v="Negativado"/>
    <m/>
    <d v="2025-08-13T00:00:00"/>
    <s v="Sim"/>
    <d v="2025-07-31T00:00:00"/>
    <d v="2025-08-29T00:00:00"/>
    <d v="2025-07-29T00:00:00"/>
    <d v="2025-09-01T00:00:00"/>
    <d v="2025-08-07T00:00:00"/>
    <m/>
    <d v="2025-07-30T00:00:00"/>
    <d v="2025-07-31T00:00:00"/>
    <m/>
    <d v="2025-08-08T00:00:00"/>
    <d v="2025-09-22T00:00:00"/>
    <d v="2025-07-31T00:00:00"/>
    <m/>
    <s v="Sim"/>
    <m/>
    <m/>
    <m/>
    <m/>
    <d v="2025-08-28T00:00:00"/>
    <m/>
    <d v="2025-09-09T00:00:00"/>
    <m/>
    <m/>
    <d v="2025-09-15T00:00:00"/>
    <d v="2025-07-28T00:00:00"/>
    <d v="2025-09-26T00:00:00"/>
    <d v="2025-11-19T00:00:00"/>
    <d v="2026-02-24T00:00:00"/>
    <d v="2026-03-10T00:00:00"/>
    <d v="2025-07-31T00:00:00"/>
    <d v="2026-03-10T00:00:00"/>
    <m/>
    <m/>
    <m/>
    <m/>
    <m/>
    <m/>
    <m/>
    <m/>
    <n v="652"/>
    <m/>
    <s v="Aguardando a certidão, so declaração não fica ok kit."/>
    <m/>
    <m/>
    <m/>
    <n v="1790.24"/>
    <m/>
    <s v="Não tem"/>
    <m/>
    <m/>
    <m/>
    <s v="SIM"/>
  </r>
  <r>
    <n v="4650"/>
    <x v="0"/>
    <n v="5799"/>
    <x v="17"/>
    <s v="Etapa Única"/>
    <s v="BLOCO 05"/>
    <n v="202"/>
    <s v="FORMOSA"/>
    <s v="LORENA ANDRADE DA SILVA"/>
    <s v="&quot;04402886147&quot;"/>
    <x v="10"/>
    <x v="116"/>
    <s v="Não"/>
    <s v="Não"/>
    <s v="Não"/>
    <s v="Não"/>
    <s v="Não"/>
    <s v="Não"/>
    <s v="Não"/>
    <n v="155928.07"/>
    <n v="0"/>
    <n v="0"/>
    <n v="0"/>
    <n v="0"/>
    <n v="0"/>
    <n v="0"/>
    <n v="0"/>
    <n v="0"/>
    <m/>
    <m/>
    <s v="Contrato Adimplente"/>
    <m/>
    <d v="2025-08-25T00:00:00"/>
    <n v="3042.04"/>
    <d v="2025-08-11T00:00:00"/>
    <x v="2"/>
    <d v="2025-07-29T00:00:00"/>
    <m/>
    <m/>
    <m/>
    <m/>
    <s v="CAIXA CREDFÁCIL"/>
    <m/>
    <m/>
    <m/>
    <d v="2026-03-16T00:00:00"/>
    <d v="2026-03-16T00:00:00"/>
    <s v="VENDA FINALIZADA"/>
    <d v="2025-07-29T00:00:00"/>
    <n v="39755"/>
    <n v="229724.24"/>
    <m/>
    <s v="FSA013"/>
    <n v="39755"/>
    <s v="JANETE JOAQUIM DE ANDRADE - 96716576134"/>
    <s v="Formosa"/>
    <s v="Goiás"/>
    <n v="5562999018536"/>
    <s v="RUA DR SINVAL G. DE OLIVEIRA, Q. 28, L.03"/>
    <n v="73802055"/>
    <s v="SETOR BOSQUE"/>
    <s v="lorenaandradee663@gmail.com"/>
    <m/>
    <n v="2350"/>
    <m/>
    <m/>
    <m/>
    <m/>
    <n v="4600"/>
    <n v="6905"/>
    <s v="Auxiliar"/>
    <d v="2025-08-06T00:00:00"/>
    <m/>
    <m/>
    <s v="sim"/>
    <m/>
    <s v="MP430503"/>
    <d v="2025-08-07T00:00:00"/>
    <d v="2025-08-13T00:00:00"/>
    <m/>
    <d v="2025-07-30T00:00:00"/>
    <s v="Sim"/>
    <m/>
    <d v="2025-08-07T00:00:00"/>
    <m/>
    <s v="Negativado"/>
    <m/>
    <d v="2025-08-20T00:00:00"/>
    <s v="Sim"/>
    <d v="2025-08-08T00:00:00"/>
    <d v="2025-08-21T00:00:00"/>
    <d v="2025-07-30T00:00:00"/>
    <d v="2025-09-01T00:00:00"/>
    <d v="2025-08-13T00:00:00"/>
    <m/>
    <d v="2025-07-31T00:00:00"/>
    <d v="2025-07-31T00:00:00"/>
    <m/>
    <d v="2025-08-14T00:00:00"/>
    <d v="2025-09-22T00:00:00"/>
    <d v="2025-07-31T00:00:00"/>
    <m/>
    <s v="Sim"/>
    <m/>
    <m/>
    <m/>
    <m/>
    <d v="2025-08-08T00:00:00"/>
    <m/>
    <d v="2025-08-26T00:00:00"/>
    <m/>
    <m/>
    <d v="2025-08-27T00:00:00"/>
    <d v="2025-07-29T00:00:00"/>
    <d v="2025-09-26T00:00:00"/>
    <d v="2026-02-04T00:00:00"/>
    <d v="2026-02-24T00:00:00"/>
    <d v="2026-03-10T00:00:00"/>
    <d v="2025-07-31T00:00:00"/>
    <d v="2026-03-10T00:00:00"/>
    <m/>
    <m/>
    <m/>
    <m/>
    <m/>
    <m/>
    <m/>
    <m/>
    <n v="754"/>
    <m/>
    <m/>
    <m/>
    <m/>
    <m/>
    <n v="2185.9"/>
    <m/>
    <s v="Não tem"/>
    <m/>
    <m/>
    <m/>
    <s v="SIM"/>
  </r>
  <r>
    <n v="4651"/>
    <x v="0"/>
    <n v="5819"/>
    <x v="13"/>
    <s v="Etapa Unica"/>
    <s v="BLOCO A"/>
    <n v="1"/>
    <s v="ÁGUAS LINDAS"/>
    <s v="FRANK WILLIAM GOMES FERREIRA"/>
    <s v="&quot;05821805112&quot;"/>
    <x v="7"/>
    <x v="106"/>
    <s v="Não"/>
    <s v="Não"/>
    <s v="Não"/>
    <s v="Sim"/>
    <s v="Sim"/>
    <s v="Não"/>
    <s v="Não"/>
    <n v="161707.84"/>
    <n v="535.79999999999995"/>
    <n v="0"/>
    <n v="111635.46"/>
    <n v="50076"/>
    <n v="0"/>
    <n v="161711.46"/>
    <n v="0"/>
    <n v="0"/>
    <m/>
    <m/>
    <s v="Contrato Adimplente"/>
    <n v="109139"/>
    <d v="2025-08-22T00:00:00"/>
    <n v="2995.17"/>
    <d v="2025-08-11T00:00:00"/>
    <x v="2"/>
    <d v="2025-07-30T00:00:00"/>
    <m/>
    <m/>
    <m/>
    <m/>
    <s v="Endy Carvalho Consultoria imobiliária"/>
    <s v="Maria Clara Sousa Nogueira"/>
    <m/>
    <m/>
    <d v="2026-01-26T00:00:00"/>
    <d v="2026-01-26T00:00:00"/>
    <s v="VENDA FINALIZADA"/>
    <d v="2025-07-30T00:00:00"/>
    <n v="39766"/>
    <n v="218207.84"/>
    <m/>
    <s v="AGL30 -"/>
    <n v="39766"/>
    <m/>
    <s v="Taguatinga"/>
    <s v="Distrito Federal"/>
    <n v="5561992763490"/>
    <s v="QNF 23"/>
    <n v="72125730"/>
    <s v="Taguatinga Norte (Taguatinga)"/>
    <s v="serafins2s2s2@gmail.com"/>
    <m/>
    <n v="1786"/>
    <m/>
    <m/>
    <m/>
    <m/>
    <n v="3875"/>
    <n v="6908"/>
    <s v="Garçon"/>
    <d v="2025-07-25T00:00:00"/>
    <n v="900.16"/>
    <d v="2025-08-15T00:00:00"/>
    <s v="sim"/>
    <d v="2025-08-10T00:00:00"/>
    <s v="MP430276"/>
    <d v="2025-07-25T00:00:00"/>
    <d v="2025-08-13T00:00:00"/>
    <s v="AC011338253"/>
    <d v="2025-07-28T00:00:00"/>
    <s v="Sim"/>
    <n v="39954"/>
    <d v="2025-07-25T00:00:00"/>
    <m/>
    <m/>
    <m/>
    <d v="2025-08-14T00:00:00"/>
    <m/>
    <d v="2025-07-30T00:00:00"/>
    <d v="2025-08-18T00:00:00"/>
    <d v="2025-07-28T00:00:00"/>
    <d v="2025-09-01T00:00:00"/>
    <d v="2025-08-12T00:00:00"/>
    <m/>
    <d v="2025-07-30T00:00:00"/>
    <d v="2025-08-01T00:00:00"/>
    <m/>
    <d v="2025-08-13T00:00:00"/>
    <d v="2025-09-22T00:00:00"/>
    <d v="2025-08-01T00:00:00"/>
    <d v="2025-08-22T00:00:00"/>
    <s v="Sim"/>
    <m/>
    <m/>
    <m/>
    <m/>
    <d v="2025-07-28T00:00:00"/>
    <m/>
    <d v="2025-08-22T00:00:00"/>
    <m/>
    <m/>
    <d v="2025-08-25T00:00:00"/>
    <d v="2025-07-30T00:00:00"/>
    <d v="2025-09-23T00:00:00"/>
    <d v="2025-10-20T00:00:00"/>
    <d v="2025-11-10T00:00:00"/>
    <d v="2026-01-08T00:00:00"/>
    <d v="2025-08-01T00:00:00"/>
    <d v="2026-01-08T00:00:00"/>
    <m/>
    <m/>
    <m/>
    <m/>
    <m/>
    <m/>
    <m/>
    <m/>
    <n v="39966"/>
    <m/>
    <m/>
    <m/>
    <m/>
    <m/>
    <n v="4205.57"/>
    <s v="sinal pago"/>
    <s v="Pago"/>
    <s v="AGEHAB VALIDADA"/>
    <s v="FINALIZADO"/>
    <s v="FINALIZADO - SEM FIADOR"/>
    <s v="SIM"/>
  </r>
  <r>
    <n v="4652"/>
    <x v="0"/>
    <n v="5815"/>
    <x v="17"/>
    <s v="Etapa Única"/>
    <s v="BLOCO 02"/>
    <n v="302"/>
    <s v="FORMOSA"/>
    <s v="DIANNY SALES DE OLIVEIRA"/>
    <s v="&quot;71229617108&quot;"/>
    <x v="10"/>
    <x v="30"/>
    <s v="Não"/>
    <s v="Não"/>
    <s v="Não"/>
    <s v="Não"/>
    <s v="Não"/>
    <s v="Não"/>
    <s v="Não"/>
    <n v="151913.85"/>
    <n v="0"/>
    <n v="0"/>
    <n v="0"/>
    <n v="0"/>
    <n v="0"/>
    <n v="0"/>
    <n v="0"/>
    <n v="0"/>
    <m/>
    <m/>
    <s v="Contrato Adimplente"/>
    <m/>
    <d v="2025-08-22T00:00:00"/>
    <n v="3042.04"/>
    <d v="2025-08-08T00:00:00"/>
    <x v="2"/>
    <d v="2025-07-30T00:00:00"/>
    <m/>
    <m/>
    <m/>
    <m/>
    <s v="CAIXA CREDFÁCIL"/>
    <m/>
    <m/>
    <m/>
    <d v="2026-03-16T00:00:00"/>
    <d v="2026-03-16T00:00:00"/>
    <s v="VENDA FINALIZADA"/>
    <d v="2025-07-31T00:00:00"/>
    <n v="39781"/>
    <n v="229726.01"/>
    <m/>
    <s v="FSA013"/>
    <n v="39781"/>
    <s v="MAYCON RYAN DE JESUS ALVIM - 07865835175"/>
    <s v="Formosa"/>
    <s v="Goiás"/>
    <n v="5561998565564"/>
    <s v="AV. FERROVIARIA"/>
    <n v="73807330"/>
    <s v="SETOR NORDESTE"/>
    <s v="diannysalesdeoliveira851@gmail.com"/>
    <m/>
    <n v="2550"/>
    <m/>
    <m/>
    <m/>
    <m/>
    <n v="4561"/>
    <n v="6910"/>
    <s v="Auxiliar"/>
    <d v="2025-08-06T00:00:00"/>
    <m/>
    <m/>
    <s v="sim"/>
    <m/>
    <s v="MP430504"/>
    <d v="2025-08-07T00:00:00"/>
    <d v="2025-08-12T00:00:00"/>
    <m/>
    <d v="2025-07-30T00:00:00"/>
    <s v="Sim"/>
    <m/>
    <d v="2025-08-07T00:00:00"/>
    <m/>
    <s v="Score"/>
    <m/>
    <d v="2025-08-18T00:00:00"/>
    <s v="Sim"/>
    <d v="2025-08-07T00:00:00"/>
    <d v="2025-08-19T00:00:00"/>
    <d v="2025-07-30T00:00:00"/>
    <d v="2025-09-01T00:00:00"/>
    <d v="2025-08-12T00:00:00"/>
    <m/>
    <d v="2025-08-04T00:00:00"/>
    <d v="2025-08-04T00:00:00"/>
    <m/>
    <d v="2025-08-13T00:00:00"/>
    <d v="2025-09-22T00:00:00"/>
    <d v="2025-08-04T00:00:00"/>
    <m/>
    <s v="Sim"/>
    <m/>
    <m/>
    <m/>
    <m/>
    <d v="2025-08-19T00:00:00"/>
    <m/>
    <d v="2025-08-22T00:00:00"/>
    <m/>
    <m/>
    <d v="2025-08-26T00:00:00"/>
    <d v="2025-07-30T00:00:00"/>
    <d v="2025-09-26T00:00:00"/>
    <d v="2025-07-08T00:00:00"/>
    <d v="2026-02-24T00:00:00"/>
    <d v="2026-03-10T00:00:00"/>
    <d v="2025-08-04T00:00:00"/>
    <d v="2026-03-10T00:00:00"/>
    <m/>
    <m/>
    <m/>
    <m/>
    <m/>
    <m/>
    <m/>
    <m/>
    <n v="735"/>
    <m/>
    <s v="Estava aguardadno correção na certidão de nascimento."/>
    <s v="DEMORA NO RECEBIMENTO DA MINUTA / DEMORA NO COMPROVANTE"/>
    <m/>
    <m/>
    <n v="2159.58"/>
    <m/>
    <s v="Não tem"/>
    <m/>
    <m/>
    <m/>
    <s v="SIM"/>
  </r>
  <r>
    <n v="4653"/>
    <x v="0"/>
    <n v="5811"/>
    <x v="17"/>
    <s v="Etapa Única"/>
    <s v="BLOCO 02"/>
    <n v="3"/>
    <s v="FORMOSA"/>
    <s v="GUILHERME DA COSTA DO NASCIMENTO"/>
    <s v="&quot;07086663107&quot;"/>
    <x v="10"/>
    <x v="58"/>
    <s v="Não"/>
    <s v="Não"/>
    <s v="Não"/>
    <s v="Não"/>
    <s v="Não"/>
    <s v="Não"/>
    <s v="Não"/>
    <n v="162600"/>
    <n v="0"/>
    <n v="0"/>
    <n v="0"/>
    <n v="0"/>
    <n v="0"/>
    <n v="0"/>
    <n v="0"/>
    <n v="0"/>
    <m/>
    <m/>
    <s v="Contrato Adimplente"/>
    <m/>
    <d v="2025-08-22T00:00:00"/>
    <n v="3042.04"/>
    <d v="2025-08-07T00:00:00"/>
    <x v="2"/>
    <d v="2025-07-30T00:00:00"/>
    <m/>
    <m/>
    <m/>
    <m/>
    <s v="CAIXA CREDFÁCIL"/>
    <m/>
    <m/>
    <m/>
    <d v="2026-03-16T00:00:00"/>
    <d v="2026-03-16T00:00:00"/>
    <s v="VENDA FINALIZADA"/>
    <d v="2025-07-31T00:00:00"/>
    <n v="39780"/>
    <n v="225000"/>
    <m/>
    <s v="FSA013"/>
    <n v="39780"/>
    <m/>
    <s v="Formosa"/>
    <s v="Goiás"/>
    <n v="5561996402440"/>
    <s v="RUA 10, Q. M, L. 03"/>
    <n v="73808515"/>
    <s v="PARQUE UNIAO"/>
    <s v="dacostag235@gmail.com"/>
    <m/>
    <n v="2600"/>
    <m/>
    <m/>
    <m/>
    <m/>
    <n v="10182"/>
    <n v="6909"/>
    <s v="Vigilante"/>
    <d v="2025-07-23T00:00:00"/>
    <m/>
    <m/>
    <s v="sim"/>
    <m/>
    <s v="MP430507"/>
    <d v="2025-07-23T00:00:00"/>
    <d v="2025-08-11T00:00:00"/>
    <m/>
    <d v="2025-07-31T00:00:00"/>
    <s v="Sim"/>
    <m/>
    <d v="2025-07-23T00:00:00"/>
    <m/>
    <m/>
    <m/>
    <d v="2025-08-18T00:00:00"/>
    <m/>
    <d v="2025-07-23T00:00:00"/>
    <d v="2025-08-19T00:00:00"/>
    <d v="2025-07-31T00:00:00"/>
    <d v="2025-09-01T00:00:00"/>
    <d v="2025-08-11T00:00:00"/>
    <m/>
    <d v="2025-07-31T00:00:00"/>
    <d v="2025-08-04T00:00:00"/>
    <m/>
    <d v="2025-08-13T00:00:00"/>
    <d v="2025-09-22T00:00:00"/>
    <d v="2025-08-04T00:00:00"/>
    <m/>
    <s v="Sim"/>
    <m/>
    <m/>
    <m/>
    <m/>
    <d v="2025-08-11T00:00:00"/>
    <m/>
    <d v="2025-08-22T00:00:00"/>
    <m/>
    <m/>
    <d v="2025-08-26T00:00:00"/>
    <d v="2025-07-30T00:00:00"/>
    <d v="2025-09-26T00:00:00"/>
    <d v="2025-11-28T00:00:00"/>
    <d v="2026-02-24T00:00:00"/>
    <d v="2026-03-10T00:00:00"/>
    <d v="2025-08-04T00:00:00"/>
    <d v="2026-03-10T00:00:00"/>
    <m/>
    <m/>
    <m/>
    <m/>
    <m/>
    <m/>
    <m/>
    <m/>
    <n v="732"/>
    <m/>
    <m/>
    <s v="DEMORA NO RECEBIMENTO DA MINUTA / DEMORA NO COMPROVANTE"/>
    <m/>
    <m/>
    <n v="1979.58"/>
    <m/>
    <s v="Não tem"/>
    <m/>
    <m/>
    <s v="sem fiador"/>
    <s v="SIM"/>
  </r>
  <r>
    <n v="4654"/>
    <x v="0"/>
    <n v="5822"/>
    <x v="17"/>
    <s v="Etapa Única"/>
    <s v="BLOCO 05"/>
    <n v="102"/>
    <s v="FORMOSA"/>
    <s v="ANTONIO GOMES DE ABREU NETO"/>
    <s v="&quot;05909969161&quot;"/>
    <x v="10"/>
    <x v="116"/>
    <s v="Não"/>
    <s v="Não"/>
    <s v="Não"/>
    <s v="Não"/>
    <s v="Não"/>
    <s v="Não"/>
    <s v="Não"/>
    <n v="155928.07"/>
    <n v="0"/>
    <n v="0"/>
    <n v="0"/>
    <n v="0"/>
    <n v="0"/>
    <n v="0"/>
    <n v="0"/>
    <n v="0"/>
    <m/>
    <m/>
    <s v="Contrato Adimplente"/>
    <m/>
    <d v="2025-09-11T00:00:00"/>
    <n v="3042.04"/>
    <d v="2025-08-05T00:00:00"/>
    <x v="2"/>
    <d v="2025-07-30T00:00:00"/>
    <m/>
    <m/>
    <m/>
    <m/>
    <s v="CAIXA CREDFÁCIL"/>
    <m/>
    <m/>
    <m/>
    <d v="2026-03-16T00:00:00"/>
    <d v="2026-03-16T00:00:00"/>
    <s v="VENDA FINALIZADA"/>
    <d v="2025-07-31T00:00:00"/>
    <n v="39782"/>
    <n v="229724.24"/>
    <m/>
    <s v="FSA013"/>
    <n v="39782"/>
    <s v="LUNA GABRIELLY DE DE SOUZA ALVIM - 71610857135"/>
    <m/>
    <m/>
    <n v="5561996225724"/>
    <s v="RUA 10 A Q. 30, L. 07"/>
    <n v="73800000"/>
    <s v="JARDIM BELA VISTA"/>
    <s v="antoniogomes02357@gmail.com"/>
    <m/>
    <n v="2350"/>
    <m/>
    <m/>
    <m/>
    <m/>
    <n v="4596"/>
    <n v="6911"/>
    <s v="Representante comercial autônomo"/>
    <d v="2025-08-01T00:00:00"/>
    <m/>
    <m/>
    <s v="sim"/>
    <m/>
    <s v="MP430508"/>
    <d v="2025-08-01T00:00:00"/>
    <d v="2025-08-12T00:00:00"/>
    <m/>
    <d v="2025-07-31T00:00:00"/>
    <s v="Sim"/>
    <m/>
    <d v="2025-08-01T00:00:00"/>
    <m/>
    <m/>
    <m/>
    <d v="2025-09-04T00:00:00"/>
    <m/>
    <d v="2025-08-06T00:00:00"/>
    <d v="2025-09-04T00:00:00"/>
    <d v="2025-07-31T00:00:00"/>
    <d v="2025-09-01T00:00:00"/>
    <d v="2025-08-12T00:00:00"/>
    <m/>
    <d v="2025-08-01T00:00:00"/>
    <d v="2025-08-04T00:00:00"/>
    <m/>
    <d v="2025-09-02T00:00:00"/>
    <d v="2025-09-22T00:00:00"/>
    <d v="2025-08-04T00:00:00"/>
    <m/>
    <s v="Sim"/>
    <m/>
    <m/>
    <m/>
    <m/>
    <d v="2025-08-07T00:00:00"/>
    <m/>
    <d v="2025-09-11T00:00:00"/>
    <m/>
    <m/>
    <d v="2025-09-19T00:00:00"/>
    <d v="2025-07-30T00:00:00"/>
    <d v="2025-09-26T00:00:00"/>
    <d v="2025-11-14T00:00:00"/>
    <d v="2026-02-24T00:00:00"/>
    <d v="2026-03-10T00:00:00"/>
    <d v="2025-08-04T00:00:00"/>
    <d v="2026-03-10T00:00:00"/>
    <m/>
    <m/>
    <m/>
    <m/>
    <m/>
    <m/>
    <m/>
    <m/>
    <n v="1004"/>
    <m/>
    <m/>
    <s v="DEMORA NO RECEBIMENTO DA MINUTA"/>
    <m/>
    <m/>
    <n v="2185.9"/>
    <m/>
    <s v="Não tem"/>
    <m/>
    <m/>
    <m/>
    <s v="SIM"/>
  </r>
  <r>
    <n v="4655"/>
    <x v="1"/>
    <n v="5852"/>
    <x v="18"/>
    <s v="Formosa"/>
    <s v="FSA 05"/>
    <s v="FSA 05 - BL G APTO 01"/>
    <s v="RETOMADOS"/>
    <s v="RUBIA KARLA FARIA LOPES"/>
    <s v="&quot;01157110150&quot;"/>
    <x v="1"/>
    <x v="34"/>
    <s v="Não"/>
    <s v="Não"/>
    <s v="Não"/>
    <s v="Não"/>
    <s v="Não"/>
    <s v="Não"/>
    <s v="Não"/>
    <n v="168761"/>
    <n v="0"/>
    <n v="0"/>
    <n v="168000"/>
    <n v="800"/>
    <n v="0"/>
    <n v="168800"/>
    <n v="0"/>
    <n v="0"/>
    <m/>
    <m/>
    <s v="Contrato Adimplente"/>
    <m/>
    <m/>
    <n v="0"/>
    <d v="2025-07-31T00:00:00"/>
    <x v="2"/>
    <d v="2025-07-31T00:00:00"/>
    <m/>
    <m/>
    <m/>
    <m/>
    <s v="GRUPO IMERGE"/>
    <m/>
    <m/>
    <m/>
    <d v="2025-11-12T00:00:00"/>
    <d v="2025-11-12T00:00:00"/>
    <s v="DISTRATO"/>
    <d v="2025-08-07T00:00:00"/>
    <m/>
    <n v="168761"/>
    <m/>
    <s v="RTMD"/>
    <m/>
    <m/>
    <m/>
    <m/>
    <n v="556199868800"/>
    <m/>
    <m/>
    <m/>
    <s v="rubia.karlaf@hotmail.com"/>
    <m/>
    <n v="3000"/>
    <m/>
    <m/>
    <s v="Bruno Macário (Gestor): Contrato Assinado. Aguardando fase de ITBI para iniciar o Registro. "/>
    <s v="22/09/2025 às 13h57"/>
    <n v="5339"/>
    <m/>
    <s v="Administrador"/>
    <m/>
    <m/>
    <m/>
    <m/>
    <m/>
    <m/>
    <m/>
    <m/>
    <m/>
    <m/>
    <m/>
    <m/>
    <m/>
    <m/>
    <m/>
    <m/>
    <m/>
    <m/>
    <m/>
    <m/>
    <m/>
    <m/>
    <m/>
    <m/>
    <m/>
    <m/>
    <m/>
    <m/>
    <m/>
    <m/>
    <m/>
    <m/>
    <m/>
    <m/>
    <m/>
    <m/>
    <m/>
    <m/>
    <m/>
    <m/>
    <m/>
    <m/>
    <m/>
    <m/>
    <m/>
    <m/>
    <m/>
    <m/>
    <m/>
    <m/>
    <m/>
    <m/>
    <m/>
    <m/>
    <m/>
    <m/>
    <m/>
    <m/>
    <m/>
    <m/>
    <m/>
    <m/>
    <m/>
    <m/>
    <m/>
    <m/>
    <m/>
    <m/>
    <m/>
    <s v="SIM"/>
  </r>
  <r>
    <n v="4656"/>
    <x v="0"/>
    <n v="5733"/>
    <x v="17"/>
    <s v="Etapa Única"/>
    <s v="BLOCO 07"/>
    <n v="302"/>
    <s v="FORMOSA"/>
    <s v="ANDRE VALADARES CARVALHO GENEROSO"/>
    <s v="&quot;04887400101&quot;"/>
    <x v="1"/>
    <x v="113"/>
    <s v="Não"/>
    <s v="Não"/>
    <s v="Não"/>
    <s v="Não"/>
    <s v="Não"/>
    <s v="Não"/>
    <s v="Não"/>
    <n v="153171.17000000001"/>
    <n v="0"/>
    <n v="0"/>
    <n v="136225.17000000001"/>
    <n v="16946"/>
    <n v="0"/>
    <n v="153171.17000000001"/>
    <n v="0"/>
    <n v="0"/>
    <m/>
    <m/>
    <s v="Contrato Adimplente"/>
    <m/>
    <d v="2025-09-08T00:00:00"/>
    <n v="3042.04"/>
    <d v="2025-08-19T00:00:00"/>
    <x v="2"/>
    <d v="2025-07-31T00:00:00"/>
    <m/>
    <m/>
    <m/>
    <m/>
    <s v="CAIXA CREDFÁCIL"/>
    <m/>
    <m/>
    <m/>
    <d v="2026-03-16T00:00:00"/>
    <d v="2026-03-16T00:00:00"/>
    <s v="VENDA FINALIZADA"/>
    <d v="2025-08-01T00:00:00"/>
    <n v="39819"/>
    <n v="229724.37"/>
    <m/>
    <s v="FSA013"/>
    <n v="39819"/>
    <s v="BEATRIZ ISABELA BATISTA PEREIRA SOUZA - 05013736161"/>
    <s v="Formosa"/>
    <s v="Goiás"/>
    <n v="5561999971395"/>
    <s v="RUA BRASILIA"/>
    <n v="73805320"/>
    <s v="SETOR PAMPULHA"/>
    <s v="dekin.x.1995@gmail.com"/>
    <m/>
    <n v="2500"/>
    <m/>
    <m/>
    <m/>
    <m/>
    <n v="4641"/>
    <n v="6912"/>
    <s v="Empresario"/>
    <d v="2025-08-18T00:00:00"/>
    <m/>
    <m/>
    <s v="sim"/>
    <m/>
    <s v="MP430506"/>
    <d v="2025-08-18T00:00:00"/>
    <d v="2025-08-21T00:00:00"/>
    <m/>
    <d v="2025-07-31T00:00:00"/>
    <s v="Sim"/>
    <m/>
    <d v="2025-08-18T00:00:00"/>
    <m/>
    <m/>
    <m/>
    <d v="2025-09-01T00:00:00"/>
    <s v="Não"/>
    <d v="2025-08-18T00:00:00"/>
    <d v="2025-09-01T00:00:00"/>
    <d v="2025-07-31T00:00:00"/>
    <d v="2025-09-01T00:00:00"/>
    <d v="2025-08-21T00:00:00"/>
    <m/>
    <d v="2025-07-31T00:00:00"/>
    <d v="2025-08-05T00:00:00"/>
    <m/>
    <d v="2025-08-22T00:00:00"/>
    <d v="2025-09-22T00:00:00"/>
    <d v="2025-08-05T00:00:00"/>
    <m/>
    <s v="Sim"/>
    <m/>
    <m/>
    <m/>
    <m/>
    <d v="2025-07-28T00:00:00"/>
    <m/>
    <d v="2025-09-11T00:00:00"/>
    <m/>
    <m/>
    <d v="2025-09-17T00:00:00"/>
    <d v="2025-07-30T00:00:00"/>
    <d v="2025-09-26T00:00:00"/>
    <d v="2025-11-24T00:00:00"/>
    <d v="2026-02-24T00:00:00"/>
    <d v="2026-03-10T00:00:00"/>
    <d v="2025-08-05T00:00:00"/>
    <d v="2026-03-10T00:00:00"/>
    <m/>
    <m/>
    <m/>
    <m/>
    <m/>
    <m/>
    <m/>
    <m/>
    <n v="857"/>
    <m/>
    <m/>
    <s v="DEMORA NO COMPROVANTE"/>
    <m/>
    <m/>
    <n v="2160.77"/>
    <m/>
    <s v="Não tem"/>
    <m/>
    <m/>
    <m/>
    <s v="SIM"/>
  </r>
  <r>
    <n v="4657"/>
    <x v="0"/>
    <n v="5816"/>
    <x v="17"/>
    <s v="Etapa Única"/>
    <s v="BLOCO 20"/>
    <n v="201"/>
    <s v="FORMOSA"/>
    <s v="MARIANA PASSERI ALVES"/>
    <s v="&quot;06980348132&quot;"/>
    <x v="10"/>
    <x v="26"/>
    <s v="Não"/>
    <s v="Não"/>
    <s v="Não"/>
    <s v="Não"/>
    <s v="Não"/>
    <s v="Não"/>
    <s v="Não"/>
    <n v="162600"/>
    <n v="900.23"/>
    <n v="0"/>
    <n v="157707.19"/>
    <n v="6700"/>
    <n v="0"/>
    <n v="164407.19"/>
    <n v="0"/>
    <n v="0"/>
    <m/>
    <m/>
    <s v="Contrato Adimplente"/>
    <m/>
    <d v="2025-09-15T00:00:00"/>
    <n v="3042.04"/>
    <d v="2025-08-28T00:00:00"/>
    <x v="2"/>
    <d v="2025-08-01T00:00:00"/>
    <m/>
    <m/>
    <m/>
    <m/>
    <s v="Endy Carvalho Consultoria imobiliária"/>
    <m/>
    <m/>
    <m/>
    <d v="2026-03-16T00:00:00"/>
    <d v="2026-03-16T00:00:00"/>
    <s v="VENDA FINALIZADA"/>
    <d v="2025-08-04T00:00:00"/>
    <n v="39830"/>
    <n v="229727.29"/>
    <m/>
    <s v="FSA013"/>
    <n v="39830"/>
    <s v="NILSON RIBEIRO DOS SANTOS - 60325569134"/>
    <m/>
    <m/>
    <n v="5561999076806"/>
    <s v="RUA 15, Q.14- ESQ. C/ RUA STA EDVIRGES, - LOTEAMENTO SANTA BARBARA"/>
    <n v="73800000"/>
    <s v="JARDIM DAS AMERICAS"/>
    <s v="passerimariana197@gmail.com"/>
    <m/>
    <n v="3000.76"/>
    <d v="2026-01-11T00:00:00"/>
    <m/>
    <m/>
    <m/>
    <n v="4839"/>
    <n v="6913"/>
    <s v="Auxiliar"/>
    <d v="2025-08-04T00:00:00"/>
    <m/>
    <m/>
    <s v="sim"/>
    <m/>
    <s v="MP430509"/>
    <d v="2025-08-05T00:00:00"/>
    <d v="2025-08-29T00:00:00"/>
    <m/>
    <d v="2025-08-04T00:00:00"/>
    <s v="Sim"/>
    <m/>
    <d v="2025-08-05T00:00:00"/>
    <m/>
    <m/>
    <m/>
    <d v="2025-09-08T00:00:00"/>
    <s v="Não"/>
    <d v="2025-08-07T00:00:00"/>
    <d v="2025-09-09T00:00:00"/>
    <d v="2025-08-04T00:00:00"/>
    <d v="2025-09-01T00:00:00"/>
    <d v="2025-08-29T00:00:00"/>
    <m/>
    <d v="2025-08-04T00:00:00"/>
    <d v="2025-08-27T00:00:00"/>
    <m/>
    <d v="2025-09-04T00:00:00"/>
    <d v="2025-09-22T00:00:00"/>
    <d v="2025-08-27T00:00:00"/>
    <m/>
    <s v="Sim"/>
    <m/>
    <m/>
    <m/>
    <m/>
    <d v="2025-09-01T00:00:00"/>
    <m/>
    <d v="2025-09-15T00:00:00"/>
    <m/>
    <m/>
    <d v="2025-09-17T00:00:00"/>
    <d v="2025-08-22T00:00:00"/>
    <d v="2025-09-26T00:00:00"/>
    <d v="2025-12-19T00:00:00"/>
    <d v="2026-02-24T00:00:00"/>
    <d v="2026-03-10T00:00:00"/>
    <d v="2025-08-26T00:00:00"/>
    <d v="2026-03-10T00:00:00"/>
    <m/>
    <m/>
    <m/>
    <m/>
    <m/>
    <m/>
    <m/>
    <m/>
    <n v="1088"/>
    <m/>
    <m/>
    <m/>
    <m/>
    <m/>
    <n v="2160.77"/>
    <m/>
    <s v="Não tem"/>
    <m/>
    <s v="cliente reavaliada, tinha pedido demissão"/>
    <m/>
    <s v="SIM"/>
  </r>
  <r>
    <n v="4658"/>
    <x v="1"/>
    <n v="5824"/>
    <x v="17"/>
    <s v="Etapa Única"/>
    <s v="BLOCO 05"/>
    <n v="104"/>
    <s v="FORMOSA"/>
    <s v="MARGARIDA APARECIDA FERREIRA DE JESUS"/>
    <s v="&quot;82135258172&quot;"/>
    <x v="10"/>
    <x v="58"/>
    <s v="Não"/>
    <s v="Não"/>
    <s v="Não"/>
    <s v="Não"/>
    <s v="Não"/>
    <s v="Não"/>
    <s v="Não"/>
    <n v="152236.85999999999"/>
    <n v="0"/>
    <n v="0"/>
    <n v="0"/>
    <n v="0"/>
    <n v="0"/>
    <n v="0"/>
    <n v="0"/>
    <n v="0"/>
    <m/>
    <m/>
    <s v="Contrato Adimplente"/>
    <m/>
    <m/>
    <n v="0"/>
    <m/>
    <x v="1"/>
    <d v="2025-08-05T00:00:00"/>
    <m/>
    <m/>
    <m/>
    <m/>
    <s v="CAIXA CREDFÁCIL"/>
    <m/>
    <m/>
    <m/>
    <d v="2025-08-18T00:00:00"/>
    <d v="2025-08-18T00:00:00"/>
    <s v="DISTRATO"/>
    <d v="2025-08-07T00:00:00"/>
    <n v="39893"/>
    <n v="230000.06"/>
    <m/>
    <s v="FSA013"/>
    <n v="39893"/>
    <m/>
    <s v="Unaí"/>
    <s v="Minas Gerais"/>
    <n v="5538999276688"/>
    <s v="RUA BUENOS AIRES"/>
    <n v="38612080"/>
    <s v="PRIMAVERA"/>
    <s v="margounai88@gmail.com"/>
    <m/>
    <n v="2635.25"/>
    <m/>
    <m/>
    <m/>
    <m/>
    <n v="4598"/>
    <n v="6920"/>
    <s v="Promotor"/>
    <d v="2025-08-04T00:00:00"/>
    <m/>
    <m/>
    <m/>
    <m/>
    <s v="MP430510"/>
    <m/>
    <m/>
    <m/>
    <d v="2025-08-04T00:00:00"/>
    <m/>
    <m/>
    <m/>
    <m/>
    <m/>
    <m/>
    <m/>
    <m/>
    <m/>
    <m/>
    <d v="2025-08-04T00:00:00"/>
    <m/>
    <m/>
    <m/>
    <d v="2025-08-05T00:00:00"/>
    <m/>
    <m/>
    <m/>
    <m/>
    <m/>
    <m/>
    <m/>
    <m/>
    <m/>
    <m/>
    <m/>
    <m/>
    <m/>
    <m/>
    <m/>
    <m/>
    <m/>
    <d v="2025-08-04T00:00:00"/>
    <m/>
    <m/>
    <m/>
    <m/>
    <m/>
    <m/>
    <m/>
    <m/>
    <m/>
    <m/>
    <m/>
    <m/>
    <m/>
    <m/>
    <m/>
    <m/>
    <m/>
    <m/>
    <m/>
    <m/>
    <m/>
    <m/>
    <s v="Não tem"/>
    <m/>
    <m/>
    <s v="fiador recusou assinar"/>
    <s v="SIM"/>
  </r>
  <r>
    <n v="4659"/>
    <x v="2"/>
    <n v="5845"/>
    <x v="16"/>
    <s v="Etapa Unica"/>
    <s v="BLOCO B"/>
    <n v="101"/>
    <s v="ÁGUAS LINDAS"/>
    <s v="HENRIQUE VERDE PEREIRA"/>
    <s v="&quot;10677419333&quot;"/>
    <x v="2"/>
    <x v="80"/>
    <s v="Não"/>
    <s v="Não"/>
    <s v="Não"/>
    <s v="Sim"/>
    <s v="Sim"/>
    <s v="Não"/>
    <s v="Não"/>
    <n v="145302.67000000001"/>
    <n v="747.42"/>
    <n v="0"/>
    <n v="137669.70000000001"/>
    <n v="7296"/>
    <n v="0"/>
    <n v="144965.70000000001"/>
    <n v="0"/>
    <n v="0"/>
    <m/>
    <n v="8787724378310"/>
    <s v="Contrato Adimplente"/>
    <m/>
    <d v="2025-08-21T00:00:00"/>
    <n v="2995.17"/>
    <d v="2025-08-08T00:00:00"/>
    <x v="2"/>
    <d v="2025-08-05T00:00:00"/>
    <m/>
    <m/>
    <m/>
    <m/>
    <s v="Endy Carvalho Consultoria imobiliária"/>
    <m/>
    <m/>
    <m/>
    <d v="2025-09-02T00:00:00"/>
    <d v="2025-11-24T00:00:00"/>
    <s v="VENDA FINALIZADA"/>
    <d v="2025-08-07T00:00:00"/>
    <n v="39862"/>
    <n v="199662.7"/>
    <m/>
    <s v="AGL32"/>
    <n v="39862"/>
    <m/>
    <s v="Paranoá"/>
    <s v="Distrito Federal"/>
    <n v="5561981410945"/>
    <s v="QUADRA 14 CONJUNTO B"/>
    <n v="71571402"/>
    <s v="Paranoá"/>
    <s v="Henriqueverde3@gmail.com"/>
    <n v="5561998454999"/>
    <n v="2989.66"/>
    <m/>
    <m/>
    <m/>
    <m/>
    <n v="4388"/>
    <n v="6915"/>
    <s v="Operador de Loja"/>
    <d v="2025-07-30T00:00:00"/>
    <n v="900.16"/>
    <m/>
    <m/>
    <d v="2025-08-13T00:00:00"/>
    <s v="MP419577"/>
    <d v="2025-08-05T00:00:00"/>
    <d v="2025-08-08T00:00:00"/>
    <s v="AC011310433"/>
    <d v="2025-08-04T00:00:00"/>
    <s v="Sim"/>
    <m/>
    <d v="2025-07-30T00:00:00"/>
    <m/>
    <m/>
    <m/>
    <d v="2025-08-12T00:00:00"/>
    <m/>
    <d v="2025-07-30T00:00:00"/>
    <d v="2025-08-14T00:00:00"/>
    <d v="2025-08-04T00:00:00"/>
    <d v="2025-09-01T00:00:00"/>
    <d v="2025-08-08T00:00:00"/>
    <m/>
    <d v="2025-08-06T00:00:00"/>
    <d v="2025-08-06T00:00:00"/>
    <m/>
    <d v="2025-08-11T00:00:00"/>
    <d v="2025-09-22T00:00:00"/>
    <d v="2025-08-06T00:00:00"/>
    <d v="2025-08-19T00:00:00"/>
    <s v="Sim"/>
    <m/>
    <m/>
    <m/>
    <m/>
    <d v="2025-08-04T00:00:00"/>
    <m/>
    <d v="2025-08-21T00:00:00"/>
    <m/>
    <m/>
    <d v="2025-09-02T00:00:00"/>
    <d v="2025-08-05T00:00:00"/>
    <d v="2025-09-23T00:00:00"/>
    <m/>
    <m/>
    <m/>
    <d v="2025-08-06T00:00:00"/>
    <m/>
    <m/>
    <m/>
    <m/>
    <m/>
    <m/>
    <m/>
    <d v="2025-08-08T00:00:00"/>
    <m/>
    <m/>
    <m/>
    <m/>
    <m/>
    <m/>
    <m/>
    <n v="3905.57"/>
    <s v="VENDA SEM SINAL"/>
    <s v="Não tem"/>
    <s v="AGEHAB VALIDADA"/>
    <s v="FINALIZADO"/>
    <s v="VENDA SEM FIADOR"/>
    <s v="SIM"/>
  </r>
  <r>
    <n v="4660"/>
    <x v="2"/>
    <n v="5835"/>
    <x v="7"/>
    <s v="Etapa Unica"/>
    <s v="BLOCO M"/>
    <s v="APTO 3"/>
    <s v="FORMOSA"/>
    <s v="LUIZ FERNANDO DA SILVA SOUSA"/>
    <s v="&quot;10219152110&quot;"/>
    <x v="0"/>
    <x v="109"/>
    <s v="Não"/>
    <s v="Não"/>
    <s v="Não"/>
    <s v="Não"/>
    <s v="Não"/>
    <s v="Não"/>
    <s v="Não"/>
    <n v="161857.56"/>
    <n v="0"/>
    <n v="0"/>
    <n v="146248.56"/>
    <n v="15609"/>
    <n v="0"/>
    <n v="161857.56"/>
    <n v="0"/>
    <n v="0"/>
    <m/>
    <m/>
    <s v="Contrato Adimplente"/>
    <m/>
    <d v="2025-08-25T00:00:00"/>
    <n v="2363.77"/>
    <d v="2025-08-08T00:00:00"/>
    <x v="2"/>
    <d v="2025-08-05T00:00:00"/>
    <m/>
    <m/>
    <m/>
    <m/>
    <s v="CAIXA CREDFÁCIL"/>
    <m/>
    <m/>
    <m/>
    <d v="2025-09-24T00:00:00"/>
    <d v="2025-12-12T00:00:00"/>
    <s v="VENDA FINALIZADA"/>
    <d v="2025-08-07T00:00:00"/>
    <n v="39895"/>
    <n v="250000.36"/>
    <m/>
    <s v="FSA010"/>
    <n v="39895"/>
    <s v="HELEN CRISTINA JOSÉ DA SILVA - 00453026184"/>
    <s v="Formosa"/>
    <s v="Goiás"/>
    <n v="5561998383637"/>
    <s v="RUA BURITI Q 159"/>
    <n v="73801971"/>
    <s v="SETOR NORDESTE"/>
    <s v="luizfernandodasilvasousa20@gmail.com"/>
    <m/>
    <n v="2550"/>
    <m/>
    <m/>
    <m/>
    <m/>
    <n v="3780"/>
    <n v="6924"/>
    <s v="Auxiliar"/>
    <d v="2025-07-06T00:00:00"/>
    <m/>
    <m/>
    <s v="sim"/>
    <m/>
    <s v="MP143333"/>
    <d v="2025-08-07T00:00:00"/>
    <d v="2025-08-14T00:00:00"/>
    <m/>
    <d v="2025-08-04T00:00:00"/>
    <s v="Sim"/>
    <m/>
    <d v="2025-08-07T00:00:00"/>
    <m/>
    <m/>
    <m/>
    <d v="2025-08-21T00:00:00"/>
    <m/>
    <d v="2025-08-07T00:00:00"/>
    <d v="2025-08-21T00:00:00"/>
    <d v="2025-08-04T00:00:00"/>
    <d v="2025-09-01T00:00:00"/>
    <d v="2025-08-14T00:00:00"/>
    <m/>
    <d v="2025-08-08T00:00:00"/>
    <d v="2025-08-07T00:00:00"/>
    <m/>
    <d v="2025-08-19T00:00:00"/>
    <m/>
    <d v="2025-08-07T00:00:00"/>
    <m/>
    <s v="Sim"/>
    <m/>
    <m/>
    <m/>
    <m/>
    <d v="2025-08-04T00:00:00"/>
    <m/>
    <d v="2025-09-08T00:00:00"/>
    <m/>
    <m/>
    <d v="2025-09-22T00:00:00"/>
    <d v="2025-08-04T00:00:00"/>
    <d v="2025-09-23T00:00:00"/>
    <d v="2025-12-02T00:00:00"/>
    <m/>
    <m/>
    <d v="2025-08-06T00:00:00"/>
    <m/>
    <m/>
    <m/>
    <m/>
    <m/>
    <m/>
    <m/>
    <m/>
    <m/>
    <n v="4386"/>
    <m/>
    <s v="FINALIZADO"/>
    <s v="DEMORA NO RECEBIMENTO DA MINUTA"/>
    <m/>
    <m/>
    <n v="2012.5"/>
    <m/>
    <s v="Não tem"/>
    <m/>
    <m/>
    <m/>
    <s v="SIM"/>
  </r>
  <r>
    <n v="4661"/>
    <x v="0"/>
    <n v="5840"/>
    <x v="17"/>
    <s v="Etapa Única"/>
    <s v="BLOCO 04"/>
    <n v="203"/>
    <s v="FORMOSA"/>
    <s v="CRISTIANA PEREIRA DOS SANTOS"/>
    <s v="&quot;02707658162&quot;"/>
    <x v="1"/>
    <x v="15"/>
    <s v="Não"/>
    <s v="Não"/>
    <s v="Não"/>
    <s v="Não"/>
    <s v="Não"/>
    <s v="Não"/>
    <s v="Não"/>
    <n v="158595.99"/>
    <n v="713.99"/>
    <n v="0"/>
    <n v="134676.82"/>
    <n v="15610"/>
    <n v="0"/>
    <n v="150286.82"/>
    <n v="0"/>
    <n v="0"/>
    <m/>
    <n v="8787724352973"/>
    <s v="Contrato Adimplente"/>
    <m/>
    <d v="2025-09-17T00:00:00"/>
    <n v="3042.04"/>
    <d v="2025-08-26T00:00:00"/>
    <x v="2"/>
    <d v="2025-08-05T00:00:00"/>
    <m/>
    <m/>
    <m/>
    <m/>
    <s v="Endy Carvalho Consultoria imobiliária"/>
    <m/>
    <m/>
    <m/>
    <d v="2026-03-16T00:00:00"/>
    <d v="2026-03-16T00:00:00"/>
    <s v="VENDA FINALIZADA"/>
    <d v="2025-08-07T00:00:00"/>
    <n v="39896"/>
    <n v="229709.81"/>
    <m/>
    <s v="FSA013"/>
    <n v="39896"/>
    <s v="CREUZANIRA PEREIRA DOS SANTOS - 79157904120"/>
    <s v="Formosa"/>
    <s v="Goiás"/>
    <n v="5561998360583"/>
    <s v="RUA 11 QUADRA 23 LOTE 24"/>
    <n v="73805210"/>
    <s v="JARDIM OLIVEIRA"/>
    <s v="crisps85k@gmail.com"/>
    <m/>
    <n v="2550"/>
    <m/>
    <m/>
    <m/>
    <m/>
    <n v="10213"/>
    <n v="6926"/>
    <s v="Tecnico em Enfermagem"/>
    <d v="2025-08-21T00:00:00"/>
    <m/>
    <m/>
    <s v="sim"/>
    <m/>
    <s v="MP430512"/>
    <d v="2025-08-22T00:00:00"/>
    <d v="2025-09-04T00:00:00"/>
    <m/>
    <d v="2025-08-05T00:00:00"/>
    <s v="Sim"/>
    <m/>
    <d v="2025-08-22T00:00:00"/>
    <m/>
    <m/>
    <m/>
    <d v="2025-09-09T00:00:00"/>
    <s v="Não"/>
    <d v="2025-08-25T00:00:00"/>
    <d v="2025-09-10T00:00:00"/>
    <d v="2025-08-05T00:00:00"/>
    <d v="2025-09-01T00:00:00"/>
    <d v="2025-09-04T00:00:00"/>
    <m/>
    <d v="2025-08-22T00:00:00"/>
    <d v="2025-08-06T00:00:00"/>
    <m/>
    <d v="2025-09-05T00:00:00"/>
    <d v="2025-09-22T00:00:00"/>
    <d v="2025-08-06T00:00:00"/>
    <m/>
    <s v="Sim"/>
    <m/>
    <m/>
    <m/>
    <m/>
    <d v="2025-08-07T00:00:00"/>
    <m/>
    <d v="2025-09-17T00:00:00"/>
    <m/>
    <m/>
    <d v="2025-09-18T00:00:00"/>
    <d v="2025-08-04T00:00:00"/>
    <d v="2025-09-26T00:00:00"/>
    <d v="2025-11-28T00:00:00"/>
    <d v="2026-02-24T00:00:00"/>
    <d v="2026-03-10T00:00:00"/>
    <d v="2025-08-06T00:00:00"/>
    <d v="2026-03-10T00:00:00"/>
    <m/>
    <m/>
    <m/>
    <m/>
    <m/>
    <m/>
    <m/>
    <m/>
    <n v="1092"/>
    <m/>
    <m/>
    <s v="Aguardando assinatura do Bruno para seguir o ITBI"/>
    <m/>
    <m/>
    <n v="2014.01"/>
    <m/>
    <s v="Não tem"/>
    <m/>
    <m/>
    <m/>
    <s v="SIM"/>
  </r>
  <r>
    <n v="4662"/>
    <x v="0"/>
    <n v="5833"/>
    <x v="17"/>
    <s v="Etapa Única"/>
    <s v="BLOCO 09"/>
    <n v="303"/>
    <s v="FORMOSA"/>
    <s v="AMANDA CARDOSO DE PAULA"/>
    <s v="&quot;71499825145&quot;"/>
    <x v="0"/>
    <x v="40"/>
    <s v="Não"/>
    <s v="Não"/>
    <s v="Não"/>
    <s v="Não"/>
    <s v="Não"/>
    <s v="Não"/>
    <s v="Não"/>
    <n v="153949.38"/>
    <n v="0"/>
    <n v="0"/>
    <n v="138340.38"/>
    <n v="15609"/>
    <n v="0"/>
    <n v="153949.38"/>
    <n v="0"/>
    <n v="0"/>
    <m/>
    <m/>
    <s v="Contrato Adimplente"/>
    <m/>
    <d v="2025-09-02T00:00:00"/>
    <n v="3042.04"/>
    <d v="2025-08-11T00:00:00"/>
    <x v="2"/>
    <d v="2025-08-05T00:00:00"/>
    <m/>
    <m/>
    <m/>
    <m/>
    <s v="CAIXA CREDFÁCIL"/>
    <m/>
    <m/>
    <m/>
    <d v="2026-03-16T00:00:00"/>
    <d v="2026-03-16T00:00:00"/>
    <s v="VENDA FINALIZADA"/>
    <d v="2025-08-07T00:00:00"/>
    <n v="39894"/>
    <n v="229724.87"/>
    <m/>
    <s v="FSA013"/>
    <n v="39894"/>
    <s v="JAIANE CARDOSO DE PAULA - 71499835108"/>
    <s v="Formosa"/>
    <s v="Goiás"/>
    <n v="5561998918953"/>
    <s v="RUA E Q 38 L 5"/>
    <n v="73808165"/>
    <s v="Parque da Colina II"/>
    <s v="amandacardoso0088@gmail.com"/>
    <m/>
    <n v="2630"/>
    <m/>
    <m/>
    <m/>
    <m/>
    <n v="10307"/>
    <n v="6922"/>
    <s v="Auxiliar"/>
    <d v="2025-08-06T00:00:00"/>
    <m/>
    <m/>
    <m/>
    <m/>
    <s v="MP430511"/>
    <m/>
    <m/>
    <m/>
    <d v="2025-08-04T00:00:00"/>
    <s v="Sim"/>
    <m/>
    <d v="2025-08-07T00:00:00"/>
    <m/>
    <m/>
    <m/>
    <d v="2025-08-26T00:00:00"/>
    <m/>
    <d v="2025-08-08T00:00:00"/>
    <d v="2025-08-26T00:00:00"/>
    <d v="2025-08-04T00:00:00"/>
    <d v="2025-09-01T00:00:00"/>
    <d v="2025-08-15T00:00:00"/>
    <m/>
    <d v="2025-08-05T00:00:00"/>
    <d v="2025-08-07T00:00:00"/>
    <m/>
    <d v="2025-08-20T00:00:00"/>
    <d v="2025-09-22T00:00:00"/>
    <d v="2025-08-07T00:00:00"/>
    <m/>
    <s v="Sim"/>
    <m/>
    <m/>
    <m/>
    <m/>
    <d v="2025-08-11T00:00:00"/>
    <m/>
    <d v="2025-09-02T00:00:00"/>
    <m/>
    <m/>
    <d v="2025-09-04T00:00:00"/>
    <d v="2025-08-05T00:00:00"/>
    <d v="2025-09-26T00:00:00"/>
    <d v="2025-11-28T00:00:00"/>
    <d v="2026-02-24T00:00:00"/>
    <d v="2026-03-10T00:00:00"/>
    <d v="2025-08-07T00:00:00"/>
    <d v="2026-03-10T00:00:00"/>
    <m/>
    <m/>
    <m/>
    <m/>
    <m/>
    <m/>
    <m/>
    <m/>
    <n v="818"/>
    <m/>
    <m/>
    <s v="Aguardando assinatura do Bruno para seguir o ITBI"/>
    <m/>
    <m/>
    <n v="2129.0500000000002"/>
    <m/>
    <s v="Não tem"/>
    <m/>
    <m/>
    <m/>
    <s v="SIM"/>
  </r>
  <r>
    <n v="4663"/>
    <x v="0"/>
    <n v="5814"/>
    <x v="17"/>
    <s v="Etapa Única"/>
    <s v="BLOCO 03"/>
    <n v="303"/>
    <s v="FORMOSA"/>
    <s v="GEAN RIBEIRO DE MOURA"/>
    <s v="&quot;11216922144&quot;"/>
    <x v="10"/>
    <x v="26"/>
    <s v="Não"/>
    <s v="Não"/>
    <s v="Não"/>
    <s v="Não"/>
    <s v="Não"/>
    <s v="Não"/>
    <s v="Não"/>
    <n v="153083.69"/>
    <n v="0"/>
    <n v="0"/>
    <n v="137474.69"/>
    <n v="15609"/>
    <n v="0"/>
    <n v="153083.69"/>
    <n v="0"/>
    <n v="0"/>
    <m/>
    <m/>
    <s v="Contrato Adimplente"/>
    <m/>
    <d v="2025-09-01T00:00:00"/>
    <n v="3042.04"/>
    <d v="2025-08-11T00:00:00"/>
    <x v="2"/>
    <d v="2025-08-05T00:00:00"/>
    <m/>
    <m/>
    <m/>
    <m/>
    <s v="CAIXA CREDFÁCIL"/>
    <m/>
    <m/>
    <m/>
    <d v="2026-03-16T00:00:00"/>
    <d v="2026-03-16T00:00:00"/>
    <s v="VENDA FINALIZADA"/>
    <d v="2025-08-07T00:00:00"/>
    <n v="39892"/>
    <n v="229727.86"/>
    <m/>
    <s v="FSA013"/>
    <n v="39892"/>
    <s v="GILVAN ANTONIO DE MOURA - 02062650183"/>
    <s v="Formosa"/>
    <s v="Goiás"/>
    <n v="5561983192184"/>
    <s v="RUA JACANA, Q. 8"/>
    <n v="73813775"/>
    <s v="PARQUE LAGO"/>
    <s v="geanribeirodemoura@gmail.com"/>
    <m/>
    <n v="2550"/>
    <m/>
    <m/>
    <m/>
    <m/>
    <n v="10200"/>
    <n v="6918"/>
    <s v="Mecânico"/>
    <d v="2025-08-05T00:00:00"/>
    <m/>
    <m/>
    <m/>
    <m/>
    <s v="MP430515"/>
    <m/>
    <d v="2025-08-13T00:00:00"/>
    <m/>
    <d v="2025-08-06T00:00:00"/>
    <s v="Sim"/>
    <m/>
    <d v="2025-08-05T00:00:00"/>
    <m/>
    <m/>
    <m/>
    <d v="2025-08-26T00:00:00"/>
    <m/>
    <d v="2025-08-08T00:00:00"/>
    <d v="2025-08-26T00:00:00"/>
    <d v="2025-08-06T00:00:00"/>
    <d v="2025-09-01T00:00:00"/>
    <d v="2025-08-14T00:00:00"/>
    <m/>
    <d v="2025-08-06T00:00:00"/>
    <d v="2025-08-06T00:00:00"/>
    <m/>
    <d v="2025-08-22T00:00:00"/>
    <d v="2025-09-22T00:00:00"/>
    <d v="2025-08-06T00:00:00"/>
    <m/>
    <s v="Sim"/>
    <m/>
    <m/>
    <m/>
    <m/>
    <d v="2025-08-04T00:00:00"/>
    <m/>
    <m/>
    <m/>
    <m/>
    <d v="2025-09-03T00:00:00"/>
    <d v="2025-08-05T00:00:00"/>
    <d v="2025-09-26T00:00:00"/>
    <d v="2025-11-26T00:00:00"/>
    <d v="2026-02-24T00:00:00"/>
    <d v="2026-03-10T00:00:00"/>
    <d v="2025-08-06T00:00:00"/>
    <d v="2026-03-10T00:00:00"/>
    <m/>
    <m/>
    <m/>
    <m/>
    <m/>
    <m/>
    <m/>
    <m/>
    <n v="853"/>
    <m/>
    <m/>
    <m/>
    <m/>
    <m/>
    <n v="2177.37"/>
    <m/>
    <s v="Não tem"/>
    <m/>
    <m/>
    <m/>
    <s v="SIM"/>
  </r>
  <r>
    <n v="4664"/>
    <x v="0"/>
    <n v="5800"/>
    <x v="17"/>
    <s v="Etapa Única"/>
    <s v="BLOCO 01"/>
    <n v="204"/>
    <s v="FORMOSA"/>
    <s v="WANDERSON RIBEIRO DE OLIVEIRA"/>
    <s v="&quot;70929154142&quot;"/>
    <x v="1"/>
    <x v="117"/>
    <s v="Não"/>
    <s v="Não"/>
    <s v="Não"/>
    <s v="Não"/>
    <s v="Não"/>
    <s v="Não"/>
    <s v="Não"/>
    <n v="148429.4"/>
    <n v="0"/>
    <n v="0"/>
    <n v="0"/>
    <n v="0"/>
    <n v="0"/>
    <n v="0"/>
    <n v="0"/>
    <n v="0"/>
    <m/>
    <m/>
    <s v="Contrato Adimplente"/>
    <m/>
    <d v="2025-08-26T00:00:00"/>
    <n v="3042.04"/>
    <d v="2025-08-12T00:00:00"/>
    <x v="2"/>
    <d v="2025-08-05T00:00:00"/>
    <m/>
    <m/>
    <m/>
    <m/>
    <s v="CAIXA CREDFÁCIL"/>
    <m/>
    <m/>
    <m/>
    <d v="2026-03-16T00:00:00"/>
    <d v="2026-03-16T00:00:00"/>
    <s v="VENDA FINALIZADA"/>
    <d v="2025-08-07T00:00:00"/>
    <n v="39891"/>
    <n v="229705.5"/>
    <m/>
    <s v="FSA013"/>
    <n v="39891"/>
    <s v="CLÁUDIA MARIA DE SOUSA BARBOZA - 87747200153"/>
    <s v="Formosa"/>
    <s v="Goiás"/>
    <n v="5562996573576"/>
    <s v="RUA 11  NR 02 A Q 01 L 02"/>
    <n v="73800000"/>
    <s v="JARDIM BELA VISTA"/>
    <s v="wanderson052023@gmail.com"/>
    <m/>
    <n v="2687.38"/>
    <m/>
    <m/>
    <m/>
    <m/>
    <n v="4538"/>
    <n v="6916"/>
    <s v="Pintor"/>
    <d v="2025-07-30T00:00:00"/>
    <m/>
    <m/>
    <s v="sim"/>
    <m/>
    <s v="MP430513"/>
    <d v="2025-08-07T00:00:00"/>
    <d v="2025-08-13T00:00:00"/>
    <m/>
    <d v="2025-08-05T00:00:00"/>
    <s v="Sim"/>
    <m/>
    <d v="2025-08-07T00:00:00"/>
    <m/>
    <m/>
    <m/>
    <d v="2025-08-20T00:00:00"/>
    <m/>
    <d v="2025-08-08T00:00:00"/>
    <d v="2025-08-21T00:00:00"/>
    <d v="2025-08-05T00:00:00"/>
    <d v="2025-09-01T00:00:00"/>
    <d v="2025-08-13T00:00:00"/>
    <m/>
    <d v="2025-08-06T00:00:00"/>
    <d v="2025-08-08T00:00:00"/>
    <m/>
    <d v="2025-08-14T00:00:00"/>
    <d v="2025-09-22T00:00:00"/>
    <d v="2025-08-08T00:00:00"/>
    <m/>
    <s v="Sim"/>
    <m/>
    <m/>
    <m/>
    <m/>
    <d v="2025-08-21T00:00:00"/>
    <m/>
    <d v="2025-08-27T00:00:00"/>
    <m/>
    <m/>
    <d v="2025-09-03T00:00:00"/>
    <d v="2025-08-05T00:00:00"/>
    <d v="2025-09-26T00:00:00"/>
    <d v="2026-01-26T00:00:00"/>
    <d v="2026-02-24T00:00:00"/>
    <d v="2026-03-10T00:00:00"/>
    <d v="2025-08-08T00:00:00"/>
    <d v="2026-03-10T00:00:00"/>
    <m/>
    <m/>
    <m/>
    <m/>
    <m/>
    <m/>
    <m/>
    <m/>
    <n v="760"/>
    <m/>
    <m/>
    <m/>
    <m/>
    <m/>
    <n v="1917.7"/>
    <m/>
    <s v="Pago"/>
    <m/>
    <m/>
    <m/>
    <s v="SIM"/>
  </r>
  <r>
    <n v="4665"/>
    <x v="0"/>
    <n v="5796"/>
    <x v="13"/>
    <s v="Etapa Unica"/>
    <s v="BLOCO J"/>
    <n v="303"/>
    <s v="ÁGUAS LINDAS"/>
    <s v="MATEUS BATISTA DIAS"/>
    <s v="&quot;07741729322&quot;"/>
    <x v="6"/>
    <x v="29"/>
    <s v="Não"/>
    <s v="Não"/>
    <s v="Não"/>
    <s v="Sim"/>
    <s v="Sim"/>
    <s v="Não"/>
    <s v="Não"/>
    <n v="153885.57"/>
    <n v="590.46"/>
    <n v="0"/>
    <n v="115438.74"/>
    <n v="41291"/>
    <n v="0"/>
    <n v="156729.74"/>
    <n v="0"/>
    <n v="0"/>
    <m/>
    <m/>
    <s v="Contrato Adimplente"/>
    <m/>
    <d v="2025-09-02T00:00:00"/>
    <n v="2995.17"/>
    <d v="2025-08-15T00:00:00"/>
    <x v="2"/>
    <d v="2025-08-05T00:00:00"/>
    <m/>
    <m/>
    <m/>
    <m/>
    <s v="Endy Carvalho Consultoria imobiliária"/>
    <s v="Endy Carvalho"/>
    <m/>
    <m/>
    <d v="2026-01-26T00:00:00"/>
    <d v="2026-01-26T00:00:00"/>
    <s v="VENDA FINALIZADA"/>
    <d v="2025-08-07T00:00:00"/>
    <n v="39861"/>
    <n v="199685.57"/>
    <m/>
    <s v="AGL30 -"/>
    <n v="39861"/>
    <m/>
    <s v="Águas Lindas de Goiás"/>
    <s v="Goiás"/>
    <n v="5589994356110"/>
    <s v="Quadra 12"/>
    <n v="72910001"/>
    <s v="CIDADE DO ENTORNO"/>
    <s v="Mateusbatistadias30@gmail.com"/>
    <m/>
    <n v="1968.24"/>
    <d v="2026-01-07T00:00:00"/>
    <m/>
    <s v="Gledson Carlos da Silva leandro (Gestor): Voltei para fase assinatura caixa considerando que cliente resolve pendencia apontada no dossie e a secretaria de vendas validou dia 06/08/2025."/>
    <s v="14/08/2025 às 09h06"/>
    <n v="4033"/>
    <n v="6914"/>
    <s v="Auxiliar"/>
    <d v="2025-07-31T00:00:00"/>
    <n v="900.91"/>
    <d v="2025-08-18T00:00:00"/>
    <m/>
    <d v="2025-08-20T00:00:00"/>
    <s v="MP430278"/>
    <d v="2025-07-31T00:00:00"/>
    <d v="2025-08-15T00:00:00"/>
    <s v="AC011402944"/>
    <d v="2025-07-30T00:00:00"/>
    <s v="Sim"/>
    <n v="39982"/>
    <d v="2025-07-31T00:00:00"/>
    <m/>
    <m/>
    <m/>
    <d v="2025-08-19T00:00:00"/>
    <m/>
    <d v="2025-07-31T00:00:00"/>
    <d v="2025-08-25T00:00:00"/>
    <d v="2025-07-30T00:00:00"/>
    <d v="2025-09-01T00:00:00"/>
    <d v="2025-08-15T00:00:00"/>
    <m/>
    <d v="2025-07-30T00:00:00"/>
    <d v="2025-07-01T00:00:00"/>
    <m/>
    <d v="2025-08-19T00:00:00"/>
    <d v="2025-09-22T00:00:00"/>
    <d v="2025-07-01T00:00:00"/>
    <d v="2025-08-26T00:00:00"/>
    <s v="Sim"/>
    <m/>
    <m/>
    <m/>
    <m/>
    <d v="2025-07-30T00:00:00"/>
    <m/>
    <d v="2025-09-03T00:00:00"/>
    <m/>
    <m/>
    <d v="2025-09-04T00:00:00"/>
    <d v="2025-07-30T00:00:00"/>
    <d v="2025-09-23T00:00:00"/>
    <d v="2025-10-20T00:00:00"/>
    <d v="2025-11-10T00:00:00"/>
    <d v="2026-01-08T00:00:00"/>
    <d v="2025-08-01T00:00:00"/>
    <d v="2026-01-08T00:00:00"/>
    <m/>
    <m/>
    <m/>
    <m/>
    <m/>
    <m/>
    <d v="2025-08-15T00:00:00"/>
    <m/>
    <n v="40010"/>
    <m/>
    <s v="aguardando DUAM 25/08/2025"/>
    <m/>
    <m/>
    <m/>
    <n v="4005.57"/>
    <s v="VENDA SEM SINAL"/>
    <s v="Não tem"/>
    <s v="CADASTRO VALIDADO"/>
    <s v="FINALIZADO"/>
    <s v="FINALIZADO - SEM FIADOR"/>
    <s v="SIM"/>
  </r>
  <r>
    <n v="4666"/>
    <x v="0"/>
    <n v="5859"/>
    <x v="17"/>
    <s v="Etapa Única"/>
    <s v="BLOCO 14"/>
    <n v="301"/>
    <s v="FORMOSA"/>
    <s v="MARIA ONEIDE PEREIRA DAMACENA"/>
    <s v="&quot;01961836181&quot;"/>
    <x v="1"/>
    <x v="10"/>
    <s v="Não"/>
    <s v="Não"/>
    <s v="Não"/>
    <s v="Não"/>
    <s v="Não"/>
    <s v="Não"/>
    <s v="Não"/>
    <n v="153964.76999999999"/>
    <n v="546.48"/>
    <n v="0"/>
    <n v="105626.07"/>
    <n v="42101"/>
    <n v="0"/>
    <n v="147727.07"/>
    <n v="0"/>
    <n v="0"/>
    <m/>
    <m/>
    <s v="Contrato Adimplente"/>
    <m/>
    <d v="2025-09-02T00:00:00"/>
    <n v="3042.04"/>
    <d v="2025-08-12T00:00:00"/>
    <x v="2"/>
    <d v="2025-08-06T00:00:00"/>
    <m/>
    <m/>
    <m/>
    <m/>
    <s v="Endy Carvalho Consultoria imobiliária"/>
    <m/>
    <m/>
    <m/>
    <d v="2026-03-16T00:00:00"/>
    <d v="2026-03-16T00:00:00"/>
    <s v="VENDA FINALIZADA"/>
    <d v="2025-08-07T00:00:00"/>
    <n v="39897"/>
    <n v="229701.63"/>
    <m/>
    <s v="FSA013"/>
    <n v="39897"/>
    <s v="IVONILDO GONCALVES DA SILVA - 02825308196"/>
    <s v="Formosa"/>
    <s v="Goiás"/>
    <n v="5561998676759"/>
    <s v="RUA 1A Q 105 L 07"/>
    <n v="73814275"/>
    <s v="PARQUE LAGUNA II"/>
    <s v="oneide29@hotmail.com"/>
    <m/>
    <n v="1821.6"/>
    <m/>
    <m/>
    <m/>
    <m/>
    <n v="4747"/>
    <n v="6927"/>
    <s v="Recepcionista"/>
    <d v="2025-08-11T00:00:00"/>
    <m/>
    <m/>
    <s v="sim"/>
    <m/>
    <s v="MP430514"/>
    <d v="2025-08-11T00:00:00"/>
    <d v="2025-08-12T00:00:00"/>
    <m/>
    <d v="2025-08-06T00:00:00"/>
    <s v="Sim"/>
    <m/>
    <d v="2025-08-11T00:00:00"/>
    <m/>
    <s v="Negativado"/>
    <m/>
    <d v="2025-08-22T00:00:00"/>
    <s v="Sim"/>
    <d v="2025-08-11T00:00:00"/>
    <d v="2025-08-26T00:00:00"/>
    <d v="2025-08-06T00:00:00"/>
    <d v="2025-09-01T00:00:00"/>
    <d v="2025-08-12T00:00:00"/>
    <m/>
    <d v="2025-08-06T00:00:00"/>
    <d v="2025-08-07T00:00:00"/>
    <m/>
    <d v="2025-08-14T00:00:00"/>
    <d v="2025-09-22T00:00:00"/>
    <d v="2025-08-07T00:00:00"/>
    <m/>
    <s v="Sim"/>
    <m/>
    <m/>
    <m/>
    <m/>
    <d v="2025-08-18T00:00:00"/>
    <m/>
    <d v="2025-09-02T00:00:00"/>
    <m/>
    <m/>
    <d v="2025-09-03T00:00:00"/>
    <d v="2025-08-05T00:00:00"/>
    <d v="2025-09-26T00:00:00"/>
    <d v="2025-11-19T00:00:00"/>
    <d v="2026-02-24T00:00:00"/>
    <d v="2026-03-10T00:00:00"/>
    <d v="2025-08-07T00:00:00"/>
    <d v="2026-03-10T00:00:00"/>
    <m/>
    <m/>
    <m/>
    <m/>
    <m/>
    <m/>
    <m/>
    <m/>
    <n v="752"/>
    <m/>
    <m/>
    <m/>
    <m/>
    <m/>
    <n v="2356.25"/>
    <m/>
    <s v="Não tem"/>
    <m/>
    <m/>
    <m/>
    <s v="SIM"/>
  </r>
  <r>
    <n v="4667"/>
    <x v="0"/>
    <n v="5812"/>
    <x v="13"/>
    <s v="Etapa Unica"/>
    <s v="BLOCO L"/>
    <n v="304"/>
    <s v="ÁGUAS LINDAS"/>
    <s v="TYAGO HUGO CORREIA DE SOUSA"/>
    <s v="&quot;01278338110&quot;"/>
    <x v="11"/>
    <x v="83"/>
    <s v="Não"/>
    <s v="Não"/>
    <s v="Não"/>
    <s v="Sim"/>
    <s v="Sim"/>
    <s v="Não"/>
    <s v="Não"/>
    <n v="159478.73000000001"/>
    <n v="540"/>
    <n v="0"/>
    <n v="104806.02"/>
    <n v="48445"/>
    <n v="0"/>
    <n v="153251.01999999999"/>
    <n v="0"/>
    <n v="0"/>
    <m/>
    <m/>
    <s v="Contrato Adimplente"/>
    <m/>
    <d v="2025-08-21T00:00:00"/>
    <n v="2995.17"/>
    <d v="2025-08-07T00:00:00"/>
    <x v="2"/>
    <d v="2025-08-06T00:00:00"/>
    <m/>
    <m/>
    <m/>
    <m/>
    <s v="Endy Carvalho Consultoria imobiliária"/>
    <m/>
    <m/>
    <m/>
    <d v="2026-01-26T00:00:00"/>
    <d v="2026-01-26T00:00:00"/>
    <s v="VENDA FINALIZADA"/>
    <d v="2025-08-08T00:00:00"/>
    <n v="39898"/>
    <n v="217000.01"/>
    <m/>
    <s v="AGL30 -"/>
    <n v="39898"/>
    <s v="GLAYCINARA MONTEIRO CORREIA - 04703427141"/>
    <s v="Águas Lindas de Goiás"/>
    <s v="Goiás"/>
    <n v="5561981566646"/>
    <s v="Q 15"/>
    <n v="72910000"/>
    <s v="JARDIM AMEICA"/>
    <s v="tyagohugo13@gmail.com"/>
    <m/>
    <n v="1800"/>
    <d v="2026-01-18T00:00:00"/>
    <m/>
    <m/>
    <m/>
    <n v="4066"/>
    <n v="6928"/>
    <s v="Ajudante"/>
    <d v="2025-07-23T00:00:00"/>
    <n v="896.69"/>
    <d v="2025-08-11T00:00:00"/>
    <m/>
    <d v="2025-08-12T00:00:00"/>
    <s v="MP430279"/>
    <d v="2025-08-06T00:00:00"/>
    <d v="2025-08-07T00:00:00"/>
    <s v="AC011306903"/>
    <d v="2025-08-04T00:00:00"/>
    <s v="Sim"/>
    <n v="39904"/>
    <d v="2025-08-06T00:00:00"/>
    <m/>
    <m/>
    <m/>
    <d v="2025-08-12T00:00:00"/>
    <m/>
    <d v="2025-08-06T00:00:00"/>
    <d v="2025-08-13T00:00:00"/>
    <d v="2025-08-05T00:00:00"/>
    <d v="2025-09-01T00:00:00"/>
    <d v="2025-08-07T00:00:00"/>
    <m/>
    <d v="2025-08-06T00:00:00"/>
    <d v="2025-08-01T00:00:00"/>
    <m/>
    <d v="2025-08-11T00:00:00"/>
    <d v="2025-09-22T00:00:00"/>
    <d v="2025-08-01T00:00:00"/>
    <d v="2025-08-20T00:00:00"/>
    <s v="Sim"/>
    <m/>
    <m/>
    <m/>
    <m/>
    <d v="2025-08-04T00:00:00"/>
    <m/>
    <d v="2025-08-21T00:00:00"/>
    <m/>
    <m/>
    <d v="2025-08-25T00:00:00"/>
    <d v="2025-07-29T00:00:00"/>
    <d v="2025-09-23T00:00:00"/>
    <d v="2025-10-22T00:00:00"/>
    <d v="2025-11-10T00:00:00"/>
    <d v="2026-01-08T00:00:00"/>
    <d v="2025-08-01T00:00:00"/>
    <d v="2026-01-08T00:00:00"/>
    <m/>
    <m/>
    <m/>
    <m/>
    <m/>
    <m/>
    <d v="2025-08-07T00:00:00"/>
    <m/>
    <n v="39937"/>
    <m/>
    <m/>
    <s v="reposta com guia de itbi da prefeitura 11/08/2025"/>
    <m/>
    <m/>
    <n v="4165.57"/>
    <s v="VENDA SEM SINAL"/>
    <s v="Não tem"/>
    <s v="AGEHAB VALIDADA"/>
    <s v="FINALIZADO"/>
    <s v="VENDA SEM FIADOR"/>
    <s v="SIM"/>
  </r>
  <r>
    <n v="4668"/>
    <x v="2"/>
    <n v="5817"/>
    <x v="7"/>
    <s v="Etapa Unica"/>
    <s v="BLOCO Q"/>
    <s v="APTO 3"/>
    <s v="FORMOSA"/>
    <s v="MARCIELLE CARLA DIAS PEREIRA MENDES"/>
    <s v="&quot;71193673151&quot;"/>
    <x v="0"/>
    <x v="109"/>
    <s v="Não"/>
    <s v="Não"/>
    <s v="Não"/>
    <s v="Não"/>
    <s v="Não"/>
    <s v="Não"/>
    <s v="Não"/>
    <n v="161857.56"/>
    <n v="0"/>
    <n v="0"/>
    <n v="146248.56"/>
    <n v="15609"/>
    <n v="0"/>
    <n v="161857.56"/>
    <n v="0"/>
    <n v="0"/>
    <m/>
    <m/>
    <s v="Contrato Adimplente"/>
    <m/>
    <d v="2025-09-03T00:00:00"/>
    <n v="3042.04"/>
    <d v="2025-08-15T00:00:00"/>
    <x v="2"/>
    <d v="2025-08-07T00:00:00"/>
    <m/>
    <m/>
    <m/>
    <m/>
    <s v="CAIXA CREDFÁCIL"/>
    <m/>
    <m/>
    <m/>
    <d v="2025-09-24T00:00:00"/>
    <d v="2025-12-18T00:00:00"/>
    <s v="VENDA FINALIZADA"/>
    <d v="2025-08-08T00:00:00"/>
    <n v="39930"/>
    <n v="250000.36"/>
    <m/>
    <s v="FSA010"/>
    <n v="39930"/>
    <s v="ROBSON LUIZ DIAS DA SILVA - 05089837112"/>
    <s v="Formosa"/>
    <s v="Goiás"/>
    <n v="5561999939369"/>
    <s v="AVENIDA FERROVIARIA E Q 1"/>
    <n v="73807330"/>
    <s v="SETOR NORDESTE"/>
    <s v="marciellecarla8@gmail.com"/>
    <m/>
    <n v="2550"/>
    <m/>
    <m/>
    <m/>
    <m/>
    <n v="3845"/>
    <n v="6930"/>
    <s v="Atendente"/>
    <d v="2025-08-07T00:00:00"/>
    <m/>
    <m/>
    <s v="sim"/>
    <m/>
    <s v="MP143334"/>
    <d v="2025-08-08T00:00:00"/>
    <d v="2025-08-21T00:00:00"/>
    <m/>
    <d v="2025-08-11T00:00:00"/>
    <s v="Sim"/>
    <m/>
    <d v="2025-08-08T00:00:00"/>
    <m/>
    <m/>
    <m/>
    <d v="2025-08-28T00:00:00"/>
    <m/>
    <d v="2025-08-08T00:00:00"/>
    <d v="2025-08-28T00:00:00"/>
    <d v="2025-08-11T00:00:00"/>
    <d v="2025-09-01T00:00:00"/>
    <d v="2025-08-21T00:00:00"/>
    <m/>
    <d v="2025-08-12T00:00:00"/>
    <d v="2025-08-14T00:00:00"/>
    <m/>
    <d v="2025-08-25T00:00:00"/>
    <m/>
    <d v="2025-08-14T00:00:00"/>
    <m/>
    <s v="Sim"/>
    <m/>
    <m/>
    <m/>
    <m/>
    <d v="2025-08-04T00:00:00"/>
    <m/>
    <d v="2025-09-03T00:00:00"/>
    <m/>
    <m/>
    <d v="2025-09-22T00:00:00"/>
    <d v="2025-08-06T00:00:00"/>
    <d v="2025-09-23T00:00:00"/>
    <d v="2025-12-17T00:00:00"/>
    <m/>
    <m/>
    <d v="2025-08-13T00:00:00"/>
    <m/>
    <m/>
    <m/>
    <m/>
    <m/>
    <m/>
    <m/>
    <m/>
    <m/>
    <n v="4423"/>
    <m/>
    <s v="FINALIZADO"/>
    <m/>
    <m/>
    <m/>
    <n v="2012.5"/>
    <m/>
    <s v="Não tem"/>
    <m/>
    <m/>
    <m/>
    <s v="SIM"/>
  </r>
  <r>
    <n v="4669"/>
    <x v="0"/>
    <n v="5827"/>
    <x v="17"/>
    <s v="Etapa Única"/>
    <s v="BLOCO 20"/>
    <n v="104"/>
    <s v="FORMOSA"/>
    <s v="NELCI FRANCISCA DA SILVA SOUZA"/>
    <s v="&quot;01011864100&quot;"/>
    <x v="10"/>
    <x v="11"/>
    <s v="Não"/>
    <s v="Não"/>
    <s v="Não"/>
    <s v="Não"/>
    <s v="Não"/>
    <s v="Não"/>
    <s v="Não"/>
    <n v="139402.76999999999"/>
    <n v="0"/>
    <n v="0"/>
    <n v="0"/>
    <n v="0"/>
    <n v="0"/>
    <n v="0"/>
    <n v="0"/>
    <n v="0"/>
    <m/>
    <m/>
    <s v="Contrato Adimplente"/>
    <m/>
    <d v="2025-10-01T00:00:00"/>
    <n v="3042.04"/>
    <d v="2025-09-19T00:00:00"/>
    <x v="2"/>
    <d v="2025-08-07T00:00:00"/>
    <m/>
    <m/>
    <m/>
    <m/>
    <s v="CAIXA CREDFÁCIL"/>
    <m/>
    <m/>
    <m/>
    <d v="2026-03-16T00:00:00"/>
    <d v="2026-03-16T00:00:00"/>
    <s v="VENDA FINALIZADA"/>
    <d v="2025-08-08T00:00:00"/>
    <n v="39931"/>
    <n v="229748.3"/>
    <m/>
    <s v="FSA013"/>
    <n v="39931"/>
    <s v="NATALIA DE CARVALHO TABET GOMES - 01321235178"/>
    <s v="Formosa"/>
    <s v="Goiás"/>
    <n v="5561999153489"/>
    <s v="RUA VISCONDE DE PORTO SEGURO, Q. 0, L. 0, ESQ C/ AV. FERROVIARIA"/>
    <n v="73801010"/>
    <s v="SETOR CENTRAL"/>
    <s v="franciscadasilvasouzanelci@gmail.com"/>
    <m/>
    <n v="2550"/>
    <m/>
    <m/>
    <m/>
    <m/>
    <n v="4849"/>
    <n v="6932"/>
    <s v="Autônomo(a)"/>
    <d v="2025-08-16T00:00:00"/>
    <m/>
    <m/>
    <s v="sim"/>
    <m/>
    <s v="MP430516"/>
    <d v="2025-08-18T00:00:00"/>
    <d v="2025-09-22T00:00:00"/>
    <m/>
    <d v="2025-08-11T00:00:00"/>
    <s v="Sim"/>
    <m/>
    <d v="2025-08-18T00:00:00"/>
    <m/>
    <m/>
    <m/>
    <d v="2025-09-25T00:00:00"/>
    <s v="Não"/>
    <d v="2025-09-17T00:00:00"/>
    <d v="2025-09-25T00:00:00"/>
    <d v="2025-08-11T00:00:00"/>
    <d v="2025-09-01T00:00:00"/>
    <d v="2025-09-22T00:00:00"/>
    <m/>
    <d v="2025-08-12T00:00:00"/>
    <d v="2025-09-15T00:00:00"/>
    <m/>
    <d v="2025-09-22T00:00:00"/>
    <d v="2025-09-22T00:00:00"/>
    <d v="2025-09-15T00:00:00"/>
    <m/>
    <s v="Sim"/>
    <m/>
    <m/>
    <m/>
    <m/>
    <d v="2025-09-19T00:00:00"/>
    <m/>
    <d v="2025-10-01T00:00:00"/>
    <n v="32633"/>
    <m/>
    <d v="2025-10-24T00:00:00"/>
    <d v="2025-08-06T00:00:00"/>
    <d v="2025-09-26T00:00:00"/>
    <d v="2025-11-26T00:00:00"/>
    <d v="2026-02-24T00:00:00"/>
    <d v="2026-03-10T00:00:00"/>
    <d v="2025-09-12T00:00:00"/>
    <d v="2026-03-10T00:00:00"/>
    <m/>
    <m/>
    <m/>
    <m/>
    <m/>
    <m/>
    <m/>
    <m/>
    <n v="1367"/>
    <m/>
    <m/>
    <m/>
    <m/>
    <m/>
    <n v="2341.3200000000002"/>
    <m/>
    <s v="Pago"/>
    <m/>
    <m/>
    <m/>
    <s v="SIM"/>
  </r>
  <r>
    <n v="4670"/>
    <x v="0"/>
    <n v="5842"/>
    <x v="17"/>
    <s v="Etapa Única"/>
    <s v="BLOCO 21"/>
    <n v="102"/>
    <s v="FORMOSA"/>
    <s v="CAMILA MIRELY FARIAS"/>
    <s v="&quot;61409356361&quot;"/>
    <x v="11"/>
    <x v="105"/>
    <s v="Não"/>
    <s v="Não"/>
    <s v="Não"/>
    <s v="Não"/>
    <s v="Não"/>
    <s v="Não"/>
    <s v="Não"/>
    <n v="152149.17000000001"/>
    <n v="0"/>
    <n v="0"/>
    <n v="136225.17000000001"/>
    <n v="15924"/>
    <n v="0"/>
    <n v="152149.17000000001"/>
    <n v="0"/>
    <n v="0"/>
    <m/>
    <m/>
    <s v="Contrato Adimplente"/>
    <m/>
    <d v="2025-09-09T00:00:00"/>
    <n v="0"/>
    <d v="2025-08-15T00:00:00"/>
    <x v="2"/>
    <d v="2025-08-07T00:00:00"/>
    <m/>
    <m/>
    <m/>
    <m/>
    <s v="CAIXA CREDFÁCIL"/>
    <m/>
    <m/>
    <m/>
    <d v="2026-03-16T00:00:00"/>
    <d v="2026-03-16T00:00:00"/>
    <s v="VENDA FINALIZADA"/>
    <d v="2025-08-08T00:00:00"/>
    <n v="39948"/>
    <n v="229718.93"/>
    <m/>
    <s v="FSA013"/>
    <n v="39948"/>
    <s v="JOSE MARCELO PEDRO VITAL - 02753873305"/>
    <s v="Formosa"/>
    <s v="Goiás"/>
    <n v="5561996856869"/>
    <s v="RUA PARTICULAR Q 64"/>
    <n v="73801971"/>
    <s v="PARQUE LAGUNA"/>
    <s v="FARIASCAMILAMIRELY@GMAIL.COM"/>
    <m/>
    <n v="2538"/>
    <m/>
    <m/>
    <m/>
    <m/>
    <n v="4864"/>
    <n v="6933"/>
    <s v="Administrador"/>
    <d v="2025-08-12T00:00:00"/>
    <m/>
    <m/>
    <s v="sim"/>
    <m/>
    <s v="MP430520"/>
    <d v="2025-08-13T00:00:00"/>
    <d v="2025-08-21T00:00:00"/>
    <m/>
    <d v="2025-08-11T00:00:00"/>
    <s v="Sim"/>
    <m/>
    <d v="2025-08-13T00:00:00"/>
    <m/>
    <m/>
    <m/>
    <d v="2025-08-27T00:00:00"/>
    <m/>
    <d v="2025-08-13T00:00:00"/>
    <d v="2025-09-02T00:00:00"/>
    <d v="2025-08-11T00:00:00"/>
    <d v="2025-09-01T00:00:00"/>
    <d v="2025-08-21T00:00:00"/>
    <m/>
    <d v="2025-08-12T00:00:00"/>
    <d v="2025-08-08T00:00:00"/>
    <m/>
    <d v="2025-08-25T00:00:00"/>
    <d v="2025-09-22T00:00:00"/>
    <d v="2025-08-08T00:00:00"/>
    <m/>
    <s v="Sim"/>
    <m/>
    <m/>
    <m/>
    <m/>
    <d v="2025-09-02T00:00:00"/>
    <m/>
    <d v="2025-09-10T00:00:00"/>
    <m/>
    <m/>
    <d v="2025-09-15T00:00:00"/>
    <d v="2025-08-06T00:00:00"/>
    <d v="2025-09-26T00:00:00"/>
    <d v="2025-11-21T00:00:00"/>
    <d v="2026-02-24T00:00:00"/>
    <d v="2026-03-10T00:00:00"/>
    <d v="2025-08-08T00:00:00"/>
    <d v="2026-03-10T00:00:00"/>
    <m/>
    <m/>
    <m/>
    <m/>
    <m/>
    <m/>
    <m/>
    <m/>
    <n v="868"/>
    <m/>
    <s v="SEM KIT REGISTRO"/>
    <m/>
    <m/>
    <m/>
    <n v="2160.77"/>
    <m/>
    <s v="Não tem"/>
    <m/>
    <m/>
    <m/>
    <s v="SIM"/>
  </r>
  <r>
    <n v="4671"/>
    <x v="0"/>
    <n v="5843"/>
    <x v="17"/>
    <s v="Etapa Única"/>
    <s v="BLOCO 16"/>
    <n v="1"/>
    <s v="FORMOSA"/>
    <s v="VICTORIA DA SILVA GOMES"/>
    <s v="&quot;12738950612&quot;"/>
    <x v="0"/>
    <x v="101"/>
    <s v="Não"/>
    <s v="Não"/>
    <s v="Não"/>
    <s v="Não"/>
    <s v="Não"/>
    <s v="Não"/>
    <s v="Não"/>
    <n v="162600"/>
    <n v="0"/>
    <n v="0"/>
    <n v="146046"/>
    <n v="16554"/>
    <n v="0"/>
    <n v="162600"/>
    <n v="0"/>
    <n v="0"/>
    <m/>
    <m/>
    <s v="Contrato Adimplente"/>
    <m/>
    <d v="2025-09-08T00:00:00"/>
    <n v="3042.04"/>
    <d v="2025-08-15T00:00:00"/>
    <x v="2"/>
    <d v="2025-08-08T00:00:00"/>
    <m/>
    <m/>
    <m/>
    <m/>
    <s v="CAIXA CREDFÁCIL"/>
    <m/>
    <m/>
    <m/>
    <d v="2026-03-16T00:00:00"/>
    <d v="2026-03-16T00:00:00"/>
    <s v="VENDA FINALIZADA"/>
    <d v="2025-08-12T00:00:00"/>
    <n v="39980"/>
    <n v="240600"/>
    <m/>
    <s v="FSA013"/>
    <n v="39980"/>
    <s v="ROGERIO DA SILVA GOMES - 10465800602"/>
    <s v="Formosa"/>
    <s v="Goiás"/>
    <n v="5538999187627"/>
    <s v="Rod. BR 020, KM 16, Fazenda Pocoes"/>
    <n v="73816899"/>
    <s v="Área Rural de Formosa"/>
    <s v="victoriagomes8p@gmail.com"/>
    <m/>
    <n v="2500"/>
    <m/>
    <m/>
    <m/>
    <m/>
    <n v="4783"/>
    <n v="6935"/>
    <s v="Camareira"/>
    <d v="2025-08-11T00:00:00"/>
    <m/>
    <m/>
    <s v="sim"/>
    <m/>
    <s v="MP430517"/>
    <d v="2025-08-11T00:00:00"/>
    <d v="2025-08-20T00:00:00"/>
    <m/>
    <d v="2025-08-11T00:00:00"/>
    <s v="Sim"/>
    <m/>
    <d v="2025-08-11T00:00:00"/>
    <m/>
    <m/>
    <m/>
    <d v="2025-09-02T00:00:00"/>
    <m/>
    <d v="2025-08-11T00:00:00"/>
    <d v="2025-09-03T00:00:00"/>
    <d v="2025-08-11T00:00:00"/>
    <d v="2025-09-01T00:00:00"/>
    <d v="2025-08-20T00:00:00"/>
    <m/>
    <d v="2025-08-12T00:00:00"/>
    <d v="2025-08-15T00:00:00"/>
    <m/>
    <d v="2025-08-29T00:00:00"/>
    <d v="2025-09-22T00:00:00"/>
    <d v="2025-08-15T00:00:00"/>
    <m/>
    <s v="Sim"/>
    <m/>
    <m/>
    <m/>
    <m/>
    <d v="2025-08-14T00:00:00"/>
    <m/>
    <d v="2025-09-09T00:00:00"/>
    <m/>
    <m/>
    <d v="2025-09-15T00:00:00"/>
    <d v="2025-08-08T00:00:00"/>
    <d v="2025-09-26T00:00:00"/>
    <d v="2025-11-17T00:00:00"/>
    <d v="2026-02-24T00:00:00"/>
    <d v="2026-03-10T00:00:00"/>
    <d v="2025-08-15T00:00:00"/>
    <d v="2026-03-10T00:00:00"/>
    <m/>
    <m/>
    <m/>
    <m/>
    <m/>
    <m/>
    <m/>
    <m/>
    <n v="982"/>
    <m/>
    <m/>
    <m/>
    <m/>
    <m/>
    <n v="2018.33"/>
    <m/>
    <s v="Não tem"/>
    <m/>
    <m/>
    <m/>
    <s v="SIM"/>
  </r>
  <r>
    <n v="4672"/>
    <x v="0"/>
    <n v="5853"/>
    <x v="17"/>
    <s v="Etapa Única"/>
    <s v="BLOCO 17"/>
    <n v="2"/>
    <s v="FORMOSA"/>
    <s v="ELIVAN FERREIRA DOS SANTOS"/>
    <s v="&quot;03658002107&quot;"/>
    <x v="1"/>
    <x v="33"/>
    <s v="Não"/>
    <s v="Não"/>
    <s v="Não"/>
    <s v="Não"/>
    <s v="Não"/>
    <s v="Não"/>
    <s v="Não"/>
    <n v="162600"/>
    <n v="0"/>
    <n v="0"/>
    <n v="0"/>
    <n v="0"/>
    <n v="0"/>
    <n v="0"/>
    <n v="0"/>
    <n v="0"/>
    <m/>
    <m/>
    <s v="Contrato Adimplente"/>
    <m/>
    <d v="2025-09-08T00:00:00"/>
    <n v="3453.25"/>
    <d v="2025-08-19T00:00:00"/>
    <x v="2"/>
    <d v="2025-08-08T00:00:00"/>
    <m/>
    <m/>
    <m/>
    <m/>
    <s v="CAIXA CREDFÁCIL"/>
    <m/>
    <m/>
    <m/>
    <d v="2026-03-16T00:00:00"/>
    <d v="2026-03-16T00:00:00"/>
    <s v="VENDA FINALIZADA"/>
    <d v="2025-08-13T00:00:00"/>
    <n v="40070"/>
    <n v="230000"/>
    <m/>
    <s v="FSA013"/>
    <n v="40070"/>
    <s v="AMANDA GONÇALVES DA SILVA - 05213230105"/>
    <s v="Formosa"/>
    <s v="Goiás"/>
    <n v="5561993965914"/>
    <s v="RUA F, Q. 52, L. 11"/>
    <n v="73808080"/>
    <s v="PARQUE DA COLINA"/>
    <s v="thayllagoncalvesdossantos27@gmail.com"/>
    <m/>
    <n v="3494.66"/>
    <m/>
    <m/>
    <m/>
    <m/>
    <n v="4800"/>
    <n v="6938"/>
    <s v="Pedreiro"/>
    <d v="2025-07-31T00:00:00"/>
    <m/>
    <m/>
    <s v="sim"/>
    <m/>
    <s v="MP430518"/>
    <d v="2025-07-31T00:00:00"/>
    <d v="2025-08-19T00:00:00"/>
    <m/>
    <d v="2025-08-11T00:00:00"/>
    <s v="Sim"/>
    <m/>
    <d v="2025-07-31T00:00:00"/>
    <m/>
    <m/>
    <m/>
    <d v="2025-09-01T00:00:00"/>
    <m/>
    <d v="2025-07-31T00:00:00"/>
    <d v="2025-09-01T00:00:00"/>
    <d v="2025-08-11T00:00:00"/>
    <d v="2025-09-01T00:00:00"/>
    <d v="2025-08-20T00:00:00"/>
    <m/>
    <d v="2025-08-12T00:00:00"/>
    <d v="2025-08-18T00:00:00"/>
    <m/>
    <d v="2025-08-26T00:00:00"/>
    <d v="2025-09-22T00:00:00"/>
    <d v="2025-08-18T00:00:00"/>
    <m/>
    <s v="Sim"/>
    <m/>
    <m/>
    <m/>
    <m/>
    <d v="2025-08-26T00:00:00"/>
    <m/>
    <d v="2025-09-11T00:00:00"/>
    <m/>
    <m/>
    <d v="2025-09-15T00:00:00"/>
    <d v="2025-08-07T00:00:00"/>
    <d v="2025-09-26T00:00:00"/>
    <d v="2025-11-27T00:00:00"/>
    <d v="2026-02-24T00:00:00"/>
    <d v="2026-03-10T00:00:00"/>
    <d v="2025-08-18T00:00:00"/>
    <d v="2026-03-10T00:00:00"/>
    <m/>
    <m/>
    <m/>
    <m/>
    <m/>
    <m/>
    <m/>
    <m/>
    <n v="880"/>
    <m/>
    <m/>
    <m/>
    <m/>
    <m/>
    <n v="1789.17"/>
    <m/>
    <s v="Não tem"/>
    <m/>
    <m/>
    <s v="sem fiador"/>
    <s v="SIM"/>
  </r>
  <r>
    <n v="4673"/>
    <x v="1"/>
    <n v="5854"/>
    <x v="17"/>
    <s v="Etapa Única"/>
    <s v="BLOCO 03"/>
    <n v="304"/>
    <s v="FORMOSA"/>
    <s v="MARINA PEREIRA EVANGELISTA"/>
    <s v="&quot;70314471197&quot;"/>
    <x v="10"/>
    <x v="112"/>
    <s v="Não"/>
    <s v="Não"/>
    <s v="Não"/>
    <s v="Não"/>
    <s v="Não"/>
    <s v="Não"/>
    <s v="Não"/>
    <n v="150836.35999999999"/>
    <n v="0"/>
    <n v="0"/>
    <n v="0"/>
    <n v="0"/>
    <n v="0"/>
    <n v="0"/>
    <n v="0"/>
    <n v="0"/>
    <m/>
    <m/>
    <s v="Contrato Adimplente"/>
    <m/>
    <m/>
    <n v="0"/>
    <m/>
    <x v="1"/>
    <d v="2025-08-08T00:00:00"/>
    <m/>
    <m/>
    <m/>
    <m/>
    <s v="CAIXA CREDFÁCIL"/>
    <m/>
    <m/>
    <m/>
    <d v="2025-09-18T00:00:00"/>
    <d v="2025-09-18T00:00:00"/>
    <s v="DISTRATO"/>
    <d v="2025-08-12T00:00:00"/>
    <n v="39983"/>
    <n v="230000.36"/>
    <m/>
    <s v="FSA013"/>
    <n v="39983"/>
    <m/>
    <s v="Formosa"/>
    <s v="Goiás"/>
    <n v="5561999151933"/>
    <s v="RUA RIFANIA"/>
    <n v="73804130"/>
    <s v="CHACARAS DO ABREU"/>
    <s v="marinapereiraevangelista93@gmail.com"/>
    <m/>
    <n v="2550"/>
    <m/>
    <m/>
    <m/>
    <m/>
    <n v="4574"/>
    <n v="6940"/>
    <s v="Vendedor(a)"/>
    <d v="2025-08-19T00:00:00"/>
    <m/>
    <m/>
    <s v="sim"/>
    <m/>
    <s v="MP430519"/>
    <d v="2025-08-19T00:00:00"/>
    <m/>
    <m/>
    <d v="2025-08-11T00:00:00"/>
    <m/>
    <m/>
    <d v="2025-08-19T00:00:00"/>
    <m/>
    <s v="Score"/>
    <m/>
    <m/>
    <s v="Sim"/>
    <m/>
    <m/>
    <d v="2025-08-11T00:00:00"/>
    <d v="2025-09-01T00:00:00"/>
    <m/>
    <m/>
    <d v="2025-08-12T00:00:00"/>
    <d v="2025-08-08T00:00:00"/>
    <m/>
    <m/>
    <m/>
    <d v="2025-08-08T00:00:00"/>
    <m/>
    <m/>
    <m/>
    <m/>
    <m/>
    <m/>
    <m/>
    <m/>
    <m/>
    <m/>
    <m/>
    <m/>
    <d v="2025-08-06T00:00:00"/>
    <m/>
    <m/>
    <m/>
    <m/>
    <d v="2025-08-07T00:00:00"/>
    <m/>
    <m/>
    <m/>
    <m/>
    <m/>
    <m/>
    <m/>
    <m/>
    <m/>
    <m/>
    <m/>
    <m/>
    <m/>
    <m/>
    <m/>
    <m/>
    <m/>
    <s v="Não tem"/>
    <m/>
    <m/>
    <m/>
    <s v="NÃO"/>
  </r>
  <r>
    <n v="4674"/>
    <x v="2"/>
    <n v="5867"/>
    <x v="19"/>
    <s v="Etapa Única"/>
    <s v="BLOCO D"/>
    <n v="204"/>
    <s v="ÁGUAS LINDAS"/>
    <s v="MARIA EDUARDA MENDES LEAL"/>
    <s v="&quot;71036767124&quot;"/>
    <x v="2"/>
    <x v="55"/>
    <s v="Não"/>
    <s v="Não"/>
    <s v="Não"/>
    <s v="Sim"/>
    <s v="Sim"/>
    <s v="Não"/>
    <s v="Não"/>
    <n v="134078.85"/>
    <n v="499.99"/>
    <n v="0"/>
    <n v="97520.12"/>
    <n v="38323"/>
    <n v="0"/>
    <n v="135843.12"/>
    <n v="0"/>
    <n v="0"/>
    <m/>
    <m/>
    <s v="Contrato Adimplente"/>
    <m/>
    <d v="2025-09-26T00:00:00"/>
    <n v="2592.25"/>
    <d v="2025-08-13T00:00:00"/>
    <x v="2"/>
    <d v="2025-08-08T00:00:00"/>
    <m/>
    <m/>
    <m/>
    <m/>
    <s v="Endy Carvalho Consultoria imobiliária"/>
    <m/>
    <m/>
    <m/>
    <d v="2025-09-30T00:00:00"/>
    <d v="2026-02-05T00:00:00"/>
    <s v="VENDA FINALIZADA"/>
    <d v="2025-08-12T00:00:00"/>
    <n v="40002"/>
    <n v="191999.65"/>
    <m/>
    <s v="AGL 33"/>
    <n v="40002"/>
    <m/>
    <s v="Águas Lindas de Goiás"/>
    <s v="Goiás"/>
    <n v="5561981621024"/>
    <s v="Quadra 42 LOTE 13 APART 103"/>
    <n v="72911319"/>
    <s v="Jardim Pérola da Barragem II"/>
    <s v="mendesmensia18@gmail.com"/>
    <m/>
    <n v="2000"/>
    <m/>
    <m/>
    <m/>
    <m/>
    <n v="4944"/>
    <n v="6943"/>
    <s v="Auxiliar de Serviços Gerais"/>
    <d v="2025-08-06T00:00:00"/>
    <n v="907.13"/>
    <d v="2025-09-03T00:00:00"/>
    <m/>
    <d v="2025-08-18T00:00:00"/>
    <s v="MP439401"/>
    <d v="2025-08-08T00:00:00"/>
    <d v="2025-08-27T00:00:00"/>
    <s v="AC011427837"/>
    <d v="2025-08-11T00:00:00"/>
    <s v="Sim"/>
    <n v="1231"/>
    <d v="2025-08-08T00:00:00"/>
    <m/>
    <m/>
    <m/>
    <d v="2025-08-14T00:00:00"/>
    <m/>
    <d v="2025-08-08T00:00:00"/>
    <d v="2025-08-27T00:00:00"/>
    <d v="2025-08-11T00:00:00"/>
    <d v="2025-09-01T00:00:00"/>
    <d v="2025-08-13T00:00:00"/>
    <m/>
    <d v="2025-08-11T00:00:00"/>
    <d v="2025-08-11T00:00:00"/>
    <m/>
    <d v="2025-08-14T00:00:00"/>
    <d v="2025-09-23T00:00:00"/>
    <d v="2025-08-08T00:00:00"/>
    <d v="2025-09-02T00:00:00"/>
    <s v="Sim"/>
    <d v="2025-09-04T00:00:00"/>
    <m/>
    <m/>
    <m/>
    <d v="2025-08-07T00:00:00"/>
    <m/>
    <d v="2025-09-26T00:00:00"/>
    <m/>
    <m/>
    <d v="2025-09-30T00:00:00"/>
    <d v="2025-08-07T00:00:00"/>
    <d v="2025-09-22T00:00:00"/>
    <d v="2026-01-08T00:00:00"/>
    <d v="2026-02-05T00:00:00"/>
    <m/>
    <d v="2025-08-08T00:00:00"/>
    <m/>
    <m/>
    <m/>
    <m/>
    <m/>
    <m/>
    <m/>
    <d v="2025-08-13T00:00:00"/>
    <m/>
    <n v="1128"/>
    <s v="Sim"/>
    <m/>
    <m/>
    <m/>
    <m/>
    <n v="3805.57"/>
    <s v="VENDA SEM SINAL"/>
    <s v="Não tem"/>
    <s v="AGEHAB VALIDADA"/>
    <s v="FINALIZADO"/>
    <s v="VENDA SEM FIADOR"/>
    <s v="SIM"/>
  </r>
  <r>
    <n v="4675"/>
    <x v="0"/>
    <n v="5860"/>
    <x v="17"/>
    <s v="Etapa Única"/>
    <s v="BLOCO 04"/>
    <n v="204"/>
    <s v="FORMOSA"/>
    <s v="LEANDRA MARTINS DA CRUZ"/>
    <s v="&quot;09575313119&quot;"/>
    <x v="0"/>
    <x v="40"/>
    <s v="Não"/>
    <s v="Não"/>
    <s v="Não"/>
    <s v="Não"/>
    <s v="Não"/>
    <s v="Não"/>
    <s v="Não"/>
    <n v="161857.56"/>
    <n v="0"/>
    <n v="0"/>
    <n v="0"/>
    <n v="0"/>
    <n v="0"/>
    <n v="0"/>
    <n v="0"/>
    <n v="0"/>
    <m/>
    <m/>
    <s v="Contrato Adimplente"/>
    <m/>
    <d v="2025-09-17T00:00:00"/>
    <n v="3042.04"/>
    <d v="2025-08-15T00:00:00"/>
    <x v="2"/>
    <d v="2025-08-08T00:00:00"/>
    <m/>
    <m/>
    <m/>
    <m/>
    <s v="CAIXA CREDFÁCIL"/>
    <m/>
    <m/>
    <m/>
    <d v="2026-03-16T00:00:00"/>
    <d v="2026-03-16T00:00:00"/>
    <s v="VENDA FINALIZADA"/>
    <d v="2025-08-12T00:00:00"/>
    <n v="39984"/>
    <n v="229725.12"/>
    <m/>
    <s v="FSA013"/>
    <n v="39984"/>
    <s v="DANIEL ALVES SOUTO - 08203699189"/>
    <s v="Formosa"/>
    <s v="Goiás"/>
    <n v="5561999927585"/>
    <s v="Rua 19 QD 74 L 12"/>
    <n v="73813290"/>
    <s v="Formosinha"/>
    <s v="leandrawolf2002@gmail.com"/>
    <m/>
    <n v="2550"/>
    <m/>
    <m/>
    <m/>
    <m/>
    <n v="4586"/>
    <n v="6941"/>
    <s v="Cozinheiro"/>
    <d v="2025-08-12T00:00:00"/>
    <m/>
    <m/>
    <s v="sim"/>
    <m/>
    <s v="MP430521"/>
    <d v="2025-08-13T00:00:00"/>
    <d v="2025-08-21T00:00:00"/>
    <m/>
    <d v="2025-08-11T00:00:00"/>
    <s v="Sim"/>
    <m/>
    <d v="2025-08-13T00:00:00"/>
    <m/>
    <m/>
    <m/>
    <d v="2025-09-09T00:00:00"/>
    <m/>
    <d v="2025-08-14T00:00:00"/>
    <d v="2025-09-10T00:00:00"/>
    <d v="2025-08-11T00:00:00"/>
    <d v="2025-09-01T00:00:00"/>
    <d v="2025-08-21T00:00:00"/>
    <m/>
    <d v="2025-08-12T00:00:00"/>
    <d v="2025-08-12T00:00:00"/>
    <m/>
    <d v="2025-09-05T00:00:00"/>
    <d v="2025-09-26T00:00:00"/>
    <d v="2025-08-12T00:00:00"/>
    <m/>
    <s v="Sim"/>
    <m/>
    <m/>
    <m/>
    <m/>
    <d v="2025-08-15T00:00:00"/>
    <m/>
    <d v="2025-09-17T00:00:00"/>
    <m/>
    <m/>
    <d v="2025-09-22T00:00:00"/>
    <d v="2025-08-08T00:00:00"/>
    <d v="2025-09-26T00:00:00"/>
    <d v="2025-11-05T00:00:00"/>
    <d v="2026-02-24T00:00:00"/>
    <d v="2026-03-10T00:00:00"/>
    <d v="2025-08-12T00:00:00"/>
    <d v="2026-03-10T00:00:00"/>
    <m/>
    <m/>
    <m/>
    <m/>
    <m/>
    <m/>
    <m/>
    <m/>
    <n v="1110"/>
    <m/>
    <s v="FINALIZADO"/>
    <s v="nome errado na prefeitura"/>
    <m/>
    <m/>
    <n v="2010.42"/>
    <m/>
    <s v="Não tem"/>
    <m/>
    <m/>
    <m/>
    <s v="SIM"/>
  </r>
  <r>
    <n v="4676"/>
    <x v="0"/>
    <n v="5851"/>
    <x v="13"/>
    <s v="Etapa Unica"/>
    <s v="BLOCO C"/>
    <n v="204"/>
    <s v="ÁGUAS LINDAS"/>
    <s v="ANA CLARA FEITOSA DOS SANTOS"/>
    <s v="&quot;06656809103&quot;"/>
    <x v="2"/>
    <x v="59"/>
    <s v="Não"/>
    <s v="Não"/>
    <s v="Não"/>
    <s v="Sim"/>
    <s v="Sim"/>
    <s v="Não"/>
    <s v="Não"/>
    <n v="173992"/>
    <n v="1177.45"/>
    <n v="0"/>
    <n v="172000"/>
    <n v="2075"/>
    <n v="0"/>
    <n v="174075"/>
    <n v="0"/>
    <n v="0"/>
    <m/>
    <m/>
    <s v="Contrato Adimplente"/>
    <n v="109182"/>
    <d v="2025-09-01T00:00:00"/>
    <n v="3412.84"/>
    <d v="2025-08-14T00:00:00"/>
    <x v="2"/>
    <d v="2025-08-11T00:00:00"/>
    <m/>
    <m/>
    <m/>
    <m/>
    <s v="Endy Carvalho Consultoria imobiliária"/>
    <m/>
    <m/>
    <m/>
    <d v="2026-01-26T00:00:00"/>
    <d v="2026-01-26T00:00:00"/>
    <s v="VENDA FINALIZADA"/>
    <d v="2025-08-12T00:00:00"/>
    <n v="39981"/>
    <n v="219792"/>
    <m/>
    <s v="AGL30 -"/>
    <n v="39981"/>
    <m/>
    <s v="Cocalzinho de Goiás"/>
    <s v="Goiás"/>
    <n v="5561996855853"/>
    <s v="RUA NS DO SOCORRO Q 15"/>
    <n v="72979971"/>
    <s v="GIRASSOL"/>
    <s v="ana.clara44@hotmail.com"/>
    <m/>
    <n v="3924.84"/>
    <d v="2025-09-27T00:00:00"/>
    <m/>
    <m/>
    <m/>
    <n v="3918"/>
    <n v="6937"/>
    <s v="Tecnico em Enfermagem"/>
    <d v="2025-07-31T00:00:00"/>
    <n v="901.58"/>
    <d v="2025-09-24T00:00:00"/>
    <m/>
    <d v="2025-09-28T00:00:00"/>
    <s v="MP430280"/>
    <d v="2025-07-31T00:00:00"/>
    <d v="2025-08-21T00:00:00"/>
    <s v="AC011383520"/>
    <d v="2025-08-07T00:00:00"/>
    <s v="Sim"/>
    <n v="40289"/>
    <d v="2025-07-31T00:00:00"/>
    <m/>
    <m/>
    <m/>
    <d v="2025-08-20T00:00:00"/>
    <m/>
    <d v="2025-07-31T00:00:00"/>
    <d v="2025-08-22T00:00:00"/>
    <d v="2025-08-07T00:00:00"/>
    <d v="2025-09-01T00:00:00"/>
    <d v="2025-08-15T00:00:00"/>
    <m/>
    <d v="2025-08-08T00:00:00"/>
    <d v="2025-08-11T00:00:00"/>
    <m/>
    <d v="2025-08-19T00:00:00"/>
    <d v="2025-09-22T00:00:00"/>
    <d v="2025-08-11T00:00:00"/>
    <d v="2025-08-29T00:00:00"/>
    <s v="Sim"/>
    <m/>
    <m/>
    <m/>
    <m/>
    <d v="2025-08-07T00:00:00"/>
    <m/>
    <d v="2025-09-01T00:00:00"/>
    <m/>
    <m/>
    <d v="2025-09-03T00:00:00"/>
    <d v="2025-08-07T00:00:00"/>
    <d v="2025-09-23T00:00:00"/>
    <d v="2025-10-31T00:00:00"/>
    <d v="2025-11-10T00:00:00"/>
    <d v="2026-01-08T00:00:00"/>
    <d v="2025-08-11T00:00:00"/>
    <d v="2026-01-08T00:00:00"/>
    <m/>
    <m/>
    <m/>
    <m/>
    <m/>
    <m/>
    <d v="2025-08-14T00:00:00"/>
    <m/>
    <n v="40018"/>
    <m/>
    <s v="demora para pagamento por falta de saldo ONR"/>
    <m/>
    <m/>
    <m/>
    <n v="4405.57"/>
    <s v="VENDA SEM SINAL"/>
    <s v="Não tem"/>
    <s v="CADASTRO VALIDADO"/>
    <s v="FINALIZADO"/>
    <s v="FINALIZADO - SEM FIADOR"/>
    <s v="SIM"/>
  </r>
  <r>
    <n v="4677"/>
    <x v="0"/>
    <n v="5873"/>
    <x v="17"/>
    <s v="Etapa Única"/>
    <s v="BLOCO 18"/>
    <n v="203"/>
    <s v="FORMOSA"/>
    <s v="ROSIENE PEREIRA DE SOUZA"/>
    <s v="&quot;15457675645&quot;"/>
    <x v="12"/>
    <x v="96"/>
    <s v="Não"/>
    <s v="Não"/>
    <s v="Não"/>
    <s v="Não"/>
    <s v="Não"/>
    <s v="Não"/>
    <s v="Não"/>
    <n v="162600"/>
    <n v="819.72"/>
    <n v="0"/>
    <n v="156917.57"/>
    <n v="11307"/>
    <n v="0"/>
    <n v="168224.57"/>
    <n v="0"/>
    <n v="0"/>
    <m/>
    <n v="8787724441747"/>
    <s v="Contrato Adimplente"/>
    <m/>
    <d v="2025-09-12T00:00:00"/>
    <n v="3453.25"/>
    <d v="2025-08-14T00:00:00"/>
    <x v="2"/>
    <d v="2025-08-11T00:00:00"/>
    <m/>
    <m/>
    <m/>
    <m/>
    <s v="Endy Carvalho Consultoria imobiliária"/>
    <m/>
    <m/>
    <m/>
    <d v="2026-03-16T00:00:00"/>
    <d v="2026-03-16T00:00:00"/>
    <s v="VENDA FINALIZADA"/>
    <d v="2025-08-12T00:00:00"/>
    <n v="40003"/>
    <n v="230000"/>
    <m/>
    <s v="FSA013"/>
    <n v="40003"/>
    <m/>
    <s v="Serro"/>
    <s v="Minas Gerais"/>
    <n v="5561996785011"/>
    <s v="R VITOR JOSE DA FONSECA"/>
    <n v="38665000"/>
    <s v="CENTRO"/>
    <s v="rosiene462@gmail.com"/>
    <m/>
    <n v="2732.4"/>
    <d v="2026-01-20T00:00:00"/>
    <m/>
    <m/>
    <m/>
    <n v="10451"/>
    <n v="6944"/>
    <s v="Secretária"/>
    <d v="2025-08-06T00:00:00"/>
    <m/>
    <m/>
    <s v="sim"/>
    <m/>
    <s v="MP430522"/>
    <d v="2025-08-06T00:00:00"/>
    <d v="2025-08-15T00:00:00"/>
    <m/>
    <d v="2025-08-12T00:00:00"/>
    <s v="Sim"/>
    <m/>
    <d v="2025-08-06T00:00:00"/>
    <m/>
    <m/>
    <m/>
    <d v="2025-08-25T00:00:00"/>
    <m/>
    <d v="2025-08-06T00:00:00"/>
    <d v="2025-09-02T00:00:00"/>
    <d v="2025-08-12T00:00:00"/>
    <d v="2025-09-01T00:00:00"/>
    <d v="2025-08-15T00:00:00"/>
    <m/>
    <d v="2025-08-13T00:00:00"/>
    <d v="2025-08-12T00:00:00"/>
    <m/>
    <d v="2025-08-20T00:00:00"/>
    <d v="2025-09-22T00:00:00"/>
    <d v="2025-08-12T00:00:00"/>
    <m/>
    <s v="Sim"/>
    <m/>
    <m/>
    <m/>
    <m/>
    <d v="2025-09-02T00:00:00"/>
    <m/>
    <d v="2025-09-12T00:00:00"/>
    <m/>
    <m/>
    <d v="2025-09-19T00:00:00"/>
    <d v="2025-08-08T00:00:00"/>
    <d v="2025-09-26T00:00:00"/>
    <d v="2025-11-19T00:00:00"/>
    <d v="2026-02-24T00:00:00"/>
    <d v="2026-03-10T00:00:00"/>
    <d v="2025-08-12T00:00:00"/>
    <d v="2026-03-10T00:00:00"/>
    <m/>
    <m/>
    <m/>
    <m/>
    <m/>
    <m/>
    <m/>
    <m/>
    <n v="816"/>
    <m/>
    <s v="SEM KIT REGISTRO"/>
    <m/>
    <m/>
    <m/>
    <n v="1930.61"/>
    <m/>
    <s v="Não tem"/>
    <m/>
    <m/>
    <s v="sem fiador"/>
    <s v="SIM"/>
  </r>
  <r>
    <n v="4678"/>
    <x v="2"/>
    <n v="5863"/>
    <x v="19"/>
    <s v="Etapa Única"/>
    <s v="BLOCO D"/>
    <n v="101"/>
    <s v="ÁGUAS LINDAS"/>
    <s v="AMANDA FERNANDES DE SOUZA"/>
    <s v="&quot;07722453120&quot;"/>
    <x v="2"/>
    <x v="76"/>
    <s v="Não"/>
    <s v="Não"/>
    <s v="Não"/>
    <s v="Sim"/>
    <s v="Sim"/>
    <s v="Não"/>
    <s v="Não"/>
    <n v="134014.19"/>
    <n v="432.67"/>
    <n v="0"/>
    <n v="83763.13"/>
    <n v="15688"/>
    <n v="0"/>
    <n v="99451.13"/>
    <n v="0"/>
    <n v="0"/>
    <m/>
    <m/>
    <s v="Contrato Adimplente"/>
    <m/>
    <d v="2025-10-15T00:00:00"/>
    <n v="2573.86"/>
    <d v="2025-08-13T00:00:00"/>
    <x v="2"/>
    <d v="2025-08-11T00:00:00"/>
    <m/>
    <m/>
    <m/>
    <m/>
    <s v="Endy Carvalho Consultoria imobiliária"/>
    <m/>
    <m/>
    <m/>
    <d v="2025-10-16T00:00:00"/>
    <d v="2026-02-05T00:00:00"/>
    <s v="VENDA FINALIZADA"/>
    <d v="2025-08-12T00:00:00"/>
    <n v="40001"/>
    <n v="192507.19"/>
    <m/>
    <s v="AGL 33"/>
    <n v="40001"/>
    <m/>
    <s v="Águas Lindas de Goiás"/>
    <s v="Goiás"/>
    <n v="5561981586053"/>
    <s v="Quadra 3 LOTE 03 RECANTO DA BARRAGEM"/>
    <n v="72927863"/>
    <s v="Recanto da Barragem"/>
    <s v="souzaamanda9838@gmail.com"/>
    <n v="5561981586053"/>
    <n v="1978.65"/>
    <m/>
    <m/>
    <m/>
    <m/>
    <n v="4938"/>
    <n v="6942"/>
    <s v="Auxiliar"/>
    <d v="2025-08-05T00:00:00"/>
    <n v="897.01"/>
    <d v="2025-08-13T00:00:00"/>
    <m/>
    <d v="2025-08-17T00:00:00"/>
    <s v="MP439402"/>
    <d v="2025-08-05T00:00:00"/>
    <d v="2025-08-27T00:00:00"/>
    <s v="AC012010598"/>
    <d v="2025-08-11T00:00:00"/>
    <s v="Sim"/>
    <n v="1106"/>
    <d v="2025-08-05T00:00:00"/>
    <m/>
    <m/>
    <m/>
    <d v="2025-08-14T00:00:00"/>
    <m/>
    <d v="2025-08-05T00:00:00"/>
    <d v="2025-08-27T00:00:00"/>
    <d v="2025-08-11T00:00:00"/>
    <d v="2025-09-01T00:00:00"/>
    <d v="2025-08-13T00:00:00"/>
    <m/>
    <d v="2025-08-11T00:00:00"/>
    <d v="2025-08-11T00:00:00"/>
    <m/>
    <d v="2025-08-14T00:00:00"/>
    <d v="2025-09-23T00:00:00"/>
    <d v="2025-08-08T00:00:00"/>
    <d v="2025-10-08T00:00:00"/>
    <s v="Sim"/>
    <d v="2025-09-02T00:00:00"/>
    <m/>
    <m/>
    <d v="2025-10-07T00:00:00"/>
    <d v="2025-08-06T00:00:00"/>
    <m/>
    <d v="2025-10-15T00:00:00"/>
    <m/>
    <m/>
    <d v="2025-10-16T00:00:00"/>
    <d v="2025-08-07T00:00:00"/>
    <d v="2025-09-22T00:00:00"/>
    <d v="2026-02-05T00:00:00"/>
    <m/>
    <m/>
    <d v="2025-08-08T00:00:00"/>
    <m/>
    <m/>
    <m/>
    <m/>
    <m/>
    <m/>
    <m/>
    <d v="2025-08-13T00:00:00"/>
    <m/>
    <n v="1126"/>
    <s v="Sim"/>
    <m/>
    <m/>
    <m/>
    <m/>
    <n v="3805.57"/>
    <s v="VENDA SEM SINAL"/>
    <s v="Não tem"/>
    <s v="CADASTRO VALIDADO"/>
    <s v="FINALIZADO"/>
    <s v="FINALIZADO - SEM FIADOR"/>
    <s v="SIM"/>
  </r>
  <r>
    <n v="4679"/>
    <x v="1"/>
    <n v="5838"/>
    <x v="17"/>
    <s v="Etapa Única"/>
    <s v="BLOCO 07"/>
    <n v="301"/>
    <s v="FORMOSA"/>
    <s v="NELIO DE MOURA ORNELAS RIBEIRO"/>
    <s v="&quot;97138720106&quot;"/>
    <x v="0"/>
    <x v="57"/>
    <s v="Não"/>
    <s v="Não"/>
    <s v="Não"/>
    <s v="Não"/>
    <s v="Não"/>
    <s v="Não"/>
    <s v="Não"/>
    <n v="154119.6"/>
    <n v="762.96"/>
    <n v="0"/>
    <n v="131339.44"/>
    <n v="15787"/>
    <n v="0"/>
    <n v="147126.44"/>
    <n v="0"/>
    <n v="0"/>
    <m/>
    <m/>
    <s v="Contrato Adimplente"/>
    <m/>
    <m/>
    <n v="0"/>
    <m/>
    <x v="1"/>
    <d v="2025-08-11T00:00:00"/>
    <m/>
    <m/>
    <m/>
    <m/>
    <s v="Endy Carvalho Consultoria imobiliária"/>
    <m/>
    <m/>
    <m/>
    <d v="2025-09-18T00:00:00"/>
    <d v="2025-09-18T00:00:00"/>
    <s v="DISTRATO"/>
    <d v="2025-08-12T00:00:00"/>
    <n v="39979"/>
    <n v="230000.4"/>
    <m/>
    <s v="FSA013"/>
    <n v="39979"/>
    <m/>
    <s v="Formosa"/>
    <s v="Goiás"/>
    <n v="5561998741903"/>
    <s v="VIA 15 Q 140"/>
    <n v="73804080"/>
    <s v="Chácaras Setor Abreu"/>
    <s v="neliomoura23@gmail.com"/>
    <m/>
    <n v="2543.1999999999998"/>
    <d v="2025-09-06T00:00:00"/>
    <m/>
    <m/>
    <m/>
    <n v="4632"/>
    <n v="6934"/>
    <s v="Pedreiro"/>
    <m/>
    <m/>
    <m/>
    <m/>
    <m/>
    <s v="MP430523"/>
    <m/>
    <m/>
    <m/>
    <d v="2025-08-12T00:00:00"/>
    <m/>
    <m/>
    <m/>
    <m/>
    <m/>
    <m/>
    <m/>
    <m/>
    <m/>
    <m/>
    <d v="2025-08-12T00:00:00"/>
    <d v="2025-09-01T00:00:00"/>
    <m/>
    <m/>
    <d v="2025-08-13T00:00:00"/>
    <m/>
    <m/>
    <m/>
    <m/>
    <m/>
    <m/>
    <m/>
    <m/>
    <m/>
    <m/>
    <m/>
    <m/>
    <m/>
    <m/>
    <m/>
    <m/>
    <m/>
    <m/>
    <m/>
    <m/>
    <m/>
    <m/>
    <m/>
    <m/>
    <m/>
    <m/>
    <m/>
    <m/>
    <m/>
    <m/>
    <m/>
    <m/>
    <m/>
    <m/>
    <m/>
    <m/>
    <m/>
    <m/>
    <m/>
    <m/>
    <s v="Não tem"/>
    <m/>
    <m/>
    <m/>
    <s v="NÃO"/>
  </r>
  <r>
    <n v="4680"/>
    <x v="0"/>
    <n v="5881"/>
    <x v="17"/>
    <s v="Etapa Única"/>
    <s v="BLOCO 19"/>
    <n v="102"/>
    <s v="FORMOSA"/>
    <s v="MARCOS VINICIUS FERREIRA MAGALHAES"/>
    <s v="&quot;07798684123&quot;"/>
    <x v="13"/>
    <x v="74"/>
    <s v="Não"/>
    <s v="Não"/>
    <s v="Não"/>
    <s v="Não"/>
    <s v="Não"/>
    <s v="Não"/>
    <s v="Não"/>
    <n v="161398.44"/>
    <n v="909.81"/>
    <n v="0"/>
    <n v="123455.17"/>
    <n v="1925"/>
    <n v="0"/>
    <n v="125380.17"/>
    <n v="0"/>
    <n v="0"/>
    <m/>
    <m/>
    <s v="Contrato Adimplente"/>
    <m/>
    <d v="2025-09-02T00:00:00"/>
    <n v="3453.25"/>
    <d v="2025-08-15T00:00:00"/>
    <x v="2"/>
    <d v="2025-08-12T00:00:00"/>
    <m/>
    <m/>
    <m/>
    <m/>
    <s v="Endy Carvalho Consultoria imobiliária"/>
    <m/>
    <m/>
    <m/>
    <d v="2026-03-16T00:00:00"/>
    <d v="2026-03-16T00:00:00"/>
    <s v="VENDA FINALIZADA"/>
    <d v="2025-08-12T00:00:00"/>
    <n v="40004"/>
    <n v="234789.59"/>
    <m/>
    <s v="FSA013"/>
    <n v="40004"/>
    <s v="ZILDA REZENDE DOS SANTOS - 02622560109"/>
    <s v="Formosa"/>
    <s v="Goiás"/>
    <n v="5561999643989"/>
    <s v="Avenida Formosa Q 46"/>
    <n v="73813250"/>
    <s v="Formosinha"/>
    <s v="marcosferreira2018az@gmail.com"/>
    <m/>
    <n v="3639.24"/>
    <m/>
    <m/>
    <m/>
    <m/>
    <n v="4832"/>
    <n v="6945"/>
    <s v="Auxiliar"/>
    <d v="2025-08-12T00:00:00"/>
    <m/>
    <m/>
    <s v="sim"/>
    <m/>
    <s v="MP430525"/>
    <d v="2025-08-13T00:00:00"/>
    <d v="2025-08-18T00:00:00"/>
    <m/>
    <d v="2025-08-12T00:00:00"/>
    <s v="Sim"/>
    <m/>
    <d v="2025-08-13T00:00:00"/>
    <m/>
    <m/>
    <m/>
    <d v="2025-08-28T00:00:00"/>
    <m/>
    <d v="2025-08-14T00:00:00"/>
    <d v="2025-08-28T00:00:00"/>
    <d v="2025-08-12T00:00:00"/>
    <d v="2025-09-01T00:00:00"/>
    <d v="2025-08-19T00:00:00"/>
    <m/>
    <d v="2025-08-15T00:00:00"/>
    <d v="2025-08-14T00:00:00"/>
    <m/>
    <d v="2025-08-26T00:00:00"/>
    <d v="2025-09-22T00:00:00"/>
    <d v="2025-08-14T00:00:00"/>
    <m/>
    <s v="Sim"/>
    <m/>
    <m/>
    <m/>
    <m/>
    <d v="2025-08-18T00:00:00"/>
    <d v="2025-08-15T00:00:00"/>
    <d v="2025-09-02T00:00:00"/>
    <m/>
    <m/>
    <d v="2025-09-04T00:00:00"/>
    <d v="2025-08-14T00:00:00"/>
    <d v="2025-09-26T00:00:00"/>
    <d v="2025-11-17T00:00:00"/>
    <d v="2026-02-26T00:00:00"/>
    <d v="2026-03-10T00:00:00"/>
    <d v="2025-08-14T00:00:00"/>
    <d v="2026-03-10T00:00:00"/>
    <m/>
    <m/>
    <m/>
    <m/>
    <m/>
    <m/>
    <m/>
    <m/>
    <n v="878"/>
    <m/>
    <m/>
    <m/>
    <m/>
    <m/>
    <n v="1810.64"/>
    <m/>
    <s v="Não tem"/>
    <m/>
    <m/>
    <m/>
    <s v="SIM"/>
  </r>
  <r>
    <n v="4681"/>
    <x v="2"/>
    <n v="5875"/>
    <x v="19"/>
    <s v="Etapa Única"/>
    <s v="BLOCO B"/>
    <n v="203"/>
    <s v="ÁGUAS LINDAS"/>
    <s v="LORENA GOMES DA SILVA"/>
    <s v="&quot;05883690122&quot;"/>
    <x v="2"/>
    <x v="39"/>
    <s v="Não"/>
    <s v="Não"/>
    <s v="Não"/>
    <s v="Não"/>
    <s v="Sim"/>
    <s v="Não"/>
    <s v="Não"/>
    <n v="134292.73000000001"/>
    <n v="511.82"/>
    <n v="0"/>
    <n v="99837.86"/>
    <n v="35971"/>
    <n v="0"/>
    <n v="135808.85999999999"/>
    <n v="0"/>
    <n v="0"/>
    <m/>
    <m/>
    <s v="Contrato Adimplente"/>
    <m/>
    <d v="2025-10-17T00:00:00"/>
    <n v="2573.86"/>
    <d v="2025-08-13T00:00:00"/>
    <x v="2"/>
    <d v="2025-08-12T00:00:00"/>
    <m/>
    <m/>
    <m/>
    <m/>
    <s v="Endy Carvalho Consultoria imobiliária"/>
    <m/>
    <m/>
    <m/>
    <d v="2025-10-21T00:00:00"/>
    <d v="2026-02-05T00:00:00"/>
    <s v="VENDA FINALIZADA"/>
    <d v="2025-08-12T00:00:00"/>
    <n v="40024"/>
    <n v="195000.73"/>
    <m/>
    <s v="AGL 33"/>
    <n v="40024"/>
    <m/>
    <s v="Águas Lindas de Goiás"/>
    <s v="Goiás"/>
    <n v="5561974024846"/>
    <s v="QUADRA  31"/>
    <n v="72916161"/>
    <s v="Mansões Village"/>
    <s v="lg2657207@gmail.com"/>
    <m/>
    <n v="1912.02"/>
    <m/>
    <m/>
    <m/>
    <m/>
    <n v="4911"/>
    <n v="6948"/>
    <s v="Servente"/>
    <d v="2025-08-06T00:00:00"/>
    <n v="900.58"/>
    <d v="2025-09-03T00:00:00"/>
    <m/>
    <d v="2025-09-03T00:00:00"/>
    <s v="MP439403"/>
    <d v="2025-08-06T00:00:00"/>
    <d v="2025-08-27T00:00:00"/>
    <s v="AC012044819"/>
    <d v="2025-08-11T00:00:00"/>
    <s v="Sim"/>
    <n v="1229"/>
    <d v="2025-08-06T00:00:00"/>
    <m/>
    <m/>
    <m/>
    <d v="2025-08-15T00:00:00"/>
    <m/>
    <d v="2025-08-06T00:00:00"/>
    <d v="2025-08-28T00:00:00"/>
    <d v="2025-08-11T00:00:00"/>
    <d v="2025-09-01T00:00:00"/>
    <d v="2025-08-13T00:00:00"/>
    <m/>
    <d v="2025-08-11T00:00:00"/>
    <d v="2025-08-11T00:00:00"/>
    <m/>
    <d v="2025-08-15T00:00:00"/>
    <d v="2025-09-23T00:00:00"/>
    <d v="2025-08-11T00:00:00"/>
    <d v="2025-10-16T00:00:00"/>
    <s v="Sim"/>
    <d v="2025-09-04T00:00:00"/>
    <m/>
    <m/>
    <d v="2025-10-08T00:00:00"/>
    <d v="2025-08-08T00:00:00"/>
    <m/>
    <d v="2025-10-17T00:00:00"/>
    <m/>
    <m/>
    <d v="2025-10-21T00:00:00"/>
    <d v="2025-08-08T00:00:00"/>
    <d v="2025-09-22T00:00:00"/>
    <d v="2026-01-08T00:00:00"/>
    <d v="2026-02-05T00:00:00"/>
    <m/>
    <d v="2025-08-11T00:00:00"/>
    <m/>
    <m/>
    <m/>
    <m/>
    <m/>
    <m/>
    <m/>
    <d v="2025-08-13T00:00:00"/>
    <m/>
    <n v="1134"/>
    <s v="Sim"/>
    <s v="EXIGÊNCIA NO CARTÓRIO POR CONTA DA RETIFICAÇÃO + QUALIFICAÇÃO DA VENDEDORA"/>
    <m/>
    <m/>
    <m/>
    <n v="3805.57"/>
    <s v="VENDA SEM SINAL"/>
    <s v="Não tem"/>
    <s v="CADASTRO VALIDADO"/>
    <s v="FINALIZADO"/>
    <s v="FINALIZADO - SEM FIADOR"/>
    <s v="SIM"/>
  </r>
  <r>
    <n v="4682"/>
    <x v="2"/>
    <n v="5857"/>
    <x v="7"/>
    <s v="Etapa Unica"/>
    <s v="BLOCO E"/>
    <s v="APTO 3"/>
    <s v="FORMOSA"/>
    <s v="THAWAN DE FREITAS CARVALHO"/>
    <s v="&quot;06651590138&quot;"/>
    <x v="10"/>
    <x v="66"/>
    <s v="Não"/>
    <s v="Não"/>
    <s v="Não"/>
    <s v="Não"/>
    <s v="Não"/>
    <s v="Não"/>
    <s v="Não"/>
    <n v="151919.37"/>
    <n v="0"/>
    <n v="0"/>
    <n v="0"/>
    <n v="0"/>
    <n v="0"/>
    <n v="0"/>
    <n v="0"/>
    <n v="0"/>
    <m/>
    <m/>
    <s v="Contrato Adimplente"/>
    <m/>
    <d v="2025-09-08T00:00:00"/>
    <n v="3042.04"/>
    <d v="2025-08-25T00:00:00"/>
    <x v="2"/>
    <d v="2025-08-12T00:00:00"/>
    <m/>
    <m/>
    <m/>
    <m/>
    <s v="CAIXA CREDFÁCIL"/>
    <m/>
    <m/>
    <m/>
    <d v="2025-09-24T00:00:00"/>
    <d v="2025-12-17T00:00:00"/>
    <s v="VENDA FINALIZADA"/>
    <d v="2025-08-12T00:00:00"/>
    <n v="40007"/>
    <n v="255000.16"/>
    <m/>
    <s v="FSA010"/>
    <n v="40007"/>
    <s v="NILO DE FREITAS CARVALHO - 60165596104"/>
    <s v="Formosa"/>
    <s v="Goiás"/>
    <n v="5561996766328"/>
    <s v="AVENIDA MATADOURO"/>
    <n v="73807501"/>
    <s v="VILA AURORA"/>
    <s v="thawan.0412@gmail.com"/>
    <m/>
    <n v="2009.54"/>
    <m/>
    <m/>
    <m/>
    <m/>
    <n v="3651"/>
    <n v="6947"/>
    <s v="Soldado do Exército"/>
    <d v="2025-08-13T00:00:00"/>
    <m/>
    <m/>
    <s v="sim"/>
    <m/>
    <s v="MP143335"/>
    <d v="2025-08-13T00:00:00"/>
    <d v="2025-08-25T00:00:00"/>
    <m/>
    <d v="2025-08-12T00:00:00"/>
    <s v="Sim"/>
    <m/>
    <d v="2025-08-13T00:00:00"/>
    <m/>
    <m/>
    <m/>
    <d v="2025-08-28T00:00:00"/>
    <s v="Não"/>
    <d v="2025-08-14T00:00:00"/>
    <d v="2025-08-28T00:00:00"/>
    <d v="2025-08-12T00:00:00"/>
    <d v="2025-09-01T00:00:00"/>
    <d v="2025-08-25T00:00:00"/>
    <m/>
    <d v="2025-08-15T00:00:00"/>
    <d v="2025-08-21T00:00:00"/>
    <m/>
    <d v="2025-08-26T00:00:00"/>
    <m/>
    <d v="2025-08-21T00:00:00"/>
    <m/>
    <s v="Sim"/>
    <m/>
    <m/>
    <m/>
    <m/>
    <d v="2025-08-26T00:00:00"/>
    <m/>
    <d v="2025-09-11T00:00:00"/>
    <m/>
    <m/>
    <d v="2025-09-22T00:00:00"/>
    <d v="2025-08-07T00:00:00"/>
    <d v="2025-09-23T00:00:00"/>
    <d v="2025-12-04T00:00:00"/>
    <m/>
    <m/>
    <d v="2025-08-20T00:00:00"/>
    <m/>
    <m/>
    <m/>
    <m/>
    <m/>
    <m/>
    <m/>
    <m/>
    <m/>
    <n v="4431"/>
    <m/>
    <s v="FINALIZADO"/>
    <m/>
    <m/>
    <m/>
    <n v="2432.13"/>
    <m/>
    <s v="Pago"/>
    <m/>
    <m/>
    <m/>
    <s v="SIM"/>
  </r>
  <r>
    <n v="4683"/>
    <x v="1"/>
    <n v="5849"/>
    <x v="17"/>
    <s v="Etapa Única"/>
    <s v="BLOCO 06"/>
    <n v="202"/>
    <s v="FORMOSA"/>
    <s v="PAULO CESAR ALVES BRITTO"/>
    <s v="&quot;04970707154&quot;"/>
    <x v="10"/>
    <x v="112"/>
    <s v="Não"/>
    <s v="Não"/>
    <s v="Não"/>
    <s v="Não"/>
    <s v="Não"/>
    <s v="Não"/>
    <s v="Não"/>
    <n v="149572.85"/>
    <n v="0"/>
    <n v="0"/>
    <n v="0"/>
    <n v="0"/>
    <n v="0"/>
    <n v="0"/>
    <n v="0"/>
    <n v="0"/>
    <m/>
    <m/>
    <s v="Contrato Adimplente"/>
    <m/>
    <m/>
    <n v="0"/>
    <m/>
    <x v="1"/>
    <d v="2025-08-12T00:00:00"/>
    <m/>
    <m/>
    <m/>
    <m/>
    <s v="CAIXA CREDFÁCIL"/>
    <m/>
    <m/>
    <m/>
    <d v="2025-09-12T00:00:00"/>
    <d v="2025-09-12T00:00:00"/>
    <s v="DISTRATO"/>
    <d v="2025-08-12T00:00:00"/>
    <n v="40028"/>
    <n v="230000"/>
    <m/>
    <s v="FSA013"/>
    <n v="40028"/>
    <m/>
    <s v="Formosa"/>
    <s v="Goiás"/>
    <n v="5561994570158"/>
    <s v="Rua I, Q. 110, L. 1"/>
    <n v="73808064"/>
    <s v="PARQUE DA COLINA"/>
    <s v="paulocesaralvesbritto@gmail.com"/>
    <m/>
    <n v="2630"/>
    <m/>
    <m/>
    <m/>
    <m/>
    <n v="4616"/>
    <n v="6950"/>
    <s v="Autônomo(a)"/>
    <m/>
    <m/>
    <m/>
    <m/>
    <m/>
    <s v="MP430526"/>
    <m/>
    <m/>
    <m/>
    <d v="2025-08-12T00:00:00"/>
    <m/>
    <m/>
    <m/>
    <m/>
    <m/>
    <m/>
    <m/>
    <m/>
    <m/>
    <m/>
    <d v="2025-08-12T00:00:00"/>
    <d v="2025-09-01T00:00:00"/>
    <m/>
    <m/>
    <d v="2025-08-14T00:00:00"/>
    <d v="2025-08-14T00:00:00"/>
    <m/>
    <m/>
    <m/>
    <d v="2025-08-14T00:00:00"/>
    <m/>
    <s v="Sim"/>
    <m/>
    <m/>
    <m/>
    <m/>
    <m/>
    <m/>
    <m/>
    <m/>
    <m/>
    <m/>
    <d v="2025-08-08T00:00:00"/>
    <m/>
    <m/>
    <m/>
    <m/>
    <d v="2025-08-14T00:00:00"/>
    <m/>
    <m/>
    <m/>
    <m/>
    <m/>
    <m/>
    <m/>
    <m/>
    <m/>
    <m/>
    <m/>
    <m/>
    <m/>
    <m/>
    <m/>
    <m/>
    <m/>
    <s v="Pendente"/>
    <m/>
    <m/>
    <m/>
    <s v="SIM"/>
  </r>
  <r>
    <n v="4684"/>
    <x v="0"/>
    <n v="5808"/>
    <x v="17"/>
    <s v="Etapa Única"/>
    <s v="BLOCO 05"/>
    <n v="303"/>
    <s v="FORMOSA"/>
    <s v="GEOVANA DA COSTA PIRES"/>
    <s v="&quot;03418508103&quot;"/>
    <x v="1"/>
    <x v="15"/>
    <s v="Não"/>
    <s v="Não"/>
    <s v="Não"/>
    <s v="Não"/>
    <s v="Não"/>
    <s v="Não"/>
    <s v="Não"/>
    <n v="155928.07"/>
    <n v="705"/>
    <n v="0"/>
    <n v="134550.07"/>
    <n v="21378"/>
    <n v="0"/>
    <n v="155928.07"/>
    <n v="0"/>
    <n v="0"/>
    <m/>
    <m/>
    <s v="Contrato Adimplente"/>
    <m/>
    <d v="2025-09-16T00:00:00"/>
    <n v="3042.04"/>
    <d v="2025-08-22T00:00:00"/>
    <x v="2"/>
    <d v="2025-08-12T00:00:00"/>
    <m/>
    <m/>
    <m/>
    <m/>
    <s v="CAIXA CREDFÁCIL"/>
    <m/>
    <m/>
    <m/>
    <d v="2026-03-16T00:00:00"/>
    <d v="2026-03-16T00:00:00"/>
    <s v="VENDA FINALIZADA"/>
    <d v="2025-08-12T00:00:00"/>
    <n v="40027"/>
    <n v="229724.56"/>
    <m/>
    <s v="FSA013"/>
    <n v="40027"/>
    <s v="WARLEY TADEU SANTOS ROCHA - 04274665127"/>
    <s v="Formosa"/>
    <s v="Goiás"/>
    <n v="5561996981422"/>
    <s v="VIA 03"/>
    <n v="73803511"/>
    <s v="SUL AMERICA"/>
    <s v="geovanapirescontato@gmail.com"/>
    <m/>
    <n v="2350"/>
    <d v="2025-11-12T00:00:00"/>
    <m/>
    <m/>
    <m/>
    <n v="10234"/>
    <n v="6949"/>
    <s v="Administrador"/>
    <d v="2025-08-19T00:00:00"/>
    <m/>
    <m/>
    <s v="sim"/>
    <m/>
    <s v="MP430524"/>
    <d v="2025-08-19T00:00:00"/>
    <d v="2025-08-27T00:00:00"/>
    <m/>
    <d v="2025-08-12T00:00:00"/>
    <s v="Sim"/>
    <m/>
    <d v="2025-08-19T00:00:00"/>
    <m/>
    <s v="Negativado"/>
    <m/>
    <d v="2025-09-05T00:00:00"/>
    <s v="Sim"/>
    <d v="2025-08-19T00:00:00"/>
    <d v="2025-09-09T00:00:00"/>
    <d v="2025-08-12T00:00:00"/>
    <d v="2025-09-01T00:00:00"/>
    <d v="2025-08-27T00:00:00"/>
    <m/>
    <d v="2025-08-13T00:00:00"/>
    <d v="2025-08-12T00:00:00"/>
    <m/>
    <d v="2025-09-03T00:00:00"/>
    <d v="2025-09-22T00:00:00"/>
    <d v="2025-08-12T00:00:00"/>
    <m/>
    <s v="Sim"/>
    <m/>
    <m/>
    <m/>
    <m/>
    <d v="2025-07-28T00:00:00"/>
    <m/>
    <d v="2025-09-17T00:00:00"/>
    <m/>
    <m/>
    <d v="2025-09-22T00:00:00"/>
    <d v="2025-08-09T00:00:00"/>
    <d v="2025-09-26T00:00:00"/>
    <d v="2025-12-01T00:00:00"/>
    <d v="2026-02-24T00:00:00"/>
    <d v="2026-03-10T00:00:00"/>
    <d v="2025-08-12T00:00:00"/>
    <d v="2026-03-10T00:00:00"/>
    <m/>
    <m/>
    <m/>
    <m/>
    <m/>
    <m/>
    <m/>
    <m/>
    <n v="1047"/>
    <m/>
    <s v="FINALIZADO"/>
    <m/>
    <m/>
    <m/>
    <n v="2185.9"/>
    <m/>
    <s v="Não tem"/>
    <m/>
    <m/>
    <m/>
    <s v="SIM"/>
  </r>
  <r>
    <n v="4685"/>
    <x v="0"/>
    <n v="804"/>
    <x v="20"/>
    <s v="-"/>
    <s v="Bloco A"/>
    <s v="APTO 308 A"/>
    <s v="ÁGUAS LINDAS"/>
    <s v="SUANNE DOS SANTOS CARNEIRO"/>
    <s v="&quot;07090716392&quot;"/>
    <x v="14"/>
    <x v="118"/>
    <s v="Não"/>
    <s v="Não"/>
    <s v="Não"/>
    <s v="Não"/>
    <s v="Não"/>
    <s v="Não"/>
    <s v="Não"/>
    <n v="117986.78"/>
    <n v="609.25"/>
    <n v="19013.22"/>
    <n v="109587.78"/>
    <n v="8399"/>
    <n v="2000"/>
    <n v="119986.78"/>
    <n v="0"/>
    <n v="0"/>
    <m/>
    <m/>
    <s v="Contrato Adimplente"/>
    <m/>
    <m/>
    <n v="0"/>
    <m/>
    <x v="1"/>
    <d v="2025-08-12T00:00:00"/>
    <m/>
    <m/>
    <m/>
    <m/>
    <s v="Endy Carvalho Consultoria imobiliária"/>
    <s v="Endy Carvalho"/>
    <m/>
    <m/>
    <d v="2025-08-19T00:00:00"/>
    <d v="2025-08-19T00:00:00"/>
    <s v="VENDA FINALIZADA"/>
    <d v="2020-05-20T00:00:00"/>
    <n v="836"/>
    <n v="140000"/>
    <m/>
    <s v="PCO"/>
    <m/>
    <s v="Edvaldo Gomes dos Santos - 66084202349,Marcos Felipe Freitas Barbosa - 70158012135"/>
    <s v="Ceilândia"/>
    <s v="Distrito Federal"/>
    <n v="5561982655748"/>
    <s v="QNN 2 Conjunto F"/>
    <n v="72220026"/>
    <s v="Ceilândia Sul (Ceilândia)"/>
    <s v="suannysantos.9763@gmail.com"/>
    <m/>
    <n v="2436.98"/>
    <m/>
    <m/>
    <m/>
    <m/>
    <n v="1148"/>
    <n v="3125"/>
    <m/>
    <m/>
    <m/>
    <m/>
    <m/>
    <m/>
    <m/>
    <m/>
    <m/>
    <m/>
    <m/>
    <m/>
    <m/>
    <m/>
    <m/>
    <m/>
    <m/>
    <m/>
    <m/>
    <m/>
    <m/>
    <m/>
    <m/>
    <m/>
    <m/>
    <m/>
    <m/>
    <m/>
    <m/>
    <m/>
    <m/>
    <m/>
    <m/>
    <m/>
    <m/>
    <m/>
    <m/>
    <m/>
    <m/>
    <m/>
    <m/>
    <m/>
    <m/>
    <m/>
    <m/>
    <m/>
    <m/>
    <m/>
    <m/>
    <m/>
    <m/>
    <m/>
    <m/>
    <m/>
    <m/>
    <m/>
    <m/>
    <m/>
    <m/>
    <m/>
    <m/>
    <m/>
    <m/>
    <m/>
    <m/>
    <m/>
    <m/>
    <m/>
    <m/>
    <m/>
    <m/>
  </r>
  <r>
    <n v="4686"/>
    <x v="0"/>
    <n v="805"/>
    <x v="20"/>
    <s v="-"/>
    <s v="Bloco A"/>
    <s v="APTO 04 A"/>
    <s v="ÁGUAS LINDAS"/>
    <s v="MARINETE DO SOCORRO RODRIGUES GOMES SIQU"/>
    <s v="&quot;17670659220&quot;"/>
    <x v="14"/>
    <x v="119"/>
    <s v="Não"/>
    <s v="Não"/>
    <s v="Não"/>
    <s v="Não"/>
    <s v="Não"/>
    <s v="Não"/>
    <s v="Não"/>
    <n v="117803.52"/>
    <n v="0"/>
    <n v="0"/>
    <n v="0"/>
    <n v="0"/>
    <n v="0"/>
    <n v="0"/>
    <n v="0"/>
    <n v="0"/>
    <m/>
    <m/>
    <s v="Contrato Adimplente"/>
    <m/>
    <m/>
    <n v="0"/>
    <m/>
    <x v="1"/>
    <d v="2025-08-12T00:00:00"/>
    <m/>
    <m/>
    <m/>
    <m/>
    <s v="Endy Carvalho Consultoria imobiliária"/>
    <s v="Endy Carvalho"/>
    <m/>
    <m/>
    <d v="2025-08-19T00:00:00"/>
    <d v="2025-08-19T00:00:00"/>
    <s v="VENDA FINALIZADA"/>
    <d v="2020-06-02T00:00:00"/>
    <n v="837"/>
    <n v="149291.20000000001"/>
    <m/>
    <s v="PCO"/>
    <m/>
    <s v="Antonio Freitas Siqueira - 13401220225,José Maria Pereira de Macedo - 08607885200"/>
    <s v="Belém"/>
    <s v="Pará"/>
    <n v="5591985380653"/>
    <s v="Quadra 03 Lote 27"/>
    <n v="68740001"/>
    <s v="Cristo Redentor"/>
    <s v="mnetesesma@hotmail.com"/>
    <n v="559198538065"/>
    <n v="2416.62"/>
    <m/>
    <m/>
    <m/>
    <m/>
    <n v="1334"/>
    <n v="3126"/>
    <m/>
    <m/>
    <m/>
    <m/>
    <m/>
    <m/>
    <m/>
    <m/>
    <m/>
    <m/>
    <m/>
    <m/>
    <m/>
    <m/>
    <m/>
    <m/>
    <m/>
    <m/>
    <m/>
    <m/>
    <m/>
    <m/>
    <m/>
    <m/>
    <m/>
    <m/>
    <m/>
    <m/>
    <m/>
    <m/>
    <m/>
    <m/>
    <m/>
    <m/>
    <m/>
    <m/>
    <m/>
    <m/>
    <m/>
    <m/>
    <m/>
    <m/>
    <m/>
    <m/>
    <m/>
    <m/>
    <m/>
    <m/>
    <m/>
    <m/>
    <m/>
    <m/>
    <m/>
    <m/>
    <m/>
    <m/>
    <m/>
    <m/>
    <m/>
    <m/>
    <m/>
    <m/>
    <m/>
    <m/>
    <m/>
    <m/>
    <m/>
    <m/>
    <m/>
    <m/>
    <m/>
  </r>
  <r>
    <n v="4687"/>
    <x v="0"/>
    <n v="838"/>
    <x v="21"/>
    <n v="1"/>
    <s v="BLOCO 07"/>
    <s v="APTO 103 "/>
    <s v="ÁGUAS LINDAS"/>
    <s v="GLEDSON CARLOS DA SILVA LEANDRO"/>
    <s v="&quot;04036920162&quot;"/>
    <x v="14"/>
    <x v="120"/>
    <s v="Não"/>
    <s v="Não"/>
    <s v="Não"/>
    <s v="Não"/>
    <s v="Não"/>
    <s v="Não"/>
    <s v="Não"/>
    <n v="93388.32"/>
    <n v="0"/>
    <n v="22611.68"/>
    <n v="68758.320000000007"/>
    <n v="24630"/>
    <n v="0"/>
    <n v="93388.32"/>
    <n v="0"/>
    <n v="0"/>
    <m/>
    <m/>
    <s v="Contrato Adimplente"/>
    <m/>
    <m/>
    <n v="0"/>
    <m/>
    <x v="1"/>
    <d v="2025-08-12T00:00:00"/>
    <m/>
    <m/>
    <m/>
    <m/>
    <s v="Endy Carvalho Consultoria imobiliária"/>
    <s v="Endy Carvalho"/>
    <m/>
    <m/>
    <d v="2025-08-19T00:00:00"/>
    <d v="2025-08-19T00:00:00"/>
    <s v="VENDA FINALIZADA"/>
    <d v="2020-06-19T00:00:00"/>
    <n v="858"/>
    <n v="121017.12"/>
    <m/>
    <s v="AGL24"/>
    <m/>
    <s v="Iraneide Barbosa dos Santos - 85592994168,Janes Leandro da Silva - 68165366491"/>
    <s v="Águas Lindas de Goiás"/>
    <s v="Goiás"/>
    <n v="5561994382482"/>
    <s v="Quadra 109 Bl 18/36 BL 7"/>
    <n v="72911012"/>
    <s v="Cidade Jardim"/>
    <s v="glecarlosleandro@gmail.com"/>
    <m/>
    <n v="3300"/>
    <m/>
    <m/>
    <m/>
    <m/>
    <n v="1585"/>
    <n v="3007"/>
    <s v="Auxiliar"/>
    <m/>
    <m/>
    <m/>
    <m/>
    <m/>
    <m/>
    <m/>
    <m/>
    <m/>
    <m/>
    <m/>
    <m/>
    <m/>
    <m/>
    <m/>
    <m/>
    <m/>
    <m/>
    <m/>
    <m/>
    <m/>
    <m/>
    <m/>
    <m/>
    <m/>
    <m/>
    <m/>
    <m/>
    <m/>
    <m/>
    <m/>
    <m/>
    <m/>
    <m/>
    <m/>
    <m/>
    <m/>
    <m/>
    <m/>
    <m/>
    <m/>
    <m/>
    <m/>
    <m/>
    <m/>
    <m/>
    <m/>
    <m/>
    <m/>
    <m/>
    <m/>
    <m/>
    <m/>
    <m/>
    <m/>
    <m/>
    <m/>
    <m/>
    <m/>
    <m/>
    <m/>
    <m/>
    <m/>
    <m/>
    <m/>
    <m/>
    <m/>
    <m/>
    <m/>
    <m/>
  </r>
  <r>
    <n v="4688"/>
    <x v="0"/>
    <n v="854"/>
    <x v="20"/>
    <s v="-"/>
    <s v="Bloco L"/>
    <s v="APTO 05 L"/>
    <s v="ÁGUAS LINDAS"/>
    <s v="SILVIA PALOMA ALVES BARBOSA"/>
    <s v="&quot;03504655178&quot;"/>
    <x v="14"/>
    <x v="121"/>
    <s v="Não"/>
    <s v="Não"/>
    <s v="Não"/>
    <s v="Não"/>
    <s v="Não"/>
    <s v="Não"/>
    <s v="Não"/>
    <n v="116990"/>
    <n v="0"/>
    <n v="0"/>
    <n v="0"/>
    <n v="0"/>
    <n v="0"/>
    <n v="0"/>
    <n v="0"/>
    <n v="0"/>
    <m/>
    <m/>
    <s v="Contrato Adimplente"/>
    <m/>
    <m/>
    <n v="0"/>
    <m/>
    <x v="1"/>
    <d v="2025-08-12T00:00:00"/>
    <m/>
    <m/>
    <m/>
    <m/>
    <s v="Endy Carvalho Consultoria imobiliária"/>
    <s v="Endy Carvalho"/>
    <m/>
    <m/>
    <d v="2025-08-19T00:00:00"/>
    <d v="2025-08-19T00:00:00"/>
    <s v="VENDA FINALIZADA"/>
    <d v="2020-06-24T00:00:00"/>
    <n v="868"/>
    <n v="150889.4"/>
    <m/>
    <s v="PCO"/>
    <m/>
    <s v="Pedro Henrique Dos Santos Reis - 02326369157"/>
    <s v="Samambaia"/>
    <s v="Distrito Federal"/>
    <n v="5561984044963"/>
    <s v="SMSE Conjunto 05 LT 03 APT 101"/>
    <n v="72310218"/>
    <s v="Samambaia Sul (Samambaia)"/>
    <s v="spalomaalves@gmail.com"/>
    <m/>
    <n v="2600"/>
    <m/>
    <m/>
    <m/>
    <m/>
    <n v="1377"/>
    <n v="3159"/>
    <s v="Gestor da qualidade"/>
    <m/>
    <m/>
    <m/>
    <m/>
    <m/>
    <m/>
    <m/>
    <m/>
    <m/>
    <m/>
    <m/>
    <m/>
    <m/>
    <m/>
    <m/>
    <m/>
    <m/>
    <m/>
    <m/>
    <m/>
    <m/>
    <m/>
    <m/>
    <m/>
    <m/>
    <m/>
    <m/>
    <m/>
    <m/>
    <m/>
    <m/>
    <m/>
    <m/>
    <m/>
    <m/>
    <m/>
    <m/>
    <m/>
    <m/>
    <m/>
    <m/>
    <m/>
    <m/>
    <m/>
    <m/>
    <m/>
    <m/>
    <m/>
    <m/>
    <m/>
    <m/>
    <m/>
    <m/>
    <m/>
    <m/>
    <m/>
    <m/>
    <m/>
    <m/>
    <m/>
    <m/>
    <m/>
    <m/>
    <m/>
    <m/>
    <m/>
    <m/>
    <m/>
    <m/>
    <m/>
  </r>
  <r>
    <n v="4689"/>
    <x v="0"/>
    <n v="865"/>
    <x v="21"/>
    <n v="1"/>
    <s v="BLOCO 10"/>
    <s v="APTO 301 "/>
    <s v="ÁGUAS LINDAS"/>
    <s v="EDUARDO MATEUS ALVES CORNELIO"/>
    <s v="&quot;05207081136&quot;"/>
    <x v="14"/>
    <x v="122"/>
    <s v="Não"/>
    <s v="Não"/>
    <s v="Não"/>
    <s v="Não"/>
    <s v="Não"/>
    <s v="Não"/>
    <s v="Não"/>
    <n v="111575"/>
    <n v="0"/>
    <n v="0"/>
    <n v="0"/>
    <n v="0"/>
    <n v="0"/>
    <n v="0"/>
    <n v="0"/>
    <n v="0"/>
    <m/>
    <m/>
    <s v="Contrato Adimplente"/>
    <m/>
    <m/>
    <n v="0"/>
    <m/>
    <x v="1"/>
    <d v="2025-08-12T00:00:00"/>
    <m/>
    <m/>
    <m/>
    <m/>
    <s v="Endy Carvalho Consultoria imobiliária"/>
    <s v="Endy Carvalho"/>
    <m/>
    <m/>
    <d v="2025-08-19T00:00:00"/>
    <d v="2025-08-19T00:00:00"/>
    <s v="VENDA FINALIZADA"/>
    <d v="2020-06-22T00:00:00"/>
    <n v="873"/>
    <n v="148939.79999999999"/>
    <m/>
    <s v="AGL24"/>
    <m/>
    <s v="LILIAN SANTOS RODRIGUES - 03718129175,MELISSA ALVES CORNELIO - 03644389160"/>
    <s v="Águas Lindas de Goiás"/>
    <s v="Goiás"/>
    <n v="5561993508644"/>
    <s v="Quadra 27"/>
    <n v="72916170"/>
    <s v="Mansões Village"/>
    <s v="melalvesc@gmail.com"/>
    <n v="556199350864"/>
    <n v="3858.34"/>
    <m/>
    <m/>
    <m/>
    <m/>
    <n v="1611"/>
    <n v="3165"/>
    <s v="Soldado do Exército"/>
    <m/>
    <m/>
    <m/>
    <m/>
    <m/>
    <m/>
    <m/>
    <m/>
    <m/>
    <m/>
    <m/>
    <m/>
    <m/>
    <m/>
    <m/>
    <m/>
    <m/>
    <m/>
    <m/>
    <m/>
    <m/>
    <m/>
    <m/>
    <m/>
    <m/>
    <m/>
    <m/>
    <m/>
    <m/>
    <m/>
    <m/>
    <m/>
    <m/>
    <m/>
    <m/>
    <m/>
    <m/>
    <m/>
    <m/>
    <m/>
    <m/>
    <m/>
    <m/>
    <m/>
    <m/>
    <m/>
    <m/>
    <m/>
    <m/>
    <m/>
    <m/>
    <m/>
    <m/>
    <m/>
    <m/>
    <m/>
    <m/>
    <m/>
    <m/>
    <m/>
    <m/>
    <m/>
    <m/>
    <m/>
    <m/>
    <m/>
    <m/>
    <m/>
    <m/>
    <m/>
  </r>
  <r>
    <n v="4690"/>
    <x v="0"/>
    <n v="5736"/>
    <x v="16"/>
    <s v="Etapa Unica"/>
    <s v="BLOCO A"/>
    <n v="202"/>
    <s v="ÁGUAS LINDAS"/>
    <s v="KAWAN VICTOR CABRAL DOS ANJOS"/>
    <s v="&quot;10656381167&quot;"/>
    <x v="2"/>
    <x v="75"/>
    <s v="Não"/>
    <s v="Não"/>
    <s v="Não"/>
    <s v="Sim"/>
    <s v="Sim"/>
    <s v="Não"/>
    <s v="Não"/>
    <n v="135318.82999999999"/>
    <n v="525"/>
    <n v="0"/>
    <n v="102336.55"/>
    <n v="33759"/>
    <n v="0"/>
    <n v="136095.54999999999"/>
    <n v="0"/>
    <n v="0"/>
    <m/>
    <m/>
    <s v="Contrato Adimplente"/>
    <n v="113727"/>
    <d v="2025-09-03T00:00:00"/>
    <n v="2995.17"/>
    <d v="2025-08-20T00:00:00"/>
    <x v="2"/>
    <d v="2025-08-13T00:00:00"/>
    <m/>
    <m/>
    <m/>
    <m/>
    <s v="Endy Carvalho Consultoria imobiliária"/>
    <m/>
    <m/>
    <m/>
    <d v="2026-02-19T00:00:00"/>
    <d v="2026-02-19T00:00:00"/>
    <s v="VENDA FINALIZADA"/>
    <d v="2025-08-13T00:00:00"/>
    <n v="40048"/>
    <n v="191999.63"/>
    <m/>
    <s v="AGL32"/>
    <n v="40048"/>
    <m/>
    <s v="Águas Lindas de Goiás"/>
    <s v="Goiás"/>
    <n v="5561994320059"/>
    <s v="Q. 51"/>
    <n v="72910000"/>
    <s v="CIDADE ENTORNO"/>
    <s v="ende5822g@gmail.com"/>
    <m/>
    <n v="2100"/>
    <m/>
    <m/>
    <m/>
    <m/>
    <n v="4380"/>
    <n v="6951"/>
    <s v="Autônomo(a)"/>
    <d v="2025-07-07T00:00:00"/>
    <n v="901.58"/>
    <d v="2025-08-29T00:00:00"/>
    <m/>
    <d v="2025-09-02T00:00:00"/>
    <s v="MP419575"/>
    <d v="2025-08-13T00:00:00"/>
    <d v="2028-08-21T00:00:00"/>
    <s v="AC011401784"/>
    <d v="2025-07-25T00:00:00"/>
    <s v="Sim"/>
    <n v="1263"/>
    <d v="2025-07-07T00:00:00"/>
    <m/>
    <m/>
    <m/>
    <d v="2025-08-22T00:00:00"/>
    <m/>
    <d v="2025-07-07T00:00:00"/>
    <d v="2025-08-25T00:00:00"/>
    <d v="2025-07-25T00:00:00"/>
    <d v="2025-09-01T00:00:00"/>
    <d v="2025-08-21T00:00:00"/>
    <m/>
    <d v="2025-07-30T00:00:00"/>
    <d v="2025-08-18T00:00:00"/>
    <m/>
    <d v="2025-08-21T00:00:00"/>
    <d v="2025-09-22T00:00:00"/>
    <d v="2025-08-18T00:00:00"/>
    <d v="2025-09-01T00:00:00"/>
    <s v="Sim"/>
    <m/>
    <m/>
    <m/>
    <m/>
    <d v="2025-08-13T00:00:00"/>
    <m/>
    <d v="2025-09-04T00:00:00"/>
    <m/>
    <m/>
    <d v="2025-09-04T00:00:00"/>
    <d v="2025-08-13T00:00:00"/>
    <d v="2025-09-23T00:00:00"/>
    <d v="2026-01-08T00:00:00"/>
    <d v="2026-02-05T00:00:00"/>
    <d v="2026-02-10T00:00:00"/>
    <m/>
    <d v="2026-02-10T00:00:00"/>
    <m/>
    <m/>
    <m/>
    <m/>
    <m/>
    <m/>
    <d v="2025-08-20T00:00:00"/>
    <m/>
    <n v="1190"/>
    <m/>
    <m/>
    <m/>
    <m/>
    <m/>
    <n v="3805.57"/>
    <s v="VENDA SEM SINAL"/>
    <s v="Não tem"/>
    <s v="AGEHAB APROVADA"/>
    <s v="FINALIZADO"/>
    <s v="VENDA SEM FIADOR"/>
    <s v="SIM"/>
  </r>
  <r>
    <n v="4691"/>
    <x v="0"/>
    <n v="5749"/>
    <x v="13"/>
    <s v="Etapa Unica"/>
    <s v="BLOCO C"/>
    <n v="203"/>
    <s v="ÁGUAS LINDAS"/>
    <s v="CHARLIE JAMERSON VIEIRA DE SOUZA"/>
    <s v="&quot;10233910662&quot;"/>
    <x v="6"/>
    <x v="41"/>
    <s v="Não"/>
    <s v="Não"/>
    <s v="Não"/>
    <s v="Sim"/>
    <s v="Sim"/>
    <s v="Não"/>
    <s v="Não"/>
    <n v="158808.06"/>
    <n v="584.99"/>
    <n v="0"/>
    <n v="140632.74"/>
    <n v="38439"/>
    <n v="0"/>
    <n v="179071.74"/>
    <n v="0"/>
    <n v="0"/>
    <m/>
    <m/>
    <s v="Contrato Adimplente"/>
    <n v="109181"/>
    <d v="2025-08-29T00:00:00"/>
    <n v="2995.17"/>
    <d v="2025-08-15T00:00:00"/>
    <x v="2"/>
    <d v="2025-08-13T00:00:00"/>
    <m/>
    <m/>
    <m/>
    <m/>
    <s v="GRUPO IMERGE"/>
    <s v="Coordenação - Crédito"/>
    <m/>
    <m/>
    <d v="2026-01-26T00:00:00"/>
    <d v="2026-01-26T00:00:00"/>
    <s v="VENDA FINALIZADA"/>
    <d v="2025-08-13T00:00:00"/>
    <n v="40049"/>
    <n v="214216.06"/>
    <m/>
    <s v="AGL30 -"/>
    <n v="40049"/>
    <m/>
    <s v="Águas Lindas de Goiás"/>
    <s v="Goiás"/>
    <n v="5561994054937"/>
    <s v="Q. Q"/>
    <n v="72910000"/>
    <s v="CHACARAS COIMBRA"/>
    <s v="CHARLIEJAMERSONSOUZA@gmail.com"/>
    <m/>
    <n v="1950"/>
    <m/>
    <m/>
    <m/>
    <m/>
    <n v="3917"/>
    <n v="6952"/>
    <s v="Vendedor(a)"/>
    <d v="2025-08-10T00:00:00"/>
    <n v="900"/>
    <d v="2025-09-12T00:00:00"/>
    <m/>
    <d v="2025-09-15T00:00:00"/>
    <s v="MP430277"/>
    <d v="2025-08-10T00:00:00"/>
    <d v="2025-08-19T00:00:00"/>
    <s v="AC011361295"/>
    <d v="2025-07-30T00:00:00"/>
    <s v="Sim"/>
    <n v="40172"/>
    <d v="2025-08-10T00:00:00"/>
    <m/>
    <m/>
    <m/>
    <d v="2025-08-19T00:00:00"/>
    <m/>
    <d v="2025-08-13T00:00:00"/>
    <d v="2025-08-20T00:00:00"/>
    <d v="2025-07-30T00:00:00"/>
    <d v="2025-09-01T00:00:00"/>
    <d v="2025-08-15T00:00:00"/>
    <m/>
    <d v="2025-07-30T00:00:00"/>
    <d v="2025-08-13T00:00:00"/>
    <m/>
    <d v="2025-08-19T00:00:00"/>
    <d v="2025-09-22T00:00:00"/>
    <d v="2025-08-13T00:00:00"/>
    <d v="2025-08-28T00:00:00"/>
    <s v="Sim"/>
    <d v="2025-08-25T00:00:00"/>
    <m/>
    <m/>
    <d v="2025-08-28T00:00:00"/>
    <d v="2025-08-15T00:00:00"/>
    <m/>
    <d v="2025-08-29T00:00:00"/>
    <m/>
    <m/>
    <d v="2025-09-04T00:00:00"/>
    <d v="2025-08-12T00:00:00"/>
    <d v="2025-09-23T00:00:00"/>
    <d v="2025-10-22T00:00:00"/>
    <d v="2025-11-10T00:00:00"/>
    <d v="2026-01-08T00:00:00"/>
    <d v="2025-08-13T00:00:00"/>
    <d v="2026-01-08T00:00:00"/>
    <m/>
    <m/>
    <m/>
    <m/>
    <m/>
    <m/>
    <d v="2025-08-15T00:00:00"/>
    <m/>
    <n v="1365"/>
    <m/>
    <m/>
    <m/>
    <m/>
    <m/>
    <n v="4105.57"/>
    <s v="VENDA SEM SINAL"/>
    <s v="Não tem"/>
    <s v="CADASTRO VALIDADO"/>
    <s v="FINALIZADO"/>
    <s v="FINALIZADO - SEM FIADOR"/>
    <s v="SIM"/>
  </r>
  <r>
    <n v="4692"/>
    <x v="0"/>
    <n v="5752"/>
    <x v="16"/>
    <s v="Etapa Unica"/>
    <s v="BLOCO E"/>
    <n v="204"/>
    <s v="ÁGUAS LINDAS"/>
    <s v="GUSTAVO FREITAS DE MELO ALVES"/>
    <s v="&quot;01098536100&quot;"/>
    <x v="6"/>
    <x v="41"/>
    <s v="Não"/>
    <s v="Não"/>
    <s v="Não"/>
    <s v="Sim"/>
    <s v="Sim"/>
    <s v="Não"/>
    <s v="Não"/>
    <n v="139843.63"/>
    <n v="565.28"/>
    <n v="0"/>
    <n v="107051.59"/>
    <n v="33464"/>
    <n v="0"/>
    <n v="140515.59"/>
    <n v="0"/>
    <n v="0"/>
    <m/>
    <m/>
    <s v="Contrato Adimplente"/>
    <n v="113793"/>
    <d v="2025-09-03T00:00:00"/>
    <n v="2995.17"/>
    <d v="2025-08-15T00:00:00"/>
    <x v="2"/>
    <d v="2025-08-13T00:00:00"/>
    <m/>
    <m/>
    <m/>
    <m/>
    <s v="GRUPO IMERGE"/>
    <s v="Coordenação - Crédito"/>
    <m/>
    <m/>
    <d v="2026-02-19T00:00:00"/>
    <d v="2026-02-19T00:00:00"/>
    <s v="VENDA FINALIZADA"/>
    <d v="2025-08-13T00:00:00"/>
    <n v="40050"/>
    <n v="190803.63"/>
    <m/>
    <s v="AGL32"/>
    <n v="40050"/>
    <m/>
    <s v="Brasília"/>
    <s v="Distrito Federal"/>
    <n v="5561992831221"/>
    <s v="Setor Habitacional Sol Nascente R 08"/>
    <n v="72236800"/>
    <s v="Ceilândia Sul (Ceilândia)"/>
    <s v="GFREITAS32@GMAIL.COM"/>
    <m/>
    <n v="2261.15"/>
    <m/>
    <m/>
    <m/>
    <m/>
    <n v="4439"/>
    <n v="6953"/>
    <s v="Promotor"/>
    <d v="2025-08-10T00:00:00"/>
    <n v="900"/>
    <d v="2025-09-12T00:00:00"/>
    <m/>
    <d v="2025-09-15T00:00:00"/>
    <s v="MP419578"/>
    <d v="2025-08-10T00:00:00"/>
    <d v="2025-08-19T00:00:00"/>
    <s v="AC011403094"/>
    <d v="2025-08-12T00:00:00"/>
    <s v="Sim"/>
    <n v="1367"/>
    <d v="2025-08-10T00:00:00"/>
    <m/>
    <m/>
    <m/>
    <d v="2025-08-20T00:00:00"/>
    <m/>
    <d v="2025-08-13T00:00:00"/>
    <d v="2025-08-25T00:00:00"/>
    <d v="2025-08-12T00:00:00"/>
    <d v="2025-09-01T00:00:00"/>
    <d v="2025-08-15T00:00:00"/>
    <m/>
    <d v="2025-08-14T00:00:00"/>
    <d v="2025-08-13T00:00:00"/>
    <m/>
    <d v="2025-08-19T00:00:00"/>
    <d v="2025-09-22T00:00:00"/>
    <d v="2025-08-13T00:00:00"/>
    <d v="2025-09-02T00:00:00"/>
    <s v="Sim"/>
    <m/>
    <m/>
    <m/>
    <m/>
    <d v="2025-08-18T00:00:00"/>
    <m/>
    <d v="2025-09-03T00:00:00"/>
    <m/>
    <m/>
    <d v="2025-09-19T00:00:00"/>
    <d v="2025-08-12T00:00:00"/>
    <d v="2025-09-23T00:00:00"/>
    <d v="2026-01-21T00:00:00"/>
    <d v="2026-02-05T00:00:00"/>
    <d v="2026-02-10T00:00:00"/>
    <d v="2025-08-13T00:00:00"/>
    <d v="2026-02-10T00:00:00"/>
    <m/>
    <m/>
    <m/>
    <m/>
    <m/>
    <m/>
    <d v="2025-08-15T00:00:00"/>
    <m/>
    <n v="1160"/>
    <m/>
    <m/>
    <m/>
    <m/>
    <m/>
    <n v="3805.57"/>
    <s v="sinal pago"/>
    <s v="Pago"/>
    <s v="AGEHAB VALIDADA"/>
    <s v="FINALIZADO"/>
    <s v="FINALIZADO - SEM FIADOR"/>
    <s v="SIM"/>
  </r>
  <r>
    <n v="4693"/>
    <x v="2"/>
    <n v="5869"/>
    <x v="19"/>
    <s v="Etapa Única"/>
    <s v="BLOCO E"/>
    <n v="301"/>
    <s v="ÁGUAS LINDAS"/>
    <s v="VIVIAN RAVENNA VIEIRA DA SILVA"/>
    <s v="&quot;05957148113&quot;"/>
    <x v="2"/>
    <x v="59"/>
    <s v="Não"/>
    <s v="Não"/>
    <s v="Não"/>
    <s v="Sim"/>
    <s v="Sim"/>
    <s v="Não"/>
    <s v="Não"/>
    <n v="147413.19"/>
    <n v="689.6"/>
    <n v="0"/>
    <n v="131195.81"/>
    <n v="24953"/>
    <n v="0"/>
    <n v="156148.81"/>
    <n v="0"/>
    <n v="0"/>
    <m/>
    <m/>
    <s v="Contrato Adimplente"/>
    <n v="115866"/>
    <d v="2025-10-08T00:00:00"/>
    <n v="2995.17"/>
    <d v="2025-08-27T00:00:00"/>
    <x v="2"/>
    <d v="2025-08-13T00:00:00"/>
    <m/>
    <m/>
    <m/>
    <m/>
    <s v="Endy Carvalho Consultoria imobiliária"/>
    <m/>
    <m/>
    <m/>
    <d v="2025-10-09T00:00:00"/>
    <d v="2026-02-05T00:00:00"/>
    <s v="VENDA FINALIZADA"/>
    <d v="2025-08-13T00:00:00"/>
    <n v="40067"/>
    <n v="202999.59"/>
    <m/>
    <s v="AGL 33"/>
    <n v="40067"/>
    <m/>
    <s v="Águas Lindas de Goiás"/>
    <s v="Goiás"/>
    <n v="556194591688"/>
    <s v="RUA 17 RECREIO III Q 04-A L"/>
    <n v="72914555"/>
    <s v="RECREIO AGUAS LINDAS III"/>
    <s v="VIVIANRAVENA81@gmail.com"/>
    <m/>
    <n v="2298.6999999999998"/>
    <m/>
    <m/>
    <m/>
    <m/>
    <n v="4958"/>
    <n v="6954"/>
    <s v="Operador de Loja"/>
    <d v="2025-08-11T00:00:00"/>
    <n v="891.23"/>
    <d v="2025-08-28T00:00:00"/>
    <m/>
    <d v="2025-09-01T00:00:00"/>
    <s v="MP439406"/>
    <d v="2025-08-11T00:00:00"/>
    <d v="2025-08-28T00:00:00"/>
    <s v="AC011521552"/>
    <d v="2025-08-12T00:00:00"/>
    <s v="Sim"/>
    <n v="1227"/>
    <d v="2025-08-11T00:00:00"/>
    <m/>
    <m/>
    <m/>
    <d v="2025-09-04T00:00:00"/>
    <m/>
    <d v="2025-08-13T00:00:00"/>
    <d v="2025-09-08T00:00:00"/>
    <d v="2025-08-12T00:00:00"/>
    <d v="2025-09-01T00:00:00"/>
    <d v="2025-08-28T00:00:00"/>
    <m/>
    <d v="2025-08-13T00:00:00"/>
    <d v="2025-08-13T00:00:00"/>
    <m/>
    <d v="2025-09-03T00:00:00"/>
    <d v="2025-09-23T00:00:00"/>
    <d v="2025-08-13T00:00:00"/>
    <d v="2025-10-07T00:00:00"/>
    <s v="Sim"/>
    <d v="2025-09-12T00:00:00"/>
    <m/>
    <m/>
    <d v="2025-10-07T00:00:00"/>
    <d v="2025-08-11T00:00:00"/>
    <m/>
    <d v="2025-10-08T00:00:00"/>
    <m/>
    <m/>
    <d v="2025-10-09T00:00:00"/>
    <d v="2025-08-12T00:00:00"/>
    <d v="2025-09-22T00:00:00"/>
    <d v="2026-01-09T00:00:00"/>
    <d v="2026-02-05T00:00:00"/>
    <m/>
    <d v="2025-08-13T00:00:00"/>
    <m/>
    <m/>
    <m/>
    <m/>
    <m/>
    <m/>
    <m/>
    <m/>
    <m/>
    <n v="1332"/>
    <s v="Sim"/>
    <s v="EXIGÊNCIA NO CARTÓRIO POR CONTA DA RETIFICAÇÃO + ASSINATURA DA CAIXA"/>
    <s v="PREFEITURA GEROU GUIA DE ITBI COM NOME ERRADO 29/08/2028"/>
    <m/>
    <m/>
    <n v="4305.57"/>
    <s v="VENDA SEM SINAL"/>
    <s v="Não tem"/>
    <s v="AGEHAB VALIDADA"/>
    <s v="FINALIZADO"/>
    <s v="FINALIZADO - SEM FIADOR"/>
    <s v="SIM"/>
  </r>
  <r>
    <n v="4694"/>
    <x v="0"/>
    <n v="5878"/>
    <x v="17"/>
    <s v="Etapa Única"/>
    <s v="BLOCO 06"/>
    <n v="104"/>
    <s v="FORMOSA"/>
    <s v="MELLISSA CORREA SILVA"/>
    <s v="&quot;08191262177&quot;"/>
    <x v="1"/>
    <x v="21"/>
    <s v="Não"/>
    <s v="Não"/>
    <s v="Não"/>
    <s v="Não"/>
    <s v="Não"/>
    <s v="Não"/>
    <s v="Não"/>
    <n v="156418.04999999999"/>
    <n v="0"/>
    <n v="0"/>
    <n v="0"/>
    <n v="0"/>
    <n v="0"/>
    <n v="0"/>
    <n v="0"/>
    <n v="0"/>
    <m/>
    <m/>
    <s v="Contrato Adimplente"/>
    <m/>
    <d v="2025-09-19T00:00:00"/>
    <n v="0"/>
    <d v="2025-08-29T00:00:00"/>
    <x v="2"/>
    <d v="2025-08-13T00:00:00"/>
    <m/>
    <m/>
    <m/>
    <m/>
    <s v="CAIXA CREDFÁCIL"/>
    <m/>
    <m/>
    <m/>
    <d v="2026-03-16T00:00:00"/>
    <d v="2026-03-16T00:00:00"/>
    <s v="VENDA FINALIZADA"/>
    <d v="2025-08-14T00:00:00"/>
    <n v="40226"/>
    <n v="229696.58"/>
    <m/>
    <s v="FSA013"/>
    <n v="40226"/>
    <s v="MARIA DE LOURDES PEREIRA DE ALMEIDA - 91145597149"/>
    <m/>
    <s v="Goiás"/>
    <n v="5561998245285"/>
    <s v="AV B Q 44"/>
    <n v="73800000"/>
    <s v="PARQUE VILA VERDE"/>
    <s v="mellissacorrea242@gmail.com"/>
    <m/>
    <n v="1876.43"/>
    <m/>
    <m/>
    <m/>
    <m/>
    <n v="4614"/>
    <n v="6959"/>
    <s v="Vendedor(a)"/>
    <d v="2025-08-23T00:00:00"/>
    <m/>
    <m/>
    <s v="sim"/>
    <m/>
    <s v="MP430528"/>
    <d v="2025-08-25T00:00:00"/>
    <d v="2025-09-11T00:00:00"/>
    <m/>
    <d v="2025-08-13T00:00:00"/>
    <s v="Sim"/>
    <m/>
    <d v="2025-08-25T00:00:00"/>
    <m/>
    <m/>
    <m/>
    <d v="2025-09-16T00:00:00"/>
    <s v="Não"/>
    <d v="2025-09-01T00:00:00"/>
    <d v="2025-09-16T00:00:00"/>
    <d v="2025-09-03T00:00:00"/>
    <d v="2025-10-01T00:00:00"/>
    <d v="2025-09-11T00:00:00"/>
    <m/>
    <d v="2025-09-04T00:00:00"/>
    <d v="2025-09-29T00:00:00"/>
    <m/>
    <d v="2025-09-12T00:00:00"/>
    <d v="2025-10-14T00:00:00"/>
    <d v="2025-08-29T00:00:00"/>
    <m/>
    <m/>
    <m/>
    <m/>
    <m/>
    <m/>
    <d v="2025-08-13T00:00:00"/>
    <m/>
    <d v="2025-09-19T00:00:00"/>
    <m/>
    <m/>
    <d v="2025-09-22T00:00:00"/>
    <d v="2025-08-12T00:00:00"/>
    <d v="2025-10-16T00:00:00"/>
    <d v="2026-01-15T00:00:00"/>
    <d v="2026-02-24T00:00:00"/>
    <d v="2026-03-10T00:00:00"/>
    <d v="2025-08-20T00:00:00"/>
    <d v="2026-03-10T00:00:00"/>
    <m/>
    <m/>
    <m/>
    <m/>
    <m/>
    <m/>
    <m/>
    <m/>
    <n v="1252"/>
    <m/>
    <s v="FINALIZADO"/>
    <s v="DEMORA NO RECEBIMENTO DA MINUTA"/>
    <m/>
    <m/>
    <n v="2360.94"/>
    <m/>
    <s v="Não tem"/>
    <m/>
    <m/>
    <m/>
    <s v="SIM"/>
  </r>
  <r>
    <n v="4695"/>
    <x v="0"/>
    <n v="5871"/>
    <x v="17"/>
    <s v="Etapa Única"/>
    <s v="BLOCO 14"/>
    <n v="304"/>
    <s v="FORMOSA"/>
    <s v="KARENINA SILVA DE ARAUJO"/>
    <s v="&quot;05506365101&quot;"/>
    <x v="0"/>
    <x v="104"/>
    <s v="Não"/>
    <s v="Não"/>
    <s v="Não"/>
    <s v="Não"/>
    <s v="Não"/>
    <s v="Não"/>
    <s v="Não"/>
    <n v="149562.49"/>
    <n v="0"/>
    <n v="0"/>
    <n v="0"/>
    <n v="0"/>
    <n v="0"/>
    <n v="0"/>
    <n v="0"/>
    <n v="0"/>
    <m/>
    <m/>
    <s v="Contrato Adimplente"/>
    <m/>
    <d v="2025-09-11T00:00:00"/>
    <n v="3042.04"/>
    <d v="2025-08-15T00:00:00"/>
    <x v="2"/>
    <d v="2025-08-14T00:00:00"/>
    <m/>
    <m/>
    <m/>
    <m/>
    <s v="CAIXA CREDFÁCIL"/>
    <m/>
    <m/>
    <m/>
    <d v="2026-03-16T00:00:00"/>
    <d v="2026-03-16T00:00:00"/>
    <s v="VENDA FINALIZADA"/>
    <d v="2025-08-14T00:00:00"/>
    <n v="40225"/>
    <n v="231725.12"/>
    <m/>
    <s v="FSA013"/>
    <n v="40225"/>
    <s v="KAROLAINE SILVA DE ARAUJO - 05506376138"/>
    <s v="Formosa"/>
    <s v="Goiás"/>
    <n v="5561996356784"/>
    <s v="RUA HONDURAS Q 07"/>
    <n v="73803352"/>
    <s v="JARDIM DAS AMERICAS"/>
    <s v="kaah380.15@gmail.com"/>
    <m/>
    <n v="1950"/>
    <m/>
    <m/>
    <m/>
    <m/>
    <n v="4750"/>
    <n v="6957"/>
    <s v="Enfermeira"/>
    <d v="2025-08-12T00:00:00"/>
    <m/>
    <m/>
    <m/>
    <m/>
    <s v="MP430530"/>
    <m/>
    <d v="2025-08-21T00:00:00"/>
    <m/>
    <d v="2025-08-14T00:00:00"/>
    <s v="Sim"/>
    <m/>
    <d v="2025-08-13T00:00:00"/>
    <m/>
    <m/>
    <m/>
    <d v="2025-09-04T00:00:00"/>
    <m/>
    <d v="2025-08-13T00:00:00"/>
    <d v="2025-09-04T00:00:00"/>
    <d v="2025-08-14T00:00:00"/>
    <d v="2025-09-01T00:00:00"/>
    <d v="2025-08-21T00:00:00"/>
    <m/>
    <d v="2025-08-15T00:00:00"/>
    <d v="2025-08-13T00:00:00"/>
    <m/>
    <d v="2025-09-02T00:00:00"/>
    <d v="2025-09-22T00:00:00"/>
    <d v="2025-08-12T00:00:00"/>
    <m/>
    <s v="Sim"/>
    <m/>
    <m/>
    <m/>
    <m/>
    <d v="2025-08-22T00:00:00"/>
    <m/>
    <d v="2025-09-12T00:00:00"/>
    <m/>
    <m/>
    <d v="2025-09-17T00:00:00"/>
    <d v="2025-08-12T00:00:00"/>
    <d v="2025-09-26T00:00:00"/>
    <d v="2025-12-17T00:00:00"/>
    <d v="2026-02-24T00:00:00"/>
    <d v="2026-03-10T00:00:00"/>
    <d v="2025-08-14T00:00:00"/>
    <d v="2026-03-10T00:00:00"/>
    <m/>
    <m/>
    <m/>
    <m/>
    <m/>
    <m/>
    <m/>
    <m/>
    <n v="1014"/>
    <m/>
    <m/>
    <m/>
    <m/>
    <m/>
    <n v="2160.77"/>
    <m/>
    <s v="Pago"/>
    <m/>
    <m/>
    <m/>
    <s v="SIM"/>
  </r>
  <r>
    <n v="4696"/>
    <x v="1"/>
    <n v="5865"/>
    <x v="17"/>
    <s v="Etapa Única"/>
    <s v="BLOCO 06"/>
    <n v="101"/>
    <s v="FORMOSA"/>
    <s v="DANIEL CAMANDAROBA ARAUJO"/>
    <s v="&quot;71272697185&quot;"/>
    <x v="0"/>
    <x v="40"/>
    <s v="Não"/>
    <s v="Não"/>
    <s v="Não"/>
    <s v="Não"/>
    <s v="Não"/>
    <s v="Não"/>
    <s v="Não"/>
    <n v="150811.85999999999"/>
    <n v="0"/>
    <n v="0"/>
    <n v="0"/>
    <n v="0"/>
    <n v="0"/>
    <n v="0"/>
    <n v="0"/>
    <n v="0"/>
    <m/>
    <m/>
    <s v="Contrato Adimplente"/>
    <m/>
    <m/>
    <n v="0"/>
    <m/>
    <x v="1"/>
    <d v="2025-08-14T00:00:00"/>
    <m/>
    <m/>
    <m/>
    <m/>
    <s v="CAIXA CREDFÁCIL"/>
    <m/>
    <m/>
    <m/>
    <d v="2025-09-18T00:00:00"/>
    <d v="2025-09-18T00:00:00"/>
    <s v="DISTRATO"/>
    <d v="2025-08-14T00:00:00"/>
    <n v="40224"/>
    <n v="229743.86"/>
    <m/>
    <s v="FSA013"/>
    <n v="40224"/>
    <m/>
    <s v="Formosa"/>
    <s v="Goiás"/>
    <n v="5561996608504"/>
    <s v="Rua 16 Q 109 L 5"/>
    <n v="73813230"/>
    <s v="Formosinha"/>
    <s v="danielaraujo202014@gmail.com"/>
    <m/>
    <n v="2630"/>
    <m/>
    <m/>
    <m/>
    <m/>
    <n v="4611"/>
    <n v="6956"/>
    <s v="Auxiliar"/>
    <d v="2025-08-20T00:00:00"/>
    <m/>
    <m/>
    <s v="sim"/>
    <m/>
    <s v="MP430529"/>
    <d v="2025-08-20T00:00:00"/>
    <m/>
    <m/>
    <d v="2025-08-14T00:00:00"/>
    <m/>
    <m/>
    <d v="2025-08-20T00:00:00"/>
    <m/>
    <s v="Negativado"/>
    <m/>
    <m/>
    <s v="Sim"/>
    <m/>
    <m/>
    <d v="2025-08-14T00:00:00"/>
    <d v="2025-09-01T00:00:00"/>
    <m/>
    <m/>
    <d v="2025-08-15T00:00:00"/>
    <d v="2025-08-14T00:00:00"/>
    <m/>
    <m/>
    <m/>
    <d v="2025-08-13T00:00:00"/>
    <m/>
    <s v="Sim"/>
    <m/>
    <m/>
    <m/>
    <m/>
    <m/>
    <m/>
    <m/>
    <m/>
    <m/>
    <m/>
    <d v="2025-08-13T00:00:00"/>
    <m/>
    <m/>
    <m/>
    <m/>
    <d v="2025-08-15T00:00:00"/>
    <m/>
    <m/>
    <m/>
    <m/>
    <m/>
    <m/>
    <m/>
    <m/>
    <m/>
    <m/>
    <m/>
    <m/>
    <m/>
    <m/>
    <m/>
    <m/>
    <m/>
    <s v="Pago"/>
    <m/>
    <m/>
    <m/>
    <s v="SIM"/>
  </r>
  <r>
    <n v="4697"/>
    <x v="2"/>
    <n v="5858"/>
    <x v="19"/>
    <s v="Etapa Única"/>
    <s v="BLOCO A"/>
    <n v="201"/>
    <s v="ÁGUAS LINDAS"/>
    <s v="MARIA CLARA FLORENCIO CAMARGO"/>
    <s v="&quot;71197187111&quot;"/>
    <x v="2"/>
    <x v="39"/>
    <s v="Não"/>
    <s v="Não"/>
    <s v="Não"/>
    <s v="Sim"/>
    <s v="Sim"/>
    <s v="Não"/>
    <s v="Não"/>
    <n v="134080.85999999999"/>
    <n v="500"/>
    <n v="0"/>
    <n v="97520.12"/>
    <n v="38147"/>
    <n v="0"/>
    <n v="135667.12"/>
    <n v="0"/>
    <n v="0"/>
    <m/>
    <m/>
    <s v="Contrato Adimplente"/>
    <m/>
    <d v="2025-10-20T00:00:00"/>
    <n v="2573.86"/>
    <d v="2025-08-27T00:00:00"/>
    <x v="2"/>
    <d v="2025-08-14T00:00:00"/>
    <m/>
    <m/>
    <m/>
    <m/>
    <s v="Endy Carvalho Consultoria imobiliária"/>
    <m/>
    <m/>
    <m/>
    <d v="2025-10-21T00:00:00"/>
    <d v="2026-02-05T00:00:00"/>
    <s v="VENDA FINALIZADA"/>
    <d v="2025-08-14T00:00:00"/>
    <n v="40223"/>
    <n v="191600.86"/>
    <m/>
    <s v="AGL 33"/>
    <n v="40223"/>
    <m/>
    <s v="Águas Lindas de Goiás"/>
    <s v="Goiás"/>
    <n v="5561996089155"/>
    <s v="RUA 03 QD 02"/>
    <n v="72917409"/>
    <s v="Jardim do Entorno I"/>
    <s v="claracamargo052006@gmail.com"/>
    <m/>
    <n v="2000"/>
    <m/>
    <m/>
    <m/>
    <m/>
    <n v="4891"/>
    <n v="6955"/>
    <s v="Gerente"/>
    <d v="2025-08-13T00:00:00"/>
    <m/>
    <m/>
    <m/>
    <m/>
    <s v="MP439404"/>
    <d v="2025-08-14T00:00:00"/>
    <d v="2025-08-28T00:00:00"/>
    <s v="AC011493075"/>
    <d v="2025-08-12T00:00:00"/>
    <s v="Sim"/>
    <m/>
    <d v="2025-08-13T00:00:00"/>
    <m/>
    <m/>
    <m/>
    <d v="2025-09-01T00:00:00"/>
    <m/>
    <d v="2025-08-14T00:00:00"/>
    <d v="2025-09-04T00:00:00"/>
    <d v="2025-08-12T00:00:00"/>
    <d v="2025-09-01T00:00:00"/>
    <d v="2025-08-28T00:00:00"/>
    <m/>
    <d v="2025-08-13T00:00:00"/>
    <d v="2025-08-14T00:00:00"/>
    <m/>
    <d v="2025-08-29T00:00:00"/>
    <d v="2025-09-23T00:00:00"/>
    <d v="2025-08-14T00:00:00"/>
    <d v="2025-10-16T00:00:00"/>
    <s v="Sim"/>
    <d v="2025-09-05T00:00:00"/>
    <m/>
    <m/>
    <d v="2025-10-16T00:00:00"/>
    <d v="2025-08-11T00:00:00"/>
    <m/>
    <d v="2025-10-20T00:00:00"/>
    <m/>
    <m/>
    <d v="2025-10-21T00:00:00"/>
    <d v="2025-08-12T00:00:00"/>
    <d v="2025-09-22T00:00:00"/>
    <d v="2026-01-21T00:00:00"/>
    <d v="2026-02-05T00:00:00"/>
    <m/>
    <d v="2025-08-14T00:00:00"/>
    <m/>
    <m/>
    <m/>
    <m/>
    <m/>
    <m/>
    <m/>
    <m/>
    <m/>
    <n v="1265"/>
    <s v="Sim"/>
    <s v="EXIGÊNCIA NO CARTÓRIO POR CONTA DA RETIFICAÇÃo, RERATIFICAÇÃO SANADA EM 09/10/2025 TENDO UMA NOVA EXIGENCIA DIA 16/10/2025 SANADA NO MESMO DIA"/>
    <m/>
    <m/>
    <m/>
    <n v="3805.57"/>
    <s v="VENDA SEM SINAL"/>
    <s v="Não tem"/>
    <s v="AGEHAB VALIDADA"/>
    <s v="FINALIZADO"/>
    <s v="VENDA SEM FIADOR"/>
    <s v="SIM"/>
  </r>
  <r>
    <n v="4698"/>
    <x v="0"/>
    <n v="5907"/>
    <x v="16"/>
    <s v="Etapa Unica"/>
    <s v="BLOCO B"/>
    <n v="2"/>
    <s v="ÁGUAS LINDAS"/>
    <s v="BRENDA LIRA RIBEIRO DA SILVA"/>
    <s v="&quot;08193389158&quot;"/>
    <x v="2"/>
    <x v="80"/>
    <s v="Não"/>
    <s v="Não"/>
    <s v="Não"/>
    <s v="Sim"/>
    <s v="Sim"/>
    <s v="Não"/>
    <s v="Não"/>
    <n v="158193.62"/>
    <n v="690"/>
    <n v="0"/>
    <n v="131348.59"/>
    <n v="26845"/>
    <n v="0"/>
    <n v="158193.59"/>
    <n v="0"/>
    <n v="0"/>
    <m/>
    <m/>
    <s v="Contrato Adimplente"/>
    <n v="113735"/>
    <d v="2025-09-10T00:00:00"/>
    <n v="2995.17"/>
    <d v="2025-08-27T00:00:00"/>
    <x v="2"/>
    <d v="2025-08-14T00:00:00"/>
    <m/>
    <m/>
    <m/>
    <m/>
    <s v="Endy Carvalho Consultoria imobiliária"/>
    <m/>
    <m/>
    <m/>
    <d v="2026-02-19T00:00:00"/>
    <d v="2026-02-19T00:00:00"/>
    <s v="VENDA FINALIZADA"/>
    <d v="2025-08-14T00:00:00"/>
    <n v="40227"/>
    <n v="212974.02"/>
    <m/>
    <s v="AGL32"/>
    <n v="40227"/>
    <m/>
    <s v="Brasília"/>
    <s v="Distrito Federal"/>
    <n v="5561996309891"/>
    <s v="QD 58 CJ C"/>
    <n v="72755249"/>
    <s v="Vila São José (Brazlândia)"/>
    <s v="brendalira716@gmail.com"/>
    <m/>
    <n v="23000"/>
    <m/>
    <m/>
    <s v="Gledson Carlos da Silva leandro (Gestor): AGUARDANDO CONFORMIDADE."/>
    <s v="19/08/2025 às 10h19"/>
    <n v="4396"/>
    <n v="6960"/>
    <s v="Autônomo(a)"/>
    <d v="2025-08-12T00:00:00"/>
    <n v="891.23"/>
    <d v="2025-08-29T00:00:00"/>
    <m/>
    <d v="2025-09-01T00:00:00"/>
    <s v="MP419580"/>
    <d v="2025-08-14T00:00:00"/>
    <d v="2025-08-27T00:00:00"/>
    <s v="AC011492710"/>
    <d v="2025-08-14T00:00:00"/>
    <s v="Sim"/>
    <n v="1222"/>
    <d v="2025-08-12T00:00:00"/>
    <m/>
    <m/>
    <m/>
    <d v="2025-08-29T00:00:00"/>
    <m/>
    <d v="2025-08-12T00:00:00"/>
    <d v="2025-09-04T00:00:00"/>
    <d v="2025-08-14T00:00:00"/>
    <d v="2025-09-01T00:00:00"/>
    <d v="2025-08-27T00:00:00"/>
    <m/>
    <d v="2025-08-15T00:00:00"/>
    <d v="2025-08-14T00:00:00"/>
    <m/>
    <d v="2025-08-27T00:00:00"/>
    <d v="2025-09-22T00:00:00"/>
    <d v="2025-08-14T00:00:00"/>
    <d v="2025-09-05T00:00:00"/>
    <s v="Sim"/>
    <m/>
    <m/>
    <m/>
    <m/>
    <d v="2025-08-13T00:00:00"/>
    <m/>
    <d v="2025-09-11T00:00:00"/>
    <m/>
    <m/>
    <d v="2025-09-18T00:00:00"/>
    <d v="2025-08-14T00:00:00"/>
    <d v="2025-09-23T00:00:00"/>
    <d v="2026-01-20T00:00:00"/>
    <d v="2026-02-05T00:00:00"/>
    <d v="2026-02-10T00:00:00"/>
    <d v="2025-08-21T00:00:00"/>
    <d v="2026-02-10T00:00:00"/>
    <m/>
    <m/>
    <m/>
    <m/>
    <m/>
    <m/>
    <m/>
    <m/>
    <n v="1235"/>
    <s v="Sim"/>
    <m/>
    <m/>
    <m/>
    <m/>
    <n v="4105.57"/>
    <s v="VENDA SEM SINAL"/>
    <s v="Não tem"/>
    <s v="AGEHAB ENVIADA"/>
    <s v="FINALIZADO"/>
    <s v="VENDA SEM FIADOR"/>
    <s v="SIM"/>
  </r>
  <r>
    <n v="4699"/>
    <x v="2"/>
    <n v="5868"/>
    <x v="19"/>
    <s v="Etapa Única"/>
    <s v="BLOCO A"/>
    <n v="203"/>
    <s v="ÁGUAS LINDAS"/>
    <s v="JOSE ORLANDO TORRES DE SOUSA"/>
    <s v="&quot;62014343306&quot;"/>
    <x v="7"/>
    <x v="23"/>
    <s v="Não"/>
    <s v="Não"/>
    <s v="Não"/>
    <s v="Sim"/>
    <s v="Sim"/>
    <s v="Não"/>
    <s v="Não"/>
    <n v="137747.62"/>
    <n v="633.67999999999995"/>
    <n v="0"/>
    <n v="120367.62"/>
    <n v="18067"/>
    <n v="0"/>
    <n v="138434.62"/>
    <n v="0"/>
    <n v="0"/>
    <m/>
    <m/>
    <s v="Contrato Adimplente"/>
    <m/>
    <d v="2025-10-17T00:00:00"/>
    <n v="2976.78"/>
    <d v="2025-08-27T00:00:00"/>
    <x v="2"/>
    <d v="2025-08-14T00:00:00"/>
    <m/>
    <m/>
    <m/>
    <m/>
    <s v="Endy Carvalho Consultoria imobiliária"/>
    <m/>
    <m/>
    <m/>
    <d v="2025-10-21T00:00:00"/>
    <d v="2026-02-06T00:00:00"/>
    <s v="VENDA FINALIZADA"/>
    <d v="2025-08-16T00:00:00"/>
    <n v="40259"/>
    <n v="190187.62"/>
    <m/>
    <s v="AGL 33"/>
    <n v="40259"/>
    <m/>
    <s v="Águas Lindas de Goiás"/>
    <s v="Goiás"/>
    <n v="5561995873407"/>
    <s v="Q. 00 L 132-A1 BLOCO A"/>
    <n v="72915715"/>
    <s v="Mansões Centro Oeste"/>
    <s v="JOSE3299922@GMAIL.COM"/>
    <m/>
    <n v="2534.73"/>
    <m/>
    <m/>
    <m/>
    <m/>
    <n v="4893"/>
    <n v="6963"/>
    <s v="Auxiliar"/>
    <d v="2025-08-08T00:00:00"/>
    <n v="892.98"/>
    <d v="2025-09-01T00:00:00"/>
    <m/>
    <d v="2025-08-27T00:00:00"/>
    <s v="MP439405"/>
    <d v="2025-08-08T00:00:00"/>
    <d v="2025-08-28T00:00:00"/>
    <s v="AC011498257"/>
    <d v="2025-08-12T00:00:00"/>
    <s v="Sim"/>
    <n v="1233"/>
    <d v="2025-08-08T00:00:00"/>
    <m/>
    <m/>
    <m/>
    <d v="2025-09-01T00:00:00"/>
    <m/>
    <d v="2025-08-08T00:00:00"/>
    <d v="2025-09-04T00:00:00"/>
    <d v="2025-08-12T00:00:00"/>
    <d v="2025-09-01T00:00:00"/>
    <d v="2025-08-28T00:00:00"/>
    <m/>
    <d v="2025-08-13T00:00:00"/>
    <d v="2025-08-14T00:00:00"/>
    <m/>
    <d v="2025-08-29T00:00:00"/>
    <d v="2025-09-23T00:00:00"/>
    <d v="2025-08-14T00:00:00"/>
    <m/>
    <s v="Sim"/>
    <d v="2025-09-05T00:00:00"/>
    <m/>
    <m/>
    <d v="2025-10-07T00:00:00"/>
    <d v="2025-08-11T00:00:00"/>
    <m/>
    <d v="2025-10-17T00:00:00"/>
    <m/>
    <m/>
    <d v="2025-10-21T00:00:00"/>
    <d v="2025-08-14T00:00:00"/>
    <d v="2025-09-22T00:00:00"/>
    <d v="2026-01-30T00:00:00"/>
    <d v="2026-02-05T00:00:00"/>
    <m/>
    <d v="2025-08-15T00:00:00"/>
    <m/>
    <m/>
    <m/>
    <m/>
    <m/>
    <m/>
    <m/>
    <m/>
    <m/>
    <n v="1274"/>
    <s v="Sim"/>
    <s v="EXIGÊNCIA NO CARTÓRIO POR CONTA DA RETIFICAÇÃO"/>
    <m/>
    <m/>
    <m/>
    <n v="3805.57"/>
    <s v="VENDA SEM SINAL"/>
    <s v="Não tem"/>
    <s v="CADASTRO VALIDADO"/>
    <s v="FINALIZADO"/>
    <s v="FINALIZADO - SEM FIADOR"/>
    <s v="SIM"/>
  </r>
  <r>
    <n v="4700"/>
    <x v="0"/>
    <n v="5855"/>
    <x v="17"/>
    <s v="Etapa Única"/>
    <s v="BLOCO 10"/>
    <n v="301"/>
    <s v="FORMOSA"/>
    <s v="THIAGO FERNANDES DA COSTA"/>
    <s v="&quot;08658843157&quot;"/>
    <x v="10"/>
    <x v="16"/>
    <s v="Não"/>
    <s v="Não"/>
    <s v="Não"/>
    <s v="Não"/>
    <s v="Não"/>
    <s v="Não"/>
    <s v="Não"/>
    <n v="151658.48000000001"/>
    <n v="0"/>
    <n v="0"/>
    <n v="0"/>
    <n v="0"/>
    <n v="0"/>
    <n v="0"/>
    <n v="0"/>
    <n v="0"/>
    <m/>
    <m/>
    <s v="Contrato Adimplente"/>
    <m/>
    <d v="2025-09-11T00:00:00"/>
    <n v="3042.04"/>
    <d v="2025-08-28T00:00:00"/>
    <x v="2"/>
    <d v="2025-08-14T00:00:00"/>
    <m/>
    <m/>
    <m/>
    <m/>
    <s v="CAIXA CREDFÁCIL"/>
    <m/>
    <m/>
    <m/>
    <d v="2026-03-16T00:00:00"/>
    <d v="2026-03-16T00:00:00"/>
    <s v="VENDA FINALIZADA"/>
    <d v="2025-08-16T00:00:00"/>
    <n v="40257"/>
    <n v="229724.88"/>
    <m/>
    <s v="FSA013"/>
    <n v="40257"/>
    <s v="ITALLO DA SILVA TEIXEIRA - 71374677175"/>
    <s v="Formosa"/>
    <s v="Goiás"/>
    <n v="5561994133756"/>
    <s v="RUA 15, LADO DO N 22 Q 137 LOTE 07"/>
    <n v="73813220"/>
    <s v="FORMOSINHA"/>
    <s v="thiagoflamengo098765@gmail.com"/>
    <m/>
    <n v="2186"/>
    <m/>
    <m/>
    <m/>
    <m/>
    <n v="4680"/>
    <n v="6961"/>
    <s v="Operador de Loja"/>
    <d v="2025-08-19T00:00:00"/>
    <m/>
    <m/>
    <s v="sim"/>
    <m/>
    <s v="MP430531"/>
    <d v="2025-08-19T00:00:00"/>
    <d v="2025-08-28T00:00:00"/>
    <m/>
    <d v="2025-08-14T00:00:00"/>
    <s v="Sim"/>
    <m/>
    <d v="2025-08-19T00:00:00"/>
    <m/>
    <s v="Negativado"/>
    <m/>
    <d v="2025-09-08T00:00:00"/>
    <s v="Sim"/>
    <d v="2025-08-21T00:00:00"/>
    <d v="2025-09-09T00:00:00"/>
    <d v="2025-08-14T00:00:00"/>
    <d v="2025-09-01T00:00:00"/>
    <d v="2025-08-28T00:00:00"/>
    <m/>
    <d v="2025-08-15T00:00:00"/>
    <d v="2025-08-27T00:00:00"/>
    <m/>
    <d v="2025-09-04T00:00:00"/>
    <d v="2025-09-22T00:00:00"/>
    <d v="2025-08-27T00:00:00"/>
    <m/>
    <s v="Sim"/>
    <m/>
    <m/>
    <m/>
    <m/>
    <d v="2025-08-15T00:00:00"/>
    <m/>
    <d v="2025-09-12T00:00:00"/>
    <m/>
    <m/>
    <d v="2025-09-17T00:00:00"/>
    <d v="2025-08-14T00:00:00"/>
    <d v="2025-09-26T00:00:00"/>
    <d v="2026-01-17T00:00:00"/>
    <d v="2026-02-24T00:00:00"/>
    <d v="2026-03-10T00:00:00"/>
    <d v="2025-08-20T00:00:00"/>
    <d v="2026-03-10T00:00:00"/>
    <m/>
    <m/>
    <m/>
    <m/>
    <m/>
    <m/>
    <m/>
    <m/>
    <n v="1079"/>
    <m/>
    <m/>
    <m/>
    <m/>
    <m/>
    <n v="2372.81"/>
    <m/>
    <s v="Pago"/>
    <m/>
    <m/>
    <m/>
    <s v="SIM"/>
  </r>
  <r>
    <n v="4701"/>
    <x v="0"/>
    <n v="5897"/>
    <x v="17"/>
    <s v="Etapa Única"/>
    <s v="BLOCO 20"/>
    <n v="301"/>
    <s v="FORMOSA"/>
    <s v="NAYANE STEFANY GOMES DE AGUIAR"/>
    <s v="&quot;03722936110&quot;"/>
    <x v="10"/>
    <x v="16"/>
    <s v="Não"/>
    <s v="Não"/>
    <s v="Não"/>
    <s v="Não"/>
    <s v="Não"/>
    <s v="Não"/>
    <s v="Não"/>
    <n v="151558.49"/>
    <n v="0"/>
    <n v="0"/>
    <n v="0"/>
    <n v="0"/>
    <n v="0"/>
    <n v="0"/>
    <n v="0"/>
    <n v="0"/>
    <m/>
    <m/>
    <s v="Contrato Adimplente"/>
    <m/>
    <d v="2025-09-16T00:00:00"/>
    <n v="2952.8"/>
    <d v="2025-08-26T00:00:00"/>
    <x v="2"/>
    <d v="2025-08-14T00:00:00"/>
    <m/>
    <m/>
    <m/>
    <m/>
    <s v="CAIXA CREDFÁCIL"/>
    <m/>
    <m/>
    <m/>
    <d v="2026-03-16T00:00:00"/>
    <d v="2026-03-16T00:00:00"/>
    <s v="VENDA FINALIZADA"/>
    <d v="2025-08-16T00:00:00"/>
    <n v="40261"/>
    <n v="229724.32"/>
    <m/>
    <s v="FSA013"/>
    <n v="40261"/>
    <s v="ALBERTO ROGERIO DE AGUIAR - 42889936104"/>
    <s v="Formosa"/>
    <s v="Goiás"/>
    <n v="5561994464619"/>
    <s v="RUA 2"/>
    <n v="73813605"/>
    <s v="SAO BENEDITO"/>
    <s v="enaianstefany23@gmail.com"/>
    <m/>
    <n v="2550"/>
    <m/>
    <m/>
    <m/>
    <m/>
    <n v="4842"/>
    <n v="6965"/>
    <s v="Vendedor(a)"/>
    <d v="2025-08-15T00:00:00"/>
    <m/>
    <m/>
    <s v="sim"/>
    <m/>
    <s v="MP430527"/>
    <d v="2025-08-18T00:00:00"/>
    <d v="2025-08-28T00:00:00"/>
    <m/>
    <d v="2025-08-13T00:00:00"/>
    <s v="Sim"/>
    <m/>
    <d v="2025-08-18T00:00:00"/>
    <m/>
    <s v="Negativado"/>
    <m/>
    <d v="2025-09-09T00:00:00"/>
    <s v="Sim"/>
    <d v="2025-08-21T00:00:00"/>
    <d v="2025-09-10T00:00:00"/>
    <d v="2025-08-14T00:00:00"/>
    <d v="2025-09-01T00:00:00"/>
    <d v="2025-08-28T00:00:00"/>
    <m/>
    <d v="2025-08-15T00:00:00"/>
    <d v="2025-08-14T00:00:00"/>
    <m/>
    <d v="2025-09-03T00:00:00"/>
    <d v="2025-09-22T00:00:00"/>
    <d v="2025-08-13T00:00:00"/>
    <m/>
    <s v="Sim"/>
    <m/>
    <m/>
    <m/>
    <m/>
    <d v="2025-08-26T00:00:00"/>
    <m/>
    <d v="2025-09-17T00:00:00"/>
    <m/>
    <m/>
    <d v="2025-09-22T00:00:00"/>
    <d v="2025-08-13T00:00:00"/>
    <d v="2025-09-26T00:00:00"/>
    <d v="2025-12-03T00:00:00"/>
    <d v="2026-02-24T00:00:00"/>
    <d v="2026-03-10T00:00:00"/>
    <d v="2025-08-20T00:00:00"/>
    <d v="2026-03-10T00:00:00"/>
    <m/>
    <m/>
    <m/>
    <m/>
    <m/>
    <m/>
    <m/>
    <m/>
    <n v="1038"/>
    <m/>
    <s v="FINALIZADO"/>
    <m/>
    <m/>
    <m/>
    <n v="2160.77"/>
    <m/>
    <s v="Pago"/>
    <m/>
    <m/>
    <m/>
    <s v="SIM"/>
  </r>
  <r>
    <n v="4702"/>
    <x v="0"/>
    <n v="5883"/>
    <x v="13"/>
    <s v="Etapa Unica"/>
    <s v="BLOCO L"/>
    <n v="101"/>
    <s v="ÁGUAS LINDAS"/>
    <s v="NATHALY MAYARA FERREIRA DE GODOI"/>
    <s v="&quot;05947567156&quot;"/>
    <x v="7"/>
    <x v="23"/>
    <s v="Não"/>
    <s v="Não"/>
    <s v="Não"/>
    <s v="Sim"/>
    <s v="Sim"/>
    <s v="Não"/>
    <s v="Não"/>
    <n v="157464.35999999999"/>
    <n v="690"/>
    <n v="0"/>
    <n v="131271.81"/>
    <n v="26968"/>
    <n v="0"/>
    <n v="158239.81"/>
    <n v="0"/>
    <n v="0"/>
    <m/>
    <m/>
    <s v="Contrato Adimplente"/>
    <m/>
    <d v="2025-08-26T00:00:00"/>
    <n v="2995.17"/>
    <d v="2025-08-15T00:00:00"/>
    <x v="2"/>
    <d v="2025-08-14T00:00:00"/>
    <m/>
    <m/>
    <m/>
    <m/>
    <s v="Endy Carvalho Consultoria imobiliária"/>
    <m/>
    <m/>
    <m/>
    <d v="2026-01-26T00:00:00"/>
    <d v="2026-01-26T00:00:00"/>
    <s v="VENDA FINALIZADA"/>
    <d v="2025-08-16T00:00:00"/>
    <n v="40260"/>
    <n v="212000.36"/>
    <m/>
    <s v="AGL30 -"/>
    <n v="40260"/>
    <m/>
    <s v="Águas Lindas de Goiás"/>
    <s v="Goiás"/>
    <n v="5561981841380"/>
    <s v="QUADRA  53 CONJ A APTO 101"/>
    <n v="72911190"/>
    <s v="Parque da Barragem Setor 01"/>
    <s v="MAYARANATY2020@gmail.com"/>
    <m/>
    <n v="2300"/>
    <d v="2026-02-03T00:00:00"/>
    <m/>
    <m/>
    <m/>
    <n v="4055"/>
    <n v="6964"/>
    <s v="Nutricionista"/>
    <d v="2025-08-14T00:00:00"/>
    <n v="900.09"/>
    <d v="2025-08-18T00:00:00"/>
    <m/>
    <d v="2025-08-20T00:00:00"/>
    <s v="MP430281"/>
    <d v="2025-08-14T00:00:00"/>
    <d v="2025-08-19T00:00:00"/>
    <s v="AC011361591"/>
    <d v="2025-08-12T00:00:00"/>
    <s v="Sim"/>
    <n v="39996"/>
    <d v="2025-08-14T00:00:00"/>
    <m/>
    <m/>
    <m/>
    <d v="2025-08-19T00:00:00"/>
    <m/>
    <d v="2025-08-14T00:00:00"/>
    <d v="2025-08-20T00:00:00"/>
    <d v="2025-08-12T00:00:00"/>
    <d v="2025-09-01T00:00:00"/>
    <d v="2025-08-15T00:00:00"/>
    <m/>
    <d v="2025-08-13T00:00:00"/>
    <d v="2025-08-13T00:00:00"/>
    <m/>
    <d v="2025-08-19T00:00:00"/>
    <d v="2025-09-22T00:00:00"/>
    <d v="2025-08-13T00:00:00"/>
    <d v="2025-08-20T00:00:00"/>
    <s v="Sim"/>
    <m/>
    <m/>
    <m/>
    <m/>
    <d v="2025-08-11T00:00:00"/>
    <m/>
    <d v="2025-08-25T00:00:00"/>
    <m/>
    <m/>
    <d v="2025-08-29T00:00:00"/>
    <d v="2025-08-12T00:00:00"/>
    <d v="2025-09-23T00:00:00"/>
    <d v="2025-10-31T00:00:00"/>
    <d v="2025-11-10T00:00:00"/>
    <d v="2026-01-08T00:00:00"/>
    <d v="2025-08-13T00:00:00"/>
    <d v="2026-01-08T00:00:00"/>
    <m/>
    <m/>
    <m/>
    <m/>
    <m/>
    <m/>
    <d v="2025-08-15T00:00:00"/>
    <m/>
    <n v="40006"/>
    <m/>
    <m/>
    <m/>
    <m/>
    <m/>
    <n v="4105.57"/>
    <s v="VENDA SEM SINAL"/>
    <s v="Não tem"/>
    <s v="CADASTRO VALIDADO"/>
    <s v="FINALIZADO"/>
    <s v="FINALIZADO - SEM FIADOR"/>
    <s v="SIM"/>
  </r>
  <r>
    <n v="4703"/>
    <x v="0"/>
    <n v="5864"/>
    <x v="17"/>
    <s v="Etapa Única"/>
    <s v="BLOCO 03"/>
    <n v="103"/>
    <s v="FORMOSA"/>
    <s v="GABRIEL ALVES DE CARVALHO"/>
    <s v="&quot;06645622139&quot;"/>
    <x v="1"/>
    <x v="21"/>
    <s v="Não"/>
    <s v="Não"/>
    <s v="Não"/>
    <s v="Não"/>
    <s v="Não"/>
    <s v="Não"/>
    <s v="Não"/>
    <n v="159132.56"/>
    <n v="0"/>
    <n v="0"/>
    <n v="0"/>
    <n v="0"/>
    <n v="0"/>
    <n v="0"/>
    <n v="0"/>
    <n v="0"/>
    <m/>
    <m/>
    <s v="Contrato Adimplente"/>
    <m/>
    <d v="2025-09-11T00:00:00"/>
    <n v="3042.04"/>
    <d v="2025-08-28T00:00:00"/>
    <x v="2"/>
    <d v="2025-08-14T00:00:00"/>
    <m/>
    <m/>
    <m/>
    <m/>
    <s v="CAIXA CREDFÁCIL"/>
    <m/>
    <m/>
    <m/>
    <d v="2026-03-16T00:00:00"/>
    <d v="2026-03-16T00:00:00"/>
    <s v="VENDA FINALIZADA"/>
    <d v="2025-08-16T00:00:00"/>
    <n v="40258"/>
    <n v="229708.56"/>
    <m/>
    <s v="FSA013"/>
    <n v="40258"/>
    <s v="ADVAR ALVES DE CARVALHO - 31170870104"/>
    <s v="Formosa"/>
    <s v="Goiás"/>
    <n v="5561920059971"/>
    <s v="RUA 14 Q 55-A L 5"/>
    <n v="73802440"/>
    <s v="SETOR SUL"/>
    <s v="gabriel.fsa1999@gmail.com"/>
    <m/>
    <n v="2638.98"/>
    <m/>
    <m/>
    <m/>
    <m/>
    <n v="10192"/>
    <n v="6962"/>
    <s v="Motorista"/>
    <d v="2025-08-21T00:00:00"/>
    <m/>
    <m/>
    <s v="sim"/>
    <m/>
    <s v="MP430533"/>
    <d v="2025-08-21T00:00:00"/>
    <d v="2025-08-29T00:00:00"/>
    <m/>
    <d v="2025-08-15T00:00:00"/>
    <s v="Sim"/>
    <m/>
    <d v="2025-08-21T00:00:00"/>
    <m/>
    <m/>
    <m/>
    <d v="2025-09-08T00:00:00"/>
    <s v="Não"/>
    <d v="2025-08-26T00:00:00"/>
    <d v="2025-09-09T00:00:00"/>
    <d v="2025-08-15T00:00:00"/>
    <d v="2025-09-01T00:00:00"/>
    <d v="2025-08-29T00:00:00"/>
    <m/>
    <d v="2025-08-18T00:00:00"/>
    <d v="2025-08-14T00:00:00"/>
    <m/>
    <d v="2025-09-04T00:00:00"/>
    <d v="2025-09-22T00:00:00"/>
    <d v="2025-08-14T00:00:00"/>
    <m/>
    <s v="Sim"/>
    <m/>
    <m/>
    <m/>
    <m/>
    <d v="2025-08-20T00:00:00"/>
    <m/>
    <d v="2025-09-12T00:00:00"/>
    <m/>
    <m/>
    <d v="2025-09-17T00:00:00"/>
    <d v="2025-08-13T00:00:00"/>
    <d v="2025-09-26T00:00:00"/>
    <d v="2025-11-25T00:00:00"/>
    <d v="2026-02-24T00:00:00"/>
    <d v="2026-03-10T00:00:00"/>
    <d v="2025-08-16T00:00:00"/>
    <d v="2026-03-10T00:00:00"/>
    <m/>
    <m/>
    <m/>
    <m/>
    <m/>
    <m/>
    <m/>
    <m/>
    <n v="1086"/>
    <m/>
    <m/>
    <m/>
    <m/>
    <m/>
    <n v="1969.05"/>
    <m/>
    <s v="Não tem"/>
    <m/>
    <m/>
    <m/>
    <s v="SIM"/>
  </r>
  <r>
    <n v="4704"/>
    <x v="0"/>
    <n v="5850"/>
    <x v="17"/>
    <s v="Etapa Única"/>
    <s v="BLOCO 06"/>
    <n v="303"/>
    <s v="FORMOSA"/>
    <s v="LARISSA MOREIRA DA PAZ"/>
    <s v="&quot;05578007147&quot;"/>
    <x v="10"/>
    <x v="123"/>
    <s v="Não"/>
    <s v="Não"/>
    <s v="Não"/>
    <s v="Não"/>
    <s v="Não"/>
    <s v="Não"/>
    <s v="Não"/>
    <n v="155652.24"/>
    <n v="0"/>
    <n v="0"/>
    <n v="0"/>
    <n v="0"/>
    <n v="0"/>
    <n v="0"/>
    <n v="0"/>
    <n v="0"/>
    <m/>
    <m/>
    <s v="Contrato Adimplente"/>
    <m/>
    <d v="2025-10-01T00:00:00"/>
    <n v="3042.04"/>
    <d v="2025-08-28T00:00:00"/>
    <x v="2"/>
    <d v="2025-08-15T00:00:00"/>
    <m/>
    <m/>
    <m/>
    <m/>
    <s v="CAIXA CREDFÁCIL"/>
    <m/>
    <m/>
    <m/>
    <d v="2026-03-16T00:00:00"/>
    <d v="2026-03-16T00:00:00"/>
    <s v="VENDA FINALIZADA"/>
    <d v="2025-08-16T00:00:00"/>
    <n v="40273"/>
    <n v="229724.24"/>
    <m/>
    <s v="FSA013"/>
    <n v="40273"/>
    <s v="CREUZELINA MOREIRA DOS SANTOS PAZ - 85577375134"/>
    <s v="Formosa"/>
    <s v="Goiás"/>
    <n v="5561998162935"/>
    <s v="RUA 02, Q. 60"/>
    <n v="73815010"/>
    <s v="PARQUE SAO FRANCISCO DE ASSIS"/>
    <s v="lalahpaz32@gmail.com"/>
    <m/>
    <n v="2350"/>
    <m/>
    <m/>
    <m/>
    <m/>
    <n v="10251"/>
    <n v="6967"/>
    <s v="Vendedor(a)"/>
    <d v="2025-08-16T00:00:00"/>
    <m/>
    <m/>
    <s v="sim"/>
    <m/>
    <s v="MP430532"/>
    <d v="2025-08-18T00:00:00"/>
    <d v="2025-08-28T00:00:00"/>
    <m/>
    <d v="2025-08-15T00:00:00"/>
    <s v="Sim"/>
    <m/>
    <d v="2025-08-18T00:00:00"/>
    <m/>
    <m/>
    <m/>
    <d v="2025-09-08T00:00:00"/>
    <s v="Não"/>
    <d v="2025-08-20T00:00:00"/>
    <d v="2025-09-09T00:00:00"/>
    <d v="2025-08-15T00:00:00"/>
    <d v="2025-09-01T00:00:00"/>
    <d v="2025-08-28T00:00:00"/>
    <m/>
    <d v="2025-08-18T00:00:00"/>
    <d v="2025-08-14T00:00:00"/>
    <m/>
    <d v="2025-09-04T00:00:00"/>
    <d v="2025-09-22T00:00:00"/>
    <d v="2025-08-14T00:00:00"/>
    <m/>
    <s v="Sim"/>
    <d v="2025-09-12T00:00:00"/>
    <m/>
    <m/>
    <d v="2025-09-18T00:00:00"/>
    <d v="2025-08-25T00:00:00"/>
    <m/>
    <d v="2025-10-01T00:00:00"/>
    <m/>
    <m/>
    <d v="2025-10-07T00:00:00"/>
    <d v="2025-08-14T00:00:00"/>
    <d v="2025-09-26T00:00:00"/>
    <d v="2025-11-26T00:00:00"/>
    <d v="2026-02-24T00:00:00"/>
    <d v="2026-03-10T00:00:00"/>
    <d v="2025-08-20T00:00:00"/>
    <d v="2026-03-10T00:00:00"/>
    <m/>
    <m/>
    <m/>
    <m/>
    <m/>
    <m/>
    <m/>
    <m/>
    <n v="1077"/>
    <m/>
    <s v="corrigir declaração"/>
    <m/>
    <m/>
    <m/>
    <n v="2185.9"/>
    <m/>
    <s v="Não tem"/>
    <m/>
    <m/>
    <m/>
    <s v="SIM"/>
  </r>
  <r>
    <n v="4705"/>
    <x v="0"/>
    <n v="5900"/>
    <x v="13"/>
    <s v="Etapa Unica"/>
    <s v="BLOCO L"/>
    <n v="1"/>
    <s v="ÁGUAS LINDAS"/>
    <s v="THALITA CRUZ FRANCALINO"/>
    <s v="&quot;04377130242&quot;"/>
    <x v="2"/>
    <x v="124"/>
    <s v="Não"/>
    <s v="Não"/>
    <s v="Não"/>
    <s v="Sim"/>
    <s v="Sim"/>
    <s v="Não"/>
    <s v="Não"/>
    <n v="172170.38"/>
    <n v="876.88"/>
    <n v="0"/>
    <n v="153167.82"/>
    <n v="9384"/>
    <n v="0"/>
    <n v="162551.82"/>
    <n v="0"/>
    <n v="0"/>
    <m/>
    <m/>
    <s v="Contrato Adimplente"/>
    <m/>
    <d v="2025-09-22T00:00:00"/>
    <n v="3412.84"/>
    <d v="2025-08-23T00:00:00"/>
    <x v="2"/>
    <d v="2025-08-15T00:00:00"/>
    <m/>
    <m/>
    <m/>
    <m/>
    <s v="Endy Carvalho Consultoria imobiliária"/>
    <m/>
    <m/>
    <m/>
    <d v="2026-01-26T00:00:00"/>
    <d v="2026-01-26T00:00:00"/>
    <s v="VENDA FINALIZADA"/>
    <d v="2025-08-16T00:00:00"/>
    <n v="40274"/>
    <n v="224999.61"/>
    <m/>
    <s v="AGL30 -"/>
    <n v="40274"/>
    <m/>
    <m/>
    <s v="Goiás"/>
    <n v="5561998823011"/>
    <s v="Q. 18 L"/>
    <n v="72910000"/>
    <s v="CIDADE DO ENTORNO"/>
    <s v="senhoritacruz.tcf@gmail.com"/>
    <m/>
    <n v="2922.95"/>
    <d v="2026-02-01T00:00:00"/>
    <m/>
    <m/>
    <m/>
    <n v="4051"/>
    <n v="6969"/>
    <s v="Tecnico em Enfermagem"/>
    <d v="2025-08-12T00:00:00"/>
    <n v="895.82"/>
    <d v="2025-08-22T00:00:00"/>
    <m/>
    <d v="2025-08-27T00:00:00"/>
    <s v="MP430283"/>
    <d v="2025-08-15T00:00:00"/>
    <d v="2025-08-22T00:00:00"/>
    <s v="AC011602223"/>
    <d v="2025-08-15T00:00:00"/>
    <s v="Sim"/>
    <n v="40033"/>
    <d v="2025-08-12T00:00:00"/>
    <m/>
    <m/>
    <m/>
    <d v="2025-08-26T00:00:00"/>
    <m/>
    <d v="2025-08-14T00:00:00"/>
    <d v="2025-09-17T00:00:00"/>
    <d v="2025-08-15T00:00:00"/>
    <d v="2025-09-01T00:00:00"/>
    <d v="2025-08-23T00:00:00"/>
    <m/>
    <d v="2025-08-18T00:00:00"/>
    <d v="2025-08-14T00:00:00"/>
    <m/>
    <d v="2025-08-25T00:00:00"/>
    <d v="2025-09-22T00:00:00"/>
    <d v="2025-08-14T00:00:00"/>
    <d v="2025-09-22T00:00:00"/>
    <s v="Sim"/>
    <m/>
    <m/>
    <m/>
    <m/>
    <d v="2025-08-14T00:00:00"/>
    <m/>
    <d v="2025-09-22T00:00:00"/>
    <m/>
    <m/>
    <d v="2025-09-24T00:00:00"/>
    <d v="2025-08-14T00:00:00"/>
    <d v="2025-09-23T00:00:00"/>
    <d v="2025-10-21T00:00:00"/>
    <d v="2025-11-10T00:00:00"/>
    <d v="2026-01-08T00:00:00"/>
    <m/>
    <d v="2026-01-08T00:00:00"/>
    <m/>
    <m/>
    <m/>
    <m/>
    <m/>
    <m/>
    <m/>
    <m/>
    <n v="40046"/>
    <s v="Sim"/>
    <m/>
    <s v="DUAM E CND ESTÁ CONSTANDO QUE HÁ ALGUM DEBITO NO IMOVEL"/>
    <m/>
    <m/>
    <n v="4365.57"/>
    <s v="VENDA SEM SINAL"/>
    <s v="Não tem"/>
    <s v="AGEHAB VALIDADA"/>
    <s v="FINALIZADO"/>
    <s v="VENDA SEM FIADOR"/>
    <s v="SIM"/>
  </r>
  <r>
    <n v="4706"/>
    <x v="0"/>
    <n v="5895"/>
    <x v="17"/>
    <s v="Etapa Única"/>
    <s v="BLOCO 03"/>
    <n v="2"/>
    <s v="FORMOSA"/>
    <s v="VANESSA PEREIRA DE MENDONCA ABELINO"/>
    <s v="&quot;05312373117&quot;"/>
    <x v="10"/>
    <x v="116"/>
    <s v="Não"/>
    <s v="Não"/>
    <s v="Não"/>
    <s v="Não"/>
    <s v="Não"/>
    <s v="Não"/>
    <s v="Não"/>
    <n v="161503.63"/>
    <n v="0"/>
    <n v="0"/>
    <n v="0"/>
    <n v="0"/>
    <n v="0"/>
    <n v="0"/>
    <n v="0"/>
    <n v="0"/>
    <m/>
    <m/>
    <s v="Contrato Adimplente"/>
    <m/>
    <d v="2025-09-02T00:00:00"/>
    <n v="3042.04"/>
    <d v="2025-08-20T00:00:00"/>
    <x v="2"/>
    <d v="2025-08-15T00:00:00"/>
    <m/>
    <m/>
    <m/>
    <m/>
    <s v="CAIXA CREDFÁCIL"/>
    <m/>
    <m/>
    <m/>
    <d v="2026-03-16T00:00:00"/>
    <d v="2026-03-16T00:00:00"/>
    <s v="VENDA FINALIZADA"/>
    <d v="2025-08-16T00:00:00"/>
    <n v="40296"/>
    <n v="240000"/>
    <m/>
    <s v="FSA013"/>
    <n v="40296"/>
    <s v="TEREZA PEREIRA DA SLVA - 61849774153"/>
    <s v="Formosa"/>
    <s v="Goiás"/>
    <n v="5561983610765"/>
    <s v="RUA MARIA CARLOS GUIMARAES, Q. 60 L 4"/>
    <n v="73807675"/>
    <s v="JARDIM CALIFORNIA"/>
    <s v="mendoncavanessa22@gmail.com"/>
    <m/>
    <n v="2350"/>
    <m/>
    <m/>
    <m/>
    <m/>
    <n v="4576"/>
    <n v="6971"/>
    <s v="Aposentado"/>
    <d v="2025-08-16T00:00:00"/>
    <m/>
    <m/>
    <s v="sim"/>
    <m/>
    <s v="MP430535"/>
    <d v="2025-08-18T00:00:00"/>
    <d v="2025-08-21T00:00:00"/>
    <m/>
    <d v="2025-08-18T00:00:00"/>
    <s v="Sim"/>
    <m/>
    <d v="2025-08-18T00:00:00"/>
    <m/>
    <m/>
    <m/>
    <d v="2025-08-27T00:00:00"/>
    <s v="Não"/>
    <d v="2025-08-20T00:00:00"/>
    <d v="2025-08-27T00:00:00"/>
    <d v="2025-08-18T00:00:00"/>
    <d v="2025-09-01T00:00:00"/>
    <d v="2025-08-21T00:00:00"/>
    <m/>
    <d v="2025-08-19T00:00:00"/>
    <d v="2025-08-15T00:00:00"/>
    <m/>
    <d v="2025-08-25T00:00:00"/>
    <d v="2025-09-22T00:00:00"/>
    <d v="2025-08-15T00:00:00"/>
    <m/>
    <s v="Sim"/>
    <m/>
    <m/>
    <m/>
    <m/>
    <d v="2025-08-20T00:00:00"/>
    <m/>
    <d v="2025-09-02T00:00:00"/>
    <m/>
    <m/>
    <d v="2025-09-04T00:00:00"/>
    <d v="2025-08-14T00:00:00"/>
    <d v="2025-09-26T00:00:00"/>
    <d v="2025-12-18T00:00:00"/>
    <d v="2026-02-24T00:00:00"/>
    <d v="2026-03-10T00:00:00"/>
    <d v="2025-08-19T00:00:00"/>
    <d v="2026-03-10T00:00:00"/>
    <m/>
    <m/>
    <m/>
    <m/>
    <m/>
    <m/>
    <m/>
    <m/>
    <n v="866"/>
    <m/>
    <m/>
    <m/>
    <m/>
    <m/>
    <n v="2095.69"/>
    <m/>
    <s v="Pago"/>
    <m/>
    <m/>
    <m/>
    <s v="SIM"/>
  </r>
  <r>
    <n v="4707"/>
    <x v="2"/>
    <n v="5893"/>
    <x v="19"/>
    <s v="Etapa Única"/>
    <s v="BLOCO F"/>
    <n v="101"/>
    <s v="ÁGUAS LINDAS"/>
    <s v="CARLA PATRICIA MORAIS DA SILVA"/>
    <s v="&quot;05777466346&quot;"/>
    <x v="7"/>
    <x v="125"/>
    <s v="Não"/>
    <s v="Não"/>
    <s v="Não"/>
    <s v="Sim"/>
    <s v="Sim"/>
    <s v="Não"/>
    <s v="Não"/>
    <n v="133257.24"/>
    <n v="468.39"/>
    <n v="0"/>
    <n v="90474.17"/>
    <n v="44353"/>
    <n v="0"/>
    <n v="134827.17000000001"/>
    <n v="0"/>
    <n v="0"/>
    <m/>
    <m/>
    <s v="Contrato Adimplente"/>
    <m/>
    <d v="2025-10-09T00:00:00"/>
    <n v="2592.25"/>
    <d v="2025-08-27T00:00:00"/>
    <x v="2"/>
    <d v="2025-08-15T00:00:00"/>
    <m/>
    <m/>
    <m/>
    <m/>
    <s v="Endy Carvalho Consultoria imobiliária"/>
    <m/>
    <m/>
    <m/>
    <d v="2025-10-13T00:00:00"/>
    <d v="2025-11-21T00:00:00"/>
    <s v="VENDA FINALIZADA"/>
    <d v="2025-08-16T00:00:00"/>
    <n v="40295"/>
    <n v="191577.24"/>
    <m/>
    <s v="AGL 33"/>
    <n v="40295"/>
    <m/>
    <s v="Águas Lindas de Goiás"/>
    <s v="Goiás"/>
    <n v="5561998626105"/>
    <s v="Quadra 48"/>
    <n v="72915075"/>
    <s v="Jardim Brasília"/>
    <s v="moraiscarlapatricia@gmail.com"/>
    <m/>
    <n v="1873.57"/>
    <m/>
    <m/>
    <m/>
    <m/>
    <n v="4977"/>
    <n v="6970"/>
    <s v="Auxiliar"/>
    <d v="2025-08-09T00:00:00"/>
    <m/>
    <m/>
    <m/>
    <m/>
    <s v="MP439407"/>
    <d v="2025-08-15T00:00:00"/>
    <d v="2025-08-28T00:00:00"/>
    <s v="AC011553354"/>
    <d v="2025-08-14T00:00:00"/>
    <s v="Sim"/>
    <m/>
    <d v="2025-08-09T00:00:00"/>
    <m/>
    <m/>
    <m/>
    <d v="2025-09-01T00:00:00"/>
    <m/>
    <d v="2025-08-10T00:00:00"/>
    <d v="2025-09-11T00:00:00"/>
    <d v="2025-08-14T00:00:00"/>
    <d v="2025-09-01T00:00:00"/>
    <d v="2025-08-28T00:00:00"/>
    <m/>
    <d v="2025-08-15T00:00:00"/>
    <d v="2025-08-14T00:00:00"/>
    <m/>
    <d v="2025-08-29T00:00:00"/>
    <d v="2025-09-23T00:00:00"/>
    <d v="2025-08-14T00:00:00"/>
    <m/>
    <s v="Sim"/>
    <d v="2025-09-12T00:00:00"/>
    <m/>
    <m/>
    <d v="2025-10-07T00:00:00"/>
    <d v="2025-08-13T00:00:00"/>
    <m/>
    <d v="2025-10-09T00:00:00"/>
    <m/>
    <m/>
    <d v="2025-10-13T00:00:00"/>
    <d v="2025-08-14T00:00:00"/>
    <d v="2025-09-22T00:00:00"/>
    <m/>
    <m/>
    <m/>
    <d v="2025-08-18T00:00:00"/>
    <m/>
    <m/>
    <m/>
    <m/>
    <m/>
    <m/>
    <m/>
    <m/>
    <m/>
    <m/>
    <s v="Sim"/>
    <s v="EXIGÊNCIA NO CARTÓRIO POR CONTA DA RETIFICAÇÃO"/>
    <m/>
    <m/>
    <m/>
    <n v="3805.57"/>
    <s v="VENDA SEM SINAL"/>
    <s v="Não tem"/>
    <s v="AGEHAB VALIDADA"/>
    <s v="FINALIZADO"/>
    <s v="VENDA SEM FIADOR"/>
    <s v="SIM"/>
  </r>
  <r>
    <n v="4708"/>
    <x v="0"/>
    <n v="5888"/>
    <x v="17"/>
    <s v="Etapa Única"/>
    <s v="BLOCO 06"/>
    <n v="4"/>
    <s v="FORMOSA"/>
    <s v="ITALO FARIAS DO VALE"/>
    <s v="&quot;04337035125&quot;"/>
    <x v="13"/>
    <x v="40"/>
    <s v="Não"/>
    <s v="Não"/>
    <s v="Não"/>
    <s v="Não"/>
    <s v="Não"/>
    <s v="Não"/>
    <s v="Não"/>
    <n v="162600"/>
    <n v="1022.9"/>
    <n v="0"/>
    <n v="168000"/>
    <n v="794"/>
    <n v="0"/>
    <n v="168794"/>
    <n v="0"/>
    <n v="0"/>
    <m/>
    <n v="8787724456663"/>
    <s v="Contrato Adimplente"/>
    <m/>
    <d v="2025-09-01T00:00:00"/>
    <n v="3453.25"/>
    <d v="2025-08-21T00:00:00"/>
    <x v="2"/>
    <d v="2025-08-15T00:00:00"/>
    <m/>
    <m/>
    <m/>
    <m/>
    <s v="Endy Carvalho Consultoria imobiliária"/>
    <m/>
    <m/>
    <m/>
    <d v="2026-03-16T00:00:00"/>
    <d v="2026-03-16T00:00:00"/>
    <s v="VENDA FINALIZADA"/>
    <d v="2025-08-16T00:00:00"/>
    <n v="40303"/>
    <n v="247500.24"/>
    <m/>
    <s v="FSA013"/>
    <n v="40303"/>
    <s v="ELIANE SOARES DE FARIAS MATTOS - 01283815664"/>
    <s v="Formosa"/>
    <s v="Goiás"/>
    <n v="5561996058552"/>
    <s v="Rua 14A"/>
    <n v="73805115"/>
    <s v="Setor Primavera"/>
    <s v="italofarias01@gmail.com"/>
    <m/>
    <n v="3893.49"/>
    <d v="2025-04-27T00:00:00"/>
    <m/>
    <m/>
    <m/>
    <n v="4626"/>
    <n v="6972"/>
    <s v="Auxiliar"/>
    <d v="2025-08-18T00:00:00"/>
    <m/>
    <m/>
    <s v="sim"/>
    <m/>
    <s v="MP430534"/>
    <d v="2025-08-19T00:00:00"/>
    <d v="2025-08-22T00:00:00"/>
    <m/>
    <d v="2025-08-18T00:00:00"/>
    <s v="Sim"/>
    <m/>
    <d v="2025-08-19T00:00:00"/>
    <m/>
    <m/>
    <m/>
    <d v="2025-08-27T00:00:00"/>
    <s v="Não"/>
    <d v="2025-08-19T00:00:00"/>
    <d v="2025-08-27T00:00:00"/>
    <d v="2025-08-18T00:00:00"/>
    <d v="2025-09-01T00:00:00"/>
    <d v="2025-08-22T00:00:00"/>
    <m/>
    <d v="2025-08-18T00:00:00"/>
    <d v="2025-08-15T00:00:00"/>
    <m/>
    <d v="2025-08-25T00:00:00"/>
    <d v="2025-09-22T00:00:00"/>
    <d v="2025-08-14T00:00:00"/>
    <m/>
    <s v="Sim"/>
    <m/>
    <m/>
    <m/>
    <m/>
    <d v="2025-08-22T00:00:00"/>
    <m/>
    <d v="2025-09-01T00:00:00"/>
    <m/>
    <m/>
    <d v="2025-09-04T00:00:00"/>
    <d v="2025-08-14T00:00:00"/>
    <d v="2025-09-26T00:00:00"/>
    <d v="2026-01-14T00:00:00"/>
    <d v="2026-02-24T00:00:00"/>
    <d v="2026-03-10T00:00:00"/>
    <d v="2025-08-18T00:00:00"/>
    <d v="2026-03-10T00:00:00"/>
    <m/>
    <m/>
    <m/>
    <m/>
    <m/>
    <m/>
    <m/>
    <m/>
    <n v="864"/>
    <m/>
    <m/>
    <m/>
    <m/>
    <m/>
    <n v="1789.31"/>
    <m/>
    <s v="Não tem"/>
    <m/>
    <m/>
    <m/>
    <s v="SIM"/>
  </r>
  <r>
    <n v="4709"/>
    <x v="0"/>
    <n v="5880"/>
    <x v="17"/>
    <s v="Etapa Única"/>
    <s v="BLOCO 17"/>
    <n v="202"/>
    <s v="FORMOSA"/>
    <s v="LETICIA SILVA RODRIGUES SARAFIM DE SOUZA"/>
    <s v="&quot;71563281155&quot;"/>
    <x v="13"/>
    <x v="40"/>
    <s v="Não"/>
    <s v="Não"/>
    <s v="Não"/>
    <s v="Não"/>
    <s v="Não"/>
    <s v="Não"/>
    <s v="Não"/>
    <n v="161581.72"/>
    <n v="0"/>
    <n v="0"/>
    <n v="0"/>
    <n v="0"/>
    <n v="0"/>
    <n v="0"/>
    <n v="0"/>
    <n v="0"/>
    <m/>
    <m/>
    <s v="Contrato Adimplente"/>
    <m/>
    <d v="2025-09-16T00:00:00"/>
    <n v="3042.04"/>
    <d v="2025-08-26T00:00:00"/>
    <x v="2"/>
    <d v="2025-08-15T00:00:00"/>
    <m/>
    <m/>
    <m/>
    <m/>
    <s v="CAIXA CREDFÁCIL"/>
    <m/>
    <m/>
    <m/>
    <d v="2026-03-16T00:00:00"/>
    <d v="2026-03-16T00:00:00"/>
    <s v="VENDA FINALIZADA"/>
    <d v="2025-08-16T00:00:00"/>
    <n v="40304"/>
    <n v="224724.52"/>
    <m/>
    <s v="FSA013"/>
    <n v="40304"/>
    <s v="GABRIEL PEREIRA MEIRELES - 07910685106"/>
    <s v="Formosa"/>
    <s v="Goiás"/>
    <n v="5562999756675"/>
    <s v="Rua A QD 41"/>
    <n v="73808228"/>
    <s v="Jardim Triângulo"/>
    <s v="leticiasilvafsa12@yahoo.com"/>
    <m/>
    <n v="25500"/>
    <m/>
    <m/>
    <m/>
    <m/>
    <n v="4792"/>
    <n v="6973"/>
    <s v="Operador de Loja"/>
    <d v="2025-08-19T00:00:00"/>
    <m/>
    <m/>
    <s v="sim"/>
    <m/>
    <s v="MP430544"/>
    <d v="2025-08-20T00:00:00"/>
    <d v="2025-08-28T00:00:00"/>
    <m/>
    <d v="2025-08-21T00:00:00"/>
    <s v="Sim"/>
    <m/>
    <d v="2025-08-20T00:00:00"/>
    <m/>
    <s v="Negativado"/>
    <m/>
    <d v="2025-09-08T00:00:00"/>
    <s v="Sim"/>
    <d v="2025-08-20T00:00:00"/>
    <d v="2025-09-09T00:00:00"/>
    <d v="2025-08-22T00:00:00"/>
    <d v="2025-09-01T00:00:00"/>
    <d v="2025-08-28T00:00:00"/>
    <m/>
    <d v="2025-08-22T00:00:00"/>
    <d v="2025-08-15T00:00:00"/>
    <m/>
    <d v="2025-09-04T00:00:00"/>
    <d v="2025-09-22T00:00:00"/>
    <d v="2025-08-15T00:00:00"/>
    <m/>
    <s v="Sim"/>
    <m/>
    <m/>
    <m/>
    <m/>
    <d v="2025-08-29T00:00:00"/>
    <m/>
    <d v="2025-09-17T00:00:00"/>
    <m/>
    <m/>
    <d v="2025-09-22T00:00:00"/>
    <d v="2025-08-15T00:00:00"/>
    <d v="2025-09-26T00:00:00"/>
    <d v="2025-11-27T00:00:00"/>
    <d v="2026-02-24T00:00:00"/>
    <d v="2026-03-10T00:00:00"/>
    <d v="2025-08-20T00:00:00"/>
    <d v="2026-03-10T00:00:00"/>
    <m/>
    <m/>
    <m/>
    <m/>
    <m/>
    <m/>
    <m/>
    <m/>
    <n v="1084"/>
    <m/>
    <m/>
    <m/>
    <m/>
    <m/>
    <n v="2010.42"/>
    <m/>
    <s v="Não tem"/>
    <m/>
    <m/>
    <m/>
    <s v="SIM"/>
  </r>
  <r>
    <n v="4710"/>
    <x v="1"/>
    <n v="5906"/>
    <x v="16"/>
    <s v="Etapa Unica"/>
    <s v="BLOCO A"/>
    <n v="304"/>
    <s v="ÁGUAS LINDAS"/>
    <s v="STEPHANIE DE AZEVEDO MENDONÇA"/>
    <s v="&quot;06767406180&quot;"/>
    <x v="2"/>
    <x v="76"/>
    <s v="Não"/>
    <s v="Não"/>
    <s v="Não"/>
    <s v="Não"/>
    <s v="Não"/>
    <s v="Não"/>
    <s v="Não"/>
    <n v="153979.23000000001"/>
    <n v="550.04999999999995"/>
    <n v="0"/>
    <n v="107732.24"/>
    <n v="46601"/>
    <n v="0"/>
    <n v="154333.24"/>
    <n v="0"/>
    <n v="0"/>
    <m/>
    <m/>
    <s v="Contrato Adimplente"/>
    <m/>
    <m/>
    <n v="0"/>
    <m/>
    <x v="1"/>
    <d v="2025-08-15T00:00:00"/>
    <m/>
    <m/>
    <m/>
    <m/>
    <s v="Endy Carvalho Consultoria imobiliária"/>
    <m/>
    <m/>
    <m/>
    <d v="2025-09-12T00:00:00"/>
    <d v="2025-11-13T00:00:00"/>
    <s v="DISTRATO"/>
    <d v="2025-08-16T00:00:00"/>
    <n v="40305"/>
    <n v="209591.73"/>
    <m/>
    <s v="AGL32"/>
    <n v="40305"/>
    <m/>
    <s v="Águas Lindas de Goiás"/>
    <s v="Goiás"/>
    <n v="5561999256804"/>
    <s v="Quadra 3"/>
    <n v="72927863"/>
    <s v="Recanto da Barragem"/>
    <s v="stephanieazevedo0007@gmail.com"/>
    <m/>
    <n v="1958.73"/>
    <d v="2026-01-31T00:00:00"/>
    <m/>
    <m/>
    <m/>
    <n v="4386"/>
    <n v="6974"/>
    <s v="Atendente"/>
    <d v="2025-08-12T00:00:00"/>
    <m/>
    <m/>
    <m/>
    <m/>
    <s v="MP419582"/>
    <d v="2025-08-12T00:00:00"/>
    <m/>
    <m/>
    <d v="2025-08-15T00:00:00"/>
    <m/>
    <m/>
    <d v="2025-08-12T00:00:00"/>
    <m/>
    <m/>
    <m/>
    <m/>
    <m/>
    <d v="2025-08-15T00:00:00"/>
    <m/>
    <d v="2025-08-15T00:00:00"/>
    <d v="2025-09-01T00:00:00"/>
    <m/>
    <m/>
    <d v="2025-08-18T00:00:00"/>
    <d v="2025-08-15T00:00:00"/>
    <m/>
    <m/>
    <m/>
    <d v="2025-08-15T00:00:00"/>
    <m/>
    <s v="Sim"/>
    <m/>
    <m/>
    <m/>
    <m/>
    <d v="2025-08-14T00:00:00"/>
    <m/>
    <m/>
    <m/>
    <m/>
    <m/>
    <d v="2025-08-15T00:00:00"/>
    <m/>
    <m/>
    <m/>
    <m/>
    <m/>
    <m/>
    <m/>
    <m/>
    <m/>
    <m/>
    <m/>
    <m/>
    <m/>
    <m/>
    <m/>
    <m/>
    <m/>
    <m/>
    <m/>
    <m/>
    <m/>
    <s v="VENDA SEM SINAL"/>
    <s v="Não tem"/>
    <s v="CADASTRO VALIDADO"/>
    <s v="CLIENTE PEDIU DISTRATO"/>
    <s v="FINALIZADO - SEM FIADOR"/>
    <s v="NÃO"/>
  </r>
  <r>
    <n v="4711"/>
    <x v="0"/>
    <n v="5841"/>
    <x v="16"/>
    <s v="Etapa Unica"/>
    <s v="BLOCO A"/>
    <n v="203"/>
    <s v="ÁGUAS LINDAS"/>
    <s v="PABLO HENRIQUE GONÇALVES DOS REIS"/>
    <s v="&quot;71470214105&quot;"/>
    <x v="11"/>
    <x v="83"/>
    <s v="Não"/>
    <s v="Não"/>
    <s v="Não"/>
    <s v="Sim"/>
    <s v="Sim"/>
    <s v="Não"/>
    <s v="Não"/>
    <n v="133727.51999999999"/>
    <n v="462.5"/>
    <n v="0"/>
    <n v="89762.44"/>
    <n v="45574"/>
    <n v="0"/>
    <n v="135336.44"/>
    <n v="0"/>
    <n v="0"/>
    <m/>
    <m/>
    <s v="Contrato Adimplente"/>
    <n v="113728"/>
    <d v="2025-09-10T00:00:00"/>
    <n v="2592.25"/>
    <d v="2025-08-26T00:00:00"/>
    <x v="2"/>
    <d v="2025-08-15T00:00:00"/>
    <m/>
    <m/>
    <m/>
    <m/>
    <s v="Endy Carvalho Consultoria imobiliária"/>
    <m/>
    <m/>
    <m/>
    <d v="2026-02-19T00:00:00"/>
    <d v="2026-02-19T00:00:00"/>
    <s v="VENDA FINALIZADA"/>
    <d v="2025-08-16T00:00:00"/>
    <n v="40307"/>
    <n v="194837.28"/>
    <m/>
    <s v="AGL32"/>
    <n v="40307"/>
    <m/>
    <s v="Águas Lindas de Goiás"/>
    <s v="Goiás"/>
    <n v="556192069590"/>
    <s v="QUADRA 08 CH 8 QD 08 CHAC. K"/>
    <n v="72910000"/>
    <s v="CHACARAS COIMBRA"/>
    <s v="pablopvtao@gmail.com"/>
    <m/>
    <n v="1850"/>
    <m/>
    <m/>
    <m/>
    <m/>
    <n v="4381"/>
    <n v="6976"/>
    <s v="Cabelereira"/>
    <d v="2025-07-29T00:00:00"/>
    <n v="900"/>
    <d v="2025-09-11T00:00:00"/>
    <m/>
    <d v="2025-09-15T00:00:00"/>
    <s v="MP419581"/>
    <d v="2025-07-29T00:00:00"/>
    <d v="2025-08-28T00:00:00"/>
    <s v="AC011498823"/>
    <d v="2025-08-15T00:00:00"/>
    <s v="Sim"/>
    <n v="1428"/>
    <d v="2025-07-29T00:00:00"/>
    <m/>
    <m/>
    <m/>
    <d v="2025-08-29T00:00:00"/>
    <m/>
    <d v="2025-08-15T00:00:00"/>
    <d v="2025-09-04T00:00:00"/>
    <d v="2025-08-15T00:00:00"/>
    <d v="2025-09-01T00:00:00"/>
    <d v="2025-08-27T00:00:00"/>
    <m/>
    <d v="2025-08-18T00:00:00"/>
    <d v="2025-08-15T00:00:00"/>
    <m/>
    <d v="2025-08-27T00:00:00"/>
    <d v="2025-09-22T00:00:00"/>
    <d v="2025-08-14T00:00:00"/>
    <d v="2025-09-04T00:00:00"/>
    <s v="Sim"/>
    <m/>
    <m/>
    <m/>
    <m/>
    <d v="2025-08-18T00:00:00"/>
    <m/>
    <d v="2025-09-10T00:00:00"/>
    <m/>
    <m/>
    <d v="2025-09-18T00:00:00"/>
    <d v="2025-08-14T00:00:00"/>
    <d v="2025-09-23T00:00:00"/>
    <d v="2026-01-07T00:00:00"/>
    <d v="2026-02-05T00:00:00"/>
    <d v="2026-02-10T00:00:00"/>
    <m/>
    <d v="2026-02-10T00:00:00"/>
    <m/>
    <m/>
    <m/>
    <m/>
    <m/>
    <m/>
    <d v="2025-08-21T00:00:00"/>
    <m/>
    <n v="1237"/>
    <s v="Sim"/>
    <m/>
    <s v="aguardando DUAM 01/09/2025"/>
    <m/>
    <m/>
    <n v="3805.57"/>
    <s v="VENDA SEM SINAL"/>
    <s v="Não tem"/>
    <s v="CADASTRO VALIDADO"/>
    <s v="FINALIZADO"/>
    <s v="FINALIZADO - SEM FIADOR"/>
    <s v="SIM"/>
  </r>
  <r>
    <n v="4712"/>
    <x v="0"/>
    <n v="5793"/>
    <x v="13"/>
    <s v="Etapa Unica"/>
    <s v="BLOCO D"/>
    <n v="201"/>
    <s v="ÁGUAS LINDAS"/>
    <s v="SARA ADRICIA MARTINS DA SILVA"/>
    <s v="&quot;02763324150&quot;"/>
    <x v="11"/>
    <x v="83"/>
    <s v="Não"/>
    <s v="Não"/>
    <s v="Não"/>
    <s v="Sim"/>
    <s v="Sim"/>
    <s v="Não"/>
    <s v="Não"/>
    <n v="159744.41"/>
    <n v="722.92"/>
    <n v="0"/>
    <n v="137766.38"/>
    <n v="22110"/>
    <n v="0"/>
    <n v="159876.38"/>
    <n v="0"/>
    <n v="0"/>
    <m/>
    <m/>
    <s v="Contrato Adimplente"/>
    <m/>
    <d v="2025-09-10T00:00:00"/>
    <n v="2995.17"/>
    <d v="2025-08-22T00:00:00"/>
    <x v="2"/>
    <d v="2025-08-15T00:00:00"/>
    <m/>
    <m/>
    <m/>
    <m/>
    <s v="Endy Carvalho Consultoria imobiliária"/>
    <m/>
    <m/>
    <m/>
    <d v="2026-01-26T00:00:00"/>
    <d v="2026-01-26T00:00:00"/>
    <s v="VENDA FINALIZADA"/>
    <d v="2025-08-16T00:00:00"/>
    <n v="40306"/>
    <n v="217220.33"/>
    <m/>
    <s v="AGL30 -"/>
    <n v="40306"/>
    <m/>
    <s v="Gama"/>
    <s v="Distrito Federal"/>
    <n v="5561981839918"/>
    <s v="ST L QUADRA 03 LOTE 44"/>
    <n v="72450030"/>
    <s v="SETOR LESTE GAMA"/>
    <s v="saraadricia17@gmail.com"/>
    <m/>
    <n v="2409.7199999999998"/>
    <d v="2026-01-12T00:00:00"/>
    <m/>
    <m/>
    <m/>
    <n v="3930"/>
    <n v="6975"/>
    <s v="Auxiliar"/>
    <d v="2025-07-18T00:00:00"/>
    <n v="889.85"/>
    <d v="2025-09-24T00:00:00"/>
    <m/>
    <d v="2025-09-29T00:00:00"/>
    <s v="MP430282"/>
    <d v="2025-08-18T00:00:00"/>
    <d v="2025-08-22T00:00:00"/>
    <s v="AC011435252"/>
    <d v="2025-08-15T00:00:00"/>
    <s v="Sim"/>
    <n v="40291"/>
    <d v="2025-08-18T00:00:00"/>
    <m/>
    <m/>
    <m/>
    <d v="2025-08-26T00:00:00"/>
    <m/>
    <d v="2025-08-15T00:00:00"/>
    <d v="2025-08-27T00:00:00"/>
    <d v="2025-08-15T00:00:00"/>
    <d v="2025-09-01T00:00:00"/>
    <d v="2025-08-22T00:00:00"/>
    <m/>
    <d v="2025-08-18T00:00:00"/>
    <d v="2025-08-15T00:00:00"/>
    <m/>
    <d v="2025-08-25T00:00:00"/>
    <d v="2025-09-22T00:00:00"/>
    <d v="2025-08-15T00:00:00"/>
    <m/>
    <s v="Sim"/>
    <m/>
    <m/>
    <m/>
    <m/>
    <d v="2025-08-08T00:00:00"/>
    <m/>
    <d v="2025-09-11T00:00:00"/>
    <m/>
    <m/>
    <d v="2025-09-12T00:00:00"/>
    <d v="2025-08-13T00:00:00"/>
    <d v="2025-09-23T00:00:00"/>
    <d v="2025-10-30T00:00:00"/>
    <d v="2025-11-10T00:00:00"/>
    <d v="2026-01-08T00:00:00"/>
    <d v="2025-08-18T00:00:00"/>
    <d v="2026-01-08T00:00:00"/>
    <m/>
    <m/>
    <m/>
    <m/>
    <m/>
    <m/>
    <d v="2025-08-22T00:00:00"/>
    <m/>
    <n v="40044"/>
    <s v="Sim"/>
    <m/>
    <m/>
    <m/>
    <m/>
    <n v="4165.57"/>
    <s v="VENDA SEM SINAL"/>
    <s v="Não tem"/>
    <s v="AGUARDANDO VALIDAÇÃO DA AGEHAB"/>
    <s v="FINALIZADO"/>
    <s v="FINALIZADO - SEM FIADOR"/>
    <s v="NÃO"/>
  </r>
  <r>
    <n v="4713"/>
    <x v="2"/>
    <n v="5802"/>
    <x v="7"/>
    <s v="Etapa Unica"/>
    <s v="BLOCO G"/>
    <s v="APTO 3"/>
    <s v="FORMOSA"/>
    <s v="ANA JULIA PEREIRA NEVES"/>
    <s v="&quot;06169971169&quot;"/>
    <x v="7"/>
    <x v="54"/>
    <s v="Não"/>
    <s v="Não"/>
    <s v="Não"/>
    <s v="Não"/>
    <s v="Não"/>
    <s v="Não"/>
    <s v="Não"/>
    <n v="151285.84"/>
    <n v="564.41999999999996"/>
    <n v="0"/>
    <n v="110553.45"/>
    <n v="40733"/>
    <n v="0"/>
    <n v="151286.45000000001"/>
    <n v="0"/>
    <n v="0"/>
    <m/>
    <m/>
    <s v="Contrato Adimplente"/>
    <m/>
    <d v="2025-09-15T00:00:00"/>
    <n v="3042.04"/>
    <d v="2025-08-26T00:00:00"/>
    <x v="2"/>
    <d v="2025-08-18T00:00:00"/>
    <m/>
    <m/>
    <m/>
    <m/>
    <s v="Endy Carvalho Consultoria imobiliária"/>
    <m/>
    <m/>
    <m/>
    <d v="2025-09-24T00:00:00"/>
    <d v="2025-11-13T00:00:00"/>
    <s v="VENDA FINALIZADA"/>
    <d v="2025-08-19T00:00:00"/>
    <n v="40364"/>
    <n v="240005.84"/>
    <m/>
    <s v="FSA010"/>
    <n v="40364"/>
    <s v="VANESSA PEREIRA NEVES - 78429668187,WILSON DA SILVA NEVES - 50972758100"/>
    <s v="Águas Lindas de Goiás"/>
    <s v="Goiás"/>
    <n v="5561996549984"/>
    <s v="Q. 89 LOTE CONJUNTO A"/>
    <n v="72910000"/>
    <s v="SETOR 11"/>
    <s v="anapn1227@gmail.com"/>
    <m/>
    <n v="1881.41"/>
    <d v="2026-01-13T00:00:00"/>
    <m/>
    <m/>
    <m/>
    <n v="3683"/>
    <n v="6977"/>
    <s v="Autônomo(a)"/>
    <d v="2025-08-19T00:00:00"/>
    <m/>
    <m/>
    <s v="sim"/>
    <m/>
    <s v="MP143336"/>
    <d v="2025-08-19T00:00:00"/>
    <d v="2025-08-27T00:00:00"/>
    <m/>
    <d v="2025-08-18T00:00:00"/>
    <s v="Sim"/>
    <m/>
    <d v="2025-08-19T00:00:00"/>
    <m/>
    <s v="Negativado"/>
    <m/>
    <d v="2025-09-05T00:00:00"/>
    <s v="Sim"/>
    <d v="2025-08-20T00:00:00"/>
    <d v="2025-09-09T00:00:00"/>
    <d v="2025-08-18T00:00:00"/>
    <d v="2025-09-01T00:00:00"/>
    <d v="2025-08-27T00:00:00"/>
    <m/>
    <d v="2025-08-20T00:00:00"/>
    <d v="2025-08-15T00:00:00"/>
    <m/>
    <d v="2025-09-03T00:00:00"/>
    <d v="2025-09-22T00:00:00"/>
    <d v="2025-08-15T00:00:00"/>
    <m/>
    <s v="Sim"/>
    <m/>
    <m/>
    <m/>
    <m/>
    <d v="2025-09-02T00:00:00"/>
    <m/>
    <d v="2025-09-15T00:00:00"/>
    <m/>
    <m/>
    <d v="2025-09-23T00:00:00"/>
    <d v="2025-08-15T00:00:00"/>
    <d v="2025-09-23T00:00:00"/>
    <d v="2025-10-30T00:00:00"/>
    <m/>
    <m/>
    <d v="2025-08-20T00:00:00"/>
    <m/>
    <m/>
    <m/>
    <m/>
    <m/>
    <m/>
    <m/>
    <m/>
    <m/>
    <n v="4487"/>
    <m/>
    <s v="FINALIZADO"/>
    <m/>
    <m/>
    <m/>
    <n v="2348.13"/>
    <m/>
    <s v="Pago"/>
    <m/>
    <m/>
    <m/>
    <s v="SIM"/>
  </r>
  <r>
    <n v="4714"/>
    <x v="0"/>
    <n v="5901"/>
    <x v="17"/>
    <s v="Etapa Única"/>
    <s v="BLOCO 08"/>
    <n v="102"/>
    <s v="FORMOSA"/>
    <s v="TIAGO PEREIRA DOS SANTOS"/>
    <s v="&quot;05396196122&quot;"/>
    <x v="1"/>
    <x v="10"/>
    <s v="Não"/>
    <s v="Não"/>
    <s v="Não"/>
    <s v="Não"/>
    <s v="Não"/>
    <s v="Não"/>
    <s v="Não"/>
    <n v="159495.84"/>
    <n v="666.46"/>
    <n v="0"/>
    <n v="126396.56"/>
    <n v="25694"/>
    <n v="0"/>
    <n v="152090.56"/>
    <n v="0"/>
    <n v="0"/>
    <m/>
    <m/>
    <s v="Contrato Adimplente"/>
    <m/>
    <d v="2025-09-09T00:00:00"/>
    <n v="3042.04"/>
    <d v="2025-08-22T00:00:00"/>
    <x v="2"/>
    <d v="2025-08-19T00:00:00"/>
    <m/>
    <m/>
    <m/>
    <m/>
    <s v="Endy Carvalho Consultoria imobiliária"/>
    <m/>
    <m/>
    <m/>
    <d v="2026-03-16T00:00:00"/>
    <d v="2026-03-16T00:00:00"/>
    <s v="VENDA FINALIZADA"/>
    <d v="2025-08-21T00:00:00"/>
    <n v="40515"/>
    <n v="229724.32"/>
    <m/>
    <s v="FSA013"/>
    <n v="40515"/>
    <s v="JHONATAN SOARES DOS SANTOS - 04873692113"/>
    <s v="Formosa"/>
    <s v="Goiás"/>
    <n v="5561999897483"/>
    <s v="RUA BANDEIRINHA"/>
    <n v="73800000"/>
    <s v="SETOR NORDESTE"/>
    <s v="tiagopssantos553@gmail.com"/>
    <m/>
    <n v="2221.56"/>
    <d v="2026-02-03T00:00:00"/>
    <m/>
    <m/>
    <m/>
    <n v="4654"/>
    <n v="6994"/>
    <s v="Açogueiro"/>
    <d v="2025-08-19T00:00:00"/>
    <m/>
    <m/>
    <s v="sim"/>
    <m/>
    <s v="MP430537"/>
    <d v="2025-08-19T00:00:00"/>
    <d v="2025-08-22T00:00:00"/>
    <m/>
    <d v="2025-08-19T00:00:00"/>
    <s v="Sim"/>
    <m/>
    <d v="2025-08-19T00:00:00"/>
    <m/>
    <s v="Score"/>
    <m/>
    <d v="2025-09-04T00:00:00"/>
    <s v="Sim"/>
    <d v="2025-08-21T00:00:00"/>
    <d v="2025-09-04T00:00:00"/>
    <d v="2025-08-19T00:00:00"/>
    <d v="2025-09-01T00:00:00"/>
    <d v="2025-08-25T00:00:00"/>
    <m/>
    <d v="2025-08-20T00:00:00"/>
    <d v="2025-08-18T00:00:00"/>
    <m/>
    <d v="2025-09-02T00:00:00"/>
    <d v="2025-09-22T00:00:00"/>
    <d v="2025-08-18T00:00:00"/>
    <m/>
    <s v="Sim"/>
    <m/>
    <m/>
    <m/>
    <m/>
    <d v="2025-08-12T00:00:00"/>
    <m/>
    <d v="2025-09-10T00:00:00"/>
    <m/>
    <m/>
    <d v="2025-09-12T00:00:00"/>
    <d v="2025-08-18T00:00:00"/>
    <d v="2025-09-26T00:00:00"/>
    <d v="2025-11-19T00:00:00"/>
    <d v="2026-02-24T00:00:00"/>
    <d v="2026-03-10T00:00:00"/>
    <d v="2025-08-21T00:00:00"/>
    <d v="2026-03-10T00:00:00"/>
    <m/>
    <m/>
    <m/>
    <m/>
    <m/>
    <m/>
    <m/>
    <m/>
    <n v="1021"/>
    <m/>
    <m/>
    <m/>
    <m/>
    <m/>
    <n v="2145.37"/>
    <m/>
    <s v="Não tem"/>
    <m/>
    <m/>
    <m/>
    <s v="SIM"/>
  </r>
  <r>
    <n v="4715"/>
    <x v="0"/>
    <n v="5894"/>
    <x v="17"/>
    <s v="Etapa Única"/>
    <s v="BLOCO 04"/>
    <n v="2"/>
    <s v="FORMOSA"/>
    <s v="LUNNA DE SOUZA AROUCHA"/>
    <s v="&quot;08986198150&quot;"/>
    <x v="10"/>
    <x v="2"/>
    <s v="Não"/>
    <s v="Não"/>
    <s v="Não"/>
    <s v="Não"/>
    <s v="Não"/>
    <s v="Não"/>
    <s v="Não"/>
    <n v="162600"/>
    <n v="826.03"/>
    <n v="0"/>
    <n v="158150.59"/>
    <n v="10866"/>
    <n v="0"/>
    <n v="169016.59"/>
    <n v="0"/>
    <n v="0"/>
    <m/>
    <n v="8787724461080"/>
    <s v="Contrato Adimplente"/>
    <m/>
    <d v="2025-09-15T00:00:00"/>
    <n v="3453.25"/>
    <d v="2025-08-25T00:00:00"/>
    <x v="2"/>
    <d v="2025-08-19T00:00:00"/>
    <m/>
    <m/>
    <m/>
    <m/>
    <s v="Endy Carvalho Consultoria imobiliária"/>
    <m/>
    <m/>
    <m/>
    <d v="2026-03-16T00:00:00"/>
    <d v="2026-03-16T00:00:00"/>
    <s v="VENDA FINALIZADA"/>
    <d v="2025-08-21T00:00:00"/>
    <n v="40498"/>
    <n v="250000"/>
    <m/>
    <s v="FSA013"/>
    <n v="40498"/>
    <s v="BRAYAN DE MOURA SANTANA - 07416460131"/>
    <s v="Formosa"/>
    <s v="Goiás"/>
    <n v="5561991189357"/>
    <s v="RUA AGATA, Q. 02, L. 50"/>
    <n v="73807810"/>
    <s v="RESIDENCIAL VIDA NOVA I"/>
    <s v="lunnadesouzaaroucha@gmail.com"/>
    <m/>
    <n v="2753.48"/>
    <d v="2026-02-02T00:00:00"/>
    <m/>
    <m/>
    <m/>
    <n v="4592"/>
    <n v="6992"/>
    <s v="Atendente"/>
    <d v="2025-08-19T00:00:00"/>
    <m/>
    <m/>
    <s v="sim"/>
    <m/>
    <s v="MP430538"/>
    <d v="2025-08-19T00:00:00"/>
    <d v="2025-08-26T00:00:00"/>
    <m/>
    <d v="2025-08-19T00:00:00"/>
    <s v="Sim"/>
    <m/>
    <d v="2025-08-19T00:00:00"/>
    <m/>
    <s v="Score"/>
    <m/>
    <d v="2025-09-05T00:00:00"/>
    <s v="Sim"/>
    <d v="2025-08-21T00:00:00"/>
    <d v="2025-09-09T00:00:00"/>
    <d v="2025-08-19T00:00:00"/>
    <d v="2025-09-01T00:00:00"/>
    <d v="2025-08-27T00:00:00"/>
    <m/>
    <d v="2025-08-20T00:00:00"/>
    <d v="2025-08-18T00:00:00"/>
    <m/>
    <d v="2025-09-03T00:00:00"/>
    <d v="2025-09-22T00:00:00"/>
    <d v="2025-08-18T00:00:00"/>
    <m/>
    <s v="Sim"/>
    <m/>
    <m/>
    <m/>
    <m/>
    <d v="2025-08-28T00:00:00"/>
    <m/>
    <d v="2025-09-15T00:00:00"/>
    <m/>
    <m/>
    <d v="2025-09-17T00:00:00"/>
    <d v="2025-08-18T00:00:00"/>
    <d v="2025-09-26T00:00:00"/>
    <d v="2025-12-19T00:00:00"/>
    <d v="2026-02-24T00:00:00"/>
    <d v="2026-03-10T00:00:00"/>
    <d v="2025-08-21T00:00:00"/>
    <d v="2026-03-10T00:00:00"/>
    <m/>
    <m/>
    <m/>
    <m/>
    <m/>
    <m/>
    <m/>
    <m/>
    <n v="1068"/>
    <m/>
    <m/>
    <m/>
    <m/>
    <m/>
    <n v="1930.73"/>
    <m/>
    <s v="Não tem"/>
    <m/>
    <m/>
    <m/>
    <s v="SIM"/>
  </r>
  <r>
    <n v="4716"/>
    <x v="1"/>
    <n v="5905"/>
    <x v="7"/>
    <s v="Etapa Unica"/>
    <s v="BLOCO F"/>
    <s v="APTO 2"/>
    <s v="FORMOSA"/>
    <s v="TATIANE PASSOS DAS NEVES"/>
    <s v="&quot;02640519123&quot;"/>
    <x v="10"/>
    <x v="66"/>
    <s v="Não"/>
    <s v="Não"/>
    <s v="Não"/>
    <s v="Não"/>
    <s v="Não"/>
    <s v="Não"/>
    <s v="Não"/>
    <n v="158595.99"/>
    <n v="0"/>
    <n v="0"/>
    <n v="0"/>
    <n v="0"/>
    <n v="0"/>
    <n v="0"/>
    <n v="0"/>
    <n v="0"/>
    <m/>
    <m/>
    <s v="Contrato Adimplente"/>
    <m/>
    <m/>
    <n v="0"/>
    <m/>
    <x v="1"/>
    <d v="2025-08-19T00:00:00"/>
    <m/>
    <m/>
    <m/>
    <m/>
    <s v="CAIXA CREDFÁCIL"/>
    <m/>
    <m/>
    <m/>
    <d v="2025-10-15T00:00:00"/>
    <d v="2025-10-15T00:00:00"/>
    <s v="DISTRATO"/>
    <d v="2025-08-21T00:00:00"/>
    <n v="40474"/>
    <n v="260000"/>
    <m/>
    <s v="FSA010"/>
    <n v="40474"/>
    <m/>
    <s v="Formosa"/>
    <s v="Goiás"/>
    <n v="5561999928171"/>
    <s v="RUA D, Q. 67, L. 18"/>
    <n v="73808185"/>
    <s v="SETOR NORDESTE"/>
    <s v="tatipassos2012@hotmail.com"/>
    <m/>
    <n v="2550"/>
    <m/>
    <m/>
    <m/>
    <m/>
    <n v="3677"/>
    <n v="6982"/>
    <s v="Empresario"/>
    <m/>
    <m/>
    <m/>
    <m/>
    <m/>
    <s v="MP143337"/>
    <m/>
    <m/>
    <m/>
    <d v="2025-08-19T00:00:00"/>
    <m/>
    <m/>
    <m/>
    <m/>
    <m/>
    <m/>
    <m/>
    <m/>
    <m/>
    <m/>
    <d v="2025-08-19T00:00:00"/>
    <d v="2025-09-01T00:00:00"/>
    <m/>
    <m/>
    <d v="2025-08-20T00:00:00"/>
    <d v="2025-09-09T00:00:00"/>
    <m/>
    <m/>
    <m/>
    <d v="2025-09-09T00:00:00"/>
    <m/>
    <s v="Sim"/>
    <m/>
    <m/>
    <m/>
    <m/>
    <m/>
    <m/>
    <m/>
    <m/>
    <m/>
    <m/>
    <d v="2025-08-18T00:00:00"/>
    <m/>
    <m/>
    <m/>
    <m/>
    <m/>
    <m/>
    <m/>
    <m/>
    <m/>
    <m/>
    <m/>
    <m/>
    <m/>
    <m/>
    <m/>
    <m/>
    <m/>
    <m/>
    <m/>
    <m/>
    <m/>
    <m/>
    <s v="Pendente"/>
    <m/>
    <m/>
    <m/>
    <s v="NÃO"/>
  </r>
  <r>
    <n v="4717"/>
    <x v="0"/>
    <n v="5847"/>
    <x v="17"/>
    <s v="Etapa Única"/>
    <s v="BLOCO 06"/>
    <n v="103"/>
    <s v="FORMOSA"/>
    <s v="ZULEIDE PEREIRA DE OLIVEIRA SANTOS"/>
    <s v="&quot;01532333382&quot;"/>
    <x v="12"/>
    <x v="115"/>
    <s v="Não"/>
    <s v="Não"/>
    <s v="Não"/>
    <s v="Não"/>
    <s v="Não"/>
    <s v="Não"/>
    <s v="Não"/>
    <n v="151924.17000000001"/>
    <n v="0"/>
    <n v="0"/>
    <n v="0"/>
    <n v="0"/>
    <n v="0"/>
    <n v="0"/>
    <n v="0"/>
    <n v="0"/>
    <m/>
    <m/>
    <s v="Contrato Adimplente"/>
    <m/>
    <d v="2025-10-16T00:00:00"/>
    <n v="3042.04"/>
    <d v="2025-09-11T00:00:00"/>
    <x v="2"/>
    <d v="2025-08-19T00:00:00"/>
    <m/>
    <m/>
    <m/>
    <m/>
    <s v="CAIXA CREDFÁCIL"/>
    <m/>
    <m/>
    <m/>
    <d v="2026-03-16T00:00:00"/>
    <d v="2026-03-16T00:00:00"/>
    <s v="VENDA FINALIZADA"/>
    <d v="2025-08-21T00:00:00"/>
    <n v="40478"/>
    <n v="229735.69"/>
    <m/>
    <s v="FSA013"/>
    <n v="40478"/>
    <s v="THIAGO LINO DO NASCIMENTO - 02921819147"/>
    <s v="Formosa"/>
    <s v="Goiás"/>
    <n v="5561982023580"/>
    <s v="RUA 05 QUADRA 24 LOTE 23D"/>
    <n v="73813340"/>
    <s v="FORMOSINHA"/>
    <s v="emanuellaoliveira1023@gmail.com"/>
    <m/>
    <n v="2550"/>
    <m/>
    <m/>
    <m/>
    <m/>
    <n v="10243"/>
    <n v="6987"/>
    <s v="Autônomo(a)"/>
    <d v="2025-09-08T00:00:00"/>
    <m/>
    <m/>
    <s v="sim"/>
    <m/>
    <s v="MP430536"/>
    <d v="2025-09-08T00:00:00"/>
    <d v="2025-09-17T00:00:00"/>
    <m/>
    <d v="2025-08-18T00:00:00"/>
    <s v="Sim"/>
    <m/>
    <d v="2025-09-08T00:00:00"/>
    <m/>
    <m/>
    <m/>
    <d v="2025-09-19T00:00:00"/>
    <m/>
    <d v="2025-09-09T00:00:00"/>
    <d v="2025-10-10T00:00:00"/>
    <d v="2025-08-18T00:00:00"/>
    <d v="2025-09-01T00:00:00"/>
    <d v="2025-09-17T00:00:00"/>
    <m/>
    <d v="2025-08-20T00:00:00"/>
    <d v="2025-08-18T00:00:00"/>
    <m/>
    <d v="2025-09-17T00:00:00"/>
    <d v="2025-09-22T00:00:00"/>
    <d v="2025-08-18T00:00:00"/>
    <m/>
    <s v="Sim"/>
    <m/>
    <m/>
    <m/>
    <m/>
    <d v="2025-10-10T00:00:00"/>
    <m/>
    <d v="2025-10-16T00:00:00"/>
    <n v="32142"/>
    <m/>
    <d v="2025-10-22T00:00:00"/>
    <d v="2025-08-18T00:00:00"/>
    <d v="2025-09-26T00:00:00"/>
    <d v="2025-12-15T00:00:00"/>
    <d v="2026-02-24T00:00:00"/>
    <d v="2026-03-10T00:00:00"/>
    <d v="2025-08-20T00:00:00"/>
    <d v="2026-03-10T00:00:00"/>
    <m/>
    <m/>
    <m/>
    <m/>
    <m/>
    <m/>
    <m/>
    <m/>
    <m/>
    <m/>
    <s v="KIT REGISTRO ENTR 10/10"/>
    <m/>
    <m/>
    <m/>
    <n v="1989.72"/>
    <m/>
    <s v="Não tem"/>
    <m/>
    <m/>
    <m/>
    <s v="SIM"/>
  </r>
  <r>
    <n v="4718"/>
    <x v="2"/>
    <n v="5885"/>
    <x v="19"/>
    <s v="Etapa Única"/>
    <s v="BLOCO C"/>
    <n v="203"/>
    <s v="ÁGUAS LINDAS"/>
    <s v="MARCELO DA SILVA ARAUJO"/>
    <s v="&quot;13481026676&quot;"/>
    <x v="12"/>
    <x v="85"/>
    <s v="Não"/>
    <s v="Não"/>
    <s v="Não"/>
    <s v="Sim"/>
    <s v="Sim"/>
    <s v="Não"/>
    <s v="Não"/>
    <n v="137234.04"/>
    <n v="525"/>
    <n v="0"/>
    <n v="102274.74"/>
    <n v="36756"/>
    <n v="0"/>
    <n v="139030.74"/>
    <n v="0"/>
    <n v="0"/>
    <m/>
    <m/>
    <s v="Contrato Adimplente"/>
    <m/>
    <d v="2025-10-09T00:00:00"/>
    <n v="2995.17"/>
    <d v="2025-08-27T00:00:00"/>
    <x v="2"/>
    <d v="2025-08-19T00:00:00"/>
    <m/>
    <m/>
    <m/>
    <m/>
    <s v="Endy Carvalho Consultoria imobiliária"/>
    <m/>
    <m/>
    <m/>
    <d v="2025-10-13T00:00:00"/>
    <d v="2026-01-19T00:00:00"/>
    <s v="VENDA FINALIZADA"/>
    <d v="2025-08-21T00:00:00"/>
    <n v="40496"/>
    <n v="195999.72"/>
    <m/>
    <s v="AGL 33"/>
    <n v="40496"/>
    <s v="LUCINEIA SALDANHA RODRIGUES ARAUJO - 13000466606"/>
    <s v="Brasília"/>
    <s v="Distrito Federal"/>
    <n v="5538998474282"/>
    <s v="QSC 19 CHAC 26 CONJ G"/>
    <n v="72017287"/>
    <s v="TAGUATINGA SUL (TAGUATINGA)"/>
    <s v="dafnymartins1727@gmail.com"/>
    <m/>
    <n v="2030.03"/>
    <m/>
    <m/>
    <m/>
    <m/>
    <n v="4927"/>
    <n v="6989"/>
    <s v="Jardineiro"/>
    <d v="2025-08-09T00:00:00"/>
    <n v="906.33"/>
    <d v="2025-09-11T00:00:00"/>
    <m/>
    <d v="2025-09-15T00:00:00"/>
    <s v="MP439408"/>
    <d v="2025-08-09T00:00:00"/>
    <d v="2025-09-04T00:00:00"/>
    <s v="AC011579053"/>
    <d v="2025-08-15T00:00:00"/>
    <s v="Sim"/>
    <n v="1424"/>
    <d v="2025-08-09T00:00:00"/>
    <m/>
    <m/>
    <m/>
    <d v="2025-09-05T00:00:00"/>
    <m/>
    <d v="2025-08-09T00:00:00"/>
    <d v="2025-09-15T00:00:00"/>
    <d v="2025-08-15T00:00:00"/>
    <d v="2025-09-01T00:00:00"/>
    <d v="2025-08-28T00:00:00"/>
    <m/>
    <d v="2025-08-18T00:00:00"/>
    <d v="2025-08-19T00:00:00"/>
    <m/>
    <d v="2025-09-04T00:00:00"/>
    <d v="2025-09-23T00:00:00"/>
    <d v="2025-08-19T00:00:00"/>
    <m/>
    <s v="Sim"/>
    <d v="2025-09-18T00:00:00"/>
    <m/>
    <m/>
    <d v="2025-10-07T00:00:00"/>
    <d v="2025-08-18T00:00:00"/>
    <m/>
    <d v="2025-10-09T00:00:00"/>
    <m/>
    <m/>
    <d v="2025-10-13T00:00:00"/>
    <d v="2025-08-18T00:00:00"/>
    <d v="2025-09-22T00:00:00"/>
    <d v="2026-01-17T00:00:00"/>
    <d v="2026-01-19T00:00:00"/>
    <m/>
    <d v="2025-08-20T00:00:00"/>
    <m/>
    <m/>
    <m/>
    <m/>
    <m/>
    <m/>
    <m/>
    <m/>
    <m/>
    <n v="1352"/>
    <s v="Sim"/>
    <m/>
    <s v="teve um problema dentro do processo de Sei, demora para lançamento da guia de ITBI"/>
    <m/>
    <m/>
    <n v="3805.57"/>
    <s v="VENDA SEM SINAL"/>
    <s v="Não tem"/>
    <s v="CADASTRO VALIDADO"/>
    <s v="FINALIZADO"/>
    <s v="FINALIZADO - SEM FIADOR"/>
    <s v="SIM"/>
  </r>
  <r>
    <n v="4719"/>
    <x v="1"/>
    <n v="5929"/>
    <x v="13"/>
    <s v="Etapa Unica"/>
    <s v="BLOCO E"/>
    <n v="104"/>
    <s v="ÁGUAS LINDAS"/>
    <s v="UILHAN OLIVEIRA EVANGELISTA"/>
    <s v="&quot;01337558192&quot;"/>
    <x v="7"/>
    <x v="54"/>
    <s v="Não"/>
    <s v="Não"/>
    <s v="Não"/>
    <s v="Não"/>
    <s v="Não"/>
    <s v="Não"/>
    <s v="Não"/>
    <n v="162907.88"/>
    <n v="623.12"/>
    <n v="0"/>
    <n v="120571.74"/>
    <n v="36092"/>
    <n v="0"/>
    <n v="156663.74"/>
    <n v="0"/>
    <n v="0"/>
    <m/>
    <m/>
    <s v="Contrato Adimplente"/>
    <m/>
    <m/>
    <n v="0"/>
    <m/>
    <x v="1"/>
    <d v="2025-08-19T00:00:00"/>
    <m/>
    <m/>
    <m/>
    <m/>
    <s v="Endy Carvalho Consultoria imobiliária"/>
    <m/>
    <m/>
    <m/>
    <d v="2025-12-01T00:00:00"/>
    <d v="2025-12-01T00:00:00"/>
    <s v="DISTRATO"/>
    <d v="2025-08-20T00:00:00"/>
    <n v="40434"/>
    <n v="215002.88"/>
    <m/>
    <s v="AGL30 -"/>
    <n v="40434"/>
    <m/>
    <s v="Águas Lindas de Goiás"/>
    <s v="Goiás"/>
    <n v="5561992525956"/>
    <s v="Q.37, L. 14"/>
    <n v="72910000"/>
    <s v="CAMPING CLUBE"/>
    <s v="uilhanoliveira35@gmail.com"/>
    <m/>
    <n v="2077.0500000000002"/>
    <d v="2026-02-11T00:00:00"/>
    <m/>
    <m/>
    <m/>
    <n v="3945"/>
    <n v="6980"/>
    <s v="Zelador"/>
    <d v="2025-08-18T00:00:00"/>
    <m/>
    <m/>
    <m/>
    <m/>
    <s v="MP430284"/>
    <d v="2025-08-18T00:00:00"/>
    <m/>
    <m/>
    <d v="2025-08-19T00:00:00"/>
    <m/>
    <m/>
    <d v="2025-08-18T00:00:00"/>
    <m/>
    <m/>
    <m/>
    <m/>
    <m/>
    <d v="2025-08-18T00:00:00"/>
    <m/>
    <d v="2025-08-19T00:00:00"/>
    <d v="2025-09-01T00:00:00"/>
    <m/>
    <m/>
    <d v="2025-08-20T00:00:00"/>
    <m/>
    <m/>
    <m/>
    <d v="2025-09-22T00:00:00"/>
    <m/>
    <m/>
    <m/>
    <m/>
    <m/>
    <m/>
    <m/>
    <d v="2025-08-19T00:00:00"/>
    <m/>
    <m/>
    <m/>
    <m/>
    <m/>
    <d v="2025-08-19T00:00:00"/>
    <d v="2025-09-23T00:00:00"/>
    <m/>
    <m/>
    <m/>
    <m/>
    <m/>
    <m/>
    <m/>
    <m/>
    <m/>
    <m/>
    <m/>
    <m/>
    <m/>
    <m/>
    <m/>
    <m/>
    <m/>
    <m/>
    <m/>
    <m/>
    <s v="VENDA SEM SINAL"/>
    <s v="Não tem"/>
    <s v="AGUARDANDO ENVIO A AGEHAB PELA SV"/>
    <s v="CLIENTE PERDEU VINCULO DE TRABALHO"/>
    <s v="FINALIZADO - SEM FIADOR"/>
    <s v="NÃO"/>
  </r>
  <r>
    <n v="4720"/>
    <x v="0"/>
    <n v="5884"/>
    <x v="15"/>
    <s v="Etapa Unica"/>
    <s v="BLOCO F"/>
    <n v="101"/>
    <s v="FORMOSA"/>
    <s v="VITOR GABRIEL BORGES ROSA DE OLIVEIRA"/>
    <s v="&quot;71374690198&quot;"/>
    <x v="12"/>
    <x v="115"/>
    <s v="Não"/>
    <s v="Não"/>
    <s v="Não"/>
    <s v="Não"/>
    <s v="Não"/>
    <s v="Não"/>
    <s v="Não"/>
    <n v="161581.72"/>
    <n v="0"/>
    <n v="0"/>
    <n v="146248.56"/>
    <n v="15609"/>
    <n v="0"/>
    <n v="161857.56"/>
    <n v="0"/>
    <n v="0"/>
    <m/>
    <m/>
    <s v="Contrato Adimplente"/>
    <m/>
    <d v="2025-09-15T00:00:00"/>
    <n v="3042.04"/>
    <d v="2025-08-26T00:00:00"/>
    <x v="2"/>
    <d v="2025-08-19T00:00:00"/>
    <m/>
    <m/>
    <m/>
    <m/>
    <s v="CAIXA CREDFÁCIL"/>
    <m/>
    <m/>
    <m/>
    <d v="2026-03-17T00:00:00"/>
    <d v="2026-03-17T00:00:00"/>
    <s v="VENDA FINALIZADA"/>
    <d v="2025-08-21T00:00:00"/>
    <n v="40479"/>
    <n v="234724.92"/>
    <m/>
    <s v="FSA011 C"/>
    <n v="40479"/>
    <m/>
    <s v="Formosa"/>
    <s v="Goiás"/>
    <n v="5561982520071"/>
    <s v="Rua 12 QUADRA 17"/>
    <n v="73802260"/>
    <s v="Setor Bosque II"/>
    <s v="vitaogr13@gmail.com"/>
    <m/>
    <n v="2550"/>
    <m/>
    <m/>
    <m/>
    <m/>
    <n v="4311"/>
    <n v="6988"/>
    <s v="Auxiliar"/>
    <d v="2025-08-08T00:00:00"/>
    <m/>
    <m/>
    <s v="sim"/>
    <m/>
    <s v="MP423792"/>
    <d v="2025-08-08T00:00:00"/>
    <d v="2025-08-28T00:00:00"/>
    <m/>
    <d v="2025-08-19T00:00:00"/>
    <s v="Sim"/>
    <m/>
    <d v="2025-08-08T00:00:00"/>
    <m/>
    <m/>
    <m/>
    <d v="2025-09-08T00:00:00"/>
    <m/>
    <d v="2025-08-08T00:00:00"/>
    <d v="2025-09-09T00:00:00"/>
    <d v="2025-08-19T00:00:00"/>
    <d v="2025-09-01T00:00:00"/>
    <d v="2025-08-28T00:00:00"/>
    <m/>
    <d v="2025-08-20T00:00:00"/>
    <d v="2025-08-19T00:00:00"/>
    <m/>
    <d v="2025-09-04T00:00:00"/>
    <d v="2025-09-22T00:00:00"/>
    <d v="2025-08-19T00:00:00"/>
    <m/>
    <s v="Sim"/>
    <m/>
    <m/>
    <m/>
    <m/>
    <d v="2025-09-02T00:00:00"/>
    <m/>
    <d v="2025-09-15T00:00:00"/>
    <m/>
    <m/>
    <d v="2025-09-17T00:00:00"/>
    <d v="2025-08-19T00:00:00"/>
    <d v="2025-09-22T00:00:00"/>
    <d v="2025-10-28T00:00:00"/>
    <d v="2026-02-11T00:00:00"/>
    <d v="2026-03-03T00:00:00"/>
    <d v="2025-08-20T00:00:00"/>
    <d v="2026-03-03T00:00:00"/>
    <m/>
    <m/>
    <m/>
    <m/>
    <m/>
    <m/>
    <m/>
    <m/>
    <n v="964"/>
    <m/>
    <m/>
    <m/>
    <m/>
    <m/>
    <n v="2010.42"/>
    <m/>
    <s v="Não tem"/>
    <m/>
    <m/>
    <s v="sem fiador"/>
    <s v="SIM"/>
  </r>
  <r>
    <n v="4721"/>
    <x v="0"/>
    <n v="5829"/>
    <x v="17"/>
    <s v="Etapa Única"/>
    <s v="BLOCO 04"/>
    <n v="301"/>
    <s v="FORMOSA"/>
    <s v="EDEN SANTOS SILVA"/>
    <s v="&quot;07586241406&quot;"/>
    <x v="12"/>
    <x v="96"/>
    <s v="Não"/>
    <s v="Não"/>
    <s v="Não"/>
    <s v="Não"/>
    <s v="Não"/>
    <s v="Não"/>
    <s v="Não"/>
    <n v="158305.01"/>
    <n v="0"/>
    <n v="0"/>
    <n v="0"/>
    <n v="0"/>
    <n v="0"/>
    <n v="0"/>
    <n v="0"/>
    <n v="0"/>
    <m/>
    <m/>
    <s v="Contrato Adimplente"/>
    <m/>
    <d v="2025-10-07T00:00:00"/>
    <n v="3042.04"/>
    <d v="2025-09-10T00:00:00"/>
    <x v="2"/>
    <d v="2025-08-19T00:00:00"/>
    <m/>
    <m/>
    <m/>
    <m/>
    <s v="CAIXA CREDFÁCIL"/>
    <m/>
    <m/>
    <m/>
    <d v="2026-03-16T00:00:00"/>
    <d v="2026-03-16T00:00:00"/>
    <s v="VENDA FINALIZADA"/>
    <d v="2025-08-21T00:00:00"/>
    <n v="40477"/>
    <n v="229710.61"/>
    <m/>
    <s v="FSA013"/>
    <n v="40477"/>
    <s v="LUZIA FELIX DOS SANTOS - 03637653443"/>
    <s v="Formosa"/>
    <s v="Goiás"/>
    <n v="5561981922845"/>
    <s v="RUA 14 Q 55-A L 5"/>
    <n v="73802440"/>
    <s v="SETOR SUL"/>
    <s v="edensantos11@gmail.com"/>
    <m/>
    <n v="2550"/>
    <m/>
    <m/>
    <m/>
    <m/>
    <n v="4587"/>
    <n v="6986"/>
    <s v="Autônomo(a)"/>
    <d v="2025-08-21T00:00:00"/>
    <m/>
    <m/>
    <s v="sim"/>
    <m/>
    <s v="MP430539"/>
    <d v="2025-08-22T00:00:00"/>
    <d v="2025-09-11T00:00:00"/>
    <m/>
    <d v="2025-08-19T00:00:00"/>
    <s v="Sim"/>
    <m/>
    <d v="2025-08-22T00:00:00"/>
    <m/>
    <m/>
    <m/>
    <d v="2025-09-15T00:00:00"/>
    <s v="Sim"/>
    <d v="2025-09-01T00:00:00"/>
    <d v="2025-09-22T00:00:00"/>
    <d v="2025-08-19T00:00:00"/>
    <d v="2025-09-01T00:00:00"/>
    <d v="2025-09-11T00:00:00"/>
    <m/>
    <d v="2025-08-20T00:00:00"/>
    <d v="2025-09-09T00:00:00"/>
    <m/>
    <d v="2025-09-12T00:00:00"/>
    <d v="2025-09-22T00:00:00"/>
    <d v="2025-09-09T00:00:00"/>
    <m/>
    <s v="Sim"/>
    <m/>
    <m/>
    <m/>
    <m/>
    <d v="2025-09-18T00:00:00"/>
    <m/>
    <d v="2025-10-08T00:00:00"/>
    <m/>
    <m/>
    <d v="2025-11-12T00:00:00"/>
    <d v="2025-08-19T00:00:00"/>
    <d v="2025-09-26T00:00:00"/>
    <d v="2025-12-16T00:00:00"/>
    <d v="2026-02-24T00:00:00"/>
    <d v="2026-03-10T00:00:00"/>
    <d v="2025-09-09T00:00:00"/>
    <d v="2026-03-10T00:00:00"/>
    <m/>
    <m/>
    <m/>
    <m/>
    <m/>
    <m/>
    <m/>
    <m/>
    <n v="1246"/>
    <m/>
    <s v="SEM KIT REGISTRO"/>
    <m/>
    <m/>
    <m/>
    <n v="2014.01"/>
    <m/>
    <s v="Não tem"/>
    <m/>
    <m/>
    <m/>
    <s v="SIM"/>
  </r>
  <r>
    <n v="4722"/>
    <x v="0"/>
    <n v="5801"/>
    <x v="16"/>
    <s v="Etapa Unica"/>
    <s v="BLOCO H"/>
    <n v="3"/>
    <s v="ÁGUAS LINDAS"/>
    <s v="MARCLENE FONSECA DOS SANTOS"/>
    <s v="&quot;95892940225&quot;"/>
    <x v="11"/>
    <x v="44"/>
    <s v="Não"/>
    <s v="Não"/>
    <s v="Não"/>
    <s v="Sim"/>
    <s v="Sim"/>
    <s v="Não"/>
    <s v="Não"/>
    <n v="157000.56"/>
    <n v="494.4"/>
    <n v="0"/>
    <n v="102000.66"/>
    <n v="55000"/>
    <n v="0"/>
    <n v="157000.66"/>
    <n v="0"/>
    <n v="0"/>
    <m/>
    <m/>
    <s v="Contrato Adimplente"/>
    <n v="113832"/>
    <d v="2025-09-22T00:00:00"/>
    <n v="2995.17"/>
    <d v="2025-08-26T00:00:00"/>
    <x v="2"/>
    <d v="2025-08-20T00:00:00"/>
    <m/>
    <m/>
    <m/>
    <m/>
    <s v="Endy Carvalho Consultoria imobiliária"/>
    <m/>
    <m/>
    <m/>
    <d v="2026-02-19T00:00:00"/>
    <d v="2026-02-19T00:00:00"/>
    <s v="VENDA FINALIZADA"/>
    <d v="2025-08-21T00:00:00"/>
    <n v="40476"/>
    <n v="217000.4"/>
    <m/>
    <s v="AGL32"/>
    <n v="40476"/>
    <m/>
    <s v="Cocalzinho de Goiás"/>
    <s v="Goiás"/>
    <n v="5568984090433"/>
    <s v="AVENIDA SOARES BOTELHO QD 13-A"/>
    <n v="72975000"/>
    <s v="SETOR CIDADE JARDIM"/>
    <s v="marclenefonsecadossantos00@gmail.com"/>
    <m/>
    <n v="1648"/>
    <d v="2026-01-13T00:00:00"/>
    <m/>
    <m/>
    <m/>
    <n v="4485"/>
    <n v="6985"/>
    <s v="Atendente"/>
    <d v="2025-07-19T00:00:00"/>
    <n v="838.83"/>
    <d v="2025-09-01T00:00:00"/>
    <m/>
    <d v="2025-09-01T00:00:00"/>
    <s v="MP419584"/>
    <d v="2025-08-20T00:00:00"/>
    <d v="2025-09-04T00:00:00"/>
    <s v="AC011570307"/>
    <d v="2025-08-19T00:00:00"/>
    <s v="Sim"/>
    <n v="1287"/>
    <d v="2025-07-19T00:00:00"/>
    <m/>
    <m/>
    <m/>
    <d v="2025-08-29T00:00:00"/>
    <m/>
    <d v="2025-07-19T00:00:00"/>
    <d v="2025-09-12T00:00:00"/>
    <d v="2025-08-19T00:00:00"/>
    <d v="2025-09-01T00:00:00"/>
    <d v="2025-08-27T00:00:00"/>
    <m/>
    <d v="2025-08-20T00:00:00"/>
    <d v="2025-08-20T00:00:00"/>
    <m/>
    <d v="2025-08-28T00:00:00"/>
    <d v="2025-09-22T00:00:00"/>
    <d v="2025-08-20T00:00:00"/>
    <d v="2025-09-19T00:00:00"/>
    <s v="Sim"/>
    <m/>
    <m/>
    <m/>
    <m/>
    <d v="2025-08-22T00:00:00"/>
    <m/>
    <d v="2025-09-22T00:00:00"/>
    <m/>
    <m/>
    <d v="2025-09-23T00:00:00"/>
    <d v="2025-08-20T00:00:00"/>
    <d v="2025-09-23T00:00:00"/>
    <d v="2026-01-09T00:00:00"/>
    <d v="2026-02-05T00:00:00"/>
    <d v="2026-02-15T00:00:00"/>
    <d v="2025-08-22T00:00:00"/>
    <d v="2026-02-15T00:00:00"/>
    <m/>
    <m/>
    <m/>
    <m/>
    <m/>
    <m/>
    <m/>
    <m/>
    <n v="1249"/>
    <s v="Sim"/>
    <m/>
    <m/>
    <m/>
    <m/>
    <n v="4165.57"/>
    <s v="VENDA SEM SINAL"/>
    <s v="Não tem"/>
    <s v="AGEHAB ENVIADA"/>
    <s v="FINALIZADO"/>
    <s v="VENDA SEM FIADOR"/>
    <s v="SIM"/>
  </r>
  <r>
    <n v="4723"/>
    <x v="0"/>
    <n v="5913"/>
    <x v="17"/>
    <s v="Etapa Única"/>
    <s v="BLOCO 04"/>
    <n v="201"/>
    <s v="FORMOSA"/>
    <s v="JANAINA DA CONCEIÇÃO GUIMARÃES"/>
    <s v="&quot;07361464157&quot;"/>
    <x v="1"/>
    <x v="113"/>
    <s v="Não"/>
    <s v="Não"/>
    <s v="Não"/>
    <s v="Não"/>
    <s v="Não"/>
    <s v="Não"/>
    <s v="Não"/>
    <n v="151163.5"/>
    <n v="0"/>
    <n v="0"/>
    <n v="0"/>
    <n v="0"/>
    <n v="0"/>
    <n v="0"/>
    <n v="0"/>
    <n v="0"/>
    <m/>
    <m/>
    <s v="Contrato Adimplente"/>
    <m/>
    <d v="2025-10-20T00:00:00"/>
    <n v="0"/>
    <d v="2025-10-08T00:00:00"/>
    <x v="2"/>
    <d v="2025-08-20T00:00:00"/>
    <m/>
    <m/>
    <m/>
    <m/>
    <s v="CAIXA CREDFÁCIL"/>
    <m/>
    <m/>
    <m/>
    <d v="2026-03-16T00:00:00"/>
    <d v="2026-03-16T00:00:00"/>
    <s v="VENDA FINALIZADA"/>
    <d v="2025-08-21T00:00:00"/>
    <n v="40475"/>
    <n v="229714.7"/>
    <m/>
    <s v="FSA013"/>
    <n v="40475"/>
    <s v="MARIA APARECIDA PIRES MARTINS DA SILVA - 96900130178"/>
    <s v="Formosa"/>
    <s v="Goiás"/>
    <n v="5561991024014"/>
    <s v="AV. CIRCULAR Q 02 LOTE 17"/>
    <n v="73803301"/>
    <s v="JARDIM DAS AMERICAS"/>
    <s v="Janainaguimaraesss9966@gmail.com"/>
    <m/>
    <n v="1987.29"/>
    <m/>
    <m/>
    <m/>
    <m/>
    <n v="4583"/>
    <n v="6983"/>
    <s v="Repositor"/>
    <d v="2025-08-20T00:00:00"/>
    <n v="894.34"/>
    <m/>
    <s v="sim"/>
    <m/>
    <s v="MP430541"/>
    <d v="2025-08-20T00:00:00"/>
    <d v="2025-10-08T00:00:00"/>
    <m/>
    <d v="2025-08-20T00:00:00"/>
    <s v="Sim"/>
    <n v="1696"/>
    <d v="2025-08-20T00:00:00"/>
    <m/>
    <s v="Negativado"/>
    <m/>
    <d v="2025-10-14T00:00:00"/>
    <s v="Sim"/>
    <d v="2025-08-21T00:00:00"/>
    <d v="2025-10-16T00:00:00"/>
    <d v="2025-08-20T00:00:00"/>
    <d v="2025-09-01T00:00:00"/>
    <d v="2025-10-10T00:00:00"/>
    <m/>
    <d v="2025-08-20T00:00:00"/>
    <d v="2025-08-20T00:00:00"/>
    <m/>
    <d v="2025-10-13T00:00:00"/>
    <d v="2025-09-22T00:00:00"/>
    <d v="2025-08-20T00:00:00"/>
    <m/>
    <s v="Sim"/>
    <m/>
    <m/>
    <m/>
    <m/>
    <d v="2025-08-28T00:00:00"/>
    <m/>
    <d v="2025-10-20T00:00:00"/>
    <n v="34713"/>
    <m/>
    <d v="2025-10-22T00:00:00"/>
    <d v="2025-08-18T00:00:00"/>
    <d v="2025-09-26T00:00:00"/>
    <d v="2025-12-15T00:00:00"/>
    <d v="2026-02-24T00:00:00"/>
    <d v="2026-03-10T00:00:00"/>
    <d v="2025-08-20T00:00:00"/>
    <d v="2026-03-10T00:00:00"/>
    <m/>
    <m/>
    <m/>
    <m/>
    <m/>
    <m/>
    <d v="2025-10-08T00:00:00"/>
    <m/>
    <n v="1745"/>
    <m/>
    <m/>
    <s v="Aguardando assinatura do Bruno para seguir o ITBI, 10/10"/>
    <m/>
    <m/>
    <n v="2251.1999999999998"/>
    <m/>
    <s v="Não tem"/>
    <m/>
    <m/>
    <m/>
    <s v="SIM"/>
  </r>
  <r>
    <n v="4724"/>
    <x v="0"/>
    <n v="5887"/>
    <x v="17"/>
    <s v="Etapa Única"/>
    <s v="BLOCO 02"/>
    <n v="101"/>
    <s v="FORMOSA"/>
    <s v="JOSE NILSON ROCHA DE OLIVEIRA"/>
    <s v="&quot;04995299106&quot;"/>
    <x v="10"/>
    <x v="112"/>
    <s v="Não"/>
    <s v="Não"/>
    <s v="Não"/>
    <s v="Não"/>
    <s v="Não"/>
    <s v="Não"/>
    <s v="Não"/>
    <n v="158143.6"/>
    <n v="0"/>
    <n v="0"/>
    <n v="0"/>
    <n v="0"/>
    <n v="0"/>
    <n v="0"/>
    <n v="0"/>
    <n v="0"/>
    <m/>
    <m/>
    <s v="Contrato Adimplente"/>
    <m/>
    <d v="2025-09-19T00:00:00"/>
    <n v="0"/>
    <d v="2025-08-28T00:00:00"/>
    <x v="2"/>
    <d v="2025-08-20T00:00:00"/>
    <m/>
    <m/>
    <m/>
    <m/>
    <s v="CAIXA CREDFÁCIL"/>
    <m/>
    <m/>
    <m/>
    <d v="2026-03-16T00:00:00"/>
    <d v="2026-03-16T00:00:00"/>
    <s v="VENDA FINALIZADA"/>
    <d v="2025-08-21T00:00:00"/>
    <n v="40497"/>
    <n v="230000.4"/>
    <m/>
    <s v="FSA013"/>
    <n v="40497"/>
    <s v="KAUANE DE SOUZA - 70959748105"/>
    <s v="Formosa"/>
    <s v="Goiás"/>
    <n v="5561993965803"/>
    <s v="RUA 01, Q. 5"/>
    <n v="73805110"/>
    <s v="SETOR PRIMAVERA"/>
    <s v="joliver.contato@gmail.com"/>
    <m/>
    <n v="2000"/>
    <m/>
    <m/>
    <m/>
    <m/>
    <n v="4547"/>
    <n v="6991"/>
    <s v="Profissional de Marketing"/>
    <d v="2025-08-26T00:00:00"/>
    <m/>
    <m/>
    <s v="sim"/>
    <m/>
    <s v="MP430540"/>
    <d v="2025-08-26T00:00:00"/>
    <d v="2025-09-02T00:00:00"/>
    <m/>
    <d v="2025-08-20T00:00:00"/>
    <s v="Sim"/>
    <m/>
    <d v="2025-08-26T00:00:00"/>
    <m/>
    <s v="Score"/>
    <m/>
    <d v="2025-09-10T00:00:00"/>
    <s v="Sim"/>
    <d v="2025-08-26T00:00:00"/>
    <d v="2025-09-11T00:00:00"/>
    <d v="2025-08-20T00:00:00"/>
    <d v="2025-09-01T00:00:00"/>
    <d v="2025-09-02T00:00:00"/>
    <m/>
    <d v="2025-08-22T00:00:00"/>
    <d v="2025-08-20T00:00:00"/>
    <m/>
    <d v="2025-09-09T00:00:00"/>
    <d v="2025-09-22T00:00:00"/>
    <d v="2025-08-20T00:00:00"/>
    <m/>
    <s v="Sim"/>
    <m/>
    <m/>
    <m/>
    <m/>
    <d v="2025-08-27T00:00:00"/>
    <m/>
    <d v="2025-09-19T00:00:00"/>
    <m/>
    <m/>
    <d v="2025-09-22T00:00:00"/>
    <d v="2025-08-20T00:00:00"/>
    <d v="2025-09-26T00:00:00"/>
    <d v="2026-01-05T00:00:00"/>
    <d v="2026-02-24T00:00:00"/>
    <d v="2026-03-10T00:00:00"/>
    <d v="2025-08-20T00:00:00"/>
    <d v="2026-03-10T00:00:00"/>
    <m/>
    <m/>
    <m/>
    <m/>
    <m/>
    <m/>
    <m/>
    <m/>
    <n v="1131"/>
    <m/>
    <s v="FINALIZADO"/>
    <m/>
    <m/>
    <m/>
    <n v="2321.61"/>
    <m/>
    <s v="Não tem"/>
    <m/>
    <m/>
    <m/>
    <s v="SIM"/>
  </r>
  <r>
    <n v="4725"/>
    <x v="0"/>
    <n v="5891"/>
    <x v="15"/>
    <s v="Etapa Unica"/>
    <s v="BLOCO A"/>
    <n v="304"/>
    <s v="FORMOSA"/>
    <s v="WALLACE DA SILVA SANTOS"/>
    <s v="&quot;05113049190&quot;"/>
    <x v="10"/>
    <x v="112"/>
    <s v="Não"/>
    <s v="Não"/>
    <s v="Não"/>
    <s v="Não"/>
    <s v="Não"/>
    <s v="Não"/>
    <s v="Não"/>
    <n v="157793.96"/>
    <n v="0"/>
    <n v="0"/>
    <n v="0"/>
    <n v="0"/>
    <n v="0"/>
    <n v="0"/>
    <n v="0"/>
    <n v="0"/>
    <m/>
    <m/>
    <s v="Contrato Adimplente"/>
    <m/>
    <d v="2025-09-24T00:00:00"/>
    <n v="3453.25"/>
    <d v="2025-08-29T00:00:00"/>
    <x v="2"/>
    <d v="2025-08-21T00:00:00"/>
    <m/>
    <m/>
    <m/>
    <m/>
    <s v="CAIXA CREDFÁCIL"/>
    <m/>
    <m/>
    <m/>
    <d v="2026-03-17T00:00:00"/>
    <d v="2026-03-17T00:00:00"/>
    <s v="VENDA FINALIZADA"/>
    <d v="2025-08-21T00:00:00"/>
    <n v="40573"/>
    <n v="236692.55"/>
    <m/>
    <s v="FSA011 C"/>
    <n v="40573"/>
    <s v="ELENICE RODRIGUES ARAUJO - 95556966168,THALYTTA ARAUJO LIMA - 71371378142"/>
    <s v="Formosa"/>
    <s v="Goiás"/>
    <n v="5561995974549"/>
    <s v="RUA SAO FRANCISCO DOMINGUES DE SOUSA, Q. 0, L. 25"/>
    <n v="73813742"/>
    <s v="SETOR SUL"/>
    <s v="wallacedasilvasantos129@gmail.com"/>
    <m/>
    <n v="18028"/>
    <m/>
    <m/>
    <m/>
    <m/>
    <n v="4242"/>
    <n v="6996"/>
    <s v="Auxiliar"/>
    <d v="2025-08-21T00:00:00"/>
    <m/>
    <m/>
    <s v="sim"/>
    <m/>
    <s v="MP423793"/>
    <d v="2025-08-22T00:00:00"/>
    <d v="2025-09-02T00:00:00"/>
    <m/>
    <d v="2025-08-21T00:00:00"/>
    <s v="Sim"/>
    <m/>
    <d v="2025-08-22T00:00:00"/>
    <m/>
    <m/>
    <m/>
    <d v="2025-09-10T00:00:00"/>
    <s v="Não"/>
    <d v="2025-08-25T00:00:00"/>
    <d v="2025-09-11T00:00:00"/>
    <d v="2025-08-21T00:00:00"/>
    <d v="2025-09-01T00:00:00"/>
    <d v="2025-09-02T00:00:00"/>
    <m/>
    <d v="2025-08-22T00:00:00"/>
    <d v="2025-08-21T00:00:00"/>
    <m/>
    <d v="2025-09-08T00:00:00"/>
    <d v="2025-09-22T00:00:00"/>
    <d v="2025-08-20T00:00:00"/>
    <m/>
    <s v="Sim"/>
    <d v="2025-09-16T00:00:00"/>
    <m/>
    <m/>
    <d v="2025-09-22T00:00:00"/>
    <d v="2025-09-01T00:00:00"/>
    <m/>
    <d v="2025-09-25T00:00:00"/>
    <m/>
    <m/>
    <d v="2025-09-26T00:00:00"/>
    <d v="2025-08-19T00:00:00"/>
    <d v="2025-09-22T00:00:00"/>
    <d v="2025-10-07T00:00:00"/>
    <d v="2026-02-11T00:00:00"/>
    <d v="2026-03-03T00:00:00"/>
    <d v="2025-08-21T00:00:00"/>
    <d v="2026-03-03T00:00:00"/>
    <m/>
    <m/>
    <m/>
    <m/>
    <m/>
    <m/>
    <m/>
    <m/>
    <n v="966"/>
    <m/>
    <s v="retificar contrato profissão cliente"/>
    <m/>
    <m/>
    <m/>
    <n v="1863.05"/>
    <m/>
    <s v="Pago"/>
    <m/>
    <m/>
    <m/>
    <s v="SIM"/>
  </r>
  <r>
    <n v="4726"/>
    <x v="0"/>
    <n v="5889"/>
    <x v="17"/>
    <s v="Etapa Única"/>
    <s v="BLOCO 05"/>
    <n v="304"/>
    <s v="FORMOSA"/>
    <s v="WEDER GOMES DA COSTA"/>
    <s v="&quot;08372309183&quot;"/>
    <x v="1"/>
    <x v="21"/>
    <s v="Não"/>
    <s v="Não"/>
    <s v="Não"/>
    <s v="Não"/>
    <s v="Não"/>
    <s v="Não"/>
    <s v="Não"/>
    <n v="161913.04"/>
    <n v="639.94000000000005"/>
    <n v="0"/>
    <n v="125745.48"/>
    <n v="28690"/>
    <n v="0"/>
    <n v="154435.48000000001"/>
    <n v="0"/>
    <n v="0"/>
    <m/>
    <n v="8787724469048"/>
    <s v="Contrato Adimplente"/>
    <m/>
    <d v="2025-10-07T00:00:00"/>
    <n v="3042.04"/>
    <d v="2025-09-02T00:00:00"/>
    <x v="2"/>
    <d v="2025-08-21T00:00:00"/>
    <m/>
    <m/>
    <m/>
    <m/>
    <s v="Endy Carvalho Consultoria imobiliária"/>
    <m/>
    <m/>
    <m/>
    <d v="2026-03-16T00:00:00"/>
    <d v="2026-03-16T00:00:00"/>
    <s v="VENDA FINALIZADA"/>
    <d v="2025-08-21T00:00:00"/>
    <n v="40623"/>
    <n v="231652.4"/>
    <m/>
    <s v="FSA013"/>
    <n v="40623"/>
    <s v="LAYRA GABRIELLE VIANA FERNANDES - 03845535164"/>
    <s v="Formosa"/>
    <s v="Goiás"/>
    <n v="5561996294941"/>
    <s v="RUA 11 Q 14 L"/>
    <n v="73808770"/>
    <s v="SETOR BELA VISTA"/>
    <s v="costaweder88@gmail.com"/>
    <m/>
    <n v="2133.12"/>
    <m/>
    <m/>
    <m/>
    <m/>
    <n v="4606"/>
    <n v="6998"/>
    <s v="Auxiliar"/>
    <d v="2025-08-25T00:00:00"/>
    <m/>
    <m/>
    <s v="sim"/>
    <m/>
    <s v="MP430545"/>
    <d v="2025-08-26T00:00:00"/>
    <d v="2025-09-02T00:00:00"/>
    <m/>
    <d v="2025-08-21T00:00:00"/>
    <s v="Sim"/>
    <m/>
    <d v="2025-08-26T00:00:00"/>
    <m/>
    <s v="Score"/>
    <m/>
    <d v="2025-09-15T00:00:00"/>
    <s v="Sim"/>
    <d v="2025-09-01T00:00:00"/>
    <d v="2025-09-16T00:00:00"/>
    <d v="2025-08-21T00:00:00"/>
    <d v="2025-09-01T00:00:00"/>
    <d v="2025-09-02T00:00:00"/>
    <m/>
    <d v="2025-08-22T00:00:00"/>
    <d v="2025-09-01T00:00:00"/>
    <m/>
    <d v="2025-09-09T00:00:00"/>
    <d v="2025-09-22T00:00:00"/>
    <d v="2025-09-01T00:00:00"/>
    <m/>
    <s v="Sim"/>
    <d v="2025-09-19T00:00:00"/>
    <m/>
    <m/>
    <m/>
    <d v="2025-08-13T00:00:00"/>
    <m/>
    <d v="2025-10-07T00:00:00"/>
    <m/>
    <m/>
    <d v="2025-10-09T00:00:00"/>
    <d v="2025-08-20T00:00:00"/>
    <d v="2025-09-29T00:00:00"/>
    <d v="2025-12-03T00:00:00"/>
    <d v="2026-02-24T00:00:00"/>
    <d v="2026-03-10T00:00:00"/>
    <d v="2025-09-01T00:00:00"/>
    <d v="2026-03-10T00:00:00"/>
    <m/>
    <m/>
    <m/>
    <m/>
    <m/>
    <m/>
    <m/>
    <m/>
    <n v="1160"/>
    <m/>
    <s v="assinatura GOV"/>
    <m/>
    <m/>
    <m/>
    <n v="2193.75"/>
    <m/>
    <s v="Não tem"/>
    <m/>
    <m/>
    <m/>
    <s v="SIM"/>
  </r>
  <r>
    <n v="4727"/>
    <x v="2"/>
    <n v="5839"/>
    <x v="7"/>
    <s v="Etapa Unica"/>
    <s v="BLOCO F"/>
    <s v="APTO 4"/>
    <s v="FORMOSA"/>
    <s v="BRAYON BARBOSA BRAGA PORTO"/>
    <s v="&quot;11382965621&quot;"/>
    <x v="10"/>
    <x v="11"/>
    <s v="Não"/>
    <s v="Não"/>
    <s v="Não"/>
    <s v="Não"/>
    <s v="Não"/>
    <s v="Não"/>
    <s v="Não"/>
    <n v="164200"/>
    <n v="0"/>
    <n v="0"/>
    <n v="0"/>
    <n v="0"/>
    <n v="0"/>
    <n v="0"/>
    <n v="0"/>
    <n v="0"/>
    <m/>
    <m/>
    <s v="Contrato Adimplente"/>
    <m/>
    <d v="2025-09-11T00:00:00"/>
    <n v="3453.25"/>
    <d v="2025-08-26T00:00:00"/>
    <x v="2"/>
    <d v="2025-08-21T00:00:00"/>
    <m/>
    <m/>
    <m/>
    <m/>
    <s v="CAIXA CREDFÁCIL"/>
    <m/>
    <m/>
    <m/>
    <d v="2025-09-24T00:00:00"/>
    <d v="2025-12-17T00:00:00"/>
    <s v="VENDA FINALIZADA"/>
    <d v="2025-08-21T00:00:00"/>
    <n v="40626"/>
    <n v="257500.24"/>
    <m/>
    <s v="FSA010"/>
    <n v="40626"/>
    <s v="ALANA SILVA FRANCO - 16094380606,ALDEMIRA BARBOSA DE AQUINO - 50897454634"/>
    <s v="Planaltina"/>
    <s v="Distrito Federal"/>
    <n v="5561985642573"/>
    <s v="Q 05"/>
    <n v="73378505"/>
    <s v="TAQUARA"/>
    <s v="benayonbarbosa22@gmail.com"/>
    <m/>
    <n v="1518"/>
    <m/>
    <m/>
    <m/>
    <m/>
    <n v="3678"/>
    <n v="7001"/>
    <s v="Operador de Loja"/>
    <d v="2025-08-21T00:00:00"/>
    <m/>
    <m/>
    <s v="sim"/>
    <m/>
    <s v="MP143338"/>
    <d v="2025-08-21T00:00:00"/>
    <d v="2025-08-26T00:00:00"/>
    <m/>
    <d v="2025-08-21T00:00:00"/>
    <s v="Sim"/>
    <m/>
    <d v="2025-08-21T00:00:00"/>
    <m/>
    <s v="Negativado"/>
    <m/>
    <d v="2025-09-05T00:00:00"/>
    <s v="Sim"/>
    <d v="2025-08-21T00:00:00"/>
    <d v="2025-09-09T00:00:00"/>
    <d v="2025-08-21T00:00:00"/>
    <d v="2025-09-01T00:00:00"/>
    <d v="2025-08-27T00:00:00"/>
    <m/>
    <d v="2025-08-22T00:00:00"/>
    <d v="2025-08-15T00:00:00"/>
    <m/>
    <d v="2025-09-03T00:00:00"/>
    <d v="2025-09-22T00:00:00"/>
    <d v="2025-08-15T00:00:00"/>
    <m/>
    <s v="Sim"/>
    <m/>
    <m/>
    <m/>
    <m/>
    <d v="2025-08-27T00:00:00"/>
    <m/>
    <d v="2025-09-12T00:00:00"/>
    <m/>
    <m/>
    <d v="2025-09-22T00:00:00"/>
    <d v="2025-08-15T00:00:00"/>
    <d v="2025-09-23T00:00:00"/>
    <d v="2025-12-17T00:00:00"/>
    <m/>
    <m/>
    <d v="2025-08-18T00:00:00"/>
    <m/>
    <m/>
    <m/>
    <m/>
    <m/>
    <m/>
    <m/>
    <m/>
    <m/>
    <n v="4484"/>
    <m/>
    <s v="FINALIZADO"/>
    <m/>
    <m/>
    <m/>
    <n v="1801.32"/>
    <m/>
    <s v="Não tem"/>
    <m/>
    <m/>
    <m/>
    <s v="SIM"/>
  </r>
  <r>
    <n v="4728"/>
    <x v="2"/>
    <n v="5919"/>
    <x v="19"/>
    <s v="Etapa Única"/>
    <s v="BLOCO B"/>
    <n v="301"/>
    <s v="ÁGUAS LINDAS"/>
    <s v="MARIA EDUARDA LACERDA SAMPAIO"/>
    <s v="&quot;03895392103&quot;"/>
    <x v="7"/>
    <x v="106"/>
    <s v="Não"/>
    <s v="Não"/>
    <s v="Não"/>
    <s v="Sim"/>
    <s v="Sim"/>
    <s v="Não"/>
    <s v="Não"/>
    <n v="140880.57"/>
    <n v="500.98"/>
    <n v="0"/>
    <n v="103404.46"/>
    <n v="37474"/>
    <n v="0"/>
    <n v="140878.46"/>
    <n v="0"/>
    <n v="0"/>
    <m/>
    <m/>
    <s v="Contrato Adimplente"/>
    <m/>
    <d v="2025-10-07T00:00:00"/>
    <n v="2995.17"/>
    <d v="2025-08-29T00:00:00"/>
    <x v="2"/>
    <d v="2025-08-21T00:00:00"/>
    <m/>
    <m/>
    <m/>
    <m/>
    <s v="Endy Carvalho Consultoria imobiliária"/>
    <m/>
    <m/>
    <m/>
    <d v="2025-10-09T00:00:00"/>
    <d v="2026-02-05T00:00:00"/>
    <s v="VENDA FINALIZADA"/>
    <d v="2025-08-21T00:00:00"/>
    <n v="40624"/>
    <n v="203142.57"/>
    <m/>
    <s v="AGL 33"/>
    <n v="40624"/>
    <m/>
    <s v="Águas Lindas de Goiás"/>
    <s v="Goiás"/>
    <n v="5561993152169"/>
    <s v="QUADRA 3"/>
    <n v="72910000"/>
    <s v="SETOR 09"/>
    <s v="edufamilia450@gmail.com"/>
    <m/>
    <n v="2003.9"/>
    <m/>
    <m/>
    <m/>
    <m/>
    <n v="4912"/>
    <n v="6999"/>
    <s v="Auxiliar"/>
    <d v="2025-08-19T00:00:00"/>
    <n v="900.05"/>
    <d v="2025-08-29T00:00:00"/>
    <m/>
    <d v="2025-09-03T00:00:00"/>
    <s v="MP439409"/>
    <d v="2025-08-21T00:00:00"/>
    <d v="2025-09-04T00:00:00"/>
    <s v="AC011552757"/>
    <d v="2025-08-18T00:00:00"/>
    <s v="Sim"/>
    <n v="1278"/>
    <d v="2025-08-19T00:00:00"/>
    <m/>
    <m/>
    <d v="2025-08-27T00:00:00"/>
    <d v="2025-09-03T00:00:00"/>
    <m/>
    <d v="2025-08-19T00:00:00"/>
    <d v="2025-09-11T00:00:00"/>
    <d v="2025-08-19T00:00:00"/>
    <d v="2025-09-01T00:00:00"/>
    <d v="2025-08-29T00:00:00"/>
    <m/>
    <d v="2025-08-20T00:00:00"/>
    <d v="2025-08-28T00:00:00"/>
    <m/>
    <d v="2025-09-02T00:00:00"/>
    <d v="2025-09-23T00:00:00"/>
    <d v="2025-08-28T00:00:00"/>
    <d v="2025-10-06T00:00:00"/>
    <s v="Sim"/>
    <d v="2025-09-12T00:00:00"/>
    <m/>
    <m/>
    <d v="2025-10-03T00:00:00"/>
    <d v="2025-08-18T00:00:00"/>
    <m/>
    <d v="2025-10-07T00:00:00"/>
    <m/>
    <m/>
    <d v="2025-10-09T00:00:00"/>
    <d v="2025-08-18T00:00:00"/>
    <d v="2025-09-22T00:00:00"/>
    <d v="2026-01-27T00:00:00"/>
    <d v="2026-02-05T00:00:00"/>
    <m/>
    <d v="2025-08-28T00:00:00"/>
    <m/>
    <m/>
    <m/>
    <m/>
    <m/>
    <m/>
    <m/>
    <m/>
    <m/>
    <n v="1316"/>
    <s v="Sim"/>
    <s v="EXIGÊNCIA NO CARTÓRIO POR CONTA DA RETIFICAÇÃO + PROCURAÇÃO DA VENDEDORA"/>
    <m/>
    <m/>
    <m/>
    <n v="3905.57"/>
    <s v="COMPROVANTE ANEXADO EM RESERVA"/>
    <s v="Pago"/>
    <s v="AGEHAB VALIDADA"/>
    <s v="FINALIZADO"/>
    <s v="VENDA SEM FIADOR"/>
    <s v="SIM"/>
  </r>
  <r>
    <n v="4729"/>
    <x v="0"/>
    <n v="5753"/>
    <x v="16"/>
    <s v="Etapa Unica"/>
    <s v="BLOCO G"/>
    <n v="204"/>
    <s v="ÁGUAS LINDAS"/>
    <s v="VINICIUS VASQUES DE LIMA"/>
    <s v="&quot;08434850192&quot;"/>
    <x v="2"/>
    <x v="39"/>
    <s v="Não"/>
    <s v="Não"/>
    <s v="Não"/>
    <s v="Sim"/>
    <s v="Sim"/>
    <s v="Não"/>
    <s v="Não"/>
    <n v="133758.32"/>
    <n v="475"/>
    <n v="0"/>
    <n v="92490.51"/>
    <n v="40533"/>
    <n v="0"/>
    <n v="133023.51"/>
    <n v="0"/>
    <n v="0"/>
    <m/>
    <m/>
    <s v="Contrato Adimplente"/>
    <m/>
    <d v="2025-09-22T00:00:00"/>
    <n v="2592.35"/>
    <d v="2025-08-27T00:00:00"/>
    <x v="2"/>
    <d v="2025-08-21T00:00:00"/>
    <m/>
    <m/>
    <m/>
    <m/>
    <s v="Endy Carvalho Consultoria imobiliária"/>
    <m/>
    <m/>
    <m/>
    <d v="2026-02-19T00:00:00"/>
    <d v="2026-02-19T00:00:00"/>
    <s v="VENDA FINALIZADA"/>
    <d v="2025-08-21T00:00:00"/>
    <n v="40625"/>
    <n v="190001.52"/>
    <m/>
    <s v="AGL32"/>
    <n v="40625"/>
    <m/>
    <s v="Águas Lindas de Goiás"/>
    <s v="Goiás"/>
    <n v="5561991942743"/>
    <s v="Quadra 6"/>
    <n v="72927668"/>
    <s v="Jardim Águas Lindas II"/>
    <s v="VINIVASQUES1919@GMAIL.COM"/>
    <m/>
    <n v="1900"/>
    <m/>
    <m/>
    <m/>
    <m/>
    <n v="4478"/>
    <n v="7000"/>
    <s v="Vendedor(a)"/>
    <d v="2025-07-10T00:00:00"/>
    <n v="901.99"/>
    <d v="2025-10-01T00:00:00"/>
    <m/>
    <d v="2025-10-05T00:00:00"/>
    <s v="MP419585"/>
    <d v="2025-08-21T00:00:00"/>
    <d v="2025-09-04T00:00:00"/>
    <s v="AC011570397"/>
    <d v="2025-08-20T00:00:00"/>
    <s v="Sim"/>
    <n v="1689"/>
    <d v="2025-07-10T00:00:00"/>
    <m/>
    <m/>
    <m/>
    <d v="2025-08-29T00:00:00"/>
    <m/>
    <d v="2025-07-10T00:00:00"/>
    <d v="2025-09-12T00:00:00"/>
    <d v="2025-08-20T00:00:00"/>
    <d v="2025-09-01T00:00:00"/>
    <d v="2025-08-27T00:00:00"/>
    <m/>
    <d v="2025-08-22T00:00:00"/>
    <d v="2025-08-21T00:00:00"/>
    <m/>
    <d v="2025-08-28T00:00:00"/>
    <d v="2025-09-22T00:00:00"/>
    <d v="2025-08-20T00:00:00"/>
    <d v="2025-09-19T00:00:00"/>
    <s v="Sim"/>
    <m/>
    <m/>
    <m/>
    <m/>
    <d v="2025-08-19T00:00:00"/>
    <m/>
    <d v="2025-09-22T00:00:00"/>
    <m/>
    <m/>
    <d v="2025-09-23T00:00:00"/>
    <d v="2025-08-20T00:00:00"/>
    <d v="2025-09-23T00:00:00"/>
    <d v="2026-01-07T00:00:00"/>
    <d v="2026-02-05T00:00:00"/>
    <d v="2026-02-10T00:00:00"/>
    <d v="2025-08-22T00:00:00"/>
    <d v="2026-02-10T00:00:00"/>
    <m/>
    <m/>
    <m/>
    <m/>
    <m/>
    <m/>
    <m/>
    <m/>
    <m/>
    <s v="Sim"/>
    <m/>
    <m/>
    <m/>
    <m/>
    <n v="3805.57"/>
    <s v="VENDA SEM SINAL"/>
    <s v="Não tem"/>
    <s v="AGEHAB VALIDADA"/>
    <s v="FINALIZADO"/>
    <s v="VENDA SEM FIADOR"/>
    <s v="SIM"/>
  </r>
  <r>
    <n v="4730"/>
    <x v="4"/>
    <n v="5926"/>
    <x v="12"/>
    <s v="Etapa Única"/>
    <s v="BLOCO ÚNICO"/>
    <n v="803"/>
    <s v="BRASÍLIA"/>
    <s v="MARIANNE ARAUJO PAULINO CANDIDO"/>
    <s v="&quot;03608375147&quot;"/>
    <x v="9"/>
    <x v="98"/>
    <s v="Não"/>
    <s v="Não"/>
    <s v="Não"/>
    <s v="Não"/>
    <s v="Não"/>
    <s v="Não"/>
    <s v="Não"/>
    <n v="0"/>
    <n v="0"/>
    <n v="0"/>
    <n v="0"/>
    <n v="0"/>
    <n v="0"/>
    <n v="0"/>
    <n v="0"/>
    <n v="0"/>
    <m/>
    <m/>
    <s v="Contrato Adimplente"/>
    <m/>
    <m/>
    <n v="0"/>
    <m/>
    <x v="1"/>
    <d v="2025-08-21T00:00:00"/>
    <m/>
    <m/>
    <m/>
    <m/>
    <s v="Leal Cred - Alto Padrão"/>
    <m/>
    <m/>
    <m/>
    <d v="2025-08-22T00:00:00"/>
    <d v="2026-02-19T00:00:00"/>
    <s v="VENDA FINALIZADA"/>
    <d v="2025-08-21T00:00:00"/>
    <n v="40437"/>
    <n v="475950"/>
    <m/>
    <s v="DF 10"/>
    <n v="40437"/>
    <m/>
    <s v="Taguatinga"/>
    <s v="Distrito Federal"/>
    <n v="5561999024431"/>
    <s v="Avenida Sibipiruna, LT 11, BL A, AP , Res. Smart"/>
    <n v="71928720"/>
    <s v="Taguatinga/DF"/>
    <s v="advmariannearaujo@gmail.com"/>
    <n v="5561999024431"/>
    <n v="0"/>
    <m/>
    <m/>
    <m/>
    <m/>
    <n v="8218"/>
    <n v="6981"/>
    <m/>
    <m/>
    <m/>
    <m/>
    <m/>
    <m/>
    <m/>
    <m/>
    <m/>
    <m/>
    <m/>
    <m/>
    <m/>
    <m/>
    <m/>
    <m/>
    <m/>
    <m/>
    <m/>
    <m/>
    <m/>
    <m/>
    <m/>
    <m/>
    <m/>
    <m/>
    <m/>
    <m/>
    <m/>
    <m/>
    <m/>
    <m/>
    <m/>
    <m/>
    <m/>
    <m/>
    <m/>
    <m/>
    <m/>
    <m/>
    <m/>
    <m/>
    <m/>
    <m/>
    <m/>
    <m/>
    <m/>
    <m/>
    <m/>
    <m/>
    <m/>
    <m/>
    <m/>
    <m/>
    <m/>
    <m/>
    <m/>
    <m/>
    <m/>
    <m/>
    <m/>
    <m/>
    <m/>
    <m/>
    <m/>
    <m/>
    <m/>
    <m/>
    <m/>
    <m/>
    <m/>
  </r>
  <r>
    <n v="4731"/>
    <x v="0"/>
    <n v="5823"/>
    <x v="17"/>
    <s v="Etapa Única"/>
    <s v="BLOCO 18"/>
    <n v="201"/>
    <s v="FORMOSA"/>
    <s v="LARISSA RUBENS BARBOSA"/>
    <s v="&quot;70902905147&quot;"/>
    <x v="0"/>
    <x v="109"/>
    <s v="Não"/>
    <s v="Não"/>
    <s v="Não"/>
    <s v="Não"/>
    <s v="Não"/>
    <s v="Não"/>
    <s v="Não"/>
    <n v="161581.72"/>
    <n v="0"/>
    <n v="0"/>
    <n v="146248.56"/>
    <n v="15609"/>
    <n v="0"/>
    <n v="161857.56"/>
    <n v="0"/>
    <n v="0"/>
    <m/>
    <m/>
    <s v="Contrato Adimplente"/>
    <m/>
    <d v="2025-09-25T00:00:00"/>
    <n v="3042.04"/>
    <d v="2025-08-29T00:00:00"/>
    <x v="2"/>
    <d v="2025-08-21T00:00:00"/>
    <m/>
    <m/>
    <m/>
    <m/>
    <s v="CAIXA CREDFÁCIL"/>
    <m/>
    <m/>
    <m/>
    <d v="2026-03-16T00:00:00"/>
    <d v="2026-03-16T00:00:00"/>
    <s v="VENDA FINALIZADA"/>
    <d v="2025-08-22T00:00:00"/>
    <n v="40635"/>
    <n v="234578.12"/>
    <m/>
    <s v="FSA013"/>
    <n v="40635"/>
    <s v="CLAUDINEA RUBENS BARBOSA - 01610411595"/>
    <s v="Formosa"/>
    <s v="Goiás"/>
    <n v="5561998923650"/>
    <s v="RUA 12 Q 21"/>
    <n v="73808310"/>
    <s v="Parque Vila Verde"/>
    <s v="syngentalarissa@gmail.com"/>
    <m/>
    <n v="25500"/>
    <m/>
    <m/>
    <m/>
    <m/>
    <n v="4807"/>
    <n v="7004"/>
    <s v="Operador de Loja"/>
    <d v="2025-08-23T00:00:00"/>
    <m/>
    <m/>
    <s v="sim"/>
    <m/>
    <s v="MP430546"/>
    <d v="2025-08-25T00:00:00"/>
    <d v="2025-09-08T00:00:00"/>
    <m/>
    <d v="2025-08-22T00:00:00"/>
    <s v="Sim"/>
    <m/>
    <d v="2025-08-25T00:00:00"/>
    <m/>
    <s v="Score"/>
    <m/>
    <d v="2025-09-15T00:00:00"/>
    <s v="Sim"/>
    <d v="2025-08-28T00:00:00"/>
    <d v="2025-09-16T00:00:00"/>
    <d v="2025-08-22T00:00:00"/>
    <d v="2025-09-01T00:00:00"/>
    <d v="2025-09-08T00:00:00"/>
    <m/>
    <d v="2025-08-22T00:00:00"/>
    <d v="2025-08-21T00:00:00"/>
    <m/>
    <d v="2025-09-10T00:00:00"/>
    <d v="2025-09-22T00:00:00"/>
    <d v="2025-08-21T00:00:00"/>
    <m/>
    <s v="Sim"/>
    <m/>
    <m/>
    <m/>
    <m/>
    <d v="2025-08-22T00:00:00"/>
    <m/>
    <d v="2025-09-26T00:00:00"/>
    <m/>
    <m/>
    <d v="2025-09-29T00:00:00"/>
    <d v="2025-08-21T00:00:00"/>
    <d v="2025-09-26T00:00:00"/>
    <d v="2026-01-30T00:00:00"/>
    <d v="2026-02-24T00:00:00"/>
    <d v="2026-03-10T00:00:00"/>
    <d v="2025-08-23T00:00:00"/>
    <d v="2026-03-10T00:00:00"/>
    <m/>
    <m/>
    <m/>
    <m/>
    <m/>
    <m/>
    <m/>
    <m/>
    <n v="1198"/>
    <m/>
    <m/>
    <m/>
    <m/>
    <m/>
    <n v="2010.42"/>
    <m/>
    <s v="Não tem"/>
    <m/>
    <m/>
    <m/>
    <s v="SIM"/>
  </r>
  <r>
    <n v="4732"/>
    <x v="0"/>
    <n v="5922"/>
    <x v="13"/>
    <s v="Etapa Unica"/>
    <s v="BLOCO B"/>
    <n v="302"/>
    <s v="ÁGUAS LINDAS"/>
    <s v="ANTONIO FRANCISCO COSTA FILHO"/>
    <s v="&quot;01987601327&quot;"/>
    <x v="2"/>
    <x v="39"/>
    <s v="Não"/>
    <s v="Não"/>
    <s v="Não"/>
    <s v="Sim"/>
    <s v="Sim"/>
    <s v="Não"/>
    <s v="Não"/>
    <n v="172850.05"/>
    <n v="898.23"/>
    <n v="0"/>
    <n v="155400.45000000001"/>
    <n v="8059"/>
    <n v="0"/>
    <n v="163459.45000000001"/>
    <n v="0"/>
    <n v="0"/>
    <m/>
    <m/>
    <s v="Contrato Adimplente"/>
    <m/>
    <d v="2025-09-24T00:00:00"/>
    <n v="3412.84"/>
    <d v="2025-08-27T00:00:00"/>
    <x v="2"/>
    <d v="2025-08-22T00:00:00"/>
    <m/>
    <m/>
    <m/>
    <m/>
    <s v="Endy Carvalho Consultoria imobiliária"/>
    <m/>
    <m/>
    <m/>
    <d v="2026-01-26T00:00:00"/>
    <d v="2026-01-26T00:00:00"/>
    <s v="VENDA FINALIZADA"/>
    <d v="2025-08-22T00:00:00"/>
    <n v="40646"/>
    <n v="218650.05"/>
    <m/>
    <s v="AGL30 -"/>
    <n v="40646"/>
    <m/>
    <s v="Águas Lindas de Goiás"/>
    <s v="Goiás"/>
    <n v="559984446914"/>
    <s v="CHACARAS  COIMBRA Q 2 L"/>
    <n v="72911479"/>
    <s v="Chácaras Coimbra"/>
    <s v="antoniofrancisco0407@gmail.com"/>
    <m/>
    <n v="2994.11"/>
    <d v="2026-02-09T00:00:00"/>
    <m/>
    <m/>
    <m/>
    <n v="3903"/>
    <n v="7005"/>
    <s v="Motorista"/>
    <d v="2025-08-16T00:00:00"/>
    <n v="900.83"/>
    <d v="2025-09-25T00:00:00"/>
    <m/>
    <d v="2025-09-28T00:00:00"/>
    <s v="MP430285"/>
    <d v="2025-08-16T00:00:00"/>
    <d v="2025-08-27T00:00:00"/>
    <s v="AC011601082"/>
    <d v="2025-08-21T00:00:00"/>
    <s v="Sim"/>
    <n v="40296"/>
    <d v="2025-08-16T00:00:00"/>
    <m/>
    <m/>
    <m/>
    <d v="2025-09-08T00:00:00"/>
    <m/>
    <d v="2025-08-16T00:00:00"/>
    <d v="2025-09-17T00:00:00"/>
    <d v="2025-08-21T00:00:00"/>
    <d v="2025-09-01T00:00:00"/>
    <d v="2025-08-27T00:00:00"/>
    <m/>
    <d v="2025-08-22T00:00:00"/>
    <d v="2025-08-25T00:00:00"/>
    <m/>
    <d v="2025-09-04T00:00:00"/>
    <d v="2025-09-22T00:00:00"/>
    <d v="2025-08-25T00:00:00"/>
    <d v="2025-09-23T00:00:00"/>
    <s v="Sim"/>
    <m/>
    <m/>
    <m/>
    <m/>
    <d v="2025-08-21T00:00:00"/>
    <m/>
    <d v="2025-09-25T00:00:00"/>
    <m/>
    <m/>
    <d v="2025-09-26T00:00:00"/>
    <d v="2025-08-21T00:00:00"/>
    <d v="2025-09-23T00:00:00"/>
    <d v="2025-10-25T00:00:00"/>
    <d v="2025-11-10T00:00:00"/>
    <d v="2026-01-08T00:00:00"/>
    <d v="2025-08-25T00:00:00"/>
    <d v="2026-01-08T00:00:00"/>
    <m/>
    <m/>
    <m/>
    <m/>
    <m/>
    <m/>
    <m/>
    <m/>
    <n v="40169"/>
    <s v="Sim"/>
    <m/>
    <s v="teve um problema dentro do processo de Sei, demora para lançamento da guia de ITBI, precisou refazer a solicitação de pagamento 08/09/2025"/>
    <m/>
    <m/>
    <n v="4385.57"/>
    <s v="VENDA SEM SINAL"/>
    <s v="Não tem"/>
    <s v="CADASTRO VALIDADO"/>
    <s v="FINALIZADO"/>
    <s v="FINALIZADO - SEM FIADOR"/>
    <s v="SIM"/>
  </r>
  <r>
    <n v="4733"/>
    <x v="0"/>
    <n v="5861"/>
    <x v="14"/>
    <s v="Etapa Unica"/>
    <s v="BLOCO F"/>
    <n v="104"/>
    <s v="FORMOSA"/>
    <s v="BEATRIZ DA TRINDADE LEMES"/>
    <s v="&quot;07340750142&quot;"/>
    <x v="1"/>
    <x v="33"/>
    <s v="Não"/>
    <s v="Não"/>
    <s v="Não"/>
    <s v="Não"/>
    <s v="Não"/>
    <s v="Não"/>
    <s v="Não"/>
    <n v="161790.34"/>
    <n v="0"/>
    <n v="0"/>
    <n v="0"/>
    <n v="0"/>
    <n v="0"/>
    <n v="0"/>
    <n v="0"/>
    <n v="0"/>
    <m/>
    <m/>
    <s v="Contrato Adimplente"/>
    <m/>
    <d v="2025-09-19T00:00:00"/>
    <n v="0"/>
    <d v="2025-08-29T00:00:00"/>
    <x v="2"/>
    <d v="2025-08-22T00:00:00"/>
    <m/>
    <m/>
    <m/>
    <m/>
    <s v="CAIXA CREDFÁCIL"/>
    <m/>
    <m/>
    <m/>
    <d v="2026-03-16T00:00:00"/>
    <d v="2026-03-16T00:00:00"/>
    <s v="VENDA FINALIZADA"/>
    <d v="2025-08-22T00:00:00"/>
    <n v="40649"/>
    <n v="234933.98"/>
    <m/>
    <s v="FSA011"/>
    <n v="40649"/>
    <s v="ROSIMEIRE LOPES DA TRINDADE - 02293087166"/>
    <s v="Formosa"/>
    <s v="Goiás"/>
    <n v="5562998282734"/>
    <s v="AVENIDA PARQUE Q 56 L  11"/>
    <n v="73808400"/>
    <s v="PARQUE VILA VERDE"/>
    <s v="beatriztridadelemes@gmail.com"/>
    <m/>
    <n v="2550"/>
    <m/>
    <m/>
    <m/>
    <m/>
    <n v="4137"/>
    <n v="7006"/>
    <s v="Diarista"/>
    <d v="2025-08-28T00:00:00"/>
    <m/>
    <m/>
    <s v="sim"/>
    <m/>
    <s v="MP427244"/>
    <d v="2025-08-28T00:00:00"/>
    <d v="2025-08-29T00:00:00"/>
    <m/>
    <d v="2025-09-01T00:00:00"/>
    <s v="Sim"/>
    <m/>
    <d v="2025-08-28T00:00:00"/>
    <m/>
    <m/>
    <m/>
    <d v="2025-09-15T00:00:00"/>
    <m/>
    <d v="2025-08-28T00:00:00"/>
    <d v="2025-09-16T00:00:00"/>
    <d v="2025-09-01T00:00:00"/>
    <d v="2025-10-01T00:00:00"/>
    <d v="2025-09-01T00:00:00"/>
    <m/>
    <d v="2025-09-01T00:00:00"/>
    <d v="2025-08-22T00:00:00"/>
    <m/>
    <d v="2025-09-10T00:00:00"/>
    <d v="2025-10-14T00:00:00"/>
    <d v="2025-08-22T00:00:00"/>
    <m/>
    <s v="Sim"/>
    <m/>
    <m/>
    <m/>
    <m/>
    <d v="2025-08-26T00:00:00"/>
    <m/>
    <d v="2025-09-19T00:00:00"/>
    <m/>
    <m/>
    <d v="2025-09-22T00:00:00"/>
    <d v="2025-08-22T00:00:00"/>
    <d v="2025-10-16T00:00:00"/>
    <d v="2025-12-17T00:00:00"/>
    <d v="2026-02-28T00:00:00"/>
    <d v="2026-03-03T00:00:00"/>
    <d v="2025-08-25T00:00:00"/>
    <d v="2026-03-03T00:00:00"/>
    <m/>
    <m/>
    <m/>
    <m/>
    <m/>
    <m/>
    <m/>
    <m/>
    <n v="1688"/>
    <m/>
    <s v="FINALIZADO"/>
    <m/>
    <m/>
    <m/>
    <n v="2007.29"/>
    <m/>
    <s v="Pago"/>
    <m/>
    <m/>
    <m/>
    <s v="SIM"/>
  </r>
  <r>
    <n v="4734"/>
    <x v="0"/>
    <n v="5902"/>
    <x v="17"/>
    <s v="Etapa Única"/>
    <s v="BLOCO 10"/>
    <n v="302"/>
    <s v="FORMOSA"/>
    <s v="EDINAIDE BENICIO DE SOUZA"/>
    <s v="&quot;02022196155&quot;"/>
    <x v="1"/>
    <x v="21"/>
    <s v="Não"/>
    <s v="Não"/>
    <s v="Não"/>
    <s v="Não"/>
    <s v="Não"/>
    <s v="Não"/>
    <s v="Não"/>
    <n v="162600"/>
    <n v="0"/>
    <n v="0"/>
    <n v="0"/>
    <n v="0"/>
    <n v="0"/>
    <n v="0"/>
    <n v="0"/>
    <n v="0"/>
    <m/>
    <m/>
    <s v="Contrato Adimplente"/>
    <m/>
    <d v="2025-10-02T00:00:00"/>
    <n v="3042.04"/>
    <d v="2025-08-29T00:00:00"/>
    <x v="2"/>
    <d v="2025-08-22T00:00:00"/>
    <m/>
    <m/>
    <m/>
    <m/>
    <s v="CAIXA CREDFÁCIL"/>
    <m/>
    <m/>
    <m/>
    <d v="2026-03-16T00:00:00"/>
    <d v="2026-03-16T00:00:00"/>
    <s v="VENDA FINALIZADA"/>
    <d v="2025-08-25T00:00:00"/>
    <n v="40653"/>
    <n v="230000"/>
    <m/>
    <s v="FSA013"/>
    <n v="40653"/>
    <s v="KAYLANE DE SOUZA SANTOS - 07351103100"/>
    <s v="Formosa"/>
    <s v="Goiás"/>
    <n v="5561998590584"/>
    <s v="RUA 1"/>
    <n v="73800000"/>
    <s v="SETOR SUL"/>
    <s v="naydinhabenicio123@gmail.com"/>
    <m/>
    <n v="2600"/>
    <m/>
    <m/>
    <m/>
    <m/>
    <n v="4689"/>
    <n v="7007"/>
    <s v="Recepcionista"/>
    <d v="2025-08-26T00:00:00"/>
    <m/>
    <m/>
    <s v="sim"/>
    <m/>
    <s v="MP430543"/>
    <d v="2025-08-26T00:00:00"/>
    <d v="2025-09-01T00:00:00"/>
    <m/>
    <d v="2025-08-20T00:00:00"/>
    <s v="Sim"/>
    <m/>
    <d v="2025-08-26T00:00:00"/>
    <m/>
    <m/>
    <m/>
    <d v="2025-09-15T00:00:00"/>
    <s v="Não"/>
    <d v="2025-08-26T00:00:00"/>
    <d v="2025-09-16T00:00:00"/>
    <d v="2025-08-22T00:00:00"/>
    <d v="2025-09-01T00:00:00"/>
    <d v="2025-09-01T00:00:00"/>
    <m/>
    <d v="2025-08-22T00:00:00"/>
    <d v="2025-08-22T00:00:00"/>
    <m/>
    <d v="2025-09-10T00:00:00"/>
    <d v="2025-09-22T00:00:00"/>
    <d v="2025-08-22T00:00:00"/>
    <m/>
    <s v="Sim"/>
    <d v="2025-09-19T00:00:00"/>
    <m/>
    <m/>
    <m/>
    <d v="2025-08-20T00:00:00"/>
    <m/>
    <d v="2025-10-03T00:00:00"/>
    <m/>
    <m/>
    <d v="2025-10-07T00:00:00"/>
    <d v="2025-08-20T00:00:00"/>
    <d v="2025-09-26T00:00:00"/>
    <d v="2025-11-27T00:00:00"/>
    <d v="2026-02-24T00:00:00"/>
    <d v="2026-03-10T00:00:00"/>
    <d v="2025-08-26T00:00:00"/>
    <d v="2026-03-10T00:00:00"/>
    <m/>
    <m/>
    <m/>
    <m/>
    <m/>
    <m/>
    <m/>
    <m/>
    <n v="1192"/>
    <m/>
    <s v="assinatura GOV"/>
    <m/>
    <m/>
    <m/>
    <n v="1970.88"/>
    <m/>
    <s v="Não tem"/>
    <m/>
    <m/>
    <m/>
    <s v="SIM"/>
  </r>
  <r>
    <n v="4735"/>
    <x v="0"/>
    <n v="5921"/>
    <x v="17"/>
    <s v="Etapa Única"/>
    <s v="BLOCO 19"/>
    <n v="304"/>
    <s v="FORMOSA"/>
    <s v="VITORIA DA SILVA CORDEIRO"/>
    <s v="&quot;71267882158&quot;"/>
    <x v="0"/>
    <x v="109"/>
    <s v="Não"/>
    <s v="Não"/>
    <s v="Não"/>
    <s v="Não"/>
    <s v="Não"/>
    <s v="Não"/>
    <s v="Não"/>
    <n v="159585.72"/>
    <n v="765"/>
    <n v="0"/>
    <n v="146248.56"/>
    <n v="13545"/>
    <n v="0"/>
    <n v="159793.56"/>
    <n v="0"/>
    <n v="0"/>
    <m/>
    <n v="8787724541024"/>
    <s v="Contrato Adimplente"/>
    <m/>
    <d v="2025-09-19T00:00:00"/>
    <n v="3042.04"/>
    <d v="2025-08-29T00:00:00"/>
    <x v="2"/>
    <d v="2025-08-22T00:00:00"/>
    <m/>
    <m/>
    <m/>
    <m/>
    <s v="Endy Carvalho Consultoria imobiliária"/>
    <s v="Mikaelly Gabriely"/>
    <m/>
    <m/>
    <d v="2026-03-16T00:00:00"/>
    <d v="2026-03-16T00:00:00"/>
    <s v="VENDA FINALIZADA"/>
    <d v="2025-08-25T00:00:00"/>
    <n v="40654"/>
    <n v="236524.52"/>
    <m/>
    <s v="FSA013"/>
    <n v="40654"/>
    <s v="CARLOS EDUARDO PEREIRA DOS SANTOS - 07813632176"/>
    <s v="Formosa"/>
    <s v="Goiás"/>
    <n v="5561996450984"/>
    <s v="RUA FLAMBOYANT Q 4 L 30"/>
    <n v="73809010"/>
    <s v="Residencial Jardim Planalto"/>
    <s v="viviihsilvaa1234@gmail.com"/>
    <m/>
    <n v="2630"/>
    <m/>
    <m/>
    <m/>
    <m/>
    <n v="4827"/>
    <n v="7008"/>
    <s v="Operador de Loja"/>
    <d v="2025-08-22T00:00:00"/>
    <m/>
    <m/>
    <s v="sim"/>
    <m/>
    <s v="MP430547"/>
    <d v="2025-08-25T00:00:00"/>
    <d v="2025-08-29T00:00:00"/>
    <m/>
    <d v="2025-08-25T00:00:00"/>
    <s v="Sim"/>
    <m/>
    <d v="2025-08-25T00:00:00"/>
    <m/>
    <s v="Score"/>
    <m/>
    <d v="2025-09-15T00:00:00"/>
    <s v="Sim"/>
    <d v="2025-08-26T00:00:00"/>
    <d v="2025-09-16T00:00:00"/>
    <d v="2025-08-26T00:00:00"/>
    <d v="2025-09-01T00:00:00"/>
    <d v="2025-08-29T00:00:00"/>
    <m/>
    <d v="2025-08-27T00:00:00"/>
    <d v="2025-08-26T00:00:00"/>
    <m/>
    <d v="2025-09-09T00:00:00"/>
    <d v="2025-09-22T00:00:00"/>
    <d v="2025-08-26T00:00:00"/>
    <m/>
    <s v="Sim"/>
    <m/>
    <m/>
    <m/>
    <m/>
    <d v="2025-08-29T00:00:00"/>
    <m/>
    <d v="2025-09-19T00:00:00"/>
    <m/>
    <m/>
    <d v="2025-09-22T00:00:00"/>
    <d v="2025-08-22T00:00:00"/>
    <d v="2025-09-26T00:00:00"/>
    <d v="2026-01-14T00:00:00"/>
    <d v="2026-02-24T00:00:00"/>
    <d v="2026-03-10T00:00:00"/>
    <d v="2025-08-26T00:00:00"/>
    <d v="2026-03-10T00:00:00"/>
    <m/>
    <m/>
    <m/>
    <m/>
    <m/>
    <m/>
    <m/>
    <m/>
    <n v="1162"/>
    <m/>
    <s v="FINALIZADO"/>
    <m/>
    <m/>
    <m/>
    <n v="2010.42"/>
    <m/>
    <s v="Não tem"/>
    <m/>
    <m/>
    <m/>
    <s v="SIM"/>
  </r>
  <r>
    <n v="4736"/>
    <x v="1"/>
    <n v="5938"/>
    <x v="17"/>
    <s v="Etapa Única"/>
    <s v="BLOCO 21"/>
    <n v="101"/>
    <s v="FORMOSA"/>
    <s v="JESSICA FERREIRA DOS SANTOS"/>
    <s v="&quot;04810267113&quot;"/>
    <x v="13"/>
    <x v="40"/>
    <s v="Não"/>
    <s v="Não"/>
    <s v="Não"/>
    <s v="Não"/>
    <s v="Não"/>
    <s v="Não"/>
    <s v="Não"/>
    <n v="148955.91"/>
    <n v="0"/>
    <n v="0"/>
    <n v="0"/>
    <n v="0"/>
    <n v="0"/>
    <n v="0"/>
    <n v="0"/>
    <n v="0"/>
    <m/>
    <m/>
    <s v="Contrato Adimplente"/>
    <m/>
    <m/>
    <n v="0"/>
    <m/>
    <x v="1"/>
    <d v="2025-08-25T00:00:00"/>
    <m/>
    <m/>
    <m/>
    <m/>
    <s v="CAIXA CREDFÁCIL"/>
    <m/>
    <m/>
    <m/>
    <d v="2025-11-10T00:00:00"/>
    <d v="2025-11-10T00:00:00"/>
    <s v="DISTRATO"/>
    <d v="2025-08-27T00:00:00"/>
    <n v="40694"/>
    <n v="229725.91"/>
    <m/>
    <s v="FSA013"/>
    <n v="40694"/>
    <m/>
    <s v="Formosa"/>
    <s v="Goiás"/>
    <n v="5561996307842"/>
    <s v="Rua 21"/>
    <n v="73807350"/>
    <s v="Setor Nordeste"/>
    <s v="Js61998410823@gmail.com"/>
    <m/>
    <n v="2630"/>
    <m/>
    <m/>
    <m/>
    <m/>
    <n v="4853"/>
    <n v="7019"/>
    <s v="Autônomo(a)"/>
    <m/>
    <m/>
    <m/>
    <m/>
    <m/>
    <s v="MP430548"/>
    <m/>
    <m/>
    <m/>
    <d v="2025-08-25T00:00:00"/>
    <m/>
    <m/>
    <m/>
    <m/>
    <m/>
    <m/>
    <m/>
    <m/>
    <m/>
    <m/>
    <d v="2025-08-26T00:00:00"/>
    <d v="2025-09-01T00:00:00"/>
    <m/>
    <m/>
    <d v="2025-08-27T00:00:00"/>
    <d v="2025-08-21T00:00:00"/>
    <m/>
    <m/>
    <m/>
    <d v="2025-08-21T00:00:00"/>
    <m/>
    <s v="Sim"/>
    <m/>
    <m/>
    <m/>
    <m/>
    <m/>
    <m/>
    <m/>
    <m/>
    <m/>
    <m/>
    <d v="2025-08-15T00:00:00"/>
    <m/>
    <m/>
    <m/>
    <m/>
    <d v="2025-08-21T00:00:00"/>
    <m/>
    <m/>
    <m/>
    <m/>
    <m/>
    <m/>
    <m/>
    <m/>
    <m/>
    <m/>
    <m/>
    <m/>
    <m/>
    <m/>
    <m/>
    <m/>
    <m/>
    <s v="Pendente"/>
    <m/>
    <m/>
    <m/>
    <s v="NÃO"/>
  </r>
  <r>
    <n v="4737"/>
    <x v="0"/>
    <n v="5923"/>
    <x v="17"/>
    <s v="Etapa Única"/>
    <s v="BLOCO 14"/>
    <n v="303"/>
    <s v="FORMOSA"/>
    <s v="MATHEUS ALVES DOS SANTOS"/>
    <s v="&quot;13030199657&quot;"/>
    <x v="12"/>
    <x v="96"/>
    <s v="Não"/>
    <s v="Não"/>
    <s v="Não"/>
    <s v="Não"/>
    <s v="Não"/>
    <s v="Não"/>
    <s v="Não"/>
    <n v="162600"/>
    <n v="787.94"/>
    <n v="0"/>
    <n v="150722.04999999999"/>
    <n v="13697"/>
    <n v="0"/>
    <n v="164419.04999999999"/>
    <n v="0"/>
    <n v="0"/>
    <m/>
    <n v="8787724566248"/>
    <s v="Contrato Adimplente"/>
    <m/>
    <d v="2025-10-06T00:00:00"/>
    <n v="3042.04"/>
    <d v="2025-08-29T00:00:00"/>
    <x v="2"/>
    <d v="2025-08-25T00:00:00"/>
    <m/>
    <m/>
    <m/>
    <m/>
    <s v="Endy Carvalho Consultoria imobiliária"/>
    <m/>
    <m/>
    <m/>
    <d v="2026-03-16T00:00:00"/>
    <d v="2026-03-16T00:00:00"/>
    <s v="VENDA FINALIZADA"/>
    <d v="2025-08-27T00:00:00"/>
    <n v="40691"/>
    <n v="230000"/>
    <m/>
    <s v="FSA013"/>
    <n v="40691"/>
    <s v="MARCOS ALVES DOS SANTOS - 13030177688"/>
    <m/>
    <s v="Minas Gerais"/>
    <n v="556196044189"/>
    <s v="Av. Tionesio Jose Lopes"/>
    <n v="38665000"/>
    <s v="Serra Bonita"/>
    <s v="mattheusalvess86@gmail.com"/>
    <m/>
    <n v="2626.48"/>
    <d v="2026-02-04T00:00:00"/>
    <m/>
    <m/>
    <m/>
    <n v="10387"/>
    <n v="7015"/>
    <s v="Operador de Loja"/>
    <d v="2025-08-29T00:00:00"/>
    <m/>
    <m/>
    <s v="sim"/>
    <m/>
    <s v="MP430549"/>
    <d v="2025-08-29T00:00:00"/>
    <d v="2025-08-29T00:00:00"/>
    <m/>
    <d v="2025-08-26T00:00:00"/>
    <s v="Sim"/>
    <m/>
    <d v="2025-08-29T00:00:00"/>
    <m/>
    <m/>
    <m/>
    <d v="2025-09-18T00:00:00"/>
    <m/>
    <d v="2025-08-29T00:00:00"/>
    <d v="2025-09-25T00:00:00"/>
    <d v="2025-08-26T00:00:00"/>
    <d v="2025-09-01T00:00:00"/>
    <d v="2025-09-01T00:00:00"/>
    <m/>
    <d v="2025-08-27T00:00:00"/>
    <d v="2025-08-26T00:00:00"/>
    <m/>
    <d v="2025-09-16T00:00:00"/>
    <d v="2025-09-22T00:00:00"/>
    <d v="2025-08-26T00:00:00"/>
    <m/>
    <s v="Sim"/>
    <m/>
    <m/>
    <m/>
    <m/>
    <d v="2025-09-23T00:00:00"/>
    <m/>
    <d v="2025-10-07T00:00:00"/>
    <m/>
    <m/>
    <d v="2025-10-09T00:00:00"/>
    <d v="2025-08-25T00:00:00"/>
    <d v="2025-09-26T00:00:00"/>
    <d v="2025-11-18T00:00:00"/>
    <d v="2025-09-26T00:00:00"/>
    <d v="2026-03-10T00:00:00"/>
    <d v="2025-08-26T00:00:00"/>
    <d v="2026-03-10T00:00:00"/>
    <m/>
    <m/>
    <m/>
    <m/>
    <m/>
    <m/>
    <m/>
    <m/>
    <n v="1302"/>
    <m/>
    <s v="SEM KIT REGISTRO"/>
    <s v="Aguardndo correção da minuta. Descrição."/>
    <m/>
    <m/>
    <n v="1966.47"/>
    <m/>
    <s v="Não tem"/>
    <m/>
    <m/>
    <m/>
    <s v="SIM"/>
  </r>
  <r>
    <n v="4738"/>
    <x v="0"/>
    <n v="5844"/>
    <x v="16"/>
    <s v="Etapa Unica"/>
    <s v="BLOCO J"/>
    <n v="201"/>
    <s v="ÁGUAS LINDAS"/>
    <s v="TALYSON RIBEIRO"/>
    <s v="&quot;61617560308&quot;"/>
    <x v="6"/>
    <x v="41"/>
    <s v="Não"/>
    <s v="Não"/>
    <s v="Não"/>
    <s v="Sim"/>
    <s v="Sim"/>
    <s v="Não"/>
    <s v="Não"/>
    <n v="161962.35999999999"/>
    <n v="584.99"/>
    <n v="0"/>
    <n v="121929.22"/>
    <n v="40072"/>
    <n v="0"/>
    <n v="162001.22"/>
    <n v="0"/>
    <n v="0"/>
    <m/>
    <m/>
    <s v="Contrato Adimplente"/>
    <m/>
    <d v="2025-09-12T00:00:00"/>
    <n v="2995.17"/>
    <d v="2025-08-22T00:00:00"/>
    <x v="2"/>
    <d v="2025-08-25T00:00:00"/>
    <m/>
    <m/>
    <m/>
    <m/>
    <s v="GRUPO IMERGE"/>
    <s v="Coordenação - Crédito"/>
    <m/>
    <m/>
    <d v="2026-02-19T00:00:00"/>
    <d v="2026-02-19T00:00:00"/>
    <s v="VENDA FINALIZADA"/>
    <d v="2025-08-26T00:00:00"/>
    <n v="40688"/>
    <n v="207762.36"/>
    <m/>
    <s v="AGL32"/>
    <n v="40688"/>
    <m/>
    <s v="Taguatinga"/>
    <s v="Distrito Federal"/>
    <n v="5561981444840"/>
    <s v="QSE 12 LT 12"/>
    <n v="72025120"/>
    <s v="Taguatinga Sul (Taguatinga)"/>
    <s v="talysonribeiro167@gmail.com"/>
    <m/>
    <n v="1950"/>
    <m/>
    <m/>
    <m/>
    <m/>
    <n v="4530"/>
    <n v="7011"/>
    <s v="Auxiliar de Serviços Gerais"/>
    <d v="2025-07-30T00:00:00"/>
    <m/>
    <m/>
    <m/>
    <m/>
    <s v="MP419586"/>
    <d v="2025-07-30T00:00:00"/>
    <d v="2025-08-22T00:00:00"/>
    <s v="AC011521053"/>
    <d v="2025-08-22T00:00:00"/>
    <s v="Sim"/>
    <m/>
    <d v="2025-07-30T00:00:00"/>
    <m/>
    <m/>
    <m/>
    <d v="2025-09-04T00:00:00"/>
    <m/>
    <d v="2025-07-30T00:00:00"/>
    <d v="2025-09-08T00:00:00"/>
    <d v="2025-08-22T00:00:00"/>
    <d v="2025-09-01T00:00:00"/>
    <d v="2025-08-26T00:00:00"/>
    <m/>
    <d v="2025-08-22T00:00:00"/>
    <d v="2025-08-21T00:00:00"/>
    <m/>
    <d v="2025-09-03T00:00:00"/>
    <d v="2025-09-22T00:00:00"/>
    <d v="2025-08-21T00:00:00"/>
    <d v="2025-09-10T00:00:00"/>
    <s v="Sim"/>
    <m/>
    <m/>
    <m/>
    <m/>
    <m/>
    <m/>
    <d v="2025-09-15T00:00:00"/>
    <m/>
    <m/>
    <d v="2025-09-23T00:00:00"/>
    <d v="2025-08-18T00:00:00"/>
    <d v="2025-09-23T00:00:00"/>
    <d v="2026-01-16T00:00:00"/>
    <d v="2026-02-05T00:00:00"/>
    <d v="2026-02-10T00:00:00"/>
    <d v="2025-08-21T00:00:00"/>
    <d v="2026-02-10T00:00:00"/>
    <m/>
    <m/>
    <m/>
    <m/>
    <m/>
    <m/>
    <m/>
    <m/>
    <n v="1334"/>
    <s v="Sim"/>
    <m/>
    <m/>
    <m/>
    <m/>
    <n v="4205.57"/>
    <s v="VENDA SEM SINAL"/>
    <s v="Não tem"/>
    <s v="CADASTRO VALIDADO"/>
    <s v="FINALIZADO"/>
    <s v="FINALIZADO - SEM FIADOR"/>
    <s v="SIM"/>
  </r>
  <r>
    <n v="4739"/>
    <x v="0"/>
    <n v="5898"/>
    <x v="17"/>
    <s v="Etapa Única"/>
    <s v="BLOCO 06"/>
    <n v="301"/>
    <s v="FORMOSA"/>
    <s v="GABRYELLA LIMA OLIVEIRA"/>
    <s v="&quot;05361104175&quot;"/>
    <x v="1"/>
    <x v="21"/>
    <s v="Não"/>
    <s v="Não"/>
    <s v="Não"/>
    <s v="Não"/>
    <s v="Não"/>
    <s v="Não"/>
    <s v="Não"/>
    <n v="156883.31"/>
    <n v="715.5"/>
    <n v="53116.69"/>
    <n v="136597.31"/>
    <n v="20286"/>
    <n v="0"/>
    <n v="156883.31"/>
    <n v="0"/>
    <n v="0"/>
    <m/>
    <n v="8787724540702"/>
    <s v="Contrato Adimplente"/>
    <m/>
    <d v="2025-09-16T00:00:00"/>
    <n v="2952.8"/>
    <d v="2025-08-28T00:00:00"/>
    <x v="2"/>
    <d v="2025-08-25T00:00:00"/>
    <m/>
    <m/>
    <m/>
    <m/>
    <s v="Endy Carvalho Consultoria imobiliária"/>
    <m/>
    <m/>
    <m/>
    <d v="2026-03-16T00:00:00"/>
    <d v="2026-03-16T00:00:00"/>
    <s v="VENDA FINALIZADA"/>
    <d v="2025-08-27T00:00:00"/>
    <n v="40689"/>
    <n v="229724.27"/>
    <m/>
    <s v="FSA013"/>
    <n v="40689"/>
    <s v="ADMON AMANCIO DE OLIVEIRA - 35458798104"/>
    <s v="Formosa"/>
    <s v="Goiás"/>
    <n v="5561998847429"/>
    <s v="RUA TURMALINA Q. 03 L 41"/>
    <n v="73807815"/>
    <s v="Jardim Califórnia"/>
    <s v="gabryella.lima831@gmail.com"/>
    <m/>
    <n v="2385"/>
    <d v="2026-02-01T00:00:00"/>
    <m/>
    <m/>
    <m/>
    <n v="4619"/>
    <n v="7012"/>
    <s v="Administrador"/>
    <d v="2025-08-27T00:00:00"/>
    <m/>
    <m/>
    <s v="nao"/>
    <m/>
    <s v="MP430552"/>
    <d v="2025-08-27T00:00:00"/>
    <d v="2025-08-29T00:00:00"/>
    <m/>
    <d v="2025-08-26T00:00:00"/>
    <s v="Sim"/>
    <m/>
    <d v="2025-08-27T00:00:00"/>
    <m/>
    <s v="Negativado"/>
    <m/>
    <d v="2025-09-10T00:00:00"/>
    <s v="Sim"/>
    <d v="2025-08-27T00:00:00"/>
    <d v="2025-09-11T00:00:00"/>
    <d v="2025-08-26T00:00:00"/>
    <d v="2025-09-01T00:00:00"/>
    <d v="2025-08-29T00:00:00"/>
    <m/>
    <d v="2025-08-27T00:00:00"/>
    <d v="2025-08-26T00:00:00"/>
    <m/>
    <d v="2025-09-09T00:00:00"/>
    <d v="2025-09-22T00:00:00"/>
    <d v="2025-08-26T00:00:00"/>
    <m/>
    <s v="Sim"/>
    <m/>
    <m/>
    <m/>
    <m/>
    <d v="2025-08-27T00:00:00"/>
    <m/>
    <d v="2025-09-17T00:00:00"/>
    <m/>
    <m/>
    <d v="2025-09-18T00:00:00"/>
    <d v="2025-05-22T00:00:00"/>
    <d v="2025-09-26T00:00:00"/>
    <d v="2025-11-26T00:00:00"/>
    <d v="2026-02-24T00:00:00"/>
    <d v="2026-03-10T00:00:00"/>
    <d v="2025-08-26T00:00:00"/>
    <d v="2026-03-10T00:00:00"/>
    <m/>
    <m/>
    <m/>
    <m/>
    <m/>
    <m/>
    <m/>
    <m/>
    <n v="1134"/>
    <m/>
    <m/>
    <m/>
    <m/>
    <m/>
    <n v="2075.19"/>
    <m/>
    <s v="Não tem"/>
    <m/>
    <m/>
    <m/>
    <s v="SIM"/>
  </r>
  <r>
    <n v="4740"/>
    <x v="0"/>
    <n v="5936"/>
    <x v="17"/>
    <s v="Etapa Única"/>
    <s v="BLOCO 06"/>
    <n v="304"/>
    <s v="FORMOSA"/>
    <s v="NAYTIARA PEREIRA CARNEIRO"/>
    <s v="&quot;02971651193&quot;"/>
    <x v="13"/>
    <x v="126"/>
    <s v="Não"/>
    <s v="Não"/>
    <s v="Não"/>
    <s v="Não"/>
    <s v="Não"/>
    <s v="Não"/>
    <s v="Não"/>
    <n v="158388.66"/>
    <n v="0"/>
    <n v="0"/>
    <n v="0"/>
    <n v="0"/>
    <n v="0"/>
    <n v="0"/>
    <n v="0"/>
    <n v="0"/>
    <m/>
    <m/>
    <s v="Contrato Adimplente"/>
    <m/>
    <d v="2025-09-22T00:00:00"/>
    <n v="3042.04"/>
    <d v="2025-08-29T00:00:00"/>
    <x v="2"/>
    <d v="2025-08-25T00:00:00"/>
    <m/>
    <m/>
    <m/>
    <m/>
    <s v="CAIXA CREDFÁCIL"/>
    <m/>
    <m/>
    <m/>
    <d v="2026-03-16T00:00:00"/>
    <d v="2026-03-16T00:00:00"/>
    <s v="VENDA FINALIZADA"/>
    <d v="2025-08-26T00:00:00"/>
    <n v="40693"/>
    <n v="229706.12"/>
    <m/>
    <s v="FSA013"/>
    <n v="40693"/>
    <s v="TAILER VINICIUS JESUS GUIMARÃES - 05488831142"/>
    <s v="Formosa"/>
    <s v="Goiás"/>
    <n v="5562992578141"/>
    <s v="Rua 16 Q 114"/>
    <n v="73813230"/>
    <s v="Formosinha"/>
    <s v="Naytiarapereira@live.com"/>
    <m/>
    <n v="2630"/>
    <m/>
    <m/>
    <m/>
    <m/>
    <n v="4622"/>
    <n v="7018"/>
    <s v="Professor"/>
    <d v="2025-08-28T00:00:00"/>
    <m/>
    <m/>
    <s v="sim"/>
    <m/>
    <s v="MP430550"/>
    <d v="2025-08-28T00:00:00"/>
    <d v="2025-09-01T00:00:00"/>
    <m/>
    <d v="2025-08-26T00:00:00"/>
    <s v="Sim"/>
    <m/>
    <d v="2025-08-28T00:00:00"/>
    <m/>
    <m/>
    <m/>
    <d v="2025-09-15T00:00:00"/>
    <m/>
    <d v="2025-08-29T00:00:00"/>
    <d v="2025-09-16T00:00:00"/>
    <d v="2025-08-26T00:00:00"/>
    <d v="2025-09-01T00:00:00"/>
    <d v="2025-09-01T00:00:00"/>
    <m/>
    <d v="2025-08-27T00:00:00"/>
    <d v="2025-08-26T00:00:00"/>
    <m/>
    <d v="2025-09-10T00:00:00"/>
    <d v="2025-09-22T00:00:00"/>
    <d v="2025-08-26T00:00:00"/>
    <m/>
    <s v="Sim"/>
    <m/>
    <m/>
    <m/>
    <m/>
    <d v="2025-09-15T00:00:00"/>
    <m/>
    <d v="2025-09-23T00:00:00"/>
    <m/>
    <m/>
    <d v="2025-09-26T00:00:00"/>
    <d v="2025-08-25T00:00:00"/>
    <d v="2025-09-26T00:00:00"/>
    <d v="2025-11-19T00:00:00"/>
    <d v="2026-02-24T00:00:00"/>
    <d v="2026-03-10T00:00:00"/>
    <d v="2025-08-26T00:00:00"/>
    <d v="2026-03-10T00:00:00"/>
    <m/>
    <m/>
    <m/>
    <m/>
    <m/>
    <m/>
    <m/>
    <m/>
    <n v="1194"/>
    <m/>
    <m/>
    <m/>
    <m/>
    <m/>
    <n v="2027.73"/>
    <m/>
    <s v="Não tem"/>
    <m/>
    <m/>
    <m/>
    <s v="SIM"/>
  </r>
  <r>
    <n v="4741"/>
    <x v="0"/>
    <n v="5928"/>
    <x v="17"/>
    <s v="Etapa Única"/>
    <s v="BLOCO 14"/>
    <n v="2"/>
    <s v="FORMOSA"/>
    <s v="JESSICA LENY MENDES DA SILVA"/>
    <s v="&quot;03902451190&quot;"/>
    <x v="10"/>
    <x v="114"/>
    <s v="Não"/>
    <s v="Não"/>
    <s v="Não"/>
    <s v="Não"/>
    <s v="Não"/>
    <s v="Não"/>
    <s v="Não"/>
    <n v="149089.67000000001"/>
    <n v="560.73"/>
    <n v="0"/>
    <n v="109242.67"/>
    <n v="39847"/>
    <n v="0"/>
    <n v="149089.67000000001"/>
    <n v="0"/>
    <n v="0"/>
    <m/>
    <n v="8787724540427"/>
    <s v="Contrato Adimplente"/>
    <m/>
    <d v="2025-09-16T00:00:00"/>
    <n v="3042.04"/>
    <d v="2025-08-29T00:00:00"/>
    <x v="2"/>
    <d v="2025-08-25T00:00:00"/>
    <m/>
    <m/>
    <m/>
    <m/>
    <s v="Endy Carvalho Consultoria imobiliária"/>
    <m/>
    <m/>
    <m/>
    <d v="2026-03-16T00:00:00"/>
    <d v="2026-03-16T00:00:00"/>
    <s v="VENDA FINALIZADA"/>
    <d v="2025-08-27T00:00:00"/>
    <n v="40692"/>
    <n v="250000"/>
    <m/>
    <s v="FSA013"/>
    <n v="40692"/>
    <s v="ALINE MENDES DA SILVA - 03886281116"/>
    <s v="Formosa"/>
    <s v="Goiás"/>
    <n v="5561984614025"/>
    <s v="RUA JANDAIA, Q. 21, L. 0, - ESQ. COM RUA JURITI"/>
    <n v="73813777"/>
    <s v="PARQUE LAGO"/>
    <s v="jessicaleny4996ms@gmail.com"/>
    <m/>
    <n v="1869.16"/>
    <d v="2026-02-07T00:00:00"/>
    <m/>
    <m/>
    <m/>
    <n v="4752"/>
    <n v="7016"/>
    <s v="Servidor Público"/>
    <d v="2025-08-26T00:00:00"/>
    <m/>
    <m/>
    <s v="sim"/>
    <m/>
    <s v="MP430551"/>
    <d v="2025-08-26T00:00:00"/>
    <d v="2025-08-29T00:00:00"/>
    <m/>
    <d v="2025-08-26T00:00:00"/>
    <s v="Sim"/>
    <m/>
    <d v="2025-08-26T00:00:00"/>
    <m/>
    <m/>
    <m/>
    <d v="2025-09-09T00:00:00"/>
    <s v="Não"/>
    <d v="2025-08-28T00:00:00"/>
    <d v="2025-09-10T00:00:00"/>
    <d v="2025-08-26T00:00:00"/>
    <d v="2025-09-01T00:00:00"/>
    <d v="2025-08-29T00:00:00"/>
    <m/>
    <d v="2025-08-28T00:00:00"/>
    <d v="2025-08-26T00:00:00"/>
    <m/>
    <d v="2025-09-05T00:00:00"/>
    <d v="2025-09-22T00:00:00"/>
    <d v="2025-08-26T00:00:00"/>
    <m/>
    <s v="Sim"/>
    <m/>
    <m/>
    <m/>
    <m/>
    <d v="2025-08-26T00:00:00"/>
    <m/>
    <d v="2025-09-17T00:00:00"/>
    <m/>
    <m/>
    <d v="2025-09-18T00:00:00"/>
    <d v="2025-08-25T00:00:00"/>
    <d v="2025-09-26T00:00:00"/>
    <d v="2025-12-01T00:00:00"/>
    <d v="2026-02-24T00:00:00"/>
    <d v="2026-03-10T00:00:00"/>
    <d v="2025-08-26T00:00:00"/>
    <d v="2026-03-10T00:00:00"/>
    <m/>
    <m/>
    <m/>
    <m/>
    <m/>
    <m/>
    <m/>
    <m/>
    <n v="1107"/>
    <m/>
    <m/>
    <m/>
    <m/>
    <m/>
    <n v="2565.65"/>
    <m/>
    <s v="Pago"/>
    <m/>
    <m/>
    <m/>
    <s v="SIM"/>
  </r>
  <r>
    <n v="4742"/>
    <x v="0"/>
    <n v="5918"/>
    <x v="17"/>
    <s v="Etapa Única"/>
    <s v="BLOCO 18"/>
    <n v="101"/>
    <s v="FORMOSA"/>
    <s v="LUCAS EDUARDO SOUSA DE OLIVEIRA"/>
    <s v="&quot;06270518121&quot;"/>
    <x v="1"/>
    <x v="117"/>
    <s v="Não"/>
    <s v="Não"/>
    <s v="Não"/>
    <s v="Não"/>
    <s v="Não"/>
    <s v="Não"/>
    <s v="Não"/>
    <n v="162600"/>
    <n v="825.04"/>
    <n v="0"/>
    <n v="157865.23000000001"/>
    <n v="10934"/>
    <n v="0"/>
    <n v="168799.23"/>
    <n v="0"/>
    <n v="0"/>
    <m/>
    <n v="8787724526092"/>
    <s v="Contrato Adimplente"/>
    <m/>
    <d v="2025-09-16T00:00:00"/>
    <n v="3453.25"/>
    <d v="2025-08-29T00:00:00"/>
    <x v="2"/>
    <d v="2025-08-25T00:00:00"/>
    <m/>
    <m/>
    <m/>
    <m/>
    <s v="Endy Carvalho Consultoria imobiliária"/>
    <m/>
    <m/>
    <m/>
    <d v="2026-03-16T00:00:00"/>
    <d v="2026-03-16T00:00:00"/>
    <s v="VENDA FINALIZADA"/>
    <d v="2025-08-27T00:00:00"/>
    <n v="40690"/>
    <n v="235000.08"/>
    <m/>
    <s v="FSA013"/>
    <n v="40690"/>
    <s v="MARIA INACIA BARBOSA SOUSA - 00087597152"/>
    <s v="Formosa"/>
    <s v="Goiás"/>
    <n v="5561998117069"/>
    <s v="Rua dos Domenicanos Q 31"/>
    <n v="73807775"/>
    <s v="Jardim Califórnia"/>
    <s v="lucaseduardofsa@outlook.com"/>
    <m/>
    <n v="2787.98"/>
    <m/>
    <m/>
    <m/>
    <m/>
    <n v="4805"/>
    <n v="7014"/>
    <s v="Auxiliar"/>
    <d v="2025-08-28T00:00:00"/>
    <m/>
    <m/>
    <s v="sim"/>
    <m/>
    <s v="MP430553"/>
    <d v="2025-08-28T00:00:00"/>
    <d v="2025-08-29T00:00:00"/>
    <m/>
    <d v="2025-08-26T00:00:00"/>
    <s v="Sim"/>
    <m/>
    <d v="2025-08-28T00:00:00"/>
    <m/>
    <m/>
    <m/>
    <d v="2025-09-09T00:00:00"/>
    <m/>
    <d v="2025-10-20T00:00:00"/>
    <d v="2025-09-10T00:00:00"/>
    <d v="2025-08-26T00:00:00"/>
    <d v="2025-10-01T00:00:00"/>
    <d v="2025-09-01T00:00:00"/>
    <m/>
    <d v="2025-09-01T00:00:00"/>
    <d v="2025-08-29T00:00:00"/>
    <m/>
    <d v="2025-09-05T00:00:00"/>
    <d v="2025-10-14T00:00:00"/>
    <d v="2025-08-29T00:00:00"/>
    <m/>
    <s v="Sim"/>
    <m/>
    <m/>
    <m/>
    <m/>
    <d v="2025-08-26T00:00:00"/>
    <m/>
    <d v="2025-09-17T00:00:00"/>
    <m/>
    <m/>
    <d v="2025-09-18T00:00:00"/>
    <d v="2025-08-22T00:00:00"/>
    <d v="2025-10-16T00:00:00"/>
    <d v="2025-12-17T00:00:00"/>
    <d v="2026-02-24T00:00:00"/>
    <d v="2026-03-10T00:00:00"/>
    <m/>
    <d v="2026-03-10T00:00:00"/>
    <m/>
    <m/>
    <m/>
    <m/>
    <m/>
    <m/>
    <m/>
    <m/>
    <n v="1090"/>
    <m/>
    <m/>
    <m/>
    <m/>
    <m/>
    <n v="1925.03"/>
    <m/>
    <s v="Não tem"/>
    <m/>
    <m/>
    <m/>
    <s v="SIM"/>
  </r>
  <r>
    <n v="4743"/>
    <x v="0"/>
    <n v="5947"/>
    <x v="17"/>
    <s v="Etapa Única"/>
    <s v="BLOCO 05"/>
    <n v="101"/>
    <s v="FORMOSA"/>
    <s v="EDIVAN SILVA FERREIRA"/>
    <s v="&quot;06635812300&quot;"/>
    <x v="1"/>
    <x v="10"/>
    <s v="Não"/>
    <s v="Não"/>
    <s v="Não"/>
    <s v="Não"/>
    <s v="Não"/>
    <s v="Não"/>
    <s v="Não"/>
    <n v="151210.51999999999"/>
    <n v="693.77"/>
    <n v="0"/>
    <n v="132285.07999999999"/>
    <n v="10426"/>
    <n v="0"/>
    <n v="142711.07999999999"/>
    <n v="0"/>
    <n v="0"/>
    <m/>
    <n v="8787724597070"/>
    <s v="Contrato Adimplente"/>
    <m/>
    <d v="2025-09-16T00:00:00"/>
    <n v="3042.04"/>
    <d v="2025-08-28T00:00:00"/>
    <x v="2"/>
    <d v="2025-08-26T00:00:00"/>
    <m/>
    <m/>
    <m/>
    <m/>
    <s v="Endy Carvalho Consultoria imobiliária"/>
    <m/>
    <m/>
    <m/>
    <d v="2026-03-16T00:00:00"/>
    <d v="2026-03-16T00:00:00"/>
    <s v="VENDA FINALIZADA"/>
    <d v="2025-08-26T00:00:00"/>
    <n v="40695"/>
    <n v="229705.57"/>
    <m/>
    <s v="FSA013"/>
    <n v="40695"/>
    <s v="FRANCISCA AURILEIDE PEREIRA E SILVA - 62688812300,NAIARA ROMAO DA SILVA - 07601248330"/>
    <s v="Formosa"/>
    <s v="Goiás"/>
    <n v="5561993136189"/>
    <s v="VIA 3"/>
    <n v="73802469"/>
    <s v="SETOR SUL"/>
    <s v="edivansilvaferreira311@gmail.com"/>
    <m/>
    <n v="2548.13"/>
    <m/>
    <m/>
    <m/>
    <m/>
    <n v="4595"/>
    <n v="7020"/>
    <s v="Auxiliar"/>
    <d v="2025-08-26T00:00:00"/>
    <m/>
    <m/>
    <s v="nao"/>
    <m/>
    <s v="MP430554"/>
    <d v="2025-08-27T00:00:00"/>
    <d v="2025-08-29T00:00:00"/>
    <m/>
    <d v="2025-08-26T00:00:00"/>
    <s v="Sim"/>
    <m/>
    <d v="2025-08-27T00:00:00"/>
    <m/>
    <s v="Score"/>
    <m/>
    <d v="2025-09-09T00:00:00"/>
    <s v="Sim"/>
    <d v="2025-08-27T00:00:00"/>
    <d v="2025-09-10T00:00:00"/>
    <d v="2025-08-26T00:00:00"/>
    <d v="2025-09-01T00:00:00"/>
    <d v="2025-08-29T00:00:00"/>
    <m/>
    <d v="2025-08-27T00:00:00"/>
    <d v="2025-08-27T00:00:00"/>
    <m/>
    <d v="2025-09-05T00:00:00"/>
    <d v="2025-09-22T00:00:00"/>
    <d v="2025-08-27T00:00:00"/>
    <m/>
    <s v="Sim"/>
    <m/>
    <m/>
    <m/>
    <m/>
    <d v="2025-08-28T00:00:00"/>
    <m/>
    <d v="2025-09-17T00:00:00"/>
    <m/>
    <m/>
    <d v="2025-09-18T00:00:00"/>
    <d v="2025-08-25T00:00:00"/>
    <d v="2025-09-26T00:00:00"/>
    <d v="2025-11-17T00:00:00"/>
    <d v="2026-02-24T00:00:00"/>
    <d v="2026-03-10T00:00:00"/>
    <d v="2025-08-27T00:00:00"/>
    <d v="2026-03-10T00:00:00"/>
    <m/>
    <m/>
    <m/>
    <m/>
    <m/>
    <m/>
    <m/>
    <m/>
    <n v="1098"/>
    <m/>
    <m/>
    <m/>
    <m/>
    <m/>
    <n v="1890.69"/>
    <m/>
    <s v="Não tem"/>
    <m/>
    <m/>
    <m/>
    <s v="SIM"/>
  </r>
  <r>
    <n v="4744"/>
    <x v="2"/>
    <n v="5941"/>
    <x v="19"/>
    <s v="Etapa Única"/>
    <s v="BLOCO A"/>
    <n v="204"/>
    <s v="ÁGUAS LINDAS"/>
    <s v="SUELLEN SOARES GUEDES"/>
    <s v="&quot;06122006394&quot;"/>
    <x v="2"/>
    <x v="124"/>
    <s v="Não"/>
    <s v="Não"/>
    <s v="Não"/>
    <s v="Sim"/>
    <s v="Sim"/>
    <s v="Não"/>
    <s v="Não"/>
    <n v="140311.98000000001"/>
    <n v="714"/>
    <n v="0"/>
    <n v="136027.98000000001"/>
    <n v="14856"/>
    <n v="0"/>
    <n v="150883.98000000001"/>
    <n v="0"/>
    <n v="0"/>
    <m/>
    <m/>
    <s v="Contrato Adimplente"/>
    <m/>
    <d v="2025-10-09T00:00:00"/>
    <n v="2938.64"/>
    <d v="2025-08-29T00:00:00"/>
    <x v="2"/>
    <d v="2025-08-26T00:00:00"/>
    <m/>
    <m/>
    <m/>
    <m/>
    <s v="Endy Carvalho Consultoria imobiliária"/>
    <m/>
    <m/>
    <m/>
    <d v="2025-10-13T00:00:00"/>
    <d v="2026-02-05T00:00:00"/>
    <s v="VENDA FINALIZADA"/>
    <d v="2025-08-26T00:00:00"/>
    <n v="40697"/>
    <n v="197999.94"/>
    <m/>
    <s v="AGL 33"/>
    <n v="40697"/>
    <m/>
    <s v="Águas Lindas de Goiás"/>
    <s v="Goiás"/>
    <n v="5561983038089"/>
    <s v="RUA 08 Q 64 LT"/>
    <n v="72910000"/>
    <s v="perola II"/>
    <s v="SUELLENGUEDES1804@GMAIL.COM"/>
    <m/>
    <n v="2650"/>
    <m/>
    <m/>
    <m/>
    <m/>
    <n v="4894"/>
    <n v="7023"/>
    <s v="Administrador"/>
    <d v="2025-08-20T00:00:00"/>
    <n v="895.16"/>
    <d v="2025-08-29T00:00:00"/>
    <m/>
    <d v="2025-09-03T00:00:00"/>
    <s v="MP439411"/>
    <d v="2025-08-20T00:00:00"/>
    <d v="2025-09-04T00:00:00"/>
    <s v="AC011587378"/>
    <d v="2025-08-25T00:00:00"/>
    <s v="Sim"/>
    <n v="1272"/>
    <d v="2025-08-20T00:00:00"/>
    <m/>
    <m/>
    <m/>
    <d v="2025-09-05T00:00:00"/>
    <m/>
    <d v="2025-08-20T00:00:00"/>
    <d v="2025-09-11T00:00:00"/>
    <d v="2025-08-25T00:00:00"/>
    <d v="2025-09-01T00:00:00"/>
    <d v="2025-09-01T00:00:00"/>
    <m/>
    <d v="2025-08-27T00:00:00"/>
    <d v="2025-08-27T00:00:00"/>
    <m/>
    <d v="2025-09-04T00:00:00"/>
    <d v="2025-09-23T00:00:00"/>
    <d v="2025-08-27T00:00:00"/>
    <d v="2025-10-08T00:00:00"/>
    <s v="Sim"/>
    <d v="2025-09-12T00:00:00"/>
    <m/>
    <m/>
    <d v="2025-10-03T00:00:00"/>
    <d v="2025-08-21T00:00:00"/>
    <m/>
    <d v="2025-10-09T00:00:00"/>
    <m/>
    <m/>
    <d v="2025-10-13T00:00:00"/>
    <d v="2025-08-26T00:00:00"/>
    <d v="2025-09-22T00:00:00"/>
    <d v="2026-01-14T00:00:00"/>
    <d v="2026-02-05T00:00:00"/>
    <m/>
    <d v="2025-08-27T00:00:00"/>
    <m/>
    <m/>
    <m/>
    <m/>
    <m/>
    <m/>
    <m/>
    <m/>
    <m/>
    <n v="1344"/>
    <s v="Sim"/>
    <m/>
    <m/>
    <m/>
    <m/>
    <n v="3805.57"/>
    <s v="VENDA SEM SINAL"/>
    <s v="Não tem"/>
    <s v="CADASTRO VALIDADO"/>
    <s v="FINALIZADO"/>
    <s v="FINALIZADO - SEM FIADOR"/>
    <s v="SIM"/>
  </r>
  <r>
    <n v="4745"/>
    <x v="2"/>
    <n v="5942"/>
    <x v="19"/>
    <s v="Etapa Única"/>
    <s v="BLOCO F"/>
    <n v="203"/>
    <s v="ÁGUAS LINDAS"/>
    <s v="LUCAS CASSIMIRO BARBOSA"/>
    <s v="&quot;06568861103&quot;"/>
    <x v="2"/>
    <x v="127"/>
    <s v="Não"/>
    <s v="Não"/>
    <s v="Não"/>
    <s v="Sim"/>
    <s v="Sim"/>
    <s v="Não"/>
    <s v="Não"/>
    <n v="140342.76999999999"/>
    <n v="511.97"/>
    <n v="0"/>
    <n v="99564.89"/>
    <n v="37444"/>
    <n v="0"/>
    <n v="137008.89000000001"/>
    <n v="0"/>
    <n v="0"/>
    <m/>
    <m/>
    <s v="Contrato Adimplente"/>
    <m/>
    <d v="2025-10-07T00:00:00"/>
    <n v="2995.17"/>
    <d v="2025-08-29T00:00:00"/>
    <x v="2"/>
    <d v="2025-08-26T00:00:00"/>
    <m/>
    <m/>
    <m/>
    <m/>
    <s v="Endy Carvalho Consultoria imobiliária"/>
    <s v="Endy Carvalho"/>
    <m/>
    <m/>
    <d v="2025-10-09T00:00:00"/>
    <d v="2026-02-05T00:00:00"/>
    <s v="VENDA FINALIZADA"/>
    <d v="2025-08-27T00:00:00"/>
    <n v="40704"/>
    <n v="194964.13"/>
    <m/>
    <s v="AGL 33"/>
    <n v="40704"/>
    <m/>
    <s v="Ceilândia"/>
    <s v="Distrito Federal"/>
    <n v="5561984308114"/>
    <s v="QNP 19 Conjunto F"/>
    <n v="72241806"/>
    <s v="Ceilândia Norte (Ceilândia)"/>
    <s v="druwdwl@gmail.com"/>
    <m/>
    <n v="2015.96"/>
    <m/>
    <m/>
    <m/>
    <m/>
    <n v="4975"/>
    <n v="7024"/>
    <s v="Operador de Loja"/>
    <d v="2025-08-20T00:00:00"/>
    <n v="901.54"/>
    <d v="2025-08-29T00:00:00"/>
    <m/>
    <d v="2025-09-03T00:00:00"/>
    <s v="MP439410"/>
    <d v="2025-08-20T00:00:00"/>
    <d v="2025-08-29T00:00:00"/>
    <s v="AC011601645"/>
    <d v="2025-08-21T00:00:00"/>
    <s v="Sim"/>
    <n v="1283"/>
    <d v="2025-08-20T00:00:00"/>
    <m/>
    <m/>
    <m/>
    <d v="2025-09-10T00:00:00"/>
    <m/>
    <d v="2025-08-20T00:00:00"/>
    <d v="2025-09-17T00:00:00"/>
    <d v="2025-08-21T00:00:00"/>
    <d v="2025-09-01T00:00:00"/>
    <d v="2025-09-01T00:00:00"/>
    <m/>
    <d v="2025-08-22T00:00:00"/>
    <d v="2025-08-28T00:00:00"/>
    <m/>
    <d v="2025-09-09T00:00:00"/>
    <d v="2025-09-23T00:00:00"/>
    <d v="2025-08-28T00:00:00"/>
    <d v="2025-10-06T00:00:00"/>
    <s v="Sim"/>
    <d v="2025-09-22T00:00:00"/>
    <m/>
    <m/>
    <d v="2025-09-26T00:00:00"/>
    <d v="2025-08-21T00:00:00"/>
    <m/>
    <d v="2025-10-07T00:00:00"/>
    <m/>
    <m/>
    <d v="2025-10-09T00:00:00"/>
    <d v="2025-08-26T00:00:00"/>
    <d v="2025-09-22T00:00:00"/>
    <d v="2026-01-16T00:00:00"/>
    <d v="2026-02-05T00:00:00"/>
    <m/>
    <d v="2025-08-28T00:00:00"/>
    <m/>
    <m/>
    <m/>
    <m/>
    <m/>
    <m/>
    <m/>
    <m/>
    <m/>
    <n v="1408"/>
    <s v="Sim"/>
    <m/>
    <m/>
    <m/>
    <m/>
    <n v="3805.57"/>
    <s v="VENDA SEM SINAL"/>
    <s v="Não tem"/>
    <s v="CADASTRO VALIDADO"/>
    <s v="FINALIZADO"/>
    <s v="FINALIZADO - SEM FIADOR"/>
    <s v="SIM"/>
  </r>
  <r>
    <n v="4746"/>
    <x v="0"/>
    <n v="5940"/>
    <x v="17"/>
    <s v="Etapa Única"/>
    <s v="BLOCO 01"/>
    <n v="302"/>
    <s v="FORMOSA"/>
    <s v="ANDERSON GOMES DOS SANTOS"/>
    <s v="&quot;06357239135&quot;"/>
    <x v="1"/>
    <x v="10"/>
    <s v="Não"/>
    <s v="Não"/>
    <s v="Não"/>
    <s v="Não"/>
    <s v="Não"/>
    <s v="Não"/>
    <s v="Não"/>
    <n v="161601.06"/>
    <n v="685.99"/>
    <n v="0"/>
    <n v="130184.05"/>
    <n v="23446"/>
    <n v="0"/>
    <n v="153630.04999999999"/>
    <n v="0"/>
    <n v="0"/>
    <m/>
    <n v="8787724567929"/>
    <s v="Contrato Adimplente"/>
    <m/>
    <d v="2025-09-16T00:00:00"/>
    <n v="3042.04"/>
    <d v="2025-08-29T00:00:00"/>
    <x v="2"/>
    <d v="2025-08-26T00:00:00"/>
    <m/>
    <m/>
    <m/>
    <m/>
    <s v="Endy Carvalho Consultoria imobiliária"/>
    <m/>
    <m/>
    <m/>
    <d v="2026-03-16T00:00:00"/>
    <d v="2026-03-16T00:00:00"/>
    <s v="VENDA FINALIZADA"/>
    <d v="2025-08-28T00:00:00"/>
    <n v="40773"/>
    <n v="229708.69"/>
    <m/>
    <s v="FSA013"/>
    <n v="40773"/>
    <s v="ESTER GOMES DOS SANTOS - 06843509126"/>
    <s v="Formosa"/>
    <s v="Goiás"/>
    <n v="5561996079911"/>
    <s v="AVENIDA 01, Q. 0, L. 2, CH RECANTO, CASA - 2"/>
    <n v="73808860"/>
    <s v="SETOR BELA VISTA"/>
    <s v="gomesandersom73@gmail.com"/>
    <m/>
    <n v="2286.64"/>
    <d v="2026-02-09T00:00:00"/>
    <m/>
    <m/>
    <m/>
    <n v="4540"/>
    <n v="7042"/>
    <s v="Auxiliar"/>
    <d v="2025-08-28T00:00:00"/>
    <m/>
    <m/>
    <s v="sim"/>
    <m/>
    <s v="MP430557"/>
    <d v="2025-08-28T00:00:00"/>
    <d v="2025-09-01T00:00:00"/>
    <m/>
    <d v="2025-08-28T00:00:00"/>
    <s v="Sim"/>
    <m/>
    <d v="2025-08-28T00:00:00"/>
    <m/>
    <m/>
    <m/>
    <d v="2025-09-09T00:00:00"/>
    <s v="Sim"/>
    <d v="2025-08-28T00:00:00"/>
    <d v="2025-09-10T00:00:00"/>
    <d v="2025-08-28T00:00:00"/>
    <d v="2025-09-01T00:00:00"/>
    <d v="2025-09-01T00:00:00"/>
    <m/>
    <d v="2025-09-01T00:00:00"/>
    <d v="2025-08-28T00:00:00"/>
    <m/>
    <d v="2025-09-05T00:00:00"/>
    <d v="2025-09-22T00:00:00"/>
    <d v="2025-08-28T00:00:00"/>
    <m/>
    <s v="Sim"/>
    <m/>
    <m/>
    <m/>
    <m/>
    <d v="2025-08-29T00:00:00"/>
    <m/>
    <d v="2025-09-17T00:00:00"/>
    <m/>
    <m/>
    <d v="2025-09-18T00:00:00"/>
    <d v="2025-08-26T00:00:00"/>
    <d v="2025-09-26T00:00:00"/>
    <d v="2026-01-15T00:00:00"/>
    <d v="2026-02-24T00:00:00"/>
    <d v="2026-03-10T00:00:00"/>
    <d v="2025-08-28T00:00:00"/>
    <d v="2026-03-10T00:00:00"/>
    <m/>
    <m/>
    <m/>
    <m/>
    <m/>
    <m/>
    <m/>
    <m/>
    <n v="1094"/>
    <m/>
    <m/>
    <m/>
    <m/>
    <m/>
    <n v="2124.85"/>
    <m/>
    <s v="Não tem"/>
    <m/>
    <m/>
    <m/>
    <s v="SIM"/>
  </r>
  <r>
    <n v="4747"/>
    <x v="0"/>
    <n v="5949"/>
    <x v="17"/>
    <s v="Etapa Única"/>
    <s v="BLOCO 12"/>
    <n v="303"/>
    <s v="FORMOSA"/>
    <s v="CELIO DE MOURA GOMES"/>
    <s v="&quot;11160890170&quot;"/>
    <x v="12"/>
    <x v="96"/>
    <s v="Não"/>
    <s v="Não"/>
    <s v="Não"/>
    <s v="Não"/>
    <s v="Não"/>
    <s v="Não"/>
    <s v="Não"/>
    <n v="154635.29"/>
    <n v="870.57"/>
    <n v="0"/>
    <n v="152354.29"/>
    <n v="2269"/>
    <n v="0"/>
    <n v="154623.29"/>
    <n v="0"/>
    <n v="0"/>
    <m/>
    <n v="8787724596147"/>
    <s v="Contrato Adimplente"/>
    <m/>
    <d v="2025-10-06T00:00:00"/>
    <n v="3453.25"/>
    <d v="2025-09-19T00:00:00"/>
    <x v="2"/>
    <d v="2025-08-27T00:00:00"/>
    <m/>
    <m/>
    <m/>
    <m/>
    <s v="Endy Carvalho Consultoria imobiliária"/>
    <m/>
    <m/>
    <m/>
    <d v="2026-03-16T00:00:00"/>
    <d v="2026-03-16T00:00:00"/>
    <s v="VENDA FINALIZADA"/>
    <d v="2025-08-28T00:00:00"/>
    <n v="40775"/>
    <n v="229740.04"/>
    <m/>
    <s v="FSA013"/>
    <n v="40775"/>
    <s v="ANA CAROLINE DE MOURA SILVA - 07303247106,MALCONNY MARTINS RIBEIRO - 05765753132"/>
    <s v="Formosa"/>
    <s v="Goiás"/>
    <n v="5561998823949"/>
    <s v="RUA 14 Q 111 L 8K"/>
    <n v="73808130"/>
    <s v="PARQUE DA COLINA"/>
    <s v="demouragomescelio@gmail.com"/>
    <m/>
    <n v="3482.26"/>
    <m/>
    <m/>
    <m/>
    <m/>
    <n v="10353"/>
    <n v="7045"/>
    <s v="Soldado do Exército"/>
    <d v="2025-09-12T00:00:00"/>
    <m/>
    <m/>
    <s v="nao"/>
    <m/>
    <s v="MP430555"/>
    <d v="2025-09-12T00:00:00"/>
    <d v="2025-09-19T00:00:00"/>
    <m/>
    <d v="2025-08-27T00:00:00"/>
    <s v="Sim"/>
    <m/>
    <d v="2025-09-12T00:00:00"/>
    <m/>
    <s v="Negativado"/>
    <m/>
    <d v="2025-09-26T00:00:00"/>
    <s v="Sim"/>
    <d v="2025-09-13T00:00:00"/>
    <d v="2025-09-26T00:00:00"/>
    <d v="2025-08-27T00:00:00"/>
    <d v="2025-09-01T00:00:00"/>
    <d v="2025-09-22T00:00:00"/>
    <m/>
    <d v="2025-08-29T00:00:00"/>
    <d v="2025-08-29T00:00:00"/>
    <d v="2025-12-20T00:00:00"/>
    <d v="2025-09-22T00:00:00"/>
    <d v="2025-09-22T00:00:00"/>
    <d v="2025-08-29T00:00:00"/>
    <m/>
    <s v="Sim"/>
    <m/>
    <m/>
    <m/>
    <m/>
    <d v="2025-09-25T00:00:00"/>
    <m/>
    <d v="2025-10-07T00:00:00"/>
    <n v="32593"/>
    <m/>
    <d v="2025-10-09T00:00:00"/>
    <d v="2025-08-27T00:00:00"/>
    <d v="2025-09-26T00:00:00"/>
    <d v="2025-12-17T00:00:00"/>
    <d v="2026-02-24T00:00:00"/>
    <d v="2026-03-10T00:00:00"/>
    <d v="2025-08-29T00:00:00"/>
    <d v="2026-03-10T00:00:00"/>
    <m/>
    <m/>
    <m/>
    <m/>
    <m/>
    <m/>
    <m/>
    <m/>
    <n v="1365"/>
    <m/>
    <m/>
    <m/>
    <m/>
    <m/>
    <n v="1918.59"/>
    <m/>
    <s v="Não tem"/>
    <m/>
    <m/>
    <m/>
    <s v="SIM"/>
  </r>
  <r>
    <n v="4748"/>
    <x v="2"/>
    <n v="5932"/>
    <x v="19"/>
    <s v="Etapa Única"/>
    <s v="BLOCO A"/>
    <n v="103"/>
    <s v="ÁGUAS LINDAS"/>
    <s v="ALIK KAYK SOARES"/>
    <s v="&quot;09447395392&quot;"/>
    <x v="12"/>
    <x v="85"/>
    <s v="Não"/>
    <s v="Não"/>
    <s v="Não"/>
    <s v="Sim"/>
    <s v="Sim"/>
    <s v="Não"/>
    <s v="Não"/>
    <n v="134040.6"/>
    <n v="507.45"/>
    <n v="0"/>
    <n v="98805.68"/>
    <n v="36768"/>
    <n v="0"/>
    <n v="135573.68"/>
    <n v="0"/>
    <n v="0"/>
    <m/>
    <m/>
    <s v="Contrato Adimplente"/>
    <m/>
    <d v="2025-11-10T00:00:00"/>
    <n v="2592.25"/>
    <d v="2025-10-23T00:00:00"/>
    <x v="2"/>
    <d v="2025-08-27T00:00:00"/>
    <m/>
    <m/>
    <m/>
    <m/>
    <s v="Endy Carvalho Consultoria imobiliária"/>
    <m/>
    <m/>
    <m/>
    <d v="2025-11-18T00:00:00"/>
    <d v="2025-11-21T00:00:00"/>
    <s v="VENDA FINALIZADA"/>
    <d v="2025-08-29T00:00:00"/>
    <n v="40754"/>
    <n v="196600.28"/>
    <m/>
    <s v="AGL 33"/>
    <n v="40754"/>
    <m/>
    <s v="Samambaia"/>
    <s v="Distrito Federal"/>
    <n v="5561995983489"/>
    <s v="QR 221 CJ 04"/>
    <n v="72300000"/>
    <s v="SAMAMBAIA DF"/>
    <s v="Alykkayksoares@gmail.com"/>
    <m/>
    <n v="2029.78"/>
    <m/>
    <m/>
    <m/>
    <m/>
    <n v="4889"/>
    <n v="7039"/>
    <s v="Servente"/>
    <d v="2025-08-18T00:00:00"/>
    <n v="854.38"/>
    <d v="2025-10-31T00:00:00"/>
    <m/>
    <d v="2025-11-05T00:00:00"/>
    <s v="MP439414"/>
    <d v="2025-08-18T00:00:00"/>
    <d v="2025-11-03T00:00:00"/>
    <s v="AC013780777"/>
    <d v="2025-08-27T00:00:00"/>
    <s v="Sim"/>
    <n v="2122"/>
    <d v="2025-08-18T00:00:00"/>
    <m/>
    <m/>
    <m/>
    <d v="2025-10-27T00:00:00"/>
    <m/>
    <d v="2025-08-18T00:00:00"/>
    <d v="2025-11-03T00:00:00"/>
    <d v="2025-08-27T00:00:00"/>
    <d v="2025-09-01T00:00:00"/>
    <d v="2025-10-24T00:00:00"/>
    <m/>
    <d v="2025-08-29T00:00:00"/>
    <d v="2025-08-27T00:00:00"/>
    <m/>
    <d v="2025-10-27T00:00:00"/>
    <d v="2025-09-23T00:00:00"/>
    <d v="2025-08-27T00:00:00"/>
    <d v="2025-11-07T00:00:00"/>
    <s v="Sim"/>
    <m/>
    <m/>
    <m/>
    <m/>
    <d v="2025-08-21T00:00:00"/>
    <m/>
    <d v="2025-11-11T00:00:00"/>
    <s v="00349.0009224/2025-67"/>
    <m/>
    <d v="2025-11-13T00:00:00"/>
    <d v="2025-08-25T00:00:00"/>
    <d v="2025-09-22T00:00:00"/>
    <m/>
    <m/>
    <m/>
    <d v="2025-08-27T00:00:00"/>
    <m/>
    <m/>
    <m/>
    <m/>
    <m/>
    <m/>
    <m/>
    <d v="2025-10-23T00:00:00"/>
    <m/>
    <m/>
    <m/>
    <m/>
    <m/>
    <m/>
    <m/>
    <n v="3805.57"/>
    <s v="VENDA SEM SINAL"/>
    <s v="Não tem"/>
    <s v="AGEHAB VALIDADA"/>
    <s v="FINALIZADO"/>
    <s v="FINALIZADO - SEM FIADOR"/>
    <s v="SIM"/>
  </r>
  <r>
    <n v="4749"/>
    <x v="4"/>
    <n v="5927"/>
    <x v="12"/>
    <s v="Etapa Única"/>
    <s v="BLOCO ÚNICO"/>
    <n v="1004"/>
    <s v="BRASÍLIA"/>
    <s v="THIAGO DE SOUZA RIBEIRO"/>
    <s v="&quot;01827182121&quot;"/>
    <x v="9"/>
    <x v="98"/>
    <s v="Não"/>
    <s v="Não"/>
    <s v="Não"/>
    <s v="Não"/>
    <s v="Não"/>
    <s v="Não"/>
    <s v="Não"/>
    <n v="588000"/>
    <n v="0"/>
    <n v="0"/>
    <n v="502468.9"/>
    <n v="0"/>
    <n v="0"/>
    <n v="502468.9"/>
    <n v="0"/>
    <n v="0"/>
    <m/>
    <m/>
    <s v="Contrato Adimplente"/>
    <m/>
    <m/>
    <n v="0"/>
    <m/>
    <x v="1"/>
    <d v="2025-08-27T00:00:00"/>
    <m/>
    <m/>
    <m/>
    <m/>
    <s v="Leal Cred - Alto Padrão"/>
    <m/>
    <m/>
    <m/>
    <d v="2025-08-27T00:00:00"/>
    <d v="2026-02-19T00:00:00"/>
    <s v="VENDA FINALIZADA"/>
    <d v="2025-08-27T00:00:00"/>
    <n v="40712"/>
    <n v="477345.46"/>
    <m/>
    <s v="DF 10"/>
    <n v="40712"/>
    <m/>
    <s v="Taguatinga"/>
    <s v="Distrito Federal"/>
    <n v="5561982934251"/>
    <s v="CSG 13, Lote 04, SN, Luisa Apart Residence - Apto 413"/>
    <n v="72035513"/>
    <s v="Taguatinga Sul (Taguatinga)"/>
    <s v="thiago_tsr@hotmail.com"/>
    <n v="5561982934251"/>
    <n v="0"/>
    <m/>
    <m/>
    <s v="Eduardo Martins (Gestor): Trata-se de &quot;Venda Direta&quot; ajustando o status do Repasse para Venda Direta."/>
    <s v="27/08/2025 às 16h06"/>
    <n v="8235"/>
    <n v="7010"/>
    <m/>
    <m/>
    <m/>
    <m/>
    <m/>
    <m/>
    <m/>
    <m/>
    <m/>
    <m/>
    <m/>
    <m/>
    <m/>
    <m/>
    <m/>
    <m/>
    <m/>
    <m/>
    <m/>
    <m/>
    <m/>
    <m/>
    <m/>
    <m/>
    <m/>
    <m/>
    <m/>
    <m/>
    <m/>
    <m/>
    <m/>
    <m/>
    <m/>
    <m/>
    <m/>
    <m/>
    <m/>
    <m/>
    <m/>
    <m/>
    <m/>
    <m/>
    <m/>
    <m/>
    <m/>
    <m/>
    <m/>
    <m/>
    <m/>
    <m/>
    <m/>
    <m/>
    <m/>
    <m/>
    <m/>
    <m/>
    <m/>
    <m/>
    <m/>
    <m/>
    <m/>
    <m/>
    <m/>
    <m/>
    <m/>
    <m/>
    <m/>
    <m/>
    <m/>
    <m/>
    <m/>
  </r>
  <r>
    <n v="4750"/>
    <x v="0"/>
    <n v="5945"/>
    <x v="16"/>
    <s v="Etapa Unica"/>
    <s v="BLOCO A"/>
    <n v="1"/>
    <s v="ÁGUAS LINDAS"/>
    <s v="RUTHE EVELYN ALVES RODRIGUES"/>
    <s v="&quot;08203645178&quot;"/>
    <x v="12"/>
    <x v="85"/>
    <s v="Não"/>
    <s v="Não"/>
    <s v="Não"/>
    <s v="Sim"/>
    <s v="Sim"/>
    <s v="Não"/>
    <s v="Não"/>
    <n v="153392.41"/>
    <n v="518.1"/>
    <n v="0"/>
    <n v="100887.41"/>
    <n v="52505"/>
    <n v="0"/>
    <n v="153392.41"/>
    <n v="0"/>
    <n v="0"/>
    <m/>
    <m/>
    <s v="Contrato Adimplente"/>
    <m/>
    <d v="2025-09-24T00:00:00"/>
    <n v="2995.17"/>
    <d v="2025-08-29T00:00:00"/>
    <x v="2"/>
    <d v="2025-08-27T00:00:00"/>
    <m/>
    <m/>
    <m/>
    <m/>
    <s v="Endy Carvalho Consultoria imobiliária"/>
    <m/>
    <m/>
    <m/>
    <d v="2026-02-19T00:00:00"/>
    <d v="2026-02-19T00:00:00"/>
    <s v="VENDA FINALIZADA"/>
    <d v="2025-08-29T00:00:00"/>
    <n v="40774"/>
    <n v="210000.33"/>
    <m/>
    <s v="AGL32"/>
    <n v="40774"/>
    <m/>
    <s v="Brasília"/>
    <s v="Distrito Federal"/>
    <n v="5561985500017"/>
    <s v="QSC 19 CH 25 CJ A"/>
    <n v="72017287"/>
    <s v="TAGUATINGA SUL (TAGUATINGA)"/>
    <s v="evelynruthe6@gmail.com"/>
    <m/>
    <n v="1717"/>
    <d v="2026-02-15T00:00:00"/>
    <m/>
    <m/>
    <m/>
    <n v="4371"/>
    <n v="7044"/>
    <s v="Auxiliar"/>
    <d v="2025-08-20T00:00:00"/>
    <n v="901.58"/>
    <d v="2025-08-29T00:00:00"/>
    <m/>
    <d v="2025-09-03T00:00:00"/>
    <s v="MP419588"/>
    <d v="2025-08-20T00:00:00"/>
    <d v="2025-08-29T00:00:00"/>
    <s v="AC011601812"/>
    <d v="2025-08-27T00:00:00"/>
    <s v="Sim"/>
    <n v="1270"/>
    <d v="2025-08-20T00:00:00"/>
    <m/>
    <m/>
    <m/>
    <d v="2025-09-10T00:00:00"/>
    <m/>
    <d v="2025-08-20T00:00:00"/>
    <d v="2025-09-17T00:00:00"/>
    <d v="2025-08-27T00:00:00"/>
    <d v="2025-09-01T00:00:00"/>
    <d v="2025-09-01T00:00:00"/>
    <m/>
    <d v="2025-08-29T00:00:00"/>
    <d v="2025-08-27T00:00:00"/>
    <m/>
    <d v="2025-09-09T00:00:00"/>
    <d v="2025-09-22T00:00:00"/>
    <d v="2025-08-27T00:00:00"/>
    <d v="2025-09-23T00:00:00"/>
    <s v="Sim"/>
    <m/>
    <m/>
    <m/>
    <m/>
    <d v="2025-08-28T00:00:00"/>
    <m/>
    <d v="2025-09-24T00:00:00"/>
    <m/>
    <m/>
    <d v="2025-09-25T00:00:00"/>
    <d v="2025-08-26T00:00:00"/>
    <d v="2025-09-23T00:00:00"/>
    <d v="2026-01-17T00:00:00"/>
    <d v="2026-01-19T00:00:00"/>
    <d v="2026-02-10T00:00:00"/>
    <d v="2025-08-29T00:00:00"/>
    <d v="2026-02-10T00:00:00"/>
    <m/>
    <m/>
    <m/>
    <m/>
    <m/>
    <m/>
    <m/>
    <m/>
    <n v="1405"/>
    <s v="Sim"/>
    <m/>
    <m/>
    <m/>
    <m/>
    <n v="4065.57"/>
    <s v="VENDA SEM SINAL"/>
    <s v="Não tem"/>
    <s v="AGEHAB VALIDADA"/>
    <s v="FINALIZADO"/>
    <s v="FINALIZADO - SEM FIADOR"/>
    <s v="SIM"/>
  </r>
  <r>
    <n v="4751"/>
    <x v="0"/>
    <n v="5924"/>
    <x v="13"/>
    <s v="Etapa Unica"/>
    <s v="BLOCO H"/>
    <n v="202"/>
    <s v="ÁGUAS LINDAS"/>
    <s v="BRENDA FREITAS DA TRINDADE COSTA"/>
    <s v="&quot;09015341109&quot;"/>
    <x v="6"/>
    <x v="78"/>
    <s v="Não"/>
    <s v="Não"/>
    <s v="Não"/>
    <s v="Sim"/>
    <s v="Sim"/>
    <s v="Não"/>
    <s v="Não"/>
    <n v="153208.19"/>
    <n v="578.45000000000005"/>
    <n v="0"/>
    <n v="113304.44"/>
    <n v="40119"/>
    <n v="0"/>
    <n v="153423.44"/>
    <n v="0"/>
    <n v="0"/>
    <m/>
    <n v="8787724552123"/>
    <s v="Contrato Adimplente"/>
    <m/>
    <d v="2025-09-24T00:00:00"/>
    <n v="2995.17"/>
    <d v="2025-08-28T00:00:00"/>
    <x v="2"/>
    <d v="2025-08-27T00:00:00"/>
    <m/>
    <m/>
    <m/>
    <m/>
    <s v="GRUPO IMERGE"/>
    <s v="Coordenação - Crédito"/>
    <m/>
    <m/>
    <d v="2026-01-26T00:00:00"/>
    <d v="2026-01-26T00:00:00"/>
    <s v="VENDA FINALIZADA"/>
    <d v="2025-08-28T00:00:00"/>
    <n v="40719"/>
    <n v="199008.19"/>
    <m/>
    <s v="AGL30 -"/>
    <n v="40719"/>
    <m/>
    <s v="Ceilândia"/>
    <s v="Distrito Federal"/>
    <n v="5561981042747"/>
    <s v="CH 115 R 05"/>
    <n v="72910150"/>
    <s v="RES M NOR"/>
    <s v="freitasbrenda347@gmail.com"/>
    <m/>
    <n v="1928.19"/>
    <m/>
    <m/>
    <m/>
    <m/>
    <n v="3995"/>
    <n v="7026"/>
    <s v="Assistente"/>
    <d v="2025-08-26T00:00:00"/>
    <n v="867.95"/>
    <m/>
    <m/>
    <d v="2025-09-14T00:00:00"/>
    <s v="MP430286"/>
    <d v="2025-08-26T00:00:00"/>
    <d v="2025-09-10T00:00:00"/>
    <s v="AC011600731"/>
    <d v="2025-08-22T00:00:00"/>
    <s v="Sim"/>
    <m/>
    <d v="2025-08-26T00:00:00"/>
    <m/>
    <m/>
    <m/>
    <d v="2025-09-03T00:00:00"/>
    <m/>
    <d v="2025-08-26T00:00:00"/>
    <d v="2025-09-17T00:00:00"/>
    <d v="2025-08-22T00:00:00"/>
    <d v="2025-09-01T00:00:00"/>
    <d v="2025-08-29T00:00:00"/>
    <m/>
    <d v="2025-08-27T00:00:00"/>
    <d v="2025-08-27T00:00:00"/>
    <m/>
    <d v="2025-09-02T00:00:00"/>
    <d v="2025-09-22T00:00:00"/>
    <d v="2025-08-27T00:00:00"/>
    <d v="2025-09-23T00:00:00"/>
    <s v="Sim"/>
    <m/>
    <m/>
    <m/>
    <m/>
    <d v="2025-08-22T00:00:00"/>
    <m/>
    <d v="2025-09-24T00:00:00"/>
    <m/>
    <m/>
    <d v="2025-09-25T00:00:00"/>
    <d v="2025-08-25T00:00:00"/>
    <d v="2025-09-23T00:00:00"/>
    <d v="2025-10-20T00:00:00"/>
    <d v="2025-11-10T00:00:00"/>
    <d v="2026-01-08T00:00:00"/>
    <d v="2025-08-27T00:00:00"/>
    <d v="2026-01-08T00:00:00"/>
    <m/>
    <m/>
    <m/>
    <m/>
    <m/>
    <m/>
    <m/>
    <m/>
    <n v="1323"/>
    <s v="Sim"/>
    <s v="AGUARDANDO O CCA SUPERA ENCAMINHAR A MINUTA PARA DAR ENTRADA"/>
    <m/>
    <m/>
    <m/>
    <n v="4005.57"/>
    <s v="VENDA SEM SINAL"/>
    <s v="Não tem"/>
    <s v="AGEHAB VALIDADA"/>
    <s v="FINALIZADO"/>
    <s v="FINALIZADO - SEM FIADOR"/>
    <s v="SIM"/>
  </r>
  <r>
    <n v="4752"/>
    <x v="2"/>
    <n v="5910"/>
    <x v="19"/>
    <s v="Etapa Única"/>
    <s v="BLOCO G"/>
    <n v="102"/>
    <s v="ÁGUAS LINDAS"/>
    <s v="EDINALVA MARIA MENDES LEAL"/>
    <s v="&quot;93696604100&quot;"/>
    <x v="2"/>
    <x v="55"/>
    <s v="Não"/>
    <s v="Não"/>
    <s v="Não"/>
    <s v="Sim"/>
    <s v="Sim"/>
    <s v="Não"/>
    <s v="Não"/>
    <n v="132861.93"/>
    <n v="499.99"/>
    <n v="0"/>
    <n v="91493.89"/>
    <n v="38323"/>
    <n v="0"/>
    <n v="129816.89"/>
    <n v="0"/>
    <n v="0"/>
    <m/>
    <m/>
    <s v="Contrato Adimplente"/>
    <m/>
    <d v="2025-10-09T00:00:00"/>
    <n v="2592.25"/>
    <d v="2025-08-29T00:00:00"/>
    <x v="2"/>
    <d v="2025-08-27T00:00:00"/>
    <m/>
    <m/>
    <m/>
    <m/>
    <s v="Endy Carvalho Consultoria imobiliária"/>
    <m/>
    <m/>
    <m/>
    <d v="2025-10-13T00:00:00"/>
    <d v="2026-02-05T00:00:00"/>
    <s v="VENDA FINALIZADA"/>
    <d v="2025-08-29T00:00:00"/>
    <n v="40772"/>
    <n v="190261.93"/>
    <m/>
    <s v="AGL 33"/>
    <n v="40772"/>
    <m/>
    <s v="Águas Lindas de Goiás"/>
    <s v="Goiás"/>
    <n v="5561995898025"/>
    <s v="Q 21 L 04"/>
    <n v="72910000"/>
    <s v="JARDIM PEROLA DA BARRAGEM 1"/>
    <s v="edinalvamariamendesborges80@gmail.com"/>
    <m/>
    <n v="2000"/>
    <m/>
    <m/>
    <m/>
    <m/>
    <n v="4988"/>
    <n v="7041"/>
    <s v="Auxiliar"/>
    <d v="2025-08-12T00:00:00"/>
    <n v="901.58"/>
    <d v="2025-09-01T00:00:00"/>
    <m/>
    <d v="2025-09-03T00:00:00"/>
    <s v="MP439413"/>
    <d v="2025-08-12T00:00:00"/>
    <d v="2025-09-01T00:00:00"/>
    <s v="AC011603110"/>
    <d v="2025-08-26T00:00:00"/>
    <s v="Sim"/>
    <n v="1285"/>
    <d v="2025-08-12T00:00:00"/>
    <m/>
    <m/>
    <m/>
    <d v="2025-09-12T00:00:00"/>
    <m/>
    <d v="2025-08-12T00:00:00"/>
    <d v="2025-09-17T00:00:00"/>
    <d v="2025-08-26T00:00:00"/>
    <d v="2025-09-01T00:00:00"/>
    <d v="2025-09-01T00:00:00"/>
    <m/>
    <d v="2025-08-27T00:00:00"/>
    <d v="2025-08-27T00:00:00"/>
    <m/>
    <d v="2025-09-11T00:00:00"/>
    <d v="2025-09-23T00:00:00"/>
    <d v="2025-08-27T00:00:00"/>
    <d v="2025-09-18T00:00:00"/>
    <s v="Sim"/>
    <d v="2025-09-19T00:00:00"/>
    <m/>
    <m/>
    <d v="2025-09-07T00:00:00"/>
    <d v="2025-08-26T00:00:00"/>
    <m/>
    <d v="2025-10-09T00:00:00"/>
    <m/>
    <m/>
    <d v="2025-10-13T00:00:00"/>
    <d v="2028-08-26T00:00:00"/>
    <d v="2025-09-22T00:00:00"/>
    <d v="2026-01-08T00:00:00"/>
    <d v="2026-02-05T00:00:00"/>
    <m/>
    <d v="2025-08-29T00:00:00"/>
    <m/>
    <m/>
    <m/>
    <m/>
    <m/>
    <m/>
    <m/>
    <m/>
    <m/>
    <n v="1446"/>
    <s v="Sim"/>
    <m/>
    <m/>
    <m/>
    <m/>
    <n v="3805.57"/>
    <s v="VENDA SEM SINAL"/>
    <s v="Não tem"/>
    <s v="CADASTRO VALIDADO"/>
    <s v="FINALIZADO"/>
    <s v="FINALIZADO - SEM FIADOR"/>
    <s v="SIM"/>
  </r>
  <r>
    <n v="4753"/>
    <x v="2"/>
    <n v="5896"/>
    <x v="13"/>
    <s v="Etapa Unica"/>
    <s v="BLOCO M"/>
    <n v="304"/>
    <s v="ÁGUAS LINDAS"/>
    <s v="MAURICIO VARGA PEREIRA"/>
    <s v="&quot;04100236123&quot;"/>
    <x v="2"/>
    <x v="39"/>
    <s v="Não"/>
    <s v="Não"/>
    <s v="Não"/>
    <s v="Sim"/>
    <s v="Sim"/>
    <s v="Não"/>
    <s v="Não"/>
    <n v="175251.93"/>
    <n v="907.22"/>
    <n v="0"/>
    <n v="168180.93"/>
    <n v="7079"/>
    <n v="0"/>
    <n v="175259.93"/>
    <n v="0"/>
    <n v="0"/>
    <m/>
    <n v="8787724477970"/>
    <s v="Contrato Adimplente"/>
    <m/>
    <d v="2025-09-24T00:00:00"/>
    <n v="3412.84"/>
    <d v="2025-08-29T00:00:00"/>
    <x v="2"/>
    <d v="2025-08-27T00:00:00"/>
    <m/>
    <m/>
    <m/>
    <m/>
    <s v="Endy Carvalho Consultoria imobiliária"/>
    <m/>
    <m/>
    <m/>
    <d v="2025-10-31T00:00:00"/>
    <d v="2025-10-31T00:00:00"/>
    <s v="VENDA FINALIZADA"/>
    <d v="2025-08-28T00:00:00"/>
    <n v="40718"/>
    <n v="221051.93"/>
    <m/>
    <s v="AGL30 -"/>
    <n v="40718"/>
    <m/>
    <s v="Brazlândia"/>
    <s v="Distrito Federal"/>
    <n v="5561994547226"/>
    <s v="Quadra 55 B"/>
    <n v="72735003"/>
    <s v="Vila São José (Brazlândia)"/>
    <s v="Mauriciomauriciovargapereira@gmail.com"/>
    <m/>
    <n v="3024.07"/>
    <m/>
    <m/>
    <m/>
    <m/>
    <n v="4082"/>
    <n v="7025"/>
    <s v="Auxiliar"/>
    <d v="2025-08-11T00:00:00"/>
    <n v="900.13"/>
    <d v="2025-08-29T00:00:00"/>
    <m/>
    <d v="2025-09-03T00:00:00"/>
    <s v="MP430288"/>
    <d v="2025-08-11T00:00:00"/>
    <d v="2025-08-29T00:00:00"/>
    <s v="AC011601260"/>
    <d v="2025-08-27T00:00:00"/>
    <s v="Sim"/>
    <n v="40103"/>
    <d v="2025-08-11T00:00:00"/>
    <m/>
    <m/>
    <m/>
    <d v="2025-09-11T00:00:00"/>
    <m/>
    <d v="2025-08-11T00:00:00"/>
    <d v="2025-09-17T00:00:00"/>
    <d v="2025-08-27T00:00:00"/>
    <d v="2025-10-01T00:00:00"/>
    <d v="2025-09-01T00:00:00"/>
    <m/>
    <d v="2025-08-30T00:00:00"/>
    <d v="2025-08-28T00:00:00"/>
    <m/>
    <d v="2025-09-10T00:00:00"/>
    <d v="2025-10-14T00:00:00"/>
    <d v="2025-08-28T00:00:00"/>
    <d v="2025-09-23T00:00:00"/>
    <s v="Sim"/>
    <m/>
    <m/>
    <m/>
    <m/>
    <d v="2025-08-28T00:00:00"/>
    <m/>
    <d v="2025-09-24T00:00:00"/>
    <m/>
    <m/>
    <d v="2025-10-02T00:00:00"/>
    <d v="2025-08-26T00:00:00"/>
    <d v="2025-10-15T00:00:00"/>
    <m/>
    <m/>
    <m/>
    <d v="2025-08-28T00:00:00"/>
    <m/>
    <m/>
    <m/>
    <m/>
    <m/>
    <m/>
    <m/>
    <m/>
    <m/>
    <n v="40205"/>
    <s v="Sim"/>
    <s v="demora para dar garantia conforme"/>
    <m/>
    <m/>
    <m/>
    <n v="4445.57"/>
    <s v="VENDA SEM SINAL"/>
    <s v="Não tem"/>
    <s v="AGUARDANDO VALIDAÇÃO DA AGEHAB"/>
    <s v="FINALIZADO"/>
    <s v="FINALIZADO - SEM FIADOR"/>
    <s v="SIM"/>
  </r>
  <r>
    <n v="4754"/>
    <x v="0"/>
    <n v="5950"/>
    <x v="13"/>
    <s v="Etapa Unica"/>
    <s v="BLOCO B"/>
    <n v="301"/>
    <s v="ÁGUAS LINDAS"/>
    <s v="PAULO CESAR MATOS DA SILVA JUNIOR"/>
    <s v="&quot;02814742140&quot;"/>
    <x v="2"/>
    <x v="59"/>
    <s v="Não"/>
    <s v="Não"/>
    <s v="Não"/>
    <s v="Sim"/>
    <s v="Sim"/>
    <s v="Não"/>
    <s v="Não"/>
    <n v="155009.18"/>
    <n v="720"/>
    <n v="0"/>
    <n v="137394.32999999999"/>
    <n v="15532"/>
    <n v="0"/>
    <n v="152926.32999999999"/>
    <n v="0"/>
    <n v="0"/>
    <m/>
    <m/>
    <s v="Contrato Adimplente"/>
    <m/>
    <d v="2025-09-22T00:00:00"/>
    <n v="2995.17"/>
    <d v="2025-08-29T00:00:00"/>
    <x v="2"/>
    <d v="2025-08-27T00:00:00"/>
    <m/>
    <m/>
    <m/>
    <m/>
    <s v="Endy Carvalho Consultoria imobiliária"/>
    <m/>
    <m/>
    <m/>
    <d v="2026-01-26T00:00:00"/>
    <d v="2026-01-26T00:00:00"/>
    <s v="VENDA FINALIZADA"/>
    <d v="2025-08-29T00:00:00"/>
    <n v="40727"/>
    <n v="216999.78"/>
    <m/>
    <s v="AGL30 -"/>
    <n v="40727"/>
    <m/>
    <s v="Padre Bernardo"/>
    <s v="Goiás"/>
    <n v="5561999355497"/>
    <s v="RUA 6 Q 09 L"/>
    <n v="73700000"/>
    <s v="MONTE ALTO"/>
    <s v="Paulo-mmatos1@hotmail.com"/>
    <m/>
    <n v="2550"/>
    <m/>
    <m/>
    <m/>
    <m/>
    <n v="3902"/>
    <n v="7028"/>
    <s v="Administrador"/>
    <d v="2025-08-21T00:00:00"/>
    <n v="901.54"/>
    <d v="2025-08-29T00:00:00"/>
    <s v="sim"/>
    <d v="2025-09-03T00:00:00"/>
    <s v="MP430287"/>
    <d v="2025-08-21T00:00:00"/>
    <m/>
    <s v="AC011605528"/>
    <d v="2025-08-22T00:00:00"/>
    <s v="Sim"/>
    <n v="40111"/>
    <d v="2025-08-21T00:00:00"/>
    <m/>
    <m/>
    <m/>
    <d v="2025-09-16T00:00:00"/>
    <m/>
    <d v="2025-08-21T00:00:00"/>
    <d v="2025-09-17T00:00:00"/>
    <d v="2025-08-22T00:00:00"/>
    <d v="2025-09-01T00:00:00"/>
    <d v="2025-09-01T00:00:00"/>
    <m/>
    <d v="2025-08-29T00:00:00"/>
    <d v="2025-08-29T00:00:00"/>
    <m/>
    <d v="2025-09-15T00:00:00"/>
    <d v="2025-09-22T00:00:00"/>
    <d v="2025-08-29T00:00:00"/>
    <d v="2025-09-19T00:00:00"/>
    <s v="Sim"/>
    <m/>
    <m/>
    <m/>
    <m/>
    <d v="2025-08-22T00:00:00"/>
    <m/>
    <d v="2025-09-22T00:00:00"/>
    <s v="00349.0007130/2025-53"/>
    <m/>
    <d v="2025-09-23T00:00:00"/>
    <d v="2025-08-27T00:00:00"/>
    <d v="2025-09-23T00:00:00"/>
    <d v="2025-10-20T00:00:00"/>
    <d v="2025-11-10T00:00:00"/>
    <d v="2026-01-08T00:00:00"/>
    <d v="2025-08-28T00:00:00"/>
    <d v="2026-01-08T00:00:00"/>
    <m/>
    <m/>
    <m/>
    <m/>
    <m/>
    <m/>
    <m/>
    <m/>
    <m/>
    <s v="Sim"/>
    <s v="FINALIZADO"/>
    <s v="houve um erro no lançamento da guia dentro do Sei, solicitado novamente 11/09/2025"/>
    <m/>
    <m/>
    <n v="4105.57"/>
    <s v="COMPROVANTE ANEXADO EM RESERVA"/>
    <s v="Pago"/>
    <s v="AGUARDANDO VALIDAÇÃO DA AGEHAB"/>
    <s v="FINALIZADO"/>
    <s v="FINALIZADO - SEM FIADOR"/>
    <s v="SIM"/>
  </r>
  <r>
    <n v="4755"/>
    <x v="0"/>
    <n v="5956"/>
    <x v="16"/>
    <s v="Etapa Unica"/>
    <s v="BLOCO E"/>
    <n v="303"/>
    <s v="ÁGUAS LINDAS"/>
    <s v="NARLA ROBERTA SILVA"/>
    <s v="&quot;07674492150&quot;"/>
    <x v="2"/>
    <x v="80"/>
    <s v="Não"/>
    <s v="Não"/>
    <s v="Não"/>
    <s v="Sim"/>
    <s v="Sim"/>
    <s v="Não"/>
    <s v="Não"/>
    <n v="156255.59"/>
    <n v="690"/>
    <n v="0"/>
    <n v="131348.59"/>
    <n v="26844"/>
    <n v="0"/>
    <n v="158192.59"/>
    <n v="0"/>
    <n v="0"/>
    <m/>
    <m/>
    <s v="Contrato Adimplente"/>
    <m/>
    <d v="2025-09-15T00:00:00"/>
    <n v="2995.17"/>
    <d v="2025-08-29T00:00:00"/>
    <x v="2"/>
    <d v="2025-08-27T00:00:00"/>
    <m/>
    <m/>
    <m/>
    <m/>
    <s v="Endy Carvalho Consultoria imobiliária"/>
    <m/>
    <m/>
    <m/>
    <d v="2026-02-19T00:00:00"/>
    <d v="2026-02-19T00:00:00"/>
    <s v="VENDA FINALIZADA"/>
    <d v="2025-08-28T00:00:00"/>
    <n v="40720"/>
    <n v="207999.91"/>
    <m/>
    <s v="AGL32"/>
    <n v="40720"/>
    <m/>
    <s v="Brasília"/>
    <s v="Distrito Federal"/>
    <n v="5561994140338"/>
    <s v="SHSN CJ E"/>
    <n v="72236800"/>
    <s v="Ceilândia Sul (Ceilândia)"/>
    <s v="narlaroberta94@gmail.com"/>
    <m/>
    <n v="2300"/>
    <d v="2026-02-18T00:00:00"/>
    <m/>
    <m/>
    <m/>
    <n v="4440"/>
    <n v="7027"/>
    <s v="Autônomo(a)"/>
    <d v="2025-08-22T00:00:00"/>
    <n v="900.12"/>
    <d v="2025-09-28T00:00:00"/>
    <m/>
    <d v="2025-09-03T00:00:00"/>
    <s v="MP419587"/>
    <d v="2025-08-22T00:00:00"/>
    <d v="2025-08-29T00:00:00"/>
    <s v="AC011552830"/>
    <d v="2025-08-27T00:00:00"/>
    <s v="Sim"/>
    <n v="1267"/>
    <d v="2025-08-22T00:00:00"/>
    <m/>
    <m/>
    <m/>
    <d v="2025-09-03T00:00:00"/>
    <m/>
    <d v="2025-08-22T00:00:00"/>
    <d v="2025-09-11T00:00:00"/>
    <d v="2025-08-27T00:00:00"/>
    <d v="2025-09-01T00:00:00"/>
    <d v="2025-08-29T00:00:00"/>
    <m/>
    <d v="2025-08-29T00:00:00"/>
    <d v="2025-08-29T00:00:00"/>
    <m/>
    <d v="2025-09-02T00:00:00"/>
    <d v="2025-09-22T00:00:00"/>
    <d v="2025-08-29T00:00:00"/>
    <m/>
    <s v="Sim"/>
    <m/>
    <m/>
    <m/>
    <m/>
    <d v="2025-08-26T00:00:00"/>
    <m/>
    <d v="2025-09-16T00:00:00"/>
    <m/>
    <m/>
    <d v="2025-09-18T00:00:00"/>
    <d v="2025-08-27T00:00:00"/>
    <d v="2025-09-23T00:00:00"/>
    <d v="2026-01-07T00:00:00"/>
    <d v="2026-02-05T00:00:00"/>
    <d v="2026-02-10T00:00:00"/>
    <d v="2025-08-28T00:00:00"/>
    <d v="2026-02-10T00:00:00"/>
    <m/>
    <m/>
    <m/>
    <m/>
    <m/>
    <m/>
    <m/>
    <m/>
    <n v="1314"/>
    <s v="Sim"/>
    <s v="REGISTRADO"/>
    <m/>
    <m/>
    <m/>
    <n v="4105.57"/>
    <s v="VENDA SEM SINAL"/>
    <s v="Não tem"/>
    <s v="AGEHAB VALIDADA"/>
    <s v="FINALIZADO"/>
    <s v="FINALIZADO - SEM FIADOR"/>
    <s v="SIM"/>
  </r>
  <r>
    <n v="4756"/>
    <x v="2"/>
    <n v="5958"/>
    <x v="7"/>
    <s v="Etapa Unica"/>
    <s v="BLOCO R"/>
    <s v="APTO 2"/>
    <s v="FORMOSA"/>
    <s v="LAILA GONCALVES DE SOUSA"/>
    <s v="&quot;18802313601&quot;"/>
    <x v="10"/>
    <x v="26"/>
    <s v="Não"/>
    <s v="Não"/>
    <s v="Não"/>
    <s v="Não"/>
    <s v="Não"/>
    <s v="Não"/>
    <s v="Não"/>
    <n v="161857.56"/>
    <n v="0"/>
    <n v="0"/>
    <n v="0"/>
    <n v="0"/>
    <n v="0"/>
    <n v="0"/>
    <n v="0"/>
    <n v="0"/>
    <m/>
    <m/>
    <s v="Contrato Adimplente"/>
    <m/>
    <d v="2025-10-30T00:00:00"/>
    <n v="0"/>
    <d v="2025-08-29T00:00:00"/>
    <x v="2"/>
    <d v="2025-08-27T00:00:00"/>
    <m/>
    <m/>
    <m/>
    <m/>
    <s v="CAIXA CREDFÁCIL"/>
    <m/>
    <m/>
    <m/>
    <d v="2025-11-17T00:00:00"/>
    <d v="2025-11-17T00:00:00"/>
    <s v="VENDA FINALIZADA"/>
    <d v="2025-08-28T00:00:00"/>
    <n v="40750"/>
    <n v="260000"/>
    <m/>
    <s v="FSA010"/>
    <n v="40750"/>
    <s v="SOLANGE DE SOUSA - 06381001607"/>
    <s v="Formosa"/>
    <s v="Goiás"/>
    <n v="5538999969622"/>
    <s v="RUA A, CHACARA 166-A, Q. A, L. 1"/>
    <n v="73800000"/>
    <s v="SETOR SUL"/>
    <s v="lailasousag@gmail.com"/>
    <m/>
    <n v="2550"/>
    <m/>
    <m/>
    <m/>
    <m/>
    <n v="3869"/>
    <n v="7038"/>
    <s v="Atendente"/>
    <d v="2025-08-29T00:00:00"/>
    <m/>
    <m/>
    <s v="sim"/>
    <m/>
    <s v="MP440250"/>
    <d v="2025-08-29T00:00:00"/>
    <d v="2025-09-02T00:00:00"/>
    <m/>
    <d v="2025-08-28T00:00:00"/>
    <s v="Sim"/>
    <m/>
    <d v="2025-08-29T00:00:00"/>
    <m/>
    <m/>
    <m/>
    <d v="2025-09-15T00:00:00"/>
    <m/>
    <d v="2025-08-29T00:00:00"/>
    <d v="2025-09-16T00:00:00"/>
    <d v="2025-08-28T00:00:00"/>
    <d v="2025-09-01T00:00:00"/>
    <d v="2025-09-02T00:00:00"/>
    <m/>
    <d v="2025-08-29T00:00:00"/>
    <d v="2025-08-28T00:00:00"/>
    <m/>
    <d v="2025-09-09T00:00:00"/>
    <d v="2025-09-22T00:00:00"/>
    <d v="2025-08-28T00:00:00"/>
    <m/>
    <s v="Sim"/>
    <d v="2025-09-19T00:00:00"/>
    <m/>
    <m/>
    <d v="2025-10-16T00:00:00"/>
    <d v="2025-09-01T00:00:00"/>
    <m/>
    <d v="2025-10-31T00:00:00"/>
    <m/>
    <m/>
    <d v="2025-11-12T00:00:00"/>
    <d v="2025-08-27T00:00:00"/>
    <d v="2025-09-23T00:00:00"/>
    <d v="2025-10-13T00:00:00"/>
    <m/>
    <m/>
    <d v="2025-08-28T00:00:00"/>
    <m/>
    <m/>
    <m/>
    <m/>
    <m/>
    <m/>
    <m/>
    <m/>
    <m/>
    <n v="4521"/>
    <m/>
    <s v="certidão positiva"/>
    <m/>
    <m/>
    <m/>
    <n v="2014.58"/>
    <m/>
    <s v="Pago"/>
    <m/>
    <m/>
    <m/>
    <s v="SIM"/>
  </r>
  <r>
    <n v="4757"/>
    <x v="0"/>
    <n v="5953"/>
    <x v="17"/>
    <s v="Etapa Única"/>
    <s v="BLOCO 13"/>
    <n v="303"/>
    <s v="FORMOSA"/>
    <s v="MELQUISEDEQUE RIBEIRO AMORIM"/>
    <s v="&quot;10457804130&quot;"/>
    <x v="13"/>
    <x v="40"/>
    <s v="Não"/>
    <s v="Não"/>
    <s v="Não"/>
    <s v="Não"/>
    <s v="Não"/>
    <s v="Não"/>
    <s v="Não"/>
    <n v="151087.69"/>
    <n v="0"/>
    <n v="0"/>
    <n v="0"/>
    <n v="0"/>
    <n v="0"/>
    <n v="0"/>
    <n v="0"/>
    <n v="0"/>
    <m/>
    <m/>
    <s v="Contrato Adimplente"/>
    <m/>
    <d v="2025-09-25T00:00:00"/>
    <n v="3042.04"/>
    <d v="2025-08-29T00:00:00"/>
    <x v="2"/>
    <d v="2025-08-27T00:00:00"/>
    <m/>
    <m/>
    <m/>
    <m/>
    <s v="CAIXA CREDFÁCIL"/>
    <m/>
    <m/>
    <m/>
    <d v="2026-03-16T00:00:00"/>
    <d v="2026-03-16T00:00:00"/>
    <s v="VENDA FINALIZADA"/>
    <d v="2025-08-28T00:00:00"/>
    <n v="40749"/>
    <n v="229724.17"/>
    <m/>
    <s v="FSA013"/>
    <n v="40749"/>
    <s v="JEFTE RIBEIRO DE AMORIM - 10457831103"/>
    <s v="Formosa"/>
    <s v="Goiás"/>
    <n v="5561999025071"/>
    <s v="Via 24 L1"/>
    <n v="73802416"/>
    <s v="Setor Sul"/>
    <s v="melqueribeiroamorim@gmail.com"/>
    <m/>
    <n v="2630"/>
    <m/>
    <m/>
    <m/>
    <m/>
    <n v="10370"/>
    <n v="7037"/>
    <s v="Autônomo(a)"/>
    <d v="2025-08-29T00:00:00"/>
    <m/>
    <m/>
    <s v="sim"/>
    <m/>
    <s v="MP430559"/>
    <d v="2025-08-29T00:00:00"/>
    <d v="2025-09-15T00:00:00"/>
    <m/>
    <d v="2025-08-28T00:00:00"/>
    <s v="Sim"/>
    <m/>
    <d v="2025-08-29T00:00:00"/>
    <m/>
    <m/>
    <m/>
    <d v="2025-09-17T00:00:00"/>
    <m/>
    <d v="2025-08-29T00:00:00"/>
    <d v="2025-09-18T00:00:00"/>
    <d v="2025-08-28T00:00:00"/>
    <d v="2025-09-01T00:00:00"/>
    <d v="2025-09-16T00:00:00"/>
    <m/>
    <d v="2025-09-01T00:00:00"/>
    <d v="2025-08-28T00:00:00"/>
    <m/>
    <d v="2025-09-16T00:00:00"/>
    <d v="2025-09-22T00:00:00"/>
    <d v="2025-08-28T00:00:00"/>
    <m/>
    <s v="Sim"/>
    <m/>
    <m/>
    <m/>
    <m/>
    <d v="2025-09-02T00:00:00"/>
    <m/>
    <d v="2025-09-26T00:00:00"/>
    <n v="31896"/>
    <m/>
    <d v="2025-09-29T00:00:00"/>
    <d v="2025-08-25T00:00:00"/>
    <d v="2025-09-26T00:00:00"/>
    <d v="2026-01-14T00:00:00"/>
    <d v="2026-02-24T00:00:00"/>
    <d v="2026-03-10T00:00:00"/>
    <d v="2025-08-28T00:00:00"/>
    <d v="2026-03-10T00:00:00"/>
    <m/>
    <m/>
    <m/>
    <m/>
    <m/>
    <m/>
    <m/>
    <m/>
    <n v="1320"/>
    <m/>
    <m/>
    <s v="DEVENDO SINAL"/>
    <m/>
    <m/>
    <n v="2142.0300000000002"/>
    <m/>
    <s v="Pago"/>
    <m/>
    <m/>
    <m/>
    <s v="SIM"/>
  </r>
  <r>
    <n v="4758"/>
    <x v="0"/>
    <n v="5934"/>
    <x v="16"/>
    <s v="Etapa Unica"/>
    <s v="BLOCO E"/>
    <n v="1"/>
    <s v="ÁGUAS LINDAS"/>
    <s v="EMILLY GONÇALVES ROCHA"/>
    <s v="&quot;07586260109&quot;"/>
    <x v="7"/>
    <x v="107"/>
    <s v="Não"/>
    <s v="Não"/>
    <s v="Não"/>
    <s v="Sim"/>
    <s v="Sim"/>
    <s v="Não"/>
    <s v="Não"/>
    <n v="153799.24"/>
    <n v="540"/>
    <n v="0"/>
    <n v="105354.24000000001"/>
    <n v="50184"/>
    <n v="0"/>
    <n v="155538.23999999999"/>
    <n v="0"/>
    <n v="0"/>
    <m/>
    <m/>
    <s v="Contrato Adimplente"/>
    <n v="113782"/>
    <d v="2025-09-22T00:00:00"/>
    <n v="2995.17"/>
    <d v="2025-08-29T00:00:00"/>
    <x v="2"/>
    <d v="2025-08-27T00:00:00"/>
    <m/>
    <m/>
    <m/>
    <m/>
    <s v="Endy Carvalho Consultoria imobiliária"/>
    <s v="Maria Clara Sousa Nogueira"/>
    <m/>
    <m/>
    <d v="2026-02-19T00:00:00"/>
    <d v="2026-02-19T00:00:00"/>
    <s v="VENDA FINALIZADA"/>
    <d v="2025-08-29T00:00:00"/>
    <n v="40748"/>
    <n v="210000.04"/>
    <m/>
    <s v="AGL32"/>
    <n v="40748"/>
    <m/>
    <s v="Brasília"/>
    <s v="Distrito Federal"/>
    <n v="5561995921063"/>
    <s v="SHSN CH 119 CJ F"/>
    <n v="72236800"/>
    <s v="Ceilândia Sul (Ceilândia)"/>
    <s v="emillyrocha014@gmail.com"/>
    <m/>
    <n v="1800"/>
    <d v="2026-01-15T00:00:00"/>
    <m/>
    <m/>
    <m/>
    <n v="4450"/>
    <n v="7036"/>
    <s v="Auxiliar"/>
    <d v="2025-08-19T00:00:00"/>
    <n v="901.58"/>
    <d v="2025-09-25T00:00:00"/>
    <m/>
    <d v="2025-09-29T00:00:00"/>
    <s v="MP419589"/>
    <d v="2025-08-19T00:00:00"/>
    <m/>
    <s v="AC011603463"/>
    <d v="2025-08-28T00:00:00"/>
    <s v="Sim"/>
    <n v="1606"/>
    <d v="2025-08-19T00:00:00"/>
    <m/>
    <m/>
    <m/>
    <d v="2025-09-12T00:00:00"/>
    <m/>
    <d v="2025-08-19T00:00:00"/>
    <d v="2025-09-17T00:00:00"/>
    <d v="2025-08-28T00:00:00"/>
    <d v="2025-09-01T00:00:00"/>
    <d v="2025-09-01T00:00:00"/>
    <m/>
    <d v="2025-08-29T00:00:00"/>
    <d v="2025-08-29T00:00:00"/>
    <m/>
    <d v="2025-09-12T00:00:00"/>
    <d v="2025-09-22T00:00:00"/>
    <d v="2025-08-29T00:00:00"/>
    <d v="2025-09-19T00:00:00"/>
    <s v="Sim"/>
    <m/>
    <m/>
    <m/>
    <m/>
    <d v="2025-08-28T00:00:00"/>
    <m/>
    <d v="2025-09-22T00:00:00"/>
    <m/>
    <m/>
    <d v="2025-09-29T00:00:00"/>
    <d v="2025-08-27T00:00:00"/>
    <d v="2025-09-23T00:00:00"/>
    <d v="2026-01-14T00:00:00"/>
    <d v="2026-01-15T00:00:00"/>
    <d v="2026-02-10T00:00:00"/>
    <d v="2025-08-29T00:00:00"/>
    <d v="2026-02-10T00:00:00"/>
    <m/>
    <m/>
    <m/>
    <m/>
    <m/>
    <m/>
    <m/>
    <m/>
    <m/>
    <s v="Sim"/>
    <s v="REGISTRADO"/>
    <m/>
    <m/>
    <m/>
    <n v="4105.57"/>
    <s v="VENDA SEM SINAL"/>
    <s v="Não tem"/>
    <s v="AGUARDANDO VALIDAÇÃO DA AGEHAB"/>
    <s v="FINALIZADO"/>
    <s v="FINALIZADO - SEM FIADOR"/>
    <s v="SIM"/>
  </r>
  <r>
    <n v="4759"/>
    <x v="0"/>
    <n v="5931"/>
    <x v="17"/>
    <s v="Etapa Única"/>
    <s v="BLOCO 13"/>
    <n v="201"/>
    <s v="FORMOSA"/>
    <s v="DENIZE LAZARO DOS SANTOS"/>
    <s v="&quot;70307394182&quot;"/>
    <x v="12"/>
    <x v="96"/>
    <s v="Não"/>
    <s v="Não"/>
    <s v="Não"/>
    <s v="Não"/>
    <s v="Não"/>
    <s v="Não"/>
    <s v="Não"/>
    <n v="155562.20000000001"/>
    <n v="559.5"/>
    <n v="0"/>
    <n v="108992.89"/>
    <n v="40041"/>
    <n v="0"/>
    <n v="149033.89000000001"/>
    <n v="0"/>
    <n v="0"/>
    <m/>
    <m/>
    <s v="Contrato Adimplente"/>
    <m/>
    <d v="2025-09-16T00:00:00"/>
    <n v="3042.04"/>
    <d v="2025-08-29T00:00:00"/>
    <x v="2"/>
    <d v="2025-08-27T00:00:00"/>
    <m/>
    <m/>
    <m/>
    <m/>
    <s v="Endy Carvalho Consultoria imobiliária"/>
    <m/>
    <m/>
    <m/>
    <d v="2026-03-16T00:00:00"/>
    <d v="2026-03-16T00:00:00"/>
    <s v="VENDA FINALIZADA"/>
    <d v="2025-08-28T00:00:00"/>
    <n v="40747"/>
    <n v="229698.43"/>
    <m/>
    <s v="FSA013"/>
    <n v="40747"/>
    <s v="AMANDA FERREIRA BRANDÃO - 05224512174"/>
    <s v="Formosa"/>
    <s v="Goiás"/>
    <n v="5561996324258"/>
    <s v="RUA C, ESQ R 16"/>
    <n v="73802481"/>
    <s v="SETOR SUL"/>
    <s v="Lazarodenize419@gmail.com"/>
    <m/>
    <n v="1865"/>
    <d v="2026-02-09T00:00:00"/>
    <m/>
    <m/>
    <m/>
    <n v="4727"/>
    <n v="7034"/>
    <s v="Vendedor(a)"/>
    <d v="2025-08-28T00:00:00"/>
    <m/>
    <m/>
    <s v="sim"/>
    <m/>
    <s v="MP430558"/>
    <d v="2025-08-28T00:00:00"/>
    <d v="2025-08-29T00:00:00"/>
    <m/>
    <d v="2025-08-28T00:00:00"/>
    <s v="Sim"/>
    <m/>
    <d v="2025-08-28T00:00:00"/>
    <m/>
    <m/>
    <m/>
    <d v="2025-09-09T00:00:00"/>
    <m/>
    <d v="2025-08-29T00:00:00"/>
    <d v="2025-09-10T00:00:00"/>
    <d v="2025-08-28T00:00:00"/>
    <d v="2025-09-01T00:00:00"/>
    <d v="2025-09-01T00:00:00"/>
    <m/>
    <d v="2025-09-01T00:00:00"/>
    <d v="2025-08-28T00:00:00"/>
    <m/>
    <d v="2025-09-05T00:00:00"/>
    <d v="2025-09-22T00:00:00"/>
    <d v="2025-08-28T00:00:00"/>
    <m/>
    <s v="Sim"/>
    <m/>
    <m/>
    <m/>
    <m/>
    <d v="2025-09-02T00:00:00"/>
    <m/>
    <d v="2025-09-17T00:00:00"/>
    <m/>
    <m/>
    <d v="2025-09-18T00:00:00"/>
    <d v="2025-08-27T00:00:00"/>
    <d v="2025-09-28T00:00:00"/>
    <d v="2026-02-16T00:00:00"/>
    <d v="2026-02-24T00:00:00"/>
    <d v="2026-03-10T00:00:00"/>
    <d v="2025-08-28T00:00:00"/>
    <d v="2026-03-10T00:00:00"/>
    <m/>
    <m/>
    <m/>
    <m/>
    <m/>
    <m/>
    <m/>
    <m/>
    <n v="1096"/>
    <m/>
    <m/>
    <m/>
    <m/>
    <m/>
    <n v="2341.64"/>
    <m/>
    <s v="Não tem"/>
    <m/>
    <m/>
    <m/>
    <s v="SIM"/>
  </r>
  <r>
    <n v="4760"/>
    <x v="2"/>
    <n v="5915"/>
    <x v="19"/>
    <s v="Etapa Única"/>
    <s v="BLOCO E"/>
    <n v="204"/>
    <s v="ÁGUAS LINDAS"/>
    <s v="LUANA PRISCYLA RIBEIRO DA SILVA"/>
    <s v="&quot;06955493167&quot;"/>
    <x v="2"/>
    <x v="6"/>
    <s v="Não"/>
    <s v="Não"/>
    <s v="Não"/>
    <s v="Sim"/>
    <s v="Sim"/>
    <s v="Não"/>
    <s v="Não"/>
    <n v="134747.47"/>
    <n v="525"/>
    <n v="0"/>
    <n v="102336.55"/>
    <n v="32412"/>
    <n v="0"/>
    <n v="134748.54999999999"/>
    <n v="0"/>
    <n v="0"/>
    <m/>
    <m/>
    <s v="Contrato Adimplente"/>
    <m/>
    <d v="2025-10-13T00:00:00"/>
    <n v="2995.17"/>
    <d v="2025-08-29T00:00:00"/>
    <x v="2"/>
    <d v="2025-08-27T00:00:00"/>
    <m/>
    <m/>
    <m/>
    <m/>
    <s v="Endy Carvalho Consultoria imobiliária"/>
    <s v="Maria Clara Sousa Nogueira"/>
    <m/>
    <m/>
    <d v="2025-10-21T00:00:00"/>
    <d v="2026-02-05T00:00:00"/>
    <s v="VENDA FINALIZADA"/>
    <d v="2025-08-29T00:00:00"/>
    <n v="40730"/>
    <n v="192147.97"/>
    <m/>
    <s v="AGL 33"/>
    <n v="40730"/>
    <m/>
    <s v="Águas Lindas de Goiás"/>
    <s v="Goiás"/>
    <n v="5561991429861"/>
    <s v="RUA SEM NOME, Q P, L 9, S/N, CHACARA 18"/>
    <n v="72910000"/>
    <s v="SETOR COIMBRA"/>
    <s v="LUANAPRISCYLA1234@GMAIL.COM"/>
    <m/>
    <n v="2100"/>
    <m/>
    <m/>
    <m/>
    <m/>
    <n v="4951"/>
    <n v="7033"/>
    <s v="Atendente"/>
    <d v="2025-08-14T00:00:00"/>
    <n v="900.02"/>
    <d v="2025-09-04T00:00:00"/>
    <m/>
    <d v="2025-09-08T00:00:00"/>
    <s v="MP-439416"/>
    <d v="2025-08-14T00:00:00"/>
    <d v="2025-09-09T00:00:00"/>
    <s v="AC011602800"/>
    <d v="2025-08-27T00:00:00"/>
    <s v="Sim"/>
    <n v="1336"/>
    <d v="2025-08-14T00:00:00"/>
    <m/>
    <m/>
    <m/>
    <d v="2025-09-12T00:00:00"/>
    <m/>
    <d v="2025-08-14T00:00:00"/>
    <d v="2025-09-17T00:00:00"/>
    <d v="2025-08-27T00:00:00"/>
    <d v="2025-09-01T00:00:00"/>
    <d v="2025-09-03T00:00:00"/>
    <m/>
    <d v="2025-08-29T00:00:00"/>
    <d v="2025-08-29T00:00:00"/>
    <m/>
    <d v="2025-09-11T00:00:00"/>
    <d v="2025-09-23T00:00:00"/>
    <d v="2025-08-29T00:00:00"/>
    <d v="2025-10-10T00:00:00"/>
    <s v="Sim"/>
    <m/>
    <m/>
    <m/>
    <m/>
    <d v="2025-08-29T00:00:00"/>
    <m/>
    <d v="2025-10-13T00:00:00"/>
    <m/>
    <s v="os contratos Não evoluíram no CIWEB, por isso atrasado na garantia conforme"/>
    <d v="2025-10-21T00:00:00"/>
    <d v="2025-08-27T00:00:00"/>
    <d v="2025-09-22T00:00:00"/>
    <d v="2026-01-12T00:00:00"/>
    <d v="2026-02-05T00:00:00"/>
    <m/>
    <d v="2025-08-29T00:00:00"/>
    <m/>
    <m/>
    <m/>
    <m/>
    <m/>
    <m/>
    <m/>
    <m/>
    <m/>
    <n v="1442"/>
    <s v="Sim"/>
    <m/>
    <m/>
    <m/>
    <m/>
    <n v="3805.57"/>
    <s v="VENDA SEM SINAL"/>
    <s v="Não tem"/>
    <s v="AGEHAB VALIDADA"/>
    <s v="FINALIZADO"/>
    <s v="FINALIZADO - SEM FIADOR"/>
    <s v="SIM"/>
  </r>
  <r>
    <n v="4761"/>
    <x v="2"/>
    <n v="5914"/>
    <x v="19"/>
    <s v="Etapa Única"/>
    <s v="BLOCO E"/>
    <n v="203"/>
    <s v="ÁGUAS LINDAS"/>
    <s v="CAROLINA RIBEIRO NETTO"/>
    <s v="&quot;01715056116&quot;"/>
    <x v="2"/>
    <x v="87"/>
    <s v="Não"/>
    <s v="Não"/>
    <s v="Não"/>
    <s v="Sim"/>
    <s v="Sim"/>
    <s v="Não"/>
    <s v="Não"/>
    <n v="131363.85999999999"/>
    <n v="581.52"/>
    <n v="0"/>
    <n v="119894.3"/>
    <n v="42142"/>
    <n v="0"/>
    <n v="162036.29999999999"/>
    <n v="0"/>
    <n v="0"/>
    <m/>
    <m/>
    <s v="Contrato Adimplente"/>
    <m/>
    <d v="2025-10-07T00:00:00"/>
    <n v="2995.17"/>
    <d v="2025-08-29T00:00:00"/>
    <x v="2"/>
    <d v="2025-08-27T00:00:00"/>
    <m/>
    <m/>
    <m/>
    <m/>
    <s v="Endy Carvalho Consultoria imobiliária"/>
    <m/>
    <m/>
    <m/>
    <d v="2025-10-09T00:00:00"/>
    <d v="2026-02-09T00:00:00"/>
    <s v="VENDA FINALIZADA"/>
    <d v="2025-08-29T00:00:00"/>
    <n v="40729"/>
    <n v="194999.86"/>
    <m/>
    <s v="AGL 33"/>
    <n v="40729"/>
    <m/>
    <s v="Águas Lindas de Goiás"/>
    <s v="Goiás"/>
    <n v="5561981679806"/>
    <s v="Q. D, OUTROS - MODULO J CH 04/08"/>
    <n v="72910000"/>
    <s v="AGUAS LINDAS"/>
    <s v="carolinanetto30@gmail.com"/>
    <m/>
    <n v="1950"/>
    <d v="2025-11-04T00:00:00"/>
    <m/>
    <m/>
    <m/>
    <n v="4959"/>
    <n v="7032"/>
    <s v="Atendente"/>
    <d v="2025-08-14T00:00:00"/>
    <n v="890.3"/>
    <d v="2025-09-03T00:00:00"/>
    <m/>
    <d v="2025-09-09T00:00:00"/>
    <s v="MP439415"/>
    <d v="2025-08-14T00:00:00"/>
    <d v="2025-09-04T00:00:00"/>
    <s v="AC011602022"/>
    <d v="2025-08-27T00:00:00"/>
    <s v="Sim"/>
    <n v="1325"/>
    <d v="2025-08-14T00:00:00"/>
    <m/>
    <m/>
    <m/>
    <d v="2025-09-11T00:00:00"/>
    <m/>
    <d v="2025-08-14T00:00:00"/>
    <d v="2025-09-17T00:00:00"/>
    <d v="2025-08-27T00:00:00"/>
    <d v="2025-09-01T00:00:00"/>
    <d v="2025-09-03T00:00:00"/>
    <m/>
    <d v="2025-08-29T00:00:00"/>
    <d v="2025-08-29T00:00:00"/>
    <m/>
    <d v="2025-09-10T00:00:00"/>
    <d v="2025-09-23T00:00:00"/>
    <d v="2025-08-29T00:00:00"/>
    <d v="2025-10-06T00:00:00"/>
    <s v="Sim"/>
    <d v="2025-09-19T00:00:00"/>
    <m/>
    <m/>
    <d v="2025-10-01T00:00:00"/>
    <d v="2025-08-28T00:00:00"/>
    <m/>
    <d v="2025-10-07T00:00:00"/>
    <m/>
    <m/>
    <d v="2025-10-09T00:00:00"/>
    <d v="2025-08-27T00:00:00"/>
    <d v="2025-09-22T00:00:00"/>
    <d v="2026-02-09T00:00:00"/>
    <m/>
    <m/>
    <d v="2025-08-29T00:00:00"/>
    <m/>
    <m/>
    <m/>
    <m/>
    <m/>
    <m/>
    <m/>
    <m/>
    <m/>
    <n v="1430"/>
    <s v="Sim"/>
    <m/>
    <m/>
    <m/>
    <m/>
    <n v="3805.57"/>
    <s v="VENDA SEM SINAL"/>
    <s v="Não tem"/>
    <s v="AGEHAB VALIDADA"/>
    <s v="AGUARDANDO CONFORMIDADE"/>
    <s v="AGEHAB VALIDADA"/>
    <s v="SIM"/>
  </r>
  <r>
    <n v="4762"/>
    <x v="2"/>
    <n v="5870"/>
    <x v="17"/>
    <s v="Etapa Única"/>
    <s v="BLOCO 12"/>
    <n v="301"/>
    <s v="FORMOSA"/>
    <s v="JULIA MONTEIRO DOS SANTOS SILVA"/>
    <s v="&quot;06219648161&quot;"/>
    <x v="0"/>
    <x v="108"/>
    <s v="Não"/>
    <s v="Não"/>
    <s v="Não"/>
    <s v="Não"/>
    <s v="Não"/>
    <s v="Não"/>
    <s v="Não"/>
    <n v="162600"/>
    <n v="1046.42"/>
    <n v="0"/>
    <n v="162721.51999999999"/>
    <n v="1801"/>
    <n v="0"/>
    <n v="164522.51999999999"/>
    <n v="0"/>
    <n v="0"/>
    <m/>
    <n v="8787724425687"/>
    <s v="Contrato Adimplente"/>
    <m/>
    <d v="2025-09-16T00:00:00"/>
    <n v="3453.25"/>
    <d v="2025-08-29T00:00:00"/>
    <x v="2"/>
    <d v="2025-08-27T00:00:00"/>
    <m/>
    <m/>
    <m/>
    <m/>
    <s v="Endy Carvalho Consultoria imobiliária"/>
    <m/>
    <m/>
    <m/>
    <d v="2025-09-19T00:00:00"/>
    <d v="2025-10-16T00:00:00"/>
    <s v="VENDA FINALIZADA"/>
    <d v="2025-08-28T00:00:00"/>
    <n v="40728"/>
    <n v="232000"/>
    <m/>
    <s v="FSA013"/>
    <n v="40728"/>
    <s v="DOUGLAS MONTEIRO DE BRITO - 01982280158"/>
    <s v="Formosa"/>
    <s v="Goiás"/>
    <n v="5561996683455"/>
    <s v="RUA 9 Q 18 L 07"/>
    <n v="73805020"/>
    <s v="Setor Ferroviário"/>
    <s v="juliamonteiro180@gmail.com"/>
    <m/>
    <n v="2100"/>
    <m/>
    <m/>
    <m/>
    <m/>
    <n v="4715"/>
    <n v="7030"/>
    <s v="Auxiliar"/>
    <d v="2025-08-06T00:00:00"/>
    <m/>
    <m/>
    <s v="sim"/>
    <m/>
    <s v="MP430556"/>
    <d v="2025-08-06T00:00:00"/>
    <d v="2025-08-29T00:00:00"/>
    <m/>
    <d v="2025-08-28T00:00:00"/>
    <s v="Sim"/>
    <m/>
    <d v="2025-08-06T00:00:00"/>
    <m/>
    <m/>
    <m/>
    <d v="2025-09-09T00:00:00"/>
    <m/>
    <d v="2025-08-06T00:00:00"/>
    <d v="2025-09-10T00:00:00"/>
    <d v="2025-08-28T00:00:00"/>
    <d v="2025-10-01T00:00:00"/>
    <d v="2025-09-01T00:00:00"/>
    <m/>
    <d v="2025-09-01T00:00:00"/>
    <d v="2025-08-28T00:00:00"/>
    <m/>
    <d v="2025-09-05T00:00:00"/>
    <d v="2025-10-14T00:00:00"/>
    <d v="2025-08-28T00:00:00"/>
    <m/>
    <s v="Sim"/>
    <m/>
    <m/>
    <m/>
    <m/>
    <d v="2025-08-12T00:00:00"/>
    <m/>
    <d v="2025-09-17T00:00:00"/>
    <m/>
    <m/>
    <d v="2025-09-18T00:00:00"/>
    <d v="2025-08-26T00:00:00"/>
    <d v="2025-10-16T00:00:00"/>
    <m/>
    <m/>
    <m/>
    <d v="2025-08-28T00:00:00"/>
    <m/>
    <m/>
    <m/>
    <m/>
    <m/>
    <m/>
    <m/>
    <m/>
    <m/>
    <n v="1101"/>
    <m/>
    <m/>
    <m/>
    <m/>
    <m/>
    <n v="1788.17"/>
    <m/>
    <s v="Pago"/>
    <m/>
    <m/>
    <s v="sem fiador"/>
    <s v="SIM"/>
  </r>
  <r>
    <n v="4763"/>
    <x v="0"/>
    <n v="5960"/>
    <x v="16"/>
    <s v="Etapa Unica"/>
    <s v="BLOCO G"/>
    <n v="102"/>
    <s v="ÁGUAS LINDAS"/>
    <s v="RHUAN DE SOUSA MENDES"/>
    <s v="&quot;09002611102&quot;"/>
    <x v="7"/>
    <x v="54"/>
    <s v="Não"/>
    <s v="Não"/>
    <s v="Não"/>
    <s v="Sim"/>
    <s v="Sim"/>
    <s v="Não"/>
    <s v="Não"/>
    <n v="137411.68"/>
    <n v="629.5"/>
    <n v="0"/>
    <n v="119552.64"/>
    <n v="17861"/>
    <n v="0"/>
    <n v="137413.64000000001"/>
    <n v="0"/>
    <n v="0"/>
    <m/>
    <n v="8787724627735"/>
    <s v="Contrato Adimplente"/>
    <m/>
    <d v="2025-09-23T00:00:00"/>
    <n v="2938.64"/>
    <d v="2025-08-29T00:00:00"/>
    <x v="2"/>
    <d v="2025-08-28T00:00:00"/>
    <m/>
    <m/>
    <m/>
    <m/>
    <s v="Endy Carvalho Consultoria imobiliária"/>
    <m/>
    <m/>
    <m/>
    <d v="2026-02-19T00:00:00"/>
    <d v="2026-02-19T00:00:00"/>
    <s v="VENDA FINALIZADA"/>
    <d v="2025-08-29T00:00:00"/>
    <n v="40755"/>
    <n v="191675"/>
    <m/>
    <s v="AGL32"/>
    <n v="40755"/>
    <m/>
    <s v="Águas Lindas de Goiás"/>
    <s v="Goiás"/>
    <n v="5561999153721"/>
    <s v="R 07. Q C - 07 , L 22"/>
    <n v="72700001"/>
    <s v="MANSOES VILLAGE"/>
    <s v="rhuanmendes2015@gmail.com"/>
    <m/>
    <n v="2518"/>
    <m/>
    <m/>
    <m/>
    <m/>
    <n v="4472"/>
    <n v="7040"/>
    <s v="Mecânico"/>
    <d v="2025-08-25T00:00:00"/>
    <n v="900"/>
    <d v="2025-09-05T00:00:00"/>
    <m/>
    <d v="2025-09-06T00:00:00"/>
    <s v="MP419590"/>
    <d v="2025-08-25T00:00:00"/>
    <d v="2025-09-01T00:00:00"/>
    <s v="AC011602495"/>
    <d v="2025-08-28T00:00:00"/>
    <s v="Sim"/>
    <n v="1350"/>
    <d v="2025-08-25T00:00:00"/>
    <m/>
    <m/>
    <m/>
    <d v="2025-09-11T00:00:00"/>
    <m/>
    <d v="2025-08-25T00:00:00"/>
    <d v="2025-09-17T00:00:00"/>
    <d v="2025-08-28T00:00:00"/>
    <d v="2025-09-01T00:00:00"/>
    <d v="2025-09-03T00:00:00"/>
    <m/>
    <d v="2025-08-29T00:00:00"/>
    <d v="2025-08-29T00:00:00"/>
    <m/>
    <d v="2025-09-10T00:00:00"/>
    <d v="2025-09-15T00:00:00"/>
    <d v="2025-08-29T00:00:00"/>
    <m/>
    <s v="Sim"/>
    <m/>
    <m/>
    <m/>
    <m/>
    <d v="2025-08-28T00:00:00"/>
    <m/>
    <d v="2025-09-23T00:00:00"/>
    <m/>
    <m/>
    <d v="2025-09-25T00:00:00"/>
    <d v="2025-08-27T00:00:00"/>
    <d v="2025-09-15T00:00:00"/>
    <d v="2026-01-09T00:00:00"/>
    <d v="2026-02-05T00:00:00"/>
    <d v="2026-02-10T00:00:00"/>
    <d v="2025-08-29T00:00:00"/>
    <d v="2026-02-10T00:00:00"/>
    <m/>
    <m/>
    <m/>
    <m/>
    <m/>
    <m/>
    <m/>
    <m/>
    <n v="1426"/>
    <s v="Sim"/>
    <m/>
    <m/>
    <m/>
    <m/>
    <n v="3805.57"/>
    <s v="COMPROVANTE ANEXADO EM RESERVA"/>
    <s v="Pago"/>
    <s v="AGUARDANDO VALIDAÇÃO DA AGEHAB"/>
    <s v="FINALIZADO"/>
    <s v="FINALIZADO - SEM FIADOR"/>
    <s v="SIM"/>
  </r>
  <r>
    <n v="4764"/>
    <x v="1"/>
    <n v="5834"/>
    <x v="12"/>
    <s v="Etapa Única"/>
    <s v="BLOCO ÚNICO"/>
    <n v="6"/>
    <s v="BRASÍLIA"/>
    <s v="BENEDITA BANDEIRA COSTA DE SOUSA"/>
    <s v="&quot;02892286115&quot;"/>
    <x v="9"/>
    <x v="98"/>
    <s v="Não"/>
    <s v="Não"/>
    <s v="Não"/>
    <s v="Não"/>
    <s v="Não"/>
    <s v="Não"/>
    <s v="Não"/>
    <n v="0"/>
    <n v="0"/>
    <n v="0"/>
    <n v="0"/>
    <n v="0"/>
    <n v="0"/>
    <n v="0"/>
    <n v="0"/>
    <n v="0"/>
    <m/>
    <m/>
    <s v="Contrato Adimplente"/>
    <m/>
    <m/>
    <n v="0"/>
    <m/>
    <x v="1"/>
    <d v="2025-08-29T00:00:00"/>
    <m/>
    <m/>
    <m/>
    <m/>
    <s v="Leal Cred - Alto Padrão"/>
    <m/>
    <m/>
    <m/>
    <d v="2026-03-30T00:00:00"/>
    <d v="2026-03-30T00:00:00"/>
    <s v="DISTRATO"/>
    <d v="2025-08-29T00:00:00"/>
    <n v="40776"/>
    <n v="593000"/>
    <m/>
    <s v="DF 10"/>
    <n v="40776"/>
    <m/>
    <s v="Taguatinga"/>
    <s v="Distrito Federal"/>
    <n v="5561984915898"/>
    <s v="Rua 3 Sul, LT 07, BL B, AP"/>
    <n v="71936750"/>
    <s v="Taguatinga - DF"/>
    <s v="benebcs@gmail.com"/>
    <n v="5561984915898"/>
    <n v="19000"/>
    <m/>
    <m/>
    <m/>
    <m/>
    <n v="8159"/>
    <n v="7029"/>
    <m/>
    <m/>
    <m/>
    <m/>
    <m/>
    <m/>
    <m/>
    <m/>
    <m/>
    <m/>
    <m/>
    <m/>
    <m/>
    <m/>
    <m/>
    <m/>
    <m/>
    <m/>
    <m/>
    <m/>
    <m/>
    <m/>
    <m/>
    <m/>
    <m/>
    <m/>
    <m/>
    <m/>
    <m/>
    <m/>
    <m/>
    <m/>
    <m/>
    <m/>
    <m/>
    <m/>
    <m/>
    <m/>
    <m/>
    <m/>
    <m/>
    <m/>
    <m/>
    <m/>
    <m/>
    <m/>
    <m/>
    <m/>
    <m/>
    <m/>
    <m/>
    <m/>
    <m/>
    <m/>
    <m/>
    <m/>
    <m/>
    <m/>
    <m/>
    <m/>
    <m/>
    <m/>
    <m/>
    <m/>
    <m/>
    <m/>
    <m/>
    <m/>
    <m/>
    <m/>
    <m/>
  </r>
  <r>
    <n v="4765"/>
    <x v="0"/>
    <n v="5963"/>
    <x v="17"/>
    <s v="Etapa Única"/>
    <s v="BLOCO 05"/>
    <n v="204"/>
    <s v="FORMOSA"/>
    <s v="DENIZE SALES DOURADO"/>
    <s v="&quot;71470513196&quot;"/>
    <x v="1"/>
    <x v="33"/>
    <s v="Não"/>
    <s v="Não"/>
    <s v="Não"/>
    <s v="Não"/>
    <s v="Não"/>
    <s v="Não"/>
    <s v="Não"/>
    <n v="162448.48000000001"/>
    <n v="690"/>
    <n v="0"/>
    <n v="131625.45000000001"/>
    <n v="23000"/>
    <n v="0"/>
    <n v="154625.45000000001"/>
    <n v="0"/>
    <n v="0"/>
    <m/>
    <n v="8787724665289"/>
    <s v="Contrato Adimplente"/>
    <m/>
    <d v="2025-10-16T00:00:00"/>
    <n v="3042.04"/>
    <d v="2025-09-15T00:00:00"/>
    <x v="2"/>
    <d v="2025-09-02T00:00:00"/>
    <m/>
    <m/>
    <m/>
    <m/>
    <s v="Endy Carvalho Consultoria imobiliária"/>
    <m/>
    <m/>
    <m/>
    <d v="2026-03-16T00:00:00"/>
    <d v="2026-03-16T00:00:00"/>
    <s v="VENDA FINALIZADA"/>
    <d v="2025-09-05T00:00:00"/>
    <n v="40820"/>
    <n v="234848.56"/>
    <m/>
    <s v="FSA013"/>
    <n v="40820"/>
    <s v="DANIEL LEMOS DA SILVA - 12293966160"/>
    <s v="Formosa"/>
    <s v="Goiás"/>
    <n v="5561996721930"/>
    <s v="RUA ONIX Q 02"/>
    <n v="73807310"/>
    <s v="SETOR NORDESTE"/>
    <s v="denizesales38@gmail.com"/>
    <m/>
    <n v="2300"/>
    <d v="2026-02-18T00:00:00"/>
    <m/>
    <m/>
    <m/>
    <n v="4602"/>
    <n v="7052"/>
    <s v="Caixa"/>
    <d v="2025-09-10T00:00:00"/>
    <m/>
    <m/>
    <s v="sim"/>
    <m/>
    <s v="MP430562"/>
    <d v="2025-09-10T00:00:00"/>
    <d v="2025-09-15T00:00:00"/>
    <m/>
    <d v="2025-08-29T00:00:00"/>
    <s v="Sim"/>
    <m/>
    <d v="2025-09-10T00:00:00"/>
    <m/>
    <s v="Score"/>
    <m/>
    <d v="2025-09-17T00:00:00"/>
    <s v="Sim"/>
    <d v="2025-09-12T00:00:00"/>
    <d v="2025-09-30T00:00:00"/>
    <d v="2025-08-29T00:00:00"/>
    <d v="2025-10-01T00:00:00"/>
    <d v="2025-09-16T00:00:00"/>
    <m/>
    <d v="2025-09-01T00:00:00"/>
    <d v="2025-09-01T00:00:00"/>
    <m/>
    <d v="2025-09-16T00:00:00"/>
    <d v="2025-10-14T00:00:00"/>
    <d v="2025-09-01T00:00:00"/>
    <m/>
    <m/>
    <m/>
    <m/>
    <m/>
    <m/>
    <d v="2025-09-30T00:00:00"/>
    <m/>
    <d v="2025-10-16T00:00:00"/>
    <m/>
    <m/>
    <d v="2025-10-20T00:00:00"/>
    <d v="2025-08-28T00:00:00"/>
    <d v="2025-10-16T00:00:00"/>
    <d v="2025-12-18T00:00:00"/>
    <d v="2026-02-24T00:00:00"/>
    <d v="2026-03-10T00:00:00"/>
    <d v="2025-09-01T00:00:00"/>
    <d v="2026-03-10T00:00:00"/>
    <m/>
    <m/>
    <m/>
    <m/>
    <m/>
    <m/>
    <m/>
    <m/>
    <n v="1318"/>
    <m/>
    <s v="KIT ENTREGUE 30/09"/>
    <m/>
    <m/>
    <m/>
    <n v="2101.15"/>
    <m/>
    <s v="Não tem"/>
    <m/>
    <m/>
    <m/>
    <s v="SIM"/>
  </r>
  <r>
    <n v="4766"/>
    <x v="0"/>
    <n v="5959"/>
    <x v="17"/>
    <s v="Etapa Única"/>
    <s v="BLOCO 19"/>
    <n v="104"/>
    <s v="FORMOSA"/>
    <s v="EVELIN NEVES RODRIGUES"/>
    <s v="&quot;71233086111&quot;"/>
    <x v="1"/>
    <x v="102"/>
    <s v="Não"/>
    <s v="Não"/>
    <s v="Não"/>
    <s v="Não"/>
    <s v="Não"/>
    <s v="Não"/>
    <s v="Não"/>
    <n v="155928.07"/>
    <n v="0"/>
    <n v="0"/>
    <n v="0"/>
    <n v="0"/>
    <n v="0"/>
    <n v="0"/>
    <n v="0"/>
    <n v="0"/>
    <m/>
    <m/>
    <s v="Contrato Adimplente"/>
    <m/>
    <d v="2025-10-02T00:00:00"/>
    <n v="3042.04"/>
    <d v="2025-09-11T00:00:00"/>
    <x v="2"/>
    <d v="2025-09-02T00:00:00"/>
    <m/>
    <m/>
    <m/>
    <m/>
    <s v="CAIXA CREDFÁCIL"/>
    <m/>
    <m/>
    <m/>
    <d v="2026-03-16T00:00:00"/>
    <d v="2026-03-16T00:00:00"/>
    <s v="VENDA FINALIZADA"/>
    <d v="2025-09-05T00:00:00"/>
    <n v="40819"/>
    <n v="229724.24"/>
    <m/>
    <s v="FSA013"/>
    <n v="40819"/>
    <s v="EDMAR LUIS RODRIGUES - 78112877149"/>
    <s v="Formosa"/>
    <s v="Goiás"/>
    <n v="5561996847482"/>
    <s v="RUA BENEDITO GALVAO"/>
    <n v="73813040"/>
    <s v="FORMOSINHA"/>
    <s v="evelin2005fm@gmail.com"/>
    <m/>
    <n v="2350"/>
    <m/>
    <m/>
    <m/>
    <m/>
    <n v="4833"/>
    <n v="7050"/>
    <s v="Radialista"/>
    <d v="2025-09-03T00:00:00"/>
    <m/>
    <m/>
    <s v="sim"/>
    <m/>
    <s v="MP430561"/>
    <d v="2025-09-04T00:00:00"/>
    <d v="2025-09-17T00:00:00"/>
    <m/>
    <d v="2025-08-29T00:00:00"/>
    <s v="Sim"/>
    <m/>
    <d v="2025-09-04T00:00:00"/>
    <m/>
    <s v="Negativado"/>
    <m/>
    <d v="2025-09-19T00:00:00"/>
    <s v="Sim"/>
    <d v="2025-09-04T00:00:00"/>
    <d v="2025-09-22T00:00:00"/>
    <d v="2025-08-29T00:00:00"/>
    <d v="2025-10-01T00:00:00"/>
    <d v="2025-09-17T00:00:00"/>
    <m/>
    <d v="2025-09-01T00:00:00"/>
    <d v="2025-09-10T00:00:00"/>
    <m/>
    <d v="2025-09-17T00:00:00"/>
    <d v="2025-10-14T00:00:00"/>
    <d v="2025-09-10T00:00:00"/>
    <m/>
    <m/>
    <m/>
    <m/>
    <m/>
    <m/>
    <d v="2025-08-26T00:00:00"/>
    <m/>
    <d v="2025-10-03T00:00:00"/>
    <n v="32014"/>
    <m/>
    <d v="2025-10-07T00:00:00"/>
    <d v="2025-09-01T00:00:00"/>
    <d v="2025-10-16T00:00:00"/>
    <d v="2025-12-16T00:00:00"/>
    <d v="2026-02-24T00:00:00"/>
    <d v="2026-03-10T00:00:00"/>
    <d v="2025-09-10T00:00:00"/>
    <d v="2026-03-10T00:00:00"/>
    <m/>
    <m/>
    <m/>
    <m/>
    <m/>
    <m/>
    <m/>
    <m/>
    <n v="1334"/>
    <m/>
    <m/>
    <m/>
    <m/>
    <m/>
    <n v="2105.9"/>
    <m/>
    <s v="Não tem"/>
    <m/>
    <m/>
    <m/>
    <s v="SIM"/>
  </r>
  <r>
    <n v="4767"/>
    <x v="0"/>
    <n v="5876"/>
    <x v="17"/>
    <s v="Etapa Única"/>
    <s v="BLOCO 18"/>
    <n v="304"/>
    <s v="FORMOSA"/>
    <s v="DAYANE SILVA DE OLIVEIRA"/>
    <s v="&quot;01779114257&quot;"/>
    <x v="0"/>
    <x v="101"/>
    <s v="Não"/>
    <s v="Não"/>
    <s v="Não"/>
    <s v="Não"/>
    <s v="Não"/>
    <s v="Não"/>
    <s v="Não"/>
    <n v="160845.47"/>
    <n v="0"/>
    <n v="0"/>
    <n v="0"/>
    <n v="0"/>
    <n v="0"/>
    <n v="0"/>
    <n v="0"/>
    <n v="0"/>
    <m/>
    <m/>
    <s v="Contrato Adimplente"/>
    <m/>
    <d v="2025-09-19T00:00:00"/>
    <n v="0"/>
    <d v="2025-09-10T00:00:00"/>
    <x v="2"/>
    <d v="2025-09-02T00:00:00"/>
    <m/>
    <m/>
    <m/>
    <m/>
    <s v="CAIXA CREDFÁCIL"/>
    <m/>
    <m/>
    <m/>
    <d v="2026-03-16T00:00:00"/>
    <d v="2026-03-16T00:00:00"/>
    <s v="VENDA FINALIZADA"/>
    <d v="2025-09-05T00:00:00"/>
    <n v="40822"/>
    <n v="231165.51"/>
    <m/>
    <s v="FSA013"/>
    <n v="40822"/>
    <s v="JONATHAN OLIVEIRA DE SOUSA - 70193273209"/>
    <s v="Formosa"/>
    <s v="Goiás"/>
    <n v="5592985194663"/>
    <s v="Avenida Circular"/>
    <n v="73805535"/>
    <s v="Vila Santos"/>
    <s v="dayestella.manaus.50@gmail.com"/>
    <m/>
    <n v="2550"/>
    <m/>
    <m/>
    <m/>
    <m/>
    <n v="4811"/>
    <n v="7054"/>
    <s v="Operador de Loja"/>
    <d v="2025-09-03T00:00:00"/>
    <m/>
    <m/>
    <s v="sim"/>
    <m/>
    <s v="MP430563"/>
    <d v="2025-09-04T00:00:00"/>
    <d v="2025-09-11T00:00:00"/>
    <m/>
    <d v="2025-08-29T00:00:00"/>
    <s v="Sim"/>
    <m/>
    <d v="2025-09-04T00:00:00"/>
    <m/>
    <m/>
    <m/>
    <d v="2025-09-16T00:00:00"/>
    <s v="Não"/>
    <d v="2025-09-08T00:00:00"/>
    <d v="2025-09-16T00:00:00"/>
    <d v="2025-08-29T00:00:00"/>
    <d v="2025-10-01T00:00:00"/>
    <d v="2025-09-11T00:00:00"/>
    <m/>
    <d v="2025-09-02T00:00:00"/>
    <d v="2025-09-01T00:00:00"/>
    <m/>
    <d v="2025-09-12T00:00:00"/>
    <d v="2025-10-14T00:00:00"/>
    <d v="2025-09-01T00:00:00"/>
    <m/>
    <m/>
    <m/>
    <m/>
    <m/>
    <m/>
    <d v="2025-09-08T00:00:00"/>
    <m/>
    <d v="2025-09-19T00:00:00"/>
    <m/>
    <m/>
    <d v="2025-09-22T00:00:00"/>
    <d v="2025-08-29T00:00:00"/>
    <d v="2025-10-16T00:00:00"/>
    <d v="2026-01-13T00:00:00"/>
    <d v="2026-02-24T00:00:00"/>
    <d v="2026-03-10T00:00:00"/>
    <d v="2025-09-01T00:00:00"/>
    <d v="2026-03-10T00:00:00"/>
    <m/>
    <m/>
    <m/>
    <m/>
    <m/>
    <m/>
    <m/>
    <m/>
    <n v="1258"/>
    <m/>
    <s v="FINALIZADO"/>
    <m/>
    <m/>
    <m/>
    <n v="2021.47"/>
    <m/>
    <s v="Não tem"/>
    <m/>
    <m/>
    <m/>
    <s v="SIM"/>
  </r>
  <r>
    <n v="4768"/>
    <x v="1"/>
    <n v="5825"/>
    <x v="17"/>
    <s v="Etapa Única"/>
    <s v="BLOCO 12"/>
    <n v="204"/>
    <s v="FORMOSA"/>
    <s v="ISABELLA MOREIRA ULHOA"/>
    <s v="&quot;08194936195&quot;"/>
    <x v="12"/>
    <x v="96"/>
    <s v="Não"/>
    <s v="Não"/>
    <s v="Não"/>
    <s v="Não"/>
    <s v="Não"/>
    <s v="Não"/>
    <s v="Não"/>
    <n v="128436.02"/>
    <n v="0"/>
    <n v="0"/>
    <n v="0"/>
    <n v="0"/>
    <n v="0"/>
    <n v="0"/>
    <n v="0"/>
    <n v="0"/>
    <m/>
    <m/>
    <s v="Contrato Adimplente"/>
    <m/>
    <m/>
    <n v="0"/>
    <m/>
    <x v="1"/>
    <d v="2025-09-02T00:00:00"/>
    <m/>
    <m/>
    <m/>
    <m/>
    <s v="CAIXA CREDFÁCIL"/>
    <m/>
    <m/>
    <m/>
    <d v="2025-09-23T00:00:00"/>
    <d v="2025-09-23T00:00:00"/>
    <s v="DISTRATO"/>
    <d v="2025-09-05T00:00:00"/>
    <n v="40821"/>
    <n v="231324.02"/>
    <m/>
    <s v="FSA013"/>
    <n v="40821"/>
    <m/>
    <s v="Formosa"/>
    <s v="Goiás"/>
    <n v="5561982877828"/>
    <s v="RUA COSTA PINTO"/>
    <n v="73801130"/>
    <s v="CENTRO"/>
    <s v="isabellamulhoa@outlook.com"/>
    <m/>
    <n v="2550"/>
    <m/>
    <m/>
    <m/>
    <m/>
    <n v="4714"/>
    <n v="7053"/>
    <s v="Agricultor"/>
    <m/>
    <m/>
    <m/>
    <m/>
    <m/>
    <s v="MP430542"/>
    <m/>
    <m/>
    <m/>
    <d v="2025-08-20T00:00:00"/>
    <m/>
    <m/>
    <m/>
    <m/>
    <m/>
    <m/>
    <m/>
    <m/>
    <m/>
    <m/>
    <d v="2025-08-20T00:00:00"/>
    <m/>
    <m/>
    <m/>
    <m/>
    <d v="2025-08-20T00:00:00"/>
    <m/>
    <m/>
    <m/>
    <d v="2025-08-20T00:00:00"/>
    <m/>
    <s v="Sim"/>
    <m/>
    <m/>
    <m/>
    <m/>
    <m/>
    <m/>
    <m/>
    <m/>
    <m/>
    <m/>
    <d v="2025-08-19T00:00:00"/>
    <m/>
    <m/>
    <m/>
    <m/>
    <d v="2025-08-21T00:00:00"/>
    <m/>
    <m/>
    <m/>
    <m/>
    <m/>
    <m/>
    <m/>
    <m/>
    <m/>
    <m/>
    <m/>
    <m/>
    <m/>
    <m/>
    <m/>
    <m/>
    <m/>
    <m/>
    <m/>
    <m/>
    <m/>
    <m/>
  </r>
  <r>
    <n v="4769"/>
    <x v="1"/>
    <n v="5969"/>
    <x v="17"/>
    <s v="Etapa Única"/>
    <s v="BLOCO 01"/>
    <n v="303"/>
    <s v="FORMOSA"/>
    <s v="NATALIA BARBOSA DOS SANTOS"/>
    <s v="&quot;00929518136&quot;"/>
    <x v="10"/>
    <x v="2"/>
    <s v="Não"/>
    <s v="Não"/>
    <s v="Não"/>
    <s v="Não"/>
    <s v="Não"/>
    <s v="Não"/>
    <s v="Não"/>
    <n v="156964.78"/>
    <n v="630.59"/>
    <n v="0"/>
    <n v="119957.58"/>
    <n v="29890"/>
    <n v="0"/>
    <n v="149847.57999999999"/>
    <n v="0"/>
    <n v="0"/>
    <m/>
    <m/>
    <s v="Contrato Adimplente"/>
    <m/>
    <m/>
    <n v="0"/>
    <m/>
    <x v="1"/>
    <d v="2025-09-03T00:00:00"/>
    <m/>
    <m/>
    <m/>
    <m/>
    <s v="Endy Carvalho Consultoria imobiliária"/>
    <m/>
    <m/>
    <m/>
    <d v="2025-09-23T00:00:00"/>
    <d v="2025-09-23T00:00:00"/>
    <s v="DISTRATO"/>
    <d v="2025-09-05T00:00:00"/>
    <n v="40816"/>
    <n v="229707.48"/>
    <m/>
    <s v="FSA013"/>
    <n v="40816"/>
    <m/>
    <s v="Formosa"/>
    <s v="Goiás"/>
    <n v="5562999801826"/>
    <s v="RUA 03, Q. 14 A"/>
    <n v="73813824"/>
    <s v="PARQUE LAGO"/>
    <s v="nataliabarbosa2583@gmail.com"/>
    <m/>
    <n v="2102"/>
    <d v="2026-02-18T00:00:00"/>
    <m/>
    <m/>
    <m/>
    <n v="10166"/>
    <n v="7048"/>
    <s v="Auxiliar"/>
    <d v="2025-09-08T00:00:00"/>
    <m/>
    <m/>
    <s v="sim"/>
    <m/>
    <s v="MP430566"/>
    <d v="2025-09-09T00:00:00"/>
    <m/>
    <m/>
    <d v="2025-09-02T00:00:00"/>
    <m/>
    <m/>
    <d v="2025-09-09T00:00:00"/>
    <m/>
    <m/>
    <m/>
    <m/>
    <s v="Não"/>
    <m/>
    <m/>
    <d v="2025-09-02T00:00:00"/>
    <m/>
    <m/>
    <m/>
    <d v="2025-09-04T00:00:00"/>
    <d v="2025-09-05T00:00:00"/>
    <m/>
    <m/>
    <m/>
    <d v="2025-09-05T00:00:00"/>
    <m/>
    <m/>
    <m/>
    <m/>
    <m/>
    <m/>
    <m/>
    <m/>
    <m/>
    <m/>
    <m/>
    <m/>
    <d v="2025-09-03T00:00:00"/>
    <m/>
    <m/>
    <m/>
    <m/>
    <d v="2025-09-05T00:00:00"/>
    <m/>
    <m/>
    <m/>
    <m/>
    <m/>
    <m/>
    <m/>
    <m/>
    <m/>
    <m/>
    <m/>
    <m/>
    <m/>
    <m/>
    <m/>
    <m/>
    <m/>
    <s v="Não tem"/>
    <m/>
    <m/>
    <m/>
    <s v="SIM"/>
  </r>
  <r>
    <n v="4770"/>
    <x v="0"/>
    <n v="5886"/>
    <x v="17"/>
    <s v="Etapa Única"/>
    <s v="BLOCO 22"/>
    <n v="301"/>
    <s v="FORMOSA"/>
    <s v="YURI DE FREITAS BARBOSA"/>
    <s v="&quot;07367266160&quot;"/>
    <x v="0"/>
    <x v="109"/>
    <s v="Não"/>
    <s v="Não"/>
    <s v="Não"/>
    <s v="Não"/>
    <s v="Não"/>
    <s v="Não"/>
    <s v="Não"/>
    <n v="162600"/>
    <n v="902.06"/>
    <n v="0"/>
    <n v="168000"/>
    <n v="6183"/>
    <n v="0"/>
    <n v="174183"/>
    <n v="0"/>
    <n v="0"/>
    <m/>
    <n v="8787724455810"/>
    <s v="Contrato Adimplente"/>
    <m/>
    <d v="2025-09-19T00:00:00"/>
    <n v="2387.29"/>
    <d v="2025-09-09T00:00:00"/>
    <x v="2"/>
    <d v="2025-09-03T00:00:00"/>
    <m/>
    <m/>
    <m/>
    <m/>
    <s v="Endy Carvalho Consultoria imobiliária"/>
    <m/>
    <m/>
    <m/>
    <d v="2026-03-16T00:00:00"/>
    <d v="2026-03-16T00:00:00"/>
    <s v="VENDA FINALIZADA"/>
    <d v="2025-09-05T00:00:00"/>
    <n v="40815"/>
    <n v="237000"/>
    <m/>
    <s v="FSA013"/>
    <n v="40815"/>
    <s v="BIANCA DE FREITAS BARBOSA - 10963262130"/>
    <s v="Formosa"/>
    <s v="Goiás"/>
    <n v="5561998368257"/>
    <s v="RUA 10 Q 23 L 0"/>
    <n v="73805125"/>
    <s v="Setor Primavera"/>
    <s v="freitasbarbosayuri@gmail.com"/>
    <m/>
    <n v="3036"/>
    <d v="2026-02-04T00:00:00"/>
    <m/>
    <m/>
    <m/>
    <n v="4874"/>
    <n v="7046"/>
    <s v="Auxiliar"/>
    <d v="2025-09-03T00:00:00"/>
    <m/>
    <m/>
    <s v="sim"/>
    <m/>
    <s v="MP430565"/>
    <d v="2025-09-04T00:00:00"/>
    <d v="2025-09-11T00:00:00"/>
    <m/>
    <d v="2025-09-01T00:00:00"/>
    <s v="Sim"/>
    <m/>
    <d v="2025-09-04T00:00:00"/>
    <m/>
    <m/>
    <m/>
    <d v="2025-09-16T00:00:00"/>
    <m/>
    <d v="2025-08-05T00:00:00"/>
    <d v="2025-09-16T00:00:00"/>
    <d v="2025-09-01T00:00:00"/>
    <d v="2025-10-01T00:00:00"/>
    <d v="2025-09-11T00:00:00"/>
    <m/>
    <d v="2025-09-01T00:00:00"/>
    <d v="2025-09-05T00:00:00"/>
    <m/>
    <d v="2025-09-12T00:00:00"/>
    <d v="2025-10-14T00:00:00"/>
    <d v="2025-09-05T00:00:00"/>
    <m/>
    <m/>
    <m/>
    <m/>
    <m/>
    <m/>
    <d v="2025-08-14T00:00:00"/>
    <m/>
    <d v="2025-09-19T00:00:00"/>
    <m/>
    <m/>
    <d v="2025-09-22T00:00:00"/>
    <d v="2025-09-03T00:00:00"/>
    <d v="2025-10-16T00:00:00"/>
    <d v="2025-12-16T00:00:00"/>
    <d v="2026-02-24T00:00:00"/>
    <d v="2026-03-10T00:00:00"/>
    <d v="2025-09-05T00:00:00"/>
    <d v="2026-03-10T00:00:00"/>
    <m/>
    <m/>
    <m/>
    <m/>
    <m/>
    <m/>
    <m/>
    <m/>
    <n v="1256"/>
    <m/>
    <s v="FINALIZADO"/>
    <m/>
    <m/>
    <m/>
    <n v="1853.76"/>
    <m/>
    <s v="Não tem"/>
    <m/>
    <m/>
    <m/>
    <s v="SIM"/>
  </r>
  <r>
    <n v="4771"/>
    <x v="2"/>
    <n v="5957"/>
    <x v="19"/>
    <s v="Etapa Única"/>
    <s v="BLOCO A"/>
    <n v="101"/>
    <s v="ÁGUAS LINDAS"/>
    <s v="ERYCK VINICIUS BARBOSA DOS SANTOS"/>
    <s v="&quot;05827402150&quot;"/>
    <x v="2"/>
    <x v="6"/>
    <s v="Não"/>
    <s v="Não"/>
    <s v="Não"/>
    <s v="Sim"/>
    <s v="Sim"/>
    <s v="Não"/>
    <s v="Não"/>
    <n v="135509.91"/>
    <n v="487.38"/>
    <n v="0"/>
    <n v="94767.91"/>
    <n v="40558"/>
    <n v="0"/>
    <n v="135325.91"/>
    <n v="0"/>
    <n v="0"/>
    <m/>
    <m/>
    <s v="Contrato Adimplente"/>
    <m/>
    <d v="2025-10-02T00:00:00"/>
    <n v="2592.25"/>
    <d v="2025-09-10T00:00:00"/>
    <x v="2"/>
    <d v="2025-09-04T00:00:00"/>
    <m/>
    <m/>
    <m/>
    <m/>
    <s v="Endy Carvalho Consultoria imobiliária"/>
    <m/>
    <m/>
    <m/>
    <d v="2025-10-08T00:00:00"/>
    <d v="2026-01-26T00:00:00"/>
    <s v="VENDA FINALIZADA"/>
    <d v="2025-09-05T00:00:00"/>
    <n v="40818"/>
    <n v="193366.39"/>
    <m/>
    <s v="AGL 33"/>
    <n v="40818"/>
    <m/>
    <s v="Águas Lindas de Goiás"/>
    <s v="Goiás"/>
    <n v="5511918680548"/>
    <s v="RUA 26, Q. 61, L. 19A-1, CASA 15"/>
    <n v="72910001"/>
    <s v="SETOR 7"/>
    <s v="ERYCKVINICIUS088@GMAIL.COM"/>
    <m/>
    <n v="1867.31"/>
    <m/>
    <m/>
    <m/>
    <m/>
    <n v="4887"/>
    <n v="7049"/>
    <s v="Ajudante"/>
    <d v="2025-08-23T00:00:00"/>
    <n v="901.58"/>
    <d v="2025-09-12T00:00:00"/>
    <m/>
    <d v="2025-09-15T00:00:00"/>
    <s v="MP439417"/>
    <d v="2025-08-23T00:00:00"/>
    <d v="2025-09-16T00:00:00"/>
    <s v="AC011658125"/>
    <d v="2025-09-01T00:00:00"/>
    <s v="Sim"/>
    <n v="1440"/>
    <d v="2025-08-23T00:00:00"/>
    <d v="2025-09-03T00:00:00"/>
    <m/>
    <m/>
    <d v="2025-09-16T00:00:00"/>
    <m/>
    <d v="2025-08-23T00:00:00"/>
    <d v="2025-09-24T00:00:00"/>
    <d v="2025-09-01T00:00:00"/>
    <d v="2025-09-01T00:00:00"/>
    <d v="2025-09-12T00:00:00"/>
    <m/>
    <d v="2025-09-01T00:00:00"/>
    <d v="2025-09-09T00:00:00"/>
    <m/>
    <d v="2025-09-15T00:00:00"/>
    <d v="2025-09-23T00:00:00"/>
    <d v="2025-09-09T00:00:00"/>
    <d v="2025-09-30T00:00:00"/>
    <s v="Sim"/>
    <m/>
    <m/>
    <m/>
    <m/>
    <d v="2025-09-05T00:00:00"/>
    <m/>
    <d v="2025-10-02T00:00:00"/>
    <s v="00349.0007160/2025-60"/>
    <m/>
    <d v="2025-10-06T00:00:00"/>
    <d v="2025-09-03T00:00:00"/>
    <d v="2025-09-09T00:00:00"/>
    <d v="2026-01-26T00:00:00"/>
    <m/>
    <m/>
    <d v="2025-09-08T00:00:00"/>
    <m/>
    <m/>
    <m/>
    <m/>
    <m/>
    <m/>
    <m/>
    <m/>
    <m/>
    <n v="1495"/>
    <s v="Sim"/>
    <m/>
    <m/>
    <m/>
    <m/>
    <n v="3805.57"/>
    <s v="VENDA SEM SINAL"/>
    <s v="Não tem"/>
    <s v="CADASTRO VALIDADO"/>
    <s v="FINALIZADO"/>
    <s v="FINALIZADO - SEM FIADOR"/>
    <s v="SIM"/>
  </r>
  <r>
    <n v="4772"/>
    <x v="0"/>
    <n v="5962"/>
    <x v="17"/>
    <s v="Etapa Única"/>
    <s v="BLOCO 06"/>
    <n v="201"/>
    <s v="FORMOSA"/>
    <s v="YURI ISLAN SOARES MONTEIRO"/>
    <s v="&quot;09479253178&quot;"/>
    <x v="10"/>
    <x v="93"/>
    <s v="Não"/>
    <s v="Não"/>
    <s v="Não"/>
    <s v="Não"/>
    <s v="Não"/>
    <s v="Não"/>
    <s v="Não"/>
    <n v="161055.25"/>
    <n v="0"/>
    <n v="0"/>
    <n v="0"/>
    <n v="0"/>
    <n v="0"/>
    <n v="0"/>
    <n v="0"/>
    <n v="0"/>
    <m/>
    <m/>
    <s v="Contrato Adimplente"/>
    <m/>
    <d v="2025-10-01T00:00:00"/>
    <n v="3042.04"/>
    <d v="2025-09-12T00:00:00"/>
    <x v="2"/>
    <d v="2025-09-05T00:00:00"/>
    <m/>
    <m/>
    <m/>
    <m/>
    <s v="CAIXA CREDFÁCIL"/>
    <m/>
    <m/>
    <m/>
    <d v="2026-03-16T00:00:00"/>
    <d v="2026-03-16T00:00:00"/>
    <s v="VENDA FINALIZADA"/>
    <d v="2025-09-05T00:00:00"/>
    <n v="40848"/>
    <n v="229724.21"/>
    <m/>
    <s v="FSA013"/>
    <n v="40848"/>
    <s v="ULLY GLEICE SOARES DA SILVA - 05296362128"/>
    <s v="Formosa"/>
    <s v="Goiás"/>
    <n v="5561999777174"/>
    <s v="VIA 15, Q. 140"/>
    <n v="73804080"/>
    <s v="CHACARAS SETOR ABREU"/>
    <s v="yuriislan12345@gmail.com"/>
    <m/>
    <n v="2525"/>
    <m/>
    <m/>
    <m/>
    <m/>
    <n v="4615"/>
    <n v="7057"/>
    <s v="Auxiliar"/>
    <d v="2025-09-08T00:00:00"/>
    <n v="734.3"/>
    <m/>
    <s v="sim"/>
    <m/>
    <s v="MP430567"/>
    <d v="2025-09-09T00:00:00"/>
    <d v="2025-09-17T00:00:00"/>
    <m/>
    <d v="2025-09-04T00:00:00"/>
    <s v="Sim"/>
    <s v="1496 1492"/>
    <d v="2025-09-09T00:00:00"/>
    <m/>
    <m/>
    <m/>
    <d v="2025-09-23T00:00:00"/>
    <s v="Não"/>
    <d v="2025-09-11T00:00:00"/>
    <d v="2025-09-25T00:00:00"/>
    <d v="2025-09-04T00:00:00"/>
    <d v="2025-10-01T00:00:00"/>
    <d v="2025-09-17T00:00:00"/>
    <m/>
    <d v="2025-09-09T00:00:00"/>
    <d v="2025-09-09T00:00:00"/>
    <m/>
    <d v="2025-09-19T00:00:00"/>
    <d v="2025-10-14T00:00:00"/>
    <d v="2025-09-09T00:00:00"/>
    <m/>
    <m/>
    <m/>
    <m/>
    <m/>
    <m/>
    <d v="2025-09-12T00:00:00"/>
    <m/>
    <d v="2025-10-01T00:00:00"/>
    <n v="32143"/>
    <m/>
    <d v="2025-10-07T00:00:00"/>
    <d v="2025-09-04T00:00:00"/>
    <d v="2025-10-16T00:00:00"/>
    <d v="2026-01-19T00:00:00"/>
    <d v="2026-02-24T00:00:00"/>
    <d v="2026-03-10T00:00:00"/>
    <d v="2025-09-09T00:00:00"/>
    <d v="2026-03-10T00:00:00"/>
    <m/>
    <m/>
    <m/>
    <m/>
    <m/>
    <m/>
    <d v="2025-09-12T00:00:00"/>
    <m/>
    <n v="1343"/>
    <m/>
    <m/>
    <m/>
    <m/>
    <m/>
    <n v="2032.36"/>
    <m/>
    <s v="Não tem"/>
    <m/>
    <s v="FINALIZADO"/>
    <m/>
    <s v="SIM"/>
  </r>
  <r>
    <n v="4773"/>
    <x v="0"/>
    <n v="5948"/>
    <x v="16"/>
    <s v="Etapa Unica"/>
    <s v="BLOCO I"/>
    <n v="301"/>
    <s v="ÁGUAS LINDAS"/>
    <s v="GUILHERME SANTOS ALVES"/>
    <s v="&quot;08720523114&quot;"/>
    <x v="7"/>
    <x v="90"/>
    <s v="Não"/>
    <s v="Não"/>
    <s v="Não"/>
    <s v="Sim"/>
    <s v="Sim"/>
    <s v="Não"/>
    <s v="Não"/>
    <n v="153986.32999999999"/>
    <n v="548.52"/>
    <n v="0"/>
    <n v="107068.93"/>
    <n v="46918"/>
    <n v="0"/>
    <n v="153986.93"/>
    <n v="0"/>
    <n v="0"/>
    <m/>
    <m/>
    <s v="Contrato Adimplente"/>
    <m/>
    <d v="2025-10-08T00:00:00"/>
    <n v="2995.17"/>
    <d v="2025-09-19T00:00:00"/>
    <x v="2"/>
    <d v="2025-09-05T00:00:00"/>
    <m/>
    <m/>
    <m/>
    <m/>
    <s v="Endy Carvalho Consultoria imobiliária"/>
    <m/>
    <m/>
    <m/>
    <d v="2026-02-19T00:00:00"/>
    <d v="2026-02-19T00:00:00"/>
    <s v="VENDA FINALIZADA"/>
    <d v="2025-09-05T00:00:00"/>
    <n v="40847"/>
    <n v="207955.96"/>
    <m/>
    <s v="AGL32"/>
    <n v="40847"/>
    <m/>
    <m/>
    <m/>
    <n v="5561999597839"/>
    <s v="Quadra 46 Conjunto B"/>
    <n v="72910001"/>
    <s v="Parque da Barragem Setor 08"/>
    <s v="guilhermedofoogle@gmail.com"/>
    <m/>
    <n v="1828.41"/>
    <d v="2026-01-24T00:00:00"/>
    <m/>
    <m/>
    <m/>
    <n v="4511"/>
    <n v="7056"/>
    <s v="Atendente"/>
    <d v="2025-08-21T00:00:00"/>
    <n v="900"/>
    <d v="2025-09-23T00:00:00"/>
    <m/>
    <d v="2025-09-24T00:00:00"/>
    <s v="MP419591"/>
    <d v="2025-08-21T00:00:00"/>
    <d v="2025-09-26T00:00:00"/>
    <s v="AC011702602"/>
    <d v="2025-09-03T00:00:00"/>
    <s v="Sim"/>
    <n v="1580"/>
    <d v="2025-08-21T00:00:00"/>
    <m/>
    <m/>
    <m/>
    <d v="2025-09-24T00:00:00"/>
    <m/>
    <d v="2025-09-05T00:00:00"/>
    <d v="2025-09-30T00:00:00"/>
    <d v="2025-09-03T00:00:00"/>
    <d v="2025-10-01T00:00:00"/>
    <d v="2025-09-19T00:00:00"/>
    <m/>
    <d v="2025-09-04T00:00:00"/>
    <d v="2025-09-16T00:00:00"/>
    <m/>
    <d v="2025-09-23T00:00:00"/>
    <d v="2025-10-14T00:00:00"/>
    <d v="2025-09-16T00:00:00"/>
    <d v="2025-10-02T00:00:00"/>
    <s v="Sim"/>
    <m/>
    <m/>
    <m/>
    <m/>
    <d v="2025-09-08T00:00:00"/>
    <m/>
    <d v="2025-10-09T00:00:00"/>
    <s v="00349.0007476/2025-51"/>
    <m/>
    <d v="2025-10-28T00:00:00"/>
    <d v="2025-09-11T00:00:00"/>
    <d v="2025-10-15T00:00:00"/>
    <d v="2026-01-16T00:00:00"/>
    <d v="2026-02-05T00:00:00"/>
    <d v="2026-02-10T00:00:00"/>
    <d v="2025-09-16T00:00:00"/>
    <d v="2026-02-10T00:00:00"/>
    <m/>
    <m/>
    <m/>
    <m/>
    <m/>
    <m/>
    <d v="2025-09-19T00:00:00"/>
    <m/>
    <n v="1604"/>
    <s v="Sim"/>
    <s v="REGISTRADO DIA 30/09/2025"/>
    <s v="aguardando DUAM 30/09/2025"/>
    <m/>
    <m/>
    <n v="4105.57"/>
    <s v="VENDA SEM SINAL"/>
    <s v="Não tem"/>
    <s v="CADASTRO VALIDADO"/>
    <s v="FINALIZADO"/>
    <s v="FINALIZADO - SEM FIADOR"/>
    <s v="SIM"/>
  </r>
  <r>
    <n v="4774"/>
    <x v="2"/>
    <n v="5977"/>
    <x v="7"/>
    <s v="Etapa Unica"/>
    <s v="BLOCO P"/>
    <s v="APTO 2"/>
    <s v="FORMOSA"/>
    <s v="BRUNO CAIQUE ABADIA CARLOS"/>
    <s v="&quot;05836479100&quot;"/>
    <x v="13"/>
    <x v="40"/>
    <s v="Não"/>
    <s v="Não"/>
    <s v="Não"/>
    <s v="Não"/>
    <s v="Não"/>
    <s v="Não"/>
    <s v="Não"/>
    <n v="153787.04"/>
    <n v="0"/>
    <n v="0"/>
    <n v="0"/>
    <n v="0"/>
    <n v="0"/>
    <n v="0"/>
    <n v="0"/>
    <n v="0"/>
    <m/>
    <m/>
    <s v="Contrato Adimplente"/>
    <m/>
    <d v="2025-10-28T00:00:00"/>
    <n v="3042.04"/>
    <d v="2025-09-24T00:00:00"/>
    <x v="2"/>
    <d v="2025-09-05T00:00:00"/>
    <m/>
    <m/>
    <m/>
    <m/>
    <s v="CAIXA CREDFÁCIL"/>
    <m/>
    <m/>
    <m/>
    <d v="2025-11-17T00:00:00"/>
    <d v="2026-02-19T00:00:00"/>
    <s v="VENDA FINALIZADA"/>
    <d v="2025-09-09T00:00:00"/>
    <n v="40874"/>
    <n v="255000.04"/>
    <m/>
    <s v="FSA010"/>
    <n v="40874"/>
    <s v="PAULA ANDREA DE MELO - 03802148142"/>
    <s v="Formosa"/>
    <s v="Goiás"/>
    <n v="5562996844012"/>
    <s v="Avenida Cristalina QD 177"/>
    <n v="73802410"/>
    <s v="Setor Sul"/>
    <s v="kaique_mtk@live.com"/>
    <m/>
    <n v="2550"/>
    <m/>
    <m/>
    <m/>
    <m/>
    <n v="3828"/>
    <n v="7058"/>
    <s v="Assistente"/>
    <d v="2025-09-05T00:00:00"/>
    <m/>
    <m/>
    <s v="sim"/>
    <m/>
    <s v="MP440251"/>
    <d v="2025-09-08T00:00:00"/>
    <d v="2025-09-26T00:00:00"/>
    <m/>
    <d v="2025-09-09T00:00:00"/>
    <s v="Sim"/>
    <m/>
    <d v="2025-09-08T00:00:00"/>
    <m/>
    <m/>
    <m/>
    <d v="2025-10-02T00:00:00"/>
    <s v="Não"/>
    <d v="2025-08-09T00:00:00"/>
    <d v="2025-10-03T00:00:00"/>
    <d v="2025-09-09T00:00:00"/>
    <d v="2025-10-01T00:00:00"/>
    <d v="2025-09-26T00:00:00"/>
    <m/>
    <d v="2025-09-23T00:00:00"/>
    <d v="2025-09-09T00:00:00"/>
    <m/>
    <d v="2025-09-26T00:00:00"/>
    <d v="2025-10-14T00:00:00"/>
    <d v="2025-09-09T00:00:00"/>
    <m/>
    <s v="Sim"/>
    <m/>
    <m/>
    <m/>
    <m/>
    <d v="2025-09-09T00:00:00"/>
    <m/>
    <d v="2025-10-28T00:00:00"/>
    <m/>
    <m/>
    <d v="2025-11-12T00:00:00"/>
    <d v="2025-09-05T00:00:00"/>
    <d v="2025-10-16T00:00:00"/>
    <d v="2026-02-19T00:00:00"/>
    <m/>
    <m/>
    <d v="2025-09-09T00:00:00"/>
    <m/>
    <m/>
    <m/>
    <m/>
    <m/>
    <m/>
    <m/>
    <m/>
    <m/>
    <n v="4681"/>
    <m/>
    <s v="certidão positiva"/>
    <m/>
    <m/>
    <m/>
    <n v="2135.59"/>
    <m/>
    <s v="Pago"/>
    <m/>
    <m/>
    <m/>
    <s v="SIM"/>
  </r>
  <r>
    <n v="4775"/>
    <x v="8"/>
    <n v="6001"/>
    <x v="4"/>
    <s v="ETAPA 01"/>
    <s v="TORRE"/>
    <n v="1004"/>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1"/>
    <n v="650000"/>
    <m/>
    <s v="DF 001"/>
    <n v="40881"/>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7h08"/>
    <n v="2997"/>
    <n v="7060"/>
    <m/>
    <m/>
    <m/>
    <m/>
    <m/>
    <m/>
    <m/>
    <m/>
    <m/>
    <m/>
    <m/>
    <m/>
    <m/>
    <m/>
    <m/>
    <m/>
    <m/>
    <m/>
    <m/>
    <m/>
    <m/>
    <m/>
    <m/>
    <m/>
    <m/>
    <m/>
    <m/>
    <m/>
    <m/>
    <m/>
    <m/>
    <m/>
    <m/>
    <m/>
    <m/>
    <m/>
    <m/>
    <m/>
    <m/>
    <m/>
    <m/>
    <m/>
    <m/>
    <m/>
    <m/>
    <m/>
    <m/>
    <m/>
    <m/>
    <m/>
    <m/>
    <m/>
    <m/>
    <m/>
    <m/>
    <m/>
    <m/>
    <m/>
    <m/>
    <m/>
    <m/>
    <m/>
    <m/>
    <m/>
    <m/>
    <m/>
    <m/>
    <m/>
    <m/>
    <m/>
    <m/>
  </r>
  <r>
    <n v="4776"/>
    <x v="8"/>
    <n v="5998"/>
    <x v="4"/>
    <s v="ETAPA 01"/>
    <s v="TORRE"/>
    <n v="802"/>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79"/>
    <n v="650000"/>
    <m/>
    <s v="DF 001"/>
    <n v="40879"/>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7h04"/>
    <n v="2983"/>
    <n v="7060"/>
    <m/>
    <m/>
    <m/>
    <m/>
    <m/>
    <m/>
    <m/>
    <m/>
    <m/>
    <m/>
    <m/>
    <m/>
    <m/>
    <m/>
    <m/>
    <m/>
    <m/>
    <m/>
    <m/>
    <m/>
    <m/>
    <m/>
    <m/>
    <m/>
    <m/>
    <m/>
    <m/>
    <m/>
    <m/>
    <m/>
    <m/>
    <m/>
    <m/>
    <m/>
    <m/>
    <m/>
    <m/>
    <m/>
    <m/>
    <m/>
    <m/>
    <m/>
    <m/>
    <m/>
    <m/>
    <m/>
    <m/>
    <m/>
    <m/>
    <m/>
    <m/>
    <m/>
    <m/>
    <m/>
    <m/>
    <m/>
    <m/>
    <m/>
    <m/>
    <m/>
    <m/>
    <m/>
    <m/>
    <m/>
    <m/>
    <m/>
    <m/>
    <m/>
    <m/>
    <m/>
    <m/>
  </r>
  <r>
    <n v="4777"/>
    <x v="8"/>
    <n v="5999"/>
    <x v="4"/>
    <s v="ETAPA 01"/>
    <s v="TORRE"/>
    <n v="903"/>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0"/>
    <n v="650000"/>
    <m/>
    <s v="DF 001"/>
    <n v="40880"/>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50"/>
    <n v="2990"/>
    <n v="7060"/>
    <m/>
    <m/>
    <m/>
    <m/>
    <m/>
    <m/>
    <m/>
    <m/>
    <m/>
    <m/>
    <m/>
    <m/>
    <m/>
    <m/>
    <m/>
    <m/>
    <m/>
    <m/>
    <m/>
    <m/>
    <m/>
    <m/>
    <m/>
    <m/>
    <m/>
    <m/>
    <m/>
    <m/>
    <m/>
    <m/>
    <m/>
    <m/>
    <m/>
    <m/>
    <m/>
    <m/>
    <m/>
    <m/>
    <m/>
    <m/>
    <m/>
    <m/>
    <m/>
    <m/>
    <m/>
    <m/>
    <m/>
    <m/>
    <m/>
    <m/>
    <m/>
    <m/>
    <m/>
    <m/>
    <m/>
    <m/>
    <m/>
    <m/>
    <m/>
    <m/>
    <m/>
    <m/>
    <m/>
    <m/>
    <m/>
    <m/>
    <m/>
    <m/>
    <m/>
    <m/>
    <m/>
  </r>
  <r>
    <n v="4778"/>
    <x v="8"/>
    <n v="5996"/>
    <x v="4"/>
    <s v="ETAPA 01"/>
    <s v="TORRE"/>
    <n v="606"/>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3"/>
    <n v="650000"/>
    <m/>
    <s v="DF 001"/>
    <n v="40883"/>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49"/>
    <n v="2975"/>
    <n v="7060"/>
    <m/>
    <m/>
    <m/>
    <m/>
    <m/>
    <m/>
    <m/>
    <m/>
    <m/>
    <m/>
    <m/>
    <m/>
    <m/>
    <m/>
    <m/>
    <m/>
    <m/>
    <m/>
    <m/>
    <m/>
    <m/>
    <m/>
    <m/>
    <m/>
    <m/>
    <m/>
    <m/>
    <m/>
    <m/>
    <m/>
    <m/>
    <m/>
    <m/>
    <m/>
    <m/>
    <m/>
    <m/>
    <m/>
    <m/>
    <m/>
    <m/>
    <m/>
    <m/>
    <m/>
    <m/>
    <m/>
    <m/>
    <m/>
    <m/>
    <m/>
    <m/>
    <m/>
    <m/>
    <m/>
    <m/>
    <m/>
    <m/>
    <m/>
    <m/>
    <m/>
    <m/>
    <m/>
    <m/>
    <m/>
    <m/>
    <m/>
    <m/>
    <m/>
    <m/>
    <m/>
    <m/>
  </r>
  <r>
    <n v="4779"/>
    <x v="8"/>
    <n v="5995"/>
    <x v="4"/>
    <s v="ETAPA 01"/>
    <s v="TORRE"/>
    <n v="605"/>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4"/>
    <n v="650000"/>
    <m/>
    <s v="DF 001"/>
    <n v="40884"/>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46"/>
    <n v="2974"/>
    <n v="7060"/>
    <m/>
    <m/>
    <m/>
    <m/>
    <m/>
    <m/>
    <m/>
    <m/>
    <m/>
    <m/>
    <m/>
    <m/>
    <m/>
    <m/>
    <m/>
    <m/>
    <m/>
    <m/>
    <m/>
    <m/>
    <m/>
    <m/>
    <m/>
    <m/>
    <m/>
    <m/>
    <m/>
    <m/>
    <m/>
    <m/>
    <m/>
    <m/>
    <m/>
    <m/>
    <m/>
    <m/>
    <m/>
    <m/>
    <m/>
    <m/>
    <m/>
    <m/>
    <m/>
    <m/>
    <m/>
    <m/>
    <m/>
    <m/>
    <m/>
    <m/>
    <m/>
    <m/>
    <m/>
    <m/>
    <m/>
    <m/>
    <m/>
    <m/>
    <m/>
    <m/>
    <m/>
    <m/>
    <m/>
    <m/>
    <m/>
    <m/>
    <m/>
    <m/>
    <m/>
    <m/>
    <m/>
  </r>
  <r>
    <n v="4780"/>
    <x v="8"/>
    <n v="5994"/>
    <x v="4"/>
    <s v="ETAPA 01"/>
    <s v="TORRE"/>
    <n v="504"/>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5"/>
    <n v="650000"/>
    <m/>
    <s v="DF 001"/>
    <n v="40885"/>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42"/>
    <n v="2967"/>
    <n v="7060"/>
    <m/>
    <m/>
    <m/>
    <m/>
    <m/>
    <m/>
    <m/>
    <m/>
    <m/>
    <m/>
    <m/>
    <m/>
    <m/>
    <m/>
    <m/>
    <m/>
    <m/>
    <m/>
    <m/>
    <m/>
    <m/>
    <m/>
    <m/>
    <m/>
    <m/>
    <m/>
    <m/>
    <m/>
    <m/>
    <m/>
    <m/>
    <m/>
    <m/>
    <m/>
    <m/>
    <m/>
    <m/>
    <m/>
    <m/>
    <m/>
    <m/>
    <m/>
    <m/>
    <m/>
    <m/>
    <m/>
    <m/>
    <m/>
    <m/>
    <m/>
    <m/>
    <m/>
    <m/>
    <m/>
    <m/>
    <m/>
    <m/>
    <m/>
    <m/>
    <m/>
    <m/>
    <m/>
    <m/>
    <m/>
    <m/>
    <m/>
    <m/>
    <m/>
    <m/>
    <m/>
    <m/>
  </r>
  <r>
    <n v="4781"/>
    <x v="3"/>
    <n v="5993"/>
    <x v="4"/>
    <s v="ETAPA 01"/>
    <s v="TORRE"/>
    <n v="404"/>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0T00:00:00"/>
    <d v="2025-09-10T00:00:00"/>
    <s v="VENDA FINALIZADA"/>
    <d v="2025-09-09T00:00:00"/>
    <n v="40886"/>
    <n v="650000"/>
    <m/>
    <s v="DF 001"/>
    <n v="40886"/>
    <m/>
    <s v="Brasília"/>
    <s v="Distrito Federal"/>
    <n v="5561996817101"/>
    <s v="CRS 514 Bloco A 59/63"/>
    <n v="70380515"/>
    <s v="Asa Sul"/>
    <s v="ARSINDUSPINA@GMAIL.COM"/>
    <m/>
    <n v="0"/>
    <m/>
    <m/>
    <s v="Eduardo Martins (Gestor): Unidade Habitacional (UH): 2723093 - AP 404 BL. . - Valor de VMD: 1.020.238,42 - Disponível para escrituração somente se o cliente solicitar."/>
    <s v="10/09/2025 às 15h32"/>
    <n v="2961"/>
    <n v="7060"/>
    <m/>
    <m/>
    <m/>
    <m/>
    <m/>
    <m/>
    <m/>
    <m/>
    <m/>
    <m/>
    <m/>
    <m/>
    <m/>
    <m/>
    <m/>
    <m/>
    <m/>
    <m/>
    <m/>
    <m/>
    <m/>
    <m/>
    <m/>
    <m/>
    <m/>
    <m/>
    <m/>
    <m/>
    <m/>
    <m/>
    <m/>
    <m/>
    <m/>
    <m/>
    <m/>
    <m/>
    <m/>
    <m/>
    <m/>
    <m/>
    <m/>
    <m/>
    <m/>
    <m/>
    <m/>
    <m/>
    <m/>
    <m/>
    <m/>
    <m/>
    <m/>
    <m/>
    <m/>
    <m/>
    <m/>
    <m/>
    <m/>
    <m/>
    <m/>
    <m/>
    <m/>
    <m/>
    <m/>
    <m/>
    <m/>
    <m/>
    <m/>
    <m/>
    <m/>
    <m/>
    <m/>
  </r>
  <r>
    <n v="4782"/>
    <x v="8"/>
    <n v="5992"/>
    <x v="4"/>
    <s v="ETAPA 01"/>
    <s v="TORRE"/>
    <n v="403"/>
    <s v="BRASÍLIA"/>
    <s v="OBA PARTICIPACOES IMOBILIARIA LTDA"/>
    <s v="&quot;06071829000161&quot;"/>
    <x v="4"/>
    <x v="97"/>
    <s v="Não"/>
    <s v="Não"/>
    <s v="Não"/>
    <s v="Não"/>
    <s v="Não"/>
    <s v="Não"/>
    <s v="Não"/>
    <n v="650000"/>
    <n v="0"/>
    <n v="0"/>
    <n v="0"/>
    <n v="0"/>
    <n v="0"/>
    <n v="0"/>
    <n v="0"/>
    <n v="0"/>
    <m/>
    <m/>
    <s v="Contrato Adimplente"/>
    <m/>
    <m/>
    <n v="0"/>
    <m/>
    <x v="1"/>
    <d v="2025-09-08T00:00:00"/>
    <m/>
    <m/>
    <m/>
    <m/>
    <m/>
    <m/>
    <m/>
    <m/>
    <d v="2025-09-11T00:00:00"/>
    <d v="2025-09-11T00:00:00"/>
    <s v="VENDA FINALIZADA"/>
    <d v="2025-09-09T00:00:00"/>
    <n v="40887"/>
    <n v="650000"/>
    <m/>
    <s v="DF 001"/>
    <n v="40887"/>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41"/>
    <n v="2960"/>
    <n v="7060"/>
    <m/>
    <m/>
    <m/>
    <m/>
    <m/>
    <m/>
    <m/>
    <m/>
    <m/>
    <m/>
    <m/>
    <m/>
    <m/>
    <m/>
    <m/>
    <m/>
    <m/>
    <m/>
    <m/>
    <m/>
    <m/>
    <m/>
    <m/>
    <m/>
    <m/>
    <m/>
    <m/>
    <m/>
    <m/>
    <m/>
    <m/>
    <m/>
    <m/>
    <m/>
    <m/>
    <m/>
    <m/>
    <m/>
    <m/>
    <m/>
    <m/>
    <m/>
    <m/>
    <m/>
    <m/>
    <m/>
    <m/>
    <m/>
    <m/>
    <m/>
    <m/>
    <m/>
    <m/>
    <m/>
    <m/>
    <m/>
    <m/>
    <m/>
    <m/>
    <m/>
    <m/>
    <m/>
    <m/>
    <m/>
    <m/>
    <m/>
    <m/>
    <m/>
    <m/>
    <m/>
    <m/>
  </r>
  <r>
    <n v="4783"/>
    <x v="8"/>
    <n v="5991"/>
    <x v="4"/>
    <s v="ETAPA 01"/>
    <s v="TORRE"/>
    <n v="302"/>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8"/>
    <n v="650000"/>
    <m/>
    <s v="DF 001"/>
    <n v="40888"/>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40"/>
    <n v="2953"/>
    <n v="7060"/>
    <m/>
    <m/>
    <m/>
    <m/>
    <m/>
    <m/>
    <m/>
    <m/>
    <m/>
    <m/>
    <m/>
    <m/>
    <m/>
    <m/>
    <m/>
    <m/>
    <m/>
    <m/>
    <m/>
    <m/>
    <m/>
    <m/>
    <m/>
    <m/>
    <m/>
    <m/>
    <m/>
    <m/>
    <m/>
    <m/>
    <m/>
    <m/>
    <m/>
    <m/>
    <m/>
    <m/>
    <m/>
    <m/>
    <m/>
    <m/>
    <m/>
    <m/>
    <m/>
    <m/>
    <m/>
    <m/>
    <m/>
    <m/>
    <m/>
    <m/>
    <m/>
    <m/>
    <m/>
    <m/>
    <m/>
    <m/>
    <m/>
    <m/>
    <m/>
    <m/>
    <m/>
    <m/>
    <m/>
    <m/>
    <m/>
    <m/>
    <m/>
    <m/>
    <m/>
    <m/>
    <m/>
  </r>
  <r>
    <n v="4784"/>
    <x v="8"/>
    <n v="5990"/>
    <x v="4"/>
    <s v="ETAPA 01"/>
    <s v="TORRE"/>
    <n v="206"/>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89"/>
    <n v="650000"/>
    <m/>
    <s v="DF 001"/>
    <n v="40889"/>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39"/>
    <n v="2951"/>
    <n v="7060"/>
    <m/>
    <m/>
    <m/>
    <m/>
    <m/>
    <m/>
    <m/>
    <m/>
    <m/>
    <m/>
    <m/>
    <m/>
    <m/>
    <m/>
    <m/>
    <m/>
    <m/>
    <m/>
    <m/>
    <m/>
    <m/>
    <m/>
    <m/>
    <m/>
    <m/>
    <m/>
    <m/>
    <m/>
    <m/>
    <m/>
    <m/>
    <m/>
    <m/>
    <m/>
    <m/>
    <m/>
    <m/>
    <m/>
    <m/>
    <m/>
    <m/>
    <m/>
    <m/>
    <m/>
    <m/>
    <m/>
    <m/>
    <m/>
    <m/>
    <m/>
    <m/>
    <m/>
    <m/>
    <m/>
    <m/>
    <m/>
    <m/>
    <m/>
    <m/>
    <m/>
    <m/>
    <m/>
    <m/>
    <m/>
    <m/>
    <m/>
    <m/>
    <m/>
    <m/>
    <m/>
    <m/>
  </r>
  <r>
    <n v="4785"/>
    <x v="8"/>
    <n v="5989"/>
    <x v="4"/>
    <s v="ETAPA 01"/>
    <s v="TORRE"/>
    <n v="201"/>
    <s v="BRASÍLIA"/>
    <s v="OBA PARTICIPACOES IMOBILIARIA LTDA"/>
    <s v="&quot;06071829000161&quot;"/>
    <x v="4"/>
    <x v="97"/>
    <s v="Não"/>
    <s v="Não"/>
    <s v="Não"/>
    <s v="Não"/>
    <s v="Não"/>
    <s v="Não"/>
    <s v="Não"/>
    <n v="650000"/>
    <n v="0"/>
    <n v="0"/>
    <n v="0"/>
    <n v="0"/>
    <n v="0"/>
    <n v="0"/>
    <n v="0"/>
    <n v="0"/>
    <m/>
    <m/>
    <s v="Contrato Adimplente"/>
    <m/>
    <m/>
    <n v="0"/>
    <m/>
    <x v="1"/>
    <d v="2025-09-08T00:00:00"/>
    <m/>
    <m/>
    <m/>
    <m/>
    <s v="Endy Carvalho Consultoria imobiliária"/>
    <m/>
    <m/>
    <m/>
    <d v="2025-09-11T00:00:00"/>
    <d v="2025-09-11T00:00:00"/>
    <s v="VENDA FINALIZADA"/>
    <d v="2025-09-09T00:00:00"/>
    <n v="40890"/>
    <n v="650000"/>
    <m/>
    <s v="DF 001"/>
    <n v="40890"/>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39"/>
    <n v="2946"/>
    <n v="7060"/>
    <m/>
    <m/>
    <m/>
    <m/>
    <m/>
    <m/>
    <m/>
    <m/>
    <m/>
    <m/>
    <m/>
    <m/>
    <m/>
    <m/>
    <m/>
    <m/>
    <m/>
    <m/>
    <m/>
    <m/>
    <m/>
    <m/>
    <m/>
    <m/>
    <m/>
    <m/>
    <m/>
    <m/>
    <m/>
    <m/>
    <m/>
    <m/>
    <m/>
    <m/>
    <m/>
    <m/>
    <m/>
    <m/>
    <m/>
    <m/>
    <m/>
    <m/>
    <m/>
    <m/>
    <m/>
    <m/>
    <m/>
    <m/>
    <m/>
    <m/>
    <m/>
    <m/>
    <m/>
    <m/>
    <m/>
    <m/>
    <m/>
    <m/>
    <m/>
    <m/>
    <m/>
    <m/>
    <m/>
    <m/>
    <m/>
    <m/>
    <m/>
    <m/>
    <m/>
    <m/>
    <m/>
  </r>
  <r>
    <n v="4786"/>
    <x v="8"/>
    <n v="5997"/>
    <x v="4"/>
    <s v="ETAPA 01"/>
    <s v="TORRE"/>
    <n v="701"/>
    <s v="BRASÍLIA"/>
    <s v="OBA PARTICIPACOES IMOBILIARIA LTDA"/>
    <s v="&quot;06071829000161&quot;"/>
    <x v="4"/>
    <x v="97"/>
    <s v="Não"/>
    <s v="Não"/>
    <s v="Não"/>
    <s v="Não"/>
    <s v="Não"/>
    <s v="Não"/>
    <s v="Não"/>
    <n v="650000"/>
    <n v="0"/>
    <n v="0"/>
    <n v="0"/>
    <n v="0"/>
    <n v="0"/>
    <n v="0"/>
    <n v="0"/>
    <n v="0"/>
    <m/>
    <m/>
    <s v="Contrato Adimplente"/>
    <m/>
    <m/>
    <n v="0"/>
    <m/>
    <x v="1"/>
    <d v="2025-09-09T00:00:00"/>
    <m/>
    <m/>
    <m/>
    <m/>
    <s v="Endy Carvalho Consultoria imobiliária"/>
    <m/>
    <m/>
    <m/>
    <d v="2025-09-11T00:00:00"/>
    <d v="2025-09-11T00:00:00"/>
    <s v="VENDA FINALIZADA"/>
    <d v="2025-09-09T00:00:00"/>
    <n v="40882"/>
    <n v="650000"/>
    <m/>
    <s v="DF 001"/>
    <n v="40882"/>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11/09/2025 às 16h36"/>
    <n v="2976"/>
    <n v="7060"/>
    <m/>
    <m/>
    <m/>
    <m/>
    <m/>
    <m/>
    <m/>
    <m/>
    <m/>
    <m/>
    <m/>
    <m/>
    <m/>
    <m/>
    <m/>
    <m/>
    <m/>
    <m/>
    <m/>
    <m/>
    <m/>
    <m/>
    <m/>
    <m/>
    <m/>
    <m/>
    <m/>
    <m/>
    <m/>
    <m/>
    <m/>
    <m/>
    <m/>
    <m/>
    <m/>
    <m/>
    <m/>
    <m/>
    <m/>
    <m/>
    <m/>
    <m/>
    <m/>
    <m/>
    <m/>
    <m/>
    <m/>
    <m/>
    <m/>
    <m/>
    <m/>
    <m/>
    <m/>
    <m/>
    <m/>
    <m/>
    <m/>
    <m/>
    <m/>
    <m/>
    <m/>
    <m/>
    <m/>
    <m/>
    <m/>
    <m/>
    <m/>
    <m/>
    <m/>
    <m/>
    <m/>
  </r>
  <r>
    <n v="4787"/>
    <x v="0"/>
    <n v="5965"/>
    <x v="17"/>
    <s v="Etapa Única"/>
    <s v="BLOCO 15"/>
    <n v="3"/>
    <s v="FORMOSA"/>
    <s v="MARIA EDUARDA MACIEL LIMA"/>
    <s v="&quot;05781166181&quot;"/>
    <x v="13"/>
    <x v="40"/>
    <s v="Não"/>
    <s v="Não"/>
    <s v="Não"/>
    <s v="Não"/>
    <s v="Não"/>
    <s v="Não"/>
    <s v="Não"/>
    <n v="156744.85"/>
    <n v="0"/>
    <n v="0"/>
    <n v="0"/>
    <n v="0"/>
    <n v="0"/>
    <n v="0"/>
    <n v="0"/>
    <n v="0"/>
    <m/>
    <m/>
    <s v="Contrato Adimplente"/>
    <m/>
    <d v="2025-10-03T00:00:00"/>
    <n v="3042.04"/>
    <d v="2025-09-16T00:00:00"/>
    <x v="2"/>
    <d v="2025-09-10T00:00:00"/>
    <m/>
    <m/>
    <m/>
    <m/>
    <s v="CAIXA CREDFÁCIL"/>
    <m/>
    <m/>
    <m/>
    <d v="2026-03-16T00:00:00"/>
    <d v="2026-03-16T00:00:00"/>
    <s v="VENDA FINALIZADA"/>
    <d v="2025-09-11T00:00:00"/>
    <n v="40922"/>
    <n v="240000.13"/>
    <m/>
    <s v="FSA013"/>
    <n v="40922"/>
    <s v="CARLA SIBELI MESQUITA MACIEL - 76614778315"/>
    <s v="Formosa"/>
    <s v="Goiás"/>
    <n v="5561985004596"/>
    <s v="Rua 19 QD 74 LT 12"/>
    <n v="73813290"/>
    <s v="Formosinha"/>
    <s v="duda.maciel0512@gmail.com"/>
    <m/>
    <n v="2550"/>
    <m/>
    <m/>
    <m/>
    <m/>
    <n v="10408"/>
    <n v="7061"/>
    <s v="Auxiliar"/>
    <d v="2025-09-11T00:00:00"/>
    <m/>
    <m/>
    <s v="sim"/>
    <m/>
    <s v="MP430564"/>
    <d v="2025-09-11T00:00:00"/>
    <d v="2025-09-17T00:00:00"/>
    <m/>
    <d v="2025-08-29T00:00:00"/>
    <s v="Sim"/>
    <m/>
    <d v="2025-09-11T00:00:00"/>
    <m/>
    <m/>
    <m/>
    <d v="2025-09-19T00:00:00"/>
    <s v="Não"/>
    <d v="2025-09-12T00:00:00"/>
    <d v="2025-09-26T00:00:00"/>
    <d v="2025-08-29T00:00:00"/>
    <d v="2025-10-01T00:00:00"/>
    <d v="2025-09-17T00:00:00"/>
    <m/>
    <d v="2025-09-01T00:00:00"/>
    <d v="2025-09-10T00:00:00"/>
    <m/>
    <d v="2025-09-17T00:00:00"/>
    <d v="2025-10-14T00:00:00"/>
    <d v="2025-09-10T00:00:00"/>
    <m/>
    <s v="Sim"/>
    <m/>
    <m/>
    <m/>
    <m/>
    <d v="2025-09-26T00:00:00"/>
    <m/>
    <d v="2025-10-06T00:00:00"/>
    <n v="32141"/>
    <m/>
    <d v="2025-10-24T00:00:00"/>
    <d v="2025-09-08T00:00:00"/>
    <d v="2025-10-16T00:00:00"/>
    <d v="2026-01-19T00:00:00"/>
    <d v="2026-02-24T00:00:00"/>
    <d v="2026-03-10T00:00:00"/>
    <d v="2025-09-10T00:00:00"/>
    <d v="2026-03-10T00:00:00"/>
    <m/>
    <m/>
    <m/>
    <m/>
    <m/>
    <m/>
    <m/>
    <m/>
    <n v="1332"/>
    <m/>
    <m/>
    <m/>
    <m/>
    <m/>
    <n v="2159.58"/>
    <m/>
    <s v="Não tem"/>
    <m/>
    <m/>
    <m/>
    <s v="SIM"/>
  </r>
  <r>
    <n v="4788"/>
    <x v="0"/>
    <n v="5856"/>
    <x v="16"/>
    <s v="Etapa Unica"/>
    <s v="BLOCO C"/>
    <n v="204"/>
    <s v="ÁGUAS LINDAS"/>
    <s v="BRUNO MARTINELLE PROFETISA SILVA"/>
    <s v="&quot;02319424199&quot;"/>
    <x v="7"/>
    <x v="91"/>
    <s v="Não"/>
    <s v="Não"/>
    <s v="Não"/>
    <s v="Sim"/>
    <s v="Sim"/>
    <s v="Não"/>
    <s v="Não"/>
    <n v="131795.82999999999"/>
    <n v="558.91"/>
    <n v="0"/>
    <n v="104525.81"/>
    <n v="28309"/>
    <n v="0"/>
    <n v="132834.81"/>
    <n v="0"/>
    <n v="0"/>
    <m/>
    <m/>
    <s v="Contrato Adimplente"/>
    <n v="113761"/>
    <d v="2025-10-01T00:00:00"/>
    <n v="2995.17"/>
    <d v="2025-09-12T00:00:00"/>
    <x v="2"/>
    <d v="2025-09-10T00:00:00"/>
    <m/>
    <m/>
    <m/>
    <m/>
    <s v="Endy Carvalho Consultoria imobiliária"/>
    <m/>
    <m/>
    <m/>
    <d v="2026-02-19T00:00:00"/>
    <d v="2026-02-19T00:00:00"/>
    <s v="VENDA FINALIZADA"/>
    <d v="2025-09-12T00:00:00"/>
    <n v="40954"/>
    <n v="189999.03"/>
    <m/>
    <s v="AGL32"/>
    <n v="40954"/>
    <m/>
    <s v="Águas Lindas de Goiás"/>
    <s v="Goiás"/>
    <n v="5561994353721"/>
    <s v="RUA JARDIM BRASÍLIA II QUADRA 20"/>
    <n v="72910000"/>
    <s v="JARDIM BRASÍLIA II"/>
    <s v="brunomartinelle006@gmail.com"/>
    <m/>
    <n v="2235.64"/>
    <m/>
    <m/>
    <m/>
    <m/>
    <n v="4414"/>
    <n v="7063"/>
    <s v="Açogueiro"/>
    <d v="2025-09-02T00:00:00"/>
    <n v="901.58"/>
    <d v="2025-09-11T00:00:00"/>
    <m/>
    <d v="2025-09-17T00:00:00"/>
    <s v="MP419583"/>
    <d v="2025-09-10T00:00:00"/>
    <d v="2025-09-16T00:00:00"/>
    <s v="AC011658482"/>
    <d v="2025-08-18T00:00:00"/>
    <s v="Sim"/>
    <n v="1428"/>
    <d v="2025-09-02T00:00:00"/>
    <m/>
    <m/>
    <m/>
    <d v="2025-09-17T00:00:00"/>
    <m/>
    <d v="2025-09-10T00:00:00"/>
    <d v="2025-09-24T00:00:00"/>
    <d v="2025-08-18T00:00:00"/>
    <d v="2025-09-01T00:00:00"/>
    <d v="2025-09-12T00:00:00"/>
    <m/>
    <d v="2025-08-20T00:00:00"/>
    <d v="2025-09-04T00:00:00"/>
    <m/>
    <d v="2025-09-16T00:00:00"/>
    <d v="2025-09-22T00:00:00"/>
    <d v="2025-09-04T00:00:00"/>
    <d v="2025-09-30T00:00:00"/>
    <m/>
    <m/>
    <m/>
    <m/>
    <m/>
    <d v="2025-09-10T00:00:00"/>
    <m/>
    <d v="2025-10-13T00:00:00"/>
    <s v="00349.0007183/2025-74"/>
    <m/>
    <d v="2025-10-28T00:00:00"/>
    <d v="2025-09-02T00:00:00"/>
    <d v="2025-09-23T00:00:00"/>
    <d v="2025-10-31T00:00:00"/>
    <d v="2026-02-05T00:00:00"/>
    <d v="2026-02-10T00:00:00"/>
    <d v="2025-09-04T00:00:00"/>
    <d v="2026-02-10T00:00:00"/>
    <m/>
    <m/>
    <m/>
    <m/>
    <m/>
    <m/>
    <m/>
    <m/>
    <n v="1502"/>
    <s v="Sim"/>
    <s v="DEMORA PARA ENCAMINHAR A DUAM"/>
    <m/>
    <m/>
    <m/>
    <n v="3805.57"/>
    <s v="VENDA SEM SINAL"/>
    <s v="Não tem"/>
    <s v="AGEHAB VALIDADA"/>
    <s v="FINALIZADO"/>
    <s v="VENDA SEM FIADOR"/>
    <s v="SIM"/>
  </r>
  <r>
    <n v="4789"/>
    <x v="2"/>
    <n v="6042"/>
    <x v="22"/>
    <s v="Etapa Única"/>
    <s v="BLOCO 05"/>
    <n v="104"/>
    <s v="FORMOSA"/>
    <s v="DALVAN NASCIMENTO DE SOUSA"/>
    <s v="&quot;70384666663&quot;"/>
    <x v="0"/>
    <x v="108"/>
    <s v="Não"/>
    <s v="Não"/>
    <s v="Não"/>
    <s v="Não"/>
    <s v="Não"/>
    <s v="Não"/>
    <s v="Não"/>
    <n v="150217.85"/>
    <n v="0"/>
    <n v="0"/>
    <n v="0"/>
    <n v="0"/>
    <n v="0"/>
    <n v="0"/>
    <n v="0"/>
    <n v="0"/>
    <m/>
    <m/>
    <s v="Contrato Adimplente"/>
    <m/>
    <d v="2025-12-16T00:00:00"/>
    <n v="0"/>
    <d v="2025-09-30T00:00:00"/>
    <x v="2"/>
    <d v="2025-09-12T00:00:00"/>
    <m/>
    <m/>
    <m/>
    <m/>
    <s v="CAIXA CREDFÁCIL"/>
    <m/>
    <m/>
    <m/>
    <d v="2026-01-05T00:00:00"/>
    <d v="2026-01-05T00:00:00"/>
    <s v="VENDA FINALIZADA"/>
    <d v="2025-09-12T00:00:00"/>
    <n v="40974"/>
    <n v="234147.62"/>
    <m/>
    <s v="FSA014"/>
    <n v="40974"/>
    <s v="DAHIANE VIEIRA GOMES - 07255706100,JAQUELINE MARTINS NASCIMENTO - 08687249632"/>
    <s v="Formosa"/>
    <s v="Goiás"/>
    <n v="5561981923352"/>
    <s v="RUA 22 QD 136 LT 0 CASA 02"/>
    <n v="73813340"/>
    <s v="Formosinha"/>
    <s v="dalvan10003@gmail.com"/>
    <m/>
    <n v="2630"/>
    <m/>
    <m/>
    <m/>
    <m/>
    <n v="5110"/>
    <n v="7064"/>
    <s v="Autônomo(a)"/>
    <d v="2025-09-17T00:00:00"/>
    <n v="878.78"/>
    <m/>
    <s v="nao"/>
    <m/>
    <s v="MP441106"/>
    <d v="2025-09-18T00:00:00"/>
    <d v="2025-10-02T00:00:00"/>
    <m/>
    <d v="2025-09-15T00:00:00"/>
    <m/>
    <s v="1829 1827 1825"/>
    <d v="2025-09-18T00:00:00"/>
    <m/>
    <s v="Negativado"/>
    <m/>
    <d v="2025-11-12T00:00:00"/>
    <s v="Sim"/>
    <d v="2025-09-18T00:00:00"/>
    <d v="2025-11-13T00:00:00"/>
    <d v="2025-09-16T00:00:00"/>
    <d v="2025-10-01T00:00:00"/>
    <d v="2025-11-04T00:00:00"/>
    <m/>
    <d v="2025-09-17T00:00:00"/>
    <d v="2025-09-17T00:00:00"/>
    <m/>
    <d v="2025-11-10T00:00:00"/>
    <d v="2025-10-21T00:00:00"/>
    <d v="2025-09-17T00:00:00"/>
    <m/>
    <s v="Sim"/>
    <m/>
    <m/>
    <m/>
    <m/>
    <d v="2025-09-18T00:00:00"/>
    <m/>
    <d v="2025-12-17T00:00:00"/>
    <n v="33780"/>
    <m/>
    <d v="2026-01-02T00:00:00"/>
    <d v="2025-09-11T00:00:00"/>
    <d v="2025-10-22T00:00:00"/>
    <m/>
    <m/>
    <m/>
    <d v="2025-09-17T00:00:00"/>
    <m/>
    <m/>
    <m/>
    <m/>
    <m/>
    <m/>
    <m/>
    <m/>
    <n v="483"/>
    <n v="2311"/>
    <m/>
    <m/>
    <s v="RESTRIÇÃO ok"/>
    <m/>
    <m/>
    <n v="2370.8000000000002"/>
    <m/>
    <s v="Pago"/>
    <m/>
    <m/>
    <m/>
    <s v="SIM"/>
  </r>
  <r>
    <n v="4790"/>
    <x v="1"/>
    <n v="6015"/>
    <x v="22"/>
    <s v="Etapa Única"/>
    <s v="BLOCO 16"/>
    <n v="302"/>
    <s v="FORMOSA"/>
    <s v="ALAN ALVES MACEDO"/>
    <s v="&quot;02990503196&quot;"/>
    <x v="1"/>
    <x v="21"/>
    <s v="Não"/>
    <s v="Não"/>
    <s v="Não"/>
    <s v="Não"/>
    <s v="Não"/>
    <s v="Não"/>
    <s v="Não"/>
    <n v="160986.35999999999"/>
    <n v="0"/>
    <n v="0"/>
    <n v="0"/>
    <n v="0"/>
    <n v="0"/>
    <n v="0"/>
    <n v="0"/>
    <n v="0"/>
    <m/>
    <m/>
    <s v="Contrato Adimplente"/>
    <m/>
    <m/>
    <n v="0"/>
    <m/>
    <x v="1"/>
    <d v="2025-09-12T00:00:00"/>
    <m/>
    <m/>
    <m/>
    <m/>
    <s v="CAIXA CREDFÁCIL"/>
    <m/>
    <m/>
    <m/>
    <d v="2025-09-25T00:00:00"/>
    <d v="2025-09-25T00:00:00"/>
    <s v="DISTRATO"/>
    <d v="2025-09-12T00:00:00"/>
    <n v="40992"/>
    <n v="235000.76"/>
    <m/>
    <s v="FSA014"/>
    <n v="40992"/>
    <m/>
    <s v="Formosa"/>
    <s v="Goiás"/>
    <n v="5561996848920"/>
    <s v="RUA 09 Q 26 L 0"/>
    <n v="73805685"/>
    <s v="PARQUE DAS LARANJEIRAS"/>
    <s v="bahiafrutas49@gmail.com"/>
    <m/>
    <n v="2114.41"/>
    <m/>
    <m/>
    <m/>
    <m/>
    <n v="5297"/>
    <n v="7065"/>
    <s v="Vendedor(a)"/>
    <m/>
    <m/>
    <m/>
    <m/>
    <m/>
    <s v="MP441102"/>
    <m/>
    <m/>
    <m/>
    <d v="2025-09-11T00:00:00"/>
    <m/>
    <m/>
    <m/>
    <m/>
    <m/>
    <m/>
    <m/>
    <m/>
    <m/>
    <m/>
    <d v="2025-09-12T00:00:00"/>
    <m/>
    <m/>
    <m/>
    <d v="2025-09-12T00:00:00"/>
    <m/>
    <m/>
    <m/>
    <m/>
    <m/>
    <m/>
    <m/>
    <m/>
    <m/>
    <m/>
    <m/>
    <m/>
    <m/>
    <m/>
    <m/>
    <m/>
    <m/>
    <m/>
    <m/>
    <m/>
    <m/>
    <m/>
    <m/>
    <m/>
    <m/>
    <m/>
    <m/>
    <m/>
    <m/>
    <m/>
    <m/>
    <m/>
    <m/>
    <m/>
    <m/>
    <m/>
    <m/>
    <m/>
    <m/>
    <m/>
    <m/>
    <m/>
    <m/>
    <m/>
    <m/>
  </r>
  <r>
    <n v="4791"/>
    <x v="1"/>
    <n v="6005"/>
    <x v="19"/>
    <s v="Etapa Única"/>
    <s v="BLOCO H"/>
    <n v="201"/>
    <s v="ÁGUAS LINDAS"/>
    <s v="GISELE BISPO RIBEIRO"/>
    <s v="&quot;71307315160&quot;"/>
    <x v="11"/>
    <x v="83"/>
    <s v="Não"/>
    <s v="Não"/>
    <s v="Não"/>
    <s v="Não"/>
    <s v="Não"/>
    <s v="Não"/>
    <s v="Não"/>
    <n v="128635.5"/>
    <n v="0"/>
    <n v="0"/>
    <n v="0"/>
    <n v="0"/>
    <n v="0"/>
    <n v="0"/>
    <n v="0"/>
    <n v="0"/>
    <m/>
    <m/>
    <s v="Contrato Adimplente"/>
    <m/>
    <m/>
    <n v="0"/>
    <m/>
    <x v="1"/>
    <d v="2025-09-12T00:00:00"/>
    <m/>
    <m/>
    <m/>
    <m/>
    <s v="Endy Carvalho Consultoria imobiliária"/>
    <s v="Fabiana Ferreira Leonel"/>
    <m/>
    <m/>
    <d v="2026-02-18T00:00:00"/>
    <d v="2026-02-18T00:00:00"/>
    <s v="DISTRATO"/>
    <d v="2025-09-12T00:00:00"/>
    <n v="41010"/>
    <n v="195000.06"/>
    <m/>
    <s v="AGL 33"/>
    <n v="41010"/>
    <m/>
    <s v="Águas Lindas de Goiás"/>
    <s v="Goiás"/>
    <n v="5561998845413"/>
    <s v="QUADRA R"/>
    <n v="72910000"/>
    <s v="CHACARAS COIMBRA"/>
    <s v="bispogisele53@gmail.com"/>
    <m/>
    <n v="1518"/>
    <m/>
    <m/>
    <m/>
    <m/>
    <n v="5006"/>
    <n v="7067"/>
    <s v="Operador de Loja"/>
    <d v="2025-09-03T00:00:00"/>
    <m/>
    <m/>
    <m/>
    <m/>
    <s v="MP439420"/>
    <d v="2025-09-12T00:00:00"/>
    <m/>
    <m/>
    <d v="2025-09-09T00:00:00"/>
    <m/>
    <m/>
    <d v="2025-09-03T00:00:00"/>
    <m/>
    <m/>
    <m/>
    <m/>
    <m/>
    <d v="2025-09-03T00:00:00"/>
    <m/>
    <d v="2025-09-09T00:00:00"/>
    <d v="2025-10-01T00:00:00"/>
    <m/>
    <m/>
    <d v="2025-09-10T00:00:00"/>
    <m/>
    <m/>
    <m/>
    <d v="2025-10-14T00:00:00"/>
    <m/>
    <m/>
    <m/>
    <m/>
    <m/>
    <m/>
    <m/>
    <d v="2025-09-12T00:00:00"/>
    <m/>
    <m/>
    <m/>
    <m/>
    <m/>
    <m/>
    <d v="2025-10-16T00:00:00"/>
    <m/>
    <m/>
    <m/>
    <m/>
    <m/>
    <m/>
    <m/>
    <m/>
    <m/>
    <m/>
    <m/>
    <m/>
    <m/>
    <m/>
    <m/>
    <m/>
    <m/>
    <m/>
    <m/>
    <m/>
    <s v="PENDENTE PAGAMENTO"/>
    <s v="Pendente"/>
    <s v="AGEHAB VALIDADA"/>
    <s v="VAI SEGUIR NO MÊS QUE VEM."/>
    <s v="VENDA SEM FIADOR"/>
    <s v="NÃO"/>
  </r>
  <r>
    <n v="4792"/>
    <x v="2"/>
    <n v="5982"/>
    <x v="19"/>
    <s v="Etapa Única"/>
    <s v="BLOCO D"/>
    <n v="102"/>
    <s v="ÁGUAS LINDAS"/>
    <s v="PATRICIA PEREIRA DE OLIVEIRA"/>
    <s v="&quot;07626243102&quot;"/>
    <x v="2"/>
    <x v="55"/>
    <s v="Não"/>
    <s v="Não"/>
    <s v="Não"/>
    <s v="Sim"/>
    <s v="Sim"/>
    <s v="Não"/>
    <s v="Não"/>
    <n v="134584.60999999999"/>
    <n v="584.5"/>
    <n v="0"/>
    <n v="110985.43"/>
    <n v="17619"/>
    <n v="0"/>
    <n v="128604.43"/>
    <n v="0"/>
    <n v="0"/>
    <m/>
    <m/>
    <s v="Contrato Adimplente"/>
    <m/>
    <d v="2025-10-07T00:00:00"/>
    <n v="2995.17"/>
    <d v="2025-09-26T00:00:00"/>
    <x v="2"/>
    <d v="2025-09-12T00:00:00"/>
    <m/>
    <m/>
    <m/>
    <m/>
    <s v="Endy Carvalho Consultoria imobiliária"/>
    <m/>
    <m/>
    <m/>
    <d v="2025-10-09T00:00:00"/>
    <d v="2026-02-05T00:00:00"/>
    <s v="VENDA FINALIZADA"/>
    <d v="2025-09-12T00:00:00"/>
    <n v="40993"/>
    <n v="191984.61"/>
    <m/>
    <s v="AGL 33"/>
    <n v="40993"/>
    <m/>
    <s v="Água Fria de Goiás"/>
    <s v="Goiás"/>
    <n v="5561974031628"/>
    <s v="Q 25 - B"/>
    <n v="72910000"/>
    <s v="CONDOMINIO MANSOES ODISSEIA"/>
    <s v="patypereiraxx@gmail.com"/>
    <m/>
    <n v="2550"/>
    <m/>
    <m/>
    <m/>
    <m/>
    <n v="4940"/>
    <n v="7066"/>
    <s v="Assistente"/>
    <d v="2025-09-01T00:00:00"/>
    <n v="891.23"/>
    <d v="2025-09-30T00:00:00"/>
    <m/>
    <d v="2025-10-04T00:00:00"/>
    <s v="MP439419"/>
    <d v="2025-09-12T00:00:00"/>
    <d v="2025-10-01T00:00:00"/>
    <s v="AC011715618"/>
    <d v="2025-09-04T00:00:00"/>
    <s v="Sim"/>
    <n v="1664"/>
    <d v="2025-09-01T00:00:00"/>
    <m/>
    <m/>
    <m/>
    <d v="2025-09-29T00:00:00"/>
    <m/>
    <d v="2025-09-01T00:00:00"/>
    <d v="2025-10-01T00:00:00"/>
    <d v="2025-09-04T00:00:00"/>
    <d v="2025-10-01T00:00:00"/>
    <d v="2025-09-26T00:00:00"/>
    <m/>
    <d v="2025-09-05T00:00:00"/>
    <d v="2025-09-16T00:00:00"/>
    <m/>
    <d v="2025-09-26T00:00:00"/>
    <d v="2025-10-14T00:00:00"/>
    <d v="2025-09-16T00:00:00"/>
    <d v="2025-10-07T00:00:00"/>
    <s v="Sim"/>
    <m/>
    <m/>
    <m/>
    <m/>
    <d v="2025-09-12T00:00:00"/>
    <m/>
    <d v="2025-10-07T00:00:00"/>
    <m/>
    <m/>
    <d v="2025-10-09T00:00:00"/>
    <d v="2025-09-11T00:00:00"/>
    <d v="2025-10-16T00:00:00"/>
    <d v="2026-01-19T00:00:00"/>
    <d v="2026-02-05T00:00:00"/>
    <m/>
    <d v="2025-09-15T00:00:00"/>
    <m/>
    <m/>
    <m/>
    <m/>
    <m/>
    <m/>
    <m/>
    <m/>
    <m/>
    <n v="1649"/>
    <s v="Sim"/>
    <m/>
    <m/>
    <m/>
    <m/>
    <n v="3805.57"/>
    <s v="SEM SINAL"/>
    <s v="Não tem"/>
    <s v="AGEHAB VALIDADA"/>
    <s v="FINALIZADO"/>
    <s v="VENDA SEM FIADOR"/>
    <s v="SIM"/>
  </r>
  <r>
    <n v="4793"/>
    <x v="2"/>
    <n v="5987"/>
    <x v="22"/>
    <s v="Etapa Única"/>
    <s v="BLOCO 13"/>
    <n v="102"/>
    <s v="FORMOSA"/>
    <s v="THESLEY PEDRO MATOS CARVALHO"/>
    <s v="&quot;07402117146&quot;"/>
    <x v="0"/>
    <x v="101"/>
    <s v="Não"/>
    <s v="Não"/>
    <s v="Não"/>
    <s v="Não"/>
    <s v="Não"/>
    <s v="Não"/>
    <s v="Não"/>
    <n v="159861.56"/>
    <n v="0"/>
    <n v="0"/>
    <n v="0"/>
    <n v="0"/>
    <n v="0"/>
    <n v="0"/>
    <n v="0"/>
    <n v="0"/>
    <m/>
    <m/>
    <s v="Contrato Adimplente"/>
    <m/>
    <d v="2025-12-17T00:00:00"/>
    <n v="0"/>
    <d v="2025-09-30T00:00:00"/>
    <x v="2"/>
    <d v="2025-09-12T00:00:00"/>
    <m/>
    <m/>
    <m/>
    <m/>
    <s v="CAIXA CREDFÁCIL"/>
    <m/>
    <m/>
    <m/>
    <d v="2025-12-19T00:00:00"/>
    <d v="2026-03-16T00:00:00"/>
    <s v="VENDA FINALIZADA"/>
    <d v="2025-09-12T00:00:00"/>
    <n v="41028"/>
    <n v="234453.26"/>
    <m/>
    <s v="FSA014"/>
    <n v="41028"/>
    <s v="JANISMAR OLIVEIRA CARVALHO - 73298310182"/>
    <s v="Formosa"/>
    <s v="Goiás"/>
    <n v="5562998022146"/>
    <s v="AVENIDA A Q 20"/>
    <n v="73808795"/>
    <s v="Setor Bela Vista"/>
    <s v="thesleycarvalho938@icloud.com"/>
    <m/>
    <n v="2226.3200000000002"/>
    <m/>
    <m/>
    <m/>
    <m/>
    <n v="5246"/>
    <n v="7070"/>
    <s v="Zelador"/>
    <d v="2025-09-12T00:00:00"/>
    <n v="891.23"/>
    <m/>
    <s v="nao"/>
    <m/>
    <s v="MP441100"/>
    <d v="2025-09-12T00:00:00"/>
    <d v="2025-09-30T00:00:00"/>
    <m/>
    <d v="2025-09-09T00:00:00"/>
    <m/>
    <n v="1538"/>
    <d v="2025-09-12T00:00:00"/>
    <m/>
    <s v="Negativado"/>
    <m/>
    <d v="2025-10-31T00:00:00"/>
    <s v="Sim"/>
    <d v="2025-09-12T00:00:00"/>
    <d v="2025-11-03T00:00:00"/>
    <d v="2025-09-10T00:00:00"/>
    <d v="2025-10-01T00:00:00"/>
    <d v="2025-09-30T00:00:00"/>
    <m/>
    <d v="2025-09-11T00:00:00"/>
    <d v="2025-09-15T00:00:00"/>
    <m/>
    <d v="2025-10-27T00:00:00"/>
    <d v="2025-10-21T00:00:00"/>
    <d v="2025-09-15T00:00:00"/>
    <m/>
    <s v="Sim"/>
    <d v="2025-11-06T00:00:00"/>
    <m/>
    <m/>
    <m/>
    <d v="2025-09-12T00:00:00"/>
    <m/>
    <d v="2025-12-17T00:00:00"/>
    <n v="33510"/>
    <m/>
    <d v="2025-12-18T00:00:00"/>
    <d v="2025-09-10T00:00:00"/>
    <d v="2025-10-22T00:00:00"/>
    <d v="2026-03-13T00:00:00"/>
    <m/>
    <m/>
    <d v="2025-09-15T00:00:00"/>
    <m/>
    <m/>
    <m/>
    <m/>
    <m/>
    <m/>
    <m/>
    <m/>
    <m/>
    <n v="1911"/>
    <m/>
    <m/>
    <m/>
    <m/>
    <m/>
    <n v="2167.4899999999998"/>
    <m/>
    <s v="Não tem"/>
    <m/>
    <m/>
    <m/>
    <s v="SIM"/>
  </r>
  <r>
    <n v="4794"/>
    <x v="2"/>
    <n v="6033"/>
    <x v="22"/>
    <s v="Etapa Única"/>
    <s v="BLOCO 08"/>
    <n v="2"/>
    <s v="FORMOSA"/>
    <s v="DAHIANE VIEIRA GOMES"/>
    <s v="&quot;07255706100&quot;"/>
    <x v="0"/>
    <x v="101"/>
    <s v="Não"/>
    <s v="Não"/>
    <s v="Não"/>
    <s v="Não"/>
    <s v="Não"/>
    <s v="Não"/>
    <s v="Não"/>
    <n v="162600"/>
    <n v="0"/>
    <n v="0"/>
    <n v="0"/>
    <n v="0"/>
    <n v="0"/>
    <n v="0"/>
    <n v="0"/>
    <n v="0"/>
    <m/>
    <m/>
    <s v="Contrato Adimplente"/>
    <m/>
    <d v="2025-12-12T00:00:00"/>
    <n v="3042.04"/>
    <d v="2025-09-30T00:00:00"/>
    <x v="2"/>
    <d v="2025-09-12T00:00:00"/>
    <m/>
    <m/>
    <m/>
    <m/>
    <s v="CAIXA CREDFÁCIL"/>
    <s v="Flávia Cristina da Silva Mittelstaedt"/>
    <m/>
    <m/>
    <d v="2025-12-19T00:00:00"/>
    <d v="2025-12-19T00:00:00"/>
    <s v="VENDA FINALIZADA"/>
    <d v="2025-09-16T00:00:00"/>
    <n v="41112"/>
    <n v="255000"/>
    <m/>
    <s v="FSA014"/>
    <n v="41112"/>
    <s v="DALVAN NASCIMENTO DE SOUSA - 70384666663"/>
    <s v="Formosa"/>
    <s v="Goiás"/>
    <n v="5561999770205"/>
    <s v="RUA 12 Q 30"/>
    <n v="73808775"/>
    <s v="Setor Bela Vista"/>
    <s v="dahianegomes02@gmail.com"/>
    <m/>
    <n v="2350"/>
    <m/>
    <m/>
    <m/>
    <m/>
    <n v="5163"/>
    <n v="7076"/>
    <s v="Auxiliar"/>
    <d v="2025-09-17T00:00:00"/>
    <n v="891.23"/>
    <m/>
    <s v="nao"/>
    <m/>
    <s v="MP441103"/>
    <d v="2025-09-17T00:00:00"/>
    <d v="2025-10-02T00:00:00"/>
    <m/>
    <d v="2025-09-11T00:00:00"/>
    <m/>
    <n v="1549"/>
    <d v="2025-09-17T00:00:00"/>
    <m/>
    <s v="Score"/>
    <m/>
    <d v="2025-11-04T00:00:00"/>
    <s v="Sim"/>
    <d v="2025-09-17T00:00:00"/>
    <d v="2025-11-04T00:00:00"/>
    <d v="2025-09-12T00:00:00"/>
    <d v="2025-10-01T00:00:00"/>
    <d v="2025-10-02T00:00:00"/>
    <m/>
    <d v="2025-09-12T00:00:00"/>
    <d v="2025-09-17T00:00:00"/>
    <m/>
    <d v="2025-10-31T00:00:00"/>
    <d v="2025-10-21T00:00:00"/>
    <d v="2025-09-17T00:00:00"/>
    <m/>
    <m/>
    <m/>
    <m/>
    <m/>
    <m/>
    <d v="2025-09-16T00:00:00"/>
    <m/>
    <d v="2025-12-12T00:00:00"/>
    <n v="33771"/>
    <m/>
    <d v="2025-12-18T00:00:00"/>
    <d v="2025-08-11T00:00:00"/>
    <d v="2025-10-22T00:00:00"/>
    <m/>
    <m/>
    <m/>
    <d v="2025-09-17T00:00:00"/>
    <m/>
    <m/>
    <m/>
    <m/>
    <m/>
    <m/>
    <m/>
    <m/>
    <n v="521"/>
    <n v="2102"/>
    <m/>
    <m/>
    <m/>
    <m/>
    <m/>
    <n v="2143.83"/>
    <s v="VENDA SEM SINAL"/>
    <s v="Não tem"/>
    <s v="CADASTRO VALIDADO"/>
    <m/>
    <m/>
    <s v="SIM"/>
  </r>
  <r>
    <n v="4795"/>
    <x v="0"/>
    <n v="6012"/>
    <x v="16"/>
    <s v="Etapa Unica"/>
    <s v="BLOCO D"/>
    <n v="302"/>
    <s v="ÁGUAS LINDAS"/>
    <s v="LUANA DE OLIVEIRA LESSA"/>
    <s v="&quot;70625040171&quot;"/>
    <x v="6"/>
    <x v="128"/>
    <s v="Não"/>
    <s v="Não"/>
    <s v="Não"/>
    <s v="Sim"/>
    <s v="Sim"/>
    <s v="Não"/>
    <s v="Não"/>
    <n v="154021.92000000001"/>
    <n v="0"/>
    <n v="0"/>
    <n v="149604.92000000001"/>
    <n v="4417"/>
    <n v="0"/>
    <n v="154021.92000000001"/>
    <n v="0"/>
    <n v="0"/>
    <m/>
    <m/>
    <s v="Contrato Adimplente"/>
    <m/>
    <d v="2025-11-25T00:00:00"/>
    <n v="3408.9"/>
    <d v="2025-10-24T00:00:00"/>
    <x v="2"/>
    <d v="2025-09-12T00:00:00"/>
    <m/>
    <m/>
    <m/>
    <m/>
    <s v="GRUPO IMERGE"/>
    <m/>
    <m/>
    <m/>
    <d v="2026-02-19T00:00:00"/>
    <d v="2026-02-19T00:00:00"/>
    <s v="VENDA FINALIZADA"/>
    <d v="2025-09-16T00:00:00"/>
    <n v="41095"/>
    <n v="205000"/>
    <m/>
    <s v="AGL32"/>
    <n v="41095"/>
    <m/>
    <s v="Águas Lindas de Goiás"/>
    <s v="Goiás"/>
    <n v="5561994609633"/>
    <s v="Águas Lindas de Goiás"/>
    <n v="72910000"/>
    <s v="RUA 2 CAMPING CLUBE NACIONAL Q 6"/>
    <s v="luanalessa78@gmail.com"/>
    <m/>
    <n v="3233.45"/>
    <m/>
    <m/>
    <m/>
    <m/>
    <n v="4432"/>
    <n v="7075"/>
    <s v="Assistente"/>
    <d v="2025-09-05T00:00:00"/>
    <n v="900"/>
    <d v="2025-11-14T00:00:00"/>
    <m/>
    <d v="2025-10-24T00:00:00"/>
    <s v="MP419594"/>
    <d v="2025-09-12T00:00:00"/>
    <d v="2025-10-27T00:00:00"/>
    <m/>
    <d v="2025-09-09T00:00:00"/>
    <s v="Sim"/>
    <n v="2252"/>
    <d v="2025-09-05T00:00:00"/>
    <d v="2025-10-21T00:00:00"/>
    <m/>
    <d v="2025-10-16T00:00:00"/>
    <d v="2025-11-03T00:00:00"/>
    <m/>
    <d v="2025-09-05T00:00:00"/>
    <d v="2025-11-07T00:00:00"/>
    <d v="2025-09-10T00:00:00"/>
    <d v="2025-10-01T00:00:00"/>
    <d v="2025-10-28T00:00:00"/>
    <m/>
    <d v="2025-09-11T00:00:00"/>
    <d v="2025-10-23T00:00:00"/>
    <m/>
    <d v="2025-10-31T00:00:00"/>
    <d v="2025-10-15T00:00:00"/>
    <d v="2025-10-23T00:00:00"/>
    <d v="2025-11-11T00:00:00"/>
    <s v="Sim"/>
    <d v="2025-11-14T00:00:00"/>
    <m/>
    <m/>
    <d v="2025-11-19T00:00:00"/>
    <d v="2025-09-15T00:00:00"/>
    <d v="2025-10-24T00:00:00"/>
    <d v="2025-11-25T00:00:00"/>
    <s v="00349.0009346/2025-53"/>
    <m/>
    <d v="2025-11-26T00:00:00"/>
    <d v="2025-10-14T00:00:00"/>
    <d v="2025-10-24T00:00:00"/>
    <d v="2026-01-12T00:00:00"/>
    <d v="2026-02-05T00:00:00"/>
    <d v="2026-02-10T00:00:00"/>
    <d v="2025-10-23T00:00:00"/>
    <d v="2026-02-10T00:00:00"/>
    <m/>
    <m/>
    <m/>
    <m/>
    <m/>
    <m/>
    <m/>
    <m/>
    <m/>
    <m/>
    <s v="contrato fisico entregue para ser encaminhado para o cartorio 07/11/2025 ( cliente teve exigencia na assinatura dia 14/11/2025) exigencia cumprida 19/11/2025"/>
    <m/>
    <m/>
    <m/>
    <m/>
    <s v="VENDA SEM SINAL"/>
    <s v="Não tem"/>
    <s v="AGEHAB VALIDADA"/>
    <s v="FINALIZADO"/>
    <s v="VENDA SEM FIADOR"/>
    <s v="SIM"/>
  </r>
  <r>
    <n v="4796"/>
    <x v="0"/>
    <n v="6021"/>
    <x v="17"/>
    <s v="Etapa Única"/>
    <s v="BLOCO 11"/>
    <n v="301"/>
    <s v="FORMOSA"/>
    <s v="JOAO PEDRO SENA ROSA DE OLIVEIRA"/>
    <s v="&quot;08715241122&quot;"/>
    <x v="13"/>
    <x v="40"/>
    <s v="Não"/>
    <s v="Não"/>
    <s v="Não"/>
    <s v="Não"/>
    <s v="Não"/>
    <s v="Não"/>
    <s v="Não"/>
    <n v="156744.85"/>
    <n v="0"/>
    <n v="0"/>
    <n v="0"/>
    <n v="0"/>
    <n v="0"/>
    <n v="0"/>
    <n v="0"/>
    <n v="0"/>
    <m/>
    <m/>
    <s v="Contrato Adimplente"/>
    <m/>
    <d v="2025-10-20T00:00:00"/>
    <n v="3042.04"/>
    <d v="2025-09-30T00:00:00"/>
    <x v="2"/>
    <d v="2025-09-15T00:00:00"/>
    <m/>
    <m/>
    <m/>
    <m/>
    <s v="CAIXA CREDFÁCIL"/>
    <m/>
    <m/>
    <m/>
    <d v="2026-03-16T00:00:00"/>
    <d v="2026-03-16T00:00:00"/>
    <s v="VENDA FINALIZADA"/>
    <d v="2025-09-16T00:00:00"/>
    <n v="41119"/>
    <n v="229724.21"/>
    <m/>
    <s v="FSA013"/>
    <n v="41119"/>
    <s v="VITOR GABRIEL BORGES ROSA DE OLIVEIRA - 71374690198"/>
    <s v="Formosa"/>
    <s v="Goiás"/>
    <n v="5561983159974"/>
    <s v="Rua Rouxinol Q 18 L 22"/>
    <n v="73813778"/>
    <s v="Parque Lago ll"/>
    <s v="joaopedrosenar@gmail.com"/>
    <m/>
    <n v="2380"/>
    <m/>
    <m/>
    <m/>
    <m/>
    <n v="4696"/>
    <n v="7077"/>
    <s v="Autônomo(a)"/>
    <d v="2025-09-26T00:00:00"/>
    <m/>
    <m/>
    <s v="nao"/>
    <m/>
    <s v="MP430569"/>
    <d v="2025-09-26T00:00:00"/>
    <d v="2025-10-02T00:00:00"/>
    <m/>
    <d v="2025-09-10T00:00:00"/>
    <s v="Sim"/>
    <m/>
    <d v="2025-09-26T00:00:00"/>
    <m/>
    <m/>
    <m/>
    <d v="2025-10-13T00:00:00"/>
    <s v="Sim"/>
    <d v="2025-09-29T00:00:00"/>
    <d v="2025-10-13T00:00:00"/>
    <d v="2025-09-10T00:00:00"/>
    <d v="2025-09-10T00:00:00"/>
    <d v="2025-10-02T00:00:00"/>
    <m/>
    <d v="2025-09-12T00:00:00"/>
    <d v="2025-09-17T00:00:00"/>
    <m/>
    <d v="2025-10-07T00:00:00"/>
    <d v="2025-10-01T00:00:00"/>
    <d v="2025-09-16T00:00:00"/>
    <m/>
    <s v="Sim"/>
    <d v="2025-10-15T00:00:00"/>
    <m/>
    <m/>
    <d v="2025-10-16T00:00:00"/>
    <d v="2025-10-01T00:00:00"/>
    <m/>
    <d v="2025-10-20T00:00:00"/>
    <m/>
    <m/>
    <d v="2025-10-22T00:00:00"/>
    <d v="2025-09-10T00:00:00"/>
    <d v="2025-10-19T00:00:00"/>
    <d v="2025-12-16T00:00:00"/>
    <d v="2026-02-24T00:00:00"/>
    <d v="2026-03-10T00:00:00"/>
    <d v="2025-09-12T00:00:00"/>
    <d v="2026-03-10T00:00:00"/>
    <m/>
    <m/>
    <m/>
    <m/>
    <m/>
    <m/>
    <m/>
    <n v="611"/>
    <n v="1664"/>
    <m/>
    <s v="certidão positiva"/>
    <m/>
    <m/>
    <m/>
    <n v="2159.58"/>
    <s v="VENDA SEM SINAL"/>
    <s v="Não tem"/>
    <m/>
    <m/>
    <s v="PENDENTE"/>
    <s v="SIM"/>
  </r>
  <r>
    <n v="4797"/>
    <x v="2"/>
    <n v="6003"/>
    <x v="22"/>
    <s v="Etapa Única"/>
    <s v="BLOCO 10"/>
    <n v="202"/>
    <s v="FORMOSA"/>
    <s v="LAIZA LIMA  SANTANA"/>
    <s v="&quot;11147609195&quot;"/>
    <x v="10"/>
    <x v="58"/>
    <s v="Não"/>
    <s v="Não"/>
    <s v="Não"/>
    <s v="Não"/>
    <s v="Não"/>
    <s v="Não"/>
    <s v="Não"/>
    <n v="148651.25"/>
    <n v="0"/>
    <n v="0"/>
    <n v="0"/>
    <n v="0"/>
    <n v="0"/>
    <n v="0"/>
    <n v="0"/>
    <n v="0"/>
    <m/>
    <m/>
    <s v="Contrato Adimplente"/>
    <m/>
    <d v="2025-12-16T00:00:00"/>
    <n v="0"/>
    <d v="2025-09-30T00:00:00"/>
    <x v="2"/>
    <d v="2025-09-15T00:00:00"/>
    <m/>
    <m/>
    <m/>
    <m/>
    <s v="CAIXA CREDFÁCIL"/>
    <m/>
    <m/>
    <m/>
    <d v="2025-12-19T00:00:00"/>
    <d v="2026-04-07T00:00:00"/>
    <s v="VENDA FINALIZADA"/>
    <d v="2025-09-16T00:00:00"/>
    <n v="41094"/>
    <n v="236346.3"/>
    <m/>
    <s v="FSA014"/>
    <n v="41094"/>
    <s v="GABRIEL FELIX NUNES - 07615853117,NUBIA DA SILVA SOUTO - 02961541131"/>
    <s v="Formosa"/>
    <s v="Goiás"/>
    <n v="5561999717600"/>
    <s v="RUA M. CARLOS GUIMARAES, Q. 50, L. 25"/>
    <n v="73807576"/>
    <s v="JARDIM CALIFORNIA"/>
    <s v="laiza3590@gmail.com"/>
    <m/>
    <n v="1595.22"/>
    <m/>
    <m/>
    <m/>
    <m/>
    <n v="5187"/>
    <n v="7072"/>
    <s v="Auxiliar"/>
    <d v="2025-09-11T00:00:00"/>
    <n v="891.23"/>
    <m/>
    <m/>
    <m/>
    <s v="MP441101"/>
    <d v="2025-09-11T00:00:00"/>
    <d v="2025-09-30T00:00:00"/>
    <m/>
    <d v="2025-09-10T00:00:00"/>
    <m/>
    <n v="1556"/>
    <d v="2025-09-11T00:00:00"/>
    <m/>
    <m/>
    <m/>
    <d v="2025-10-31T00:00:00"/>
    <m/>
    <d v="2025-09-11T00:00:00"/>
    <d v="2025-11-03T00:00:00"/>
    <d v="2025-09-10T00:00:00"/>
    <d v="2025-10-01T00:00:00"/>
    <d v="2025-09-30T00:00:00"/>
    <m/>
    <d v="2025-09-11T00:00:00"/>
    <d v="2025-09-10T00:00:00"/>
    <m/>
    <d v="2025-10-28T00:00:00"/>
    <d v="2025-10-21T00:00:00"/>
    <d v="2025-09-10T00:00:00"/>
    <m/>
    <m/>
    <d v="2025-11-06T00:00:00"/>
    <m/>
    <m/>
    <m/>
    <d v="2025-09-15T00:00:00"/>
    <m/>
    <d v="2025-12-17T00:00:00"/>
    <n v="33510"/>
    <m/>
    <d v="2025-12-18T00:00:00"/>
    <d v="2025-09-06T00:00:00"/>
    <d v="2025-10-22T00:00:00"/>
    <d v="2026-04-07T00:00:00"/>
    <m/>
    <m/>
    <d v="2025-09-10T00:00:00"/>
    <m/>
    <m/>
    <m/>
    <m/>
    <m/>
    <m/>
    <m/>
    <m/>
    <m/>
    <n v="1918"/>
    <m/>
    <m/>
    <m/>
    <m/>
    <m/>
    <n v="2204.0500000000002"/>
    <s v="PENDENTE PAGAMENTO"/>
    <m/>
    <s v="CADASTRO VALIDADO"/>
    <s v="AGUARDANDO CONFORMIDADE"/>
    <s v="FINALIZADO"/>
    <s v="SIM"/>
  </r>
  <r>
    <n v="4798"/>
    <x v="0"/>
    <n v="5967"/>
    <x v="17"/>
    <s v="Etapa Única"/>
    <s v="BLOCO 01"/>
    <n v="301"/>
    <s v="FORMOSA"/>
    <s v="ERICKA VANESSA BARBOSA DA CRUZ"/>
    <s v="&quot;06530442162&quot;"/>
    <x v="10"/>
    <x v="93"/>
    <s v="Não"/>
    <s v="Não"/>
    <s v="Não"/>
    <s v="Não"/>
    <s v="Não"/>
    <s v="Não"/>
    <s v="Não"/>
    <n v="155041.18"/>
    <n v="0"/>
    <n v="0"/>
    <n v="0"/>
    <n v="0"/>
    <n v="0"/>
    <n v="0"/>
    <n v="0"/>
    <n v="0"/>
    <m/>
    <m/>
    <s v="Contrato Adimplente"/>
    <m/>
    <d v="2025-10-20T00:00:00"/>
    <n v="3042.04"/>
    <d v="2025-09-23T00:00:00"/>
    <x v="2"/>
    <d v="2025-09-15T00:00:00"/>
    <m/>
    <m/>
    <m/>
    <m/>
    <s v="CAIXA CREDFÁCIL"/>
    <m/>
    <m/>
    <m/>
    <d v="2026-03-16T00:00:00"/>
    <d v="2026-03-16T00:00:00"/>
    <s v="VENDA FINALIZADA"/>
    <d v="2025-09-16T00:00:00"/>
    <n v="41077"/>
    <n v="229698.11"/>
    <m/>
    <s v="FSA013"/>
    <n v="41077"/>
    <s v="ERICKY JACKSON BARBOSA DA CRUZ - 06530450181"/>
    <s v="Formosa"/>
    <s v="Goiás"/>
    <n v="5561998819371"/>
    <s v="RUA DO MERCADO, CASA 06"/>
    <n v="73807635"/>
    <s v="JARDIM CALIFORNIA"/>
    <s v="erickavanessabarbosa@gmail.com"/>
    <m/>
    <n v="1800"/>
    <m/>
    <m/>
    <m/>
    <m/>
    <n v="4539"/>
    <n v="7071"/>
    <s v="Vendedor(a)"/>
    <d v="2025-09-18T00:00:00"/>
    <m/>
    <m/>
    <s v="nao"/>
    <m/>
    <s v="MP430568"/>
    <d v="2025-09-19T00:00:00"/>
    <d v="2025-09-23T00:00:00"/>
    <m/>
    <d v="2025-09-10T00:00:00"/>
    <s v="Sim"/>
    <m/>
    <d v="2025-09-19T00:00:00"/>
    <m/>
    <s v="Negativado"/>
    <m/>
    <d v="2025-09-30T00:00:00"/>
    <s v="Sim"/>
    <d v="2025-09-19T00:00:00"/>
    <d v="2025-09-30T00:00:00"/>
    <d v="2025-09-10T00:00:00"/>
    <d v="2025-10-01T00:00:00"/>
    <d v="2025-09-24T00:00:00"/>
    <m/>
    <d v="2025-09-11T00:00:00"/>
    <d v="2025-09-17T00:00:00"/>
    <m/>
    <d v="2025-09-25T00:00:00"/>
    <d v="2025-10-14T00:00:00"/>
    <d v="2025-09-17T00:00:00"/>
    <m/>
    <s v="Sim"/>
    <d v="2025-10-15T00:00:00"/>
    <m/>
    <m/>
    <d v="2025-10-16T00:00:00"/>
    <d v="2025-09-29T00:00:00"/>
    <m/>
    <m/>
    <n v="32887"/>
    <m/>
    <d v="2025-10-24T00:00:00"/>
    <d v="2025-09-11T00:00:00"/>
    <d v="2025-10-16T00:00:00"/>
    <d v="2026-01-14T00:00:00"/>
    <d v="2026-02-24T00:00:00"/>
    <d v="2026-03-10T00:00:00"/>
    <d v="2025-09-17T00:00:00"/>
    <d v="2026-03-10T00:00:00"/>
    <m/>
    <m/>
    <m/>
    <m/>
    <m/>
    <m/>
    <m/>
    <n v="646"/>
    <n v="1391"/>
    <m/>
    <s v="certidão positiva, ok."/>
    <m/>
    <m/>
    <m/>
    <n v="2515.79"/>
    <s v="VENDA SEM SINAL"/>
    <s v="Não tem"/>
    <s v="CADASTRO VALIDADO"/>
    <m/>
    <s v="PENDENTE"/>
    <s v="SIM"/>
  </r>
  <r>
    <n v="4799"/>
    <x v="2"/>
    <n v="5975"/>
    <x v="16"/>
    <s v="Etapa Unica"/>
    <s v="BLOCO E"/>
    <n v="101"/>
    <s v="ÁGUAS LINDAS"/>
    <s v="AUTEMARIA PEREIRA DOS SANTOS"/>
    <s v="&quot;85922612522&quot;"/>
    <x v="6"/>
    <x v="41"/>
    <s v="Não"/>
    <s v="Não"/>
    <s v="Não"/>
    <s v="Sim"/>
    <s v="Sim"/>
    <s v="Não"/>
    <s v="Não"/>
    <n v="140406.31"/>
    <n v="0"/>
    <n v="0"/>
    <n v="108768.31"/>
    <n v="33012"/>
    <n v="0"/>
    <n v="141780.31"/>
    <n v="0"/>
    <n v="0"/>
    <m/>
    <m/>
    <s v="Contrato Adimplente"/>
    <m/>
    <d v="2025-09-29T00:00:00"/>
    <n v="2995.17"/>
    <d v="2025-09-12T00:00:00"/>
    <x v="2"/>
    <d v="2025-09-15T00:00:00"/>
    <m/>
    <m/>
    <m/>
    <m/>
    <s v="GRUPO IMERGE"/>
    <m/>
    <m/>
    <m/>
    <d v="2025-10-22T00:00:00"/>
    <d v="2025-10-22T00:00:00"/>
    <s v="VENDA FINALIZADA"/>
    <d v="2025-09-16T00:00:00"/>
    <n v="41183"/>
    <n v="190026.42"/>
    <m/>
    <s v="AGL32"/>
    <n v="41183"/>
    <m/>
    <s v="Ceilândia"/>
    <s v="Distrito Federal"/>
    <n v="5561996683384"/>
    <s v="QNN 3 Conjunto G"/>
    <n v="72225037"/>
    <s v="Ceilândia Norte (Ceilândia)"/>
    <s v="m4935701@gmail.com"/>
    <m/>
    <n v="2104.46"/>
    <m/>
    <m/>
    <m/>
    <m/>
    <n v="4449"/>
    <n v="7089"/>
    <s v="Auxiliar"/>
    <d v="2025-08-29T00:00:00"/>
    <m/>
    <m/>
    <s v="sim"/>
    <m/>
    <s v="MP419592"/>
    <d v="2025-08-29T00:00:00"/>
    <d v="2025-09-25T00:00:00"/>
    <s v="AC011667418"/>
    <d v="2025-09-09T00:00:00"/>
    <s v="Sim"/>
    <m/>
    <d v="2025-08-29T00:00:00"/>
    <m/>
    <m/>
    <m/>
    <d v="2025-09-17T00:00:00"/>
    <m/>
    <d v="2025-08-29T00:00:00"/>
    <d v="2025-09-25T00:00:00"/>
    <d v="2025-09-09T00:00:00"/>
    <d v="2025-10-01T00:00:00"/>
    <d v="2025-09-15T00:00:00"/>
    <m/>
    <d v="2025-09-10T00:00:00"/>
    <d v="2025-09-16T00:00:00"/>
    <m/>
    <d v="2025-09-16T00:00:00"/>
    <d v="2025-10-14T00:00:00"/>
    <d v="2025-09-16T00:00:00"/>
    <d v="2025-09-26T00:00:00"/>
    <s v="Sim"/>
    <m/>
    <m/>
    <m/>
    <m/>
    <d v="2025-09-10T00:00:00"/>
    <m/>
    <d v="2025-09-29T00:00:00"/>
    <s v="00349.0007236/2025-57"/>
    <s v="os contratos Não evoluíram no CIWEB, por isso atrasado na garantia conforme"/>
    <d v="2025-10-20T00:00:00"/>
    <d v="2025-09-09T00:00:00"/>
    <d v="2025-10-15T00:00:00"/>
    <m/>
    <m/>
    <m/>
    <d v="2025-09-12T00:00:00"/>
    <m/>
    <m/>
    <m/>
    <m/>
    <m/>
    <m/>
    <m/>
    <m/>
    <m/>
    <n v="1519"/>
    <s v="Sim"/>
    <s v="AGUARDANDO CCA ENCAMINHAR MINUTA 24/09/2025, CLIENTE NÃO ESTÁ APARECENDO NO CIWEB POR ISSO GARANTIA NÃO VOLTOU"/>
    <m/>
    <m/>
    <m/>
    <n v="3805.57"/>
    <s v="VENDA SEM SINAL"/>
    <s v="Não tem"/>
    <s v="AGEHAB VALIDADA"/>
    <s v="FINALIZADO"/>
    <s v="VENDA SEM FIADOR"/>
    <s v="SIM"/>
  </r>
  <r>
    <n v="4800"/>
    <x v="2"/>
    <n v="6049"/>
    <x v="22"/>
    <s v="Etapa Única"/>
    <s v="BLOCO 14"/>
    <n v="302"/>
    <s v="FORMOSA"/>
    <s v="GUILHERME DA SILVA MACIEL"/>
    <s v="&quot;08439936184&quot;"/>
    <x v="1"/>
    <x v="21"/>
    <s v="Não"/>
    <s v="Não"/>
    <s v="Não"/>
    <s v="Não"/>
    <s v="Não"/>
    <s v="Não"/>
    <s v="Não"/>
    <n v="157339.81"/>
    <n v="720.37"/>
    <n v="0"/>
    <n v="137546.84"/>
    <n v="19792"/>
    <n v="0"/>
    <n v="157338.84"/>
    <n v="0"/>
    <n v="0"/>
    <m/>
    <m/>
    <s v="Contrato Adimplente"/>
    <m/>
    <d v="2025-12-17T00:00:00"/>
    <n v="0"/>
    <d v="2025-09-30T00:00:00"/>
    <x v="2"/>
    <d v="2025-09-15T00:00:00"/>
    <m/>
    <m/>
    <m/>
    <m/>
    <s v="CAIXA CREDFÁCIL"/>
    <m/>
    <m/>
    <m/>
    <d v="2025-12-19T00:00:00"/>
    <d v="2025-12-19T00:00:00"/>
    <s v="VENDA FINALIZADA"/>
    <d v="2025-09-16T00:00:00"/>
    <n v="41180"/>
    <n v="239446.93"/>
    <m/>
    <s v="FSA014"/>
    <n v="41180"/>
    <s v="JUSTINA FRANCISCA DOS SANTOS - 47667435120"/>
    <s v="Formosa"/>
    <s v="Goiás"/>
    <n v="5561996570734"/>
    <s v="RUA 05 Q 24"/>
    <n v="73805425"/>
    <s v="VILA IMPERATRIZ"/>
    <s v="guilhermeharbor@gmail.com"/>
    <m/>
    <n v="2401.25"/>
    <m/>
    <m/>
    <m/>
    <m/>
    <n v="5265"/>
    <n v="7085"/>
    <s v="Auxiliar"/>
    <d v="2025-09-23T00:00:00"/>
    <m/>
    <m/>
    <s v="sim"/>
    <m/>
    <s v="MP441105"/>
    <d v="2025-09-24T00:00:00"/>
    <d v="2025-10-02T00:00:00"/>
    <m/>
    <d v="2025-09-15T00:00:00"/>
    <m/>
    <m/>
    <d v="2025-09-24T00:00:00"/>
    <m/>
    <m/>
    <m/>
    <d v="2025-10-31T00:00:00"/>
    <s v="Não"/>
    <d v="2025-09-25T00:00:00"/>
    <d v="2025-11-03T00:00:00"/>
    <d v="2025-09-15T00:00:00"/>
    <d v="2025-10-01T00:00:00"/>
    <d v="2025-10-02T00:00:00"/>
    <m/>
    <d v="2025-09-16T00:00:00"/>
    <d v="2025-09-18T00:00:00"/>
    <m/>
    <d v="2025-10-27T00:00:00"/>
    <d v="2025-10-21T00:00:00"/>
    <d v="2025-09-18T00:00:00"/>
    <m/>
    <s v="Sim"/>
    <d v="2025-11-06T00:00:00"/>
    <m/>
    <m/>
    <m/>
    <d v="2025-09-15T00:00:00"/>
    <m/>
    <d v="2025-12-17T00:00:00"/>
    <n v="33782"/>
    <m/>
    <d v="2025-12-18T00:00:00"/>
    <d v="2025-09-15T00:00:00"/>
    <d v="2025-10-22T00:00:00"/>
    <m/>
    <m/>
    <m/>
    <d v="2025-09-18T00:00:00"/>
    <m/>
    <m/>
    <m/>
    <m/>
    <m/>
    <m/>
    <m/>
    <m/>
    <n v="668"/>
    <n v="1900"/>
    <m/>
    <m/>
    <m/>
    <m/>
    <m/>
    <n v="2215.0300000000002"/>
    <s v="VENDA SEM SINAL"/>
    <s v="Não tem"/>
    <m/>
    <m/>
    <m/>
    <s v="SIM"/>
  </r>
  <r>
    <n v="4801"/>
    <x v="2"/>
    <n v="6047"/>
    <x v="22"/>
    <s v="Etapa Única"/>
    <s v="BLOCO 15"/>
    <n v="202"/>
    <s v="FORMOSA"/>
    <s v="DYENIFER GABRIELY DE OLIVEIRA SOUSA"/>
    <s v="&quot;06467054156&quot;"/>
    <x v="13"/>
    <x v="40"/>
    <s v="Não"/>
    <s v="Não"/>
    <s v="Não"/>
    <s v="Não"/>
    <s v="Não"/>
    <s v="Não"/>
    <s v="Não"/>
    <n v="151834.17000000001"/>
    <n v="0"/>
    <n v="0"/>
    <n v="0"/>
    <n v="0"/>
    <n v="0"/>
    <n v="0"/>
    <n v="0"/>
    <n v="0"/>
    <m/>
    <m/>
    <s v="Contrato Adimplente"/>
    <m/>
    <d v="2025-12-19T00:00:00"/>
    <n v="3014.91"/>
    <d v="2025-09-30T00:00:00"/>
    <x v="2"/>
    <d v="2025-09-15T00:00:00"/>
    <m/>
    <m/>
    <m/>
    <m/>
    <s v="CAIXA CREDFÁCIL"/>
    <m/>
    <m/>
    <m/>
    <d v="2026-01-05T00:00:00"/>
    <d v="2026-01-05T00:00:00"/>
    <s v="VENDA FINALIZADA"/>
    <d v="2025-09-16T00:00:00"/>
    <n v="41157"/>
    <n v="234447.87"/>
    <m/>
    <s v="FSA014"/>
    <n v="41157"/>
    <s v="LORRAYNE MARIA DE OLIVEIRA DOS SANTOS - 71449333109"/>
    <s v="Formosa"/>
    <s v="Goiás"/>
    <n v="5561998781465"/>
    <s v="Rua 18 Q 64 L 5"/>
    <n v="73813280"/>
    <s v="Formosinha"/>
    <s v="dyenifergabriely19@gmail.com"/>
    <m/>
    <n v="2630"/>
    <m/>
    <m/>
    <m/>
    <m/>
    <n v="5270"/>
    <n v="6710"/>
    <s v="Autônomo(a)"/>
    <d v="2025-09-17T00:00:00"/>
    <n v="779"/>
    <m/>
    <s v="nao"/>
    <m/>
    <s v="MP441108"/>
    <d v="2025-09-17T00:00:00"/>
    <d v="2025-11-27T00:00:00"/>
    <m/>
    <m/>
    <m/>
    <s v="1554 1560 1562"/>
    <d v="2025-09-17T00:00:00"/>
    <m/>
    <s v="Score"/>
    <m/>
    <d v="2025-12-08T00:00:00"/>
    <s v="Sim"/>
    <d v="2025-09-17T00:00:00"/>
    <d v="2025-12-10T00:00:00"/>
    <d v="2025-09-16T00:00:00"/>
    <d v="2025-10-01T00:00:00"/>
    <d v="2025-11-27T00:00:00"/>
    <m/>
    <d v="2025-09-17T00:00:00"/>
    <d v="2025-09-18T00:00:00"/>
    <m/>
    <d v="2025-12-01T00:00:00"/>
    <d v="2025-10-21T00:00:00"/>
    <d v="2025-09-18T00:00:00"/>
    <m/>
    <m/>
    <m/>
    <m/>
    <m/>
    <m/>
    <d v="2025-10-07T00:00:00"/>
    <m/>
    <d v="2025-12-19T00:00:00"/>
    <m/>
    <m/>
    <d v="2025-12-26T00:00:00"/>
    <d v="2025-09-15T00:00:00"/>
    <d v="2025-10-22T00:00:00"/>
    <m/>
    <m/>
    <m/>
    <d v="2025-09-18T00:00:00"/>
    <m/>
    <m/>
    <m/>
    <m/>
    <m/>
    <m/>
    <m/>
    <m/>
    <n v="576"/>
    <n v="2693"/>
    <m/>
    <m/>
    <s v="Aguardando assinatura do Bruno para seguir o ITBI/ OK"/>
    <m/>
    <m/>
    <n v="2164.92"/>
    <s v="VENDA SEM SINAL"/>
    <s v="Não tem"/>
    <m/>
    <m/>
    <m/>
    <s v="SIM"/>
  </r>
  <r>
    <n v="4802"/>
    <x v="2"/>
    <n v="6034"/>
    <x v="7"/>
    <s v="Etapa Unica"/>
    <s v="BLOCO Q"/>
    <s v="APTO 1"/>
    <s v="FORMOSA"/>
    <s v="JESSICA REGIS DA SILVA"/>
    <s v="&quot;06947791138&quot;"/>
    <x v="10"/>
    <x v="30"/>
    <s v="Não"/>
    <s v="Não"/>
    <s v="Não"/>
    <s v="Não"/>
    <s v="Não"/>
    <s v="Não"/>
    <s v="Não"/>
    <n v="161612.1"/>
    <n v="0"/>
    <n v="0"/>
    <n v="0"/>
    <n v="0"/>
    <n v="0"/>
    <n v="0"/>
    <n v="0"/>
    <n v="0"/>
    <m/>
    <m/>
    <s v="Contrato Adimplente"/>
    <m/>
    <d v="2025-10-28T00:00:00"/>
    <n v="3042.04"/>
    <d v="2025-09-24T00:00:00"/>
    <x v="2"/>
    <d v="2025-09-15T00:00:00"/>
    <m/>
    <m/>
    <m/>
    <m/>
    <s v="CAIXA CREDFÁCIL"/>
    <m/>
    <m/>
    <m/>
    <d v="2025-11-17T00:00:00"/>
    <d v="2025-12-18T00:00:00"/>
    <s v="VENDA FINALIZADA"/>
    <d v="2025-09-16T00:00:00"/>
    <n v="41120"/>
    <n v="265000.36"/>
    <m/>
    <s v="FSA010"/>
    <n v="41120"/>
    <s v="VINICIUS NERES DOS SANTOS - 15711057600"/>
    <s v="Formosa"/>
    <s v="Goiás"/>
    <n v="5561998453529"/>
    <s v="RUA INTD PEREIRA DUTRA, Q. 10 L. 21"/>
    <n v="73807785"/>
    <s v="JARDIM CALIFORNIA"/>
    <s v="jessicaregisgatinha@gmail.com"/>
    <m/>
    <n v="2264"/>
    <m/>
    <m/>
    <m/>
    <m/>
    <n v="3843"/>
    <n v="7078"/>
    <s v="Caixa"/>
    <d v="2025-09-17T00:00:00"/>
    <n v="895.74"/>
    <m/>
    <s v="sim"/>
    <m/>
    <s v="MP440252"/>
    <d v="2025-09-18T00:00:00"/>
    <d v="2025-09-26T00:00:00"/>
    <m/>
    <d v="2025-09-15T00:00:00"/>
    <s v="Sim"/>
    <n v="4715"/>
    <d v="2025-09-18T00:00:00"/>
    <m/>
    <m/>
    <m/>
    <d v="2025-10-02T00:00:00"/>
    <s v="Não"/>
    <d v="2025-09-22T00:00:00"/>
    <d v="2025-10-03T00:00:00"/>
    <d v="2025-09-15T00:00:00"/>
    <d v="2025-10-01T00:00:00"/>
    <d v="2025-09-29T00:00:00"/>
    <m/>
    <d v="2025-09-22T00:00:00"/>
    <d v="2025-09-18T00:00:00"/>
    <m/>
    <d v="2025-09-29T00:00:00"/>
    <d v="2025-10-14T00:00:00"/>
    <d v="2025-09-18T00:00:00"/>
    <m/>
    <s v="Sim"/>
    <d v="2025-10-07T00:00:00"/>
    <m/>
    <m/>
    <m/>
    <d v="2025-09-25T00:00:00"/>
    <m/>
    <d v="2025-10-28T00:00:00"/>
    <n v="33281"/>
    <m/>
    <d v="2025-11-12T00:00:00"/>
    <d v="2025-09-15T00:00:00"/>
    <d v="2025-10-16T00:00:00"/>
    <d v="2025-12-18T00:00:00"/>
    <m/>
    <m/>
    <d v="2025-09-18T00:00:00"/>
    <m/>
    <m/>
    <m/>
    <m/>
    <m/>
    <m/>
    <m/>
    <m/>
    <n v="691"/>
    <n v="4694"/>
    <m/>
    <s v="certidão positiva, ok."/>
    <m/>
    <m/>
    <m/>
    <n v="2140.5"/>
    <s v="COMPROVANTE ANEXADO EM RESERVA"/>
    <s v="Pago"/>
    <m/>
    <m/>
    <s v="PENDENTE"/>
    <s v="SIM"/>
  </r>
  <r>
    <n v="4803"/>
    <x v="2"/>
    <n v="6014"/>
    <x v="19"/>
    <s v="Etapa Única"/>
    <s v="BLOCO G"/>
    <n v="204"/>
    <s v="ÁGUAS LINDAS"/>
    <s v="REBECA KARINE RIBEIRO BONFIM"/>
    <s v="&quot;71073118169&quot;"/>
    <x v="2"/>
    <x v="6"/>
    <s v="Não"/>
    <s v="Não"/>
    <s v="Não"/>
    <s v="Sim"/>
    <s v="Sim"/>
    <s v="Não"/>
    <s v="Não"/>
    <n v="133588.5"/>
    <n v="575"/>
    <n v="0"/>
    <n v="108926.5"/>
    <n v="25865"/>
    <n v="0"/>
    <n v="134791.5"/>
    <n v="0"/>
    <n v="0"/>
    <m/>
    <m/>
    <s v="Contrato Adimplente"/>
    <m/>
    <d v="2025-10-07T00:00:00"/>
    <n v="2995.17"/>
    <d v="2025-09-24T00:00:00"/>
    <x v="2"/>
    <d v="2025-09-15T00:00:00"/>
    <m/>
    <m/>
    <m/>
    <m/>
    <s v="Endy Carvalho Consultoria imobiliária"/>
    <m/>
    <m/>
    <m/>
    <d v="2025-10-10T00:00:00"/>
    <d v="2026-02-06T00:00:00"/>
    <s v="VENDA FINALIZADA"/>
    <d v="2025-09-16T00:00:00"/>
    <n v="41139"/>
    <n v="190000.3"/>
    <m/>
    <s v="AGL 33"/>
    <n v="41139"/>
    <m/>
    <s v="Águas Lindas de Goiás"/>
    <s v="Goiás"/>
    <n v="5561981801785"/>
    <s v="QUADRA 113 CONJ A"/>
    <n v="72910000"/>
    <s v="SETOR 10"/>
    <s v="rebecaribeiro347@gmail.com"/>
    <m/>
    <n v="1518"/>
    <m/>
    <m/>
    <m/>
    <m/>
    <n v="4984"/>
    <n v="7083"/>
    <s v="Atendente"/>
    <d v="2025-09-04T00:00:00"/>
    <n v="900.01"/>
    <d v="2025-09-25T00:00:00"/>
    <m/>
    <d v="2025-09-29T00:00:00"/>
    <s v="MP439421"/>
    <d v="2025-09-15T00:00:00"/>
    <d v="2025-10-01T00:00:00"/>
    <s v="AC011715271"/>
    <d v="2025-09-09T00:00:00"/>
    <s v="Sim"/>
    <n v="1613"/>
    <d v="2025-09-04T00:00:00"/>
    <m/>
    <m/>
    <m/>
    <d v="2025-09-29T00:00:00"/>
    <m/>
    <d v="2025-09-04T00:00:00"/>
    <d v="2025-10-01T00:00:00"/>
    <d v="2025-09-09T00:00:00"/>
    <d v="2025-10-01T00:00:00"/>
    <d v="2025-09-25T00:00:00"/>
    <m/>
    <d v="2025-09-10T00:00:00"/>
    <d v="2025-09-17T00:00:00"/>
    <m/>
    <d v="2025-09-26T00:00:00"/>
    <d v="2025-10-14T00:00:00"/>
    <d v="2025-09-17T00:00:00"/>
    <d v="2025-10-07T00:00:00"/>
    <m/>
    <m/>
    <m/>
    <m/>
    <m/>
    <d v="2025-09-15T00:00:00"/>
    <m/>
    <d v="2025-10-07T00:00:00"/>
    <s v="00349.0007783/2025-32"/>
    <m/>
    <d v="2025-10-09T00:00:00"/>
    <d v="2025-09-12T00:00:00"/>
    <d v="2025-10-16T00:00:00"/>
    <d v="2025-11-04T00:00:00"/>
    <d v="2026-02-05T00:00:00"/>
    <m/>
    <d v="2025-09-17T00:00:00"/>
    <m/>
    <m/>
    <m/>
    <m/>
    <m/>
    <m/>
    <m/>
    <m/>
    <m/>
    <n v="1646"/>
    <m/>
    <m/>
    <m/>
    <m/>
    <m/>
    <n v="3805.57"/>
    <s v="VENDA SEM SINAL"/>
    <s v="Não tem"/>
    <s v="AGEHAB VALIDADA"/>
    <s v="FINALIZADO"/>
    <s v="VENDA SEM FIADOR"/>
    <s v="SIM"/>
  </r>
  <r>
    <n v="4804"/>
    <x v="2"/>
    <n v="6009"/>
    <x v="15"/>
    <s v="Etapa Unica"/>
    <s v="BLOCO C"/>
    <n v="101"/>
    <s v="FORMOSA"/>
    <s v="REBECA CRISTINA SOARES OLIVEIRA"/>
    <s v="&quot;70971063109&quot;"/>
    <x v="10"/>
    <x v="112"/>
    <s v="Não"/>
    <s v="Não"/>
    <s v="Não"/>
    <s v="Não"/>
    <s v="Não"/>
    <s v="Não"/>
    <s v="Não"/>
    <n v="162600"/>
    <n v="0"/>
    <n v="0"/>
    <n v="0"/>
    <n v="0"/>
    <n v="0"/>
    <n v="0"/>
    <n v="0"/>
    <n v="0"/>
    <m/>
    <m/>
    <s v="Contrato Adimplente"/>
    <m/>
    <d v="2025-10-16T00:00:00"/>
    <n v="3453.25"/>
    <d v="2025-09-25T00:00:00"/>
    <x v="2"/>
    <d v="2025-09-15T00:00:00"/>
    <m/>
    <m/>
    <m/>
    <m/>
    <s v="CAIXA CREDFÁCIL"/>
    <m/>
    <m/>
    <m/>
    <d v="2025-10-23T00:00:00"/>
    <d v="2025-11-25T00:00:00"/>
    <s v="VENDA FINALIZADA"/>
    <d v="2025-09-16T00:00:00"/>
    <n v="41138"/>
    <n v="242050.4"/>
    <m/>
    <s v="FSA011 C"/>
    <n v="41138"/>
    <s v="RYAN DOS SANTOS COSTA PINTO - 11018906142,SORAIA BANDEIRA OLIVEIRA SOARES - 00107371111"/>
    <s v="Formosa"/>
    <s v="Goiás"/>
    <n v="5561993018638"/>
    <s v="AVENIDA AEROPORTO, Q. D, IRIS VILLAGE"/>
    <n v="73803263"/>
    <s v="CHACARAS SETOR ABREU"/>
    <s v="rebecacristinasoares123@gmail.com"/>
    <m/>
    <n v="2100"/>
    <m/>
    <m/>
    <m/>
    <m/>
    <n v="4263"/>
    <n v="7080"/>
    <s v="Atendente"/>
    <d v="2025-09-17T00:00:00"/>
    <m/>
    <m/>
    <s v="sim"/>
    <m/>
    <s v="MP423794"/>
    <d v="2025-09-18T00:00:00"/>
    <d v="2025-09-26T00:00:00"/>
    <m/>
    <d v="2025-09-15T00:00:00"/>
    <s v="Sim"/>
    <m/>
    <d v="2025-09-18T00:00:00"/>
    <m/>
    <m/>
    <m/>
    <d v="2025-10-02T00:00:00"/>
    <s v="Não"/>
    <d v="2025-09-18T00:00:00"/>
    <d v="2025-10-03T00:00:00"/>
    <d v="2025-09-16T00:00:00"/>
    <d v="2025-11-03T00:00:00"/>
    <d v="2025-09-29T00:00:00"/>
    <m/>
    <d v="2025-09-22T00:00:00"/>
    <d v="2025-09-18T00:00:00"/>
    <m/>
    <d v="2025-09-29T00:00:00"/>
    <d v="2025-11-17T00:00:00"/>
    <d v="2025-09-18T00:00:00"/>
    <m/>
    <s v="Sim"/>
    <m/>
    <m/>
    <m/>
    <m/>
    <d v="2025-10-01T00:00:00"/>
    <m/>
    <d v="2025-10-16T00:00:00"/>
    <m/>
    <m/>
    <d v="2025-10-22T00:00:00"/>
    <d v="2025-09-15T00:00:00"/>
    <d v="2025-11-17T00:00:00"/>
    <m/>
    <m/>
    <m/>
    <d v="2025-09-18T00:00:00"/>
    <m/>
    <m/>
    <m/>
    <m/>
    <m/>
    <m/>
    <m/>
    <m/>
    <n v="699"/>
    <n v="1041"/>
    <m/>
    <m/>
    <m/>
    <m/>
    <m/>
    <n v="1788.17"/>
    <s v="VENDA SEM SINAL"/>
    <s v="Não tem"/>
    <m/>
    <m/>
    <s v="PENDENTE"/>
    <s v="SIM"/>
  </r>
  <r>
    <n v="4805"/>
    <x v="2"/>
    <n v="6030"/>
    <x v="22"/>
    <s v="Etapa Única"/>
    <s v="BLOCO 02"/>
    <n v="201"/>
    <s v="FORMOSA"/>
    <s v="MARIA EDUARDA DA SILVA"/>
    <s v="&quot;09099532105&quot;"/>
    <x v="10"/>
    <x v="112"/>
    <s v="Não"/>
    <s v="Não"/>
    <s v="Não"/>
    <s v="Não"/>
    <s v="Não"/>
    <s v="Não"/>
    <s v="Não"/>
    <n v="153947.38"/>
    <n v="0"/>
    <n v="0"/>
    <n v="0"/>
    <n v="0"/>
    <n v="0"/>
    <n v="0"/>
    <n v="0"/>
    <n v="0"/>
    <m/>
    <m/>
    <s v="Contrato Adimplente"/>
    <m/>
    <d v="2026-01-06T00:00:00"/>
    <n v="3020.57"/>
    <d v="2025-09-30T00:00:00"/>
    <x v="2"/>
    <d v="2025-09-16T00:00:00"/>
    <m/>
    <m/>
    <m/>
    <m/>
    <s v="CAIXA CREDFÁCIL"/>
    <m/>
    <m/>
    <m/>
    <d v="2026-01-13T00:00:00"/>
    <d v="2026-01-13T00:00:00"/>
    <s v="VENDA FINALIZADA"/>
    <d v="2025-09-16T00:00:00"/>
    <n v="41219"/>
    <n v="234429.91"/>
    <m/>
    <s v="FSA014"/>
    <n v="41219"/>
    <s v="PEDRO VINICIUS RODRIGUES NUNES - 08392699190"/>
    <s v="Formosa"/>
    <s v="Goiás"/>
    <n v="5561998360837"/>
    <s v="Rua 17, Q. 25, L. 4 B"/>
    <n v="73808160"/>
    <s v="Parque da Colina II"/>
    <s v="mariadudasilva304@gmail.com"/>
    <m/>
    <n v="2110.87"/>
    <m/>
    <m/>
    <m/>
    <m/>
    <n v="5063"/>
    <n v="7094"/>
    <s v="Operador de Loja"/>
    <d v="2025-09-19T00:00:00"/>
    <m/>
    <m/>
    <s v="nao"/>
    <m/>
    <s v="MP441104"/>
    <d v="2025-09-22T00:00:00"/>
    <d v="2025-10-02T00:00:00"/>
    <m/>
    <d v="2025-09-15T00:00:00"/>
    <m/>
    <s v="1573 1576 1578"/>
    <d v="2025-09-22T00:00:00"/>
    <m/>
    <s v="Score"/>
    <m/>
    <d v="2025-11-26T00:00:00"/>
    <s v="Sim"/>
    <d v="2025-09-22T00:00:00"/>
    <d v="2025-11-28T00:00:00"/>
    <d v="2025-09-15T00:00:00"/>
    <d v="2025-10-01T00:00:00"/>
    <d v="2025-10-02T00:00:00"/>
    <m/>
    <d v="2025-09-16T00:00:00"/>
    <d v="2025-09-18T00:00:00"/>
    <m/>
    <d v="2025-11-24T00:00:00"/>
    <d v="2025-10-21T00:00:00"/>
    <d v="2025-09-18T00:00:00"/>
    <m/>
    <s v="Sim"/>
    <d v="2025-12-17T00:00:00"/>
    <m/>
    <m/>
    <d v="2025-12-18T00:00:00"/>
    <d v="2025-09-22T00:00:00"/>
    <m/>
    <d v="2026-01-07T00:00:00"/>
    <n v="33806"/>
    <m/>
    <d v="2026-01-08T00:00:00"/>
    <d v="2025-09-12T00:00:00"/>
    <d v="2025-10-22T00:00:00"/>
    <m/>
    <m/>
    <m/>
    <d v="2025-09-18T00:00:00"/>
    <m/>
    <m/>
    <m/>
    <m/>
    <m/>
    <m/>
    <m/>
    <m/>
    <n v="525"/>
    <n v="2586"/>
    <m/>
    <s v="HIPOTE, ASSINTURA BRUNO, DEMORA ITBI, RESTRIÇÃO, EM ANALISE."/>
    <s v="RESTRIÇÃO ok"/>
    <m/>
    <m/>
    <n v="2690.4"/>
    <s v="VENDA SEM SINAL"/>
    <s v="Não tem"/>
    <m/>
    <m/>
    <s v="PENDENTE"/>
    <s v="SIM"/>
  </r>
  <r>
    <n v="4806"/>
    <x v="2"/>
    <n v="6013"/>
    <x v="22"/>
    <s v="Etapa Única"/>
    <s v="BLOCO 01"/>
    <n v="302"/>
    <s v="FORMOSA"/>
    <s v="ALEXSSANDRO PEREIRA DE SOUZA"/>
    <s v="&quot;11414422130&quot;"/>
    <x v="10"/>
    <x v="26"/>
    <s v="Não"/>
    <s v="Não"/>
    <s v="Não"/>
    <s v="Não"/>
    <s v="Não"/>
    <s v="Não"/>
    <s v="Não"/>
    <n v="151913.85"/>
    <n v="0"/>
    <n v="0"/>
    <n v="0"/>
    <n v="0"/>
    <n v="0"/>
    <n v="0"/>
    <n v="0"/>
    <n v="0"/>
    <m/>
    <m/>
    <s v="Contrato Adimplente"/>
    <m/>
    <d v="2025-12-12T00:00:00"/>
    <n v="3042.04"/>
    <d v="2025-09-30T00:00:00"/>
    <x v="2"/>
    <d v="2025-09-16T00:00:00"/>
    <m/>
    <m/>
    <m/>
    <m/>
    <s v="CAIXA CREDFÁCIL"/>
    <m/>
    <m/>
    <m/>
    <d v="2025-12-19T00:00:00"/>
    <d v="2026-04-07T00:00:00"/>
    <s v="VENDA FINALIZADA"/>
    <d v="2025-09-16T00:00:00"/>
    <n v="41202"/>
    <n v="234447.54"/>
    <m/>
    <s v="FSA014"/>
    <n v="41202"/>
    <s v="ROMILDO ANTONIO DE SOUSA - 06491753441"/>
    <s v="Formosa"/>
    <s v="Goiás"/>
    <n v="5561995836615"/>
    <s v="RUA BELA VISTA, Q. 07, L. 04, CASA A"/>
    <n v="73809000"/>
    <s v="JARDIM PLANALTO"/>
    <s v="alexssandropereiradesousa43@gmail.com"/>
    <m/>
    <n v="2550"/>
    <m/>
    <m/>
    <m/>
    <m/>
    <n v="5057"/>
    <n v="7093"/>
    <s v="Motoboy"/>
    <d v="2025-09-17T00:00:00"/>
    <n v="878.9"/>
    <m/>
    <s v="sim"/>
    <d v="2025-11-07T00:00:00"/>
    <s v="MP441107"/>
    <d v="2025-09-18T00:00:00"/>
    <d v="2025-10-01T00:00:00"/>
    <m/>
    <d v="2025-09-15T00:00:00"/>
    <m/>
    <s v="2085 2083 2081"/>
    <d v="2025-09-18T00:00:00"/>
    <m/>
    <m/>
    <m/>
    <d v="2025-10-31T00:00:00"/>
    <s v="Não"/>
    <d v="2025-09-22T00:00:00"/>
    <d v="2025-11-03T00:00:00"/>
    <d v="2025-09-15T00:00:00"/>
    <d v="2025-10-01T00:00:00"/>
    <d v="2025-10-01T00:00:00"/>
    <m/>
    <d v="2025-09-16T00:00:00"/>
    <d v="2025-09-18T00:00:00"/>
    <m/>
    <d v="2025-10-27T00:00:00"/>
    <d v="2025-10-21T00:00:00"/>
    <d v="2025-09-18T00:00:00"/>
    <m/>
    <s v="Sim"/>
    <d v="2025-11-06T00:00:00"/>
    <m/>
    <m/>
    <m/>
    <d v="2025-10-02T00:00:00"/>
    <m/>
    <d v="2025-12-12T00:00:00"/>
    <m/>
    <m/>
    <d v="2025-12-18T00:00:00"/>
    <d v="2025-09-15T00:00:00"/>
    <d v="2025-10-22T00:00:00"/>
    <d v="2026-04-07T00:00:00"/>
    <m/>
    <m/>
    <d v="2025-09-18T00:00:00"/>
    <m/>
    <m/>
    <m/>
    <m/>
    <m/>
    <m/>
    <m/>
    <m/>
    <n v="668"/>
    <n v="1913"/>
    <m/>
    <m/>
    <m/>
    <m/>
    <m/>
    <n v="2327.96"/>
    <s v="VENDA SEM SINAL"/>
    <s v="Não tem"/>
    <m/>
    <m/>
    <s v="PENDENTE"/>
    <s v="SIM"/>
  </r>
  <r>
    <n v="4807"/>
    <x v="0"/>
    <n v="5807"/>
    <x v="17"/>
    <s v="Etapa Única"/>
    <s v="BLOCO 01"/>
    <n v="101"/>
    <s v="FORMOSA"/>
    <s v="DEIVISSON JUNIO RODRIGUES DOS SANTOS"/>
    <s v="&quot;05702503155&quot;"/>
    <x v="10"/>
    <x v="43"/>
    <s v="Não"/>
    <s v="Não"/>
    <s v="Não"/>
    <s v="Não"/>
    <s v="Não"/>
    <s v="Não"/>
    <s v="Não"/>
    <n v="154564.51999999999"/>
    <n v="0"/>
    <n v="28540.48"/>
    <n v="154059.51999999999"/>
    <n v="47400"/>
    <n v="0"/>
    <n v="201459.52"/>
    <n v="0"/>
    <n v="0"/>
    <m/>
    <m/>
    <s v="Contrato Adimplente"/>
    <m/>
    <d v="2025-12-16T00:00:00"/>
    <n v="0"/>
    <d v="2025-10-27T00:00:00"/>
    <x v="2"/>
    <d v="2025-09-16T00:00:00"/>
    <m/>
    <m/>
    <m/>
    <m/>
    <s v="CAIXA CREDFÁCIL"/>
    <m/>
    <m/>
    <m/>
    <d v="2026-03-16T00:00:00"/>
    <d v="2026-03-16T00:00:00"/>
    <s v="VENDA FINALIZADA"/>
    <d v="2025-09-16T00:00:00"/>
    <n v="41181"/>
    <n v="229698.14"/>
    <m/>
    <s v="FSA013"/>
    <n v="41181"/>
    <s v="MARIELE RODRIGUES DOS SANTOS - 06772249151"/>
    <s v="Formosa"/>
    <s v="Goiás"/>
    <n v="5561998196439"/>
    <s v="RUA 19"/>
    <n v="73813290"/>
    <s v="Formosinha"/>
    <s v="tecnicodeivisson@gmail.com"/>
    <m/>
    <n v="1950"/>
    <m/>
    <m/>
    <m/>
    <m/>
    <n v="4531"/>
    <n v="7086"/>
    <s v="Vendedor(a)"/>
    <d v="2025-09-17T00:00:00"/>
    <n v="779"/>
    <m/>
    <s v="sim"/>
    <d v="2025-11-07T00:00:00"/>
    <s v="MP430570"/>
    <d v="2025-09-18T00:00:00"/>
    <d v="2025-11-04T00:00:00"/>
    <m/>
    <d v="2025-09-15T00:00:00"/>
    <m/>
    <s v="2063 2061 2059"/>
    <d v="2025-09-18T00:00:00"/>
    <m/>
    <m/>
    <m/>
    <d v="2025-11-19T00:00:00"/>
    <s v="Não"/>
    <d v="2025-09-22T00:00:00"/>
    <d v="2025-11-21T00:00:00"/>
    <d v="2025-09-15T00:00:00"/>
    <d v="2025-10-01T00:00:00"/>
    <d v="2025-11-04T00:00:00"/>
    <m/>
    <d v="2025-09-22T00:00:00"/>
    <d v="2025-09-19T00:00:00"/>
    <m/>
    <d v="2025-11-17T00:00:00"/>
    <d v="2025-10-14T00:00:00"/>
    <d v="2025-09-19T00:00:00"/>
    <m/>
    <s v="Sim"/>
    <m/>
    <m/>
    <m/>
    <m/>
    <d v="2025-11-05T00:00:00"/>
    <m/>
    <d v="2025-12-17T00:00:00"/>
    <n v="36908"/>
    <m/>
    <d v="2026-01-02T00:00:00"/>
    <d v="2025-09-15T00:00:00"/>
    <d v="2025-10-16T00:00:00"/>
    <d v="2026-02-18T00:00:00"/>
    <d v="2026-02-24T00:00:00"/>
    <d v="2026-03-10T00:00:00"/>
    <d v="2025-09-19T00:00:00"/>
    <d v="2026-03-10T00:00:00"/>
    <m/>
    <m/>
    <m/>
    <m/>
    <m/>
    <m/>
    <m/>
    <n v="766"/>
    <n v="2443"/>
    <m/>
    <m/>
    <m/>
    <m/>
    <m/>
    <n v="2419.3000000000002"/>
    <s v="VENDA SEM SINAL"/>
    <s v="Não tem"/>
    <m/>
    <m/>
    <m/>
    <s v="SIM"/>
  </r>
  <r>
    <n v="4808"/>
    <x v="0"/>
    <n v="6006"/>
    <x v="16"/>
    <s v="Etapa Unica"/>
    <s v="BLOCO F"/>
    <n v="302"/>
    <s v="ÁGUAS LINDAS"/>
    <s v="SIDNEY DOS SANTOS VIEIRA"/>
    <s v="&quot;07614332105&quot;"/>
    <x v="2"/>
    <x v="39"/>
    <s v="Não"/>
    <s v="Não"/>
    <s v="Não"/>
    <s v="Sim"/>
    <s v="Sim"/>
    <s v="Não"/>
    <s v="Não"/>
    <n v="155708.29999999999"/>
    <n v="600"/>
    <n v="0"/>
    <n v="117425.3"/>
    <n v="39730"/>
    <n v="0"/>
    <n v="157155.29999999999"/>
    <n v="0"/>
    <n v="0"/>
    <m/>
    <m/>
    <s v="Contrato Adimplente"/>
    <m/>
    <d v="2025-10-09T00:00:00"/>
    <n v="2995.17"/>
    <d v="2025-09-19T00:00:00"/>
    <x v="2"/>
    <d v="2025-09-16T00:00:00"/>
    <m/>
    <m/>
    <m/>
    <m/>
    <s v="Endy Carvalho Consultoria imobiliária"/>
    <m/>
    <m/>
    <m/>
    <d v="2026-02-19T00:00:00"/>
    <d v="2026-02-19T00:00:00"/>
    <s v="VENDA FINALIZADA"/>
    <d v="2025-09-16T00:00:00"/>
    <n v="41185"/>
    <n v="203508.3"/>
    <m/>
    <s v="AGL32"/>
    <n v="41185"/>
    <m/>
    <m/>
    <m/>
    <n v="5561995243432"/>
    <s v="Quadra 7"/>
    <n v="72912151"/>
    <s v="Jardim das Oliveiras I"/>
    <s v="sydneytamyres7@gmail.com"/>
    <m/>
    <n v="2000"/>
    <d v="2026-02-25T00:00:00"/>
    <m/>
    <m/>
    <m/>
    <n v="4452"/>
    <n v="7092"/>
    <s v="Analista de Crédito"/>
    <d v="2025-09-03T00:00:00"/>
    <n v="900.01"/>
    <d v="2025-09-22T00:00:00"/>
    <m/>
    <d v="2025-09-24T00:00:00"/>
    <s v="MP419593"/>
    <d v="2025-09-03T00:00:00"/>
    <d v="2025-09-26T00:00:00"/>
    <s v="AC011726611"/>
    <d v="2025-09-10T00:00:00"/>
    <s v="Sim"/>
    <n v="1570"/>
    <d v="2025-09-03T00:00:00"/>
    <m/>
    <m/>
    <m/>
    <d v="2025-09-30T00:00:00"/>
    <m/>
    <d v="2025-09-16T00:00:00"/>
    <d v="2025-10-02T00:00:00"/>
    <d v="2025-09-10T00:00:00"/>
    <d v="2025-10-01T00:00:00"/>
    <d v="2025-09-19T00:00:00"/>
    <m/>
    <d v="2025-09-11T00:00:00"/>
    <d v="2025-09-18T00:00:00"/>
    <m/>
    <d v="2025-09-30T00:00:00"/>
    <d v="2025-10-14T00:00:00"/>
    <d v="2025-09-18T00:00:00"/>
    <d v="2025-10-06T00:00:00"/>
    <s v="Sim"/>
    <m/>
    <m/>
    <m/>
    <m/>
    <d v="2025-09-08T00:00:00"/>
    <m/>
    <d v="2025-10-13T00:00:00"/>
    <s v="00349.0007500/2025-52"/>
    <m/>
    <d v="2025-10-28T00:00:00"/>
    <d v="2025-09-15T00:00:00"/>
    <d v="2025-10-15T00:00:00"/>
    <d v="2025-10-31T00:00:00"/>
    <d v="2026-02-05T00:00:00"/>
    <d v="2026-02-10T00:00:00"/>
    <d v="2025-09-18T00:00:00"/>
    <d v="2026-02-10T00:00:00"/>
    <m/>
    <m/>
    <m/>
    <m/>
    <m/>
    <m/>
    <d v="2025-09-19T00:00:00"/>
    <m/>
    <n v="1671"/>
    <m/>
    <m/>
    <s v="Itbi veio gerado com erro no bloco, ITBI CORRETO ANEXADO DENTRO DA PLATAFORMA SEI 30/09/2025"/>
    <m/>
    <m/>
    <n v="4105.57"/>
    <s v="VENDA SEM SINAL"/>
    <s v="Não tem"/>
    <s v="AGEHAB APROVADA"/>
    <s v="FINALIZADO"/>
    <s v="FINALIZADO - SEM FIADOR"/>
    <s v="SIM"/>
  </r>
  <r>
    <n v="4809"/>
    <x v="0"/>
    <n v="5985"/>
    <x v="17"/>
    <s v="Etapa Única"/>
    <s v="BLOCO 11"/>
    <n v="302"/>
    <s v="FORMOSA"/>
    <s v="ARIANA DIAS DE ALMEIDA"/>
    <s v="&quot;03543590103&quot;"/>
    <x v="13"/>
    <x v="129"/>
    <s v="Não"/>
    <s v="Não"/>
    <s v="Não"/>
    <s v="Não"/>
    <s v="Não"/>
    <s v="Não"/>
    <s v="Não"/>
    <n v="138339.60999999999"/>
    <n v="587.5"/>
    <n v="0"/>
    <n v="117416.61"/>
    <n v="20924"/>
    <n v="0"/>
    <n v="138340.60999999999"/>
    <n v="0"/>
    <n v="0"/>
    <m/>
    <n v="8787724576391"/>
    <s v="Contrato Adimplente"/>
    <m/>
    <d v="2025-12-11T00:00:00"/>
    <n v="3042.04"/>
    <d v="2025-10-28T00:00:00"/>
    <x v="2"/>
    <d v="2025-09-16T00:00:00"/>
    <m/>
    <m/>
    <m/>
    <m/>
    <s v="Endy Carvalho Consultoria imobiliária"/>
    <m/>
    <m/>
    <m/>
    <d v="2026-03-16T00:00:00"/>
    <d v="2026-03-16T00:00:00"/>
    <s v="VENDA FINALIZADA"/>
    <d v="2025-09-16T00:00:00"/>
    <n v="41184"/>
    <n v="229710.01"/>
    <m/>
    <s v="FSA013"/>
    <n v="41184"/>
    <s v="DIVINO FELISSE DE ALMEIDA - 27554082191"/>
    <s v="Formosa"/>
    <s v="Goiás"/>
    <n v="5561996985439"/>
    <s v="Rua Boa Vista, Q. 9A L. 1A"/>
    <n v="73813020"/>
    <s v="Formosinha"/>
    <s v="arianadiasdealmeida@gmail.com"/>
    <m/>
    <n v="2350"/>
    <m/>
    <m/>
    <m/>
    <m/>
    <n v="4705"/>
    <n v="7090"/>
    <s v="Tecnico em secretariado"/>
    <d v="2025-09-17T00:00:00"/>
    <n v="892.5"/>
    <m/>
    <s v="nao"/>
    <m/>
    <s v="MP430560"/>
    <d v="2025-09-17T00:00:00"/>
    <m/>
    <m/>
    <d v="2025-09-01T00:00:00"/>
    <m/>
    <n v="2019"/>
    <d v="2025-09-17T00:00:00"/>
    <m/>
    <s v="Score"/>
    <m/>
    <d v="2025-11-19T00:00:00"/>
    <s v="Sim"/>
    <d v="2025-09-18T00:00:00"/>
    <d v="2025-11-21T00:00:00"/>
    <d v="2025-09-01T00:00:00"/>
    <d v="2025-10-01T00:00:00"/>
    <d v="2025-11-05T00:00:00"/>
    <m/>
    <d v="2025-09-01T00:00:00"/>
    <d v="2025-09-16T00:00:00"/>
    <m/>
    <d v="2025-11-14T00:00:00"/>
    <d v="2025-10-14T00:00:00"/>
    <d v="2025-09-16T00:00:00"/>
    <m/>
    <s v="Sim"/>
    <m/>
    <m/>
    <m/>
    <m/>
    <d v="2025-09-18T00:00:00"/>
    <m/>
    <d v="2025-12-11T00:00:00"/>
    <n v="37122"/>
    <m/>
    <d v="2025-12-12T00:00:00"/>
    <d v="2025-09-15T00:00:00"/>
    <d v="2025-10-16T00:00:00"/>
    <d v="2025-12-16T00:00:00"/>
    <d v="2026-02-24T00:00:00"/>
    <d v="2026-03-10T00:00:00"/>
    <d v="2025-09-16T00:00:00"/>
    <d v="2026-03-10T00:00:00"/>
    <m/>
    <m/>
    <m/>
    <m/>
    <m/>
    <m/>
    <m/>
    <n v="645"/>
    <n v="2440"/>
    <m/>
    <m/>
    <m/>
    <m/>
    <m/>
    <n v="2443.12"/>
    <s v="VENDA SEM SINAL"/>
    <s v="Não tem"/>
    <m/>
    <s v="AGUARDANDO CONFORMIDADE"/>
    <m/>
    <s v="SIM"/>
  </r>
  <r>
    <n v="4810"/>
    <x v="0"/>
    <n v="5971"/>
    <x v="17"/>
    <s v="Etapa Única"/>
    <s v="BLOCO 12"/>
    <n v="302"/>
    <s v="FORMOSA"/>
    <s v="VANESSA ISABELLY MOTA FERREIRA"/>
    <s v="&quot;05006799161&quot;"/>
    <x v="10"/>
    <x v="2"/>
    <s v="Não"/>
    <s v="Não"/>
    <s v="Não"/>
    <s v="Não"/>
    <s v="Não"/>
    <s v="Não"/>
    <s v="Não"/>
    <n v="161857.56"/>
    <n v="0"/>
    <n v="0"/>
    <n v="0"/>
    <n v="0"/>
    <n v="0"/>
    <n v="0"/>
    <n v="0"/>
    <n v="0"/>
    <m/>
    <m/>
    <s v="Contrato Adimplente"/>
    <m/>
    <d v="2025-10-17T00:00:00"/>
    <n v="3042.04"/>
    <d v="2025-09-24T00:00:00"/>
    <x v="2"/>
    <d v="2025-09-16T00:00:00"/>
    <m/>
    <m/>
    <m/>
    <m/>
    <s v="CAIXA CREDFÁCIL"/>
    <m/>
    <m/>
    <m/>
    <d v="2026-03-16T00:00:00"/>
    <d v="2026-03-16T00:00:00"/>
    <s v="VENDA FINALIZADA"/>
    <d v="2025-09-16T00:00:00"/>
    <n v="41182"/>
    <n v="229724.92"/>
    <m/>
    <s v="FSA013"/>
    <n v="41182"/>
    <s v="LUCAS GABRIEL LOPES TENORIO - 70448127164"/>
    <s v="Formosa"/>
    <s v="Goiás"/>
    <n v="5561998635937"/>
    <s v="RUA 3, Q. 5"/>
    <n v="73813824"/>
    <s v="PARQUE LAGO"/>
    <s v="isabellyvanessa8@gmail.com"/>
    <m/>
    <n v="2550"/>
    <m/>
    <m/>
    <m/>
    <m/>
    <n v="4716"/>
    <n v="7088"/>
    <s v="Atendente"/>
    <d v="2025-09-17T00:00:00"/>
    <m/>
    <m/>
    <s v="sim"/>
    <m/>
    <s v="MP430571"/>
    <d v="2025-09-18T00:00:00"/>
    <d v="2025-09-25T00:00:00"/>
    <m/>
    <d v="2025-09-16T00:00:00"/>
    <s v="Sim"/>
    <m/>
    <d v="2025-09-18T00:00:00"/>
    <m/>
    <m/>
    <m/>
    <d v="2025-09-30T00:00:00"/>
    <s v="Não"/>
    <d v="2025-09-18T00:00:00"/>
    <d v="2025-09-30T00:00:00"/>
    <d v="2025-09-16T00:00:00"/>
    <d v="2025-10-01T00:00:00"/>
    <d v="2025-09-25T00:00:00"/>
    <m/>
    <d v="2025-09-17T00:00:00"/>
    <d v="2025-09-18T00:00:00"/>
    <m/>
    <d v="2025-09-25T00:00:00"/>
    <d v="2025-10-14T00:00:00"/>
    <d v="2025-09-18T00:00:00"/>
    <m/>
    <s v="Sim"/>
    <d v="2025-10-14T00:00:00"/>
    <m/>
    <m/>
    <d v="2025-10-16T00:00:00"/>
    <d v="2025-09-26T00:00:00"/>
    <m/>
    <d v="2025-10-20T00:00:00"/>
    <n v="32981"/>
    <m/>
    <d v="2025-10-22T00:00:00"/>
    <d v="2025-09-15T00:00:00"/>
    <d v="2025-10-16T00:00:00"/>
    <d v="2025-12-15T00:00:00"/>
    <d v="2026-02-24T00:00:00"/>
    <d v="2026-03-10T00:00:00"/>
    <d v="2025-09-18T00:00:00"/>
    <d v="2026-03-10T00:00:00"/>
    <m/>
    <m/>
    <m/>
    <m/>
    <m/>
    <m/>
    <m/>
    <n v="672"/>
    <n v="1393"/>
    <m/>
    <s v="certidão positiva/ok"/>
    <m/>
    <m/>
    <m/>
    <n v="2010.42"/>
    <s v="VENDA SEM SINAL"/>
    <s v="Não tem"/>
    <m/>
    <m/>
    <s v="PENDENTE"/>
    <s v="SIM"/>
  </r>
  <r>
    <n v="4811"/>
    <x v="2"/>
    <n v="6004"/>
    <x v="19"/>
    <s v="Etapa Única"/>
    <s v="BLOCO J"/>
    <n v="301"/>
    <s v="ÁGUAS LINDAS"/>
    <s v="KAUÃ RAYAN NASCIMENTO VIANA"/>
    <s v="&quot;07752700169&quot;"/>
    <x v="7"/>
    <x v="91"/>
    <s v="Não"/>
    <s v="Não"/>
    <s v="Não"/>
    <s v="Sim"/>
    <s v="Sim"/>
    <s v="Não"/>
    <s v="Não"/>
    <n v="154550.76999999999"/>
    <n v="570"/>
    <n v="0"/>
    <n v="111389.77"/>
    <n v="44772"/>
    <n v="0"/>
    <n v="156161.76999999999"/>
    <n v="0"/>
    <n v="0"/>
    <m/>
    <m/>
    <s v="Contrato Adimplente"/>
    <m/>
    <d v="2025-10-08T00:00:00"/>
    <n v="2995.17"/>
    <d v="2025-09-19T00:00:00"/>
    <x v="2"/>
    <d v="2025-09-16T00:00:00"/>
    <m/>
    <m/>
    <m/>
    <m/>
    <s v="Endy Carvalho Consultoria imobiliária"/>
    <s v="Maria Clara Sousa Nogueira"/>
    <m/>
    <m/>
    <d v="2025-10-10T00:00:00"/>
    <d v="2026-02-06T00:00:00"/>
    <s v="VENDA FINALIZADA"/>
    <d v="2025-09-16T00:00:00"/>
    <n v="41137"/>
    <n v="209967.31"/>
    <m/>
    <s v="AGL 33"/>
    <n v="41137"/>
    <m/>
    <s v="Ceilândia"/>
    <s v="Distrito Federal"/>
    <n v="5561985157629"/>
    <s v="SHSN CH 165A B ESPER LOTE 04"/>
    <n v="72290165"/>
    <s v="CEILANDIA II"/>
    <s v="kauarayan416@gmail.com"/>
    <m/>
    <n v="1900"/>
    <d v="2026-03-01T00:00:00"/>
    <m/>
    <m/>
    <m/>
    <n v="5040"/>
    <n v="7079"/>
    <s v="Autônomo(a)"/>
    <d v="2025-09-03T00:00:00"/>
    <n v="900.83"/>
    <d v="2025-09-22T00:00:00"/>
    <m/>
    <d v="2025-09-24T00:00:00"/>
    <s v="MP439422"/>
    <d v="2025-09-03T00:00:00"/>
    <d v="2025-09-26T00:00:00"/>
    <s v="AC011702849"/>
    <d v="2025-09-11T00:00:00"/>
    <s v="Sim"/>
    <n v="1568"/>
    <d v="2025-09-03T00:00:00"/>
    <m/>
    <m/>
    <m/>
    <d v="2025-09-24T00:00:00"/>
    <m/>
    <d v="2025-09-16T00:00:00"/>
    <d v="2025-09-29T00:00:00"/>
    <d v="2025-09-11T00:00:00"/>
    <d v="2025-10-01T00:00:00"/>
    <d v="2025-09-19T00:00:00"/>
    <m/>
    <d v="2022-09-22T00:00:00"/>
    <d v="2025-09-17T00:00:00"/>
    <m/>
    <d v="2025-09-23T00:00:00"/>
    <d v="2025-10-14T00:00:00"/>
    <d v="2025-09-17T00:00:00"/>
    <d v="2025-10-07T00:00:00"/>
    <m/>
    <m/>
    <m/>
    <m/>
    <m/>
    <d v="2025-09-15T00:00:00"/>
    <m/>
    <d v="2025-10-08T00:00:00"/>
    <s v="00349.0007516/2025-65"/>
    <m/>
    <d v="2025-10-09T00:00:00"/>
    <d v="2025-09-12T00:00:00"/>
    <d v="2025-10-16T00:00:00"/>
    <d v="2025-10-31T00:00:00"/>
    <d v="2026-02-05T00:00:00"/>
    <m/>
    <d v="2025-09-17T00:00:00"/>
    <m/>
    <m/>
    <m/>
    <m/>
    <m/>
    <m/>
    <m/>
    <m/>
    <m/>
    <n v="1602"/>
    <m/>
    <m/>
    <s v="PREFEITURA RESPONDEU COM GUIA DE DUAM DIA 30/09/2025"/>
    <m/>
    <m/>
    <n v="4105.57"/>
    <s v="VENDA SEM SINAL"/>
    <s v="Não tem"/>
    <s v="AGEHAB VALIDADA"/>
    <s v="FINALIZADO"/>
    <s v="FINALIZADO - SEM FIADOR"/>
    <s v="SIM"/>
  </r>
  <r>
    <n v="4812"/>
    <x v="1"/>
    <n v="6081"/>
    <x v="22"/>
    <s v="Etapa Única"/>
    <s v="BLOCO 01"/>
    <n v="102"/>
    <s v="FORMOSA"/>
    <s v="DANIEL DE LIMA"/>
    <s v="&quot;70446556106&quot;"/>
    <x v="10"/>
    <x v="112"/>
    <s v="Não"/>
    <s v="Não"/>
    <s v="Não"/>
    <s v="Não"/>
    <s v="Não"/>
    <s v="Não"/>
    <s v="Não"/>
    <n v="158455.45000000001"/>
    <n v="0"/>
    <n v="0"/>
    <n v="0"/>
    <n v="0"/>
    <n v="0"/>
    <n v="0"/>
    <n v="0"/>
    <n v="0"/>
    <m/>
    <m/>
    <s v="Contrato Adimplente"/>
    <m/>
    <m/>
    <n v="0"/>
    <m/>
    <x v="1"/>
    <d v="2025-09-16T00:00:00"/>
    <m/>
    <m/>
    <m/>
    <m/>
    <s v="CAIXA CREDFÁCIL"/>
    <m/>
    <m/>
    <m/>
    <d v="2025-12-12T00:00:00"/>
    <d v="2025-12-12T00:00:00"/>
    <s v="DISTRATO"/>
    <d v="2025-09-17T00:00:00"/>
    <n v="41221"/>
    <n v="234390.31"/>
    <m/>
    <s v="FSA014"/>
    <n v="41221"/>
    <m/>
    <s v="Formosa"/>
    <s v="Goiás"/>
    <n v="5561996147963"/>
    <s v="RUA 27"/>
    <n v="73807380"/>
    <s v="SETOR NORDESTE"/>
    <s v="dl83937@gmail.com"/>
    <m/>
    <n v="19816.2"/>
    <m/>
    <m/>
    <m/>
    <m/>
    <n v="5054"/>
    <n v="5807"/>
    <s v="Auxiliar"/>
    <d v="2025-09-18T00:00:00"/>
    <m/>
    <m/>
    <s v="nao"/>
    <m/>
    <s v="MP441115"/>
    <d v="2025-09-19T00:00:00"/>
    <m/>
    <m/>
    <d v="2025-09-16T00:00:00"/>
    <m/>
    <m/>
    <d v="2025-09-19T00:00:00"/>
    <m/>
    <s v="Score"/>
    <m/>
    <m/>
    <s v="Sim"/>
    <m/>
    <m/>
    <d v="2025-09-18T00:00:00"/>
    <d v="2025-10-01T00:00:00"/>
    <m/>
    <m/>
    <d v="2025-09-18T00:00:00"/>
    <d v="2025-09-24T00:00:00"/>
    <m/>
    <m/>
    <d v="2025-10-21T00:00:00"/>
    <d v="2025-09-24T00:00:00"/>
    <m/>
    <s v="Sim"/>
    <m/>
    <m/>
    <m/>
    <m/>
    <m/>
    <m/>
    <m/>
    <m/>
    <m/>
    <m/>
    <d v="2025-09-16T00:00:00"/>
    <d v="2025-10-22T00:00:00"/>
    <m/>
    <m/>
    <m/>
    <d v="2025-09-24T00:00:00"/>
    <m/>
    <m/>
    <m/>
    <m/>
    <m/>
    <m/>
    <m/>
    <m/>
    <n v="477"/>
    <m/>
    <m/>
    <m/>
    <m/>
    <m/>
    <m/>
    <m/>
    <s v="VENDA SEM SINAL"/>
    <s v="Não tem"/>
    <m/>
    <s v="POSSIVEL DISTRATO"/>
    <s v="PENDENTE"/>
    <s v="NÃO"/>
  </r>
  <r>
    <n v="4813"/>
    <x v="8"/>
    <n v="5988"/>
    <x v="4"/>
    <s v="ETAPA 01"/>
    <s v="TORRE"/>
    <n v="103"/>
    <s v="BRASÍLIA"/>
    <s v="OBA PARTICIPACOES IMOBILIARIA LTDA"/>
    <s v="&quot;06071829000161&quot;"/>
    <x v="4"/>
    <x v="97"/>
    <s v="Não"/>
    <s v="Não"/>
    <s v="Não"/>
    <s v="Não"/>
    <s v="Não"/>
    <s v="Não"/>
    <s v="Não"/>
    <n v="650000"/>
    <n v="0"/>
    <n v="0"/>
    <n v="0"/>
    <n v="0"/>
    <n v="0"/>
    <n v="0"/>
    <n v="0"/>
    <n v="0"/>
    <m/>
    <m/>
    <s v="Contrato Adimplente"/>
    <m/>
    <m/>
    <n v="0"/>
    <m/>
    <x v="1"/>
    <d v="2025-09-17T00:00:00"/>
    <m/>
    <m/>
    <m/>
    <m/>
    <s v="Endy Carvalho Consultoria imobiliária"/>
    <m/>
    <m/>
    <m/>
    <d v="2025-09-23T00:00:00"/>
    <d v="2025-09-23T00:00:00"/>
    <s v="VENDA FINALIZADA"/>
    <d v="2025-09-17T00:00:00"/>
    <n v="41223"/>
    <n v="650000"/>
    <m/>
    <s v="DF 001"/>
    <n v="41223"/>
    <m/>
    <s v="Brasília"/>
    <s v="Distrito Federal"/>
    <n v="5561996817101"/>
    <s v="CRS 514 Bloco A 59/63"/>
    <n v="70380515"/>
    <s v="Asa Sul"/>
    <s v="ARSINDUSPINA@GMAIL.COM"/>
    <m/>
    <n v="0"/>
    <m/>
    <m/>
    <s v="Eduardo Martins (Gestor): Conversei com o responsável pelas unidades da Oba (Flavio) ele me disse que em virtude do inventário que a família está realizando as unidade não vão ficar no nome da Oba Participações. Eles estão imaginando que em dezembro o invententário será concluído e todos eles já pretendem Escriturar as unidades nos nomes dos respectivos herdeiros diretamente para não haver a necessidade de efetuar o pagamento do imposto e da Escrituração duas vezes. Quando o inventário for concluído (previsão para dezembro) ele apresentará o inventário para fazermos as respectivas cessões de direitos e escriturações já no nome da pessoa final."/>
    <s v="23/09/2025 às 11h00"/>
    <n v="2944"/>
    <n v="7060"/>
    <m/>
    <m/>
    <m/>
    <m/>
    <m/>
    <m/>
    <m/>
    <m/>
    <m/>
    <m/>
    <m/>
    <m/>
    <m/>
    <m/>
    <m/>
    <m/>
    <m/>
    <m/>
    <m/>
    <m/>
    <m/>
    <m/>
    <m/>
    <m/>
    <m/>
    <m/>
    <m/>
    <m/>
    <m/>
    <m/>
    <m/>
    <m/>
    <m/>
    <m/>
    <m/>
    <m/>
    <m/>
    <m/>
    <m/>
    <m/>
    <m/>
    <m/>
    <m/>
    <m/>
    <m/>
    <m/>
    <m/>
    <m/>
    <m/>
    <m/>
    <m/>
    <m/>
    <m/>
    <m/>
    <m/>
    <m/>
    <m/>
    <m/>
    <m/>
    <m/>
    <m/>
    <m/>
    <m/>
    <m/>
    <m/>
    <m/>
    <m/>
    <m/>
    <m/>
    <m/>
    <m/>
  </r>
  <r>
    <n v="4814"/>
    <x v="2"/>
    <n v="5920"/>
    <x v="19"/>
    <s v="Etapa Única"/>
    <s v="BLOCO B"/>
    <n v="204"/>
    <s v="ÁGUAS LINDAS"/>
    <s v="MARIA HELENA JESUS DOS ANJOS"/>
    <s v="&quot;04226463188&quot;"/>
    <x v="7"/>
    <x v="107"/>
    <s v="Não"/>
    <s v="Não"/>
    <s v="Não"/>
    <s v="Sim"/>
    <s v="Sim"/>
    <s v="Não"/>
    <s v="Não"/>
    <n v="133290.43"/>
    <n v="477.52"/>
    <n v="0"/>
    <n v="92303.43"/>
    <n v="12808"/>
    <n v="0"/>
    <n v="105111.43"/>
    <n v="0"/>
    <n v="0"/>
    <m/>
    <m/>
    <s v="Contrato Adimplente"/>
    <m/>
    <d v="2025-10-15T00:00:00"/>
    <n v="2569.89"/>
    <d v="2025-09-19T00:00:00"/>
    <x v="2"/>
    <d v="2025-09-17T00:00:00"/>
    <m/>
    <m/>
    <m/>
    <m/>
    <s v="Endy Carvalho Consultoria imobiliária"/>
    <m/>
    <m/>
    <m/>
    <d v="2025-10-21T00:00:00"/>
    <d v="2026-02-06T00:00:00"/>
    <s v="VENDA FINALIZADA"/>
    <d v="2025-09-19T00:00:00"/>
    <n v="41307"/>
    <n v="190038.43"/>
    <m/>
    <s v="AGL 33"/>
    <n v="41307"/>
    <m/>
    <s v="Águas Lindas de Goiás"/>
    <s v="Goiás"/>
    <n v="5561995760438"/>
    <s v="Q 88  CASA 05 CONJUNTO A LOTE  CODOMINIO PARQUE DAS"/>
    <n v="72910000"/>
    <s v="MANGUEIRAS"/>
    <s v="maria93045705@gmail.com"/>
    <m/>
    <n v="1910.12"/>
    <m/>
    <m/>
    <m/>
    <m/>
    <n v="4904"/>
    <n v="7108"/>
    <s v="Operador de Loja"/>
    <d v="2025-08-15T00:00:00"/>
    <n v="900"/>
    <d v="2025-09-19T00:00:00"/>
    <m/>
    <d v="2025-09-24T00:00:00"/>
    <s v="MP439412"/>
    <d v="2025-09-17T00:00:00"/>
    <d v="2025-09-25T00:00:00"/>
    <m/>
    <d v="2025-08-25T00:00:00"/>
    <s v="Sim"/>
    <n v="1539"/>
    <d v="2025-08-15T00:00:00"/>
    <m/>
    <m/>
    <m/>
    <d v="2025-09-30T00:00:00"/>
    <m/>
    <d v="2025-08-15T00:00:00"/>
    <d v="2025-10-07T00:00:00"/>
    <d v="2025-08-25T00:00:00"/>
    <d v="2025-08-24T00:00:00"/>
    <d v="2025-09-25T00:00:00"/>
    <m/>
    <d v="2025-08-27T00:00:00"/>
    <d v="2025-09-18T00:00:00"/>
    <m/>
    <d v="2025-09-29T00:00:00"/>
    <d v="2025-09-23T00:00:00"/>
    <d v="2025-09-18T00:00:00"/>
    <d v="2025-10-10T00:00:00"/>
    <s v="Sim"/>
    <m/>
    <m/>
    <m/>
    <m/>
    <d v="2025-08-22T00:00:00"/>
    <m/>
    <d v="2025-10-15T00:00:00"/>
    <s v="00349.0007768/2025-94"/>
    <s v="os contratos Não evoluíram no CIWEB, por isso atrasado na garantia conforme"/>
    <d v="2025-10-21T00:00:00"/>
    <d v="2025-08-28T00:00:00"/>
    <d v="2025-09-18T00:00:00"/>
    <d v="2026-01-27T00:00:00"/>
    <d v="2026-02-05T00:00:00"/>
    <m/>
    <d v="2025-08-29T00:00:00"/>
    <m/>
    <m/>
    <m/>
    <m/>
    <m/>
    <m/>
    <m/>
    <m/>
    <m/>
    <m/>
    <m/>
    <s v="CONTRATO FISICO ENTREGUE PARA O CORRETOR LEVAR NO CARTORIO 07/10/2025"/>
    <m/>
    <m/>
    <m/>
    <n v="3805.57"/>
    <s v="VENDA SEM SINAL"/>
    <s v="Não tem"/>
    <s v="AGEHAB CONTEMPLADA"/>
    <s v="FINALIZADO"/>
    <s v="VENDA SEM FIADOR"/>
    <s v="SIM"/>
  </r>
  <r>
    <n v="4815"/>
    <x v="2"/>
    <n v="6040"/>
    <x v="17"/>
    <s v="Etapa Única"/>
    <s v="BLOCO 13"/>
    <n v="302"/>
    <s v="FORMOSA"/>
    <s v="MAJORY PEREIRA XAVIER DA SILVA"/>
    <s v="&quot;04507689104&quot;"/>
    <x v="10"/>
    <x v="112"/>
    <s v="Não"/>
    <s v="Não"/>
    <s v="Não"/>
    <s v="Não"/>
    <s v="Não"/>
    <s v="Não"/>
    <s v="Não"/>
    <n v="162600"/>
    <n v="0"/>
    <n v="0"/>
    <n v="0"/>
    <n v="0"/>
    <n v="0"/>
    <n v="0"/>
    <n v="0"/>
    <n v="0"/>
    <m/>
    <m/>
    <s v="Contrato Adimplente"/>
    <m/>
    <d v="2025-11-07T00:00:00"/>
    <n v="3042.04"/>
    <d v="2025-10-09T00:00:00"/>
    <x v="2"/>
    <d v="2025-09-17T00:00:00"/>
    <m/>
    <m/>
    <m/>
    <m/>
    <s v="CAIXA CREDFÁCIL"/>
    <m/>
    <m/>
    <m/>
    <d v="2025-11-17T00:00:00"/>
    <d v="2026-03-10T00:00:00"/>
    <s v="VENDA FINALIZADA"/>
    <d v="2025-09-22T00:00:00"/>
    <n v="41284"/>
    <n v="240000"/>
    <m/>
    <s v="FSA013"/>
    <n v="41284"/>
    <s v="KENE PATRICK PEREIRA XAVIER DA SILVA - 05417089109"/>
    <s v="Formosa"/>
    <s v="Goiás"/>
    <n v="5561996602388"/>
    <s v="RUA 14, Q. 110, L. 18"/>
    <n v="73813460"/>
    <s v="FORMOSINHA"/>
    <s v="majorypereira8@gmail.com"/>
    <m/>
    <n v="2600"/>
    <m/>
    <m/>
    <m/>
    <m/>
    <n v="4732"/>
    <n v="7100"/>
    <s v="Caixa"/>
    <d v="2025-09-19T00:00:00"/>
    <n v="878.9"/>
    <m/>
    <s v="nao"/>
    <m/>
    <s v="MP430573"/>
    <d v="2025-09-22T00:00:00"/>
    <d v="2025-10-14T00:00:00"/>
    <m/>
    <d v="2025-09-16T00:00:00"/>
    <s v="Sim"/>
    <s v="7419 7420 7421"/>
    <d v="2025-09-22T00:00:00"/>
    <m/>
    <s v="Negativado"/>
    <m/>
    <d v="2025-10-16T00:00:00"/>
    <s v="Sim"/>
    <d v="2025-10-06T00:00:00"/>
    <d v="2025-10-24T00:00:00"/>
    <d v="2025-09-16T00:00:00"/>
    <d v="2025-11-03T00:00:00"/>
    <d v="2025-10-14T00:00:00"/>
    <m/>
    <d v="2025-08-18T00:00:00"/>
    <d v="2025-09-18T00:00:00"/>
    <m/>
    <d v="2025-10-14T00:00:00"/>
    <d v="2025-11-21T00:00:00"/>
    <d v="2025-09-18T00:00:00"/>
    <m/>
    <s v="Sim"/>
    <m/>
    <m/>
    <m/>
    <m/>
    <d v="2025-10-24T00:00:00"/>
    <m/>
    <d v="2025-11-07T00:00:00"/>
    <n v="34929"/>
    <m/>
    <d v="2025-11-14T00:00:00"/>
    <d v="2025-09-15T00:00:00"/>
    <d v="2025-11-28T00:00:00"/>
    <d v="2026-03-05T00:00:00"/>
    <m/>
    <m/>
    <d v="2025-09-18T00:00:00"/>
    <m/>
    <m/>
    <m/>
    <m/>
    <m/>
    <m/>
    <m/>
    <m/>
    <n v="569"/>
    <n v="1777"/>
    <m/>
    <s v="SEM KIT REGISTRO"/>
    <m/>
    <m/>
    <m/>
    <n v="1966.38"/>
    <s v="VENDA SEM SINAL"/>
    <s v="Não tem"/>
    <s v="CADASTRO VALIDADO"/>
    <m/>
    <m/>
    <s v="SIM"/>
  </r>
  <r>
    <n v="4816"/>
    <x v="2"/>
    <n v="6062"/>
    <x v="22"/>
    <s v="Etapa Única"/>
    <s v="BLOCO 10"/>
    <n v="302"/>
    <s v="FORMOSA"/>
    <s v="KELVIDSON ALVES DA COSTA"/>
    <s v="&quot;09223951100&quot;"/>
    <x v="1"/>
    <x v="10"/>
    <s v="Não"/>
    <s v="Não"/>
    <s v="Não"/>
    <s v="Não"/>
    <s v="Não"/>
    <s v="Não"/>
    <s v="Não"/>
    <n v="153122.91"/>
    <n v="671.51"/>
    <n v="0"/>
    <n v="128022.91"/>
    <n v="25100"/>
    <n v="0"/>
    <n v="153122.91"/>
    <n v="0"/>
    <n v="0"/>
    <m/>
    <m/>
    <s v="Contrato Adimplente"/>
    <m/>
    <d v="2025-12-17T00:00:00"/>
    <n v="0"/>
    <d v="2025-09-30T00:00:00"/>
    <x v="2"/>
    <d v="2025-09-17T00:00:00"/>
    <m/>
    <m/>
    <m/>
    <m/>
    <s v="Endy Carvalho Consultoria imobiliária"/>
    <m/>
    <m/>
    <m/>
    <d v="2025-12-19T00:00:00"/>
    <d v="2026-04-09T00:00:00"/>
    <s v="VENDA FINALIZADA"/>
    <d v="2025-09-19T00:00:00"/>
    <n v="41264"/>
    <n v="239447.22"/>
    <m/>
    <s v="FSA014"/>
    <n v="41264"/>
    <s v="KENNED ALVES DA COSTA - 09223980119"/>
    <s v="Formosa"/>
    <s v="Goiás"/>
    <n v="5561996422149"/>
    <s v="RUA MARIA MIRANDA ARAUJO Q 2H"/>
    <n v="73813483"/>
    <s v="FORMOSINHA"/>
    <s v="kelvidsonalvesdacosta@gmail.com"/>
    <m/>
    <n v="2238.41"/>
    <d v="2026-03-09T00:00:00"/>
    <m/>
    <m/>
    <m/>
    <n v="5191"/>
    <n v="7095"/>
    <s v="Soldado do Exército"/>
    <d v="2025-09-18T00:00:00"/>
    <n v="891.23"/>
    <m/>
    <s v="nao"/>
    <m/>
    <s v="MP441110"/>
    <d v="2025-09-18T00:00:00"/>
    <d v="2025-10-01T00:00:00"/>
    <m/>
    <d v="2025-09-16T00:00:00"/>
    <m/>
    <n v="1460"/>
    <d v="2025-09-18T00:00:00"/>
    <m/>
    <s v="Score"/>
    <m/>
    <d v="2025-10-31T00:00:00"/>
    <s v="Sim"/>
    <d v="2025-09-22T00:00:00"/>
    <d v="2025-11-03T00:00:00"/>
    <d v="2025-09-17T00:00:00"/>
    <d v="2025-10-01T00:00:00"/>
    <d v="2025-10-01T00:00:00"/>
    <m/>
    <d v="2025-09-18T00:00:00"/>
    <d v="2025-09-22T00:00:00"/>
    <m/>
    <d v="2025-10-28T00:00:00"/>
    <d v="2025-10-21T00:00:00"/>
    <d v="2025-09-22T00:00:00"/>
    <m/>
    <s v="Sim"/>
    <d v="2025-11-06T00:00:00"/>
    <m/>
    <m/>
    <m/>
    <d v="2025-09-25T00:00:00"/>
    <m/>
    <d v="2025-12-17T00:00:00"/>
    <n v="33643"/>
    <m/>
    <d v="2025-12-18T00:00:00"/>
    <d v="2025-09-16T00:00:00"/>
    <d v="2025-10-22T00:00:00"/>
    <d v="2026-04-09T00:00:00"/>
    <m/>
    <m/>
    <d v="2025-09-19T00:00:00"/>
    <m/>
    <m/>
    <m/>
    <m/>
    <m/>
    <m/>
    <m/>
    <m/>
    <n v="521"/>
    <n v="1946"/>
    <m/>
    <m/>
    <m/>
    <m/>
    <m/>
    <n v="2282.46"/>
    <s v="VENDA SEM SINAL"/>
    <s v="Não tem"/>
    <m/>
    <s v="AGUARDANDO CONFORMIDADE"/>
    <m/>
    <s v="SIM"/>
  </r>
  <r>
    <n v="4817"/>
    <x v="2"/>
    <n v="6083"/>
    <x v="16"/>
    <s v="Etapa Unica"/>
    <s v="BLOCO A"/>
    <n v="303"/>
    <s v="ÁGUAS LINDAS"/>
    <s v="RICARDO PEREIRA DA SILVA"/>
    <s v="&quot;74578391191&quot;"/>
    <x v="2"/>
    <x v="59"/>
    <s v="Não"/>
    <s v="Não"/>
    <s v="Não"/>
    <s v="Sim"/>
    <s v="Sim"/>
    <s v="Não"/>
    <s v="Não"/>
    <n v="152543.95000000001"/>
    <n v="544.75"/>
    <n v="0"/>
    <n v="105309.93"/>
    <n v="47544"/>
    <n v="0"/>
    <n v="152853.93"/>
    <n v="0"/>
    <n v="0"/>
    <m/>
    <m/>
    <s v="Contrato Adimplente"/>
    <m/>
    <d v="2025-10-09T00:00:00"/>
    <n v="2995.17"/>
    <d v="2025-09-25T00:00:00"/>
    <x v="2"/>
    <d v="2025-09-17T00:00:00"/>
    <m/>
    <m/>
    <m/>
    <m/>
    <s v="Endy Carvalho Consultoria imobiliária"/>
    <s v="Endy Carvalho"/>
    <m/>
    <m/>
    <d v="2025-10-28T00:00:00"/>
    <d v="2025-10-28T00:00:00"/>
    <s v="VENDA FINALIZADA"/>
    <d v="2025-09-19T00:00:00"/>
    <n v="41303"/>
    <n v="207000.09"/>
    <m/>
    <s v="AGL32"/>
    <n v="41303"/>
    <m/>
    <s v="Águas Lindas de Goiás"/>
    <s v="Goiás"/>
    <n v="5561995684853"/>
    <s v="RUA 04 Q 110 L"/>
    <n v="72910000"/>
    <s v="JARDIM PEROLA DA BARRAGEM II"/>
    <s v="Mj2830156@gmail.com"/>
    <m/>
    <n v="1815.83"/>
    <m/>
    <m/>
    <m/>
    <m/>
    <n v="4385"/>
    <n v="7104"/>
    <s v="Auxiliar"/>
    <d v="2025-09-15T00:00:00"/>
    <n v="900.83"/>
    <d v="2025-09-29T00:00:00"/>
    <m/>
    <d v="2025-09-30T00:00:00"/>
    <s v="MP419598"/>
    <d v="2025-09-17T00:00:00"/>
    <d v="2025-10-02T00:00:00"/>
    <s v="AC011727197"/>
    <d v="2025-09-17T00:00:00"/>
    <s v="Sim"/>
    <n v="1636"/>
    <d v="2025-09-15T00:00:00"/>
    <m/>
    <m/>
    <m/>
    <d v="2025-09-30T00:00:00"/>
    <m/>
    <d v="2025-09-15T00:00:00"/>
    <d v="2025-10-02T00:00:00"/>
    <d v="2025-09-19T00:00:00"/>
    <d v="2025-10-01T00:00:00"/>
    <d v="2025-09-25T00:00:00"/>
    <m/>
    <d v="2025-09-22T00:00:00"/>
    <d v="2025-09-22T00:00:00"/>
    <m/>
    <d v="2025-09-29T00:00:00"/>
    <d v="2025-10-14T00:00:00"/>
    <d v="2025-09-22T00:00:00"/>
    <d v="2025-10-06T00:00:00"/>
    <s v="Sim"/>
    <m/>
    <m/>
    <m/>
    <m/>
    <d v="2025-09-16T00:00:00"/>
    <m/>
    <d v="2025-10-13T00:00:00"/>
    <s v="00349.0007786/2025-76"/>
    <m/>
    <d v="2025-10-28T00:00:00"/>
    <d v="2025-09-17T00:00:00"/>
    <d v="2025-10-15T00:00:00"/>
    <m/>
    <m/>
    <m/>
    <m/>
    <m/>
    <m/>
    <m/>
    <m/>
    <m/>
    <m/>
    <m/>
    <m/>
    <m/>
    <n v="1661"/>
    <s v="Sim"/>
    <m/>
    <m/>
    <m/>
    <m/>
    <n v="4005.57"/>
    <s v="VENDA SEM SINAL"/>
    <s v="Não tem"/>
    <s v="AGEHAB VALIDADA"/>
    <s v="FINALIZADO"/>
    <s v="VENDA SEM FIADOR"/>
    <s v="SIM"/>
  </r>
  <r>
    <n v="4818"/>
    <x v="2"/>
    <n v="6080"/>
    <x v="22"/>
    <s v="Etapa Única"/>
    <s v="BLOCO 04"/>
    <n v="301"/>
    <s v="FORMOSA"/>
    <s v="DAVID RYAN LIMA DIMAS"/>
    <s v="&quot;07520486192&quot;"/>
    <x v="10"/>
    <x v="11"/>
    <s v="Não"/>
    <s v="Não"/>
    <s v="Não"/>
    <s v="Não"/>
    <s v="Não"/>
    <s v="Não"/>
    <s v="Não"/>
    <n v="162600"/>
    <n v="0"/>
    <n v="0"/>
    <n v="0"/>
    <n v="0"/>
    <n v="0"/>
    <n v="0"/>
    <n v="0"/>
    <n v="0"/>
    <m/>
    <m/>
    <s v="Contrato Adimplente"/>
    <m/>
    <d v="2025-12-17T00:00:00"/>
    <n v="0"/>
    <d v="2025-11-12T00:00:00"/>
    <x v="2"/>
    <d v="2025-09-17T00:00:00"/>
    <m/>
    <m/>
    <m/>
    <m/>
    <s v="CAIXA CREDFÁCIL"/>
    <m/>
    <m/>
    <m/>
    <d v="2025-12-19T00:00:00"/>
    <d v="2026-04-06T00:00:00"/>
    <s v="VENDA FINALIZADA"/>
    <d v="2025-09-19T00:00:00"/>
    <n v="41302"/>
    <n v="235000"/>
    <m/>
    <s v="FSA014"/>
    <n v="41302"/>
    <s v="HELENA CHAVES DA SILVEIRA - 06586812143"/>
    <s v="Formosa"/>
    <s v="Goiás"/>
    <n v="5561998960720"/>
    <s v="RUA 17 QUADRA 117"/>
    <n v="73813240"/>
    <s v="FORMOSINHA"/>
    <s v="davidryan1234lima@gmail.com"/>
    <m/>
    <n v="2694.54"/>
    <m/>
    <m/>
    <m/>
    <m/>
    <n v="5099"/>
    <n v="7102"/>
    <s v="Auxiliar"/>
    <d v="2025-09-18T00:00:00"/>
    <n v="862.91"/>
    <m/>
    <s v="nao"/>
    <d v="2025-11-22T00:00:00"/>
    <s v="MP441116"/>
    <d v="2025-09-19T00:00:00"/>
    <d v="2025-11-18T00:00:00"/>
    <m/>
    <d v="2025-09-17T00:00:00"/>
    <m/>
    <s v="2472 2470 2468"/>
    <d v="2025-09-19T00:00:00"/>
    <m/>
    <s v="Score"/>
    <m/>
    <d v="2025-12-01T00:00:00"/>
    <s v="Sim"/>
    <d v="2025-09-26T00:00:00"/>
    <d v="2025-12-02T00:00:00"/>
    <d v="2025-09-18T00:00:00"/>
    <d v="2025-10-01T00:00:00"/>
    <d v="2025-11-18T00:00:00"/>
    <m/>
    <d v="2025-09-19T00:00:00"/>
    <d v="2025-10-06T00:00:00"/>
    <m/>
    <d v="2025-11-27T00:00:00"/>
    <d v="2025-10-20T00:00:00"/>
    <d v="2025-10-06T00:00:00"/>
    <m/>
    <s v="Sim"/>
    <m/>
    <m/>
    <m/>
    <m/>
    <d v="2025-11-13T00:00:00"/>
    <m/>
    <d v="2025-12-17T00:00:00"/>
    <m/>
    <m/>
    <d v="2025-12-18T00:00:00"/>
    <d v="2025-09-17T00:00:00"/>
    <d v="2025-10-21T00:00:00"/>
    <d v="2026-04-06T00:00:00"/>
    <m/>
    <m/>
    <d v="2025-09-22T00:00:00"/>
    <m/>
    <m/>
    <m/>
    <m/>
    <m/>
    <m/>
    <m/>
    <m/>
    <n v="478"/>
    <n v="2641"/>
    <m/>
    <m/>
    <m/>
    <m/>
    <m/>
    <n v="1938.57"/>
    <s v="VENDA SEM SINAL"/>
    <s v="Não tem"/>
    <m/>
    <m/>
    <s v="PENDENTE"/>
    <s v="SIM"/>
  </r>
  <r>
    <n v="4819"/>
    <x v="1"/>
    <n v="6032"/>
    <x v="22"/>
    <s v="Etapa Única"/>
    <s v="BLOCO 03"/>
    <n v="102"/>
    <s v="FORMOSA"/>
    <s v="TATIELE GOMES BRAGA"/>
    <s v="&quot;05543856199&quot;"/>
    <x v="10"/>
    <x v="2"/>
    <s v="Não"/>
    <s v="Não"/>
    <s v="Não"/>
    <s v="Não"/>
    <s v="Não"/>
    <s v="Não"/>
    <s v="Não"/>
    <n v="142590.88"/>
    <n v="625"/>
    <n v="0"/>
    <n v="118352.13"/>
    <n v="19113"/>
    <n v="0"/>
    <n v="137465.13"/>
    <n v="0"/>
    <n v="0"/>
    <m/>
    <m/>
    <s v="Contrato Adimplente"/>
    <m/>
    <m/>
    <n v="0"/>
    <d v="2025-09-30T00:00:00"/>
    <x v="2"/>
    <d v="2025-09-17T00:00:00"/>
    <m/>
    <m/>
    <m/>
    <m/>
    <s v="Endy Carvalho Consultoria imobiliária"/>
    <m/>
    <m/>
    <m/>
    <d v="2025-11-10T00:00:00"/>
    <d v="2025-11-10T00:00:00"/>
    <s v="DISTRATO"/>
    <d v="2025-09-22T00:00:00"/>
    <n v="41283"/>
    <n v="234414.48"/>
    <m/>
    <s v="FSA014"/>
    <n v="41283"/>
    <m/>
    <s v="Formosa"/>
    <s v="Goiás"/>
    <n v="5561998864197"/>
    <s v="RUA JOSE JACINTO, Q. 30"/>
    <n v="73807780"/>
    <s v="JARDIM CALIFORNIA"/>
    <s v="bragatatiele18@gmail.com"/>
    <m/>
    <n v="2500"/>
    <m/>
    <m/>
    <m/>
    <m/>
    <n v="5086"/>
    <n v="7099"/>
    <s v="Gerente"/>
    <d v="2025-09-22T00:00:00"/>
    <n v="891.23"/>
    <m/>
    <s v="sim"/>
    <m/>
    <s v="MP441109"/>
    <d v="2025-09-23T00:00:00"/>
    <d v="2025-10-01T00:00:00"/>
    <m/>
    <d v="2025-09-16T00:00:00"/>
    <m/>
    <n v="1510"/>
    <d v="2025-09-23T00:00:00"/>
    <m/>
    <m/>
    <m/>
    <m/>
    <s v="Não"/>
    <d v="2025-09-24T00:00:00"/>
    <m/>
    <d v="2025-09-16T00:00:00"/>
    <m/>
    <m/>
    <m/>
    <d v="2025-09-17T00:00:00"/>
    <d v="2025-09-22T00:00:00"/>
    <m/>
    <m/>
    <m/>
    <d v="2025-09-22T00:00:00"/>
    <m/>
    <s v="Sim"/>
    <m/>
    <m/>
    <m/>
    <m/>
    <d v="2025-09-26T00:00:00"/>
    <m/>
    <m/>
    <m/>
    <m/>
    <m/>
    <d v="2025-09-17T00:00:00"/>
    <m/>
    <m/>
    <m/>
    <m/>
    <d v="2025-09-22T00:00:00"/>
    <m/>
    <m/>
    <m/>
    <m/>
    <m/>
    <m/>
    <m/>
    <m/>
    <n v="731"/>
    <m/>
    <m/>
    <m/>
    <s v="Aguardando liberação da unidade para seguir o itbi."/>
    <m/>
    <m/>
    <m/>
    <s v="COMPROVANTE ANEXADO EM RESERVA"/>
    <s v="Pago"/>
    <s v="CADASTRO VALIDADO"/>
    <m/>
    <m/>
    <s v="SIM"/>
  </r>
  <r>
    <n v="4820"/>
    <x v="0"/>
    <n v="6031"/>
    <x v="16"/>
    <s v="Etapa Unica"/>
    <s v="BLOCO H"/>
    <n v="203"/>
    <s v="ÁGUAS LINDAS"/>
    <s v="JOÃO VICTOR SANTOS GOMES DO NASCIMENTO"/>
    <s v="&quot;10964666197&quot;"/>
    <x v="6"/>
    <x v="41"/>
    <s v="Não"/>
    <s v="Não"/>
    <s v="Não"/>
    <s v="Sim"/>
    <s v="Sim"/>
    <s v="Não"/>
    <s v="Não"/>
    <n v="134009.42000000001"/>
    <n v="496.24"/>
    <n v="0"/>
    <n v="96552.42"/>
    <n v="37457"/>
    <n v="0"/>
    <n v="134009.42000000001"/>
    <n v="0"/>
    <n v="0"/>
    <m/>
    <m/>
    <s v="Contrato Adimplente"/>
    <n v="113840"/>
    <d v="2025-11-05T00:00:00"/>
    <n v="2592.25"/>
    <d v="2025-10-17T00:00:00"/>
    <x v="2"/>
    <d v="2025-09-17T00:00:00"/>
    <m/>
    <m/>
    <m/>
    <m/>
    <s v="GRUPO IMERGE"/>
    <m/>
    <m/>
    <m/>
    <d v="2026-02-19T00:00:00"/>
    <d v="2026-02-19T00:00:00"/>
    <s v="VENDA FINALIZADA"/>
    <d v="2025-09-19T00:00:00"/>
    <n v="41266"/>
    <n v="190872.08"/>
    <m/>
    <s v="AGL32"/>
    <n v="41266"/>
    <m/>
    <s v="Ceilândia"/>
    <s v="Distrito Federal"/>
    <n v="5561981472792"/>
    <s v="QNP 12 Conjunto B"/>
    <n v="72231202"/>
    <s v="Ceilândia Sul (Ceilândia)"/>
    <s v="joenasa156@gmail.com"/>
    <m/>
    <n v="1985"/>
    <m/>
    <m/>
    <m/>
    <m/>
    <n v="4493"/>
    <n v="7098"/>
    <s v="Autônomo(a)"/>
    <d v="2025-09-06T00:00:00"/>
    <m/>
    <m/>
    <m/>
    <m/>
    <s v="MP419595"/>
    <d v="2025-09-17T00:00:00"/>
    <d v="2025-10-22T00:00:00"/>
    <s v="AC013486384"/>
    <d v="2025-09-11T00:00:00"/>
    <s v="Sim"/>
    <m/>
    <d v="2025-09-06T00:00:00"/>
    <m/>
    <m/>
    <m/>
    <d v="2025-10-27T00:00:00"/>
    <m/>
    <d v="2025-09-06T00:00:00"/>
    <d v="2025-10-29T00:00:00"/>
    <d v="2025-09-11T00:00:00"/>
    <d v="2025-10-01T00:00:00"/>
    <d v="2025-10-23T00:00:00"/>
    <m/>
    <d v="2025-09-12T00:00:00"/>
    <d v="2025-09-19T00:00:00"/>
    <m/>
    <d v="2025-10-24T00:00:00"/>
    <d v="2025-10-15T00:00:00"/>
    <d v="2025-09-19T00:00:00"/>
    <d v="2025-11-04T00:00:00"/>
    <s v="Sim"/>
    <m/>
    <m/>
    <m/>
    <m/>
    <d v="2025-09-11T00:00:00"/>
    <m/>
    <d v="2025-11-05T00:00:00"/>
    <s v="00349.0009159/2025-70"/>
    <s v="Imob não tinha solicitado garantia, e voltamos para fila 2 vezes, pois não aparecia no EPR"/>
    <d v="2025-11-21T00:00:00"/>
    <d v="2025-09-11T00:00:00"/>
    <d v="2025-12-19T00:00:00"/>
    <d v="2026-01-07T00:00:00"/>
    <d v="2026-02-05T00:00:00"/>
    <d v="2026-02-10T00:00:00"/>
    <d v="2025-09-16T00:00:00"/>
    <d v="2026-02-10T00:00:00"/>
    <m/>
    <m/>
    <m/>
    <m/>
    <m/>
    <m/>
    <m/>
    <m/>
    <m/>
    <s v="Sim"/>
    <m/>
    <s v="AGUARDANDO CND CONSTAR O NOME DO CLIENTE PARA PODER DA ENTRADA"/>
    <m/>
    <m/>
    <n v="3805.57"/>
    <s v="VENDA COM SINAL"/>
    <m/>
    <s v="AGEHAB VALIDADA"/>
    <s v="FINALIZADO"/>
    <s v="VENDA SEM FIADOR"/>
    <s v="SIM"/>
  </r>
  <r>
    <n v="4821"/>
    <x v="2"/>
    <n v="5890"/>
    <x v="17"/>
    <s v="Etapa Única"/>
    <s v="BLOCO 19"/>
    <n v="302"/>
    <s v="FORMOSA"/>
    <s v="LUCIELEN BARBOSA DO CARMO"/>
    <s v="&quot;70625056175&quot;"/>
    <x v="10"/>
    <x v="112"/>
    <s v="Não"/>
    <s v="Não"/>
    <s v="Não"/>
    <s v="Não"/>
    <s v="Não"/>
    <s v="Não"/>
    <s v="Não"/>
    <n v="151638.01"/>
    <n v="0"/>
    <n v="0"/>
    <n v="0"/>
    <n v="0"/>
    <n v="0"/>
    <n v="0"/>
    <n v="0"/>
    <n v="0"/>
    <m/>
    <m/>
    <s v="Contrato Adimplente"/>
    <m/>
    <d v="2025-10-20T00:00:00"/>
    <n v="3042.04"/>
    <d v="2025-09-29T00:00:00"/>
    <x v="2"/>
    <d v="2025-09-18T00:00:00"/>
    <m/>
    <m/>
    <m/>
    <m/>
    <s v="CAIXA CREDFÁCIL"/>
    <m/>
    <m/>
    <m/>
    <d v="2025-10-27T00:00:00"/>
    <d v="2026-03-04T00:00:00"/>
    <s v="VENDA FINALIZADA"/>
    <d v="2025-09-22T00:00:00"/>
    <n v="41305"/>
    <n v="229724.76"/>
    <m/>
    <s v="FSA013"/>
    <n v="41305"/>
    <s v="ILDILENE BARBOSA DO CARMO - 70625038193"/>
    <s v="Formosa"/>
    <s v="Goiás"/>
    <n v="5561998604912"/>
    <s v="RUA PARTICULAR A, FRENTE P/ AV CIRCULAR JD OLIVEIRA"/>
    <n v="73805183"/>
    <s v="SETOR PRIMAVERA"/>
    <s v="lucielenbarbosa90@gmail.com"/>
    <m/>
    <n v="2550"/>
    <m/>
    <m/>
    <m/>
    <m/>
    <n v="4819"/>
    <n v="7106"/>
    <s v="Autônomo(a)"/>
    <d v="2025-09-19T00:00:00"/>
    <n v="779"/>
    <m/>
    <s v="sim"/>
    <m/>
    <s v="MP430574"/>
    <d v="2025-09-22T00:00:00"/>
    <d v="2025-10-02T00:00:00"/>
    <m/>
    <d v="2025-09-17T00:00:00"/>
    <s v="Sim"/>
    <s v="1490 1488 1486"/>
    <d v="2025-09-22T00:00:00"/>
    <m/>
    <m/>
    <m/>
    <d v="2025-10-13T00:00:00"/>
    <s v="Não"/>
    <d v="2025-09-26T00:00:00"/>
    <d v="2025-10-13T00:00:00"/>
    <d v="2025-09-17T00:00:00"/>
    <d v="2025-11-03T00:00:00"/>
    <d v="2025-10-02T00:00:00"/>
    <m/>
    <d v="2025-09-18T00:00:00"/>
    <d v="2025-09-17T00:00:00"/>
    <m/>
    <d v="2025-10-07T00:00:00"/>
    <d v="2025-11-21T00:00:00"/>
    <d v="2025-09-17T00:00:00"/>
    <m/>
    <s v="Sim"/>
    <d v="2025-10-14T00:00:00"/>
    <m/>
    <m/>
    <d v="2025-10-16T00:00:00"/>
    <d v="2025-10-01T00:00:00"/>
    <m/>
    <d v="2025-10-21T00:00:00"/>
    <m/>
    <m/>
    <d v="2025-10-24T00:00:00"/>
    <d v="2025-09-14T00:00:00"/>
    <d v="2025-11-28T00:00:00"/>
    <d v="2026-03-04T00:00:00"/>
    <m/>
    <m/>
    <d v="2025-09-17T00:00:00"/>
    <m/>
    <m/>
    <m/>
    <m/>
    <m/>
    <m/>
    <m/>
    <m/>
    <n v="728"/>
    <n v="1661"/>
    <m/>
    <s v="certidão positiva/ok"/>
    <m/>
    <m/>
    <m/>
    <n v="2159.58"/>
    <m/>
    <s v="Pago"/>
    <m/>
    <m/>
    <m/>
    <s v="SIM"/>
  </r>
  <r>
    <n v="4822"/>
    <x v="2"/>
    <n v="6087"/>
    <x v="16"/>
    <s v="Etapa Unica"/>
    <s v="BLOCO C"/>
    <n v="3"/>
    <s v="ÁGUAS LINDAS"/>
    <s v="PEDRO ERMIRIO MARTINS MORAES NETO"/>
    <s v="&quot;10714768154&quot;"/>
    <x v="11"/>
    <x v="79"/>
    <s v="Não"/>
    <s v="Não"/>
    <s v="Não"/>
    <s v="Sim"/>
    <s v="Sim"/>
    <s v="Não"/>
    <s v="Não"/>
    <n v="155068.63"/>
    <n v="558.74"/>
    <n v="0"/>
    <n v="109124.63"/>
    <n v="45127"/>
    <n v="0"/>
    <n v="154251.63"/>
    <n v="0"/>
    <n v="0"/>
    <m/>
    <m/>
    <s v="Contrato Adimplente"/>
    <m/>
    <d v="2025-10-07T00:00:00"/>
    <n v="2995.17"/>
    <d v="2025-09-25T00:00:00"/>
    <x v="2"/>
    <d v="2025-09-18T00:00:00"/>
    <m/>
    <m/>
    <m/>
    <m/>
    <s v="Endy Carvalho Consultoria imobiliária"/>
    <m/>
    <m/>
    <m/>
    <d v="2025-10-24T00:00:00"/>
    <d v="2026-02-18T00:00:00"/>
    <s v="VENDA FINALIZADA"/>
    <d v="2025-09-19T00:00:00"/>
    <n v="41304"/>
    <n v="214816.4"/>
    <m/>
    <s v="AGL32"/>
    <n v="41304"/>
    <m/>
    <s v="Águas Lindas de Goiás"/>
    <s v="Goiás"/>
    <n v="5562992273705"/>
    <s v="Q 2"/>
    <n v="72910000"/>
    <s v="SOLAR DA BARRAGEM"/>
    <s v="pedromoraes.pn23@gmail.com"/>
    <n v="5561992273705"/>
    <n v="1862.47"/>
    <d v="2026-03-14T00:00:00"/>
    <m/>
    <m/>
    <m/>
    <n v="4405"/>
    <n v="7105"/>
    <s v="Operador de Loja"/>
    <d v="2025-09-16T00:00:00"/>
    <n v="901.58"/>
    <d v="2025-09-29T00:00:00"/>
    <m/>
    <d v="2025-09-30T00:00:00"/>
    <s v="MP419600"/>
    <d v="2025-09-18T00:00:00"/>
    <d v="2025-10-01T00:00:00"/>
    <s v="AC011714371"/>
    <d v="2025-09-19T00:00:00"/>
    <s v="Sim"/>
    <n v="1642"/>
    <d v="2025-09-16T00:00:00"/>
    <m/>
    <m/>
    <m/>
    <d v="2025-09-26T00:00:00"/>
    <m/>
    <d v="2025-09-16T00:00:00"/>
    <d v="2025-10-01T00:00:00"/>
    <d v="2025-09-19T00:00:00"/>
    <d v="2025-10-01T00:00:00"/>
    <d v="2025-09-25T00:00:00"/>
    <m/>
    <d v="2025-09-22T00:00:00"/>
    <d v="2025-09-22T00:00:00"/>
    <m/>
    <d v="2025-09-26T00:00:00"/>
    <d v="2025-10-14T00:00:00"/>
    <d v="2025-09-22T00:00:00"/>
    <d v="2025-10-07T00:00:00"/>
    <s v="Sim"/>
    <m/>
    <m/>
    <m/>
    <m/>
    <d v="2025-09-18T00:00:00"/>
    <m/>
    <d v="2025-10-07T00:00:00"/>
    <s v="00349.0007772/2025-52"/>
    <s v="os contratos Não evoluíram no CIWEB, por isso atrasado na garantia conforme"/>
    <d v="2025-10-22T00:00:00"/>
    <d v="2025-09-17T00:00:00"/>
    <d v="2025-10-15T00:00:00"/>
    <d v="2026-02-18T00:00:00"/>
    <m/>
    <m/>
    <d v="2025-09-22T00:00:00"/>
    <m/>
    <m/>
    <m/>
    <m/>
    <m/>
    <m/>
    <m/>
    <m/>
    <m/>
    <n v="1639"/>
    <m/>
    <m/>
    <s v="prefeitura não respondeu com guia de DUAM 30/09/2025"/>
    <m/>
    <m/>
    <n v="4065.57"/>
    <s v="VENDA COM ENTRADA"/>
    <s v="Pago"/>
    <s v="AGEHAB VALIDADA"/>
    <s v="FINALIZADO"/>
    <s v="VENDA SEM FIADOR"/>
    <s v="SIM"/>
  </r>
  <r>
    <n v="4823"/>
    <x v="2"/>
    <n v="6056"/>
    <x v="22"/>
    <s v="Etapa Única"/>
    <s v="BLOCO 02"/>
    <n v="303"/>
    <s v="FORMOSA"/>
    <s v="HALEX EUSTAQUIO DE MATOS GUIEIRO"/>
    <s v="&quot;70449602192&quot;"/>
    <x v="10"/>
    <x v="30"/>
    <s v="Não"/>
    <s v="Não"/>
    <s v="Não"/>
    <s v="Não"/>
    <s v="Não"/>
    <s v="Não"/>
    <s v="Não"/>
    <n v="156665.17000000001"/>
    <n v="0"/>
    <n v="0"/>
    <n v="0"/>
    <n v="0"/>
    <n v="0"/>
    <n v="0"/>
    <n v="0"/>
    <n v="0"/>
    <m/>
    <m/>
    <s v="Contrato Adimplente"/>
    <m/>
    <d v="2025-12-16T00:00:00"/>
    <n v="0"/>
    <d v="2025-10-29T00:00:00"/>
    <x v="2"/>
    <d v="2025-09-18T00:00:00"/>
    <m/>
    <m/>
    <m/>
    <m/>
    <s v="CAIXA CREDFÁCIL"/>
    <m/>
    <m/>
    <m/>
    <d v="2026-01-05T00:00:00"/>
    <d v="2026-01-05T00:00:00"/>
    <s v="VENDA FINALIZADA"/>
    <d v="2025-09-19T00:00:00"/>
    <n v="41285"/>
    <n v="234447.99"/>
    <m/>
    <s v="FSA014"/>
    <n v="41285"/>
    <s v="LUCIANA DE SOUSA MATOS - 02612166602"/>
    <s v="Formosa"/>
    <s v="Goiás"/>
    <n v="5561999791871"/>
    <s v="RUA 16, Q. 108"/>
    <n v="73813230"/>
    <s v="Formosinha"/>
    <s v="halexxpop100@gmail.com"/>
    <m/>
    <n v="2380"/>
    <m/>
    <m/>
    <m/>
    <m/>
    <n v="5069"/>
    <n v="7101"/>
    <s v="Empresario"/>
    <d v="2025-10-27T00:00:00"/>
    <n v="839.93"/>
    <m/>
    <s v="nao"/>
    <d v="2025-11-22T00:00:00"/>
    <s v="MP441113"/>
    <d v="2025-10-27T00:00:00"/>
    <d v="2025-11-04T00:00:00"/>
    <m/>
    <d v="2025-09-17T00:00:00"/>
    <m/>
    <s v="2533 2527"/>
    <d v="2025-10-27T00:00:00"/>
    <m/>
    <s v="Score"/>
    <m/>
    <d v="2025-11-19T00:00:00"/>
    <s v="Sim"/>
    <d v="2025-10-28T00:00:00"/>
    <d v="2025-11-21T00:00:00"/>
    <d v="2025-09-17T00:00:00"/>
    <d v="2025-10-01T00:00:00"/>
    <d v="2025-11-04T00:00:00"/>
    <m/>
    <d v="2025-09-18T00:00:00"/>
    <d v="2025-09-22T00:00:00"/>
    <m/>
    <d v="2025-11-14T00:00:00"/>
    <d v="2025-10-21T00:00:00"/>
    <d v="2025-09-22T00:00:00"/>
    <m/>
    <s v="Sim"/>
    <m/>
    <m/>
    <m/>
    <m/>
    <d v="2025-11-03T00:00:00"/>
    <m/>
    <d v="2025-12-17T00:00:00"/>
    <n v="36913"/>
    <m/>
    <d v="2026-01-02T00:00:00"/>
    <d v="2025-09-17T00:00:00"/>
    <d v="2025-10-22T00:00:00"/>
    <m/>
    <m/>
    <m/>
    <d v="2025-09-22T00:00:00"/>
    <m/>
    <m/>
    <m/>
    <m/>
    <m/>
    <m/>
    <m/>
    <m/>
    <n v="619"/>
    <n v="2436"/>
    <m/>
    <m/>
    <m/>
    <m/>
    <m/>
    <n v="2084.92"/>
    <s v="VENDA SEM SINAL"/>
    <s v="Não tem"/>
    <s v="AGUARDANDO VALIDAÇÃO DA AGEHAB"/>
    <m/>
    <m/>
    <s v="SIM"/>
  </r>
  <r>
    <n v="4824"/>
    <x v="0"/>
    <n v="5904"/>
    <x v="17"/>
    <s v="Etapa Única"/>
    <s v="BLOCO 07"/>
    <n v="202"/>
    <s v="FORMOSA"/>
    <s v="SAMUEL JOHNNY VIEIRA"/>
    <s v="&quot;08322596162&quot;"/>
    <x v="12"/>
    <x v="85"/>
    <s v="Não"/>
    <s v="Não"/>
    <s v="Não"/>
    <s v="Não"/>
    <s v="Não"/>
    <s v="Não"/>
    <s v="Não"/>
    <n v="158967.21"/>
    <n v="737.16"/>
    <n v="0"/>
    <n v="140822.21"/>
    <n v="18145"/>
    <n v="0"/>
    <n v="158967.21"/>
    <n v="0"/>
    <n v="0"/>
    <m/>
    <n v="8787724499907"/>
    <s v="Contrato Adimplente"/>
    <m/>
    <d v="2025-10-16T00:00:00"/>
    <n v="3042.04"/>
    <d v="2025-09-25T00:00:00"/>
    <x v="2"/>
    <d v="2025-09-18T00:00:00"/>
    <m/>
    <m/>
    <m/>
    <m/>
    <s v="Endy Carvalho Consultoria imobiliária"/>
    <m/>
    <m/>
    <m/>
    <d v="2026-03-16T00:00:00"/>
    <d v="2026-03-16T00:00:00"/>
    <s v="VENDA FINALIZADA"/>
    <d v="2025-09-22T00:00:00"/>
    <n v="41306"/>
    <n v="229721.9"/>
    <m/>
    <s v="FSA013"/>
    <n v="41306"/>
    <s v="ANA VITORIA ALVES DE ALMEIDA - 11349154113"/>
    <s v="Planaltina"/>
    <s v="Goiás"/>
    <n v="5561999757313"/>
    <s v="RUA Q 943"/>
    <n v="73758000"/>
    <s v="SAO GABRIEL"/>
    <s v="js9220806@gmail.com"/>
    <m/>
    <n v="2457.23"/>
    <d v="2026-02-04T00:00:00"/>
    <m/>
    <m/>
    <m/>
    <n v="4630"/>
    <n v="7107"/>
    <s v="Açogueiro"/>
    <d v="2025-08-12T00:00:00"/>
    <m/>
    <m/>
    <m/>
    <m/>
    <s v="MP430575"/>
    <d v="2025-08-12T00:00:00"/>
    <d v="2025-09-25T00:00:00"/>
    <m/>
    <d v="2025-09-19T00:00:00"/>
    <s v="Sim"/>
    <m/>
    <d v="2025-08-12T00:00:00"/>
    <m/>
    <m/>
    <m/>
    <d v="2025-09-30T00:00:00"/>
    <m/>
    <d v="2025-08-12T00:00:00"/>
    <d v="2025-10-10T00:00:00"/>
    <d v="2025-09-19T00:00:00"/>
    <d v="2025-11-03T00:00:00"/>
    <d v="2025-09-26T00:00:00"/>
    <m/>
    <d v="2025-09-22T00:00:00"/>
    <d v="2025-09-22T00:00:00"/>
    <m/>
    <d v="2025-09-26T00:00:00"/>
    <d v="2025-11-21T00:00:00"/>
    <d v="2025-09-22T00:00:00"/>
    <m/>
    <s v="Sim"/>
    <m/>
    <m/>
    <m/>
    <m/>
    <d v="2025-10-07T00:00:00"/>
    <m/>
    <d v="2025-10-16T00:00:00"/>
    <n v="33136"/>
    <m/>
    <d v="2025-10-20T00:00:00"/>
    <d v="2025-09-17T00:00:00"/>
    <d v="2025-11-28T00:00:00"/>
    <d v="2025-12-17T00:00:00"/>
    <d v="2026-02-24T00:00:00"/>
    <d v="2026-03-10T00:00:00"/>
    <d v="2025-09-22T00:00:00"/>
    <d v="2026-03-10T00:00:00"/>
    <m/>
    <m/>
    <m/>
    <m/>
    <m/>
    <m/>
    <m/>
    <m/>
    <n v="1418"/>
    <m/>
    <s v="Entregue kit dia 07/10. Aguardando pagamento mensalista."/>
    <m/>
    <m/>
    <m/>
    <n v="1991.85"/>
    <s v="VENDA SEM SINAL"/>
    <s v="Não tem"/>
    <s v="AGUARDANDO ENVIO A AGEHAB PELA SV"/>
    <s v="AGUARDANDO CONFORMIDADE"/>
    <s v="FINALIZADO - SEM FIADOR"/>
    <s v="SIM"/>
  </r>
  <r>
    <n v="4825"/>
    <x v="2"/>
    <n v="6064"/>
    <x v="22"/>
    <s v="Etapa Única"/>
    <s v="BLOCO 13"/>
    <n v="101"/>
    <s v="FORMOSA"/>
    <s v="MARIA EDUARDA RODRIGUES DA SILVA"/>
    <s v="&quot;71279718110&quot;"/>
    <x v="1"/>
    <x v="130"/>
    <s v="Não"/>
    <s v="Não"/>
    <s v="Não"/>
    <s v="Não"/>
    <s v="Não"/>
    <s v="Não"/>
    <s v="Não"/>
    <n v="162600"/>
    <n v="832.6"/>
    <n v="0"/>
    <n v="0"/>
    <n v="10421"/>
    <n v="0"/>
    <n v="10421"/>
    <n v="0"/>
    <n v="0"/>
    <m/>
    <m/>
    <s v="Contrato Adimplente"/>
    <m/>
    <d v="2025-12-17T00:00:00"/>
    <n v="0"/>
    <d v="2025-09-30T00:00:00"/>
    <x v="2"/>
    <d v="2025-09-18T00:00:00"/>
    <m/>
    <m/>
    <m/>
    <m/>
    <s v="Endy Carvalho Consultoria imobiliária"/>
    <m/>
    <m/>
    <m/>
    <d v="2025-12-19T00:00:00"/>
    <d v="2025-12-19T00:00:00"/>
    <s v="VENDA FINALIZADA"/>
    <d v="2025-09-19T00:00:00"/>
    <n v="41312"/>
    <n v="223250.4"/>
    <m/>
    <s v="FSA014"/>
    <n v="41312"/>
    <m/>
    <s v="Formosa"/>
    <s v="Goiás"/>
    <n v="5561999975678"/>
    <s v="RUA 11"/>
    <n v="73813440"/>
    <s v="FORMOSINHA"/>
    <s v="mesilva0065@gmail.com"/>
    <m/>
    <n v="2775.33"/>
    <d v="2026-03-07T00:00:00"/>
    <m/>
    <m/>
    <m/>
    <n v="5235"/>
    <n v="7113"/>
    <s v="Engenheiro civil"/>
    <d v="2025-09-11T00:00:00"/>
    <n v="891.23"/>
    <m/>
    <m/>
    <m/>
    <s v="MP441112"/>
    <d v="2025-09-11T00:00:00"/>
    <d v="2025-10-01T00:00:00"/>
    <m/>
    <d v="2025-09-17T00:00:00"/>
    <m/>
    <n v="1463"/>
    <d v="2025-09-11T00:00:00"/>
    <m/>
    <m/>
    <m/>
    <d v="2025-10-31T00:00:00"/>
    <m/>
    <d v="2025-09-11T00:00:00"/>
    <d v="2025-11-03T00:00:00"/>
    <d v="2025-09-17T00:00:00"/>
    <d v="2025-10-01T00:00:00"/>
    <d v="2025-10-01T00:00:00"/>
    <m/>
    <d v="2025-09-17T00:00:00"/>
    <d v="2025-09-22T00:00:00"/>
    <m/>
    <d v="2025-10-28T00:00:00"/>
    <d v="2025-10-21T00:00:00"/>
    <d v="2025-09-22T00:00:00"/>
    <m/>
    <s v="Sim"/>
    <d v="2025-11-06T00:00:00"/>
    <m/>
    <m/>
    <m/>
    <d v="2025-09-15T00:00:00"/>
    <m/>
    <d v="2025-12-17T00:00:00"/>
    <n v="33559"/>
    <m/>
    <d v="2025-12-18T00:00:00"/>
    <d v="2025-09-16T00:00:00"/>
    <d v="2025-10-22T00:00:00"/>
    <m/>
    <m/>
    <m/>
    <d v="2025-09-19T00:00:00"/>
    <m/>
    <m/>
    <m/>
    <m/>
    <m/>
    <m/>
    <m/>
    <m/>
    <m/>
    <n v="1949"/>
    <m/>
    <m/>
    <m/>
    <m/>
    <m/>
    <n v="2062.84"/>
    <s v="VENDA SEM SINAL"/>
    <s v="Não tem"/>
    <s v="CADASTRO VALIDADO"/>
    <s v="AGUARDANDO CONFORMIDADE"/>
    <s v="FINALIZADO - SEM FIADOR"/>
    <s v="SIM"/>
  </r>
  <r>
    <n v="4826"/>
    <x v="2"/>
    <n v="6016"/>
    <x v="22"/>
    <s v="Etapa Única"/>
    <s v="BLOCO 15"/>
    <n v="301"/>
    <s v="FORMOSA"/>
    <s v="MARIA FERNANDA APARECIDA DOS ANJOS MENDES"/>
    <s v="&quot;07433563148&quot;"/>
    <x v="1"/>
    <x v="102"/>
    <s v="Não"/>
    <s v="Não"/>
    <s v="Não"/>
    <s v="Não"/>
    <s v="Não"/>
    <s v="Não"/>
    <s v="Não"/>
    <n v="152243.21"/>
    <n v="0"/>
    <n v="0"/>
    <n v="0"/>
    <n v="0"/>
    <n v="0"/>
    <n v="0"/>
    <n v="0"/>
    <n v="0"/>
    <m/>
    <m/>
    <s v="Contrato Adimplente"/>
    <m/>
    <d v="2025-12-16T00:00:00"/>
    <n v="0"/>
    <d v="2025-09-30T00:00:00"/>
    <x v="2"/>
    <d v="2025-09-18T00:00:00"/>
    <m/>
    <m/>
    <m/>
    <m/>
    <s v="CAIXA CREDFÁCIL"/>
    <m/>
    <m/>
    <m/>
    <d v="2025-12-19T00:00:00"/>
    <d v="2026-03-11T00:00:00"/>
    <s v="VENDA FINALIZADA"/>
    <d v="2025-09-22T00:00:00"/>
    <n v="41311"/>
    <n v="234447.31"/>
    <m/>
    <s v="FSA014"/>
    <n v="41311"/>
    <s v="LUIS HENRIQUE DE CAMPOS AZEVEDO - 07260064161"/>
    <s v="Formosa"/>
    <s v="Goiás"/>
    <n v="55996176606"/>
    <s v="Rua 22 Q 44 L 8 CASA 04"/>
    <n v="73805229"/>
    <s v="JARDIM OLIVEIRA"/>
    <s v="fernandaap2019@gmail.com"/>
    <m/>
    <n v="2200"/>
    <m/>
    <m/>
    <m/>
    <m/>
    <n v="5272"/>
    <n v="7111"/>
    <s v="Profissional de Marketing"/>
    <d v="2025-09-18T00:00:00"/>
    <n v="882.83"/>
    <m/>
    <s v="sim"/>
    <m/>
    <s v="MP441111"/>
    <d v="2025-09-18T00:00:00"/>
    <d v="2025-10-02T00:00:00"/>
    <m/>
    <d v="2025-09-16T00:00:00"/>
    <m/>
    <s v="1723 1720 1718"/>
    <d v="2025-09-18T00:00:00"/>
    <m/>
    <m/>
    <m/>
    <d v="2025-11-04T00:00:00"/>
    <s v="Não"/>
    <d v="2025-09-22T00:00:00"/>
    <d v="2025-11-04T00:00:00"/>
    <d v="2025-09-17T00:00:00"/>
    <d v="2025-10-01T00:00:00"/>
    <d v="2025-10-02T00:00:00"/>
    <m/>
    <d v="2025-09-18T00:00:00"/>
    <d v="2025-09-24T00:00:00"/>
    <m/>
    <d v="2025-10-31T00:00:00"/>
    <d v="2025-10-21T00:00:00"/>
    <d v="2025-09-24T00:00:00"/>
    <m/>
    <s v="Sim"/>
    <m/>
    <m/>
    <m/>
    <m/>
    <d v="2025-09-10T00:00:00"/>
    <m/>
    <d v="2025-12-17T00:00:00"/>
    <n v="33779"/>
    <m/>
    <d v="2025-12-18T00:00:00"/>
    <d v="2025-09-17T00:00:00"/>
    <d v="2025-10-22T00:00:00"/>
    <d v="2026-03-11T00:00:00"/>
    <m/>
    <m/>
    <d v="2025-09-24T00:00:00"/>
    <m/>
    <m/>
    <m/>
    <m/>
    <m/>
    <m/>
    <m/>
    <m/>
    <n v="681"/>
    <n v="2100"/>
    <m/>
    <m/>
    <m/>
    <m/>
    <m/>
    <n v="2354.2600000000002"/>
    <s v="VENDA SEM SINAL"/>
    <s v="Não tem"/>
    <s v="AGUARDANDO VALIDAÇÃO DA AGEHAB"/>
    <m/>
    <m/>
    <s v="SIM"/>
  </r>
  <r>
    <n v="4827"/>
    <x v="1"/>
    <n v="5912"/>
    <x v="17"/>
    <s v="Etapa Única"/>
    <s v="BLOCO 04"/>
    <n v="1"/>
    <s v="FORMOSA"/>
    <s v="PEDRO HENRIQUE PEREIRA ADINANTE DE SOUZA"/>
    <s v="&quot;70447669192&quot;"/>
    <x v="10"/>
    <x v="112"/>
    <s v="Não"/>
    <s v="Não"/>
    <s v="Não"/>
    <s v="Não"/>
    <s v="Não"/>
    <s v="Não"/>
    <s v="Não"/>
    <n v="162600"/>
    <n v="0"/>
    <n v="0"/>
    <n v="0"/>
    <n v="0"/>
    <n v="0"/>
    <n v="0"/>
    <n v="0"/>
    <n v="0"/>
    <m/>
    <m/>
    <s v="Contrato Adimplente"/>
    <m/>
    <m/>
    <n v="0"/>
    <m/>
    <x v="1"/>
    <d v="2025-09-18T00:00:00"/>
    <m/>
    <m/>
    <m/>
    <m/>
    <s v="CAIXA CREDFÁCIL"/>
    <m/>
    <m/>
    <m/>
    <d v="2025-10-20T00:00:00"/>
    <d v="2025-10-20T00:00:00"/>
    <s v="DISTRATO"/>
    <d v="2025-09-22T00:00:00"/>
    <n v="41314"/>
    <n v="242050.4"/>
    <m/>
    <s v="FSA013"/>
    <n v="41314"/>
    <m/>
    <s v="Formosa"/>
    <s v="Goiás"/>
    <n v="5561999392649"/>
    <s v="RUA 10-A, Q. 33, L.0"/>
    <n v="73805235"/>
    <s v="Jardim Oliveira"/>
    <s v="pedrocas954@gmail.com"/>
    <m/>
    <n v="4000.36"/>
    <m/>
    <m/>
    <m/>
    <m/>
    <n v="4591"/>
    <n v="7115"/>
    <s v="Motorista"/>
    <m/>
    <m/>
    <m/>
    <m/>
    <m/>
    <s v="MP430572"/>
    <m/>
    <m/>
    <m/>
    <d v="2025-09-16T00:00:00"/>
    <m/>
    <m/>
    <m/>
    <m/>
    <m/>
    <m/>
    <m/>
    <m/>
    <m/>
    <m/>
    <d v="2025-09-16T00:00:00"/>
    <m/>
    <m/>
    <m/>
    <d v="2025-10-02T00:00:00"/>
    <m/>
    <m/>
    <m/>
    <m/>
    <m/>
    <m/>
    <m/>
    <m/>
    <m/>
    <m/>
    <m/>
    <m/>
    <m/>
    <m/>
    <m/>
    <m/>
    <m/>
    <d v="2025-09-17T00:00:00"/>
    <m/>
    <m/>
    <m/>
    <m/>
    <m/>
    <m/>
    <m/>
    <m/>
    <m/>
    <m/>
    <m/>
    <m/>
    <m/>
    <m/>
    <m/>
    <m/>
    <m/>
    <m/>
    <m/>
    <m/>
    <m/>
    <s v="VENDA SEM SINAL"/>
    <s v="Não tem"/>
    <s v="AGUARDANDO VALIDAÇÃO DA AGEHAB"/>
    <s v="AGUARDANDO CONFORMIDADE"/>
    <s v="PENDENTE"/>
    <s v="SIM"/>
  </r>
  <r>
    <n v="4828"/>
    <x v="2"/>
    <n v="6010"/>
    <x v="22"/>
    <s v="Etapa Única"/>
    <s v="BLOCO 16"/>
    <n v="202"/>
    <s v="FORMOSA"/>
    <s v="WEBSON DOS SANTOS LIMA"/>
    <s v="&quot;17882671681&quot;"/>
    <x v="10"/>
    <x v="93"/>
    <s v="Não"/>
    <s v="Não"/>
    <s v="Não"/>
    <s v="Não"/>
    <s v="Não"/>
    <s v="Não"/>
    <s v="Não"/>
    <n v="162600"/>
    <n v="0"/>
    <n v="0"/>
    <n v="0"/>
    <n v="0"/>
    <n v="0"/>
    <n v="0"/>
    <n v="0"/>
    <n v="0"/>
    <m/>
    <m/>
    <s v="Contrato Adimplente"/>
    <m/>
    <d v="2025-12-12T00:00:00"/>
    <n v="3453.25"/>
    <d v="2025-09-30T00:00:00"/>
    <x v="2"/>
    <d v="2025-09-18T00:00:00"/>
    <m/>
    <m/>
    <m/>
    <m/>
    <s v="CAIXA CREDFÁCIL"/>
    <m/>
    <m/>
    <m/>
    <d v="2026-02-19T00:00:00"/>
    <d v="2026-02-19T00:00:00"/>
    <s v="VENDA FINALIZADA"/>
    <d v="2025-09-22T00:00:00"/>
    <n v="41310"/>
    <n v="236900.32"/>
    <m/>
    <s v="FSA014"/>
    <n v="41310"/>
    <s v="GABRIELY GONCALVES DE MELO - 16021911660"/>
    <s v="Formosa"/>
    <s v="Goiás"/>
    <n v="5538998956160"/>
    <s v="RUA 01"/>
    <n v="73805110"/>
    <s v="SETOR PRIMAVERA"/>
    <s v="websonsantos1234567@gmail.com"/>
    <m/>
    <n v="3894"/>
    <m/>
    <m/>
    <m/>
    <m/>
    <n v="5286"/>
    <n v="7110"/>
    <s v="Eletricista"/>
    <d v="2025-09-25T00:00:00"/>
    <n v="818.9"/>
    <m/>
    <s v="nao"/>
    <m/>
    <s v="MP441117"/>
    <d v="2025-09-26T00:00:00"/>
    <d v="2025-10-01T00:00:00"/>
    <m/>
    <d v="2025-09-18T00:00:00"/>
    <m/>
    <s v="1795 1797"/>
    <d v="2025-09-26T00:00:00"/>
    <m/>
    <m/>
    <m/>
    <d v="2025-11-04T00:00:00"/>
    <s v="Sim"/>
    <d v="2025-09-30T00:00:00"/>
    <d v="2025-11-04T00:00:00"/>
    <d v="2025-09-18T00:00:00"/>
    <d v="2025-10-01T00:00:00"/>
    <d v="2025-10-01T00:00:00"/>
    <m/>
    <d v="2025-09-19T00:00:00"/>
    <d v="2025-09-18T00:00:00"/>
    <m/>
    <d v="2025-10-31T00:00:00"/>
    <d v="2025-10-20T00:00:00"/>
    <d v="2025-09-18T00:00:00"/>
    <m/>
    <s v="Sim"/>
    <m/>
    <m/>
    <m/>
    <m/>
    <d v="2025-10-06T00:00:00"/>
    <d v="2025-09-18T00:00:00"/>
    <d v="2025-12-12T00:00:00"/>
    <n v="33636"/>
    <m/>
    <d v="2025-12-18T00:00:00"/>
    <d v="2025-09-18T00:00:00"/>
    <d v="2025-10-21T00:00:00"/>
    <m/>
    <m/>
    <m/>
    <d v="2025-09-18T00:00:00"/>
    <m/>
    <m/>
    <m/>
    <m/>
    <m/>
    <m/>
    <m/>
    <m/>
    <n v="478"/>
    <n v="2128"/>
    <m/>
    <m/>
    <m/>
    <m/>
    <m/>
    <n v="1947.5"/>
    <s v="VENDA SEM SINAL"/>
    <s v="Não tem"/>
    <s v="AGUARDANDO VALIDAÇÃO DA AGEHAB"/>
    <m/>
    <m/>
    <s v="SIM"/>
  </r>
  <r>
    <n v="4829"/>
    <x v="0"/>
    <n v="6090"/>
    <x v="16"/>
    <s v="Etapa Unica"/>
    <s v="BLOCO D"/>
    <n v="4"/>
    <s v="ÁGUAS LINDAS"/>
    <s v="JENINFER BORGES LOURENÇO"/>
    <s v="&quot;07755604136&quot;"/>
    <x v="7"/>
    <x v="107"/>
    <s v="Não"/>
    <s v="Não"/>
    <s v="Não"/>
    <s v="Sim"/>
    <s v="Sim"/>
    <s v="Não"/>
    <s v="Não"/>
    <n v="156140.88"/>
    <n v="653.92999999999995"/>
    <n v="0"/>
    <n v="124314.88"/>
    <n v="31826"/>
    <n v="0"/>
    <n v="156140.88"/>
    <n v="0"/>
    <n v="0"/>
    <m/>
    <m/>
    <s v="Contrato Adimplente"/>
    <m/>
    <d v="2025-10-09T00:00:00"/>
    <n v="2995.17"/>
    <d v="2025-09-24T00:00:00"/>
    <x v="2"/>
    <d v="2025-09-18T00:00:00"/>
    <m/>
    <m/>
    <m/>
    <m/>
    <s v="Endy Carvalho Consultoria imobiliária"/>
    <s v="Maria Clara Sousa Nogueira"/>
    <m/>
    <m/>
    <d v="2026-02-19T00:00:00"/>
    <d v="2026-02-19T00:00:00"/>
    <s v="VENDA FINALIZADA"/>
    <d v="2025-09-19T00:00:00"/>
    <n v="41313"/>
    <n v="213170.73"/>
    <m/>
    <s v="AGL32"/>
    <n v="41313"/>
    <m/>
    <s v="Águas Lindas de Goiás"/>
    <s v="Goiás"/>
    <n v="5561991594100"/>
    <s v="RUA A Q 23 CONJ, A"/>
    <n v="72910000"/>
    <s v="SETOR 8"/>
    <s v="jeninferlourenco@gmail.com"/>
    <m/>
    <n v="2179.75"/>
    <d v="2026-01-27T00:00:00"/>
    <m/>
    <m/>
    <m/>
    <n v="4422"/>
    <n v="7114"/>
    <s v="Promotor"/>
    <d v="2025-09-16T00:00:00"/>
    <n v="901.58"/>
    <d v="2025-09-25T00:00:00"/>
    <m/>
    <d v="2025-09-29T00:00:00"/>
    <s v="MP419597"/>
    <d v="2025-09-16T00:00:00"/>
    <d v="2025-10-02T00:00:00"/>
    <s v="AC011726186"/>
    <d v="2025-09-17T00:00:00"/>
    <s v="Sim"/>
    <n v="1620"/>
    <d v="2025-09-16T00:00:00"/>
    <m/>
    <m/>
    <m/>
    <d v="2025-09-30T00:00:00"/>
    <m/>
    <d v="2025-09-16T00:00:00"/>
    <d v="2025-10-02T00:00:00"/>
    <d v="2025-09-17T00:00:00"/>
    <d v="2025-10-01T00:00:00"/>
    <d v="2025-09-25T00:00:00"/>
    <m/>
    <d v="2025-09-18T00:00:00"/>
    <d v="2025-09-22T00:00:00"/>
    <m/>
    <d v="2025-09-29T00:00:00"/>
    <d v="2025-10-14T00:00:00"/>
    <d v="2025-09-22T00:00:00"/>
    <m/>
    <s v="Sim"/>
    <m/>
    <m/>
    <m/>
    <m/>
    <d v="2025-09-17T00:00:00"/>
    <m/>
    <d v="2025-10-09T00:00:00"/>
    <s v="00349.0007782/2025-98"/>
    <s v="os contratos Não evoluíram no CIWEB, por isso atrasado na garantia conforme"/>
    <d v="2020-10-21T00:00:00"/>
    <d v="2025-09-17T00:00:00"/>
    <d v="2025-10-15T00:00:00"/>
    <d v="2026-01-09T00:00:00"/>
    <d v="2026-02-05T00:00:00"/>
    <d v="2026-02-10T00:00:00"/>
    <d v="2025-09-22T00:00:00"/>
    <d v="2026-02-10T00:00:00"/>
    <m/>
    <m/>
    <m/>
    <m/>
    <m/>
    <m/>
    <m/>
    <m/>
    <n v="1655"/>
    <s v="Sim"/>
    <m/>
    <m/>
    <m/>
    <m/>
    <n v="4066.57"/>
    <s v="VENDA SEM SINAL"/>
    <s v="Não tem"/>
    <s v="AGEHAB VALIDADA"/>
    <s v="FINALIZADO"/>
    <s v="FINALIZADO - SEM FIADOR"/>
    <s v="SIM"/>
  </r>
  <r>
    <n v="4830"/>
    <x v="2"/>
    <n v="6088"/>
    <x v="22"/>
    <s v="Etapa Única"/>
    <s v="BLOCO 10"/>
    <n v="304"/>
    <s v="FORMOSA"/>
    <s v="JOAO BARBOSA DA COSTA"/>
    <s v="&quot;01736775170&quot;"/>
    <x v="10"/>
    <x v="26"/>
    <s v="Não"/>
    <s v="Não"/>
    <s v="Não"/>
    <s v="Não"/>
    <s v="Não"/>
    <s v="Não"/>
    <s v="Não"/>
    <n v="157293.71"/>
    <n v="600"/>
    <n v="0"/>
    <n v="123882.71"/>
    <n v="33411"/>
    <n v="0"/>
    <n v="157293.71"/>
    <n v="0"/>
    <n v="0"/>
    <m/>
    <n v="8787724883340"/>
    <s v="Contrato Adimplente"/>
    <m/>
    <d v="2025-12-12T00:00:00"/>
    <n v="0"/>
    <d v="2025-10-24T00:00:00"/>
    <x v="2"/>
    <d v="2025-09-19T00:00:00"/>
    <m/>
    <m/>
    <m/>
    <m/>
    <s v="Endy Carvalho Consultoria imobiliária"/>
    <m/>
    <m/>
    <m/>
    <d v="2025-12-17T00:00:00"/>
    <d v="2026-04-08T00:00:00"/>
    <s v="VENDA FINALIZADA"/>
    <d v="2025-09-19T00:00:00"/>
    <n v="41265"/>
    <n v="235045.18"/>
    <m/>
    <s v="FSA014"/>
    <n v="41265"/>
    <s v="ENEDINA DE SOUSA - 38593033172"/>
    <s v="Formosa"/>
    <s v="Goiás"/>
    <n v="5561998390572"/>
    <s v="FAZENDA JJ, OUTROS"/>
    <n v="73816899"/>
    <s v="Área Rural de Formosa"/>
    <s v="Jb453694@gmail.com"/>
    <m/>
    <n v="2000"/>
    <d v="2026-03-11T00:00:00"/>
    <m/>
    <m/>
    <m/>
    <n v="5193"/>
    <n v="7097"/>
    <s v="Agrônomo"/>
    <d v="2025-09-30T00:00:00"/>
    <n v="898.88"/>
    <m/>
    <s v="sim"/>
    <m/>
    <s v="MP441120"/>
    <d v="2025-09-30T00:00:00"/>
    <d v="2025-10-28T00:00:00"/>
    <m/>
    <d v="2025-09-19T00:00:00"/>
    <m/>
    <n v="1887"/>
    <d v="2025-09-30T00:00:00"/>
    <d v="2025-09-25T00:00:00"/>
    <m/>
    <d v="2025-09-25T00:00:00"/>
    <d v="2025-11-04T00:00:00"/>
    <s v="Não"/>
    <d v="2025-09-30T00:00:00"/>
    <d v="2025-11-10T00:00:00"/>
    <d v="2025-09-19T00:00:00"/>
    <d v="2025-10-01T00:00:00"/>
    <d v="2025-10-28T00:00:00"/>
    <m/>
    <d v="2025-09-22T00:00:00"/>
    <d v="2025-09-26T00:00:00"/>
    <m/>
    <d v="2025-10-30T00:00:00"/>
    <d v="2025-10-21T00:00:00"/>
    <d v="2025-09-26T00:00:00"/>
    <m/>
    <m/>
    <m/>
    <m/>
    <m/>
    <m/>
    <d v="2025-10-01T00:00:00"/>
    <m/>
    <d v="2025-12-12T00:00:00"/>
    <n v="36246"/>
    <m/>
    <d v="2025-12-16T00:00:00"/>
    <d v="2025-09-23T00:00:00"/>
    <d v="2025-10-21T00:00:00"/>
    <d v="2026-04-08T00:00:00"/>
    <m/>
    <m/>
    <d v="2025-09-26T00:00:00"/>
    <m/>
    <m/>
    <m/>
    <m/>
    <m/>
    <m/>
    <m/>
    <m/>
    <n v="743"/>
    <n v="2000"/>
    <m/>
    <m/>
    <m/>
    <m/>
    <m/>
    <n v="2309.12"/>
    <s v="VENDA SEM SINAL"/>
    <s v="Não tem"/>
    <m/>
    <m/>
    <m/>
    <s v="SIM"/>
  </r>
  <r>
    <n v="4831"/>
    <x v="0"/>
    <n v="5978"/>
    <x v="17"/>
    <s v="Etapa Única"/>
    <s v="BLOCO 17"/>
    <n v="302"/>
    <s v="FORMOSA"/>
    <s v="LUIZ CARLOS MENDES DOS SANTOS"/>
    <s v="&quot;05393646143&quot;"/>
    <x v="1"/>
    <x v="15"/>
    <s v="Não"/>
    <s v="Não"/>
    <s v="Não"/>
    <s v="Não"/>
    <s v="Não"/>
    <s v="Não"/>
    <s v="Não"/>
    <n v="161119.91"/>
    <n v="765"/>
    <n v="0"/>
    <n v="145510.91"/>
    <n v="15609"/>
    <n v="0"/>
    <n v="161119.91"/>
    <n v="0"/>
    <n v="0"/>
    <m/>
    <n v="8787724727306"/>
    <s v="Contrato Adimplente"/>
    <m/>
    <d v="2025-10-13T00:00:00"/>
    <n v="3042.04"/>
    <d v="2025-09-29T00:00:00"/>
    <x v="2"/>
    <d v="2025-09-19T00:00:00"/>
    <m/>
    <m/>
    <m/>
    <m/>
    <s v="Endy Carvalho Consultoria imobiliária"/>
    <m/>
    <m/>
    <m/>
    <d v="2026-03-16T00:00:00"/>
    <d v="2026-03-16T00:00:00"/>
    <s v="VENDA FINALIZADA"/>
    <d v="2025-09-22T00:00:00"/>
    <n v="41309"/>
    <n v="229211.27"/>
    <m/>
    <s v="FSA013"/>
    <n v="41309"/>
    <s v="MARIA MADALENA MENDES GOMES - 89915372191"/>
    <s v="Formosa"/>
    <s v="Goiás"/>
    <n v="5561999864568"/>
    <s v="AV A Q 21 L 20A"/>
    <n v="73800000"/>
    <s v="PARQUE DA COLINA I"/>
    <s v="luizcarlosmendesdossantosl@gmail.com"/>
    <m/>
    <n v="2550"/>
    <d v="2026-02-22T00:00:00"/>
    <m/>
    <m/>
    <m/>
    <n v="4796"/>
    <n v="7109"/>
    <s v="Enfermeira"/>
    <d v="2025-09-26T00:00:00"/>
    <m/>
    <m/>
    <s v="sim"/>
    <m/>
    <s v="MP430576"/>
    <d v="2025-09-26T00:00:00"/>
    <d v="2025-10-01T00:00:00"/>
    <m/>
    <d v="2025-09-19T00:00:00"/>
    <s v="Sim"/>
    <m/>
    <d v="2025-09-26T00:00:00"/>
    <m/>
    <m/>
    <m/>
    <d v="2025-10-07T00:00:00"/>
    <s v="Não"/>
    <d v="2025-09-29T00:00:00"/>
    <d v="2025-10-10T00:00:00"/>
    <d v="2025-09-19T00:00:00"/>
    <d v="2025-11-03T00:00:00"/>
    <d v="2025-10-01T00:00:00"/>
    <m/>
    <d v="2025-09-23T00:00:00"/>
    <d v="2025-09-24T00:00:00"/>
    <m/>
    <d v="2025-10-03T00:00:00"/>
    <d v="2025-11-21T00:00:00"/>
    <d v="2025-09-24T00:00:00"/>
    <m/>
    <s v="Sim"/>
    <m/>
    <m/>
    <m/>
    <m/>
    <d v="2025-09-19T00:00:00"/>
    <m/>
    <d v="2025-10-14T00:00:00"/>
    <n v="33640"/>
    <m/>
    <d v="2025-10-24T00:00:00"/>
    <d v="2025-09-19T00:00:00"/>
    <d v="2025-11-28T00:00:00"/>
    <d v="2026-03-06T00:00:00"/>
    <d v="2026-02-24T00:00:00"/>
    <d v="2026-03-10T00:00:00"/>
    <d v="2025-09-24T00:00:00"/>
    <d v="2026-03-10T00:00:00"/>
    <m/>
    <m/>
    <m/>
    <m/>
    <m/>
    <m/>
    <m/>
    <n v="774"/>
    <n v="1610"/>
    <m/>
    <s v="Aguardando pagamento mensalista"/>
    <m/>
    <m/>
    <m/>
    <n v="2021.47"/>
    <s v="VENDA SEM SINAL"/>
    <s v="Não tem"/>
    <m/>
    <m/>
    <m/>
    <s v="SIM"/>
  </r>
  <r>
    <n v="4832"/>
    <x v="2"/>
    <n v="6052"/>
    <x v="22"/>
    <s v="Etapa Única"/>
    <s v="BLOCO 09"/>
    <n v="301"/>
    <s v="FORMOSA"/>
    <s v="KAREN ISABELLA GOMES DE MELO"/>
    <s v="&quot;71462428118&quot;"/>
    <x v="0"/>
    <x v="109"/>
    <s v="Não"/>
    <s v="Não"/>
    <s v="Não"/>
    <s v="Não"/>
    <s v="Não"/>
    <s v="Não"/>
    <s v="Não"/>
    <n v="159861.56"/>
    <n v="765"/>
    <n v="0"/>
    <n v="146248.56"/>
    <n v="13613"/>
    <n v="0"/>
    <n v="159861.56"/>
    <n v="0"/>
    <n v="0"/>
    <m/>
    <m/>
    <s v="Contrato Adimplente"/>
    <m/>
    <d v="2025-12-12T00:00:00"/>
    <n v="3092.96"/>
    <d v="2025-09-30T00:00:00"/>
    <x v="2"/>
    <d v="2025-09-19T00:00:00"/>
    <m/>
    <m/>
    <m/>
    <m/>
    <s v="CAIXA CREDFÁCIL"/>
    <m/>
    <m/>
    <m/>
    <d v="2025-12-19T00:00:00"/>
    <d v="2025-12-19T00:00:00"/>
    <s v="VENDA FINALIZADA"/>
    <d v="2025-09-19T00:00:00"/>
    <n v="41335"/>
    <n v="239447.66"/>
    <m/>
    <s v="FSA014"/>
    <n v="41335"/>
    <s v="THIARLES MOISES PEREIRA DO NASCIMENTO - 04303257117"/>
    <s v="Formosa"/>
    <s v="Goiás"/>
    <n v="5561995632725"/>
    <s v="Praça do Mercado Q 37"/>
    <n v="73801620"/>
    <s v="Centro"/>
    <s v="kareneloah9@gmail.com"/>
    <m/>
    <n v="2630"/>
    <m/>
    <m/>
    <m/>
    <m/>
    <n v="5174"/>
    <n v="7116"/>
    <s v="Atendente"/>
    <d v="2025-09-22T00:00:00"/>
    <n v="788.95"/>
    <m/>
    <s v="nao"/>
    <m/>
    <s v="MP441121"/>
    <d v="2025-09-22T00:00:00"/>
    <d v="2025-10-01T00:00:00"/>
    <m/>
    <d v="2025-09-19T00:00:00"/>
    <m/>
    <s v="1508 1502 1498"/>
    <d v="2025-09-22T00:00:00"/>
    <m/>
    <s v="Score"/>
    <m/>
    <d v="2025-10-31T00:00:00"/>
    <s v="Sim"/>
    <d v="2025-09-22T00:00:00"/>
    <d v="2025-11-03T00:00:00"/>
    <d v="2025-09-19T00:00:00"/>
    <d v="2025-10-01T00:00:00"/>
    <d v="2025-10-01T00:00:00"/>
    <m/>
    <d v="2025-09-22T00:00:00"/>
    <d v="2025-09-24T00:00:00"/>
    <m/>
    <d v="2025-10-28T00:00:00"/>
    <d v="2025-10-21T00:00:00"/>
    <d v="2025-09-24T00:00:00"/>
    <m/>
    <s v="Sim"/>
    <d v="2025-11-07T00:00:00"/>
    <m/>
    <m/>
    <m/>
    <d v="2025-09-22T00:00:00"/>
    <m/>
    <d v="2025-12-12T00:00:00"/>
    <m/>
    <m/>
    <d v="2025-12-18T00:00:00"/>
    <d v="2025-09-19T00:00:00"/>
    <d v="2025-10-21T00:00:00"/>
    <m/>
    <m/>
    <m/>
    <d v="2025-09-23T00:00:00"/>
    <m/>
    <m/>
    <m/>
    <m/>
    <m/>
    <m/>
    <m/>
    <m/>
    <n v="568"/>
    <n v="1938"/>
    <m/>
    <m/>
    <m/>
    <m/>
    <m/>
    <n v="2167.4899999999998"/>
    <s v="VENDA SEM SINAL"/>
    <s v="Não tem"/>
    <m/>
    <m/>
    <m/>
    <s v="SIM"/>
  </r>
  <r>
    <n v="4833"/>
    <x v="2"/>
    <n v="6043"/>
    <x v="22"/>
    <s v="Etapa Única"/>
    <s v="BLOCO 13"/>
    <n v="301"/>
    <s v="FORMOSA"/>
    <s v="DANIEL DE ALMEIDA SILVA"/>
    <s v="&quot;05938337160&quot;"/>
    <x v="1"/>
    <x v="131"/>
    <s v="Não"/>
    <s v="Não"/>
    <s v="Não"/>
    <s v="Não"/>
    <s v="Não"/>
    <s v="Não"/>
    <s v="Não"/>
    <n v="162600"/>
    <n v="698.45"/>
    <n v="0"/>
    <n v="133195.07999999999"/>
    <n v="22077"/>
    <n v="0"/>
    <n v="155272.07999999999"/>
    <n v="0"/>
    <n v="0"/>
    <m/>
    <m/>
    <s v="Contrato Adimplente"/>
    <m/>
    <d v="2026-01-13T00:00:00"/>
    <n v="0"/>
    <d v="2025-09-30T00:00:00"/>
    <x v="2"/>
    <d v="2025-09-22T00:00:00"/>
    <m/>
    <m/>
    <m/>
    <m/>
    <s v="CAIXA CREDFÁCIL"/>
    <m/>
    <m/>
    <m/>
    <d v="2026-02-19T00:00:00"/>
    <d v="2026-02-19T00:00:00"/>
    <s v="VENDA FINALIZADA"/>
    <d v="2025-09-22T00:00:00"/>
    <n v="41337"/>
    <n v="240000"/>
    <m/>
    <s v="FSA014"/>
    <n v="41337"/>
    <s v="VITOR DE ALMEIDA MARINHO - 70448446189"/>
    <s v="Formosa"/>
    <s v="Goiás"/>
    <n v="5561998460605"/>
    <s v="RUA A"/>
    <n v="73800000"/>
    <s v="SETOR PANTANAL"/>
    <s v="daniel.almeidasilv@gmail.com"/>
    <m/>
    <n v="2328.17"/>
    <m/>
    <m/>
    <m/>
    <m/>
    <n v="5240"/>
    <n v="7118"/>
    <s v="Açogueiro"/>
    <d v="2025-09-23T00:00:00"/>
    <n v="719"/>
    <m/>
    <s v="nao"/>
    <m/>
    <s v="MP441124"/>
    <d v="2025-09-23T00:00:00"/>
    <d v="2025-10-06T00:00:00"/>
    <m/>
    <d v="2025-09-22T00:00:00"/>
    <m/>
    <s v="1632 1634"/>
    <d v="2025-09-23T00:00:00"/>
    <m/>
    <s v="Score"/>
    <m/>
    <d v="2025-11-26T00:00:00"/>
    <s v="Sim"/>
    <d v="2025-09-24T00:00:00"/>
    <d v="2025-11-28T00:00:00"/>
    <d v="2025-09-22T00:00:00"/>
    <d v="2025-10-01T00:00:00"/>
    <d v="2025-10-31T00:00:00"/>
    <m/>
    <d v="2025-09-23T00:00:00"/>
    <d v="2025-09-24T00:00:00"/>
    <m/>
    <d v="2025-11-24T00:00:00"/>
    <d v="2025-10-21T00:00:00"/>
    <d v="2025-09-24T00:00:00"/>
    <m/>
    <s v="Sim"/>
    <d v="2025-12-17T00:00:00"/>
    <m/>
    <m/>
    <d v="2025-12-18T00:00:00"/>
    <d v="2025-09-11T00:00:00"/>
    <m/>
    <d v="2026-01-15T00:00:00"/>
    <m/>
    <m/>
    <d v="2026-01-21T00:00:00"/>
    <d v="2025-09-22T00:00:00"/>
    <d v="2025-10-21T00:00:00"/>
    <m/>
    <m/>
    <m/>
    <d v="2025-09-24T00:00:00"/>
    <m/>
    <m/>
    <m/>
    <m/>
    <m/>
    <m/>
    <m/>
    <m/>
    <n v="491"/>
    <n v="2588"/>
    <m/>
    <s v="aguardando assintura valida do Bruno"/>
    <s v="Aguardando liberação para seguir o itbi. ok"/>
    <m/>
    <m/>
    <n v="2085.21"/>
    <s v="VENDA SEM SINAL"/>
    <s v="Não tem"/>
    <m/>
    <m/>
    <m/>
    <s v="SIM"/>
  </r>
  <r>
    <n v="4834"/>
    <x v="2"/>
    <n v="6072"/>
    <x v="22"/>
    <s v="Etapa Única"/>
    <s v="BLOCO 03"/>
    <n v="1"/>
    <s v="FORMOSA"/>
    <s v="ARIAN PINTO DE ARAUJO"/>
    <s v="&quot;70457554142&quot;"/>
    <x v="0"/>
    <x v="132"/>
    <s v="Não"/>
    <s v="Não"/>
    <s v="Não"/>
    <s v="Não"/>
    <s v="Não"/>
    <s v="Não"/>
    <s v="Não"/>
    <n v="159861.56"/>
    <n v="0"/>
    <n v="0"/>
    <n v="0"/>
    <n v="0"/>
    <n v="0"/>
    <n v="0"/>
    <n v="0"/>
    <n v="0"/>
    <m/>
    <m/>
    <s v="Contrato Adimplente"/>
    <m/>
    <d v="2025-12-17T00:00:00"/>
    <n v="0"/>
    <d v="2025-09-30T00:00:00"/>
    <x v="2"/>
    <d v="2025-09-22T00:00:00"/>
    <m/>
    <m/>
    <m/>
    <m/>
    <s v="CAIXA CREDFÁCIL"/>
    <m/>
    <m/>
    <m/>
    <d v="2025-12-19T00:00:00"/>
    <d v="2026-03-16T00:00:00"/>
    <s v="VENDA FINALIZADA"/>
    <d v="2025-09-24T00:00:00"/>
    <n v="41412"/>
    <n v="259701.7"/>
    <m/>
    <s v="FSA014"/>
    <n v="41412"/>
    <s v="GUSTAVO PINTO DE ARAUJO - 70457546123"/>
    <s v="Formosa"/>
    <s v="Goiás"/>
    <n v="5561999248981"/>
    <s v="Rua 2 Q 0 L 7"/>
    <n v="73805560"/>
    <s v="LAGOA DOS Santos"/>
    <s v="arianpintodearaujo@gmail.com"/>
    <m/>
    <n v="2630"/>
    <m/>
    <m/>
    <m/>
    <m/>
    <n v="5082"/>
    <n v="7122"/>
    <s v="Agropecuarista"/>
    <d v="2025-09-22T00:00:00"/>
    <n v="779"/>
    <m/>
    <s v="sim"/>
    <m/>
    <s v="MP441123"/>
    <d v="2025-09-23T00:00:00"/>
    <d v="2025-10-01T00:00:00"/>
    <m/>
    <d v="2025-09-19T00:00:00"/>
    <m/>
    <s v="1570 1568 1566"/>
    <d v="2025-09-23T00:00:00"/>
    <m/>
    <m/>
    <m/>
    <d v="2025-10-31T00:00:00"/>
    <s v="Não"/>
    <d v="2025-09-23T00:00:00"/>
    <d v="2025-11-03T00:00:00"/>
    <d v="2025-09-22T00:00:00"/>
    <d v="2025-10-01T00:00:00"/>
    <d v="2025-10-01T00:00:00"/>
    <m/>
    <d v="2025-09-23T00:00:00"/>
    <d v="2025-09-23T00:00:00"/>
    <m/>
    <d v="2025-10-27T00:00:00"/>
    <d v="2025-10-21T00:00:00"/>
    <d v="2025-09-23T00:00:00"/>
    <m/>
    <s v="Sim"/>
    <d v="2025-11-07T00:00:00"/>
    <m/>
    <m/>
    <m/>
    <d v="2025-09-19T00:00:00"/>
    <m/>
    <d v="2025-12-17T00:00:00"/>
    <m/>
    <m/>
    <d v="2025-12-18T00:00:00"/>
    <d v="2025-09-18T00:00:00"/>
    <d v="2025-10-21T00:00:00"/>
    <d v="2026-03-16T00:00:00"/>
    <m/>
    <m/>
    <d v="2025-09-23T00:00:00"/>
    <m/>
    <m/>
    <m/>
    <m/>
    <m/>
    <m/>
    <m/>
    <m/>
    <n v="677"/>
    <n v="1905"/>
    <m/>
    <m/>
    <m/>
    <m/>
    <m/>
    <n v="2167.4899999999998"/>
    <m/>
    <s v="Pago"/>
    <m/>
    <m/>
    <m/>
    <s v="SIM"/>
  </r>
  <r>
    <n v="4835"/>
    <x v="2"/>
    <n v="6086"/>
    <x v="22"/>
    <s v="Etapa Única"/>
    <s v="BLOCO 11"/>
    <n v="101"/>
    <s v="FORMOSA"/>
    <s v="JOSE ARMANDO GONÇALVES NUNES UESUGI"/>
    <s v="&quot;09302203158&quot;"/>
    <x v="1"/>
    <x v="33"/>
    <s v="Não"/>
    <s v="Não"/>
    <s v="Não"/>
    <s v="Não"/>
    <s v="Não"/>
    <s v="Não"/>
    <s v="Não"/>
    <n v="161857.5"/>
    <n v="0"/>
    <n v="0"/>
    <n v="0"/>
    <n v="0"/>
    <n v="0"/>
    <n v="0"/>
    <n v="0"/>
    <n v="0"/>
    <m/>
    <m/>
    <s v="Contrato Adimplente"/>
    <m/>
    <d v="2025-12-16T00:00:00"/>
    <n v="0"/>
    <d v="2025-09-30T00:00:00"/>
    <x v="2"/>
    <d v="2025-09-22T00:00:00"/>
    <m/>
    <m/>
    <m/>
    <m/>
    <s v="CAIXA CREDFÁCIL"/>
    <m/>
    <m/>
    <m/>
    <d v="2025-12-19T00:00:00"/>
    <d v="2025-12-19T00:00:00"/>
    <s v="VENDA FINALIZADA"/>
    <d v="2025-09-24T00:00:00"/>
    <n v="41432"/>
    <n v="234448.06"/>
    <m/>
    <s v="FSA014"/>
    <n v="41432"/>
    <s v="ANA LOPES DOS REIS - 13404210115"/>
    <s v="Formosa"/>
    <s v="Goiás"/>
    <n v="5561996054388"/>
    <s v="RUA 12"/>
    <n v="73808775"/>
    <s v="SETOR BELA VISTA"/>
    <s v="j.armando.nunes061@gmail.com"/>
    <m/>
    <n v="2550"/>
    <m/>
    <m/>
    <m/>
    <m/>
    <n v="5203"/>
    <n v="7130"/>
    <s v="Agricultor"/>
    <d v="2025-09-24T00:00:00"/>
    <n v="779"/>
    <m/>
    <s v="sim"/>
    <m/>
    <s v="MP441122"/>
    <d v="2025-09-24T00:00:00"/>
    <d v="2025-10-01T00:00:00"/>
    <m/>
    <d v="2025-09-19T00:00:00"/>
    <m/>
    <s v="1513 1517 1521"/>
    <d v="2025-09-24T00:00:00"/>
    <m/>
    <m/>
    <m/>
    <d v="2025-10-31T00:00:00"/>
    <s v="Não"/>
    <d v="2025-09-26T00:00:00"/>
    <d v="2025-11-03T00:00:00"/>
    <d v="2025-09-19T00:00:00"/>
    <d v="2025-10-01T00:00:00"/>
    <d v="2025-10-01T00:00:00"/>
    <m/>
    <d v="2025-09-22T00:00:00"/>
    <d v="2025-09-25T00:00:00"/>
    <m/>
    <d v="2025-10-28T00:00:00"/>
    <d v="2025-10-21T00:00:00"/>
    <d v="2025-09-25T00:00:00"/>
    <m/>
    <s v="Sim"/>
    <d v="2025-11-06T00:00:00"/>
    <m/>
    <m/>
    <m/>
    <d v="2025-09-30T00:00:00"/>
    <m/>
    <d v="2025-12-17T00:00:00"/>
    <n v="34673"/>
    <m/>
    <d v="2025-12-18T00:00:00"/>
    <d v="2025-09-19T00:00:00"/>
    <d v="2025-10-21T00:00:00"/>
    <m/>
    <m/>
    <m/>
    <d v="2025-09-25T00:00:00"/>
    <m/>
    <m/>
    <m/>
    <m/>
    <m/>
    <m/>
    <m/>
    <m/>
    <n v="657"/>
    <n v="1940"/>
    <m/>
    <m/>
    <m/>
    <m/>
    <m/>
    <n v="2107.65"/>
    <s v="VENDA SEM SINAL"/>
    <s v="Não tem"/>
    <m/>
    <m/>
    <m/>
    <s v="SIM"/>
  </r>
  <r>
    <n v="4836"/>
    <x v="0"/>
    <n v="6084"/>
    <x v="16"/>
    <s v="Etapa Unica"/>
    <s v="BLOCO H"/>
    <n v="1"/>
    <s v="ÁGUAS LINDAS"/>
    <s v="MARCIA RIOS CARNEIRO"/>
    <s v="&quot;05124784148&quot;"/>
    <x v="2"/>
    <x v="87"/>
    <s v="Não"/>
    <s v="Não"/>
    <s v="Não"/>
    <s v="Sim"/>
    <s v="Sim"/>
    <s v="Não"/>
    <s v="Não"/>
    <n v="161216.73000000001"/>
    <n v="540"/>
    <n v="0"/>
    <n v="104806.02"/>
    <n v="48397"/>
    <n v="0"/>
    <n v="153203.01999999999"/>
    <n v="0"/>
    <n v="0"/>
    <m/>
    <m/>
    <s v="Contrato Adimplente"/>
    <m/>
    <d v="2025-10-17T00:00:00"/>
    <n v="2995.17"/>
    <d v="2025-09-30T00:00:00"/>
    <x v="2"/>
    <d v="2025-09-22T00:00:00"/>
    <m/>
    <m/>
    <m/>
    <m/>
    <s v="Endy Carvalho Consultoria imobiliária"/>
    <m/>
    <m/>
    <m/>
    <d v="2026-02-19T00:00:00"/>
    <d v="2026-02-19T00:00:00"/>
    <s v="VENDA FINALIZADA"/>
    <d v="2025-09-24T00:00:00"/>
    <n v="41415"/>
    <n v="223396.73"/>
    <m/>
    <s v="AGL32"/>
    <n v="41415"/>
    <m/>
    <s v="Águas Lindas de Goiás"/>
    <s v="Goiás"/>
    <n v="556196508649"/>
    <s v="RUA 09, Q. 02-C, L. 02-B,"/>
    <n v="72910001"/>
    <s v="ROYAL PARQUE"/>
    <s v="marcia_mrc@hotmail.com"/>
    <m/>
    <n v="1800"/>
    <d v="2026-03-12T00:00:00"/>
    <m/>
    <m/>
    <m/>
    <n v="4483"/>
    <n v="7129"/>
    <s v="Autônomo(a)"/>
    <d v="2025-09-15T00:00:00"/>
    <n v="880.81"/>
    <d v="2025-09-30T00:00:00"/>
    <m/>
    <d v="2025-10-05T00:00:00"/>
    <s v="MP419596"/>
    <d v="2025-09-22T00:00:00"/>
    <d v="2025-10-06T00:00:00"/>
    <s v="AC012049986"/>
    <d v="2025-09-16T00:00:00"/>
    <s v="Sim"/>
    <n v="1682"/>
    <d v="2025-09-15T00:00:00"/>
    <m/>
    <m/>
    <m/>
    <d v="2025-10-08T00:00:00"/>
    <m/>
    <d v="2025-09-15T00:00:00"/>
    <d v="2025-10-09T00:00:00"/>
    <d v="2025-09-16T00:00:00"/>
    <d v="2025-10-01T00:00:00"/>
    <d v="2025-10-01T00:00:00"/>
    <m/>
    <d v="2025-09-17T00:00:00"/>
    <d v="2025-09-26T00:00:00"/>
    <m/>
    <d v="2025-10-06T00:00:00"/>
    <d v="2025-10-14T00:00:00"/>
    <d v="2025-09-26T00:00:00"/>
    <d v="2025-10-16T00:00:00"/>
    <s v="Sim"/>
    <m/>
    <m/>
    <m/>
    <m/>
    <d v="2025-09-16T00:00:00"/>
    <m/>
    <d v="2025-10-17T00:00:00"/>
    <s v="00349.0008022/2025-06"/>
    <m/>
    <d v="2025-10-21T00:00:00"/>
    <d v="2025-09-23T00:00:00"/>
    <d v="2025-10-15T00:00:00"/>
    <d v="2026-01-12T00:00:00"/>
    <d v="2026-02-05T00:00:00"/>
    <d v="2026-02-10T00:00:00"/>
    <d v="2025-09-26T00:00:00"/>
    <d v="2026-02-10T00:00:00"/>
    <m/>
    <m/>
    <m/>
    <m/>
    <m/>
    <m/>
    <d v="2025-09-30T00:00:00"/>
    <m/>
    <n v="1751"/>
    <m/>
    <m/>
    <m/>
    <m/>
    <m/>
    <n v="4165.57"/>
    <s v="VENDA SEM SINAL"/>
    <s v="Não tem"/>
    <s v="AGEHAB APROVADA"/>
    <s v="FINALIZADO"/>
    <s v="VENDA SEM FIADOR"/>
    <s v="SIM"/>
  </r>
  <r>
    <n v="4837"/>
    <x v="2"/>
    <n v="6066"/>
    <x v="22"/>
    <s v="Etapa Única"/>
    <s v="BLOCO 14"/>
    <n v="202"/>
    <s v="FORMOSA"/>
    <s v="LARA GABRIELLY DE SALES SILVA"/>
    <s v="&quot;70457349131&quot;"/>
    <x v="0"/>
    <x v="109"/>
    <s v="Não"/>
    <s v="Não"/>
    <s v="Não"/>
    <s v="Não"/>
    <s v="Não"/>
    <s v="Não"/>
    <s v="Não"/>
    <n v="156192.14000000001"/>
    <n v="714"/>
    <n v="0"/>
    <n v="136304.85"/>
    <n v="20440"/>
    <n v="0"/>
    <n v="156744.85"/>
    <n v="0"/>
    <n v="0"/>
    <m/>
    <m/>
    <s v="Contrato Adimplente"/>
    <m/>
    <d v="2025-12-17T00:00:00"/>
    <n v="0"/>
    <d v="2025-09-30T00:00:00"/>
    <x v="2"/>
    <d v="2025-09-22T00:00:00"/>
    <m/>
    <m/>
    <m/>
    <m/>
    <s v="CAIXA CREDFÁCIL"/>
    <m/>
    <m/>
    <m/>
    <d v="2026-02-19T00:00:00"/>
    <d v="2026-02-19T00:00:00"/>
    <s v="VENDA FINALIZADA"/>
    <d v="2025-09-24T00:00:00"/>
    <n v="41411"/>
    <n v="239240.14"/>
    <m/>
    <s v="FSA014"/>
    <n v="41411"/>
    <s v="EMILLY SANTANA DE JESUS - 71488193185"/>
    <s v="Formosa"/>
    <s v="Goiás"/>
    <n v="5561996234129"/>
    <s v="RUA DO MERCADO Q 7"/>
    <n v="73807635"/>
    <s v="Jardim Califórnia"/>
    <s v="gabi.lara2021@gmail.com"/>
    <m/>
    <n v="2308.02"/>
    <m/>
    <m/>
    <m/>
    <m/>
    <n v="5254"/>
    <n v="7120"/>
    <s v="Vendedor(a)"/>
    <d v="2025-09-23T00:00:00"/>
    <n v="891.23"/>
    <m/>
    <s v="nao"/>
    <m/>
    <s v="MP441119"/>
    <d v="2025-09-23T00:00:00"/>
    <m/>
    <m/>
    <d v="2025-09-18T00:00:00"/>
    <m/>
    <n v="1543"/>
    <d v="2025-09-23T00:00:00"/>
    <m/>
    <s v="Score"/>
    <m/>
    <d v="2025-11-21T00:00:00"/>
    <s v="Sim"/>
    <d v="2025-09-26T00:00:00"/>
    <d v="2025-11-21T00:00:00"/>
    <d v="2025-09-18T00:00:00"/>
    <d v="2025-10-01T00:00:00"/>
    <d v="2025-11-10T00:00:00"/>
    <m/>
    <d v="2025-09-19T00:00:00"/>
    <d v="2025-09-19T00:00:00"/>
    <m/>
    <d v="2025-11-18T00:00:00"/>
    <d v="2025-10-20T00:00:00"/>
    <d v="2025-09-19T00:00:00"/>
    <m/>
    <s v="Sim"/>
    <m/>
    <m/>
    <m/>
    <m/>
    <d v="2025-09-22T00:00:00"/>
    <m/>
    <d v="2025-12-17T00:00:00"/>
    <n v="37608"/>
    <m/>
    <d v="2025-12-18T00:00:00"/>
    <d v="2025-09-18T00:00:00"/>
    <d v="2025-10-21T00:00:00"/>
    <m/>
    <m/>
    <m/>
    <d v="2025-09-19T00:00:00"/>
    <m/>
    <m/>
    <m/>
    <m/>
    <m/>
    <m/>
    <m/>
    <m/>
    <n v="639"/>
    <n v="2513"/>
    <m/>
    <m/>
    <s v="Aguardando assinatura do Bruno para seguir o ITBI/ ok"/>
    <m/>
    <m/>
    <n v="2083.73"/>
    <s v="VENDA SEM SINAL"/>
    <s v="Não tem"/>
    <m/>
    <m/>
    <m/>
    <s v="SIM"/>
  </r>
  <r>
    <n v="4838"/>
    <x v="2"/>
    <n v="6055"/>
    <x v="22"/>
    <s v="Etapa Única"/>
    <s v="BLOCO 16"/>
    <n v="2"/>
    <s v="FORMOSA"/>
    <s v="IASMYN OLIVEIRA XIMENES"/>
    <s v="&quot;09234391101&quot;"/>
    <x v="1"/>
    <x v="113"/>
    <s v="Não"/>
    <s v="Não"/>
    <s v="Não"/>
    <s v="Não"/>
    <s v="Não"/>
    <s v="Não"/>
    <s v="Não"/>
    <n v="162600"/>
    <n v="895.05"/>
    <n v="0"/>
    <n v="156845.35999999999"/>
    <n v="6960"/>
    <n v="0"/>
    <n v="163805.35999999999"/>
    <n v="0"/>
    <n v="0"/>
    <m/>
    <m/>
    <s v="Contrato Adimplente"/>
    <m/>
    <d v="2025-12-12T00:00:00"/>
    <n v="3453.25"/>
    <d v="2025-09-30T00:00:00"/>
    <x v="2"/>
    <d v="2025-09-22T00:00:00"/>
    <m/>
    <m/>
    <m/>
    <m/>
    <s v="Endy Carvalho Consultoria imobiliária"/>
    <m/>
    <m/>
    <m/>
    <d v="2025-12-17T00:00:00"/>
    <d v="2026-04-09T00:00:00"/>
    <s v="VENDA FINALIZADA"/>
    <d v="2025-09-24T00:00:00"/>
    <n v="41457"/>
    <n v="264999.92"/>
    <m/>
    <s v="FSA014"/>
    <n v="41457"/>
    <s v="JOSE MARIA DE OLIVEIRA - 19955537191"/>
    <s v="Formosa"/>
    <s v="Goiás"/>
    <n v="5561996707316"/>
    <s v="R POLLY COELHO"/>
    <n v="73805375"/>
    <s v="SETOR PAMPULHA"/>
    <s v="iasmynximenes72@gmail.com"/>
    <m/>
    <n v="2983.52"/>
    <d v="2026-03-01T00:00:00"/>
    <m/>
    <m/>
    <m/>
    <n v="5291"/>
    <n v="7140"/>
    <s v="Vendedor(a)"/>
    <d v="2025-09-24T00:00:00"/>
    <n v="899.95"/>
    <m/>
    <s v="sim"/>
    <m/>
    <s v="MP441118"/>
    <d v="2025-09-24T00:00:00"/>
    <d v="2025-10-01T00:00:00"/>
    <m/>
    <d v="2025-09-18T00:00:00"/>
    <m/>
    <m/>
    <d v="2025-09-24T00:00:00"/>
    <m/>
    <m/>
    <m/>
    <d v="2025-10-31T00:00:00"/>
    <s v="Não"/>
    <d v="2025-09-26T00:00:00"/>
    <d v="2025-11-03T00:00:00"/>
    <d v="2025-09-18T00:00:00"/>
    <d v="2025-10-01T00:00:00"/>
    <d v="2025-10-01T00:00:00"/>
    <m/>
    <d v="2025-09-22T00:00:00"/>
    <d v="2025-09-24T00:00:00"/>
    <m/>
    <d v="2025-10-28T00:00:00"/>
    <d v="2025-10-20T00:00:00"/>
    <d v="2025-09-24T00:00:00"/>
    <m/>
    <s v="Sim"/>
    <m/>
    <m/>
    <m/>
    <m/>
    <d v="2025-09-26T00:00:00"/>
    <m/>
    <d v="2025-12-12T00:00:00"/>
    <n v="33632"/>
    <m/>
    <d v="2025-12-16T00:00:00"/>
    <d v="2025-09-22T00:00:00"/>
    <d v="2025-10-21T00:00:00"/>
    <d v="2026-04-08T00:00:00"/>
    <m/>
    <m/>
    <d v="2025-09-24T00:00:00"/>
    <m/>
    <m/>
    <m/>
    <m/>
    <m/>
    <m/>
    <m/>
    <m/>
    <n v="768"/>
    <n v="1942"/>
    <m/>
    <m/>
    <m/>
    <m/>
    <m/>
    <n v="2005.49"/>
    <s v="VENDA SEM SINAL"/>
    <s v="Não tem"/>
    <m/>
    <m/>
    <m/>
    <s v="SIM"/>
  </r>
  <r>
    <n v="4839"/>
    <x v="2"/>
    <n v="6097"/>
    <x v="22"/>
    <s v="Etapa Única"/>
    <s v="BLOCO 04"/>
    <n v="201"/>
    <s v="FORMOSA"/>
    <s v="EMANUELA PEREIRA SENA"/>
    <s v="&quot;18148383685&quot;"/>
    <x v="1"/>
    <x v="113"/>
    <s v="Não"/>
    <s v="Não"/>
    <s v="Não"/>
    <s v="Não"/>
    <s v="Não"/>
    <s v="Não"/>
    <s v="Não"/>
    <n v="152243.21"/>
    <n v="660"/>
    <n v="0"/>
    <n v="125776.21"/>
    <n v="26467"/>
    <n v="0"/>
    <n v="152243.21"/>
    <n v="0"/>
    <n v="0"/>
    <m/>
    <m/>
    <s v="Contrato Adimplente"/>
    <m/>
    <d v="2026-01-06T00:00:00"/>
    <n v="3079.9"/>
    <d v="2025-09-30T00:00:00"/>
    <x v="2"/>
    <d v="2025-09-23T00:00:00"/>
    <m/>
    <m/>
    <m/>
    <m/>
    <s v="Endy Carvalho Consultoria imobiliária"/>
    <m/>
    <m/>
    <m/>
    <d v="2026-01-13T00:00:00"/>
    <d v="2026-01-13T00:00:00"/>
    <s v="VENDA FINALIZADA"/>
    <d v="2025-09-24T00:00:00"/>
    <n v="41435"/>
    <n v="241447.79"/>
    <m/>
    <s v="FSA014"/>
    <n v="41435"/>
    <s v="MATEUS MENDES DE QUEIROZ - 12924852641"/>
    <s v="Formoso"/>
    <s v="Minas Gerais"/>
    <n v="556198418050"/>
    <s v="RUA QUINZE DE AGOSTO"/>
    <n v="38690000"/>
    <s v="CATUABA"/>
    <s v="pereiraemanuela901@gmail.com"/>
    <m/>
    <n v="2200"/>
    <d v="2026-03-14T00:00:00"/>
    <m/>
    <m/>
    <m/>
    <n v="5095"/>
    <n v="7134"/>
    <s v="Auxiliar"/>
    <d v="2025-09-26T00:00:00"/>
    <n v="899.24"/>
    <m/>
    <s v="nao"/>
    <m/>
    <s v="MP441130"/>
    <d v="2025-09-26T00:00:00"/>
    <d v="2025-10-06T00:00:00"/>
    <m/>
    <d v="2025-09-23T00:00:00"/>
    <m/>
    <n v="1585"/>
    <d v="2025-09-26T00:00:00"/>
    <m/>
    <m/>
    <m/>
    <d v="2025-11-05T00:00:00"/>
    <s v="Sim"/>
    <d v="2025-09-29T00:00:00"/>
    <d v="2025-11-07T00:00:00"/>
    <d v="2025-09-23T00:00:00"/>
    <d v="2025-10-01T00:00:00"/>
    <d v="2025-10-27T00:00:00"/>
    <m/>
    <d v="2025-09-23T00:00:00"/>
    <d v="2025-09-25T00:00:00"/>
    <m/>
    <d v="2025-11-03T00:00:00"/>
    <d v="2025-10-21T00:00:00"/>
    <d v="2025-09-25T00:00:00"/>
    <m/>
    <s v="Sim"/>
    <d v="2025-12-23T00:00:00"/>
    <m/>
    <m/>
    <d v="2025-12-29T00:00:00"/>
    <d v="2025-09-25T00:00:00"/>
    <m/>
    <d v="2026-01-07T00:00:00"/>
    <n v="36171"/>
    <m/>
    <d v="2026-01-08T00:00:00"/>
    <d v="2025-09-22T00:00:00"/>
    <d v="2025-10-22T00:00:00"/>
    <m/>
    <m/>
    <m/>
    <d v="2025-09-29T00:00:00"/>
    <m/>
    <m/>
    <m/>
    <m/>
    <m/>
    <m/>
    <m/>
    <m/>
    <n v="524"/>
    <n v="2188"/>
    <m/>
    <s v="HIPOTECA OK, RETIFICAÇÃO CONTRATO OK, ASSINATURA BRUNO PENDENTE-OK."/>
    <s v="Aguardando liberação para seguir o itbi. OK"/>
    <m/>
    <m/>
    <n v="2121.66"/>
    <s v="VENDA SEM SINAL"/>
    <s v="Não tem"/>
    <m/>
    <m/>
    <m/>
    <s v="SIM"/>
  </r>
  <r>
    <n v="4840"/>
    <x v="2"/>
    <n v="6076"/>
    <x v="22"/>
    <s v="Etapa Única"/>
    <s v="BLOCO 15"/>
    <n v="303"/>
    <s v="FORMOSA"/>
    <s v="JOAO ANTONIO DOMINGOS"/>
    <s v="&quot;02089413395&quot;"/>
    <x v="1"/>
    <x v="131"/>
    <s v="Não"/>
    <s v="Não"/>
    <s v="Não"/>
    <s v="Não"/>
    <s v="Não"/>
    <s v="Não"/>
    <s v="Não"/>
    <n v="162600"/>
    <n v="0"/>
    <n v="0"/>
    <n v="0"/>
    <n v="0"/>
    <n v="0"/>
    <n v="0"/>
    <n v="0"/>
    <n v="0"/>
    <m/>
    <m/>
    <s v="Contrato Adimplente"/>
    <m/>
    <d v="2025-12-19T00:00:00"/>
    <n v="0"/>
    <d v="2025-09-30T00:00:00"/>
    <x v="2"/>
    <d v="2025-09-23T00:00:00"/>
    <m/>
    <m/>
    <m/>
    <m/>
    <s v="Endy Carvalho Consultoria imobiliária"/>
    <m/>
    <m/>
    <m/>
    <d v="2025-12-26T00:00:00"/>
    <d v="2026-03-10T00:00:00"/>
    <s v="VENDA FINALIZADA"/>
    <d v="2025-09-24T00:00:00"/>
    <n v="41414"/>
    <n v="240000"/>
    <m/>
    <s v="FSA014"/>
    <n v="41414"/>
    <s v="MIQUEIAS RIBEIRO BATISTA - 71110556160,SIRLENE DAS NEVES RIBEIRO - 94807922149"/>
    <s v="Formosa"/>
    <s v="Goiás"/>
    <n v="5561999923840"/>
    <s v="Rua 10"/>
    <n v="73800000"/>
    <s v="São Benedito"/>
    <s v="rivamdomingos@gmail.com"/>
    <m/>
    <n v="2872"/>
    <m/>
    <m/>
    <m/>
    <m/>
    <n v="5282"/>
    <n v="7126"/>
    <s v="Auxiliar"/>
    <d v="2025-09-23T00:00:00"/>
    <n v="899.97"/>
    <m/>
    <s v="sim"/>
    <m/>
    <s v="MP441127"/>
    <d v="2025-09-23T00:00:00"/>
    <d v="2025-10-01T00:00:00"/>
    <m/>
    <d v="2025-09-22T00:00:00"/>
    <m/>
    <n v="1603"/>
    <d v="2025-09-23T00:00:00"/>
    <m/>
    <m/>
    <m/>
    <d v="2025-11-24T00:00:00"/>
    <s v="Não"/>
    <d v="2025-09-26T00:00:00"/>
    <d v="2025-11-26T00:00:00"/>
    <d v="2025-09-22T00:00:00"/>
    <d v="2025-11-03T00:00:00"/>
    <d v="2025-10-28T00:00:00"/>
    <m/>
    <d v="2025-10-14T00:00:00"/>
    <d v="2025-09-25T00:00:00"/>
    <m/>
    <d v="2025-11-18T00:00:00"/>
    <d v="2025-11-17T00:00:00"/>
    <d v="2025-09-25T00:00:00"/>
    <m/>
    <m/>
    <m/>
    <m/>
    <m/>
    <m/>
    <d v="2025-09-15T00:00:00"/>
    <m/>
    <d v="2025-12-19T00:00:00"/>
    <m/>
    <m/>
    <d v="2025-12-22T00:00:00"/>
    <d v="2025-09-22T00:00:00"/>
    <d v="2025-11-21T00:00:00"/>
    <d v="2026-03-06T00:00:00"/>
    <m/>
    <m/>
    <d v="2025-09-25T00:00:00"/>
    <m/>
    <m/>
    <m/>
    <m/>
    <m/>
    <m/>
    <m/>
    <m/>
    <n v="720"/>
    <n v="2507"/>
    <m/>
    <m/>
    <s v="Aguardando liberação para seguir o itbi. OK"/>
    <m/>
    <m/>
    <n v="1983.73"/>
    <s v="VENDA SEM SINAL"/>
    <s v="Não tem"/>
    <m/>
    <m/>
    <m/>
    <s v="SIM"/>
  </r>
  <r>
    <n v="4841"/>
    <x v="1"/>
    <n v="6060"/>
    <x v="22"/>
    <s v="Etapa Única"/>
    <s v="BLOCO 15"/>
    <n v="302"/>
    <s v="FORMOSA"/>
    <s v="EDISFRANIO RODRIGUES VIANA"/>
    <s v="&quot;10095889159&quot;"/>
    <x v="10"/>
    <x v="93"/>
    <s v="Não"/>
    <s v="Não"/>
    <s v="Não"/>
    <s v="Não"/>
    <s v="Não"/>
    <s v="Não"/>
    <s v="Não"/>
    <n v="161867.56"/>
    <n v="0"/>
    <n v="0"/>
    <n v="0"/>
    <n v="0"/>
    <n v="0"/>
    <n v="0"/>
    <n v="0"/>
    <n v="0"/>
    <m/>
    <m/>
    <s v="Contrato Adimplente"/>
    <m/>
    <m/>
    <n v="0"/>
    <m/>
    <x v="1"/>
    <d v="2025-09-23T00:00:00"/>
    <m/>
    <m/>
    <m/>
    <m/>
    <s v="CAIXA CREDFÁCIL"/>
    <m/>
    <m/>
    <m/>
    <d v="2025-12-12T00:00:00"/>
    <d v="2025-12-12T00:00:00"/>
    <s v="DISTRATO"/>
    <d v="2025-09-24T00:00:00"/>
    <n v="41458"/>
    <n v="234437.66"/>
    <m/>
    <s v="FSA014"/>
    <n v="41458"/>
    <m/>
    <s v="Formosa"/>
    <s v="Goiás"/>
    <n v="5561998384907"/>
    <s v="RUA F, Q. 47, L. 10"/>
    <n v="73808155"/>
    <s v="SETOR NORDESTE"/>
    <s v="rodriguesedisfranio@gmail.com"/>
    <m/>
    <n v="2550"/>
    <m/>
    <m/>
    <m/>
    <m/>
    <n v="5281"/>
    <n v="43"/>
    <s v="Ajudante"/>
    <m/>
    <m/>
    <m/>
    <m/>
    <m/>
    <s v="MP441128"/>
    <m/>
    <m/>
    <m/>
    <d v="2025-09-22T00:00:00"/>
    <m/>
    <m/>
    <m/>
    <m/>
    <m/>
    <m/>
    <m/>
    <m/>
    <m/>
    <m/>
    <d v="2025-09-22T00:00:00"/>
    <d v="2025-10-01T00:00:00"/>
    <m/>
    <m/>
    <d v="2025-09-23T00:00:00"/>
    <d v="2025-09-25T00:00:00"/>
    <m/>
    <m/>
    <d v="2025-10-21T00:00:00"/>
    <d v="2025-09-25T00:00:00"/>
    <m/>
    <s v="Sim"/>
    <m/>
    <m/>
    <m/>
    <m/>
    <m/>
    <m/>
    <m/>
    <m/>
    <m/>
    <m/>
    <d v="2025-09-22T00:00:00"/>
    <d v="2025-10-22T00:00:00"/>
    <m/>
    <m/>
    <m/>
    <d v="2025-09-24T00:00:00"/>
    <m/>
    <m/>
    <m/>
    <m/>
    <m/>
    <m/>
    <m/>
    <m/>
    <m/>
    <m/>
    <m/>
    <m/>
    <m/>
    <m/>
    <m/>
    <m/>
    <s v="VENDA SEM SINAL"/>
    <s v="Não tem"/>
    <m/>
    <m/>
    <m/>
    <s v="NÃO"/>
  </r>
  <r>
    <n v="4842"/>
    <x v="2"/>
    <n v="6111"/>
    <x v="22"/>
    <s v="Etapa Única"/>
    <s v="BLOCO 06"/>
    <n v="103"/>
    <s v="FORMOSA"/>
    <s v="AMANDA LOPES DE BRITO"/>
    <s v="&quot;08768624158&quot;"/>
    <x v="0"/>
    <x v="133"/>
    <s v="Não"/>
    <s v="Não"/>
    <s v="Não"/>
    <s v="Não"/>
    <s v="Não"/>
    <s v="Não"/>
    <s v="Não"/>
    <n v="156466.9"/>
    <n v="710.96"/>
    <n v="0"/>
    <n v="135712.9"/>
    <n v="20754"/>
    <n v="0"/>
    <n v="156466.9"/>
    <n v="0"/>
    <n v="0"/>
    <m/>
    <m/>
    <s v="Contrato Adimplente"/>
    <m/>
    <d v="2025-12-16T00:00:00"/>
    <n v="0"/>
    <d v="2025-09-30T00:00:00"/>
    <x v="2"/>
    <d v="2025-09-23T00:00:00"/>
    <m/>
    <m/>
    <m/>
    <m/>
    <s v="Endy Carvalho Consultoria imobiliária"/>
    <m/>
    <m/>
    <m/>
    <d v="2025-12-19T00:00:00"/>
    <d v="2025-12-19T00:00:00"/>
    <s v="VENDA FINALIZADA"/>
    <d v="2025-09-24T00:00:00"/>
    <n v="41454"/>
    <n v="239448.02"/>
    <m/>
    <s v="FSA014"/>
    <n v="41454"/>
    <s v="ZILMA LOPES DE OLIVEIRA - 70151084106"/>
    <s v="Formosa"/>
    <s v="Goiás"/>
    <n v="5561998151145"/>
    <s v="RUA Z Q 27"/>
    <n v="73808280"/>
    <s v="JARDIM TRIÂNGULO"/>
    <s v="1003adbl@gmail.com"/>
    <m/>
    <n v="2369.88"/>
    <d v="2026-02-03T00:00:00"/>
    <m/>
    <m/>
    <m/>
    <n v="5136"/>
    <n v="7136"/>
    <s v="Assistente"/>
    <d v="2025-09-23T00:00:00"/>
    <m/>
    <m/>
    <s v="nao"/>
    <m/>
    <s v="MP441131"/>
    <d v="2025-09-24T00:00:00"/>
    <d v="2025-11-04T00:00:00"/>
    <m/>
    <d v="2025-09-23T00:00:00"/>
    <m/>
    <m/>
    <d v="2025-09-24T00:00:00"/>
    <m/>
    <s v="Negativado"/>
    <m/>
    <d v="2025-11-12T00:00:00"/>
    <s v="Sim"/>
    <d v="2025-09-24T00:00:00"/>
    <d v="2025-11-13T00:00:00"/>
    <d v="2025-09-23T00:00:00"/>
    <d v="2025-10-01T00:00:00"/>
    <d v="2025-11-05T00:00:00"/>
    <m/>
    <d v="2025-09-23T00:00:00"/>
    <d v="2025-09-24T00:00:00"/>
    <m/>
    <d v="2025-11-10T00:00:00"/>
    <d v="2025-10-21T00:00:00"/>
    <d v="2025-09-24T00:00:00"/>
    <m/>
    <s v="Sim"/>
    <m/>
    <m/>
    <m/>
    <m/>
    <d v="2025-09-29T00:00:00"/>
    <m/>
    <d v="2025-12-17T00:00:00"/>
    <n v="37044"/>
    <m/>
    <d v="2025-12-18T00:00:00"/>
    <d v="2025-09-23T00:00:00"/>
    <d v="2025-10-22T00:00:00"/>
    <m/>
    <m/>
    <m/>
    <d v="2025-09-24T00:00:00"/>
    <m/>
    <m/>
    <m/>
    <m/>
    <m/>
    <m/>
    <m/>
    <m/>
    <n v="718"/>
    <n v="2324"/>
    <m/>
    <m/>
    <s v="Aguardando assinatura do Bruno para seguir o ITBI"/>
    <m/>
    <m/>
    <n v="2172.62"/>
    <s v="VENDA SEM SINAL"/>
    <s v="Não tem"/>
    <m/>
    <m/>
    <m/>
    <s v="SIM"/>
  </r>
  <r>
    <n v="4843"/>
    <x v="2"/>
    <n v="6093"/>
    <x v="16"/>
    <s v="Etapa Unica"/>
    <s v="BLOCO G"/>
    <n v="203"/>
    <s v="ÁGUAS LINDAS"/>
    <s v="ANDERSON DA SILVA PERBELINI"/>
    <s v="&quot;15856602803&quot;"/>
    <x v="7"/>
    <x v="23"/>
    <s v="Não"/>
    <s v="Não"/>
    <s v="Não"/>
    <s v="Sim"/>
    <s v="Sim"/>
    <s v="Não"/>
    <s v="Não"/>
    <n v="141534.15"/>
    <n v="1080.6199999999999"/>
    <n v="0"/>
    <n v="133977.41"/>
    <n v="1877"/>
    <n v="0"/>
    <n v="135854.41"/>
    <n v="0"/>
    <n v="0"/>
    <m/>
    <m/>
    <s v="Contrato Adimplente"/>
    <m/>
    <d v="2025-10-21T00:00:00"/>
    <n v="2995.17"/>
    <d v="2025-09-26T00:00:00"/>
    <x v="2"/>
    <d v="2025-09-23T00:00:00"/>
    <m/>
    <m/>
    <m/>
    <m/>
    <s v="Endy Carvalho Consultoria imobiliária"/>
    <m/>
    <m/>
    <m/>
    <d v="2025-10-22T00:00:00"/>
    <d v="2026-02-13T00:00:00"/>
    <s v="VENDA FINALIZADA"/>
    <d v="2025-09-24T00:00:00"/>
    <n v="41433"/>
    <n v="190799.9"/>
    <m/>
    <s v="AGL32"/>
    <n v="41433"/>
    <m/>
    <s v="Águas Lindas de Goiás"/>
    <s v="Goiás"/>
    <n v="5561995908409"/>
    <s v="Q. 73, CONJUNTO B"/>
    <n v="72910000"/>
    <s v="SETOR 12"/>
    <s v="andersonperbelini62@gmail.com"/>
    <m/>
    <n v="4322.46"/>
    <m/>
    <m/>
    <m/>
    <m/>
    <n v="4477"/>
    <n v="7132"/>
    <s v="Construtor civil"/>
    <d v="2025-09-17T00:00:00"/>
    <n v="901.58"/>
    <d v="2025-09-30T00:00:00"/>
    <m/>
    <d v="2025-10-04T00:00:00"/>
    <s v="MP419599"/>
    <d v="2025-09-23T00:00:00"/>
    <d v="2025-10-02T00:00:00"/>
    <s v="AC011899241"/>
    <d v="2025-09-19T00:00:00"/>
    <s v="Sim"/>
    <n v="1666"/>
    <d v="2025-09-17T00:00:00"/>
    <m/>
    <m/>
    <m/>
    <d v="2025-09-30T00:00:00"/>
    <m/>
    <d v="2025-09-17T00:00:00"/>
    <d v="2025-10-06T00:00:00"/>
    <d v="2025-09-19T00:00:00"/>
    <d v="2025-10-01T00:00:00"/>
    <d v="2025-09-26T00:00:00"/>
    <m/>
    <d v="2025-09-23T00:00:00"/>
    <d v="2025-09-23T00:00:00"/>
    <m/>
    <d v="2025-09-30T00:00:00"/>
    <d v="2025-10-14T00:00:00"/>
    <d v="2025-09-23T00:00:00"/>
    <d v="2025-10-20T00:00:00"/>
    <s v="Sim"/>
    <d v="2025-10-09T00:00:00"/>
    <m/>
    <m/>
    <d v="2025-10-13T00:00:00"/>
    <d v="2025-09-24T00:00:00"/>
    <m/>
    <d v="2025-10-21T00:00:00"/>
    <s v="00349.0007875/2025-12"/>
    <m/>
    <d v="2025-10-22T00:00:00"/>
    <d v="2025-09-19T00:00:00"/>
    <d v="2025-10-15T00:00:00"/>
    <d v="2026-02-13T00:00:00"/>
    <m/>
    <m/>
    <d v="2025-09-23T00:00:00"/>
    <m/>
    <m/>
    <m/>
    <m/>
    <m/>
    <m/>
    <m/>
    <m/>
    <m/>
    <m/>
    <s v="Sim"/>
    <s v="EXIGENCIA PARA CORREÇÃO DOS DADOS DO CPF NA DUAM, CERTIDÃO DE PAGAMENTO E CND NÃO BATEM (exigencia sanda dia 13/10/2025)"/>
    <s v="PREFEITURA GEROU GUIA DE ITBI COM CPF DO CLIENTE INCORRETO"/>
    <m/>
    <m/>
    <n v="3805.57"/>
    <s v="VENDA SEM SINAL"/>
    <s v="Não tem"/>
    <s v="AGEHAB VALIDADA"/>
    <s v="FINALIZADO"/>
    <s v="VENDA SEM FIADOR"/>
    <s v="SIM"/>
  </r>
  <r>
    <n v="4844"/>
    <x v="0"/>
    <n v="5944"/>
    <x v="14"/>
    <s v="Etapa Unica"/>
    <s v="BLOCO C"/>
    <n v="301"/>
    <s v="FORMOSA"/>
    <s v="PAMELLA DA COSTA NUNES"/>
    <s v="&quot;03383276147&quot;"/>
    <x v="1"/>
    <x v="33"/>
    <s v="Não"/>
    <s v="Não"/>
    <s v="Não"/>
    <s v="Não"/>
    <s v="Não"/>
    <s v="Não"/>
    <s v="Não"/>
    <n v="161772.06"/>
    <n v="0"/>
    <n v="0"/>
    <n v="0"/>
    <n v="0"/>
    <n v="0"/>
    <n v="0"/>
    <n v="0"/>
    <n v="0"/>
    <m/>
    <m/>
    <s v="Contrato Adimplente"/>
    <m/>
    <d v="2025-10-13T00:00:00"/>
    <n v="3042.04"/>
    <d v="2025-09-30T00:00:00"/>
    <x v="2"/>
    <d v="2025-09-23T00:00:00"/>
    <m/>
    <m/>
    <m/>
    <m/>
    <s v="CAIXA CREDFÁCIL"/>
    <m/>
    <m/>
    <m/>
    <d v="2026-03-16T00:00:00"/>
    <d v="2026-03-16T00:00:00"/>
    <s v="VENDA FINALIZADA"/>
    <d v="2025-09-24T00:00:00"/>
    <n v="41455"/>
    <n v="234933.13"/>
    <m/>
    <s v="FSA011"/>
    <n v="41455"/>
    <s v="LUCILENE VIEIRA DA COSTA - 75905744149"/>
    <s v="Formosa"/>
    <s v="Goiás"/>
    <n v="5561996953953"/>
    <s v="BOA VISTA"/>
    <n v="73813020"/>
    <s v="FORMOSINHA"/>
    <s v="pamellanunesuniverso@gmail.com"/>
    <m/>
    <n v="2550"/>
    <m/>
    <m/>
    <m/>
    <m/>
    <n v="4191"/>
    <n v="7138"/>
    <s v="Auxiliar"/>
    <d v="2025-09-26T00:00:00"/>
    <n v="779"/>
    <m/>
    <s v="sim"/>
    <m/>
    <s v="MP427246"/>
    <d v="2025-09-26T00:00:00"/>
    <d v="2025-10-02T00:00:00"/>
    <m/>
    <d v="2025-09-23T00:00:00"/>
    <s v="Sim"/>
    <s v="1766 1768 1770"/>
    <d v="2025-09-26T00:00:00"/>
    <m/>
    <m/>
    <m/>
    <d v="2025-10-07T00:00:00"/>
    <s v="Não"/>
    <d v="2025-09-29T00:00:00"/>
    <d v="2025-10-10T00:00:00"/>
    <d v="2025-09-24T00:00:00"/>
    <d v="2025-10-01T00:00:00"/>
    <d v="2025-10-02T00:00:00"/>
    <m/>
    <d v="2025-09-25T00:00:00"/>
    <d v="2025-09-24T00:00:00"/>
    <m/>
    <d v="2025-10-03T00:00:00"/>
    <d v="2025-10-14T00:00:00"/>
    <d v="2025-09-24T00:00:00"/>
    <m/>
    <s v="Sim"/>
    <m/>
    <m/>
    <m/>
    <m/>
    <d v="2025-09-30T00:00:00"/>
    <m/>
    <d v="2025-10-14T00:00:00"/>
    <n v="33761"/>
    <m/>
    <d v="2025-10-15T00:00:00"/>
    <d v="2025-09-19T00:00:00"/>
    <d v="2025-10-16T00:00:00"/>
    <d v="2026-01-05T00:00:00"/>
    <d v="2026-02-28T00:00:00"/>
    <d v="2026-03-03T00:00:00"/>
    <d v="2025-09-24T00:00:00"/>
    <d v="2026-03-03T00:00:00"/>
    <m/>
    <m/>
    <m/>
    <m/>
    <m/>
    <m/>
    <m/>
    <n v="695"/>
    <n v="1781"/>
    <m/>
    <s v="Aguardando pagamento mensalista"/>
    <m/>
    <m/>
    <m/>
    <n v="2008.58"/>
    <s v="VENDA SEM SINAL"/>
    <s v="Não tem"/>
    <m/>
    <m/>
    <m/>
    <s v="SIM"/>
  </r>
  <r>
    <n v="4845"/>
    <x v="2"/>
    <n v="5981"/>
    <x v="19"/>
    <s v="Etapa Única"/>
    <s v="BLOCO C"/>
    <n v="101"/>
    <s v="ÁGUAS LINDAS"/>
    <s v="DANIELE DE SOUSA VIANA"/>
    <s v="&quot;61563096323&quot;"/>
    <x v="2"/>
    <x v="124"/>
    <s v="Não"/>
    <s v="Não"/>
    <s v="Não"/>
    <s v="Sim"/>
    <s v="Sim"/>
    <s v="Não"/>
    <s v="Não"/>
    <n v="133152.48000000001"/>
    <n v="562.41999999999996"/>
    <n v="0"/>
    <n v="106411.48"/>
    <n v="27783"/>
    <n v="0"/>
    <n v="134194.48000000001"/>
    <n v="0"/>
    <n v="0"/>
    <m/>
    <m/>
    <s v="Contrato Adimplente"/>
    <m/>
    <d v="2025-10-09T00:00:00"/>
    <n v="2995.17"/>
    <d v="2025-09-26T00:00:00"/>
    <x v="2"/>
    <d v="2025-09-23T00:00:00"/>
    <m/>
    <m/>
    <m/>
    <m/>
    <s v="Endy Carvalho Consultoria imobiliária"/>
    <m/>
    <m/>
    <m/>
    <d v="2025-10-13T00:00:00"/>
    <d v="2026-02-05T00:00:00"/>
    <s v="VENDA FINALIZADA"/>
    <d v="2025-09-24T00:00:00"/>
    <n v="41456"/>
    <n v="192499.64"/>
    <m/>
    <s v="AGL 33"/>
    <n v="41456"/>
    <m/>
    <m/>
    <m/>
    <n v="5561996357607"/>
    <s v="Quadra 51 LT"/>
    <n v="72910001"/>
    <s v="Parque da Barragem Setor 08"/>
    <s v="daniele45sousa342@gmail.com"/>
    <m/>
    <n v="2249.6999999999998"/>
    <m/>
    <m/>
    <m/>
    <m/>
    <n v="4929"/>
    <n v="7139"/>
    <s v="Auxiliar de Serviços Gerais"/>
    <d v="2025-09-01T00:00:00"/>
    <n v="891.23"/>
    <d v="2025-09-30T00:00:00"/>
    <m/>
    <d v="2025-10-03T00:00:00"/>
    <s v="MP439418"/>
    <d v="2025-09-23T00:00:00"/>
    <d v="2025-10-02T00:00:00"/>
    <s v="AC011727391"/>
    <d v="2025-09-03T00:00:00"/>
    <s v="Sim"/>
    <n v="1653"/>
    <d v="2025-09-01T00:00:00"/>
    <m/>
    <m/>
    <m/>
    <d v="2025-09-30T00:00:00"/>
    <m/>
    <d v="2025-09-01T00:00:00"/>
    <d v="2025-10-02T00:00:00"/>
    <d v="2025-09-03T00:00:00"/>
    <d v="2025-10-01T00:00:00"/>
    <d v="2025-09-29T00:00:00"/>
    <m/>
    <d v="2025-09-04T00:00:00"/>
    <d v="2025-09-23T00:00:00"/>
    <m/>
    <d v="2025-09-30T00:00:00"/>
    <d v="2025-10-14T00:00:00"/>
    <d v="2025-09-23T00:00:00"/>
    <m/>
    <s v="Sim"/>
    <m/>
    <m/>
    <m/>
    <m/>
    <d v="2025-09-24T00:00:00"/>
    <m/>
    <d v="2025-10-09T00:00:00"/>
    <s v="00349.0007851/2025-63"/>
    <m/>
    <d v="2025-10-13T00:00:00"/>
    <d v="2025-09-22T00:00:00"/>
    <d v="2025-10-16T00:00:00"/>
    <d v="2026-01-15T00:00:00"/>
    <d v="2026-02-05T00:00:00"/>
    <m/>
    <d v="2025-09-23T00:00:00"/>
    <m/>
    <m/>
    <m/>
    <m/>
    <m/>
    <m/>
    <m/>
    <m/>
    <m/>
    <n v="1653"/>
    <s v="Sim"/>
    <m/>
    <m/>
    <m/>
    <m/>
    <n v="3805.57"/>
    <s v="VENDA SEM SINAL"/>
    <s v="Não tem"/>
    <s v="AGEHAB VALIDADA"/>
    <s v="FINALIZADO"/>
    <s v="VENDA SEM FIADOR"/>
    <s v="SIM"/>
  </r>
  <r>
    <n v="4846"/>
    <x v="0"/>
    <n v="6063"/>
    <x v="14"/>
    <s v="Etapa Unica"/>
    <s v="BLOCO E"/>
    <n v="303"/>
    <s v="FORMOSA"/>
    <s v="CAUAN AMORIM MACHADO"/>
    <s v="&quot;04051248135&quot;"/>
    <x v="10"/>
    <x v="11"/>
    <s v="Não"/>
    <s v="Não"/>
    <s v="Não"/>
    <s v="Não"/>
    <s v="Não"/>
    <s v="Não"/>
    <s v="Não"/>
    <n v="156057.35999999999"/>
    <n v="0"/>
    <n v="0"/>
    <n v="0"/>
    <n v="0"/>
    <n v="0"/>
    <n v="0"/>
    <n v="0"/>
    <n v="0"/>
    <m/>
    <m/>
    <s v="Contrato Adimplente"/>
    <m/>
    <d v="2025-12-17T00:00:00"/>
    <n v="0"/>
    <d v="2025-10-30T00:00:00"/>
    <x v="2"/>
    <d v="2025-09-23T00:00:00"/>
    <m/>
    <m/>
    <m/>
    <m/>
    <s v="CAIXA CREDFÁCIL"/>
    <m/>
    <m/>
    <m/>
    <d v="2026-03-16T00:00:00"/>
    <d v="2026-03-16T00:00:00"/>
    <s v="VENDA FINALIZADA"/>
    <d v="2025-09-24T00:00:00"/>
    <n v="41459"/>
    <n v="239933.13"/>
    <m/>
    <s v="FSA011"/>
    <n v="41459"/>
    <s v="LUCIENE DA COSTA AMORIM - 31639879153"/>
    <s v="Formosa"/>
    <s v="Goiás"/>
    <n v="5561998030644"/>
    <s v="VIA 11, Q. D, L. 02"/>
    <n v="73804060"/>
    <s v="CHACARAS SETOR ABREU"/>
    <s v="cauan.amorim@gmail.com"/>
    <m/>
    <n v="2380"/>
    <m/>
    <m/>
    <m/>
    <m/>
    <n v="4161"/>
    <n v="7141"/>
    <s v="Profissional de Marketing"/>
    <d v="2025-09-25T00:00:00"/>
    <n v="779"/>
    <m/>
    <s v="sim"/>
    <d v="2025-11-07T00:00:00"/>
    <s v="MP427245"/>
    <d v="2025-09-25T00:00:00"/>
    <d v="2025-11-04T00:00:00"/>
    <m/>
    <d v="2025-09-23T00:00:00"/>
    <m/>
    <s v="1914 1912 1910"/>
    <d v="2025-09-25T00:00:00"/>
    <m/>
    <m/>
    <m/>
    <d v="2025-11-24T00:00:00"/>
    <s v="Não"/>
    <d v="2025-11-10T00:00:00"/>
    <d v="2025-11-26T00:00:00"/>
    <d v="2025-09-23T00:00:00"/>
    <d v="2025-10-01T00:00:00"/>
    <d v="2025-11-04T00:00:00"/>
    <m/>
    <d v="2025-09-24T00:00:00"/>
    <d v="2025-09-26T00:00:00"/>
    <m/>
    <d v="2025-11-17T00:00:00"/>
    <d v="2025-10-14T00:00:00"/>
    <d v="2025-09-26T00:00:00"/>
    <m/>
    <s v="Sim"/>
    <m/>
    <m/>
    <m/>
    <m/>
    <d v="2025-11-03T00:00:00"/>
    <m/>
    <d v="2025-12-17T00:00:00"/>
    <n v="36906"/>
    <m/>
    <d v="2025-12-18T00:00:00"/>
    <d v="2025-09-23T00:00:00"/>
    <d v="2025-10-16T00:00:00"/>
    <d v="2025-12-17T00:00:00"/>
    <d v="2026-02-28T00:00:00"/>
    <d v="2026-03-03T00:00:00"/>
    <d v="2025-09-26T00:00:00"/>
    <d v="2026-03-03T00:00:00"/>
    <m/>
    <m/>
    <m/>
    <m/>
    <m/>
    <m/>
    <m/>
    <n v="823"/>
    <n v="1972"/>
    <m/>
    <m/>
    <m/>
    <m/>
    <m/>
    <n v="2086.7600000000002"/>
    <m/>
    <s v="Pago"/>
    <m/>
    <m/>
    <m/>
    <s v="SIM"/>
  </r>
  <r>
    <n v="4847"/>
    <x v="2"/>
    <n v="6106"/>
    <x v="19"/>
    <s v="Etapa Única"/>
    <s v="BLOCO A"/>
    <s v="01 (PCD)"/>
    <s v="ÁGUAS LINDAS"/>
    <s v="TAINÁ ALINE SILVA DE ARAUJO"/>
    <s v="&quot;06530033319&quot;"/>
    <x v="7"/>
    <x v="134"/>
    <s v="Não"/>
    <s v="Não"/>
    <s v="Não"/>
    <s v="Sim"/>
    <s v="Sim"/>
    <s v="Não"/>
    <s v="Não"/>
    <n v="179405"/>
    <n v="985.6"/>
    <n v="0"/>
    <n v="184000"/>
    <n v="3195"/>
    <n v="0"/>
    <n v="187195"/>
    <n v="0"/>
    <n v="0"/>
    <m/>
    <m/>
    <s v="Contrato Adimplente"/>
    <m/>
    <d v="2025-10-24T00:00:00"/>
    <n v="3412.84"/>
    <d v="2025-10-02T00:00:00"/>
    <x v="2"/>
    <d v="2025-09-24T00:00:00"/>
    <m/>
    <m/>
    <m/>
    <m/>
    <s v="Endy Carvalho Consultoria imobiliária"/>
    <s v="Maria Clara Sousa Nogueira"/>
    <m/>
    <m/>
    <d v="2025-11-03T00:00:00"/>
    <d v="2025-11-03T00:00:00"/>
    <s v="VENDA FINALIZADA"/>
    <d v="2025-09-24T00:00:00"/>
    <n v="41437"/>
    <n v="226805"/>
    <m/>
    <s v="AGL 33"/>
    <n v="41437"/>
    <m/>
    <m/>
    <s v="Goiás"/>
    <n v="5511952985014"/>
    <s v="Q 36"/>
    <n v="72910000"/>
    <s v="Jardim ameria II"/>
    <s v="taina.aliiny@gmail.com"/>
    <m/>
    <n v="2797.07"/>
    <d v="2026-03-17T00:00:00"/>
    <m/>
    <m/>
    <m/>
    <n v="4883"/>
    <n v="7135"/>
    <s v="Operador de Loja"/>
    <d v="2025-09-19T00:00:00"/>
    <m/>
    <m/>
    <m/>
    <m/>
    <s v="MP439423"/>
    <d v="2025-09-24T00:00:00"/>
    <d v="2025-10-06T00:00:00"/>
    <s v="AC012410145"/>
    <d v="2025-09-22T00:00:00"/>
    <s v="Sim"/>
    <m/>
    <d v="2025-09-19T00:00:00"/>
    <m/>
    <m/>
    <m/>
    <d v="2025-10-16T00:00:00"/>
    <m/>
    <d v="2025-09-19T00:00:00"/>
    <d v="2025-10-17T00:00:00"/>
    <d v="2025-09-22T00:00:00"/>
    <d v="2025-10-01T00:00:00"/>
    <d v="2025-10-03T00:00:00"/>
    <m/>
    <d v="2025-09-24T00:00:00"/>
    <d v="2025-09-30T00:00:00"/>
    <m/>
    <d v="2025-10-13T00:00:00"/>
    <d v="2025-10-14T00:00:00"/>
    <d v="2025-09-30T00:00:00"/>
    <d v="2025-10-23T00:00:00"/>
    <s v="Sim"/>
    <m/>
    <m/>
    <m/>
    <m/>
    <d v="2025-09-20T00:00:00"/>
    <m/>
    <d v="2025-10-24T00:00:00"/>
    <s v="00349.0008165/2025-18"/>
    <m/>
    <d v="2025-11-03T00:00:00"/>
    <d v="2025-09-23T00:00:00"/>
    <d v="2025-10-16T00:00:00"/>
    <m/>
    <m/>
    <m/>
    <d v="2025-09-26T00:00:00"/>
    <m/>
    <m/>
    <m/>
    <m/>
    <m/>
    <m/>
    <m/>
    <d v="2025-10-02T00:00:00"/>
    <m/>
    <m/>
    <s v="Sim"/>
    <m/>
    <s v="NÃO TEVE RESPOSTA AINDA COM A GUIA DE ITBI 07/10/2025, PREFEITURA RESPONDEU COM GUIA DE ITBI DIA 13/10/2025"/>
    <m/>
    <m/>
    <n v="4605.57"/>
    <s v="VENDA SEM SINAL"/>
    <s v="Não tem"/>
    <s v="AGEHAB VALIDADA"/>
    <s v="FINALIZADO"/>
    <s v="VENDA SEM FIADOR"/>
    <s v="SIM"/>
  </r>
  <r>
    <n v="4848"/>
    <x v="0"/>
    <n v="6094"/>
    <x v="13"/>
    <s v="Etapa Unica"/>
    <s v="BLOCO J"/>
    <n v="1"/>
    <s v="ÁGUAS LINDAS"/>
    <s v="UANSLEI DE SOUSA DUARTE"/>
    <s v="&quot;10656493550&quot;"/>
    <x v="12"/>
    <x v="85"/>
    <s v="Não"/>
    <s v="Não"/>
    <s v="Não"/>
    <s v="Sim"/>
    <s v="Sim"/>
    <s v="Não"/>
    <s v="Não"/>
    <n v="164179.91"/>
    <n v="658.9"/>
    <n v="0"/>
    <n v="125285.85"/>
    <n v="30006"/>
    <n v="0"/>
    <n v="155291.85"/>
    <n v="0"/>
    <n v="0"/>
    <m/>
    <m/>
    <s v="Contrato Adimplente"/>
    <m/>
    <d v="2025-10-13T00:00:00"/>
    <n v="2995.17"/>
    <d v="2025-09-29T00:00:00"/>
    <x v="2"/>
    <d v="2025-09-24T00:00:00"/>
    <m/>
    <m/>
    <m/>
    <m/>
    <s v="Endy Carvalho Consultoria imobiliária"/>
    <m/>
    <m/>
    <m/>
    <d v="2026-02-24T00:00:00"/>
    <d v="2026-02-24T00:00:00"/>
    <s v="VENDA FINALIZADA"/>
    <d v="2025-09-24T00:00:00"/>
    <n v="41434"/>
    <n v="227999.91"/>
    <m/>
    <s v="AGL30 -"/>
    <n v="41434"/>
    <m/>
    <s v="Águas Lindas de Goiás"/>
    <s v="Goiás"/>
    <n v="5561991935073"/>
    <s v="Q 51 L 06 CONJ  B"/>
    <n v="72910001"/>
    <s v="Parque da Barragem Setor 08"/>
    <s v="Uansleydesousaduarte@gmail.com"/>
    <m/>
    <n v="2196.35"/>
    <d v="2026-03-15T00:00:00"/>
    <m/>
    <m/>
    <m/>
    <n v="4019"/>
    <n v="7133"/>
    <s v="Garçon"/>
    <d v="2025-09-23T00:00:00"/>
    <n v="900.02"/>
    <d v="2025-10-30T00:00:00"/>
    <m/>
    <d v="2025-10-04T00:00:00"/>
    <s v="MP430289"/>
    <d v="2025-09-24T00:00:00"/>
    <d v="2025-10-02T00:00:00"/>
    <s v="AC011894820"/>
    <d v="2025-09-24T00:00:00"/>
    <s v="Sim"/>
    <n v="40315"/>
    <d v="2025-09-23T00:00:00"/>
    <m/>
    <m/>
    <m/>
    <d v="2025-10-02T00:00:00"/>
    <m/>
    <d v="2025-09-23T00:00:00"/>
    <d v="2025-10-06T00:00:00"/>
    <d v="2025-09-24T00:00:00"/>
    <d v="2025-10-01T00:00:00"/>
    <d v="2025-09-29T00:00:00"/>
    <m/>
    <d v="2025-09-25T00:00:00"/>
    <d v="2025-09-25T00:00:00"/>
    <m/>
    <d v="2025-10-01T00:00:00"/>
    <d v="2025-10-14T00:00:00"/>
    <d v="2025-09-25T00:00:00"/>
    <d v="2025-10-10T00:00:00"/>
    <s v="Sim"/>
    <m/>
    <m/>
    <m/>
    <m/>
    <d v="2025-09-24T00:00:00"/>
    <m/>
    <d v="2025-10-13T00:00:00"/>
    <s v="00349.0007927/2025-51"/>
    <m/>
    <d v="2025-10-22T00:00:00"/>
    <d v="2025-09-22T00:00:00"/>
    <d v="2025-10-15T00:00:00"/>
    <d v="2025-12-17T00:00:00"/>
    <d v="2026-02-02T00:00:00"/>
    <d v="2026-02-06T00:00:00"/>
    <d v="2025-09-25T00:00:00"/>
    <d v="2026-02-06T00:00:00"/>
    <m/>
    <m/>
    <m/>
    <m/>
    <m/>
    <m/>
    <m/>
    <m/>
    <n v="40332"/>
    <s v="Sim"/>
    <m/>
    <m/>
    <m/>
    <m/>
    <n v="4245.57"/>
    <s v="VENDA COM SINAL"/>
    <s v="Pago"/>
    <s v="AGEHAB VALIDADA."/>
    <s v="FINALIZADO"/>
    <s v="VENDA SEM FIADOR"/>
    <s v="SIM"/>
  </r>
  <r>
    <n v="4849"/>
    <x v="2"/>
    <n v="6073"/>
    <x v="22"/>
    <s v="Etapa Única"/>
    <s v="BLOCO 04"/>
    <n v="302"/>
    <s v="FORMOSA"/>
    <s v="VANESSA BEZERRA DE OLIVEIRA"/>
    <s v="&quot;07491504167&quot;"/>
    <x v="1"/>
    <x v="131"/>
    <s v="Não"/>
    <s v="Não"/>
    <s v="Não"/>
    <s v="Não"/>
    <s v="Não"/>
    <s v="Não"/>
    <s v="Não"/>
    <n v="162259.57"/>
    <n v="685.05"/>
    <n v="0"/>
    <n v="130662.67"/>
    <n v="23550"/>
    <n v="0"/>
    <n v="154212.67000000001"/>
    <n v="0"/>
    <n v="0"/>
    <m/>
    <m/>
    <s v="Contrato Adimplente"/>
    <m/>
    <d v="2025-12-17T00:00:00"/>
    <n v="0"/>
    <d v="2025-09-30T00:00:00"/>
    <x v="2"/>
    <d v="2025-09-24T00:00:00"/>
    <m/>
    <m/>
    <m/>
    <m/>
    <s v="Endy Carvalho Consultoria imobiliária"/>
    <m/>
    <m/>
    <m/>
    <d v="2025-12-19T00:00:00"/>
    <d v="2025-12-19T00:00:00"/>
    <s v="VENDA FINALIZADA"/>
    <d v="2025-09-24T00:00:00"/>
    <n v="41413"/>
    <n v="239411.28"/>
    <m/>
    <s v="FSA014"/>
    <n v="41413"/>
    <s v="VITOR BEZERRA DE OLIVEIRA - 07673146118"/>
    <s v="Formosa"/>
    <s v="Goiás"/>
    <n v="5561996539484"/>
    <s v="AVENIDA C, Q.21"/>
    <n v="73808325"/>
    <s v="PARQUE VILA VERDE"/>
    <s v="vanessabeze3@outlook.com"/>
    <m/>
    <n v="2283.54"/>
    <m/>
    <m/>
    <m/>
    <m/>
    <n v="5100"/>
    <n v="7124"/>
    <s v="Administrador"/>
    <d v="2025-09-24T00:00:00"/>
    <n v="899.76"/>
    <m/>
    <s v="nao"/>
    <m/>
    <s v="MP441126"/>
    <d v="2025-09-24T00:00:00"/>
    <d v="2025-11-17T00:00:00"/>
    <m/>
    <d v="2025-09-22T00:00:00"/>
    <m/>
    <n v="1583"/>
    <d v="2025-09-24T00:00:00"/>
    <m/>
    <s v="Score"/>
    <m/>
    <d v="2025-12-01T00:00:00"/>
    <s v="Sim"/>
    <d v="2025-09-25T00:00:00"/>
    <d v="2025-12-02T00:00:00"/>
    <d v="2025-09-22T00:00:00"/>
    <d v="2025-10-01T00:00:00"/>
    <d v="2025-11-17T00:00:00"/>
    <m/>
    <d v="2025-09-23T00:00:00"/>
    <d v="2025-09-26T00:00:00"/>
    <m/>
    <d v="2025-11-27T00:00:00"/>
    <d v="2025-10-21T00:00:00"/>
    <d v="2025-09-26T00:00:00"/>
    <m/>
    <s v="Sim"/>
    <m/>
    <m/>
    <m/>
    <m/>
    <d v="2025-09-18T00:00:00"/>
    <m/>
    <d v="2025-12-17T00:00:00"/>
    <m/>
    <m/>
    <d v="2025-12-18T00:00:00"/>
    <d v="2025-09-23T00:00:00"/>
    <d v="2025-10-21T00:00:00"/>
    <m/>
    <m/>
    <m/>
    <d v="2025-09-26T00:00:00"/>
    <m/>
    <m/>
    <m/>
    <m/>
    <m/>
    <m/>
    <m/>
    <m/>
    <n v="596"/>
    <n v="2634"/>
    <m/>
    <m/>
    <s v="Aguardando liberação para seguir o itbi. OK"/>
    <m/>
    <m/>
    <n v="2120.96"/>
    <s v="VENDA SEM SINAL"/>
    <s v="Não tem"/>
    <m/>
    <m/>
    <m/>
    <s v="SIM"/>
  </r>
  <r>
    <n v="4850"/>
    <x v="2"/>
    <n v="6104"/>
    <x v="22"/>
    <s v="Etapa Única"/>
    <s v="BLOCO 16"/>
    <n v="303"/>
    <s v="FORMOSA"/>
    <s v="MAICON DOUGLAS PEREIRA LOPES"/>
    <s v="&quot;04332764102&quot;"/>
    <x v="10"/>
    <x v="93"/>
    <s v="Não"/>
    <s v="Não"/>
    <s v="Não"/>
    <s v="Não"/>
    <s v="Não"/>
    <s v="Não"/>
    <s v="Não"/>
    <n v="160008.21"/>
    <n v="0"/>
    <n v="0"/>
    <n v="0"/>
    <n v="0"/>
    <n v="0"/>
    <n v="0"/>
    <n v="0"/>
    <n v="0"/>
    <m/>
    <m/>
    <s v="Contrato Adimplente"/>
    <m/>
    <d v="2025-12-17T00:00:00"/>
    <n v="0"/>
    <d v="2025-09-30T00:00:00"/>
    <x v="2"/>
    <d v="2025-09-24T00:00:00"/>
    <m/>
    <m/>
    <m/>
    <m/>
    <s v="CAIXA CREDFÁCIL"/>
    <m/>
    <m/>
    <m/>
    <d v="2025-12-19T00:00:00"/>
    <d v="2026-03-04T00:00:00"/>
    <s v="VENDA FINALIZADA"/>
    <d v="2025-09-24T00:00:00"/>
    <n v="41436"/>
    <n v="234650"/>
    <m/>
    <s v="FSA014"/>
    <n v="41436"/>
    <s v="JULIANA DA MATA REIS - 04561310193"/>
    <s v="Formosa"/>
    <s v="Goiás"/>
    <n v="5561991046744"/>
    <s v="RUA 116, Q. 15, L. 9"/>
    <n v="73801971"/>
    <s v="CONJUNTO HABITACIONAL NOVA FORMOSA"/>
    <s v="maicondouglaspereiralopes@gmail.com"/>
    <m/>
    <n v="2202.62"/>
    <m/>
    <m/>
    <m/>
    <m/>
    <n v="5298"/>
    <n v="356"/>
    <s v="Mecânico"/>
    <d v="2025-09-24T00:00:00"/>
    <n v="891.23"/>
    <m/>
    <s v="sim"/>
    <m/>
    <s v="MP441136"/>
    <d v="2025-09-25T00:00:00"/>
    <d v="2025-09-30T00:00:00"/>
    <m/>
    <d v="2025-09-24T00:00:00"/>
    <m/>
    <n v="1545"/>
    <d v="2025-09-25T00:00:00"/>
    <m/>
    <m/>
    <m/>
    <d v="2025-10-31T00:00:00"/>
    <s v="Não"/>
    <d v="2025-09-26T00:00:00"/>
    <d v="2025-11-03T00:00:00"/>
    <d v="2025-09-24T00:00:00"/>
    <d v="2025-11-03T00:00:00"/>
    <d v="2025-09-30T00:00:00"/>
    <m/>
    <d v="2025-09-30T00:00:00"/>
    <d v="2025-09-29T00:00:00"/>
    <m/>
    <d v="2025-10-28T00:00:00"/>
    <d v="2025-11-17T00:00:00"/>
    <d v="2025-09-29T00:00:00"/>
    <m/>
    <s v="Sim"/>
    <d v="2025-11-06T00:00:00"/>
    <m/>
    <m/>
    <m/>
    <d v="2025-10-01T00:00:00"/>
    <m/>
    <d v="2025-12-17T00:00:00"/>
    <n v="33515"/>
    <m/>
    <d v="2025-12-18T00:00:00"/>
    <d v="2025-09-24T00:00:00"/>
    <d v="2025-11-21T00:00:00"/>
    <d v="2026-03-02T00:00:00"/>
    <m/>
    <m/>
    <d v="2025-09-29T00:00:00"/>
    <m/>
    <m/>
    <m/>
    <m/>
    <m/>
    <m/>
    <m/>
    <m/>
    <n v="703"/>
    <n v="1951"/>
    <m/>
    <m/>
    <m/>
    <m/>
    <m/>
    <n v="2359.4499999999998"/>
    <s v="VENDA SEM SINAL"/>
    <s v="Não tem"/>
    <m/>
    <m/>
    <m/>
    <s v="SIM"/>
  </r>
  <r>
    <n v="4851"/>
    <x v="1"/>
    <n v="6113"/>
    <x v="22"/>
    <s v="Etapa Única"/>
    <s v="BLOCO 11"/>
    <n v="303"/>
    <s v="FORMOSA"/>
    <s v="ANA BEATRYZ ALVES DE ARAÚJO"/>
    <s v="&quot;05899525100&quot;"/>
    <x v="1"/>
    <x v="33"/>
    <s v="Não"/>
    <s v="Não"/>
    <s v="Não"/>
    <s v="Não"/>
    <s v="Não"/>
    <s v="Não"/>
    <s v="Não"/>
    <n v="157503.31"/>
    <n v="722.09"/>
    <n v="0"/>
    <n v="137885.31"/>
    <n v="19619"/>
    <n v="0"/>
    <n v="157504.31"/>
    <n v="0"/>
    <n v="0"/>
    <m/>
    <m/>
    <s v="Contrato Adimplente"/>
    <m/>
    <m/>
    <n v="0"/>
    <m/>
    <x v="1"/>
    <d v="2025-09-24T00:00:00"/>
    <m/>
    <m/>
    <m/>
    <m/>
    <s v="Endy Carvalho Consultoria imobiliária"/>
    <m/>
    <m/>
    <m/>
    <d v="2026-01-07T00:00:00"/>
    <d v="2026-01-07T00:00:00"/>
    <s v="DISTRATO"/>
    <d v="2025-09-24T00:00:00"/>
    <n v="41467"/>
    <n v="234446.24"/>
    <m/>
    <s v="FSA014"/>
    <n v="41467"/>
    <m/>
    <s v="Formosa"/>
    <s v="Goiás"/>
    <n v="5561998012296"/>
    <s v="AVENIDA X, Q. 8"/>
    <n v="73805405"/>
    <s v="VILA IMPERATRIZ"/>
    <s v="anabeatryzalvesdearaujo@gmail.com"/>
    <m/>
    <n v="2407.17"/>
    <d v="2026-02-11T00:00:00"/>
    <m/>
    <m/>
    <m/>
    <n v="5213"/>
    <n v="7144"/>
    <s v="Auxiliar"/>
    <d v="2025-09-30T00:00:00"/>
    <n v="891.23"/>
    <m/>
    <s v="nao"/>
    <m/>
    <s v="MP441133"/>
    <d v="2025-09-30T00:00:00"/>
    <d v="2025-10-01T00:00:00"/>
    <m/>
    <d v="2025-09-24T00:00:00"/>
    <m/>
    <n v="1515"/>
    <d v="2025-09-30T00:00:00"/>
    <m/>
    <s v="Negativado"/>
    <m/>
    <m/>
    <s v="Sim"/>
    <d v="2025-10-03T00:00:00"/>
    <m/>
    <d v="2025-09-24T00:00:00"/>
    <d v="2025-10-01T00:00:00"/>
    <d v="2025-10-01T00:00:00"/>
    <m/>
    <d v="2025-09-25T00:00:00"/>
    <d v="2025-09-29T00:00:00"/>
    <m/>
    <m/>
    <d v="2025-10-21T00:00:00"/>
    <d v="2025-09-29T00:00:00"/>
    <m/>
    <s v="Sim"/>
    <m/>
    <m/>
    <m/>
    <m/>
    <d v="2025-09-30T00:00:00"/>
    <m/>
    <m/>
    <m/>
    <m/>
    <m/>
    <d v="2025-09-24T00:00:00"/>
    <d v="2025-10-22T00:00:00"/>
    <m/>
    <m/>
    <m/>
    <m/>
    <m/>
    <m/>
    <m/>
    <m/>
    <m/>
    <m/>
    <m/>
    <m/>
    <n v="516"/>
    <m/>
    <m/>
    <m/>
    <s v="DISTRATO"/>
    <m/>
    <m/>
    <m/>
    <s v="VENDA SEM SINAL"/>
    <s v="Não tem"/>
    <m/>
    <s v="CLIENTE PEDIU DISTRATO"/>
    <m/>
    <s v="NÃO"/>
  </r>
  <r>
    <n v="4852"/>
    <x v="2"/>
    <n v="6061"/>
    <x v="22"/>
    <s v="Etapa Única"/>
    <s v="BLOCO 13"/>
    <n v="303"/>
    <s v="FORMOSA"/>
    <s v="BRUNO HENRIQUE SILVA BORGES"/>
    <s v="&quot;07444271267&quot;"/>
    <x v="1"/>
    <x v="135"/>
    <s v="Não"/>
    <s v="Não"/>
    <s v="Não"/>
    <s v="Não"/>
    <s v="Não"/>
    <s v="Não"/>
    <s v="Não"/>
    <n v="153122.91"/>
    <n v="0"/>
    <n v="0"/>
    <n v="0"/>
    <n v="0"/>
    <n v="0"/>
    <n v="0"/>
    <n v="0"/>
    <n v="0"/>
    <m/>
    <m/>
    <s v="Contrato Adimplente"/>
    <m/>
    <d v="2025-12-12T00:00:00"/>
    <n v="3069.17"/>
    <d v="2025-09-30T00:00:00"/>
    <x v="2"/>
    <d v="2025-09-24T00:00:00"/>
    <m/>
    <m/>
    <m/>
    <m/>
    <s v="Endy Carvalho Consultoria imobiliária"/>
    <m/>
    <m/>
    <m/>
    <d v="2025-12-17T00:00:00"/>
    <d v="2025-12-17T00:00:00"/>
    <s v="VENDA FINALIZADA"/>
    <d v="2025-09-24T00:00:00"/>
    <n v="41466"/>
    <n v="235446.82"/>
    <m/>
    <s v="FSA014"/>
    <n v="41466"/>
    <s v="APARECIDA GOMES SILVA BORGES - 70716692287"/>
    <s v="Formosa"/>
    <s v="Goiás"/>
    <n v="556193315090"/>
    <s v="RUA 10 Q 06 L P/04"/>
    <n v="73800000"/>
    <s v="FORMOSINHA"/>
    <s v="silvabrunohenrique892@gmail.com"/>
    <m/>
    <n v="2238.41"/>
    <m/>
    <m/>
    <m/>
    <m/>
    <n v="5250"/>
    <n v="7142"/>
    <s v="Militar"/>
    <d v="2025-09-24T00:00:00"/>
    <n v="899.24"/>
    <m/>
    <s v="nao"/>
    <m/>
    <s v="MP441132"/>
    <d v="2025-09-24T00:00:00"/>
    <d v="2025-10-01T00:00:00"/>
    <m/>
    <d v="2025-09-23T00:00:00"/>
    <m/>
    <n v="1471"/>
    <d v="2025-09-24T00:00:00"/>
    <m/>
    <s v="Score"/>
    <m/>
    <d v="2025-10-31T00:00:00"/>
    <s v="Sim"/>
    <d v="2025-09-26T00:00:00"/>
    <d v="2025-11-03T00:00:00"/>
    <d v="2025-09-23T00:00:00"/>
    <d v="2025-10-01T00:00:00"/>
    <d v="2025-10-01T00:00:00"/>
    <m/>
    <d v="2025-09-23T00:00:00"/>
    <d v="2025-09-26T00:00:00"/>
    <m/>
    <d v="2025-10-27T00:00:00"/>
    <d v="2025-10-21T00:00:00"/>
    <d v="2025-09-26T00:00:00"/>
    <m/>
    <s v="Sim"/>
    <m/>
    <m/>
    <m/>
    <m/>
    <d v="2025-09-26T00:00:00"/>
    <m/>
    <d v="2025-12-12T00:00:00"/>
    <n v="33630"/>
    <m/>
    <d v="2025-12-16T00:00:00"/>
    <d v="2025-09-23T00:00:00"/>
    <d v="2025-10-22T00:00:00"/>
    <m/>
    <m/>
    <m/>
    <d v="2025-09-26T00:00:00"/>
    <m/>
    <m/>
    <m/>
    <m/>
    <m/>
    <m/>
    <m/>
    <m/>
    <n v="632"/>
    <n v="1903"/>
    <m/>
    <m/>
    <m/>
    <m/>
    <m/>
    <n v="2247.35"/>
    <s v="VENDA SEM SINAL"/>
    <s v="Não tem"/>
    <m/>
    <m/>
    <m/>
    <s v="SIM"/>
  </r>
  <r>
    <n v="4853"/>
    <x v="0"/>
    <n v="6089"/>
    <x v="12"/>
    <s v="Etapa Única"/>
    <s v="BLOCO ÚNICO"/>
    <n v="701"/>
    <s v="BRASÍLIA"/>
    <s v="ROBERTO GABRIEL FERREIRA DE ANDRADE"/>
    <s v="&quot;02704475121&quot;"/>
    <x v="9"/>
    <x v="98"/>
    <s v="Não"/>
    <s v="Não"/>
    <s v="Não"/>
    <s v="Sim"/>
    <s v="Não"/>
    <s v="Não"/>
    <s v="Não"/>
    <n v="340000"/>
    <n v="0"/>
    <n v="0"/>
    <n v="340000"/>
    <n v="0"/>
    <n v="0"/>
    <n v="340000"/>
    <n v="0"/>
    <n v="0"/>
    <m/>
    <m/>
    <s v="Contrato Adimplente"/>
    <n v="377380"/>
    <d v="2025-11-17T00:00:00"/>
    <n v="1987.04"/>
    <d v="2025-10-10T00:00:00"/>
    <x v="2"/>
    <d v="2025-09-24T00:00:00"/>
    <m/>
    <m/>
    <m/>
    <m/>
    <s v="Endy Carvalho Consultoria imobiliária"/>
    <s v="Eduardo Martins (Perfil CCA)"/>
    <m/>
    <m/>
    <d v="2025-11-21T00:00:00"/>
    <d v="2025-11-21T00:00:00"/>
    <s v="VENDA FINALIZADA"/>
    <d v="2025-09-24T00:00:00"/>
    <n v="41471"/>
    <n v="390432"/>
    <m/>
    <s v="DF 10"/>
    <n v="41471"/>
    <m/>
    <s v="Águas Claras"/>
    <s v="Distrito Federal"/>
    <n v="5561999914818"/>
    <s v="Rua 36 Norte, 7 AP UNICO - 1007"/>
    <n v="71919180"/>
    <s v="Águas Claras"/>
    <s v="ROBERTOGABRIEL@GMAIL.COM"/>
    <n v="5561999914818"/>
    <n v="11870.93"/>
    <m/>
    <m/>
    <s v="Eduardo Martins (Gestor): ITBI pago, Registro Pago, protocolado na ONR AC012669255 em 20/102025."/>
    <s v="20/10/2025 às 14h09"/>
    <n v="8208"/>
    <n v="7145"/>
    <s v="Agente Penitenciário"/>
    <m/>
    <m/>
    <m/>
    <m/>
    <m/>
    <m/>
    <m/>
    <m/>
    <s v="AC012669255"/>
    <m/>
    <s v="Sim"/>
    <m/>
    <m/>
    <m/>
    <m/>
    <m/>
    <d v="2025-10-15T00:00:00"/>
    <m/>
    <m/>
    <d v="2025-10-20T00:00:00"/>
    <m/>
    <m/>
    <d v="2025-10-10T00:00:00"/>
    <m/>
    <m/>
    <d v="2025-10-07T00:00:00"/>
    <d v="2025-09-08T00:00:00"/>
    <d v="2025-10-14T00:00:00"/>
    <m/>
    <d v="2025-10-07T00:00:00"/>
    <d v="2025-11-03T00:00:00"/>
    <s v="Sim"/>
    <d v="2025-11-03T00:00:00"/>
    <m/>
    <d v="2025-10-02T00:00:00"/>
    <d v="2025-11-03T00:00:00"/>
    <m/>
    <d v="2025-10-09T00:00:00"/>
    <d v="2025-11-17T00:00:00"/>
    <n v="94419432"/>
    <m/>
    <d v="2025-11-19T00:00:00"/>
    <d v="2025-09-29T00:00:00"/>
    <m/>
    <m/>
    <m/>
    <m/>
    <d v="2025-10-01T00:00:00"/>
    <m/>
    <m/>
    <m/>
    <m/>
    <m/>
    <m/>
    <m/>
    <d v="2025-10-09T00:00:00"/>
    <m/>
    <n v="40309"/>
    <s v="Sim"/>
    <s v="EMOLUMENTOS COMPLEMENTARES PAGOS EM 03/11 REGISTRO PREVISTO PARA 07/11"/>
    <m/>
    <m/>
    <m/>
    <n v="4250"/>
    <m/>
    <s v="Pago"/>
    <m/>
    <m/>
    <m/>
    <s v="SIM"/>
  </r>
  <r>
    <n v="4854"/>
    <x v="2"/>
    <n v="6025"/>
    <x v="22"/>
    <s v="Etapa Única"/>
    <s v="BLOCO 12"/>
    <n v="102"/>
    <s v="FORMOSA"/>
    <s v="ELANE PEREIRA DE ALMEIDA"/>
    <s v="&quot;65793510125&quot;"/>
    <x v="10"/>
    <x v="63"/>
    <s v="Não"/>
    <s v="Não"/>
    <s v="Não"/>
    <s v="Não"/>
    <s v="Não"/>
    <s v="Não"/>
    <s v="Não"/>
    <n v="137785.54999999999"/>
    <n v="0"/>
    <n v="0"/>
    <n v="0"/>
    <n v="0"/>
    <n v="0"/>
    <n v="0"/>
    <n v="0"/>
    <n v="0"/>
    <m/>
    <m/>
    <s v="Contrato Adimplente"/>
    <m/>
    <d v="2025-12-12T00:00:00"/>
    <n v="3042.04"/>
    <d v="2025-09-30T00:00:00"/>
    <x v="2"/>
    <d v="2025-09-24T00:00:00"/>
    <m/>
    <m/>
    <m/>
    <m/>
    <s v="CAIXA CREDFÁCIL"/>
    <m/>
    <m/>
    <m/>
    <d v="2026-02-11T00:00:00"/>
    <d v="2026-04-06T00:00:00"/>
    <s v="VENDA FINALIZADA"/>
    <d v="2025-09-26T00:00:00"/>
    <n v="41507"/>
    <n v="234502.84"/>
    <m/>
    <s v="FSA014"/>
    <n v="41507"/>
    <m/>
    <m/>
    <s v="Goiás"/>
    <n v="5561996175556"/>
    <s v="RUA 30, Q. 20, L. 0"/>
    <n v="73802040"/>
    <s v="SETOR BOSQUE"/>
    <s v="elanefsa@gmail.com"/>
    <m/>
    <n v="2550"/>
    <m/>
    <m/>
    <m/>
    <m/>
    <n v="5220"/>
    <n v="7146"/>
    <s v="Corretor de imóveis"/>
    <d v="2025-09-30T00:00:00"/>
    <n v="884.9"/>
    <m/>
    <s v="nao"/>
    <m/>
    <s v="MP441129"/>
    <d v="2025-09-30T00:00:00"/>
    <d v="2025-10-01T00:00:00"/>
    <m/>
    <d v="2025-09-23T00:00:00"/>
    <s v="Sim"/>
    <n v="1969"/>
    <d v="2025-09-30T00:00:00"/>
    <m/>
    <m/>
    <m/>
    <d v="2025-10-31T00:00:00"/>
    <m/>
    <d v="2025-09-30T00:00:00"/>
    <d v="2025-11-03T00:00:00"/>
    <d v="2025-09-23T00:00:00"/>
    <d v="2025-10-01T00:00:00"/>
    <d v="2025-10-01T00:00:00"/>
    <m/>
    <d v="2025-09-23T00:00:00"/>
    <d v="2025-09-25T00:00:00"/>
    <m/>
    <d v="2025-10-27T00:00:00"/>
    <d v="2025-10-21T00:00:00"/>
    <d v="2025-09-25T00:00:00"/>
    <m/>
    <s v="Sim"/>
    <d v="2025-11-06T00:00:00"/>
    <m/>
    <m/>
    <m/>
    <d v="2025-09-26T00:00:00"/>
    <m/>
    <d v="2025-12-12T00:00:00"/>
    <n v="33634"/>
    <m/>
    <d v="2026-02-10T00:00:00"/>
    <d v="2025-09-23T00:00:00"/>
    <d v="2025-10-22T00:00:00"/>
    <d v="2026-04-06T00:00:00"/>
    <m/>
    <m/>
    <d v="2025-09-25T00:00:00"/>
    <m/>
    <m/>
    <m/>
    <m/>
    <m/>
    <m/>
    <m/>
    <m/>
    <m/>
    <n v="1907"/>
    <m/>
    <s v="PROBLEMAS PARA CONCLUIR COM A GARANTIA."/>
    <m/>
    <m/>
    <m/>
    <n v="2541.2800000000002"/>
    <m/>
    <s v="Pago"/>
    <m/>
    <m/>
    <s v="SEM FIADOR"/>
    <s v="SIM"/>
  </r>
  <r>
    <n v="4855"/>
    <x v="2"/>
    <n v="6039"/>
    <x v="22"/>
    <s v="Etapa Única"/>
    <s v="BLOCO 04"/>
    <n v="103"/>
    <s v="FORMOSA"/>
    <s v="ELISA DE ARAUJO RIBAS"/>
    <s v="&quot;04989385144&quot;"/>
    <x v="10"/>
    <x v="63"/>
    <s v="Não"/>
    <s v="Não"/>
    <s v="Não"/>
    <s v="Não"/>
    <s v="Não"/>
    <s v="Não"/>
    <s v="Não"/>
    <n v="153250.85"/>
    <n v="0"/>
    <n v="0"/>
    <n v="0"/>
    <n v="0"/>
    <n v="0"/>
    <n v="0"/>
    <n v="0"/>
    <n v="0"/>
    <m/>
    <m/>
    <s v="Contrato Adimplente"/>
    <m/>
    <d v="2025-12-11T00:00:00"/>
    <n v="3042.04"/>
    <d v="2025-09-30T00:00:00"/>
    <x v="2"/>
    <d v="2025-09-25T00:00:00"/>
    <m/>
    <m/>
    <m/>
    <m/>
    <s v="CAIXA CREDFÁCIL"/>
    <m/>
    <m/>
    <m/>
    <d v="2025-12-17T00:00:00"/>
    <d v="2026-03-10T00:00:00"/>
    <s v="VENDA FINALIZADA"/>
    <d v="2025-09-30T00:00:00"/>
    <n v="41558"/>
    <n v="234447.34"/>
    <m/>
    <s v="FSA014"/>
    <n v="41558"/>
    <s v="HENRIQUE DE ARAUJO RIBAS - 04989469160"/>
    <s v="Formosa"/>
    <s v="Goiás"/>
    <n v="5561999518927"/>
    <s v="RUA 6, QUADRA 9"/>
    <n v="73805135"/>
    <s v="SETOR PRIMAVERA"/>
    <s v="elisa.ribas28@outlook.com"/>
    <m/>
    <n v="2500"/>
    <m/>
    <m/>
    <m/>
    <m/>
    <n v="5093"/>
    <n v="7158"/>
    <s v="Biomédico"/>
    <d v="2025-09-25T00:00:00"/>
    <n v="878.9"/>
    <m/>
    <s v="sim"/>
    <m/>
    <s v="MP441137"/>
    <d v="2025-09-26T00:00:00"/>
    <d v="2025-10-01T00:00:00"/>
    <m/>
    <d v="2025-09-24T00:00:00"/>
    <m/>
    <s v="1852 1850 1848"/>
    <d v="2025-09-26T00:00:00"/>
    <m/>
    <m/>
    <m/>
    <d v="2025-11-04T00:00:00"/>
    <m/>
    <d v="2025-09-30T00:00:00"/>
    <d v="2025-11-04T00:00:00"/>
    <d v="2025-09-24T00:00:00"/>
    <d v="2025-11-03T00:00:00"/>
    <d v="2025-10-01T00:00:00"/>
    <m/>
    <d v="2025-09-25T00:00:00"/>
    <d v="2025-09-29T00:00:00"/>
    <m/>
    <d v="2025-10-31T00:00:00"/>
    <d v="2025-11-17T00:00:00"/>
    <d v="2025-09-29T00:00:00"/>
    <m/>
    <s v="Sim"/>
    <m/>
    <m/>
    <m/>
    <m/>
    <d v="2025-10-02T00:00:00"/>
    <m/>
    <d v="2025-12-11T00:00:00"/>
    <n v="33639"/>
    <m/>
    <d v="2025-12-15T00:00:00"/>
    <d v="2025-09-24T00:00:00"/>
    <d v="2025-11-21T00:00:00"/>
    <d v="2026-03-09T00:00:00"/>
    <m/>
    <m/>
    <d v="2025-09-29T00:00:00"/>
    <m/>
    <m/>
    <m/>
    <m/>
    <m/>
    <m/>
    <m/>
    <m/>
    <n v="688"/>
    <n v="2130"/>
    <m/>
    <m/>
    <m/>
    <m/>
    <m/>
    <n v="2356.52"/>
    <s v="VENDA SEM SINAL"/>
    <s v="Não tem"/>
    <m/>
    <m/>
    <m/>
    <s v="SIM"/>
  </r>
  <r>
    <n v="4856"/>
    <x v="2"/>
    <n v="6107"/>
    <x v="22"/>
    <s v="Etapa Única"/>
    <s v="BLOCO 02"/>
    <n v="2"/>
    <s v="FORMOSA"/>
    <s v="ADRIANO FRANCISCO VIANA SOUZA"/>
    <s v="&quot;70947793135&quot;"/>
    <x v="13"/>
    <x v="40"/>
    <s v="Não"/>
    <s v="Não"/>
    <s v="Não"/>
    <s v="Não"/>
    <s v="Não"/>
    <s v="Não"/>
    <s v="Não"/>
    <n v="162600"/>
    <n v="917.98"/>
    <n v="0"/>
    <n v="161051.95000000001"/>
    <n v="5873"/>
    <n v="0"/>
    <n v="166924.95000000001"/>
    <n v="0"/>
    <n v="0"/>
    <m/>
    <m/>
    <s v="Contrato Adimplente"/>
    <m/>
    <d v="2025-12-12T00:00:00"/>
    <n v="3444.27"/>
    <d v="2025-09-30T00:00:00"/>
    <x v="2"/>
    <d v="2025-09-25T00:00:00"/>
    <m/>
    <m/>
    <m/>
    <m/>
    <s v="Endy Carvalho Consultoria imobiliária"/>
    <m/>
    <m/>
    <m/>
    <d v="2025-12-17T00:00:00"/>
    <d v="2026-03-04T00:00:00"/>
    <s v="VENDA FINALIZADA"/>
    <d v="2025-09-26T00:00:00"/>
    <n v="41536"/>
    <n v="255000.12"/>
    <m/>
    <s v="FSA014"/>
    <n v="41536"/>
    <s v="LAINNY RIBEIRO DA SILVA - 11377654109"/>
    <s v="Formosa"/>
    <s v="Goiás"/>
    <n v="5561992766065"/>
    <s v="Rua 14 Q. L, L. 16"/>
    <n v="73808505"/>
    <s v="Parque União"/>
    <s v="vianaadriano545@gmail.com"/>
    <m/>
    <n v="3059.97"/>
    <d v="2026-02-16T00:00:00"/>
    <m/>
    <m/>
    <m/>
    <n v="5072"/>
    <n v="7148"/>
    <s v="Auxiliar"/>
    <d v="2025-09-30T00:00:00"/>
    <n v="899.24"/>
    <m/>
    <s v="nao"/>
    <m/>
    <s v="MP441138"/>
    <d v="2025-09-30T00:00:00"/>
    <d v="2025-10-01T00:00:00"/>
    <m/>
    <d v="2025-09-24T00:00:00"/>
    <m/>
    <n v="1528"/>
    <d v="2025-09-30T00:00:00"/>
    <m/>
    <s v="Score"/>
    <m/>
    <d v="2025-10-31T00:00:00"/>
    <s v="Sim"/>
    <d v="2025-09-30T00:00:00"/>
    <d v="2025-11-03T00:00:00"/>
    <d v="2025-09-24T00:00:00"/>
    <d v="2025-11-03T00:00:00"/>
    <d v="2025-10-01T00:00:00"/>
    <m/>
    <d v="2025-09-25T00:00:00"/>
    <d v="2025-09-29T00:00:00"/>
    <m/>
    <d v="2025-10-27T00:00:00"/>
    <d v="2025-11-17T00:00:00"/>
    <d v="2025-09-29T00:00:00"/>
    <m/>
    <s v="Sim"/>
    <d v="2025-11-07T00:00:00"/>
    <m/>
    <m/>
    <m/>
    <d v="2025-10-08T00:00:00"/>
    <m/>
    <d v="2025-12-12T00:00:00"/>
    <n v="33562"/>
    <m/>
    <d v="2025-12-16T00:00:00"/>
    <d v="2025-09-24T00:00:00"/>
    <d v="2025-11-21T00:00:00"/>
    <d v="2026-03-04T00:00:00"/>
    <m/>
    <m/>
    <d v="2025-09-29T00:00:00"/>
    <m/>
    <m/>
    <m/>
    <m/>
    <m/>
    <m/>
    <m/>
    <m/>
    <m/>
    <n v="1898"/>
    <m/>
    <m/>
    <m/>
    <m/>
    <m/>
    <n v="1993.43"/>
    <s v="VENDA SEM SINAL"/>
    <s v="Não tem"/>
    <m/>
    <m/>
    <m/>
    <s v="SIM"/>
  </r>
  <r>
    <n v="4857"/>
    <x v="2"/>
    <n v="6099"/>
    <x v="22"/>
    <s v="Etapa Única"/>
    <s v="BLOCO 15"/>
    <n v="103"/>
    <s v="FORMOSA"/>
    <s v="IVONETE GOMES RODRIGUES"/>
    <s v="&quot;91745659153&quot;"/>
    <x v="0"/>
    <x v="108"/>
    <s v="Não"/>
    <s v="Não"/>
    <s v="Não"/>
    <s v="Não"/>
    <s v="Não"/>
    <s v="Não"/>
    <s v="Não"/>
    <n v="123039.3"/>
    <n v="0"/>
    <n v="0"/>
    <n v="0"/>
    <n v="0"/>
    <n v="0"/>
    <n v="0"/>
    <n v="0"/>
    <n v="0"/>
    <m/>
    <m/>
    <s v="Contrato Adimplente"/>
    <m/>
    <d v="2025-12-17T00:00:00"/>
    <n v="0"/>
    <d v="2025-09-30T00:00:00"/>
    <x v="2"/>
    <d v="2025-09-25T00:00:00"/>
    <m/>
    <m/>
    <m/>
    <m/>
    <s v="Endy Carvalho Consultoria imobiliária"/>
    <m/>
    <m/>
    <m/>
    <d v="2025-12-19T00:00:00"/>
    <d v="2026-03-16T00:00:00"/>
    <s v="VENDA FINALIZADA"/>
    <d v="2025-09-30T00:00:00"/>
    <n v="41560"/>
    <n v="234800"/>
    <m/>
    <s v="FSA014"/>
    <n v="41560"/>
    <s v="ZILMAIR VIEIRA DOS SANTOS - 82574936191"/>
    <s v="Formosa"/>
    <s v="Goiás"/>
    <n v="5561996921789"/>
    <s v="Rua 16"/>
    <n v="73805244"/>
    <s v="Jardim Oliveira"/>
    <s v="ivonetewr2020@gmail.com"/>
    <m/>
    <n v="2380.2399999999998"/>
    <m/>
    <m/>
    <m/>
    <m/>
    <n v="5268"/>
    <n v="7161"/>
    <s v="Autônomo(a)"/>
    <d v="2025-09-26T00:00:00"/>
    <n v="899.95"/>
    <m/>
    <s v="sim"/>
    <m/>
    <s v="MP441139"/>
    <d v="2025-09-26T00:00:00"/>
    <d v="2025-10-01T00:00:00"/>
    <m/>
    <d v="2025-09-24T00:00:00"/>
    <m/>
    <n v="1581"/>
    <d v="2025-09-26T00:00:00"/>
    <m/>
    <m/>
    <m/>
    <d v="2025-10-31T00:00:00"/>
    <m/>
    <d v="2025-09-29T00:00:00"/>
    <d v="2025-11-03T00:00:00"/>
    <d v="2025-09-24T00:00:00"/>
    <d v="2025-11-03T00:00:00"/>
    <d v="2025-10-01T00:00:00"/>
    <m/>
    <d v="2025-09-25T00:00:00"/>
    <d v="2025-09-29T00:00:00"/>
    <m/>
    <d v="2025-10-29T00:00:00"/>
    <d v="2025-11-17T00:00:00"/>
    <d v="2025-09-29T00:00:00"/>
    <m/>
    <s v="Sim"/>
    <d v="2025-11-07T00:00:00"/>
    <m/>
    <m/>
    <m/>
    <d v="2025-10-02T00:00:00"/>
    <m/>
    <d v="2025-12-17T00:00:00"/>
    <n v="336641"/>
    <m/>
    <d v="2025-12-18T00:00:00"/>
    <d v="2025-09-24T00:00:00"/>
    <d v="2025-11-21T00:00:00"/>
    <d v="2026-03-16T00:00:00"/>
    <m/>
    <m/>
    <d v="2025-09-29T00:00:00"/>
    <m/>
    <m/>
    <m/>
    <m/>
    <m/>
    <m/>
    <m/>
    <m/>
    <n v="638"/>
    <n v="1959"/>
    <m/>
    <m/>
    <m/>
    <m/>
    <m/>
    <n v="2855.44"/>
    <m/>
    <s v="Pago"/>
    <m/>
    <m/>
    <m/>
    <s v="SIM"/>
  </r>
  <r>
    <n v="4858"/>
    <x v="0"/>
    <n v="6098"/>
    <x v="13"/>
    <s v="Etapa Unica"/>
    <s v="BLOCO K"/>
    <n v="304"/>
    <s v="ÁGUAS LINDAS"/>
    <s v="LAILA SANTOS DE SOUZA"/>
    <s v="&quot;07108298171&quot;"/>
    <x v="11"/>
    <x v="44"/>
    <s v="Não"/>
    <s v="Não"/>
    <s v="Não"/>
    <s v="Sim"/>
    <s v="Sim"/>
    <s v="Não"/>
    <s v="Não"/>
    <n v="159560"/>
    <n v="750"/>
    <n v="0"/>
    <n v="142963.45000000001"/>
    <n v="16311"/>
    <n v="0"/>
    <n v="159274.45000000001"/>
    <n v="0"/>
    <n v="0"/>
    <m/>
    <m/>
    <s v="Contrato Adimplente"/>
    <m/>
    <d v="2025-10-13T00:00:00"/>
    <n v="2995.17"/>
    <d v="2025-09-29T00:00:00"/>
    <x v="2"/>
    <d v="2025-09-25T00:00:00"/>
    <m/>
    <m/>
    <m/>
    <m/>
    <s v="Endy Carvalho Consultoria imobiliária"/>
    <m/>
    <m/>
    <m/>
    <d v="2026-02-24T00:00:00"/>
    <d v="2026-02-24T00:00:00"/>
    <s v="VENDA FINALIZADA"/>
    <d v="2025-09-26T00:00:00"/>
    <n v="41542"/>
    <n v="222246.55"/>
    <m/>
    <s v="AGL30 -"/>
    <n v="41542"/>
    <m/>
    <s v="Águas Lindas de Goiás"/>
    <s v="Goiás"/>
    <n v="556196896150"/>
    <s v="QUADRA M L-- CHAC 02 A, BLOCO A"/>
    <n v="72910000"/>
    <s v="CHACARAS COIMBRA"/>
    <s v="Lailasantosls23@gmail.com"/>
    <m/>
    <n v="2600"/>
    <m/>
    <m/>
    <m/>
    <m/>
    <n v="4050"/>
    <n v="7154"/>
    <s v="Administrador"/>
    <d v="2025-09-18T00:00:00"/>
    <n v="901.58"/>
    <d v="2025-09-30T00:00:00"/>
    <m/>
    <d v="2025-10-04T00:00:00"/>
    <s v="MP430290"/>
    <d v="2025-09-25T00:00:00"/>
    <d v="2025-10-02T00:00:00"/>
    <s v="AC011895511"/>
    <d v="2025-09-25T00:00:00"/>
    <s v="Sim"/>
    <n v="40320"/>
    <d v="2025-09-18T00:00:00"/>
    <m/>
    <m/>
    <m/>
    <d v="2025-10-02T00:00:00"/>
    <m/>
    <d v="2025-09-18T00:00:00"/>
    <d v="2025-10-06T00:00:00"/>
    <d v="2025-09-25T00:00:00"/>
    <d v="2025-10-01T00:00:00"/>
    <d v="2025-09-29T00:00:00"/>
    <m/>
    <d v="2025-09-25T00:00:00"/>
    <d v="2025-09-29T00:00:00"/>
    <m/>
    <d v="2025-10-01T00:00:00"/>
    <d v="2025-10-14T00:00:00"/>
    <d v="2025-09-29T00:00:00"/>
    <d v="2025-10-10T00:00:00"/>
    <s v="Sim"/>
    <m/>
    <m/>
    <m/>
    <m/>
    <d v="2025-09-25T00:00:00"/>
    <m/>
    <d v="2025-10-13T00:00:00"/>
    <s v="00349.0007930/2025-74"/>
    <m/>
    <d v="2025-10-29T00:00:00"/>
    <d v="2025-09-25T00:00:00"/>
    <d v="2025-10-15T00:00:00"/>
    <d v="2026-01-22T00:00:00"/>
    <d v="2026-02-02T00:00:00"/>
    <d v="2026-02-06T00:00:00"/>
    <d v="2025-09-26T00:00:00"/>
    <d v="2026-02-06T00:00:00"/>
    <m/>
    <m/>
    <m/>
    <m/>
    <m/>
    <m/>
    <m/>
    <m/>
    <n v="40330"/>
    <s v="Sim"/>
    <m/>
    <m/>
    <m/>
    <m/>
    <n v="4165.57"/>
    <s v="VENDA COM SINAL"/>
    <s v="Pago"/>
    <s v="AGEHAB VALIDADA"/>
    <s v="FINALIZADO"/>
    <s v="VENDA SEM FIADOR"/>
    <s v="SIM"/>
  </r>
  <r>
    <n v="4859"/>
    <x v="2"/>
    <n v="6095"/>
    <x v="19"/>
    <s v="Etapa Única"/>
    <s v="BLOCO G"/>
    <n v="203"/>
    <s v="ÁGUAS LINDAS"/>
    <s v="MARIA LUISA SOUZA SANTOS"/>
    <s v="&quot;09184541156&quot;"/>
    <x v="2"/>
    <x v="39"/>
    <s v="Não"/>
    <s v="Não"/>
    <s v="Não"/>
    <s v="Sim"/>
    <s v="Sim"/>
    <s v="Não"/>
    <s v="Não"/>
    <n v="133478.12"/>
    <n v="461.38"/>
    <n v="0"/>
    <n v="89537.12"/>
    <n v="38885"/>
    <n v="0"/>
    <n v="128422.12"/>
    <n v="0"/>
    <n v="0"/>
    <m/>
    <m/>
    <s v="Contrato Adimplente"/>
    <m/>
    <d v="2025-10-23T00:00:00"/>
    <n v="2597.4499999999998"/>
    <d v="2025-09-30T00:00:00"/>
    <x v="2"/>
    <d v="2025-09-25T00:00:00"/>
    <m/>
    <m/>
    <m/>
    <m/>
    <s v="Endy Carvalho Consultoria imobiliária"/>
    <s v="Endy Carvalho"/>
    <m/>
    <m/>
    <d v="2025-11-03T00:00:00"/>
    <d v="2026-02-05T00:00:00"/>
    <s v="VENDA FINALIZADA"/>
    <d v="2025-09-26T00:00:00"/>
    <n v="41541"/>
    <n v="194758.12"/>
    <m/>
    <s v="AGL 33"/>
    <n v="41541"/>
    <m/>
    <m/>
    <m/>
    <n v="5561995835886"/>
    <s v="Quadra 02 L CH 02"/>
    <n v="72911482"/>
    <s v="Chácaras Coimbra"/>
    <s v="marialuisasouzasantos1@gmail.com"/>
    <m/>
    <n v="2053"/>
    <m/>
    <m/>
    <m/>
    <m/>
    <n v="4991"/>
    <n v="7153"/>
    <s v="Auxiliar"/>
    <d v="2025-09-18T00:00:00"/>
    <n v="900.03"/>
    <d v="2025-09-30T00:00:00"/>
    <m/>
    <d v="2025-10-05T00:00:00"/>
    <s v="MP439424"/>
    <d v="2025-09-25T00:00:00"/>
    <d v="2025-10-07T00:00:00"/>
    <m/>
    <d v="2025-09-25T00:00:00"/>
    <s v="Sim"/>
    <n v="1685"/>
    <d v="2025-09-18T00:00:00"/>
    <m/>
    <m/>
    <m/>
    <d v="2025-10-14T00:00:00"/>
    <m/>
    <d v="2025-09-18T00:00:00"/>
    <d v="2025-10-15T00:00:00"/>
    <d v="2025-09-25T00:00:00"/>
    <d v="2025-11-03T00:00:00"/>
    <d v="2025-10-07T00:00:00"/>
    <m/>
    <d v="2025-09-30T00:00:00"/>
    <d v="2025-09-30T00:00:00"/>
    <m/>
    <d v="2025-10-13T00:00:00"/>
    <d v="2025-11-17T00:00:00"/>
    <d v="2025-09-30T00:00:00"/>
    <d v="2025-10-20T00:00:00"/>
    <s v="Sim"/>
    <m/>
    <m/>
    <m/>
    <m/>
    <d v="2025-09-25T00:00:00"/>
    <m/>
    <d v="2025-10-24T00:00:00"/>
    <s v="00349.0008300/2025-17"/>
    <m/>
    <d v="2025-11-03T00:00:00"/>
    <d v="2025-09-24T00:00:00"/>
    <d v="2025-11-18T00:00:00"/>
    <d v="2026-01-12T00:00:00"/>
    <d v="2026-02-05T00:00:00"/>
    <m/>
    <d v="2025-09-26T00:00:00"/>
    <m/>
    <m/>
    <m/>
    <m/>
    <m/>
    <m/>
    <m/>
    <d v="2025-09-30T00:00:00"/>
    <m/>
    <n v="1831"/>
    <m/>
    <s v="CONTRATO PRONTO PARA DAR ENTRADA 15/10/2025, DATA DE LANÇAMENTO DO BOLETO 17/10/2025"/>
    <m/>
    <m/>
    <m/>
    <n v="3805.57"/>
    <s v="VENDA SEM SINAL"/>
    <s v="Não tem"/>
    <s v="AGEHAB VALIDADA"/>
    <s v="FINALIZADO"/>
    <s v="VENDA SEM FIADOR"/>
    <s v="SIM"/>
  </r>
  <r>
    <n v="4860"/>
    <x v="2"/>
    <n v="6070"/>
    <x v="22"/>
    <s v="Etapa Única"/>
    <s v="BLOCO 14"/>
    <n v="304"/>
    <s v="FORMOSA"/>
    <s v="KELY FONSECA DE MELO"/>
    <s v="&quot;03414805170&quot;"/>
    <x v="1"/>
    <x v="21"/>
    <s v="Não"/>
    <s v="Não"/>
    <s v="Não"/>
    <s v="Não"/>
    <s v="Não"/>
    <s v="Não"/>
    <s v="Não"/>
    <n v="158886.91"/>
    <n v="765"/>
    <n v="0"/>
    <n v="145510.91"/>
    <n v="13376"/>
    <n v="0"/>
    <n v="158886.91"/>
    <n v="0"/>
    <n v="0"/>
    <m/>
    <m/>
    <s v="Contrato Adimplente"/>
    <m/>
    <d v="2025-12-11T00:00:00"/>
    <n v="3075.88"/>
    <d v="2025-09-29T00:00:00"/>
    <x v="2"/>
    <d v="2025-09-25T00:00:00"/>
    <m/>
    <m/>
    <m/>
    <m/>
    <s v="CAIXA CREDFÁCIL"/>
    <m/>
    <m/>
    <m/>
    <d v="2025-12-19T00:00:00"/>
    <d v="2026-03-10T00:00:00"/>
    <s v="VENDA FINALIZADA"/>
    <d v="2025-09-30T00:00:00"/>
    <n v="41559"/>
    <n v="239453"/>
    <m/>
    <s v="FSA014"/>
    <n v="41559"/>
    <s v="ADMON AMANCIO DE OLIVEIRA - 35458798104"/>
    <s v="Formosa"/>
    <s v="Goiás"/>
    <n v="5561992947953"/>
    <s v="RUA 09 Q 26 L 0"/>
    <n v="73805685"/>
    <s v="PARQUE DAS LARANJEIRAS"/>
    <s v="kely08505@gmail.com"/>
    <m/>
    <n v="2402.25"/>
    <m/>
    <m/>
    <m/>
    <m/>
    <n v="5257"/>
    <n v="7160"/>
    <s v="Auxiliar"/>
    <d v="2025-09-26T00:00:00"/>
    <n v="891.23"/>
    <m/>
    <s v="nao"/>
    <m/>
    <s v="MP441140"/>
    <d v="2025-09-26T00:00:00"/>
    <d v="2025-09-30T00:00:00"/>
    <m/>
    <d v="2025-09-24T00:00:00"/>
    <m/>
    <n v="1547"/>
    <d v="2025-09-26T00:00:00"/>
    <m/>
    <m/>
    <m/>
    <d v="2025-10-31T00:00:00"/>
    <s v="Sim"/>
    <d v="2025-09-29T00:00:00"/>
    <d v="2025-11-03T00:00:00"/>
    <d v="2025-09-24T00:00:00"/>
    <d v="2025-11-03T00:00:00"/>
    <d v="2025-09-30T00:00:00"/>
    <m/>
    <d v="2025-09-25T00:00:00"/>
    <d v="2025-09-29T00:00:00"/>
    <m/>
    <d v="2025-10-28T00:00:00"/>
    <d v="2025-11-17T00:00:00"/>
    <d v="2025-09-29T00:00:00"/>
    <m/>
    <s v="Sim"/>
    <d v="2025-11-06T00:00:00"/>
    <m/>
    <m/>
    <m/>
    <d v="2025-09-25T00:00:00"/>
    <m/>
    <d v="2025-12-12T00:00:00"/>
    <n v="33576"/>
    <m/>
    <d v="2025-12-18T00:00:00"/>
    <d v="2025-09-24T00:00:00"/>
    <d v="2025-11-21T00:00:00"/>
    <d v="2026-03-09T00:00:00"/>
    <m/>
    <m/>
    <d v="2025-09-29T00:00:00"/>
    <m/>
    <m/>
    <m/>
    <m/>
    <m/>
    <m/>
    <m/>
    <m/>
    <n v="644"/>
    <n v="1921"/>
    <m/>
    <m/>
    <m/>
    <m/>
    <m/>
    <n v="2136.31"/>
    <s v="VENDA SEM SINAL"/>
    <s v="Não tem"/>
    <m/>
    <m/>
    <m/>
    <s v="SIM"/>
  </r>
  <r>
    <n v="4861"/>
    <x v="2"/>
    <n v="5984"/>
    <x v="22"/>
    <s v="Etapa Única"/>
    <s v="BLOCO 16"/>
    <n v="301"/>
    <s v="FORMOSA"/>
    <s v="MARIA ROSA MOREIRA LOPES"/>
    <s v="&quot;00764977121&quot;"/>
    <x v="1"/>
    <x v="15"/>
    <s v="Não"/>
    <s v="Não"/>
    <s v="Não"/>
    <s v="Não"/>
    <s v="Não"/>
    <s v="Não"/>
    <s v="Não"/>
    <n v="147445.69"/>
    <n v="750"/>
    <n v="0"/>
    <n v="130715.15"/>
    <n v="16946"/>
    <n v="0"/>
    <n v="147661.15"/>
    <n v="0"/>
    <n v="0"/>
    <m/>
    <m/>
    <s v="Contrato Adimplente"/>
    <m/>
    <d v="2025-12-04T00:00:00"/>
    <n v="3042.04"/>
    <d v="2025-09-30T00:00:00"/>
    <x v="2"/>
    <d v="2025-09-25T00:00:00"/>
    <m/>
    <m/>
    <m/>
    <m/>
    <s v="Endy Carvalho Consultoria imobiliária"/>
    <m/>
    <m/>
    <m/>
    <d v="2025-12-17T00:00:00"/>
    <d v="2026-03-23T00:00:00"/>
    <s v="VENDA FINALIZADA"/>
    <d v="2025-09-30T00:00:00"/>
    <n v="41557"/>
    <n v="234784.54"/>
    <m/>
    <s v="FSA014"/>
    <n v="41557"/>
    <s v="JESSICA LOPES DE SANTANA - 07800135144"/>
    <s v="Formosa"/>
    <s v="Goiás"/>
    <n v="5561999914388"/>
    <s v="R G, Q 47"/>
    <n v="73808810"/>
    <s v="PARQUE DA COLINA"/>
    <s v="mariarosamoreiralopes40@gmail.com"/>
    <m/>
    <n v="2500"/>
    <d v="2026-02-21T00:00:00"/>
    <m/>
    <m/>
    <m/>
    <n v="5288"/>
    <n v="7156"/>
    <s v="Auxiliar"/>
    <d v="2025-09-25T00:00:00"/>
    <n v="893.89"/>
    <m/>
    <s v="sim"/>
    <m/>
    <s v="MP441141"/>
    <d v="2025-09-26T00:00:00"/>
    <d v="2025-11-04T00:00:00"/>
    <m/>
    <d v="2025-09-25T00:00:00"/>
    <m/>
    <n v="1551"/>
    <d v="2025-09-26T00:00:00"/>
    <m/>
    <m/>
    <m/>
    <d v="2025-11-12T00:00:00"/>
    <m/>
    <d v="2025-09-30T00:00:00"/>
    <d v="2025-11-13T00:00:00"/>
    <d v="2025-09-25T00:00:00"/>
    <d v="2025-11-03T00:00:00"/>
    <d v="2025-11-05T00:00:00"/>
    <m/>
    <d v="2025-09-26T00:00:00"/>
    <d v="2025-09-23T00:00:00"/>
    <m/>
    <d v="2025-11-10T00:00:00"/>
    <d v="2025-11-17T00:00:00"/>
    <d v="2025-09-23T00:00:00"/>
    <m/>
    <s v="Sim"/>
    <m/>
    <m/>
    <m/>
    <m/>
    <d v="2025-09-25T00:00:00"/>
    <m/>
    <m/>
    <n v="37128"/>
    <m/>
    <d v="2025-12-10T00:00:00"/>
    <d v="2025-09-22T00:00:00"/>
    <d v="2025-11-21T00:00:00"/>
    <d v="2026-03-23T00:00:00"/>
    <m/>
    <m/>
    <d v="2025-09-23T00:00:00"/>
    <m/>
    <m/>
    <m/>
    <m/>
    <m/>
    <m/>
    <m/>
    <m/>
    <n v="707"/>
    <n v="2313"/>
    <m/>
    <m/>
    <s v="Aguardando assinatura do Bruno para seguir o ITBI"/>
    <m/>
    <m/>
    <n v="2243.06"/>
    <m/>
    <s v="Pago"/>
    <m/>
    <m/>
    <m/>
    <s v="SIM"/>
  </r>
  <r>
    <n v="4862"/>
    <x v="2"/>
    <n v="6115"/>
    <x v="19"/>
    <s v="Etapa Única"/>
    <s v="BLOCO D"/>
    <n v="203"/>
    <s v="ÁGUAS LINDAS"/>
    <s v="KASSIO MIGUEL PARREIRA DE ALMEIDA"/>
    <s v="&quot;70836238133&quot;"/>
    <x v="2"/>
    <x v="127"/>
    <s v="Não"/>
    <s v="Não"/>
    <s v="Não"/>
    <s v="Sim"/>
    <s v="Sim"/>
    <s v="Não"/>
    <s v="Não"/>
    <n v="128569.79"/>
    <n v="714"/>
    <n v="0"/>
    <n v="123376.79"/>
    <n v="5388"/>
    <n v="0"/>
    <n v="128764.79"/>
    <n v="0"/>
    <n v="0"/>
    <m/>
    <m/>
    <s v="Contrato Adimplente"/>
    <m/>
    <d v="2025-10-17T00:00:00"/>
    <n v="2995.17"/>
    <d v="2025-09-30T00:00:00"/>
    <x v="2"/>
    <d v="2025-09-26T00:00:00"/>
    <m/>
    <m/>
    <m/>
    <m/>
    <s v="Endy Carvalho Consultoria imobiliária"/>
    <s v="Endy Carvalho"/>
    <m/>
    <m/>
    <d v="2025-11-03T00:00:00"/>
    <d v="2026-02-05T00:00:00"/>
    <s v="VENDA FINALIZADA"/>
    <d v="2025-09-26T00:00:00"/>
    <n v="41510"/>
    <n v="189978.19"/>
    <m/>
    <s v="AGL 33"/>
    <n v="41510"/>
    <m/>
    <s v="Brasília"/>
    <s v="Distrito Federal"/>
    <n v="5561998506881"/>
    <s v="Rua 12 Chácara 129A Conjunto E"/>
    <n v="72007770"/>
    <s v="Setor Habitacional Vicente Pires"/>
    <s v="kassiomiguel105@gmail.com"/>
    <m/>
    <n v="3150"/>
    <m/>
    <m/>
    <m/>
    <m/>
    <n v="4936"/>
    <n v="7147"/>
    <s v="Autônomo(a)"/>
    <d v="2025-09-22T00:00:00"/>
    <n v="900.12"/>
    <d v="2025-10-01T00:00:00"/>
    <m/>
    <d v="2025-10-05T00:00:00"/>
    <s v="MP439426"/>
    <d v="2025-09-26T00:00:00"/>
    <d v="2025-10-06T00:00:00"/>
    <s v="AC012049391"/>
    <d v="2025-09-26T00:00:00"/>
    <s v="Sim"/>
    <n v="1987"/>
    <d v="2025-09-22T00:00:00"/>
    <m/>
    <m/>
    <m/>
    <d v="2025-10-08T00:00:00"/>
    <m/>
    <d v="2025-09-22T00:00:00"/>
    <d v="2025-10-09T00:00:00"/>
    <d v="2025-09-29T00:00:00"/>
    <d v="2025-11-03T00:00:00"/>
    <d v="2025-10-01T00:00:00"/>
    <m/>
    <d v="2025-09-29T00:00:00"/>
    <d v="2025-09-29T00:00:00"/>
    <m/>
    <d v="2025-10-07T00:00:00"/>
    <d v="2025-11-17T00:00:00"/>
    <d v="2025-09-29T00:00:00"/>
    <d v="2025-10-16T00:00:00"/>
    <s v="Sim"/>
    <m/>
    <m/>
    <m/>
    <m/>
    <d v="2025-09-23T00:00:00"/>
    <m/>
    <d v="2025-10-17T00:00:00"/>
    <s v="00349.0008027/2025-21"/>
    <m/>
    <d v="2025-11-03T00:00:00"/>
    <d v="2025-09-24T00:00:00"/>
    <d v="2025-11-18T00:00:00"/>
    <d v="2026-01-08T00:00:00"/>
    <d v="2026-02-05T00:00:00"/>
    <m/>
    <d v="2025-09-29T00:00:00"/>
    <m/>
    <m/>
    <m/>
    <m/>
    <m/>
    <m/>
    <m/>
    <m/>
    <m/>
    <n v="1762"/>
    <m/>
    <m/>
    <s v="PREFEITURA INFORMOU QUE TEM 5 DIAS PARA PODER PROTOCOLAR GUIA DE ITBI"/>
    <m/>
    <m/>
    <n v="3805.57"/>
    <s v="VENDA COM SINAL"/>
    <s v="Pago"/>
    <s v="AGEHAB VALIDADA"/>
    <s v="FINALIZADO"/>
    <s v="VENDA SEM FIADOR"/>
    <s v="SIM"/>
  </r>
  <r>
    <n v="4863"/>
    <x v="0"/>
    <n v="5750"/>
    <x v="13"/>
    <s v="Etapa Unica"/>
    <s v="BLOCO K"/>
    <n v="202"/>
    <s v="ÁGUAS LINDAS"/>
    <s v="VERONICA MARIA DA SILVA"/>
    <s v="&quot;07941843404&quot;"/>
    <x v="2"/>
    <x v="87"/>
    <s v="Não"/>
    <s v="Não"/>
    <s v="Não"/>
    <s v="Sim"/>
    <s v="Sim"/>
    <s v="Não"/>
    <s v="Não"/>
    <n v="157695.71"/>
    <n v="714"/>
    <n v="0"/>
    <n v="143283.17000000001"/>
    <n v="18720"/>
    <n v="0"/>
    <n v="162003.17000000001"/>
    <n v="0"/>
    <n v="0"/>
    <m/>
    <m/>
    <s v="Contrato Adimplente"/>
    <m/>
    <d v="2025-10-20T00:00:00"/>
    <n v="2995.17"/>
    <d v="2025-10-02T00:00:00"/>
    <x v="2"/>
    <d v="2025-09-26T00:00:00"/>
    <m/>
    <m/>
    <m/>
    <m/>
    <s v="Endy Carvalho Consultoria imobiliária"/>
    <m/>
    <m/>
    <m/>
    <d v="2026-02-24T00:00:00"/>
    <d v="2026-02-24T00:00:00"/>
    <s v="VENDA FINALIZADA"/>
    <d v="2025-09-26T00:00:00"/>
    <n v="41539"/>
    <n v="207815.71"/>
    <m/>
    <s v="AGL30 -"/>
    <n v="41539"/>
    <m/>
    <s v="Águas Lindas de Goiás"/>
    <s v="Goiás"/>
    <n v="5561981169654"/>
    <s v="RUA TOCANTINS NR AP 201 CONJ B APTO 201 RUA 09 Q 70 L 03"/>
    <n v="72910000"/>
    <s v="AGUAS LINDAS"/>
    <s v="vm2163045@gmail.com"/>
    <m/>
    <n v="2500"/>
    <m/>
    <m/>
    <m/>
    <m/>
    <n v="4044"/>
    <n v="7151"/>
    <s v="Autônomo(a)"/>
    <d v="2025-09-25T00:00:00"/>
    <n v="880.81"/>
    <m/>
    <m/>
    <d v="2025-10-07T00:00:00"/>
    <s v="MP444261"/>
    <d v="2025-09-26T00:00:00"/>
    <d v="2025-10-08T00:00:00"/>
    <s v="AC012050397"/>
    <d v="2025-09-25T00:00:00"/>
    <s v="Sim"/>
    <m/>
    <d v="2025-09-25T00:00:00"/>
    <m/>
    <m/>
    <m/>
    <d v="2025-10-07T00:00:00"/>
    <m/>
    <d v="2025-09-25T00:00:00"/>
    <d v="2025-10-09T00:00:00"/>
    <d v="2025-09-26T00:00:00"/>
    <d v="2025-10-01T00:00:00"/>
    <d v="2025-10-03T00:00:00"/>
    <m/>
    <d v="2025-09-29T00:00:00"/>
    <d v="2025-10-01T00:00:00"/>
    <m/>
    <d v="2025-10-06T00:00:00"/>
    <d v="2025-10-14T00:00:00"/>
    <d v="2025-10-01T00:00:00"/>
    <d v="2025-10-17T00:00:00"/>
    <s v="Sim"/>
    <m/>
    <m/>
    <m/>
    <m/>
    <d v="2025-09-26T00:00:00"/>
    <m/>
    <d v="2025-10-20T00:00:00"/>
    <s v="00349.0008171/2025-67"/>
    <s v="os contratos Não evoluíram no CIWEB, por isso atrasado na garantia conforme"/>
    <d v="2025-11-03T00:00:00"/>
    <d v="2025-09-25T00:00:00"/>
    <d v="2025-10-15T00:00:00"/>
    <d v="2026-01-15T00:00:00"/>
    <d v="2026-02-02T00:00:00"/>
    <d v="2026-02-06T00:00:00"/>
    <d v="2025-09-30T00:00:00"/>
    <d v="2026-02-06T00:00:00"/>
    <m/>
    <m/>
    <m/>
    <m/>
    <m/>
    <m/>
    <d v="2025-10-02T00:00:00"/>
    <m/>
    <n v="40365"/>
    <m/>
    <s v="saldo na onr para fazer pagamento do registro caiu dia 17/10/2025"/>
    <m/>
    <m/>
    <m/>
    <n v="4105.57"/>
    <s v="VENDA SEM SINAL"/>
    <s v="Não tem"/>
    <s v="CADASTRO VALIDADO"/>
    <s v="FINALIZADO"/>
    <s v="VENDA SEM FIADOR"/>
    <s v="SIM"/>
  </r>
  <r>
    <n v="4864"/>
    <x v="1"/>
    <n v="6125"/>
    <x v="16"/>
    <s v="Etapa Unica"/>
    <s v="BLOCO D"/>
    <n v="201"/>
    <s v="ÁGUAS LINDAS"/>
    <s v="PEDRO HENRIQUE BARBOSA DE SOUSA"/>
    <s v="&quot;70914513176&quot;"/>
    <x v="2"/>
    <x v="124"/>
    <s v="Não"/>
    <s v="Não"/>
    <s v="Não"/>
    <s v="Não"/>
    <s v="Não"/>
    <s v="Não"/>
    <s v="Não"/>
    <n v="156646.34"/>
    <n v="0"/>
    <n v="0"/>
    <n v="129418.34"/>
    <n v="27228"/>
    <n v="0"/>
    <n v="156646.34"/>
    <n v="0"/>
    <n v="0"/>
    <m/>
    <m/>
    <s v="Contrato Adimplente"/>
    <m/>
    <m/>
    <n v="0"/>
    <m/>
    <x v="1"/>
    <d v="2025-09-26T00:00:00"/>
    <m/>
    <m/>
    <m/>
    <m/>
    <s v="Endy Carvalho Consultoria imobiliária"/>
    <m/>
    <m/>
    <m/>
    <d v="2025-10-20T00:00:00"/>
    <d v="2025-10-20T00:00:00"/>
    <s v="DISTRATO"/>
    <d v="2025-09-26T00:00:00"/>
    <n v="41538"/>
    <n v="210018.97"/>
    <m/>
    <s v="AGL32"/>
    <n v="41538"/>
    <m/>
    <s v="Brasília"/>
    <s v="Distrito Federal"/>
    <n v="5561996570480"/>
    <s v="QUADRA 1, 45 LT"/>
    <n v="72760010"/>
    <s v="Incra 8 (Brazlândia)"/>
    <s v="pedropph3003@gmail.com"/>
    <m/>
    <n v="2267"/>
    <m/>
    <m/>
    <m/>
    <m/>
    <n v="4427"/>
    <n v="7150"/>
    <s v="Tecnico em Enfermagem"/>
    <d v="2025-09-24T00:00:00"/>
    <m/>
    <m/>
    <m/>
    <m/>
    <s v="MP439426"/>
    <d v="2025-09-26T00:00:00"/>
    <m/>
    <m/>
    <d v="2025-09-26T00:00:00"/>
    <m/>
    <m/>
    <d v="2025-09-24T00:00:00"/>
    <m/>
    <m/>
    <m/>
    <m/>
    <m/>
    <d v="2025-09-24T00:00:00"/>
    <m/>
    <d v="2025-09-26T00:00:00"/>
    <m/>
    <m/>
    <m/>
    <d v="2025-09-29T00:00:00"/>
    <d v="2025-10-01T00:00:00"/>
    <m/>
    <m/>
    <m/>
    <d v="2025-10-01T00:00:00"/>
    <m/>
    <s v="Sim"/>
    <m/>
    <m/>
    <m/>
    <m/>
    <d v="2025-09-25T00:00:00"/>
    <m/>
    <m/>
    <m/>
    <m/>
    <m/>
    <d v="2025-09-25T00:00:00"/>
    <m/>
    <m/>
    <m/>
    <m/>
    <d v="2025-09-30T00:00:00"/>
    <m/>
    <m/>
    <m/>
    <m/>
    <m/>
    <m/>
    <m/>
    <m/>
    <m/>
    <m/>
    <m/>
    <m/>
    <m/>
    <m/>
    <m/>
    <m/>
    <s v="VENDA SEM SINAL"/>
    <s v="Não tem"/>
    <s v="AGUARDANDO VALIDAÇÃO DA AGEHAB"/>
    <m/>
    <s v="VENDA SEM FIADOR"/>
    <s v="SIM"/>
  </r>
  <r>
    <n v="4865"/>
    <x v="0"/>
    <n v="6110"/>
    <x v="13"/>
    <s v="Etapa Unica"/>
    <s v="BLOCO K"/>
    <n v="2"/>
    <s v="ÁGUAS LINDAS"/>
    <s v="DOUGLAS DOS SANTOS VILELA"/>
    <s v="&quot;08239625126&quot;"/>
    <x v="7"/>
    <x v="91"/>
    <s v="Não"/>
    <s v="Não"/>
    <s v="Não"/>
    <s v="Sim"/>
    <s v="Sim"/>
    <s v="Não"/>
    <s v="Não"/>
    <n v="163555.48000000001"/>
    <n v="583.09"/>
    <n v="0"/>
    <n v="121827.48"/>
    <n v="41728"/>
    <n v="0"/>
    <n v="163555.48000000001"/>
    <n v="0"/>
    <n v="0"/>
    <m/>
    <m/>
    <s v="Contrato Adimplente"/>
    <m/>
    <d v="2025-10-28T00:00:00"/>
    <n v="2995.17"/>
    <d v="2025-10-10T00:00:00"/>
    <x v="2"/>
    <d v="2025-09-26T00:00:00"/>
    <m/>
    <m/>
    <m/>
    <m/>
    <s v="Endy Carvalho Consultoria imobiliária"/>
    <s v="Endy Carvalho"/>
    <m/>
    <m/>
    <d v="2026-02-24T00:00:00"/>
    <d v="2026-02-24T00:00:00"/>
    <s v="VENDA FINALIZADA"/>
    <d v="2025-09-26T00:00:00"/>
    <n v="41537"/>
    <n v="219805.48"/>
    <m/>
    <s v="AGL30 -"/>
    <n v="41537"/>
    <m/>
    <s v="Águas Lindas de Goiás"/>
    <s v="Goiás"/>
    <n v="5561995825359"/>
    <s v="Águas Lindas de Goiás"/>
    <n v="72910000"/>
    <s v="RUA SEM NOME, Q. 91 G CJ.A,"/>
    <s v="douglascoolcat201@gmail.com"/>
    <m/>
    <n v="1943.69"/>
    <m/>
    <m/>
    <m/>
    <m/>
    <n v="4036"/>
    <n v="7149"/>
    <s v="Auxiliar de Serviços Gerais"/>
    <d v="2025-09-19T00:00:00"/>
    <n v="891.23"/>
    <d v="2025-10-13T00:00:00"/>
    <m/>
    <d v="2025-10-13T00:00:00"/>
    <s v="MP444263"/>
    <d v="2025-09-26T00:00:00"/>
    <d v="2025-10-21T00:00:00"/>
    <s v="AC012761798"/>
    <d v="2025-10-01T00:00:00"/>
    <s v="Sim"/>
    <n v="40421"/>
    <d v="2025-09-19T00:00:00"/>
    <m/>
    <m/>
    <m/>
    <d v="2025-10-15T00:00:00"/>
    <m/>
    <d v="2025-09-19T00:00:00"/>
    <d v="2025-10-21T00:00:00"/>
    <d v="2025-10-01T00:00:00"/>
    <d v="2025-11-03T00:00:00"/>
    <d v="2025-10-10T00:00:00"/>
    <m/>
    <d v="2025-10-03T00:00:00"/>
    <d v="2025-10-01T00:00:00"/>
    <m/>
    <d v="2025-10-14T00:00:00"/>
    <d v="2025-11-04T00:00:00"/>
    <d v="2025-10-01T00:00:00"/>
    <d v="2025-10-28T00:00:00"/>
    <s v="Sim"/>
    <m/>
    <m/>
    <m/>
    <m/>
    <d v="2025-09-26T00:00:00"/>
    <m/>
    <d v="2025-10-28T00:00:00"/>
    <s v="00349.0008479/2025-11"/>
    <m/>
    <d v="2025-10-29T00:00:00"/>
    <d v="2025-09-25T00:00:00"/>
    <d v="2025-10-10T00:00:00"/>
    <d v="2025-12-01T00:00:00"/>
    <d v="2026-02-02T00:00:00"/>
    <d v="2026-02-06T00:00:00"/>
    <d v="2025-10-01T00:00:00"/>
    <d v="2026-02-06T00:00:00"/>
    <m/>
    <m/>
    <m/>
    <m/>
    <m/>
    <m/>
    <d v="2025-10-10T00:00:00"/>
    <m/>
    <n v="40449"/>
    <s v="Sim"/>
    <s v="PRAZO DE 7 DIAS EXTOURADO POR CONTA QUE FALTAVA SALDO NA ONR (PAGO DIA 27/10/2025)"/>
    <m/>
    <m/>
    <m/>
    <n v="4205.57"/>
    <s v="VENDA SEM SINAL"/>
    <s v="Não tem"/>
    <s v="AGEHAB VALIDADA"/>
    <s v="FINALIZADO"/>
    <s v="VENDA SEM FIADOR"/>
    <s v="SIM"/>
  </r>
  <r>
    <n v="4866"/>
    <x v="0"/>
    <n v="6058"/>
    <x v="16"/>
    <s v="Etapa Unica"/>
    <s v="BLOCO I"/>
    <n v="303"/>
    <s v="ÁGUAS LINDAS"/>
    <s v="JOAO EMANUEL ARAUJO DE CARVALHO"/>
    <s v="&quot;09091047194&quot;"/>
    <x v="2"/>
    <x v="39"/>
    <s v="Não"/>
    <s v="Não"/>
    <s v="Não"/>
    <s v="Sim"/>
    <s v="Sim"/>
    <s v="Não"/>
    <s v="Não"/>
    <n v="155993"/>
    <n v="670.65"/>
    <n v="0"/>
    <n v="127577"/>
    <n v="27273"/>
    <n v="0"/>
    <n v="154850"/>
    <n v="0"/>
    <n v="0"/>
    <m/>
    <m/>
    <s v="Contrato Adimplente"/>
    <m/>
    <d v="2025-11-17T00:00:00"/>
    <n v="2995.17"/>
    <d v="2025-10-27T00:00:00"/>
    <x v="2"/>
    <d v="2025-09-26T00:00:00"/>
    <m/>
    <m/>
    <m/>
    <m/>
    <s v="Endy Carvalho Consultoria imobiliária"/>
    <s v="Endy Carvalho"/>
    <m/>
    <m/>
    <d v="2026-02-19T00:00:00"/>
    <d v="2026-02-19T00:00:00"/>
    <s v="VENDA FINALIZADA"/>
    <d v="2025-09-26T00:00:00"/>
    <n v="41540"/>
    <n v="203792.65"/>
    <m/>
    <s v="AGL32"/>
    <n v="41540"/>
    <m/>
    <s v="Águas Lindas de Goiás"/>
    <s v="Goiás"/>
    <n v="5561993221920"/>
    <s v="Quadra 82 Conjunto A L 3A-02"/>
    <n v="72910373"/>
    <s v="Parque da Barragem Setor 12"/>
    <s v="jejujuba1000@gmail.com"/>
    <m/>
    <n v="2235.52"/>
    <d v="2026-03-09T00:00:00"/>
    <m/>
    <m/>
    <m/>
    <n v="4513"/>
    <n v="7152"/>
    <s v="Analista"/>
    <d v="2025-09-10T00:00:00"/>
    <n v="900.67"/>
    <d v="2025-10-28T00:00:00"/>
    <m/>
    <d v="2025-11-01T00:00:00"/>
    <s v="MP419604"/>
    <m/>
    <m/>
    <s v="AC013824543"/>
    <d v="2025-09-29T00:00:00"/>
    <m/>
    <n v="2019"/>
    <d v="2025-09-10T00:00:00"/>
    <m/>
    <m/>
    <m/>
    <d v="2025-11-03T00:00:00"/>
    <m/>
    <d v="2025-09-10T00:00:00"/>
    <d v="2025-11-07T00:00:00"/>
    <d v="2025-09-29T00:00:00"/>
    <d v="2025-11-03T00:00:00"/>
    <d v="2025-10-27T00:00:00"/>
    <m/>
    <d v="2025-10-01T00:00:00"/>
    <d v="2025-10-01T00:00:00"/>
    <m/>
    <d v="2025-10-31T00:00:00"/>
    <d v="2025-11-17T00:00:00"/>
    <d v="2025-10-01T00:00:00"/>
    <d v="2025-11-14T00:00:00"/>
    <s v="Sim"/>
    <m/>
    <m/>
    <m/>
    <m/>
    <d v="2025-10-27T00:00:00"/>
    <m/>
    <d v="2025-11-17T00:00:00"/>
    <s v="00349.0009309/2025-45"/>
    <m/>
    <d v="2025-11-18T00:00:00"/>
    <d v="2025-09-25T00:00:00"/>
    <d v="2025-11-21T00:00:00"/>
    <d v="2025-10-27T00:00:00"/>
    <d v="2026-02-05T00:00:00"/>
    <d v="2026-02-10T00:00:00"/>
    <d v="2025-09-30T00:00:00"/>
    <d v="2026-02-10T00:00:00"/>
    <m/>
    <m/>
    <m/>
    <m/>
    <m/>
    <m/>
    <d v="2025-10-27T00:00:00"/>
    <m/>
    <n v="2126"/>
    <m/>
    <m/>
    <m/>
    <m/>
    <m/>
    <n v="4105.57"/>
    <s v="VENDA SEM SINAL"/>
    <s v="Não tem"/>
    <s v="AGEHAB VALIDADA"/>
    <s v="FINALOIZADO"/>
    <s v="VENDA SEM FIADOR"/>
    <s v="SIM"/>
  </r>
  <r>
    <n v="4867"/>
    <x v="2"/>
    <n v="6096"/>
    <x v="19"/>
    <s v="Etapa Única"/>
    <s v="BLOCO H"/>
    <n v="101"/>
    <s v="ÁGUAS LINDAS"/>
    <s v="LUDMILLA SANTOS SIQUEIRA"/>
    <s v="&quot;08138442158&quot;"/>
    <x v="11"/>
    <x v="136"/>
    <s v="Não"/>
    <s v="Não"/>
    <s v="Não"/>
    <s v="Sim"/>
    <s v="Sim"/>
    <s v="Não"/>
    <s v="Não"/>
    <n v="134457.51"/>
    <n v="564.65"/>
    <n v="0"/>
    <n v="106908.51"/>
    <n v="26128"/>
    <n v="0"/>
    <n v="133036.51"/>
    <n v="0"/>
    <n v="0"/>
    <m/>
    <m/>
    <s v="Contrato Adimplente"/>
    <m/>
    <d v="2025-10-22T00:00:00"/>
    <n v="2995.17"/>
    <d v="2025-10-06T00:00:00"/>
    <x v="2"/>
    <d v="2025-09-26T00:00:00"/>
    <m/>
    <m/>
    <m/>
    <m/>
    <s v="Endy Carvalho Consultoria imobiliária"/>
    <m/>
    <m/>
    <m/>
    <d v="2025-11-03T00:00:00"/>
    <d v="2026-02-05T00:00:00"/>
    <s v="VENDA FINALIZADA"/>
    <d v="2025-09-29T00:00:00"/>
    <n v="41556"/>
    <n v="190862.93"/>
    <m/>
    <s v="AGL 33"/>
    <n v="41556"/>
    <m/>
    <s v="Águas Lindas de Goiás"/>
    <s v="Goiás"/>
    <n v="5561994656996"/>
    <s v="QUADRA 31 LOTE 25"/>
    <n v="72910000"/>
    <s v="ÁGUAS LINDAS DE GOIAS"/>
    <s v="ludmillasiqueira2003@gmail.com"/>
    <m/>
    <n v="2258.6"/>
    <m/>
    <m/>
    <m/>
    <m/>
    <n v="4996"/>
    <n v="7155"/>
    <s v="Auxiliar"/>
    <d v="2025-09-17T00:00:00"/>
    <n v="900.58"/>
    <d v="2025-10-08T00:00:00"/>
    <m/>
    <d v="2025-10-11T00:00:00"/>
    <s v="MP439425"/>
    <d v="2025-09-29T00:00:00"/>
    <d v="2025-10-13T00:00:00"/>
    <s v="AC012198612"/>
    <d v="2025-09-26T00:00:00"/>
    <s v="Sim"/>
    <n v="1753"/>
    <d v="2025-09-17T00:00:00"/>
    <m/>
    <m/>
    <m/>
    <d v="2025-10-10T00:00:00"/>
    <m/>
    <d v="2025-09-17T00:00:00"/>
    <d v="2025-10-14T00:00:00"/>
    <d v="2025-09-26T00:00:00"/>
    <d v="2025-11-03T00:00:00"/>
    <d v="2025-10-07T00:00:00"/>
    <m/>
    <d v="2025-10-02T00:00:00"/>
    <d v="2025-10-02T00:00:00"/>
    <m/>
    <d v="2025-10-09T00:00:00"/>
    <d v="2025-11-17T00:00:00"/>
    <d v="2025-10-02T00:00:00"/>
    <m/>
    <s v="Sim"/>
    <m/>
    <m/>
    <m/>
    <m/>
    <d v="2025-09-26T00:00:00"/>
    <m/>
    <d v="2025-10-22T00:00:00"/>
    <s v="00349.0008299/2025-21"/>
    <m/>
    <d v="2025-11-03T00:00:00"/>
    <d v="2025-09-26T00:00:00"/>
    <d v="2025-11-18T00:00:00"/>
    <d v="2025-12-10T00:00:00"/>
    <d v="2026-02-05T00:00:00"/>
    <m/>
    <d v="2025-10-01T00:00:00"/>
    <m/>
    <m/>
    <m/>
    <m/>
    <m/>
    <m/>
    <m/>
    <d v="2025-10-06T00:00:00"/>
    <m/>
    <n v="1801"/>
    <m/>
    <m/>
    <m/>
    <m/>
    <m/>
    <n v="3805.57"/>
    <s v="VENDA SEM SINAL"/>
    <s v="Não tem"/>
    <s v="AGUARDANDO VALIDAÇÃO AGEHAB"/>
    <s v="FINALIZADO"/>
    <s v="VENDA SEM FIADOR"/>
    <s v="SIM"/>
  </r>
  <r>
    <n v="4868"/>
    <x v="2"/>
    <n v="6017"/>
    <x v="22"/>
    <s v="Etapa Única"/>
    <s v="BLOCO 01"/>
    <n v="201"/>
    <s v="FORMOSA"/>
    <s v="LORRANNY DIAS PASSOS"/>
    <s v="&quot;04081479119&quot;"/>
    <x v="1"/>
    <x v="15"/>
    <s v="Não"/>
    <s v="Não"/>
    <s v="Não"/>
    <s v="Não"/>
    <s v="Não"/>
    <s v="Não"/>
    <s v="Não"/>
    <n v="148930.51999999999"/>
    <n v="0"/>
    <n v="0"/>
    <n v="0"/>
    <n v="0"/>
    <n v="0"/>
    <n v="0"/>
    <n v="0"/>
    <n v="0"/>
    <m/>
    <m/>
    <s v="Contrato Adimplente"/>
    <m/>
    <d v="2025-12-12T00:00:00"/>
    <n v="3042.04"/>
    <d v="2025-09-30T00:00:00"/>
    <x v="2"/>
    <d v="2025-09-26T00:00:00"/>
    <m/>
    <m/>
    <m/>
    <m/>
    <s v="CAIXA CREDFÁCIL"/>
    <m/>
    <m/>
    <m/>
    <d v="2025-12-19T00:00:00"/>
    <d v="2025-12-19T00:00:00"/>
    <s v="VENDA FINALIZADA"/>
    <d v="2025-09-30T00:00:00"/>
    <n v="41586"/>
    <n v="234800.49"/>
    <m/>
    <s v="FSA014"/>
    <n v="41586"/>
    <s v="ADRIANA ADRIELE DE ANDRADE - 01514022133"/>
    <s v="Formosa"/>
    <s v="Goiás"/>
    <n v="5561998938389"/>
    <s v="RUA 4-A, Q 93"/>
    <n v="73808410"/>
    <s v="PARQUE VILA VERDE"/>
    <s v="lorrannydias62@gmail.com"/>
    <m/>
    <n v="2550"/>
    <m/>
    <m/>
    <m/>
    <m/>
    <n v="5045"/>
    <n v="7163"/>
    <s v="Vendedor(a)"/>
    <d v="2025-09-29T00:00:00"/>
    <n v="901.48"/>
    <m/>
    <s v="nao"/>
    <m/>
    <s v="MP441114"/>
    <d v="2025-09-29T00:00:00"/>
    <d v="2025-10-01T00:00:00"/>
    <m/>
    <d v="2025-09-17T00:00:00"/>
    <m/>
    <s v="1504 1506 1530"/>
    <d v="2025-09-29T00:00:00"/>
    <m/>
    <s v="Score"/>
    <m/>
    <d v="2025-11-04T00:00:00"/>
    <s v="Sim"/>
    <d v="2025-10-02T00:00:00"/>
    <d v="2025-11-04T00:00:00"/>
    <d v="2025-09-18T00:00:00"/>
    <d v="2025-10-01T00:00:00"/>
    <d v="2025-10-01T00:00:00"/>
    <m/>
    <d v="2025-09-18T00:00:00"/>
    <d v="2025-09-23T00:00:00"/>
    <m/>
    <d v="2025-10-31T00:00:00"/>
    <d v="2025-10-21T00:00:00"/>
    <d v="2025-09-23T00:00:00"/>
    <m/>
    <s v="Sim"/>
    <m/>
    <m/>
    <m/>
    <m/>
    <d v="2025-10-02T00:00:00"/>
    <m/>
    <d v="2025-12-12T00:00:00"/>
    <n v="33663"/>
    <m/>
    <d v="2025-12-18T00:00:00"/>
    <d v="2025-09-18T00:00:00"/>
    <d v="2025-10-22T00:00:00"/>
    <m/>
    <m/>
    <m/>
    <d v="2025-09-23T00:00:00"/>
    <m/>
    <m/>
    <m/>
    <m/>
    <m/>
    <m/>
    <m/>
    <m/>
    <n v="538"/>
    <n v="2104"/>
    <m/>
    <m/>
    <m/>
    <m/>
    <m/>
    <n v="2134.84"/>
    <m/>
    <s v="Pago"/>
    <m/>
    <m/>
    <m/>
    <s v="SIM"/>
  </r>
  <r>
    <n v="4869"/>
    <x v="0"/>
    <n v="6135"/>
    <x v="16"/>
    <s v="Etapa Unica"/>
    <s v="BLOCO D"/>
    <n v="202"/>
    <s v="ÁGUAS LINDAS"/>
    <s v="JHULYA MONTEIRO RODRIGUES"/>
    <s v="&quot;05937430166&quot;"/>
    <x v="7"/>
    <x v="23"/>
    <s v="Não"/>
    <s v="Não"/>
    <s v="Não"/>
    <s v="Sim"/>
    <s v="Sim"/>
    <s v="Não"/>
    <s v="Não"/>
    <n v="155746.29999999999"/>
    <n v="600"/>
    <n v="0"/>
    <n v="117425.3"/>
    <n v="39730"/>
    <n v="0"/>
    <n v="157155.29999999999"/>
    <n v="0"/>
    <n v="0"/>
    <m/>
    <m/>
    <s v="Contrato Adimplente"/>
    <m/>
    <d v="2025-10-17T00:00:00"/>
    <n v="2995.17"/>
    <d v="2025-10-03T00:00:00"/>
    <x v="2"/>
    <d v="2025-09-26T00:00:00"/>
    <m/>
    <m/>
    <m/>
    <m/>
    <s v="Endy Carvalho Consultoria imobiliária"/>
    <m/>
    <m/>
    <m/>
    <d v="2026-02-19T00:00:00"/>
    <d v="2026-02-19T00:00:00"/>
    <s v="VENDA FINALIZADA"/>
    <d v="2025-09-29T00:00:00"/>
    <n v="41596"/>
    <n v="205709.4"/>
    <m/>
    <s v="AGL32"/>
    <n v="41596"/>
    <m/>
    <s v="Águas Lindas de Goiás"/>
    <s v="Goiás"/>
    <n v="556199783300"/>
    <s v="Quadra A-17 APART 210 BLOCO L-05"/>
    <n v="72910001"/>
    <s v="Mansões Olinda"/>
    <s v="monteirojhulya101@gmail.com"/>
    <m/>
    <n v="1750"/>
    <d v="2026-03-23T00:00:00"/>
    <m/>
    <m/>
    <m/>
    <n v="4428"/>
    <n v="7165"/>
    <s v="Vendedor(a)"/>
    <d v="2025-09-25T00:00:00"/>
    <n v="900.05"/>
    <d v="2025-10-06T00:00:00"/>
    <m/>
    <d v="2025-10-08T00:00:00"/>
    <s v="MP419603"/>
    <d v="2025-09-26T00:00:00"/>
    <d v="2025-10-08T00:00:00"/>
    <s v="AC012049603"/>
    <d v="2025-09-26T00:00:00"/>
    <s v="Sim"/>
    <n v="1720"/>
    <d v="2025-09-25T00:00:00"/>
    <m/>
    <m/>
    <m/>
    <d v="2025-10-08T00:00:00"/>
    <m/>
    <d v="2025-09-25T00:00:00"/>
    <d v="2025-10-09T00:00:00"/>
    <d v="2025-09-26T00:00:00"/>
    <d v="2025-11-03T00:00:00"/>
    <d v="2025-10-03T00:00:00"/>
    <m/>
    <d v="2025-09-30T00:00:00"/>
    <d v="2025-10-01T00:00:00"/>
    <m/>
    <d v="2025-10-07T00:00:00"/>
    <d v="2025-11-17T00:00:00"/>
    <d v="2025-10-01T00:00:00"/>
    <d v="2025-10-16T00:00:00"/>
    <s v="Sim"/>
    <m/>
    <m/>
    <m/>
    <m/>
    <d v="2025-09-26T00:00:00"/>
    <m/>
    <d v="2025-10-17T00:00:00"/>
    <s v="00349.0008186/2025-25"/>
    <m/>
    <d v="2025-10-20T00:00:00"/>
    <d v="2025-09-26T00:00:00"/>
    <d v="2025-11-21T00:00:00"/>
    <d v="2026-01-09T00:00:00"/>
    <d v="2026-02-05T00:00:00"/>
    <d v="2026-02-10T00:00:00"/>
    <d v="2025-09-30T00:00:00"/>
    <d v="2026-02-10T00:00:00"/>
    <m/>
    <m/>
    <m/>
    <m/>
    <m/>
    <m/>
    <m/>
    <m/>
    <n v="1773"/>
    <m/>
    <m/>
    <m/>
    <m/>
    <m/>
    <n v="4105.57"/>
    <s v="VENDA SEM SINAL"/>
    <s v="Não tem"/>
    <s v="AGEHAB APROVADA"/>
    <s v="FINALIZADO"/>
    <s v="VENDA SEM FIADOR"/>
    <s v="SIM"/>
  </r>
  <r>
    <n v="4870"/>
    <x v="2"/>
    <n v="6108"/>
    <x v="22"/>
    <s v="Etapa Única"/>
    <s v="BLOCO 09"/>
    <n v="201"/>
    <s v="FORMOSA"/>
    <s v="DANIELE FERREIRA DE ANDRADE"/>
    <s v="&quot;09008633159&quot;"/>
    <x v="13"/>
    <x v="137"/>
    <s v="Não"/>
    <s v="Não"/>
    <s v="Não"/>
    <s v="Não"/>
    <s v="Não"/>
    <s v="Não"/>
    <s v="Não"/>
    <n v="156191.14000000001"/>
    <n v="714"/>
    <n v="0"/>
    <n v="136304.85"/>
    <n v="20439"/>
    <n v="0"/>
    <n v="156743.85"/>
    <n v="0"/>
    <n v="0"/>
    <m/>
    <m/>
    <s v="Contrato Adimplente"/>
    <m/>
    <d v="2025-12-17T00:00:00"/>
    <n v="0"/>
    <d v="2025-09-30T00:00:00"/>
    <x v="2"/>
    <d v="2025-09-29T00:00:00"/>
    <m/>
    <m/>
    <m/>
    <m/>
    <s v="CAIXA CREDFÁCIL"/>
    <m/>
    <m/>
    <m/>
    <d v="2025-12-19T00:00:00"/>
    <d v="2026-03-16T00:00:00"/>
    <s v="VENDA FINALIZADA"/>
    <d v="2025-09-30T00:00:00"/>
    <n v="41916"/>
    <n v="234446.14"/>
    <m/>
    <s v="FSA014"/>
    <n v="41916"/>
    <s v="VILMA GOMES BARBOSA - 49894960197"/>
    <s v="Formosa"/>
    <s v="Goiás"/>
    <n v="5561996707199"/>
    <s v="RUA CEL SALVIANO GUIMARAES Q 27"/>
    <n v="73807795"/>
    <s v="Jardim Califórnia"/>
    <s v="danieleferreiradeandrade72@gmail.com"/>
    <m/>
    <n v="2380"/>
    <m/>
    <m/>
    <m/>
    <m/>
    <n v="5186"/>
    <n v="7170"/>
    <s v="Autônomo(a)"/>
    <d v="2025-09-29T00:00:00"/>
    <m/>
    <m/>
    <s v="sim"/>
    <m/>
    <s v="MP441134"/>
    <d v="2025-09-29T00:00:00"/>
    <d v="2025-10-01T00:00:00"/>
    <m/>
    <d v="2025-09-23T00:00:00"/>
    <m/>
    <m/>
    <d v="2025-09-29T00:00:00"/>
    <m/>
    <m/>
    <m/>
    <d v="2025-10-31T00:00:00"/>
    <s v="Não"/>
    <d v="2025-09-29T00:00:00"/>
    <d v="2025-11-03T00:00:00"/>
    <d v="2025-09-23T00:00:00"/>
    <d v="2025-10-01T00:00:00"/>
    <d v="2025-10-01T00:00:00"/>
    <m/>
    <d v="2025-09-24T00:00:00"/>
    <d v="2025-09-29T00:00:00"/>
    <m/>
    <d v="2025-10-27T00:00:00"/>
    <d v="2025-10-21T00:00:00"/>
    <d v="2025-09-29T00:00:00"/>
    <m/>
    <m/>
    <m/>
    <m/>
    <m/>
    <m/>
    <d v="2025-09-23T00:00:00"/>
    <m/>
    <d v="2025-12-17T00:00:00"/>
    <n v="34672"/>
    <m/>
    <d v="2025-12-18T00:00:00"/>
    <d v="2025-09-26T00:00:00"/>
    <d v="2025-10-22T00:00:00"/>
    <d v="2026-03-13T00:00:00"/>
    <m/>
    <m/>
    <d v="2025-09-29T00:00:00"/>
    <m/>
    <m/>
    <m/>
    <m/>
    <m/>
    <m/>
    <m/>
    <m/>
    <n v="653"/>
    <n v="1909"/>
    <m/>
    <m/>
    <m/>
    <m/>
    <m/>
    <n v="2263.69"/>
    <s v="VENDA SEM SINAL"/>
    <s v="Não tem"/>
    <s v="CADASTRO VALIDADO"/>
    <s v="AGUARDANDO GERAR MINUTA"/>
    <m/>
    <s v="SIM"/>
  </r>
  <r>
    <n v="4871"/>
    <x v="0"/>
    <n v="6127"/>
    <x v="16"/>
    <s v="Etapa Unica"/>
    <s v="BLOCO A"/>
    <n v="302"/>
    <s v="ÁGUAS LINDAS"/>
    <s v="RAMON FERREIRA OLIVEIRA"/>
    <s v="&quot;71211645150&quot;"/>
    <x v="2"/>
    <x v="124"/>
    <s v="Não"/>
    <s v="Não"/>
    <s v="Não"/>
    <s v="Sim"/>
    <s v="Sim"/>
    <s v="Não"/>
    <s v="Não"/>
    <n v="155796.57999999999"/>
    <n v="0"/>
    <n v="0"/>
    <n v="123214.58"/>
    <n v="32582"/>
    <n v="0"/>
    <n v="155796.57999999999"/>
    <n v="0"/>
    <n v="0"/>
    <m/>
    <m/>
    <s v="Contrato Adimplente"/>
    <m/>
    <d v="2025-11-17T00:00:00"/>
    <n v="2995.17"/>
    <d v="2025-10-13T00:00:00"/>
    <x v="2"/>
    <d v="2025-09-30T00:00:00"/>
    <m/>
    <m/>
    <m/>
    <m/>
    <s v="Endy Carvalho Consultoria imobiliária"/>
    <m/>
    <m/>
    <m/>
    <d v="2026-02-19T00:00:00"/>
    <d v="2026-02-19T00:00:00"/>
    <s v="VENDA FINALIZADA"/>
    <d v="2025-09-24T00:00:00"/>
    <m/>
    <n v="209999.78"/>
    <m/>
    <s v="AGL32"/>
    <m/>
    <m/>
    <s v="Brasília"/>
    <s v="Distrito Federal"/>
    <n v="5562983202235"/>
    <s v="SHSN CH 114 CJ H LT"/>
    <n v="72236800"/>
    <s v="Ceilândia Sul (Ceilândia)"/>
    <s v="ramonferreiraoliver5555@gmail.com"/>
    <m/>
    <n v="2095.92"/>
    <m/>
    <m/>
    <m/>
    <m/>
    <n v="4384"/>
    <n v="7166"/>
    <s v="Eletricista"/>
    <d v="2025-09-24T00:00:00"/>
    <n v="891230"/>
    <d v="2025-10-15T00:00:00"/>
    <m/>
    <d v="2025-10-15T00:00:00"/>
    <s v="MP419606"/>
    <d v="2025-09-30T00:00:00"/>
    <d v="2025-10-27T00:00:00"/>
    <s v="AC013819283"/>
    <d v="2025-09-29T00:00:00"/>
    <s v="Sim"/>
    <n v="1818"/>
    <d v="2025-09-24T00:00:00"/>
    <m/>
    <m/>
    <m/>
    <d v="2025-11-06T00:00:00"/>
    <m/>
    <d v="2025-09-24T00:00:00"/>
    <d v="2025-11-06T00:00:00"/>
    <d v="2025-09-30T00:00:00"/>
    <d v="2025-11-03T00:00:00"/>
    <d v="2025-10-14T00:00:00"/>
    <m/>
    <d v="2025-10-02T00:00:00"/>
    <d v="2025-10-07T00:00:00"/>
    <m/>
    <d v="2025-11-04T00:00:00"/>
    <d v="2025-11-17T00:00:00"/>
    <d v="2025-10-07T00:00:00"/>
    <d v="2025-11-14T00:00:00"/>
    <s v="Sim"/>
    <m/>
    <m/>
    <m/>
    <m/>
    <d v="2025-09-30T00:00:00"/>
    <m/>
    <d v="2025-11-17T00:00:00"/>
    <s v="00349.0008970/2025-33"/>
    <m/>
    <d v="2025-11-18T00:00:00"/>
    <d v="2025-10-01T00:00:00"/>
    <d v="2025-11-21T00:00:00"/>
    <d v="2025-12-01T00:00:00"/>
    <d v="2026-02-05T00:00:00"/>
    <d v="2026-02-10T00:00:00"/>
    <d v="2025-10-06T00:00:00"/>
    <d v="2026-02-10T00:00:00"/>
    <m/>
    <m/>
    <m/>
    <m/>
    <m/>
    <m/>
    <d v="2025-10-10T00:00:00"/>
    <m/>
    <m/>
    <m/>
    <s v="Demora para registro por conta de falta de credito onr"/>
    <s v="GUIA GERADA INCORRETA E MINUTA COM ERRO, SOLICITADO NOVAMENTE 20/10/2025"/>
    <m/>
    <m/>
    <n v="4058.57"/>
    <s v="VENDA SEM SINAL"/>
    <s v="Não tem"/>
    <s v="AGEHAB VALIDADA"/>
    <s v="FINALIZADO"/>
    <s v="VENDA SEM FIADOR"/>
    <s v="SIM"/>
  </r>
  <r>
    <n v="4872"/>
    <x v="0"/>
    <n v="6145"/>
    <x v="12"/>
    <s v="Etapa Única"/>
    <s v="BLOCO ÚNICO"/>
    <n v="606"/>
    <s v="BRASÍLIA"/>
    <s v="BARBARA MADEIRO SALES"/>
    <s v="&quot;03666168116&quot;"/>
    <x v="9"/>
    <x v="98"/>
    <s v="Não"/>
    <s v="Não"/>
    <s v="Não"/>
    <s v="Sim"/>
    <s v="Não"/>
    <s v="Não"/>
    <s v="Não"/>
    <n v="563200"/>
    <n v="0"/>
    <n v="0"/>
    <n v="563200"/>
    <n v="0"/>
    <n v="0"/>
    <n v="563200"/>
    <n v="0"/>
    <n v="0"/>
    <m/>
    <m/>
    <s v="Contrato Adimplente"/>
    <n v="377377"/>
    <d v="2025-11-11T00:00:00"/>
    <n v="3753.32"/>
    <d v="2025-10-03T00:00:00"/>
    <x v="2"/>
    <d v="2025-09-30T00:00:00"/>
    <m/>
    <m/>
    <m/>
    <m/>
    <s v="Endy Carvalho Consultoria imobiliária"/>
    <s v="Eduardo Martins (Perfil CCA)"/>
    <m/>
    <m/>
    <d v="2025-11-21T00:00:00"/>
    <d v="2025-11-21T00:00:00"/>
    <s v="VENDA FINALIZADA"/>
    <d v="2025-09-30T00:00:00"/>
    <n v="41928"/>
    <n v="587192"/>
    <m/>
    <s v="DF 10"/>
    <n v="41928"/>
    <s v="ANDRÉ SALES MADEIRO - 02097433103"/>
    <s v="Brasília"/>
    <s v="Distrito Federal"/>
    <n v="5561993677070"/>
    <s v="SHA, 0 Conjunto 5, CH 108A, LT 03"/>
    <n v="71995440"/>
    <s v="Setor Hab Arniqueira"/>
    <s v="baby.madeiro@gmail.com"/>
    <n v="5561993677070"/>
    <n v="139951.6"/>
    <m/>
    <m/>
    <m/>
    <m/>
    <n v="8205"/>
    <n v="7168"/>
    <m/>
    <m/>
    <m/>
    <m/>
    <m/>
    <m/>
    <m/>
    <m/>
    <d v="2025-09-07T00:00:00"/>
    <s v="AC012155556"/>
    <m/>
    <s v="Sim"/>
    <m/>
    <m/>
    <m/>
    <m/>
    <m/>
    <d v="2025-10-13T00:00:00"/>
    <m/>
    <m/>
    <d v="2025-10-13T00:00:00"/>
    <m/>
    <m/>
    <d v="2025-10-07T00:00:00"/>
    <m/>
    <m/>
    <d v="2025-09-30T00:00:00"/>
    <m/>
    <d v="2025-10-09T00:00:00"/>
    <m/>
    <d v="2025-09-30T00:00:00"/>
    <d v="2025-11-03T00:00:00"/>
    <s v="Sim"/>
    <d v="2025-10-24T00:00:00"/>
    <m/>
    <d v="2025-09-26T00:00:00"/>
    <d v="2025-10-27T00:00:00"/>
    <d v="2025-10-13T00:00:00"/>
    <d v="2025-10-03T00:00:00"/>
    <d v="2025-11-11T00:00:00"/>
    <n v="94418998"/>
    <m/>
    <d v="2025-11-13T00:00:00"/>
    <d v="2025-09-26T00:00:00"/>
    <m/>
    <m/>
    <m/>
    <m/>
    <d v="2025-09-30T00:00:00"/>
    <m/>
    <m/>
    <m/>
    <m/>
    <m/>
    <m/>
    <m/>
    <d v="2025-10-03T00:00:00"/>
    <m/>
    <m/>
    <s v="Sim"/>
    <s v="EMOLUMENTOS COMPLEMENTARES PAGOS EM 03/11 REGISTRO PREVISTO PARA 07/11"/>
    <m/>
    <m/>
    <m/>
    <n v="7040"/>
    <m/>
    <m/>
    <m/>
    <m/>
    <m/>
    <s v="SIM"/>
  </r>
  <r>
    <n v="4873"/>
    <x v="9"/>
    <n v="6129"/>
    <x v="3"/>
    <s v="ETAPA 01"/>
    <s v="BLOCO RESIDENCIAL"/>
    <s v="APT 106"/>
    <s v="FORMOSA"/>
    <s v="MARIANA DE ANDRADE SALES DOMINGUES"/>
    <s v="&quot;04163897160&quot;"/>
    <x v="15"/>
    <x v="34"/>
    <s v="Não"/>
    <s v="Não"/>
    <s v="Não"/>
    <s v="Não"/>
    <s v="Não"/>
    <s v="Não"/>
    <s v="Não"/>
    <n v="411472.06"/>
    <n v="0"/>
    <n v="0"/>
    <n v="411472.06"/>
    <n v="0"/>
    <n v="0"/>
    <n v="411472.06"/>
    <n v="0"/>
    <n v="0"/>
    <m/>
    <m/>
    <s v="Contrato Adimplente"/>
    <m/>
    <m/>
    <n v="0"/>
    <d v="2025-12-19T00:00:00"/>
    <x v="2"/>
    <d v="2025-09-30T00:00:00"/>
    <m/>
    <m/>
    <m/>
    <m/>
    <s v="Lamartine Imóveis LTDA"/>
    <m/>
    <m/>
    <m/>
    <d v="2026-01-05T00:00:00"/>
    <d v="2026-03-11T00:00:00"/>
    <s v="VENDA FINALIZADA"/>
    <d v="2025-09-24T00:00:00"/>
    <n v="41909"/>
    <n v="411472.06"/>
    <m/>
    <s v="FSA 03"/>
    <n v="41909"/>
    <m/>
    <s v="Planaltina"/>
    <s v="Goiás"/>
    <n v="5561984058983"/>
    <s v="R CRISTALINA Q 177  BL B"/>
    <n v="73805000"/>
    <s v="SETOR SUL"/>
    <s v="bombom.unb@gmail.com"/>
    <m/>
    <n v="20000"/>
    <d v="2026-03-18T00:00:00"/>
    <m/>
    <s v="Eduardo Martins (Gestor): Contrato Caixa assinado em 19/12/2025. Minuta encaminhada para cálculo de ITBI e Registro. Nós ficaremos responsáveis por esse recolhimento em virtude do fluxo de financiamento já prevê esse valor."/>
    <s v="05/01/2026 às 12h40"/>
    <n v="1944"/>
    <n v="7167"/>
    <s v="Administrador"/>
    <m/>
    <m/>
    <m/>
    <m/>
    <m/>
    <m/>
    <m/>
    <m/>
    <s v="AC014613085"/>
    <m/>
    <s v="Sim"/>
    <m/>
    <m/>
    <m/>
    <m/>
    <m/>
    <d v="2026-02-02T00:00:00"/>
    <m/>
    <m/>
    <d v="2026-02-23T00:00:00"/>
    <m/>
    <m/>
    <d v="2026-01-06T00:00:00"/>
    <m/>
    <m/>
    <d v="2025-12-18T00:00:00"/>
    <m/>
    <d v="2026-01-16T00:00:00"/>
    <m/>
    <d v="2025-12-18T00:00:00"/>
    <m/>
    <s v="Sim"/>
    <d v="2026-03-06T00:00:00"/>
    <m/>
    <d v="2025-10-07T00:00:00"/>
    <m/>
    <m/>
    <d v="2025-12-18T00:00:00"/>
    <m/>
    <s v="275/2026"/>
    <m/>
    <m/>
    <d v="2025-10-04T00:00:00"/>
    <m/>
    <m/>
    <m/>
    <m/>
    <d v="2025-10-07T00:00:00"/>
    <m/>
    <m/>
    <m/>
    <s v="Pago"/>
    <n v="6722"/>
    <m/>
    <m/>
    <m/>
    <m/>
    <n v="3909"/>
    <s v="Sim"/>
    <s v="EXIGENCIA SOLICITANDO CONTRATO SOCIAL; SIMPLIFICADA; DECLARAÇÃO DE NÃO UNIÃO ESTÁVEL E NASCIMENTO."/>
    <m/>
    <m/>
    <m/>
    <n v="4090.61"/>
    <m/>
    <m/>
    <m/>
    <m/>
    <m/>
    <s v="SIM"/>
  </r>
  <r>
    <n v="4874"/>
    <x v="0"/>
    <n v="6118"/>
    <x v="16"/>
    <s v="Etapa Unica"/>
    <s v="BLOCO F"/>
    <n v="303"/>
    <s v="ÁGUAS LINDAS"/>
    <s v="MARIANA SILVA CARVALHO MARREIRA"/>
    <s v="&quot;09226085129&quot;"/>
    <x v="7"/>
    <x v="54"/>
    <s v="Não"/>
    <s v="Não"/>
    <s v="Não"/>
    <s v="Sim"/>
    <s v="Sim"/>
    <s v="Não"/>
    <s v="Não"/>
    <n v="159101.92000000001"/>
    <n v="0"/>
    <n v="0"/>
    <n v="104388.92"/>
    <n v="54713"/>
    <n v="0"/>
    <n v="159101.92000000001"/>
    <n v="0"/>
    <n v="0"/>
    <m/>
    <m/>
    <s v="Contrato Adimplente"/>
    <m/>
    <d v="2025-10-24T00:00:00"/>
    <n v="2995.17"/>
    <d v="2025-10-06T00:00:00"/>
    <x v="2"/>
    <d v="2025-10-01T00:00:00"/>
    <m/>
    <m/>
    <m/>
    <m/>
    <s v="Endy Carvalho Consultoria imobiliária"/>
    <m/>
    <m/>
    <m/>
    <d v="2026-02-19T00:00:00"/>
    <d v="2026-02-19T00:00:00"/>
    <s v="VENDA FINALIZADA"/>
    <d v="2025-09-30T00:00:00"/>
    <n v="41926"/>
    <n v="207948.03"/>
    <m/>
    <s v="AGL32"/>
    <n v="41926"/>
    <m/>
    <s v="Cocalzinho de Goiás"/>
    <s v="Goiás"/>
    <n v="5561996571823"/>
    <s v="RUA 02, Q 01"/>
    <n v="72960000"/>
    <s v="EDILANDIA 2"/>
    <s v="marianascmarreira@gmail.com"/>
    <m/>
    <n v="1573.95"/>
    <m/>
    <m/>
    <m/>
    <m/>
    <n v="4456"/>
    <n v="7172"/>
    <s v="Auxiliar"/>
    <d v="2025-09-24T00:00:00"/>
    <n v="900.05"/>
    <d v="2025-10-08T00:00:00"/>
    <m/>
    <d v="2025-10-11T00:00:00"/>
    <s v="MP419609"/>
    <d v="2025-10-01T00:00:00"/>
    <d v="2025-10-16T00:00:00"/>
    <s v="AC012657120"/>
    <d v="2025-10-01T00:00:00"/>
    <s v="Sim"/>
    <n v="1755"/>
    <d v="2025-09-24T00:00:00"/>
    <m/>
    <m/>
    <m/>
    <d v="2025-10-16T00:00:00"/>
    <m/>
    <d v="2025-09-24T00:00:00"/>
    <d v="2025-10-20T00:00:00"/>
    <d v="2025-10-01T00:00:00"/>
    <d v="2025-11-03T00:00:00"/>
    <d v="2025-10-07T00:00:00"/>
    <m/>
    <d v="2025-10-03T00:00:00"/>
    <d v="2025-10-06T00:00:00"/>
    <m/>
    <d v="2025-10-14T00:00:00"/>
    <d v="2025-11-17T00:00:00"/>
    <d v="2025-10-06T00:00:00"/>
    <d v="2025-10-23T00:00:00"/>
    <s v="Sim"/>
    <m/>
    <m/>
    <m/>
    <m/>
    <d v="2025-10-01T00:00:00"/>
    <m/>
    <d v="2025-10-24T00:00:00"/>
    <s v="00349.0008298/2025-86"/>
    <m/>
    <d v="2025-10-28T00:00:00"/>
    <d v="2025-10-01T00:00:00"/>
    <d v="2025-11-21T00:00:00"/>
    <d v="2026-01-14T00:00:00"/>
    <d v="2026-02-05T00:00:00"/>
    <d v="2026-02-10T00:00:00"/>
    <d v="2025-02-03T00:00:00"/>
    <d v="2026-02-10T00:00:00"/>
    <m/>
    <m/>
    <m/>
    <m/>
    <m/>
    <m/>
    <d v="2025-10-06T00:00:00"/>
    <m/>
    <n v="1871"/>
    <s v="Sim"/>
    <m/>
    <m/>
    <m/>
    <m/>
    <n v="4165.57"/>
    <s v="VENDA SEM SINAL"/>
    <s v="Não tem"/>
    <s v="AGEHAB VALIDADA"/>
    <s v="FINALIZADO"/>
    <s v="VENDA SEM FIADOR"/>
    <s v="SIM"/>
  </r>
  <r>
    <n v="4875"/>
    <x v="0"/>
    <n v="6139"/>
    <x v="16"/>
    <s v="Etapa Unica"/>
    <s v="BLOCO E"/>
    <n v="202"/>
    <s v="ÁGUAS LINDAS"/>
    <s v="LEONARDO ALISSON ALVES AMARAL"/>
    <s v="&quot;07702897112&quot;"/>
    <x v="2"/>
    <x v="80"/>
    <s v="Não"/>
    <s v="Não"/>
    <s v="Não"/>
    <s v="Sim"/>
    <s v="Sim"/>
    <s v="Não"/>
    <s v="Não"/>
    <n v="153966.24"/>
    <n v="0"/>
    <n v="0"/>
    <n v="125344.34"/>
    <n v="30205"/>
    <n v="0"/>
    <n v="155549.34"/>
    <n v="0"/>
    <n v="0"/>
    <m/>
    <m/>
    <s v="Contrato Adimplente"/>
    <m/>
    <d v="2025-10-21T00:00:00"/>
    <n v="2995.17"/>
    <d v="2025-10-02T00:00:00"/>
    <x v="2"/>
    <d v="2025-10-01T00:00:00"/>
    <m/>
    <m/>
    <m/>
    <m/>
    <s v="Endy Carvalho Consultoria imobiliária"/>
    <m/>
    <m/>
    <m/>
    <d v="2026-02-19T00:00:00"/>
    <d v="2026-02-19T00:00:00"/>
    <s v="VENDA FINALIZADA"/>
    <d v="2025-09-30T00:00:00"/>
    <n v="41927"/>
    <n v="209999.84"/>
    <m/>
    <s v="AGL32"/>
    <n v="41927"/>
    <m/>
    <s v="Águas Lindas de Goiás"/>
    <s v="Goiás"/>
    <n v="5561992324091"/>
    <s v="Q 74"/>
    <n v="72300000"/>
    <s v="JARDIM AMERICA IV"/>
    <s v="Leonardoalisson2324@gmail.com"/>
    <m/>
    <n v="2816.85"/>
    <m/>
    <m/>
    <m/>
    <m/>
    <n v="4448"/>
    <n v="7173"/>
    <s v="Atendente"/>
    <d v="2025-09-30T00:00:00"/>
    <n v="900.83"/>
    <d v="2025-10-06T00:00:00"/>
    <m/>
    <d v="2025-10-07T00:00:00"/>
    <s v="MP419605"/>
    <d v="2025-10-01T00:00:00"/>
    <d v="2025-10-10T00:00:00"/>
    <s v="AC012072291"/>
    <d v="2025-09-30T00:00:00"/>
    <s v="Sim"/>
    <n v="1717"/>
    <d v="2025-09-30T00:00:00"/>
    <m/>
    <m/>
    <m/>
    <d v="2025-10-08T00:00:00"/>
    <m/>
    <d v="2025-09-30T00:00:00"/>
    <d v="2025-10-10T00:00:00"/>
    <d v="2025-09-30T00:00:00"/>
    <d v="2025-11-03T00:00:00"/>
    <d v="2025-10-03T00:00:00"/>
    <m/>
    <d v="2025-10-01T00:00:00"/>
    <d v="2025-10-01T00:00:00"/>
    <m/>
    <d v="2025-10-06T00:00:00"/>
    <d v="2025-11-17T00:00:00"/>
    <d v="2025-10-01T00:00:00"/>
    <d v="2025-10-21T00:00:00"/>
    <s v="Sim"/>
    <m/>
    <m/>
    <m/>
    <m/>
    <d v="2025-10-01T00:00:00"/>
    <m/>
    <d v="2025-10-21T00:00:00"/>
    <s v="00349.0008169/2025-98"/>
    <m/>
    <d v="2025-10-22T00:00:00"/>
    <d v="2025-09-26T00:00:00"/>
    <d v="2025-11-21T00:00:00"/>
    <d v="2025-12-15T00:00:00"/>
    <d v="2026-02-05T00:00:00"/>
    <d v="2026-02-10T00:00:00"/>
    <d v="2025-10-01T00:00:00"/>
    <d v="2026-02-10T00:00:00"/>
    <m/>
    <m/>
    <m/>
    <m/>
    <m/>
    <m/>
    <m/>
    <m/>
    <n v="1749"/>
    <m/>
    <s v="AGUARDANDO APENAS MINUTA PARA DAR ENTRADA, SOLICTADO 09/10/2025"/>
    <m/>
    <m/>
    <m/>
    <n v="4105.57"/>
    <s v="VENDA SEM SINAL"/>
    <s v="Não tem"/>
    <s v="AGEHAB APROVADA"/>
    <s v="FINALIZADO"/>
    <s v="VENDA SEM FIADOR"/>
    <s v="SIM"/>
  </r>
  <r>
    <n v="4876"/>
    <x v="2"/>
    <n v="6103"/>
    <x v="22"/>
    <s v="Etapa Única"/>
    <s v="BLOCO 16"/>
    <n v="104"/>
    <s v="FORMOSA"/>
    <s v="EMANUEL MARCUS COSTA AGUIAR"/>
    <s v="&quot;60910660301&quot;"/>
    <x v="13"/>
    <x v="40"/>
    <s v="Não"/>
    <s v="Não"/>
    <s v="Não"/>
    <s v="Não"/>
    <s v="Não"/>
    <s v="Não"/>
    <s v="Não"/>
    <n v="161857.56"/>
    <n v="765"/>
    <n v="0"/>
    <n v="146248.56"/>
    <n v="15609"/>
    <n v="0"/>
    <n v="161857.56"/>
    <n v="0"/>
    <n v="0"/>
    <m/>
    <m/>
    <s v="Contrato Adimplente"/>
    <m/>
    <d v="2025-12-17T00:00:00"/>
    <n v="0"/>
    <d v="2025-10-24T00:00:00"/>
    <x v="2"/>
    <d v="2025-10-02T00:00:00"/>
    <m/>
    <m/>
    <m/>
    <m/>
    <s v="CAIXA CREDFÁCIL"/>
    <m/>
    <m/>
    <m/>
    <d v="2025-12-22T00:00:00"/>
    <d v="2025-12-22T00:00:00"/>
    <s v="VENDA FINALIZADA"/>
    <d v="2025-10-02T00:00:00"/>
    <n v="41940"/>
    <n v="234724.92"/>
    <m/>
    <s v="FSA014"/>
    <n v="41940"/>
    <s v="ELISMAEL MARX COSTA CANTANHEDE - 23449704877"/>
    <s v="Formosa"/>
    <s v="Goiás"/>
    <n v="5561998224288"/>
    <s v="Via 3, Q. Chac 55, L.19"/>
    <n v="73804020"/>
    <s v="Chácaras Setor Abreu"/>
    <s v="emanuelmarcusaguiar10@gmail.com"/>
    <m/>
    <n v="2238.41"/>
    <m/>
    <m/>
    <m/>
    <m/>
    <n v="5295"/>
    <n v="7174"/>
    <s v="Soldado do Exército"/>
    <d v="2025-10-07T00:00:00"/>
    <n v="877.05"/>
    <m/>
    <s v="sim"/>
    <m/>
    <s v="MP441143"/>
    <d v="2025-10-07T00:00:00"/>
    <d v="2025-11-04T00:00:00"/>
    <m/>
    <d v="2025-09-29T00:00:00"/>
    <m/>
    <s v="2035 2037 2039"/>
    <d v="2025-10-07T00:00:00"/>
    <m/>
    <s v="Score"/>
    <m/>
    <d v="2025-11-19T00:00:00"/>
    <s v="Sim"/>
    <d v="2025-10-10T00:00:00"/>
    <d v="2025-11-21T00:00:00"/>
    <d v="2025-09-29T00:00:00"/>
    <d v="2025-11-03T00:00:00"/>
    <d v="2025-11-04T00:00:00"/>
    <m/>
    <d v="2025-10-03T00:00:00"/>
    <d v="2025-10-06T00:00:00"/>
    <m/>
    <d v="2025-11-17T00:00:00"/>
    <d v="2025-11-17T00:00:00"/>
    <d v="2025-10-06T00:00:00"/>
    <m/>
    <s v="Sim"/>
    <m/>
    <m/>
    <m/>
    <m/>
    <d v="2025-10-30T00:00:00"/>
    <m/>
    <d v="2025-12-17T00:00:00"/>
    <n v="36922"/>
    <m/>
    <d v="2025-12-19T00:00:00"/>
    <d v="2025-10-01T00:00:00"/>
    <d v="2025-11-21T00:00:00"/>
    <m/>
    <m/>
    <m/>
    <d v="2025-10-03T00:00:00"/>
    <m/>
    <m/>
    <m/>
    <m/>
    <m/>
    <m/>
    <m/>
    <m/>
    <n v="595"/>
    <n v="2451"/>
    <m/>
    <m/>
    <m/>
    <m/>
    <m/>
    <n v="2010.42"/>
    <s v="VENDA SEM SINAL"/>
    <s v="Não tem"/>
    <m/>
    <m/>
    <m/>
    <s v="SIM"/>
  </r>
  <r>
    <n v="4877"/>
    <x v="2"/>
    <n v="6130"/>
    <x v="22"/>
    <s v="Etapa Única"/>
    <s v="BLOCO 16"/>
    <n v="4"/>
    <s v="FORMOSA"/>
    <s v="LEISA SOARES DA SILVA"/>
    <s v="&quot;05438826161&quot;"/>
    <x v="13"/>
    <x v="40"/>
    <s v="Não"/>
    <s v="Não"/>
    <s v="Não"/>
    <s v="Não"/>
    <s v="Não"/>
    <s v="Não"/>
    <s v="Não"/>
    <n v="162600"/>
    <n v="705.01"/>
    <n v="0"/>
    <n v="143246.57999999999"/>
    <n v="20923"/>
    <n v="0"/>
    <n v="164169.57999999999"/>
    <n v="0"/>
    <n v="0"/>
    <m/>
    <m/>
    <s v="Contrato Adimplente"/>
    <m/>
    <d v="2025-12-17T00:00:00"/>
    <n v="0"/>
    <d v="2025-10-24T00:00:00"/>
    <x v="2"/>
    <d v="2025-10-02T00:00:00"/>
    <m/>
    <m/>
    <m/>
    <m/>
    <s v="CAIXA CREDFÁCIL"/>
    <m/>
    <m/>
    <m/>
    <d v="2025-12-19T00:00:00"/>
    <d v="2026-03-04T00:00:00"/>
    <s v="VENDA FINALIZADA"/>
    <d v="2025-10-02T00:00:00"/>
    <n v="41943"/>
    <n v="240000.12"/>
    <m/>
    <s v="FSA014"/>
    <n v="41943"/>
    <s v="LENI SOARES DA SILVA - 03604131103"/>
    <s v="Formosa"/>
    <s v="Goiás"/>
    <n v="5561998526597"/>
    <s v="Rua 8 Q 7"/>
    <n v="73802218"/>
    <s v="Setor Bosque II"/>
    <s v="leisasds22@gmail.com"/>
    <m/>
    <n v="2380"/>
    <m/>
    <m/>
    <m/>
    <m/>
    <n v="5293"/>
    <n v="7176"/>
    <s v="Vendedor(a)"/>
    <d v="2025-10-08T00:00:00"/>
    <n v="897.34"/>
    <m/>
    <s v="sim"/>
    <m/>
    <s v="MP441144"/>
    <d v="2025-10-08T00:00:00"/>
    <d v="2025-10-27T00:00:00"/>
    <m/>
    <d v="2025-09-30T00:00:00"/>
    <m/>
    <s v="1975 1973 1971"/>
    <d v="2025-10-08T00:00:00"/>
    <m/>
    <s v="Negativado"/>
    <m/>
    <d v="2025-11-04T00:00:00"/>
    <s v="Sim"/>
    <d v="2025-10-09T00:00:00"/>
    <d v="2025-11-04T00:00:00"/>
    <d v="2025-09-30T00:00:00"/>
    <d v="2025-11-03T00:00:00"/>
    <d v="2025-10-27T00:00:00"/>
    <m/>
    <d v="2025-10-02T00:00:00"/>
    <d v="2025-10-06T00:00:00"/>
    <m/>
    <d v="2025-10-30T00:00:00"/>
    <d v="2025-11-17T00:00:00"/>
    <d v="2025-10-06T00:00:00"/>
    <m/>
    <s v="Sim"/>
    <d v="2025-11-06T00:00:00"/>
    <m/>
    <m/>
    <m/>
    <d v="2025-10-24T00:00:00"/>
    <m/>
    <d v="2025-12-17T00:00:00"/>
    <n v="36167"/>
    <m/>
    <d v="2025-12-18T00:00:00"/>
    <d v="2025-10-01T00:00:00"/>
    <d v="2025-11-21T00:00:00"/>
    <d v="2026-03-03T00:00:00"/>
    <m/>
    <m/>
    <d v="2025-10-06T00:00:00"/>
    <m/>
    <m/>
    <m/>
    <m/>
    <m/>
    <m/>
    <m/>
    <m/>
    <n v="547"/>
    <n v="1994"/>
    <m/>
    <s v="Aguardando conclução pedido da obra. OK"/>
    <s v="Aguardando liberação para seguir o itbi. OK"/>
    <m/>
    <m/>
    <n v="2087.37"/>
    <s v="VENDA SEM SINAL"/>
    <s v="Não tem"/>
    <m/>
    <m/>
    <m/>
    <s v="SIM"/>
  </r>
  <r>
    <n v="4878"/>
    <x v="2"/>
    <n v="6148"/>
    <x v="22"/>
    <s v="Etapa Única"/>
    <s v="BLOCO 16"/>
    <n v="204"/>
    <s v="FORMOSA"/>
    <s v="LUELY SUZEL LIMA OLIVEIRA"/>
    <s v="&quot;04267358117&quot;"/>
    <x v="1"/>
    <x v="21"/>
    <s v="Não"/>
    <s v="Não"/>
    <s v="Não"/>
    <s v="Não"/>
    <s v="Não"/>
    <s v="Não"/>
    <s v="Não"/>
    <n v="160216.89000000001"/>
    <n v="625.20000000000005"/>
    <n v="0"/>
    <n v="122141.93"/>
    <n v="30597"/>
    <n v="0"/>
    <n v="152738.93"/>
    <n v="0"/>
    <n v="0"/>
    <m/>
    <n v="8787725024686"/>
    <s v="Contrato Adimplente"/>
    <m/>
    <d v="2025-12-17T00:00:00"/>
    <n v="0"/>
    <d v="2025-10-27T00:00:00"/>
    <x v="2"/>
    <d v="2025-10-02T00:00:00"/>
    <m/>
    <m/>
    <m/>
    <m/>
    <s v="Endy Carvalho Consultoria imobiliária"/>
    <m/>
    <m/>
    <m/>
    <d v="2025-12-19T00:00:00"/>
    <d v="2026-04-06T00:00:00"/>
    <s v="VENDA FINALIZADA"/>
    <d v="2025-10-02T00:00:00"/>
    <n v="41945"/>
    <n v="239697.46"/>
    <m/>
    <s v="FSA014"/>
    <n v="41945"/>
    <s v="CALLEB REIS - 03314133103"/>
    <s v="Formosa"/>
    <s v="Goiás"/>
    <n v="5561998717252"/>
    <s v="RUA TURMALINA Q 3 L 41"/>
    <n v="73807815"/>
    <s v="JARDIM CALIFÓRNIA"/>
    <s v="luelysuzel@gmail.com"/>
    <m/>
    <n v="2638.98"/>
    <d v="2026-03-21T00:00:00"/>
    <m/>
    <m/>
    <m/>
    <n v="5296"/>
    <n v="7177"/>
    <s v="Gerente"/>
    <d v="2025-10-02T00:00:00"/>
    <m/>
    <m/>
    <s v="sim"/>
    <m/>
    <s v="MP441145"/>
    <d v="2025-10-02T00:00:00"/>
    <d v="2025-10-30T00:00:00"/>
    <m/>
    <d v="2025-10-01T00:00:00"/>
    <m/>
    <m/>
    <d v="2025-10-02T00:00:00"/>
    <m/>
    <m/>
    <m/>
    <d v="2025-11-04T00:00:00"/>
    <s v="Não"/>
    <d v="2025-10-02T00:00:00"/>
    <d v="2025-11-04T00:00:00"/>
    <d v="2025-10-01T00:00:00"/>
    <d v="2025-11-03T00:00:00"/>
    <d v="2025-10-30T00:00:00"/>
    <m/>
    <d v="2025-10-03T00:00:00"/>
    <d v="2025-10-24T00:00:00"/>
    <m/>
    <d v="2025-11-03T00:00:00"/>
    <d v="2025-11-17T00:00:00"/>
    <d v="2025-10-24T00:00:00"/>
    <m/>
    <s v="Sim"/>
    <d v="2025-11-06T00:00:00"/>
    <m/>
    <m/>
    <m/>
    <d v="2025-10-16T00:00:00"/>
    <m/>
    <d v="2025-12-17T00:00:00"/>
    <n v="36502"/>
    <m/>
    <d v="2025-12-18T00:00:00"/>
    <d v="2025-10-21T00:00:00"/>
    <d v="2025-11-21T00:00:00"/>
    <d v="2026-04-06T00:00:00"/>
    <m/>
    <m/>
    <d v="2025-10-24T00:00:00"/>
    <m/>
    <m/>
    <m/>
    <m/>
    <m/>
    <m/>
    <m/>
    <m/>
    <n v="665"/>
    <n v="2144"/>
    <m/>
    <s v="Aguardando conclução pedido da obra."/>
    <m/>
    <m/>
    <m/>
    <n v="2251.38"/>
    <s v="VENDA SEM SINAL"/>
    <s v="Não tem"/>
    <m/>
    <s v="cliente f-14"/>
    <m/>
    <s v="SIM"/>
  </r>
  <r>
    <n v="4879"/>
    <x v="0"/>
    <n v="6168"/>
    <x v="13"/>
    <s v="Etapa Unica"/>
    <s v="BLOCO K"/>
    <n v="4"/>
    <s v="ÁGUAS LINDAS"/>
    <s v="GUILHERME GONCALVES DE OLIVEIRA"/>
    <s v="&quot;05481882116&quot;"/>
    <x v="2"/>
    <x v="55"/>
    <s v="Não"/>
    <s v="Não"/>
    <s v="Não"/>
    <s v="Sim"/>
    <s v="Sim"/>
    <s v="Não"/>
    <s v="Não"/>
    <n v="172960"/>
    <n v="978.55"/>
    <n v="0"/>
    <n v="172000"/>
    <n v="3217"/>
    <n v="0"/>
    <n v="175217"/>
    <n v="0"/>
    <n v="0"/>
    <m/>
    <m/>
    <s v="Contrato Adimplente"/>
    <m/>
    <d v="2025-10-29T00:00:00"/>
    <n v="3412.84"/>
    <d v="2025-10-10T00:00:00"/>
    <x v="2"/>
    <d v="2025-10-02T00:00:00"/>
    <m/>
    <m/>
    <m/>
    <m/>
    <s v="Endy Carvalho Consultoria imobiliária"/>
    <m/>
    <m/>
    <m/>
    <d v="2026-02-24T00:00:00"/>
    <d v="2026-02-24T00:00:00"/>
    <s v="VENDA FINALIZADA"/>
    <d v="2025-10-03T00:00:00"/>
    <n v="41963"/>
    <n v="226759.65"/>
    <m/>
    <s v="AGL30 -"/>
    <n v="41963"/>
    <m/>
    <s v="Águas Lindas de Goiás"/>
    <s v="Goiás"/>
    <n v="5561993585507"/>
    <s v="Quadra 17  LOTE 17"/>
    <n v="72920788"/>
    <s v="JARDIM DA BARRAGEM V"/>
    <s v="Guilherlin@gmail.com"/>
    <m/>
    <n v="3383.1"/>
    <d v="2026-03-24T00:00:00"/>
    <m/>
    <m/>
    <m/>
    <n v="4038"/>
    <n v="7181"/>
    <s v="Agrônomo"/>
    <d v="2025-09-29T00:00:00"/>
    <n v="900.04"/>
    <d v="2025-10-13T00:00:00"/>
    <m/>
    <d v="2025-10-15T00:00:00"/>
    <s v="MP444265"/>
    <d v="2025-09-29T00:00:00"/>
    <d v="2025-10-20T00:00:00"/>
    <s v="AC012684290"/>
    <d v="2025-10-02T00:00:00"/>
    <s v="Sim"/>
    <n v="40413"/>
    <d v="2025-09-29T00:00:00"/>
    <m/>
    <m/>
    <m/>
    <d v="2025-10-15T00:00:00"/>
    <m/>
    <d v="2025-09-29T00:00:00"/>
    <d v="2025-10-20T00:00:00"/>
    <d v="2025-10-02T00:00:00"/>
    <d v="2025-11-03T00:00:00"/>
    <d v="2025-10-10T00:00:00"/>
    <m/>
    <d v="2025-10-02T00:00:00"/>
    <d v="2025-10-07T00:00:00"/>
    <m/>
    <d v="2025-10-13T00:00:00"/>
    <d v="2025-11-17T00:00:00"/>
    <d v="2025-10-07T00:00:00"/>
    <d v="2025-10-28T00:00:00"/>
    <s v="Sim"/>
    <m/>
    <m/>
    <m/>
    <m/>
    <d v="2025-09-29T00:00:00"/>
    <m/>
    <d v="2025-10-29T00:00:00"/>
    <s v="00349.0008481/2025-81"/>
    <m/>
    <d v="2025-10-31T00:00:00"/>
    <d v="2025-10-02T00:00:00"/>
    <d v="2025-11-19T00:00:00"/>
    <d v="2025-11-21T00:00:00"/>
    <d v="2026-02-02T00:00:00"/>
    <d v="2026-02-06T00:00:00"/>
    <d v="2025-10-06T00:00:00"/>
    <d v="2026-02-06T00:00:00"/>
    <m/>
    <m/>
    <m/>
    <m/>
    <m/>
    <m/>
    <d v="2025-10-10T00:00:00"/>
    <m/>
    <n v="40442"/>
    <s v="Sim"/>
    <s v="PRAZO DE 7 DIAS ESTOURADO POR CONTA QUE FALTAVA SALDO NA ONR (PAGO DIA 27/10/2025)"/>
    <m/>
    <m/>
    <m/>
    <n v="4405.57"/>
    <s v="VENDA SEM SINAL"/>
    <s v="Não tem"/>
    <s v="CADASTRO VALIDADO"/>
    <s v="FINALIZADOS"/>
    <s v="FINALIZADO - SEM FIADOR"/>
    <s v="SIM"/>
  </r>
  <r>
    <n v="4880"/>
    <x v="4"/>
    <n v="6174"/>
    <x v="12"/>
    <s v="Etapa Única"/>
    <s v="BLOCO ÚNICO"/>
    <n v="403"/>
    <s v="BRASÍLIA"/>
    <s v="TIAGO ROBERTO FELIX LEITE DA SILVA"/>
    <s v="&quot;05966202176&quot;"/>
    <x v="9"/>
    <x v="98"/>
    <s v="Não"/>
    <s v="Não"/>
    <s v="Não"/>
    <s v="Não"/>
    <s v="Não"/>
    <s v="Não"/>
    <s v="Não"/>
    <n v="330599"/>
    <n v="0"/>
    <n v="0"/>
    <n v="0"/>
    <n v="0"/>
    <n v="0"/>
    <n v="0"/>
    <n v="0"/>
    <n v="0"/>
    <m/>
    <m/>
    <s v="Contrato Adimplente"/>
    <m/>
    <m/>
    <n v="0"/>
    <m/>
    <x v="1"/>
    <d v="2025-10-02T00:00:00"/>
    <m/>
    <m/>
    <m/>
    <m/>
    <s v="Leal Cred - Alto Padrão"/>
    <m/>
    <m/>
    <m/>
    <d v="2025-10-02T00:00:00"/>
    <d v="2026-02-19T00:00:00"/>
    <s v="VENDA FINALIZADA"/>
    <d v="2025-10-02T00:00:00"/>
    <n v="41947"/>
    <n v="455322"/>
    <m/>
    <s v="DF 10"/>
    <n v="41947"/>
    <s v="SARAH CHRISTINI DE OLIVEIRA RODRIGUES - 06080017164"/>
    <s v="Brasília"/>
    <s v="Distrito Federal"/>
    <n v="5561993748058"/>
    <s v="Quadra 203 S/N Apartamento"/>
    <n v="71939360"/>
    <s v="Águas Claras (Sul)"/>
    <s v="tiagorfls@gmail.com"/>
    <n v="5561993748058"/>
    <n v="12000"/>
    <m/>
    <m/>
    <m/>
    <m/>
    <n v="8186"/>
    <n v="7179"/>
    <s v="Auxiliar"/>
    <m/>
    <m/>
    <m/>
    <m/>
    <m/>
    <m/>
    <m/>
    <m/>
    <m/>
    <m/>
    <m/>
    <m/>
    <m/>
    <m/>
    <m/>
    <m/>
    <m/>
    <m/>
    <m/>
    <m/>
    <m/>
    <m/>
    <m/>
    <m/>
    <m/>
    <m/>
    <m/>
    <m/>
    <m/>
    <m/>
    <m/>
    <m/>
    <m/>
    <m/>
    <m/>
    <m/>
    <m/>
    <m/>
    <m/>
    <m/>
    <m/>
    <m/>
    <m/>
    <m/>
    <m/>
    <m/>
    <m/>
    <m/>
    <m/>
    <m/>
    <m/>
    <m/>
    <m/>
    <m/>
    <m/>
    <m/>
    <m/>
    <m/>
    <m/>
    <m/>
    <m/>
    <m/>
    <m/>
    <m/>
    <m/>
    <m/>
    <m/>
    <m/>
    <m/>
    <m/>
  </r>
  <r>
    <n v="4881"/>
    <x v="0"/>
    <n v="6131"/>
    <x v="16"/>
    <s v="Etapa Unica"/>
    <s v="BLOCO A"/>
    <n v="301"/>
    <s v="ÁGUAS LINDAS"/>
    <s v="GABRIEL HENRIQUE SOUSA PEREIRA"/>
    <s v="&quot;03361018307&quot;"/>
    <x v="7"/>
    <x v="107"/>
    <s v="Não"/>
    <s v="Não"/>
    <s v="Não"/>
    <s v="Sim"/>
    <s v="Sim"/>
    <s v="Não"/>
    <s v="Não"/>
    <n v="156105.57999999999"/>
    <n v="608.6"/>
    <n v="0"/>
    <n v="119156.9"/>
    <n v="38350"/>
    <n v="0"/>
    <n v="157506.9"/>
    <n v="0"/>
    <n v="0"/>
    <m/>
    <m/>
    <s v="Contrato Adimplente"/>
    <m/>
    <d v="2025-10-28T00:00:00"/>
    <n v="2938.64"/>
    <d v="2025-10-14T00:00:00"/>
    <x v="2"/>
    <d v="2025-10-03T00:00:00"/>
    <m/>
    <m/>
    <m/>
    <m/>
    <s v="Endy Carvalho Consultoria imobiliária"/>
    <s v="Maria Clara Sousa Nogueira"/>
    <m/>
    <m/>
    <d v="2026-02-19T00:00:00"/>
    <d v="2026-02-19T00:00:00"/>
    <s v="VENDA FINALIZADA"/>
    <d v="2025-10-03T00:00:00"/>
    <n v="41964"/>
    <n v="204965.58"/>
    <m/>
    <s v="AGL32"/>
    <n v="41964"/>
    <m/>
    <s v="Águas Lindas de Goiás"/>
    <s v="Goiás"/>
    <n v="5586988186190"/>
    <s v="Quadra 83 Conjunto A L. 06 CASA A"/>
    <n v="72910376"/>
    <s v="SETOR 12"/>
    <s v="gabrielhpereira77@icloud.com"/>
    <m/>
    <n v="2028.69"/>
    <m/>
    <m/>
    <m/>
    <m/>
    <n v="4383"/>
    <n v="7182"/>
    <s v="Atendente"/>
    <d v="2025-09-24T00:00:00"/>
    <n v="901.58"/>
    <m/>
    <m/>
    <d v="2025-10-19T00:00:00"/>
    <s v="MP419608"/>
    <d v="2025-10-03T00:00:00"/>
    <d v="2025-10-21T00:00:00"/>
    <s v="AC012760777"/>
    <d v="2025-10-02T00:00:00"/>
    <s v="Sim"/>
    <m/>
    <d v="2025-09-24T00:00:00"/>
    <m/>
    <m/>
    <m/>
    <d v="2025-10-17T00:00:00"/>
    <m/>
    <d v="2025-09-24T00:00:00"/>
    <d v="2025-10-21T00:00:00"/>
    <d v="2025-10-02T00:00:00"/>
    <d v="2025-11-03T00:00:00"/>
    <d v="2025-10-14T00:00:00"/>
    <m/>
    <d v="2025-10-03T00:00:00"/>
    <d v="2025-10-01T00:00:00"/>
    <m/>
    <d v="2025-10-17T00:00:00"/>
    <d v="2025-11-17T00:00:00"/>
    <d v="2025-10-01T00:00:00"/>
    <d v="2025-10-23T00:00:00"/>
    <s v="Sim"/>
    <m/>
    <m/>
    <m/>
    <m/>
    <d v="2025-10-03T00:00:00"/>
    <m/>
    <d v="2025-10-28T00:00:00"/>
    <n v="4105.57"/>
    <s v="o contrato Não evoluiu no CIWEB, por isso atrasado na garantia conforme"/>
    <d v="2025-11-12T00:00:00"/>
    <d v="2025-09-30T00:00:00"/>
    <d v="2025-11-21T00:00:00"/>
    <d v="2025-10-14T00:00:00"/>
    <d v="2026-02-05T00:00:00"/>
    <d v="2026-02-10T00:00:00"/>
    <m/>
    <d v="2026-02-10T00:00:00"/>
    <m/>
    <m/>
    <m/>
    <m/>
    <m/>
    <m/>
    <d v="2025-10-14T00:00:00"/>
    <m/>
    <m/>
    <m/>
    <m/>
    <m/>
    <m/>
    <m/>
    <n v="4105.57"/>
    <s v="VENDA SEM SINAL"/>
    <s v="Não tem"/>
    <s v="AGEHAB VALIDADA"/>
    <s v="FINALIZADO"/>
    <s v="VENDA SEM FIADOR"/>
    <s v="SIM"/>
  </r>
  <r>
    <n v="4882"/>
    <x v="2"/>
    <n v="6143"/>
    <x v="22"/>
    <s v="Etapa Única"/>
    <s v="BLOCO 04"/>
    <n v="202"/>
    <s v="FORMOSA"/>
    <s v="FERNANDA FRANCISCO DE FRANÇA"/>
    <s v="&quot;10012944165&quot;"/>
    <x v="0"/>
    <x v="17"/>
    <s v="Não"/>
    <s v="Não"/>
    <s v="Não"/>
    <s v="Não"/>
    <s v="Não"/>
    <s v="Não"/>
    <s v="Não"/>
    <n v="156753.39000000001"/>
    <n v="714.09"/>
    <n v="0"/>
    <n v="136322.39000000001"/>
    <n v="20431"/>
    <n v="0"/>
    <n v="156753.39000000001"/>
    <n v="0"/>
    <n v="0"/>
    <m/>
    <m/>
    <s v="Contrato Adimplente"/>
    <m/>
    <d v="2025-12-17T00:00:00"/>
    <n v="0"/>
    <d v="2025-10-30T00:00:00"/>
    <x v="2"/>
    <d v="2025-10-07T00:00:00"/>
    <m/>
    <m/>
    <m/>
    <m/>
    <s v="CAIXA CREDFÁCIL"/>
    <m/>
    <m/>
    <m/>
    <d v="2025-12-19T00:00:00"/>
    <d v="2026-03-13T00:00:00"/>
    <s v="VENDA FINALIZADA"/>
    <d v="2025-10-08T00:00:00"/>
    <n v="41997"/>
    <n v="234447.33"/>
    <m/>
    <s v="FSA014"/>
    <n v="41997"/>
    <s v="ANNA BARBARA DE BRITO ARAÚJO - 70973496118"/>
    <s v="Formosa"/>
    <s v="Goiás"/>
    <n v="5561998921919"/>
    <s v="RUA 17 Q 144 L 7"/>
    <n v="73813240"/>
    <s v="Formosinha"/>
    <s v="nandafrnca42@gmail.com"/>
    <m/>
    <n v="2629.3"/>
    <m/>
    <m/>
    <m/>
    <m/>
    <n v="5096"/>
    <n v="7184"/>
    <s v="Operador de Loja"/>
    <d v="2025-10-09T00:00:00"/>
    <n v="779"/>
    <m/>
    <s v="nao"/>
    <m/>
    <s v="MP441146"/>
    <d v="2025-10-10T00:00:00"/>
    <d v="2025-11-05T00:00:00"/>
    <m/>
    <d v="2025-10-02T00:00:00"/>
    <m/>
    <s v="2029 2031"/>
    <d v="2025-10-10T00:00:00"/>
    <m/>
    <s v="Score"/>
    <m/>
    <d v="2025-11-12T00:00:00"/>
    <s v="Sim"/>
    <d v="2025-10-10T00:00:00"/>
    <d v="2025-11-13T00:00:00"/>
    <d v="2025-10-02T00:00:00"/>
    <d v="2025-11-03T00:00:00"/>
    <d v="2025-11-05T00:00:00"/>
    <m/>
    <d v="2025-10-02T00:00:00"/>
    <d v="2025-10-27T00:00:00"/>
    <m/>
    <d v="2025-11-10T00:00:00"/>
    <d v="2025-11-17T00:00:00"/>
    <d v="2025-10-27T00:00:00"/>
    <m/>
    <s v="Sim"/>
    <m/>
    <m/>
    <m/>
    <m/>
    <d v="2025-10-14T00:00:00"/>
    <m/>
    <d v="2025-12-17T00:00:00"/>
    <n v="37126"/>
    <m/>
    <d v="2025-12-18T00:00:00"/>
    <d v="2025-10-22T00:00:00"/>
    <d v="2025-11-21T00:00:00"/>
    <d v="2026-03-13T00:00:00"/>
    <m/>
    <m/>
    <d v="2025-10-24T00:00:00"/>
    <m/>
    <m/>
    <m/>
    <m/>
    <m/>
    <m/>
    <m/>
    <m/>
    <n v="578"/>
    <n v="2317"/>
    <m/>
    <m/>
    <m/>
    <m/>
    <m/>
    <n v="2163.4699999999998"/>
    <s v="VENDA SEM SINAL"/>
    <s v="Não tem"/>
    <m/>
    <m/>
    <m/>
    <s v="SIM"/>
  </r>
  <r>
    <n v="4883"/>
    <x v="0"/>
    <n v="6162"/>
    <x v="13"/>
    <s v="Etapa Unica"/>
    <s v="BLOCO C"/>
    <n v="201"/>
    <s v="ÁGUAS LINDAS"/>
    <s v="JORGE GONÇALVES PEREIRA"/>
    <s v="&quot;05100913185&quot;"/>
    <x v="7"/>
    <x v="138"/>
    <s v="Não"/>
    <s v="Não"/>
    <s v="Não"/>
    <s v="Sim"/>
    <s v="Sim"/>
    <s v="Não"/>
    <s v="Não"/>
    <n v="169982.19"/>
    <n v="868.34"/>
    <n v="0"/>
    <n v="160432.32999999999"/>
    <n v="9743"/>
    <n v="0"/>
    <n v="170175.33"/>
    <n v="0"/>
    <n v="0"/>
    <m/>
    <m/>
    <s v="Contrato Adimplente"/>
    <m/>
    <d v="2025-11-04T00:00:00"/>
    <n v="3412.84"/>
    <d v="2025-10-15T00:00:00"/>
    <x v="2"/>
    <d v="2025-10-08T00:00:00"/>
    <m/>
    <m/>
    <m/>
    <m/>
    <s v="Endy Carvalho Consultoria imobiliária"/>
    <m/>
    <m/>
    <m/>
    <d v="2026-02-24T00:00:00"/>
    <d v="2026-02-24T00:00:00"/>
    <s v="VENDA FINALIZADA"/>
    <d v="2025-10-08T00:00:00"/>
    <n v="41998"/>
    <n v="218359.88"/>
    <m/>
    <s v="AGL30 -"/>
    <n v="41998"/>
    <m/>
    <s v="Águas Lindas de Goiás"/>
    <s v="Goiás"/>
    <n v="5561994372171"/>
    <s v="RUA 23 QUADRA 39 LOTE 05"/>
    <n v="72914090"/>
    <s v="Camping Clube"/>
    <s v="Jorge.gonsauves25@gmail.com"/>
    <m/>
    <n v="2894"/>
    <d v="2026-03-23T00:00:00"/>
    <m/>
    <m/>
    <m/>
    <n v="3915"/>
    <n v="7186"/>
    <s v="Auxiliar"/>
    <d v="2025-10-02T00:00:00"/>
    <n v="891.23"/>
    <d v="2025-10-17T00:00:00"/>
    <m/>
    <d v="2025-10-22T00:00:00"/>
    <s v="MP444264"/>
    <d v="2025-10-08T00:00:00"/>
    <d v="2025-10-23T00:00:00"/>
    <s v="AC013085100"/>
    <d v="2025-10-02T00:00:00"/>
    <s v="Sim"/>
    <n v="40464"/>
    <d v="2025-10-02T00:00:00"/>
    <m/>
    <m/>
    <m/>
    <d v="2025-10-21T00:00:00"/>
    <m/>
    <d v="2025-10-08T00:00:00"/>
    <d v="2025-10-23T00:00:00"/>
    <d v="2025-10-02T00:00:00"/>
    <d v="2025-11-03T00:00:00"/>
    <d v="2025-10-16T00:00:00"/>
    <m/>
    <d v="2025-10-03T00:00:00"/>
    <d v="2025-10-07T00:00:00"/>
    <m/>
    <d v="2025-10-20T00:00:00"/>
    <d v="2025-11-17T00:00:00"/>
    <d v="2025-10-07T00:00:00"/>
    <d v="2025-10-29T00:00:00"/>
    <s v="Sim"/>
    <m/>
    <m/>
    <m/>
    <m/>
    <d v="2025-10-22T00:00:00"/>
    <m/>
    <d v="2025-11-04T00:00:00"/>
    <s v="00349.0008825/2025-52"/>
    <m/>
    <d v="2025-11-07T00:00:00"/>
    <d v="2025-10-02T00:00:00"/>
    <d v="2025-11-19T00:00:00"/>
    <d v="2026-01-12T00:00:00"/>
    <d v="2026-02-02T00:00:00"/>
    <d v="2026-02-06T00:00:00"/>
    <d v="2025-10-06T00:00:00"/>
    <d v="2026-02-06T00:00:00"/>
    <m/>
    <m/>
    <m/>
    <m/>
    <m/>
    <m/>
    <m/>
    <m/>
    <m/>
    <s v="Sim"/>
    <m/>
    <s v="AGUARDANDO RESPOSTA DA PREFEITURA COM GUIA DE ITBI 20/10/2025"/>
    <m/>
    <m/>
    <n v="4325.57"/>
    <s v="VENDA SEM SINAL"/>
    <s v="Não tem"/>
    <s v="AGEHAB VALIDADA"/>
    <s v="FINALIZADO"/>
    <s v="VENDA SEM FIADOR"/>
    <s v="SIM"/>
  </r>
  <r>
    <n v="4884"/>
    <x v="0"/>
    <n v="6189"/>
    <x v="13"/>
    <s v="Etapa Unica"/>
    <s v="BLOCO C"/>
    <n v="1"/>
    <s v="ÁGUAS LINDAS"/>
    <s v="NATALIA  ALVES RAMOS"/>
    <s v="&quot;04905627109&quot;"/>
    <x v="2"/>
    <x v="55"/>
    <s v="Não"/>
    <s v="Não"/>
    <s v="Não"/>
    <s v="Sim"/>
    <s v="Sim"/>
    <s v="Não"/>
    <s v="Não"/>
    <n v="165048.17000000001"/>
    <n v="672.07"/>
    <n v="0"/>
    <n v="136334.17000000001"/>
    <n v="28819"/>
    <n v="0"/>
    <n v="165153.17000000001"/>
    <n v="0"/>
    <n v="0"/>
    <m/>
    <m/>
    <s v="Contrato Adimplente"/>
    <m/>
    <d v="2025-10-29T00:00:00"/>
    <n v="2995.17"/>
    <d v="2025-10-14T00:00:00"/>
    <x v="2"/>
    <d v="2025-10-08T00:00:00"/>
    <m/>
    <m/>
    <m/>
    <m/>
    <s v="Endy Carvalho Consultoria imobiliária"/>
    <m/>
    <m/>
    <m/>
    <d v="2026-02-24T00:00:00"/>
    <d v="2026-02-24T00:00:00"/>
    <s v="VENDA FINALIZADA"/>
    <d v="2025-10-08T00:00:00"/>
    <n v="41996"/>
    <n v="224848.17"/>
    <m/>
    <s v="AGL30 -"/>
    <n v="41996"/>
    <m/>
    <s v="Águas Lindas de Goiás"/>
    <s v="Goiás"/>
    <n v="556192569286"/>
    <s v="Q 00 L 9 CASA 04"/>
    <n v="72910000"/>
    <s v="SANTA LUCIA"/>
    <s v="natyryan5@gmail.com"/>
    <n v="5561995123383"/>
    <n v="2240.23"/>
    <d v="2026-03-30T00:00:00"/>
    <m/>
    <m/>
    <m/>
    <n v="3907"/>
    <n v="7183"/>
    <s v="Recepcionista"/>
    <d v="2025-10-02T00:00:00"/>
    <n v="900.05"/>
    <m/>
    <m/>
    <d v="2025-10-19T00:00:00"/>
    <s v="MP444268"/>
    <d v="2025-10-08T00:00:00"/>
    <d v="2025-10-23T00:00:00"/>
    <s v="AC013083576"/>
    <d v="2025-10-08T00:00:00"/>
    <s v="Sim"/>
    <m/>
    <d v="2025-10-02T00:00:00"/>
    <m/>
    <m/>
    <m/>
    <d v="2025-10-21T00:00:00"/>
    <m/>
    <d v="2025-10-03T00:00:00"/>
    <d v="2025-10-23T00:00:00"/>
    <d v="2025-10-09T00:00:00"/>
    <d v="2025-11-03T00:00:00"/>
    <d v="2025-10-14T00:00:00"/>
    <m/>
    <d v="2025-10-10T00:00:00"/>
    <d v="2025-10-10T00:00:00"/>
    <m/>
    <d v="2025-10-20T00:00:00"/>
    <d v="2025-11-04T00:00:00"/>
    <d v="2025-10-10T00:00:00"/>
    <d v="2025-10-28T00:00:00"/>
    <s v="Sim"/>
    <m/>
    <m/>
    <m/>
    <m/>
    <d v="2025-10-08T00:00:00"/>
    <m/>
    <d v="2025-10-29T00:00:00"/>
    <s v="00349.0008697/2025-47"/>
    <m/>
    <d v="2025-10-31T00:00:00"/>
    <d v="2025-10-07T00:00:00"/>
    <d v="2025-10-14T00:00:00"/>
    <d v="2025-10-14T00:00:00"/>
    <d v="2026-02-02T00:00:00"/>
    <d v="2026-02-06T00:00:00"/>
    <d v="2025-10-10T00:00:00"/>
    <d v="2026-02-06T00:00:00"/>
    <m/>
    <m/>
    <m/>
    <m/>
    <m/>
    <m/>
    <d v="2025-10-14T00:00:00"/>
    <m/>
    <m/>
    <s v="Sim"/>
    <m/>
    <s v="PREFEITURA GEROU GUIA DE ITBI COM O NOME INCORRETO 20/10/2025"/>
    <m/>
    <m/>
    <n v="4245.57"/>
    <s v="VENDA SEM SINAL"/>
    <s v="Não tem"/>
    <s v="AGEHAB VALIDADA"/>
    <s v="FINALIZADO"/>
    <s v="VENDA SEM FIADOR"/>
    <s v="SIM"/>
  </r>
  <r>
    <n v="4885"/>
    <x v="2"/>
    <n v="6000"/>
    <x v="7"/>
    <s v="Etapa Unica"/>
    <s v="BLOCO H"/>
    <s v="APTO 2"/>
    <s v="FORMOSA"/>
    <s v="RAQUEL MARIA DE SOUSA"/>
    <s v="&quot;94226172191&quot;"/>
    <x v="13"/>
    <x v="139"/>
    <s v="Não"/>
    <s v="Não"/>
    <s v="Não"/>
    <s v="Não"/>
    <s v="Não"/>
    <s v="Não"/>
    <s v="Não"/>
    <n v="164200"/>
    <n v="1155.52"/>
    <n v="0"/>
    <n v="163196.81"/>
    <n v="1801"/>
    <n v="0"/>
    <n v="164997.81"/>
    <n v="0"/>
    <n v="0"/>
    <m/>
    <n v="8787724892110"/>
    <s v="Contrato Adimplente"/>
    <m/>
    <d v="2025-11-11T00:00:00"/>
    <n v="0"/>
    <d v="2025-10-17T00:00:00"/>
    <x v="2"/>
    <d v="2025-10-08T00:00:00"/>
    <m/>
    <m/>
    <m/>
    <m/>
    <s v="Endy Carvalho Consultoria imobiliária"/>
    <m/>
    <m/>
    <m/>
    <d v="2025-11-17T00:00:00"/>
    <d v="2025-12-17T00:00:00"/>
    <s v="VENDA FINALIZADA"/>
    <d v="2025-10-10T00:00:00"/>
    <n v="42002"/>
    <n v="263000"/>
    <m/>
    <s v="FSA010"/>
    <n v="42002"/>
    <s v="DAVI JOSE DE SOUSA - 55664164115"/>
    <s v="Formosa"/>
    <s v="Goiás"/>
    <n v="5561998132513"/>
    <s v="Rua 34"/>
    <n v="73802070"/>
    <s v="Setor Bosque"/>
    <s v="kekelformosa@hotmail.com"/>
    <m/>
    <n v="4128.96"/>
    <m/>
    <m/>
    <m/>
    <m/>
    <n v="3709"/>
    <n v="7187"/>
    <s v="Gerente comercial"/>
    <d v="2025-10-13T00:00:00"/>
    <n v="898.88"/>
    <m/>
    <s v="nao"/>
    <m/>
    <s v="MP440254"/>
    <d v="2025-10-13T00:00:00"/>
    <d v="2025-10-17T00:00:00"/>
    <m/>
    <d v="2025-09-29T00:00:00"/>
    <s v="Sim"/>
    <n v="4843"/>
    <d v="2025-10-13T00:00:00"/>
    <m/>
    <s v="Score"/>
    <m/>
    <d v="2025-10-23T00:00:00"/>
    <s v="Sim"/>
    <d v="2025-10-13T00:00:00"/>
    <d v="2025-11-04T00:00:00"/>
    <d v="2025-09-29T00:00:00"/>
    <d v="2025-10-01T00:00:00"/>
    <d v="2025-10-17T00:00:00"/>
    <m/>
    <d v="2025-09-30T00:00:00"/>
    <d v="2025-09-25T00:00:00"/>
    <m/>
    <d v="2025-10-21T00:00:00"/>
    <d v="2025-10-14T00:00:00"/>
    <d v="2025-09-25T00:00:00"/>
    <m/>
    <s v="Sim"/>
    <m/>
    <m/>
    <m/>
    <m/>
    <d v="2025-09-23T00:00:00"/>
    <m/>
    <d v="2025-11-11T00:00:00"/>
    <n v="35467"/>
    <m/>
    <d v="2025-11-12T00:00:00"/>
    <d v="2025-09-22T00:00:00"/>
    <d v="2025-10-16T00:00:00"/>
    <d v="2025-12-17T00:00:00"/>
    <m/>
    <m/>
    <d v="2025-09-25T00:00:00"/>
    <m/>
    <m/>
    <m/>
    <m/>
    <m/>
    <m/>
    <m/>
    <m/>
    <n v="632"/>
    <n v="4819"/>
    <m/>
    <s v="Aguardando registro, cliente devendo sinal. ok"/>
    <m/>
    <m/>
    <m/>
    <n v="1765.31"/>
    <s v="pago 15 mil falta 5 mil pro dia 31/10"/>
    <m/>
    <m/>
    <m/>
    <m/>
    <s v="SIM"/>
  </r>
  <r>
    <n v="4886"/>
    <x v="2"/>
    <n v="6121"/>
    <x v="19"/>
    <s v="Etapa Única"/>
    <s v="BLOCO C"/>
    <n v="204"/>
    <s v="ÁGUAS LINDAS"/>
    <s v="SAMIRA EVANGELISTA ALVES"/>
    <s v="&quot;09646057160&quot;"/>
    <x v="11"/>
    <x v="44"/>
    <s v="Não"/>
    <s v="Não"/>
    <s v="Não"/>
    <s v="Sim"/>
    <s v="Sim"/>
    <s v="Não"/>
    <s v="Não"/>
    <n v="139021.47"/>
    <n v="525"/>
    <n v="0"/>
    <n v="102336.47"/>
    <n v="36518"/>
    <n v="0"/>
    <n v="138854.47"/>
    <n v="0"/>
    <n v="0"/>
    <m/>
    <m/>
    <s v="Contrato Adimplente"/>
    <m/>
    <d v="2025-10-31T00:00:00"/>
    <n v="2995.17"/>
    <d v="2025-10-15T00:00:00"/>
    <x v="2"/>
    <d v="2025-10-09T00:00:00"/>
    <m/>
    <m/>
    <m/>
    <m/>
    <s v="Endy Carvalho Consultoria imobiliária"/>
    <m/>
    <m/>
    <m/>
    <d v="2025-11-05T00:00:00"/>
    <d v="2026-01-07T00:00:00"/>
    <s v="VENDA FINALIZADA"/>
    <d v="2025-10-10T00:00:00"/>
    <n v="42003"/>
    <n v="196943.55"/>
    <m/>
    <s v="AGL 33"/>
    <n v="42003"/>
    <m/>
    <m/>
    <m/>
    <n v="5561998329410"/>
    <s v="RUA 07, QD 14, LT 12"/>
    <n v="72910001"/>
    <s v="JARDIM DA BARRAGEM I"/>
    <s v="Samira.alvees10@gmail.com"/>
    <m/>
    <n v="2035.25"/>
    <m/>
    <m/>
    <m/>
    <m/>
    <n v="4919"/>
    <n v="7189"/>
    <s v="Auxiliar"/>
    <d v="2025-09-24T00:00:00"/>
    <n v="900.09"/>
    <d v="2025-10-18T00:00:00"/>
    <s v="sim"/>
    <d v="2025-10-20T00:00:00"/>
    <s v="MP439428"/>
    <d v="2025-09-24T00:00:00"/>
    <d v="2025-10-23T00:00:00"/>
    <s v="AC013086525"/>
    <d v="2025-10-08T00:00:00"/>
    <s v="Sim"/>
    <n v="1902"/>
    <d v="2025-09-24T00:00:00"/>
    <m/>
    <m/>
    <m/>
    <d v="2025-10-21T00:00:00"/>
    <m/>
    <d v="2025-09-24T00:00:00"/>
    <d v="2025-10-23T00:00:00"/>
    <d v="2025-10-09T00:00:00"/>
    <d v="2025-11-03T00:00:00"/>
    <d v="2025-10-15T00:00:00"/>
    <m/>
    <d v="2025-10-10T00:00:00"/>
    <d v="2025-10-13T00:00:00"/>
    <m/>
    <d v="2025-10-20T00:00:00"/>
    <d v="2025-11-17T00:00:00"/>
    <d v="2025-10-13T00:00:00"/>
    <d v="2025-10-29T00:00:00"/>
    <s v="Sim"/>
    <m/>
    <m/>
    <m/>
    <m/>
    <d v="2025-10-09T00:00:00"/>
    <m/>
    <d v="2025-10-31T00:00:00"/>
    <s v="00349.0008818/2025-51"/>
    <s v="o contrato Não evoluiu no CIWEB, por isso atrasado na garantia conforme"/>
    <d v="2025-11-05T00:00:00"/>
    <d v="2025-10-09T00:00:00"/>
    <d v="2025-11-18T00:00:00"/>
    <d v="2025-12-09T00:00:00"/>
    <m/>
    <m/>
    <d v="2025-10-13T00:00:00"/>
    <m/>
    <m/>
    <m/>
    <m/>
    <m/>
    <m/>
    <m/>
    <d v="2025-10-14T00:00:00"/>
    <m/>
    <m/>
    <s v="Sim"/>
    <m/>
    <s v="AGUARDANDO RESPOSTA DA PREFEITURA DENTRO DO SEI COM A GUIA DE ITBI 20/10/2025"/>
    <m/>
    <m/>
    <n v="3805.57"/>
    <s v="VENDA SEM SINAL"/>
    <s v="Não tem"/>
    <s v="AGEHAB VALIDADA"/>
    <s v="FINALIZADO"/>
    <s v="VENDA SEM FIADOR"/>
    <s v="SIM"/>
  </r>
  <r>
    <n v="4887"/>
    <x v="2"/>
    <n v="6150"/>
    <x v="22"/>
    <s v="Etapa Única"/>
    <s v="BLOCO 15"/>
    <n v="304"/>
    <s v="FORMOSA"/>
    <s v="BRUNA MATTYELLY DE MELO MOREIRA"/>
    <s v="&quot;07296776137&quot;"/>
    <x v="1"/>
    <x v="131"/>
    <s v="Não"/>
    <s v="Não"/>
    <s v="Não"/>
    <s v="Não"/>
    <s v="Não"/>
    <s v="Não"/>
    <s v="Não"/>
    <n v="160346.48000000001"/>
    <n v="664.58"/>
    <n v="0"/>
    <n v="126671.15"/>
    <n v="25917"/>
    <n v="0"/>
    <n v="152588.15"/>
    <n v="0"/>
    <n v="0"/>
    <m/>
    <n v="8787725064238"/>
    <s v="Contrato Adimplente"/>
    <m/>
    <d v="2025-12-16T00:00:00"/>
    <n v="0"/>
    <d v="2025-10-28T00:00:00"/>
    <x v="2"/>
    <d v="2025-10-09T00:00:00"/>
    <m/>
    <m/>
    <m/>
    <m/>
    <s v="Endy Carvalho Consultoria imobiliária"/>
    <m/>
    <m/>
    <m/>
    <d v="2025-12-19T00:00:00"/>
    <d v="2026-03-12T00:00:00"/>
    <s v="VENDA FINALIZADA"/>
    <d v="2025-10-10T00:00:00"/>
    <n v="42004"/>
    <n v="239412.08"/>
    <m/>
    <s v="FSA014"/>
    <n v="42004"/>
    <s v="ANDRE ROBERTO  MOREIRA - 66001714134"/>
    <s v="Formosa"/>
    <s v="Goiás"/>
    <n v="5561996445517"/>
    <s v="AVENIDA FORMOSA"/>
    <n v="73813250"/>
    <s v="FORMOSINHA"/>
    <s v="bmattyelly@gmail.com"/>
    <n v="5561996445517"/>
    <n v="2215.3000000000002"/>
    <m/>
    <m/>
    <m/>
    <m/>
    <n v="5273"/>
    <n v="7190"/>
    <s v="Professor(a)"/>
    <d v="2025-10-14T00:00:00"/>
    <m/>
    <m/>
    <s v="nao"/>
    <m/>
    <s v="MP441150"/>
    <d v="2025-10-16T00:00:00"/>
    <d v="2025-11-05T00:00:00"/>
    <m/>
    <d v="2025-10-08T00:00:00"/>
    <m/>
    <m/>
    <d v="2025-10-16T00:00:00"/>
    <m/>
    <s v="Score"/>
    <m/>
    <d v="2025-11-12T00:00:00"/>
    <s v="Sim"/>
    <d v="2025-10-16T00:00:00"/>
    <d v="2025-11-13T00:00:00"/>
    <d v="2025-10-08T00:00:00"/>
    <d v="2025-11-03T00:00:00"/>
    <d v="2025-11-05T00:00:00"/>
    <m/>
    <d v="2025-10-08T00:00:00"/>
    <d v="2025-10-24T00:00:00"/>
    <m/>
    <d v="2025-11-10T00:00:00"/>
    <d v="2025-11-17T00:00:00"/>
    <d v="2025-10-24T00:00:00"/>
    <m/>
    <s v="Sim"/>
    <m/>
    <m/>
    <m/>
    <m/>
    <d v="2025-10-16T00:00:00"/>
    <m/>
    <d v="2025-12-17T00:00:00"/>
    <n v="37125"/>
    <m/>
    <d v="2025-12-18T00:00:00"/>
    <d v="2025-10-21T00:00:00"/>
    <d v="2025-11-21T00:00:00"/>
    <d v="2026-03-10T00:00:00"/>
    <m/>
    <m/>
    <d v="2025-10-24T00:00:00"/>
    <m/>
    <m/>
    <m/>
    <m/>
    <m/>
    <m/>
    <m/>
    <m/>
    <m/>
    <n v="2315"/>
    <m/>
    <m/>
    <m/>
    <m/>
    <m/>
    <n v="2184.7399999999998"/>
    <s v="VENDA SEM SINAL"/>
    <s v="Não tem"/>
    <m/>
    <m/>
    <n v="570"/>
    <s v="SIM"/>
  </r>
  <r>
    <n v="4888"/>
    <x v="0"/>
    <n v="6175"/>
    <x v="13"/>
    <s v="Etapa Unica"/>
    <s v="BLOCO D"/>
    <n v="3"/>
    <s v="ÁGUAS LINDAS"/>
    <s v="CELSON DA SILVA TEIXEIRA"/>
    <s v="&quot;01540694186&quot;"/>
    <x v="11"/>
    <x v="79"/>
    <s v="Não"/>
    <s v="Não"/>
    <s v="Não"/>
    <s v="Sim"/>
    <s v="Sim"/>
    <s v="Não"/>
    <s v="Não"/>
    <n v="169200"/>
    <n v="1312.49"/>
    <n v="0"/>
    <n v="184000"/>
    <n v="1992"/>
    <n v="0"/>
    <n v="185992"/>
    <n v="0"/>
    <n v="0"/>
    <m/>
    <m/>
    <s v="Contrato Adimplente"/>
    <m/>
    <d v="2025-10-29T00:00:00"/>
    <n v="3412.84"/>
    <d v="2025-10-14T00:00:00"/>
    <x v="2"/>
    <d v="2025-10-09T00:00:00"/>
    <m/>
    <m/>
    <m/>
    <m/>
    <s v="Endy Carvalho Consultoria imobiliária"/>
    <m/>
    <m/>
    <m/>
    <d v="2026-02-24T00:00:00"/>
    <d v="2026-02-24T00:00:00"/>
    <s v="VENDA FINALIZADA"/>
    <d v="2025-10-10T00:00:00"/>
    <n v="42005"/>
    <n v="231000.14"/>
    <m/>
    <s v="AGL30 -"/>
    <n v="42005"/>
    <m/>
    <s v="Águas Lindas de Goiás"/>
    <s v="Goiás"/>
    <n v="5561994621680"/>
    <s v="Q 11"/>
    <n v="72910001"/>
    <s v="JARDIM DA BARRAGEM I"/>
    <s v="CELSONSILVACMF@GMAIL.COM"/>
    <m/>
    <n v="4374.96"/>
    <d v="2026-03-26T00:00:00"/>
    <m/>
    <m/>
    <m/>
    <n v="3925"/>
    <n v="7192"/>
    <s v="Eletricista"/>
    <d v="2025-09-30T00:00:00"/>
    <n v="900.28"/>
    <d v="2025-10-15T00:00:00"/>
    <m/>
    <d v="2025-10-15T00:00:00"/>
    <s v="MP444267"/>
    <d v="2025-10-09T00:00:00"/>
    <d v="2025-10-24T00:00:00"/>
    <s v="AC013280974"/>
    <d v="2025-10-07T00:00:00"/>
    <s v="Sim"/>
    <n v="40451"/>
    <d v="2025-09-30T00:00:00"/>
    <m/>
    <m/>
    <m/>
    <d v="2025-10-23T00:00:00"/>
    <m/>
    <d v="2025-10-02T00:00:00"/>
    <d v="2025-10-24T00:00:00"/>
    <d v="2025-10-07T00:00:00"/>
    <d v="2025-11-03T00:00:00"/>
    <d v="2025-10-15T00:00:00"/>
    <m/>
    <d v="2025-10-10T00:00:00"/>
    <d v="2025-10-10T00:00:00"/>
    <m/>
    <d v="2025-10-21T00:00:00"/>
    <d v="2025-11-04T00:00:00"/>
    <d v="2025-10-10T00:00:00"/>
    <d v="2025-10-28T00:00:00"/>
    <s v="Sim"/>
    <m/>
    <m/>
    <m/>
    <m/>
    <d v="2025-10-09T00:00:00"/>
    <m/>
    <d v="2025-10-29T00:00:00"/>
    <s v="00349.0008754/2025-98 e 00349.0008990/2025-12"/>
    <m/>
    <d v="2025-10-31T00:00:00"/>
    <d v="2025-10-07T00:00:00"/>
    <d v="2025-10-14T00:00:00"/>
    <d v="2025-10-14T00:00:00"/>
    <d v="2026-02-02T00:00:00"/>
    <d v="2026-02-06T00:00:00"/>
    <d v="2025-10-10T00:00:00"/>
    <d v="2026-02-06T00:00:00"/>
    <m/>
    <m/>
    <m/>
    <m/>
    <m/>
    <m/>
    <d v="2025-10-14T00:00:00"/>
    <m/>
    <n v="40497"/>
    <s v="Sim"/>
    <m/>
    <s v="PREFEITURA EXIGIU CONTRATO ASSINADO PELA GERENTE, PARA PODER LIBERAR GUIA DE ITBI 16/10/2025 ( guia encaminhada dia 21/10/2025)"/>
    <m/>
    <m/>
    <n v="4309.75"/>
    <s v="VENDA SEM SINAL"/>
    <s v="Não tem"/>
    <s v="AGEHAB VALLIDADA"/>
    <s v="FINALIZADO"/>
    <s v="VENDA SEM FIADOR"/>
    <s v="SIM"/>
  </r>
  <r>
    <n v="4889"/>
    <x v="0"/>
    <n v="6201"/>
    <x v="17"/>
    <s v="Etapa Única"/>
    <s v="BLOCO 13"/>
    <n v="301"/>
    <s v="FORMOSA"/>
    <s v="KAUANY APARECIDA RIBEIRO"/>
    <s v="&quot;24217720874&quot;"/>
    <x v="1"/>
    <x v="140"/>
    <s v="Não"/>
    <s v="Não"/>
    <s v="Não"/>
    <s v="Não"/>
    <s v="Não"/>
    <s v="Não"/>
    <s v="Não"/>
    <n v="161179.56"/>
    <n v="765"/>
    <n v="0"/>
    <n v="146248.56"/>
    <n v="14421"/>
    <n v="0"/>
    <n v="160669.56"/>
    <n v="0"/>
    <n v="0"/>
    <m/>
    <m/>
    <s v="Contrato Adimplente"/>
    <m/>
    <d v="2025-10-27T00:00:00"/>
    <n v="0"/>
    <d v="2025-10-15T00:00:00"/>
    <x v="2"/>
    <d v="2025-10-10T00:00:00"/>
    <m/>
    <m/>
    <m/>
    <m/>
    <s v="CAIXA CREDFÁCIL"/>
    <m/>
    <m/>
    <m/>
    <d v="2026-03-16T00:00:00"/>
    <d v="2026-03-16T00:00:00"/>
    <s v="VENDA FINALIZADA"/>
    <d v="2025-10-10T00:00:00"/>
    <n v="42015"/>
    <n v="239724.28"/>
    <m/>
    <s v="FSA013"/>
    <n v="42015"/>
    <s v="JOSE FERNANDO NUNES SIMOES - 15499396450"/>
    <s v="Formosa"/>
    <s v="Goiás"/>
    <n v="5562993277108"/>
    <s v="RUA 24 Q 124 CASA 04"/>
    <n v="73813360"/>
    <s v="FORMOSINHA"/>
    <s v="aparecidakauany890@gmail.com"/>
    <m/>
    <n v="1876.4"/>
    <m/>
    <m/>
    <m/>
    <m/>
    <n v="4731"/>
    <n v="7193"/>
    <s v="Caixa"/>
    <d v="2025-10-13T00:00:00"/>
    <m/>
    <m/>
    <s v="nao"/>
    <m/>
    <s v="MP430577"/>
    <d v="2025-10-13T00:00:00"/>
    <d v="2025-10-16T00:00:00"/>
    <m/>
    <d v="2025-10-08T00:00:00"/>
    <m/>
    <m/>
    <d v="2025-10-13T00:00:00"/>
    <m/>
    <s v="Score"/>
    <m/>
    <d v="2025-10-21T00:00:00"/>
    <s v="Sim"/>
    <d v="2025-10-14T00:00:00"/>
    <d v="2025-10-21T00:00:00"/>
    <d v="2025-10-08T00:00:00"/>
    <d v="2025-11-03T00:00:00"/>
    <d v="2025-10-17T00:00:00"/>
    <m/>
    <d v="2025-10-08T00:00:00"/>
    <d v="2025-10-13T00:00:00"/>
    <m/>
    <d v="2025-10-17T00:00:00"/>
    <d v="2025-11-21T00:00:00"/>
    <d v="2025-10-13T00:00:00"/>
    <m/>
    <s v="Sim"/>
    <m/>
    <m/>
    <m/>
    <m/>
    <d v="2025-10-10T00:00:00"/>
    <m/>
    <d v="2025-10-27T00:00:00"/>
    <n v="35373"/>
    <m/>
    <d v="2025-12-03T00:00:00"/>
    <d v="2025-10-09T00:00:00"/>
    <d v="2025-11-28T00:00:00"/>
    <d v="2026-03-11T00:00:00"/>
    <d v="2026-02-24T00:00:00"/>
    <d v="2026-03-10T00:00:00"/>
    <d v="2025-10-13T00:00:00"/>
    <d v="2026-03-10T00:00:00"/>
    <m/>
    <m/>
    <m/>
    <m/>
    <m/>
    <m/>
    <m/>
    <n v="590"/>
    <n v="1803"/>
    <m/>
    <m/>
    <m/>
    <m/>
    <m/>
    <n v="2010.42"/>
    <m/>
    <s v="Não tem"/>
    <m/>
    <m/>
    <m/>
    <s v="SIM"/>
  </r>
  <r>
    <n v="4890"/>
    <x v="2"/>
    <n v="6169"/>
    <x v="7"/>
    <s v="Etapa Unica"/>
    <s v="BLOCO M"/>
    <s v="APTO 1"/>
    <s v="FORMOSA"/>
    <s v="PAULO VICTOR MIRANDA"/>
    <s v="&quot;05408551113&quot;"/>
    <x v="1"/>
    <x v="130"/>
    <s v="Não"/>
    <s v="Não"/>
    <s v="Não"/>
    <s v="Não"/>
    <s v="Não"/>
    <s v="Não"/>
    <s v="Não"/>
    <n v="161681.67000000001"/>
    <n v="679.94"/>
    <n v="0"/>
    <n v="129587.24"/>
    <n v="24130"/>
    <n v="0"/>
    <n v="153717.24"/>
    <n v="0"/>
    <n v="0"/>
    <m/>
    <n v="8787725066567"/>
    <s v="Contrato Adimplente"/>
    <m/>
    <d v="2025-10-27T00:00:00"/>
    <n v="3042.04"/>
    <d v="2025-10-15T00:00:00"/>
    <x v="2"/>
    <d v="2025-10-10T00:00:00"/>
    <m/>
    <m/>
    <m/>
    <m/>
    <s v="Endy Carvalho Consultoria imobiliária"/>
    <m/>
    <m/>
    <m/>
    <d v="2025-11-17T00:00:00"/>
    <d v="2026-01-19T00:00:00"/>
    <s v="VENDA FINALIZADA"/>
    <d v="2025-10-10T00:00:00"/>
    <n v="42016"/>
    <n v="260000.32"/>
    <m/>
    <s v="FSA010"/>
    <n v="42016"/>
    <s v="BRENO MIRANDA SILVA - 06878999154,PEDRO HENRIQUE SANTOS RODRIGUES - 71141862158"/>
    <s v="Formosa"/>
    <s v="Goiás"/>
    <n v="5561991113486"/>
    <s v="Rua 21, Q 86, L 05"/>
    <n v="73813320"/>
    <s v="Formosinha"/>
    <s v="paulo.victor.dealer@gmail.com"/>
    <m/>
    <n v="2266.4499999999998"/>
    <d v="2026-03-26T00:00:00"/>
    <m/>
    <m/>
    <m/>
    <n v="3779"/>
    <n v="7195"/>
    <s v="Auxiliar"/>
    <d v="2025-10-10T00:00:00"/>
    <n v="899.61"/>
    <m/>
    <s v="nao"/>
    <m/>
    <s v="MP444496"/>
    <d v="2025-10-13T00:00:00"/>
    <d v="2025-10-16T00:00:00"/>
    <m/>
    <d v="2025-10-06T00:00:00"/>
    <m/>
    <n v="4804"/>
    <d v="2025-10-13T00:00:00"/>
    <m/>
    <s v="Score"/>
    <m/>
    <d v="2025-10-21T00:00:00"/>
    <s v="Sim"/>
    <d v="2025-10-17T00:00:00"/>
    <d v="2025-10-21T00:00:00"/>
    <d v="2025-10-07T00:00:00"/>
    <d v="2025-03-11T00:00:00"/>
    <d v="2025-10-17T00:00:00"/>
    <m/>
    <d v="2025-10-10T00:00:00"/>
    <d v="2025-10-13T00:00:00"/>
    <m/>
    <d v="2025-10-17T00:00:00"/>
    <d v="2025-11-17T00:00:00"/>
    <d v="2025-10-13T00:00:00"/>
    <m/>
    <s v="Sim"/>
    <m/>
    <m/>
    <m/>
    <m/>
    <d v="2025-10-07T00:00:00"/>
    <m/>
    <d v="2025-10-24T00:00:00"/>
    <n v="35369"/>
    <m/>
    <d v="2025-11-12T00:00:00"/>
    <d v="2025-10-08T00:00:00"/>
    <d v="2025-11-17T00:00:00"/>
    <d v="2026-01-16T00:00:00"/>
    <m/>
    <m/>
    <d v="2025-10-13T00:00:00"/>
    <m/>
    <m/>
    <m/>
    <m/>
    <m/>
    <m/>
    <m/>
    <m/>
    <s v="FIADOR 1 621 FIADOR 2 815"/>
    <n v="4812"/>
    <m/>
    <m/>
    <m/>
    <m/>
    <m/>
    <n v="2143.35"/>
    <s v="VENDA SEM SINAL"/>
    <s v="Não tem"/>
    <m/>
    <m/>
    <m/>
    <s v="SIM"/>
  </r>
  <r>
    <n v="4891"/>
    <x v="2"/>
    <n v="6059"/>
    <x v="22"/>
    <s v="Etapa Única"/>
    <s v="BLOCO 03"/>
    <n v="201"/>
    <s v="FORMOSA"/>
    <s v="JESSICA GONÇALVES RODRIGUES"/>
    <s v="&quot;07401137127&quot;"/>
    <x v="1"/>
    <x v="135"/>
    <s v="Não"/>
    <s v="Não"/>
    <s v="Não"/>
    <s v="Não"/>
    <s v="Não"/>
    <s v="Não"/>
    <s v="Não"/>
    <n v="162600"/>
    <n v="790.41"/>
    <n v="0"/>
    <n v="160974.60999999999"/>
    <n v="13165"/>
    <n v="0"/>
    <n v="174139.61"/>
    <n v="0"/>
    <n v="0"/>
    <m/>
    <n v="8787724836938"/>
    <s v="Contrato Adimplente"/>
    <m/>
    <d v="2025-12-11T00:00:00"/>
    <n v="3042.04"/>
    <d v="2025-10-28T00:00:00"/>
    <x v="2"/>
    <d v="2025-10-10T00:00:00"/>
    <m/>
    <m/>
    <m/>
    <m/>
    <s v="Endy Carvalho Consultoria imobiliária"/>
    <m/>
    <m/>
    <m/>
    <d v="2025-12-17T00:00:00"/>
    <d v="2025-12-17T00:00:00"/>
    <s v="VENDA FINALIZADA"/>
    <d v="2025-10-10T00:00:00"/>
    <n v="42017"/>
    <n v="240000"/>
    <m/>
    <s v="FSA014"/>
    <n v="42017"/>
    <s v="INGRID FERREIRA GONCALVES RODRIGUES - 18106563626"/>
    <s v="Formosa"/>
    <s v="Goiás"/>
    <n v="5561998728678"/>
    <s v="RUA F, Q 35 LT. 1A"/>
    <n v="73808080"/>
    <s v="PARQUE DA COLINA I"/>
    <s v="jescarodrigues53@gmail.com"/>
    <m/>
    <n v="2634.72"/>
    <d v="2026-03-09T00:00:00"/>
    <m/>
    <m/>
    <m/>
    <n v="5077"/>
    <n v="7198"/>
    <s v="Vendedor(a)"/>
    <d v="2025-10-15T00:00:00"/>
    <m/>
    <m/>
    <s v="nao"/>
    <m/>
    <s v="MP441151"/>
    <d v="2025-10-16T00:00:00"/>
    <d v="2025-10-30T00:00:00"/>
    <m/>
    <d v="2025-10-09T00:00:00"/>
    <m/>
    <m/>
    <d v="2025-10-16T00:00:00"/>
    <m/>
    <s v="Score"/>
    <m/>
    <d v="2025-11-05T00:00:00"/>
    <s v="Sim"/>
    <d v="2025-10-18T00:00:00"/>
    <d v="2025-11-07T00:00:00"/>
    <d v="2025-10-10T00:00:00"/>
    <d v="2025-11-03T00:00:00"/>
    <d v="2025-10-30T00:00:00"/>
    <m/>
    <d v="2025-10-13T00:00:00"/>
    <d v="2025-10-27T00:00:00"/>
    <m/>
    <d v="2025-11-03T00:00:00"/>
    <d v="2025-11-17T00:00:00"/>
    <d v="2025-10-27T00:00:00"/>
    <m/>
    <s v="Sim"/>
    <m/>
    <m/>
    <m/>
    <m/>
    <d v="2025-10-06T00:00:00"/>
    <m/>
    <d v="2025-12-12T00:00:00"/>
    <n v="36503"/>
    <m/>
    <d v="2025-12-16T00:00:00"/>
    <d v="2025-10-21T00:00:00"/>
    <d v="2025-11-21T00:00:00"/>
    <m/>
    <m/>
    <m/>
    <d v="2025-10-24T00:00:00"/>
    <m/>
    <m/>
    <m/>
    <m/>
    <m/>
    <m/>
    <m/>
    <m/>
    <e v="#NAME?"/>
    <n v="2150"/>
    <m/>
    <m/>
    <m/>
    <m/>
    <m/>
    <n v="1958.49"/>
    <s v="VENDA SEM SINAL"/>
    <s v="Não tem"/>
    <m/>
    <m/>
    <m/>
    <s v="SIM"/>
  </r>
  <r>
    <n v="4892"/>
    <x v="2"/>
    <n v="6155"/>
    <x v="22"/>
    <s v="Etapa Única"/>
    <s v="BLOCO 03"/>
    <n v="304"/>
    <s v="FORMOSA"/>
    <s v="ISAIAS DE ALMEIDA SERRANO"/>
    <s v="&quot;08409146100&quot;"/>
    <x v="0"/>
    <x v="109"/>
    <s v="Não"/>
    <s v="Não"/>
    <s v="Não"/>
    <s v="Não"/>
    <s v="Não"/>
    <s v="Não"/>
    <s v="Não"/>
    <n v="157798.71"/>
    <n v="725.2"/>
    <n v="0"/>
    <n v="138490.71"/>
    <n v="19308"/>
    <n v="0"/>
    <n v="157798.71"/>
    <n v="0"/>
    <n v="0"/>
    <m/>
    <n v="8787725024554"/>
    <s v="Contrato Adimplente"/>
    <m/>
    <d v="2025-12-01T00:00:00"/>
    <n v="0"/>
    <d v="2025-10-29T00:00:00"/>
    <x v="2"/>
    <d v="2025-10-10T00:00:00"/>
    <m/>
    <m/>
    <m/>
    <m/>
    <s v="Endy Carvalho Consultoria imobiliária"/>
    <m/>
    <m/>
    <m/>
    <d v="2025-12-05T00:00:00"/>
    <d v="2026-03-12T00:00:00"/>
    <s v="VENDA FINALIZADA"/>
    <d v="2025-10-10T00:00:00"/>
    <n v="42020"/>
    <n v="239645.81"/>
    <m/>
    <s v="FSA014"/>
    <n v="42020"/>
    <s v="MARILENE DE ALMEIDA SERRANO - 94910340149"/>
    <s v="Formosa"/>
    <s v="Goiás"/>
    <n v="5561996710177"/>
    <s v="RUA 7 Q 140 A L 9"/>
    <n v="73813420"/>
    <s v="Formosinha"/>
    <s v="isaiasserrano19@gmail.com"/>
    <m/>
    <n v="2380.08"/>
    <m/>
    <m/>
    <m/>
    <m/>
    <n v="5081"/>
    <n v="7199"/>
    <s v="Auxiliar"/>
    <d v="2025-10-13T00:00:00"/>
    <m/>
    <m/>
    <s v="nao"/>
    <m/>
    <s v="MP441147"/>
    <d v="2025-10-13T00:00:00"/>
    <d v="2025-11-04T00:00:00"/>
    <m/>
    <d v="2025-10-02T00:00:00"/>
    <m/>
    <m/>
    <d v="2025-10-13T00:00:00"/>
    <m/>
    <s v="Score"/>
    <m/>
    <d v="2025-11-19T00:00:00"/>
    <s v="Sim"/>
    <d v="2025-10-14T00:00:00"/>
    <d v="2025-11-21T00:00:00"/>
    <d v="2025-10-07T00:00:00"/>
    <d v="2025-11-03T00:00:00"/>
    <d v="2025-11-04T00:00:00"/>
    <m/>
    <d v="2025-10-08T00:00:00"/>
    <d v="2025-10-28T00:00:00"/>
    <m/>
    <d v="2025-11-17T00:00:00"/>
    <d v="2025-11-17T00:00:00"/>
    <d v="2025-10-28T00:00:00"/>
    <m/>
    <s v="Sim"/>
    <m/>
    <m/>
    <m/>
    <m/>
    <d v="2025-10-13T00:00:00"/>
    <m/>
    <d v="2025-12-02T00:00:00"/>
    <n v="36890"/>
    <m/>
    <d v="2025-12-03T00:00:00"/>
    <d v="2025-10-22T00:00:00"/>
    <d v="2025-11-21T00:00:00"/>
    <d v="2026-03-10T00:00:00"/>
    <m/>
    <m/>
    <d v="2025-10-28T00:00:00"/>
    <m/>
    <m/>
    <m/>
    <m/>
    <m/>
    <m/>
    <m/>
    <m/>
    <n v="620"/>
    <n v="2449"/>
    <m/>
    <m/>
    <m/>
    <m/>
    <m/>
    <n v="2130.9499999999998"/>
    <s v="VENDA SEM SINAL"/>
    <s v="Não tem"/>
    <m/>
    <m/>
    <m/>
    <s v="SIM"/>
  </r>
  <r>
    <n v="4893"/>
    <x v="2"/>
    <n v="6141"/>
    <x v="22"/>
    <s v="Etapa Única"/>
    <s v="BLOCO 01"/>
    <n v="203"/>
    <s v="FORMOSA"/>
    <s v="JESSICA LUANA MUNIZ DA SILVA"/>
    <s v="&quot;04763377124&quot;"/>
    <x v="0"/>
    <x v="101"/>
    <s v="Não"/>
    <s v="Não"/>
    <s v="Não"/>
    <s v="Não"/>
    <s v="Não"/>
    <s v="Não"/>
    <s v="Não"/>
    <n v="155085.82"/>
    <n v="0"/>
    <n v="0"/>
    <n v="0"/>
    <n v="0"/>
    <n v="0"/>
    <n v="0"/>
    <n v="0"/>
    <n v="0"/>
    <m/>
    <m/>
    <s v="Contrato Adimplente"/>
    <m/>
    <d v="2025-12-17T00:00:00"/>
    <n v="0"/>
    <d v="2025-10-29T00:00:00"/>
    <x v="2"/>
    <d v="2025-10-13T00:00:00"/>
    <m/>
    <m/>
    <m/>
    <m/>
    <s v="CAIXA CREDFÁCIL"/>
    <m/>
    <m/>
    <m/>
    <d v="2025-12-22T00:00:00"/>
    <d v="2026-03-11T00:00:00"/>
    <s v="VENDA FINALIZADA"/>
    <d v="2025-10-15T00:00:00"/>
    <n v="42036"/>
    <n v="234458.93"/>
    <m/>
    <s v="FSA014"/>
    <n v="42036"/>
    <s v="DOMINGOS DA COSTA SERAFIM - 89286006187"/>
    <s v="Formosa"/>
    <s v="Goiás"/>
    <n v="5561998632188"/>
    <s v="RUA 11"/>
    <n v="73813650"/>
    <s v="São Benedito"/>
    <s v="munizluana240@gmail.com"/>
    <m/>
    <n v="23810"/>
    <m/>
    <m/>
    <m/>
    <m/>
    <n v="5047"/>
    <n v="7201"/>
    <s v="Autônomo(a)"/>
    <d v="2025-10-13T00:00:00"/>
    <n v="877.05"/>
    <m/>
    <s v="nao"/>
    <m/>
    <s v="MP441148"/>
    <d v="2025-10-14T00:00:00"/>
    <d v="2025-11-04T00:00:00"/>
    <m/>
    <d v="2025-10-02T00:00:00"/>
    <m/>
    <s v="2023 2025 2027"/>
    <d v="2025-10-14T00:00:00"/>
    <m/>
    <s v="Score"/>
    <m/>
    <d v="2025-11-18T00:00:00"/>
    <s v="Sim"/>
    <d v="2025-10-14T00:00:00"/>
    <d v="2025-11-21T00:00:00"/>
    <d v="2025-10-03T00:00:00"/>
    <d v="2025-11-03T00:00:00"/>
    <d v="2025-11-04T00:00:00"/>
    <m/>
    <d v="2025-10-03T00:00:00"/>
    <d v="2025-10-27T00:00:00"/>
    <m/>
    <d v="2025-11-14T00:00:00"/>
    <d v="2025-11-17T00:00:00"/>
    <d v="2025-10-27T00:00:00"/>
    <m/>
    <s v="Sim"/>
    <m/>
    <m/>
    <m/>
    <m/>
    <d v="2025-10-14T00:00:00"/>
    <m/>
    <d v="2025-12-17T00:00:00"/>
    <n v="36918"/>
    <m/>
    <d v="2025-12-19T00:00:00"/>
    <d v="2025-10-22T00:00:00"/>
    <d v="2025-11-21T00:00:00"/>
    <d v="2026-03-06T00:00:00"/>
    <m/>
    <m/>
    <d v="2025-10-27T00:00:00"/>
    <m/>
    <m/>
    <m/>
    <m/>
    <m/>
    <m/>
    <m/>
    <m/>
    <n v="599"/>
    <n v="2438"/>
    <m/>
    <m/>
    <m/>
    <m/>
    <m/>
    <n v="2188.0500000000002"/>
    <s v="VENDA SEM SINAL"/>
    <s v="Não tem"/>
    <m/>
    <m/>
    <m/>
    <s v="SIM"/>
  </r>
  <r>
    <n v="4894"/>
    <x v="0"/>
    <n v="6173"/>
    <x v="16"/>
    <s v="Etapa Unica"/>
    <s v="BLOCO F"/>
    <n v="301"/>
    <s v="ÁGUAS LINDAS"/>
    <s v="ENMENSON DE SOUSA GOMES"/>
    <s v="&quot;63804503357&quot;"/>
    <x v="12"/>
    <x v="141"/>
    <s v="Não"/>
    <s v="Não"/>
    <s v="Não"/>
    <s v="Sim"/>
    <s v="Sim"/>
    <s v="Não"/>
    <s v="Não"/>
    <n v="153171.95000000001"/>
    <n v="0"/>
    <n v="0"/>
    <n v="98171.95"/>
    <n v="55000"/>
    <n v="0"/>
    <n v="153171.95000000001"/>
    <n v="0"/>
    <n v="0"/>
    <m/>
    <m/>
    <s v="Contrato Adimplente"/>
    <m/>
    <d v="2025-11-25T00:00:00"/>
    <n v="2592.25"/>
    <d v="2025-10-28T00:00:00"/>
    <x v="2"/>
    <d v="2025-10-13T00:00:00"/>
    <m/>
    <m/>
    <m/>
    <m/>
    <s v="Endy Carvalho Consultoria imobiliária"/>
    <m/>
    <m/>
    <m/>
    <d v="2026-02-19T00:00:00"/>
    <d v="2026-02-19T00:00:00"/>
    <s v="VENDA FINALIZADA"/>
    <d v="2025-10-21T00:00:00"/>
    <n v="42181"/>
    <n v="202861.03"/>
    <m/>
    <s v="AGL32"/>
    <n v="42181"/>
    <m/>
    <s v="Águas Lindas de Goiás"/>
    <s v="Goiás"/>
    <n v="556182176324"/>
    <s v="RUA 2 NR. APTO-202 PEROLA II Q 75 L 06 AGUAS LINDAS DE GOIAS"/>
    <n v="72910000"/>
    <s v="AGUAS LINDAS DE GOIAS"/>
    <s v="1327emerson@gmail.com"/>
    <m/>
    <n v="1681"/>
    <m/>
    <m/>
    <m/>
    <m/>
    <n v="4462"/>
    <n v="7205"/>
    <s v="Auxiliar"/>
    <d v="2025-10-10T00:00:00"/>
    <n v="900.48"/>
    <d v="2025-10-30T00:00:00"/>
    <m/>
    <d v="2025-11-03T00:00:00"/>
    <s v="MP419612"/>
    <d v="2025-10-13T00:00:00"/>
    <d v="2025-11-04T00:00:00"/>
    <s v="AC013896329"/>
    <d v="2025-10-08T00:00:00"/>
    <s v="Sim"/>
    <n v="2097"/>
    <d v="2025-10-10T00:00:00"/>
    <m/>
    <m/>
    <m/>
    <d v="2025-11-13T00:00:00"/>
    <m/>
    <d v="2025-10-10T00:00:00"/>
    <d v="2025-11-17T00:00:00"/>
    <d v="2025-10-08T00:00:00"/>
    <d v="2025-11-03T00:00:00"/>
    <d v="2025-11-03T00:00:00"/>
    <m/>
    <d v="2025-10-10T00:00:00"/>
    <d v="2025-10-21T00:00:00"/>
    <m/>
    <d v="2025-11-12T00:00:00"/>
    <d v="2025-11-06T00:00:00"/>
    <d v="2025-10-21T00:00:00"/>
    <d v="2025-11-24T00:00:00"/>
    <s v="Sim"/>
    <m/>
    <m/>
    <m/>
    <m/>
    <d v="2025-10-13T00:00:00"/>
    <m/>
    <d v="2025-11-25T00:00:00"/>
    <s v="00349.0009604/2025-00"/>
    <m/>
    <d v="2025-11-26T00:00:00"/>
    <d v="2025-10-09T00:00:00"/>
    <d v="2025-11-06T00:00:00"/>
    <d v="2025-11-04T00:00:00"/>
    <d v="2025-11-17T00:00:00"/>
    <d v="2026-02-10T00:00:00"/>
    <d v="2025-10-20T00:00:00"/>
    <d v="2026-02-10T00:00:00"/>
    <m/>
    <m/>
    <m/>
    <m/>
    <m/>
    <m/>
    <d v="2025-10-28T00:00:00"/>
    <m/>
    <m/>
    <m/>
    <m/>
    <s v="prefeitura informou que consta debito na unidade, estamos em processo de entender/resolver a situação 11/11/2025 - situação resolvida 12/11/2025"/>
    <m/>
    <m/>
    <n v="4045.57"/>
    <s v="VENDA SEM SINAL"/>
    <s v="Não tem"/>
    <s v="AGEHAB VALIDADA"/>
    <s v="FINALIZADO"/>
    <s v="VENDA SEM FIADOR"/>
    <s v="SIM"/>
  </r>
  <r>
    <n v="4895"/>
    <x v="2"/>
    <n v="5972"/>
    <x v="17"/>
    <s v="Etapa Única"/>
    <s v="BLOCO 04"/>
    <n v="104"/>
    <s v="FORMOSA"/>
    <s v="ALESSANDRO FONSECA BARROS"/>
    <s v="&quot;15056145629&quot;"/>
    <x v="1"/>
    <x v="15"/>
    <s v="Não"/>
    <s v="Não"/>
    <s v="Não"/>
    <s v="Não"/>
    <s v="Não"/>
    <s v="Não"/>
    <s v="Não"/>
    <n v="159577.66"/>
    <n v="864.13"/>
    <n v="0"/>
    <n v="151174.03"/>
    <n v="8664"/>
    <n v="0"/>
    <n v="159838.03"/>
    <n v="0"/>
    <n v="0"/>
    <m/>
    <m/>
    <s v="Contrato Adimplente"/>
    <m/>
    <d v="2025-11-07T00:00:00"/>
    <n v="3453.25"/>
    <d v="2025-10-16T00:00:00"/>
    <x v="2"/>
    <d v="2025-10-14T00:00:00"/>
    <m/>
    <m/>
    <m/>
    <m/>
    <s v="Endy Carvalho Consultoria imobiliária"/>
    <m/>
    <m/>
    <m/>
    <d v="2025-11-17T00:00:00"/>
    <d v="2026-03-10T00:00:00"/>
    <s v="VENDA FINALIZADA"/>
    <d v="2025-10-22T00:00:00"/>
    <n v="42179"/>
    <n v="229740.06"/>
    <m/>
    <s v="FSA013"/>
    <n v="42179"/>
    <s v="LUCIENE FERREIRA MARTINS - 98366211134"/>
    <s v="Formosa"/>
    <s v="Goiás"/>
    <n v="5561999544110"/>
    <s v="AVENIDA FLAVIO VICTOR DIAS Q 25"/>
    <n v="73807375"/>
    <s v="SETOR NORDESTE"/>
    <s v="fonsecabarrosalessandro@gmail.com"/>
    <m/>
    <n v="2880.45"/>
    <m/>
    <m/>
    <m/>
    <m/>
    <n v="4582"/>
    <n v="7203"/>
    <s v="Agricultor"/>
    <d v="2025-10-14T00:00:00"/>
    <n v="899.61"/>
    <m/>
    <s v="sim"/>
    <m/>
    <s v="MP430579"/>
    <d v="2025-10-15T00:00:00"/>
    <d v="2025-10-17T00:00:00"/>
    <m/>
    <d v="2025-10-13T00:00:00"/>
    <s v="Sim"/>
    <n v="2081"/>
    <d v="2025-10-15T00:00:00"/>
    <m/>
    <m/>
    <m/>
    <d v="2025-10-24T00:00:00"/>
    <s v="Não"/>
    <d v="2025-10-15T00:00:00"/>
    <d v="2025-10-24T00:00:00"/>
    <d v="2025-10-13T00:00:00"/>
    <d v="2025-11-03T00:00:00"/>
    <d v="2025-10-17T00:00:00"/>
    <m/>
    <d v="2025-10-14T00:00:00"/>
    <d v="2025-09-29T00:00:00"/>
    <m/>
    <d v="2025-10-22T00:00:00"/>
    <d v="2025-11-21T00:00:00"/>
    <d v="2025-09-29T00:00:00"/>
    <m/>
    <s v="Sim"/>
    <m/>
    <m/>
    <m/>
    <m/>
    <d v="2025-10-08T00:00:00"/>
    <m/>
    <d v="2025-11-07T00:00:00"/>
    <m/>
    <m/>
    <d v="2025-11-12T00:00:00"/>
    <d v="2025-09-24T00:00:00"/>
    <d v="2025-11-28T00:00:00"/>
    <d v="2026-03-06T00:00:00"/>
    <m/>
    <m/>
    <d v="2025-09-29T00:00:00"/>
    <m/>
    <m/>
    <m/>
    <m/>
    <m/>
    <m/>
    <m/>
    <m/>
    <m/>
    <n v="1858"/>
    <m/>
    <m/>
    <s v="AGUARDANDO LIBERAÇÃO PARA LANÇAR ITBI"/>
    <m/>
    <m/>
    <n v="1936.31"/>
    <s v="VENDA SEM SINAL"/>
    <s v="Não tem"/>
    <m/>
    <m/>
    <n v="746"/>
    <s v="SIM"/>
  </r>
  <r>
    <n v="4896"/>
    <x v="0"/>
    <n v="6185"/>
    <x v="13"/>
    <s v="Etapa Unica"/>
    <s v="BLOCO C"/>
    <n v="304"/>
    <s v="ÁGUAS LINDAS"/>
    <s v="WESLEY GOMES DE SABOIA"/>
    <s v="&quot;06473978119&quot;"/>
    <x v="2"/>
    <x v="59"/>
    <s v="Não"/>
    <s v="Não"/>
    <s v="Não"/>
    <s v="Sim"/>
    <s v="Sim"/>
    <s v="Não"/>
    <s v="Não"/>
    <n v="157377.89000000001"/>
    <n v="630.38"/>
    <n v="0"/>
    <n v="123461.75999999999"/>
    <n v="33703"/>
    <n v="0"/>
    <n v="157164.76"/>
    <n v="0"/>
    <n v="0"/>
    <m/>
    <m/>
    <s v="Contrato Adimplente"/>
    <m/>
    <d v="2025-11-17T00:00:00"/>
    <n v="2995.17"/>
    <d v="2025-10-29T00:00:00"/>
    <x v="2"/>
    <d v="2025-10-14T00:00:00"/>
    <m/>
    <m/>
    <m/>
    <m/>
    <s v="Endy Carvalho Consultoria imobiliária"/>
    <m/>
    <m/>
    <m/>
    <d v="2026-02-24T00:00:00"/>
    <d v="2026-02-24T00:00:00"/>
    <s v="VENDA FINALIZADA"/>
    <d v="2025-10-21T00:00:00"/>
    <n v="42178"/>
    <n v="219243.99"/>
    <m/>
    <s v="AGL30 -"/>
    <n v="42178"/>
    <m/>
    <s v="Ceilândia"/>
    <s v="Distrito Federal"/>
    <n v="5561991602144"/>
    <s v="QNP 05 CJ J LT"/>
    <n v="72240410"/>
    <s v="CEILANDIA"/>
    <s v="80wesley40@gmail.com"/>
    <m/>
    <n v="2101.25"/>
    <d v="2026-03-24T00:00:00"/>
    <m/>
    <m/>
    <m/>
    <n v="3922"/>
    <n v="7207"/>
    <s v="Vendedor(a)"/>
    <d v="2025-10-02T00:00:00"/>
    <n v="901"/>
    <d v="2025-10-30T00:00:00"/>
    <m/>
    <d v="2025-11-03T00:00:00"/>
    <s v="MP444279"/>
    <d v="2025-10-14T00:00:00"/>
    <d v="2025-11-04T00:00:00"/>
    <s v="AC013822086"/>
    <d v="2025-10-21T00:00:00"/>
    <s v="Sim"/>
    <n v="40566"/>
    <d v="2025-10-02T00:00:00"/>
    <m/>
    <m/>
    <m/>
    <d v="2025-11-05T00:00:00"/>
    <m/>
    <d v="2025-10-02T00:00:00"/>
    <d v="2025-11-07T00:00:00"/>
    <d v="2025-10-21T00:00:00"/>
    <d v="2025-11-03T00:00:00"/>
    <d v="2025-11-03T00:00:00"/>
    <m/>
    <d v="2025-10-23T00:00:00"/>
    <d v="2025-10-21T00:00:00"/>
    <m/>
    <d v="2025-11-04T00:00:00"/>
    <d v="2025-11-04T00:00:00"/>
    <d v="2025-10-21T00:00:00"/>
    <d v="2025-11-14T00:00:00"/>
    <s v="Sim"/>
    <m/>
    <m/>
    <m/>
    <m/>
    <d v="2025-10-15T00:00:00"/>
    <m/>
    <d v="2025-11-17T00:00:00"/>
    <s v="00349.0009608/2025-80"/>
    <s v="FINALIZADO"/>
    <d v="2025-11-18T00:00:00"/>
    <d v="2025-10-13T00:00:00"/>
    <d v="2025-10-29T00:00:00"/>
    <d v="2025-10-30T00:00:00"/>
    <d v="2026-02-02T00:00:00"/>
    <d v="2026-02-06T00:00:00"/>
    <d v="2025-10-20T00:00:00"/>
    <d v="2026-02-06T00:00:00"/>
    <m/>
    <m/>
    <m/>
    <m/>
    <m/>
    <m/>
    <m/>
    <m/>
    <m/>
    <m/>
    <m/>
    <m/>
    <m/>
    <m/>
    <n v="4.1100000000000003"/>
    <s v="VENDA COM SINAL"/>
    <s v="Pago"/>
    <s v="AGEHAB VALIDADA"/>
    <s v="FINALIZADO"/>
    <s v="VENDA SEM FIADOR"/>
    <s v="SIM"/>
  </r>
  <r>
    <n v="4897"/>
    <x v="0"/>
    <n v="6126"/>
    <x v="13"/>
    <s v="Etapa Unica"/>
    <s v="BLOCO B"/>
    <n v="303"/>
    <s v="ÁGUAS LINDAS"/>
    <s v="JULIO GOMES LEONOR"/>
    <s v="&quot;06113304663&quot;"/>
    <x v="2"/>
    <x v="124"/>
    <s v="Não"/>
    <s v="Não"/>
    <s v="Não"/>
    <s v="Sim"/>
    <s v="Sim"/>
    <s v="Não"/>
    <s v="Não"/>
    <n v="158085.38"/>
    <n v="0"/>
    <n v="0"/>
    <n v="155134.38"/>
    <n v="9839"/>
    <n v="0"/>
    <n v="164973.38"/>
    <n v="0"/>
    <n v="0"/>
    <m/>
    <m/>
    <s v="Contrato Adimplente"/>
    <m/>
    <d v="2025-11-05T00:00:00"/>
    <n v="3412.84"/>
    <d v="2025-10-22T00:00:00"/>
    <x v="2"/>
    <d v="2025-10-14T00:00:00"/>
    <m/>
    <m/>
    <m/>
    <m/>
    <s v="Endy Carvalho Consultoria imobiliária"/>
    <m/>
    <m/>
    <m/>
    <d v="2026-02-24T00:00:00"/>
    <d v="2026-02-24T00:00:00"/>
    <s v="VENDA FINALIZADA"/>
    <d v="2025-10-21T00:00:00"/>
    <n v="42180"/>
    <n v="222002.76"/>
    <m/>
    <s v="AGL30 -"/>
    <n v="42180"/>
    <m/>
    <s v="Taguatinga"/>
    <s v="Distrito Federal"/>
    <n v="5561995668473"/>
    <s v="QNA 0 QD 25 CASA"/>
    <m/>
    <s v="TAGUATINGA"/>
    <s v="juliogomesleonor@gmail.com"/>
    <m/>
    <n v="2870.22"/>
    <m/>
    <m/>
    <m/>
    <m/>
    <n v="3905"/>
    <n v="7206"/>
    <s v="Açogueiro"/>
    <d v="2025-10-10T00:00:00"/>
    <n v="896.57"/>
    <d v="2025-10-23T00:00:00"/>
    <m/>
    <d v="2025-10-27T00:00:00"/>
    <s v="MP444270"/>
    <d v="2025-10-14T00:00:00"/>
    <m/>
    <s v="AC013487719"/>
    <d v="2025-10-14T00:00:00"/>
    <s v="Sim"/>
    <n v="40499"/>
    <d v="2025-10-10T00:00:00"/>
    <m/>
    <m/>
    <m/>
    <d v="2025-10-27T00:00:00"/>
    <m/>
    <d v="2025-10-10T00:00:00"/>
    <d v="2025-10-29T00:00:00"/>
    <d v="2025-10-14T00:00:00"/>
    <d v="2025-11-03T00:00:00"/>
    <d v="2025-10-22T00:00:00"/>
    <m/>
    <d v="2025-10-15T00:00:00"/>
    <d v="2025-10-16T00:00:00"/>
    <m/>
    <d v="2025-10-24T00:00:00"/>
    <d v="2025-11-04T00:00:00"/>
    <d v="2025-10-16T00:00:00"/>
    <d v="2025-11-04T00:00:00"/>
    <s v="Sim"/>
    <m/>
    <m/>
    <m/>
    <m/>
    <d v="2025-10-10T00:00:00"/>
    <m/>
    <d v="2025-11-05T00:00:00"/>
    <s v="00349.0009137/2025-18"/>
    <m/>
    <d v="2025-11-07T00:00:00"/>
    <d v="2025-10-09T00:00:00"/>
    <d v="2025-10-16T00:00:00"/>
    <d v="2025-10-29T00:00:00"/>
    <d v="2026-02-02T00:00:00"/>
    <d v="2026-02-06T00:00:00"/>
    <d v="2025-10-13T00:00:00"/>
    <d v="2026-02-06T00:00:00"/>
    <m/>
    <m/>
    <m/>
    <m/>
    <m/>
    <m/>
    <d v="2025-10-22T00:00:00"/>
    <m/>
    <m/>
    <s v="Sim"/>
    <m/>
    <s v="AGUARDANDO CND CONSTAR O NOME DO CLIENTE PARA PROTOCOLAR NO CARTORIO"/>
    <m/>
    <m/>
    <n v="4245.57"/>
    <s v="VENDA COM SINAL"/>
    <m/>
    <s v="AGEHAB VALIDADA"/>
    <s v="FINALIZADO"/>
    <s v="VENDA SEM FIADOR"/>
    <s v="SIM"/>
  </r>
  <r>
    <n v="4898"/>
    <x v="0"/>
    <n v="6216"/>
    <x v="17"/>
    <s v="Etapa Única"/>
    <s v="BLOCO 18"/>
    <n v="301"/>
    <s v="FORMOSA"/>
    <s v="WELITON VAZ DA COSTA SILVA"/>
    <s v="&quot;70667184104&quot;"/>
    <x v="0"/>
    <x v="109"/>
    <s v="Não"/>
    <s v="Não"/>
    <s v="Não"/>
    <s v="Não"/>
    <s v="Não"/>
    <s v="Não"/>
    <s v="Não"/>
    <n v="153350.13"/>
    <n v="0"/>
    <n v="0"/>
    <n v="9999999.9900000002"/>
    <n v="9999999.9900000002"/>
    <n v="0"/>
    <n v="19999999.98"/>
    <n v="0"/>
    <n v="0"/>
    <m/>
    <m/>
    <s v="Contrato Adimplente"/>
    <m/>
    <d v="2025-11-07T00:00:00"/>
    <n v="3042.04"/>
    <d v="2025-10-21T00:00:00"/>
    <x v="2"/>
    <d v="2025-10-15T00:00:00"/>
    <m/>
    <m/>
    <m/>
    <m/>
    <s v="CAIXA CREDFÁCIL"/>
    <m/>
    <m/>
    <m/>
    <d v="2026-03-16T00:00:00"/>
    <d v="2026-03-16T00:00:00"/>
    <s v="VENDA FINALIZADA"/>
    <d v="2025-10-21T00:00:00"/>
    <n v="42187"/>
    <n v="245455.74"/>
    <m/>
    <s v="FSA013"/>
    <n v="42187"/>
    <s v="GELMISTON RIBEIRO DE MATOS - 02066248169"/>
    <s v="Formosa"/>
    <s v="Goiás"/>
    <n v="5561996329970"/>
    <s v="Rua Canário, Q 07, L 05"/>
    <n v="73813774"/>
    <s v="Parque Lago"/>
    <s v="welitonvazsilva@gmail.com"/>
    <m/>
    <n v="2837.77"/>
    <m/>
    <m/>
    <m/>
    <m/>
    <n v="4810"/>
    <n v="7214"/>
    <s v="Eletricista"/>
    <d v="2025-10-16T00:00:00"/>
    <m/>
    <m/>
    <s v="nao"/>
    <m/>
    <s v="MP-430583"/>
    <d v="2025-10-16T00:00:00"/>
    <d v="2025-10-22T00:00:00"/>
    <m/>
    <d v="2025-10-14T00:00:00"/>
    <s v="Sim"/>
    <m/>
    <d v="2025-10-16T00:00:00"/>
    <m/>
    <s v="Score"/>
    <m/>
    <d v="2025-10-24T00:00:00"/>
    <s v="Sim"/>
    <d v="2025-10-16T00:00:00"/>
    <d v="2025-10-24T00:00:00"/>
    <d v="2025-10-15T00:00:00"/>
    <d v="2025-11-03T00:00:00"/>
    <d v="2025-10-22T00:00:00"/>
    <m/>
    <d v="2025-10-15T00:00:00"/>
    <d v="2025-10-15T00:00:00"/>
    <m/>
    <d v="2025-10-22T00:00:00"/>
    <d v="2025-11-21T00:00:00"/>
    <d v="2025-10-15T00:00:00"/>
    <m/>
    <s v="Sim"/>
    <m/>
    <m/>
    <m/>
    <m/>
    <d v="2025-10-17T00:00:00"/>
    <m/>
    <d v="2025-11-07T00:00:00"/>
    <m/>
    <m/>
    <d v="2025-11-14T00:00:00"/>
    <d v="2025-10-14T00:00:00"/>
    <d v="2025-11-28T00:00:00"/>
    <d v="2025-12-19T00:00:00"/>
    <d v="2026-02-24T00:00:00"/>
    <d v="2026-03-10T00:00:00"/>
    <d v="2025-10-15T00:00:00"/>
    <d v="2026-03-10T00:00:00"/>
    <m/>
    <m/>
    <m/>
    <m/>
    <m/>
    <m/>
    <m/>
    <m/>
    <n v="1854"/>
    <m/>
    <m/>
    <m/>
    <m/>
    <m/>
    <n v="2041.93"/>
    <s v="VENDA SEM SINAL"/>
    <s v="Não tem"/>
    <m/>
    <m/>
    <n v="531"/>
    <s v="SIM"/>
  </r>
  <r>
    <n v="4899"/>
    <x v="2"/>
    <n v="6197"/>
    <x v="17"/>
    <s v="Etapa Única"/>
    <s v="BLOCO 11"/>
    <n v="304"/>
    <s v="FORMOSA"/>
    <s v="THAYNA PEREIRA BUENO"/>
    <s v="&quot;71528035100&quot;"/>
    <x v="0"/>
    <x v="109"/>
    <s v="Não"/>
    <s v="Não"/>
    <s v="Não"/>
    <s v="Não"/>
    <s v="Não"/>
    <s v="Não"/>
    <s v="Não"/>
    <n v="156720.85"/>
    <n v="0"/>
    <n v="0"/>
    <n v="136304.85"/>
    <n v="20416"/>
    <n v="0"/>
    <n v="156720.85"/>
    <n v="0"/>
    <n v="0"/>
    <m/>
    <m/>
    <s v="Contrato Adimplente"/>
    <m/>
    <d v="2025-12-26T00:00:00"/>
    <n v="3042.04"/>
    <d v="2025-10-23T00:00:00"/>
    <x v="2"/>
    <d v="2025-10-15T00:00:00"/>
    <m/>
    <m/>
    <m/>
    <m/>
    <s v="CAIXA CREDFÁCIL"/>
    <m/>
    <m/>
    <m/>
    <d v="2026-01-05T00:00:00"/>
    <d v="2026-03-20T00:00:00"/>
    <s v="VENDA FINALIZADA"/>
    <d v="2025-10-21T00:00:00"/>
    <n v="42199"/>
    <n v="239999.8"/>
    <m/>
    <s v="FSA013"/>
    <n v="42199"/>
    <s v="MARIA APARECIDA BUENO RIBEIRO - 02753628173"/>
    <s v="Formosa"/>
    <s v="Goiás"/>
    <n v="5561999457255"/>
    <s v="Via 11, Q 13, L 20"/>
    <n v="73804060"/>
    <s v="Chácaras Setor Abreu"/>
    <s v="pereirathayna560@gmail.com"/>
    <m/>
    <n v="2380.8000000000002"/>
    <m/>
    <m/>
    <m/>
    <m/>
    <n v="4697"/>
    <n v="7232"/>
    <s v="Autônomo(a)"/>
    <d v="2025-10-15T00:00:00"/>
    <n v="779"/>
    <m/>
    <s v="sim"/>
    <m/>
    <s v="MP430578"/>
    <d v="2025-10-16T00:00:00"/>
    <m/>
    <m/>
    <d v="2025-10-09T00:00:00"/>
    <m/>
    <s v="1873 1875 1877"/>
    <d v="2025-10-16T00:00:00"/>
    <m/>
    <m/>
    <m/>
    <d v="2025-11-18T00:00:00"/>
    <s v="Não"/>
    <d v="2025-10-20T00:00:00"/>
    <d v="2025-11-19T00:00:00"/>
    <d v="2025-10-10T00:00:00"/>
    <d v="2025-11-03T00:00:00"/>
    <d v="2025-11-10T00:00:00"/>
    <m/>
    <d v="2025-10-13T00:00:00"/>
    <d v="2025-10-21T00:00:00"/>
    <m/>
    <d v="2025-11-13T00:00:00"/>
    <d v="2025-11-21T00:00:00"/>
    <d v="2025-10-21T00:00:00"/>
    <m/>
    <s v="Sim"/>
    <m/>
    <m/>
    <m/>
    <m/>
    <d v="2025-10-13T00:00:00"/>
    <m/>
    <d v="2025-12-29T00:00:00"/>
    <n v="37605"/>
    <m/>
    <d v="2026-01-02T00:00:00"/>
    <d v="2025-10-14T00:00:00"/>
    <d v="2025-11-28T00:00:00"/>
    <d v="2026-03-20T00:00:00"/>
    <m/>
    <m/>
    <d v="2025-10-20T00:00:00"/>
    <m/>
    <m/>
    <m/>
    <m/>
    <m/>
    <m/>
    <m/>
    <m/>
    <m/>
    <n v="2416"/>
    <m/>
    <s v="procuração do gerente, e pedido da hipoteca. OK. JÁ ETAPA DE REGISTRO."/>
    <s v="Aguardando assinatura do Bruno para seguir o ITBI 04/11 OK"/>
    <m/>
    <m/>
    <n v="2194.6999999999998"/>
    <s v="VENDA SEM SINAL"/>
    <s v="Não tem"/>
    <m/>
    <m/>
    <n v="784"/>
    <s v="SIM"/>
  </r>
  <r>
    <n v="4900"/>
    <x v="0"/>
    <n v="6124"/>
    <x v="16"/>
    <s v="Etapa Unica"/>
    <s v="BLOCO C"/>
    <n v="1"/>
    <s v="ÁGUAS LINDAS"/>
    <s v="PAMELA ARAUJO SILVA"/>
    <s v="&quot;71560391138&quot;"/>
    <x v="7"/>
    <x v="142"/>
    <s v="Não"/>
    <s v="Não"/>
    <s v="Não"/>
    <s v="Sim"/>
    <s v="Sim"/>
    <s v="Não"/>
    <s v="Não"/>
    <n v="155896.32000000001"/>
    <n v="652.04999999999995"/>
    <n v="0"/>
    <n v="123950.47"/>
    <n v="31946"/>
    <n v="0"/>
    <n v="155896.47"/>
    <n v="0"/>
    <n v="0"/>
    <m/>
    <m/>
    <s v="Contrato Adimplente"/>
    <m/>
    <d v="2025-10-29T00:00:00"/>
    <n v="2995.17"/>
    <d v="2025-10-17T00:00:00"/>
    <x v="2"/>
    <d v="2025-10-15T00:00:00"/>
    <m/>
    <m/>
    <m/>
    <m/>
    <s v="Endy Carvalho Consultoria imobiliária"/>
    <s v="Maria Clara Sousa Nogueira"/>
    <m/>
    <m/>
    <d v="2026-02-19T00:00:00"/>
    <d v="2026-02-19T00:00:00"/>
    <s v="VENDA FINALIZADA"/>
    <d v="2025-10-21T00:00:00"/>
    <n v="42196"/>
    <n v="214656.32"/>
    <m/>
    <s v="AGL32"/>
    <n v="42196"/>
    <m/>
    <s v="Águas Lindas de Goiás"/>
    <s v="Goiás"/>
    <n v="5561994339554"/>
    <s v="Q 16-B L.4"/>
    <n v="72910000"/>
    <s v="MANSOES ODISSEIA"/>
    <s v="Ps5009129@gmail.com"/>
    <m/>
    <n v="2173.52"/>
    <m/>
    <m/>
    <m/>
    <m/>
    <n v="4403"/>
    <n v="7229"/>
    <s v="Atendente"/>
    <d v="2025-09-24T00:00:00"/>
    <n v="900.11"/>
    <d v="2025-10-21T00:00:00"/>
    <m/>
    <d v="2025-10-22T00:00:00"/>
    <s v="MP419601"/>
    <d v="2025-10-15T00:00:00"/>
    <d v="2025-10-24T00:00:00"/>
    <s v="AC013280814"/>
    <d v="2025-09-29T00:00:00"/>
    <s v="Sim"/>
    <n v="1932"/>
    <d v="2025-09-24T00:00:00"/>
    <m/>
    <m/>
    <m/>
    <d v="2025-10-23T00:00:00"/>
    <m/>
    <d v="2025-09-24T00:00:00"/>
    <d v="2025-10-24T00:00:00"/>
    <d v="2025-09-29T00:00:00"/>
    <d v="2025-10-01T00:00:00"/>
    <d v="2025-10-20T00:00:00"/>
    <m/>
    <d v="2025-09-29T00:00:00"/>
    <d v="2025-10-01T00:00:00"/>
    <m/>
    <d v="2025-10-20T00:00:00"/>
    <d v="2025-10-14T00:00:00"/>
    <d v="2025-10-01T00:00:00"/>
    <d v="2025-10-28T00:00:00"/>
    <s v="Sim"/>
    <m/>
    <m/>
    <m/>
    <m/>
    <d v="2025-10-15T00:00:00"/>
    <m/>
    <d v="2025-10-29T00:00:00"/>
    <s v="00349.0008969/2025-17"/>
    <s v="o contrato Não evoluiu no CIWEB, por isso atrasado na garantia conforme"/>
    <d v="2025-11-19T00:00:00"/>
    <d v="2025-09-26T00:00:00"/>
    <d v="2025-10-15T00:00:00"/>
    <d v="2026-01-16T00:00:00"/>
    <d v="2026-02-05T00:00:00"/>
    <d v="2026-02-10T00:00:00"/>
    <d v="2025-10-01T00:00:00"/>
    <d v="2026-02-10T00:00:00"/>
    <m/>
    <m/>
    <m/>
    <m/>
    <m/>
    <m/>
    <d v="2025-10-17T00:00:00"/>
    <m/>
    <m/>
    <s v="Sim"/>
    <m/>
    <s v="erro na solicitação  de pagamento de itbin lançado novamente 22/10/2025"/>
    <m/>
    <m/>
    <n v="4105.57"/>
    <s v="VENDA SEM SINAL"/>
    <s v="Não tem"/>
    <s v="AGEHAB CONTEMPLADA"/>
    <s v="FINALIZADA"/>
    <s v="VENDA SEM FIADOR"/>
    <s v="SIM"/>
  </r>
  <r>
    <n v="4901"/>
    <x v="1"/>
    <n v="5882"/>
    <x v="16"/>
    <s v="Etapa Unica"/>
    <s v="BLOCO G"/>
    <n v="304"/>
    <s v="ÁGUAS LINDAS"/>
    <s v="GABRIELL TIAGO GONCALVES LIMA"/>
    <s v="&quot;09191258162&quot;"/>
    <x v="7"/>
    <x v="7"/>
    <s v="Não"/>
    <s v="Não"/>
    <s v="Não"/>
    <s v="Não"/>
    <s v="Não"/>
    <s v="Não"/>
    <s v="Não"/>
    <n v="153953.32999999999"/>
    <n v="549.01"/>
    <n v="0"/>
    <n v="107170.33"/>
    <n v="46783"/>
    <n v="0"/>
    <n v="153953.32999999999"/>
    <n v="0"/>
    <n v="0"/>
    <m/>
    <m/>
    <s v="Contrato Adimplente"/>
    <m/>
    <m/>
    <n v="0"/>
    <m/>
    <x v="1"/>
    <d v="2025-10-15T00:00:00"/>
    <m/>
    <m/>
    <m/>
    <m/>
    <s v="Endy Carvalho Consultoria imobiliária"/>
    <m/>
    <m/>
    <m/>
    <d v="2026-01-21T00:00:00"/>
    <d v="2026-01-21T00:00:00"/>
    <s v="DISTRATO"/>
    <d v="2025-10-21T00:00:00"/>
    <n v="42194"/>
    <n v="206004.01"/>
    <m/>
    <s v="AGL32"/>
    <n v="42194"/>
    <m/>
    <s v="Águas Lindas de Goiás"/>
    <s v="Goiás"/>
    <n v="5561991687075"/>
    <s v="RUA N CH N Q 01"/>
    <n v="72910000"/>
    <s v="COIMBRA"/>
    <s v="gabrielltiago703@gmail.com"/>
    <m/>
    <n v="1830.09"/>
    <d v="2026-01-22T00:00:00"/>
    <m/>
    <m/>
    <m/>
    <n v="4482"/>
    <n v="7227"/>
    <s v="Soldado do Exército"/>
    <d v="2025-08-07T00:00:00"/>
    <m/>
    <m/>
    <m/>
    <m/>
    <s v="MP419614"/>
    <d v="2025-10-15T00:00:00"/>
    <m/>
    <m/>
    <d v="2025-10-13T00:00:00"/>
    <m/>
    <m/>
    <d v="2025-08-07T00:00:00"/>
    <m/>
    <m/>
    <m/>
    <m/>
    <m/>
    <d v="2025-08-07T00:00:00"/>
    <m/>
    <d v="2025-10-13T00:00:00"/>
    <d v="2025-11-03T00:00:00"/>
    <m/>
    <m/>
    <d v="2025-10-14T00:00:00"/>
    <d v="2025-10-21T00:00:00"/>
    <m/>
    <m/>
    <d v="2025-11-06T00:00:00"/>
    <d v="2025-10-21T00:00:00"/>
    <m/>
    <s v="Sim"/>
    <m/>
    <m/>
    <m/>
    <m/>
    <d v="2025-10-15T00:00:00"/>
    <m/>
    <m/>
    <m/>
    <m/>
    <m/>
    <d v="2025-10-13T00:00:00"/>
    <d v="2025-11-21T00:00:00"/>
    <m/>
    <m/>
    <m/>
    <d v="2025-10-20T00:00:00"/>
    <m/>
    <m/>
    <m/>
    <m/>
    <m/>
    <m/>
    <m/>
    <m/>
    <m/>
    <m/>
    <m/>
    <m/>
    <m/>
    <m/>
    <m/>
    <m/>
    <s v="VENDA SEM SINAL"/>
    <s v="Não tem"/>
    <s v="AGEHAB VALIDADA"/>
    <m/>
    <s v="VENDA SEM FIADOR"/>
    <s v="NÃO"/>
  </r>
  <r>
    <n v="4902"/>
    <x v="0"/>
    <n v="6133"/>
    <x v="16"/>
    <s v="Etapa Unica"/>
    <s v="BLOCO C"/>
    <n v="203"/>
    <s v="ÁGUAS LINDAS"/>
    <s v="HADASSA LÍDIA MARIA GUIMARÃES"/>
    <s v="&quot;05668539148&quot;"/>
    <x v="6"/>
    <x v="41"/>
    <s v="Não"/>
    <s v="Não"/>
    <s v="Não"/>
    <s v="Sim"/>
    <s v="Sim"/>
    <s v="Não"/>
    <s v="Não"/>
    <n v="154814.91"/>
    <n v="0"/>
    <n v="0"/>
    <n v="147836.91"/>
    <n v="6978"/>
    <n v="0"/>
    <n v="154814.91"/>
    <n v="0"/>
    <n v="0"/>
    <m/>
    <n v="878772610309"/>
    <s v="Contrato Adimplente"/>
    <m/>
    <d v="2026-02-09T00:00:00"/>
    <n v="3564.15"/>
    <d v="2026-01-16T00:00:00"/>
    <x v="3"/>
    <d v="2025-10-15T00:00:00"/>
    <m/>
    <m/>
    <m/>
    <m/>
    <s v="GRUPO IMERGE"/>
    <m/>
    <m/>
    <m/>
    <d v="2026-02-19T00:00:00"/>
    <d v="2026-04-02T00:00:00"/>
    <s v="VENDA FINALIZADA"/>
    <d v="2025-10-21T00:00:00"/>
    <n v="42249"/>
    <n v="230000"/>
    <m/>
    <s v="AGL32"/>
    <n v="42249"/>
    <m/>
    <s v="Ceilândia"/>
    <s v="Distrito Federal"/>
    <n v="5561992090700"/>
    <s v="QNP 21 CJ. F LT 08"/>
    <n v="72200000"/>
    <s v="CEILÂNDIA DF"/>
    <s v="hadassagf@gmail.com"/>
    <m/>
    <n v="3009.72"/>
    <m/>
    <m/>
    <m/>
    <m/>
    <n v="4413"/>
    <n v="7244"/>
    <s v="Operador de Loja"/>
    <d v="2025-09-25T00:00:00"/>
    <n v="900"/>
    <m/>
    <m/>
    <d v="2026-03-13T00:00:00"/>
    <s v="MP419611"/>
    <d v="2025-10-14T00:00:00"/>
    <d v="2026-01-16T00:00:00"/>
    <s v="AC014434944"/>
    <d v="2025-09-08T00:00:00"/>
    <s v="Sim"/>
    <n v="8461"/>
    <d v="2025-09-29T00:00:00"/>
    <m/>
    <m/>
    <m/>
    <d v="2026-01-28T00:00:00"/>
    <m/>
    <d v="2025-09-30T00:00:00"/>
    <d v="2026-01-30T00:00:00"/>
    <d v="2025-10-08T00:00:00"/>
    <d v="2025-11-03T00:00:00"/>
    <d v="2026-01-19T00:00:00"/>
    <m/>
    <d v="2025-10-10T00:00:00"/>
    <d v="2026-01-13T00:00:00"/>
    <m/>
    <d v="2026-01-26T00:00:00"/>
    <d v="2025-11-03T00:00:00"/>
    <d v="2026-01-13T00:00:00"/>
    <d v="2026-02-06T00:00:00"/>
    <s v="Sim"/>
    <m/>
    <m/>
    <m/>
    <m/>
    <d v="2026-01-16T00:00:00"/>
    <d v="2026-01-12T00:00:00"/>
    <d v="2026-02-09T00:00:00"/>
    <s v="00349.0000786/2026-26"/>
    <m/>
    <d v="2026-02-13T00:00:00"/>
    <d v="2025-10-10T00:00:00"/>
    <d v="2025-11-21T00:00:00"/>
    <d v="2026-01-19T00:00:00"/>
    <d v="2026-02-05T00:00:00"/>
    <d v="2026-02-10T00:00:00"/>
    <d v="2025-10-17T00:00:00"/>
    <d v="2026-02-10T00:00:00"/>
    <m/>
    <m/>
    <m/>
    <m/>
    <m/>
    <m/>
    <d v="2026-01-13T00:00:00"/>
    <m/>
    <n v="4442"/>
    <m/>
    <m/>
    <m/>
    <m/>
    <m/>
    <n v="4605.8100000000004"/>
    <s v="VENDA SEM SINAL"/>
    <s v="Não tem"/>
    <s v="AGEHAB VALIDADA"/>
    <s v="FINALIZADO"/>
    <s v="VENDA SEM FIADOR"/>
    <s v="SIM"/>
  </r>
  <r>
    <n v="4903"/>
    <x v="2"/>
    <n v="6230"/>
    <x v="17"/>
    <s v="Etapa Única"/>
    <s v="BLOCO 21"/>
    <n v="301"/>
    <s v="FORMOSA"/>
    <s v="MICHAEL MATEUS SENA"/>
    <s v="&quot;07063464167&quot;"/>
    <x v="1"/>
    <x v="10"/>
    <s v="Não"/>
    <s v="Não"/>
    <s v="Não"/>
    <s v="Não"/>
    <s v="Não"/>
    <s v="Não"/>
    <s v="Não"/>
    <n v="162600"/>
    <n v="714"/>
    <n v="0"/>
    <n v="136304.85"/>
    <n v="18295"/>
    <n v="0"/>
    <n v="154599.85"/>
    <n v="0"/>
    <n v="0"/>
    <m/>
    <m/>
    <s v="Contrato Adimplente"/>
    <m/>
    <d v="2025-11-07T00:00:00"/>
    <n v="3042.04"/>
    <d v="2025-10-20T00:00:00"/>
    <x v="2"/>
    <d v="2025-10-15T00:00:00"/>
    <m/>
    <m/>
    <m/>
    <m/>
    <s v="CAIXA CREDFÁCIL"/>
    <m/>
    <m/>
    <m/>
    <d v="2025-11-17T00:00:00"/>
    <d v="2026-03-11T00:00:00"/>
    <s v="VENDA FINALIZADA"/>
    <d v="2025-10-21T00:00:00"/>
    <n v="42192"/>
    <n v="240000.6"/>
    <m/>
    <s v="FSA013"/>
    <n v="42192"/>
    <s v="CONCEICAO DE OLIVEIRA MATEUS - 49896415153"/>
    <s v="Formosa"/>
    <s v="Goiás"/>
    <n v="5561996570385"/>
    <s v="RUA 34"/>
    <n v="73802070"/>
    <s v="SETOR BOSQUE"/>
    <s v="michaelsenacantor@gmail.com"/>
    <m/>
    <n v="2451.98"/>
    <m/>
    <m/>
    <m/>
    <m/>
    <n v="4858"/>
    <n v="7224"/>
    <s v="Auxiliar"/>
    <d v="2025-10-16T00:00:00"/>
    <n v="279"/>
    <m/>
    <s v="sim"/>
    <m/>
    <s v="MP430585"/>
    <d v="2025-10-17T00:00:00"/>
    <d v="2025-10-22T00:00:00"/>
    <m/>
    <d v="2025-10-15T00:00:00"/>
    <s v="Sim"/>
    <s v="1889 1891"/>
    <d v="2025-10-17T00:00:00"/>
    <m/>
    <m/>
    <m/>
    <d v="2025-10-24T00:00:00"/>
    <s v="Não"/>
    <d v="2025-10-17T00:00:00"/>
    <d v="2025-10-24T00:00:00"/>
    <d v="2025-10-15T00:00:00"/>
    <d v="2025-11-03T00:00:00"/>
    <d v="2025-10-22T00:00:00"/>
    <m/>
    <d v="2025-10-15T00:00:00"/>
    <d v="2025-10-15T00:00:00"/>
    <m/>
    <d v="2025-10-22T00:00:00"/>
    <d v="2025-11-21T00:00:00"/>
    <d v="2025-10-15T00:00:00"/>
    <m/>
    <m/>
    <m/>
    <m/>
    <m/>
    <m/>
    <d v="2025-10-14T00:00:00"/>
    <m/>
    <d v="2025-11-07T00:00:00"/>
    <n v="35794"/>
    <m/>
    <d v="2025-11-14T00:00:00"/>
    <d v="2025-10-14T00:00:00"/>
    <d v="2025-11-28T00:00:00"/>
    <d v="2026-03-02T00:00:00"/>
    <m/>
    <m/>
    <d v="2025-10-15T00:00:00"/>
    <m/>
    <m/>
    <m/>
    <m/>
    <m/>
    <m/>
    <m/>
    <m/>
    <n v="824"/>
    <n v="1856"/>
    <m/>
    <m/>
    <m/>
    <m/>
    <m/>
    <n v="2029.26"/>
    <s v="VENDA SEM SINAL"/>
    <s v="Não tem"/>
    <m/>
    <m/>
    <m/>
    <s v="SIM"/>
  </r>
  <r>
    <n v="4904"/>
    <x v="0"/>
    <n v="6224"/>
    <x v="17"/>
    <s v="Etapa Única"/>
    <s v="BLOCO 03"/>
    <n v="202"/>
    <s v="FORMOSA"/>
    <s v="MAYARA ABREU SILVA"/>
    <s v="&quot;02504102143&quot;"/>
    <x v="0"/>
    <x v="101"/>
    <s v="Não"/>
    <s v="Não"/>
    <s v="Não"/>
    <s v="Não"/>
    <s v="Não"/>
    <s v="Não"/>
    <s v="Não"/>
    <n v="158184.87"/>
    <n v="9999999.9900000002"/>
    <n v="0"/>
    <n v="9999999.9900000002"/>
    <n v="9999999.9900000002"/>
    <n v="0"/>
    <n v="19999999.98"/>
    <n v="0"/>
    <n v="0"/>
    <m/>
    <n v="8787725211877"/>
    <s v="Contrato Adimplente"/>
    <m/>
    <d v="2025-11-19T00:00:00"/>
    <n v="0"/>
    <d v="2025-10-21T00:00:00"/>
    <x v="2"/>
    <d v="2025-10-15T00:00:00"/>
    <m/>
    <m/>
    <m/>
    <m/>
    <s v="Endy Carvalho Consultoria imobiliária"/>
    <m/>
    <m/>
    <m/>
    <d v="2026-03-16T00:00:00"/>
    <d v="2026-03-16T00:00:00"/>
    <s v="VENDA FINALIZADA"/>
    <d v="2025-10-21T00:00:00"/>
    <n v="42189"/>
    <n v="238495.06"/>
    <m/>
    <s v="FSA013"/>
    <n v="42189"/>
    <s v="RENATA ABREU SILVA - 02475807164"/>
    <s v="Formosa"/>
    <s v="Goiás"/>
    <n v="5561998497750"/>
    <s v="Rua 14 Q 1"/>
    <n v="73805195"/>
    <s v="Setor Primavera"/>
    <s v="mayara.kalel@gmail.com"/>
    <m/>
    <n v="2039.99"/>
    <d v="2025-04-07T00:00:00"/>
    <m/>
    <m/>
    <m/>
    <n v="4568"/>
    <n v="7218"/>
    <s v="Vigilante"/>
    <d v="2025-10-15T00:00:00"/>
    <n v="899.95"/>
    <m/>
    <s v="sim"/>
    <m/>
    <s v="MP430584"/>
    <d v="2025-10-16T00:00:00"/>
    <d v="2025-10-23T00:00:00"/>
    <m/>
    <d v="2025-10-14T00:00:00"/>
    <m/>
    <n v="1846"/>
    <d v="2025-10-16T00:00:00"/>
    <m/>
    <m/>
    <m/>
    <d v="2025-11-04T00:00:00"/>
    <s v="Não"/>
    <d v="2025-10-16T00:00:00"/>
    <d v="2025-11-13T00:00:00"/>
    <d v="2025-10-15T00:00:00"/>
    <d v="2025-11-03T00:00:00"/>
    <d v="2025-10-23T00:00:00"/>
    <m/>
    <d v="2025-10-15T00:00:00"/>
    <d v="2025-10-20T00:00:00"/>
    <m/>
    <d v="2025-10-31T00:00:00"/>
    <d v="2025-11-21T00:00:00"/>
    <d v="2025-10-20T00:00:00"/>
    <m/>
    <s v="Sim"/>
    <m/>
    <m/>
    <m/>
    <m/>
    <d v="2025-10-17T00:00:00"/>
    <m/>
    <d v="2025-11-19T00:00:00"/>
    <n v="35911"/>
    <m/>
    <d v="2025-11-21T00:00:00"/>
    <d v="2025-10-15T00:00:00"/>
    <d v="2025-11-28T00:00:00"/>
    <d v="2026-03-06T00:00:00"/>
    <d v="2026-02-24T00:00:00"/>
    <d v="2026-03-10T00:00:00"/>
    <d v="2025-10-20T00:00:00"/>
    <d v="2026-03-10T00:00:00"/>
    <m/>
    <m/>
    <m/>
    <m/>
    <m/>
    <m/>
    <m/>
    <n v="663"/>
    <n v="2089"/>
    <m/>
    <s v="Aguardando para seguir ONR"/>
    <m/>
    <m/>
    <m/>
    <n v="2346.2800000000002"/>
    <s v="VENDA SEM SINAL"/>
    <s v="Não tem"/>
    <m/>
    <m/>
    <m/>
    <s v="SIM"/>
  </r>
  <r>
    <n v="4905"/>
    <x v="0"/>
    <n v="5973"/>
    <x v="16"/>
    <s v="Etapa Unica"/>
    <s v="BLOCO G"/>
    <n v="101"/>
    <s v="ÁGUAS LINDAS"/>
    <s v="VICTOR HUGO GONÇALVES DA SILVA"/>
    <s v="&quot;11252991347&quot;"/>
    <x v="7"/>
    <x v="54"/>
    <s v="Não"/>
    <s v="Não"/>
    <s v="Não"/>
    <s v="Sim"/>
    <s v="Sim"/>
    <s v="Não"/>
    <s v="Não"/>
    <n v="151922.69"/>
    <n v="541.23"/>
    <n v="0"/>
    <n v="105601.69"/>
    <n v="49954"/>
    <n v="0"/>
    <n v="155555.69"/>
    <n v="0"/>
    <n v="0"/>
    <m/>
    <m/>
    <s v="Contrato Adimplente"/>
    <m/>
    <d v="2025-11-10T00:00:00"/>
    <n v="2995.17"/>
    <d v="2025-10-23T00:00:00"/>
    <x v="2"/>
    <d v="2025-10-15T00:00:00"/>
    <m/>
    <m/>
    <m/>
    <m/>
    <s v="Endy Carvalho Consultoria imobiliária"/>
    <m/>
    <m/>
    <m/>
    <d v="2026-02-19T00:00:00"/>
    <d v="2026-02-19T00:00:00"/>
    <s v="VENDA FINALIZADA"/>
    <d v="2025-10-21T00:00:00"/>
    <n v="42195"/>
    <n v="197724.78"/>
    <m/>
    <s v="AGL32"/>
    <n v="42195"/>
    <m/>
    <s v="Águas Lindas de Goiás"/>
    <s v="Goiás"/>
    <n v="5561981396523"/>
    <s v="RUA 1 CASA 03 CASA 03  Q L 28"/>
    <n v="72910000"/>
    <s v="PEROLA 01"/>
    <s v="silvavitor261@gmail.com"/>
    <m/>
    <n v="1804.1"/>
    <d v="2026-02-18T00:00:00"/>
    <m/>
    <m/>
    <m/>
    <n v="4471"/>
    <n v="7228"/>
    <s v="Autônomo(a)"/>
    <d v="2025-08-28T00:00:00"/>
    <n v="901.58"/>
    <d v="2025-10-27T00:00:00"/>
    <m/>
    <d v="2025-10-28T00:00:00"/>
    <s v="MP419615"/>
    <d v="2025-10-15T00:00:00"/>
    <d v="2025-11-03T00:00:00"/>
    <s v="AC013780957"/>
    <d v="2025-10-14T00:00:00"/>
    <s v="Sim"/>
    <n v="1996"/>
    <d v="2025-10-13T00:00:00"/>
    <m/>
    <m/>
    <m/>
    <d v="2025-10-27T00:00:00"/>
    <m/>
    <d v="2025-10-13T00:00:00"/>
    <d v="2025-11-03T00:00:00"/>
    <d v="2025-10-14T00:00:00"/>
    <d v="2025-11-03T00:00:00"/>
    <d v="2025-10-24T00:00:00"/>
    <m/>
    <d v="2025-10-15T00:00:00"/>
    <d v="2025-10-21T00:00:00"/>
    <m/>
    <d v="2025-10-27T00:00:00"/>
    <d v="2025-11-17T00:00:00"/>
    <d v="2025-10-21T00:00:00"/>
    <d v="2025-11-07T00:00:00"/>
    <s v="Sim"/>
    <m/>
    <m/>
    <m/>
    <m/>
    <d v="2025-10-15T00:00:00"/>
    <m/>
    <d v="2025-11-11T00:00:00"/>
    <s v="00349.0009226/2025-56"/>
    <m/>
    <d v="2025-11-12T00:00:00"/>
    <d v="2025-10-13T00:00:00"/>
    <d v="2025-11-21T00:00:00"/>
    <d v="2025-10-23T00:00:00"/>
    <d v="2026-02-05T00:00:00"/>
    <d v="2026-02-10T00:00:00"/>
    <d v="2025-10-20T00:00:00"/>
    <d v="2026-02-10T00:00:00"/>
    <m/>
    <m/>
    <m/>
    <m/>
    <m/>
    <m/>
    <d v="2025-10-23T00:00:00"/>
    <m/>
    <m/>
    <m/>
    <m/>
    <m/>
    <m/>
    <m/>
    <n v="4005.57"/>
    <s v="VENDA SEM SINAL"/>
    <s v="Não tem"/>
    <s v="AGEHAB VALIDADA"/>
    <s v="FINALIZADO"/>
    <s v="VENDA SEM FIADOR"/>
    <s v="SIM"/>
  </r>
  <r>
    <n v="4906"/>
    <x v="0"/>
    <n v="6207"/>
    <x v="17"/>
    <s v="Etapa Única"/>
    <s v="BLOCO 20"/>
    <n v="302"/>
    <s v="FORMOSA"/>
    <s v="LORENA FERNANDES DE QUEIROZ"/>
    <s v="&quot;10685282147&quot;"/>
    <x v="0"/>
    <x v="108"/>
    <s v="Não"/>
    <s v="Não"/>
    <s v="Não"/>
    <s v="Não"/>
    <s v="Não"/>
    <s v="Não"/>
    <s v="Não"/>
    <n v="156751.88"/>
    <n v="714.07"/>
    <n v="0"/>
    <n v="136318.88"/>
    <n v="20433"/>
    <n v="0"/>
    <n v="156751.88"/>
    <n v="0"/>
    <n v="0"/>
    <m/>
    <n v="8787725153419"/>
    <s v="Contrato Adimplente"/>
    <m/>
    <d v="2025-11-25T00:00:00"/>
    <n v="0"/>
    <d v="2025-10-29T00:00:00"/>
    <x v="2"/>
    <d v="2025-10-15T00:00:00"/>
    <m/>
    <m/>
    <m/>
    <m/>
    <s v="Endy Carvalho Consultoria imobiliária"/>
    <m/>
    <m/>
    <m/>
    <d v="2026-03-16T00:00:00"/>
    <d v="2026-03-16T00:00:00"/>
    <s v="VENDA FINALIZADA"/>
    <d v="2025-10-21T00:00:00"/>
    <n v="42185"/>
    <n v="234724.46"/>
    <m/>
    <s v="FSA013"/>
    <n v="42185"/>
    <s v="ALTINA CANDIDO DA COSTA - 95914110149"/>
    <s v="Formosa"/>
    <s v="Goiás"/>
    <n v="5561999773123"/>
    <s v="RUA 21 Q 46 L 1"/>
    <n v="73805223"/>
    <s v="JARDIM OLIVEIRA"/>
    <s v="lohrefdt@gmail.com"/>
    <m/>
    <n v="2380.2399999999998"/>
    <d v="2026-04-05T00:00:00"/>
    <m/>
    <m/>
    <m/>
    <n v="4835"/>
    <n v="7211"/>
    <s v="Atendente"/>
    <d v="2025-10-15T00:00:00"/>
    <n v="875.02"/>
    <m/>
    <s v="sim"/>
    <m/>
    <s v="MP430581"/>
    <d v="2025-10-16T00:00:00"/>
    <d v="2025-10-29T00:00:00"/>
    <m/>
    <d v="2025-10-14T00:00:00"/>
    <m/>
    <n v="1983"/>
    <d v="2025-10-16T00:00:00"/>
    <m/>
    <m/>
    <m/>
    <d v="2025-11-04T00:00:00"/>
    <s v="Não"/>
    <d v="2025-10-20T00:00:00"/>
    <d v="2025-11-13T00:00:00"/>
    <d v="2025-10-15T00:00:00"/>
    <d v="2025-11-03T00:00:00"/>
    <d v="2025-10-29T00:00:00"/>
    <m/>
    <d v="2025-10-15T00:00:00"/>
    <d v="2025-10-23T00:00:00"/>
    <m/>
    <d v="2025-10-30T00:00:00"/>
    <d v="2025-11-21T00:00:00"/>
    <d v="2025-10-23T00:00:00"/>
    <m/>
    <s v="Sim"/>
    <m/>
    <m/>
    <m/>
    <m/>
    <d v="2025-10-14T00:00:00"/>
    <m/>
    <d v="2025-11-26T00:00:00"/>
    <n v="36225"/>
    <m/>
    <d v="2025-11-28T00:00:00"/>
    <d v="2025-10-15T00:00:00"/>
    <d v="2025-11-28T00:00:00"/>
    <d v="2026-03-10T00:00:00"/>
    <d v="2026-02-24T00:00:00"/>
    <d v="2026-03-10T00:00:00"/>
    <d v="2025-10-23T00:00:00"/>
    <d v="2026-03-10T00:00:00"/>
    <m/>
    <m/>
    <m/>
    <m/>
    <m/>
    <m/>
    <m/>
    <n v="693"/>
    <n v="1998"/>
    <m/>
    <s v="Aguardando para seguir ONR"/>
    <m/>
    <m/>
    <m/>
    <n v="2079.38"/>
    <m/>
    <s v="Pago"/>
    <m/>
    <m/>
    <m/>
    <s v="SIM"/>
  </r>
  <r>
    <n v="4907"/>
    <x v="0"/>
    <n v="6219"/>
    <x v="14"/>
    <s v="Etapa Unica"/>
    <s v="BLOCO E"/>
    <n v="104"/>
    <s v="FORMOSA"/>
    <s v="ROZILDA GUALBERTO DE BRITO"/>
    <s v="&quot;93941137115&quot;"/>
    <x v="0"/>
    <x v="101"/>
    <s v="Não"/>
    <s v="Não"/>
    <s v="Não"/>
    <s v="Não"/>
    <s v="Não"/>
    <s v="Não"/>
    <s v="Não"/>
    <n v="152471.78"/>
    <n v="0"/>
    <n v="0"/>
    <n v="0"/>
    <n v="0"/>
    <n v="0"/>
    <n v="0"/>
    <n v="0"/>
    <n v="0"/>
    <m/>
    <m/>
    <s v="Contrato Adimplente"/>
    <m/>
    <d v="2025-12-17T00:00:00"/>
    <n v="0"/>
    <d v="2025-10-24T00:00:00"/>
    <x v="2"/>
    <d v="2025-10-15T00:00:00"/>
    <m/>
    <m/>
    <m/>
    <m/>
    <s v="CAIXA CREDFÁCIL"/>
    <m/>
    <m/>
    <m/>
    <d v="2026-03-16T00:00:00"/>
    <d v="2026-03-16T00:00:00"/>
    <s v="VENDA FINALIZADA"/>
    <d v="2025-10-21T00:00:00"/>
    <n v="42188"/>
    <n v="234935.45"/>
    <m/>
    <s v="FSA011"/>
    <n v="42188"/>
    <s v="MARIA GONCALVES DOS SANTOS - 42389283187"/>
    <s v="Formosa"/>
    <s v="Goiás"/>
    <n v="5561996010982"/>
    <s v="Rua Presidente Venceslau Bráz"/>
    <n v="73805335"/>
    <s v="Setor Pampulha"/>
    <s v="rosildagualberto@hotmail.com"/>
    <m/>
    <n v="2550.1999999999998"/>
    <m/>
    <m/>
    <m/>
    <m/>
    <n v="4153"/>
    <n v="7216"/>
    <s v="Assistente"/>
    <d v="2025-10-15T00:00:00"/>
    <n v="279"/>
    <m/>
    <s v="sim"/>
    <m/>
    <s v="MP427247"/>
    <d v="2025-10-16T00:00:00"/>
    <d v="2025-11-04T00:00:00"/>
    <m/>
    <d v="2025-10-15T00:00:00"/>
    <m/>
    <s v="1874 1876"/>
    <d v="2025-10-16T00:00:00"/>
    <m/>
    <m/>
    <m/>
    <d v="2025-11-12T00:00:00"/>
    <s v="Não"/>
    <d v="2025-10-16T00:00:00"/>
    <d v="2025-11-13T00:00:00"/>
    <d v="2025-10-15T00:00:00"/>
    <d v="2025-11-03T00:00:00"/>
    <d v="2025-11-05T00:00:00"/>
    <m/>
    <d v="2025-10-15T00:00:00"/>
    <d v="2025-10-24T00:00:00"/>
    <m/>
    <d v="2025-11-10T00:00:00"/>
    <d v="2025-11-17T00:00:00"/>
    <d v="2025-10-24T00:00:00"/>
    <m/>
    <s v="Sim"/>
    <d v="2025-11-21T00:00:00"/>
    <m/>
    <m/>
    <m/>
    <d v="2025-10-14T00:00:00"/>
    <m/>
    <d v="2025-12-17T00:00:00"/>
    <n v="37024"/>
    <m/>
    <d v="2025-12-18T00:00:00"/>
    <d v="2025-10-14T00:00:00"/>
    <d v="2025-11-17T00:00:00"/>
    <d v="2026-01-14T00:00:00"/>
    <d v="2026-02-28T00:00:00"/>
    <d v="2026-03-03T00:00:00"/>
    <d v="2025-10-22T00:00:00"/>
    <d v="2026-03-03T00:00:00"/>
    <m/>
    <m/>
    <m/>
    <m/>
    <m/>
    <m/>
    <m/>
    <n v="792"/>
    <n v="1947"/>
    <m/>
    <s v="MATRICULA ERRADA"/>
    <s v="Aguardando assinatura do Bruno para seguir o ITBI OK"/>
    <m/>
    <m/>
    <n v="2145.41"/>
    <m/>
    <s v="Pago"/>
    <m/>
    <m/>
    <m/>
    <s v="SIM"/>
  </r>
  <r>
    <n v="4908"/>
    <x v="0"/>
    <n v="6153"/>
    <x v="13"/>
    <s v="Etapa Unica"/>
    <s v="BLOCO F"/>
    <n v="303"/>
    <s v="ÁGUAS LINDAS"/>
    <s v="ERICK HENRIQUE DA SILVA MAGALHAES"/>
    <s v="&quot;07537971196&quot;"/>
    <x v="11"/>
    <x v="83"/>
    <s v="Não"/>
    <s v="Não"/>
    <s v="Não"/>
    <s v="Sim"/>
    <s v="Sim"/>
    <s v="Não"/>
    <s v="Não"/>
    <n v="167388.01"/>
    <n v="0"/>
    <n v="0"/>
    <n v="144198.01"/>
    <n v="23190"/>
    <n v="0"/>
    <n v="167388.01"/>
    <n v="0"/>
    <n v="0"/>
    <m/>
    <m/>
    <s v="Contrato Adimplente"/>
    <m/>
    <d v="2025-11-05T00:00:00"/>
    <n v="2995.17"/>
    <d v="2025-10-21T00:00:00"/>
    <x v="2"/>
    <d v="2025-10-15T00:00:00"/>
    <m/>
    <m/>
    <m/>
    <m/>
    <s v="Endy Carvalho Consultoria imobiliária"/>
    <s v="Fabiana Ferreira Leonel"/>
    <m/>
    <m/>
    <d v="2026-02-24T00:00:00"/>
    <d v="2026-02-24T00:00:00"/>
    <s v="VENDA FINALIZADA"/>
    <d v="2025-10-21T00:00:00"/>
    <n v="42197"/>
    <n v="221939.01"/>
    <m/>
    <s v="AGL30 -"/>
    <n v="42197"/>
    <m/>
    <s v="Valparaíso de Goiás"/>
    <s v="Goiás"/>
    <n v="556194201072"/>
    <s v="RUA 12 QUADRA 39"/>
    <n v="72800000"/>
    <s v="MORADA NOBRE"/>
    <s v="erickhsilvam01@gmail.com"/>
    <m/>
    <n v="2365.0700000000002"/>
    <m/>
    <m/>
    <m/>
    <m/>
    <n v="3968"/>
    <n v="7230"/>
    <s v="Auxiliar"/>
    <d v="2025-09-26T00:00:00"/>
    <n v="900"/>
    <d v="2025-10-22T00:00:00"/>
    <m/>
    <d v="2025-10-26T00:00:00"/>
    <s v="MP444274"/>
    <d v="2025-10-15T00:00:00"/>
    <d v="2025-10-29T00:00:00"/>
    <s v="AC013495213"/>
    <d v="2025-10-17T00:00:00"/>
    <s v="Sim"/>
    <n v="40487"/>
    <d v="2025-09-26T00:00:00"/>
    <m/>
    <m/>
    <m/>
    <d v="2025-10-27T00:00:00"/>
    <m/>
    <d v="2025-09-27T00:00:00"/>
    <d v="2025-10-29T00:00:00"/>
    <d v="2025-10-17T00:00:00"/>
    <d v="2025-11-03T00:00:00"/>
    <d v="2025-10-22T00:00:00"/>
    <m/>
    <d v="2025-10-20T00:00:00"/>
    <d v="2025-10-16T00:00:00"/>
    <m/>
    <d v="2025-10-24T00:00:00"/>
    <d v="2025-11-04T00:00:00"/>
    <d v="2025-10-16T00:00:00"/>
    <d v="2025-11-04T00:00:00"/>
    <s v="Sim"/>
    <m/>
    <m/>
    <m/>
    <m/>
    <d v="2025-10-15T00:00:00"/>
    <m/>
    <d v="2025-11-05T00:00:00"/>
    <s v="00349.0009136/2025-65"/>
    <m/>
    <d v="2025-11-07T00:00:00"/>
    <d v="2025-10-15T00:00:00"/>
    <d v="2025-10-21T00:00:00"/>
    <d v="2026-01-15T00:00:00"/>
    <d v="2026-02-02T00:00:00"/>
    <d v="2026-02-06T00:00:00"/>
    <d v="2025-10-16T00:00:00"/>
    <d v="2026-02-06T00:00:00"/>
    <m/>
    <m/>
    <m/>
    <m/>
    <m/>
    <m/>
    <d v="2025-10-21T00:00:00"/>
    <m/>
    <m/>
    <s v="Sim"/>
    <m/>
    <s v="AGUARDANDO CND CONSTAR O NOME DO CLIENTE PARA PROTOCOLAR NO CARTORIO"/>
    <m/>
    <m/>
    <n v="4.3099999999999996"/>
    <s v="VENDA SEM SINAL"/>
    <s v="Não tem"/>
    <s v="AGEHAB VALIDADA"/>
    <m/>
    <s v="VENDA SEM FIADOR"/>
    <s v="SIM"/>
  </r>
  <r>
    <n v="4909"/>
    <x v="1"/>
    <n v="6205"/>
    <x v="17"/>
    <s v="Etapa Única"/>
    <s v="BLOCO 05"/>
    <n v="203"/>
    <s v="FORMOSA"/>
    <s v="DANIELITON JOSE DOS REIS"/>
    <s v="&quot;01034963198&quot;"/>
    <x v="0"/>
    <x v="108"/>
    <s v="Não"/>
    <s v="Não"/>
    <s v="Não"/>
    <s v="Não"/>
    <s v="Não"/>
    <s v="Não"/>
    <s v="Não"/>
    <n v="163361.76"/>
    <n v="714.07"/>
    <n v="0"/>
    <n v="143371.76"/>
    <n v="19990"/>
    <n v="0"/>
    <n v="163361.76"/>
    <n v="0"/>
    <n v="0"/>
    <m/>
    <m/>
    <s v="Contrato Adimplente"/>
    <m/>
    <m/>
    <n v="0"/>
    <m/>
    <x v="1"/>
    <d v="2025-10-16T00:00:00"/>
    <m/>
    <m/>
    <m/>
    <m/>
    <s v="Endy Carvalho Consultoria imobiliária"/>
    <m/>
    <m/>
    <m/>
    <d v="2025-11-28T00:00:00"/>
    <d v="2025-11-28T00:00:00"/>
    <s v="DISTRATO"/>
    <d v="2025-10-22T00:00:00"/>
    <n v="42184"/>
    <n v="240000.52"/>
    <m/>
    <s v="FSA013"/>
    <n v="42184"/>
    <m/>
    <s v="Formosa"/>
    <s v="Goiás"/>
    <n v="5561996132514"/>
    <s v="AVENIDA VALERIANO DE CASTRO"/>
    <n v="73801100"/>
    <s v="Centro"/>
    <s v="maryibsgalefo@gmail.com"/>
    <m/>
    <n v="23802.400000000001"/>
    <d v="2026-04-05T00:00:00"/>
    <m/>
    <m/>
    <m/>
    <n v="10230"/>
    <n v="7210"/>
    <s v="Autônomo(a)"/>
    <m/>
    <m/>
    <m/>
    <m/>
    <m/>
    <s v="MP430582"/>
    <m/>
    <m/>
    <m/>
    <d v="2025-10-14T00:00:00"/>
    <m/>
    <m/>
    <m/>
    <m/>
    <m/>
    <m/>
    <m/>
    <m/>
    <m/>
    <m/>
    <d v="2025-10-15T00:00:00"/>
    <d v="2025-11-03T00:00:00"/>
    <m/>
    <m/>
    <d v="2025-10-16T00:00:00"/>
    <d v="2025-10-22T00:00:00"/>
    <m/>
    <m/>
    <d v="2025-11-21T00:00:00"/>
    <d v="2025-10-22T00:00:00"/>
    <m/>
    <s v="Dados Divergente-CCA"/>
    <m/>
    <m/>
    <m/>
    <m/>
    <m/>
    <m/>
    <m/>
    <m/>
    <m/>
    <m/>
    <d v="2025-10-15T00:00:00"/>
    <d v="2025-11-28T00:00:00"/>
    <m/>
    <m/>
    <m/>
    <d v="2025-10-22T00:00:00"/>
    <m/>
    <m/>
    <m/>
    <m/>
    <m/>
    <m/>
    <m/>
    <m/>
    <m/>
    <m/>
    <m/>
    <m/>
    <m/>
    <m/>
    <m/>
    <m/>
    <s v="VENDA SEM SINAL"/>
    <s v="Não tem"/>
    <m/>
    <m/>
    <m/>
    <s v="SIM"/>
  </r>
  <r>
    <n v="4910"/>
    <x v="0"/>
    <n v="6237"/>
    <x v="13"/>
    <s v="Etapa Unica"/>
    <s v="BLOCO L"/>
    <n v="4"/>
    <s v="ÁGUAS LINDAS"/>
    <s v="MARIA JEANES DE CARVALHO"/>
    <s v="&quot;07167323438&quot;"/>
    <x v="2"/>
    <x v="80"/>
    <s v="Não"/>
    <s v="Não"/>
    <s v="Não"/>
    <s v="Sim"/>
    <s v="Sim"/>
    <s v="Não"/>
    <s v="Não"/>
    <n v="160722.97"/>
    <n v="544.91"/>
    <n v="0"/>
    <n v="105032.74"/>
    <n v="47514"/>
    <n v="0"/>
    <n v="152546.74"/>
    <n v="0"/>
    <n v="0"/>
    <m/>
    <m/>
    <s v="Contrato Adimplente"/>
    <m/>
    <d v="2025-11-19T00:00:00"/>
    <n v="2995.17"/>
    <d v="2025-10-27T00:00:00"/>
    <x v="2"/>
    <d v="2025-10-17T00:00:00"/>
    <m/>
    <m/>
    <m/>
    <m/>
    <s v="Endy Carvalho Consultoria imobiliária"/>
    <m/>
    <m/>
    <m/>
    <d v="2026-02-24T00:00:00"/>
    <d v="2026-02-24T00:00:00"/>
    <s v="VENDA FINALIZADA"/>
    <d v="2025-10-21T00:00:00"/>
    <n v="42193"/>
    <n v="226278.59"/>
    <m/>
    <s v="AGL30 -"/>
    <n v="42193"/>
    <m/>
    <s v="Águas Lindas de Goiás"/>
    <s v="Goiás"/>
    <n v="5561993583452"/>
    <s v="RUA CEARA Q 12 L 12 S/N CASA 1"/>
    <n v="72910000"/>
    <s v="JARDIM GUAIRA"/>
    <s v="Jeanesophia27@gmail.com"/>
    <m/>
    <n v="1816.38"/>
    <d v="2026-04-06T00:00:00"/>
    <m/>
    <m/>
    <m/>
    <n v="4054"/>
    <n v="7226"/>
    <s v="Vendedor(a)"/>
    <d v="2025-10-14T00:00:00"/>
    <n v="905.65"/>
    <d v="2025-10-28T00:00:00"/>
    <m/>
    <d v="2025-11-01T00:00:00"/>
    <s v="MP444272"/>
    <d v="2025-10-21T00:00:00"/>
    <d v="2025-10-30T00:00:00"/>
    <s v="AC013839379"/>
    <d v="2025-10-15T00:00:00"/>
    <s v="Sim"/>
    <n v="40529"/>
    <d v="2025-10-14T00:00:00"/>
    <m/>
    <m/>
    <m/>
    <d v="2025-11-07T00:00:00"/>
    <m/>
    <d v="2025-10-14T00:00:00"/>
    <d v="2025-11-10T00:00:00"/>
    <d v="2025-10-15T00:00:00"/>
    <d v="2025-11-03T00:00:00"/>
    <d v="2025-10-27T00:00:00"/>
    <m/>
    <d v="2025-10-17T00:00:00"/>
    <d v="2025-10-21T00:00:00"/>
    <m/>
    <d v="2025-11-06T00:00:00"/>
    <d v="2025-11-04T00:00:00"/>
    <d v="2025-10-21T00:00:00"/>
    <d v="2025-11-14T00:00:00"/>
    <s v="Sim"/>
    <m/>
    <m/>
    <m/>
    <m/>
    <d v="2025-10-16T00:00:00"/>
    <m/>
    <d v="2025-11-19T00:00:00"/>
    <s v="00349.0009306/2025-10"/>
    <m/>
    <d v="2025-11-21T00:00:00"/>
    <d v="2025-10-16T00:00:00"/>
    <d v="2025-10-21T00:00:00"/>
    <d v="2025-10-27T00:00:00"/>
    <d v="2026-02-02T00:00:00"/>
    <d v="2026-02-06T00:00:00"/>
    <d v="2025-10-20T00:00:00"/>
    <d v="2026-02-06T00:00:00"/>
    <m/>
    <m/>
    <m/>
    <m/>
    <m/>
    <m/>
    <d v="2025-10-27T00:00:00"/>
    <m/>
    <m/>
    <m/>
    <m/>
    <s v="PREFEITURA EXIGIU PARA GERAR O ITBI UMA COPIA DA MATRICULA DO IMOVEL (enviada essa copia 05/11/2025)"/>
    <m/>
    <m/>
    <n v="4165.57"/>
    <s v="VENDA SEM SINAL"/>
    <s v="Não tem"/>
    <s v="AGEHAB VALIDADA"/>
    <s v="FINALIZADO"/>
    <s v="VENDA SEM FIADOR"/>
    <s v="SIM"/>
  </r>
  <r>
    <n v="4911"/>
    <x v="0"/>
    <n v="6226"/>
    <x v="17"/>
    <s v="Etapa Única"/>
    <s v="BLOCO 22"/>
    <n v="302"/>
    <s v="FORMOSA"/>
    <s v="DAYANE FERREIRA PIRES DA SILVA"/>
    <s v="&quot;70902705130&quot;"/>
    <x v="13"/>
    <x v="40"/>
    <s v="Não"/>
    <s v="Não"/>
    <s v="Não"/>
    <s v="Não"/>
    <s v="Não"/>
    <s v="Não"/>
    <s v="Não"/>
    <n v="156888.67000000001"/>
    <n v="715.55"/>
    <n v="0"/>
    <n v="136606.67000000001"/>
    <n v="20282"/>
    <n v="0"/>
    <n v="156888.67000000001"/>
    <n v="0"/>
    <n v="0"/>
    <m/>
    <n v="8787725319953"/>
    <s v="Contrato Adimplente"/>
    <m/>
    <d v="2025-11-19T00:00:00"/>
    <n v="0"/>
    <d v="2025-10-23T00:00:00"/>
    <x v="2"/>
    <d v="2025-10-17T00:00:00"/>
    <m/>
    <m/>
    <m/>
    <m/>
    <s v="Endy Carvalho Consultoria imobiliária"/>
    <m/>
    <m/>
    <m/>
    <d v="2026-03-16T00:00:00"/>
    <d v="2026-03-16T00:00:00"/>
    <s v="VENDA FINALIZADA"/>
    <d v="2025-10-21T00:00:00"/>
    <n v="42191"/>
    <n v="234722.27"/>
    <m/>
    <s v="FSA013"/>
    <n v="42191"/>
    <s v="MARIA DE JESUS PIRES DA SILVA - 01668436108"/>
    <s v="Formosa"/>
    <s v="Goiás"/>
    <n v="5561998182367"/>
    <s v="Rua 3 A Q 100"/>
    <n v="73808360"/>
    <s v="Parque Vila Verde"/>
    <s v="df933727@gmail.com"/>
    <m/>
    <n v="2385.16"/>
    <d v="2026-03-30T00:00:00"/>
    <m/>
    <m/>
    <m/>
    <n v="4867"/>
    <n v="7222"/>
    <s v="Auxiliar"/>
    <d v="2025-10-20T00:00:00"/>
    <n v="899.95"/>
    <m/>
    <s v="sim"/>
    <m/>
    <s v="MP430587"/>
    <d v="2025-10-20T00:00:00"/>
    <d v="2025-10-27T00:00:00"/>
    <m/>
    <d v="2025-10-15T00:00:00"/>
    <m/>
    <n v="1871"/>
    <d v="2025-10-20T00:00:00"/>
    <m/>
    <m/>
    <m/>
    <d v="2025-11-04T00:00:00"/>
    <s v="Não"/>
    <d v="2025-10-20T00:00:00"/>
    <d v="2025-11-13T00:00:00"/>
    <d v="2025-10-16T00:00:00"/>
    <d v="2025-11-03T00:00:00"/>
    <d v="2025-10-27T00:00:00"/>
    <m/>
    <d v="2025-10-17T00:00:00"/>
    <d v="2025-10-22T00:00:00"/>
    <m/>
    <d v="2025-10-30T00:00:00"/>
    <d v="2025-11-21T00:00:00"/>
    <d v="2025-10-22T00:00:00"/>
    <m/>
    <s v="Sim"/>
    <m/>
    <m/>
    <m/>
    <m/>
    <d v="2025-10-24T00:00:00"/>
    <m/>
    <d v="2025-11-19T00:00:00"/>
    <n v="36163"/>
    <m/>
    <d v="2025-11-21T00:00:00"/>
    <d v="2025-10-16T00:00:00"/>
    <d v="2025-11-28T00:00:00"/>
    <d v="2026-01-15T00:00:00"/>
    <d v="2026-02-24T00:00:00"/>
    <d v="2026-03-10T00:00:00"/>
    <d v="2025-10-22T00:00:00"/>
    <d v="2026-03-10T00:00:00"/>
    <m/>
    <m/>
    <m/>
    <m/>
    <m/>
    <m/>
    <m/>
    <n v="877"/>
    <n v="1992"/>
    <m/>
    <s v="Aguardando para seguir ONR"/>
    <m/>
    <m/>
    <m/>
    <n v="2055.08"/>
    <s v="VENDA SEM SINAL"/>
    <s v="Não tem"/>
    <m/>
    <m/>
    <m/>
    <s v="SIM"/>
  </r>
  <r>
    <n v="4912"/>
    <x v="2"/>
    <n v="6208"/>
    <x v="17"/>
    <s v="Etapa Única"/>
    <s v="BLOCO 07"/>
    <n v="102"/>
    <s v="FORMOSA"/>
    <s v="THAMIRES LIMA ROFINO"/>
    <s v="&quot;70920590110&quot;"/>
    <x v="10"/>
    <x v="26"/>
    <s v="Não"/>
    <s v="Não"/>
    <s v="Não"/>
    <s v="Não"/>
    <s v="Não"/>
    <s v="Não"/>
    <s v="Não"/>
    <n v="157919.95000000001"/>
    <n v="585.88"/>
    <n v="0"/>
    <n v="122500.95"/>
    <n v="35419"/>
    <n v="0"/>
    <n v="157919.95000000001"/>
    <n v="0"/>
    <n v="0"/>
    <m/>
    <n v="8787725170976"/>
    <s v="Contrato Adimplente"/>
    <m/>
    <d v="2025-11-25T00:00:00"/>
    <n v="0"/>
    <d v="2025-10-30T00:00:00"/>
    <x v="2"/>
    <d v="2025-10-17T00:00:00"/>
    <m/>
    <m/>
    <m/>
    <m/>
    <s v="Endy Carvalho Consultoria imobiliária"/>
    <m/>
    <m/>
    <m/>
    <d v="2025-12-01T00:00:00"/>
    <d v="2026-03-10T00:00:00"/>
    <s v="VENDA FINALIZADA"/>
    <d v="2025-10-21T00:00:00"/>
    <n v="42186"/>
    <n v="234696.29"/>
    <m/>
    <s v="FSA013"/>
    <n v="42186"/>
    <s v="FRANCISCO DAS CHAGAS ROFINO - 91933536187"/>
    <s v="Formosa"/>
    <s v="Goiás"/>
    <n v="5561996510962"/>
    <s v="Rua 17 Q 101 L 15"/>
    <n v="73813240"/>
    <s v="Formosinha"/>
    <s v="thamireslimarofino@gmail.com"/>
    <m/>
    <n v="1668.36"/>
    <d v="2026-03-31T00:00:00"/>
    <m/>
    <m/>
    <m/>
    <n v="4638"/>
    <n v="7213"/>
    <s v="Assistente"/>
    <d v="2025-10-20T00:00:00"/>
    <n v="896.28"/>
    <m/>
    <s v="sim"/>
    <m/>
    <s v="MP430588"/>
    <d v="2025-10-20T00:00:00"/>
    <d v="2025-10-30T00:00:00"/>
    <m/>
    <d v="2025-10-16T00:00:00"/>
    <m/>
    <n v="2013"/>
    <d v="2025-10-20T00:00:00"/>
    <m/>
    <m/>
    <m/>
    <d v="2025-11-04T00:00:00"/>
    <s v="Não"/>
    <d v="2025-10-20T00:00:00"/>
    <d v="2025-11-13T00:00:00"/>
    <d v="2025-10-23T00:00:00"/>
    <d v="2025-11-03T00:00:00"/>
    <d v="2025-10-30T00:00:00"/>
    <m/>
    <d v="2025-10-24T00:00:00"/>
    <d v="2025-10-22T00:00:00"/>
    <m/>
    <d v="2025-10-31T00:00:00"/>
    <d v="2025-11-21T00:00:00"/>
    <d v="2025-10-22T00:00:00"/>
    <m/>
    <s v="Sim"/>
    <m/>
    <m/>
    <m/>
    <m/>
    <d v="2025-11-03T00:00:00"/>
    <m/>
    <d v="2025-11-26T00:00:00"/>
    <m/>
    <m/>
    <d v="2025-11-28T00:00:00"/>
    <d v="2025-10-17T00:00:00"/>
    <d v="2025-11-28T00:00:00"/>
    <d v="2026-03-05T00:00:00"/>
    <m/>
    <m/>
    <d v="2025-10-22T00:00:00"/>
    <m/>
    <m/>
    <m/>
    <m/>
    <m/>
    <m/>
    <m/>
    <m/>
    <n v="732"/>
    <n v="2093"/>
    <m/>
    <s v="Aguardando para seguir ONR"/>
    <m/>
    <m/>
    <m/>
    <n v="2367.08"/>
    <s v="VENDA SEM SINAL"/>
    <s v="Não tem"/>
    <m/>
    <m/>
    <m/>
    <s v="SIM"/>
  </r>
  <r>
    <n v="4913"/>
    <x v="2"/>
    <n v="6225"/>
    <x v="7"/>
    <s v="Etapa Unica"/>
    <s v="BLOCO O"/>
    <s v="APTO 3"/>
    <s v="FORMOSA"/>
    <s v="KEILYANE DIAS CARDOSO"/>
    <s v="&quot;06571911167&quot;"/>
    <x v="0"/>
    <x v="143"/>
    <s v="Não"/>
    <s v="Não"/>
    <s v="Não"/>
    <s v="Não"/>
    <s v="Não"/>
    <s v="Não"/>
    <s v="Não"/>
    <n v="164200"/>
    <n v="0"/>
    <n v="0"/>
    <n v="0"/>
    <n v="0"/>
    <n v="0"/>
    <n v="0"/>
    <n v="0"/>
    <n v="0"/>
    <m/>
    <n v="8787725196312"/>
    <s v="Contrato Adimplente"/>
    <m/>
    <d v="2025-12-11T00:00:00"/>
    <n v="3453.26"/>
    <d v="2025-10-23T00:00:00"/>
    <x v="2"/>
    <d v="2025-10-17T00:00:00"/>
    <m/>
    <m/>
    <m/>
    <m/>
    <s v="Endy Carvalho Consultoria imobiliária"/>
    <m/>
    <m/>
    <m/>
    <d v="2025-12-17T00:00:00"/>
    <d v="2025-12-17T00:00:00"/>
    <s v="VENDA FINALIZADA"/>
    <d v="2025-10-21T00:00:00"/>
    <n v="42190"/>
    <n v="257500.08"/>
    <m/>
    <s v="FSA010"/>
    <n v="42190"/>
    <s v="ADEILSON DIAS CARDOSO - 70441874126"/>
    <s v="Formosa"/>
    <s v="Goiás"/>
    <n v="5561999442706"/>
    <s v="Rua Bela Vista"/>
    <n v="73809000"/>
    <s v="Residencial Jardim Planalto"/>
    <s v="diaskeilyanetecenf@gmail.com"/>
    <m/>
    <n v="4018.68"/>
    <m/>
    <m/>
    <m/>
    <m/>
    <n v="3813"/>
    <n v="7220"/>
    <s v="Tecnico em Enfermagem"/>
    <d v="2025-10-20T00:00:00"/>
    <n v="899.95"/>
    <m/>
    <s v="nao"/>
    <d v="2025-11-19T00:00:00"/>
    <s v="MP444498"/>
    <d v="2025-10-20T00:00:00"/>
    <d v="2025-10-24T00:00:00"/>
    <m/>
    <d v="2025-10-17T00:00:00"/>
    <m/>
    <n v="5015"/>
    <d v="2025-10-20T00:00:00"/>
    <m/>
    <s v="Score"/>
    <m/>
    <d v="2025-11-10T00:00:00"/>
    <s v="Sim"/>
    <d v="2025-10-21T00:00:00"/>
    <d v="2025-11-10T00:00:00"/>
    <d v="2025-10-17T00:00:00"/>
    <d v="2025-03-11T00:00:00"/>
    <d v="2025-10-27T00:00:00"/>
    <m/>
    <d v="2025-10-20T00:00:00"/>
    <d v="2025-10-22T00:00:00"/>
    <m/>
    <d v="2025-10-29T00:00:00"/>
    <d v="2025-11-17T00:00:00"/>
    <d v="2025-10-22T00:00:00"/>
    <m/>
    <s v="Sim"/>
    <m/>
    <m/>
    <m/>
    <m/>
    <d v="2025-10-17T00:00:00"/>
    <m/>
    <d v="2025-12-11T00:00:00"/>
    <n v="36161"/>
    <m/>
    <d v="2025-12-12T00:00:00"/>
    <d v="2025-10-17T00:00:00"/>
    <d v="2025-11-17T00:00:00"/>
    <m/>
    <m/>
    <m/>
    <d v="2025-10-22T00:00:00"/>
    <m/>
    <m/>
    <m/>
    <m/>
    <m/>
    <m/>
    <m/>
    <m/>
    <n v="595"/>
    <n v="4881"/>
    <m/>
    <m/>
    <s v="solicitar itbi quarta, prefeitura fechada segunda e terça."/>
    <m/>
    <m/>
    <n v="1765.31"/>
    <s v="VENDA SEM SINAL"/>
    <s v="Não tem"/>
    <m/>
    <m/>
    <m/>
    <s v="SIM"/>
  </r>
  <r>
    <n v="4914"/>
    <x v="2"/>
    <n v="6204"/>
    <x v="7"/>
    <s v="Etapa Unica"/>
    <s v="BLOCO N"/>
    <s v="APTO 4"/>
    <s v="FORMOSA"/>
    <s v="GABRIELLY RODRIGUES FERREIRA DA SILVA"/>
    <s v="&quot;07647737120&quot;"/>
    <x v="10"/>
    <x v="58"/>
    <s v="Não"/>
    <s v="Não"/>
    <s v="Não"/>
    <s v="Não"/>
    <s v="Não"/>
    <s v="Não"/>
    <s v="Não"/>
    <n v="164200"/>
    <n v="0"/>
    <n v="0"/>
    <n v="0"/>
    <n v="0"/>
    <n v="0"/>
    <n v="0"/>
    <n v="0"/>
    <n v="0"/>
    <m/>
    <m/>
    <s v="Contrato Adimplente"/>
    <m/>
    <d v="2026-01-06T00:00:00"/>
    <n v="3491.11"/>
    <d v="2025-10-24T00:00:00"/>
    <x v="2"/>
    <d v="2025-10-17T00:00:00"/>
    <m/>
    <m/>
    <m/>
    <m/>
    <s v="CAIXA CREDFÁCIL"/>
    <m/>
    <m/>
    <m/>
    <d v="2026-01-13T00:00:00"/>
    <d v="2026-01-15T00:00:00"/>
    <s v="VENDA FINALIZADA"/>
    <d v="2025-10-21T00:00:00"/>
    <n v="42183"/>
    <n v="262650.40000000002"/>
    <m/>
    <s v="FSA010"/>
    <n v="42183"/>
    <s v="JANAINA RODRIGUES DE PAULA - 02353807178"/>
    <s v="Formosa"/>
    <s v="Goiás"/>
    <n v="5561992597916"/>
    <s v="Rua 4, Q 11"/>
    <n v="73813828"/>
    <s v="Parque Lago"/>
    <s v="gabysilva36rs@gmail.com"/>
    <m/>
    <n v="3518.14"/>
    <m/>
    <m/>
    <m/>
    <m/>
    <n v="3798"/>
    <n v="7209"/>
    <s v="Assistente"/>
    <d v="2025-10-20T00:00:00"/>
    <n v="878.9"/>
    <m/>
    <s v="sim"/>
    <m/>
    <s v="MP444497"/>
    <d v="2025-10-20T00:00:00"/>
    <d v="2025-10-27T00:00:00"/>
    <m/>
    <d v="2025-10-16T00:00:00"/>
    <m/>
    <s v="4891 4889 4887"/>
    <d v="2025-10-20T00:00:00"/>
    <m/>
    <m/>
    <m/>
    <d v="2025-11-04T00:00:00"/>
    <s v="Não"/>
    <d v="2025-10-21T00:00:00"/>
    <d v="2025-11-05T00:00:00"/>
    <d v="2025-10-20T00:00:00"/>
    <d v="2025-03-11T00:00:00"/>
    <d v="2025-10-27T00:00:00"/>
    <m/>
    <d v="2025-10-22T00:00:00"/>
    <d v="2025-10-16T00:00:00"/>
    <m/>
    <d v="2025-10-30T00:00:00"/>
    <d v="2025-11-17T00:00:00"/>
    <d v="2025-10-16T00:00:00"/>
    <m/>
    <s v="Sim"/>
    <d v="2025-11-18T00:00:00"/>
    <m/>
    <m/>
    <d v="2025-12-23T00:00:00"/>
    <d v="2025-11-03T00:00:00"/>
    <m/>
    <d v="2026-01-07T00:00:00"/>
    <n v="36172"/>
    <m/>
    <d v="2026-01-08T00:00:00"/>
    <d v="2025-10-13T00:00:00"/>
    <d v="2025-11-17T00:00:00"/>
    <d v="2026-01-15T00:00:00"/>
    <m/>
    <m/>
    <d v="2025-10-16T00:00:00"/>
    <m/>
    <m/>
    <m/>
    <m/>
    <m/>
    <m/>
    <m/>
    <m/>
    <n v="770"/>
    <n v="4895"/>
    <m/>
    <s v="Aguardando a declaração da cliente, a de beditos ok."/>
    <m/>
    <m/>
    <m/>
    <n v="1942.52"/>
    <s v="VENDA SEM SINAL"/>
    <s v="Não tem"/>
    <m/>
    <m/>
    <m/>
    <s v="SIM"/>
  </r>
  <r>
    <n v="4915"/>
    <x v="0"/>
    <n v="6167"/>
    <x v="17"/>
    <s v="Etapa Única"/>
    <s v="BLOCO 05"/>
    <n v="201"/>
    <s v="FORMOSA"/>
    <s v="DANIEL NOGUEIRA DO AMARAL BARBOZA"/>
    <s v="&quot;47317409839&quot;"/>
    <x v="10"/>
    <x v="77"/>
    <s v="Não"/>
    <s v="Não"/>
    <s v="Não"/>
    <s v="Não"/>
    <s v="Não"/>
    <s v="Não"/>
    <s v="Não"/>
    <n v="162600"/>
    <n v="0"/>
    <n v="0"/>
    <n v="0"/>
    <n v="0"/>
    <n v="0"/>
    <n v="0"/>
    <n v="0"/>
    <n v="0"/>
    <m/>
    <m/>
    <s v="Contrato Adimplente"/>
    <m/>
    <d v="2025-11-25T00:00:00"/>
    <n v="0"/>
    <d v="2025-10-29T00:00:00"/>
    <x v="2"/>
    <d v="2025-10-17T00:00:00"/>
    <m/>
    <m/>
    <m/>
    <m/>
    <s v="CAIXA CREDFÁCIL"/>
    <m/>
    <m/>
    <m/>
    <d v="2026-03-16T00:00:00"/>
    <d v="2026-03-16T00:00:00"/>
    <s v="VENDA FINALIZADA"/>
    <d v="2025-10-22T00:00:00"/>
    <n v="42198"/>
    <n v="240000"/>
    <m/>
    <s v="FSA013"/>
    <n v="42198"/>
    <s v="LUCAS NOGUEIRA DO AMARAL BARBOZA - 47317456837"/>
    <s v="Formosa"/>
    <s v="Goiás"/>
    <n v="5561998109448"/>
    <s v="RUA 19, Q. 73, L. 0"/>
    <n v="73813290"/>
    <s v="FORMOSINHA"/>
    <s v="danielnogueira570@gmail.com"/>
    <m/>
    <n v="2664.39"/>
    <m/>
    <m/>
    <m/>
    <m/>
    <n v="4599"/>
    <n v="7231"/>
    <s v="Analista"/>
    <d v="2025-10-22T00:00:00"/>
    <n v="878.9"/>
    <m/>
    <s v="nao"/>
    <d v="2025-11-16T00:00:00"/>
    <s v="MP430586"/>
    <d v="2025-10-22T00:00:00"/>
    <d v="2025-10-29T00:00:00"/>
    <m/>
    <d v="2025-10-15T00:00:00"/>
    <m/>
    <s v="2345 2343 2341"/>
    <d v="2025-10-22T00:00:00"/>
    <m/>
    <s v="Score"/>
    <m/>
    <d v="2025-11-04T00:00:00"/>
    <s v="Sim"/>
    <d v="2025-10-24T00:00:00"/>
    <d v="2025-11-12T00:00:00"/>
    <d v="2025-10-17T00:00:00"/>
    <d v="2025-11-03T00:00:00"/>
    <d v="2025-10-29T00:00:00"/>
    <m/>
    <d v="2025-10-20T00:00:00"/>
    <d v="2025-10-24T00:00:00"/>
    <m/>
    <d v="2025-10-30T00:00:00"/>
    <d v="2025-11-21T00:00:00"/>
    <d v="2025-10-24T00:00:00"/>
    <m/>
    <s v="Sim"/>
    <m/>
    <m/>
    <m/>
    <m/>
    <d v="2025-11-03T00:00:00"/>
    <m/>
    <d v="2025-11-26T00:00:00"/>
    <n v="36228"/>
    <m/>
    <d v="2025-12-03T00:00:00"/>
    <d v="2025-10-20T00:00:00"/>
    <d v="2025-11-28T00:00:00"/>
    <d v="2026-01-15T00:00:00"/>
    <d v="2026-02-24T00:00:00"/>
    <d v="2026-03-10T00:00:00"/>
    <d v="2025-10-24T00:00:00"/>
    <d v="2026-03-10T00:00:00"/>
    <m/>
    <m/>
    <m/>
    <m/>
    <m/>
    <m/>
    <m/>
    <n v="468"/>
    <n v="1996"/>
    <m/>
    <s v="Aguardando para seguir ONR"/>
    <m/>
    <m/>
    <m/>
    <n v="1948.28"/>
    <s v="VENDA SEM SINAL"/>
    <s v="Não tem"/>
    <m/>
    <m/>
    <m/>
    <s v="SIM"/>
  </r>
  <r>
    <n v="4916"/>
    <x v="0"/>
    <n v="6199"/>
    <x v="16"/>
    <s v="Etapa Unica"/>
    <s v="BLOCO A"/>
    <n v="102"/>
    <s v="ÁGUAS LINDAS"/>
    <s v="JESSE JUNIO SANTOS COSTA"/>
    <s v="&quot;07202895137&quot;"/>
    <x v="6"/>
    <x v="41"/>
    <s v="Não"/>
    <s v="Não"/>
    <s v="Não"/>
    <s v="Sim"/>
    <s v="Sim"/>
    <s v="Não"/>
    <s v="Não"/>
    <n v="154464.57999999999"/>
    <n v="567.29999999999995"/>
    <n v="0"/>
    <n v="110848.58"/>
    <n v="43616"/>
    <n v="0"/>
    <n v="154464.57999999999"/>
    <n v="0"/>
    <n v="0"/>
    <m/>
    <m/>
    <s v="Contrato Adimplente"/>
    <m/>
    <d v="2025-12-16T00:00:00"/>
    <n v="2995.2"/>
    <d v="2025-11-28T00:00:00"/>
    <x v="2"/>
    <d v="2025-10-17T00:00:00"/>
    <m/>
    <m/>
    <m/>
    <m/>
    <s v="GRUPO IMERGE"/>
    <m/>
    <m/>
    <m/>
    <d v="2026-02-19T00:00:00"/>
    <d v="2026-03-02T00:00:00"/>
    <s v="VENDA FINALIZADA"/>
    <d v="2025-10-21T00:00:00"/>
    <n v="42182"/>
    <n v="201500.66"/>
    <m/>
    <s v="AGL32"/>
    <n v="42182"/>
    <m/>
    <s v="Brasília"/>
    <s v="Distrito Federal"/>
    <n v="5561986810110"/>
    <s v="Setor Habitacional Sol Nascente"/>
    <n v="72236800"/>
    <s v="Ceilândia Sul (Ceilândia)"/>
    <s v="JESSESANTOS9P@gmail.com"/>
    <m/>
    <n v="1891"/>
    <m/>
    <m/>
    <m/>
    <m/>
    <n v="4376"/>
    <n v="7208"/>
    <s v="Motorista"/>
    <d v="2025-10-06T00:00:00"/>
    <n v="900"/>
    <m/>
    <m/>
    <d v="2026-03-13T00:00:00"/>
    <s v="MP419619"/>
    <m/>
    <d v="2025-12-04T00:00:00"/>
    <s v="AC014066573"/>
    <d v="2025-10-17T00:00:00"/>
    <s v="Sim"/>
    <n v="8464"/>
    <d v="2025-10-06T00:00:00"/>
    <m/>
    <m/>
    <m/>
    <d v="2025-12-05T00:00:00"/>
    <m/>
    <d v="2025-10-06T00:00:00"/>
    <d v="2025-12-09T00:00:00"/>
    <d v="2025-10-17T00:00:00"/>
    <d v="2025-11-03T00:00:00"/>
    <d v="2025-12-01T00:00:00"/>
    <m/>
    <d v="2025-10-22T00:00:00"/>
    <d v="2025-11-28T00:00:00"/>
    <m/>
    <d v="2025-12-04T00:00:00"/>
    <d v="2025-11-04T00:00:00"/>
    <d v="2025-11-28T00:00:00"/>
    <d v="2025-12-12T00:00:00"/>
    <s v="Sim"/>
    <m/>
    <m/>
    <m/>
    <m/>
    <d v="2025-10-17T00:00:00"/>
    <d v="2025-11-28T00:00:00"/>
    <d v="2025-12-16T00:00:00"/>
    <s v="00349.0011050/2025-01"/>
    <m/>
    <d v="2025-12-19T00:00:00"/>
    <d v="2025-10-17T00:00:00"/>
    <d v="2025-11-04T00:00:00"/>
    <d v="2026-01-12T00:00:00"/>
    <d v="2026-02-05T00:00:00"/>
    <d v="2026-02-10T00:00:00"/>
    <m/>
    <d v="2026-02-10T00:00:00"/>
    <m/>
    <m/>
    <m/>
    <m/>
    <m/>
    <m/>
    <d v="2025-11-28T00:00:00"/>
    <m/>
    <n v="2646"/>
    <m/>
    <s v="protocolo do dia 05/12 cancelado, feito uma nova dia 09/12/2025"/>
    <m/>
    <m/>
    <m/>
    <n v="4605.57"/>
    <s v="VENDA SEM SINAL"/>
    <s v="Não tem"/>
    <s v="AGEHAB VALIDADA"/>
    <s v="FINALIZADO"/>
    <s v="VENDA SEM FIADOR"/>
    <s v="SIM;TALVEZ"/>
  </r>
  <r>
    <n v="4917"/>
    <x v="0"/>
    <n v="6218"/>
    <x v="16"/>
    <s v="Etapa Unica"/>
    <s v="BLOCO A"/>
    <n v="304"/>
    <s v="ÁGUAS LINDAS"/>
    <s v="MARIANA DE SOUSA LIMA"/>
    <s v="&quot;71216759197&quot;"/>
    <x v="7"/>
    <x v="144"/>
    <s v="Não"/>
    <s v="Não"/>
    <s v="Não"/>
    <s v="Sim"/>
    <s v="Sim"/>
    <s v="Não"/>
    <s v="Não"/>
    <n v="155182.12"/>
    <n v="9999999.9900000002"/>
    <n v="0"/>
    <n v="124926.12"/>
    <n v="30256"/>
    <n v="0"/>
    <n v="155182.12"/>
    <n v="0"/>
    <n v="0"/>
    <m/>
    <m/>
    <s v="Contrato Adimplente"/>
    <m/>
    <d v="2025-11-17T00:00:00"/>
    <n v="2995.17"/>
    <d v="2025-10-24T00:00:00"/>
    <x v="2"/>
    <d v="2025-10-20T00:00:00"/>
    <m/>
    <m/>
    <m/>
    <m/>
    <s v="Endy Carvalho Consultoria imobiliária"/>
    <m/>
    <m/>
    <m/>
    <d v="2026-02-19T00:00:00"/>
    <d v="2026-02-19T00:00:00"/>
    <s v="VENDA FINALIZADA"/>
    <d v="2025-10-21T00:00:00"/>
    <n v="42240"/>
    <n v="206112.15"/>
    <m/>
    <s v="AGL32"/>
    <n v="42240"/>
    <m/>
    <s v="Águas Lindas de Goiás"/>
    <s v="Goiás"/>
    <n v="5561994453976"/>
    <s v="Q 36"/>
    <n v="72910000"/>
    <s v="SANTA LUCIA"/>
    <s v="NHEWNHEW20@gmail.com"/>
    <m/>
    <n v="2190.1999999999998"/>
    <d v="2026-04-07T00:00:00"/>
    <m/>
    <m/>
    <m/>
    <n v="4386"/>
    <n v="7234"/>
    <s v="Operador de Loja"/>
    <d v="2025-10-10T00:00:00"/>
    <n v="900.12"/>
    <d v="2025-10-27T00:00:00"/>
    <m/>
    <d v="2025-10-29T00:00:00"/>
    <s v="MP419617"/>
    <d v="2025-10-20T00:00:00"/>
    <d v="2025-10-29T00:00:00"/>
    <s v="AC013795310"/>
    <d v="2025-10-17T00:00:00"/>
    <s v="Sim"/>
    <n v="2008"/>
    <d v="2025-10-17T00:00:00"/>
    <m/>
    <m/>
    <m/>
    <d v="2025-10-31T00:00:00"/>
    <m/>
    <d v="2025-10-17T00:00:00"/>
    <d v="2025-11-04T00:00:00"/>
    <d v="2025-10-17T00:00:00"/>
    <d v="2025-11-03T00:00:00"/>
    <d v="2025-10-24T00:00:00"/>
    <m/>
    <d v="2025-10-20T00:00:00"/>
    <d v="2025-10-22T00:00:00"/>
    <m/>
    <d v="2025-10-30T00:00:00"/>
    <d v="2025-11-17T00:00:00"/>
    <d v="2025-10-22T00:00:00"/>
    <d v="2025-10-14T00:00:00"/>
    <s v="Sim"/>
    <m/>
    <m/>
    <m/>
    <m/>
    <d v="2025-10-20T00:00:00"/>
    <m/>
    <d v="2025-11-17T00:00:00"/>
    <s v="00349.0009311/2025-14"/>
    <s v="FINALIZADO"/>
    <d v="2025-11-18T00:00:00"/>
    <d v="2025-10-17T00:00:00"/>
    <d v="2025-11-21T00:00:00"/>
    <d v="2025-11-04T00:00:00"/>
    <d v="2026-02-05T00:00:00"/>
    <d v="2026-02-10T00:00:00"/>
    <d v="2025-10-22T00:00:00"/>
    <d v="2026-02-10T00:00:00"/>
    <m/>
    <m/>
    <m/>
    <m/>
    <m/>
    <m/>
    <m/>
    <m/>
    <n v="2115"/>
    <m/>
    <s v="demora no pagamento por conta de saldo na ONR"/>
    <s v="ITBI SOLICTADO NOVAMENTE DIA 27/10/2025 POIS MINUTA FOI INCORRETA"/>
    <m/>
    <m/>
    <m/>
    <s v="VENDA SEM SINAL"/>
    <s v="Não tem"/>
    <s v="AGEHAB VALIDADA"/>
    <s v="FINALIZADO"/>
    <s v="VENDA SEM FIADOR"/>
    <s v="SIM"/>
  </r>
  <r>
    <n v="4918"/>
    <x v="0"/>
    <n v="6250"/>
    <x v="17"/>
    <s v="Etapa Única"/>
    <s v="BLOCO 03"/>
    <n v="304"/>
    <s v="FORMOSA"/>
    <s v="ANNA BEATRIZ ARNAUD DA SILVA"/>
    <s v="&quot;08381645107&quot;"/>
    <x v="1"/>
    <x v="10"/>
    <s v="Não"/>
    <s v="Não"/>
    <s v="Não"/>
    <s v="Não"/>
    <s v="Não"/>
    <s v="Não"/>
    <s v="Não"/>
    <n v="162600"/>
    <n v="763.99"/>
    <n v="0"/>
    <n v="146053.19"/>
    <n v="15697"/>
    <n v="0"/>
    <n v="161750.19"/>
    <n v="0"/>
    <n v="0"/>
    <m/>
    <n v="8787725258466"/>
    <s v="Contrato Adimplente"/>
    <m/>
    <d v="2025-11-25T00:00:00"/>
    <n v="0"/>
    <d v="2025-10-31T00:00:00"/>
    <x v="2"/>
    <d v="2025-10-20T00:00:00"/>
    <m/>
    <m/>
    <m/>
    <m/>
    <s v="Endy Carvalho Consultoria imobiliária"/>
    <m/>
    <m/>
    <m/>
    <d v="2026-03-16T00:00:00"/>
    <d v="2026-03-16T00:00:00"/>
    <s v="VENDA FINALIZADA"/>
    <d v="2025-10-21T00:00:00"/>
    <n v="42245"/>
    <n v="240000.2"/>
    <m/>
    <s v="FSA013"/>
    <n v="42245"/>
    <s v="MARIA JOSE PEREIRA DE ARAUJO - 41062531191"/>
    <s v="Formosa"/>
    <s v="Goiás"/>
    <n v="5561985304373"/>
    <s v="RUA 07"/>
    <n v="73805190"/>
    <s v="SETOR PRIMAVERA"/>
    <s v="roquebiah@gmail.com"/>
    <m/>
    <n v="2546.66"/>
    <m/>
    <m/>
    <m/>
    <m/>
    <n v="4574"/>
    <n v="7242"/>
    <s v="Recepcionista"/>
    <d v="2025-10-22T00:00:00"/>
    <n v="875.02"/>
    <m/>
    <s v="nao"/>
    <m/>
    <s v="MP430593"/>
    <d v="2025-10-23T00:00:00"/>
    <d v="2025-10-31T00:00:00"/>
    <m/>
    <d v="2025-10-17T00:00:00"/>
    <m/>
    <n v="2079"/>
    <d v="2025-10-23T00:00:00"/>
    <d v="2025-10-29T00:00:00"/>
    <s v="Negativado"/>
    <d v="2025-10-29T00:00:00"/>
    <d v="2025-11-12T00:00:00"/>
    <s v="Sim"/>
    <d v="2025-10-23T00:00:00"/>
    <d v="2025-11-13T00:00:00"/>
    <d v="2025-10-22T00:00:00"/>
    <d v="2025-11-03T00:00:00"/>
    <d v="2025-11-04T00:00:00"/>
    <m/>
    <d v="2025-10-24T00:00:00"/>
    <d v="2025-10-30T00:00:00"/>
    <m/>
    <d v="2025-11-10T00:00:00"/>
    <d v="2025-11-21T00:00:00"/>
    <d v="2025-10-30T00:00:00"/>
    <m/>
    <s v="Sim"/>
    <m/>
    <m/>
    <m/>
    <m/>
    <d v="2025-10-16T00:00:00"/>
    <m/>
    <d v="2025-11-26T00:00:00"/>
    <n v="37027"/>
    <m/>
    <d v="2025-12-12T00:00:00"/>
    <d v="2025-10-20T00:00:00"/>
    <d v="2025-11-28T00:00:00"/>
    <d v="2026-01-21T00:00:00"/>
    <d v="2026-02-24T00:00:00"/>
    <d v="2026-03-10T00:00:00"/>
    <d v="2025-10-30T00:00:00"/>
    <d v="2026-03-10T00:00:00"/>
    <m/>
    <m/>
    <m/>
    <m/>
    <m/>
    <m/>
    <m/>
    <n v="653"/>
    <n v="2319"/>
    <m/>
    <m/>
    <m/>
    <m/>
    <m/>
    <n v="1990.88"/>
    <s v="VENDA SEM SINAL"/>
    <s v="Não tem"/>
    <m/>
    <m/>
    <m/>
    <s v="SIM"/>
  </r>
  <r>
    <n v="4919"/>
    <x v="0"/>
    <n v="6231"/>
    <x v="17"/>
    <s v="Etapa Única"/>
    <s v="BLOCO 01"/>
    <n v="102"/>
    <s v="FORMOSA"/>
    <s v="CAROLAINE FERNANDES SANTANA"/>
    <s v="&quot;70447847120&quot;"/>
    <x v="1"/>
    <x v="135"/>
    <s v="Não"/>
    <s v="Não"/>
    <s v="Não"/>
    <s v="Não"/>
    <s v="Não"/>
    <s v="Não"/>
    <s v="Não"/>
    <n v="155741.07999999999"/>
    <n v="703.77"/>
    <n v="0"/>
    <n v="134234.07999999999"/>
    <n v="21507"/>
    <n v="0"/>
    <n v="155741.07999999999"/>
    <n v="0"/>
    <n v="0"/>
    <m/>
    <n v="8787725206113"/>
    <s v="Contrato Adimplente"/>
    <m/>
    <d v="2025-11-25T00:00:00"/>
    <n v="3042.04"/>
    <d v="2025-10-27T00:00:00"/>
    <x v="2"/>
    <d v="2025-10-20T00:00:00"/>
    <m/>
    <m/>
    <m/>
    <m/>
    <s v="Endy Carvalho Consultoria imobiliária"/>
    <m/>
    <m/>
    <m/>
    <d v="2026-03-16T00:00:00"/>
    <d v="2026-03-16T00:00:00"/>
    <s v="VENDA FINALIZADA"/>
    <d v="2025-10-21T00:00:00"/>
    <n v="42241"/>
    <n v="237723.97"/>
    <m/>
    <s v="FSA013"/>
    <n v="42241"/>
    <s v="LUCILENE LUCAS LOPES SANTANA - 80989250130"/>
    <s v="Formosa"/>
    <s v="Goiás"/>
    <n v="5561999274799"/>
    <s v="RUA 11"/>
    <n v="73813440"/>
    <s v="FORMOSINHA"/>
    <s v="karolfernandesf9@gmail.com"/>
    <m/>
    <n v="2345.94"/>
    <m/>
    <m/>
    <m/>
    <m/>
    <n v="4532"/>
    <n v="7235"/>
    <s v="Designer"/>
    <d v="2025-10-21T00:00:00"/>
    <n v="899.77"/>
    <m/>
    <s v="nao"/>
    <d v="2025-11-02T00:00:00"/>
    <s v="MP430595"/>
    <d v="2025-10-21T00:00:00"/>
    <d v="2025-10-28T00:00:00"/>
    <m/>
    <d v="2025-10-17T00:00:00"/>
    <m/>
    <n v="1925"/>
    <d v="2025-10-21T00:00:00"/>
    <m/>
    <s v="Score"/>
    <m/>
    <d v="2025-11-04T00:00:00"/>
    <s v="Sim"/>
    <d v="2025-10-21T00:00:00"/>
    <d v="2025-11-12T00:00:00"/>
    <d v="2025-10-20T00:00:00"/>
    <d v="2025-11-03T00:00:00"/>
    <d v="2025-10-28T00:00:00"/>
    <m/>
    <d v="2025-10-22T00:00:00"/>
    <d v="2025-10-23T00:00:00"/>
    <m/>
    <d v="2025-10-30T00:00:00"/>
    <d v="2025-11-21T00:00:00"/>
    <d v="2025-10-23T00:00:00"/>
    <m/>
    <s v="Sim"/>
    <m/>
    <m/>
    <m/>
    <m/>
    <d v="2025-10-17T00:00:00"/>
    <m/>
    <d v="2025-11-26T00:00:00"/>
    <n v="36241"/>
    <m/>
    <d v="2025-11-28T00:00:00"/>
    <d v="2025-10-20T00:00:00"/>
    <d v="2025-11-28T00:00:00"/>
    <d v="2026-01-29T00:00:00"/>
    <d v="2026-02-24T00:00:00"/>
    <d v="2026-03-10T00:00:00"/>
    <d v="2025-10-23T00:00:00"/>
    <d v="2026-03-10T00:00:00"/>
    <m/>
    <m/>
    <m/>
    <m/>
    <m/>
    <m/>
    <m/>
    <n v="631"/>
    <n v="2005"/>
    <m/>
    <s v="Aguardando para seguir ONR"/>
    <m/>
    <m/>
    <m/>
    <n v="2190.64"/>
    <s v="VENDA SEM SINAL"/>
    <s v="Não tem"/>
    <m/>
    <s v="FINALIZADO"/>
    <m/>
    <s v="SIM"/>
  </r>
  <r>
    <n v="4920"/>
    <x v="0"/>
    <n v="6236"/>
    <x v="17"/>
    <s v="Etapa Única"/>
    <s v="BLOCO 11"/>
    <n v="303"/>
    <s v="FORMOSA"/>
    <s v="ESTELA DE SOUZA ROCHA"/>
    <s v="&quot;04768193188&quot;"/>
    <x v="13"/>
    <x v="139"/>
    <s v="Não"/>
    <s v="Não"/>
    <s v="Não"/>
    <s v="Não"/>
    <s v="Não"/>
    <s v="Não"/>
    <s v="Não"/>
    <n v="156746.01999999999"/>
    <n v="9999999.9900000002"/>
    <n v="0"/>
    <n v="9999999.9900000002"/>
    <n v="9999999.9900000002"/>
    <n v="0"/>
    <n v="19999999.98"/>
    <n v="0"/>
    <n v="0"/>
    <m/>
    <n v="8787725257753"/>
    <s v="Contrato Adimplente"/>
    <m/>
    <d v="2025-12-12T00:00:00"/>
    <n v="3042.04"/>
    <d v="2025-10-29T00:00:00"/>
    <x v="2"/>
    <d v="2025-10-20T00:00:00"/>
    <m/>
    <m/>
    <m/>
    <m/>
    <s v="Endy Carvalho Consultoria imobiliária"/>
    <m/>
    <m/>
    <m/>
    <d v="2026-03-16T00:00:00"/>
    <d v="2026-03-16T00:00:00"/>
    <s v="VENDA FINALIZADA"/>
    <d v="2025-10-21T00:00:00"/>
    <n v="42242"/>
    <n v="239723.41"/>
    <m/>
    <s v="FSA013"/>
    <n v="42242"/>
    <s v="MAXUEL PEREIRA DA CUNHA - 06443633121"/>
    <s v="Formosa"/>
    <s v="Goiás"/>
    <n v="5561999724969"/>
    <s v="Via 03, Q 13"/>
    <n v="73801971"/>
    <s v="Jardim das Américas"/>
    <s v="estelarocha000@gmail.com"/>
    <m/>
    <n v="2380.0100000000002"/>
    <d v="2026-04-07T00:00:00"/>
    <m/>
    <m/>
    <m/>
    <n v="10341"/>
    <n v="7237"/>
    <s v="Caixa"/>
    <d v="2025-10-22T00:00:00"/>
    <n v="875.02"/>
    <m/>
    <s v="nao"/>
    <m/>
    <s v="MP430589"/>
    <d v="2025-10-22T00:00:00"/>
    <d v="2025-11-04T00:00:00"/>
    <m/>
    <d v="2025-10-16T00:00:00"/>
    <m/>
    <n v="2011"/>
    <d v="2025-10-22T00:00:00"/>
    <m/>
    <s v="Score"/>
    <m/>
    <d v="2025-11-10T00:00:00"/>
    <s v="Sim"/>
    <d v="2025-10-23T00:00:00"/>
    <d v="2025-11-13T00:00:00"/>
    <d v="2025-10-17T00:00:00"/>
    <d v="2025-11-03T00:00:00"/>
    <d v="2025-11-04T00:00:00"/>
    <m/>
    <d v="2025-10-20T00:00:00"/>
    <d v="2025-10-23T00:00:00"/>
    <m/>
    <d v="2025-11-06T00:00:00"/>
    <d v="2025-11-21T00:00:00"/>
    <d v="2025-10-23T00:00:00"/>
    <m/>
    <s v="Sim"/>
    <m/>
    <m/>
    <m/>
    <m/>
    <d v="2025-10-20T00:00:00"/>
    <m/>
    <d v="2025-12-12T00:00:00"/>
    <n v="36953"/>
    <m/>
    <d v="2025-12-16T00:00:00"/>
    <d v="2025-10-21T00:00:00"/>
    <d v="2025-11-28T00:00:00"/>
    <d v="2026-01-15T00:00:00"/>
    <d v="2026-02-24T00:00:00"/>
    <d v="2026-03-10T00:00:00"/>
    <d v="2025-10-23T00:00:00"/>
    <d v="2026-03-10T00:00:00"/>
    <m/>
    <m/>
    <m/>
    <m/>
    <m/>
    <m/>
    <m/>
    <n v="612"/>
    <n v="2252"/>
    <m/>
    <m/>
    <m/>
    <m/>
    <m/>
    <n v="2159.58"/>
    <s v="VENDA SEM SINAL"/>
    <s v="Não tem"/>
    <m/>
    <m/>
    <m/>
    <s v="SIM"/>
  </r>
  <r>
    <n v="4921"/>
    <x v="0"/>
    <n v="6243"/>
    <x v="17"/>
    <s v="Etapa Única"/>
    <s v="BLOCO 15"/>
    <n v="301"/>
    <s v="FORMOSA"/>
    <s v="DARLEY FERREIRA DE CASTRO"/>
    <s v="&quot;02933490102&quot;"/>
    <x v="1"/>
    <x v="145"/>
    <s v="Não"/>
    <s v="Não"/>
    <s v="Não"/>
    <s v="Não"/>
    <s v="Não"/>
    <s v="Não"/>
    <s v="Não"/>
    <n v="160303.85999999999"/>
    <n v="672.13"/>
    <n v="0"/>
    <n v="127498.24000000001"/>
    <n v="25027"/>
    <n v="0"/>
    <n v="152525.24"/>
    <n v="0"/>
    <n v="0"/>
    <m/>
    <n v="8787725257923"/>
    <s v="Contrato Adimplente"/>
    <m/>
    <d v="2025-11-25T00:00:00"/>
    <n v="0"/>
    <d v="2025-10-27T00:00:00"/>
    <x v="2"/>
    <d v="2025-10-20T00:00:00"/>
    <m/>
    <m/>
    <m/>
    <m/>
    <s v="Endy Carvalho Consultoria imobiliária"/>
    <m/>
    <m/>
    <m/>
    <d v="2026-03-16T00:00:00"/>
    <d v="2026-03-16T00:00:00"/>
    <s v="VENDA FINALIZADA"/>
    <d v="2025-10-21T00:00:00"/>
    <n v="42244"/>
    <n v="239707.05"/>
    <m/>
    <s v="FSA013"/>
    <n v="42244"/>
    <s v="CLAUDIA ALVES TEIXEIRA DE CASTRO - 87565927104"/>
    <s v="Formosa"/>
    <s v="Goiás"/>
    <n v="5561999175070"/>
    <s v="RUA MAESTRO JOAQUIM ABRREU"/>
    <n v="73800000"/>
    <s v="SETOR NORDESTE"/>
    <s v="stlyinc@gmail.com"/>
    <m/>
    <n v="2240.4899999999998"/>
    <m/>
    <m/>
    <m/>
    <m/>
    <n v="4763"/>
    <n v="7240"/>
    <s v="Motorista"/>
    <d v="2025-10-21T00:00:00"/>
    <n v="899.77"/>
    <m/>
    <s v="nao"/>
    <d v="2025-11-02T00:00:00"/>
    <s v="MP430597"/>
    <d v="2025-10-21T00:00:00"/>
    <d v="2025-10-28T00:00:00"/>
    <m/>
    <d v="2025-10-20T00:00:00"/>
    <m/>
    <n v="1929"/>
    <d v="2025-10-21T00:00:00"/>
    <m/>
    <s v="Negativado"/>
    <m/>
    <d v="2025-11-04T00:00:00"/>
    <s v="Sim"/>
    <d v="2025-10-22T00:00:00"/>
    <d v="2025-11-13T00:00:00"/>
    <d v="2025-10-20T00:00:00"/>
    <d v="2025-11-03T00:00:00"/>
    <d v="2025-10-28T00:00:00"/>
    <m/>
    <d v="2025-10-22T00:00:00"/>
    <d v="2025-10-23T00:00:00"/>
    <m/>
    <d v="2025-10-30T00:00:00"/>
    <d v="2025-11-21T00:00:00"/>
    <d v="2025-10-23T00:00:00"/>
    <m/>
    <s v="Sim"/>
    <m/>
    <m/>
    <m/>
    <m/>
    <d v="2025-10-16T00:00:00"/>
    <m/>
    <d v="2025-11-26T00:00:00"/>
    <n v="36237"/>
    <m/>
    <d v="2025-11-28T00:00:00"/>
    <d v="2025-10-20T00:00:00"/>
    <d v="2025-11-28T00:00:00"/>
    <d v="2026-01-15T00:00:00"/>
    <d v="2026-02-24T00:00:00"/>
    <d v="2026-03-10T00:00:00"/>
    <d v="2025-10-23T00:00:00"/>
    <d v="2026-03-10T00:00:00"/>
    <m/>
    <m/>
    <m/>
    <m/>
    <m/>
    <m/>
    <m/>
    <n v="697"/>
    <n v="2007"/>
    <m/>
    <s v="Aguardando para seguir ONR"/>
    <m/>
    <m/>
    <m/>
    <n v="2167.77"/>
    <s v="VENDA SEM SINAL"/>
    <s v="Não tem"/>
    <m/>
    <m/>
    <m/>
    <s v="SIM"/>
  </r>
  <r>
    <n v="4922"/>
    <x v="0"/>
    <n v="6241"/>
    <x v="17"/>
    <s v="Etapa Única"/>
    <s v="BLOCO 05"/>
    <n v="103"/>
    <s v="FORMOSA"/>
    <s v="RAIANE DOMINGUES DOS SANTOS"/>
    <s v="&quot;05387682150&quot;"/>
    <x v="0"/>
    <x v="133"/>
    <s v="Não"/>
    <s v="Não"/>
    <s v="Não"/>
    <s v="Não"/>
    <s v="Não"/>
    <s v="Não"/>
    <s v="Não"/>
    <n v="156027.35999999999"/>
    <n v="9999999.9900000002"/>
    <n v="0"/>
    <n v="9999999.9900000002"/>
    <n v="9999999.9900000002"/>
    <n v="0"/>
    <n v="19999999.98"/>
    <n v="0"/>
    <n v="0"/>
    <m/>
    <m/>
    <s v="Contrato Adimplente"/>
    <m/>
    <d v="2025-11-25T00:00:00"/>
    <n v="3042.04"/>
    <d v="2025-10-29T00:00:00"/>
    <x v="2"/>
    <d v="2025-10-20T00:00:00"/>
    <m/>
    <m/>
    <m/>
    <m/>
    <s v="CAIXA CREDFÁCIL"/>
    <m/>
    <m/>
    <m/>
    <d v="2026-03-16T00:00:00"/>
    <d v="2026-03-16T00:00:00"/>
    <s v="VENDA FINALIZADA"/>
    <d v="2025-10-21T00:00:00"/>
    <n v="42243"/>
    <n v="234725.71"/>
    <m/>
    <s v="FSA013"/>
    <n v="42243"/>
    <s v="MARIA FERREIRA ALVES - 64467287191"/>
    <s v="Formosa"/>
    <s v="Goiás"/>
    <n v="5561996121182"/>
    <s v="Rua F, Q 67"/>
    <n v="73809665"/>
    <s v="Rosa Maria"/>
    <s v="raianedomingues9@gmail.com"/>
    <m/>
    <n v="2380.98"/>
    <m/>
    <m/>
    <m/>
    <m/>
    <n v="10226"/>
    <n v="7239"/>
    <s v="Manicure"/>
    <d v="2025-10-21T00:00:00"/>
    <n v="878.78"/>
    <m/>
    <s v="nao"/>
    <m/>
    <s v="MP430592"/>
    <d v="2025-10-22T00:00:00"/>
    <d v="2025-11-04T00:00:00"/>
    <m/>
    <d v="2025-10-17T00:00:00"/>
    <m/>
    <s v="1981 1979 1977"/>
    <d v="2025-10-22T00:00:00"/>
    <m/>
    <s v="Negativado"/>
    <m/>
    <d v="2025-11-12T00:00:00"/>
    <s v="Sim"/>
    <d v="2025-10-24T00:00:00"/>
    <d v="2025-11-13T00:00:00"/>
    <d v="2025-10-17T00:00:00"/>
    <d v="2025-11-03T00:00:00"/>
    <d v="2025-11-05T00:00:00"/>
    <m/>
    <d v="2025-10-17T00:00:00"/>
    <d v="2025-10-21T00:00:00"/>
    <m/>
    <d v="2025-11-10T00:00:00"/>
    <d v="2025-11-21T00:00:00"/>
    <d v="2025-10-21T00:00:00"/>
    <m/>
    <s v="Sim"/>
    <m/>
    <m/>
    <m/>
    <m/>
    <d v="2025-10-17T00:00:00"/>
    <m/>
    <d v="2025-11-26T00:00:00"/>
    <n v="37049"/>
    <m/>
    <d v="2025-12-03T00:00:00"/>
    <d v="2025-10-20T00:00:00"/>
    <d v="2025-11-28T00:00:00"/>
    <d v="2026-03-05T00:00:00"/>
    <d v="2026-02-24T00:00:00"/>
    <d v="2026-03-10T00:00:00"/>
    <d v="2025-10-21T00:00:00"/>
    <d v="2026-03-10T00:00:00"/>
    <m/>
    <m/>
    <m/>
    <m/>
    <m/>
    <m/>
    <m/>
    <m/>
    <n v="2326"/>
    <m/>
    <m/>
    <s v="Aguardando assinatura do Bruno para seguir o ITBI OK"/>
    <m/>
    <m/>
    <n v="2169.87"/>
    <m/>
    <s v="Não tem"/>
    <m/>
    <m/>
    <n v="738"/>
    <s v="SIM"/>
  </r>
  <r>
    <n v="4923"/>
    <x v="0"/>
    <n v="6262"/>
    <x v="13"/>
    <s v="Etapa Unica"/>
    <s v="BLOCO B"/>
    <n v="2"/>
    <s v="ÁGUAS LINDAS"/>
    <s v="MATHEUS HENRIQUE DE SOUSA BARBOSA"/>
    <s v="&quot;08271015117&quot;"/>
    <x v="7"/>
    <x v="90"/>
    <s v="Não"/>
    <s v="Não"/>
    <s v="Não"/>
    <s v="Sim"/>
    <s v="Sim"/>
    <s v="Não"/>
    <s v="Não"/>
    <n v="163235.07"/>
    <n v="880.58"/>
    <n v="0"/>
    <n v="154126.07"/>
    <n v="9109"/>
    <n v="0"/>
    <n v="163235.07"/>
    <n v="0"/>
    <n v="0"/>
    <m/>
    <m/>
    <s v="Contrato Adimplente"/>
    <m/>
    <d v="2025-11-17T00:00:00"/>
    <n v="3412.84"/>
    <d v="2025-10-28T00:00:00"/>
    <x v="2"/>
    <d v="2025-10-20T00:00:00"/>
    <m/>
    <m/>
    <m/>
    <m/>
    <s v="Endy Carvalho Consultoria imobiliária"/>
    <m/>
    <m/>
    <m/>
    <d v="2026-02-24T00:00:00"/>
    <d v="2026-02-24T00:00:00"/>
    <s v="VENDA FINALIZADA"/>
    <d v="2025-10-21T00:00:00"/>
    <n v="42246"/>
    <n v="220079.57"/>
    <m/>
    <s v="AGL30 -"/>
    <n v="42246"/>
    <m/>
    <s v="Águas Lindas de Goiás"/>
    <s v="Goiás"/>
    <n v="5561994226851"/>
    <s v="Q 33 L 674 - A"/>
    <n v="72914215"/>
    <s v="Chácaras Quedas do Descoberto"/>
    <s v="11demaio2005@gmail.com"/>
    <m/>
    <n v="2935.3"/>
    <m/>
    <m/>
    <m/>
    <m/>
    <n v="3892"/>
    <n v="7243"/>
    <s v="Auxiliar"/>
    <d v="2025-10-17T00:00:00"/>
    <n v="897"/>
    <m/>
    <m/>
    <d v="2025-11-02T00:00:00"/>
    <s v="MP444278"/>
    <d v="2025-10-20T00:00:00"/>
    <d v="2025-11-30T00:00:00"/>
    <s v="AC013820597"/>
    <d v="2025-10-18T00:00:00"/>
    <s v="Sim"/>
    <n v="40544"/>
    <d v="2025-10-17T00:00:00"/>
    <m/>
    <m/>
    <m/>
    <d v="2025-11-05T00:00:00"/>
    <m/>
    <d v="2025-10-17T00:00:00"/>
    <d v="2025-11-06T00:00:00"/>
    <d v="2025-10-20T00:00:00"/>
    <d v="2025-11-03T00:00:00"/>
    <d v="2025-11-03T00:00:00"/>
    <m/>
    <d v="2025-10-22T00:00:00"/>
    <d v="2025-10-23T00:00:00"/>
    <m/>
    <d v="2025-11-04T00:00:00"/>
    <d v="2025-11-04T00:00:00"/>
    <d v="2025-10-23T00:00:00"/>
    <d v="2025-11-14T00:00:00"/>
    <s v="Sim"/>
    <m/>
    <m/>
    <m/>
    <m/>
    <d v="2025-10-20T00:00:00"/>
    <m/>
    <d v="2025-11-17T00:00:00"/>
    <s v="00349.0009607/2025-35"/>
    <m/>
    <d v="2025-11-18T00:00:00"/>
    <d v="2025-10-20T00:00:00"/>
    <d v="2025-10-23T00:00:00"/>
    <d v="2025-10-30T00:00:00"/>
    <d v="2026-02-02T00:00:00"/>
    <d v="2026-02-06T00:00:00"/>
    <d v="2025-10-23T00:00:00"/>
    <d v="2026-02-06T00:00:00"/>
    <m/>
    <m/>
    <m/>
    <m/>
    <m/>
    <m/>
    <d v="2025-10-28T00:00:00"/>
    <m/>
    <m/>
    <m/>
    <m/>
    <m/>
    <m/>
    <m/>
    <n v="4.21"/>
    <s v="VENDA SEM SINAL"/>
    <s v="Não tem"/>
    <s v="AGEHAB VALIDADA"/>
    <s v="FINALIZADO"/>
    <s v="VENDA SEM FIADOR"/>
    <s v="SIM"/>
  </r>
  <r>
    <n v="4924"/>
    <x v="0"/>
    <n v="6227"/>
    <x v="16"/>
    <s v="Etapa Unica"/>
    <s v="BLOCO A"/>
    <n v="103"/>
    <s v="ÁGUAS LINDAS"/>
    <s v="MAURICIO SILVA ARAUJO"/>
    <s v="&quot;04957553114&quot;"/>
    <x v="7"/>
    <x v="107"/>
    <s v="Não"/>
    <s v="Não"/>
    <s v="Não"/>
    <s v="Sim"/>
    <s v="Sim"/>
    <s v="Não"/>
    <s v="Não"/>
    <n v="149001.21"/>
    <n v="656.03"/>
    <n v="0"/>
    <n v="124509.42"/>
    <n v="24934"/>
    <n v="0"/>
    <n v="149443.42000000001"/>
    <n v="0"/>
    <n v="0"/>
    <m/>
    <m/>
    <s v="Contrato Adimplente"/>
    <m/>
    <d v="2025-11-19T00:00:00"/>
    <n v="2995.17"/>
    <d v="2025-10-29T00:00:00"/>
    <x v="2"/>
    <d v="2025-10-21T00:00:00"/>
    <m/>
    <m/>
    <m/>
    <m/>
    <s v="Endy Carvalho Consultoria imobiliária"/>
    <s v="Endy Carvalho"/>
    <m/>
    <m/>
    <d v="2026-02-19T00:00:00"/>
    <d v="2026-02-19T00:00:00"/>
    <s v="VENDA FINALIZADA"/>
    <d v="2025-10-21T00:00:00"/>
    <n v="42250"/>
    <n v="203997.74"/>
    <m/>
    <s v="AGL32"/>
    <n v="42250"/>
    <m/>
    <s v="Santo Antônio do Descoberto"/>
    <s v="Goiás"/>
    <n v="5561995815321"/>
    <s v="Q 11"/>
    <n v="72907016"/>
    <s v="Jardim de Alá"/>
    <s v="mauricioarasilva34@gmail.com"/>
    <m/>
    <n v="2328.81"/>
    <m/>
    <m/>
    <m/>
    <m/>
    <n v="4377"/>
    <n v="7245"/>
    <s v="Auxiliar"/>
    <d v="2025-10-12T00:00:00"/>
    <n v="901.58"/>
    <d v="2025-10-30T00:00:00"/>
    <m/>
    <d v="2025-11-03T00:00:00"/>
    <s v="MP419618"/>
    <d v="2025-10-21T00:00:00"/>
    <d v="2025-11-04T00:00:00"/>
    <s v="AC013840227"/>
    <d v="2025-10-20T00:00:00"/>
    <s v="Sim"/>
    <n v="2099"/>
    <d v="2025-10-12T00:00:00"/>
    <m/>
    <m/>
    <m/>
    <d v="2025-11-07T00:00:00"/>
    <m/>
    <d v="2025-10-12T00:00:00"/>
    <d v="2025-11-10T00:00:00"/>
    <d v="2025-10-20T00:00:00"/>
    <d v="2025-11-03T00:00:00"/>
    <d v="2025-11-03T00:00:00"/>
    <m/>
    <d v="2025-10-22T00:00:00"/>
    <d v="2025-10-24T00:00:00"/>
    <m/>
    <d v="2025-11-06T00:00:00"/>
    <d v="2025-11-17T00:00:00"/>
    <d v="2025-10-24T00:00:00"/>
    <d v="2025-11-18T00:00:00"/>
    <s v="Sim"/>
    <m/>
    <m/>
    <m/>
    <m/>
    <d v="2025-10-21T00:00:00"/>
    <m/>
    <d v="2025-11-19T00:00:00"/>
    <s v="00349.0009611/2025-01"/>
    <m/>
    <d v="2025-11-21T00:00:00"/>
    <d v="2025-10-20T00:00:00"/>
    <d v="2025-11-21T00:00:00"/>
    <d v="2025-10-30T00:00:00"/>
    <d v="2026-02-05T00:00:00"/>
    <d v="2026-02-10T00:00:00"/>
    <d v="2025-10-24T00:00:00"/>
    <d v="2026-02-10T00:00:00"/>
    <m/>
    <m/>
    <m/>
    <m/>
    <m/>
    <m/>
    <d v="2025-10-29T00:00:00"/>
    <m/>
    <n v="2236"/>
    <m/>
    <m/>
    <m/>
    <m/>
    <m/>
    <n v="4005.57"/>
    <s v="VENDA SEM SINAL"/>
    <s v="Não tem"/>
    <s v="AGEHAB VALIDADA"/>
    <s v="FINALIZADO"/>
    <s v="VENDA SEM FIADOR"/>
    <s v="SIM"/>
  </r>
  <r>
    <n v="4925"/>
    <x v="2"/>
    <n v="6267"/>
    <x v="19"/>
    <s v="Etapa Única"/>
    <s v="BLOCO C"/>
    <n v="201"/>
    <s v="ÁGUAS LINDAS"/>
    <s v="BIANCA REGINA DOS SANTOS ROCHA"/>
    <s v="&quot;07617743190&quot;"/>
    <x v="7"/>
    <x v="142"/>
    <s v="Não"/>
    <s v="Não"/>
    <s v="Não"/>
    <s v="Sim"/>
    <s v="Sim"/>
    <s v="Não"/>
    <s v="Não"/>
    <n v="133880.53"/>
    <n v="0"/>
    <n v="0"/>
    <n v="94872.6"/>
    <n v="39010"/>
    <n v="0"/>
    <n v="133882.6"/>
    <n v="0"/>
    <n v="0"/>
    <m/>
    <m/>
    <s v="Contrato Adimplente"/>
    <m/>
    <d v="2025-11-19T00:00:00"/>
    <n v="2592.25"/>
    <d v="2025-10-31T00:00:00"/>
    <x v="2"/>
    <d v="2025-10-22T00:00:00"/>
    <m/>
    <m/>
    <m/>
    <m/>
    <s v="Endy Carvalho Consultoria imobiliária"/>
    <m/>
    <m/>
    <m/>
    <d v="2025-11-19T00:00:00"/>
    <d v="2026-02-05T00:00:00"/>
    <s v="VENDA FINALIZADA"/>
    <d v="2025-10-28T00:00:00"/>
    <n v="42320"/>
    <n v="189277.6"/>
    <m/>
    <s v="AGL 33"/>
    <n v="42320"/>
    <m/>
    <s v="Águas Lindas de Goiás"/>
    <s v="Goiás"/>
    <n v="5562994477174"/>
    <s v="RUA 06 QD 11"/>
    <n v="72916075"/>
    <s v="Jardim Pérola da Barragem I"/>
    <s v="biankarocha2016@gmail.com"/>
    <m/>
    <n v="1951.6"/>
    <m/>
    <m/>
    <m/>
    <m/>
    <n v="4925"/>
    <n v="7265"/>
    <s v="Auxiliar"/>
    <d v="2025-10-18T00:00:00"/>
    <n v="885.29"/>
    <d v="2025-10-31T00:00:00"/>
    <m/>
    <d v="2025-11-05T00:00:00"/>
    <s v="MP439431"/>
    <d v="2025-10-22T00:00:00"/>
    <d v="2025-11-04T00:00:00"/>
    <s v="AC013840529"/>
    <d v="2025-10-20T00:00:00"/>
    <s v="Sim"/>
    <n v="2130"/>
    <d v="2025-10-18T00:00:00"/>
    <m/>
    <m/>
    <m/>
    <d v="2025-11-07T00:00:00"/>
    <m/>
    <d v="2025-10-18T00:00:00"/>
    <d v="2025-11-10T00:00:00"/>
    <d v="2025-10-23T00:00:00"/>
    <d v="2025-11-03T00:00:00"/>
    <d v="2025-11-03T00:00:00"/>
    <m/>
    <d v="2025-10-24T00:00:00"/>
    <d v="2025-10-27T00:00:00"/>
    <m/>
    <d v="2025-11-06T00:00:00"/>
    <d v="2025-11-17T00:00:00"/>
    <d v="2025-10-27T00:00:00"/>
    <d v="2025-11-18T00:00:00"/>
    <s v="Sim"/>
    <m/>
    <m/>
    <m/>
    <m/>
    <d v="2025-10-22T00:00:00"/>
    <m/>
    <d v="2025-11-19T00:00:00"/>
    <s v="00349.0009625/2025-17"/>
    <s v="FINALIZADO"/>
    <d v="2025-11-19T00:00:00"/>
    <d v="2025-10-21T00:00:00"/>
    <d v="2025-11-18T00:00:00"/>
    <d v="2025-10-31T00:00:00"/>
    <d v="2026-02-05T00:00:00"/>
    <m/>
    <d v="2025-10-24T00:00:00"/>
    <m/>
    <m/>
    <m/>
    <m/>
    <m/>
    <m/>
    <m/>
    <d v="2025-10-27T00:00:00"/>
    <m/>
    <n v="2238"/>
    <m/>
    <m/>
    <m/>
    <m/>
    <m/>
    <n v="3805.57"/>
    <s v="VENDA SEM SINAL"/>
    <s v="Não tem"/>
    <s v="AGEHAB VALIDADA"/>
    <s v="FINALIZADO"/>
    <s v="VENDA SEM FIADOR"/>
    <s v="SIM"/>
  </r>
  <r>
    <n v="4926"/>
    <x v="0"/>
    <n v="6260"/>
    <x v="16"/>
    <s v="Etapa Unica"/>
    <s v="BLOCO H"/>
    <n v="4"/>
    <s v="ÁGUAS LINDAS"/>
    <s v="MARCOS FREITAS DA SILVA"/>
    <s v="&quot;94465517149&quot;"/>
    <x v="2"/>
    <x v="124"/>
    <s v="Não"/>
    <s v="Não"/>
    <s v="Não"/>
    <s v="Sim"/>
    <s v="Sim"/>
    <s v="Não"/>
    <s v="Não"/>
    <n v="154760.60999999999"/>
    <n v="9999999.9900000002"/>
    <n v="0"/>
    <n v="149912.48000000001"/>
    <n v="16940"/>
    <n v="0"/>
    <n v="166852.48000000001"/>
    <n v="0"/>
    <n v="0"/>
    <m/>
    <m/>
    <s v="Contrato Adimplente"/>
    <m/>
    <d v="2025-11-17T00:00:00"/>
    <n v="2995.17"/>
    <d v="2025-10-27T00:00:00"/>
    <x v="2"/>
    <d v="2025-10-22T00:00:00"/>
    <m/>
    <m/>
    <m/>
    <m/>
    <s v="Endy Carvalho Consultoria imobiliária"/>
    <m/>
    <m/>
    <m/>
    <d v="2026-02-19T00:00:00"/>
    <d v="2026-02-19T00:00:00"/>
    <s v="VENDA FINALIZADA"/>
    <d v="2025-10-28T00:00:00"/>
    <n v="42316"/>
    <n v="212860.61"/>
    <m/>
    <s v="AGL32"/>
    <n v="42316"/>
    <m/>
    <s v="Ceilândia"/>
    <s v="Distrito Federal"/>
    <n v="5561991776843"/>
    <s v="QNM 26 Conjunto B"/>
    <n v="72210262"/>
    <s v="Ceilândia Norte (Ceilândia)"/>
    <s v="1781.freitas@gmail.com"/>
    <n v="5561996077713"/>
    <n v="2586.9"/>
    <d v="2025-04-07T00:00:00"/>
    <m/>
    <m/>
    <m/>
    <n v="4486"/>
    <n v="7259"/>
    <s v="Vendedor(a)"/>
    <d v="2025-10-17T00:00:00"/>
    <n v="892.31"/>
    <m/>
    <m/>
    <d v="2025-11-01T00:00:00"/>
    <s v="MP419620"/>
    <d v="2025-10-22T00:00:00"/>
    <m/>
    <s v="AC013824835"/>
    <d v="2025-10-21T00:00:00"/>
    <m/>
    <n v="2031"/>
    <d v="2025-10-17T00:00:00"/>
    <m/>
    <m/>
    <m/>
    <d v="2025-11-03T00:00:00"/>
    <m/>
    <d v="2025-10-17T00:00:00"/>
    <d v="2025-11-07T00:00:00"/>
    <d v="2025-10-21T00:00:00"/>
    <d v="2025-11-03T00:00:00"/>
    <d v="2025-10-27T00:00:00"/>
    <m/>
    <d v="2025-10-22T00:00:00"/>
    <d v="2025-10-27T00:00:00"/>
    <m/>
    <d v="2025-10-31T00:00:00"/>
    <d v="2025-11-06T00:00:00"/>
    <d v="2025-10-27T00:00:00"/>
    <d v="2025-11-14T00:00:00"/>
    <s v="Sim"/>
    <m/>
    <m/>
    <m/>
    <m/>
    <d v="2025-10-22T00:00:00"/>
    <m/>
    <d v="2025-11-17T00:00:00"/>
    <s v="00349.0009308/2025-09"/>
    <s v="FINALIZADO"/>
    <d v="2025-11-18T00:00:00"/>
    <d v="2025-10-21T00:00:00"/>
    <d v="2025-11-21T00:00:00"/>
    <d v="2025-10-27T00:00:00"/>
    <d v="2026-02-05T00:00:00"/>
    <d v="2026-02-10T00:00:00"/>
    <d v="2025-10-24T00:00:00"/>
    <d v="2026-02-10T00:00:00"/>
    <m/>
    <m/>
    <m/>
    <m/>
    <m/>
    <m/>
    <m/>
    <m/>
    <n v="2128"/>
    <m/>
    <m/>
    <m/>
    <m/>
    <m/>
    <n v="4305.57"/>
    <s v="VENDA COM SINAL"/>
    <s v="Pago"/>
    <s v="AGEHAB VALIDADA"/>
    <s v="FINALIZADO"/>
    <s v="VENDA SEM FIADOR"/>
    <s v="SIM"/>
  </r>
  <r>
    <n v="4927"/>
    <x v="2"/>
    <n v="6257"/>
    <x v="17"/>
    <s v="Etapa Única"/>
    <s v="BLOCO 04"/>
    <n v="303"/>
    <s v="FORMOSA"/>
    <s v="JOAO VICTOR DA SILVA SANTOS"/>
    <s v="&quot;07096734180&quot;"/>
    <x v="0"/>
    <x v="108"/>
    <s v="Não"/>
    <s v="Não"/>
    <s v="Não"/>
    <s v="Não"/>
    <s v="Não"/>
    <s v="Não"/>
    <s v="Não"/>
    <n v="156737.85"/>
    <n v="714"/>
    <n v="0"/>
    <n v="136304.85"/>
    <n v="20433"/>
    <n v="0"/>
    <n v="156737.85"/>
    <n v="0"/>
    <n v="0"/>
    <m/>
    <m/>
    <s v="Contrato Adimplente"/>
    <m/>
    <d v="2025-11-25T00:00:00"/>
    <n v="0"/>
    <d v="2025-10-29T00:00:00"/>
    <x v="2"/>
    <d v="2025-10-22T00:00:00"/>
    <m/>
    <m/>
    <m/>
    <m/>
    <s v="CAIXA CREDFÁCIL"/>
    <m/>
    <m/>
    <m/>
    <d v="2025-12-05T00:00:00"/>
    <d v="2026-03-04T00:00:00"/>
    <s v="VENDA FINALIZADA"/>
    <d v="2025-10-29T00:00:00"/>
    <n v="42315"/>
    <n v="235024.41"/>
    <m/>
    <s v="FSA013"/>
    <n v="42315"/>
    <s v="DENYS DE OLIVEIRA E SILVA - 02887910108"/>
    <s v="Formosa"/>
    <s v="Goiás"/>
    <n v="5561996259156"/>
    <s v="RUA PE JOSE WILLIAN"/>
    <n v="73813090"/>
    <s v="FORMOSINHA"/>
    <s v="jv.victor.santos28@gmail.com"/>
    <m/>
    <n v="2380.2399999999998"/>
    <m/>
    <m/>
    <m/>
    <m/>
    <n v="10217"/>
    <n v="7257"/>
    <s v="Autônomo(a)"/>
    <d v="2025-10-23T00:00:00"/>
    <n v="896.12"/>
    <m/>
    <s v="sim"/>
    <m/>
    <s v="MP430594"/>
    <d v="2025-10-23T00:00:00"/>
    <d v="2025-11-04T00:00:00"/>
    <m/>
    <d v="2025-10-17T00:00:00"/>
    <m/>
    <s v="2053 2055 2057"/>
    <d v="2025-10-23T00:00:00"/>
    <m/>
    <m/>
    <m/>
    <d v="2025-11-10T00:00:00"/>
    <s v="Não"/>
    <d v="2025-10-23T00:00:00"/>
    <d v="2025-11-13T00:00:00"/>
    <d v="2025-10-20T00:00:00"/>
    <d v="2025-11-03T00:00:00"/>
    <d v="2025-11-04T00:00:00"/>
    <m/>
    <d v="2025-10-22T00:00:00"/>
    <d v="2025-10-24T00:00:00"/>
    <m/>
    <d v="2025-11-06T00:00:00"/>
    <d v="2025-11-21T00:00:00"/>
    <d v="2025-10-24T00:00:00"/>
    <m/>
    <s v="Sim"/>
    <m/>
    <m/>
    <m/>
    <m/>
    <d v="2025-10-20T00:00:00"/>
    <m/>
    <d v="2025-11-26T00:00:00"/>
    <n v="36939"/>
    <m/>
    <d v="2025-12-03T00:00:00"/>
    <d v="2025-10-21T00:00:00"/>
    <d v="2025-11-28T00:00:00"/>
    <d v="2026-03-02T00:00:00"/>
    <m/>
    <m/>
    <d v="2025-10-24T00:00:00"/>
    <m/>
    <m/>
    <m/>
    <m/>
    <m/>
    <m/>
    <m/>
    <m/>
    <n v="793"/>
    <n v="2260"/>
    <m/>
    <m/>
    <s v="AGUARDANDO PARA SEGUIR ONR"/>
    <m/>
    <m/>
    <n v="2079.58"/>
    <m/>
    <s v="Pago"/>
    <m/>
    <m/>
    <m/>
    <s v="SIM"/>
  </r>
  <r>
    <n v="4928"/>
    <x v="0"/>
    <n v="6249"/>
    <x v="17"/>
    <s v="Etapa Única"/>
    <s v="BLOCO 02"/>
    <n v="303"/>
    <s v="FORMOSA"/>
    <s v="EMELLEY DOS SANTOS CARVALHO"/>
    <s v="&quot;08459861120&quot;"/>
    <x v="0"/>
    <x v="132"/>
    <s v="Não"/>
    <s v="Não"/>
    <s v="Não"/>
    <s v="Não"/>
    <s v="Não"/>
    <s v="Não"/>
    <s v="Não"/>
    <n v="156726.85"/>
    <n v="714"/>
    <n v="0"/>
    <n v="136304.85"/>
    <n v="20422"/>
    <n v="0"/>
    <n v="156726.85"/>
    <n v="0"/>
    <n v="0"/>
    <m/>
    <m/>
    <s v="Contrato Adimplente"/>
    <m/>
    <d v="2025-12-11T00:00:00"/>
    <n v="0"/>
    <d v="2025-10-29T00:00:00"/>
    <x v="2"/>
    <d v="2025-10-22T00:00:00"/>
    <m/>
    <m/>
    <m/>
    <m/>
    <s v="CAIXA CREDFÁCIL"/>
    <m/>
    <m/>
    <m/>
    <d v="2026-03-16T00:00:00"/>
    <d v="2026-03-16T00:00:00"/>
    <s v="VENDA FINALIZADA"/>
    <d v="2025-10-29T00:00:00"/>
    <n v="42312"/>
    <n v="239724.17"/>
    <m/>
    <s v="FSA013"/>
    <n v="42312"/>
    <s v="ELAINY DOS SANTOS CARVALHO - 10095175113"/>
    <s v="Formosa"/>
    <s v="Goiás"/>
    <n v="5561996912614"/>
    <s v="AVENIDA SANTOS DUMONT, Q. 37, L. 0"/>
    <n v="73807740"/>
    <s v="JARDIM CALIFORNIA"/>
    <s v="emelleydossantoscarvalho@gmail.com"/>
    <m/>
    <n v="2380.6"/>
    <m/>
    <m/>
    <m/>
    <m/>
    <n v="10188"/>
    <n v="7251"/>
    <s v="Autônomo(a)"/>
    <d v="2025-10-24T00:00:00"/>
    <n v="778.85"/>
    <m/>
    <s v="nao"/>
    <m/>
    <s v="MP430591"/>
    <d v="2025-10-24T00:00:00"/>
    <d v="2025-11-04T00:00:00"/>
    <m/>
    <d v="2025-10-17T00:00:00"/>
    <m/>
    <s v="2041 2043 2045"/>
    <d v="2025-10-24T00:00:00"/>
    <m/>
    <s v="Score"/>
    <m/>
    <d v="2025-11-19T00:00:00"/>
    <s v="Sim"/>
    <d v="2025-10-24T00:00:00"/>
    <d v="2025-11-21T00:00:00"/>
    <d v="2025-10-17T00:00:00"/>
    <d v="2025-11-03T00:00:00"/>
    <d v="2025-11-04T00:00:00"/>
    <m/>
    <d v="2025-10-20T00:00:00"/>
    <d v="2025-10-24T00:00:00"/>
    <m/>
    <d v="2025-11-17T00:00:00"/>
    <d v="2025-11-21T00:00:00"/>
    <d v="2025-10-24T00:00:00"/>
    <m/>
    <s v="Sim"/>
    <m/>
    <m/>
    <m/>
    <m/>
    <d v="2025-10-30T00:00:00"/>
    <m/>
    <d v="2025-12-11T00:00:00"/>
    <n v="36925"/>
    <m/>
    <d v="2025-12-15T00:00:00"/>
    <d v="2025-10-21T00:00:00"/>
    <d v="2025-11-28T00:00:00"/>
    <d v="2026-03-06T00:00:00"/>
    <d v="2026-02-24T00:00:00"/>
    <d v="2026-03-10T00:00:00"/>
    <d v="2025-10-24T00:00:00"/>
    <d v="2026-03-10T00:00:00"/>
    <m/>
    <m/>
    <m/>
    <m/>
    <m/>
    <m/>
    <m/>
    <m/>
    <n v="2445"/>
    <m/>
    <m/>
    <m/>
    <m/>
    <m/>
    <n v="2079.58"/>
    <m/>
    <s v="Não tem"/>
    <m/>
    <m/>
    <n v="648"/>
    <s v="SIM"/>
  </r>
  <r>
    <n v="4929"/>
    <x v="0"/>
    <n v="6233"/>
    <x v="16"/>
    <s v="Etapa Unica"/>
    <s v="BLOCO H"/>
    <n v="201"/>
    <s v="ÁGUAS LINDAS"/>
    <s v="THALLISSON TONICO DE SOUSA"/>
    <s v="&quot;07402939154&quot;"/>
    <x v="7"/>
    <x v="144"/>
    <s v="Não"/>
    <s v="Não"/>
    <s v="Não"/>
    <s v="Sim"/>
    <s v="Sim"/>
    <s v="Não"/>
    <s v="Não"/>
    <n v="155447.19"/>
    <n v="594"/>
    <n v="0"/>
    <n v="116218.19"/>
    <n v="40709"/>
    <n v="0"/>
    <n v="156927.19"/>
    <n v="0"/>
    <n v="0"/>
    <m/>
    <m/>
    <s v="Contrato Adimplente"/>
    <m/>
    <d v="2025-11-24T00:00:00"/>
    <n v="2995.17"/>
    <d v="2025-10-28T00:00:00"/>
    <x v="2"/>
    <d v="2025-10-22T00:00:00"/>
    <m/>
    <m/>
    <m/>
    <m/>
    <s v="Endy Carvalho Consultoria imobiliária"/>
    <m/>
    <m/>
    <m/>
    <d v="2026-02-19T00:00:00"/>
    <d v="2026-02-19T00:00:00"/>
    <s v="VENDA FINALIZADA"/>
    <d v="2025-10-28T00:00:00"/>
    <n v="42361"/>
    <n v="207009.29"/>
    <m/>
    <s v="AGL32"/>
    <n v="42361"/>
    <m/>
    <s v="Águas Lindas de Goiás"/>
    <s v="Goiás"/>
    <n v="5561994105634"/>
    <s v="RUA 03, Q. 5, L."/>
    <n v="72910000"/>
    <s v="PARQUE AGUAS BONITAS II"/>
    <s v="thallissonsousa755@gmail.com"/>
    <m/>
    <n v="1980"/>
    <m/>
    <m/>
    <m/>
    <m/>
    <n v="4491"/>
    <n v="7297"/>
    <s v="Administrador"/>
    <d v="2025-10-13T00:00:00"/>
    <n v="901.07"/>
    <d v="2025-10-30T00:00:00"/>
    <m/>
    <d v="2025-11-02T00:00:00"/>
    <s v="MP419616"/>
    <d v="2025-10-22T00:00:00"/>
    <d v="2025-11-04T00:00:00"/>
    <s v="AC013871729"/>
    <d v="2025-10-16T00:00:00"/>
    <s v="Sim"/>
    <n v="2055"/>
    <d v="2025-10-13T00:00:00"/>
    <m/>
    <m/>
    <m/>
    <d v="2025-11-12T00:00:00"/>
    <m/>
    <d v="2025-10-13T00:00:00"/>
    <d v="2025-11-12T00:00:00"/>
    <d v="2025-10-16T00:00:00"/>
    <d v="2025-11-03T00:00:00"/>
    <d v="2025-11-03T00:00:00"/>
    <m/>
    <d v="2025-10-17T00:00:00"/>
    <d v="2025-10-24T00:00:00"/>
    <m/>
    <d v="2025-11-10T00:00:00"/>
    <d v="2025-11-17T00:00:00"/>
    <d v="2025-10-24T00:00:00"/>
    <d v="2025-11-21T00:00:00"/>
    <s v="Sim"/>
    <m/>
    <m/>
    <m/>
    <m/>
    <d v="2025-10-22T00:00:00"/>
    <m/>
    <d v="2025-11-25T00:00:00"/>
    <s v="00349.0009602/2025-11"/>
    <m/>
    <d v="2025-11-26T00:00:00"/>
    <d v="2025-10-20T00:00:00"/>
    <d v="2025-11-21T00:00:00"/>
    <d v="2025-10-28T00:00:00"/>
    <d v="2026-02-05T00:00:00"/>
    <d v="2026-02-10T00:00:00"/>
    <m/>
    <d v="2026-02-10T00:00:00"/>
    <m/>
    <m/>
    <m/>
    <m/>
    <m/>
    <m/>
    <d v="2025-10-28T00:00:00"/>
    <m/>
    <n v="2280"/>
    <m/>
    <m/>
    <m/>
    <m/>
    <m/>
    <n v="4105.57"/>
    <s v="VENDA SEM SINAL"/>
    <s v="Não tem"/>
    <s v="AGEHAB VALIDADA"/>
    <s v="FINALIZADO"/>
    <s v="VENDA SEM FIADOR"/>
    <s v="SIM"/>
  </r>
  <r>
    <n v="4930"/>
    <x v="0"/>
    <n v="6228"/>
    <x v="13"/>
    <s v="Etapa Unica"/>
    <s v="BLOCO D"/>
    <n v="1"/>
    <s v="ÁGUAS LINDAS"/>
    <s v="SAMUEL MARTINS DOURADO"/>
    <s v="&quot;07036941111&quot;"/>
    <x v="11"/>
    <x v="83"/>
    <s v="Não"/>
    <s v="Não"/>
    <s v="Não"/>
    <s v="Sim"/>
    <s v="Sim"/>
    <s v="Não"/>
    <s v="Não"/>
    <n v="168036.94"/>
    <n v="706.65"/>
    <n v="0"/>
    <n v="134596.09"/>
    <n v="23976"/>
    <n v="0"/>
    <n v="158572.09"/>
    <n v="0"/>
    <n v="0"/>
    <m/>
    <m/>
    <s v="Contrato Adimplente"/>
    <m/>
    <d v="2025-11-17T00:00:00"/>
    <n v="2995.17"/>
    <d v="2025-10-28T00:00:00"/>
    <x v="2"/>
    <d v="2025-10-22T00:00:00"/>
    <m/>
    <m/>
    <m/>
    <m/>
    <s v="Endy Carvalho Consultoria imobiliária"/>
    <s v="Fabiana Ferreira Leonel"/>
    <m/>
    <m/>
    <d v="2026-01-26T00:00:00"/>
    <d v="2026-01-26T00:00:00"/>
    <s v="VENDA FINALIZADA"/>
    <d v="2025-10-28T00:00:00"/>
    <n v="42358"/>
    <n v="231132.14"/>
    <m/>
    <s v="AGL30 -"/>
    <n v="42358"/>
    <m/>
    <s v="Águas Lindas de Goiás"/>
    <s v="Goiás"/>
    <n v="556195173550"/>
    <s v="QUADRA 46"/>
    <n v="72910001"/>
    <s v="CIDADE DO ENTORNO"/>
    <s v="samueldourado33@gmail.com"/>
    <m/>
    <n v="2355.52"/>
    <d v="2026-04-05T00:00:00"/>
    <m/>
    <m/>
    <m/>
    <n v="3923"/>
    <n v="7293"/>
    <s v="Auxiliar"/>
    <d v="2025-10-13T00:00:00"/>
    <n v="901.58"/>
    <d v="2025-10-29T00:00:00"/>
    <m/>
    <d v="2025-11-02T00:00:00"/>
    <s v="MP444277"/>
    <d v="2025-10-22T00:00:00"/>
    <d v="2025-10-31T00:00:00"/>
    <s v="AC013824467"/>
    <d v="2025-10-20T00:00:00"/>
    <s v="Sim"/>
    <n v="40547"/>
    <d v="2025-10-13T00:00:00"/>
    <m/>
    <m/>
    <m/>
    <d v="2025-11-03T00:00:00"/>
    <m/>
    <d v="2025-10-20T00:00:00"/>
    <d v="2025-11-07T00:00:00"/>
    <d v="2025-10-20T00:00:00"/>
    <d v="2025-11-03T00:00:00"/>
    <d v="2025-10-28T00:00:00"/>
    <m/>
    <d v="2025-10-20T00:00:00"/>
    <d v="2025-10-23T00:00:00"/>
    <m/>
    <d v="2025-10-31T00:00:00"/>
    <d v="2025-11-04T00:00:00"/>
    <d v="2025-10-23T00:00:00"/>
    <d v="2025-11-14T00:00:00"/>
    <s v="Sim"/>
    <m/>
    <m/>
    <m/>
    <m/>
    <d v="2025-10-22T00:00:00"/>
    <m/>
    <d v="2025-11-17T00:00:00"/>
    <s v="00349.0009339/2025-51"/>
    <s v="FINALIZADO"/>
    <d v="2025-11-18T00:00:00"/>
    <d v="2025-10-20T00:00:00"/>
    <d v="2025-10-28T00:00:00"/>
    <d v="2025-11-08T00:00:00"/>
    <d v="2025-11-10T00:00:00"/>
    <d v="2026-01-08T00:00:00"/>
    <d v="2025-10-23T00:00:00"/>
    <d v="2026-01-08T00:00:00"/>
    <m/>
    <m/>
    <m/>
    <m/>
    <m/>
    <m/>
    <d v="2025-10-28T00:00:00"/>
    <m/>
    <n v="40598"/>
    <m/>
    <m/>
    <m/>
    <m/>
    <m/>
    <n v="4305.57"/>
    <s v="VENDA SEM SINAL"/>
    <s v="Não tem"/>
    <s v="AGEHAB VALIDADA"/>
    <s v="FINALIZADO"/>
    <s v="VENDA SEM FIADOR"/>
    <s v="SIM"/>
  </r>
  <r>
    <n v="4931"/>
    <x v="0"/>
    <n v="6215"/>
    <x v="13"/>
    <s v="Etapa Unica"/>
    <s v="BLOCO M"/>
    <n v="1"/>
    <s v="ÁGUAS LINDAS"/>
    <s v="CAIO NUNES BEZERRA LOURENÇO"/>
    <s v="&quot;05692740109&quot;"/>
    <x v="12"/>
    <x v="85"/>
    <s v="Não"/>
    <s v="Não"/>
    <s v="Não"/>
    <s v="Sim"/>
    <s v="Sim"/>
    <s v="Não"/>
    <s v="Não"/>
    <n v="162439.35999999999"/>
    <n v="764.99"/>
    <n v="0"/>
    <n v="146178.35999999999"/>
    <n v="16261"/>
    <n v="0"/>
    <n v="162439.35999999999"/>
    <n v="0"/>
    <n v="0"/>
    <m/>
    <m/>
    <s v="Contrato Adimplente"/>
    <m/>
    <d v="2025-12-02T00:00:00"/>
    <n v="2995.17"/>
    <d v="2025-11-14T00:00:00"/>
    <x v="2"/>
    <d v="2025-10-22T00:00:00"/>
    <m/>
    <m/>
    <m/>
    <m/>
    <s v="Endy Carvalho Consultoria imobiliária"/>
    <m/>
    <m/>
    <m/>
    <d v="2026-02-24T00:00:00"/>
    <d v="2026-02-24T00:00:00"/>
    <s v="VENDA FINALIZADA"/>
    <d v="2025-10-28T00:00:00"/>
    <n v="42355"/>
    <n v="237441.34"/>
    <m/>
    <s v="AGL30 -"/>
    <n v="42355"/>
    <m/>
    <s v="Planaltina"/>
    <s v="Goiás"/>
    <n v="5561985285385"/>
    <s v="RUA MR 2 NORTE NR. 9.A CASA 9.A"/>
    <n v="73750000"/>
    <s v="SETOR NORTE"/>
    <s v="nordis.nunes@gmail.com"/>
    <m/>
    <n v="2623.13"/>
    <m/>
    <m/>
    <m/>
    <m/>
    <n v="4067"/>
    <n v="7289"/>
    <s v="Auxiliar"/>
    <d v="2025-10-10T00:00:00"/>
    <n v="894"/>
    <d v="2025-11-17T00:00:00"/>
    <m/>
    <d v="2025-11-19T00:00:00"/>
    <s v="MP444276"/>
    <d v="2025-10-22T00:00:00"/>
    <d v="2025-11-19T00:00:00"/>
    <s v="AC013939687"/>
    <d v="2025-10-22T00:00:00"/>
    <s v="Sim"/>
    <n v="40712"/>
    <d v="2025-10-10T00:00:00"/>
    <m/>
    <m/>
    <d v="2025-10-27T00:00:00"/>
    <d v="2025-11-19T00:00:00"/>
    <m/>
    <d v="2025-10-12T00:00:00"/>
    <d v="2025-11-24T00:00:00"/>
    <d v="2025-10-24T00:00:00"/>
    <d v="2025-11-03T00:00:00"/>
    <d v="2025-11-17T00:00:00"/>
    <m/>
    <d v="2025-10-28T00:00:00"/>
    <d v="2025-11-03T00:00:00"/>
    <m/>
    <d v="2025-11-18T00:00:00"/>
    <d v="2025-11-04T00:00:00"/>
    <d v="2025-11-03T00:00:00"/>
    <d v="2025-11-28T00:00:00"/>
    <s v="Sim"/>
    <m/>
    <m/>
    <m/>
    <m/>
    <d v="2025-10-22T00:00:00"/>
    <m/>
    <d v="2025-12-02T00:00:00"/>
    <s v="00349.0010347/2025-41"/>
    <m/>
    <d v="2025-12-10T00:00:00"/>
    <d v="2025-10-21T00:00:00"/>
    <d v="2025-11-03T00:00:00"/>
    <d v="2025-12-09T00:00:00"/>
    <d v="2026-01-08T00:00:00"/>
    <d v="2026-02-06T00:00:00"/>
    <d v="2025-11-03T00:00:00"/>
    <d v="2026-02-06T00:00:00"/>
    <m/>
    <m/>
    <m/>
    <m/>
    <m/>
    <m/>
    <d v="2025-11-14T00:00:00"/>
    <m/>
    <n v="40735"/>
    <m/>
    <m/>
    <m/>
    <m/>
    <m/>
    <n v="4.21"/>
    <s v="VENDA SEM SINAL"/>
    <s v="Não tem"/>
    <s v="AGEHAB VALIDADA"/>
    <s v="FINALIZADO"/>
    <s v="VENDA SEM FIADOR."/>
    <s v="SIM"/>
  </r>
  <r>
    <n v="4932"/>
    <x v="0"/>
    <n v="6214"/>
    <x v="17"/>
    <s v="Etapa Única"/>
    <s v="BLOCO 19"/>
    <n v="101"/>
    <s v="FORMOSA"/>
    <s v="ERICA DA SILVA SANTOS"/>
    <s v="&quot;71807331130&quot;"/>
    <x v="1"/>
    <x v="145"/>
    <s v="Não"/>
    <s v="Não"/>
    <s v="Não"/>
    <s v="Não"/>
    <s v="Não"/>
    <s v="Não"/>
    <s v="Não"/>
    <n v="154183.57"/>
    <n v="688.02"/>
    <n v="0"/>
    <n v="131239.4"/>
    <n v="23219"/>
    <n v="0"/>
    <n v="154458.4"/>
    <n v="0"/>
    <n v="0"/>
    <m/>
    <m/>
    <s v="Contrato Adimplente"/>
    <m/>
    <d v="2025-11-27T00:00:00"/>
    <n v="3042.04"/>
    <d v="2025-10-24T00:00:00"/>
    <x v="2"/>
    <d v="2025-10-22T00:00:00"/>
    <m/>
    <m/>
    <m/>
    <m/>
    <s v="CAIXA CREDFÁCIL"/>
    <m/>
    <m/>
    <m/>
    <d v="2026-03-16T00:00:00"/>
    <d v="2026-03-16T00:00:00"/>
    <s v="VENDA FINALIZADA"/>
    <d v="2025-10-29T00:00:00"/>
    <n v="42354"/>
    <n v="235724.58"/>
    <m/>
    <s v="FSA013"/>
    <n v="42354"/>
    <s v="VINICIUS FABIANO DA SILVA AGUIAR - 08223168111"/>
    <s v="Formosa"/>
    <s v="Goiás"/>
    <n v="5561996012373"/>
    <s v="AVENIDA CIRCULAR Q 8"/>
    <n v="73802200"/>
    <s v="SETOR BOSQUE II"/>
    <s v="neguinhasilva201@gmail.com"/>
    <m/>
    <n v="2293.41"/>
    <m/>
    <m/>
    <m/>
    <m/>
    <n v="4821"/>
    <n v="7287"/>
    <s v="Vendedor(a)"/>
    <d v="2025-10-22T00:00:00"/>
    <n v="779"/>
    <m/>
    <s v="sim"/>
    <d v="2025-11-10T00:00:00"/>
    <s v="MP430601"/>
    <d v="2025-10-22T00:00:00"/>
    <m/>
    <m/>
    <d v="2025-10-21T00:00:00"/>
    <m/>
    <s v="2186 2184 2182"/>
    <d v="2025-10-22T00:00:00"/>
    <m/>
    <m/>
    <m/>
    <d v="2025-11-21T00:00:00"/>
    <s v="Não"/>
    <d v="2025-10-22T00:00:00"/>
    <d v="2025-11-21T00:00:00"/>
    <d v="2025-10-22T00:00:00"/>
    <d v="2025-11-03T00:00:00"/>
    <d v="2025-11-10T00:00:00"/>
    <m/>
    <d v="2025-10-22T00:00:00"/>
    <d v="2025-10-21T00:00:00"/>
    <m/>
    <d v="2025-11-18T00:00:00"/>
    <d v="2025-11-21T00:00:00"/>
    <d v="2025-10-21T00:00:00"/>
    <m/>
    <s v="Sim"/>
    <m/>
    <m/>
    <m/>
    <m/>
    <d v="2025-10-15T00:00:00"/>
    <m/>
    <d v="2025-11-27T00:00:00"/>
    <m/>
    <m/>
    <d v="2025-12-03T00:00:00"/>
    <d v="2025-10-17T00:00:00"/>
    <d v="2025-11-28T00:00:00"/>
    <d v="2026-01-15T00:00:00"/>
    <d v="2026-02-24T00:00:00"/>
    <d v="2026-03-10T00:00:00"/>
    <d v="2025-10-21T00:00:00"/>
    <d v="2026-03-10T00:00:00"/>
    <m/>
    <m/>
    <m/>
    <m/>
    <m/>
    <m/>
    <m/>
    <n v="697"/>
    <n v="2515"/>
    <m/>
    <m/>
    <s v="Aguardando assinatura do Bruno para seguir o ITBI, 04/11 ok"/>
    <m/>
    <m/>
    <n v="2257.69"/>
    <s v="VENDA SEM SINAL"/>
    <s v="Pago"/>
    <m/>
    <m/>
    <m/>
    <s v="SIM"/>
  </r>
  <r>
    <n v="4933"/>
    <x v="2"/>
    <n v="6120"/>
    <x v="22"/>
    <s v="Etapa Única"/>
    <s v="BLOCO 12"/>
    <n v="202"/>
    <s v="FORMOSA"/>
    <s v="IRIS DE SOUZA"/>
    <s v="&quot;07861212114&quot;"/>
    <x v="1"/>
    <x v="33"/>
    <s v="Não"/>
    <s v="Não"/>
    <s v="Não"/>
    <s v="Não"/>
    <s v="Não"/>
    <s v="Não"/>
    <s v="Não"/>
    <n v="161304.85999999999"/>
    <n v="0"/>
    <n v="0"/>
    <n v="146248.56"/>
    <n v="15609"/>
    <n v="0"/>
    <n v="161857.56"/>
    <n v="0"/>
    <n v="0"/>
    <m/>
    <n v="8787724988762"/>
    <s v="Contrato Adimplente"/>
    <m/>
    <d v="2025-12-17T00:00:00"/>
    <n v="0"/>
    <d v="2025-10-29T00:00:00"/>
    <x v="2"/>
    <d v="2025-10-22T00:00:00"/>
    <m/>
    <m/>
    <m/>
    <m/>
    <s v="Endy Carvalho Consultoria imobiliária"/>
    <m/>
    <m/>
    <m/>
    <d v="2025-12-19T00:00:00"/>
    <d v="2025-12-19T00:00:00"/>
    <s v="VENDA FINALIZADA"/>
    <d v="2025-10-29T00:00:00"/>
    <n v="42342"/>
    <n v="235447.66"/>
    <m/>
    <s v="FSA014"/>
    <n v="42342"/>
    <s v="RAIMUNDO JOSE DE SOUZA - 80138551120"/>
    <s v="Formosa"/>
    <s v="Goiás"/>
    <n v="5561996960584"/>
    <s v="RUA 16, Q. 22"/>
    <n v="73805244"/>
    <s v="JARDIM OLIVEIRA"/>
    <s v="Irisdesouza4321@gmail.com"/>
    <m/>
    <n v="2550"/>
    <m/>
    <m/>
    <m/>
    <m/>
    <n v="5224"/>
    <n v="7271"/>
    <s v="Atendente"/>
    <d v="2025-10-24T00:00:00"/>
    <n v="897.34"/>
    <m/>
    <s v="sim"/>
    <m/>
    <s v="MP441142"/>
    <d v="2025-10-24T00:00:00"/>
    <d v="2025-10-30T00:00:00"/>
    <m/>
    <d v="2025-09-25T00:00:00"/>
    <m/>
    <s v="1975 1973 1971"/>
    <d v="2025-10-24T00:00:00"/>
    <m/>
    <m/>
    <m/>
    <d v="2025-11-04T00:00:00"/>
    <s v="Não"/>
    <d v="2025-10-28T00:00:00"/>
    <d v="2025-11-04T00:00:00"/>
    <d v="2025-09-25T00:00:00"/>
    <d v="2025-11-03T00:00:00"/>
    <d v="2025-10-30T00:00:00"/>
    <m/>
    <d v="2025-09-26T00:00:00"/>
    <d v="2025-10-03T00:00:00"/>
    <m/>
    <d v="2025-10-30T00:00:00"/>
    <d v="2025-11-17T00:00:00"/>
    <d v="2025-10-03T00:00:00"/>
    <m/>
    <s v="Sim"/>
    <d v="2025-11-06T00:00:00"/>
    <m/>
    <m/>
    <m/>
    <d v="2025-10-30T00:00:00"/>
    <m/>
    <d v="2025-12-17T00:00:00"/>
    <n v="36345"/>
    <m/>
    <d v="2025-12-18T00:00:00"/>
    <d v="2025-09-25T00:00:00"/>
    <d v="2025-11-21T00:00:00"/>
    <m/>
    <m/>
    <m/>
    <d v="2025-10-03T00:00:00"/>
    <m/>
    <m/>
    <m/>
    <m/>
    <m/>
    <m/>
    <m/>
    <m/>
    <n v="692"/>
    <n v="2015"/>
    <m/>
    <s v="Aguardando conclução pedido da obra."/>
    <s v="Aguardando liberação para seguir o itbi. OK"/>
    <m/>
    <m/>
    <n v="2014.58"/>
    <s v="VENDA SEM SINAL"/>
    <s v="Não tem"/>
    <m/>
    <m/>
    <m/>
    <s v="SIM"/>
  </r>
  <r>
    <n v="4934"/>
    <x v="1"/>
    <n v="6138"/>
    <x v="13"/>
    <s v="Etapa Unica"/>
    <s v="BLOCO B"/>
    <n v="304"/>
    <s v="ÁGUAS LINDAS"/>
    <s v="JOCELINDA ANDRANDE"/>
    <s v="&quot;05157276362&quot;"/>
    <x v="11"/>
    <x v="146"/>
    <s v="Não"/>
    <s v="Não"/>
    <s v="Não"/>
    <s v="Não"/>
    <s v="Não"/>
    <s v="Não"/>
    <s v="Não"/>
    <n v="159332.57999999999"/>
    <n v="0"/>
    <n v="0"/>
    <n v="109395.58"/>
    <n v="49937"/>
    <n v="3395.55"/>
    <n v="162728.13"/>
    <n v="0"/>
    <n v="0"/>
    <m/>
    <m/>
    <s v="Contrato Adimplente"/>
    <m/>
    <m/>
    <n v="0"/>
    <m/>
    <x v="1"/>
    <d v="2025-10-22T00:00:00"/>
    <m/>
    <m/>
    <m/>
    <m/>
    <s v="Endy Carvalho Consultoria imobiliária"/>
    <m/>
    <m/>
    <m/>
    <d v="2025-11-21T00:00:00"/>
    <d v="2025-11-21T00:00:00"/>
    <s v="DISTRATO"/>
    <d v="2025-10-27T00:00:00"/>
    <n v="42310"/>
    <n v="219308.83"/>
    <m/>
    <s v="AGL30 -"/>
    <n v="42310"/>
    <m/>
    <s v="Águas Lindas de Goiás"/>
    <s v="Goiás"/>
    <n v="556196618649"/>
    <s v="Q 102, L 34"/>
    <n v="72910000"/>
    <s v="JARDIM PEROLA DA BARRAGEM II"/>
    <s v="85285877az@gmail.com"/>
    <m/>
    <n v="1648"/>
    <m/>
    <m/>
    <m/>
    <m/>
    <n v="3904"/>
    <n v="7249"/>
    <s v="Auxiliar"/>
    <d v="2025-09-25T00:00:00"/>
    <m/>
    <m/>
    <m/>
    <m/>
    <s v="MP444269"/>
    <d v="2025-10-22T00:00:00"/>
    <m/>
    <m/>
    <d v="2025-10-10T00:00:00"/>
    <m/>
    <m/>
    <d v="2025-10-08T00:00:00"/>
    <m/>
    <m/>
    <d v="2025-10-22T00:00:00"/>
    <m/>
    <m/>
    <d v="2025-10-08T00:00:00"/>
    <m/>
    <d v="2025-10-10T00:00:00"/>
    <d v="2025-11-03T00:00:00"/>
    <m/>
    <m/>
    <d v="2025-10-27T00:00:00"/>
    <d v="2025-10-27T00:00:00"/>
    <m/>
    <m/>
    <d v="2025-11-04T00:00:00"/>
    <d v="2025-10-27T00:00:00"/>
    <m/>
    <s v="Sim"/>
    <m/>
    <m/>
    <m/>
    <m/>
    <d v="2025-10-22T00:00:00"/>
    <m/>
    <m/>
    <m/>
    <m/>
    <m/>
    <d v="2025-10-15T00:00:00"/>
    <m/>
    <m/>
    <m/>
    <m/>
    <d v="2025-10-27T00:00:00"/>
    <m/>
    <m/>
    <m/>
    <m/>
    <m/>
    <m/>
    <m/>
    <m/>
    <m/>
    <m/>
    <m/>
    <m/>
    <m/>
    <m/>
    <m/>
    <m/>
    <s v="VENDA COM SINAL"/>
    <m/>
    <s v="AGEHAB VALIDADA"/>
    <s v="COM RESTRIÇÃO"/>
    <s v="VENDA SEM FIADOR"/>
    <s v="NÃO"/>
  </r>
  <r>
    <n v="4935"/>
    <x v="2"/>
    <n v="6191"/>
    <x v="7"/>
    <s v="Etapa Unica"/>
    <s v="BLOCO G"/>
    <s v="APTO 1"/>
    <s v="FORMOSA"/>
    <s v="GRAZIELE MONTEIRO DE ALMEIDA SILVA"/>
    <s v="&quot;04425143108&quot;"/>
    <x v="10"/>
    <x v="16"/>
    <s v="Não"/>
    <s v="Não"/>
    <s v="Não"/>
    <s v="Não"/>
    <s v="Não"/>
    <s v="Não"/>
    <s v="Não"/>
    <n v="164200"/>
    <n v="0"/>
    <n v="0"/>
    <n v="0"/>
    <n v="0"/>
    <n v="0"/>
    <n v="0"/>
    <n v="0"/>
    <n v="0"/>
    <m/>
    <m/>
    <s v="Contrato Adimplente"/>
    <m/>
    <d v="2025-12-16T00:00:00"/>
    <n v="0"/>
    <d v="2025-10-31T00:00:00"/>
    <x v="2"/>
    <d v="2025-10-22T00:00:00"/>
    <m/>
    <m/>
    <m/>
    <m/>
    <s v="CAIXA CREDFÁCIL"/>
    <m/>
    <m/>
    <m/>
    <d v="2025-12-19T00:00:00"/>
    <d v="2025-12-19T00:00:00"/>
    <s v="VENDA FINALIZADA"/>
    <d v="2025-10-29T00:00:00"/>
    <n v="42352"/>
    <n v="260000"/>
    <m/>
    <s v="FSA010"/>
    <n v="42352"/>
    <s v="DAYANA PEREIRA SANTANA - 02192465130,WILLIAN FERNANDES DE SANTANA - 04050907143"/>
    <s v="Formosa"/>
    <s v="Goiás"/>
    <n v="5561996862317"/>
    <s v="Avenida B, Q 02"/>
    <n v="73805810"/>
    <s v="Bela Vista"/>
    <s v="grazielemoonteiro32@gmail.com"/>
    <m/>
    <n v="2550"/>
    <m/>
    <m/>
    <m/>
    <m/>
    <n v="3689"/>
    <n v="7284"/>
    <s v="Vendedor(a)"/>
    <d v="2025-10-31T00:00:00"/>
    <n v="878.9"/>
    <m/>
    <s v="sim"/>
    <d v="2025-11-12T00:00:00"/>
    <s v="MP444499"/>
    <d v="2025-10-31T00:00:00"/>
    <d v="2025-11-04T00:00:00"/>
    <m/>
    <d v="2025-10-21T00:00:00"/>
    <m/>
    <s v="4956 4954 4952"/>
    <d v="2025-10-31T00:00:00"/>
    <m/>
    <m/>
    <m/>
    <d v="2025-11-12T00:00:00"/>
    <s v="Não"/>
    <d v="2025-11-10T00:00:00"/>
    <d v="2025-11-13T00:00:00"/>
    <d v="2025-10-22T00:00:00"/>
    <d v="2025-03-11T00:00:00"/>
    <d v="2025-11-04T00:00:00"/>
    <m/>
    <d v="2025-10-31T00:00:00"/>
    <d v="2025-10-27T00:00:00"/>
    <m/>
    <d v="2025-11-10T00:00:00"/>
    <d v="2025-11-17T00:00:00"/>
    <d v="2025-10-27T00:00:00"/>
    <m/>
    <s v="Sim"/>
    <d v="2025-11-24T00:00:00"/>
    <m/>
    <m/>
    <m/>
    <d v="2025-11-05T00:00:00"/>
    <m/>
    <d v="2025-12-17T00:00:00"/>
    <n v="36926"/>
    <m/>
    <d v="2025-12-18T00:00:00"/>
    <d v="2025-10-20T00:00:00"/>
    <d v="2025-11-17T00:00:00"/>
    <d v="2025-12-18T00:00:00"/>
    <m/>
    <m/>
    <d v="2025-10-27T00:00:00"/>
    <m/>
    <m/>
    <m/>
    <m/>
    <m/>
    <m/>
    <m/>
    <m/>
    <n v="657"/>
    <n v="4961"/>
    <m/>
    <s v="certidão positiva"/>
    <m/>
    <m/>
    <m/>
    <n v="1974.99"/>
    <s v="VENDA SEM SINAL"/>
    <s v="Não tem"/>
    <m/>
    <m/>
    <m/>
    <s v="SIM"/>
  </r>
  <r>
    <n v="4936"/>
    <x v="0"/>
    <n v="6269"/>
    <x v="13"/>
    <s v="Etapa Unica"/>
    <s v="BLOCO M"/>
    <n v="3"/>
    <s v="ÁGUAS LINDAS"/>
    <s v="KARINA ELLEN DE OLIVEIRA"/>
    <s v="&quot;09577647669&quot;"/>
    <x v="11"/>
    <x v="44"/>
    <s v="Não"/>
    <s v="Não"/>
    <s v="Não"/>
    <s v="Sim"/>
    <s v="Sim"/>
    <s v="Não"/>
    <s v="Não"/>
    <n v="169200"/>
    <n v="1057.45"/>
    <n v="0"/>
    <n v="173819"/>
    <n v="2331"/>
    <n v="0"/>
    <n v="176150"/>
    <n v="0"/>
    <n v="0"/>
    <m/>
    <m/>
    <s v="Contrato Adimplente"/>
    <m/>
    <d v="2025-11-18T00:00:00"/>
    <n v="3412.84"/>
    <d v="2025-10-30T00:00:00"/>
    <x v="2"/>
    <d v="2025-10-23T00:00:00"/>
    <m/>
    <m/>
    <m/>
    <m/>
    <s v="Endy Carvalho Consultoria imobiliária"/>
    <m/>
    <m/>
    <m/>
    <d v="2026-02-24T00:00:00"/>
    <d v="2026-02-24T00:00:00"/>
    <s v="VENDA FINALIZADA"/>
    <d v="2025-10-28T00:00:00"/>
    <n v="42321"/>
    <n v="231750.25"/>
    <m/>
    <s v="AGL30 -"/>
    <n v="42321"/>
    <m/>
    <s v="Águas Lindas de Goiás"/>
    <s v="Goiás"/>
    <n v="5561998325162"/>
    <s v="Q R LT 01 MODULO C"/>
    <n v="72910000"/>
    <s v="CHACARAS COIMBRA"/>
    <s v="karinaellencabral@gmail.com"/>
    <m/>
    <n v="35248.6"/>
    <d v="2025-04-06T00:00:00"/>
    <m/>
    <m/>
    <m/>
    <n v="4069"/>
    <n v="7266"/>
    <s v="Auxiliar"/>
    <d v="2025-10-20T00:00:00"/>
    <n v="899"/>
    <d v="2025-10-31T00:00:00"/>
    <m/>
    <d v="2025-11-04T00:00:00"/>
    <s v="MP444281"/>
    <m/>
    <d v="2025-11-04T00:00:00"/>
    <s v="AC013820581"/>
    <d v="2025-10-22T00:00:00"/>
    <s v="Sim"/>
    <n v="8378"/>
    <d v="2025-10-20T00:00:00"/>
    <m/>
    <m/>
    <m/>
    <d v="2025-11-05T00:00:00"/>
    <m/>
    <d v="2025-10-21T00:00:00"/>
    <d v="2025-11-06T00:00:00"/>
    <d v="2025-10-27T00:00:00"/>
    <d v="2025-11-03T00:00:00"/>
    <d v="2025-11-03T00:00:00"/>
    <m/>
    <d v="2025-10-29T00:00:00"/>
    <d v="2025-10-28T00:00:00"/>
    <m/>
    <d v="2025-11-04T00:00:00"/>
    <d v="2025-11-04T00:00:00"/>
    <d v="2025-10-28T00:00:00"/>
    <d v="2025-11-14T00:00:00"/>
    <s v="Sim"/>
    <m/>
    <m/>
    <m/>
    <m/>
    <d v="2025-10-23T00:00:00"/>
    <m/>
    <d v="2025-11-18T00:00:00"/>
    <s v="00349.0009623/2025-28"/>
    <s v="FINALIZADO"/>
    <d v="2025-11-18T00:00:00"/>
    <d v="2025-10-22T00:00:00"/>
    <d v="2025-10-29T00:00:00"/>
    <d v="2025-12-09T00:00:00"/>
    <d v="2025-12-20T00:00:00"/>
    <d v="2026-02-06T00:00:00"/>
    <m/>
    <d v="2026-02-06T00:00:00"/>
    <m/>
    <m/>
    <m/>
    <m/>
    <m/>
    <m/>
    <d v="2025-10-30T00:00:00"/>
    <m/>
    <m/>
    <m/>
    <m/>
    <m/>
    <m/>
    <m/>
    <n v="4.3099999999999996"/>
    <s v="VENDA SEM SINAL"/>
    <s v="Não tem"/>
    <s v="AGEHAB VALIDADA"/>
    <s v="FINALIZADO"/>
    <s v="VENDA SEM FIADOR"/>
    <s v="SIM"/>
  </r>
  <r>
    <n v="4937"/>
    <x v="0"/>
    <n v="6234"/>
    <x v="17"/>
    <s v="Etapa Única"/>
    <s v="BLOCO 10"/>
    <n v="304"/>
    <s v="FORMOSA"/>
    <s v="SAMUEL MOREIRA PASSOS"/>
    <s v="&quot;71008597198&quot;"/>
    <x v="1"/>
    <x v="131"/>
    <s v="Não"/>
    <s v="Não"/>
    <s v="Não"/>
    <s v="Não"/>
    <s v="Não"/>
    <s v="Não"/>
    <s v="Não"/>
    <n v="162600"/>
    <n v="0"/>
    <n v="0"/>
    <n v="136304.85"/>
    <n v="18140"/>
    <n v="0"/>
    <n v="154444.85"/>
    <n v="0"/>
    <n v="0"/>
    <m/>
    <m/>
    <s v="Contrato Adimplente"/>
    <m/>
    <d v="2025-12-10T00:00:00"/>
    <n v="0"/>
    <d v="2025-10-30T00:00:00"/>
    <x v="2"/>
    <d v="2025-10-23T00:00:00"/>
    <m/>
    <m/>
    <m/>
    <m/>
    <s v="CAIXA CREDFÁCIL"/>
    <m/>
    <m/>
    <m/>
    <d v="2026-03-16T00:00:00"/>
    <d v="2026-03-16T00:00:00"/>
    <s v="VENDA FINALIZADA"/>
    <d v="2025-10-29T00:00:00"/>
    <n v="42362"/>
    <n v="240000"/>
    <m/>
    <s v="FSA013"/>
    <n v="42362"/>
    <s v="MOISES FERREIRA DA SILVA - 03644033145"/>
    <s v="Formosa"/>
    <s v="Goiás"/>
    <n v="5562996846970"/>
    <s v="RUA VICENTINA"/>
    <n v="73802443"/>
    <s v="SETOR SUL"/>
    <s v="Skamucskate250800@gmail.com"/>
    <m/>
    <n v="2457.39"/>
    <m/>
    <m/>
    <m/>
    <m/>
    <n v="4681"/>
    <n v="7298"/>
    <s v="Auxiliar de Serviços Gerais"/>
    <d v="2025-10-23T00:00:00"/>
    <m/>
    <m/>
    <s v="nao"/>
    <m/>
    <s v="MP430598"/>
    <d v="2025-10-23T00:00:00"/>
    <m/>
    <m/>
    <d v="2025-10-20T00:00:00"/>
    <m/>
    <m/>
    <d v="2025-10-23T00:00:00"/>
    <m/>
    <s v="Score"/>
    <m/>
    <d v="2025-11-21T00:00:00"/>
    <s v="Sim"/>
    <d v="2025-10-27T00:00:00"/>
    <d v="2025-11-21T00:00:00"/>
    <d v="2025-10-21T00:00:00"/>
    <d v="2025-11-03T00:00:00"/>
    <d v="2025-11-10T00:00:00"/>
    <m/>
    <d v="2025-10-23T00:00:00"/>
    <d v="2025-10-24T00:00:00"/>
    <m/>
    <d v="2025-11-18T00:00:00"/>
    <d v="2025-11-21T00:00:00"/>
    <d v="2025-10-24T00:00:00"/>
    <m/>
    <s v="Sim"/>
    <m/>
    <m/>
    <m/>
    <m/>
    <d v="2025-10-20T00:00:00"/>
    <m/>
    <d v="2025-12-11T00:00:00"/>
    <n v="37610"/>
    <m/>
    <d v="2025-12-12T00:00:00"/>
    <d v="2025-10-21T00:00:00"/>
    <d v="2025-11-28T00:00:00"/>
    <d v="2026-03-12T00:00:00"/>
    <d v="2026-02-24T00:00:00"/>
    <d v="2026-03-10T00:00:00"/>
    <d v="2025-10-24T00:00:00"/>
    <d v="2026-03-10T00:00:00"/>
    <m/>
    <m/>
    <m/>
    <m/>
    <m/>
    <m/>
    <m/>
    <n v="569"/>
    <n v="2517"/>
    <m/>
    <m/>
    <s v="Aguardando assinatura do Bruno para seguir o ITBI 04/11"/>
    <m/>
    <m/>
    <n v="2026.97"/>
    <s v="VENDA SEM SINAL"/>
    <s v="Não tem"/>
    <m/>
    <m/>
    <m/>
    <s v="SIM"/>
  </r>
  <r>
    <n v="4938"/>
    <x v="0"/>
    <n v="6229"/>
    <x v="17"/>
    <s v="Etapa Única"/>
    <s v="BLOCO 02"/>
    <n v="104"/>
    <s v="FORMOSA"/>
    <s v="HIAGO RODRIGUES PASSOS"/>
    <s v="&quot;03519264102&quot;"/>
    <x v="13"/>
    <x v="137"/>
    <s v="Não"/>
    <s v="Não"/>
    <s v="Não"/>
    <s v="Não"/>
    <s v="Não"/>
    <s v="Não"/>
    <s v="Não"/>
    <n v="156747.70000000001"/>
    <n v="714.03"/>
    <n v="0"/>
    <n v="136310.70000000001"/>
    <n v="20437"/>
    <n v="0"/>
    <n v="156747.70000000001"/>
    <n v="0"/>
    <n v="0"/>
    <m/>
    <n v="8787725279790"/>
    <s v="Contrato Adimplente"/>
    <m/>
    <d v="2025-11-19T00:00:00"/>
    <n v="0"/>
    <d v="2025-10-31T00:00:00"/>
    <x v="2"/>
    <d v="2025-10-23T00:00:00"/>
    <m/>
    <m/>
    <m/>
    <m/>
    <s v="Endy Carvalho Consultoria imobiliária"/>
    <m/>
    <m/>
    <m/>
    <d v="2026-03-16T00:00:00"/>
    <d v="2026-03-16T00:00:00"/>
    <s v="VENDA FINALIZADA"/>
    <d v="2025-10-29T00:00:00"/>
    <n v="42359"/>
    <n v="234724.66"/>
    <m/>
    <s v="FSA013"/>
    <n v="42359"/>
    <s v="ADRIANA RODRIGUES DA SILVA - 99962012104"/>
    <s v="Formosa"/>
    <s v="Goiás"/>
    <n v="5561996172763"/>
    <s v="Rua 11 Q 19"/>
    <n v="73808315"/>
    <s v="Parque Vila Verde"/>
    <s v="Hiagopassos96281@gmail.com"/>
    <m/>
    <n v="2344"/>
    <d v="2026-04-06T00:00:00"/>
    <m/>
    <m/>
    <m/>
    <n v="4559"/>
    <n v="7294"/>
    <s v="Auxiliar"/>
    <d v="2025-10-29T00:00:00"/>
    <n v="891.23"/>
    <m/>
    <s v="nao"/>
    <m/>
    <s v="MP430590"/>
    <d v="2025-10-30T00:00:00"/>
    <d v="2025-10-31T00:00:00"/>
    <m/>
    <d v="2025-10-16T00:00:00"/>
    <m/>
    <n v="2118"/>
    <d v="2025-10-30T00:00:00"/>
    <m/>
    <s v="Negativado"/>
    <m/>
    <d v="2025-11-10T00:00:00"/>
    <s v="Sim"/>
    <d v="2025-11-03T00:00:00"/>
    <d v="2025-11-13T00:00:00"/>
    <d v="2025-10-17T00:00:00"/>
    <d v="2025-11-03T00:00:00"/>
    <d v="2025-10-31T00:00:00"/>
    <m/>
    <d v="2025-10-22T00:00:00"/>
    <d v="2025-10-28T00:00:00"/>
    <m/>
    <d v="2025-11-03T00:00:00"/>
    <d v="2025-11-21T00:00:00"/>
    <d v="2025-10-27T00:00:00"/>
    <m/>
    <s v="Sim"/>
    <m/>
    <m/>
    <m/>
    <m/>
    <d v="2025-10-20T00:00:00"/>
    <m/>
    <d v="2025-11-19T00:00:00"/>
    <n v="36679"/>
    <m/>
    <d v="2025-11-21T00:00:00"/>
    <d v="2025-10-23T00:00:00"/>
    <d v="2025-11-28T00:00:00"/>
    <d v="2026-01-30T00:00:00"/>
    <d v="2026-02-24T00:00:00"/>
    <d v="2026-03-10T00:00:00"/>
    <d v="2025-10-27T00:00:00"/>
    <d v="2026-03-10T00:00:00"/>
    <m/>
    <m/>
    <m/>
    <m/>
    <m/>
    <m/>
    <m/>
    <n v="770"/>
    <n v="2192"/>
    <m/>
    <s v="Aguardando para seguir ONR"/>
    <m/>
    <m/>
    <m/>
    <n v="2079.4899999999998"/>
    <s v="VENDA SEM SINAL"/>
    <s v="Não tem"/>
    <m/>
    <m/>
    <m/>
    <s v="SIM"/>
  </r>
  <r>
    <n v="4939"/>
    <x v="0"/>
    <n v="6222"/>
    <x v="13"/>
    <s v="Etapa Unica"/>
    <s v="BLOCO I"/>
    <n v="4"/>
    <s v="ÁGUAS LINDAS"/>
    <s v="ADEMILTON CARMO SENA"/>
    <s v="&quot;05995061569&quot;"/>
    <x v="2"/>
    <x v="75"/>
    <s v="Não"/>
    <s v="Não"/>
    <s v="Não"/>
    <s v="Sim"/>
    <s v="Sim"/>
    <s v="Não"/>
    <s v="Não"/>
    <n v="176418"/>
    <n v="9999999.9900000002"/>
    <n v="0"/>
    <n v="160000"/>
    <n v="10000"/>
    <n v="0"/>
    <n v="170000"/>
    <n v="0"/>
    <n v="0"/>
    <m/>
    <m/>
    <s v="Contrato Adimplente"/>
    <m/>
    <d v="2025-11-19T00:00:00"/>
    <n v="3412.84"/>
    <d v="2025-10-29T00:00:00"/>
    <x v="2"/>
    <d v="2025-10-23T00:00:00"/>
    <m/>
    <m/>
    <m/>
    <m/>
    <s v="Endy Carvalho Consultoria imobiliária"/>
    <m/>
    <m/>
    <m/>
    <d v="2026-02-24T00:00:00"/>
    <d v="2026-02-24T00:00:00"/>
    <s v="VENDA FINALIZADA"/>
    <d v="2025-10-28T00:00:00"/>
    <n v="42357"/>
    <n v="231539.12"/>
    <m/>
    <s v="AGL30 -"/>
    <n v="42357"/>
    <m/>
    <s v="Brasília"/>
    <s v="Distrito Federal"/>
    <n v="5561984485677"/>
    <s v="VSJ R 13 CH 329 LT 05"/>
    <n v="72003265"/>
    <s v="Vila São José (Vicente Pires)"/>
    <s v="admilton.carmo14@gmail.com"/>
    <m/>
    <n v="3246.08"/>
    <d v="2025-04-07T00:00:00"/>
    <m/>
    <m/>
    <m/>
    <n v="4006"/>
    <n v="7292"/>
    <s v="Auxiliar"/>
    <d v="2025-10-11T00:00:00"/>
    <n v="903.2"/>
    <d v="2025-10-30T00:00:00"/>
    <m/>
    <d v="2025-11-03T00:00:00"/>
    <s v="MP-444273"/>
    <d v="2025-10-23T00:00:00"/>
    <d v="2025-11-04T00:00:00"/>
    <s v="AC013838314"/>
    <d v="2025-10-17T00:00:00"/>
    <s v="Sim"/>
    <n v="40564"/>
    <d v="2025-10-11T00:00:00"/>
    <m/>
    <m/>
    <m/>
    <d v="2025-11-07T00:00:00"/>
    <m/>
    <d v="2025-10-11T00:00:00"/>
    <d v="2025-11-10T00:00:00"/>
    <d v="2025-10-17T00:00:00"/>
    <d v="2025-11-03T00:00:00"/>
    <d v="2025-11-03T00:00:00"/>
    <m/>
    <d v="2025-10-20T00:00:00"/>
    <d v="2025-10-28T00:00:00"/>
    <m/>
    <d v="2025-11-04T00:00:00"/>
    <d v="2025-11-04T00:00:00"/>
    <d v="2025-10-28T00:00:00"/>
    <d v="2025-11-18T00:00:00"/>
    <s v="Sim"/>
    <m/>
    <m/>
    <m/>
    <m/>
    <d v="2025-10-23T00:00:00"/>
    <m/>
    <d v="2025-11-19T00:00:00"/>
    <s v="00349.0009609/2025-24"/>
    <m/>
    <d v="2025-11-21T00:00:00"/>
    <d v="2025-10-22T00:00:00"/>
    <d v="2025-10-28T00:00:00"/>
    <d v="2025-10-20T00:00:00"/>
    <d v="2026-02-02T00:00:00"/>
    <d v="2026-02-06T00:00:00"/>
    <m/>
    <d v="2026-02-06T00:00:00"/>
    <m/>
    <m/>
    <m/>
    <m/>
    <m/>
    <m/>
    <d v="2025-10-29T00:00:00"/>
    <m/>
    <n v="40624"/>
    <m/>
    <m/>
    <s v="erro no pagamento de itbi, solicitado para o financeiro alguma resposta 07/11/2025"/>
    <m/>
    <m/>
    <n v="4465.57"/>
    <s v="VENDA SEM SINAL"/>
    <s v="Não tem"/>
    <s v="AGEHAB VALIDADA"/>
    <s v="FINALIZADO"/>
    <s v="VENDA SEM FIADOR"/>
    <s v="SIM"/>
  </r>
  <r>
    <n v="4940"/>
    <x v="0"/>
    <n v="6220"/>
    <x v="17"/>
    <s v="Etapa Única"/>
    <s v="BLOCO 15"/>
    <n v="302"/>
    <s v="FORMOSA"/>
    <s v="KLEBER NERES DE FREITAS"/>
    <s v="&quot;02096776600&quot;"/>
    <x v="1"/>
    <x v="113"/>
    <s v="Não"/>
    <s v="Não"/>
    <s v="Não"/>
    <s v="Não"/>
    <s v="Não"/>
    <s v="Não"/>
    <s v="Não"/>
    <n v="155696.24"/>
    <n v="0"/>
    <n v="0"/>
    <n v="134039.24"/>
    <n v="21657"/>
    <n v="0"/>
    <n v="155696.24"/>
    <n v="0"/>
    <n v="0"/>
    <m/>
    <m/>
    <s v="Contrato Adimplente"/>
    <m/>
    <d v="2026-01-19T00:00:00"/>
    <n v="3138.25"/>
    <d v="2025-11-28T00:00:00"/>
    <x v="2"/>
    <d v="2025-10-23T00:00:00"/>
    <m/>
    <m/>
    <m/>
    <m/>
    <s v="CAIXA CREDFÁCIL"/>
    <m/>
    <m/>
    <m/>
    <d v="2026-03-16T00:00:00"/>
    <d v="2026-03-30T00:00:00"/>
    <s v="VENDA FINALIZADA"/>
    <d v="2025-10-29T00:00:00"/>
    <n v="42356"/>
    <n v="239722.45"/>
    <m/>
    <s v="FSA013"/>
    <n v="42356"/>
    <s v="JOAO MANOEL NERES DO ESPIRITO SANTO - 45312303615"/>
    <s v="Formosa"/>
    <s v="Goiás"/>
    <n v="5538999736646"/>
    <s v="ALFREDO NASSER"/>
    <n v="73801215"/>
    <s v="CENTRO"/>
    <s v="kleberneres64@gmail.com"/>
    <m/>
    <n v="2341.25"/>
    <m/>
    <m/>
    <m/>
    <m/>
    <n v="4764"/>
    <n v="7290"/>
    <s v="Autônomo(a)"/>
    <d v="2025-10-23T00:00:00"/>
    <n v="878.22"/>
    <m/>
    <s v="nao"/>
    <m/>
    <s v="MP430596"/>
    <d v="2025-10-23T00:00:00"/>
    <d v="2025-11-28T00:00:00"/>
    <s v="AC014571342"/>
    <d v="2025-10-20T00:00:00"/>
    <m/>
    <s v="12297 12289 12294"/>
    <d v="2025-10-23T00:00:00"/>
    <m/>
    <s v="Negativado"/>
    <m/>
    <d v="2025-01-05T00:00:00"/>
    <s v="Sim"/>
    <d v="2025-11-14T00:00:00"/>
    <d v="2026-01-08T00:00:00"/>
    <d v="2025-10-20T00:00:00"/>
    <d v="2025-11-03T00:00:00"/>
    <d v="2025-12-01T00:00:00"/>
    <m/>
    <d v="2025-10-24T00:00:00"/>
    <d v="2025-11-28T00:00:00"/>
    <m/>
    <d v="2025-12-18T00:00:00"/>
    <d v="2025-11-21T00:00:00"/>
    <d v="2025-11-28T00:00:00"/>
    <m/>
    <s v="Sim"/>
    <m/>
    <m/>
    <m/>
    <m/>
    <d v="2025-10-20T00:00:00"/>
    <m/>
    <d v="2026-01-19T00:00:00"/>
    <m/>
    <m/>
    <d v="2026-01-21T00:00:00"/>
    <d v="2025-10-20T00:00:00"/>
    <d v="2025-11-28T00:00:00"/>
    <d v="2026-01-17T00:00:00"/>
    <d v="2026-02-24T00:00:00"/>
    <d v="2026-03-10T00:00:00"/>
    <d v="2025-11-28T00:00:00"/>
    <d v="2026-03-10T00:00:00"/>
    <m/>
    <m/>
    <m/>
    <m/>
    <m/>
    <m/>
    <m/>
    <n v="610"/>
    <n v="1410"/>
    <s v="Sim"/>
    <m/>
    <m/>
    <m/>
    <m/>
    <n v="2193.59"/>
    <s v="VENDA SEM SINAL"/>
    <s v="Não tem"/>
    <m/>
    <m/>
    <m/>
    <s v="SIM"/>
  </r>
  <r>
    <n v="4941"/>
    <x v="2"/>
    <n v="6182"/>
    <x v="22"/>
    <s v="Etapa Única"/>
    <s v="BLOCO 01"/>
    <n v="204"/>
    <s v="FORMOSA"/>
    <s v="MONICA PASSOS DE  MELO"/>
    <s v="&quot;98035770187&quot;"/>
    <x v="10"/>
    <x v="2"/>
    <s v="Não"/>
    <s v="Não"/>
    <s v="Não"/>
    <s v="Não"/>
    <s v="Não"/>
    <s v="Não"/>
    <s v="Não"/>
    <n v="147582.39999999999"/>
    <n v="714"/>
    <n v="0"/>
    <n v="127173.42"/>
    <n v="20409"/>
    <n v="0"/>
    <n v="147582.42000000001"/>
    <n v="0"/>
    <n v="0"/>
    <m/>
    <m/>
    <s v="Contrato Adimplente"/>
    <m/>
    <d v="2025-12-12T00:00:00"/>
    <n v="3042.04"/>
    <d v="2025-10-30T00:00:00"/>
    <x v="2"/>
    <d v="2025-10-23T00:00:00"/>
    <m/>
    <m/>
    <m/>
    <m/>
    <s v="CAIXA CREDFÁCIL"/>
    <m/>
    <m/>
    <m/>
    <d v="2025-12-19T00:00:00"/>
    <d v="2025-12-19T00:00:00"/>
    <s v="VENDA FINALIZADA"/>
    <d v="2025-10-29T00:00:00"/>
    <n v="42351"/>
    <n v="235000"/>
    <m/>
    <s v="FSA014"/>
    <n v="42351"/>
    <s v="DEBORAH APARECIDA MELO COSTA - 05031005106"/>
    <s v="Formosa"/>
    <s v="Goiás"/>
    <n v="5561998055771"/>
    <s v="RUA 01, Q. 16, L. 4"/>
    <n v="73805365"/>
    <s v="SETOR PAMPULHA"/>
    <s v="moniquinhamelo23@gmail.com"/>
    <m/>
    <n v="2381"/>
    <m/>
    <m/>
    <m/>
    <m/>
    <n v="5056"/>
    <n v="7283"/>
    <s v="Cabelereira"/>
    <d v="2025-10-28T00:00:00"/>
    <n v="877.05"/>
    <m/>
    <s v="nao"/>
    <d v="2025-11-04T00:00:00"/>
    <s v="MP441157"/>
    <d v="2025-10-28T00:00:00"/>
    <d v="2025-11-04T00:00:00"/>
    <m/>
    <d v="2025-10-16T00:00:00"/>
    <m/>
    <s v="2069 2067 2065"/>
    <d v="2025-10-28T00:00:00"/>
    <m/>
    <s v="Score"/>
    <m/>
    <d v="2025-11-10T00:00:00"/>
    <s v="Sim"/>
    <d v="2025-10-30T00:00:00"/>
    <d v="2025-11-11T00:00:00"/>
    <d v="2025-10-17T00:00:00"/>
    <d v="2025-11-03T00:00:00"/>
    <d v="2025-11-04T00:00:00"/>
    <m/>
    <d v="2025-10-20T00:00:00"/>
    <d v="2025-10-27T00:00:00"/>
    <m/>
    <d v="2025-11-06T00:00:00"/>
    <d v="2025-11-17T00:00:00"/>
    <d v="2025-10-27T00:00:00"/>
    <m/>
    <s v="Sim"/>
    <m/>
    <m/>
    <m/>
    <m/>
    <d v="2025-11-03T00:00:00"/>
    <m/>
    <d v="2025-12-12T00:00:00"/>
    <n v="36945"/>
    <m/>
    <d v="2025-12-18T00:00:00"/>
    <d v="2025-10-23T00:00:00"/>
    <d v="2025-11-21T00:00:00"/>
    <m/>
    <m/>
    <m/>
    <d v="2025-10-27T00:00:00"/>
    <m/>
    <m/>
    <m/>
    <m/>
    <m/>
    <m/>
    <m/>
    <m/>
    <n v="596"/>
    <n v="2254"/>
    <m/>
    <m/>
    <m/>
    <m/>
    <m/>
    <n v="2236.33"/>
    <m/>
    <s v="Pago"/>
    <m/>
    <m/>
    <m/>
    <s v="SIM"/>
  </r>
  <r>
    <n v="4942"/>
    <x v="2"/>
    <n v="6166"/>
    <x v="22"/>
    <s v="Etapa Única"/>
    <s v="BLOCO 16"/>
    <n v="201"/>
    <s v="FORMOSA"/>
    <s v="JOAO VITOR RAUBER SERRANO"/>
    <s v="&quot;01523369159&quot;"/>
    <x v="10"/>
    <x v="11"/>
    <s v="Não"/>
    <s v="Não"/>
    <s v="Não"/>
    <s v="Não"/>
    <s v="Não"/>
    <s v="Não"/>
    <s v="Não"/>
    <n v="156744.85"/>
    <n v="0"/>
    <n v="0"/>
    <n v="0"/>
    <n v="0"/>
    <n v="0"/>
    <n v="0"/>
    <n v="0"/>
    <n v="0"/>
    <m/>
    <m/>
    <s v="Contrato Adimplente"/>
    <m/>
    <d v="2025-12-16T00:00:00"/>
    <n v="0"/>
    <d v="2025-10-30T00:00:00"/>
    <x v="2"/>
    <d v="2025-10-23T00:00:00"/>
    <m/>
    <m/>
    <m/>
    <m/>
    <s v="CAIXA CREDFÁCIL"/>
    <m/>
    <m/>
    <m/>
    <d v="2025-12-19T00:00:00"/>
    <d v="2026-03-10T00:00:00"/>
    <s v="VENDA FINALIZADA"/>
    <d v="2025-10-29T00:00:00"/>
    <n v="42347"/>
    <n v="234724.21"/>
    <m/>
    <s v="FSA014"/>
    <n v="42347"/>
    <s v="ADAO DE CASTRO SERRANO - 80320384187"/>
    <s v="Formosa"/>
    <s v="Goiás"/>
    <n v="5561996827423"/>
    <s v="RUA E"/>
    <n v="73814540"/>
    <s v="VILA FORMOSA VILAGE"/>
    <s v="joaovitorserrano@hotmail.com"/>
    <m/>
    <n v="2380"/>
    <m/>
    <m/>
    <m/>
    <m/>
    <n v="5285"/>
    <n v="7278"/>
    <s v="Vendedor(a)"/>
    <d v="2025-10-28T00:00:00"/>
    <n v="778.85"/>
    <m/>
    <s v="sim"/>
    <m/>
    <s v="MP441158"/>
    <d v="2025-10-29T00:00:00"/>
    <d v="2025-11-04T00:00:00"/>
    <m/>
    <d v="2025-10-16T00:00:00"/>
    <m/>
    <s v="2158 2160 2162"/>
    <d v="2025-10-29T00:00:00"/>
    <m/>
    <m/>
    <m/>
    <d v="2025-11-10T00:00:00"/>
    <s v="Não"/>
    <d v="2025-10-30T00:00:00"/>
    <d v="2025-11-11T00:00:00"/>
    <d v="2025-10-21T00:00:00"/>
    <d v="2025-11-03T00:00:00"/>
    <d v="2025-11-04T00:00:00"/>
    <m/>
    <d v="2025-10-24T00:00:00"/>
    <d v="2025-10-27T00:00:00"/>
    <m/>
    <d v="2025-11-06T00:00:00"/>
    <d v="2025-11-17T00:00:00"/>
    <d v="2025-10-27T00:00:00"/>
    <m/>
    <s v="Sim"/>
    <m/>
    <m/>
    <m/>
    <m/>
    <d v="2025-11-03T00:00:00"/>
    <m/>
    <d v="2025-12-17T00:00:00"/>
    <n v="36944"/>
    <m/>
    <d v="2025-12-18T00:00:00"/>
    <d v="2025-10-23T00:00:00"/>
    <d v="2025-11-21T00:00:00"/>
    <d v="2026-03-06T00:00:00"/>
    <m/>
    <m/>
    <d v="2025-10-27T00:00:00"/>
    <m/>
    <m/>
    <m/>
    <m/>
    <m/>
    <m/>
    <m/>
    <m/>
    <n v="781"/>
    <n v="2256"/>
    <m/>
    <m/>
    <m/>
    <m/>
    <m/>
    <n v="2159.58"/>
    <s v="VENDA SEM SINAL"/>
    <s v="Não tem"/>
    <m/>
    <m/>
    <m/>
    <s v="SIM"/>
  </r>
  <r>
    <n v="4943"/>
    <x v="2"/>
    <n v="6163"/>
    <x v="22"/>
    <s v="Etapa Única"/>
    <s v="BLOCO 14"/>
    <n v="2"/>
    <s v="FORMOSA"/>
    <s v="SAMARA BALDEZ CAMARA"/>
    <s v="&quot;60740565362&quot;"/>
    <x v="10"/>
    <x v="2"/>
    <s v="Não"/>
    <s v="Não"/>
    <s v="Não"/>
    <s v="Não"/>
    <s v="Não"/>
    <s v="Não"/>
    <s v="Não"/>
    <n v="162600"/>
    <n v="714"/>
    <n v="0"/>
    <n v="145112.66"/>
    <n v="19998"/>
    <n v="0"/>
    <n v="165110.66"/>
    <n v="0"/>
    <n v="0"/>
    <m/>
    <m/>
    <s v="Contrato Adimplente"/>
    <m/>
    <d v="2025-12-16T00:00:00"/>
    <n v="0"/>
    <d v="2025-10-30T00:00:00"/>
    <x v="2"/>
    <d v="2025-10-23T00:00:00"/>
    <m/>
    <m/>
    <m/>
    <m/>
    <s v="CAIXA CREDFÁCIL"/>
    <m/>
    <m/>
    <m/>
    <d v="2025-12-19T00:00:00"/>
    <d v="2025-12-19T00:00:00"/>
    <s v="VENDA FINALIZADA"/>
    <d v="2025-10-29T00:00:00"/>
    <n v="42345"/>
    <n v="255000"/>
    <m/>
    <s v="FSA014"/>
    <n v="42345"/>
    <s v="HELENA FREITAS BALDEZ CAMERA - 02443302393"/>
    <s v="Formosa"/>
    <s v="Goiás"/>
    <n v="5561999980602"/>
    <s v="RUA PEDRO ANTONIO C. NETO, Q. - , L. 19 A"/>
    <n v="73804017"/>
    <s v="CHACARAS SETOR ABREU"/>
    <s v="samarabaldezcamara@gmail.com"/>
    <m/>
    <n v="2380"/>
    <m/>
    <m/>
    <m/>
    <m/>
    <n v="5259"/>
    <n v="3562"/>
    <s v="Cozinheiro"/>
    <d v="2025-10-28T00:00:00"/>
    <n v="878.9"/>
    <m/>
    <s v="nao"/>
    <m/>
    <s v="MP441155"/>
    <d v="2025-10-28T00:00:00"/>
    <d v="2025-11-04T00:00:00"/>
    <m/>
    <d v="2025-10-15T00:00:00"/>
    <m/>
    <s v="2268 2270 2272 2274"/>
    <d v="2025-10-28T00:00:00"/>
    <m/>
    <s v="Score"/>
    <m/>
    <d v="2025-11-10T00:00:00"/>
    <s v="Sim"/>
    <d v="2025-10-30T00:00:00"/>
    <d v="2025-11-11T00:00:00"/>
    <d v="2025-10-16T00:00:00"/>
    <d v="2025-11-03T00:00:00"/>
    <d v="2025-11-04T00:00:00"/>
    <m/>
    <d v="2025-10-17T00:00:00"/>
    <d v="2025-10-28T00:00:00"/>
    <m/>
    <d v="2025-11-06T00:00:00"/>
    <d v="2025-11-17T00:00:00"/>
    <d v="2025-10-27T00:00:00"/>
    <m/>
    <s v="Sim"/>
    <m/>
    <m/>
    <m/>
    <m/>
    <d v="2025-11-05T00:00:00"/>
    <m/>
    <d v="2025-12-17T00:00:00"/>
    <n v="364949"/>
    <m/>
    <d v="2025-12-18T00:00:00"/>
    <d v="2025-10-23T00:00:00"/>
    <d v="2025-11-21T00:00:00"/>
    <m/>
    <m/>
    <m/>
    <d v="2025-10-27T00:00:00"/>
    <m/>
    <m/>
    <m/>
    <m/>
    <m/>
    <m/>
    <m/>
    <m/>
    <n v="620"/>
    <n v="2250"/>
    <m/>
    <m/>
    <m/>
    <m/>
    <m/>
    <n v="2073"/>
    <s v="VENDA SEM SINAL"/>
    <s v="Não tem"/>
    <m/>
    <m/>
    <m/>
    <s v="SIM"/>
  </r>
  <r>
    <n v="4944"/>
    <x v="2"/>
    <n v="6140"/>
    <x v="22"/>
    <s v="Etapa Única"/>
    <s v="BLOCO 16"/>
    <n v="302"/>
    <s v="FORMOSA"/>
    <s v="RITA NASCIMENTO BRITO"/>
    <s v="&quot;14552821628&quot;"/>
    <x v="1"/>
    <x v="131"/>
    <s v="Não"/>
    <s v="Não"/>
    <s v="Não"/>
    <s v="Não"/>
    <s v="Não"/>
    <s v="Não"/>
    <s v="Não"/>
    <n v="154019.56"/>
    <n v="634.26"/>
    <n v="0"/>
    <n v="124603.56"/>
    <n v="29416"/>
    <n v="0"/>
    <n v="154019.56"/>
    <n v="0"/>
    <n v="0"/>
    <m/>
    <m/>
    <s v="Contrato Adimplente"/>
    <m/>
    <d v="2026-01-13T00:00:00"/>
    <n v="3020.77"/>
    <d v="2025-10-29T00:00:00"/>
    <x v="2"/>
    <d v="2025-10-23T00:00:00"/>
    <m/>
    <m/>
    <m/>
    <m/>
    <s v="CAIXA CREDFÁCIL"/>
    <m/>
    <m/>
    <m/>
    <d v="2026-01-21T00:00:00"/>
    <d v="2026-03-16T00:00:00"/>
    <s v="VENDA FINALIZADA"/>
    <d v="2025-10-29T00:00:00"/>
    <n v="42343"/>
    <n v="239715.58"/>
    <m/>
    <s v="FSA014"/>
    <n v="42343"/>
    <s v="REGINA DO NASCIMENTO BRITO - 09906326107"/>
    <s v="Formosa"/>
    <s v="Goiás"/>
    <n v="5561999095732"/>
    <s v="RUA JARAGUA Q 09 L 18"/>
    <n v="73800000"/>
    <s v="SETOR PAMPULHA"/>
    <s v="ritanascimento578@gmail.com"/>
    <m/>
    <n v="2114.1999999999998"/>
    <m/>
    <m/>
    <m/>
    <m/>
    <n v="5297"/>
    <n v="7273"/>
    <s v="Faxineiro"/>
    <d v="2025-10-27T00:00:00"/>
    <m/>
    <m/>
    <s v="nao"/>
    <m/>
    <s v="MP441159"/>
    <d v="2025-10-27T00:00:00"/>
    <d v="2025-11-04T00:00:00"/>
    <m/>
    <d v="2025-10-17T00:00:00"/>
    <m/>
    <m/>
    <d v="2025-10-27T00:00:00"/>
    <m/>
    <s v="Score"/>
    <m/>
    <d v="2025-11-27T00:00:00"/>
    <s v="Sim"/>
    <d v="2025-10-27T00:00:00"/>
    <d v="2025-11-28T00:00:00"/>
    <d v="2025-10-21T00:00:00"/>
    <d v="2025-11-03T00:00:00"/>
    <d v="2025-11-04T00:00:00"/>
    <m/>
    <d v="2025-10-22T00:00:00"/>
    <d v="2025-10-28T00:00:00"/>
    <m/>
    <d v="2025-11-17T00:00:00"/>
    <d v="2025-11-17T00:00:00"/>
    <d v="2025-10-27T00:00:00"/>
    <m/>
    <s v="Sim"/>
    <d v="2025-12-17T00:00:00"/>
    <m/>
    <m/>
    <d v="2025-12-18T00:00:00"/>
    <d v="2025-11-05T00:00:00"/>
    <m/>
    <d v="2026-01-14T00:00:00"/>
    <n v="36919"/>
    <m/>
    <d v="2026-01-16T00:00:00"/>
    <d v="2025-10-22T00:00:00"/>
    <d v="2025-11-21T00:00:00"/>
    <d v="2026-03-13T00:00:00"/>
    <m/>
    <m/>
    <d v="2025-10-27T00:00:00"/>
    <m/>
    <m/>
    <m/>
    <m/>
    <m/>
    <m/>
    <m/>
    <m/>
    <n v="636"/>
    <n v="2601"/>
    <m/>
    <s v="ASSINATURA BRUNO OK, HIPOTECA OK, DEMORA COMPROVANTE, EM ANALISE"/>
    <m/>
    <m/>
    <m/>
    <n v="2215.23"/>
    <m/>
    <s v="Pago"/>
    <m/>
    <m/>
    <m/>
    <s v="SIM"/>
  </r>
  <r>
    <n v="4945"/>
    <x v="2"/>
    <n v="6252"/>
    <x v="17"/>
    <s v="Etapa Única"/>
    <s v="BLOCO 03"/>
    <n v="204"/>
    <s v="FORMOSA"/>
    <s v="MANOEL MAXIMIANO DA SILVA JUNIOR"/>
    <s v="&quot;05953584113&quot;"/>
    <x v="11"/>
    <x v="96"/>
    <s v="Não"/>
    <s v="Não"/>
    <s v="Não"/>
    <s v="Não"/>
    <s v="Não"/>
    <s v="Não"/>
    <s v="Não"/>
    <n v="153823.4"/>
    <n v="793.57"/>
    <n v="0"/>
    <n v="137577.21"/>
    <n v="7734"/>
    <n v="0"/>
    <n v="145311.21"/>
    <n v="0"/>
    <n v="0"/>
    <m/>
    <n v="8787725272680"/>
    <s v="Contrato Adimplente"/>
    <m/>
    <d v="2025-11-25T00:00:00"/>
    <n v="3042.04"/>
    <d v="2025-10-29T00:00:00"/>
    <x v="2"/>
    <d v="2025-10-23T00:00:00"/>
    <m/>
    <m/>
    <m/>
    <m/>
    <s v="Endy Carvalho Consultoria imobiliária"/>
    <m/>
    <m/>
    <m/>
    <d v="2025-12-01T00:00:00"/>
    <d v="2025-12-01T00:00:00"/>
    <s v="VENDA FINALIZADA"/>
    <d v="2025-10-29T00:00:00"/>
    <n v="42313"/>
    <n v="239724.72"/>
    <m/>
    <s v="FSA013"/>
    <n v="42313"/>
    <s v="MARIA ELZA SANTOS SILVA - 08001527433"/>
    <s v="Brasília"/>
    <s v="Distrito Federal"/>
    <n v="5561998526347"/>
    <s v="CD MARISOL  LT 16A"/>
    <n v="73369508"/>
    <s v="Residencial Condomínio Marissol (Planaltina)"/>
    <s v="elza64969@gmail.com"/>
    <m/>
    <n v="2934.8"/>
    <m/>
    <m/>
    <m/>
    <m/>
    <n v="4570"/>
    <n v="7253"/>
    <s v="Agricultor"/>
    <d v="2025-10-28T00:00:00"/>
    <n v="899.61"/>
    <m/>
    <s v="sim"/>
    <m/>
    <s v="MP430605"/>
    <d v="2025-10-28T00:00:00"/>
    <d v="2025-10-30T00:00:00"/>
    <m/>
    <d v="2025-10-23T00:00:00"/>
    <m/>
    <n v="2009"/>
    <d v="2025-10-28T00:00:00"/>
    <m/>
    <m/>
    <m/>
    <d v="2025-11-04T00:00:00"/>
    <s v="Não"/>
    <d v="2025-10-29T00:00:00"/>
    <d v="2025-11-13T00:00:00"/>
    <d v="2025-10-23T00:00:00"/>
    <d v="2025-11-03T00:00:00"/>
    <d v="2025-10-30T00:00:00"/>
    <m/>
    <d v="2025-10-28T00:00:00"/>
    <d v="2025-10-28T00:00:00"/>
    <m/>
    <d v="2025-10-30T00:00:00"/>
    <d v="2025-11-21T00:00:00"/>
    <d v="2025-10-28T00:00:00"/>
    <m/>
    <s v="Sim"/>
    <m/>
    <m/>
    <m/>
    <m/>
    <d v="2025-11-05T00:00:00"/>
    <m/>
    <d v="2025-11-26T00:00:00"/>
    <n v="36343"/>
    <m/>
    <d v="2025-11-28T00:00:00"/>
    <d v="2025-10-21T00:00:00"/>
    <d v="2025-11-28T00:00:00"/>
    <m/>
    <m/>
    <m/>
    <d v="2025-10-28T00:00:00"/>
    <m/>
    <m/>
    <m/>
    <m/>
    <m/>
    <m/>
    <m/>
    <m/>
    <n v="684"/>
    <n v="2017"/>
    <m/>
    <s v="Aguardando para seguir ONR"/>
    <m/>
    <m/>
    <m/>
    <n v="1891.05"/>
    <m/>
    <s v="Pago"/>
    <m/>
    <m/>
    <m/>
    <s v="SIM"/>
  </r>
  <r>
    <n v="4946"/>
    <x v="0"/>
    <n v="6232"/>
    <x v="14"/>
    <s v="Etapa Unica"/>
    <s v="BLOCO B"/>
    <n v="301"/>
    <s v="FORMOSA"/>
    <s v="FERNANDA AGAPITO DOMINGUES"/>
    <s v="&quot;00868725161&quot;"/>
    <x v="10"/>
    <x v="11"/>
    <s v="Não"/>
    <s v="Não"/>
    <s v="Não"/>
    <s v="Não"/>
    <s v="Não"/>
    <s v="Não"/>
    <s v="Não"/>
    <n v="157221.07"/>
    <n v="0"/>
    <n v="0"/>
    <n v="0"/>
    <n v="0"/>
    <n v="0"/>
    <n v="0"/>
    <n v="0"/>
    <n v="0"/>
    <m/>
    <m/>
    <s v="Contrato Adimplente"/>
    <m/>
    <d v="2025-12-17T00:00:00"/>
    <n v="0"/>
    <d v="2025-10-31T00:00:00"/>
    <x v="2"/>
    <d v="2025-10-23T00:00:00"/>
    <m/>
    <m/>
    <m/>
    <m/>
    <s v="CAIXA CREDFÁCIL"/>
    <m/>
    <m/>
    <m/>
    <d v="2026-03-16T00:00:00"/>
    <d v="2026-03-16T00:00:00"/>
    <s v="VENDA FINALIZADA"/>
    <d v="2025-10-29T00:00:00"/>
    <n v="42360"/>
    <n v="244933.92"/>
    <m/>
    <s v="FSA011"/>
    <n v="42360"/>
    <s v="ANA CLARA AGAPITO CAETANO - 10107420198"/>
    <s v="Formosa"/>
    <s v="Goiás"/>
    <n v="5561996489309"/>
    <s v="AV FORMOSA , Q. 49, AO LADO 580"/>
    <n v="73813250"/>
    <s v="FORMOSINHA"/>
    <s v="feragapito4@gmail.com"/>
    <m/>
    <n v="2550"/>
    <m/>
    <m/>
    <m/>
    <m/>
    <n v="4207"/>
    <n v="7296"/>
    <s v="Autônomo(a)"/>
    <d v="2025-10-28T00:00:00"/>
    <n v="877.05"/>
    <m/>
    <s v="nao"/>
    <d v="2025-11-12T00:00:00"/>
    <s v="MP427248"/>
    <d v="2025-10-28T00:00:00"/>
    <d v="2025-11-04T00:00:00"/>
    <m/>
    <d v="2025-10-21T00:00:00"/>
    <m/>
    <s v="1942 1940 1938"/>
    <d v="2025-10-28T00:00:00"/>
    <m/>
    <s v="Score"/>
    <m/>
    <d v="2025-11-10T00:00:00"/>
    <s v="Sim"/>
    <d v="2025-10-30T00:00:00"/>
    <d v="2025-11-11T00:00:00"/>
    <d v="2025-10-30T00:00:00"/>
    <d v="2025-11-03T00:00:00"/>
    <d v="2025-11-04T00:00:00"/>
    <m/>
    <d v="2025-10-31T00:00:00"/>
    <d v="2025-10-27T00:00:00"/>
    <m/>
    <d v="2025-11-06T00:00:00"/>
    <d v="2025-11-17T00:00:00"/>
    <d v="2025-10-27T00:00:00"/>
    <m/>
    <s v="Sim"/>
    <m/>
    <m/>
    <m/>
    <m/>
    <d v="2025-11-03T00:00:00"/>
    <m/>
    <d v="2025-12-17T00:00:00"/>
    <n v="36935"/>
    <m/>
    <d v="2025-12-18T00:00:00"/>
    <d v="2025-10-22T00:00:00"/>
    <d v="2025-11-17T00:00:00"/>
    <d v="2026-01-13T00:00:00"/>
    <d v="2026-02-28T00:00:00"/>
    <d v="2026-03-03T00:00:00"/>
    <d v="2025-10-27T00:00:00"/>
    <d v="2026-03-03T00:00:00"/>
    <m/>
    <m/>
    <m/>
    <m/>
    <m/>
    <m/>
    <m/>
    <n v="571"/>
    <n v="1932"/>
    <m/>
    <m/>
    <m/>
    <m/>
    <m/>
    <n v="1996.83"/>
    <m/>
    <s v="Pago"/>
    <m/>
    <m/>
    <m/>
    <s v="SIM"/>
  </r>
  <r>
    <n v="4947"/>
    <x v="0"/>
    <n v="6238"/>
    <x v="13"/>
    <s v="Etapa Unica"/>
    <s v="BLOCO M"/>
    <n v="302"/>
    <s v="ÁGUAS LINDAS"/>
    <s v="IZADORA CRISTINA DE OLIVEIRA FELIX"/>
    <s v="&quot;06725083110&quot;"/>
    <x v="2"/>
    <x v="127"/>
    <s v="Não"/>
    <s v="Não"/>
    <s v="Não"/>
    <s v="Sim"/>
    <s v="Sim"/>
    <s v="Não"/>
    <s v="Não"/>
    <n v="158970.10999999999"/>
    <n v="712.75"/>
    <n v="0"/>
    <n v="135704.10999999999"/>
    <n v="22291"/>
    <n v="0"/>
    <n v="157995.10999999999"/>
    <n v="0"/>
    <n v="0"/>
    <m/>
    <m/>
    <s v="Contrato Adimplente"/>
    <m/>
    <d v="2025-11-18T00:00:00"/>
    <n v="2991.23"/>
    <d v="2025-10-30T00:00:00"/>
    <x v="2"/>
    <d v="2025-10-23T00:00:00"/>
    <m/>
    <m/>
    <m/>
    <m/>
    <s v="Endy Carvalho Consultoria imobiliária"/>
    <s v="Endy Carvalho"/>
    <m/>
    <m/>
    <d v="2026-02-24T00:00:00"/>
    <d v="2026-02-24T00:00:00"/>
    <s v="VENDA FINALIZADA"/>
    <d v="2025-10-28T00:00:00"/>
    <n v="42363"/>
    <n v="216817.23"/>
    <m/>
    <s v="AGL30 -"/>
    <n v="42363"/>
    <m/>
    <s v="Águas Lindas de Goiás"/>
    <s v="Goiás"/>
    <n v="5561994017999"/>
    <s v="QUADRA 26 , L 31"/>
    <n v="72915036"/>
    <s v="JARDIM BRASILIA"/>
    <s v="izadora.cristinaof@gmail.com"/>
    <m/>
    <n v="2375.8200000000002"/>
    <d v="2026-01-17T00:00:00"/>
    <m/>
    <m/>
    <m/>
    <n v="4080"/>
    <n v="7300"/>
    <s v="Atendente"/>
    <d v="2025-10-14T00:00:00"/>
    <n v="900"/>
    <d v="2025-10-31T00:00:00"/>
    <s v="sim"/>
    <d v="2025-11-04T00:00:00"/>
    <s v="MP444275"/>
    <d v="2025-10-14T00:00:00"/>
    <d v="2025-11-05T00:00:00"/>
    <m/>
    <d v="2025-10-24T00:00:00"/>
    <s v="Sim"/>
    <n v="40578"/>
    <d v="2025-10-14T00:00:00"/>
    <m/>
    <m/>
    <d v="2025-10-27T00:00:00"/>
    <d v="2025-11-10T00:00:00"/>
    <m/>
    <d v="2025-10-14T00:00:00"/>
    <d v="2025-11-11T00:00:00"/>
    <d v="2025-10-28T00:00:00"/>
    <d v="2025-11-03T00:00:00"/>
    <d v="2025-11-06T00:00:00"/>
    <m/>
    <d v="2025-10-29T00:00:00"/>
    <d v="2025-10-28T00:00:00"/>
    <m/>
    <d v="2025-11-07T00:00:00"/>
    <d v="2025-11-04T00:00:00"/>
    <d v="2025-10-28T00:00:00"/>
    <d v="2025-11-12T00:00:00"/>
    <s v="Sim"/>
    <m/>
    <m/>
    <m/>
    <m/>
    <d v="2025-10-30T00:00:00"/>
    <m/>
    <d v="2025-11-19T00:00:00"/>
    <s v="00349.0009829/2025-58"/>
    <m/>
    <d v="2025-11-21T00:00:00"/>
    <d v="2025-10-22T00:00:00"/>
    <d v="2025-10-29T00:00:00"/>
    <d v="2025-10-30T00:00:00"/>
    <d v="2026-02-02T00:00:00"/>
    <d v="2026-02-06T00:00:00"/>
    <d v="2025-10-28T00:00:00"/>
    <d v="2026-02-06T00:00:00"/>
    <m/>
    <m/>
    <m/>
    <m/>
    <m/>
    <m/>
    <m/>
    <m/>
    <n v="40651"/>
    <m/>
    <m/>
    <m/>
    <m/>
    <m/>
    <n v="4.3099999999999996"/>
    <s v="VENDA COM SINAL"/>
    <s v="Pago"/>
    <s v="AGEHAB VALIDADA"/>
    <s v="FINALIZADO"/>
    <s v="VENDA SEM FIADOR"/>
    <s v="SIM"/>
  </r>
  <r>
    <n v="4948"/>
    <x v="0"/>
    <n v="6240"/>
    <x v="17"/>
    <s v="Etapa Única"/>
    <s v="BLOCO 06"/>
    <n v="1"/>
    <s v="FORMOSA"/>
    <s v="ARLAN CARLOS SOUZA SANTOS"/>
    <s v="&quot;02842192150&quot;"/>
    <x v="10"/>
    <x v="30"/>
    <s v="Não"/>
    <s v="Não"/>
    <s v="Não"/>
    <s v="Não"/>
    <s v="Não"/>
    <s v="Não"/>
    <s v="Não"/>
    <n v="162600"/>
    <n v="0"/>
    <n v="0"/>
    <n v="0"/>
    <n v="0"/>
    <n v="0"/>
    <n v="0"/>
    <n v="0"/>
    <n v="0"/>
    <m/>
    <m/>
    <s v="Contrato Adimplente"/>
    <m/>
    <d v="2025-11-25T00:00:00"/>
    <n v="0"/>
    <d v="2025-10-31T00:00:00"/>
    <x v="2"/>
    <d v="2025-10-23T00:00:00"/>
    <m/>
    <m/>
    <m/>
    <m/>
    <s v="CAIXA CREDFÁCIL"/>
    <m/>
    <m/>
    <m/>
    <d v="2026-03-16T00:00:00"/>
    <d v="2026-03-16T00:00:00"/>
    <s v="VENDA FINALIZADA"/>
    <d v="2025-10-29T00:00:00"/>
    <n v="42364"/>
    <n v="245000"/>
    <m/>
    <s v="FSA013"/>
    <n v="42364"/>
    <s v="RAIANE DE SOUZA SANTOS - 02281161129"/>
    <s v="Formosa"/>
    <s v="Goiás"/>
    <n v="5561999786029"/>
    <s v="AVENIDA CIRCULAR, Q 68 A, L. 1"/>
    <n v="73813170"/>
    <s v="FORMOSINHA"/>
    <s v="arlancarlossantos@gmail.com"/>
    <m/>
    <n v="2380.9899999999998"/>
    <m/>
    <m/>
    <m/>
    <m/>
    <n v="4623"/>
    <n v="7301"/>
    <s v="Vendedor(a)"/>
    <d v="2025-10-28T00:00:00"/>
    <n v="873.26"/>
    <m/>
    <s v="sim"/>
    <d v="2025-11-07T00:00:00"/>
    <s v="MP430604"/>
    <d v="2025-10-28T00:00:00"/>
    <d v="2025-11-04T00:00:00"/>
    <m/>
    <d v="2025-10-22T00:00:00"/>
    <m/>
    <m/>
    <d v="2025-10-28T00:00:00"/>
    <m/>
    <m/>
    <m/>
    <d v="2025-11-10T00:00:00"/>
    <s v="Não"/>
    <d v="2025-10-29T00:00:00"/>
    <d v="2025-11-13T00:00:00"/>
    <d v="2025-10-23T00:00:00"/>
    <d v="2025-11-03T00:00:00"/>
    <d v="2025-11-04T00:00:00"/>
    <m/>
    <d v="2025-10-23T00:00:00"/>
    <d v="2025-10-28T00:00:00"/>
    <m/>
    <d v="2025-11-06T00:00:00"/>
    <d v="2025-11-21T00:00:00"/>
    <d v="2025-10-28T00:00:00"/>
    <m/>
    <s v="Sim"/>
    <m/>
    <m/>
    <m/>
    <m/>
    <d v="2025-11-05T00:00:00"/>
    <m/>
    <d v="2025-11-26T00:00:00"/>
    <n v="36936"/>
    <m/>
    <d v="2025-12-03T00:00:00"/>
    <d v="2025-10-23T00:00:00"/>
    <d v="2025-11-28T00:00:00"/>
    <d v="2026-02-19T00:00:00"/>
    <d v="2026-02-24T00:00:00"/>
    <d v="2026-03-10T00:00:00"/>
    <d v="2025-10-28T00:00:00"/>
    <d v="2026-03-10T00:00:00"/>
    <m/>
    <m/>
    <m/>
    <m/>
    <m/>
    <m/>
    <m/>
    <n v="786"/>
    <n v="2262"/>
    <m/>
    <m/>
    <m/>
    <m/>
    <m/>
    <n v="2071.1999999999998"/>
    <s v="VENDA SEM SINAL"/>
    <s v="Não tem"/>
    <m/>
    <m/>
    <m/>
    <s v="SIM"/>
  </r>
  <r>
    <n v="4949"/>
    <x v="0"/>
    <n v="6263"/>
    <x v="17"/>
    <s v="Etapa Única"/>
    <s v="BLOCO 02"/>
    <n v="201"/>
    <s v="FORMOSA"/>
    <s v="JOAO HENRIQUE ANTONIO LOPES RABELO"/>
    <s v="&quot;06084774199&quot;"/>
    <x v="1"/>
    <x v="130"/>
    <s v="Não"/>
    <s v="Não"/>
    <s v="Não"/>
    <s v="Não"/>
    <s v="Não"/>
    <s v="Não"/>
    <s v="Não"/>
    <n v="147761.85"/>
    <n v="714"/>
    <n v="0"/>
    <n v="136304.85"/>
    <n v="11457"/>
    <n v="0"/>
    <n v="147761.85"/>
    <n v="0"/>
    <n v="0"/>
    <m/>
    <m/>
    <s v="Contrato Adimplente"/>
    <m/>
    <d v="2025-11-25T00:00:00"/>
    <n v="0"/>
    <d v="2025-10-29T00:00:00"/>
    <x v="2"/>
    <d v="2025-10-23T00:00:00"/>
    <m/>
    <m/>
    <m/>
    <m/>
    <s v="CAIXA CREDFÁCIL"/>
    <m/>
    <m/>
    <m/>
    <d v="2026-03-16T00:00:00"/>
    <d v="2026-03-16T00:00:00"/>
    <s v="VENDA FINALIZADA"/>
    <d v="2025-10-29T00:00:00"/>
    <n v="42317"/>
    <n v="237724.56"/>
    <m/>
    <s v="FSA013"/>
    <n v="42317"/>
    <s v="JAIRO ALVES RABELO - 78941385172"/>
    <s v="Cabeceiras"/>
    <s v="Goiás"/>
    <n v="5561998059739"/>
    <s v="RUA AVELINO MARTINS Q 209"/>
    <n v="73870000"/>
    <s v="SETOR MARIANO MACHADO"/>
    <s v="Jh.rabelo2005@gmail.com"/>
    <m/>
    <n v="2725.32"/>
    <m/>
    <m/>
    <m/>
    <m/>
    <n v="4549"/>
    <n v="7260"/>
    <s v="Analista"/>
    <d v="2025-10-27T00:00:00"/>
    <n v="877.05"/>
    <m/>
    <s v="sim"/>
    <m/>
    <s v="MP430600"/>
    <d v="2025-10-27T00:00:00"/>
    <d v="2025-11-04T00:00:00"/>
    <m/>
    <d v="2025-10-21T00:00:00"/>
    <m/>
    <s v="2152 2154 2156"/>
    <d v="2025-10-27T00:00:00"/>
    <m/>
    <m/>
    <m/>
    <d v="2025-11-10T00:00:00"/>
    <s v="Não"/>
    <d v="2025-10-27T00:00:00"/>
    <d v="2025-11-13T00:00:00"/>
    <d v="2025-10-21T00:00:00"/>
    <d v="2025-11-03T00:00:00"/>
    <d v="2025-11-04T00:00:00"/>
    <m/>
    <d v="2025-10-24T00:00:00"/>
    <d v="2025-10-28T00:00:00"/>
    <m/>
    <d v="2025-11-06T00:00:00"/>
    <d v="2025-11-21T00:00:00"/>
    <d v="2025-10-28T00:00:00"/>
    <m/>
    <s v="Sim"/>
    <m/>
    <m/>
    <m/>
    <m/>
    <d v="2025-10-22T00:00:00"/>
    <m/>
    <d v="2025-11-26T00:00:00"/>
    <n v="36938"/>
    <m/>
    <d v="2025-12-03T00:00:00"/>
    <d v="2025-10-23T00:00:00"/>
    <d v="2025-11-28T00:00:00"/>
    <d v="2026-03-06T00:00:00"/>
    <d v="2026-02-24T00:00:00"/>
    <d v="2026-03-10T00:00:00"/>
    <d v="2025-10-28T00:00:00"/>
    <d v="2026-03-10T00:00:00"/>
    <m/>
    <m/>
    <m/>
    <m/>
    <m/>
    <m/>
    <m/>
    <n v="660"/>
    <n v="2264"/>
    <m/>
    <m/>
    <m/>
    <m/>
    <m/>
    <n v="1919.58"/>
    <m/>
    <s v="Pago"/>
    <m/>
    <m/>
    <m/>
    <s v="SIM"/>
  </r>
  <r>
    <n v="4950"/>
    <x v="0"/>
    <n v="6242"/>
    <x v="17"/>
    <s v="Etapa Única"/>
    <s v="BLOCO 02"/>
    <n v="301"/>
    <s v="FORMOSA"/>
    <s v="GEOVANNA LAMONIELE CARVALHO ROSA PEREIRA SILVA"/>
    <s v="&quot;08999702146&quot;"/>
    <x v="10"/>
    <x v="16"/>
    <s v="Não"/>
    <s v="Não"/>
    <s v="Não"/>
    <s v="Não"/>
    <s v="Não"/>
    <s v="Não"/>
    <s v="Não"/>
    <n v="156744.85"/>
    <n v="714"/>
    <n v="0"/>
    <n v="136304.85"/>
    <n v="20440"/>
    <n v="0"/>
    <n v="156744.85"/>
    <n v="0"/>
    <n v="0"/>
    <m/>
    <m/>
    <s v="Contrato Adimplente"/>
    <m/>
    <d v="2025-11-19T00:00:00"/>
    <n v="0"/>
    <d v="2025-10-30T00:00:00"/>
    <x v="2"/>
    <d v="2025-10-23T00:00:00"/>
    <m/>
    <m/>
    <m/>
    <m/>
    <s v="CAIXA CREDFÁCIL"/>
    <m/>
    <m/>
    <m/>
    <d v="2026-03-16T00:00:00"/>
    <d v="2026-03-16T00:00:00"/>
    <s v="VENDA FINALIZADA"/>
    <d v="2025-10-29T00:00:00"/>
    <n v="42365"/>
    <n v="234724.53"/>
    <m/>
    <s v="FSA013"/>
    <n v="42365"/>
    <s v="ERIKA CONCEICAO DA CRUZ - 09966062114"/>
    <s v="Formosa"/>
    <s v="Goiás"/>
    <n v="5561991086013"/>
    <s v="RUA 18, Q. 60"/>
    <n v="73808710"/>
    <s v="JARDIM BELA VISTA"/>
    <s v="lamoniellygeovanna@gmail.com"/>
    <m/>
    <n v="2380"/>
    <m/>
    <m/>
    <m/>
    <m/>
    <n v="4552"/>
    <n v="7302"/>
    <s v="Atendente"/>
    <d v="2025-10-28T00:00:00"/>
    <n v="877"/>
    <m/>
    <s v="nao"/>
    <d v="2025-11-05T00:00:00"/>
    <s v="MP430599"/>
    <d v="2025-10-28T00:00:00"/>
    <d v="2025-11-04T00:00:00"/>
    <m/>
    <d v="2025-10-21T00:00:00"/>
    <m/>
    <s v="2075 2071 2073"/>
    <d v="2025-10-28T00:00:00"/>
    <m/>
    <s v="Score"/>
    <m/>
    <d v="2025-11-10T00:00:00"/>
    <s v="Sim"/>
    <d v="2025-10-30T00:00:00"/>
    <d v="2025-11-13T00:00:00"/>
    <d v="2025-10-21T00:00:00"/>
    <d v="2025-11-03T00:00:00"/>
    <d v="2025-11-04T00:00:00"/>
    <m/>
    <d v="2025-10-23T00:00:00"/>
    <d v="2025-10-27T00:00:00"/>
    <m/>
    <d v="2025-11-06T00:00:00"/>
    <d v="2025-11-21T00:00:00"/>
    <d v="2025-10-27T00:00:00"/>
    <m/>
    <s v="Sim"/>
    <m/>
    <m/>
    <m/>
    <m/>
    <d v="2025-11-03T00:00:00"/>
    <m/>
    <d v="2025-11-19T00:00:00"/>
    <n v="36941"/>
    <m/>
    <d v="2025-11-25T00:00:00"/>
    <d v="2025-10-23T00:00:00"/>
    <d v="2025-11-28T00:00:00"/>
    <d v="2026-02-24T00:00:00"/>
    <d v="2026-02-24T00:00:00"/>
    <d v="2026-03-10T00:00:00"/>
    <d v="2025-10-27T00:00:00"/>
    <d v="2026-03-10T00:00:00"/>
    <m/>
    <m/>
    <m/>
    <m/>
    <m/>
    <m/>
    <m/>
    <n v="468"/>
    <n v="2258"/>
    <m/>
    <m/>
    <m/>
    <m/>
    <m/>
    <n v="2.08"/>
    <s v="VENDA SEM SINAL"/>
    <s v="Não tem"/>
    <m/>
    <m/>
    <m/>
    <s v="SIM"/>
  </r>
  <r>
    <n v="4951"/>
    <x v="2"/>
    <n v="6247"/>
    <x v="19"/>
    <s v="Etapa Única"/>
    <s v="BLOCO F"/>
    <n v="204"/>
    <s v="ÁGUAS LINDAS"/>
    <s v="ELLEN LORRANY DE SOUSA SOARES"/>
    <s v="&quot;08297598160&quot;"/>
    <x v="7"/>
    <x v="23"/>
    <s v="Não"/>
    <s v="Não"/>
    <s v="Não"/>
    <s v="Sim"/>
    <s v="Sim"/>
    <s v="Não"/>
    <s v="Não"/>
    <n v="126337.63"/>
    <n v="570"/>
    <n v="0"/>
    <n v="107951.63"/>
    <n v="19113"/>
    <n v="0"/>
    <n v="127064.63"/>
    <n v="0"/>
    <n v="0"/>
    <m/>
    <m/>
    <s v="Contrato Adimplente"/>
    <m/>
    <d v="2025-11-19T00:00:00"/>
    <n v="2995.17"/>
    <d v="2025-10-30T00:00:00"/>
    <x v="2"/>
    <d v="2025-10-23T00:00:00"/>
    <m/>
    <m/>
    <m/>
    <m/>
    <s v="Endy Carvalho Consultoria imobiliária"/>
    <m/>
    <m/>
    <m/>
    <d v="2025-11-19T00:00:00"/>
    <d v="2026-02-05T00:00:00"/>
    <s v="VENDA FINALIZADA"/>
    <d v="2025-10-28T00:00:00"/>
    <n v="42311"/>
    <n v="190004.02"/>
    <m/>
    <s v="AGL 33"/>
    <n v="42311"/>
    <m/>
    <s v="Águas Lindas de Goiás"/>
    <s v="Goiás"/>
    <n v="5561992169228"/>
    <s v="RUA 24 Q 16"/>
    <n v="72922345"/>
    <s v="JARDIM AMERICA II"/>
    <s v="ELLENSOARES900@ICLOUD.COM"/>
    <m/>
    <n v="2500"/>
    <m/>
    <m/>
    <m/>
    <m/>
    <n v="4967"/>
    <n v="7250"/>
    <s v="Vendedor(a)"/>
    <d v="2025-10-15T00:00:00"/>
    <n v="901.58"/>
    <d v="2025-10-31T00:00:00"/>
    <m/>
    <d v="2025-11-04T00:00:00"/>
    <s v="MP439434"/>
    <d v="2025-10-23T00:00:00"/>
    <d v="2025-11-04T00:00:00"/>
    <s v="AC013838941"/>
    <d v="2025-10-23T00:00:00"/>
    <s v="Sim"/>
    <n v="2113"/>
    <d v="2025-10-23T00:00:00"/>
    <m/>
    <m/>
    <m/>
    <d v="2025-11-05T00:00:00"/>
    <m/>
    <d v="2025-10-23T00:00:00"/>
    <d v="2025-11-10T00:00:00"/>
    <d v="2025-10-23T00:00:00"/>
    <d v="2025-11-03T00:00:00"/>
    <d v="2025-11-03T00:00:00"/>
    <m/>
    <d v="2025-10-24T00:00:00"/>
    <d v="2025-10-28T00:00:00"/>
    <m/>
    <d v="2025-11-04T00:00:00"/>
    <d v="2025-11-17T00:00:00"/>
    <d v="2025-10-28T00:00:00"/>
    <d v="2025-11-18T00:00:00"/>
    <s v="Sim"/>
    <m/>
    <m/>
    <m/>
    <m/>
    <d v="2025-10-24T00:00:00"/>
    <m/>
    <d v="2025-11-19T00:00:00"/>
    <s v="00349.0009621/2025-39"/>
    <s v="FINALIZADO"/>
    <d v="2025-11-19T00:00:00"/>
    <d v="2025-10-22T00:00:00"/>
    <d v="2025-11-18T00:00:00"/>
    <d v="2025-10-30T00:00:00"/>
    <d v="2026-02-05T00:00:00"/>
    <m/>
    <m/>
    <m/>
    <m/>
    <m/>
    <m/>
    <m/>
    <m/>
    <m/>
    <d v="2025-10-30T00:00:00"/>
    <m/>
    <n v="2210"/>
    <m/>
    <m/>
    <m/>
    <m/>
    <m/>
    <n v="3805.57"/>
    <s v="VENDA COM SINAL"/>
    <s v="Pago"/>
    <s v="AGEHAB VALIDADA"/>
    <s v="FINALIZADO"/>
    <s v="VENDA SEM FIADOR"/>
    <s v="SIM"/>
  </r>
  <r>
    <n v="4952"/>
    <x v="2"/>
    <n v="6147"/>
    <x v="22"/>
    <s v="Etapa Única"/>
    <s v="BLOCO 09"/>
    <n v="1"/>
    <s v="FORMOSA"/>
    <s v="SAMARA GOMES DE MELO"/>
    <s v="&quot;01086267176&quot;"/>
    <x v="10"/>
    <x v="26"/>
    <s v="Não"/>
    <s v="Não"/>
    <s v="Não"/>
    <s v="Não"/>
    <s v="Não"/>
    <s v="Não"/>
    <s v="Não"/>
    <n v="162600"/>
    <n v="714"/>
    <n v="0"/>
    <n v="143356.99"/>
    <n v="19937"/>
    <n v="0"/>
    <n v="163293.99"/>
    <n v="0"/>
    <n v="0"/>
    <m/>
    <m/>
    <s v="Contrato Adimplente"/>
    <m/>
    <d v="2025-12-01T00:00:00"/>
    <n v="3042.04"/>
    <d v="2025-10-30T00:00:00"/>
    <x v="2"/>
    <d v="2025-10-23T00:00:00"/>
    <m/>
    <m/>
    <m/>
    <m/>
    <s v="CAIXA CREDFÁCIL"/>
    <m/>
    <m/>
    <m/>
    <d v="2025-12-17T00:00:00"/>
    <d v="2025-12-17T00:00:00"/>
    <s v="VENDA FINALIZADA"/>
    <d v="2025-10-29T00:00:00"/>
    <n v="42344"/>
    <n v="255000"/>
    <m/>
    <s v="FSA014"/>
    <n v="42344"/>
    <s v="ADRIELE ALVES DE ANDRADE - 04594433138"/>
    <s v="Formosa"/>
    <s v="Goiás"/>
    <n v="5561998756623"/>
    <s v="RUA 19, Q. 73, L. 0"/>
    <n v="73813290"/>
    <s v="Formosinha"/>
    <s v="samaragdm@gmail.com"/>
    <m/>
    <n v="2380"/>
    <m/>
    <m/>
    <m/>
    <m/>
    <n v="5178"/>
    <n v="7275"/>
    <s v="Professor(a)"/>
    <d v="2025-10-24T00:00:00"/>
    <n v="839"/>
    <m/>
    <s v="sim"/>
    <m/>
    <s v="MP441152"/>
    <d v="2025-10-27T00:00:00"/>
    <d v="2025-11-04T00:00:00"/>
    <m/>
    <d v="2025-10-13T00:00:00"/>
    <m/>
    <s v="2110 2114 2116"/>
    <d v="2025-10-27T00:00:00"/>
    <m/>
    <m/>
    <m/>
    <d v="2025-11-10T00:00:00"/>
    <s v="Não"/>
    <d v="2025-10-29T00:00:00"/>
    <d v="2025-11-11T00:00:00"/>
    <d v="2025-10-13T00:00:00"/>
    <d v="2025-11-03T00:00:00"/>
    <d v="2025-11-04T00:00:00"/>
    <m/>
    <d v="2025-10-14T00:00:00"/>
    <d v="2025-10-28T00:00:00"/>
    <m/>
    <d v="2025-11-06T00:00:00"/>
    <d v="2025-11-17T00:00:00"/>
    <d v="2025-10-28T00:00:00"/>
    <m/>
    <s v="Sim"/>
    <m/>
    <m/>
    <m/>
    <m/>
    <d v="2025-11-03T00:00:00"/>
    <m/>
    <d v="2025-12-02T00:00:00"/>
    <n v="36947"/>
    <m/>
    <d v="2025-12-12T00:00:00"/>
    <d v="2025-10-23T00:00:00"/>
    <d v="2025-11-21T00:00:00"/>
    <m/>
    <m/>
    <m/>
    <d v="2025-10-28T00:00:00"/>
    <m/>
    <m/>
    <m/>
    <m/>
    <m/>
    <m/>
    <m/>
    <m/>
    <n v="826"/>
    <n v="2248"/>
    <m/>
    <m/>
    <m/>
    <m/>
    <m/>
    <n v="2072.06"/>
    <s v="VENDA SEM SINAL"/>
    <s v="Não tem"/>
    <m/>
    <m/>
    <m/>
    <s v="SIM"/>
  </r>
  <r>
    <n v="4953"/>
    <x v="2"/>
    <n v="6266"/>
    <x v="19"/>
    <s v="Etapa Única"/>
    <s v="BLOCO J"/>
    <n v="101"/>
    <s v="ÁGUAS LINDAS"/>
    <s v="RODRIGO JOSÉ DA SILVA"/>
    <s v="&quot;95443916149&quot;"/>
    <x v="7"/>
    <x v="23"/>
    <s v="Não"/>
    <s v="Não"/>
    <s v="Não"/>
    <s v="Sim"/>
    <s v="Sim"/>
    <s v="Não"/>
    <s v="Não"/>
    <n v="132573.35"/>
    <n v="749.62"/>
    <n v="0"/>
    <n v="114147.35"/>
    <n v="19989"/>
    <n v="0"/>
    <n v="134136.35"/>
    <n v="0"/>
    <n v="0"/>
    <m/>
    <m/>
    <s v="Contrato Adimplente"/>
    <m/>
    <d v="2028-11-19T00:00:00"/>
    <n v="2995.17"/>
    <d v="2025-10-31T00:00:00"/>
    <x v="2"/>
    <d v="2025-10-23T00:00:00"/>
    <m/>
    <m/>
    <m/>
    <m/>
    <s v="Endy Carvalho Consultoria imobiliária"/>
    <m/>
    <m/>
    <m/>
    <d v="2025-11-19T00:00:00"/>
    <d v="2026-02-05T00:00:00"/>
    <s v="VENDA FINALIZADA"/>
    <d v="2025-10-28T00:00:00"/>
    <n v="42319"/>
    <n v="190053.35"/>
    <m/>
    <s v="AGL 33"/>
    <n v="42319"/>
    <s v="VANILDA PERIM DA SILVA - 01080623175"/>
    <s v="Águas Lindas de Goiás"/>
    <s v="Goiás"/>
    <n v="5561999689513"/>
    <s v="Quadra 09"/>
    <n v="72911669"/>
    <s v="Residencial Boa Vista"/>
    <s v="RJSILVA5355@GMAIL.COM"/>
    <m/>
    <n v="2498.7399999999998"/>
    <d v="2026-04-11T00:00:00"/>
    <m/>
    <m/>
    <m/>
    <n v="5028"/>
    <n v="7263"/>
    <s v="Auxiliar"/>
    <d v="2025-10-18T00:00:00"/>
    <n v="901.58"/>
    <d v="2025-11-03T00:00:00"/>
    <m/>
    <d v="2025-11-05T00:00:00"/>
    <s v="MP439432"/>
    <m/>
    <d v="2025-11-05T00:00:00"/>
    <s v="AC013839148"/>
    <d v="2025-10-21T00:00:00"/>
    <s v="Sim"/>
    <n v="2134"/>
    <d v="2025-10-18T00:00:00"/>
    <m/>
    <m/>
    <m/>
    <d v="2025-11-05T00:00:00"/>
    <m/>
    <d v="2025-10-18T00:00:00"/>
    <d v="2025-11-10T00:00:00"/>
    <d v="2025-10-22T00:00:00"/>
    <d v="2025-11-03T00:00:00"/>
    <d v="2025-11-03T00:00:00"/>
    <m/>
    <d v="2025-10-28T00:00:00"/>
    <d v="2025-10-28T00:00:00"/>
    <m/>
    <d v="2025-11-04T00:00:00"/>
    <d v="2025-11-17T00:00:00"/>
    <d v="2025-10-28T00:00:00"/>
    <d v="2025-11-18T00:00:00"/>
    <s v="Sim"/>
    <m/>
    <m/>
    <m/>
    <m/>
    <d v="2025-10-24T00:00:00"/>
    <m/>
    <d v="2025-11-19T00:00:00"/>
    <s v="00349.0009628/2025-51"/>
    <s v="FINALIZADO"/>
    <d v="2025-11-19T00:00:00"/>
    <d v="2025-10-23T00:00:00"/>
    <d v="2025-11-18T00:00:00"/>
    <d v="2025-10-31T00:00:00"/>
    <d v="2026-02-05T00:00:00"/>
    <m/>
    <d v="2025-10-28T00:00:00"/>
    <m/>
    <m/>
    <m/>
    <m/>
    <m/>
    <m/>
    <m/>
    <m/>
    <m/>
    <n v="2208"/>
    <m/>
    <m/>
    <m/>
    <m/>
    <m/>
    <n v="3805.57"/>
    <s v="VENDA SEM SINAL"/>
    <s v="Não tem"/>
    <s v="AGEHAB VALIDADA"/>
    <s v="FINALIZADO"/>
    <s v="VENDA SEM FIADOR"/>
    <s v="SIM"/>
  </r>
  <r>
    <n v="4954"/>
    <x v="2"/>
    <n v="6179"/>
    <x v="22"/>
    <s v="Etapa Única"/>
    <s v="BLOCO 02"/>
    <n v="301"/>
    <s v="FORMOSA"/>
    <s v="WENIA OLIVEIRA DOS REIS"/>
    <s v="&quot;70850791189&quot;"/>
    <x v="0"/>
    <x v="101"/>
    <s v="Não"/>
    <s v="Não"/>
    <s v="Não"/>
    <s v="Não"/>
    <s v="Não"/>
    <s v="Não"/>
    <s v="Não"/>
    <n v="156738.85"/>
    <n v="714"/>
    <n v="0"/>
    <n v="136304.85"/>
    <n v="20434"/>
    <n v="0"/>
    <n v="156738.85"/>
    <n v="0"/>
    <n v="0"/>
    <m/>
    <m/>
    <s v="Contrato Adimplente"/>
    <m/>
    <d v="2025-12-01T00:00:00"/>
    <n v="3042.04"/>
    <d v="2025-10-29T00:00:00"/>
    <x v="2"/>
    <d v="2025-10-24T00:00:00"/>
    <m/>
    <m/>
    <m/>
    <m/>
    <s v="CAIXA CREDFÁCIL"/>
    <m/>
    <m/>
    <m/>
    <d v="2025-12-19T00:00:00"/>
    <d v="2026-03-16T00:00:00"/>
    <s v="VENDA FINALIZADA"/>
    <d v="2025-10-29T00:00:00"/>
    <n v="42349"/>
    <n v="234448.14"/>
    <m/>
    <s v="FSA014"/>
    <n v="42349"/>
    <s v="ERIVAN BARBOSA DA SILVA - 03590185139"/>
    <s v="Formosa"/>
    <s v="Goiás"/>
    <n v="5561998970463"/>
    <s v="RUA 12 Q 22"/>
    <n v="73808310"/>
    <s v="Parque Vila Verde"/>
    <s v="reiswenia30@gmail.com"/>
    <m/>
    <n v="2534.44"/>
    <m/>
    <m/>
    <m/>
    <m/>
    <n v="5067"/>
    <n v="7280"/>
    <s v="Autônomo(a)"/>
    <d v="2025-10-24T00:00:00"/>
    <n v="788.95"/>
    <m/>
    <s v="nao"/>
    <m/>
    <s v="MP441149"/>
    <d v="2025-10-24T00:00:00"/>
    <d v="2025-11-04T00:00:00"/>
    <m/>
    <d v="2025-10-03T00:00:00"/>
    <m/>
    <s v="2047 2049 2051"/>
    <d v="2025-10-24T00:00:00"/>
    <m/>
    <s v="Score"/>
    <m/>
    <d v="2025-11-19T00:00:00"/>
    <s v="Sim"/>
    <d v="2025-10-28T00:00:00"/>
    <d v="2025-11-21T00:00:00"/>
    <d v="2025-10-03T00:00:00"/>
    <d v="2025-11-03T00:00:00"/>
    <d v="2025-11-04T00:00:00"/>
    <m/>
    <d v="2025-10-06T00:00:00"/>
    <d v="2025-10-28T00:00:00"/>
    <m/>
    <d v="2025-11-17T00:00:00"/>
    <d v="2025-11-17T00:00:00"/>
    <d v="2025-10-28T00:00:00"/>
    <m/>
    <s v="Sim"/>
    <m/>
    <m/>
    <m/>
    <m/>
    <d v="2025-10-24T00:00:00"/>
    <m/>
    <d v="2025-12-02T00:00:00"/>
    <n v="36920"/>
    <m/>
    <d v="2025-12-18T00:00:00"/>
    <d v="2025-10-23T00:00:00"/>
    <d v="2025-11-21T00:00:00"/>
    <d v="2026-03-16T00:00:00"/>
    <m/>
    <m/>
    <d v="2025-10-28T00:00:00"/>
    <m/>
    <m/>
    <m/>
    <m/>
    <m/>
    <m/>
    <m/>
    <m/>
    <m/>
    <n v="2474"/>
    <m/>
    <m/>
    <m/>
    <m/>
    <m/>
    <n v="2163.73"/>
    <m/>
    <s v="Não tem"/>
    <m/>
    <m/>
    <n v="637"/>
    <s v="SIM"/>
  </r>
  <r>
    <n v="4955"/>
    <x v="0"/>
    <n v="6268"/>
    <x v="17"/>
    <s v="Etapa Única"/>
    <s v="BLOCO 20"/>
    <n v="303"/>
    <s v="FORMOSA"/>
    <s v="WALDEON DIAS ROSA"/>
    <s v="&quot;06086077118&quot;"/>
    <x v="13"/>
    <x v="40"/>
    <s v="Não"/>
    <s v="Não"/>
    <s v="Não"/>
    <s v="Não"/>
    <s v="Não"/>
    <s v="Não"/>
    <s v="Não"/>
    <n v="156745.60000000001"/>
    <n v="714.01"/>
    <n v="0"/>
    <n v="136306.79999999999"/>
    <n v="20439"/>
    <n v="0"/>
    <n v="156745.79999999999"/>
    <n v="0"/>
    <n v="0"/>
    <m/>
    <m/>
    <s v="Contrato Adimplente"/>
    <m/>
    <d v="2025-12-10T00:00:00"/>
    <n v="3011.59"/>
    <d v="2025-10-31T00:00:00"/>
    <x v="2"/>
    <d v="2025-10-24T00:00:00"/>
    <m/>
    <m/>
    <m/>
    <m/>
    <s v="CAIXA CREDFÁCIL"/>
    <m/>
    <m/>
    <m/>
    <d v="2026-03-16T00:00:00"/>
    <d v="2026-03-16T00:00:00"/>
    <s v="VENDA FINALIZADA"/>
    <d v="2025-10-29T00:00:00"/>
    <n v="42375"/>
    <n v="234722.73"/>
    <m/>
    <s v="FSA013"/>
    <n v="42375"/>
    <s v="VALDIVINO DIAS ROSA - 21830061100"/>
    <s v="Formosa"/>
    <s v="Goiás"/>
    <n v="5561996519913"/>
    <s v="Avenida DERGO Q 26"/>
    <n v="73805180"/>
    <s v="Setor Primavera"/>
    <s v="waldeondiasz@gmail.com"/>
    <m/>
    <n v="2380"/>
    <m/>
    <m/>
    <m/>
    <m/>
    <n v="10480"/>
    <n v="7305"/>
    <s v="Auxiliar"/>
    <d v="2025-10-30T00:00:00"/>
    <n v="901.48"/>
    <m/>
    <s v="sim"/>
    <m/>
    <s v="MP430603"/>
    <d v="2025-10-31T00:00:00"/>
    <d v="2025-11-10T00:00:00"/>
    <m/>
    <d v="2025-10-22T00:00:00"/>
    <m/>
    <s v="2106 2108 2112"/>
    <d v="2025-10-31T00:00:00"/>
    <m/>
    <m/>
    <m/>
    <d v="2025-11-24T00:00:00"/>
    <s v="Não"/>
    <d v="2025-10-31T00:00:00"/>
    <d v="2025-11-25T00:00:00"/>
    <d v="2025-10-23T00:00:00"/>
    <d v="2025-11-03T00:00:00"/>
    <d v="2025-11-10T00:00:00"/>
    <m/>
    <d v="2025-10-23T00:00:00"/>
    <d v="2025-10-31T00:00:00"/>
    <m/>
    <d v="2025-11-19T00:00:00"/>
    <d v="2025-11-21T00:00:00"/>
    <d v="2025-10-31T00:00:00"/>
    <m/>
    <s v="Sim"/>
    <m/>
    <m/>
    <m/>
    <m/>
    <d v="2025-10-30T00:00:00"/>
    <m/>
    <d v="2025-12-11T00:00:00"/>
    <m/>
    <m/>
    <d v="2025-12-12T00:00:00"/>
    <d v="2025-10-23T00:00:00"/>
    <d v="2025-11-28T00:00:00"/>
    <d v="2026-03-04T00:00:00"/>
    <d v="2026-02-24T00:00:00"/>
    <d v="2026-03-10T00:00:00"/>
    <d v="2025-10-31T00:00:00"/>
    <d v="2026-03-10T00:00:00"/>
    <m/>
    <m/>
    <m/>
    <m/>
    <m/>
    <m/>
    <m/>
    <n v="816"/>
    <n v="2553"/>
    <m/>
    <m/>
    <s v="Aguardando gerente assinar. OK"/>
    <m/>
    <m/>
    <n v="2159.58"/>
    <s v="VENDA SEM SINAL"/>
    <s v="Não tem"/>
    <m/>
    <s v="FINALIZADO"/>
    <m/>
    <s v="SIM"/>
  </r>
  <r>
    <n v="4956"/>
    <x v="0"/>
    <n v="6065"/>
    <x v="13"/>
    <s v="Etapa Unica"/>
    <s v="BLOCO K"/>
    <n v="3"/>
    <s v="ÁGUAS LINDAS"/>
    <s v="IARA MARTINS DE JESUS"/>
    <s v="&quot;61821688384&quot;"/>
    <x v="12"/>
    <x v="85"/>
    <s v="Não"/>
    <s v="Não"/>
    <s v="Não"/>
    <s v="Sim"/>
    <s v="Sim"/>
    <s v="Não"/>
    <s v="Não"/>
    <n v="169397.16"/>
    <n v="765"/>
    <n v="0"/>
    <n v="155721.16"/>
    <n v="13676"/>
    <n v="0"/>
    <n v="169397.16"/>
    <n v="0"/>
    <n v="0"/>
    <m/>
    <m/>
    <s v="Contrato Adimplente"/>
    <m/>
    <d v="2025-11-17T00:00:00"/>
    <n v="3412.84"/>
    <d v="2025-10-30T00:00:00"/>
    <x v="2"/>
    <d v="2025-10-24T00:00:00"/>
    <m/>
    <m/>
    <m/>
    <m/>
    <s v="Endy Carvalho Consultoria imobiliária"/>
    <m/>
    <m/>
    <m/>
    <d v="2026-02-24T00:00:00"/>
    <d v="2026-02-24T00:00:00"/>
    <s v="VENDA FINALIZADA"/>
    <d v="2025-10-28T00:00:00"/>
    <n v="42341"/>
    <n v="235125.16"/>
    <m/>
    <s v="AGL30 -"/>
    <n v="42341"/>
    <m/>
    <s v="Águas Lindas de Goiás"/>
    <s v="Goiás"/>
    <n v="5561999445317"/>
    <s v="QUADRA 51 LT 06 CONJ B"/>
    <n v="72910001"/>
    <s v="SETOR 01"/>
    <s v="i.martinsdejesus12@gmail.com"/>
    <m/>
    <n v="2708.26"/>
    <m/>
    <m/>
    <m/>
    <m/>
    <n v="4037"/>
    <n v="7270"/>
    <s v="Caixa"/>
    <d v="2025-10-24T00:00:00"/>
    <n v="902"/>
    <d v="2025-11-03T00:00:00"/>
    <m/>
    <d v="2025-11-04T00:00:00"/>
    <s v="MP444280"/>
    <d v="2025-10-24T00:00:00"/>
    <d v="2025-11-06T00:00:00"/>
    <s v="AC013821840"/>
    <d v="2025-10-22T00:00:00"/>
    <s v="Sim"/>
    <n v="40596"/>
    <d v="2025-10-24T00:00:00"/>
    <m/>
    <m/>
    <m/>
    <d v="2025-11-05T00:00:00"/>
    <m/>
    <d v="2025-10-24T00:00:00"/>
    <d v="2025-11-07T00:00:00"/>
    <d v="2025-10-22T00:00:00"/>
    <d v="2025-11-03T00:00:00"/>
    <d v="2025-11-03T00:00:00"/>
    <m/>
    <d v="2025-10-30T00:00:00"/>
    <d v="2025-10-28T00:00:00"/>
    <m/>
    <d v="2025-11-04T00:00:00"/>
    <d v="2025-11-04T00:00:00"/>
    <d v="2025-10-28T00:00:00"/>
    <d v="2025-11-14T00:00:00"/>
    <s v="Sim"/>
    <m/>
    <m/>
    <m/>
    <m/>
    <d v="2025-10-24T00:00:00"/>
    <m/>
    <d v="2025-11-17T00:00:00"/>
    <s v="00349.0009614/2025-37"/>
    <m/>
    <d v="2025-11-18T00:00:00"/>
    <d v="2025-10-22T00:00:00"/>
    <d v="2025-10-30T00:00:00"/>
    <d v="2025-11-05T00:00:00"/>
    <d v="2026-02-02T00:00:00"/>
    <d v="2026-02-06T00:00:00"/>
    <m/>
    <d v="2026-02-06T00:00:00"/>
    <m/>
    <m/>
    <m/>
    <m/>
    <m/>
    <m/>
    <m/>
    <m/>
    <m/>
    <m/>
    <m/>
    <m/>
    <m/>
    <m/>
    <n v="4.33"/>
    <s v="VENDA COM SINAL"/>
    <s v="Pago"/>
    <s v="AGUARDANDO VALIDAÇÃO"/>
    <s v="FINALIZADO"/>
    <s v="VENDA SEM FIADOR"/>
    <s v="SIM"/>
  </r>
  <r>
    <n v="4957"/>
    <x v="2"/>
    <n v="6165"/>
    <x v="22"/>
    <s v="Etapa Única"/>
    <s v="BLOCO 08"/>
    <n v="102"/>
    <s v="FORMOSA"/>
    <s v="ISAAC NASCIMENTO DE LIMA"/>
    <s v="&quot;71839333189&quot;"/>
    <x v="0"/>
    <x v="132"/>
    <s v="Não"/>
    <s v="Não"/>
    <s v="Não"/>
    <s v="Não"/>
    <s v="Não"/>
    <s v="Não"/>
    <s v="Não"/>
    <n v="156881.19"/>
    <n v="0"/>
    <n v="0"/>
    <n v="0"/>
    <n v="0"/>
    <n v="0"/>
    <n v="0"/>
    <n v="0"/>
    <n v="0"/>
    <m/>
    <m/>
    <s v="Contrato Adimplente"/>
    <m/>
    <d v="2025-12-16T00:00:00"/>
    <n v="0"/>
    <d v="2025-10-29T00:00:00"/>
    <x v="2"/>
    <d v="2025-10-24T00:00:00"/>
    <m/>
    <m/>
    <m/>
    <m/>
    <s v="CAIXA CREDFÁCIL"/>
    <m/>
    <m/>
    <m/>
    <d v="2026-01-05T00:00:00"/>
    <d v="2026-03-04T00:00:00"/>
    <s v="VENDA FINALIZADA"/>
    <d v="2025-10-29T00:00:00"/>
    <n v="42346"/>
    <n v="239448.81"/>
    <m/>
    <s v="FSA014"/>
    <n v="42346"/>
    <s v="JAILSON DO NASCIMENTO DE LIMA - 71733275126"/>
    <s v="Formosa"/>
    <s v="Goiás"/>
    <n v="5561998425780"/>
    <s v="RUA 4 Q C"/>
    <n v="73808730"/>
    <s v="Setor Bela Vista"/>
    <s v="isaaclima847@gmail.com"/>
    <m/>
    <n v="2387.77"/>
    <m/>
    <m/>
    <m/>
    <m/>
    <n v="5167"/>
    <n v="7276"/>
    <s v="Agropecuarista"/>
    <d v="2025-10-24T00:00:00"/>
    <m/>
    <m/>
    <s v="nao"/>
    <m/>
    <s v="MP441154"/>
    <d v="2025-10-27T00:00:00"/>
    <d v="2025-11-04T00:00:00"/>
    <m/>
    <d v="2025-10-14T00:00:00"/>
    <m/>
    <m/>
    <d v="2025-10-27T00:00:00"/>
    <m/>
    <s v="Score"/>
    <m/>
    <d v="2025-11-19T00:00:00"/>
    <s v="Sim"/>
    <d v="2025-10-30T00:00:00"/>
    <d v="2025-11-21T00:00:00"/>
    <d v="2025-10-16T00:00:00"/>
    <d v="2025-11-03T00:00:00"/>
    <d v="2025-11-04T00:00:00"/>
    <m/>
    <d v="2025-10-17T00:00:00"/>
    <d v="2025-10-29T00:00:00"/>
    <m/>
    <d v="2025-11-17T00:00:00"/>
    <d v="2025-11-17T00:00:00"/>
    <d v="2025-10-29T00:00:00"/>
    <m/>
    <s v="Sim"/>
    <m/>
    <m/>
    <m/>
    <m/>
    <d v="2025-10-30T00:00:00"/>
    <m/>
    <d v="2025-12-17T00:00:00"/>
    <n v="36916"/>
    <m/>
    <d v="2026-01-02T00:00:00"/>
    <d v="2025-10-24T00:00:00"/>
    <d v="2025-11-21T00:00:00"/>
    <d v="2026-03-02T00:00:00"/>
    <m/>
    <m/>
    <d v="2025-10-29T00:00:00"/>
    <m/>
    <m/>
    <m/>
    <m/>
    <m/>
    <m/>
    <m/>
    <m/>
    <n v="407"/>
    <n v="2447"/>
    <m/>
    <m/>
    <m/>
    <m/>
    <m/>
    <n v="2158.11"/>
    <s v="VENDA SEM SINAL"/>
    <s v="Não tem"/>
    <m/>
    <m/>
    <m/>
    <s v="SIM"/>
  </r>
  <r>
    <n v="4958"/>
    <x v="2"/>
    <n v="6171"/>
    <x v="19"/>
    <s v="Etapa Única"/>
    <s v="BLOCO H"/>
    <n v="203"/>
    <s v="ÁGUAS LINDAS"/>
    <s v="YASMIN VITORIA MARTINS DOS SANTOS"/>
    <s v="&quot;71459347102&quot;"/>
    <x v="11"/>
    <x v="83"/>
    <s v="Não"/>
    <s v="Não"/>
    <s v="Não"/>
    <s v="Sim"/>
    <s v="Sim"/>
    <s v="Não"/>
    <s v="Não"/>
    <n v="136141.35"/>
    <n v="429.5"/>
    <n v="0"/>
    <n v="83123.360000000001"/>
    <n v="54904"/>
    <n v="0"/>
    <n v="138027.35999999999"/>
    <n v="0"/>
    <n v="0"/>
    <m/>
    <m/>
    <s v="Contrato Adimplente"/>
    <m/>
    <d v="2025-11-24T00:00:00"/>
    <n v="2592.25"/>
    <d v="2025-10-31T00:00:00"/>
    <x v="2"/>
    <d v="2025-10-24T00:00:00"/>
    <m/>
    <m/>
    <m/>
    <m/>
    <s v="Endy Carvalho Consultoria imobiliária"/>
    <s v="Fabiana Ferreira Leonel"/>
    <m/>
    <m/>
    <d v="2025-11-26T00:00:00"/>
    <d v="2026-02-05T00:00:00"/>
    <s v="VENDA FINALIZADA"/>
    <d v="2025-10-28T00:00:00"/>
    <n v="42348"/>
    <n v="194741.83"/>
    <m/>
    <s v="AGL 33"/>
    <n v="42348"/>
    <m/>
    <s v="Águas Lindas de Goiás"/>
    <s v="Goiás"/>
    <n v="5561981826189"/>
    <s v="QUADRA 13"/>
    <n v="72910000"/>
    <s v="JARDIM AMERICA IV"/>
    <s v="yasminstm00@gmail.com"/>
    <m/>
    <n v="1718"/>
    <m/>
    <m/>
    <m/>
    <m/>
    <n v="5007"/>
    <n v="7279"/>
    <s v="Auxiliar"/>
    <d v="2025-09-29T00:00:00"/>
    <n v="891.23"/>
    <d v="2025-10-31T00:00:00"/>
    <m/>
    <d v="2025-11-07T00:00:00"/>
    <s v="MP 439430"/>
    <d v="2025-10-24T00:00:00"/>
    <d v="2025-11-04T00:00:00"/>
    <s v="AC013840676"/>
    <d v="2025-10-24T00:00:00"/>
    <s v="Sim"/>
    <n v="2120"/>
    <d v="2025-09-29T00:00:00"/>
    <m/>
    <m/>
    <m/>
    <d v="2025-11-07T00:00:00"/>
    <m/>
    <d v="2025-10-18T00:00:00"/>
    <d v="2025-11-10T00:00:00"/>
    <d v="2025-10-27T00:00:00"/>
    <d v="2025-11-03T00:00:00"/>
    <d v="2025-11-04T00:00:00"/>
    <m/>
    <d v="2025-10-29T00:00:00"/>
    <d v="2025-10-29T00:00:00"/>
    <m/>
    <d v="2025-11-06T00:00:00"/>
    <d v="2025-11-17T00:00:00"/>
    <d v="2025-10-29T00:00:00"/>
    <d v="2025-11-21T00:00:00"/>
    <s v="Sim"/>
    <d v="2025-11-19T00:00:00"/>
    <m/>
    <m/>
    <d v="2025-11-19T00:00:00"/>
    <d v="2025-10-24T00:00:00"/>
    <m/>
    <d v="2025-11-25T00:00:00"/>
    <s v="00349.0009693/2025-86"/>
    <m/>
    <d v="2025-11-26T00:00:00"/>
    <d v="2025-10-24T00:00:00"/>
    <d v="2025-11-18T00:00:00"/>
    <d v="2026-01-09T00:00:00"/>
    <d v="2026-02-05T00:00:00"/>
    <m/>
    <d v="2025-10-29T00:00:00"/>
    <m/>
    <m/>
    <m/>
    <m/>
    <m/>
    <m/>
    <m/>
    <m/>
    <m/>
    <n v="2233"/>
    <m/>
    <s v="demora para gerar taxa de pagamento e exigencia"/>
    <m/>
    <m/>
    <m/>
    <n v="3805.57"/>
    <s v="VENDA SEM SINAL"/>
    <s v="Não tem"/>
    <s v="AGEHAB VALIDADA"/>
    <s v="FINALIZADO"/>
    <s v="VENDA SEM FIADOR"/>
    <s v="SIM"/>
  </r>
  <r>
    <n v="4959"/>
    <x v="0"/>
    <n v="6256"/>
    <x v="17"/>
    <s v="Etapa Única"/>
    <s v="BLOCO 22"/>
    <n v="103"/>
    <s v="FORMOSA"/>
    <s v="HELITON MOREIRA MACHADO DE FREITAS"/>
    <s v="&quot;00663796105&quot;"/>
    <x v="1"/>
    <x v="135"/>
    <s v="Não"/>
    <s v="Não"/>
    <s v="Não"/>
    <s v="Não"/>
    <s v="Não"/>
    <s v="Não"/>
    <s v="Não"/>
    <n v="158258.51999999999"/>
    <n v="646.49"/>
    <n v="0"/>
    <n v="130955.52"/>
    <n v="27304"/>
    <n v="0"/>
    <n v="158259.51999999999"/>
    <n v="0"/>
    <n v="0"/>
    <m/>
    <n v="8787725319953"/>
    <s v="Contrato Adimplente"/>
    <m/>
    <d v="2025-11-25T00:00:00"/>
    <n v="0"/>
    <d v="2025-10-30T00:00:00"/>
    <x v="2"/>
    <d v="2025-10-24T00:00:00"/>
    <m/>
    <m/>
    <m/>
    <m/>
    <s v="Endy Carvalho Consultoria imobiliária"/>
    <m/>
    <m/>
    <m/>
    <d v="2026-03-16T00:00:00"/>
    <d v="2026-03-16T00:00:00"/>
    <s v="VENDA FINALIZADA"/>
    <d v="2025-10-29T00:00:00"/>
    <n v="42314"/>
    <n v="240706.83"/>
    <m/>
    <s v="FSA013"/>
    <n v="42314"/>
    <s v="ELIDA MOREIRA MACHADO DE FREITAS - 03423265116"/>
    <s v="Formosa"/>
    <s v="Goiás"/>
    <n v="5561998564747"/>
    <s v="Rua 16 Q 20 LOTE 3"/>
    <n v="73800000"/>
    <s v="FORMOSINHA"/>
    <s v="helitonfreitas64@gmail.com"/>
    <m/>
    <n v="2150"/>
    <d v="2026-04-08T00:00:00"/>
    <m/>
    <m/>
    <m/>
    <n v="10516"/>
    <n v="7255"/>
    <s v="Auxiliar"/>
    <d v="2025-10-27T00:00:00"/>
    <n v="899.61"/>
    <m/>
    <s v="sim"/>
    <m/>
    <s v="MP430608"/>
    <d v="2025-10-27T00:00:00"/>
    <d v="2025-10-30T00:00:00"/>
    <m/>
    <d v="2025-10-23T00:00:00"/>
    <m/>
    <n v="2087"/>
    <d v="2025-10-27T00:00:00"/>
    <m/>
    <m/>
    <m/>
    <d v="2025-11-04T00:00:00"/>
    <s v="Não"/>
    <d v="2025-10-27T00:00:00"/>
    <d v="2025-11-13T00:00:00"/>
    <d v="2025-10-24T00:00:00"/>
    <d v="2025-11-03T00:00:00"/>
    <d v="2025-10-30T00:00:00"/>
    <m/>
    <d v="2025-10-27T00:00:00"/>
    <d v="2025-10-29T00:00:00"/>
    <m/>
    <d v="2025-10-31T00:00:00"/>
    <d v="2025-11-21T00:00:00"/>
    <d v="2025-10-29T00:00:00"/>
    <m/>
    <s v="Sim"/>
    <m/>
    <m/>
    <m/>
    <m/>
    <d v="2025-10-23T00:00:00"/>
    <m/>
    <d v="2025-11-26T00:00:00"/>
    <n v="35911"/>
    <m/>
    <d v="2025-11-28T00:00:00"/>
    <d v="2025-10-27T00:00:00"/>
    <d v="2025-11-28T00:00:00"/>
    <d v="2026-01-21T00:00:00"/>
    <d v="2026-02-24T00:00:00"/>
    <d v="2026-03-10T00:00:00"/>
    <d v="2025-10-29T00:00:00"/>
    <d v="2026-03-10T00:00:00"/>
    <m/>
    <m/>
    <m/>
    <m/>
    <m/>
    <m/>
    <m/>
    <n v="712"/>
    <n v="2095"/>
    <m/>
    <s v="Aguardando para seguir ONR"/>
    <m/>
    <m/>
    <m/>
    <n v="2200.08"/>
    <s v="VENDA SEM SINAL"/>
    <s v="Não tem"/>
    <m/>
    <m/>
    <m/>
    <s v="SIM"/>
  </r>
  <r>
    <n v="4960"/>
    <x v="0"/>
    <n v="6265"/>
    <x v="16"/>
    <s v="Etapa Unica"/>
    <s v="BLOCO A"/>
    <n v="104"/>
    <s v="ÁGUAS LINDAS"/>
    <s v="KALEBE OLIVEIRA DA SILVA"/>
    <s v="&quot;08253591128&quot;"/>
    <x v="7"/>
    <x v="54"/>
    <s v="Não"/>
    <s v="Não"/>
    <s v="Não"/>
    <s v="Sim"/>
    <s v="Sim"/>
    <s v="Não"/>
    <s v="Não"/>
    <n v="154716.19"/>
    <n v="573.73"/>
    <n v="0"/>
    <n v="112141.19"/>
    <n v="44124"/>
    <n v="0"/>
    <n v="156265.19"/>
    <n v="0"/>
    <n v="0"/>
    <m/>
    <m/>
    <s v="Contrato Adimplente"/>
    <n v="113725"/>
    <d v="2025-11-24T00:00:00"/>
    <n v="2995.17"/>
    <d v="2025-10-31T00:00:00"/>
    <x v="2"/>
    <d v="2025-10-24T00:00:00"/>
    <m/>
    <m/>
    <m/>
    <m/>
    <s v="Endy Carvalho Consultoria imobiliária"/>
    <m/>
    <m/>
    <m/>
    <d v="2026-02-19T00:00:00"/>
    <d v="2026-02-19T00:00:00"/>
    <s v="VENDA FINALIZADA"/>
    <d v="2025-10-28T00:00:00"/>
    <n v="42318"/>
    <n v="212960.08"/>
    <m/>
    <s v="AGL32"/>
    <n v="42318"/>
    <m/>
    <s v="Águas Lindas de Goiás"/>
    <s v="Goiás"/>
    <n v="5561999785870"/>
    <s v="RUA 2, Q, P LOTE 07 BLOCO C"/>
    <n v="72910000"/>
    <s v="CHACARAS COIMBRA"/>
    <s v="kalebeoliveiradasilva@gmail.com"/>
    <m/>
    <n v="1912.45"/>
    <d v="2026-04-14T00:00:00"/>
    <m/>
    <m/>
    <m/>
    <n v="4378"/>
    <n v="7262"/>
    <s v="Soldado do Exército"/>
    <d v="2025-10-18T00:00:00"/>
    <n v="900.95"/>
    <d v="2025-11-10T00:00:00"/>
    <m/>
    <d v="2025-11-12T00:00:00"/>
    <s v="MP419621"/>
    <d v="2025-10-24T00:00:00"/>
    <d v="2025-11-11T00:00:00"/>
    <s v="AC013870706"/>
    <d v="2025-10-24T00:00:00"/>
    <s v="Sim"/>
    <n v="2247"/>
    <d v="2025-10-18T00:00:00"/>
    <m/>
    <m/>
    <m/>
    <d v="2025-11-11T00:00:00"/>
    <m/>
    <d v="2025-10-18T00:00:00"/>
    <d v="2025-11-13T00:00:00"/>
    <d v="2025-10-24T00:00:00"/>
    <d v="2025-11-03T00:00:00"/>
    <d v="2025-11-04T00:00:00"/>
    <m/>
    <d v="2025-10-27T00:00:00"/>
    <d v="2025-10-29T00:00:00"/>
    <m/>
    <d v="2025-11-10T00:00:00"/>
    <d v="2025-11-17T00:00:00"/>
    <d v="2025-10-29T00:00:00"/>
    <d v="2025-11-21T00:00:00"/>
    <s v="Sim"/>
    <m/>
    <m/>
    <m/>
    <m/>
    <d v="2025-10-24T00:00:00"/>
    <m/>
    <d v="2025-11-24T00:00:00"/>
    <s v="00349.0009694/2025-21"/>
    <s v="Demanda direcionada a VINAT,Sem previsão de resposta 27/11/2025"/>
    <d v="2025-12-03T00:00:00"/>
    <d v="2025-10-24T00:00:00"/>
    <d v="2025-11-21T00:00:00"/>
    <d v="2025-11-07T00:00:00"/>
    <d v="2026-02-05T00:00:00"/>
    <d v="2026-02-10T00:00:00"/>
    <d v="2025-10-29T00:00:00"/>
    <d v="2026-02-10T00:00:00"/>
    <m/>
    <m/>
    <m/>
    <m/>
    <m/>
    <m/>
    <d v="2025-10-29T00:00:00"/>
    <m/>
    <n v="2282"/>
    <m/>
    <m/>
    <m/>
    <m/>
    <m/>
    <n v="4105.57"/>
    <s v="VENDA SEM SINAL"/>
    <s v="Não tem"/>
    <s v="AGEHAB VALIDADA"/>
    <s v="FINALIZADO"/>
    <s v="VENDA SEM FIADOR"/>
    <s v="SIM"/>
  </r>
  <r>
    <n v="4961"/>
    <x v="0"/>
    <n v="6276"/>
    <x v="16"/>
    <s v="Etapa Unica"/>
    <s v="BLOCO E"/>
    <n v="103"/>
    <s v="ÁGUAS LINDAS"/>
    <s v="DAVI ALVES MARTINS DE AGUIAR"/>
    <s v="&quot;06649166197&quot;"/>
    <x v="11"/>
    <x v="44"/>
    <s v="Não"/>
    <s v="Não"/>
    <s v="Não"/>
    <s v="Sim"/>
    <s v="Sim"/>
    <s v="Não"/>
    <s v="Não"/>
    <n v="154075.59"/>
    <n v="537.6"/>
    <n v="0"/>
    <n v="104871.39"/>
    <n v="48880"/>
    <n v="0"/>
    <n v="153751.39000000001"/>
    <n v="0"/>
    <n v="0"/>
    <m/>
    <m/>
    <s v="Contrato Adimplente"/>
    <m/>
    <d v="2025-11-17T00:00:00"/>
    <n v="2995.17"/>
    <d v="2025-10-30T00:00:00"/>
    <x v="2"/>
    <d v="2025-10-24T00:00:00"/>
    <m/>
    <m/>
    <m/>
    <m/>
    <s v="Endy Carvalho Consultoria imobiliária"/>
    <m/>
    <m/>
    <m/>
    <d v="2026-02-19T00:00:00"/>
    <d v="2026-02-19T00:00:00"/>
    <s v="VENDA FINALIZADA"/>
    <d v="2025-10-28T00:00:00"/>
    <n v="42322"/>
    <n v="209609.48"/>
    <m/>
    <s v="AGL32"/>
    <n v="42322"/>
    <m/>
    <s v="Águas Lindas de Goiás"/>
    <s v="Goiás"/>
    <n v="5561996842159"/>
    <s v="RUA 04 Q B 02 LT 08 BLOCO E 3 PAVIMENTO,  CONDOMINIO RESIDENCIAL VILA DO SOL"/>
    <n v="72910001"/>
    <s v="MANSOES POR DO SOL"/>
    <s v="davi.alves.martins261@gmail.com"/>
    <m/>
    <n v="1792"/>
    <d v="2026-04-13T00:00:00"/>
    <m/>
    <m/>
    <m/>
    <n v="4444"/>
    <n v="7267"/>
    <s v="Motorista"/>
    <d v="2025-10-24T00:00:00"/>
    <n v="900.69"/>
    <d v="2025-10-31T00:00:00"/>
    <m/>
    <d v="2025-11-04T00:00:00"/>
    <s v="MP419623"/>
    <d v="2025-10-24T00:00:00"/>
    <d v="2025-11-04T00:00:00"/>
    <s v="AC013819382"/>
    <d v="2025-10-24T00:00:00"/>
    <s v="Sim"/>
    <n v="2111"/>
    <d v="2025-10-24T00:00:00"/>
    <m/>
    <m/>
    <m/>
    <d v="2025-11-06T00:00:00"/>
    <m/>
    <d v="2025-10-24T00:00:00"/>
    <d v="2025-11-06T00:00:00"/>
    <d v="2025-10-28T00:00:00"/>
    <d v="2025-11-03T00:00:00"/>
    <d v="2025-11-03T00:00:00"/>
    <m/>
    <d v="2025-10-29T00:00:00"/>
    <d v="2025-10-28T00:00:00"/>
    <m/>
    <d v="2025-11-04T00:00:00"/>
    <d v="2025-11-17T00:00:00"/>
    <d v="2025-10-28T00:00:00"/>
    <d v="2025-11-14T00:00:00"/>
    <s v="Sim"/>
    <m/>
    <m/>
    <m/>
    <m/>
    <d v="2025-10-24T00:00:00"/>
    <m/>
    <d v="2025-11-17T00:00:00"/>
    <s v="00349.0009615/2025-81"/>
    <s v="FINALIZADO"/>
    <d v="2025-11-18T00:00:00"/>
    <d v="2025-10-24T00:00:00"/>
    <d v="2025-11-21T00:00:00"/>
    <d v="2026-01-15T00:00:00"/>
    <d v="2026-01-16T00:00:00"/>
    <d v="2026-02-10T00:00:00"/>
    <d v="2025-10-28T00:00:00"/>
    <d v="2026-02-10T00:00:00"/>
    <m/>
    <m/>
    <m/>
    <m/>
    <m/>
    <m/>
    <m/>
    <m/>
    <m/>
    <m/>
    <s v="FALTA DE SALDO, POR ISSO DEMORA NO PROCESSO DE REGISTRO"/>
    <m/>
    <m/>
    <m/>
    <n v="4085.57"/>
    <s v="VENDA SEM SINAL"/>
    <s v="Não tem"/>
    <s v="AGEHAB VALIDADA"/>
    <s v="FINALIZADO"/>
    <s v="VENDA SEM FIADOR"/>
    <s v="SIM"/>
  </r>
  <r>
    <n v="4962"/>
    <x v="0"/>
    <n v="6278"/>
    <x v="17"/>
    <s v="Etapa Única"/>
    <s v="BLOCO 22"/>
    <n v="304"/>
    <s v="FORMOSA"/>
    <s v="CINTIA COSTA PIRES"/>
    <s v="&quot;04744791107&quot;"/>
    <x v="11"/>
    <x v="96"/>
    <s v="Não"/>
    <s v="Não"/>
    <s v="Não"/>
    <s v="Não"/>
    <s v="Não"/>
    <s v="Não"/>
    <s v="Não"/>
    <n v="162600"/>
    <n v="960.24"/>
    <n v="0"/>
    <n v="168000"/>
    <n v="3205"/>
    <n v="0"/>
    <n v="171205"/>
    <n v="0"/>
    <n v="0"/>
    <m/>
    <n v="8787725304484"/>
    <s v="Contrato Adimplente"/>
    <m/>
    <d v="2025-11-24T00:00:00"/>
    <n v="0"/>
    <d v="2025-10-30T00:00:00"/>
    <x v="2"/>
    <d v="2025-10-24T00:00:00"/>
    <m/>
    <m/>
    <m/>
    <m/>
    <s v="Endy Carvalho Consultoria imobiliária"/>
    <m/>
    <m/>
    <m/>
    <d v="2026-03-16T00:00:00"/>
    <d v="2026-03-16T00:00:00"/>
    <s v="VENDA FINALIZADA"/>
    <d v="2025-10-27T00:00:00"/>
    <n v="42295"/>
    <n v="236900"/>
    <m/>
    <s v="FSA013"/>
    <n v="42295"/>
    <s v="DEISE CRISTINA COSTA DA SILVA PIRES - 47668407120"/>
    <s v="Formosa"/>
    <s v="Goiás"/>
    <n v="5561993758795"/>
    <s v="RUA 19"/>
    <n v="73813290"/>
    <s v="FORMOSINHA"/>
    <s v="cintshia@gmail.com"/>
    <m/>
    <n v="3325"/>
    <d v="2026-04-13T00:00:00"/>
    <m/>
    <m/>
    <m/>
    <n v="4875"/>
    <n v="7246"/>
    <s v="Tecnico em Enfermagem"/>
    <d v="2025-10-27T00:00:00"/>
    <n v="828.64"/>
    <m/>
    <s v="sim"/>
    <m/>
    <s v="MP430612"/>
    <d v="2025-10-27T00:00:00"/>
    <d v="2025-10-30T00:00:00"/>
    <m/>
    <d v="2025-10-24T00:00:00"/>
    <m/>
    <n v="2021"/>
    <d v="2025-10-27T00:00:00"/>
    <m/>
    <m/>
    <m/>
    <d v="2025-11-10T00:00:00"/>
    <s v="Não"/>
    <d v="2025-10-30T00:00:00"/>
    <d v="2025-11-13T00:00:00"/>
    <d v="2025-10-27T00:00:00"/>
    <d v="2025-11-03T00:00:00"/>
    <d v="2025-10-30T00:00:00"/>
    <m/>
    <d v="2025-10-29T00:00:00"/>
    <d v="2025-10-29T00:00:00"/>
    <m/>
    <d v="2025-11-03T00:00:00"/>
    <d v="2025-11-21T00:00:00"/>
    <d v="2025-10-29T00:00:00"/>
    <m/>
    <s v="Sim"/>
    <m/>
    <m/>
    <m/>
    <m/>
    <d v="2025-11-05T00:00:00"/>
    <m/>
    <d v="2025-11-26T00:00:00"/>
    <n v="36500"/>
    <m/>
    <d v="2025-11-28T00:00:00"/>
    <d v="2025-10-27T00:00:00"/>
    <d v="2025-11-28T00:00:00"/>
    <d v="2025-01-14T00:00:00"/>
    <m/>
    <d v="2026-03-10T00:00:00"/>
    <d v="2025-10-29T00:00:00"/>
    <d v="2026-03-10T00:00:00"/>
    <m/>
    <m/>
    <m/>
    <m/>
    <m/>
    <m/>
    <m/>
    <n v="788"/>
    <n v="2148"/>
    <m/>
    <s v="Aguardando para seguir ONR"/>
    <m/>
    <m/>
    <m/>
    <n v="1809.08"/>
    <s v="VENDA SEM SINAL"/>
    <s v="Não tem"/>
    <m/>
    <m/>
    <m/>
    <s v="SIM"/>
  </r>
  <r>
    <n v="4963"/>
    <x v="0"/>
    <n v="6283"/>
    <x v="17"/>
    <s v="Etapa Única"/>
    <s v="BLOCO 06"/>
    <n v="202"/>
    <s v="FORMOSA"/>
    <s v="THAIS ALVARES DE SOUSA"/>
    <s v="&quot;07909384130&quot;"/>
    <x v="0"/>
    <x v="17"/>
    <s v="Não"/>
    <s v="Não"/>
    <s v="Não"/>
    <s v="Não"/>
    <s v="Não"/>
    <s v="Não"/>
    <s v="Não"/>
    <n v="156753.39000000001"/>
    <n v="714.09"/>
    <n v="0"/>
    <n v="136322.39000000001"/>
    <n v="20431"/>
    <n v="0"/>
    <n v="156753.39000000001"/>
    <n v="0"/>
    <n v="0"/>
    <m/>
    <m/>
    <s v="Contrato Adimplente"/>
    <m/>
    <d v="2026-01-19T00:00:00"/>
    <n v="3138.26"/>
    <d v="2025-11-27T00:00:00"/>
    <x v="2"/>
    <d v="2025-10-27T00:00:00"/>
    <m/>
    <m/>
    <m/>
    <m/>
    <s v="CAIXA CREDFÁCIL"/>
    <m/>
    <m/>
    <m/>
    <d v="2026-03-16T00:00:00"/>
    <d v="2026-03-16T00:00:00"/>
    <s v="VENDA FINALIZADA"/>
    <d v="2025-10-29T00:00:00"/>
    <n v="42323"/>
    <n v="234725.56"/>
    <m/>
    <s v="FSA013"/>
    <n v="42323"/>
    <s v="ISMAEL SARAFIM DOS REIS - 06433500129"/>
    <s v="Formosa"/>
    <s v="Goiás"/>
    <n v="5561996040624"/>
    <s v="Rua Padre Tiago"/>
    <n v="73814145"/>
    <s v="Parque Laguna II"/>
    <s v="thaisalvares812@gmail.com"/>
    <m/>
    <n v="2380.3000000000002"/>
    <m/>
    <m/>
    <m/>
    <m/>
    <n v="4616"/>
    <n v="7268"/>
    <s v="Cabelereira"/>
    <d v="2025-11-21T00:00:00"/>
    <n v="839"/>
    <m/>
    <s v="nao"/>
    <m/>
    <s v="MP430609"/>
    <d v="2025-11-21T00:00:00"/>
    <d v="2025-11-27T00:00:00"/>
    <s v="AC014177102"/>
    <d v="2025-10-23T00:00:00"/>
    <m/>
    <s v="1105 1107 1113"/>
    <d v="2025-11-21T00:00:00"/>
    <m/>
    <s v="Score"/>
    <m/>
    <d v="2025-12-18T00:00:00"/>
    <s v="Sim"/>
    <d v="2025-11-21T00:00:00"/>
    <d v="2025-12-19T00:00:00"/>
    <d v="2025-11-24T00:00:00"/>
    <d v="2025-12-01T00:00:00"/>
    <d v="2025-11-27T00:00:00"/>
    <m/>
    <d v="2025-11-25T00:00:00"/>
    <d v="2025-10-29T00:00:00"/>
    <m/>
    <d v="2025-12-12T00:00:00"/>
    <d v="2025-12-17T00:00:00"/>
    <d v="2025-10-29T00:00:00"/>
    <m/>
    <s v="Sim"/>
    <d v="2025-01-05T00:00:00"/>
    <m/>
    <m/>
    <d v="2026-01-06T00:00:00"/>
    <d v="2025-10-30T00:00:00"/>
    <m/>
    <d v="2026-01-19T00:00:00"/>
    <m/>
    <m/>
    <d v="2026-01-21T00:00:00"/>
    <d v="2025-10-24T00:00:00"/>
    <d v="2025-12-17T00:00:00"/>
    <d v="2026-01-27T00:00:00"/>
    <d v="2026-02-24T00:00:00"/>
    <d v="2026-03-10T00:00:00"/>
    <d v="2025-10-29T00:00:00"/>
    <d v="2026-03-10T00:00:00"/>
    <m/>
    <m/>
    <m/>
    <m/>
    <m/>
    <m/>
    <m/>
    <n v="456"/>
    <n v="844"/>
    <m/>
    <s v="assintura Bruno corrompida/OK/  ONR"/>
    <m/>
    <m/>
    <m/>
    <n v="2159.3200000000002"/>
    <s v="VENDA SEM SINAL"/>
    <s v="Não tem"/>
    <m/>
    <m/>
    <m/>
    <s v="SIM"/>
  </r>
  <r>
    <n v="4964"/>
    <x v="2"/>
    <n v="6181"/>
    <x v="22"/>
    <s v="Etapa Única"/>
    <s v="BLOCO 05"/>
    <n v="302"/>
    <s v="FORMOSA"/>
    <s v="THATIANE DA SILVA SABATE"/>
    <s v="&quot;06235070136&quot;"/>
    <x v="10"/>
    <x v="112"/>
    <s v="Não"/>
    <s v="Não"/>
    <s v="Não"/>
    <s v="Não"/>
    <s v="Não"/>
    <s v="Não"/>
    <s v="Não"/>
    <n v="155113.65"/>
    <n v="0"/>
    <n v="0"/>
    <n v="0"/>
    <n v="0"/>
    <n v="0"/>
    <n v="0"/>
    <n v="0"/>
    <n v="0"/>
    <m/>
    <m/>
    <s v="Contrato Adimplente"/>
    <m/>
    <d v="2025-12-17T00:00:00"/>
    <n v="0"/>
    <d v="2025-10-31T00:00:00"/>
    <x v="2"/>
    <d v="2025-10-27T00:00:00"/>
    <m/>
    <m/>
    <m/>
    <m/>
    <s v="CAIXA CREDFÁCIL"/>
    <m/>
    <m/>
    <m/>
    <d v="2025-12-19T00:00:00"/>
    <d v="2025-12-19T00:00:00"/>
    <s v="VENDA FINALIZADA"/>
    <d v="2025-10-29T00:00:00"/>
    <n v="42350"/>
    <n v="234392.85"/>
    <m/>
    <s v="FSA014"/>
    <n v="42350"/>
    <s v="PEDRO WILK SANTOS OLIVEIRA - 07873462170"/>
    <s v="Formosa"/>
    <s v="Goiás"/>
    <n v="5561991759260"/>
    <s v="VIA 16"/>
    <n v="73802436"/>
    <s v="SETOR DE CHACARAS SUL"/>
    <s v="thatasabate5@gmail.com"/>
    <m/>
    <n v="18000"/>
    <m/>
    <m/>
    <m/>
    <m/>
    <n v="5116"/>
    <n v="7282"/>
    <s v="Caixa"/>
    <d v="2025-10-29T00:00:00"/>
    <n v="839"/>
    <m/>
    <s v="nao"/>
    <m/>
    <s v="MP441160"/>
    <d v="2025-10-29T00:00:00"/>
    <d v="2025-11-04T00:00:00"/>
    <m/>
    <d v="2025-10-21T00:00:00"/>
    <m/>
    <s v="2120 2122 2124"/>
    <d v="2025-10-29T00:00:00"/>
    <m/>
    <s v="Score"/>
    <m/>
    <d v="2025-11-19T00:00:00"/>
    <s v="Sim"/>
    <d v="2025-10-30T00:00:00"/>
    <d v="2025-11-21T00:00:00"/>
    <d v="2025-10-27T00:00:00"/>
    <d v="2025-11-03T00:00:00"/>
    <d v="2025-11-04T00:00:00"/>
    <m/>
    <d v="2025-10-28T00:00:00"/>
    <d v="2025-10-29T00:00:00"/>
    <m/>
    <d v="2025-11-17T00:00:00"/>
    <d v="2025-11-17T00:00:00"/>
    <d v="2025-10-29T00:00:00"/>
    <m/>
    <s v="Sim"/>
    <m/>
    <m/>
    <m/>
    <m/>
    <d v="2025-11-10T00:00:00"/>
    <m/>
    <d v="2025-12-17T00:00:00"/>
    <n v="36893"/>
    <m/>
    <d v="2025-12-18T00:00:00"/>
    <d v="2025-10-27T00:00:00"/>
    <d v="2025-11-21T00:00:00"/>
    <m/>
    <m/>
    <m/>
    <d v="2025-10-29T00:00:00"/>
    <m/>
    <m/>
    <m/>
    <m/>
    <m/>
    <m/>
    <m/>
    <m/>
    <n v="567"/>
    <n v="2476"/>
    <m/>
    <m/>
    <m/>
    <m/>
    <m/>
    <n v="2519.27"/>
    <s v="VENDA SEM SINAL"/>
    <s v="Não tem"/>
    <m/>
    <m/>
    <m/>
    <s v="SIM"/>
  </r>
  <r>
    <n v="4965"/>
    <x v="1"/>
    <n v="6164"/>
    <x v="12"/>
    <s v="Etapa Única"/>
    <s v="BLOCO ÚNICO"/>
    <n v="904"/>
    <s v="BRASÍLIA"/>
    <s v="SAMELA GABRIELLY MACHADO DE LACERDA"/>
    <s v="&quot;02160995100&quot;"/>
    <x v="9"/>
    <x v="98"/>
    <s v="Não"/>
    <s v="Não"/>
    <s v="Não"/>
    <s v="Não"/>
    <s v="Não"/>
    <s v="Não"/>
    <s v="Não"/>
    <n v="288925.28000000003"/>
    <n v="0"/>
    <n v="0"/>
    <n v="288000"/>
    <n v="0"/>
    <n v="0"/>
    <n v="288000"/>
    <n v="0"/>
    <n v="0"/>
    <m/>
    <m/>
    <s v="Contrato Adimplente"/>
    <m/>
    <m/>
    <n v="0"/>
    <m/>
    <x v="1"/>
    <d v="2025-10-27T00:00:00"/>
    <m/>
    <m/>
    <m/>
    <m/>
    <s v="Endy Carvalho Consultoria imobiliária"/>
    <s v="Eduardo Martins (Perfil CCA)"/>
    <m/>
    <m/>
    <d v="2026-03-05T00:00:00"/>
    <d v="2026-03-05T00:00:00"/>
    <s v="DISTRATO"/>
    <d v="2025-10-27T00:00:00"/>
    <n v="42304"/>
    <n v="476425.28"/>
    <m/>
    <s v="DF 10"/>
    <n v="42304"/>
    <m/>
    <s v="Samambaia"/>
    <s v="Distrito Federal"/>
    <n v="5561986649198"/>
    <s v="Qs 308, Cj 05, Lt 01, Ap , Res Algarve"/>
    <n v="72306520"/>
    <s v="Samambaia Sul (Samambaia)"/>
    <s v="realizeempreendimentosdf@gmail.com"/>
    <n v="5561986649198"/>
    <n v="25000"/>
    <m/>
    <m/>
    <s v="Eduardo Martins (Gestor): Trata-se de venda direta. Atualizando status do Repasse para &quot;Venda Direta&quot;."/>
    <s v="28/10/2025 às 16h20"/>
    <n v="8227"/>
    <n v="7248"/>
    <s v="Gerente comercial"/>
    <m/>
    <m/>
    <m/>
    <m/>
    <m/>
    <m/>
    <m/>
    <m/>
    <m/>
    <m/>
    <m/>
    <m/>
    <m/>
    <m/>
    <m/>
    <m/>
    <m/>
    <m/>
    <m/>
    <m/>
    <m/>
    <m/>
    <m/>
    <m/>
    <m/>
    <m/>
    <m/>
    <m/>
    <m/>
    <m/>
    <m/>
    <m/>
    <m/>
    <m/>
    <m/>
    <m/>
    <m/>
    <m/>
    <m/>
    <m/>
    <m/>
    <m/>
    <m/>
    <m/>
    <m/>
    <m/>
    <m/>
    <m/>
    <m/>
    <m/>
    <m/>
    <m/>
    <m/>
    <m/>
    <m/>
    <m/>
    <m/>
    <m/>
    <m/>
    <m/>
    <m/>
    <m/>
    <m/>
    <m/>
    <m/>
    <m/>
    <m/>
    <m/>
    <m/>
    <m/>
  </r>
  <r>
    <n v="4966"/>
    <x v="2"/>
    <n v="6286"/>
    <x v="19"/>
    <s v="Etapa Única"/>
    <s v="BLOCO I"/>
    <n v="204"/>
    <s v="ÁGUAS LINDAS"/>
    <s v="RICHARD NASCIMENTO MARTINS"/>
    <s v="&quot;71174962151&quot;"/>
    <x v="2"/>
    <x v="147"/>
    <s v="Não"/>
    <s v="Não"/>
    <s v="Não"/>
    <s v="Sim"/>
    <s v="Sim"/>
    <s v="Não"/>
    <s v="Não"/>
    <n v="132512.87"/>
    <n v="600"/>
    <n v="0"/>
    <n v="113800.87"/>
    <n v="18506"/>
    <n v="0"/>
    <n v="132306.87"/>
    <n v="0"/>
    <n v="0"/>
    <m/>
    <m/>
    <s v="Contrato Adimplente"/>
    <m/>
    <d v="2025-11-24T00:00:00"/>
    <n v="2995.17"/>
    <d v="2025-11-07T00:00:00"/>
    <x v="2"/>
    <d v="2025-10-28T00:00:00"/>
    <m/>
    <m/>
    <m/>
    <m/>
    <s v="Endy Carvalho Consultoria imobiliária"/>
    <m/>
    <m/>
    <m/>
    <d v="2025-11-26T00:00:00"/>
    <d v="2026-02-05T00:00:00"/>
    <s v="VENDA FINALIZADA"/>
    <d v="2025-10-28T00:00:00"/>
    <n v="42340"/>
    <n v="190001.09"/>
    <m/>
    <s v="AGL 33"/>
    <n v="42340"/>
    <m/>
    <s v="Águas Lindas de Goiás"/>
    <s v="Goiás"/>
    <n v="5561991576015"/>
    <s v="RUA 25 Q 48"/>
    <n v="72910000"/>
    <s v="JARDIM DA BARRAGEM 4"/>
    <s v="richardbarbeiro157@gmail.com"/>
    <m/>
    <n v="2489.09"/>
    <m/>
    <m/>
    <m/>
    <m/>
    <n v="5016"/>
    <n v="7269"/>
    <s v="Cabelereira"/>
    <d v="2025-10-22T00:00:00"/>
    <n v="900.95"/>
    <d v="2025-11-10T00:00:00"/>
    <m/>
    <d v="2025-11-12T00:00:00"/>
    <s v="MP439435"/>
    <d v="2025-10-28T00:00:00"/>
    <d v="2025-11-11T00:00:00"/>
    <s v="AC013871852"/>
    <d v="2025-10-27T00:00:00"/>
    <s v="Sim"/>
    <n v="2245"/>
    <d v="2025-10-22T00:00:00"/>
    <m/>
    <m/>
    <m/>
    <d v="2025-11-11T00:00:00"/>
    <m/>
    <d v="2025-10-22T00:00:00"/>
    <d v="2025-11-13T00:00:00"/>
    <d v="2025-10-27T00:00:00"/>
    <d v="2025-11-03T00:00:00"/>
    <d v="2025-11-07T00:00:00"/>
    <m/>
    <d v="2025-10-30T00:00:00"/>
    <d v="2025-11-03T00:00:00"/>
    <m/>
    <d v="2025-11-10T00:00:00"/>
    <d v="2025-11-17T00:00:00"/>
    <d v="2025-11-03T00:00:00"/>
    <d v="2025-11-21T00:00:00"/>
    <s v="Sim"/>
    <m/>
    <m/>
    <m/>
    <m/>
    <d v="2025-10-28T00:00:00"/>
    <m/>
    <d v="2025-11-25T00:00:00"/>
    <s v="00349.0009934/2025-97"/>
    <m/>
    <d v="2025-11-26T00:00:00"/>
    <d v="2025-10-27T00:00:00"/>
    <d v="2025-11-18T00:00:00"/>
    <d v="2025-11-19T00:00:00"/>
    <d v="2026-02-05T00:00:00"/>
    <m/>
    <d v="2025-11-03T00:00:00"/>
    <m/>
    <m/>
    <m/>
    <m/>
    <m/>
    <m/>
    <m/>
    <d v="2025-11-07T00:00:00"/>
    <m/>
    <n v="2286"/>
    <m/>
    <m/>
    <m/>
    <m/>
    <m/>
    <n v="3805.57"/>
    <s v="VENDA SEM SINAL"/>
    <s v="Não tem"/>
    <s v="AGEHAB VALIDADA"/>
    <s v="FINALIZADO"/>
    <s v="VENDA SEM FIADOR"/>
    <s v="SIM"/>
  </r>
  <r>
    <n v="4967"/>
    <x v="0"/>
    <n v="6203"/>
    <x v="17"/>
    <s v="Etapa Única"/>
    <s v="BLOCO 06"/>
    <n v="101"/>
    <s v="FORMOSA"/>
    <s v="ICARO JOSE DE SOUZA ROCHA"/>
    <s v="&quot;11431260177&quot;"/>
    <x v="10"/>
    <x v="63"/>
    <s v="Não"/>
    <s v="Não"/>
    <s v="Não"/>
    <s v="Não"/>
    <s v="Não"/>
    <s v="Não"/>
    <s v="Não"/>
    <n v="153122.91"/>
    <n v="671.52"/>
    <n v="0"/>
    <n v="128022.91"/>
    <n v="25100"/>
    <n v="0"/>
    <n v="153122.91"/>
    <n v="0"/>
    <n v="0"/>
    <m/>
    <n v="8787725219193"/>
    <s v="Contrato Adimplente"/>
    <m/>
    <d v="2025-11-25T00:00:00"/>
    <n v="3042.04"/>
    <d v="2025-10-31T00:00:00"/>
    <x v="2"/>
    <d v="2025-10-28T00:00:00"/>
    <m/>
    <m/>
    <m/>
    <m/>
    <s v="Endy Carvalho Consultoria imobiliária"/>
    <m/>
    <m/>
    <m/>
    <d v="2026-03-16T00:00:00"/>
    <d v="2026-03-16T00:00:00"/>
    <s v="VENDA FINALIZADA"/>
    <d v="2025-10-29T00:00:00"/>
    <n v="42353"/>
    <n v="235803.57"/>
    <m/>
    <s v="FSA013"/>
    <n v="42353"/>
    <s v="SANDRA APARECIDA ROCHA - 93076312120"/>
    <s v="Formosa"/>
    <s v="Goiás"/>
    <n v="5561999015454"/>
    <s v="RUA 30, Q. 20"/>
    <n v="73802040"/>
    <s v="SETOR BOSQUE"/>
    <s v="icarojoserocha13@gmail.com"/>
    <m/>
    <n v="2238.41"/>
    <d v="2026-03-26T00:00:00"/>
    <m/>
    <m/>
    <m/>
    <n v="4611"/>
    <n v="7286"/>
    <s v="Soldado do Exército"/>
    <d v="2025-10-29T00:00:00"/>
    <n v="891.23"/>
    <m/>
    <s v="nao"/>
    <d v="2025-11-07T00:00:00"/>
    <s v="MP430606"/>
    <d v="2025-10-29T00:00:00"/>
    <d v="2025-10-31T00:00:00"/>
    <m/>
    <d v="2025-10-23T00:00:00"/>
    <m/>
    <n v="2132"/>
    <d v="2025-10-29T00:00:00"/>
    <m/>
    <s v="Negativado"/>
    <m/>
    <d v="2025-11-10T00:00:00"/>
    <s v="Sim"/>
    <d v="2025-10-30T00:00:00"/>
    <d v="2025-11-13T00:00:00"/>
    <d v="2025-10-30T00:00:00"/>
    <d v="2025-11-03T00:00:00"/>
    <d v="2025-10-31T00:00:00"/>
    <m/>
    <d v="2025-10-31T00:00:00"/>
    <d v="2025-10-31T00:00:00"/>
    <m/>
    <d v="2025-11-03T00:00:00"/>
    <d v="2025-11-21T00:00:00"/>
    <d v="2025-10-31T00:00:00"/>
    <m/>
    <s v="Sim"/>
    <m/>
    <m/>
    <m/>
    <m/>
    <d v="2025-11-03T00:00:00"/>
    <m/>
    <d v="2025-11-26T00:00:00"/>
    <n v="36682"/>
    <m/>
    <d v="2025-11-28T00:00:00"/>
    <d v="2025-10-27T00:00:00"/>
    <d v="2025-11-28T00:00:00"/>
    <d v="2026-01-15T00:00:00"/>
    <d v="2026-02-24T00:00:00"/>
    <d v="2026-03-10T00:00:00"/>
    <d v="2025-10-31T00:00:00"/>
    <d v="2026-03-10T00:00:00"/>
    <m/>
    <m/>
    <m/>
    <m/>
    <m/>
    <m/>
    <m/>
    <n v="527"/>
    <n v="2190"/>
    <m/>
    <s v="Aguardando para seguir ONR"/>
    <m/>
    <m/>
    <m/>
    <n v="2283.8200000000002"/>
    <m/>
    <s v="Pago"/>
    <m/>
    <m/>
    <m/>
    <s v="SIM"/>
  </r>
  <r>
    <n v="4968"/>
    <x v="2"/>
    <n v="6187"/>
    <x v="22"/>
    <s v="Etapa Única"/>
    <s v="BLOCO 06"/>
    <n v="101"/>
    <s v="FORMOSA"/>
    <s v="TATIELE GOMES BRAGA"/>
    <s v="&quot;05543856199&quot;"/>
    <x v="10"/>
    <x v="2"/>
    <s v="Não"/>
    <s v="Não"/>
    <s v="Não"/>
    <s v="Não"/>
    <s v="Não"/>
    <s v="Não"/>
    <s v="Não"/>
    <n v="142590.88"/>
    <n v="625"/>
    <n v="0"/>
    <n v="118352.13"/>
    <n v="19113"/>
    <n v="0"/>
    <n v="137465.13"/>
    <n v="0"/>
    <n v="0"/>
    <m/>
    <n v="8787725291773"/>
    <s v="Contrato Adimplente"/>
    <m/>
    <d v="2025-12-17T00:00:00"/>
    <n v="0"/>
    <d v="2025-10-30T00:00:00"/>
    <x v="2"/>
    <d v="2025-10-28T00:00:00"/>
    <m/>
    <m/>
    <m/>
    <m/>
    <s v="Endy Carvalho Consultoria imobiliária"/>
    <m/>
    <m/>
    <m/>
    <d v="2025-12-19T00:00:00"/>
    <d v="2025-12-19T00:00:00"/>
    <s v="VENDA FINALIZADA"/>
    <d v="2025-10-29T00:00:00"/>
    <n v="42374"/>
    <n v="234414.48"/>
    <m/>
    <s v="FSA014"/>
    <n v="42374"/>
    <s v="LORENTINA GOMES SERQUEIRA - 82130442153"/>
    <s v="Formosa"/>
    <s v="Goiás"/>
    <n v="5561998864197"/>
    <s v="RUA JOSE JACINTO, Q. 30"/>
    <n v="73807780"/>
    <s v="JARDIM CALIFORNIA"/>
    <s v="bragatatiele18@gmail.com"/>
    <m/>
    <n v="2500"/>
    <m/>
    <m/>
    <m/>
    <m/>
    <n v="5135"/>
    <n v="7099"/>
    <s v="Gerente"/>
    <d v="2025-10-28T00:00:00"/>
    <n v="891.23"/>
    <m/>
    <s v="sim"/>
    <m/>
    <s v="MP441109"/>
    <d v="2025-10-28T00:00:00"/>
    <d v="2025-10-30T00:00:00"/>
    <m/>
    <d v="2025-09-16T00:00:00"/>
    <m/>
    <n v="6783"/>
    <d v="2025-10-28T00:00:00"/>
    <m/>
    <m/>
    <m/>
    <d v="2025-11-04T00:00:00"/>
    <s v="Não"/>
    <d v="2025-10-30T00:00:00"/>
    <d v="2025-11-04T00:00:00"/>
    <d v="2025-09-16T00:00:00"/>
    <m/>
    <d v="2025-10-30T00:00:00"/>
    <m/>
    <d v="2025-09-17T00:00:00"/>
    <d v="2025-10-28T00:00:00"/>
    <m/>
    <d v="2025-10-31T00:00:00"/>
    <m/>
    <d v="2015-10-28T00:00:00"/>
    <m/>
    <s v="Sim"/>
    <d v="2025-11-06T00:00:00"/>
    <m/>
    <m/>
    <m/>
    <d v="2025-11-04T00:00:00"/>
    <m/>
    <d v="2025-12-17T00:00:00"/>
    <n v="36416"/>
    <m/>
    <d v="2025-12-18T00:00:00"/>
    <d v="2025-10-22T00:00:00"/>
    <m/>
    <m/>
    <m/>
    <m/>
    <d v="2025-10-28T00:00:00"/>
    <m/>
    <m/>
    <m/>
    <m/>
    <m/>
    <m/>
    <m/>
    <m/>
    <n v="689"/>
    <n v="2097"/>
    <m/>
    <s v="SEM KIT REGISTRO OK"/>
    <m/>
    <m/>
    <m/>
    <n v="2318.2399999999998"/>
    <m/>
    <s v="Pago"/>
    <m/>
    <m/>
    <m/>
    <s v="SIM"/>
  </r>
  <r>
    <n v="4969"/>
    <x v="0"/>
    <n v="6154"/>
    <x v="13"/>
    <s v="Etapa Unica"/>
    <s v="BLOCO G"/>
    <n v="2"/>
    <s v="ÁGUAS LINDAS"/>
    <s v="JANAINA ALVES DE BRITO"/>
    <s v="&quot;02466233142&quot;"/>
    <x v="11"/>
    <x v="83"/>
    <s v="Não"/>
    <s v="Não"/>
    <s v="Não"/>
    <s v="Sim"/>
    <s v="Sim"/>
    <s v="Não"/>
    <s v="Não"/>
    <n v="169200"/>
    <n v="772.31"/>
    <n v="0"/>
    <n v="145636.63"/>
    <n v="17000"/>
    <n v="0"/>
    <n v="162636.63"/>
    <n v="0"/>
    <n v="0"/>
    <m/>
    <m/>
    <s v="Contrato Adimplente"/>
    <m/>
    <d v="2025-11-26T00:00:00"/>
    <n v="3412.84"/>
    <d v="2025-11-06T00:00:00"/>
    <x v="2"/>
    <d v="2025-10-28T00:00:00"/>
    <m/>
    <m/>
    <m/>
    <m/>
    <s v="Endy Carvalho Consultoria imobiliária"/>
    <s v="Fabiana Ferreira Leonel"/>
    <m/>
    <m/>
    <d v="2026-01-26T00:00:00"/>
    <d v="2026-01-26T00:00:00"/>
    <s v="VENDA FINALIZADA"/>
    <d v="2025-10-29T00:00:00"/>
    <n v="42373"/>
    <n v="223961"/>
    <m/>
    <s v="AGL30 -"/>
    <n v="42373"/>
    <m/>
    <s v="Águas Lindas de Goiás"/>
    <s v="Goiás"/>
    <n v="5561998706094"/>
    <s v="QUADRA 15"/>
    <n v="72910000"/>
    <s v="JARDIM AMERICA IV"/>
    <s v="Janaina.alves25@icloud.com"/>
    <m/>
    <n v="2574.37"/>
    <d v="2026-03-22T00:00:00"/>
    <m/>
    <m/>
    <m/>
    <n v="3972"/>
    <n v="7303"/>
    <s v="Recepcionista"/>
    <d v="2025-09-28T00:00:00"/>
    <n v="896.48"/>
    <d v="2025-11-07T00:00:00"/>
    <m/>
    <d v="2025-11-11T00:00:00"/>
    <s v="MP444266"/>
    <d v="2025-09-28T00:00:00"/>
    <d v="2025-11-14T00:00:00"/>
    <s v="AC013895388"/>
    <d v="2025-10-20T00:00:00"/>
    <s v="Sim"/>
    <n v="40641"/>
    <d v="2025-09-28T00:00:00"/>
    <m/>
    <m/>
    <m/>
    <d v="2025-11-13T00:00:00"/>
    <m/>
    <d v="2025-09-28T00:00:00"/>
    <d v="2025-11-17T00:00:00"/>
    <d v="2025-10-22T00:00:00"/>
    <d v="2025-11-03T00:00:00"/>
    <d v="2025-11-10T00:00:00"/>
    <m/>
    <d v="2025-10-24T00:00:00"/>
    <d v="2025-10-30T00:00:00"/>
    <m/>
    <d v="2025-11-12T00:00:00"/>
    <d v="2025-11-04T00:00:00"/>
    <d v="2025-10-30T00:00:00"/>
    <d v="2025-11-25T00:00:00"/>
    <s v="Sim"/>
    <m/>
    <m/>
    <m/>
    <m/>
    <d v="2025-10-28T00:00:00"/>
    <m/>
    <d v="2025-11-26T00:00:00"/>
    <s v="00349.0010002/2025-97"/>
    <m/>
    <d v="2025-11-27T00:00:00"/>
    <d v="2025-10-27T00:00:00"/>
    <d v="2025-11-07T00:00:00"/>
    <d v="2025-11-08T00:00:00"/>
    <d v="2025-11-10T00:00:00"/>
    <d v="2026-01-08T00:00:00"/>
    <d v="2025-10-30T00:00:00"/>
    <d v="2026-01-08T00:00:00"/>
    <m/>
    <m/>
    <m/>
    <m/>
    <m/>
    <m/>
    <d v="2025-11-06T00:00:00"/>
    <m/>
    <n v="40688"/>
    <m/>
    <m/>
    <m/>
    <m/>
    <m/>
    <n v="4305.59"/>
    <s v="VENDA SEM SINAL"/>
    <s v="Não tem"/>
    <s v="AGEHAB VALIDADA"/>
    <s v="FINALIZADO"/>
    <s v="VENDA SEM FIADOR"/>
    <s v="SIM"/>
  </r>
  <r>
    <n v="4970"/>
    <x v="2"/>
    <n v="6254"/>
    <x v="19"/>
    <s v="Etapa Única"/>
    <s v="BLOCO H"/>
    <n v="204"/>
    <s v="ÁGUAS LINDAS"/>
    <s v="MARIA DO NASCIMENTO CORREA LEITAO"/>
    <s v="&quot;94627126387&quot;"/>
    <x v="16"/>
    <x v="59"/>
    <s v="Não"/>
    <s v="Não"/>
    <s v="Não"/>
    <s v="Sim"/>
    <s v="Sim"/>
    <s v="Não"/>
    <s v="Não"/>
    <n v="130036.39"/>
    <n v="527"/>
    <n v="0"/>
    <n v="78386.25"/>
    <n v="50781"/>
    <n v="0"/>
    <n v="129167.25"/>
    <n v="0"/>
    <n v="0"/>
    <m/>
    <m/>
    <s v="Contrato Adimplente"/>
    <m/>
    <d v="2025-11-17T00:00:00"/>
    <n v="2592.25"/>
    <d v="2025-10-31T00:00:00"/>
    <x v="2"/>
    <d v="2025-10-29T00:00:00"/>
    <m/>
    <m/>
    <m/>
    <m/>
    <s v="Endy Carvalho Consultoria imobiliária"/>
    <m/>
    <m/>
    <m/>
    <d v="2025-11-18T00:00:00"/>
    <d v="2026-02-05T00:00:00"/>
    <s v="VENDA FINALIZADA"/>
    <d v="2025-10-30T00:00:00"/>
    <n v="42390"/>
    <n v="189998.39"/>
    <m/>
    <s v="AGL 33"/>
    <n v="42390"/>
    <m/>
    <s v="Ceilândia"/>
    <s v="Distrito Federal"/>
    <n v="5561995559534"/>
    <s v="QNN 39 CJ B CS 03 LT"/>
    <n v="72225392"/>
    <s v="CEILANDIA"/>
    <s v="mariaexatas2018eu@gmail.com"/>
    <m/>
    <n v="1756.67"/>
    <d v="2026-04-11T00:00:00"/>
    <m/>
    <m/>
    <m/>
    <n v="5000"/>
    <n v="7307"/>
    <s v="Auxiliar de Serviços Gerais"/>
    <d v="2025-10-16T00:00:00"/>
    <n v="901.61"/>
    <d v="2025-11-03T00:00:00"/>
    <m/>
    <d v="2025-11-05T00:00:00"/>
    <s v="MP439429"/>
    <d v="2025-10-29T00:00:00"/>
    <d v="2025-11-06T00:00:00"/>
    <s v="AC013819026"/>
    <d v="2025-10-30T00:00:00"/>
    <s v="Sim"/>
    <n v="2132"/>
    <d v="2025-10-16T00:00:00"/>
    <m/>
    <m/>
    <m/>
    <d v="2025-11-05T00:00:00"/>
    <m/>
    <d v="2025-10-16T00:00:00"/>
    <d v="2025-11-06T00:00:00"/>
    <d v="2025-10-30T00:00:00"/>
    <d v="2025-11-03T00:00:00"/>
    <d v="2025-11-03T00:00:00"/>
    <m/>
    <d v="2025-10-31T00:00:00"/>
    <d v="2025-10-31T00:00:00"/>
    <m/>
    <d v="2025-11-04T00:00:00"/>
    <d v="2025-11-17T00:00:00"/>
    <d v="2025-10-31T00:00:00"/>
    <d v="2025-11-14T00:00:00"/>
    <s v="Sim"/>
    <m/>
    <m/>
    <m/>
    <m/>
    <d v="2025-10-30T00:00:00"/>
    <m/>
    <d v="2025-11-17T00:00:00"/>
    <s v="00349.0009627/2025-14"/>
    <s v="FINALIZADO"/>
    <d v="2025-11-18T00:00:00"/>
    <d v="2025-10-22T00:00:00"/>
    <d v="2025-11-18T00:00:00"/>
    <d v="2025-10-31T00:00:00"/>
    <d v="2026-02-05T00:00:00"/>
    <m/>
    <m/>
    <m/>
    <m/>
    <m/>
    <m/>
    <m/>
    <m/>
    <m/>
    <d v="2025-10-31T00:00:00"/>
    <m/>
    <m/>
    <m/>
    <m/>
    <m/>
    <m/>
    <m/>
    <n v="3805.57"/>
    <s v="VENDA SEM SINAL"/>
    <s v="Não tem"/>
    <s v="AGEHAB VALIDADA"/>
    <s v="FINALIZADO"/>
    <s v="VENDA SEM FIADOR"/>
    <s v="SIM"/>
  </r>
  <r>
    <n v="4971"/>
    <x v="0"/>
    <n v="6295"/>
    <x v="16"/>
    <s v="Etapa Unica"/>
    <s v="BLOCO A"/>
    <n v="201"/>
    <s v="ÁGUAS LINDAS"/>
    <s v="RAISSA PORTO CARDOSO"/>
    <s v="&quot;11355545102&quot;"/>
    <x v="7"/>
    <x v="23"/>
    <s v="Não"/>
    <s v="Não"/>
    <s v="Não"/>
    <s v="Sim"/>
    <s v="Sim"/>
    <s v="Não"/>
    <s v="Não"/>
    <n v="154496.22"/>
    <n v="567"/>
    <n v="0"/>
    <n v="110786.22"/>
    <n v="45296"/>
    <n v="0"/>
    <n v="156082.22"/>
    <n v="0"/>
    <n v="0"/>
    <m/>
    <m/>
    <s v="Contrato Adimplente"/>
    <m/>
    <d v="2025-11-24T00:00:00"/>
    <n v="2995.17"/>
    <d v="2025-11-05T00:00:00"/>
    <x v="2"/>
    <d v="2025-10-29T00:00:00"/>
    <m/>
    <m/>
    <m/>
    <m/>
    <s v="Endy Carvalho Consultoria imobiliária"/>
    <m/>
    <m/>
    <m/>
    <d v="2026-02-19T00:00:00"/>
    <d v="2026-02-19T00:00:00"/>
    <s v="VENDA FINALIZADA"/>
    <d v="2025-10-30T00:00:00"/>
    <n v="42393"/>
    <n v="202755.3"/>
    <m/>
    <s v="AGL32"/>
    <n v="42393"/>
    <m/>
    <s v="Águas Lindas de Goiás"/>
    <s v="Goiás"/>
    <n v="5561992339012"/>
    <s v="RUA 4 Quadra 22"/>
    <n v="72927656"/>
    <s v="Jardim Águas Lindas II"/>
    <s v="RAYMUSICAS99@GMAIL.COM"/>
    <m/>
    <n v="1890"/>
    <d v="2026-04-21T00:00:00"/>
    <m/>
    <m/>
    <m/>
    <n v="4379"/>
    <n v="7311"/>
    <s v="Cuidador de crianças"/>
    <d v="2025-10-23T00:00:00"/>
    <n v="891.23"/>
    <d v="2025-11-06T00:00:00"/>
    <m/>
    <d v="2025-11-12T00:00:00"/>
    <s v="MP419625"/>
    <d v="2025-10-23T00:00:00"/>
    <d v="2025-11-12T00:00:00"/>
    <s v="AC013870895"/>
    <d v="2025-10-28T00:00:00"/>
    <s v="Sim"/>
    <n v="2219"/>
    <d v="2025-10-29T00:00:00"/>
    <m/>
    <m/>
    <m/>
    <d v="2025-11-12T00:00:00"/>
    <m/>
    <d v="2025-10-29T00:00:00"/>
    <d v="2025-11-13T00:00:00"/>
    <d v="2025-10-28T00:00:00"/>
    <d v="2025-11-03T00:00:00"/>
    <d v="2025-11-06T00:00:00"/>
    <m/>
    <d v="2025-10-30T00:00:00"/>
    <d v="2025-11-03T00:00:00"/>
    <m/>
    <d v="2025-11-10T00:00:00"/>
    <d v="2025-11-17T00:00:00"/>
    <d v="2025-11-03T00:00:00"/>
    <d v="2025-11-21T00:00:00"/>
    <s v="Sim"/>
    <m/>
    <m/>
    <m/>
    <m/>
    <d v="2025-10-30T00:00:00"/>
    <m/>
    <d v="2025-11-24T00:00:00"/>
    <s v="00349.0009858/2025-10"/>
    <m/>
    <d v="2025-11-26T00:00:00"/>
    <d v="2025-10-27T00:00:00"/>
    <d v="2025-11-21T00:00:00"/>
    <d v="2025-11-05T00:00:00"/>
    <d v="2026-02-05T00:00:00"/>
    <d v="2026-02-10T00:00:00"/>
    <d v="2025-11-03T00:00:00"/>
    <d v="2026-02-10T00:00:00"/>
    <m/>
    <m/>
    <m/>
    <m/>
    <m/>
    <m/>
    <d v="2025-11-05T00:00:00"/>
    <m/>
    <n v="2288"/>
    <m/>
    <m/>
    <m/>
    <m/>
    <m/>
    <n v="4105.57"/>
    <s v="VENDA SEM SINAL"/>
    <s v="Não tem"/>
    <s v="AGEHAB VALIDADA"/>
    <s v="FINALIZADO"/>
    <s v="VENDA SEM FIADOR"/>
    <s v="SIM"/>
  </r>
  <r>
    <n v="4972"/>
    <x v="0"/>
    <n v="6292"/>
    <x v="17"/>
    <s v="Etapa Única"/>
    <s v="BLOCO 10"/>
    <n v="303"/>
    <s v="FORMOSA"/>
    <s v="NICOLAS RUAN PORTO DA SILVA"/>
    <s v="&quot;09438061193&quot;"/>
    <x v="1"/>
    <x v="56"/>
    <s v="Não"/>
    <s v="Não"/>
    <s v="Não"/>
    <s v="Não"/>
    <s v="Não"/>
    <s v="Não"/>
    <s v="Não"/>
    <n v="153083.69"/>
    <n v="720"/>
    <n v="0"/>
    <n v="137474.69"/>
    <n v="15610"/>
    <n v="0"/>
    <n v="153084.69"/>
    <n v="0"/>
    <n v="0"/>
    <m/>
    <n v="8787725337994"/>
    <s v="Contrato Adimplente"/>
    <m/>
    <d v="2026-01-06T00:00:00"/>
    <n v="3079.9"/>
    <d v="2025-11-05T00:00:00"/>
    <x v="2"/>
    <d v="2025-10-29T00:00:00"/>
    <m/>
    <m/>
    <m/>
    <m/>
    <s v="Endy Carvalho Consultoria imobiliária"/>
    <m/>
    <m/>
    <m/>
    <d v="2026-03-16T00:00:00"/>
    <d v="2026-03-16T00:00:00"/>
    <s v="VENDA FINALIZADA"/>
    <d v="2025-10-30T00:00:00"/>
    <n v="42392"/>
    <n v="235724.17"/>
    <m/>
    <s v="FSA013"/>
    <n v="42392"/>
    <s v="CARLOS HENRIQUE DA SILVA SOUZA - 09709571141"/>
    <s v="Formosa"/>
    <s v="Goiás"/>
    <n v="5561996552673"/>
    <s v="RUA MUNICIPAL Q B"/>
    <n v="73807345"/>
    <s v="Setor Nordeste"/>
    <s v="ruan40947@gmail.com"/>
    <m/>
    <n v="2550"/>
    <m/>
    <m/>
    <m/>
    <m/>
    <n v="10324"/>
    <n v="7310"/>
    <s v="Motoboy"/>
    <d v="2025-10-31T00:00:00"/>
    <n v="891.23"/>
    <m/>
    <s v="sim"/>
    <m/>
    <s v="MP430615"/>
    <d v="2025-11-03T00:00:00"/>
    <d v="2025-11-05T00:00:00"/>
    <m/>
    <d v="2025-10-27T00:00:00"/>
    <m/>
    <n v="2266"/>
    <d v="2025-11-03T00:00:00"/>
    <m/>
    <m/>
    <m/>
    <d v="2025-11-26T00:00:00"/>
    <s v="Não"/>
    <d v="2025-11-03T00:00:00"/>
    <d v="2025-11-28T00:00:00"/>
    <d v="2025-10-28T00:00:00"/>
    <d v="2025-12-01T00:00:00"/>
    <d v="2025-11-05T00:00:00"/>
    <m/>
    <d v="2025-11-03T00:00:00"/>
    <d v="2025-11-03T00:00:00"/>
    <m/>
    <d v="2025-11-24T00:00:00"/>
    <d v="2025-12-17T00:00:00"/>
    <d v="2025-11-03T00:00:00"/>
    <m/>
    <s v="Sim"/>
    <m/>
    <m/>
    <m/>
    <m/>
    <d v="2025-10-28T00:00:00"/>
    <m/>
    <d v="2026-01-07T00:00:00"/>
    <m/>
    <m/>
    <d v="2026-01-08T00:00:00"/>
    <d v="2025-10-28T00:00:00"/>
    <d v="2025-12-17T00:00:00"/>
    <d v="2026-01-20T00:00:00"/>
    <d v="2026-02-24T00:00:00"/>
    <d v="2026-03-10T00:00:00"/>
    <d v="2025-11-03T00:00:00"/>
    <d v="2026-03-10T00:00:00"/>
    <m/>
    <m/>
    <m/>
    <m/>
    <m/>
    <m/>
    <m/>
    <n v="772"/>
    <n v="2590"/>
    <m/>
    <s v="DEMORA ITBI, HIPTECA, ASSINATURA BRUNO, EM ANALISE."/>
    <m/>
    <m/>
    <m/>
    <n v="2022.03"/>
    <m/>
    <s v="Pago"/>
    <m/>
    <m/>
    <m/>
    <s v="SIM"/>
  </r>
  <r>
    <n v="4973"/>
    <x v="0"/>
    <n v="6284"/>
    <x v="17"/>
    <s v="Etapa Única"/>
    <s v="BLOCO 21"/>
    <n v="302"/>
    <s v="FORMOSA"/>
    <s v="EVANILDA RODRIGUES BARBOSA"/>
    <s v="&quot;03482917108&quot;"/>
    <x v="0"/>
    <x v="109"/>
    <s v="Não"/>
    <s v="Não"/>
    <s v="Não"/>
    <s v="Não"/>
    <s v="Não"/>
    <s v="Não"/>
    <s v="Não"/>
    <n v="162600"/>
    <n v="808.33"/>
    <n v="0"/>
    <n v="152849.1"/>
    <n v="12130"/>
    <n v="0"/>
    <n v="164979.1"/>
    <n v="0"/>
    <n v="0"/>
    <m/>
    <m/>
    <s v="Contrato Adimplente"/>
    <m/>
    <d v="2026-01-15T00:00:00"/>
    <n v="3440.28"/>
    <d v="2025-11-26T00:00:00"/>
    <x v="2"/>
    <d v="2025-10-29T00:00:00"/>
    <m/>
    <m/>
    <m/>
    <m/>
    <s v="CAIXA CREDFÁCIL"/>
    <m/>
    <m/>
    <m/>
    <d v="2026-03-16T00:00:00"/>
    <d v="2026-03-16T00:00:00"/>
    <s v="VENDA FINALIZADA"/>
    <d v="2025-10-30T00:00:00"/>
    <n v="42391"/>
    <n v="240000.8"/>
    <m/>
    <s v="FSA013"/>
    <n v="42391"/>
    <s v="LÁISA RODRIGUES ARAÚJO - 04726342169"/>
    <s v="Formosa"/>
    <s v="Goiás"/>
    <n v="5561995316156"/>
    <s v="RUA 2B Q 7A L0"/>
    <n v="73807343"/>
    <s v="Setor Nordeste"/>
    <s v="evanildar059@gmail.com"/>
    <m/>
    <n v="2694.43"/>
    <m/>
    <m/>
    <m/>
    <m/>
    <n v="4851"/>
    <n v="7308"/>
    <s v="Auxiliar"/>
    <d v="2025-11-21T00:00:00"/>
    <n v="878.58"/>
    <m/>
    <s v="nao"/>
    <d v="2026-01-17T00:00:00"/>
    <s v="MP430607"/>
    <d v="2025-11-21T00:00:00"/>
    <d v="2025-11-28T00:00:00"/>
    <s v="AC014173923"/>
    <d v="2025-11-20T00:00:00"/>
    <m/>
    <s v="2928 2945 2947"/>
    <d v="2025-11-21T00:00:00"/>
    <m/>
    <s v="Score"/>
    <m/>
    <d v="2025-12-19T00:00:00"/>
    <s v="Sim"/>
    <d v="2025-11-24T00:00:00"/>
    <d v="2025-12-19T00:00:00"/>
    <d v="2025-11-20T00:00:00"/>
    <d v="2025-12-01T00:00:00"/>
    <d v="2025-11-28T00:00:00"/>
    <m/>
    <d v="2025-11-25T00:00:00"/>
    <d v="2025-10-29T00:00:00"/>
    <m/>
    <d v="2025-12-12T00:00:00"/>
    <d v="2025-12-17T00:00:00"/>
    <d v="2025-10-29T00:00:00"/>
    <m/>
    <s v="Sim"/>
    <d v="2026-01-05T00:00:00"/>
    <m/>
    <m/>
    <d v="2026-01-06T00:00:00"/>
    <d v="2025-11-21T00:00:00"/>
    <m/>
    <d v="2026-01-15T00:00:00"/>
    <m/>
    <m/>
    <d v="2026-01-21T00:00:00"/>
    <d v="2025-10-24T00:00:00"/>
    <d v="2025-12-17T00:00:00"/>
    <d v="2026-01-21T00:00:00"/>
    <d v="2026-02-24T00:00:00"/>
    <d v="2026-03-10T00:00:00"/>
    <d v="2025-10-29T00:00:00"/>
    <d v="2026-03-10T00:00:00"/>
    <m/>
    <m/>
    <m/>
    <m/>
    <m/>
    <m/>
    <m/>
    <s v="não calculado"/>
    <n v="853"/>
    <s v="Sim"/>
    <m/>
    <m/>
    <m/>
    <m/>
    <n v="1942.95"/>
    <s v="VENDA SEM SINAL"/>
    <s v="Não tem"/>
    <m/>
    <m/>
    <m/>
    <s v="SIM"/>
  </r>
  <r>
    <n v="4974"/>
    <x v="0"/>
    <n v="6271"/>
    <x v="17"/>
    <s v="Etapa Única"/>
    <s v="BLOCO 17"/>
    <n v="303"/>
    <s v="FORMOSA"/>
    <s v="GEOVANNA RENATA COSTA ALMEIDA"/>
    <s v="&quot;05114415174&quot;"/>
    <x v="0"/>
    <x v="148"/>
    <s v="Não"/>
    <s v="Não"/>
    <s v="Não"/>
    <s v="Não"/>
    <s v="Não"/>
    <s v="Não"/>
    <s v="Não"/>
    <n v="154975.07"/>
    <n v="704.99"/>
    <n v="0"/>
    <n v="134550.07"/>
    <n v="20439"/>
    <n v="0"/>
    <n v="154989.07"/>
    <n v="0"/>
    <n v="0"/>
    <m/>
    <n v="8787725303763"/>
    <s v="Contrato Adimplente"/>
    <m/>
    <d v="2026-03-11T00:00:00"/>
    <n v="3175.18"/>
    <d v="2025-11-28T00:00:00"/>
    <x v="2"/>
    <d v="2025-10-30T00:00:00"/>
    <m/>
    <m/>
    <m/>
    <m/>
    <s v="Endy Carvalho Consultoria imobiliária"/>
    <m/>
    <m/>
    <m/>
    <d v="2026-03-16T00:00:00"/>
    <d v="2026-03-18T00:00:00"/>
    <s v="VENDA FINALIZADA"/>
    <d v="2025-10-30T00:00:00"/>
    <n v="42397"/>
    <n v="234739.04"/>
    <m/>
    <s v="FSA013"/>
    <n v="42397"/>
    <s v="CAROLINA JENIFER SILVA PINTO - 06465507137,LUCAS BARROS DOS SANTOS - 04252138116"/>
    <s v="Formosa"/>
    <s v="Goiás"/>
    <n v="5562981865857"/>
    <s v="RUA 10 Q27"/>
    <n v="73808765"/>
    <s v="Setor Bela Vista"/>
    <s v="geovannarenata119@gmail.com"/>
    <m/>
    <n v="2380.06"/>
    <m/>
    <m/>
    <m/>
    <m/>
    <n v="10438"/>
    <n v="7317"/>
    <s v="Autônomo(a)"/>
    <d v="2025-11-28T00:00:00"/>
    <n v="893.37"/>
    <m/>
    <s v="nao"/>
    <d v="2025-12-08T00:00:00"/>
    <s v="MP430613"/>
    <d v="2025-11-28T00:00:00"/>
    <d v="2025-12-18T00:00:00"/>
    <m/>
    <d v="2025-10-24T00:00:00"/>
    <s v="Sim"/>
    <n v="2747"/>
    <d v="2025-11-28T00:00:00"/>
    <m/>
    <s v="Score"/>
    <m/>
    <d v="2026-01-12T00:00:00"/>
    <s v="Sim"/>
    <d v="2025-12-01T00:00:00"/>
    <d v="2026-01-13T00:00:00"/>
    <d v="2025-10-27T00:00:00"/>
    <d v="2025-11-03T00:00:00"/>
    <d v="2025-12-22T00:00:00"/>
    <m/>
    <d v="2025-10-30T00:00:00"/>
    <d v="2025-11-03T00:00:00"/>
    <m/>
    <d v="2026-01-07T00:00:00"/>
    <d v="2025-11-21T00:00:00"/>
    <d v="2025-11-03T00:00:00"/>
    <m/>
    <s v="Sim"/>
    <m/>
    <m/>
    <m/>
    <d v="2026-02-13T00:00:00"/>
    <d v="2025-12-05T00:00:00"/>
    <m/>
    <d v="2026-03-11T00:00:00"/>
    <m/>
    <m/>
    <d v="2026-03-12T00:00:00"/>
    <d v="2025-10-30T00:00:00"/>
    <d v="2025-11-28T00:00:00"/>
    <d v="2026-02-10T00:00:00"/>
    <d v="2026-02-24T00:00:00"/>
    <d v="2026-03-10T00:00:00"/>
    <d v="2025-11-03T00:00:00"/>
    <d v="2026-03-10T00:00:00"/>
    <m/>
    <m/>
    <m/>
    <m/>
    <m/>
    <m/>
    <d v="2025-12-02T00:00:00"/>
    <s v="401 + 527"/>
    <n v="2396"/>
    <s v="Sim"/>
    <s v="REGISTRADO-PROCURAÇÃO DA KAROL-Contrato Fisico ok"/>
    <s v="Contrato fisico aguardando assinatura Bruno e Karol"/>
    <m/>
    <m/>
    <n v="2185.9"/>
    <m/>
    <s v="Pago"/>
    <m/>
    <s v="AGUARDANDO GERAR MINUTA"/>
    <s v="são dois fiadores"/>
    <s v="SIM"/>
  </r>
  <r>
    <n v="4975"/>
    <x v="0"/>
    <n v="6264"/>
    <x v="17"/>
    <s v="Etapa Única"/>
    <s v="BLOCO 14"/>
    <n v="202"/>
    <s v="FORMOSA"/>
    <s v="VITORIA DE CARVALHO COSTA"/>
    <s v="&quot;07026995197&quot;"/>
    <x v="13"/>
    <x v="129"/>
    <s v="Não"/>
    <s v="Não"/>
    <s v="Não"/>
    <s v="Não"/>
    <s v="Não"/>
    <s v="Não"/>
    <s v="Não"/>
    <n v="156471.85999999999"/>
    <n v="714.02"/>
    <n v="0"/>
    <n v="136310.70000000001"/>
    <n v="20437"/>
    <n v="0"/>
    <n v="156747.70000000001"/>
    <n v="0"/>
    <n v="0"/>
    <m/>
    <n v="8787725270725"/>
    <s v="Contrato Adimplente"/>
    <m/>
    <d v="2025-11-26T00:00:00"/>
    <n v="3066.48"/>
    <d v="2025-10-31T00:00:00"/>
    <x v="2"/>
    <d v="2025-10-30T00:00:00"/>
    <m/>
    <m/>
    <m/>
    <m/>
    <s v="Endy Carvalho Consultoria imobiliária"/>
    <m/>
    <m/>
    <m/>
    <d v="2026-03-16T00:00:00"/>
    <d v="2026-03-16T00:00:00"/>
    <s v="VENDA FINALIZADA"/>
    <d v="2025-10-30T00:00:00"/>
    <n v="42396"/>
    <n v="234724.66"/>
    <m/>
    <s v="FSA013"/>
    <n v="42396"/>
    <s v="OSMAR DIAS DA COSTA - 35085894120"/>
    <s v="Formosa"/>
    <s v="Goiás"/>
    <n v="5561998510356"/>
    <s v="Avenida A, Q-9"/>
    <n v="73805259"/>
    <s v="Jardim Oliveira"/>
    <s v="vitorinhaeagda@gmail.com"/>
    <m/>
    <n v="2380.1"/>
    <m/>
    <m/>
    <m/>
    <m/>
    <n v="4744"/>
    <n v="7315"/>
    <s v="Auxiliar"/>
    <d v="2025-10-30T00:00:00"/>
    <n v="875.02"/>
    <m/>
    <s v="nao"/>
    <d v="2025-11-07T00:00:00"/>
    <s v="MP430602"/>
    <d v="2025-10-30T00:00:00"/>
    <d v="2025-11-04T00:00:00"/>
    <m/>
    <d v="2025-10-20T00:00:00"/>
    <m/>
    <n v="2077"/>
    <d v="2025-10-30T00:00:00"/>
    <m/>
    <s v="Score"/>
    <m/>
    <d v="2025-11-12T00:00:00"/>
    <s v="Sim"/>
    <d v="2025-11-03T00:00:00"/>
    <d v="2025-11-25T00:00:00"/>
    <d v="2025-10-20T00:00:00"/>
    <d v="2025-11-03T00:00:00"/>
    <d v="2025-11-05T00:00:00"/>
    <m/>
    <d v="2025-10-23T00:00:00"/>
    <d v="2025-10-29T00:00:00"/>
    <m/>
    <d v="2025-11-10T00:00:00"/>
    <d v="2025-11-21T00:00:00"/>
    <d v="2025-10-29T00:00:00"/>
    <m/>
    <m/>
    <m/>
    <m/>
    <m/>
    <m/>
    <d v="2025-11-26T00:00:00"/>
    <m/>
    <d v="2025-11-26T00:00:00"/>
    <n v="37036"/>
    <m/>
    <d v="2025-11-28T00:00:00"/>
    <d v="2025-10-27T00:00:00"/>
    <d v="2025-11-28T00:00:00"/>
    <d v="2026-03-05T00:00:00"/>
    <d v="2026-02-24T00:00:00"/>
    <d v="2026-03-10T00:00:00"/>
    <d v="2025-10-29T00:00:00"/>
    <d v="2026-03-10T00:00:00"/>
    <m/>
    <m/>
    <m/>
    <m/>
    <m/>
    <m/>
    <m/>
    <n v="625"/>
    <n v="2322"/>
    <m/>
    <m/>
    <s v="Aguardando assinatura do Bruno para seguir o ITBI ok"/>
    <m/>
    <m/>
    <n v="2159.4899999999998"/>
    <s v="VENDA SEM SINAL"/>
    <s v="Não tem"/>
    <m/>
    <m/>
    <m/>
    <s v="SIM"/>
  </r>
  <r>
    <n v="4976"/>
    <x v="1"/>
    <n v="6211"/>
    <x v="16"/>
    <s v="Etapa Unica"/>
    <s v="BLOCO B"/>
    <n v="201"/>
    <s v="ÁGUAS LINDAS"/>
    <s v="VALERIA PEREIRA DOS SANTOS"/>
    <s v="&quot;05204212132&quot;"/>
    <x v="7"/>
    <x v="23"/>
    <s v="Não"/>
    <s v="Não"/>
    <s v="Não"/>
    <s v="Não"/>
    <s v="Não"/>
    <s v="Não"/>
    <s v="Não"/>
    <n v="151866.26999999999"/>
    <n v="468.11"/>
    <n v="0"/>
    <n v="90835.86"/>
    <n v="55000"/>
    <n v="0"/>
    <n v="145835.85999999999"/>
    <n v="0"/>
    <n v="0"/>
    <m/>
    <m/>
    <s v="Contrato Adimplente"/>
    <m/>
    <m/>
    <n v="0"/>
    <m/>
    <x v="1"/>
    <d v="2025-10-30T00:00:00"/>
    <m/>
    <m/>
    <m/>
    <m/>
    <s v="Endy Carvalho Consultoria imobiliária"/>
    <m/>
    <m/>
    <m/>
    <d v="2026-01-09T00:00:00"/>
    <d v="2026-01-09T00:00:00"/>
    <s v="DISTRATO"/>
    <d v="2025-10-30T00:00:00"/>
    <n v="42395"/>
    <n v="201264.66"/>
    <m/>
    <s v="AGL32"/>
    <n v="42395"/>
    <m/>
    <s v="Águas Lindas de Goiás"/>
    <s v="Goiás"/>
    <n v="5561993171470"/>
    <s v="Quadra 59  APTO 103"/>
    <n v="72911280"/>
    <s v="Jardim Pérola da Barragem II"/>
    <s v="valeria.homeoffice@gmail.com"/>
    <m/>
    <n v="1560.36"/>
    <d v="2026-04-06T00:00:00"/>
    <m/>
    <m/>
    <m/>
    <n v="4400"/>
    <n v="7314"/>
    <s v="Aposentado"/>
    <d v="2025-10-08T00:00:00"/>
    <m/>
    <m/>
    <m/>
    <m/>
    <s v="MP419624"/>
    <d v="2025-10-30T00:00:00"/>
    <m/>
    <m/>
    <d v="2025-10-27T00:00:00"/>
    <m/>
    <m/>
    <d v="2025-10-08T00:00:00"/>
    <m/>
    <m/>
    <m/>
    <m/>
    <m/>
    <d v="2025-10-08T00:00:00"/>
    <m/>
    <d v="2025-10-27T00:00:00"/>
    <d v="2025-11-03T00:00:00"/>
    <m/>
    <m/>
    <d v="2025-10-30T00:00:00"/>
    <d v="2025-11-03T00:00:00"/>
    <m/>
    <m/>
    <d v="2025-11-17T00:00:00"/>
    <d v="2025-11-03T00:00:00"/>
    <m/>
    <s v="Sim"/>
    <m/>
    <m/>
    <m/>
    <m/>
    <d v="2025-10-30T00:00:00"/>
    <m/>
    <m/>
    <m/>
    <m/>
    <m/>
    <d v="2025-10-28T00:00:00"/>
    <d v="2025-11-21T00:00:00"/>
    <m/>
    <m/>
    <m/>
    <d v="2025-11-03T00:00:00"/>
    <m/>
    <m/>
    <m/>
    <m/>
    <m/>
    <m/>
    <m/>
    <m/>
    <m/>
    <m/>
    <m/>
    <m/>
    <m/>
    <m/>
    <m/>
    <m/>
    <s v="VENDA SEM SINAL"/>
    <s v="Não tem"/>
    <s v="AGEHAB VALIDADA"/>
    <s v="CLIENTE CHAMADO PARA ENTREVISTTA NA AGENCIA"/>
    <s v="VENDA SEM FIADOR"/>
    <s v="NÃO"/>
  </r>
  <r>
    <n v="4977"/>
    <x v="2"/>
    <n v="6027"/>
    <x v="22"/>
    <s v="Etapa Única"/>
    <s v="BLOCO 01"/>
    <n v="304"/>
    <s v="FORMOSA"/>
    <s v="CAIORE MESSIAS DE ALMEIDA"/>
    <s v="&quot;04546656106&quot;"/>
    <x v="12"/>
    <x v="96"/>
    <s v="Não"/>
    <s v="Não"/>
    <s v="Não"/>
    <s v="Não"/>
    <s v="Não"/>
    <s v="Não"/>
    <s v="Não"/>
    <n v="150645.85"/>
    <n v="0"/>
    <n v="0"/>
    <n v="0"/>
    <n v="0"/>
    <n v="0"/>
    <n v="0"/>
    <n v="0"/>
    <n v="0"/>
    <m/>
    <m/>
    <s v="Contrato Adimplente"/>
    <m/>
    <d v="2025-12-01T00:00:00"/>
    <n v="3042.04"/>
    <d v="2025-10-31T00:00:00"/>
    <x v="2"/>
    <d v="2025-10-30T00:00:00"/>
    <m/>
    <m/>
    <m/>
    <m/>
    <s v="CAIXA CREDFÁCIL"/>
    <m/>
    <m/>
    <m/>
    <d v="2025-12-26T00:00:00"/>
    <d v="2025-12-26T00:00:00"/>
    <s v="VENDA FINALIZADA"/>
    <d v="2025-10-30T00:00:00"/>
    <n v="42398"/>
    <n v="234973.14"/>
    <m/>
    <s v="FSA014"/>
    <n v="42398"/>
    <s v="LAURENTINO DE ALMEIDA BARBOSA - 81572247649"/>
    <s v="Formosa"/>
    <s v="Goiás"/>
    <n v="556198044529"/>
    <s v="RUA GOIANIA"/>
    <n v="73807605"/>
    <s v="JARDIM CALIFORNIA"/>
    <s v="Caiorealmeida2@gmail.com"/>
    <m/>
    <n v="3500"/>
    <m/>
    <m/>
    <m/>
    <m/>
    <n v="5049"/>
    <n v="7318"/>
    <s v="Autônomo(a)"/>
    <d v="2025-10-30T00:00:00"/>
    <n v="899.5"/>
    <m/>
    <s v="sim"/>
    <d v="2025-12-01T00:00:00"/>
    <s v="MP441135"/>
    <d v="2025-10-30T00:00:00"/>
    <d v="2025-11-04T00:00:00"/>
    <m/>
    <d v="2025-09-23T00:00:00"/>
    <m/>
    <n v="2615"/>
    <d v="2025-10-30T00:00:00"/>
    <m/>
    <m/>
    <m/>
    <d v="2025-11-19T00:00:00"/>
    <s v="Não"/>
    <d v="2025-11-03T00:00:00"/>
    <d v="2025-11-21T00:00:00"/>
    <d v="2025-09-23T00:00:00"/>
    <d v="2025-11-03T00:00:00"/>
    <d v="2025-11-04T00:00:00"/>
    <m/>
    <d v="2025-09-24T00:00:00"/>
    <d v="2025-10-30T00:00:00"/>
    <m/>
    <d v="2025-11-14T00:00:00"/>
    <d v="2025-11-17T00:00:00"/>
    <d v="2025-10-30T00:00:00"/>
    <m/>
    <s v="Sim"/>
    <m/>
    <m/>
    <m/>
    <m/>
    <d v="2025-11-05T00:00:00"/>
    <m/>
    <d v="2025-12-02T00:00:00"/>
    <m/>
    <m/>
    <d v="2025-12-22T00:00:00"/>
    <d v="2025-10-23T00:00:00"/>
    <d v="2025-11-21T00:00:00"/>
    <m/>
    <m/>
    <m/>
    <d v="2025-10-29T00:00:00"/>
    <m/>
    <m/>
    <m/>
    <m/>
    <m/>
    <m/>
    <m/>
    <m/>
    <n v="663"/>
    <n v="2434"/>
    <m/>
    <m/>
    <m/>
    <m/>
    <m/>
    <n v="2163.73"/>
    <s v="VENDA SEM SINAL"/>
    <s v="Não tem"/>
    <m/>
    <m/>
    <m/>
    <s v="SIM"/>
  </r>
  <r>
    <n v="4978"/>
    <x v="0"/>
    <n v="6282"/>
    <x v="17"/>
    <s v="Etapa Única"/>
    <s v="BLOCO 21"/>
    <n v="201"/>
    <s v="FORMOSA"/>
    <s v="JORGE LUIZ LOPES DE BARROS"/>
    <s v="&quot;71471796175&quot;"/>
    <x v="1"/>
    <x v="10"/>
    <s v="Não"/>
    <s v="Não"/>
    <s v="Não"/>
    <s v="Não"/>
    <s v="Não"/>
    <s v="Não"/>
    <s v="Não"/>
    <n v="157672.93"/>
    <n v="723.88"/>
    <n v="0"/>
    <n v="138233.93"/>
    <n v="19439"/>
    <n v="0"/>
    <n v="157672.93"/>
    <n v="0"/>
    <n v="0"/>
    <m/>
    <n v="8787725309877"/>
    <s v="Contrato Adimplente"/>
    <m/>
    <d v="2025-12-17T00:00:00"/>
    <n v="0"/>
    <d v="2025-11-11T00:00:00"/>
    <x v="2"/>
    <d v="2025-10-30T00:00:00"/>
    <m/>
    <m/>
    <m/>
    <m/>
    <s v="Endy Carvalho Consultoria imobiliária"/>
    <m/>
    <m/>
    <m/>
    <d v="2026-03-16T00:00:00"/>
    <d v="2026-03-16T00:00:00"/>
    <s v="VENDA FINALIZADA"/>
    <d v="2025-10-31T00:00:00"/>
    <n v="42403"/>
    <n v="239723.59"/>
    <m/>
    <s v="FSA013"/>
    <n v="42403"/>
    <s v="JOSILENE MENDES AGEU DE CRISTO - 08020550100"/>
    <s v="Formosa"/>
    <s v="Goiás"/>
    <n v="5561998268588"/>
    <s v="RUA 10A Q 27 L 01-A"/>
    <n v="73808867"/>
    <s v="SETOR BELA VISTA"/>
    <s v="jorgeluizlopesdebarrosluizlope@gmail.com"/>
    <m/>
    <n v="2412.98"/>
    <m/>
    <m/>
    <m/>
    <m/>
    <n v="4855"/>
    <n v="7321"/>
    <s v="Auxiliar"/>
    <d v="2025-10-31T00:00:00"/>
    <n v="899.95"/>
    <m/>
    <s v="nao"/>
    <d v="2025-11-17T00:00:00"/>
    <s v="MP430619"/>
    <d v="2025-10-31T00:00:00"/>
    <d v="2025-11-12T00:00:00"/>
    <m/>
    <d v="2025-10-29T00:00:00"/>
    <m/>
    <n v="2396"/>
    <d v="2025-10-31T00:00:00"/>
    <m/>
    <s v="Score"/>
    <m/>
    <d v="2025-11-24T00:00:00"/>
    <s v="Sim"/>
    <d v="2025-11-03T00:00:00"/>
    <d v="2025-11-25T00:00:00"/>
    <d v="2025-10-30T00:00:00"/>
    <d v="2025-11-03T00:00:00"/>
    <d v="2025-11-12T00:00:00"/>
    <m/>
    <d v="2025-10-30T00:00:00"/>
    <d v="2025-11-03T00:00:00"/>
    <m/>
    <d v="2025-11-19T00:00:00"/>
    <d v="2025-11-21T00:00:00"/>
    <d v="2025-11-03T00:00:00"/>
    <m/>
    <s v="Sim"/>
    <m/>
    <m/>
    <m/>
    <m/>
    <d v="2025-11-25T00:00:00"/>
    <m/>
    <d v="2025-12-17T00:00:00"/>
    <m/>
    <m/>
    <d v="2025-12-18T00:00:00"/>
    <d v="2025-10-30T00:00:00"/>
    <d v="2025-11-28T00:00:00"/>
    <d v="2026-03-10T00:00:00"/>
    <d v="2026-02-24T00:00:00"/>
    <d v="2026-03-10T00:00:00"/>
    <d v="2025-11-03T00:00:00"/>
    <d v="2026-03-10T00:00:00"/>
    <m/>
    <m/>
    <m/>
    <m/>
    <m/>
    <m/>
    <m/>
    <n v="589"/>
    <n v="2545"/>
    <m/>
    <m/>
    <m/>
    <m/>
    <m/>
    <n v="2050.66"/>
    <s v="VENDA SEM SINAL"/>
    <s v="Não tem"/>
    <m/>
    <m/>
    <m/>
    <s v="SIM"/>
  </r>
  <r>
    <n v="4979"/>
    <x v="1"/>
    <n v="6188"/>
    <x v="22"/>
    <s v="Etapa Única"/>
    <s v="BLOCO 03"/>
    <n v="202"/>
    <s v="FORMOSA"/>
    <s v="VICTOR EDUARDO TURA DALLA NORA"/>
    <s v="&quot;08719149131&quot;"/>
    <x v="10"/>
    <x v="11"/>
    <s v="Não"/>
    <s v="Não"/>
    <s v="Não"/>
    <s v="Não"/>
    <s v="Não"/>
    <s v="Não"/>
    <s v="Não"/>
    <n v="156744.85"/>
    <n v="0"/>
    <n v="0"/>
    <n v="0"/>
    <n v="0"/>
    <n v="0"/>
    <n v="0"/>
    <n v="0"/>
    <n v="0"/>
    <m/>
    <m/>
    <s v="Contrato Adimplente"/>
    <m/>
    <m/>
    <n v="0"/>
    <m/>
    <x v="1"/>
    <d v="2025-10-30T00:00:00"/>
    <m/>
    <m/>
    <m/>
    <m/>
    <s v="CAIXA CREDFÁCIL"/>
    <m/>
    <m/>
    <m/>
    <d v="2026-01-07T00:00:00"/>
    <d v="2026-01-07T00:00:00"/>
    <s v="DISTRATO"/>
    <d v="2025-10-31T00:00:00"/>
    <n v="42408"/>
    <n v="235000.05"/>
    <m/>
    <s v="FSA014"/>
    <n v="42408"/>
    <m/>
    <s v="Formosa"/>
    <s v="Goiás"/>
    <n v="5561998083807"/>
    <s v="Rua 6 Q H"/>
    <n v="73814270"/>
    <s v="Parque Laguna II"/>
    <s v="victor1victored@gmail.com"/>
    <m/>
    <n v="2380"/>
    <m/>
    <m/>
    <m/>
    <m/>
    <n v="5078"/>
    <n v="7329"/>
    <s v="Auxiliar"/>
    <d v="2025-10-30T00:00:00"/>
    <m/>
    <m/>
    <s v="sim"/>
    <m/>
    <s v="MP441162"/>
    <d v="2025-10-30T00:00:00"/>
    <m/>
    <m/>
    <d v="2025-10-22T00:00:00"/>
    <m/>
    <m/>
    <d v="2025-10-30T00:00:00"/>
    <m/>
    <m/>
    <m/>
    <m/>
    <m/>
    <d v="2025-11-07T00:00:00"/>
    <m/>
    <d v="2025-10-29T00:00:00"/>
    <m/>
    <m/>
    <m/>
    <d v="2025-11-03T00:00:00"/>
    <d v="2026-01-06T00:00:00"/>
    <m/>
    <m/>
    <m/>
    <d v="2026-01-06T00:00:00"/>
    <m/>
    <s v="Sim"/>
    <m/>
    <m/>
    <m/>
    <m/>
    <m/>
    <m/>
    <m/>
    <m/>
    <m/>
    <m/>
    <d v="2025-11-03T00:00:00"/>
    <m/>
    <m/>
    <m/>
    <m/>
    <d v="2025-11-10T00:00:00"/>
    <m/>
    <m/>
    <m/>
    <m/>
    <m/>
    <m/>
    <m/>
    <m/>
    <n v="746"/>
    <m/>
    <m/>
    <m/>
    <m/>
    <m/>
    <m/>
    <m/>
    <s v="VENDA SEM SINAL"/>
    <s v="Não tem"/>
    <m/>
    <s v="RODAR NOVAMENTE EM JANEIRO"/>
    <m/>
    <s v="NÃO"/>
  </r>
  <r>
    <n v="4980"/>
    <x v="0"/>
    <n v="6248"/>
    <x v="17"/>
    <s v="Etapa Única"/>
    <s v="BLOCO 08"/>
    <n v="101"/>
    <s v="FORMOSA"/>
    <s v="GEOVANNA RANIELLY PEREIRA CUNHA"/>
    <s v="&quot;08535421122&quot;"/>
    <x v="10"/>
    <x v="16"/>
    <s v="Não"/>
    <s v="Não"/>
    <s v="Não"/>
    <s v="Não"/>
    <s v="Não"/>
    <s v="Não"/>
    <s v="Não"/>
    <n v="156744.85"/>
    <n v="0"/>
    <n v="0"/>
    <n v="0"/>
    <n v="0"/>
    <n v="0"/>
    <n v="0"/>
    <n v="0"/>
    <n v="0"/>
    <m/>
    <m/>
    <s v="Contrato Adimplente"/>
    <m/>
    <d v="2025-12-26T00:00:00"/>
    <n v="3042.04"/>
    <d v="2025-11-07T00:00:00"/>
    <x v="2"/>
    <d v="2025-10-30T00:00:00"/>
    <m/>
    <m/>
    <m/>
    <m/>
    <s v="CAIXA CREDFÁCIL"/>
    <m/>
    <m/>
    <m/>
    <d v="2026-03-16T00:00:00"/>
    <d v="2026-03-16T00:00:00"/>
    <s v="VENDA FINALIZADA"/>
    <d v="2025-10-31T00:00:00"/>
    <n v="42402"/>
    <n v="234724.21"/>
    <m/>
    <s v="FSA013"/>
    <n v="42402"/>
    <s v="RODRIGO TEIXEIRA BARBOSA JUNIOR - 71522457119"/>
    <s v="Formosa"/>
    <s v="Goiás"/>
    <n v="5561998315162"/>
    <s v="VIA 13, Q. 76-A"/>
    <n v="73804070"/>
    <s v="CHACARAS SETOR ABREU"/>
    <s v="georanielly@gmail.com"/>
    <m/>
    <n v="23800"/>
    <m/>
    <m/>
    <m/>
    <m/>
    <n v="4643"/>
    <n v="7319"/>
    <s v="Atendente"/>
    <d v="2025-10-31T00:00:00"/>
    <n v="779"/>
    <m/>
    <s v="nao"/>
    <d v="2025-11-22T00:00:00"/>
    <s v="MP430610"/>
    <d v="2025-10-31T00:00:00"/>
    <d v="2025-11-12T00:00:00"/>
    <m/>
    <d v="2025-10-24T00:00:00"/>
    <m/>
    <s v="2490 2488 2486"/>
    <d v="2025-10-31T00:00:00"/>
    <m/>
    <m/>
    <m/>
    <d v="2025-11-21T00:00:00"/>
    <s v="Não"/>
    <d v="2025-11-10T00:00:00"/>
    <d v="2025-11-21T00:00:00"/>
    <d v="2025-10-28T00:00:00"/>
    <d v="2025-11-03T00:00:00"/>
    <d v="2025-11-12T00:00:00"/>
    <m/>
    <d v="2025-10-31T00:00:00"/>
    <d v="2025-11-03T00:00:00"/>
    <m/>
    <d v="2025-11-18T00:00:00"/>
    <d v="2025-11-21T00:00:00"/>
    <d v="2025-11-03T00:00:00"/>
    <m/>
    <s v="Sim"/>
    <m/>
    <m/>
    <m/>
    <m/>
    <d v="2025-11-10T00:00:00"/>
    <m/>
    <d v="2025-12-29T00:00:00"/>
    <m/>
    <m/>
    <d v="2026-01-02T00:00:00"/>
    <d v="2025-10-30T00:00:00"/>
    <d v="2025-11-28T00:00:00"/>
    <d v="2025-01-14T00:00:00"/>
    <d v="2026-02-24T00:00:00"/>
    <d v="2026-03-10T00:00:00"/>
    <d v="2025-11-03T00:00:00"/>
    <d v="2026-03-10T00:00:00"/>
    <m/>
    <m/>
    <m/>
    <m/>
    <m/>
    <m/>
    <m/>
    <n v="579"/>
    <n v="2509"/>
    <m/>
    <s v="PROCURAÇÃO DO GERENTE, REGISTRO HIPOTECA,OK. EM ETAPA REGISTRO."/>
    <m/>
    <m/>
    <m/>
    <n v="2079.58"/>
    <s v="VENDA SEM SINAL"/>
    <s v="Não tem"/>
    <m/>
    <s v="AGUARDANDO CONFORMIDADE"/>
    <m/>
    <s v="SIM"/>
  </r>
  <r>
    <n v="4981"/>
    <x v="2"/>
    <n v="6304"/>
    <x v="17"/>
    <s v="Etapa Única"/>
    <s v="BLOCO 19"/>
    <n v="1"/>
    <s v="FORMOSA"/>
    <s v="ISAAC SANTOS FARAH"/>
    <s v="&quot;04032065101&quot;"/>
    <x v="1"/>
    <x v="10"/>
    <s v="Não"/>
    <s v="Não"/>
    <s v="Não"/>
    <s v="Não"/>
    <s v="Não"/>
    <s v="Não"/>
    <s v="Não"/>
    <n v="162093.16"/>
    <n v="714"/>
    <n v="0"/>
    <n v="135617.35999999999"/>
    <n v="18079"/>
    <n v="0"/>
    <n v="153696.35999999999"/>
    <n v="0"/>
    <n v="0"/>
    <m/>
    <m/>
    <s v="Contrato Adimplente"/>
    <m/>
    <d v="2025-12-26T00:00:00"/>
    <n v="3042.04"/>
    <d v="2025-11-11T00:00:00"/>
    <x v="2"/>
    <d v="2025-10-30T00:00:00"/>
    <m/>
    <m/>
    <m/>
    <m/>
    <s v="CAIXA CREDFÁCIL"/>
    <m/>
    <m/>
    <m/>
    <d v="2026-01-05T00:00:00"/>
    <d v="2026-03-16T00:00:00"/>
    <s v="VENDA FINALIZADA"/>
    <d v="2025-10-31T00:00:00"/>
    <n v="42406"/>
    <n v="265000.24"/>
    <m/>
    <s v="FSA013"/>
    <n v="42406"/>
    <s v="FLAVIA MONALIZA ARAUJO MOUZINHO - 03177741310,KLERIO PAULO DA SILVA - 15995056816"/>
    <s v="Formosa"/>
    <s v="Goiás"/>
    <n v="5561991245777"/>
    <s v="RUA EDUARDO JOSE DE PAIVA"/>
    <n v="73807620"/>
    <s v="JARDIM CALIFORNIA"/>
    <s v="Isaac_fsa14@hotmail.com"/>
    <m/>
    <n v="2459.5100000000002"/>
    <m/>
    <m/>
    <m/>
    <m/>
    <n v="4828"/>
    <n v="7326"/>
    <s v="Contador"/>
    <d v="2025-11-04T00:00:00"/>
    <n v="839"/>
    <m/>
    <m/>
    <d v="2025-11-17T00:00:00"/>
    <s v="MP430623"/>
    <d v="2025-11-04T00:00:00"/>
    <d v="2025-11-12T00:00:00"/>
    <m/>
    <d v="2025-10-30T00:00:00"/>
    <m/>
    <s v="2394 2392 2390"/>
    <d v="2025-11-04T00:00:00"/>
    <m/>
    <m/>
    <m/>
    <d v="2025-11-21T00:00:00"/>
    <m/>
    <d v="2025-11-05T00:00:00"/>
    <d v="2025-11-21T00:00:00"/>
    <d v="2025-10-30T00:00:00"/>
    <d v="2025-12-01T00:00:00"/>
    <d v="2025-11-12T00:00:00"/>
    <m/>
    <d v="2025-11-03T00:00:00"/>
    <d v="2025-11-10T00:00:00"/>
    <m/>
    <d v="2025-11-18T00:00:00"/>
    <d v="2025-12-17T00:00:00"/>
    <d v="2025-11-10T00:00:00"/>
    <m/>
    <s v="Sim"/>
    <m/>
    <m/>
    <m/>
    <m/>
    <d v="2025-11-21T00:00:00"/>
    <m/>
    <d v="2025-12-29T00:00:00"/>
    <m/>
    <m/>
    <d v="2026-01-02T00:00:00"/>
    <d v="2025-11-03T00:00:00"/>
    <d v="2025-12-17T00:00:00"/>
    <d v="2026-03-16T00:00:00"/>
    <m/>
    <m/>
    <d v="2025-11-10T00:00:00"/>
    <m/>
    <m/>
    <m/>
    <m/>
    <m/>
    <m/>
    <m/>
    <m/>
    <n v="827"/>
    <n v="2511"/>
    <m/>
    <s v="Aguardando conclusão do registro da hipoteca/ ok"/>
    <m/>
    <m/>
    <m/>
    <n v="2038.05"/>
    <m/>
    <s v="Pago"/>
    <s v="CADASTRO VALIDADO"/>
    <m/>
    <m/>
    <s v="SIM"/>
  </r>
  <r>
    <n v="4982"/>
    <x v="2"/>
    <n v="6307"/>
    <x v="19"/>
    <s v="Etapa Única"/>
    <s v="BLOCO A"/>
    <n v="301"/>
    <s v="ÁGUAS LINDAS"/>
    <s v="PEDRO PAULO NOGUEIRA LOUZEIRO MIRANDA"/>
    <s v="&quot;04230013108&quot;"/>
    <x v="7"/>
    <x v="54"/>
    <s v="Não"/>
    <s v="Não"/>
    <s v="Não"/>
    <s v="Sim"/>
    <s v="Sim"/>
    <s v="Não"/>
    <s v="Não"/>
    <n v="143334.04"/>
    <n v="0"/>
    <n v="0"/>
    <n v="0"/>
    <n v="0"/>
    <n v="0"/>
    <n v="0"/>
    <n v="0"/>
    <n v="0"/>
    <m/>
    <m/>
    <s v="Contrato Adimplente"/>
    <m/>
    <d v="2025-11-25T00:00:00"/>
    <n v="2592.25"/>
    <d v="2025-11-11T00:00:00"/>
    <x v="2"/>
    <d v="2025-10-30T00:00:00"/>
    <m/>
    <m/>
    <m/>
    <m/>
    <s v="Endy Carvalho Consultoria imobiliária"/>
    <m/>
    <m/>
    <m/>
    <d v="2025-11-26T00:00:00"/>
    <d v="2025-12-17T00:00:00"/>
    <s v="VENDA FINALIZADA"/>
    <d v="2025-10-31T00:00:00"/>
    <n v="42407"/>
    <n v="200000.36"/>
    <m/>
    <s v="AGL 33"/>
    <n v="42407"/>
    <m/>
    <s v="Águas Lindas de Goiás"/>
    <s v="Goiás"/>
    <n v="5561983007760"/>
    <s v="RUA 2, Q, P L, CHAC - 07 BLOCO C"/>
    <n v="72910000"/>
    <s v="CHACARAS COIMBRA"/>
    <s v="pedropnlm@gmail.com"/>
    <m/>
    <n v="1518"/>
    <m/>
    <m/>
    <m/>
    <m/>
    <n v="4895"/>
    <n v="7328"/>
    <s v="Operador de Loja"/>
    <d v="2025-10-27T00:00:00"/>
    <n v="900.58"/>
    <d v="2025-11-12T00:00:00"/>
    <m/>
    <d v="2025-11-16T00:00:00"/>
    <s v="MP439436"/>
    <d v="2025-10-30T00:00:00"/>
    <d v="2025-11-14T00:00:00"/>
    <s v="AC013897889"/>
    <d v="2025-10-30T00:00:00"/>
    <s v="Sim"/>
    <n v="2322"/>
    <d v="2025-10-27T00:00:00"/>
    <m/>
    <m/>
    <d v="2025-11-03T00:00:00"/>
    <d v="2025-11-13T00:00:00"/>
    <m/>
    <d v="2025-10-29T00:00:00"/>
    <d v="2025-11-17T00:00:00"/>
    <d v="2025-10-30T00:00:00"/>
    <d v="2025-12-01T00:00:00"/>
    <d v="2025-11-11T00:00:00"/>
    <m/>
    <d v="2025-10-31T00:00:00"/>
    <d v="2025-11-05T00:00:00"/>
    <m/>
    <d v="2025-11-12T00:00:00"/>
    <d v="2025-12-17T00:00:00"/>
    <d v="2025-11-05T00:00:00"/>
    <d v="2025-11-21T00:00:00"/>
    <s v="Sim"/>
    <m/>
    <m/>
    <m/>
    <m/>
    <d v="2025-10-31T00:00:00"/>
    <m/>
    <d v="2025-11-25T00:00:00"/>
    <s v="00349.0010102/2025-13"/>
    <m/>
    <d v="2025-11-26T00:00:00"/>
    <d v="2025-10-30T00:00:00"/>
    <d v="2025-12-17T00:00:00"/>
    <d v="2025-12-09T00:00:00"/>
    <m/>
    <m/>
    <d v="2025-11-05T00:00:00"/>
    <m/>
    <m/>
    <m/>
    <m/>
    <m/>
    <m/>
    <m/>
    <d v="2025-11-11T00:00:00"/>
    <m/>
    <n v="2336"/>
    <m/>
    <m/>
    <m/>
    <m/>
    <m/>
    <n v="3905.57"/>
    <s v="VENDA SEM SINAL"/>
    <s v="Não tem"/>
    <s v="AGEHAB VALIDADA"/>
    <s v="FINALIZADO"/>
    <s v="VENDA SEM FIADOR"/>
    <s v="SIM"/>
  </r>
  <r>
    <n v="4983"/>
    <x v="0"/>
    <n v="6299"/>
    <x v="17"/>
    <s v="Etapa Única"/>
    <s v="BLOCO 07"/>
    <n v="201"/>
    <s v="FORMOSA"/>
    <s v="AMANDA CARVALHO DA SILVA"/>
    <s v="&quot;71109776179&quot;"/>
    <x v="1"/>
    <x v="130"/>
    <s v="Não"/>
    <s v="Não"/>
    <s v="Não"/>
    <s v="Não"/>
    <s v="Não"/>
    <s v="Não"/>
    <s v="Não"/>
    <n v="156586.35"/>
    <n v="712.27"/>
    <n v="0"/>
    <n v="135967.54"/>
    <n v="20619"/>
    <n v="0"/>
    <n v="156586.54"/>
    <n v="0"/>
    <n v="0"/>
    <m/>
    <m/>
    <s v="Contrato Adimplente"/>
    <m/>
    <d v="2026-01-06T00:00:00"/>
    <n v="0"/>
    <d v="2025-11-06T00:00:00"/>
    <x v="2"/>
    <d v="2025-10-30T00:00:00"/>
    <m/>
    <m/>
    <m/>
    <m/>
    <s v="CAIXA CREDFÁCIL"/>
    <m/>
    <m/>
    <m/>
    <d v="2026-03-16T00:00:00"/>
    <d v="2026-03-16T00:00:00"/>
    <s v="VENDA FINALIZADA"/>
    <d v="2025-10-31T00:00:00"/>
    <n v="42405"/>
    <n v="238723.15"/>
    <m/>
    <s v="FSA013"/>
    <n v="42405"/>
    <s v="LUCIANO CARVALHO DOS SANTOS - 92950515134"/>
    <s v="Formosa"/>
    <s v="Goiás"/>
    <n v="5561998467197"/>
    <s v="RUA 1"/>
    <n v="73813804"/>
    <s v="PARQUE LAGO"/>
    <s v="amandacarvalhodasilva933@gmail.com"/>
    <m/>
    <n v="2374.23"/>
    <m/>
    <m/>
    <m/>
    <m/>
    <n v="4629"/>
    <n v="7324"/>
    <s v="Auxiliar"/>
    <d v="2025-10-31T00:00:00"/>
    <n v="877.05"/>
    <m/>
    <s v="sim"/>
    <d v="2025-11-12T00:00:00"/>
    <s v="MP430618"/>
    <d v="2025-10-31T00:00:00"/>
    <d v="2025-11-10T00:00:00"/>
    <m/>
    <d v="2025-10-29T00:00:00"/>
    <m/>
    <s v="2295 2293 2291"/>
    <d v="2025-10-31T00:00:00"/>
    <m/>
    <m/>
    <m/>
    <d v="2025-11-26T00:00:00"/>
    <s v="Não"/>
    <d v="2025-10-31T00:00:00"/>
    <d v="2025-11-28T00:00:00"/>
    <d v="2025-10-29T00:00:00"/>
    <d v="2025-11-03T00:00:00"/>
    <d v="2025-11-10T00:00:00"/>
    <m/>
    <d v="2025-10-30T00:00:00"/>
    <d v="2025-11-05T00:00:00"/>
    <m/>
    <d v="2025-11-24T00:00:00"/>
    <d v="2025-11-21T00:00:00"/>
    <d v="2025-11-05T00:00:00"/>
    <m/>
    <s v="Sim"/>
    <d v="2025-12-17T00:00:00"/>
    <m/>
    <m/>
    <d v="2025-12-18T00:00:00"/>
    <d v="2025-10-27T00:00:00"/>
    <m/>
    <d v="2026-01-07T00:00:00"/>
    <m/>
    <m/>
    <d v="2026-01-08T00:00:00"/>
    <d v="2025-11-03T00:00:00"/>
    <d v="2025-11-28T00:00:00"/>
    <d v="2026-01-15T00:00:00"/>
    <d v="2026-02-24T00:00:00"/>
    <d v="2026-03-10T00:00:00"/>
    <d v="2025-11-05T00:00:00"/>
    <d v="2026-03-10T00:00:00"/>
    <m/>
    <m/>
    <m/>
    <m/>
    <m/>
    <m/>
    <m/>
    <n v="794"/>
    <n v="2592"/>
    <m/>
    <s v="DEMORA ITBI, HIPTECA, ASSINATURA BRUNO, EM ANALISE."/>
    <m/>
    <m/>
    <m/>
    <n v="2044.67"/>
    <s v="VENDA SEM SINAL"/>
    <s v="Não tem"/>
    <m/>
    <s v="AGUARDANDO CONFORMIDADE"/>
    <m/>
    <s v="SIM"/>
  </r>
  <r>
    <n v="4984"/>
    <x v="0"/>
    <n v="6288"/>
    <x v="17"/>
    <s v="Etapa Única"/>
    <s v="BLOCO 03"/>
    <n v="1"/>
    <s v="FORMOSA"/>
    <s v="DOUGLAS SILVA DA CRUZ"/>
    <s v="&quot;05744685103&quot;"/>
    <x v="10"/>
    <x v="30"/>
    <s v="Não"/>
    <s v="Não"/>
    <s v="Não"/>
    <s v="Não"/>
    <s v="Não"/>
    <s v="Não"/>
    <s v="Não"/>
    <n v="162600"/>
    <n v="0"/>
    <n v="0"/>
    <n v="0"/>
    <n v="0"/>
    <n v="0"/>
    <n v="0"/>
    <n v="0"/>
    <n v="0"/>
    <m/>
    <m/>
    <s v="Contrato Adimplente"/>
    <m/>
    <d v="2025-12-17T00:00:00"/>
    <n v="0"/>
    <d v="2025-11-12T00:00:00"/>
    <x v="2"/>
    <d v="2025-10-30T00:00:00"/>
    <m/>
    <m/>
    <m/>
    <m/>
    <s v="CAIXA CREDFÁCIL"/>
    <m/>
    <m/>
    <m/>
    <d v="2026-03-16T00:00:00"/>
    <d v="2026-03-16T00:00:00"/>
    <s v="VENDA FINALIZADA"/>
    <d v="2025-10-31T00:00:00"/>
    <n v="42404"/>
    <n v="265000.40000000002"/>
    <m/>
    <s v="FSA013"/>
    <n v="42404"/>
    <s v="SAMYA MILENA DA SILVA CRUZ - 05744661182"/>
    <s v="Formosa"/>
    <s v="Goiás"/>
    <n v="5561999516832"/>
    <s v="RUA P, VILA VERDE CELG 14589 Q. 107"/>
    <n v="73808430"/>
    <s v="PARQUE VILA VERDE"/>
    <s v="douglassilvadoistrasso@gmail.com"/>
    <m/>
    <n v="2500"/>
    <m/>
    <m/>
    <m/>
    <m/>
    <n v="4575"/>
    <n v="7322"/>
    <s v="Motorista"/>
    <d v="2025-10-30T00:00:00"/>
    <n v="858.96"/>
    <m/>
    <s v="sim"/>
    <d v="2025-11-22T00:00:00"/>
    <s v="MP430617"/>
    <d v="2025-10-31T00:00:00"/>
    <d v="2025-11-13T00:00:00"/>
    <m/>
    <d v="2025-10-28T00:00:00"/>
    <m/>
    <s v="2543 2541 2539"/>
    <d v="2025-10-31T00:00:00"/>
    <m/>
    <m/>
    <m/>
    <d v="2025-11-24T00:00:00"/>
    <s v="Não"/>
    <d v="2025-11-03T00:00:00"/>
    <d v="2025-11-25T00:00:00"/>
    <d v="2025-10-30T00:00:00"/>
    <d v="2025-11-03T00:00:00"/>
    <d v="2025-11-14T00:00:00"/>
    <m/>
    <d v="2025-10-30T00:00:00"/>
    <d v="2025-11-03T00:00:00"/>
    <m/>
    <d v="2025-11-19T00:00:00"/>
    <d v="2025-11-22T00:00:00"/>
    <d v="2025-11-03T00:00:00"/>
    <m/>
    <s v="Sim"/>
    <m/>
    <m/>
    <m/>
    <m/>
    <d v="2025-11-05T00:00:00"/>
    <m/>
    <d v="2025-12-17T00:00:00"/>
    <m/>
    <m/>
    <d v="2025-12-19T00:00:00"/>
    <d v="2025-10-30T00:00:00"/>
    <d v="2025-11-28T00:00:00"/>
    <d v="2026-01-14T00:00:00"/>
    <d v="2026-02-24T00:00:00"/>
    <d v="2026-03-10T00:00:00"/>
    <d v="2025-11-03T00:00:00"/>
    <d v="2026-03-10T00:00:00"/>
    <m/>
    <m/>
    <m/>
    <m/>
    <m/>
    <m/>
    <m/>
    <n v="709"/>
    <n v="2549"/>
    <m/>
    <m/>
    <m/>
    <m/>
    <m/>
    <n v="2019.45"/>
    <s v="VENDA SEM SINAL"/>
    <s v="Não tem"/>
    <m/>
    <s v="COM RESTRIÇÃO"/>
    <m/>
    <s v="NÃO"/>
  </r>
  <r>
    <n v="4985"/>
    <x v="0"/>
    <n v="6258"/>
    <x v="14"/>
    <s v="Etapa Unica"/>
    <s v="BLOCO E"/>
    <n v="202"/>
    <s v="FORMOSA"/>
    <s v="CAUANE CAROLINE TORRES DOS SANTOS"/>
    <s v="&quot;70447396102&quot;"/>
    <x v="13"/>
    <x v="137"/>
    <s v="Não"/>
    <s v="Não"/>
    <s v="Não"/>
    <s v="Não"/>
    <s v="Não"/>
    <s v="Não"/>
    <s v="Não"/>
    <n v="156661.17000000001"/>
    <n v="714"/>
    <n v="0"/>
    <n v="136225.17000000001"/>
    <n v="20436"/>
    <n v="0"/>
    <n v="156661.17000000001"/>
    <n v="0"/>
    <n v="0"/>
    <m/>
    <m/>
    <s v="Contrato Adimplente"/>
    <m/>
    <d v="2025-12-04T00:00:00"/>
    <n v="3042.04"/>
    <d v="2025-11-06T00:00:00"/>
    <x v="2"/>
    <d v="2025-10-31T00:00:00"/>
    <m/>
    <m/>
    <m/>
    <m/>
    <s v="CAIXA CREDFÁCIL"/>
    <m/>
    <m/>
    <m/>
    <d v="2026-03-16T00:00:00"/>
    <d v="2026-03-16T00:00:00"/>
    <s v="VENDA FINALIZADA"/>
    <d v="2025-10-31T00:00:00"/>
    <n v="42413"/>
    <n v="239933.06"/>
    <m/>
    <s v="FSA011"/>
    <n v="42413"/>
    <s v="VANÚSIA BATISTA DO PRADO - 00681820667"/>
    <s v="Formosa"/>
    <s v="Goiás"/>
    <n v="5561998216790"/>
    <s v="RUA 16, Q. 2, L 6, SETOR A"/>
    <n v="73808790"/>
    <s v="SETOR BELA VISTA"/>
    <s v="cauanecarolinetorresdossantos@gmail.com"/>
    <m/>
    <n v="2380.15"/>
    <m/>
    <m/>
    <m/>
    <m/>
    <n v="4159"/>
    <n v="7331"/>
    <s v="Administrador"/>
    <d v="2025-11-04T00:00:00"/>
    <n v="864.25"/>
    <m/>
    <s v="nao"/>
    <d v="2025-12-14T00:00:00"/>
    <s v="MP427249"/>
    <d v="2025-11-04T00:00:00"/>
    <d v="2025-11-10T00:00:00"/>
    <m/>
    <d v="2025-10-21T00:00:00"/>
    <m/>
    <s v="2102 2100 2098"/>
    <d v="2025-11-04T00:00:00"/>
    <m/>
    <s v="Score"/>
    <m/>
    <d v="2025-10-24T00:00:00"/>
    <s v="Sim"/>
    <d v="2025-11-04T00:00:00"/>
    <d v="2025-11-25T00:00:00"/>
    <d v="2025-10-22T00:00:00"/>
    <d v="2025-11-03T00:00:00"/>
    <d v="2025-11-10T00:00:00"/>
    <m/>
    <d v="2025-10-24T00:00:00"/>
    <d v="2025-11-03T00:00:00"/>
    <m/>
    <d v="2025-11-19T00:00:00"/>
    <d v="2025-11-17T00:00:00"/>
    <d v="2025-11-03T00:00:00"/>
    <m/>
    <s v="Sim"/>
    <m/>
    <m/>
    <m/>
    <m/>
    <d v="2025-10-23T00:00:00"/>
    <m/>
    <d v="2025-12-05T00:00:00"/>
    <m/>
    <m/>
    <d v="2025-12-12T00:00:00"/>
    <d v="2025-10-30T00:00:00"/>
    <d v="2025-11-17T00:00:00"/>
    <d v="2026-02-18T00:00:00"/>
    <d v="2026-02-28T00:00:00"/>
    <d v="2026-03-03T00:00:00"/>
    <d v="2025-11-03T00:00:00"/>
    <d v="2026-03-03T00:00:00"/>
    <m/>
    <m/>
    <m/>
    <m/>
    <m/>
    <m/>
    <m/>
    <n v="498"/>
    <n v="1987"/>
    <m/>
    <m/>
    <m/>
    <m/>
    <m/>
    <n v="2157.65"/>
    <m/>
    <s v="Pago"/>
    <m/>
    <m/>
    <m/>
    <s v="SIM"/>
  </r>
  <r>
    <n v="4986"/>
    <x v="0"/>
    <n v="6251"/>
    <x v="14"/>
    <s v="Etapa Unica"/>
    <s v="BLOCO F"/>
    <n v="103"/>
    <s v="FORMOSA"/>
    <s v="MATEUS HENRIQUE VITOR DA SILVA"/>
    <s v="&quot;08417731148&quot;"/>
    <x v="1"/>
    <x v="135"/>
    <s v="Não"/>
    <s v="Não"/>
    <s v="Não"/>
    <s v="Não"/>
    <s v="Não"/>
    <s v="Não"/>
    <s v="Não"/>
    <n v="164200"/>
    <n v="803.78"/>
    <n v="0"/>
    <n v="153809.28"/>
    <n v="12469"/>
    <n v="0"/>
    <n v="166278.28"/>
    <n v="0"/>
    <n v="0"/>
    <m/>
    <n v="8787725258105"/>
    <s v="Contrato Adimplente"/>
    <m/>
    <d v="2025-12-17T00:00:00"/>
    <n v="0"/>
    <d v="2025-11-05T00:00:00"/>
    <x v="2"/>
    <d v="2025-10-31T00:00:00"/>
    <m/>
    <m/>
    <m/>
    <m/>
    <s v="Endy Carvalho Consultoria imobiliária"/>
    <m/>
    <m/>
    <m/>
    <d v="2026-03-16T00:00:00"/>
    <d v="2026-03-16T00:00:00"/>
    <s v="VENDA FINALIZADA"/>
    <d v="2025-11-04T00:00:00"/>
    <n v="42444"/>
    <n v="241000"/>
    <m/>
    <s v="FSA011"/>
    <n v="42444"/>
    <s v="GEANE OLIVEIRA SOUZA - 07549965579"/>
    <s v="Formosa"/>
    <s v="Goiás"/>
    <n v="5561998512640"/>
    <s v="RUA 09 Q 09 L 05"/>
    <n v="73807450"/>
    <s v="VILA MARILAQUE"/>
    <s v="mathenr2020@gmail.com"/>
    <m/>
    <n v="2679.26"/>
    <d v="2026-04-13T00:00:00"/>
    <m/>
    <m/>
    <m/>
    <n v="4141"/>
    <n v="7336"/>
    <s v="Auxiliar"/>
    <d v="2025-11-01T00:00:00"/>
    <n v="891.23"/>
    <m/>
    <s v="sim"/>
    <m/>
    <s v="MP427250"/>
    <d v="2025-11-03T00:00:00"/>
    <d v="2025-11-06T00:00:00"/>
    <m/>
    <d v="2025-10-27T00:00:00"/>
    <m/>
    <n v="1936"/>
    <d v="2025-11-03T00:00:00"/>
    <m/>
    <m/>
    <m/>
    <d v="2025-11-24T00:00:00"/>
    <s v="Não"/>
    <d v="2025-11-03T00:00:00"/>
    <d v="2025-11-26T00:00:00"/>
    <d v="2025-10-28T00:00:00"/>
    <d v="2025-11-03T00:00:00"/>
    <d v="2025-11-06T00:00:00"/>
    <m/>
    <d v="2025-10-31T00:00:00"/>
    <d v="2025-11-03T00:00:00"/>
    <m/>
    <d v="2025-11-17T00:00:00"/>
    <d v="2025-11-17T00:00:00"/>
    <d v="2025-11-03T00:00:00"/>
    <m/>
    <s v="Sim"/>
    <m/>
    <m/>
    <m/>
    <m/>
    <d v="2025-10-20T00:00:00"/>
    <m/>
    <d v="2025-12-17T00:00:00"/>
    <n v="37170"/>
    <m/>
    <d v="2025-12-18T00:00:00"/>
    <d v="2025-10-30T00:00:00"/>
    <d v="2025-11-17T00:00:00"/>
    <d v="2026-01-15T00:00:00"/>
    <d v="2026-02-28T00:00:00"/>
    <d v="2026-03-10T00:00:00"/>
    <d v="2025-11-03T00:00:00"/>
    <d v="2026-03-10T00:00:00"/>
    <m/>
    <m/>
    <m/>
    <m/>
    <m/>
    <m/>
    <m/>
    <n v="765"/>
    <n v="1975"/>
    <m/>
    <m/>
    <m/>
    <m/>
    <m/>
    <n v="1949.45"/>
    <s v="VENDA SEM SINAL"/>
    <s v="Não tem"/>
    <m/>
    <s v="AGUARDANDO CONFORMIDADE"/>
    <m/>
    <s v="SIM"/>
  </r>
  <r>
    <n v="4987"/>
    <x v="2"/>
    <n v="6152"/>
    <x v="22"/>
    <s v="Etapa Única"/>
    <s v="BLOCO 14"/>
    <n v="303"/>
    <s v="FORMOSA"/>
    <s v="CARLOS HENRIQUE MARTINS FERREIRA DA ROCHA"/>
    <s v="&quot;71517199140&quot;"/>
    <x v="0"/>
    <x v="104"/>
    <s v="Não"/>
    <s v="Não"/>
    <s v="Não"/>
    <s v="Não"/>
    <s v="Não"/>
    <s v="Não"/>
    <s v="Não"/>
    <n v="156570"/>
    <n v="712.1"/>
    <n v="0"/>
    <n v="135934.39000000001"/>
    <n v="20636"/>
    <n v="0"/>
    <n v="156570.39000000001"/>
    <n v="0"/>
    <n v="0"/>
    <m/>
    <m/>
    <s v="Contrato Adimplente"/>
    <m/>
    <d v="2025-12-17T00:00:00"/>
    <n v="0"/>
    <d v="2025-11-07T00:00:00"/>
    <x v="2"/>
    <d v="2025-11-03T00:00:00"/>
    <m/>
    <m/>
    <m/>
    <m/>
    <s v="CAIXA CREDFÁCIL"/>
    <m/>
    <m/>
    <m/>
    <d v="2025-12-19T00:00:00"/>
    <d v="2025-12-19T00:00:00"/>
    <s v="VENDA FINALIZADA"/>
    <d v="2025-11-04T00:00:00"/>
    <n v="42443"/>
    <n v="239445.94"/>
    <m/>
    <s v="FSA014"/>
    <n v="42443"/>
    <s v="LUCIANA MARTINS FERREIRA DA ROCHA - 05240833125"/>
    <s v="Formosa"/>
    <s v="Goiás"/>
    <n v="5561996384939"/>
    <s v="Q 44"/>
    <n v="73808820"/>
    <s v="Setor Bela Vista"/>
    <s v="mcarloshenriquem006@gmail.com"/>
    <m/>
    <n v="2373.66"/>
    <m/>
    <m/>
    <m/>
    <m/>
    <n v="5266"/>
    <n v="7334"/>
    <s v="Vigilante"/>
    <d v="2025-11-05T00:00:00"/>
    <n v="879.05"/>
    <m/>
    <s v="sim"/>
    <d v="2025-11-18T00:00:00"/>
    <s v="MP441161"/>
    <d v="2025-11-05T00:00:00"/>
    <d v="2025-11-13T00:00:00"/>
    <m/>
    <d v="2025-10-22T00:00:00"/>
    <m/>
    <s v="2499 2497 2495"/>
    <d v="2025-11-05T00:00:00"/>
    <m/>
    <m/>
    <m/>
    <d v="2025-11-24T00:00:00"/>
    <s v="Não"/>
    <d v="2025-11-10T00:00:00"/>
    <d v="2025-11-25T00:00:00"/>
    <d v="2025-10-23T00:00:00"/>
    <d v="2025-11-03T00:00:00"/>
    <d v="2025-11-14T00:00:00"/>
    <m/>
    <d v="2025-10-24T00:00:00"/>
    <d v="2025-11-05T00:00:00"/>
    <m/>
    <d v="2025-11-19T00:00:00"/>
    <d v="2025-11-17T00:00:00"/>
    <d v="2025-11-05T00:00:00"/>
    <m/>
    <s v="Sim"/>
    <m/>
    <m/>
    <m/>
    <m/>
    <d v="2025-11-14T00:00:00"/>
    <m/>
    <d v="2025-12-17T00:00:00"/>
    <m/>
    <m/>
    <d v="2025-12-18T00:00:00"/>
    <d v="2025-11-03T00:00:00"/>
    <d v="2025-11-21T00:00:00"/>
    <m/>
    <m/>
    <m/>
    <d v="2025-11-05T00:00:00"/>
    <m/>
    <m/>
    <m/>
    <m/>
    <m/>
    <m/>
    <m/>
    <m/>
    <n v="674"/>
    <n v="2551"/>
    <m/>
    <m/>
    <m/>
    <m/>
    <m/>
    <n v="2169.3200000000002"/>
    <m/>
    <s v="Pago"/>
    <m/>
    <s v="AGUARDANDO VALIDAÇÃO DO ESPELHO"/>
    <m/>
    <s v="SIM"/>
  </r>
  <r>
    <n v="4988"/>
    <x v="0"/>
    <n v="6320"/>
    <x v="16"/>
    <s v="Etapa Unica"/>
    <s v="BLOCO D"/>
    <n v="104"/>
    <s v="ÁGUAS LINDAS"/>
    <s v="DENIVAL DA SILVA SANTOS"/>
    <s v="&quot;98537296104&quot;"/>
    <x v="6"/>
    <x v="29"/>
    <s v="Não"/>
    <s v="Não"/>
    <s v="Não"/>
    <s v="Sim"/>
    <s v="Sim"/>
    <s v="Não"/>
    <s v="Não"/>
    <n v="179244.54"/>
    <n v="0"/>
    <n v="0"/>
    <n v="175418.54"/>
    <n v="3826"/>
    <n v="0"/>
    <n v="179244.54"/>
    <n v="0"/>
    <n v="0"/>
    <m/>
    <m/>
    <s v="Contrato Adimplente"/>
    <m/>
    <d v="2025-11-24T00:00:00"/>
    <n v="3412.84"/>
    <d v="2025-11-04T00:00:00"/>
    <x v="2"/>
    <d v="2025-11-03T00:00:00"/>
    <m/>
    <m/>
    <m/>
    <m/>
    <s v="GRUPO IMERGE"/>
    <m/>
    <m/>
    <m/>
    <d v="2026-02-19T00:00:00"/>
    <d v="2026-02-19T00:00:00"/>
    <s v="VENDA FINALIZADA"/>
    <d v="2025-11-03T00:00:00"/>
    <n v="42432"/>
    <n v="225044.54"/>
    <m/>
    <s v="AGL32"/>
    <n v="42432"/>
    <m/>
    <s v="Águas Lindas de Goiás"/>
    <s v="Goiás"/>
    <n v="5561991748643"/>
    <s v="Q 101"/>
    <n v="72910000"/>
    <s v="JARDIM PEROLA DA BARRAGEM II"/>
    <s v="denivall1107@gmail.com"/>
    <m/>
    <n v="3289.49"/>
    <m/>
    <m/>
    <m/>
    <m/>
    <n v="4426"/>
    <n v="7333"/>
    <s v="Motorista"/>
    <d v="2025-10-30T00:00:00"/>
    <n v="834.39"/>
    <d v="2025-11-04T00:00:00"/>
    <m/>
    <d v="2025-11-09T00:00:00"/>
    <s v="MP419626"/>
    <d v="2025-10-30T00:00:00"/>
    <d v="2025-11-06T00:00:00"/>
    <m/>
    <d v="2025-10-31T00:00:00"/>
    <s v="Sim"/>
    <n v="2200"/>
    <d v="2025-10-30T00:00:00"/>
    <m/>
    <m/>
    <m/>
    <d v="2025-11-11T00:00:00"/>
    <m/>
    <d v="2025-10-30T00:00:00"/>
    <d v="2025-11-14T00:00:00"/>
    <d v="2025-10-31T00:00:00"/>
    <d v="2025-11-03T00:00:00"/>
    <d v="2025-11-06T00:00:00"/>
    <m/>
    <d v="2025-11-03T00:00:00"/>
    <d v="2025-11-03T00:00:00"/>
    <m/>
    <d v="2025-11-10T00:00:00"/>
    <d v="2025-11-17T00:00:00"/>
    <d v="2025-11-03T00:00:00"/>
    <d v="2025-11-21T00:00:00"/>
    <s v="Sim"/>
    <m/>
    <m/>
    <m/>
    <m/>
    <d v="2025-10-31T00:00:00"/>
    <m/>
    <d v="2025-11-25T00:00:00"/>
    <s v="00349.0009838/2025-49"/>
    <m/>
    <d v="2025-11-26T00:00:00"/>
    <d v="2025-10-31T00:00:00"/>
    <d v="2025-11-21T00:00:00"/>
    <d v="2026-01-06T00:00:00"/>
    <d v="2026-02-05T00:00:00"/>
    <d v="2026-02-10T00:00:00"/>
    <d v="2025-11-03T00:00:00"/>
    <d v="2026-02-10T00:00:00"/>
    <m/>
    <m/>
    <m/>
    <m/>
    <m/>
    <m/>
    <d v="2025-11-04T00:00:00"/>
    <m/>
    <n v="2284"/>
    <m/>
    <s v="contrato fisico entregue para o corretor dia 14/11/2025 para dar entrada"/>
    <m/>
    <m/>
    <m/>
    <n v="4605.57"/>
    <s v="VENDA SEM SINAL"/>
    <s v="Não tem"/>
    <s v="CADASTRO VALIDADO"/>
    <s v="FINALIZADO"/>
    <s v="FINALIZADO - SEM FIADOR"/>
    <s v="SIM"/>
  </r>
  <r>
    <n v="4989"/>
    <x v="0"/>
    <n v="6280"/>
    <x v="17"/>
    <s v="Etapa Única"/>
    <s v="BLOCO 08"/>
    <n v="201"/>
    <s v="FORMOSA"/>
    <s v="PEDRO LUCAS DE SOUSA CASTRO"/>
    <s v="&quot;08308134114&quot;"/>
    <x v="10"/>
    <x v="2"/>
    <s v="Não"/>
    <s v="Não"/>
    <s v="Não"/>
    <s v="Não"/>
    <s v="Não"/>
    <s v="Não"/>
    <s v="Não"/>
    <n v="162600"/>
    <n v="714.6"/>
    <n v="0"/>
    <n v="136421.82999999999"/>
    <n v="20379"/>
    <n v="0"/>
    <n v="156800.82999999999"/>
    <n v="0"/>
    <n v="0"/>
    <m/>
    <m/>
    <s v="Contrato Adimplente"/>
    <m/>
    <d v="2026-01-22T00:00:00"/>
    <n v="3103.35"/>
    <d v="2025-11-27T00:00:00"/>
    <x v="2"/>
    <d v="2025-11-04T00:00:00"/>
    <m/>
    <m/>
    <m/>
    <m/>
    <s v="CAIXA CREDFÁCIL"/>
    <m/>
    <m/>
    <m/>
    <d v="2026-03-16T00:00:00"/>
    <d v="2026-03-16T00:00:00"/>
    <s v="VENDA FINALIZADA"/>
    <d v="2025-11-11T00:00:00"/>
    <n v="42497"/>
    <n v="235000"/>
    <m/>
    <s v="FSA013"/>
    <n v="42497"/>
    <s v="LUCAS GABRIEL LOPES TENORIO - 70448127164"/>
    <s v="Formosa"/>
    <s v="Goiás"/>
    <n v="5561999543310"/>
    <s v="AV. RIFANIA, FRENTE N 07"/>
    <n v="73803040"/>
    <s v="SETOR ABREU"/>
    <s v="pedro.lucascastro88@icloud.com"/>
    <m/>
    <n v="2382"/>
    <m/>
    <m/>
    <m/>
    <m/>
    <n v="4645"/>
    <n v="7340"/>
    <s v="Motorista"/>
    <d v="2025-11-12T00:00:00"/>
    <m/>
    <m/>
    <s v="nao"/>
    <m/>
    <s v="MP430611"/>
    <d v="2025-11-13T00:00:00"/>
    <d v="2025-11-27T00:00:00"/>
    <s v="AC014177831"/>
    <d v="2025-10-24T00:00:00"/>
    <m/>
    <m/>
    <d v="2025-11-13T00:00:00"/>
    <m/>
    <s v="Score"/>
    <m/>
    <d v="2025-12-18T00:00:00"/>
    <s v="Sim"/>
    <d v="2025-11-14T00:00:00"/>
    <d v="2025-12-19T00:00:00"/>
    <d v="2025-11-03T00:00:00"/>
    <d v="2025-12-01T00:00:00"/>
    <d v="2025-11-27T00:00:00"/>
    <m/>
    <d v="2025-11-04T00:00:00"/>
    <d v="2025-11-04T00:00:00"/>
    <m/>
    <d v="2025-12-12T00:00:00"/>
    <d v="2025-12-17T00:00:00"/>
    <d v="2025-11-04T00:00:00"/>
    <m/>
    <s v="Sim"/>
    <d v="2025-12-30T00:00:00"/>
    <m/>
    <m/>
    <d v="2026-01-06T00:00:00"/>
    <d v="2025-12-03T00:00:00"/>
    <m/>
    <d v="2026-01-22T00:00:00"/>
    <m/>
    <m/>
    <d v="2026-01-27T00:00:00"/>
    <d v="2025-10-24T00:00:00"/>
    <d v="2025-12-17T00:00:00"/>
    <d v="2026-01-20T00:00:00"/>
    <d v="2026-02-24T00:00:00"/>
    <d v="2026-03-10T00:00:00"/>
    <d v="2025-10-30T00:00:00"/>
    <d v="2026-03-10T00:00:00"/>
    <m/>
    <m/>
    <m/>
    <m/>
    <m/>
    <m/>
    <m/>
    <n v="596"/>
    <n v="845"/>
    <m/>
    <s v="assinatura invalida Bruno Macario ONR"/>
    <m/>
    <m/>
    <m/>
    <n v="2060.0700000000002"/>
    <s v="VENDA SEM SINAL"/>
    <s v="Não tem"/>
    <m/>
    <s v="AGUARDANDO VALIDAÇÃO DE ESPELHO"/>
    <m/>
    <s v="SIM"/>
  </r>
  <r>
    <n v="4990"/>
    <x v="0"/>
    <n v="6261"/>
    <x v="17"/>
    <s v="Etapa Única"/>
    <s v="BLOCO 06"/>
    <n v="203"/>
    <s v="FORMOSA"/>
    <s v="GABRIELLA MARTINS DE PAIVA"/>
    <s v="&quot;07999583103&quot;"/>
    <x v="11"/>
    <x v="96"/>
    <s v="Não"/>
    <s v="Não"/>
    <s v="Não"/>
    <s v="Não"/>
    <s v="Não"/>
    <s v="Não"/>
    <s v="Não"/>
    <n v="159379.56"/>
    <n v="765"/>
    <n v="0"/>
    <n v="146248.56"/>
    <n v="13131"/>
    <n v="0"/>
    <n v="159379.56"/>
    <n v="0"/>
    <n v="0"/>
    <m/>
    <m/>
    <s v="Contrato Adimplente"/>
    <m/>
    <d v="2026-01-13T00:00:00"/>
    <n v="3174.37"/>
    <d v="2025-11-12T00:00:00"/>
    <x v="2"/>
    <d v="2025-11-04T00:00:00"/>
    <m/>
    <m/>
    <m/>
    <m/>
    <s v="CAIXA CREDFÁCIL"/>
    <m/>
    <m/>
    <m/>
    <d v="2026-03-16T00:00:00"/>
    <d v="2026-03-16T00:00:00"/>
    <s v="VENDA FINALIZADA"/>
    <d v="2025-11-11T00:00:00"/>
    <n v="42496"/>
    <n v="234724.44"/>
    <m/>
    <s v="FSA013"/>
    <n v="42496"/>
    <s v="FRANCINARA FIGUEIREDO DE LIMA - 00303839198"/>
    <s v="Brasília"/>
    <s v="Distrito Federal"/>
    <n v="5561999948792"/>
    <s v="CD MARISOL MR LT 16A"/>
    <n v="73369508"/>
    <s v="Residencial Condomínio Marissol (Planaltina)"/>
    <s v="gabriellampaiva@outlook.com"/>
    <m/>
    <n v="2650.4"/>
    <m/>
    <m/>
    <m/>
    <m/>
    <n v="10247"/>
    <n v="7338"/>
    <s v="Administrador"/>
    <d v="2025-11-11T00:00:00"/>
    <n v="855.22"/>
    <m/>
    <s v="nao"/>
    <d v="2025-11-22T00:00:00"/>
    <s v="MP430614"/>
    <d v="2025-11-12T00:00:00"/>
    <d v="2025-11-13T00:00:00"/>
    <m/>
    <d v="2025-10-24T00:00:00"/>
    <m/>
    <s v="2523 2521 2519"/>
    <d v="2025-11-12T00:00:00"/>
    <m/>
    <s v="Score"/>
    <m/>
    <d v="2025-11-24T00:00:00"/>
    <s v="Sim"/>
    <d v="2025-11-12T00:00:00"/>
    <d v="2025-12-02T00:00:00"/>
    <d v="2025-10-28T00:00:00"/>
    <d v="2025-11-03T00:00:00"/>
    <d v="2025-11-14T00:00:00"/>
    <m/>
    <d v="2025-10-30T00:00:00"/>
    <d v="2025-11-11T00:00:00"/>
    <m/>
    <d v="2025-11-19T00:00:00"/>
    <d v="2025-11-21T00:00:00"/>
    <d v="2025-11-11T00:00:00"/>
    <m/>
    <s v="Sim"/>
    <m/>
    <m/>
    <m/>
    <m/>
    <d v="2025-11-28T00:00:00"/>
    <m/>
    <d v="2026-01-14T00:00:00"/>
    <m/>
    <m/>
    <d v="2026-01-15T00:00:00"/>
    <d v="2025-11-03T00:00:00"/>
    <d v="2025-11-28T00:00:00"/>
    <d v="2026-01-21T00:00:00"/>
    <d v="2026-02-24T00:00:00"/>
    <d v="2026-03-10T00:00:00"/>
    <d v="2025-11-11T00:00:00"/>
    <d v="2026-03-10T00:00:00"/>
    <m/>
    <m/>
    <m/>
    <m/>
    <m/>
    <m/>
    <m/>
    <n v="587"/>
    <n v="2547"/>
    <m/>
    <s v="SEM KIT REGISTRO OK / ASSINTURA BRUNO."/>
    <m/>
    <m/>
    <m/>
    <n v="1970.42"/>
    <s v="VENDA SEM SINAL"/>
    <s v="Não tem"/>
    <m/>
    <m/>
    <m/>
    <s v="SIM"/>
  </r>
  <r>
    <n v="4991"/>
    <x v="0"/>
    <n v="6301"/>
    <x v="17"/>
    <s v="Etapa Única"/>
    <s v="BLOCO 07"/>
    <n v="304"/>
    <s v="FORMOSA"/>
    <s v="RICARDO PEREIRA DE SOUSA FILHO"/>
    <s v="&quot;70529484196&quot;"/>
    <x v="1"/>
    <x v="131"/>
    <s v="Não"/>
    <s v="Não"/>
    <s v="Não"/>
    <s v="Não"/>
    <s v="Não"/>
    <s v="Não"/>
    <s v="Não"/>
    <n v="160508.56"/>
    <n v="761.4"/>
    <n v="0"/>
    <n v="145461.56"/>
    <n v="15047"/>
    <n v="0"/>
    <n v="160508.56"/>
    <n v="0"/>
    <n v="0"/>
    <m/>
    <n v="8787725342106"/>
    <s v="Contrato Adimplente"/>
    <m/>
    <d v="2026-01-06T00:00:00"/>
    <n v="3042.04"/>
    <d v="2025-11-14T00:00:00"/>
    <x v="2"/>
    <d v="2025-11-05T00:00:00"/>
    <m/>
    <m/>
    <m/>
    <m/>
    <s v="Endy Carvalho Consultoria imobiliária"/>
    <m/>
    <m/>
    <m/>
    <d v="2026-03-16T00:00:00"/>
    <d v="2026-03-16T00:00:00"/>
    <s v="VENDA FINALIZADA"/>
    <d v="2025-11-11T00:00:00"/>
    <n v="42500"/>
    <n v="245000.06"/>
    <m/>
    <s v="FSA013"/>
    <n v="42500"/>
    <s v="RICARDO PEREIRA DE SOUSA - 78409926172"/>
    <s v="Formosa"/>
    <s v="Goiás"/>
    <n v="5561999353230"/>
    <s v="RUA 11 Q.18"/>
    <n v="73800000"/>
    <s v="PARQUE VILA VERDE"/>
    <s v="ricardo.psfilho@hotmail.com"/>
    <m/>
    <n v="2538"/>
    <d v="2026-04-19T00:00:00"/>
    <m/>
    <m/>
    <m/>
    <n v="4633"/>
    <n v="7344"/>
    <s v="Assistente"/>
    <d v="2025-11-10T00:00:00"/>
    <n v="899.95"/>
    <m/>
    <s v="sim"/>
    <d v="2025-11-19T00:00:00"/>
    <s v="MP430620"/>
    <d v="2025-11-10T00:00:00"/>
    <d v="2025-11-14T00:00:00"/>
    <m/>
    <d v="2025-10-30T00:00:00"/>
    <m/>
    <n v="2432"/>
    <d v="2025-11-10T00:00:00"/>
    <d v="2025-11-04T00:00:00"/>
    <m/>
    <d v="2025-11-11T00:00:00"/>
    <d v="2025-12-01T00:00:00"/>
    <s v="Não"/>
    <d v="2025-11-10T00:00:00"/>
    <d v="2025-12-02T00:00:00"/>
    <d v="2025-10-30T00:00:00"/>
    <d v="2025-11-03T00:00:00"/>
    <d v="2025-11-14T00:00:00"/>
    <m/>
    <d v="2025-10-30T00:00:00"/>
    <d v="2025-11-13T00:00:00"/>
    <m/>
    <d v="2025-11-27T00:00:00"/>
    <d v="2025-11-21T00:00:00"/>
    <d v="2025-11-13T00:00:00"/>
    <m/>
    <s v="Sim"/>
    <d v="2025-12-16T00:00:00"/>
    <m/>
    <m/>
    <d v="2025-12-18T00:00:00"/>
    <d v="2025-10-28T00:00:00"/>
    <m/>
    <d v="2026-01-07T00:00:00"/>
    <m/>
    <m/>
    <d v="2026-01-08T00:00:00"/>
    <d v="2025-11-03T00:00:00"/>
    <d v="2025-11-28T00:00:00"/>
    <d v="2026-02-03T00:00:00"/>
    <d v="2026-02-24T00:00:00"/>
    <d v="2026-03-10T00:00:00"/>
    <d v="2025-11-13T00:00:00"/>
    <d v="2026-03-10T00:00:00"/>
    <m/>
    <m/>
    <m/>
    <m/>
    <m/>
    <m/>
    <m/>
    <n v="750"/>
    <n v="2637"/>
    <m/>
    <s v="RETIFICAR CONTRATO, OK. HIPOTECA OK, ETAPA DE REGISTRO."/>
    <m/>
    <m/>
    <m/>
    <n v="2022.23"/>
    <s v="VENDA SEM SINAL"/>
    <s v="Não tem"/>
    <m/>
    <m/>
    <m/>
    <s v="SIM"/>
  </r>
  <r>
    <n v="4992"/>
    <x v="0"/>
    <n v="6303"/>
    <x v="17"/>
    <s v="Etapa Única"/>
    <s v="BLOCO 20"/>
    <n v="2"/>
    <s v="FORMOSA"/>
    <s v="WESLEY DA SILVEIRA GUEDES"/>
    <s v="&quot;05675958118&quot;"/>
    <x v="0"/>
    <x v="101"/>
    <s v="Não"/>
    <s v="Não"/>
    <s v="Não"/>
    <s v="Não"/>
    <s v="Não"/>
    <s v="Não"/>
    <s v="Não"/>
    <n v="162600"/>
    <n v="714.18"/>
    <n v="0"/>
    <n v="145150.03"/>
    <n v="19979"/>
    <n v="0"/>
    <n v="165129.03"/>
    <n v="0"/>
    <n v="0"/>
    <m/>
    <m/>
    <s v="Contrato Adimplente"/>
    <m/>
    <d v="2026-02-02T00:00:00"/>
    <n v="6079.48"/>
    <d v="2025-11-14T00:00:00"/>
    <x v="2"/>
    <d v="2025-11-05T00:00:00"/>
    <m/>
    <m/>
    <m/>
    <m/>
    <s v="CAIXA CREDFÁCIL"/>
    <m/>
    <m/>
    <m/>
    <d v="2026-03-16T00:00:00"/>
    <d v="2026-03-16T00:00:00"/>
    <s v="VENDA FINALIZADA"/>
    <d v="2025-11-11T00:00:00"/>
    <n v="42501"/>
    <n v="260000.4"/>
    <m/>
    <s v="FSA013"/>
    <n v="42501"/>
    <s v="LIVIA ARAUJO PEREIRA DOS ANJOS - 71421209160"/>
    <s v="Formosa"/>
    <s v="Goiás"/>
    <n v="5561999664775"/>
    <s v="RUA MOISES BARRETO Q22"/>
    <n v="73801380"/>
    <s v="Centro"/>
    <s v="guedeswesley247@gmail.com"/>
    <m/>
    <n v="2380.61"/>
    <m/>
    <m/>
    <m/>
    <m/>
    <n v="4845"/>
    <n v="7346"/>
    <s v="Auxiliar"/>
    <d v="2025-11-12T00:00:00"/>
    <n v="878.92"/>
    <m/>
    <s v="nao"/>
    <d v="2025-12-14T00:00:00"/>
    <s v="MP430622"/>
    <d v="2025-11-13T00:00:00"/>
    <d v="2025-11-14T00:00:00"/>
    <m/>
    <d v="2025-10-30T00:00:00"/>
    <s v="Sim"/>
    <s v="606 601 560"/>
    <d v="2025-11-13T00:00:00"/>
    <m/>
    <s v="Score"/>
    <m/>
    <d v="2025-12-01T00:00:00"/>
    <s v="Sim"/>
    <d v="2025-11-13T00:00:00"/>
    <d v="2025-12-02T00:00:00"/>
    <d v="2025-10-30T00:00:00"/>
    <d v="2025-12-01T00:00:00"/>
    <d v="2025-11-14T00:00:00"/>
    <m/>
    <d v="2025-11-05T00:00:00"/>
    <d v="2025-11-10T00:00:00"/>
    <m/>
    <d v="2025-11-27T00:00:00"/>
    <d v="2025-12-17T00:00:00"/>
    <d v="2025-11-10T00:00:00"/>
    <m/>
    <s v="Sim"/>
    <d v="2025-12-16T00:00:00"/>
    <m/>
    <m/>
    <d v="2026-01-23T00:00:00"/>
    <d v="2025-11-07T00:00:00"/>
    <m/>
    <d v="2026-02-03T00:00:00"/>
    <m/>
    <m/>
    <d v="2026-02-04T00:00:00"/>
    <d v="2025-11-05T00:00:00"/>
    <d v="2025-12-17T00:00:00"/>
    <d v="2026-01-23T00:00:00"/>
    <d v="2026-02-24T00:00:00"/>
    <d v="2026-03-10T00:00:00"/>
    <d v="2025-11-10T00:00:00"/>
    <d v="2026-03-10T00:00:00"/>
    <m/>
    <m/>
    <m/>
    <m/>
    <m/>
    <m/>
    <m/>
    <n v="618"/>
    <n v="2646"/>
    <m/>
    <s v="DEMORA ITBI, COMPROVANTE, HIPOTECA, CLIENTE SEGUNDO IMOVÉL, AGUARDANDO NEGOCIAÇÃO. procuração do gerente"/>
    <m/>
    <m/>
    <m/>
    <n v="2072.7199999999998"/>
    <s v="VENDA SEM SINAL"/>
    <s v="Não tem"/>
    <m/>
    <m/>
    <m/>
    <s v="SIM"/>
  </r>
  <r>
    <n v="4993"/>
    <x v="0"/>
    <n v="6297"/>
    <x v="17"/>
    <s v="Etapa Única"/>
    <s v="BLOCO 07"/>
    <n v="104"/>
    <s v="FORMOSA"/>
    <s v="RUAN ROCHA DE SOUZA FEITOSA"/>
    <s v="&quot;08478682147&quot;"/>
    <x v="10"/>
    <x v="63"/>
    <s v="Não"/>
    <s v="Não"/>
    <s v="Não"/>
    <s v="Não"/>
    <s v="Não"/>
    <s v="Não"/>
    <s v="Não"/>
    <n v="156744.85"/>
    <n v="0"/>
    <n v="0"/>
    <n v="0"/>
    <n v="0"/>
    <n v="0"/>
    <n v="0"/>
    <n v="0"/>
    <n v="0"/>
    <m/>
    <m/>
    <s v="Contrato Adimplente"/>
    <m/>
    <d v="2026-01-29T00:00:00"/>
    <n v="3138.25"/>
    <d v="2025-11-27T00:00:00"/>
    <x v="2"/>
    <d v="2025-11-05T00:00:00"/>
    <m/>
    <m/>
    <m/>
    <m/>
    <s v="CAIXA CREDFÁCIL"/>
    <m/>
    <m/>
    <m/>
    <d v="2026-03-16T00:00:00"/>
    <d v="2026-03-16T00:00:00"/>
    <s v="VENDA FINALIZADA"/>
    <d v="2025-11-11T00:00:00"/>
    <n v="42499"/>
    <n v="234724.45"/>
    <m/>
    <s v="FSA013"/>
    <n v="42499"/>
    <s v="JOSE REINAILDO ROCHA DE SOUZA - 85315494187"/>
    <s v="Formosa"/>
    <s v="Goiás"/>
    <n v="5561991933437"/>
    <s v="RUA ACACIA, Q. 19, CASA - A"/>
    <n v="73809018"/>
    <s v="JARDIM PLANALTO"/>
    <s v="ruanrochaeuok@gmail.com"/>
    <m/>
    <n v="2380"/>
    <m/>
    <m/>
    <m/>
    <m/>
    <n v="4639"/>
    <n v="7343"/>
    <s v="Analista de Sistemas"/>
    <d v="2025-11-12T00:00:00"/>
    <n v="841.48"/>
    <m/>
    <s v="nao"/>
    <d v="2025-12-03T00:00:00"/>
    <s v="MP430624"/>
    <d v="2025-11-13T00:00:00"/>
    <d v="2025-12-02T00:00:00"/>
    <s v="AC014284928"/>
    <d v="2025-10-31T00:00:00"/>
    <s v="Sim"/>
    <s v="2660 2658"/>
    <d v="2025-11-13T00:00:00"/>
    <m/>
    <s v="Negativado"/>
    <m/>
    <d v="2026-01-05T00:00:00"/>
    <s v="Sim"/>
    <d v="2025-11-14T00:00:00"/>
    <d v="2026-01-12T00:00:00"/>
    <d v="2025-11-05T00:00:00"/>
    <d v="2025-12-01T00:00:00"/>
    <d v="2025-12-02T00:00:00"/>
    <m/>
    <d v="2025-11-05T00:00:00"/>
    <d v="2025-11-05T00:00:00"/>
    <m/>
    <d v="2025-12-19T00:00:00"/>
    <d v="2025-12-17T00:00:00"/>
    <d v="2025-11-05T00:00:00"/>
    <m/>
    <s v="Sim"/>
    <m/>
    <m/>
    <m/>
    <m/>
    <d v="2025-11-14T00:00:00"/>
    <m/>
    <d v="2026-01-29T00:00:00"/>
    <m/>
    <m/>
    <d v="2026-02-04T00:00:00"/>
    <d v="2025-11-03T00:00:00"/>
    <d v="2025-12-17T00:00:00"/>
    <d v="2026-01-20T00:00:00"/>
    <d v="2026-02-24T00:00:00"/>
    <d v="2026-03-10T00:00:00"/>
    <d v="2025-11-05T00:00:00"/>
    <d v="2026-03-10T00:00:00"/>
    <m/>
    <m/>
    <m/>
    <m/>
    <m/>
    <m/>
    <m/>
    <n v="702"/>
    <n v="1426"/>
    <s v="Sim"/>
    <s v="ONR"/>
    <m/>
    <m/>
    <m/>
    <n v="2079.58"/>
    <s v="VENDA SEM SINAL"/>
    <s v="Não tem"/>
    <m/>
    <m/>
    <m/>
    <s v="SIM"/>
  </r>
  <r>
    <n v="4994"/>
    <x v="0"/>
    <n v="6290"/>
    <x v="17"/>
    <s v="Etapa Única"/>
    <s v="BLOCO 22"/>
    <n v="303"/>
    <s v="FORMOSA"/>
    <s v="KAMILA VICENTE FIGUEREDO"/>
    <s v="&quot;70448449102&quot;"/>
    <x v="0"/>
    <x v="101"/>
    <s v="Não"/>
    <s v="Não"/>
    <s v="Não"/>
    <s v="Não"/>
    <s v="Não"/>
    <s v="Não"/>
    <s v="Não"/>
    <n v="156661.17000000001"/>
    <n v="714"/>
    <n v="0"/>
    <n v="136225.17000000001"/>
    <n v="20436"/>
    <n v="0"/>
    <n v="156661.17000000001"/>
    <n v="0"/>
    <n v="0"/>
    <m/>
    <m/>
    <s v="Contrato Adimplente"/>
    <m/>
    <d v="2025-12-17T00:00:00"/>
    <n v="0"/>
    <d v="2025-11-14T00:00:00"/>
    <x v="2"/>
    <d v="2025-11-05T00:00:00"/>
    <m/>
    <m/>
    <m/>
    <m/>
    <s v="CAIXA CREDFÁCIL"/>
    <m/>
    <m/>
    <m/>
    <d v="2026-03-16T00:00:00"/>
    <d v="2026-03-16T00:00:00"/>
    <s v="VENDA FINALIZADA"/>
    <d v="2025-11-11T00:00:00"/>
    <n v="42498"/>
    <n v="234724.69"/>
    <m/>
    <s v="FSA013"/>
    <n v="42498"/>
    <s v="ANA KAROLAINE VICENTE RODRIGUES - 06645407165,RENATO MANOEL DOS SANTOS - 07797894159"/>
    <s v="Formosa"/>
    <s v="Goiás"/>
    <n v="5561998590206"/>
    <s v="RUA 11 QC L17"/>
    <n v="73807255"/>
    <s v="Setor Nordeste"/>
    <s v="camylavicente.18.com@gmail.com"/>
    <m/>
    <n v="2380.15"/>
    <m/>
    <m/>
    <m/>
    <m/>
    <n v="10514"/>
    <n v="7341"/>
    <s v="Autônomo(a)"/>
    <d v="2025-11-12T00:00:00"/>
    <m/>
    <m/>
    <s v="nao"/>
    <m/>
    <s v="MP430616"/>
    <d v="2025-11-13T00:00:00"/>
    <d v="2025-11-18T00:00:00"/>
    <m/>
    <d v="2025-10-27T00:00:00"/>
    <m/>
    <m/>
    <d v="2025-11-13T00:00:00"/>
    <m/>
    <s v="Score"/>
    <m/>
    <d v="2025-12-01T00:00:00"/>
    <s v="Sim"/>
    <d v="2025-11-14T00:00:00"/>
    <d v="2025-12-02T00:00:00"/>
    <d v="2025-11-04T00:00:00"/>
    <d v="2025-12-01T00:00:00"/>
    <d v="2025-11-19T00:00:00"/>
    <m/>
    <d v="2025-11-05T00:00:00"/>
    <d v="2025-11-10T00:00:00"/>
    <m/>
    <d v="2025-11-27T00:00:00"/>
    <d v="2025-12-17T00:00:00"/>
    <d v="2025-11-10T00:00:00"/>
    <m/>
    <s v="Sim"/>
    <m/>
    <m/>
    <m/>
    <m/>
    <d v="2025-11-11T00:00:00"/>
    <m/>
    <d v="2025-12-17T00:00:00"/>
    <m/>
    <m/>
    <d v="2025-12-19T00:00:00"/>
    <d v="2025-11-04T00:00:00"/>
    <d v="2025-12-17T00:00:00"/>
    <d v="2026-01-21T00:00:00"/>
    <d v="2026-02-24T00:00:00"/>
    <d v="2026-03-10T00:00:00"/>
    <d v="2025-11-10T00:00:00"/>
    <d v="2026-03-10T00:00:00"/>
    <m/>
    <m/>
    <m/>
    <m/>
    <m/>
    <m/>
    <m/>
    <s v="627+409"/>
    <n v="2643"/>
    <m/>
    <m/>
    <m/>
    <m/>
    <m/>
    <n v="2160.77"/>
    <s v="VENDA SEM SINAL"/>
    <s v="Não tem"/>
    <m/>
    <m/>
    <s v="são dois fiadores"/>
    <s v="SIM"/>
  </r>
  <r>
    <n v="4995"/>
    <x v="0"/>
    <n v="6285"/>
    <x v="17"/>
    <s v="Etapa Única"/>
    <s v="BLOCO 17"/>
    <n v="304"/>
    <s v="FORMOSA"/>
    <s v="ROSA DA SILVA SANTOS"/>
    <s v="&quot;03808065176&quot;"/>
    <x v="0"/>
    <x v="109"/>
    <s v="Não"/>
    <s v="Não"/>
    <s v="Não"/>
    <s v="Não"/>
    <s v="Não"/>
    <s v="Não"/>
    <s v="Não"/>
    <n v="156057.35999999999"/>
    <n v="714"/>
    <n v="0"/>
    <n v="135617.35999999999"/>
    <n v="20440"/>
    <n v="0"/>
    <n v="156057.35999999999"/>
    <n v="0"/>
    <n v="0"/>
    <m/>
    <m/>
    <s v="Contrato Adimplente"/>
    <m/>
    <d v="2026-01-14T00:00:00"/>
    <n v="3175.18"/>
    <d v="2025-11-17T00:00:00"/>
    <x v="2"/>
    <d v="2025-11-05T00:00:00"/>
    <m/>
    <m/>
    <m/>
    <m/>
    <s v="CAIXA CREDFÁCIL"/>
    <m/>
    <m/>
    <m/>
    <d v="2026-03-16T00:00:00"/>
    <d v="2026-03-16T00:00:00"/>
    <s v="VENDA FINALIZADA"/>
    <d v="2025-11-12T00:00:00"/>
    <n v="42514"/>
    <n v="239746.91"/>
    <m/>
    <s v="FSA013"/>
    <n v="42514"/>
    <s v="GUSTAVO GOMES MARTINS - 70448991101,LORRANY SOUSA SILVA - 70944329179"/>
    <s v="Formosa"/>
    <s v="Goiás"/>
    <n v="5561999551465"/>
    <s v="Rua Visconde de Porto Seguro"/>
    <n v="73801010"/>
    <s v="Centro"/>
    <s v="rosadasilvasantos37@gmail.com"/>
    <m/>
    <n v="23800"/>
    <m/>
    <m/>
    <m/>
    <m/>
    <n v="4798"/>
    <n v="7352"/>
    <s v="Autônomo(a)"/>
    <d v="2025-11-13T00:00:00"/>
    <n v="872"/>
    <m/>
    <s v="nao"/>
    <d v="2025-11-22T00:00:00"/>
    <s v="MP430626"/>
    <d v="2025-11-13T00:00:00"/>
    <m/>
    <m/>
    <d v="2025-11-04T00:00:00"/>
    <m/>
    <s v="2463 2461 2459"/>
    <d v="2025-11-13T00:00:00"/>
    <m/>
    <s v="Score"/>
    <m/>
    <d v="2026-01-05T00:00:00"/>
    <s v="Sim"/>
    <d v="2025-11-13T00:00:00"/>
    <d v="2026-01-06T00:00:00"/>
    <d v="2025-11-04T00:00:00"/>
    <d v="2025-12-01T00:00:00"/>
    <d v="2025-11-27T00:00:00"/>
    <m/>
    <d v="2025-11-05T00:00:00"/>
    <d v="2025-11-06T00:00:00"/>
    <m/>
    <d v="2025-12-17T00:00:00"/>
    <d v="2025-12-17T00:00:00"/>
    <d v="2025-11-06T00:00:00"/>
    <m/>
    <s v="Sim"/>
    <m/>
    <m/>
    <m/>
    <m/>
    <d v="2025-11-24T00:00:00"/>
    <m/>
    <d v="2026-01-15T00:00:00"/>
    <n v="943070"/>
    <m/>
    <d v="2026-01-21T00:00:00"/>
    <d v="2025-11-04T00:00:00"/>
    <d v="2025-12-17T00:00:00"/>
    <d v="2026-01-21T00:00:00"/>
    <d v="2026-02-24T00:00:00"/>
    <d v="2026-03-10T00:00:00"/>
    <d v="2025-11-06T00:00:00"/>
    <d v="2026-03-10T00:00:00"/>
    <m/>
    <m/>
    <m/>
    <m/>
    <m/>
    <m/>
    <m/>
    <s v="643+485"/>
    <n v="1171"/>
    <m/>
    <m/>
    <s v="Aguardando assinatura do Bruno para seguir o ITBI OK"/>
    <m/>
    <m/>
    <n v="2241.48"/>
    <s v="VENDA SEM SINAL"/>
    <s v="Não tem"/>
    <m/>
    <s v="AGUARDANDO CONFISSÃO DE DIVIDA"/>
    <s v="dois fiadores"/>
    <s v="SIM"/>
  </r>
  <r>
    <n v="4996"/>
    <x v="0"/>
    <n v="6311"/>
    <x v="17"/>
    <s v="Etapa Única"/>
    <s v="BLOCO 19"/>
    <n v="303"/>
    <s v="FORMOSA"/>
    <s v="JOSE LUCAS ALVES"/>
    <s v="&quot;03314152167&quot;"/>
    <x v="0"/>
    <x v="17"/>
    <s v="Não"/>
    <s v="Não"/>
    <s v="Não"/>
    <s v="Não"/>
    <s v="Não"/>
    <s v="Não"/>
    <s v="Não"/>
    <n v="160664.35999999999"/>
    <n v="630.54999999999995"/>
    <n v="0"/>
    <n v="131352.35999999999"/>
    <n v="29312"/>
    <n v="0"/>
    <n v="160664.35999999999"/>
    <n v="0"/>
    <n v="0"/>
    <m/>
    <m/>
    <s v="Contrato Adimplente"/>
    <m/>
    <d v="2026-01-04T00:00:00"/>
    <n v="3175.18"/>
    <d v="2025-11-21T00:00:00"/>
    <x v="2"/>
    <d v="2025-11-07T00:00:00"/>
    <m/>
    <m/>
    <m/>
    <m/>
    <s v="CAIXA CREDFÁCIL"/>
    <m/>
    <m/>
    <m/>
    <d v="2026-03-16T00:00:00"/>
    <d v="2026-03-16T00:00:00"/>
    <s v="VENDA FINALIZADA"/>
    <d v="2025-11-11T00:00:00"/>
    <n v="42503"/>
    <n v="239697.4"/>
    <m/>
    <s v="FSA013"/>
    <n v="42503"/>
    <s v="LENISETE DE DEUS ALVES - 52763536115"/>
    <s v="Formosa"/>
    <s v="Goiás"/>
    <n v="5561998765349"/>
    <s v="RUA 20 Q 27 L 7"/>
    <n v="73805238"/>
    <s v="Jardim Oliveira"/>
    <s v="joselucasa64@gmail.com"/>
    <m/>
    <n v="2101.83"/>
    <m/>
    <m/>
    <m/>
    <m/>
    <n v="10463"/>
    <n v="7349"/>
    <s v="Auxiliar"/>
    <d v="2025-11-13T00:00:00"/>
    <n v="888.41"/>
    <m/>
    <s v="nao"/>
    <d v="2025-11-26T00:00:00"/>
    <s v="MP430627"/>
    <d v="2025-11-13T00:00:00"/>
    <d v="2025-12-01T00:00:00"/>
    <m/>
    <d v="2025-11-06T00:00:00"/>
    <m/>
    <s v="2577 2575"/>
    <d v="2025-11-13T00:00:00"/>
    <m/>
    <s v="Score"/>
    <m/>
    <d v="2026-01-05T00:00:00"/>
    <s v="Sim"/>
    <d v="2025-11-14T00:00:00"/>
    <d v="2026-01-06T00:00:00"/>
    <d v="2025-11-06T00:00:00"/>
    <d v="2025-12-01T00:00:00"/>
    <d v="2025-12-01T00:00:00"/>
    <m/>
    <d v="2025-11-07T00:00:00"/>
    <d v="2025-11-10T00:00:00"/>
    <m/>
    <d v="2025-12-18T00:00:00"/>
    <d v="2025-12-17T00:00:00"/>
    <d v="2025-11-10T00:00:00"/>
    <m/>
    <s v="Sim"/>
    <m/>
    <m/>
    <m/>
    <m/>
    <d v="2025-11-21T00:00:00"/>
    <m/>
    <d v="2026-01-15T00:00:00"/>
    <m/>
    <m/>
    <d v="2026-01-21T00:00:00"/>
    <d v="2025-11-06T00:00:00"/>
    <d v="2025-12-17T00:00:00"/>
    <d v="2026-01-19T00:00:00"/>
    <d v="2026-02-24T00:00:00"/>
    <d v="2026-03-10T00:00:00"/>
    <d v="2025-11-10T00:00:00"/>
    <d v="2026-03-10T00:00:00"/>
    <m/>
    <m/>
    <m/>
    <m/>
    <m/>
    <m/>
    <m/>
    <n v="545"/>
    <m/>
    <m/>
    <m/>
    <m/>
    <m/>
    <m/>
    <n v="2234.29"/>
    <s v="VENDA SEM SINAL"/>
    <s v="Não tem"/>
    <m/>
    <s v="AGUARDANDO CONFORMIDADE"/>
    <m/>
    <s v="SIM"/>
  </r>
  <r>
    <n v="4997"/>
    <x v="2"/>
    <n v="6306"/>
    <x v="7"/>
    <s v="Etapa Unica"/>
    <s v="BLOCO F"/>
    <s v="APTO 2"/>
    <s v="FORMOSA"/>
    <s v="CALIEL SOARES BROM"/>
    <s v="&quot;07730363186&quot;"/>
    <x v="10"/>
    <x v="77"/>
    <s v="Não"/>
    <s v="Não"/>
    <s v="Não"/>
    <s v="Não"/>
    <s v="Não"/>
    <s v="Não"/>
    <s v="Não"/>
    <n v="156721.07999999999"/>
    <n v="714.6"/>
    <n v="0"/>
    <n v="136342.07999999999"/>
    <n v="20379"/>
    <n v="0"/>
    <n v="156721.07999999999"/>
    <n v="0"/>
    <n v="0"/>
    <m/>
    <m/>
    <s v="Contrato Adimplente"/>
    <m/>
    <d v="2026-01-08T00:00:00"/>
    <n v="3047.9"/>
    <d v="2025-11-27T00:00:00"/>
    <x v="2"/>
    <d v="2025-11-10T00:00:00"/>
    <m/>
    <m/>
    <m/>
    <m/>
    <s v="CAIXA CREDFÁCIL"/>
    <m/>
    <m/>
    <m/>
    <d v="2026-01-21T00:00:00"/>
    <d v="2026-01-22T00:00:00"/>
    <s v="VENDA FINALIZADA"/>
    <d v="2025-11-11T00:00:00"/>
    <n v="42502"/>
    <n v="265000"/>
    <m/>
    <s v="FSA010"/>
    <n v="42502"/>
    <s v="RODRIGO BASSO PARREIRA - 42311225120"/>
    <s v="Formosa"/>
    <s v="Goiás"/>
    <n v="5561999586731"/>
    <s v="VIA 10, Q. 77"/>
    <n v="73802445"/>
    <s v="SETOR DE CHACARAS SUL"/>
    <s v="calydemelo@gmail.com"/>
    <m/>
    <n v="2382"/>
    <m/>
    <m/>
    <m/>
    <m/>
    <n v="3677"/>
    <n v="7348"/>
    <s v="Instrutor"/>
    <d v="2025-11-11T00:00:00"/>
    <n v="841.48"/>
    <m/>
    <s v="sim"/>
    <d v="2025-12-03T00:00:00"/>
    <s v="MP444500"/>
    <d v="2025-11-12T00:00:00"/>
    <d v="2025-11-28T00:00:00"/>
    <m/>
    <d v="2025-11-06T00:00:00"/>
    <m/>
    <s v="5104 5102"/>
    <d v="2025-11-12T00:00:00"/>
    <m/>
    <m/>
    <m/>
    <d v="2025-12-16T00:00:00"/>
    <s v="Não"/>
    <d v="2025-11-18T00:00:00"/>
    <d v="2025-12-17T00:00:00"/>
    <d v="2025-11-07T00:00:00"/>
    <d v="2025-12-01T00:00:00"/>
    <d v="2025-11-28T00:00:00"/>
    <m/>
    <d v="2025-11-10T00:00:00"/>
    <d v="2025-11-10T00:00:00"/>
    <m/>
    <d v="2025-12-12T00:00:00"/>
    <d v="2025-12-08T00:00:00"/>
    <d v="2025-11-10T00:00:00"/>
    <m/>
    <s v="Sim"/>
    <m/>
    <m/>
    <m/>
    <m/>
    <d v="2025-12-09T00:00:00"/>
    <m/>
    <d v="2026-01-09T00:00:00"/>
    <m/>
    <m/>
    <d v="2026-01-16T00:00:00"/>
    <d v="2025-11-06T00:00:00"/>
    <d v="2025-12-08T00:00:00"/>
    <d v="2026-01-20T00:00:00"/>
    <m/>
    <m/>
    <d v="2025-11-10T00:00:00"/>
    <m/>
    <m/>
    <m/>
    <m/>
    <m/>
    <m/>
    <m/>
    <m/>
    <n v="786"/>
    <m/>
    <m/>
    <m/>
    <m/>
    <m/>
    <m/>
    <n v="2163.17"/>
    <m/>
    <s v="Pago"/>
    <m/>
    <m/>
    <m/>
    <s v="SIM"/>
  </r>
  <r>
    <n v="4998"/>
    <x v="1"/>
    <n v="6332"/>
    <x v="13"/>
    <s v="Etapa Unica"/>
    <s v="BLOCO G"/>
    <n v="303"/>
    <s v="ÁGUAS LINDAS"/>
    <s v="RAFAEL RIBEIRO NASCIMENTO"/>
    <s v="&quot;05406948199&quot;"/>
    <x v="16"/>
    <x v="59"/>
    <s v="Não"/>
    <s v="Não"/>
    <s v="Não"/>
    <s v="Não"/>
    <s v="Não"/>
    <s v="Não"/>
    <s v="Não"/>
    <n v="161449.60000000001"/>
    <n v="568.63"/>
    <n v="0"/>
    <n v="111330.82"/>
    <n v="43388"/>
    <n v="0"/>
    <n v="154718.82"/>
    <n v="0"/>
    <n v="0"/>
    <m/>
    <m/>
    <s v="Contrato Adimplente"/>
    <m/>
    <m/>
    <n v="0"/>
    <m/>
    <x v="1"/>
    <d v="2025-11-10T00:00:00"/>
    <m/>
    <m/>
    <m/>
    <m/>
    <s v="Endy Carvalho Consultoria imobiliária"/>
    <m/>
    <m/>
    <m/>
    <d v="2026-03-24T00:00:00"/>
    <d v="2026-03-24T00:00:00"/>
    <s v="DISTRATO"/>
    <d v="2025-11-12T00:00:00"/>
    <n v="42507"/>
    <n v="217053.77"/>
    <m/>
    <s v="AGL30 -"/>
    <n v="42507"/>
    <m/>
    <s v="Ceilândia"/>
    <s v="Distrito Federal"/>
    <n v="5561981344098"/>
    <s v="QNN 25 CONJUNTO E LOTE"/>
    <n v="72225255"/>
    <s v="CEILANDIA NORTE (CEILANDIA)"/>
    <s v="rafaelribeirodelas04@gmail.com"/>
    <m/>
    <n v="1895.49"/>
    <d v="2026-03-08T00:00:00"/>
    <m/>
    <m/>
    <m/>
    <n v="3984"/>
    <n v="7350"/>
    <s v="Servente"/>
    <d v="2025-11-04T00:00:00"/>
    <m/>
    <m/>
    <m/>
    <m/>
    <s v="MP444283"/>
    <d v="2025-11-10T00:00:00"/>
    <m/>
    <m/>
    <d v="2025-11-10T00:00:00"/>
    <m/>
    <m/>
    <d v="2025-11-04T00:00:00"/>
    <m/>
    <m/>
    <m/>
    <m/>
    <m/>
    <d v="2025-11-04T00:00:00"/>
    <m/>
    <d v="2025-11-10T00:00:00"/>
    <d v="2025-12-01T00:00:00"/>
    <m/>
    <m/>
    <d v="2025-11-11T00:00:00"/>
    <d v="2025-11-11T00:00:00"/>
    <m/>
    <m/>
    <d v="2025-12-17T00:00:00"/>
    <d v="2025-11-11T00:00:00"/>
    <m/>
    <s v="Sim"/>
    <m/>
    <m/>
    <m/>
    <m/>
    <d v="2025-11-10T00:00:00"/>
    <m/>
    <m/>
    <m/>
    <m/>
    <m/>
    <d v="2025-11-07T00:00:00"/>
    <d v="2025-12-17T00:00:00"/>
    <m/>
    <m/>
    <m/>
    <d v="2025-11-11T00:00:00"/>
    <m/>
    <m/>
    <m/>
    <m/>
    <m/>
    <m/>
    <m/>
    <m/>
    <m/>
    <m/>
    <m/>
    <m/>
    <m/>
    <m/>
    <m/>
    <m/>
    <s v="SINAL PAGO."/>
    <s v="Pago"/>
    <s v="AGEHAB VALIDADA"/>
    <s v="NÃO VAI SERGUIR"/>
    <s v="VENDA SEM FIADOR"/>
    <s v="NÃO"/>
  </r>
  <r>
    <n v="4999"/>
    <x v="1"/>
    <n v="6202"/>
    <x v="17"/>
    <s v="Etapa Única"/>
    <s v="BLOCO 16"/>
    <n v="301"/>
    <s v="FORMOSA"/>
    <s v="ALEX CLEISON FERREIRA DA SILVA"/>
    <s v="&quot;01461143101&quot;"/>
    <x v="1"/>
    <x v="113"/>
    <s v="Não"/>
    <s v="Não"/>
    <s v="Não"/>
    <s v="Não"/>
    <s v="Não"/>
    <s v="Não"/>
    <s v="Não"/>
    <n v="162600"/>
    <n v="0"/>
    <n v="0"/>
    <n v="0"/>
    <n v="0"/>
    <n v="0"/>
    <n v="0"/>
    <n v="0"/>
    <n v="0"/>
    <m/>
    <m/>
    <s v="Contrato Adimplente"/>
    <m/>
    <m/>
    <n v="0"/>
    <m/>
    <x v="1"/>
    <d v="2025-11-11T00:00:00"/>
    <m/>
    <m/>
    <m/>
    <m/>
    <s v="Endy Carvalho Consultoria imobiliária"/>
    <m/>
    <m/>
    <m/>
    <d v="2026-01-21T00:00:00"/>
    <d v="2026-01-21T00:00:00"/>
    <s v="DISTRATO"/>
    <d v="2025-11-12T00:00:00"/>
    <n v="42513"/>
    <n v="242000"/>
    <m/>
    <s v="FSA013"/>
    <n v="42513"/>
    <m/>
    <s v="Simolândia"/>
    <s v="Goiás"/>
    <n v="5561998155329"/>
    <s v="AVENIDA SIMAO SOARES, Q. 42, L. 8"/>
    <n v="73930000"/>
    <s v="SETOR CENTRO"/>
    <s v="alexcleison123f@hotmail.com"/>
    <m/>
    <n v="3519.67"/>
    <m/>
    <m/>
    <m/>
    <m/>
    <n v="4779"/>
    <n v="7351"/>
    <s v="Engenheiro de energia"/>
    <d v="2025-11-19T00:00:00"/>
    <m/>
    <m/>
    <s v="nao"/>
    <m/>
    <s v="MP430625"/>
    <d v="2025-11-19T00:00:00"/>
    <m/>
    <m/>
    <d v="2025-10-31T00:00:00"/>
    <m/>
    <m/>
    <d v="2025-11-19T00:00:00"/>
    <m/>
    <s v="Score"/>
    <m/>
    <m/>
    <s v="Sim"/>
    <d v="2025-11-27T00:00:00"/>
    <m/>
    <d v="2025-11-10T00:00:00"/>
    <d v="2025-12-01T00:00:00"/>
    <m/>
    <m/>
    <d v="2025-11-11T00:00:00"/>
    <d v="2025-11-06T00:00:00"/>
    <m/>
    <m/>
    <d v="2025-12-17T00:00:00"/>
    <d v="2025-11-06T00:00:00"/>
    <m/>
    <s v="Sim"/>
    <m/>
    <m/>
    <m/>
    <m/>
    <m/>
    <m/>
    <m/>
    <m/>
    <m/>
    <m/>
    <d v="2025-11-03T00:00:00"/>
    <d v="2025-12-17T00:00:00"/>
    <m/>
    <m/>
    <m/>
    <d v="2025-11-06T00:00:00"/>
    <m/>
    <m/>
    <m/>
    <m/>
    <m/>
    <m/>
    <m/>
    <m/>
    <n v="628"/>
    <m/>
    <m/>
    <m/>
    <m/>
    <m/>
    <m/>
    <m/>
    <s v="VENDA SEM SINAL"/>
    <s v="Não tem"/>
    <m/>
    <m/>
    <m/>
    <s v="SIM"/>
  </r>
  <r>
    <n v="5000"/>
    <x v="0"/>
    <n v="6287"/>
    <x v="13"/>
    <s v="Etapa Unica"/>
    <s v="BLOCO H"/>
    <n v="3"/>
    <s v="ÁGUAS LINDAS"/>
    <s v="ANTONIA CLEONICE RIBEIRO PEREIRA"/>
    <s v="&quot;70641673108&quot;"/>
    <x v="16"/>
    <x v="59"/>
    <s v="Não"/>
    <s v="Não"/>
    <s v="Não"/>
    <s v="Sim"/>
    <s v="Sim"/>
    <s v="Não"/>
    <s v="Não"/>
    <n v="171842.72"/>
    <n v="874.1"/>
    <n v="0"/>
    <n v="152850.69"/>
    <n v="9191"/>
    <n v="0"/>
    <n v="162041.69"/>
    <n v="0"/>
    <n v="0"/>
    <m/>
    <m/>
    <s v="Contrato Adimplente"/>
    <m/>
    <d v="2025-11-28T00:00:00"/>
    <n v="3412.84"/>
    <d v="2025-11-17T00:00:00"/>
    <x v="2"/>
    <d v="2025-11-11T00:00:00"/>
    <m/>
    <m/>
    <m/>
    <m/>
    <s v="Endy Carvalho Consultoria imobiliária"/>
    <m/>
    <m/>
    <m/>
    <d v="2026-02-24T00:00:00"/>
    <d v="2026-02-24T00:00:00"/>
    <s v="VENDA FINALIZADA"/>
    <d v="2025-11-12T00:00:00"/>
    <n v="42515"/>
    <n v="225484.92"/>
    <m/>
    <s v="AGL30 -"/>
    <n v="42515"/>
    <m/>
    <s v="Brasília"/>
    <s v="Distrito Federal"/>
    <n v="5511919456488"/>
    <s v="AE 04 BL A AP"/>
    <n v="71070904"/>
    <s v="GUARA"/>
    <s v="cleooribeiroo21@gmail.com"/>
    <m/>
    <n v="2913.65"/>
    <d v="2026-04-18T00:00:00"/>
    <m/>
    <m/>
    <m/>
    <n v="3989"/>
    <n v="7354"/>
    <s v="Analista"/>
    <d v="2025-10-22T00:00:00"/>
    <n v="902"/>
    <d v="2025-11-18T00:00:00"/>
    <m/>
    <d v="2025-11-22T00:00:00"/>
    <s v="MP444282"/>
    <d v="2025-11-11T00:00:00"/>
    <d v="2025-11-24T00:00:00"/>
    <s v="AC013939951"/>
    <d v="2025-10-24T00:00:00"/>
    <s v="Sim"/>
    <n v="40725"/>
    <d v="2025-10-22T00:00:00"/>
    <m/>
    <m/>
    <m/>
    <d v="2025-11-19T00:00:00"/>
    <m/>
    <d v="2025-10-25T00:00:00"/>
    <d v="2025-11-24T00:00:00"/>
    <d v="2025-10-30T00:00:00"/>
    <d v="2025-12-01T00:00:00"/>
    <d v="2025-11-17T00:00:00"/>
    <m/>
    <d v="2025-10-30T00:00:00"/>
    <d v="2025-11-14T00:00:00"/>
    <m/>
    <d v="2025-11-19T00:00:00"/>
    <d v="2025-12-17T00:00:00"/>
    <d v="2025-11-14T00:00:00"/>
    <d v="2025-11-27T00:00:00"/>
    <s v="Sim"/>
    <m/>
    <m/>
    <m/>
    <m/>
    <d v="2025-11-11T00:00:00"/>
    <m/>
    <d v="2025-11-28T00:00:00"/>
    <s v="00349.0010420/2025-84"/>
    <m/>
    <d v="2025-12-01T00:00:00"/>
    <d v="2025-11-11T00:00:00"/>
    <d v="2025-12-17T00:00:00"/>
    <d v="2025-11-17T00:00:00"/>
    <d v="2026-02-02T00:00:00"/>
    <d v="2026-02-06T00:00:00"/>
    <d v="2025-11-14T00:00:00"/>
    <d v="2026-02-06T00:00:00"/>
    <m/>
    <m/>
    <m/>
    <m/>
    <m/>
    <m/>
    <d v="2025-11-17T00:00:00"/>
    <m/>
    <n v="40743"/>
    <m/>
    <s v="aguardando apenas minuta para dar entrada 24/11/2025"/>
    <m/>
    <m/>
    <m/>
    <n v="4.37"/>
    <s v="VENDA SEM SINAL"/>
    <s v="Não tem"/>
    <s v="AGEHAB VALIDADA"/>
    <s v="FINALIZADO"/>
    <s v="VENDA SEM FIADOR"/>
    <s v="SIM"/>
  </r>
  <r>
    <n v="5001"/>
    <x v="0"/>
    <n v="6289"/>
    <x v="17"/>
    <s v="Etapa Única"/>
    <s v="BLOCO 08"/>
    <n v="301"/>
    <s v="FORMOSA"/>
    <s v="FERNANDO GONÇALVES BELTRÃO"/>
    <s v="&quot;07785808147&quot;"/>
    <x v="11"/>
    <x v="149"/>
    <s v="Não"/>
    <s v="Não"/>
    <s v="Não"/>
    <s v="Não"/>
    <s v="Não"/>
    <s v="Não"/>
    <s v="Não"/>
    <n v="162075.22"/>
    <n v="639.29999999999995"/>
    <n v="0"/>
    <n v="125541.75999999999"/>
    <n v="28771"/>
    <n v="0"/>
    <n v="154312.76"/>
    <n v="0"/>
    <n v="0"/>
    <m/>
    <n v="8787725329991"/>
    <s v="Contrato Adimplente"/>
    <m/>
    <d v="2026-01-09T00:00:00"/>
    <n v="3010.97"/>
    <d v="2025-11-21T00:00:00"/>
    <x v="2"/>
    <d v="2025-11-11T00:00:00"/>
    <m/>
    <m/>
    <m/>
    <m/>
    <s v="Endy Carvalho Consultoria imobiliária"/>
    <m/>
    <m/>
    <m/>
    <d v="2026-03-16T00:00:00"/>
    <d v="2026-03-16T00:00:00"/>
    <s v="VENDA FINALIZADA"/>
    <d v="2025-11-12T00:00:00"/>
    <n v="42516"/>
    <n v="239696.7"/>
    <m/>
    <s v="FSA013"/>
    <n v="42516"/>
    <s v="ANA CATARINA RIBEIRO DA SILVA - 09048729122"/>
    <s v="Formosa"/>
    <s v="Goiás"/>
    <n v="5561986781425"/>
    <s v="RUA CEL PEDRO BORBA Q 51"/>
    <n v="73801971"/>
    <s v="JARDIM CALIFÓRNIA"/>
    <s v="fernandofgb15701@gmail.com"/>
    <m/>
    <n v="2131"/>
    <d v="2026-04-20T00:00:00"/>
    <m/>
    <m/>
    <m/>
    <n v="4648"/>
    <n v="7355"/>
    <s v="Auxiliar"/>
    <d v="2025-11-12T00:00:00"/>
    <n v="899.76"/>
    <m/>
    <s v="nao"/>
    <d v="2025-11-26T00:00:00"/>
    <s v="MP430628"/>
    <d v="2025-11-13T00:00:00"/>
    <d v="2025-11-24T00:00:00"/>
    <s v="AC014176578"/>
    <d v="2025-11-06T00:00:00"/>
    <m/>
    <n v="2557"/>
    <d v="2025-11-13T00:00:00"/>
    <m/>
    <s v="Score"/>
    <m/>
    <d v="2025-12-19T00:00:00"/>
    <s v="Sim"/>
    <d v="2025-11-15T00:00:00"/>
    <d v="2025-12-19T00:00:00"/>
    <d v="2025-11-07T00:00:00"/>
    <d v="2025-12-01T00:00:00"/>
    <d v="2025-11-24T00:00:00"/>
    <m/>
    <d v="2025-11-10T00:00:00"/>
    <d v="2025-11-14T00:00:00"/>
    <m/>
    <d v="2025-12-05T00:00:00"/>
    <d v="2025-12-17T00:00:00"/>
    <d v="2025-11-14T00:00:00"/>
    <m/>
    <s v="Sim"/>
    <d v="2025-12-29T00:00:00"/>
    <m/>
    <m/>
    <d v="2026-01-06T00:00:00"/>
    <d v="2025-12-09T00:00:00"/>
    <m/>
    <d v="2026-01-09T00:00:00"/>
    <n v="38765"/>
    <m/>
    <d v="2026-01-13T00:00:00"/>
    <d v="2025-11-11T00:00:00"/>
    <d v="2025-12-17T00:00:00"/>
    <d v="2026-01-22T00:00:00"/>
    <d v="2026-02-24T00:00:00"/>
    <d v="2026-03-10T00:00:00"/>
    <d v="2025-11-14T00:00:00"/>
    <d v="2026-03-10T00:00:00"/>
    <m/>
    <m/>
    <m/>
    <m/>
    <m/>
    <m/>
    <m/>
    <s v="não calculado"/>
    <n v="540"/>
    <s v="Sim"/>
    <s v="assinatura invalida Bruno Macario"/>
    <m/>
    <m/>
    <m/>
    <n v="2196.42"/>
    <s v="VENDA SEM SINAL"/>
    <s v="Não tem"/>
    <m/>
    <s v="AGUARDANDO CONFORMIDADE"/>
    <m/>
    <s v="SIM"/>
  </r>
  <r>
    <n v="5002"/>
    <x v="0"/>
    <n v="6336"/>
    <x v="16"/>
    <s v="Etapa Unica"/>
    <s v="BLOCO E"/>
    <n v="4"/>
    <s v="ÁGUAS LINDAS"/>
    <s v="MILENA DE OLIVEIRA"/>
    <s v="&quot;04767226163&quot;"/>
    <x v="7"/>
    <x v="54"/>
    <s v="Não"/>
    <s v="Não"/>
    <s v="Não"/>
    <s v="Sim"/>
    <s v="Sim"/>
    <s v="Não"/>
    <s v="Não"/>
    <n v="156470.13"/>
    <n v="582.75"/>
    <n v="0"/>
    <n v="113886.13"/>
    <n v="42584"/>
    <n v="0"/>
    <n v="156470.13"/>
    <n v="0"/>
    <n v="0"/>
    <m/>
    <m/>
    <s v="Contrato Adimplente"/>
    <m/>
    <d v="2025-11-28T00:00:00"/>
    <n v="2995.17"/>
    <d v="2025-11-14T00:00:00"/>
    <x v="2"/>
    <d v="2025-11-11T00:00:00"/>
    <m/>
    <m/>
    <m/>
    <m/>
    <s v="Endy Carvalho Consultoria imobiliária"/>
    <m/>
    <m/>
    <m/>
    <d v="2026-02-19T00:00:00"/>
    <d v="2026-02-19T00:00:00"/>
    <s v="VENDA FINALIZADA"/>
    <d v="2025-11-12T00:00:00"/>
    <n v="42517"/>
    <n v="213606.23"/>
    <m/>
    <s v="AGL32"/>
    <n v="42517"/>
    <m/>
    <s v="Águas Lindas de Goiás"/>
    <s v="Goiás"/>
    <n v="5561993669372"/>
    <s v="RUA 20, Q . C 21 LOTE 19"/>
    <n v="72910001"/>
    <s v="MANSOES VILLAGE"/>
    <s v="belaoliveira701@gmail.com"/>
    <m/>
    <n v="1942.5"/>
    <d v="2026-05-04T00:00:00"/>
    <m/>
    <m/>
    <m/>
    <n v="4443"/>
    <n v="7357"/>
    <s v="Autônomo(a)"/>
    <d v="2025-11-06T00:00:00"/>
    <n v="901.58"/>
    <d v="2025-11-17T00:00:00"/>
    <m/>
    <d v="2025-11-19T00:00:00"/>
    <s v="MP419627"/>
    <d v="2025-11-11T00:00:00"/>
    <d v="2025-11-19T00:00:00"/>
    <s v="AC013939839"/>
    <d v="2025-11-10T00:00:00"/>
    <s v="Sim"/>
    <n v="2395"/>
    <d v="2025-11-10T00:00:00"/>
    <m/>
    <m/>
    <m/>
    <d v="2025-11-19T00:00:00"/>
    <m/>
    <d v="2025-11-10T00:00:00"/>
    <d v="2025-11-24T00:00:00"/>
    <d v="2025-11-10T00:00:00"/>
    <d v="2025-11-04T00:00:00"/>
    <d v="2025-11-17T00:00:00"/>
    <m/>
    <d v="2025-11-11T00:00:00"/>
    <d v="2025-11-12T00:00:00"/>
    <m/>
    <d v="2025-11-18T00:00:00"/>
    <d v="2025-11-17T00:00:00"/>
    <d v="2025-11-12T00:00:00"/>
    <d v="2025-11-27T00:00:00"/>
    <s v="Sim"/>
    <m/>
    <m/>
    <m/>
    <m/>
    <d v="2025-11-11T00:00:00"/>
    <m/>
    <d v="2025-11-28T00:00:00"/>
    <s v="00349.0010345/2025-51"/>
    <m/>
    <d v="2025-12-01T00:00:00"/>
    <d v="2025-11-08T00:00:00"/>
    <d v="2025-11-21T00:00:00"/>
    <d v="2025-11-14T00:00:00"/>
    <d v="2026-02-05T00:00:00"/>
    <d v="2026-02-10T00:00:00"/>
    <d v="2025-11-12T00:00:00"/>
    <d v="2026-02-10T00:00:00"/>
    <m/>
    <m/>
    <m/>
    <m/>
    <m/>
    <m/>
    <d v="2025-11-14T00:00:00"/>
    <m/>
    <n v="2417"/>
    <m/>
    <m/>
    <m/>
    <m/>
    <m/>
    <n v="4105.57"/>
    <s v="SINAL PAGO."/>
    <s v="Pago"/>
    <s v="AGEHAB VALIDADA"/>
    <s v="FINALIZADO"/>
    <s v="VENDA SEM FIADOR"/>
    <s v="SIM"/>
  </r>
  <r>
    <n v="5003"/>
    <x v="10"/>
    <n v="6356"/>
    <x v="18"/>
    <s v="Etapa Unica"/>
    <s v="FSA005"/>
    <s v="FSA05 - BL G APT 01"/>
    <s v="RETOMADOS"/>
    <s v="RUBIA KARLA FARIA LOPES"/>
    <s v="&quot;01157110150&quot;"/>
    <x v="15"/>
    <x v="34"/>
    <s v="Não"/>
    <s v="Não"/>
    <s v="Não"/>
    <s v="Não"/>
    <s v="Não"/>
    <s v="Não"/>
    <s v="Não"/>
    <n v="168761"/>
    <n v="0"/>
    <n v="0"/>
    <n v="168000"/>
    <n v="0.01"/>
    <n v="0"/>
    <n v="168000.01"/>
    <n v="0"/>
    <n v="0"/>
    <m/>
    <m/>
    <s v="Contrato Adimplente"/>
    <m/>
    <m/>
    <n v="0"/>
    <m/>
    <x v="1"/>
    <d v="2025-11-12T00:00:00"/>
    <m/>
    <m/>
    <m/>
    <m/>
    <m/>
    <m/>
    <m/>
    <m/>
    <d v="2025-11-12T00:00:00"/>
    <d v="2025-11-12T00:00:00"/>
    <s v="VENDA FINALIZADA"/>
    <d v="2025-11-13T00:00:00"/>
    <m/>
    <n v="168761"/>
    <m/>
    <s v="RTMD"/>
    <m/>
    <m/>
    <m/>
    <m/>
    <n v="556199868800"/>
    <m/>
    <m/>
    <m/>
    <s v="rubia.karlaf@hotmail.com"/>
    <m/>
    <n v="3000"/>
    <m/>
    <m/>
    <m/>
    <m/>
    <n v="5339"/>
    <m/>
    <s v="Administrador"/>
    <m/>
    <m/>
    <m/>
    <m/>
    <m/>
    <m/>
    <m/>
    <m/>
    <m/>
    <m/>
    <m/>
    <m/>
    <m/>
    <m/>
    <m/>
    <m/>
    <m/>
    <m/>
    <m/>
    <m/>
    <m/>
    <m/>
    <m/>
    <m/>
    <m/>
    <m/>
    <m/>
    <m/>
    <m/>
    <m/>
    <m/>
    <m/>
    <m/>
    <m/>
    <m/>
    <m/>
    <m/>
    <m/>
    <m/>
    <m/>
    <m/>
    <m/>
    <m/>
    <m/>
    <m/>
    <m/>
    <m/>
    <m/>
    <m/>
    <m/>
    <m/>
    <m/>
    <m/>
    <m/>
    <m/>
    <m/>
    <m/>
    <m/>
    <m/>
    <m/>
    <m/>
    <m/>
    <m/>
    <m/>
    <m/>
    <m/>
    <m/>
    <m/>
    <m/>
    <m/>
  </r>
  <r>
    <n v="5004"/>
    <x v="0"/>
    <n v="6328"/>
    <x v="17"/>
    <s v="Etapa Única"/>
    <s v="BLOCO 02"/>
    <n v="1"/>
    <s v="FORMOSA"/>
    <s v="GLACIELLE DE SOUSA CALDAS"/>
    <s v="&quot;01626440190&quot;"/>
    <x v="10"/>
    <x v="58"/>
    <s v="Não"/>
    <s v="Não"/>
    <s v="Não"/>
    <s v="Não"/>
    <s v="Não"/>
    <s v="Não"/>
    <s v="Não"/>
    <n v="162600"/>
    <n v="0"/>
    <n v="0"/>
    <n v="0"/>
    <n v="0"/>
    <n v="0"/>
    <n v="0"/>
    <n v="0"/>
    <n v="0"/>
    <m/>
    <m/>
    <s v="Contrato Adimplente"/>
    <m/>
    <d v="2026-01-14T00:00:00"/>
    <n v="3138.26"/>
    <d v="2025-11-24T00:00:00"/>
    <x v="2"/>
    <d v="2025-11-12T00:00:00"/>
    <m/>
    <m/>
    <m/>
    <m/>
    <s v="CAIXA CREDFÁCIL"/>
    <m/>
    <m/>
    <m/>
    <d v="2026-03-16T00:00:00"/>
    <d v="2026-03-16T00:00:00"/>
    <s v="VENDA FINALIZADA"/>
    <d v="2025-11-14T00:00:00"/>
    <n v="42564"/>
    <n v="246000"/>
    <m/>
    <s v="FSA013"/>
    <n v="42564"/>
    <s v="LAURENCIA GOMES CALDAS - 79862659149"/>
    <s v="Formosa"/>
    <s v="Goiás"/>
    <n v="5561999276366"/>
    <s v="AVENIDA FORMOSA"/>
    <n v="73813250"/>
    <s v="FORMOSINHA"/>
    <s v="glacaldas2015@gmail.com"/>
    <m/>
    <n v="2502.46"/>
    <m/>
    <m/>
    <m/>
    <m/>
    <n v="4554"/>
    <n v="7361"/>
    <s v="Secretária"/>
    <d v="2025-11-19T00:00:00"/>
    <n v="878.66"/>
    <m/>
    <s v="nao"/>
    <d v="2025-12-10T00:00:00"/>
    <s v="MP430629"/>
    <d v="2025-11-19T00:00:00"/>
    <d v="2025-11-24T00:00:00"/>
    <s v="AC014177444"/>
    <d v="2025-11-07T00:00:00"/>
    <m/>
    <s v="588 533 595"/>
    <d v="2025-11-19T00:00:00"/>
    <m/>
    <s v="Negativado"/>
    <m/>
    <d v="2025-12-18T00:00:00"/>
    <s v="Sim"/>
    <d v="2025-11-21T00:00:00"/>
    <d v="2025-12-19T00:00:00"/>
    <d v="2025-11-11T00:00:00"/>
    <d v="2025-12-01T00:00:00"/>
    <d v="2025-11-24T00:00:00"/>
    <m/>
    <d v="2025-11-12T00:00:00"/>
    <d v="2025-11-10T00:00:00"/>
    <m/>
    <d v="2025-12-05T00:00:00"/>
    <d v="2025-12-17T00:00:00"/>
    <d v="2025-11-10T00:00:00"/>
    <m/>
    <s v="Sim"/>
    <d v="2026-01-05T00:00:00"/>
    <m/>
    <m/>
    <d v="2026-01-07T00:00:00"/>
    <d v="2025-11-27T00:00:00"/>
    <m/>
    <d v="2026-01-14T00:00:00"/>
    <n v="38758"/>
    <m/>
    <d v="2026-01-15T00:00:00"/>
    <d v="2025-11-06T00:00:00"/>
    <d v="2025-12-17T00:00:00"/>
    <d v="2026-01-22T00:00:00"/>
    <d v="2026-02-24T00:00:00"/>
    <d v="2026-03-10T00:00:00"/>
    <d v="2025-11-10T00:00:00"/>
    <d v="2026-03-10T00:00:00"/>
    <m/>
    <m/>
    <m/>
    <m/>
    <m/>
    <m/>
    <m/>
    <n v="789"/>
    <n v="537"/>
    <m/>
    <s v="assinatura invalida Bruno Macario"/>
    <m/>
    <m/>
    <m/>
    <n v="2017.31"/>
    <s v="VENDA SEM SINAL"/>
    <s v="Não tem"/>
    <m/>
    <m/>
    <m/>
    <s v="SIM"/>
  </r>
  <r>
    <n v="5005"/>
    <x v="0"/>
    <n v="6310"/>
    <x v="14"/>
    <s v="Etapa Unica"/>
    <s v="BLOCO H"/>
    <n v="303"/>
    <s v="FORMOSA"/>
    <s v="JOÃO VITOR MONTALVÃO RODRIGUES"/>
    <s v="&quot;05785738147&quot;"/>
    <x v="1"/>
    <x v="33"/>
    <s v="Não"/>
    <s v="Não"/>
    <s v="Não"/>
    <s v="Não"/>
    <s v="Não"/>
    <s v="Não"/>
    <s v="Não"/>
    <n v="158791.67000000001"/>
    <n v="736.08"/>
    <n v="0"/>
    <n v="140609.89000000001"/>
    <n v="18249"/>
    <n v="0"/>
    <n v="158858.89000000001"/>
    <n v="0"/>
    <n v="0"/>
    <m/>
    <m/>
    <s v="Contrato Adimplente"/>
    <m/>
    <d v="2026-01-06T00:00:00"/>
    <n v="3042.04"/>
    <d v="2025-11-28T00:00:00"/>
    <x v="2"/>
    <d v="2025-11-12T00:00:00"/>
    <m/>
    <m/>
    <m/>
    <m/>
    <s v="CAIXA CREDFÁCIL"/>
    <m/>
    <m/>
    <m/>
    <d v="2026-03-16T00:00:00"/>
    <d v="2026-03-16T00:00:00"/>
    <s v="VENDA FINALIZADA"/>
    <d v="2025-11-14T00:00:00"/>
    <n v="42563"/>
    <n v="241932.86"/>
    <m/>
    <s v="FSA011"/>
    <n v="42563"/>
    <s v="BARBARA ISABELA GOMES DO NASCIMENTO - 71411179110,ERIVALDO OLIVEIRA MONTALVÃO - 90978820100"/>
    <s v="Formosa"/>
    <s v="Goiás"/>
    <n v="5561996115890"/>
    <s v="AVENIDA DNER, Q. 15, CASA 04"/>
    <n v="73805185"/>
    <s v="SETOR PRIMAVERA"/>
    <s v="montalvaij5@gmail.com"/>
    <m/>
    <n v="2453.6"/>
    <m/>
    <m/>
    <m/>
    <m/>
    <n v="4113"/>
    <n v="7359"/>
    <s v="Auxiliar"/>
    <d v="2025-11-18T00:00:00"/>
    <n v="878.66"/>
    <m/>
    <s v="nao"/>
    <m/>
    <s v="MP427252"/>
    <d v="2025-11-19T00:00:00"/>
    <d v="2025-11-28T00:00:00"/>
    <m/>
    <d v="2025-10-30T00:00:00"/>
    <m/>
    <s v="2064 2066 2068"/>
    <d v="2025-11-19T00:00:00"/>
    <m/>
    <s v="Negativado"/>
    <m/>
    <d v="2025-12-15T00:00:00"/>
    <s v="Sim"/>
    <d v="2025-11-19T00:00:00"/>
    <d v="2025-12-15T00:00:00"/>
    <d v="2025-11-03T00:00:00"/>
    <d v="2025-12-01T00:00:00"/>
    <d v="2025-11-28T00:00:00"/>
    <m/>
    <d v="2025-11-04T00:00:00"/>
    <d v="2025-11-06T00:00:00"/>
    <m/>
    <d v="2025-12-12T00:00:00"/>
    <d v="2025-12-17T00:00:00"/>
    <d v="2025-11-06T00:00:00"/>
    <m/>
    <m/>
    <d v="2025-11-19T00:00:00"/>
    <m/>
    <m/>
    <d v="2025-12-22T00:00:00"/>
    <d v="2025-11-28T00:00:00"/>
    <m/>
    <d v="2026-01-07T00:00:00"/>
    <m/>
    <m/>
    <d v="2026-01-08T00:00:00"/>
    <d v="2025-11-03T00:00:00"/>
    <d v="2025-12-17T00:00:00"/>
    <d v="2026-02-19T00:00:00"/>
    <d v="2026-02-28T00:00:00"/>
    <d v="2026-03-10T00:00:00"/>
    <d v="2025-11-06T00:00:00"/>
    <d v="2026-03-10T00:00:00"/>
    <m/>
    <m/>
    <m/>
    <m/>
    <m/>
    <m/>
    <m/>
    <n v="743"/>
    <m/>
    <m/>
    <s v="Assinatura do Bruno expirada. ok"/>
    <m/>
    <m/>
    <m/>
    <n v="2091.87"/>
    <m/>
    <s v="Pago"/>
    <m/>
    <m/>
    <m/>
    <s v="SIM"/>
  </r>
  <r>
    <n v="5006"/>
    <x v="2"/>
    <n v="6272"/>
    <x v="17"/>
    <s v="Etapa Única"/>
    <s v="BLOCO 03"/>
    <n v="102"/>
    <s v="FORMOSA"/>
    <s v="JOÃO HENRIQUE MACIEL DE SOUSA"/>
    <s v="&quot;32179143842&quot;"/>
    <x v="1"/>
    <x v="140"/>
    <s v="Não"/>
    <s v="Não"/>
    <s v="Não"/>
    <s v="Não"/>
    <s v="Não"/>
    <s v="Não"/>
    <s v="Não"/>
    <n v="153277.35"/>
    <n v="714"/>
    <n v="0"/>
    <n v="140476.35"/>
    <n v="12678"/>
    <n v="0"/>
    <n v="153154.35"/>
    <n v="0"/>
    <n v="0"/>
    <m/>
    <m/>
    <s v="Contrato Adimplente"/>
    <m/>
    <d v="2026-01-20T00:00:00"/>
    <n v="3137.44"/>
    <d v="2025-11-28T00:00:00"/>
    <x v="2"/>
    <d v="2025-11-12T00:00:00"/>
    <m/>
    <m/>
    <m/>
    <m/>
    <s v="CAIXA CREDFÁCIL"/>
    <m/>
    <m/>
    <m/>
    <d v="2026-01-29T00:00:00"/>
    <d v="2026-03-10T00:00:00"/>
    <s v="VENDA FINALIZADA"/>
    <d v="2025-11-14T00:00:00"/>
    <n v="42568"/>
    <n v="239715.46"/>
    <m/>
    <s v="FSA013"/>
    <n v="42568"/>
    <s v="LEONARDO MEDEIROS FERREIRA - 59041303847,MADALENA DE MEDEIROS SOUSA - 32216472808"/>
    <s v="Formosa"/>
    <s v="Goiás"/>
    <n v="5561994277244"/>
    <s v="RUA TOPAZIO Q1 L10"/>
    <n v="73807805"/>
    <s v="VIDA NOVA"/>
    <s v="jhmacielslg@gmail.com"/>
    <m/>
    <n v="2650.45"/>
    <m/>
    <m/>
    <m/>
    <m/>
    <n v="4564"/>
    <n v="7366"/>
    <s v="Vendedor(a)"/>
    <d v="2025-11-14T00:00:00"/>
    <n v="858.66"/>
    <m/>
    <s v="sim"/>
    <d v="2025-12-08T00:00:00"/>
    <s v="MP430621"/>
    <d v="2025-11-14T00:00:00"/>
    <d v="2025-11-28T00:00:00"/>
    <s v="AC014174389"/>
    <d v="2025-10-30T00:00:00"/>
    <m/>
    <s v="2685 2683 2681"/>
    <d v="2025-11-14T00:00:00"/>
    <m/>
    <m/>
    <m/>
    <d v="2025-12-18T00:00:00"/>
    <s v="Não"/>
    <d v="2025-11-17T00:00:00"/>
    <d v="2025-12-19T00:00:00"/>
    <d v="2025-10-31T00:00:00"/>
    <d v="2025-12-01T00:00:00"/>
    <d v="2025-11-28T00:00:00"/>
    <m/>
    <d v="2025-10-31T00:00:00"/>
    <d v="2025-11-17T00:00:00"/>
    <m/>
    <d v="2025-12-12T00:00:00"/>
    <d v="2025-12-17T00:00:00"/>
    <d v="2025-11-17T00:00:00"/>
    <m/>
    <s v="Sim"/>
    <d v="2025-12-23T00:00:00"/>
    <m/>
    <m/>
    <d v="2026-01-06T00:00:00"/>
    <d v="2025-11-25T00:00:00"/>
    <m/>
    <d v="2026-01-20T00:00:00"/>
    <m/>
    <m/>
    <d v="2026-01-27T00:00:00"/>
    <d v="2025-11-10T00:00:00"/>
    <d v="2025-12-17T00:00:00"/>
    <d v="2026-03-04T00:00:00"/>
    <m/>
    <m/>
    <d v="2025-11-17T00:00:00"/>
    <m/>
    <m/>
    <m/>
    <m/>
    <m/>
    <m/>
    <m/>
    <m/>
    <n v="763"/>
    <n v="848"/>
    <s v="Sim"/>
    <s v="assinatura no Bruno e gerente corrompida- ok- ONR"/>
    <m/>
    <m/>
    <m/>
    <n v="2097.13"/>
    <m/>
    <s v="Pago"/>
    <m/>
    <m/>
    <m/>
    <s v="SIM"/>
  </r>
  <r>
    <n v="5007"/>
    <x v="2"/>
    <n v="6172"/>
    <x v="22"/>
    <s v="Etapa Única"/>
    <s v="BLOCO 14"/>
    <n v="1"/>
    <s v="FORMOSA"/>
    <s v="KILSON GOBIRA DO NASCIMENTO"/>
    <s v="&quot;00144777185&quot;"/>
    <x v="10"/>
    <x v="2"/>
    <s v="Não"/>
    <s v="Não"/>
    <s v="Não"/>
    <s v="Não"/>
    <s v="Não"/>
    <s v="Não"/>
    <s v="Não"/>
    <n v="162600"/>
    <n v="0"/>
    <n v="0"/>
    <n v="0"/>
    <n v="0"/>
    <n v="0"/>
    <n v="0"/>
    <n v="0"/>
    <n v="0"/>
    <m/>
    <m/>
    <s v="Contrato Adimplente"/>
    <m/>
    <d v="2026-01-23T00:00:00"/>
    <n v="3138.25"/>
    <d v="2025-11-21T00:00:00"/>
    <x v="2"/>
    <d v="2025-11-12T00:00:00"/>
    <m/>
    <m/>
    <m/>
    <m/>
    <s v="CAIXA CREDFÁCIL"/>
    <m/>
    <m/>
    <m/>
    <d v="2026-01-29T00:00:00"/>
    <d v="2026-01-29T00:00:00"/>
    <s v="VENDA FINALIZADA"/>
    <d v="2025-11-14T00:00:00"/>
    <n v="42562"/>
    <n v="240000"/>
    <m/>
    <s v="FSA014"/>
    <n v="42562"/>
    <s v="PAMELA DE LIMA CANDIDO - 00272609170"/>
    <s v="Formosa"/>
    <s v="Goiás"/>
    <n v="5561999249943"/>
    <s v="AVENIDA SEN COIMBRA BUENO"/>
    <n v="73807685"/>
    <s v="JARDIM CALIFORNIA"/>
    <s v="kilsongobira20@gmail.com"/>
    <m/>
    <n v="2550"/>
    <m/>
    <m/>
    <m/>
    <m/>
    <n v="5258"/>
    <n v="7358"/>
    <s v="Porteiro"/>
    <d v="2025-11-13T00:00:00"/>
    <n v="878.66"/>
    <m/>
    <s v="sim"/>
    <d v="2025-12-14T00:00:00"/>
    <s v="MP441153"/>
    <d v="2025-11-13T00:00:00"/>
    <d v="2025-11-24T00:00:00"/>
    <s v="AC014249605"/>
    <d v="2025-10-13T00:00:00"/>
    <s v="Sim"/>
    <s v="626 628"/>
    <d v="2025-11-13T00:00:00"/>
    <m/>
    <m/>
    <m/>
    <d v="2026-01-05T00:00:00"/>
    <s v="Não"/>
    <d v="2025-11-15T00:00:00"/>
    <d v="2026-01-06T00:00:00"/>
    <d v="2025-10-17T00:00:00"/>
    <d v="2025-11-03T00:00:00"/>
    <d v="2025-11-24T00:00:00"/>
    <m/>
    <d v="2025-10-20T00:00:00"/>
    <d v="2025-10-28T00:00:00"/>
    <m/>
    <d v="2025-12-05T00:00:00"/>
    <d v="2025-11-17T00:00:00"/>
    <d v="2025-10-28T00:00:00"/>
    <m/>
    <s v="Sim"/>
    <m/>
    <m/>
    <m/>
    <m/>
    <d v="2025-11-24T00:00:00"/>
    <m/>
    <d v="2026-01-23T00:00:00"/>
    <n v="38755"/>
    <m/>
    <d v="2026-01-27T00:00:00"/>
    <d v="2025-10-23T00:00:00"/>
    <d v="2025-11-21T00:00:00"/>
    <m/>
    <m/>
    <m/>
    <d v="2025-10-28T00:00:00"/>
    <m/>
    <m/>
    <m/>
    <m/>
    <m/>
    <m/>
    <m/>
    <m/>
    <n v="719"/>
    <n v="1417"/>
    <m/>
    <s v="ONR"/>
    <s v="o lançamento foi cancelado, lancou novamente 19/12"/>
    <m/>
    <m/>
    <n v="1998.08"/>
    <s v="VENDA SEM SINAL"/>
    <s v="Não tem"/>
    <m/>
    <m/>
    <m/>
    <s v="SIM"/>
  </r>
  <r>
    <n v="5008"/>
    <x v="2"/>
    <n v="6298"/>
    <x v="7"/>
    <s v="Etapa Unica"/>
    <s v="BLOCO O"/>
    <s v="APTO 1"/>
    <s v="FORMOSA"/>
    <s v="JULIANA RODRIGUES DE SOUSA"/>
    <s v="&quot;99122014187&quot;"/>
    <x v="0"/>
    <x v="101"/>
    <s v="Não"/>
    <s v="Não"/>
    <s v="Não"/>
    <s v="Não"/>
    <s v="Não"/>
    <s v="Não"/>
    <s v="Não"/>
    <n v="163604.51999999999"/>
    <n v="847.2"/>
    <n v="0"/>
    <n v="154122.51999999999"/>
    <n v="9473"/>
    <n v="0"/>
    <n v="163595.51999999999"/>
    <n v="0"/>
    <n v="0"/>
    <m/>
    <m/>
    <s v="Contrato Adimplente"/>
    <m/>
    <d v="2025-12-22T00:00:00"/>
    <n v="3453.25"/>
    <d v="2025-11-24T00:00:00"/>
    <x v="2"/>
    <d v="2025-11-13T00:00:00"/>
    <m/>
    <m/>
    <m/>
    <m/>
    <s v="CAIXA CREDFÁCIL"/>
    <m/>
    <m/>
    <m/>
    <d v="2026-01-05T00:00:00"/>
    <d v="2026-03-16T00:00:00"/>
    <s v="VENDA FINALIZADA"/>
    <d v="2025-11-14T00:00:00"/>
    <n v="42569"/>
    <n v="260000.24"/>
    <m/>
    <s v="FSA010"/>
    <n v="42569"/>
    <s v="JORNANES BENEDITO DA VIEGA - 37983580100"/>
    <s v="Formosa"/>
    <s v="Goiás"/>
    <n v="5561991322758"/>
    <s v="RUA U Q25"/>
    <n v="73808272"/>
    <s v="Jardim Triângulo"/>
    <s v="admjulianasoua@gmail.com"/>
    <m/>
    <n v="2824"/>
    <m/>
    <m/>
    <m/>
    <m/>
    <n v="3811"/>
    <n v="7368"/>
    <s v="Autônomo(a)"/>
    <d v="2025-11-14T00:00:00"/>
    <n v="855.41"/>
    <m/>
    <s v="sim"/>
    <d v="2025-11-30T00:00:00"/>
    <s v="MP444501"/>
    <d v="2025-11-14T00:00:00"/>
    <d v="2025-11-27T00:00:00"/>
    <m/>
    <d v="2025-11-11T00:00:00"/>
    <m/>
    <s v="5062 5062 5060"/>
    <d v="2025-11-14T00:00:00"/>
    <m/>
    <m/>
    <m/>
    <d v="2025-12-08T00:00:00"/>
    <s v="Não"/>
    <d v="2025-11-21T00:00:00"/>
    <d v="2025-12-10T00:00:00"/>
    <d v="2025-11-12T00:00:00"/>
    <d v="2025-12-01T00:00:00"/>
    <d v="2025-11-27T00:00:00"/>
    <m/>
    <d v="2025-11-13T00:00:00"/>
    <d v="2025-11-19T00:00:00"/>
    <m/>
    <d v="2025-12-01T00:00:00"/>
    <d v="2025-12-08T00:00:00"/>
    <d v="2025-11-19T00:00:00"/>
    <m/>
    <s v="Sim"/>
    <m/>
    <m/>
    <m/>
    <m/>
    <d v="2025-11-11T00:00:00"/>
    <m/>
    <d v="2025-12-22T00:00:00"/>
    <m/>
    <m/>
    <d v="2025-12-26T00:00:00"/>
    <d v="2025-11-11T00:00:00"/>
    <d v="2025-12-08T00:00:00"/>
    <d v="2026-03-13T00:00:00"/>
    <m/>
    <m/>
    <d v="2025-11-18T00:00:00"/>
    <m/>
    <m/>
    <m/>
    <m/>
    <m/>
    <m/>
    <m/>
    <m/>
    <n v="829"/>
    <n v="5111"/>
    <m/>
    <m/>
    <m/>
    <m/>
    <m/>
    <n v="1888.16"/>
    <m/>
    <s v="Pago"/>
    <m/>
    <m/>
    <m/>
    <s v="SIM"/>
  </r>
  <r>
    <n v="5009"/>
    <x v="0"/>
    <n v="6348"/>
    <x v="16"/>
    <s v="Etapa Unica"/>
    <s v="BLOCO H"/>
    <n v="202"/>
    <s v="ÁGUAS LINDAS"/>
    <s v="DAVID OLIVEIRA MARRA"/>
    <s v="&quot;71378738128&quot;"/>
    <x v="2"/>
    <x v="80"/>
    <s v="Não"/>
    <s v="Não"/>
    <s v="Não"/>
    <s v="Sim"/>
    <s v="Sim"/>
    <s v="Não"/>
    <s v="Não"/>
    <n v="149775.16"/>
    <n v="487.42"/>
    <n v="0"/>
    <n v="94775.16"/>
    <n v="55000"/>
    <n v="0"/>
    <n v="149775.16"/>
    <n v="0"/>
    <n v="0"/>
    <m/>
    <m/>
    <s v="Contrato Adimplente"/>
    <m/>
    <d v="2025-12-03T00:00:00"/>
    <n v="2592.25"/>
    <d v="2025-11-21T00:00:00"/>
    <x v="2"/>
    <d v="2025-11-13T00:00:00"/>
    <m/>
    <m/>
    <m/>
    <m/>
    <s v="Endy Carvalho Consultoria imobiliária"/>
    <m/>
    <m/>
    <m/>
    <d v="2026-02-19T00:00:00"/>
    <d v="2026-02-19T00:00:00"/>
    <s v="VENDA FINALIZADA"/>
    <d v="2025-11-14T00:00:00"/>
    <n v="42566"/>
    <n v="205998.82"/>
    <m/>
    <s v="AGL32"/>
    <n v="42566"/>
    <m/>
    <s v="Brasília"/>
    <s v="Distrito Federal"/>
    <n v="5561991693325"/>
    <s v="QN 05B Conjunto 7 C"/>
    <n v="71880527"/>
    <s v="Riacho Fundo II"/>
    <s v="oliveiradevid37@gmail.com"/>
    <m/>
    <n v="1624.72"/>
    <d v="2026-05-09T00:00:00"/>
    <m/>
    <m/>
    <m/>
    <n v="4492"/>
    <n v="7363"/>
    <s v="Auxiliar"/>
    <d v="2025-11-10T00:00:00"/>
    <n v="902.86"/>
    <d v="2025-11-24T00:00:00"/>
    <m/>
    <d v="2025-11-26T00:00:00"/>
    <s v="MP419628"/>
    <d v="2025-11-13T00:00:00"/>
    <d v="2025-11-27T00:00:00"/>
    <s v="AC013984132"/>
    <d v="2025-10-11T00:00:00"/>
    <s v="Sim"/>
    <n v="2443"/>
    <d v="2025-11-10T00:00:00"/>
    <m/>
    <m/>
    <m/>
    <d v="2025-11-26T00:00:00"/>
    <m/>
    <d v="2025-11-10T00:00:00"/>
    <d v="2025-11-28T00:00:00"/>
    <d v="2025-10-11T00:00:00"/>
    <d v="2025-11-05T00:00:00"/>
    <d v="2025-11-24T00:00:00"/>
    <m/>
    <d v="2025-11-13T00:00:00"/>
    <d v="2025-11-14T00:00:00"/>
    <m/>
    <d v="2025-11-25T00:00:00"/>
    <d v="2025-11-17T00:00:00"/>
    <d v="2025-11-14T00:00:00"/>
    <d v="2025-12-02T00:00:00"/>
    <s v="Sim"/>
    <m/>
    <m/>
    <m/>
    <m/>
    <d v="2025-11-12T00:00:00"/>
    <m/>
    <d v="2025-12-03T00:00:00"/>
    <s v="00349.0010605/2025-99"/>
    <m/>
    <d v="2025-12-05T00:00:00"/>
    <d v="2025-11-11T00:00:00"/>
    <d v="2025-11-21T00:00:00"/>
    <d v="2026-01-12T00:00:00"/>
    <d v="2026-02-05T00:00:00"/>
    <d v="2026-02-10T00:00:00"/>
    <d v="2025-11-14T00:00:00"/>
    <d v="2026-02-10T00:00:00"/>
    <m/>
    <m/>
    <m/>
    <m/>
    <m/>
    <m/>
    <d v="2025-11-21T00:00:00"/>
    <m/>
    <n v="40770"/>
    <m/>
    <m/>
    <m/>
    <m/>
    <m/>
    <n v="4005.57"/>
    <s v="VENDA SEM SINAL"/>
    <s v="Não tem"/>
    <s v="AGEHAB VALIDADA"/>
    <s v="FINALIZADO"/>
    <s v="VENDA SEM FIADOR"/>
    <s v="SIM"/>
  </r>
  <r>
    <n v="5010"/>
    <x v="1"/>
    <n v="6235"/>
    <x v="17"/>
    <s v="Etapa Única"/>
    <s v="BLOCO 01"/>
    <n v="304"/>
    <s v="FORMOSA"/>
    <s v="VALDSON OSVALDO MULLER"/>
    <s v="&quot;07260680121&quot;"/>
    <x v="10"/>
    <x v="58"/>
    <s v="Não"/>
    <s v="Não"/>
    <s v="Não"/>
    <s v="Não"/>
    <s v="Não"/>
    <s v="Não"/>
    <s v="Não"/>
    <n v="161857.56"/>
    <n v="0"/>
    <n v="0"/>
    <n v="0"/>
    <n v="0"/>
    <n v="0"/>
    <n v="0"/>
    <n v="0"/>
    <n v="0"/>
    <m/>
    <m/>
    <s v="Contrato Adimplente"/>
    <m/>
    <m/>
    <n v="0"/>
    <m/>
    <x v="1"/>
    <d v="2025-11-13T00:00:00"/>
    <m/>
    <m/>
    <m/>
    <m/>
    <s v="CAIXA CREDFÁCIL"/>
    <m/>
    <m/>
    <m/>
    <d v="2025-12-18T00:00:00"/>
    <d v="2025-12-18T00:00:00"/>
    <s v="DISTRATO"/>
    <d v="2025-11-14T00:00:00"/>
    <n v="42567"/>
    <n v="235000.76"/>
    <m/>
    <s v="FSA013"/>
    <n v="42567"/>
    <s v="INGRID APARECDA LOPES BARBOSA - 02575352177"/>
    <s v="Formosa"/>
    <s v="Goiás"/>
    <n v="5561992062971"/>
    <s v="RUA 03"/>
    <n v="73813330"/>
    <s v="FORMOSINHA"/>
    <s v="valdsonmuller77@gmail.com"/>
    <m/>
    <n v="2550"/>
    <m/>
    <m/>
    <m/>
    <m/>
    <n v="4542"/>
    <n v="7364"/>
    <s v="Auxiliar"/>
    <m/>
    <m/>
    <m/>
    <m/>
    <m/>
    <s v="MP430631"/>
    <m/>
    <m/>
    <m/>
    <d v="2025-11-11T00:00:00"/>
    <m/>
    <m/>
    <m/>
    <m/>
    <m/>
    <m/>
    <m/>
    <m/>
    <m/>
    <m/>
    <d v="2025-12-12T00:00:00"/>
    <d v="2025-12-01T00:00:00"/>
    <m/>
    <m/>
    <d v="2025-11-13T00:00:00"/>
    <m/>
    <m/>
    <m/>
    <m/>
    <m/>
    <m/>
    <m/>
    <m/>
    <m/>
    <m/>
    <m/>
    <m/>
    <m/>
    <m/>
    <m/>
    <m/>
    <m/>
    <d v="2025-11-13T00:00:00"/>
    <m/>
    <m/>
    <m/>
    <m/>
    <m/>
    <m/>
    <m/>
    <m/>
    <m/>
    <m/>
    <m/>
    <m/>
    <m/>
    <m/>
    <m/>
    <m/>
    <m/>
    <m/>
    <m/>
    <m/>
    <m/>
    <s v="VENDA SEM SINAL"/>
    <s v="Não tem"/>
    <m/>
    <m/>
    <m/>
    <s v="SIM"/>
  </r>
  <r>
    <n v="5011"/>
    <x v="0"/>
    <n v="6333"/>
    <x v="13"/>
    <s v="Etapa Unica"/>
    <s v="BLOCO F"/>
    <n v="1"/>
    <s v="ÁGUAS LINDAS"/>
    <s v="LUANA SYNAI PEREIRA SANTOS"/>
    <s v="&quot;05696391583&quot;"/>
    <x v="16"/>
    <x v="59"/>
    <s v="Não"/>
    <s v="Não"/>
    <s v="Não"/>
    <s v="Sim"/>
    <s v="Sim"/>
    <s v="Não"/>
    <s v="Não"/>
    <n v="164226.89000000001"/>
    <n v="765"/>
    <n v="0"/>
    <n v="146092.91"/>
    <n v="17517"/>
    <n v="0"/>
    <n v="163609.91"/>
    <n v="0"/>
    <n v="0"/>
    <m/>
    <m/>
    <s v="Contrato Adimplente"/>
    <m/>
    <d v="2025-12-03T00:00:00"/>
    <n v="2995.17"/>
    <d v="2025-11-17T00:00:00"/>
    <x v="2"/>
    <d v="2025-11-13T00:00:00"/>
    <m/>
    <m/>
    <m/>
    <m/>
    <s v="Endy Carvalho Consultoria imobiliária"/>
    <m/>
    <m/>
    <m/>
    <d v="2026-02-24T00:00:00"/>
    <d v="2026-02-24T00:00:00"/>
    <s v="VENDA FINALIZADA"/>
    <d v="2025-11-14T00:00:00"/>
    <n v="42565"/>
    <n v="220013.29"/>
    <m/>
    <s v="AGL30 -"/>
    <n v="42565"/>
    <m/>
    <s v="Guará"/>
    <s v="Distrito Federal"/>
    <n v="5561993669760"/>
    <s v="QE 40 CONJUNTO H AP 202 LOTE"/>
    <n v="71070082"/>
    <s v="GUARA"/>
    <s v="luanasynai@hotmail.com"/>
    <m/>
    <n v="2556.4699999999998"/>
    <m/>
    <m/>
    <m/>
    <m/>
    <n v="3955"/>
    <n v="7362"/>
    <s v="Atendente"/>
    <d v="2025-11-12T00:00:00"/>
    <n v="901"/>
    <d v="2025-11-18T00:00:00"/>
    <m/>
    <d v="2025-11-22T00:00:00"/>
    <s v="MP444284"/>
    <d v="2025-11-13T00:00:00"/>
    <d v="2025-11-24T00:00:00"/>
    <s v="AC013955313"/>
    <d v="2025-11-11T00:00:00"/>
    <s v="Sim"/>
    <n v="40727"/>
    <d v="2025-11-12T00:00:00"/>
    <m/>
    <m/>
    <m/>
    <d v="2025-11-21T00:00:00"/>
    <m/>
    <d v="2025-11-12T00:00:00"/>
    <d v="2025-11-25T00:00:00"/>
    <d v="2025-11-11T00:00:00"/>
    <d v="2025-12-01T00:00:00"/>
    <d v="2025-11-17T00:00:00"/>
    <m/>
    <d v="2025-11-12T00:00:00"/>
    <d v="2025-11-13T00:00:00"/>
    <m/>
    <d v="2025-11-19T00:00:00"/>
    <d v="2025-12-17T00:00:00"/>
    <d v="2025-11-13T00:00:00"/>
    <d v="2025-11-28T00:00:00"/>
    <s v="Sim"/>
    <m/>
    <m/>
    <m/>
    <m/>
    <d v="2025-11-13T00:00:00"/>
    <m/>
    <d v="2025-12-03T00:00:00"/>
    <s v="00349.0010436/2025-97"/>
    <m/>
    <d v="2025-12-05T00:00:00"/>
    <d v="2025-11-10T00:00:00"/>
    <d v="2025-12-17T00:00:00"/>
    <d v="2025-11-17T00:00:00"/>
    <d v="2026-02-02T00:00:00"/>
    <d v="2026-02-06T00:00:00"/>
    <d v="2025-11-13T00:00:00"/>
    <d v="2026-02-06T00:00:00"/>
    <m/>
    <m/>
    <m/>
    <m/>
    <m/>
    <m/>
    <d v="2025-11-17T00:00:00"/>
    <m/>
    <n v="40749"/>
    <m/>
    <m/>
    <m/>
    <m/>
    <m/>
    <n v="4.25"/>
    <s v="VENDA SEM SINAL"/>
    <s v="Não tem"/>
    <s v="AGEHAB VALIDADA"/>
    <s v="FINALIZADO"/>
    <s v="VENDA SEM FIADOR"/>
    <s v="SIM"/>
  </r>
  <r>
    <n v="5012"/>
    <x v="0"/>
    <n v="6302"/>
    <x v="17"/>
    <s v="Etapa Única"/>
    <s v="BLOCO 17"/>
    <n v="102"/>
    <s v="FORMOSA"/>
    <s v="AILTON ALVES DA PAIXAO"/>
    <s v="&quot;00707402166&quot;"/>
    <x v="1"/>
    <x v="113"/>
    <s v="Não"/>
    <s v="Não"/>
    <s v="Não"/>
    <s v="Não"/>
    <s v="Não"/>
    <s v="Não"/>
    <s v="Não"/>
    <n v="157807.22"/>
    <n v="742.5"/>
    <n v="0"/>
    <n v="140167.22"/>
    <n v="17640"/>
    <n v="0"/>
    <n v="157807.22"/>
    <n v="0"/>
    <n v="0"/>
    <m/>
    <n v="8787725342386"/>
    <s v="Contrato Adimplente"/>
    <m/>
    <d v="2026-02-02T00:00:00"/>
    <n v="3175.18"/>
    <d v="2025-12-19T00:00:00"/>
    <x v="2"/>
    <d v="2025-11-14T00:00:00"/>
    <m/>
    <m/>
    <m/>
    <m/>
    <s v="Endy Carvalho Consultoria imobiliária"/>
    <m/>
    <m/>
    <m/>
    <d v="2026-03-16T00:00:00"/>
    <d v="2026-03-16T00:00:00"/>
    <s v="VENDA FINALIZADA"/>
    <d v="2025-11-24T00:00:00"/>
    <n v="42780"/>
    <n v="239727.57"/>
    <m/>
    <s v="FSA013"/>
    <n v="42780"/>
    <s v="LUCINEIDE DIAS DA PAIXAO FERREIRA - 70133050149"/>
    <s v="Formosa"/>
    <s v="Goiás"/>
    <n v="5561996293423"/>
    <s v="AVENIDA 3 Q 09 L 20"/>
    <n v="73805795"/>
    <s v="PARQUE DAS LARANJEIRAS"/>
    <s v="ailtonalvesdapaixao@outlook.com"/>
    <m/>
    <n v="2475"/>
    <d v="2026-04-18T00:00:00"/>
    <m/>
    <m/>
    <m/>
    <n v="4788"/>
    <n v="7385"/>
    <s v="Ajudante"/>
    <d v="2025-11-24T00:00:00"/>
    <n v="892.5"/>
    <m/>
    <s v="sim"/>
    <m/>
    <s v="MP430634"/>
    <d v="2025-11-24T00:00:00"/>
    <d v="2026-01-14T00:00:00"/>
    <m/>
    <d v="2025-11-13T00:00:00"/>
    <s v="Sim"/>
    <n v="1419"/>
    <d v="2025-11-24T00:00:00"/>
    <m/>
    <m/>
    <m/>
    <d v="2026-01-21T00:00:00"/>
    <s v="Não"/>
    <d v="2025-11-26T00:00:00"/>
    <d v="2026-01-21T00:00:00"/>
    <d v="2025-11-13T00:00:00"/>
    <d v="2025-12-01T00:00:00"/>
    <d v="2026-01-14T00:00:00"/>
    <m/>
    <d v="2025-11-14T00:00:00"/>
    <d v="2025-11-18T00:00:00"/>
    <m/>
    <d v="2026-01-19T00:00:00"/>
    <d v="2025-12-17T00:00:00"/>
    <d v="2025-11-18T00:00:00"/>
    <m/>
    <s v="Sim"/>
    <m/>
    <m/>
    <m/>
    <m/>
    <d v="2025-11-13T00:00:00"/>
    <m/>
    <d v="2026-02-03T00:00:00"/>
    <m/>
    <m/>
    <d v="2026-02-04T00:00:00"/>
    <d v="2025-11-13T00:00:00"/>
    <d v="2025-12-17T00:00:00"/>
    <d v="2026-01-22T00:00:00"/>
    <d v="2026-02-25T00:00:00"/>
    <d v="2026-03-10T00:00:00"/>
    <d v="2025-11-17T00:00:00"/>
    <d v="2026-03-10T00:00:00"/>
    <m/>
    <m/>
    <m/>
    <m/>
    <m/>
    <m/>
    <m/>
    <n v="786"/>
    <n v="3788"/>
    <m/>
    <s v="Contrato Fisico"/>
    <s v="Contrato fisico aguardando assinatura Bruno ok"/>
    <m/>
    <m/>
    <m/>
    <s v="VENDA SEM SINAL"/>
    <s v="Não tem"/>
    <m/>
    <s v="AGUARDANDO CONFORMIDADE"/>
    <m/>
    <s v="SIM"/>
  </r>
  <r>
    <n v="5013"/>
    <x v="0"/>
    <n v="6335"/>
    <x v="13"/>
    <s v="Etapa Unica"/>
    <s v="BLOCO D"/>
    <n v="301"/>
    <s v="ÁGUAS LINDAS"/>
    <s v="LEIDIANA DOS SANTOS SILVA"/>
    <s v="&quot;03256538363&quot;"/>
    <x v="1"/>
    <x v="21"/>
    <s v="Não"/>
    <s v="Não"/>
    <s v="Não"/>
    <s v="Sim"/>
    <s v="Sim"/>
    <s v="Não"/>
    <s v="Não"/>
    <n v="158605.43"/>
    <n v="714"/>
    <n v="0"/>
    <n v="134676.82"/>
    <n v="13792"/>
    <n v="0"/>
    <n v="148468.82"/>
    <n v="0"/>
    <n v="0"/>
    <m/>
    <n v="878772548740"/>
    <s v="Contrato Adimplente"/>
    <m/>
    <d v="2026-02-06T00:00:00"/>
    <n v="3127.88"/>
    <d v="2026-01-14T00:00:00"/>
    <x v="3"/>
    <d v="2025-11-14T00:00:00"/>
    <m/>
    <m/>
    <m/>
    <m/>
    <s v="Endy Carvalho Consultoria imobiliária"/>
    <m/>
    <m/>
    <m/>
    <d v="2026-02-24T00:00:00"/>
    <d v="2026-04-02T00:00:00"/>
    <s v="VENDA FINALIZADA"/>
    <d v="2025-11-24T00:00:00"/>
    <n v="42787"/>
    <n v="216700.43"/>
    <m/>
    <s v="AGL30 -"/>
    <n v="42787"/>
    <m/>
    <s v="Formosa"/>
    <s v="Goiás"/>
    <n v="5538998150633"/>
    <s v="RUA 103 Q 11 L 8"/>
    <n v="73809210"/>
    <s v="NOVA FORMOSA"/>
    <s v="leidianesantosmanu123@gmail.com"/>
    <m/>
    <n v="2622.54"/>
    <m/>
    <m/>
    <m/>
    <m/>
    <n v="3934"/>
    <n v="7396"/>
    <s v="Cozinheiro"/>
    <d v="2025-11-13T00:00:00"/>
    <n v="848"/>
    <d v="2026-01-20T00:00:00"/>
    <s v="sim"/>
    <d v="2026-01-27T00:00:00"/>
    <s v="MP444285"/>
    <d v="2025-11-14T00:00:00"/>
    <d v="2026-01-14T00:00:00"/>
    <s v="AC014337526"/>
    <d v="2025-11-12T00:00:00"/>
    <s v="Sim"/>
    <n v="3899"/>
    <d v="2025-11-13T00:00:00"/>
    <m/>
    <m/>
    <m/>
    <d v="2026-01-16T00:00:00"/>
    <m/>
    <d v="2025-11-13T00:00:00"/>
    <d v="2026-01-19T00:00:00"/>
    <d v="2025-11-12T00:00:00"/>
    <d v="2025-12-01T00:00:00"/>
    <d v="2026-01-14T00:00:00"/>
    <m/>
    <d v="2025-11-12T00:00:00"/>
    <d v="2025-11-13T00:00:00"/>
    <m/>
    <d v="2026-01-15T00:00:00"/>
    <d v="2026-12-17T00:00:00"/>
    <d v="2025-11-13T00:00:00"/>
    <d v="2026-02-04T00:00:00"/>
    <s v="Sim"/>
    <d v="2026-01-22T00:00:00"/>
    <m/>
    <m/>
    <d v="2026-01-22T00:00:00"/>
    <d v="2025-11-14T00:00:00"/>
    <m/>
    <d v="2026-02-06T00:00:00"/>
    <s v="00349.0000626/2026-87"/>
    <s v="ainda não deu garantia conforme, devolvido para a fila novamente dia 11/02"/>
    <d v="2026-02-12T00:00:00"/>
    <d v="2025-11-10T00:00:00"/>
    <d v="2025-12-17T00:00:00"/>
    <d v="2026-01-21T00:00:00"/>
    <d v="2026-02-04T00:00:00"/>
    <d v="2026-02-06T00:00:00"/>
    <d v="2025-11-13T00:00:00"/>
    <d v="2026-02-06T00:00:00"/>
    <d v="2026-02-04T00:00:00"/>
    <m/>
    <m/>
    <m/>
    <n v="4081"/>
    <m/>
    <d v="2026-01-14T00:00:00"/>
    <m/>
    <n v="3487"/>
    <s v="Sim"/>
    <s v="está com  problema no pagamento do saldo ONR, saldo foi pago mas não caiu no sistema (Saldo caiu no sistema ONR 04/02/2026"/>
    <s v="aguardando minuta assinada para poder solicitar ITBI - minuta recebida dia 14/01"/>
    <m/>
    <m/>
    <n v="4.1100000000000003"/>
    <s v="sinal pago"/>
    <s v="Pago"/>
    <s v="AGEHAB VALIDADA"/>
    <s v="FINALIZADO"/>
    <s v="VENDA SEM FIADOR."/>
    <s v="SIM"/>
  </r>
  <r>
    <n v="5014"/>
    <x v="0"/>
    <n v="6317"/>
    <x v="17"/>
    <s v="Etapa Única"/>
    <s v="BLOCO 21"/>
    <n v="304"/>
    <s v="FORMOSA"/>
    <s v="ELIANE DA SILVA SANTOS"/>
    <s v="&quot;75039311168&quot;"/>
    <x v="0"/>
    <x v="109"/>
    <s v="Não"/>
    <s v="Não"/>
    <s v="Não"/>
    <s v="Não"/>
    <s v="Não"/>
    <s v="Não"/>
    <s v="Não"/>
    <n v="155116.82"/>
    <n v="714"/>
    <n v="0"/>
    <n v="134676.82"/>
    <n v="20440"/>
    <n v="0"/>
    <n v="155116.82"/>
    <n v="0"/>
    <n v="0"/>
    <m/>
    <m/>
    <s v="Contrato Adimplente"/>
    <m/>
    <d v="2026-02-06T00:00:00"/>
    <n v="3138.25"/>
    <d v="2025-11-28T00:00:00"/>
    <x v="2"/>
    <d v="2025-11-14T00:00:00"/>
    <m/>
    <m/>
    <m/>
    <m/>
    <s v="CAIXA CREDFÁCIL"/>
    <m/>
    <m/>
    <m/>
    <d v="2026-03-16T00:00:00"/>
    <d v="2026-03-16T00:00:00"/>
    <s v="VENDA FINALIZADA"/>
    <d v="2025-11-24T00:00:00"/>
    <n v="42782"/>
    <n v="239744.28"/>
    <m/>
    <s v="FSA013"/>
    <n v="42782"/>
    <s v="LÁISA RODRIGUES ARAÚJO - 04726342169"/>
    <s v="Formosa"/>
    <s v="Goiás"/>
    <n v="5562996552179"/>
    <s v="AVENIDA CIRCULA Q 8"/>
    <n v="73802200"/>
    <s v="Setor Bosque II"/>
    <s v="elianinha2015.es@gmail.com"/>
    <m/>
    <n v="2380"/>
    <m/>
    <m/>
    <m/>
    <m/>
    <n v="4859"/>
    <n v="7389"/>
    <s v="Autônomo(a)"/>
    <d v="2025-11-21T00:00:00"/>
    <n v="894.83"/>
    <m/>
    <s v="nao"/>
    <m/>
    <s v="MP430630"/>
    <d v="2025-11-21T00:00:00"/>
    <d v="2025-12-02T00:00:00"/>
    <s v="AC014270984"/>
    <d v="2025-11-07T00:00:00"/>
    <s v="Sim"/>
    <s v="6398 6391 6374"/>
    <d v="2025-11-21T00:00:00"/>
    <m/>
    <s v="Score"/>
    <m/>
    <d v="2026-01-05T00:00:00"/>
    <s v="Sim"/>
    <d v="2025-11-21T00:00:00"/>
    <d v="2026-01-08T00:00:00"/>
    <d v="2025-11-07T00:00:00"/>
    <d v="2025-12-01T00:00:00"/>
    <d v="2025-12-02T00:00:00"/>
    <m/>
    <d v="2025-11-10T00:00:00"/>
    <d v="2025-11-17T00:00:00"/>
    <m/>
    <d v="2025-12-19T00:00:00"/>
    <d v="2025-12-17T00:00:00"/>
    <d v="2025-11-17T00:00:00"/>
    <m/>
    <s v="Sim"/>
    <m/>
    <m/>
    <m/>
    <m/>
    <d v="2025-11-18T00:00:00"/>
    <m/>
    <d v="2026-02-06T00:00:00"/>
    <m/>
    <m/>
    <d v="2026-02-11T00:00:00"/>
    <d v="2025-11-13T00:00:00"/>
    <d v="2025-12-17T00:00:00"/>
    <d v="2026-01-23T00:00:00"/>
    <d v="2026-02-24T00:00:00"/>
    <d v="2026-03-10T00:00:00"/>
    <d v="2025-11-17T00:00:00"/>
    <d v="2026-03-10T00:00:00"/>
    <m/>
    <m/>
    <m/>
    <m/>
    <m/>
    <m/>
    <m/>
    <s v="não calculado"/>
    <n v="1435"/>
    <s v="Sim"/>
    <s v="ONR-CREDITO SOLICITADO"/>
    <m/>
    <m/>
    <m/>
    <n v="2183.9499999999998"/>
    <s v="VENDA SEM SINAL"/>
    <s v="Não tem"/>
    <m/>
    <m/>
    <m/>
    <s v="SIM"/>
  </r>
  <r>
    <n v="5015"/>
    <x v="0"/>
    <n v="6349"/>
    <x v="16"/>
    <s v="Etapa Unica"/>
    <s v="BLOCO I"/>
    <n v="102"/>
    <s v="ÁGUAS LINDAS"/>
    <s v="RAYRAN CRISTIANO VIEIRA SOUSA"/>
    <s v="&quot;61200299310&quot;"/>
    <x v="2"/>
    <x v="124"/>
    <s v="Não"/>
    <s v="Não"/>
    <s v="Não"/>
    <s v="Sim"/>
    <s v="Sim"/>
    <s v="Não"/>
    <s v="Não"/>
    <n v="154588.35999999999"/>
    <n v="571.17999999999995"/>
    <n v="0"/>
    <n v="111626.36"/>
    <n v="44567"/>
    <n v="0"/>
    <n v="156193.35999999999"/>
    <n v="0"/>
    <n v="0"/>
    <m/>
    <m/>
    <s v="Contrato Adimplente"/>
    <m/>
    <d v="2025-12-10T00:00:00"/>
    <n v="2995.21"/>
    <d v="2025-11-24T00:00:00"/>
    <x v="2"/>
    <d v="2025-11-14T00:00:00"/>
    <m/>
    <m/>
    <m/>
    <m/>
    <s v="Endy Carvalho Consultoria imobiliária"/>
    <m/>
    <m/>
    <m/>
    <d v="2026-02-19T00:00:00"/>
    <d v="2026-02-19T00:00:00"/>
    <s v="VENDA FINALIZADA"/>
    <d v="2025-11-24T00:00:00"/>
    <n v="42771"/>
    <n v="210388.24"/>
    <m/>
    <s v="AGL32"/>
    <n v="42771"/>
    <m/>
    <s v="Samambaia"/>
    <s v="Distrito Federal"/>
    <n v="5561995514648"/>
    <s v="QS 305 CJ 09 LT"/>
    <n v="72300000"/>
    <s v="SAMAMBAIA (SAMAMBAIA)"/>
    <s v="rayransousa.rc@gmail.com"/>
    <m/>
    <n v="1903.92"/>
    <d v="2026-05-07T00:00:00"/>
    <m/>
    <m/>
    <m/>
    <n v="4504"/>
    <n v="7373"/>
    <s v="Operador de Loja"/>
    <d v="2025-11-11T00:00:00"/>
    <n v="917.95"/>
    <d v="2025-11-25T00:00:00"/>
    <m/>
    <d v="2025-11-29T00:00:00"/>
    <s v="MP419629"/>
    <d v="2025-11-14T00:00:00"/>
    <d v="2025-11-26T00:00:00"/>
    <s v="AC014010502"/>
    <d v="2025-11-17T00:00:00"/>
    <s v="Sim"/>
    <n v="2449"/>
    <d v="2025-11-11T00:00:00"/>
    <m/>
    <m/>
    <m/>
    <d v="2025-11-28T00:00:00"/>
    <m/>
    <d v="2025-11-11T00:00:00"/>
    <d v="2025-12-02T00:00:00"/>
    <d v="2025-11-17T00:00:00"/>
    <d v="2025-11-06T00:00:00"/>
    <d v="2025-11-25T00:00:00"/>
    <m/>
    <d v="2025-11-18T00:00:00"/>
    <d v="2025-11-18T00:00:00"/>
    <m/>
    <d v="2025-11-27T00:00:00"/>
    <d v="2025-11-17T00:00:00"/>
    <d v="2025-11-18T00:00:00"/>
    <d v="2025-12-09T00:00:00"/>
    <s v="Sim"/>
    <d v="2025-12-04T00:00:00"/>
    <m/>
    <m/>
    <d v="2025-12-05T00:00:00"/>
    <d v="2025-11-14T00:00:00"/>
    <m/>
    <d v="2025-12-10T00:00:00"/>
    <s v="00349.0010672/2025-11"/>
    <m/>
    <d v="2025-12-18T00:00:00"/>
    <d v="2025-11-14T00:00:00"/>
    <d v="2025-11-18T00:00:00"/>
    <d v="2025-11-24T00:00:00"/>
    <d v="2026-02-05T00:00:00"/>
    <d v="2026-02-10T00:00:00"/>
    <d v="2025-11-18T00:00:00"/>
    <d v="2026-02-10T00:00:00"/>
    <m/>
    <m/>
    <m/>
    <m/>
    <m/>
    <m/>
    <m/>
    <m/>
    <n v="2528"/>
    <m/>
    <m/>
    <m/>
    <m/>
    <m/>
    <n v="4105.57"/>
    <s v="VENDA SEM SINAL"/>
    <s v="Não tem"/>
    <s v="AGEHAB VALIDADA"/>
    <s v="FINALIZADO"/>
    <s v="VENDA SEM FIADOR"/>
    <s v="SIM"/>
  </r>
  <r>
    <n v="5016"/>
    <x v="0"/>
    <n v="6324"/>
    <x v="15"/>
    <s v="Etapa Unica"/>
    <s v="BLOCO F"/>
    <n v="2"/>
    <s v="FORMOSA"/>
    <s v="EDILSON KAIQUE RIBEIRO DA COSTA"/>
    <s v="&quot;07756345142&quot;"/>
    <x v="0"/>
    <x v="150"/>
    <s v="Não"/>
    <s v="Não"/>
    <s v="Não"/>
    <s v="Não"/>
    <s v="Não"/>
    <s v="Não"/>
    <s v="Não"/>
    <n v="162600"/>
    <n v="825.55"/>
    <n v="0"/>
    <n v="158054.07999999999"/>
    <n v="10900"/>
    <n v="0"/>
    <n v="168954.08"/>
    <n v="0"/>
    <n v="0"/>
    <m/>
    <n v="8787725448222"/>
    <s v="Contrato Adimplente"/>
    <m/>
    <d v="2026-02-02T00:00:00"/>
    <n v="3175.18"/>
    <d v="2025-12-17T00:00:00"/>
    <x v="2"/>
    <d v="2025-11-14T00:00:00"/>
    <m/>
    <m/>
    <m/>
    <m/>
    <s v="Endy Carvalho Consultoria imobiliária"/>
    <m/>
    <m/>
    <m/>
    <d v="2026-03-17T00:00:00"/>
    <d v="2026-03-17T00:00:00"/>
    <s v="VENDA FINALIZADA"/>
    <d v="2025-11-24T00:00:00"/>
    <n v="42785"/>
    <n v="265000.40000000002"/>
    <m/>
    <s v="FSA011 C"/>
    <n v="42785"/>
    <s v="KARINY RIBEIRO DA SILVA SOARES - 05677383104"/>
    <s v="Formosa"/>
    <s v="Goiás"/>
    <n v="5561999082903"/>
    <s v="RUA F Q 38 L 19"/>
    <n v="73808080"/>
    <s v="Parque da Colina I"/>
    <s v="ribeiroedilsonkaique@gmail.com"/>
    <m/>
    <n v="2751.83"/>
    <d v="2026-04-26T00:00:00"/>
    <m/>
    <m/>
    <m/>
    <n v="4308"/>
    <n v="7393"/>
    <s v="Auxiliar"/>
    <d v="2025-11-24T00:00:00"/>
    <n v="891.23"/>
    <m/>
    <s v="nao"/>
    <m/>
    <s v="MP423796"/>
    <d v="2025-11-25T00:00:00"/>
    <d v="2025-12-18T00:00:00"/>
    <m/>
    <d v="2025-11-07T00:00:00"/>
    <s v="Sim"/>
    <n v="1423"/>
    <d v="2025-11-25T00:00:00"/>
    <m/>
    <s v="Negativado"/>
    <m/>
    <d v="2026-01-12T00:00:00"/>
    <s v="Sim"/>
    <d v="2025-11-26T00:00:00"/>
    <d v="2026-01-16T00:00:00"/>
    <d v="2025-11-12T00:00:00"/>
    <d v="2025-12-01T00:00:00"/>
    <d v="2025-12-18T00:00:00"/>
    <m/>
    <d v="2025-11-13T00:00:00"/>
    <d v="2025-11-11T00:00:00"/>
    <m/>
    <d v="2025-12-29T00:00:00"/>
    <d v="2025-12-08T00:00:00"/>
    <d v="2025-11-11T00:00:00"/>
    <m/>
    <s v="Sim"/>
    <m/>
    <m/>
    <m/>
    <m/>
    <d v="2025-11-24T00:00:00"/>
    <m/>
    <d v="2026-02-03T00:00:00"/>
    <m/>
    <m/>
    <d v="2026-02-04T00:00:00"/>
    <d v="2025-11-07T00:00:00"/>
    <d v="2025-12-08T00:00:00"/>
    <d v="2026-01-23T00:00:00"/>
    <d v="2026-02-11T00:00:00"/>
    <d v="2026-03-03T00:00:00"/>
    <d v="2025-11-11T00:00:00"/>
    <d v="2026-03-03T00:00:00"/>
    <m/>
    <m/>
    <m/>
    <m/>
    <m/>
    <m/>
    <m/>
    <n v="519"/>
    <n v="2076"/>
    <m/>
    <s v="Aguardando para seguir ONR"/>
    <m/>
    <m/>
    <m/>
    <n v="1931.27"/>
    <m/>
    <s v="Pago"/>
    <m/>
    <m/>
    <m/>
    <s v="SIM"/>
  </r>
  <r>
    <n v="5017"/>
    <x v="0"/>
    <n v="6354"/>
    <x v="13"/>
    <s v="Etapa Unica"/>
    <s v="BLOCO D"/>
    <n v="204"/>
    <s v="ÁGUAS LINDAS"/>
    <s v="JOAO PEDRO DOS SANTOS ALVES"/>
    <s v="&quot;62759212343&quot;"/>
    <x v="16"/>
    <x v="151"/>
    <s v="Não"/>
    <s v="Não"/>
    <s v="Não"/>
    <s v="Sim"/>
    <s v="Sim"/>
    <s v="Não"/>
    <s v="Não"/>
    <n v="168017.64"/>
    <n v="716.24"/>
    <n v="0"/>
    <n v="136466.68"/>
    <n v="21904"/>
    <n v="0"/>
    <n v="158370.68"/>
    <n v="0"/>
    <n v="0"/>
    <m/>
    <m/>
    <s v="Contrato Adimplente"/>
    <m/>
    <d v="2025-12-09T00:00:00"/>
    <n v="2995.2"/>
    <d v="2025-11-24T00:00:00"/>
    <x v="2"/>
    <d v="2025-11-17T00:00:00"/>
    <m/>
    <m/>
    <m/>
    <m/>
    <s v="Endy Carvalho Consultoria imobiliária"/>
    <m/>
    <m/>
    <m/>
    <d v="2026-02-24T00:00:00"/>
    <d v="2026-02-24T00:00:00"/>
    <s v="VENDA FINALIZADA"/>
    <d v="2025-11-24T00:00:00"/>
    <n v="42773"/>
    <n v="220818.64"/>
    <m/>
    <s v="AGL30 -"/>
    <n v="42773"/>
    <m/>
    <s v="Ceilândia"/>
    <s v="Distrito Federal"/>
    <n v="5561996079564"/>
    <s v="QNQ 4 Conjunto 3 L"/>
    <n v="72270403"/>
    <s v="Ceilândia Norte (Ceilândia)"/>
    <s v="j.pedroalves04@gmail.com"/>
    <m/>
    <n v="2387.5"/>
    <m/>
    <m/>
    <m/>
    <m/>
    <n v="3933"/>
    <n v="7375"/>
    <s v="Atendente"/>
    <d v="2025-11-12T00:00:00"/>
    <n v="905"/>
    <d v="2025-12-01T00:00:00"/>
    <m/>
    <d v="2025-12-01T00:00:00"/>
    <s v="MP444288"/>
    <d v="2025-11-17T00:00:00"/>
    <d v="2025-12-03T00:00:00"/>
    <s v="AC014031773"/>
    <d v="2025-11-17T00:00:00"/>
    <s v="Sim"/>
    <n v="40780"/>
    <d v="2025-11-12T00:00:00"/>
    <m/>
    <m/>
    <m/>
    <d v="2025-12-02T00:00:00"/>
    <m/>
    <d v="2025-11-12T00:00:00"/>
    <d v="2025-12-04T00:00:00"/>
    <d v="2025-11-17T00:00:00"/>
    <d v="2025-11-03T00:00:00"/>
    <d v="2025-11-25T00:00:00"/>
    <m/>
    <d v="2025-11-18T00:00:00"/>
    <d v="2025-11-21T00:00:00"/>
    <m/>
    <d v="2025-11-27T00:00:00"/>
    <d v="2025-11-17T00:00:00"/>
    <d v="2025-11-21T00:00:00"/>
    <d v="2025-12-08T00:00:00"/>
    <s v="Sim"/>
    <m/>
    <m/>
    <m/>
    <m/>
    <d v="2025-11-17T00:00:00"/>
    <m/>
    <d v="2025-12-10T00:00:00"/>
    <s v="00349.0010667/2025-09"/>
    <m/>
    <d v="2025-12-12T00:00:00"/>
    <d v="2025-11-17T00:00:00"/>
    <d v="2025-11-21T00:00:00"/>
    <d v="2025-11-24T00:00:00"/>
    <d v="2026-02-02T00:00:00"/>
    <d v="2026-02-06T00:00:00"/>
    <d v="2025-11-19T00:00:00"/>
    <d v="2026-02-06T00:00:00"/>
    <m/>
    <m/>
    <m/>
    <m/>
    <m/>
    <m/>
    <m/>
    <m/>
    <n v="40782"/>
    <m/>
    <m/>
    <s v="demora no pagamento de ITBI por falta de aprovação do Marcos"/>
    <m/>
    <m/>
    <n v="4.43"/>
    <s v="VENDA SEM SINAL"/>
    <s v="Não tem"/>
    <s v="AGEHAB VALIDADA"/>
    <s v="FINALIZADO"/>
    <s v="VENDA SEM FIADOR"/>
    <s v="SIM"/>
  </r>
  <r>
    <n v="5018"/>
    <x v="0"/>
    <n v="6323"/>
    <x v="17"/>
    <s v="Etapa Única"/>
    <s v="BLOCO 07"/>
    <n v="301"/>
    <s v="FORMOSA"/>
    <s v="VITORIA DIOVANA DE LIMA ALVES"/>
    <s v="&quot;06979384171&quot;"/>
    <x v="1"/>
    <x v="130"/>
    <s v="Não"/>
    <s v="Não"/>
    <s v="Não"/>
    <s v="Não"/>
    <s v="Não"/>
    <s v="Não"/>
    <s v="Não"/>
    <n v="156231.85"/>
    <n v="713.99"/>
    <n v="0"/>
    <n v="136304.85"/>
    <n v="19928"/>
    <n v="0"/>
    <n v="156232.85"/>
    <n v="0"/>
    <n v="0"/>
    <m/>
    <n v="8787725427276"/>
    <s v="Contrato Adimplente"/>
    <m/>
    <d v="2026-03-19T00:00:00"/>
    <n v="3141.1"/>
    <d v="2025-11-27T00:00:00"/>
    <x v="2"/>
    <d v="2025-11-17T00:00:00"/>
    <m/>
    <m/>
    <m/>
    <m/>
    <s v="Endy Carvalho Consultoria imobiliária"/>
    <m/>
    <m/>
    <m/>
    <d v="2026-03-16T00:00:00"/>
    <d v="2026-03-25T00:00:00"/>
    <s v="VENDA FINALIZADA"/>
    <d v="2025-11-24T00:00:00"/>
    <n v="42784"/>
    <n v="238724.81"/>
    <m/>
    <s v="FSA013"/>
    <n v="42784"/>
    <s v="JOSE DONIZETE ALVES DE SOUSA - 66426138134"/>
    <s v="Formosa"/>
    <s v="Goiás"/>
    <n v="5561998060525"/>
    <s v="RUA 5 Q D L 16"/>
    <n v="73803240"/>
    <s v="Vila Carolina"/>
    <s v="vitoriadiovana25@gmail.com"/>
    <m/>
    <n v="2396.7800000000002"/>
    <m/>
    <m/>
    <m/>
    <m/>
    <n v="4632"/>
    <n v="7391"/>
    <s v="Autônomo(a)"/>
    <d v="2025-11-18T00:00:00"/>
    <n v="891.23"/>
    <m/>
    <s v="sim"/>
    <d v="2025-11-04T00:00:00"/>
    <s v="MP430635"/>
    <d v="2025-11-18T00:00:00"/>
    <d v="2025-12-02T00:00:00"/>
    <s v="AC014519325"/>
    <d v="2025-11-17T00:00:00"/>
    <m/>
    <n v="2631"/>
    <d v="2025-11-18T00:00:00"/>
    <m/>
    <m/>
    <m/>
    <d v="2026-01-05T00:00:00"/>
    <s v="Não"/>
    <d v="2025-11-19T00:00:00"/>
    <d v="2026-02-10T00:00:00"/>
    <d v="2025-11-17T00:00:00"/>
    <d v="2025-12-01T00:00:00"/>
    <d v="2025-12-02T00:00:00"/>
    <m/>
    <d v="2025-11-18T00:00:00"/>
    <d v="2025-11-18T00:00:00"/>
    <m/>
    <d v="2025-12-19T00:00:00"/>
    <d v="2025-12-17T00:00:00"/>
    <d v="2025-11-18T00:00:00"/>
    <m/>
    <s v="Sim"/>
    <m/>
    <m/>
    <m/>
    <m/>
    <d v="2025-11-10T00:00:00"/>
    <m/>
    <d v="2026-03-19T00:00:00"/>
    <m/>
    <m/>
    <d v="2026-03-23T00:00:00"/>
    <d v="2025-11-14T00:00:00"/>
    <d v="2025-12-17T00:00:00"/>
    <d v="2026-01-26T00:00:00"/>
    <d v="2026-02-24T00:00:00"/>
    <d v="2026-03-10T00:00:00"/>
    <d v="2025-11-18T00:00:00"/>
    <d v="2026-03-10T00:00:00"/>
    <d v="2026-03-12T00:00:00"/>
    <m/>
    <m/>
    <m/>
    <m/>
    <m/>
    <m/>
    <n v="835"/>
    <n v="1430"/>
    <s v="Sim"/>
    <s v="Aguardadno assinatura Karol só volta dia 26/01-OK"/>
    <m/>
    <m/>
    <m/>
    <n v="2079.58"/>
    <s v="VENDA SEM SINAL"/>
    <s v="Não tem"/>
    <m/>
    <m/>
    <m/>
    <s v="SIM;NÃO"/>
  </r>
  <r>
    <n v="5019"/>
    <x v="0"/>
    <n v="6343"/>
    <x v="17"/>
    <s v="Etapa Única"/>
    <s v="BLOCO 13"/>
    <n v="304"/>
    <s v="FORMOSA"/>
    <s v="GISLANY LOPES DE FRANCA"/>
    <s v="&quot;06420182190&quot;"/>
    <x v="13"/>
    <x v="74"/>
    <s v="Não"/>
    <s v="Não"/>
    <s v="Não"/>
    <s v="Não"/>
    <s v="Não"/>
    <s v="Não"/>
    <s v="Não"/>
    <n v="162600"/>
    <n v="1012.1"/>
    <n v="0"/>
    <n v="168000"/>
    <n v="1811"/>
    <n v="0"/>
    <n v="169811"/>
    <n v="0"/>
    <n v="0"/>
    <m/>
    <n v="8787725505862"/>
    <s v="Contrato Adimplente"/>
    <m/>
    <d v="2025-12-17T00:00:00"/>
    <n v="0"/>
    <d v="2025-11-25T00:00:00"/>
    <x v="2"/>
    <d v="2025-11-18T00:00:00"/>
    <m/>
    <m/>
    <m/>
    <m/>
    <s v="Endy Carvalho Consultoria imobiliária"/>
    <m/>
    <m/>
    <m/>
    <d v="2026-03-16T00:00:00"/>
    <d v="2026-03-16T00:00:00"/>
    <s v="VENDA FINALIZADA"/>
    <d v="2025-11-24T00:00:00"/>
    <n v="42789"/>
    <n v="240000.16"/>
    <m/>
    <s v="FSA013"/>
    <n v="42789"/>
    <s v="ISABELLA BORGES DE CAMPOS - 70493525190"/>
    <s v="Formosa"/>
    <s v="Goiás"/>
    <n v="5562996448638"/>
    <s v="RUA 5 Q 83"/>
    <n v="73808350"/>
    <s v="PARQUE VILA VERDE"/>
    <s v="FRANCAGISLANY468@GMAIL.COM"/>
    <m/>
    <n v="3666.56"/>
    <d v="2026-03-24T00:00:00"/>
    <m/>
    <m/>
    <m/>
    <n v="4734"/>
    <n v="7398"/>
    <s v="Cozinheiro"/>
    <d v="2025-11-19T00:00:00"/>
    <n v="899.76"/>
    <m/>
    <s v="sim"/>
    <m/>
    <s v="MP430632"/>
    <d v="2025-11-19T00:00:00"/>
    <d v="2025-11-25T00:00:00"/>
    <m/>
    <d v="2025-11-19T00:00:00"/>
    <m/>
    <n v="2598"/>
    <d v="2025-11-19T00:00:00"/>
    <m/>
    <m/>
    <m/>
    <d v="2025-12-01T00:00:00"/>
    <s v="Não"/>
    <d v="2025-11-21T00:00:00"/>
    <d v="2025-12-02T00:00:00"/>
    <d v="2025-11-19T00:00:00"/>
    <d v="2025-12-01T00:00:00"/>
    <d v="2025-11-25T00:00:00"/>
    <m/>
    <d v="2025-11-21T00:00:00"/>
    <d v="2025-11-21T00:00:00"/>
    <m/>
    <d v="2025-11-27T00:00:00"/>
    <d v="2025-12-17T00:00:00"/>
    <d v="2025-11-21T00:00:00"/>
    <m/>
    <s v="Sim"/>
    <m/>
    <m/>
    <m/>
    <m/>
    <d v="2025-11-13T00:00:00"/>
    <m/>
    <d v="2025-12-17T00:00:00"/>
    <m/>
    <m/>
    <d v="2025-12-19T00:00:00"/>
    <d v="2025-11-17T00:00:00"/>
    <d v="2025-12-17T00:00:00"/>
    <d v="2026-01-22T00:00:00"/>
    <d v="2026-02-24T00:00:00"/>
    <d v="2026-03-10T00:00:00"/>
    <d v="2025-11-21T00:00:00"/>
    <d v="2026-03-10T00:00:00"/>
    <m/>
    <m/>
    <m/>
    <m/>
    <m/>
    <m/>
    <m/>
    <n v="654"/>
    <n v="2648"/>
    <m/>
    <m/>
    <m/>
    <m/>
    <m/>
    <n v="1788.17"/>
    <s v="VENDA SEM SINAL"/>
    <s v="Não tem"/>
    <m/>
    <m/>
    <m/>
    <s v="SIM"/>
  </r>
  <r>
    <n v="5020"/>
    <x v="0"/>
    <n v="6183"/>
    <x v="16"/>
    <s v="Etapa Unica"/>
    <s v="BLOCO E"/>
    <n v="302"/>
    <s v="ÁGUAS LINDAS"/>
    <s v="GABRIEL ROCHA GONÇALVES"/>
    <s v="&quot;06136276100&quot;"/>
    <x v="7"/>
    <x v="90"/>
    <s v="Não"/>
    <s v="Não"/>
    <s v="Não"/>
    <s v="Sim"/>
    <s v="Sim"/>
    <s v="Não"/>
    <s v="Não"/>
    <n v="150043.13"/>
    <n v="488.74"/>
    <n v="0"/>
    <n v="95043.13"/>
    <n v="55000"/>
    <n v="0"/>
    <n v="150043.13"/>
    <n v="0"/>
    <n v="0"/>
    <m/>
    <m/>
    <s v="Contrato Adimplente"/>
    <m/>
    <d v="2025-12-16T00:00:00"/>
    <n v="2592.2800000000002"/>
    <d v="2025-11-28T00:00:00"/>
    <x v="2"/>
    <d v="2025-11-19T00:00:00"/>
    <m/>
    <m/>
    <m/>
    <m/>
    <s v="Endy Carvalho Consultoria imobiliária"/>
    <m/>
    <m/>
    <m/>
    <d v="2026-02-19T00:00:00"/>
    <d v="2026-02-19T00:00:00"/>
    <s v="VENDA FINALIZADA"/>
    <d v="2025-11-24T00:00:00"/>
    <n v="42779"/>
    <n v="203020.6"/>
    <m/>
    <s v="AGL32"/>
    <n v="42779"/>
    <m/>
    <s v="Águas Lindas de Goiás"/>
    <s v="Goiás"/>
    <n v="5561993294689"/>
    <s v="RUA EUCALIPTO Q 00 LOTE"/>
    <n v="72910000"/>
    <m/>
    <s v="rochagabriel398@gmail.com"/>
    <m/>
    <n v="1629.16"/>
    <m/>
    <m/>
    <m/>
    <m/>
    <n v="4436"/>
    <n v="7384"/>
    <s v="Auxiliar"/>
    <d v="2025-10-01T00:00:00"/>
    <n v="902.73"/>
    <m/>
    <m/>
    <d v="2025-12-03T00:00:00"/>
    <s v="MP419613"/>
    <d v="2025-10-19T00:00:00"/>
    <d v="2025-12-09T00:00:00"/>
    <s v="AC014070072"/>
    <d v="2025-10-13T00:00:00"/>
    <s v="Sim"/>
    <n v="2564"/>
    <d v="2025-10-01T00:00:00"/>
    <m/>
    <m/>
    <m/>
    <d v="2025-12-05T00:00:00"/>
    <m/>
    <d v="2025-10-01T00:00:00"/>
    <d v="2025-12-09T00:00:00"/>
    <d v="2025-10-13T00:00:00"/>
    <d v="2025-11-03T00:00:00"/>
    <d v="2025-12-01T00:00:00"/>
    <m/>
    <d v="2025-10-14T00:00:00"/>
    <d v="2025-11-25T00:00:00"/>
    <m/>
    <d v="2025-12-04T00:00:00"/>
    <d v="2025-11-05T00:00:00"/>
    <d v="2025-11-25T00:00:00"/>
    <d v="2025-12-12T00:00:00"/>
    <s v="Sim"/>
    <m/>
    <m/>
    <m/>
    <m/>
    <d v="2025-11-19T00:00:00"/>
    <m/>
    <d v="2025-12-16T00:00:00"/>
    <s v="00349.0011047/2025-89"/>
    <m/>
    <d v="2025-12-17T00:00:00"/>
    <d v="2025-11-18T00:00:00"/>
    <d v="2025-11-10T00:00:00"/>
    <d v="2025-12-01T00:00:00"/>
    <d v="2026-02-05T00:00:00"/>
    <d v="2026-02-10T00:00:00"/>
    <d v="2025-11-24T00:00:00"/>
    <d v="2026-02-10T00:00:00"/>
    <m/>
    <m/>
    <m/>
    <m/>
    <m/>
    <m/>
    <d v="2025-11-28T00:00:00"/>
    <m/>
    <n v="2648"/>
    <m/>
    <m/>
    <m/>
    <m/>
    <m/>
    <n v="4605.57"/>
    <s v="VENDA SEM SINAL"/>
    <s v="Não tem"/>
    <s v="AGEHAB VALIDADA"/>
    <s v="FINALIZADO"/>
    <s v="VENDA SEM FIADOR"/>
    <s v="SIM"/>
  </r>
  <r>
    <n v="5021"/>
    <x v="1"/>
    <n v="6334"/>
    <x v="13"/>
    <s v="Etapa Unica"/>
    <s v="BLOCO C"/>
    <n v="104"/>
    <s v="ÁGUAS LINDAS"/>
    <s v="LORRANE PAIVA DOS REIS"/>
    <s v="&quot;08314472140&quot;"/>
    <x v="11"/>
    <x v="44"/>
    <s v="Não"/>
    <s v="Não"/>
    <s v="Não"/>
    <s v="Não"/>
    <s v="Não"/>
    <s v="Não"/>
    <s v="Não"/>
    <n v="162565.24"/>
    <n v="649.5"/>
    <n v="0"/>
    <n v="123452.12"/>
    <n v="31292"/>
    <n v="0"/>
    <n v="154744.12"/>
    <n v="0"/>
    <n v="0"/>
    <m/>
    <m/>
    <s v="Contrato Adimplente"/>
    <m/>
    <m/>
    <n v="0"/>
    <m/>
    <x v="1"/>
    <d v="2025-11-19T00:00:00"/>
    <m/>
    <m/>
    <m/>
    <m/>
    <s v="Endy Carvalho Consultoria imobiliária"/>
    <m/>
    <m/>
    <m/>
    <d v="2026-01-08T00:00:00"/>
    <d v="2026-01-08T00:00:00"/>
    <s v="DISTRATO"/>
    <d v="2025-11-24T00:00:00"/>
    <n v="42786"/>
    <n v="219253.74"/>
    <m/>
    <s v="AGL30 -"/>
    <n v="42786"/>
    <m/>
    <s v="Águas Lindas de Goiás"/>
    <s v="Goiás"/>
    <n v="5561994532121"/>
    <s v="RUA 11 Q. C 12 L 12"/>
    <n v="72916194"/>
    <s v="MANSOES VILLAGE"/>
    <s v="Lorranepaivadosreis81@gmail.com"/>
    <m/>
    <n v="2165"/>
    <d v="2026-04-19T00:00:00"/>
    <m/>
    <m/>
    <m/>
    <n v="3914"/>
    <n v="7395"/>
    <s v="Auxiliar de Serviços Gerais"/>
    <d v="2025-11-05T00:00:00"/>
    <m/>
    <m/>
    <m/>
    <m/>
    <s v="MP444292"/>
    <d v="2025-11-19T00:00:00"/>
    <m/>
    <m/>
    <d v="2025-11-19T00:00:00"/>
    <m/>
    <m/>
    <d v="2025-11-06T00:00:00"/>
    <m/>
    <m/>
    <m/>
    <m/>
    <m/>
    <d v="2025-11-06T00:00:00"/>
    <m/>
    <d v="2025-11-19T00:00:00"/>
    <d v="2025-12-01T00:00:00"/>
    <m/>
    <m/>
    <d v="2025-11-21T00:00:00"/>
    <d v="2025-11-25T00:00:00"/>
    <m/>
    <m/>
    <d v="2025-12-17T00:00:00"/>
    <d v="2025-11-25T00:00:00"/>
    <m/>
    <s v="Sim"/>
    <m/>
    <m/>
    <m/>
    <m/>
    <d v="2025-11-21T00:00:00"/>
    <m/>
    <m/>
    <m/>
    <m/>
    <m/>
    <d v="2025-11-19T00:00:00"/>
    <d v="2025-12-17T00:00:00"/>
    <m/>
    <m/>
    <m/>
    <d v="2025-11-24T00:00:00"/>
    <m/>
    <m/>
    <m/>
    <m/>
    <m/>
    <m/>
    <m/>
    <m/>
    <m/>
    <m/>
    <m/>
    <m/>
    <m/>
    <m/>
    <m/>
    <m/>
    <s v="VENDA SEM SINAL"/>
    <s v="Não tem"/>
    <s v="VENDA SEM FIADOR"/>
    <s v="AGUARDANDO CONFORMIDADE"/>
    <s v="VENDA SEM FIADOR"/>
    <s v="NÃO"/>
  </r>
  <r>
    <n v="5022"/>
    <x v="0"/>
    <n v="6305"/>
    <x v="14"/>
    <s v="Etapa Unica"/>
    <s v="BLOCO C"/>
    <n v="3"/>
    <s v="FORMOSA"/>
    <s v="RENAN AGUILAR MATIAS SANTAREM"/>
    <s v="&quot;08003647169&quot;"/>
    <x v="10"/>
    <x v="30"/>
    <s v="Não"/>
    <s v="Não"/>
    <s v="Não"/>
    <s v="Não"/>
    <s v="Não"/>
    <s v="Não"/>
    <s v="Não"/>
    <n v="152114.09"/>
    <n v="0"/>
    <n v="0"/>
    <n v="0"/>
    <n v="0"/>
    <n v="0"/>
    <n v="0"/>
    <n v="0"/>
    <n v="0"/>
    <m/>
    <m/>
    <s v="Contrato Adimplente"/>
    <m/>
    <d v="2026-02-06T00:00:00"/>
    <n v="3138.25"/>
    <d v="2025-11-25T00:00:00"/>
    <x v="2"/>
    <d v="2025-11-19T00:00:00"/>
    <m/>
    <m/>
    <m/>
    <m/>
    <s v="CAIXA CREDFÁCIL"/>
    <m/>
    <m/>
    <m/>
    <d v="2026-03-16T00:00:00"/>
    <d v="2026-03-16T00:00:00"/>
    <s v="VENDA FINALIZADA"/>
    <d v="2025-11-24T00:00:00"/>
    <n v="42781"/>
    <n v="255000.32000000001"/>
    <m/>
    <s v="FSA011"/>
    <n v="42781"/>
    <s v="ANTONIO ERIBERTO MATIAS - 28921747168"/>
    <s v="Formosa"/>
    <s v="Goiás"/>
    <n v="5561999768807"/>
    <s v="VIA 13, Q. 240, APART. 303, BLOCO D, CONDOMINIO PARK PRIME SULL II"/>
    <n v="73802419"/>
    <s v="SETOR SUL"/>
    <s v="renanaguilar777@gmail.com"/>
    <m/>
    <n v="2020"/>
    <m/>
    <m/>
    <m/>
    <m/>
    <n v="4181"/>
    <n v="7387"/>
    <s v="Auxiliar"/>
    <d v="2025-11-20T00:00:00"/>
    <n v="855.65"/>
    <m/>
    <s v="sim"/>
    <d v="2025-11-26T00:00:00"/>
    <s v="MP427253"/>
    <d v="2025-11-21T00:00:00"/>
    <d v="2025-11-27T00:00:00"/>
    <s v="AC014353608"/>
    <d v="2025-11-06T00:00:00"/>
    <s v="Sim"/>
    <s v="2022 2020 2018"/>
    <d v="2025-11-21T00:00:00"/>
    <m/>
    <m/>
    <m/>
    <d v="2026-01-16T00:00:00"/>
    <s v="Não"/>
    <d v="2025-11-24T00:00:00"/>
    <d v="2026-01-20T00:00:00"/>
    <d v="2025-11-14T00:00:00"/>
    <d v="2025-12-01T00:00:00"/>
    <d v="2025-11-27T00:00:00"/>
    <m/>
    <d v="2025-11-17T00:00:00"/>
    <d v="2025-11-19T00:00:00"/>
    <m/>
    <d v="2026-01-14T00:00:00"/>
    <d v="2025-12-17T00:00:00"/>
    <d v="2025-11-19T00:00:00"/>
    <m/>
    <s v="Sim"/>
    <m/>
    <m/>
    <m/>
    <m/>
    <d v="2025-12-03T00:00:00"/>
    <m/>
    <d v="2026-02-06T00:00:00"/>
    <m/>
    <m/>
    <d v="2026-02-11T00:00:00"/>
    <d v="2025-11-14T00:00:00"/>
    <d v="2025-12-17T00:00:00"/>
    <d v="2026-01-28T00:00:00"/>
    <d v="2026-02-28T00:00:00"/>
    <d v="2026-03-10T00:00:00"/>
    <d v="2025-11-19T00:00:00"/>
    <d v="2026-03-10T00:00:00"/>
    <m/>
    <m/>
    <m/>
    <m/>
    <m/>
    <m/>
    <m/>
    <n v="698"/>
    <n v="3257"/>
    <s v="Sim"/>
    <s v="ONG-aguardando assinatura valida do Bruno. ok."/>
    <s v="perda do processo na prefeitura, reenviado e agendado."/>
    <m/>
    <m/>
    <n v="2262.66"/>
    <m/>
    <s v="Pago"/>
    <m/>
    <m/>
    <m/>
    <s v="SIM"/>
  </r>
  <r>
    <n v="5023"/>
    <x v="0"/>
    <n v="6350"/>
    <x v="17"/>
    <s v="Etapa Única"/>
    <s v="BLOCO 08"/>
    <n v="203"/>
    <s v="FORMOSA"/>
    <s v="MIKAEL JUNIOR SOUZA GONCALVES"/>
    <s v="&quot;71429717114&quot;"/>
    <x v="10"/>
    <x v="116"/>
    <s v="Não"/>
    <s v="Não"/>
    <s v="Não"/>
    <s v="Não"/>
    <s v="Não"/>
    <s v="Não"/>
    <s v="Não"/>
    <n v="157431.17000000001"/>
    <n v="0"/>
    <n v="0"/>
    <n v="0"/>
    <n v="0"/>
    <n v="0"/>
    <n v="0"/>
    <n v="0"/>
    <n v="0"/>
    <m/>
    <m/>
    <s v="Contrato Adimplente"/>
    <m/>
    <d v="2026-01-22T00:00:00"/>
    <n v="3138.25"/>
    <d v="2025-12-10T00:00:00"/>
    <x v="2"/>
    <d v="2025-11-19T00:00:00"/>
    <m/>
    <m/>
    <m/>
    <m/>
    <s v="CAIXA CREDFÁCIL"/>
    <m/>
    <m/>
    <m/>
    <d v="2026-03-16T00:00:00"/>
    <d v="2026-03-16T00:00:00"/>
    <s v="VENDA FINALIZADA"/>
    <d v="2025-11-24T00:00:00"/>
    <n v="42772"/>
    <n v="234800"/>
    <m/>
    <s v="FSA013"/>
    <n v="42772"/>
    <s v="JEFERSON KAYCK CARDOSO GOMES - 10312370113"/>
    <s v="Formosa"/>
    <s v="Goiás"/>
    <n v="5561996376515"/>
    <s v="RUA JOAO MARTINS Q 41 LOTE 14"/>
    <n v="73807695"/>
    <s v="JARDIM CALIFORNIA"/>
    <s v="mikaeljunio721@gmail.com"/>
    <m/>
    <n v="2390.37"/>
    <m/>
    <m/>
    <m/>
    <m/>
    <n v="10279"/>
    <n v="7374"/>
    <s v="Segurança Patrimonial"/>
    <d v="2025-11-27T00:00:00"/>
    <n v="878.66"/>
    <m/>
    <s v="nao"/>
    <d v="2025-12-17T00:00:00"/>
    <s v="MP430633"/>
    <d v="2025-11-27T00:00:00"/>
    <d v="2025-12-15T00:00:00"/>
    <s v="AC014294419"/>
    <d v="2025-11-13T00:00:00"/>
    <m/>
    <s v="751 753 754"/>
    <d v="2025-11-27T00:00:00"/>
    <m/>
    <s v="Score"/>
    <m/>
    <d v="2026-01-12T00:00:00"/>
    <s v="Sim"/>
    <d v="2025-12-01T00:00:00"/>
    <d v="2026-01-13T00:00:00"/>
    <d v="2025-11-19T00:00:00"/>
    <d v="2025-12-01T00:00:00"/>
    <d v="2025-12-15T00:00:00"/>
    <m/>
    <d v="2025-11-19T00:00:00"/>
    <d v="2025-11-19T00:00:00"/>
    <m/>
    <d v="2026-01-07T00:00:00"/>
    <d v="2025-12-17T00:00:00"/>
    <d v="2025-11-19T00:00:00"/>
    <m/>
    <s v="Sim"/>
    <m/>
    <m/>
    <m/>
    <m/>
    <d v="2025-12-09T00:00:00"/>
    <m/>
    <d v="2026-01-22T00:00:00"/>
    <m/>
    <m/>
    <d v="2026-01-27T00:00:00"/>
    <d v="2025-11-17T00:00:00"/>
    <d v="2025-12-17T00:00:00"/>
    <d v="2026-01-19T00:00:00"/>
    <d v="2026-02-24T00:00:00"/>
    <d v="2026-03-10T00:00:00"/>
    <d v="2025-11-19T00:00:00"/>
    <d v="2026-03-10T00:00:00"/>
    <m/>
    <m/>
    <m/>
    <m/>
    <m/>
    <m/>
    <m/>
    <n v="532"/>
    <n v="2388"/>
    <s v="Sim"/>
    <s v="ONR"/>
    <m/>
    <m/>
    <m/>
    <n v="2070.48"/>
    <m/>
    <s v="Pago"/>
    <m/>
    <m/>
    <m/>
    <s v="SIM"/>
  </r>
  <r>
    <n v="5024"/>
    <x v="0"/>
    <n v="6373"/>
    <x v="13"/>
    <s v="Etapa Unica"/>
    <s v="BLOCO M"/>
    <n v="301"/>
    <s v="ÁGUAS LINDAS"/>
    <s v="FABIO BOAVENTURA DOS SANTOS"/>
    <s v="&quot;03670861580&quot;"/>
    <x v="16"/>
    <x v="59"/>
    <s v="Não"/>
    <s v="Não"/>
    <s v="Não"/>
    <s v="Sim"/>
    <s v="Sim"/>
    <s v="Não"/>
    <s v="Não"/>
    <n v="163157.92000000001"/>
    <n v="681.59"/>
    <n v="0"/>
    <n v="128364.58"/>
    <n v="27010"/>
    <n v="0"/>
    <n v="155374.57999999999"/>
    <n v="0"/>
    <n v="0"/>
    <m/>
    <m/>
    <s v="Contrato Adimplente"/>
    <m/>
    <d v="2025-12-08T00:00:00"/>
    <n v="2975.4"/>
    <d v="2025-11-27T00:00:00"/>
    <x v="2"/>
    <d v="2025-11-19T00:00:00"/>
    <m/>
    <m/>
    <m/>
    <m/>
    <s v="Endy Carvalho Consultoria imobiliária"/>
    <m/>
    <m/>
    <m/>
    <d v="2026-02-24T00:00:00"/>
    <d v="2026-02-24T00:00:00"/>
    <s v="VENDA FINALIZADA"/>
    <d v="2025-11-24T00:00:00"/>
    <n v="42777"/>
    <n v="217000.92"/>
    <m/>
    <s v="AGL30 -"/>
    <n v="42777"/>
    <m/>
    <s v="Samambaia"/>
    <s v="Distrito Federal"/>
    <n v="5561992015824"/>
    <s v="QR 1031 CJ 02 LT"/>
    <n v="72300000"/>
    <s v="SAMAMBAIA"/>
    <s v="boaventuradossantosf@gmail.com"/>
    <m/>
    <n v="2271.98"/>
    <d v="2026-05-13T00:00:00"/>
    <m/>
    <m/>
    <m/>
    <n v="4079"/>
    <n v="7380"/>
    <s v="Embalador"/>
    <d v="2025-11-15T00:00:00"/>
    <n v="901"/>
    <d v="2025-11-28T00:00:00"/>
    <m/>
    <d v="2025-12-02T00:00:00"/>
    <s v="MP444293"/>
    <m/>
    <d v="2025-12-04T00:00:00"/>
    <s v="AC014040485"/>
    <d v="2025-11-19T00:00:00"/>
    <s v="Sim"/>
    <n v="40793"/>
    <d v="2025-11-15T00:00:00"/>
    <m/>
    <m/>
    <m/>
    <d v="2025-12-02T00:00:00"/>
    <m/>
    <d v="2025-11-15T00:00:00"/>
    <d v="2025-12-04T00:00:00"/>
    <d v="2025-11-19T00:00:00"/>
    <d v="2025-12-01T00:00:00"/>
    <d v="2025-11-27T00:00:00"/>
    <m/>
    <d v="2025-11-21T00:00:00"/>
    <d v="2025-11-25T00:00:00"/>
    <m/>
    <d v="2025-12-01T00:00:00"/>
    <d v="2025-12-17T00:00:00"/>
    <d v="2025-11-25T00:00:00"/>
    <d v="2025-12-10T00:00:00"/>
    <s v="Sim"/>
    <m/>
    <m/>
    <m/>
    <m/>
    <d v="2025-11-21T00:00:00"/>
    <m/>
    <d v="2025-12-10T00:00:00"/>
    <s v="00349.0010926/2025-93"/>
    <m/>
    <d v="2025-12-12T00:00:00"/>
    <d v="2025-11-18T00:00:00"/>
    <d v="2025-12-17T00:00:00"/>
    <d v="2025-11-27T00:00:00"/>
    <d v="2026-02-02T00:00:00"/>
    <d v="2026-02-06T00:00:00"/>
    <d v="2025-11-24T00:00:00"/>
    <d v="2026-02-06T00:00:00"/>
    <m/>
    <m/>
    <m/>
    <m/>
    <m/>
    <m/>
    <d v="2025-11-27T00:00:00"/>
    <m/>
    <n v="40826"/>
    <m/>
    <m/>
    <m/>
    <m/>
    <m/>
    <n v="4.21"/>
    <s v="VENDA SEM SINAL"/>
    <s v="Não tem"/>
    <s v="AGEHAB VALIDADA"/>
    <s v="FINALIZADO"/>
    <s v="VENDA SEM FIADOR"/>
    <s v="SIM"/>
  </r>
  <r>
    <n v="5025"/>
    <x v="0"/>
    <n v="6360"/>
    <x v="13"/>
    <s v="Etapa Unica"/>
    <s v="BLOCO D"/>
    <n v="104"/>
    <s v="ÁGUAS LINDAS"/>
    <s v="DANILO SILVA ARAUJO"/>
    <s v="&quot;00190550309&quot;"/>
    <x v="2"/>
    <x v="80"/>
    <s v="Não"/>
    <s v="Não"/>
    <s v="Não"/>
    <s v="Sim"/>
    <s v="Sim"/>
    <s v="Não"/>
    <s v="Não"/>
    <n v="162462.87"/>
    <n v="720"/>
    <n v="0"/>
    <n v="132997"/>
    <n v="20149"/>
    <n v="0"/>
    <n v="153146"/>
    <n v="0"/>
    <n v="0"/>
    <m/>
    <m/>
    <s v="Contrato Adimplente"/>
    <m/>
    <d v="2025-12-03T00:00:00"/>
    <n v="2995.17"/>
    <d v="2025-11-24T00:00:00"/>
    <x v="2"/>
    <d v="2025-11-19T00:00:00"/>
    <m/>
    <m/>
    <m/>
    <m/>
    <s v="Endy Carvalho Consultoria imobiliária"/>
    <m/>
    <m/>
    <m/>
    <d v="2026-02-24T00:00:00"/>
    <d v="2026-02-24T00:00:00"/>
    <s v="VENDA FINALIZADA"/>
    <d v="2025-11-24T00:00:00"/>
    <n v="42776"/>
    <n v="212003.27"/>
    <m/>
    <s v="AGL30 -"/>
    <n v="42776"/>
    <s v="ELIZÂNGELA RIBEIRO ARAUJO - 02693337380"/>
    <s v="Águas Lindas de Goiás"/>
    <s v="Goiás"/>
    <n v="5561995288919"/>
    <s v="QUADRA 2"/>
    <n v="72912712"/>
    <s v="Residencial Sol Nascente I"/>
    <s v="Danilosilvaaraujo40@gmail.com"/>
    <m/>
    <n v="2435"/>
    <m/>
    <m/>
    <m/>
    <m/>
    <n v="3929"/>
    <n v="7378"/>
    <s v="Autônomo(a)"/>
    <d v="2025-11-13T00:00:00"/>
    <n v="902"/>
    <d v="2025-11-25T00:00:00"/>
    <m/>
    <d v="2025-11-29T00:00:00"/>
    <s v="MP444287"/>
    <d v="2025-11-20T00:00:00"/>
    <d v="2025-11-27T00:00:00"/>
    <s v="AC013983903"/>
    <d v="2025-11-14T00:00:00"/>
    <s v="Sim"/>
    <n v="40766"/>
    <d v="2025-11-18T00:00:00"/>
    <m/>
    <m/>
    <m/>
    <d v="2025-11-26T00:00:00"/>
    <m/>
    <d v="2025-11-19T00:00:00"/>
    <d v="2025-11-28T00:00:00"/>
    <d v="2025-11-17T00:00:00"/>
    <d v="2025-12-01T00:00:00"/>
    <d v="2025-11-24T00:00:00"/>
    <m/>
    <d v="2025-11-18T00:00:00"/>
    <d v="2025-11-18T00:00:00"/>
    <m/>
    <d v="2025-11-25T00:00:00"/>
    <d v="2025-12-17T00:00:00"/>
    <d v="2025-11-18T00:00:00"/>
    <d v="2025-12-02T00:00:00"/>
    <s v="Sim"/>
    <m/>
    <m/>
    <m/>
    <m/>
    <d v="2025-11-21T00:00:00"/>
    <m/>
    <d v="2025-12-03T00:00:00"/>
    <s v="00349.0010621/2025-81,"/>
    <m/>
    <d v="2025-12-05T00:00:00"/>
    <d v="2025-11-14T00:00:00"/>
    <d v="2025-12-17T00:00:00"/>
    <d v="2025-11-25T00:00:00"/>
    <d v="2026-02-02T00:00:00"/>
    <d v="2026-02-06T00:00:00"/>
    <d v="2025-11-18T00:00:00"/>
    <d v="2026-02-06T00:00:00"/>
    <m/>
    <m/>
    <m/>
    <m/>
    <m/>
    <m/>
    <d v="2025-11-24T00:00:00"/>
    <m/>
    <n v="40772"/>
    <m/>
    <m/>
    <m/>
    <m/>
    <m/>
    <n v="4.21"/>
    <s v="VENDA SEM SINAL"/>
    <s v="Não tem"/>
    <s v="AGEHAB VALIDADA"/>
    <s v="FINALIZADO"/>
    <s v="VENDA SEM FIADOR"/>
    <s v="SIM"/>
  </r>
  <r>
    <n v="5026"/>
    <x v="2"/>
    <n v="6339"/>
    <x v="19"/>
    <s v="Etapa Única"/>
    <s v="BLOCO I"/>
    <n v="102"/>
    <s v="ÁGUAS LINDAS"/>
    <s v="JONAS DA CRUZ PEREIRA"/>
    <s v="&quot;70859776123&quot;"/>
    <x v="7"/>
    <x v="144"/>
    <s v="Não"/>
    <s v="Não"/>
    <s v="Não"/>
    <s v="Não"/>
    <s v="Sim"/>
    <s v="Não"/>
    <s v="Não"/>
    <n v="131312.87"/>
    <n v="0"/>
    <n v="0"/>
    <n v="0"/>
    <n v="0"/>
    <n v="0"/>
    <n v="0"/>
    <n v="0"/>
    <n v="0"/>
    <m/>
    <m/>
    <s v="Contrato Adimplente"/>
    <m/>
    <d v="2025-12-10T00:00:00"/>
    <n v="2975.4"/>
    <d v="2025-11-27T00:00:00"/>
    <x v="2"/>
    <d v="2025-11-19T00:00:00"/>
    <m/>
    <m/>
    <m/>
    <m/>
    <s v="Endy Carvalho Consultoria imobiliária"/>
    <m/>
    <m/>
    <m/>
    <d v="2025-12-12T00:00:00"/>
    <d v="2026-02-06T00:00:00"/>
    <s v="VENDA FINALIZADA"/>
    <d v="2025-11-24T00:00:00"/>
    <n v="42788"/>
    <n v="190064.07"/>
    <m/>
    <s v="AGL 33"/>
    <n v="42788"/>
    <m/>
    <m/>
    <m/>
    <n v="5561992301763"/>
    <s v="Quadra 26"/>
    <n v="72914436"/>
    <s v="Park das Águas Bonitas II"/>
    <s v="jonnhjonas@gmail.com"/>
    <m/>
    <n v="2532.54"/>
    <m/>
    <m/>
    <m/>
    <m/>
    <n v="5020"/>
    <n v="7397"/>
    <s v="Autônomo(a)"/>
    <d v="2025-11-14T00:00:00"/>
    <n v="902.73"/>
    <d v="2025-11-28T00:00:00"/>
    <s v="sim"/>
    <d v="2025-12-02T00:00:00"/>
    <m/>
    <d v="2025-11-20T00:00:00"/>
    <d v="2025-12-05T00:00:00"/>
    <s v="AC014047383"/>
    <d v="2025-11-14T00:00:00"/>
    <s v="Sim"/>
    <n v="2530"/>
    <d v="2025-11-20T00:00:00"/>
    <m/>
    <m/>
    <m/>
    <d v="2025-12-04T00:00:00"/>
    <m/>
    <d v="2025-11-21T00:00:00"/>
    <d v="2025-12-05T00:00:00"/>
    <d v="2025-11-14T00:00:00"/>
    <d v="2025-12-01T00:00:00"/>
    <d v="2025-11-27T00:00:00"/>
    <m/>
    <d v="2025-11-14T00:00:00"/>
    <d v="2025-11-21T00:00:00"/>
    <m/>
    <d v="2025-12-03T00:00:00"/>
    <d v="2025-12-17T00:00:00"/>
    <d v="2025-11-21T00:00:00"/>
    <d v="2025-12-08T00:00:00"/>
    <s v="Sim"/>
    <m/>
    <m/>
    <m/>
    <m/>
    <d v="2025-11-21T00:00:00"/>
    <m/>
    <d v="2025-12-10T00:00:00"/>
    <s v="00349.0010925/2025-49"/>
    <m/>
    <d v="2025-12-12T00:00:00"/>
    <d v="2025-11-13T00:00:00"/>
    <d v="2025-12-17T00:00:00"/>
    <d v="2025-11-27T00:00:00"/>
    <d v="2026-02-05T00:00:00"/>
    <m/>
    <m/>
    <m/>
    <m/>
    <m/>
    <m/>
    <m/>
    <m/>
    <m/>
    <d v="2025-11-27T00:00:00"/>
    <m/>
    <n v="2607"/>
    <m/>
    <m/>
    <m/>
    <m/>
    <m/>
    <n v="3805.57"/>
    <s v="VENDA SEM SINAL"/>
    <s v="Não tem"/>
    <s v="AGEHAB VALIDADA"/>
    <s v="FINALIZADO"/>
    <s v="VENDA SEM FIADOR"/>
    <s v="SIM"/>
  </r>
  <r>
    <n v="5027"/>
    <x v="1"/>
    <n v="6404"/>
    <x v="4"/>
    <s v="ETAPA 01"/>
    <s v="TORRE"/>
    <n v="502"/>
    <s v="BRASÍLIA"/>
    <s v="ELIANE ALVES AMARAL"/>
    <s v="&quot;60329874187&quot;"/>
    <x v="4"/>
    <x v="97"/>
    <s v="Não"/>
    <s v="Não"/>
    <s v="Não"/>
    <s v="Não"/>
    <s v="Não"/>
    <s v="Não"/>
    <s v="Não"/>
    <n v="0"/>
    <n v="0"/>
    <n v="0"/>
    <n v="0"/>
    <n v="0"/>
    <n v="0"/>
    <n v="0"/>
    <n v="0"/>
    <n v="0"/>
    <m/>
    <m/>
    <s v="Contrato Adimplente"/>
    <m/>
    <m/>
    <n v="0"/>
    <m/>
    <x v="1"/>
    <d v="2025-11-19T00:00:00"/>
    <m/>
    <m/>
    <m/>
    <m/>
    <m/>
    <m/>
    <m/>
    <m/>
    <d v="2026-03-05T00:00:00"/>
    <d v="2026-03-05T00:00:00"/>
    <s v="CANCELADA"/>
    <m/>
    <m/>
    <n v="0"/>
    <m/>
    <s v="DF 001"/>
    <m/>
    <s v="VAGNER BATISTA DA COSTA AMARAL - 35931957120"/>
    <s v="Guará"/>
    <s v="Distrito Federal"/>
    <n v="5561999712557"/>
    <s v="QI 29"/>
    <n v="71065290"/>
    <s v="Guará II"/>
    <s v="ELIANEIMOVEIS@GMAIL.COM"/>
    <n v="5561999712557"/>
    <n v="0.01"/>
    <m/>
    <m/>
    <s v="Bruno Macário (Gestor): Conforme informações passadas pela Lu, a Corretora já cobrou o Nicolas para escrituração."/>
    <s v="21/11/2025 às 10h29"/>
    <n v="2965"/>
    <m/>
    <m/>
    <m/>
    <m/>
    <m/>
    <m/>
    <m/>
    <m/>
    <m/>
    <m/>
    <m/>
    <m/>
    <m/>
    <m/>
    <m/>
    <m/>
    <m/>
    <m/>
    <m/>
    <m/>
    <m/>
    <m/>
    <m/>
    <m/>
    <m/>
    <m/>
    <m/>
    <m/>
    <m/>
    <m/>
    <m/>
    <m/>
    <m/>
    <m/>
    <m/>
    <m/>
    <m/>
    <m/>
    <m/>
    <m/>
    <m/>
    <m/>
    <m/>
    <m/>
    <m/>
    <m/>
    <m/>
    <m/>
    <m/>
    <m/>
    <m/>
    <m/>
    <m/>
    <m/>
    <m/>
    <m/>
    <m/>
    <m/>
    <m/>
    <m/>
    <m/>
    <m/>
    <m/>
    <m/>
    <m/>
    <m/>
    <m/>
    <m/>
    <m/>
    <m/>
    <m/>
    <m/>
  </r>
  <r>
    <n v="5028"/>
    <x v="0"/>
    <n v="6383"/>
    <x v="17"/>
    <s v="Etapa Única"/>
    <s v="BLOCO 17"/>
    <n v="104"/>
    <s v="FORMOSA"/>
    <s v="SIMONE DA SILVA LINO DOMINGOS"/>
    <s v="&quot;03668360138&quot;"/>
    <x v="0"/>
    <x v="17"/>
    <s v="Não"/>
    <s v="Não"/>
    <s v="Não"/>
    <s v="Não"/>
    <s v="Não"/>
    <s v="Não"/>
    <s v="Não"/>
    <n v="156753.39000000001"/>
    <n v="714.08"/>
    <n v="0"/>
    <n v="136322.39000000001"/>
    <n v="20431"/>
    <n v="0"/>
    <n v="156753.39000000001"/>
    <n v="0"/>
    <n v="0"/>
    <m/>
    <n v="8787725614009"/>
    <s v="Contrato Adimplente"/>
    <m/>
    <d v="2026-01-26T00:00:00"/>
    <n v="3157.15"/>
    <d v="2025-11-28T00:00:00"/>
    <x v="2"/>
    <d v="2025-11-21T00:00:00"/>
    <m/>
    <m/>
    <m/>
    <m/>
    <s v="Endy Carvalho Consultoria imobiliária"/>
    <m/>
    <m/>
    <m/>
    <d v="2026-03-16T00:00:00"/>
    <d v="2026-03-16T00:00:00"/>
    <s v="VENDA FINALIZADA"/>
    <d v="2025-11-24T00:00:00"/>
    <n v="42778"/>
    <n v="234725.17"/>
    <m/>
    <s v="FSA013"/>
    <n v="42778"/>
    <s v="GEAN REIDNNY DA SILVA BORGES - 05375214105"/>
    <s v="Vila Boa"/>
    <s v="Goiás"/>
    <n v="5561998808163"/>
    <s v="RUA ODILON DE BARROS Q 10"/>
    <n v="73825000"/>
    <s v="NT CENTRO"/>
    <s v="dasilvasimone227@gmail.com"/>
    <m/>
    <n v="2380.3000000000002"/>
    <m/>
    <m/>
    <m/>
    <m/>
    <n v="4790"/>
    <n v="7381"/>
    <s v="Auxiliar"/>
    <d v="2025-11-21T00:00:00"/>
    <n v="899.95"/>
    <m/>
    <s v="nao"/>
    <d v="2025-12-08T00:00:00"/>
    <s v="MP430637"/>
    <d v="2025-11-21T00:00:00"/>
    <d v="2025-12-01T00:00:00"/>
    <s v="AC014288282"/>
    <d v="2025-11-19T00:00:00"/>
    <m/>
    <n v="2687"/>
    <d v="2025-11-21T00:00:00"/>
    <m/>
    <s v="Score"/>
    <m/>
    <d v="2026-01-07T00:00:00"/>
    <s v="Sim"/>
    <d v="2025-11-24T00:00:00"/>
    <d v="2026-01-12T00:00:00"/>
    <d v="2025-11-21T00:00:00"/>
    <d v="2025-12-01T00:00:00"/>
    <d v="2025-12-09T00:00:00"/>
    <m/>
    <d v="2025-11-22T00:00:00"/>
    <d v="2025-11-25T00:00:00"/>
    <m/>
    <d v="2025-12-23T00:00:00"/>
    <d v="2025-12-17T00:00:00"/>
    <d v="2025-11-25T00:00:00"/>
    <m/>
    <s v="Sim"/>
    <m/>
    <m/>
    <m/>
    <m/>
    <d v="2025-12-05T00:00:00"/>
    <m/>
    <d v="2026-01-26T00:00:00"/>
    <n v="1676"/>
    <m/>
    <d v="2026-01-27T00:00:00"/>
    <d v="2025-11-19T00:00:00"/>
    <d v="2025-12-17T00:00:00"/>
    <d v="2026-01-22T00:00:00"/>
    <d v="2026-02-24T00:00:00"/>
    <d v="2026-03-10T00:00:00"/>
    <d v="2025-11-25T00:00:00"/>
    <d v="2026-03-10T00:00:00"/>
    <m/>
    <m/>
    <m/>
    <m/>
    <m/>
    <m/>
    <m/>
    <m/>
    <n v="1864"/>
    <s v="Sim"/>
    <s v="ONR"/>
    <s v="DEVENDO SINAL OK"/>
    <m/>
    <m/>
    <n v="2159.3200000000002"/>
    <m/>
    <s v="Pago"/>
    <m/>
    <m/>
    <n v="564"/>
    <s v="SIM"/>
  </r>
  <r>
    <n v="5029"/>
    <x v="0"/>
    <n v="6322"/>
    <x v="13"/>
    <s v="Etapa Unica"/>
    <s v="BLOCO C"/>
    <n v="302"/>
    <s v="ÁGUAS LINDAS"/>
    <s v="MAGNO CAETANO RIBEIRO"/>
    <s v="&quot;02873254157&quot;"/>
    <x v="2"/>
    <x v="55"/>
    <s v="Não"/>
    <s v="Não"/>
    <s v="Não"/>
    <s v="Sim"/>
    <s v="Sim"/>
    <s v="Não"/>
    <s v="Não"/>
    <n v="156000.85999999999"/>
    <n v="492.28"/>
    <n v="0"/>
    <n v="94575.64"/>
    <n v="55000"/>
    <n v="0"/>
    <n v="149575.64000000001"/>
    <n v="0"/>
    <n v="0"/>
    <m/>
    <m/>
    <s v="Contrato Adimplente"/>
    <m/>
    <d v="2025-12-10T00:00:00"/>
    <n v="2995.21"/>
    <d v="2025-11-26T00:00:00"/>
    <x v="2"/>
    <d v="2025-11-21T00:00:00"/>
    <m/>
    <m/>
    <m/>
    <m/>
    <s v="Endy Carvalho Consultoria imobiliária"/>
    <m/>
    <m/>
    <m/>
    <d v="2026-02-24T00:00:00"/>
    <d v="2026-02-24T00:00:00"/>
    <s v="VENDA FINALIZADA"/>
    <d v="2025-11-24T00:00:00"/>
    <n v="42783"/>
    <n v="212000.86"/>
    <m/>
    <s v="AGL30 -"/>
    <n v="42783"/>
    <m/>
    <s v="Águas Lindas de Goiás"/>
    <s v="Goiás"/>
    <n v="556195833390"/>
    <s v="Q 42 L 13 APART 103"/>
    <n v="72910001"/>
    <s v="PEROLA II"/>
    <s v="magneto.bsb88@gmail.com"/>
    <m/>
    <n v="1640.96"/>
    <d v="2026-04-15T00:00:00"/>
    <m/>
    <m/>
    <m/>
    <n v="3920"/>
    <n v="7390"/>
    <s v="Auxiliar"/>
    <d v="2025-10-31T00:00:00"/>
    <n v="895"/>
    <d v="2025-12-04T00:00:00"/>
    <m/>
    <d v="2025-12-07T00:00:00"/>
    <s v="MP444289"/>
    <d v="2025-11-21T00:00:00"/>
    <d v="2025-12-03T00:00:00"/>
    <s v="AC014031526"/>
    <d v="2025-11-19T00:00:00"/>
    <s v="Sim"/>
    <n v="40855"/>
    <d v="2025-10-31T00:00:00"/>
    <m/>
    <m/>
    <m/>
    <d v="2025-12-01T00:00:00"/>
    <m/>
    <d v="2025-10-31T00:00:00"/>
    <d v="2025-12-04T00:00:00"/>
    <d v="2025-11-19T00:00:00"/>
    <d v="2025-12-01T00:00:00"/>
    <d v="2025-11-26T00:00:00"/>
    <m/>
    <d v="2025-11-22T00:00:00"/>
    <d v="2025-11-21T00:00:00"/>
    <m/>
    <d v="2025-11-28T00:00:00"/>
    <d v="2025-12-17T00:00:00"/>
    <d v="2025-11-21T00:00:00"/>
    <d v="2025-12-09T00:00:00"/>
    <s v="Sim"/>
    <m/>
    <m/>
    <m/>
    <m/>
    <d v="2025-11-21T00:00:00"/>
    <m/>
    <d v="2025-12-10T00:00:00"/>
    <s v="00349.0010873/2025-19"/>
    <m/>
    <d v="2025-12-12T00:00:00"/>
    <d v="2025-11-17T00:00:00"/>
    <d v="2025-12-17T00:00:00"/>
    <d v="2025-11-26T00:00:00"/>
    <d v="2026-02-02T00:00:00"/>
    <d v="2026-02-06T00:00:00"/>
    <d v="2025-11-19T00:00:00"/>
    <d v="2026-02-06T00:00:00"/>
    <m/>
    <m/>
    <m/>
    <m/>
    <m/>
    <m/>
    <m/>
    <m/>
    <n v="40797"/>
    <m/>
    <m/>
    <m/>
    <m/>
    <m/>
    <n v="4.1100000000000003"/>
    <s v="SINAL R$ 4000,00"/>
    <s v="Pago"/>
    <s v="AGEHAB VALIDADA"/>
    <s v="FINALIZADO"/>
    <s v="VENDA SEM FIADOR"/>
    <s v="SIM"/>
  </r>
  <r>
    <n v="5030"/>
    <x v="0"/>
    <n v="6381"/>
    <x v="16"/>
    <s v="Etapa Unica"/>
    <s v="BLOCO B"/>
    <n v="303"/>
    <s v="ÁGUAS LINDAS"/>
    <s v="WILLIAM CLEIDEMAM NASCIMENTO DE CASTRO"/>
    <s v="&quot;04105948229&quot;"/>
    <x v="6"/>
    <x v="128"/>
    <s v="Não"/>
    <s v="Não"/>
    <s v="Não"/>
    <s v="Sim"/>
    <s v="Sim"/>
    <s v="Não"/>
    <s v="Não"/>
    <n v="153360.16"/>
    <n v="0"/>
    <n v="0"/>
    <n v="101219.16"/>
    <n v="52141"/>
    <n v="0"/>
    <n v="153360.16"/>
    <n v="0"/>
    <n v="0"/>
    <m/>
    <m/>
    <s v="Contrato Adimplente"/>
    <m/>
    <d v="2026-01-06T00:00:00"/>
    <n v="2997.76"/>
    <d v="2025-11-28T00:00:00"/>
    <x v="2"/>
    <d v="2025-11-21T00:00:00"/>
    <m/>
    <m/>
    <m/>
    <m/>
    <s v="Endy Carvalho Consultoria imobiliária"/>
    <m/>
    <m/>
    <m/>
    <d v="2026-02-19T00:00:00"/>
    <d v="2026-02-19T00:00:00"/>
    <s v="VENDA FINALIZADA"/>
    <d v="2025-11-24T00:00:00"/>
    <n v="42797"/>
    <n v="205085.16"/>
    <m/>
    <s v="AGL32"/>
    <n v="42797"/>
    <m/>
    <s v="Águas Lindas de Goiás"/>
    <s v="Goiás"/>
    <n v="5561991453207"/>
    <s v="Quadra 70"/>
    <n v="72911117"/>
    <s v="Cidade Jardim"/>
    <s v="williancleicastro@gmail.com"/>
    <m/>
    <n v="1732.5"/>
    <m/>
    <m/>
    <m/>
    <m/>
    <n v="4395"/>
    <n v="7403"/>
    <s v="Auxiliar"/>
    <d v="2025-11-17T00:00:00"/>
    <n v="905.61"/>
    <d v="2025-11-28T00:00:00"/>
    <m/>
    <d v="2025-12-03T00:00:00"/>
    <s v="MP419630"/>
    <d v="2025-11-21T00:00:00"/>
    <d v="2025-12-17T00:00:00"/>
    <s v="AC014167204"/>
    <d v="2025-11-21T00:00:00"/>
    <s v="Sim"/>
    <n v="2541"/>
    <d v="2025-11-17T00:00:00"/>
    <m/>
    <m/>
    <m/>
    <d v="2025-12-18T00:00:00"/>
    <m/>
    <d v="2025-11-17T00:00:00"/>
    <d v="2025-12-19T00:00:00"/>
    <d v="2025-11-21T00:00:00"/>
    <d v="2025-12-01T00:00:00"/>
    <d v="2025-12-09T00:00:00"/>
    <m/>
    <d v="2025-11-22T00:00:00"/>
    <d v="2025-11-25T00:00:00"/>
    <m/>
    <d v="2025-12-17T00:00:00"/>
    <d v="2025-12-17T00:00:00"/>
    <d v="2025-11-25T00:00:00"/>
    <d v="2025-01-05T00:00:00"/>
    <s v="Sim"/>
    <m/>
    <m/>
    <m/>
    <m/>
    <d v="2025-11-21T00:00:00"/>
    <m/>
    <d v="2026-01-06T00:00:00"/>
    <s v="00349.0011744/2025-30"/>
    <m/>
    <d v="2026-01-07T00:00:00"/>
    <d v="2025-11-19T00:00:00"/>
    <d v="2025-12-17T00:00:00"/>
    <d v="2026-01-12T00:00:00"/>
    <d v="2026-02-05T00:00:00"/>
    <d v="2026-02-10T00:00:00"/>
    <m/>
    <d v="2026-02-10T00:00:00"/>
    <m/>
    <m/>
    <m/>
    <m/>
    <m/>
    <m/>
    <d v="2025-11-28T00:00:00"/>
    <m/>
    <m/>
    <m/>
    <m/>
    <s v="ITBI TINHA SIDO SOLICITADO DIA 02/12, MAS HOUVE UM ERRO E UMA NOVA SOLICITAÇÃO FOI FEITA DIA 09/12"/>
    <m/>
    <m/>
    <n v="4005.57"/>
    <s v="VENDA SEM SINAL"/>
    <s v="Não tem"/>
    <s v="AGEHAB VALIDADA"/>
    <s v="FINALIZADO"/>
    <s v="VENDA SEM FIADOR"/>
    <s v="SIM"/>
  </r>
  <r>
    <n v="5031"/>
    <x v="0"/>
    <n v="6368"/>
    <x v="14"/>
    <s v="Etapa Unica"/>
    <s v="BLOCO H"/>
    <n v="204"/>
    <s v="FORMOSA"/>
    <s v="RENATHA ALMEIDA DUTRA FONSECA"/>
    <s v="&quot;04291939124&quot;"/>
    <x v="0"/>
    <x v="133"/>
    <s v="Não"/>
    <s v="Não"/>
    <s v="Não"/>
    <s v="Não"/>
    <s v="Não"/>
    <s v="Não"/>
    <s v="Não"/>
    <n v="164200"/>
    <n v="959.37"/>
    <n v="0"/>
    <n v="168000"/>
    <n v="4311"/>
    <n v="0"/>
    <n v="172311"/>
    <n v="0"/>
    <n v="0"/>
    <m/>
    <m/>
    <s v="Contrato Adimplente"/>
    <m/>
    <d v="2026-01-13T00:00:00"/>
    <n v="3549.11"/>
    <d v="2025-11-28T00:00:00"/>
    <x v="2"/>
    <d v="2025-11-21T00:00:00"/>
    <m/>
    <m/>
    <m/>
    <m/>
    <s v="CAIXA CREDFÁCIL"/>
    <m/>
    <m/>
    <m/>
    <d v="2026-03-16T00:00:00"/>
    <d v="2026-03-16T00:00:00"/>
    <s v="VENDA FINALIZADA"/>
    <d v="2025-11-24T00:00:00"/>
    <n v="42790"/>
    <n v="240000.4"/>
    <m/>
    <s v="FSA011"/>
    <n v="42790"/>
    <s v="RANIEL XAVIER DA SILVA - 05215939136"/>
    <s v="Água Fria de Goiás"/>
    <s v="Goiás"/>
    <n v="5561998651349"/>
    <s v="RUA CEARA QUADRA 21"/>
    <n v="73780000"/>
    <s v="MATO SECO"/>
    <s v="renathaemilly18@gmail.com"/>
    <m/>
    <n v="3195"/>
    <m/>
    <m/>
    <m/>
    <m/>
    <n v="4106"/>
    <n v="7400"/>
    <s v="Auxiliar"/>
    <d v="2025-11-21T00:00:00"/>
    <n v="839"/>
    <m/>
    <s v="nao"/>
    <m/>
    <s v="MP445005"/>
    <d v="2025-11-21T00:00:00"/>
    <d v="2025-11-28T00:00:00"/>
    <m/>
    <d v="2025-11-19T00:00:00"/>
    <m/>
    <s v="1172 1174 1175"/>
    <d v="2025-11-21T00:00:00"/>
    <m/>
    <s v="Score"/>
    <m/>
    <d v="2025-12-15T00:00:00"/>
    <s v="Sim"/>
    <d v="2025-11-24T00:00:00"/>
    <d v="2025-12-15T00:00:00"/>
    <d v="2025-11-21T00:00:00"/>
    <d v="2025-12-01T00:00:00"/>
    <d v="2025-11-28T00:00:00"/>
    <m/>
    <d v="2025-11-22T00:00:00"/>
    <d v="2025-11-27T00:00:00"/>
    <m/>
    <d v="2025-12-12T00:00:00"/>
    <d v="2025-12-17T00:00:00"/>
    <d v="2025-11-27T00:00:00"/>
    <m/>
    <s v="Sim"/>
    <m/>
    <m/>
    <m/>
    <m/>
    <d v="2025-11-17T00:00:00"/>
    <m/>
    <d v="2026-01-15T00:00:00"/>
    <m/>
    <m/>
    <d v="2026-01-21T00:00:00"/>
    <d v="2025-11-19T00:00:00"/>
    <d v="2025-12-17T00:00:00"/>
    <d v="2026-01-20T00:00:00"/>
    <d v="2026-02-28T00:00:00"/>
    <d v="2026-03-03T00:00:00"/>
    <d v="2025-11-27T00:00:00"/>
    <d v="2026-03-03T00:00:00"/>
    <m/>
    <m/>
    <m/>
    <m/>
    <m/>
    <m/>
    <m/>
    <s v="não foi possivel consultar"/>
    <m/>
    <m/>
    <m/>
    <m/>
    <m/>
    <m/>
    <n v="1801.67"/>
    <m/>
    <s v="Não tem"/>
    <m/>
    <m/>
    <m/>
    <s v="SIM"/>
  </r>
  <r>
    <n v="5032"/>
    <x v="0"/>
    <n v="6358"/>
    <x v="14"/>
    <s v="Etapa Unica"/>
    <s v="BLOCO E"/>
    <n v="102"/>
    <s v="FORMOSA"/>
    <s v="LORENA MONTEIRO VIEIRA REIS"/>
    <s v="&quot;06875465167&quot;"/>
    <x v="13"/>
    <x v="152"/>
    <s v="Não"/>
    <s v="Não"/>
    <s v="Não"/>
    <s v="Não"/>
    <s v="Não"/>
    <s v="Não"/>
    <s v="Não"/>
    <n v="164167.5"/>
    <n v="0"/>
    <n v="0"/>
    <n v="0"/>
    <n v="0"/>
    <n v="0"/>
    <n v="0"/>
    <n v="0"/>
    <n v="0"/>
    <m/>
    <n v="8787725564117"/>
    <s v="Contrato Adimplente"/>
    <m/>
    <d v="2026-01-06T00:00:00"/>
    <n v="2952.8"/>
    <d v="2025-11-27T00:00:00"/>
    <x v="2"/>
    <d v="2025-11-21T00:00:00"/>
    <m/>
    <m/>
    <m/>
    <m/>
    <s v="Endy Carvalho Consultoria imobiliária"/>
    <m/>
    <m/>
    <m/>
    <d v="2026-03-16T00:00:00"/>
    <d v="2026-03-16T00:00:00"/>
    <s v="VENDA FINALIZADA"/>
    <d v="2025-11-24T00:00:00"/>
    <n v="42775"/>
    <n v="239928.92"/>
    <m/>
    <s v="FSA011"/>
    <n v="42775"/>
    <s v="ROSANGELA MONTEIRO - 79582028149"/>
    <s v="Formosa"/>
    <s v="Goiás"/>
    <n v="5561996358801"/>
    <s v="RUA 10"/>
    <n v="73813201"/>
    <s v="FORMOSINHA"/>
    <s v="Lorenadefsa@gmail.com"/>
    <m/>
    <n v="2350"/>
    <m/>
    <m/>
    <m/>
    <m/>
    <n v="4162"/>
    <n v="7377"/>
    <s v="Operador de Loja"/>
    <d v="2025-11-25T00:00:00"/>
    <n v="899.93"/>
    <m/>
    <s v="sim"/>
    <m/>
    <s v="MP445008"/>
    <d v="2025-11-26T00:00:00"/>
    <d v="2025-11-27T00:00:00"/>
    <m/>
    <d v="2025-11-21T00:00:00"/>
    <m/>
    <n v="2026"/>
    <d v="2025-11-26T00:00:00"/>
    <m/>
    <m/>
    <m/>
    <d v="2025-12-15T00:00:00"/>
    <s v="Não"/>
    <d v="2025-11-26T00:00:00"/>
    <d v="2025-12-15T00:00:00"/>
    <d v="2025-11-21T00:00:00"/>
    <d v="2025-12-01T00:00:00"/>
    <d v="2025-11-27T00:00:00"/>
    <m/>
    <d v="2025-11-22T00:00:00"/>
    <d v="2025-11-26T00:00:00"/>
    <m/>
    <d v="2025-12-12T00:00:00"/>
    <d v="2025-12-17T00:00:00"/>
    <d v="2025-11-26T00:00:00"/>
    <m/>
    <s v="Sim"/>
    <m/>
    <m/>
    <m/>
    <m/>
    <d v="2025-11-27T00:00:00"/>
    <m/>
    <d v="2026-01-07T00:00:00"/>
    <m/>
    <m/>
    <d v="2026-01-08T00:00:00"/>
    <d v="2025-11-21T00:00:00"/>
    <d v="2025-12-17T00:00:00"/>
    <d v="2026-01-29T00:00:00"/>
    <d v="2026-02-28T00:00:00"/>
    <d v="2026-03-03T00:00:00"/>
    <d v="2025-11-26T00:00:00"/>
    <d v="2026-03-03T00:00:00"/>
    <m/>
    <m/>
    <m/>
    <m/>
    <m/>
    <m/>
    <m/>
    <m/>
    <m/>
    <m/>
    <m/>
    <m/>
    <m/>
    <m/>
    <n v="2052.42"/>
    <m/>
    <s v="Pago"/>
    <m/>
    <m/>
    <m/>
    <s v="SIM"/>
  </r>
  <r>
    <n v="5033"/>
    <x v="0"/>
    <n v="6357"/>
    <x v="17"/>
    <s v="Etapa Única"/>
    <s v="BLOCO 08"/>
    <n v="303"/>
    <s v="FORMOSA"/>
    <s v="VITORIA LOPES DOS SANTOS"/>
    <s v="&quot;07452303180&quot;"/>
    <x v="10"/>
    <x v="2"/>
    <s v="Não"/>
    <s v="Não"/>
    <s v="Não"/>
    <s v="Não"/>
    <s v="Não"/>
    <s v="Não"/>
    <s v="Não"/>
    <n v="162600"/>
    <n v="0"/>
    <n v="0"/>
    <n v="0"/>
    <n v="0"/>
    <n v="0"/>
    <n v="0"/>
    <n v="0"/>
    <n v="0"/>
    <m/>
    <n v="8787725555304"/>
    <s v="Contrato Adimplente"/>
    <m/>
    <d v="2026-02-05T00:00:00"/>
    <n v="3567.77"/>
    <d v="2025-11-28T00:00:00"/>
    <x v="2"/>
    <d v="2025-11-21T00:00:00"/>
    <m/>
    <m/>
    <m/>
    <m/>
    <s v="Endy Carvalho Consultoria imobiliária"/>
    <m/>
    <m/>
    <m/>
    <d v="2026-03-16T00:00:00"/>
    <d v="2026-03-16T00:00:00"/>
    <s v="VENDA FINALIZADA"/>
    <d v="2025-11-24T00:00:00"/>
    <n v="42774"/>
    <n v="235000"/>
    <m/>
    <s v="FSA013"/>
    <n v="42774"/>
    <s v="NATALIA CRISTINA NERIS DOS SANTOS - 04669035100"/>
    <s v="Formosa"/>
    <s v="Goiás"/>
    <n v="5561996209402"/>
    <s v="RUA 33, Q. 3"/>
    <n v="73802215"/>
    <s v="Setor Bosque II"/>
    <s v="vicklopes0424@gmail.com"/>
    <m/>
    <n v="4537.6400000000003"/>
    <m/>
    <m/>
    <m/>
    <m/>
    <n v="10290"/>
    <n v="7376"/>
    <s v="Auxiliar"/>
    <d v="2025-11-25T00:00:00"/>
    <m/>
    <m/>
    <s v="nao"/>
    <m/>
    <s v="MP430639"/>
    <d v="2025-11-26T00:00:00"/>
    <d v="2025-12-01T00:00:00"/>
    <s v="AC014270499"/>
    <d v="2025-11-21T00:00:00"/>
    <m/>
    <m/>
    <d v="2025-11-26T00:00:00"/>
    <m/>
    <s v="Negativado"/>
    <m/>
    <d v="2026-01-05T00:00:00"/>
    <s v="Sim"/>
    <d v="2025-11-26T00:00:00"/>
    <d v="2026-01-08T00:00:00"/>
    <d v="2025-11-21T00:00:00"/>
    <d v="2025-12-01T00:00:00"/>
    <d v="2025-12-01T00:00:00"/>
    <m/>
    <d v="2025-11-22T00:00:00"/>
    <d v="2025-11-26T00:00:00"/>
    <m/>
    <d v="2025-12-18T00:00:00"/>
    <d v="2025-12-17T00:00:00"/>
    <d v="2025-11-26T00:00:00"/>
    <m/>
    <s v="Sim"/>
    <m/>
    <m/>
    <m/>
    <m/>
    <d v="2025-12-01T00:00:00"/>
    <m/>
    <d v="2026-02-05T00:00:00"/>
    <m/>
    <m/>
    <d v="2026-02-09T00:00:00"/>
    <d v="2025-11-21T00:00:00"/>
    <d v="2025-12-17T00:00:00"/>
    <d v="2026-01-27T00:00:00"/>
    <d v="2026-02-24T00:00:00"/>
    <d v="2026-03-10T00:00:00"/>
    <d v="2025-11-26T00:00:00"/>
    <d v="2026-03-10T00:00:00"/>
    <m/>
    <m/>
    <m/>
    <m/>
    <m/>
    <m/>
    <m/>
    <n v="696"/>
    <m/>
    <m/>
    <s v="ONR - CREDITO SOLICITADO"/>
    <m/>
    <m/>
    <m/>
    <n v="1788.17"/>
    <s v="VENDA SEM SINAL"/>
    <s v="Não tem"/>
    <m/>
    <m/>
    <m/>
    <s v="SIM"/>
  </r>
  <r>
    <n v="5034"/>
    <x v="2"/>
    <n v="6346"/>
    <x v="14"/>
    <s v="Etapa Unica"/>
    <s v="BLOCO F"/>
    <n v="2"/>
    <s v="FORMOSA"/>
    <s v="CLEIDIANE ANASTACIO SOUTO SOUSA"/>
    <s v="&quot;02653289180&quot;"/>
    <x v="10"/>
    <x v="153"/>
    <s v="Não"/>
    <s v="Não"/>
    <s v="Não"/>
    <s v="Não"/>
    <s v="Não"/>
    <s v="Não"/>
    <s v="Não"/>
    <n v="158595.99"/>
    <n v="0"/>
    <n v="0"/>
    <n v="0"/>
    <n v="0"/>
    <n v="0"/>
    <n v="0"/>
    <n v="0"/>
    <n v="0"/>
    <m/>
    <m/>
    <s v="Contrato Adimplente"/>
    <m/>
    <d v="2026-01-06T00:00:00"/>
    <n v="3042.04"/>
    <d v="2025-11-27T00:00:00"/>
    <x v="2"/>
    <d v="2025-11-21T00:00:00"/>
    <m/>
    <m/>
    <m/>
    <m/>
    <s v="CAIXA CREDFÁCIL"/>
    <m/>
    <m/>
    <m/>
    <d v="2026-01-13T00:00:00"/>
    <d v="2026-01-26T00:00:00"/>
    <s v="VENDA FINALIZADA"/>
    <d v="2025-11-24T00:00:00"/>
    <n v="42770"/>
    <n v="265000.12"/>
    <m/>
    <s v="FSA011"/>
    <n v="42770"/>
    <s v="JOSEFA ANASTACIO SOUTO - 52769240153"/>
    <s v="Formosa"/>
    <s v="Goiás"/>
    <n v="5561996241408"/>
    <s v="RUA 18, Q. 5"/>
    <n v="73808710"/>
    <s v="SETOR BELA VISTA"/>
    <s v="soutocleide11@gmail.com"/>
    <m/>
    <n v="2550"/>
    <m/>
    <m/>
    <m/>
    <m/>
    <n v="4132"/>
    <n v="7371"/>
    <s v="Administrador"/>
    <d v="2025-11-21T00:00:00"/>
    <n v="878.66"/>
    <m/>
    <s v="sim"/>
    <m/>
    <s v="MP445006"/>
    <d v="2025-11-24T00:00:00"/>
    <d v="2025-11-27T00:00:00"/>
    <m/>
    <d v="2025-11-19T00:00:00"/>
    <m/>
    <s v="2116 2118 2120"/>
    <d v="2025-11-24T00:00:00"/>
    <m/>
    <m/>
    <m/>
    <d v="2025-12-08T00:00:00"/>
    <s v="Não"/>
    <d v="2025-11-27T00:00:00"/>
    <d v="2025-12-10T00:00:00"/>
    <d v="2025-11-21T00:00:00"/>
    <d v="2025-12-01T00:00:00"/>
    <d v="2025-11-27T00:00:00"/>
    <m/>
    <d v="2025-11-22T00:00:00"/>
    <d v="2025-11-26T00:00:00"/>
    <m/>
    <d v="2025-11-27T00:00:00"/>
    <d v="2025-12-17T00:00:00"/>
    <d v="2025-11-26T00:00:00"/>
    <m/>
    <s v="Sim"/>
    <d v="2025-12-19T00:00:00"/>
    <m/>
    <m/>
    <d v="2025-12-29T00:00:00"/>
    <d v="2025-11-28T00:00:00"/>
    <m/>
    <d v="2026-01-07T00:00:00"/>
    <m/>
    <m/>
    <d v="2026-01-08T00:00:00"/>
    <d v="2025-11-21T00:00:00"/>
    <d v="2025-12-17T00:00:00"/>
    <d v="2026-01-26T00:00:00"/>
    <m/>
    <m/>
    <d v="2025-11-26T00:00:00"/>
    <m/>
    <m/>
    <m/>
    <m/>
    <m/>
    <m/>
    <m/>
    <m/>
    <n v="697"/>
    <n v="2048"/>
    <m/>
    <s v="Estado civil da cliente errado na minuta-ok."/>
    <m/>
    <m/>
    <m/>
    <m/>
    <m/>
    <s v="Pago"/>
    <m/>
    <m/>
    <m/>
    <s v="SIM"/>
  </r>
  <r>
    <n v="5035"/>
    <x v="0"/>
    <n v="6380"/>
    <x v="17"/>
    <s v="Etapa Única"/>
    <s v="BLOCO 18"/>
    <n v="303"/>
    <s v="FORMOSA"/>
    <s v="KAYLLANNY JOSE MARTINS"/>
    <s v="&quot;18000051648&quot;"/>
    <x v="13"/>
    <x v="40"/>
    <s v="Não"/>
    <s v="Não"/>
    <s v="Não"/>
    <s v="Sim"/>
    <s v="Não"/>
    <s v="Não"/>
    <s v="Não"/>
    <n v="161857.56"/>
    <n v="765"/>
    <n v="0"/>
    <n v="146248.56"/>
    <n v="15609"/>
    <n v="0"/>
    <n v="161857.56"/>
    <n v="0"/>
    <n v="0"/>
    <m/>
    <m/>
    <s v="Contrato Adimplente"/>
    <m/>
    <d v="2026-02-05T00:00:00"/>
    <n v="3138.25"/>
    <d v="2025-11-27T00:00:00"/>
    <x v="2"/>
    <d v="2025-11-24T00:00:00"/>
    <m/>
    <m/>
    <m/>
    <m/>
    <s v="CAIXA CREDFÁCIL"/>
    <m/>
    <m/>
    <m/>
    <d v="2026-03-16T00:00:00"/>
    <d v="2026-03-16T00:00:00"/>
    <s v="VENDA FINALIZADA"/>
    <d v="2025-11-24T00:00:00"/>
    <n v="42791"/>
    <n v="239724.24"/>
    <m/>
    <s v="FSA013"/>
    <n v="42791"/>
    <s v="JEFFERSON JOSE MARTINS - 18000036681"/>
    <s v="Formosa"/>
    <s v="Goiás"/>
    <n v="5538999077081"/>
    <s v="RUA F QD 48"/>
    <n v="73808190"/>
    <s v="Parque da Colina I"/>
    <s v="kayllanymartins555@gmail.com"/>
    <m/>
    <n v="2550"/>
    <m/>
    <m/>
    <m/>
    <m/>
    <n v="10446"/>
    <n v="7402"/>
    <s v="Atendente"/>
    <d v="2025-11-25T00:00:00"/>
    <n v="841.48"/>
    <m/>
    <s v="nao"/>
    <d v="2025-12-03T00:00:00"/>
    <s v="MP430638"/>
    <d v="2025-11-25T00:00:00"/>
    <d v="2025-11-28T00:00:00"/>
    <s v="AC014354077"/>
    <d v="2025-11-21T00:00:00"/>
    <m/>
    <s v="2664 2662"/>
    <d v="2025-11-25T00:00:00"/>
    <m/>
    <s v="Score"/>
    <m/>
    <d v="2026-01-16T00:00:00"/>
    <s v="Sim"/>
    <d v="2025-11-26T00:00:00"/>
    <d v="2026-01-20T00:00:00"/>
    <d v="2025-11-21T00:00:00"/>
    <d v="2025-12-01T00:00:00"/>
    <d v="2026-01-07T00:00:00"/>
    <m/>
    <d v="2025-11-22T00:00:00"/>
    <d v="2025-11-26T00:00:00"/>
    <m/>
    <d v="2026-01-14T00:00:00"/>
    <d v="2025-12-17T00:00:00"/>
    <d v="2025-11-26T00:00:00"/>
    <m/>
    <s v="Sim"/>
    <m/>
    <m/>
    <m/>
    <m/>
    <d v="2025-11-28T00:00:00"/>
    <m/>
    <d v="2026-02-05T00:00:00"/>
    <m/>
    <m/>
    <d v="2026-02-11T00:00:00"/>
    <d v="2025-11-21T00:00:00"/>
    <d v="2025-12-17T00:00:00"/>
    <d v="2026-01-26T00:00:00"/>
    <d v="2026-02-24T00:00:00"/>
    <d v="2026-03-10T00:00:00"/>
    <d v="2025-11-26T00:00:00"/>
    <d v="2026-03-10T00:00:00"/>
    <m/>
    <m/>
    <m/>
    <m/>
    <m/>
    <m/>
    <m/>
    <n v="555"/>
    <n v="3256"/>
    <s v="Sim"/>
    <s v="ONR-Aguardando assinatura valida Bruno-ok."/>
    <s v="reenvio para prefeitura, sumiu processo."/>
    <m/>
    <m/>
    <n v="2010.42"/>
    <m/>
    <s v="Não tem"/>
    <m/>
    <m/>
    <m/>
    <s v="SIM"/>
  </r>
  <r>
    <n v="5036"/>
    <x v="0"/>
    <n v="6400"/>
    <x v="16"/>
    <s v="Etapa Unica"/>
    <s v="BLOCO H"/>
    <n v="303"/>
    <s v="ÁGUAS LINDAS"/>
    <s v="ISAAC MAURICIO DOS SANTOS FERREIRA"/>
    <s v="&quot;07534041171&quot;"/>
    <x v="16"/>
    <x v="59"/>
    <s v="Não"/>
    <s v="Não"/>
    <s v="Não"/>
    <s v="Sim"/>
    <s v="Sim"/>
    <s v="Não"/>
    <s v="Não"/>
    <n v="150821.21"/>
    <n v="705"/>
    <n v="0"/>
    <n v="134479.88"/>
    <n v="15853"/>
    <n v="0"/>
    <n v="150332.88"/>
    <n v="0"/>
    <n v="0"/>
    <m/>
    <m/>
    <s v="Contrato Adimplente"/>
    <m/>
    <d v="2025-12-16T00:00:00"/>
    <n v="2995.2"/>
    <d v="2025-11-28T00:00:00"/>
    <x v="2"/>
    <d v="2025-11-24T00:00:00"/>
    <m/>
    <m/>
    <m/>
    <m/>
    <s v="Endy Carvalho Consultoria imobiliária"/>
    <m/>
    <m/>
    <m/>
    <d v="2026-02-19T00:00:00"/>
    <d v="2026-02-19T00:00:00"/>
    <s v="VENDA FINALIZADA"/>
    <d v="2025-11-24T00:00:00"/>
    <n v="42798"/>
    <n v="205000.24"/>
    <m/>
    <s v="AGL32"/>
    <n v="42798"/>
    <m/>
    <s v="Ceilândia"/>
    <s v="Distrito Federal"/>
    <n v="5562981597054"/>
    <s v="QNN 3 CJ D LT"/>
    <n v="72225045"/>
    <s v="CEILANDIA NORTE (CEILANDIA)"/>
    <s v="mauriciodossantos0108@gmail.com"/>
    <m/>
    <n v="2589.7399999999998"/>
    <m/>
    <m/>
    <m/>
    <m/>
    <n v="4497"/>
    <n v="7404"/>
    <s v="Vendedor(a)"/>
    <d v="2025-11-19T00:00:00"/>
    <n v="900.81"/>
    <m/>
    <m/>
    <d v="2025-12-03T00:00:00"/>
    <s v="MP419633"/>
    <d v="2025-11-24T00:00:00"/>
    <d v="2025-12-05T00:00:00"/>
    <s v="AC014066194"/>
    <d v="2025-11-21T00:00:00"/>
    <s v="Sim"/>
    <m/>
    <d v="2025-11-19T00:00:00"/>
    <m/>
    <m/>
    <m/>
    <d v="2025-12-04T00:00:00"/>
    <m/>
    <d v="2025-11-19T00:00:00"/>
    <d v="2025-12-09T00:00:00"/>
    <d v="2025-11-21T00:00:00"/>
    <d v="2025-12-01T00:00:00"/>
    <d v="2025-11-29T00:00:00"/>
    <m/>
    <d v="2025-11-22T00:00:00"/>
    <d v="2025-11-26T00:00:00"/>
    <m/>
    <d v="2025-12-03T00:00:00"/>
    <d v="2025-12-17T00:00:00"/>
    <d v="2025-11-26T00:00:00"/>
    <d v="2025-12-12T00:00:00"/>
    <s v="Sim"/>
    <m/>
    <m/>
    <m/>
    <m/>
    <d v="2025-11-24T00:00:00"/>
    <m/>
    <d v="2025-12-16T00:00:00"/>
    <s v="00349.0011007/2025-37"/>
    <m/>
    <d v="2025-12-17T00:00:00"/>
    <d v="2025-11-21T00:00:00"/>
    <d v="2025-12-17T00:00:00"/>
    <d v="2025-11-28T00:00:00"/>
    <d v="2026-02-05T00:00:00"/>
    <d v="2026-02-10T00:00:00"/>
    <d v="2025-11-26T00:00:00"/>
    <d v="2026-02-10T00:00:00"/>
    <m/>
    <m/>
    <m/>
    <m/>
    <m/>
    <m/>
    <d v="2025-11-28T00:00:00"/>
    <m/>
    <n v="2609"/>
    <m/>
    <s v="protocolo do dia 05/12 cancelado, feito uma nova dia 09/12/2025"/>
    <m/>
    <m/>
    <m/>
    <n v="4005.57"/>
    <s v="VENDA SEM SINAL"/>
    <s v="Não tem"/>
    <s v="AGEHAB VALIDADA"/>
    <s v="FINALIZADO"/>
    <s v="VENDA SEM FIADOR"/>
    <s v="SIM"/>
  </r>
  <r>
    <n v="5037"/>
    <x v="0"/>
    <n v="6395"/>
    <x v="13"/>
    <s v="Etapa Unica"/>
    <s v="BLOCO M"/>
    <n v="101"/>
    <s v="ÁGUAS LINDAS"/>
    <s v="EDUARDO FELIPE DA SILVA MORAIS"/>
    <s v="&quot;07045479107&quot;"/>
    <x v="2"/>
    <x v="124"/>
    <s v="Não"/>
    <s v="Não"/>
    <s v="Não"/>
    <s v="Sim"/>
    <s v="Sim"/>
    <s v="Não"/>
    <s v="Não"/>
    <n v="159242.15"/>
    <n v="1002.53"/>
    <n v="0"/>
    <n v="176298.38"/>
    <n v="3392"/>
    <n v="0"/>
    <n v="179690.38"/>
    <n v="0"/>
    <n v="0"/>
    <m/>
    <m/>
    <s v="Contrato Adimplente"/>
    <m/>
    <d v="2026-01-22T00:00:00"/>
    <n v="3563.33"/>
    <d v="2025-12-26T00:00:00"/>
    <x v="2"/>
    <d v="2025-11-24T00:00:00"/>
    <m/>
    <m/>
    <m/>
    <m/>
    <s v="Endy Carvalho Consultoria imobiliária"/>
    <m/>
    <m/>
    <m/>
    <d v="2026-02-24T00:00:00"/>
    <d v="2026-02-24T00:00:00"/>
    <s v="VENDA FINALIZADA"/>
    <d v="2025-11-24T00:00:00"/>
    <n v="42769"/>
    <n v="218817"/>
    <m/>
    <s v="AGL30 -"/>
    <n v="42769"/>
    <m/>
    <s v="Águas Lindas de Goiás"/>
    <s v="Goiás"/>
    <n v="5561996107957"/>
    <s v="Avenida Terceira  Q 28 LT"/>
    <n v="72979971"/>
    <s v="Girassol"/>
    <s v="adrie061@gmail.com"/>
    <m/>
    <n v="3341.79"/>
    <m/>
    <m/>
    <m/>
    <m/>
    <n v="4071"/>
    <n v="7370"/>
    <s v="Assistente"/>
    <d v="2025-11-19T00:00:00"/>
    <n v="898"/>
    <d v="2026-01-02T00:00:00"/>
    <m/>
    <d v="2025-12-31T00:00:00"/>
    <s v="MP444299"/>
    <m/>
    <d v="2026-01-06T00:00:00"/>
    <s v="AC014306352"/>
    <d v="2025-12-02T00:00:00"/>
    <s v="Sim"/>
    <n v="1883"/>
    <d v="2025-11-27T00:00:00"/>
    <m/>
    <m/>
    <m/>
    <d v="2026-01-13T00:00:00"/>
    <m/>
    <d v="2025-11-28T00:00:00"/>
    <d v="2026-01-14T00:00:00"/>
    <d v="2025-12-03T00:00:00"/>
    <d v="2025-12-02T00:00:00"/>
    <d v="2026-01-06T00:00:00"/>
    <m/>
    <d v="2025-12-03T00:00:00"/>
    <d v="2025-12-15T00:00:00"/>
    <m/>
    <d v="2026-01-12T00:00:00"/>
    <d v="2025-12-17T00:00:00"/>
    <d v="2025-12-15T00:00:00"/>
    <d v="2026-01-21T00:00:00"/>
    <s v="Sim"/>
    <m/>
    <m/>
    <m/>
    <m/>
    <d v="2025-12-11T00:00:00"/>
    <m/>
    <d v="2026-01-22T00:00:00"/>
    <s v="00349.0000155/2026-15"/>
    <s v="SOLICITAÇÃO DE GARANTIA DEU INCOFORME DIA 26/01 E VOLTOU PARA A FILA NO MESMO DIA 26/01 A ATÉ O MOMENTO NÃO DEU CONFORME, VOLTANDO PARA A FILA DIA 30/01"/>
    <d v="2026-02-02T00:00:00"/>
    <d v="2025-12-10T00:00:00"/>
    <d v="2025-12-17T00:00:00"/>
    <d v="2026-01-16T00:00:00"/>
    <d v="2026-02-02T00:00:00"/>
    <d v="2026-02-06T00:00:00"/>
    <d v="2025-12-15T00:00:00"/>
    <d v="2026-02-06T00:00:00"/>
    <m/>
    <m/>
    <m/>
    <m/>
    <m/>
    <m/>
    <m/>
    <m/>
    <n v="2938"/>
    <m/>
    <m/>
    <m/>
    <m/>
    <m/>
    <n v="4.3899999999999997"/>
    <s v="VENDA SEM SINAL"/>
    <s v="Não tem"/>
    <s v="AGEHAB CONTEMPLADA"/>
    <s v="AGUARDANDO CONFORMIDADE"/>
    <s v="VENDA SEM FIADOR"/>
    <s v="SIM"/>
  </r>
  <r>
    <n v="5038"/>
    <x v="1"/>
    <n v="6102"/>
    <x v="19"/>
    <s v="Etapa Única"/>
    <s v="BLOCO G"/>
    <n v="101"/>
    <s v="ÁGUAS LINDAS"/>
    <s v="JOAO VITOR LEITE DOS SANTOS"/>
    <s v="&quot;06898013190&quot;"/>
    <x v="2"/>
    <x v="124"/>
    <s v="Não"/>
    <s v="Não"/>
    <s v="Não"/>
    <s v="Não"/>
    <s v="Não"/>
    <s v="Não"/>
    <s v="Não"/>
    <n v="140367.70000000001"/>
    <n v="511.8"/>
    <n v="0"/>
    <n v="99680.84"/>
    <n v="34308"/>
    <n v="0"/>
    <n v="133988.84"/>
    <n v="0"/>
    <n v="0"/>
    <m/>
    <m/>
    <s v="Contrato Adimplente"/>
    <m/>
    <m/>
    <n v="0"/>
    <m/>
    <x v="1"/>
    <d v="2025-11-24T00:00:00"/>
    <m/>
    <m/>
    <m/>
    <m/>
    <s v="Endy Carvalho Consultoria imobiliária"/>
    <m/>
    <m/>
    <m/>
    <d v="2025-12-18T00:00:00"/>
    <d v="2025-12-19T00:00:00"/>
    <s v="DISTRATO"/>
    <d v="2025-11-24T00:00:00"/>
    <n v="42796"/>
    <n v="196127.86"/>
    <m/>
    <s v="AGL 33"/>
    <n v="42796"/>
    <m/>
    <s v="Luziânia"/>
    <s v="Goiás"/>
    <n v="5561981055436"/>
    <s v="Rua 71 Quadra 131"/>
    <n v="72853131"/>
    <s v="Parque Estrela Dalva IX"/>
    <s v="joaovitoralvesleite365@gmail.com"/>
    <m/>
    <n v="2047.18"/>
    <m/>
    <m/>
    <m/>
    <m/>
    <n v="4980"/>
    <n v="7383"/>
    <s v="Auxiliar"/>
    <d v="2025-09-19T00:00:00"/>
    <n v="880.52"/>
    <m/>
    <m/>
    <d v="2025-12-24T00:00:00"/>
    <s v="MP439433"/>
    <d v="2025-11-21T00:00:00"/>
    <m/>
    <m/>
    <d v="2025-11-06T00:00:00"/>
    <m/>
    <m/>
    <d v="2025-09-19T00:00:00"/>
    <m/>
    <m/>
    <m/>
    <m/>
    <m/>
    <d v="2025-09-19T00:00:00"/>
    <m/>
    <d v="2025-11-06T00:00:00"/>
    <d v="2025-12-01T00:00:00"/>
    <m/>
    <m/>
    <d v="2025-11-07T00:00:00"/>
    <d v="2025-11-25T00:00:00"/>
    <m/>
    <m/>
    <m/>
    <d v="2025-12-15T00:00:00"/>
    <m/>
    <s v="Sim"/>
    <m/>
    <m/>
    <m/>
    <m/>
    <d v="2025-11-25T00:00:00"/>
    <m/>
    <m/>
    <m/>
    <m/>
    <m/>
    <d v="2025-11-19T00:00:00"/>
    <m/>
    <m/>
    <m/>
    <m/>
    <d v="2025-12-15T00:00:00"/>
    <m/>
    <m/>
    <m/>
    <m/>
    <m/>
    <m/>
    <m/>
    <m/>
    <m/>
    <m/>
    <m/>
    <m/>
    <m/>
    <m/>
    <m/>
    <m/>
    <s v="VENDA SEM SINAL"/>
    <s v="Não tem"/>
    <s v="AGEHAB VALIDADA"/>
    <m/>
    <s v="VENDA SEM FIADOR"/>
    <s v="SIM"/>
  </r>
  <r>
    <n v="5039"/>
    <x v="0"/>
    <n v="6352"/>
    <x v="17"/>
    <s v="Etapa Única"/>
    <s v="BLOCO 05"/>
    <n v="104"/>
    <s v="FORMOSA"/>
    <s v="LUCAS BARROS DOS SANTOS"/>
    <s v="&quot;04252138116&quot;"/>
    <x v="1"/>
    <x v="33"/>
    <s v="Não"/>
    <s v="Não"/>
    <s v="Não"/>
    <s v="Não"/>
    <s v="Não"/>
    <s v="Não"/>
    <s v="Não"/>
    <n v="160184.65"/>
    <n v="866.91"/>
    <n v="0"/>
    <n v="151684.65"/>
    <n v="8500"/>
    <n v="0"/>
    <n v="160184.65"/>
    <n v="0"/>
    <n v="0"/>
    <m/>
    <n v="8787725643718"/>
    <s v="Contrato Adimplente"/>
    <m/>
    <d v="2026-01-27T00:00:00"/>
    <n v="3510.2"/>
    <d v="2025-12-19T00:00:00"/>
    <x v="2"/>
    <d v="2025-11-25T00:00:00"/>
    <m/>
    <m/>
    <m/>
    <m/>
    <s v="Endy Carvalho Consultoria imobiliária"/>
    <m/>
    <m/>
    <m/>
    <d v="2026-03-16T00:00:00"/>
    <d v="2026-03-16T00:00:00"/>
    <s v="VENDA FINALIZADA"/>
    <d v="2025-11-27T00:00:00"/>
    <n v="42841"/>
    <n v="227862.51"/>
    <m/>
    <s v="FSA013"/>
    <n v="42841"/>
    <s v="GEOVANNA RENATA COSTA ALMEIDA - 05114415174,KAIKE PEREIRA DA SILVA - 11419046160"/>
    <s v="Formosa"/>
    <s v="Goiás"/>
    <n v="5561981835186"/>
    <s v="RUA VICENTINA, Q. CHAC 27"/>
    <n v="73802443"/>
    <s v="SETOR DE CHACARAS SUL"/>
    <s v="ls3899399@gmail.com"/>
    <m/>
    <n v="2889.73"/>
    <d v="2026-05-03T00:00:00"/>
    <m/>
    <m/>
    <m/>
    <n v="4598"/>
    <n v="7407"/>
    <s v="Servente"/>
    <d v="2025-12-17T00:00:00"/>
    <n v="891.23"/>
    <m/>
    <s v="nao"/>
    <m/>
    <s v="MP430640"/>
    <d v="2025-12-17T00:00:00"/>
    <d v="2025-12-19T00:00:00"/>
    <s v="AC014316651"/>
    <d v="2025-11-21T00:00:00"/>
    <s v="Sim"/>
    <n v="1440"/>
    <d v="2025-12-17T00:00:00"/>
    <m/>
    <s v="Score"/>
    <m/>
    <d v="2026-01-14T00:00:00"/>
    <s v="Sim"/>
    <d v="2025-12-19T00:00:00"/>
    <d v="2026-01-15T00:00:00"/>
    <d v="2025-11-24T00:00:00"/>
    <d v="2025-12-01T00:00:00"/>
    <d v="2025-12-19T00:00:00"/>
    <m/>
    <d v="2025-11-25T00:00:00"/>
    <d v="2025-12-10T00:00:00"/>
    <m/>
    <d v="2026-01-13T00:00:00"/>
    <d v="2025-12-17T00:00:00"/>
    <d v="2025-12-10T00:00:00"/>
    <m/>
    <s v="Sim"/>
    <m/>
    <m/>
    <m/>
    <m/>
    <d v="2026-01-08T00:00:00"/>
    <m/>
    <d v="2026-01-28T00:00:00"/>
    <m/>
    <m/>
    <d v="2026-01-29T00:00:00"/>
    <d v="2025-12-05T00:00:00"/>
    <d v="2025-12-17T00:00:00"/>
    <d v="2026-01-21T00:00:00"/>
    <d v="2026-02-24T00:00:00"/>
    <d v="2026-03-10T00:00:00"/>
    <d v="2025-12-10T00:00:00"/>
    <d v="2026-03-10T00:00:00"/>
    <m/>
    <m/>
    <m/>
    <m/>
    <m/>
    <m/>
    <m/>
    <m/>
    <n v="3133"/>
    <s v="Sim"/>
    <s v="ONR"/>
    <m/>
    <m/>
    <m/>
    <n v="1789.59"/>
    <s v="VENDA SEM SINAL"/>
    <s v="Não tem"/>
    <m/>
    <s v="RODAR NOVAMENTE"/>
    <m/>
    <s v="SIM"/>
  </r>
  <r>
    <n v="5040"/>
    <x v="0"/>
    <n v="6325"/>
    <x v="14"/>
    <s v="Etapa Unica"/>
    <s v="BLOCO B"/>
    <n v="4"/>
    <s v="FORMOSA"/>
    <s v="ERIKS OLIVEIRA DA SILVA"/>
    <s v="&quot;05876418196&quot;"/>
    <x v="1"/>
    <x v="10"/>
    <s v="Não"/>
    <s v="Não"/>
    <s v="Não"/>
    <s v="Não"/>
    <s v="Não"/>
    <s v="Não"/>
    <s v="Não"/>
    <n v="164200"/>
    <n v="932.1"/>
    <n v="0"/>
    <n v="163551.38"/>
    <n v="0"/>
    <n v="0"/>
    <n v="163551.38"/>
    <n v="0"/>
    <n v="0"/>
    <m/>
    <n v="8787725556165"/>
    <s v="Contrato Adimplente"/>
    <m/>
    <d v="2026-01-06T00:00:00"/>
    <n v="0"/>
    <d v="2025-11-27T00:00:00"/>
    <x v="2"/>
    <d v="2025-11-25T00:00:00"/>
    <m/>
    <m/>
    <m/>
    <m/>
    <s v="Endy Carvalho Consultoria imobiliária"/>
    <m/>
    <m/>
    <m/>
    <d v="2026-03-16T00:00:00"/>
    <d v="2026-03-16T00:00:00"/>
    <s v="VENDA FINALIZADA"/>
    <d v="2025-11-27T00:00:00"/>
    <n v="42840"/>
    <n v="260000"/>
    <m/>
    <s v="FSA011"/>
    <n v="42840"/>
    <s v="ROSIANE RUFINO DE MOURA - 05578017100"/>
    <s v="Formosa"/>
    <s v="Goiás"/>
    <n v="5561999353412"/>
    <s v="AVENIDA A, Q. 35"/>
    <n v="73801971"/>
    <s v="PARQUE VILA VERDE"/>
    <s v="eriksoliveira21@gmail.com"/>
    <m/>
    <n v="3107.03"/>
    <d v="2026-04-27T00:00:00"/>
    <m/>
    <m/>
    <m/>
    <n v="4198"/>
    <n v="7405"/>
    <s v="Ajudante"/>
    <d v="2025-11-25T00:00:00"/>
    <n v="899.76"/>
    <m/>
    <s v="nao"/>
    <m/>
    <s v="MP445004"/>
    <d v="2025-11-25T00:00:00"/>
    <d v="2025-11-27T00:00:00"/>
    <m/>
    <d v="2025-11-19T00:00:00"/>
    <m/>
    <n v="2028"/>
    <d v="2025-11-25T00:00:00"/>
    <m/>
    <s v="Negativado"/>
    <m/>
    <d v="2025-12-15T00:00:00"/>
    <s v="Sim"/>
    <d v="2025-11-25T00:00:00"/>
    <d v="2025-12-15T00:00:00"/>
    <d v="2025-11-21T00:00:00"/>
    <d v="2025-12-01T00:00:00"/>
    <d v="2025-11-27T00:00:00"/>
    <m/>
    <d v="2025-11-24T00:00:00"/>
    <d v="2025-11-18T00:00:00"/>
    <m/>
    <d v="2025-12-12T00:00:00"/>
    <d v="2025-12-17T00:00:00"/>
    <d v="2025-11-18T00:00:00"/>
    <m/>
    <s v="Sim"/>
    <d v="2025-12-19T00:00:00"/>
    <m/>
    <m/>
    <m/>
    <d v="2025-11-27T00:00:00"/>
    <m/>
    <d v="2026-01-07T00:00:00"/>
    <m/>
    <m/>
    <d v="2026-01-08T00:00:00"/>
    <d v="2025-11-14T00:00:00"/>
    <d v="2025-12-17T00:00:00"/>
    <d v="2026-01-20T00:00:00"/>
    <d v="2026-02-28T00:00:00"/>
    <d v="2026-03-03T00:00:00"/>
    <d v="2025-11-18T00:00:00"/>
    <d v="2026-03-03T00:00:00"/>
    <m/>
    <m/>
    <m/>
    <m/>
    <m/>
    <m/>
    <m/>
    <n v="394"/>
    <m/>
    <m/>
    <s v="Assinatura do Bruno expirada OK. ETAPA DE REGISTRO."/>
    <m/>
    <m/>
    <m/>
    <n v="1819.8"/>
    <s v="VENDA SEM SINAL"/>
    <s v="Não tem"/>
    <m/>
    <m/>
    <m/>
    <s v="SIM"/>
  </r>
  <r>
    <n v="5041"/>
    <x v="2"/>
    <n v="6184"/>
    <x v="22"/>
    <s v="Etapa Única"/>
    <s v="BLOCO 01"/>
    <n v="303"/>
    <s v="FORMOSA"/>
    <s v="JAISON RIBEIRO DOS SANTOS"/>
    <s v="&quot;10355962101&quot;"/>
    <x v="12"/>
    <x v="96"/>
    <s v="Não"/>
    <s v="Não"/>
    <s v="Não"/>
    <s v="Não"/>
    <s v="Não"/>
    <s v="Não"/>
    <s v="Não"/>
    <n v="162600"/>
    <n v="1011.6"/>
    <n v="0"/>
    <n v="168000"/>
    <n v="1810"/>
    <n v="0"/>
    <n v="169810"/>
    <n v="0"/>
    <n v="0"/>
    <m/>
    <n v="8787725291358"/>
    <s v="Contrato Adimplente"/>
    <m/>
    <d v="2026-01-20T00:00:00"/>
    <n v="3564.54"/>
    <d v="2025-11-27T00:00:00"/>
    <x v="2"/>
    <d v="2025-11-25T00:00:00"/>
    <m/>
    <m/>
    <m/>
    <m/>
    <s v="Endy Carvalho Consultoria imobiliária"/>
    <m/>
    <m/>
    <m/>
    <d v="2026-01-23T00:00:00"/>
    <d v="2026-01-23T00:00:00"/>
    <s v="VENDA FINALIZADA"/>
    <d v="2025-11-27T00:00:00"/>
    <n v="42900"/>
    <n v="240000"/>
    <m/>
    <s v="FSA014"/>
    <n v="42900"/>
    <s v="EDILEUZA LOPES RIBEIRO DOS SANTOS - 03341184171"/>
    <s v="Formosa"/>
    <s v="Goiás"/>
    <n v="5561998631844"/>
    <s v="RUA VERIDIANO DE CASTRO QUADRA 36 LOTE 7"/>
    <n v="73807635"/>
    <s v="JARDIM CALIFORNIA"/>
    <s v="jaisonribeiro037@gmail.com"/>
    <m/>
    <n v="3828.39"/>
    <m/>
    <m/>
    <m/>
    <m/>
    <n v="5058"/>
    <n v="7410"/>
    <s v="Mecânico"/>
    <d v="2025-11-26T00:00:00"/>
    <m/>
    <m/>
    <s v="sim"/>
    <m/>
    <s v="MP441164"/>
    <d v="2025-11-26T00:00:00"/>
    <d v="2025-11-28T00:00:00"/>
    <s v="AC014178190"/>
    <d v="2025-11-24T00:00:00"/>
    <m/>
    <m/>
    <d v="2025-11-26T00:00:00"/>
    <m/>
    <m/>
    <m/>
    <d v="2025-12-18T00:00:00"/>
    <s v="Não"/>
    <d v="2025-11-27T00:00:00"/>
    <d v="2025-12-19T00:00:00"/>
    <d v="2025-11-25T00:00:00"/>
    <d v="2025-12-01T00:00:00"/>
    <d v="2025-11-28T00:00:00"/>
    <m/>
    <d v="2025-11-26T00:00:00"/>
    <d v="2025-11-26T00:00:00"/>
    <m/>
    <d v="2025-12-12T00:00:00"/>
    <m/>
    <d v="2025-11-26T00:00:00"/>
    <m/>
    <s v="Sim"/>
    <d v="2025-12-30T00:00:00"/>
    <m/>
    <m/>
    <d v="2026-01-06T00:00:00"/>
    <d v="2025-12-05T00:00:00"/>
    <m/>
    <d v="2026-01-20T00:00:00"/>
    <m/>
    <m/>
    <d v="2026-01-21T00:00:00"/>
    <d v="2025-11-21T00:00:00"/>
    <m/>
    <m/>
    <m/>
    <m/>
    <d v="2025-11-26T00:00:00"/>
    <m/>
    <m/>
    <m/>
    <m/>
    <m/>
    <m/>
    <m/>
    <m/>
    <n v="823"/>
    <n v="847"/>
    <s v="Sim"/>
    <s v="ONR"/>
    <m/>
    <m/>
    <m/>
    <m/>
    <s v="VENDA SEM SINAL"/>
    <s v="Não tem"/>
    <m/>
    <m/>
    <m/>
    <s v="SIM"/>
  </r>
  <r>
    <n v="5042"/>
    <x v="0"/>
    <n v="6308"/>
    <x v="14"/>
    <s v="Etapa Unica"/>
    <s v="BLOCO F"/>
    <n v="203"/>
    <s v="FORMOSA"/>
    <s v="DANILO LOPES DA SILVA"/>
    <s v="&quot;05480153170&quot;"/>
    <x v="1"/>
    <x v="145"/>
    <s v="Não"/>
    <s v="Não"/>
    <s v="Não"/>
    <s v="Não"/>
    <s v="Não"/>
    <s v="Não"/>
    <s v="Não"/>
    <n v="164200"/>
    <n v="0"/>
    <n v="0"/>
    <n v="0"/>
    <n v="0"/>
    <n v="0"/>
    <n v="0"/>
    <n v="0"/>
    <n v="0"/>
    <m/>
    <n v="8787725339750"/>
    <s v="Contrato Adimplente"/>
    <m/>
    <d v="2025-12-19T00:00:00"/>
    <n v="0"/>
    <d v="2025-11-28T00:00:00"/>
    <x v="2"/>
    <d v="2025-11-25T00:00:00"/>
    <m/>
    <m/>
    <m/>
    <m/>
    <s v="Endy Carvalho Consultoria imobiliária"/>
    <m/>
    <m/>
    <m/>
    <d v="2026-03-16T00:00:00"/>
    <d v="2026-03-16T00:00:00"/>
    <s v="VENDA FINALIZADA"/>
    <d v="2025-11-27T00:00:00"/>
    <n v="42902"/>
    <n v="241000"/>
    <m/>
    <s v="FSA011"/>
    <n v="42902"/>
    <s v="NUELY LOPES DA SILVA - 45442177172"/>
    <s v="Formosa"/>
    <s v="Goiás"/>
    <n v="5561998586123"/>
    <s v="VIA 02, Q. CH 34, L. 17, - CONDOMINIO MARIANA SAHOR"/>
    <n v="73804015"/>
    <s v="CHÁCARAS SETOR ABREU"/>
    <s v="Daniloloopess909@gmail.com"/>
    <m/>
    <n v="3545.34"/>
    <m/>
    <m/>
    <m/>
    <m/>
    <n v="4136"/>
    <n v="7414"/>
    <s v="Supervisor"/>
    <d v="2025-11-26T00:00:00"/>
    <n v="898.43"/>
    <m/>
    <s v="sim"/>
    <d v="2025-12-03T00:00:00"/>
    <s v="MP427255"/>
    <d v="2025-11-26T00:00:00"/>
    <d v="2025-11-28T00:00:00"/>
    <m/>
    <d v="2025-11-24T00:00:00"/>
    <m/>
    <n v="2037"/>
    <d v="2025-11-26T00:00:00"/>
    <m/>
    <m/>
    <m/>
    <d v="2025-12-08T00:00:00"/>
    <s v="Não"/>
    <d v="2025-11-28T00:00:00"/>
    <d v="2025-12-10T00:00:00"/>
    <d v="2025-11-25T00:00:00"/>
    <d v="2025-12-01T00:00:00"/>
    <d v="2025-11-28T00:00:00"/>
    <m/>
    <d v="2025-11-27T00:00:00"/>
    <d v="2025-11-17T00:00:00"/>
    <m/>
    <d v="2025-12-05T00:00:00"/>
    <d v="2025-12-17T00:00:00"/>
    <d v="2025-11-17T00:00:00"/>
    <m/>
    <s v="Sim"/>
    <m/>
    <m/>
    <m/>
    <m/>
    <d v="2025-11-14T00:00:00"/>
    <m/>
    <d v="2025-12-19T00:00:00"/>
    <n v="39430"/>
    <m/>
    <d v="2025-12-23T00:00:00"/>
    <d v="2025-11-13T00:00:00"/>
    <d v="2025-12-17T00:00:00"/>
    <d v="2026-01-26T00:00:00"/>
    <d v="2026-02-28T00:00:00"/>
    <d v="2026-03-03T00:00:00"/>
    <d v="2025-11-17T00:00:00"/>
    <d v="2026-03-03T00:00:00"/>
    <m/>
    <m/>
    <m/>
    <m/>
    <m/>
    <m/>
    <m/>
    <n v="664"/>
    <n v="2081"/>
    <m/>
    <m/>
    <m/>
    <m/>
    <m/>
    <n v="1746.21"/>
    <s v="VENDA SEM SINAL"/>
    <s v="Não tem"/>
    <m/>
    <m/>
    <m/>
    <s v="SIM"/>
  </r>
  <r>
    <n v="5043"/>
    <x v="0"/>
    <n v="6359"/>
    <x v="17"/>
    <s v="Etapa Única"/>
    <s v="BLOCO 21"/>
    <n v="303"/>
    <s v="FORMOSA"/>
    <s v="ERICK DOS SANTOS FERREIRA"/>
    <s v="&quot;08557655185&quot;"/>
    <x v="1"/>
    <x v="135"/>
    <s v="Não"/>
    <s v="Não"/>
    <s v="Não"/>
    <s v="Não"/>
    <s v="Não"/>
    <s v="Não"/>
    <s v="Não"/>
    <n v="159451.56"/>
    <n v="764.99"/>
    <n v="0"/>
    <n v="146248.56"/>
    <n v="13203"/>
    <n v="0"/>
    <n v="159451.56"/>
    <n v="0"/>
    <n v="0"/>
    <m/>
    <n v="8787725567000"/>
    <s v="Contrato Adimplente"/>
    <m/>
    <d v="2026-01-26T00:00:00"/>
    <n v="3138.25"/>
    <d v="2025-12-05T00:00:00"/>
    <x v="2"/>
    <d v="2025-11-25T00:00:00"/>
    <m/>
    <m/>
    <m/>
    <m/>
    <s v="Endy Carvalho Consultoria imobiliária"/>
    <m/>
    <m/>
    <m/>
    <d v="2026-03-16T00:00:00"/>
    <d v="2026-03-16T00:00:00"/>
    <s v="VENDA FINALIZADA"/>
    <d v="2025-11-27T00:00:00"/>
    <n v="42905"/>
    <n v="239723.16"/>
    <m/>
    <s v="FSA013"/>
    <n v="42905"/>
    <s v="JEISSIMARA FRANCISCO DOS SANTOS - 02022106180"/>
    <s v="Formosa"/>
    <s v="Goiás"/>
    <n v="556198075175"/>
    <s v="RUA HEITOR VILA LOBOS QUADRA 03 LOTE 02"/>
    <n v="73807610"/>
    <s v="JARDIM CALIFÓRNIA"/>
    <s v="ericksantos218ferreira@gmail.com"/>
    <m/>
    <n v="2647.36"/>
    <m/>
    <m/>
    <m/>
    <m/>
    <n v="10497"/>
    <n v="7418"/>
    <s v="Auxiliar"/>
    <d v="2025-11-26T00:00:00"/>
    <n v="899.85"/>
    <m/>
    <s v="nao"/>
    <d v="2025-12-10T00:00:00"/>
    <s v="MP430641"/>
    <d v="2025-11-26T00:00:00"/>
    <d v="2025-12-05T00:00:00"/>
    <s v="AC014286369"/>
    <d v="2025-11-24T00:00:00"/>
    <m/>
    <n v="851"/>
    <d v="2025-11-26T00:00:00"/>
    <m/>
    <s v="Score"/>
    <m/>
    <d v="2026-01-07T00:00:00"/>
    <s v="Sim"/>
    <d v="2025-12-01T00:00:00"/>
    <d v="2026-01-12T00:00:00"/>
    <d v="2025-11-25T00:00:00"/>
    <d v="2025-12-01T00:00:00"/>
    <d v="2025-12-09T00:00:00"/>
    <m/>
    <d v="2025-11-26T00:00:00"/>
    <d v="2025-11-27T00:00:00"/>
    <m/>
    <d v="2025-12-23T00:00:00"/>
    <d v="2025-12-17T00:00:00"/>
    <d v="2025-11-27T00:00:00"/>
    <m/>
    <s v="Sim"/>
    <m/>
    <m/>
    <m/>
    <m/>
    <d v="2025-11-14T00:00:00"/>
    <m/>
    <d v="2026-01-26T00:00:00"/>
    <m/>
    <m/>
    <d v="2026-01-27T00:00:00"/>
    <d v="2024-11-24T00:00:00"/>
    <d v="2025-12-17T00:00:00"/>
    <d v="2026-02-06T00:00:00"/>
    <d v="2026-02-24T00:00:00"/>
    <d v="2026-03-10T00:00:00"/>
    <d v="2025-11-27T00:00:00"/>
    <d v="2026-03-10T00:00:00"/>
    <m/>
    <m/>
    <m/>
    <m/>
    <m/>
    <m/>
    <m/>
    <n v="603"/>
    <n v="1859"/>
    <s v="Sim"/>
    <s v="ONR"/>
    <m/>
    <m/>
    <m/>
    <n v="2010.42"/>
    <m/>
    <s v="Pago"/>
    <m/>
    <m/>
    <m/>
    <s v="SIM"/>
  </r>
  <r>
    <n v="5044"/>
    <x v="0"/>
    <n v="6361"/>
    <x v="14"/>
    <s v="Etapa Unica"/>
    <s v="BLOCO H"/>
    <n v="201"/>
    <s v="FORMOSA"/>
    <s v="THAIS TADEU DE MOURA"/>
    <s v="&quot;06031283190&quot;"/>
    <x v="13"/>
    <x v="126"/>
    <s v="Não"/>
    <s v="Não"/>
    <s v="Não"/>
    <s v="Não"/>
    <s v="Não"/>
    <s v="Não"/>
    <s v="Não"/>
    <n v="164200"/>
    <n v="765"/>
    <n v="0"/>
    <n v="155698.92000000001"/>
    <n v="15237"/>
    <n v="0"/>
    <n v="170935.92"/>
    <n v="0"/>
    <n v="0"/>
    <m/>
    <m/>
    <s v="Contrato Adimplente"/>
    <m/>
    <d v="2026-02-03T00:00:00"/>
    <n v="3138.25"/>
    <d v="2025-11-28T00:00:00"/>
    <x v="2"/>
    <d v="2025-11-25T00:00:00"/>
    <m/>
    <m/>
    <m/>
    <m/>
    <s v="CAIXA CREDFÁCIL"/>
    <m/>
    <m/>
    <m/>
    <d v="2026-03-16T00:00:00"/>
    <d v="2026-03-16T00:00:00"/>
    <s v="VENDA FINALIZADA"/>
    <d v="2025-11-27T00:00:00"/>
    <n v="42906"/>
    <n v="240000"/>
    <m/>
    <s v="FSA011"/>
    <n v="42906"/>
    <s v="JESUINA TADEU DE MOURA - 96716673172"/>
    <s v="Formosa"/>
    <s v="Goiás"/>
    <n v="5561998670843"/>
    <s v="RUA SANTA LUZIA AP 201"/>
    <n v="73801440"/>
    <s v="SETOR CENTRAL"/>
    <s v="Mourathaaiis@gmail.com"/>
    <m/>
    <n v="2550.0700000000002"/>
    <m/>
    <m/>
    <m/>
    <m/>
    <n v="4110"/>
    <n v="7420"/>
    <s v="Secretária"/>
    <d v="2025-11-27T00:00:00"/>
    <n v="872.36"/>
    <m/>
    <s v="nao"/>
    <d v="2025-12-03T00:00:00"/>
    <s v="MP445007"/>
    <d v="2025-11-27T00:00:00"/>
    <d v="2025-12-02T00:00:00"/>
    <s v="AC014311233"/>
    <d v="2025-11-19T00:00:00"/>
    <s v="Sim"/>
    <s v="2033 2031"/>
    <d v="2025-11-27T00:00:00"/>
    <m/>
    <s v="Score"/>
    <m/>
    <d v="2026-01-05T00:00:00"/>
    <s v="Sim"/>
    <d v="2025-11-27T00:00:00"/>
    <d v="2026-01-14T00:00:00"/>
    <d v="2025-11-21T00:00:00"/>
    <d v="2025-12-01T00:00:00"/>
    <d v="2025-12-02T00:00:00"/>
    <m/>
    <d v="2025-11-22T00:00:00"/>
    <d v="2025-11-27T00:00:00"/>
    <m/>
    <d v="2025-12-19T00:00:00"/>
    <d v="2025-12-17T00:00:00"/>
    <d v="2025-11-27T00:00:00"/>
    <m/>
    <s v="Sim"/>
    <m/>
    <m/>
    <m/>
    <m/>
    <d v="2025-11-21T00:00:00"/>
    <m/>
    <d v="2026-02-09T00:00:00"/>
    <m/>
    <m/>
    <d v="2026-02-11T00:00:00"/>
    <d v="2025-11-24T00:00:00"/>
    <d v="2025-12-17T00:00:00"/>
    <d v="2026-02-02T00:00:00"/>
    <d v="2026-02-28T00:00:00"/>
    <d v="2026-03-03T00:00:00"/>
    <d v="2025-11-27T00:00:00"/>
    <d v="2026-03-03T00:00:00"/>
    <m/>
    <m/>
    <m/>
    <m/>
    <m/>
    <m/>
    <m/>
    <n v="595"/>
    <n v="1436"/>
    <s v="Sim"/>
    <s v="Aguardando para seguir ONR"/>
    <m/>
    <m/>
    <m/>
    <n v="1965.57"/>
    <s v="VENDA SEM SINAL"/>
    <s v="Não tem"/>
    <m/>
    <m/>
    <m/>
    <s v="SIM"/>
  </r>
  <r>
    <n v="5045"/>
    <x v="2"/>
    <n v="6396"/>
    <x v="19"/>
    <s v="Etapa Única"/>
    <s v="BLOCO E"/>
    <n v="202"/>
    <s v="ÁGUAS LINDAS"/>
    <s v="RYAN LUCAS PEREIRA GUEDES"/>
    <s v="&quot;70964655101&quot;"/>
    <x v="11"/>
    <x v="44"/>
    <s v="Não"/>
    <s v="Não"/>
    <s v="Não"/>
    <s v="Sim"/>
    <s v="Sim"/>
    <s v="Não"/>
    <s v="Não"/>
    <n v="157795.56"/>
    <n v="639.39"/>
    <n v="0"/>
    <n v="125350.56"/>
    <n v="32445"/>
    <n v="0"/>
    <n v="157795.56"/>
    <n v="0"/>
    <n v="0"/>
    <m/>
    <n v="878772562954"/>
    <s v="Contrato Adimplente"/>
    <m/>
    <d v="2026-02-10T00:00:00"/>
    <n v="3128.72"/>
    <d v="2026-01-15T00:00:00"/>
    <x v="3"/>
    <d v="2025-11-25T00:00:00"/>
    <m/>
    <m/>
    <m/>
    <m/>
    <s v="Endy Carvalho Consultoria imobiliária"/>
    <m/>
    <m/>
    <m/>
    <d v="2026-02-12T00:00:00"/>
    <d v="2026-04-02T00:00:00"/>
    <s v="VENDA FINALIZADA"/>
    <d v="2025-11-27T00:00:00"/>
    <n v="42895"/>
    <n v="205163.06"/>
    <m/>
    <s v="AGL 33"/>
    <n v="42895"/>
    <m/>
    <s v="Águas Lindas de Goiás"/>
    <s v="Goiás"/>
    <n v="556198302165"/>
    <s v="RUA 11, Q. C 12, L. 12"/>
    <n v="72910000"/>
    <s v="MANSOES VILLAGE"/>
    <s v="Ryanzinlucas@gmail.com"/>
    <m/>
    <n v="2131.31"/>
    <d v="2026-05-09T00:00:00"/>
    <m/>
    <m/>
    <m/>
    <n v="4960"/>
    <n v="7408"/>
    <s v="Ajudante"/>
    <d v="2025-11-19T00:00:00"/>
    <n v="891.05"/>
    <d v="2026-01-20T00:00:00"/>
    <m/>
    <d v="2026-01-20T00:00:00"/>
    <s v="MP439439"/>
    <d v="2025-11-25T00:00:00"/>
    <d v="2026-01-21T00:00:00"/>
    <s v="AC014464504"/>
    <d v="2025-11-24T00:00:00"/>
    <s v="Sim"/>
    <n v="3578"/>
    <d v="2025-11-19T00:00:00"/>
    <m/>
    <m/>
    <m/>
    <d v="2026-01-28T00:00:00"/>
    <m/>
    <d v="2025-11-19T00:00:00"/>
    <d v="2026-01-30T00:00:00"/>
    <d v="2025-11-24T00:00:00"/>
    <d v="2025-12-01T00:00:00"/>
    <d v="2026-01-21T00:00:00"/>
    <m/>
    <d v="2025-11-27T00:00:00"/>
    <d v="2025-11-28T00:00:00"/>
    <m/>
    <d v="2026-01-26T00:00:00"/>
    <d v="2025-12-17T00:00:00"/>
    <d v="2025-11-28T00:00:00"/>
    <d v="2026-02-09T00:00:00"/>
    <s v="Sim"/>
    <m/>
    <m/>
    <m/>
    <m/>
    <d v="2025-11-25T00:00:00"/>
    <m/>
    <d v="2026-02-10T00:00:00"/>
    <s v="00349.0000962/2026-20"/>
    <m/>
    <d v="2026-02-12T00:00:00"/>
    <d v="2025-11-24T00:00:00"/>
    <d v="2025-12-17T00:00:00"/>
    <d v="2026-01-15T00:00:00"/>
    <d v="2026-02-05T00:00:00"/>
    <m/>
    <m/>
    <m/>
    <m/>
    <m/>
    <m/>
    <m/>
    <m/>
    <m/>
    <m/>
    <m/>
    <n v="4438"/>
    <m/>
    <s v="Prenotação do dia 30/01 devolvida,  feita uma nova dia 05/02 (não falaram o motivo)"/>
    <s v="AGUARDANDO MINUTA ASSINADA POR TODOS PARA SOLICITAR ITBI 20/01/2026"/>
    <m/>
    <m/>
    <n v="4125.8100000000004"/>
    <s v="VENDA SEM SINAL"/>
    <s v="Não tem"/>
    <s v="AGEHAB VALIDADA"/>
    <s v="FINALIZADO"/>
    <s v="VENDA SEM FIADOR"/>
    <s v="SIM"/>
  </r>
  <r>
    <n v="5046"/>
    <x v="0"/>
    <n v="6408"/>
    <x v="17"/>
    <s v="Etapa Única"/>
    <s v="BLOCO 03"/>
    <n v="201"/>
    <s v="FORMOSA"/>
    <s v="VANESSA FERREIRA DA COSTA GUEDES DOURADO"/>
    <s v="&quot;09058182100&quot;"/>
    <x v="13"/>
    <x v="40"/>
    <s v="Não"/>
    <s v="Não"/>
    <s v="Não"/>
    <s v="Não"/>
    <s v="Não"/>
    <s v="Não"/>
    <s v="Não"/>
    <n v="162600"/>
    <n v="765"/>
    <n v="0"/>
    <n v="146248.56"/>
    <n v="15609"/>
    <n v="0"/>
    <n v="161857.56"/>
    <n v="0"/>
    <n v="0"/>
    <m/>
    <n v="8787725653039"/>
    <s v="Contrato Adimplente"/>
    <m/>
    <d v="2026-02-06T00:00:00"/>
    <n v="3138.25"/>
    <d v="2025-12-03T00:00:00"/>
    <x v="2"/>
    <d v="2025-11-26T00:00:00"/>
    <m/>
    <m/>
    <m/>
    <m/>
    <s v="Endy Carvalho Consultoria imobiliária"/>
    <s v="Michelle Deisy Pereira da Silva"/>
    <m/>
    <m/>
    <d v="2026-03-16T00:00:00"/>
    <d v="2026-03-16T00:00:00"/>
    <s v="VENDA FINALIZADA"/>
    <d v="2025-11-27T00:00:00"/>
    <n v="42896"/>
    <n v="235000"/>
    <m/>
    <s v="FSA013"/>
    <n v="42896"/>
    <s v="ANDRESSA FERREIRA DA COSTA - 11288443110"/>
    <s v="Formosa"/>
    <s v="Goiás"/>
    <n v="5561998691231"/>
    <s v="Rua 19 QD 74 LT 12"/>
    <n v="73813290"/>
    <s v="Formosinha"/>
    <s v="vanessa2022ferreira20@gmail.com"/>
    <m/>
    <n v="2550"/>
    <d v="2026-02-22T00:00:00"/>
    <m/>
    <m/>
    <m/>
    <n v="4567"/>
    <n v="7409"/>
    <s v="Auxiliar"/>
    <d v="2025-11-27T00:00:00"/>
    <n v="899.85"/>
    <m/>
    <s v="nao"/>
    <m/>
    <s v="MP430643"/>
    <d v="2025-11-27T00:00:00"/>
    <d v="2025-12-03T00:00:00"/>
    <s v="AC014287550"/>
    <d v="2025-11-24T00:00:00"/>
    <s v="Sim"/>
    <n v="2749"/>
    <d v="2025-11-27T00:00:00"/>
    <m/>
    <s v="Score"/>
    <m/>
    <d v="2026-01-07T00:00:00"/>
    <s v="Sim"/>
    <d v="2025-12-01T00:00:00"/>
    <d v="2026-01-12T00:00:00"/>
    <d v="2025-11-25T00:00:00"/>
    <d v="2025-12-01T00:00:00"/>
    <d v="2025-12-05T00:00:00"/>
    <m/>
    <d v="2025-11-27T00:00:00"/>
    <d v="2025-12-01T00:00:00"/>
    <m/>
    <d v="2025-12-23T00:00:00"/>
    <d v="2025-12-17T00:00:00"/>
    <d v="2025-12-01T00:00:00"/>
    <m/>
    <s v="Sim"/>
    <m/>
    <m/>
    <m/>
    <m/>
    <d v="2025-11-28T00:00:00"/>
    <m/>
    <d v="2026-02-09T00:00:00"/>
    <m/>
    <m/>
    <d v="2026-02-11T00:00:00"/>
    <d v="2025-11-25T00:00:00"/>
    <d v="2025-12-17T00:00:00"/>
    <d v="2026-01-27T00:00:00"/>
    <m/>
    <d v="2026-03-10T00:00:00"/>
    <d v="2025-12-01T00:00:00"/>
    <d v="2026-03-10T00:00:00"/>
    <m/>
    <m/>
    <m/>
    <m/>
    <m/>
    <m/>
    <m/>
    <s v="não calculado"/>
    <n v="1863"/>
    <s v="Sim"/>
    <s v="ONR"/>
    <m/>
    <m/>
    <m/>
    <n v="1989.59"/>
    <m/>
    <m/>
    <m/>
    <m/>
    <m/>
    <s v="SIM"/>
  </r>
  <r>
    <n v="5047"/>
    <x v="0"/>
    <n v="6342"/>
    <x v="13"/>
    <s v="Etapa Unica"/>
    <s v="BLOCO G"/>
    <n v="101"/>
    <s v="ÁGUAS LINDAS"/>
    <s v="LUIZ THAIRONY ARRUDA PEREIRA"/>
    <s v="&quot;70960790179&quot;"/>
    <x v="6"/>
    <x v="51"/>
    <s v="Não"/>
    <s v="Não"/>
    <s v="Não"/>
    <s v="Sim"/>
    <s v="Sim"/>
    <s v="Não"/>
    <s v="Não"/>
    <n v="173989"/>
    <n v="0"/>
    <n v="0"/>
    <n v="172000"/>
    <n v="1989"/>
    <n v="0"/>
    <n v="173989"/>
    <n v="0"/>
    <n v="0"/>
    <m/>
    <m/>
    <s v="Contrato Adimplente"/>
    <m/>
    <d v="2025-12-18T00:00:00"/>
    <n v="3412.86"/>
    <d v="2025-11-28T00:00:00"/>
    <x v="2"/>
    <d v="2025-11-26T00:00:00"/>
    <m/>
    <m/>
    <m/>
    <m/>
    <s v="Endy Carvalho Consultoria imobiliária"/>
    <m/>
    <m/>
    <m/>
    <d v="2026-02-24T00:00:00"/>
    <d v="2026-02-24T00:00:00"/>
    <s v="VENDA FINALIZADA"/>
    <d v="2025-11-26T00:00:00"/>
    <n v="42903"/>
    <n v="219792"/>
    <m/>
    <s v="AGL30 -"/>
    <n v="42903"/>
    <m/>
    <s v="Águas Lindas de Goiás"/>
    <s v="Goiás"/>
    <n v="5561992035235"/>
    <s v="Q  04"/>
    <n v="72910000"/>
    <s v="PARQUE ÁGUAS BONITAS II"/>
    <s v="Luizthairony@gmail.com"/>
    <m/>
    <n v="4317.7700000000004"/>
    <m/>
    <m/>
    <m/>
    <m/>
    <n v="3975"/>
    <n v="7416"/>
    <s v="Militar"/>
    <d v="2025-11-24T00:00:00"/>
    <n v="899"/>
    <m/>
    <m/>
    <d v="2025-12-03T00:00:00"/>
    <s v="MP444291"/>
    <d v="2025-11-26T00:00:00"/>
    <d v="2025-12-10T00:00:00"/>
    <s v="AC014081807"/>
    <d v="2025-11-18T00:00:00"/>
    <s v="Sim"/>
    <m/>
    <d v="2025-11-24T00:00:00"/>
    <m/>
    <m/>
    <m/>
    <d v="2025-12-05T00:00:00"/>
    <m/>
    <d v="2025-11-25T00:00:00"/>
    <d v="2025-12-10T00:00:00"/>
    <d v="2025-11-18T00:00:00"/>
    <d v="2025-12-01T00:00:00"/>
    <d v="2025-12-02T00:00:00"/>
    <m/>
    <d v="2025-11-20T00:00:00"/>
    <d v="2025-11-27T00:00:00"/>
    <m/>
    <d v="2025-12-05T00:00:00"/>
    <d v="2025-12-17T00:00:00"/>
    <d v="2025-11-27T00:00:00"/>
    <d v="2025-12-17T00:00:00"/>
    <s v="Sim"/>
    <m/>
    <m/>
    <m/>
    <m/>
    <d v="2025-11-26T00:00:00"/>
    <m/>
    <d v="2025-12-18T00:00:00"/>
    <s v="00349.0011138/2025-14"/>
    <m/>
    <d v="2025-12-19T00:00:00"/>
    <d v="2025-11-21T00:00:00"/>
    <d v="2025-12-17T00:00:00"/>
    <d v="2026-01-07T00:00:00"/>
    <d v="2026-02-02T00:00:00"/>
    <d v="2026-02-06T00:00:00"/>
    <d v="2025-11-27T00:00:00"/>
    <d v="2026-02-06T00:00:00"/>
    <m/>
    <m/>
    <m/>
    <m/>
    <m/>
    <m/>
    <d v="2025-11-28T00:00:00"/>
    <m/>
    <n v="40861"/>
    <m/>
    <m/>
    <m/>
    <m/>
    <m/>
    <n v="4.41"/>
    <s v="VENDA SEM SINAL"/>
    <s v="Não tem"/>
    <s v="AGEHAB VALIDADO"/>
    <s v="FINALIZADO"/>
    <s v="VENDA SEM FIADOR"/>
    <s v="SIM"/>
  </r>
  <r>
    <n v="5048"/>
    <x v="0"/>
    <n v="6344"/>
    <x v="16"/>
    <s v="Etapa Unica"/>
    <s v="BLOCO H"/>
    <n v="304"/>
    <s v="ÁGUAS LINDAS"/>
    <s v="NALDIVAN DE SOUSA COSTA"/>
    <s v="&quot;02314721101&quot;"/>
    <x v="6"/>
    <x v="41"/>
    <s v="Não"/>
    <s v="Não"/>
    <s v="Não"/>
    <s v="Sim"/>
    <s v="Sim"/>
    <s v="Não"/>
    <s v="Não"/>
    <n v="152809.26999999999"/>
    <n v="0"/>
    <n v="0"/>
    <n v="114457.27"/>
    <n v="38352"/>
    <n v="0"/>
    <n v="152809.26999999999"/>
    <n v="0"/>
    <n v="0"/>
    <m/>
    <m/>
    <s v="Contrato Adimplente"/>
    <m/>
    <d v="2025-12-12T00:00:00"/>
    <n v="2995.21"/>
    <d v="2025-11-25T00:00:00"/>
    <x v="2"/>
    <d v="2025-11-26T00:00:00"/>
    <m/>
    <m/>
    <m/>
    <m/>
    <s v="CAIXA CREDFÁCIL"/>
    <m/>
    <m/>
    <m/>
    <d v="2026-02-19T00:00:00"/>
    <d v="2026-02-19T00:00:00"/>
    <s v="VENDA FINALIZADA"/>
    <d v="2025-11-27T00:00:00"/>
    <n v="42904"/>
    <n v="201609.27"/>
    <m/>
    <s v="AGL32"/>
    <n v="42904"/>
    <m/>
    <s v="Taguatinga"/>
    <s v="Distrito Federal"/>
    <n v="5561996884075"/>
    <s v="QNJ 35"/>
    <n v="72140350"/>
    <s v="Taguatinga Norte (Taguatinga)"/>
    <s v="naldivancosta@gmail.com"/>
    <m/>
    <n v="1985.14"/>
    <m/>
    <m/>
    <m/>
    <m/>
    <n v="4498"/>
    <n v="7417"/>
    <s v="Auxiliar de Serviços Gerais"/>
    <d v="2025-11-21T00:00:00"/>
    <m/>
    <m/>
    <m/>
    <m/>
    <s v="MP419631"/>
    <d v="2025-11-26T00:00:00"/>
    <d v="2025-11-27T00:00:00"/>
    <s v="AC014039927"/>
    <d v="2025-11-21T00:00:00"/>
    <s v="Sim"/>
    <m/>
    <d v="2025-11-21T00:00:00"/>
    <m/>
    <m/>
    <m/>
    <d v="2025-12-02T00:00:00"/>
    <m/>
    <d v="2025-11-21T00:00:00"/>
    <d v="2025-12-04T00:00:00"/>
    <d v="2025-11-21T00:00:00"/>
    <d v="2025-12-01T00:00:00"/>
    <d v="2025-11-27T00:00:00"/>
    <m/>
    <d v="2025-11-22T00:00:00"/>
    <d v="2025-11-26T00:00:00"/>
    <m/>
    <d v="2025-12-01T00:00:00"/>
    <d v="2025-12-17T00:00:00"/>
    <d v="2025-11-26T00:00:00"/>
    <d v="2025-12-10T00:00:00"/>
    <s v="Sim"/>
    <m/>
    <m/>
    <m/>
    <m/>
    <d v="2025-11-26T00:00:00"/>
    <m/>
    <d v="2025-12-12T00:00:00"/>
    <s v="00349.0010931/2025-04"/>
    <m/>
    <d v="2025-12-17T00:00:00"/>
    <d v="2025-11-19T00:00:00"/>
    <d v="2025-12-17T00:00:00"/>
    <d v="2026-01-08T00:00:00"/>
    <d v="2026-02-05T00:00:00"/>
    <d v="2026-02-10T00:00:00"/>
    <d v="2025-11-24T00:00:00"/>
    <d v="2026-02-10T00:00:00"/>
    <m/>
    <m/>
    <m/>
    <m/>
    <m/>
    <m/>
    <d v="2025-11-25T00:00:00"/>
    <m/>
    <n v="2562"/>
    <m/>
    <m/>
    <m/>
    <m/>
    <m/>
    <n v="4605.57"/>
    <s v="VENDA SEM SINAL"/>
    <s v="Não tem"/>
    <s v="AGEHAB VALIDADA"/>
    <s v="FINALIZADO"/>
    <s v="VENDA SEM FIADOR"/>
    <s v="SIM"/>
  </r>
  <r>
    <n v="5049"/>
    <x v="2"/>
    <n v="6300"/>
    <x v="22"/>
    <s v="Etapa Única"/>
    <s v="BLOCO 13"/>
    <n v="1"/>
    <s v="FORMOSA"/>
    <s v="CARLOS HENRIQUE CARVALHO"/>
    <s v="&quot;02575346100&quot;"/>
    <x v="10"/>
    <x v="63"/>
    <s v="Não"/>
    <s v="Não"/>
    <s v="Não"/>
    <s v="Não"/>
    <s v="Não"/>
    <s v="Não"/>
    <s v="Não"/>
    <n v="162600"/>
    <n v="0"/>
    <n v="0"/>
    <n v="0"/>
    <n v="0"/>
    <n v="0"/>
    <n v="0"/>
    <n v="0"/>
    <n v="0"/>
    <m/>
    <m/>
    <s v="Contrato Adimplente"/>
    <m/>
    <d v="2026-01-28T00:00:00"/>
    <n v="3596.99"/>
    <d v="2025-12-03T00:00:00"/>
    <x v="2"/>
    <d v="2025-11-26T00:00:00"/>
    <m/>
    <m/>
    <m/>
    <m/>
    <s v="CAIXA CREDFÁCIL"/>
    <m/>
    <m/>
    <m/>
    <d v="2026-02-09T00:00:00"/>
    <d v="2026-02-09T00:00:00"/>
    <s v="VENDA FINALIZADA"/>
    <d v="2025-11-27T00:00:00"/>
    <n v="42901"/>
    <n v="257500.32"/>
    <m/>
    <s v="FSA014"/>
    <n v="42901"/>
    <s v="TELMA GONCALVES DA SILVA - 49149253115"/>
    <s v="Formosa"/>
    <s v="Goiás"/>
    <n v="5561998830191"/>
    <s v="RUA SALVINO GUIMARES, Q. 9, L. 0"/>
    <n v="73807795"/>
    <s v="JARDIM CALIFORNIA"/>
    <s v="nenemfsa.ch@gmail.com"/>
    <m/>
    <n v="3383.93"/>
    <m/>
    <m/>
    <m/>
    <m/>
    <n v="5242"/>
    <n v="7412"/>
    <s v="Motorista"/>
    <d v="2025-11-26T00:00:00"/>
    <n v="839"/>
    <m/>
    <s v="nao"/>
    <d v="2025-12-15T00:00:00"/>
    <s v="MP441163"/>
    <d v="2025-11-26T00:00:00"/>
    <d v="2025-12-09T00:00:00"/>
    <s v="AC014291014"/>
    <d v="2025-11-24T00:00:00"/>
    <s v="Sim"/>
    <s v="748 749 750"/>
    <d v="2025-11-26T00:00:00"/>
    <m/>
    <s v="Negativado"/>
    <m/>
    <d v="2026-01-12T00:00:00"/>
    <s v="Sim"/>
    <d v="2025-12-01T00:00:00"/>
    <d v="2026-01-12T00:00:00"/>
    <d v="2025-11-26T00:00:00"/>
    <d v="2025-12-01T00:00:00"/>
    <d v="2025-12-09T00:00:00"/>
    <m/>
    <d v="2025-11-28T00:00:00"/>
    <d v="2025-12-01T00:00:00"/>
    <m/>
    <d v="2026-01-07T00:00:00"/>
    <m/>
    <d v="2025-12-01T00:00:00"/>
    <m/>
    <s v="Sim"/>
    <m/>
    <m/>
    <m/>
    <m/>
    <d v="2025-12-05T00:00:00"/>
    <m/>
    <d v="2026-01-28T00:00:00"/>
    <m/>
    <m/>
    <d v="2026-02-04T00:00:00"/>
    <d v="2025-11-25T00:00:00"/>
    <m/>
    <m/>
    <m/>
    <m/>
    <d v="2025-12-01T00:00:00"/>
    <m/>
    <m/>
    <m/>
    <m/>
    <m/>
    <m/>
    <m/>
    <m/>
    <n v="718"/>
    <n v="2380"/>
    <s v="Sim"/>
    <s v="ONR"/>
    <m/>
    <m/>
    <m/>
    <n v="1804.79"/>
    <m/>
    <s v="Não tem"/>
    <m/>
    <m/>
    <m/>
    <s v="SIM"/>
  </r>
  <r>
    <n v="5050"/>
    <x v="0"/>
    <n v="6369"/>
    <x v="17"/>
    <s v="Etapa Única"/>
    <s v="BLOCO 15"/>
    <n v="303"/>
    <s v="FORMOSA"/>
    <s v="LUCAS LOPES XAVIER DA CRUZ"/>
    <s v="&quot;70931126177&quot;"/>
    <x v="13"/>
    <x v="40"/>
    <s v="Não"/>
    <s v="Não"/>
    <s v="Não"/>
    <s v="Não"/>
    <s v="Não"/>
    <s v="Não"/>
    <s v="Não"/>
    <n v="156665.92000000001"/>
    <n v="714"/>
    <n v="0"/>
    <n v="136225.17000000001"/>
    <n v="20439"/>
    <n v="0"/>
    <n v="156664.17000000001"/>
    <n v="0"/>
    <n v="0"/>
    <m/>
    <m/>
    <s v="Contrato Adimplente"/>
    <m/>
    <d v="2025-12-23T00:00:00"/>
    <n v="3156.27"/>
    <d v="2025-11-28T00:00:00"/>
    <x v="2"/>
    <d v="2025-11-26T00:00:00"/>
    <m/>
    <m/>
    <m/>
    <m/>
    <s v="CAIXA CREDFÁCIL"/>
    <m/>
    <m/>
    <m/>
    <d v="2026-03-16T00:00:00"/>
    <d v="2026-03-16T00:00:00"/>
    <s v="VENDA FINALIZADA"/>
    <d v="2025-11-27T00:00:00"/>
    <n v="42907"/>
    <n v="244724.29"/>
    <m/>
    <s v="FSA013"/>
    <n v="42907"/>
    <s v="STEFANY GABRYELLE ARAGÃO MARTINS SILVA - 07530280180"/>
    <s v="Formosa"/>
    <s v="Goiás"/>
    <n v="5561999170281"/>
    <s v="RUA 9 QD 63"/>
    <n v="73813844"/>
    <s v="Parque Lago"/>
    <s v="xavierlopes999@icloud.com"/>
    <m/>
    <n v="2380.02"/>
    <m/>
    <m/>
    <m/>
    <m/>
    <n v="10404"/>
    <n v="7421"/>
    <s v="Autônomo(a)"/>
    <d v="2025-11-27T00:00:00"/>
    <n v="894.83"/>
    <m/>
    <s v="nao"/>
    <m/>
    <s v="MP430636"/>
    <d v="2025-11-27T00:00:00"/>
    <d v="2025-11-28T00:00:00"/>
    <s v="AC014086199"/>
    <d v="2025-11-19T00:00:00"/>
    <m/>
    <s v="10007 9999 10004"/>
    <d v="2025-11-27T00:00:00"/>
    <m/>
    <s v="Score"/>
    <m/>
    <d v="2025-12-08T00:00:00"/>
    <s v="Sim"/>
    <d v="2025-11-27T00:00:00"/>
    <d v="2025-12-10T00:00:00"/>
    <d v="2025-11-21T00:00:00"/>
    <d v="2025-12-01T00:00:00"/>
    <d v="2025-11-28T00:00:00"/>
    <m/>
    <d v="2025-11-22T00:00:00"/>
    <d v="2025-11-27T00:00:00"/>
    <m/>
    <d v="2025-12-01T00:00:00"/>
    <d v="2025-12-17T00:00:00"/>
    <d v="2025-11-27T00:00:00"/>
    <m/>
    <s v="Sim"/>
    <m/>
    <m/>
    <m/>
    <m/>
    <d v="2025-11-28T00:00:00"/>
    <m/>
    <d v="2025-12-23T00:00:00"/>
    <m/>
    <m/>
    <d v="2026-01-02T00:00:00"/>
    <d v="2025-11-21T00:00:00"/>
    <d v="2025-12-17T00:00:00"/>
    <d v="2026-01-22T00:00:00"/>
    <d v="2026-02-24T00:00:00"/>
    <d v="2026-03-10T00:00:00"/>
    <d v="2025-11-27T00:00:00"/>
    <d v="2026-03-10T00:00:00"/>
    <m/>
    <m/>
    <m/>
    <m/>
    <m/>
    <m/>
    <m/>
    <n v="653"/>
    <n v="2689"/>
    <m/>
    <s v="ONR"/>
    <m/>
    <m/>
    <m/>
    <n v="2080.77"/>
    <s v="VENDA SEM SINAL"/>
    <s v="Não tem"/>
    <m/>
    <m/>
    <m/>
    <s v="SIM"/>
  </r>
  <r>
    <n v="5051"/>
    <x v="0"/>
    <n v="6410"/>
    <x v="15"/>
    <s v="Etapa Unica"/>
    <s v="BLOCO E"/>
    <n v="204"/>
    <s v="FORMOSA"/>
    <s v="SINOMARA REGINA DOS SANTOS COSTA"/>
    <s v="&quot;02632190541&quot;"/>
    <x v="0"/>
    <x v="17"/>
    <s v="Não"/>
    <s v="Não"/>
    <s v="Não"/>
    <s v="Não"/>
    <s v="Não"/>
    <s v="Não"/>
    <s v="Não"/>
    <n v="162600"/>
    <n v="714.09"/>
    <n v="0"/>
    <n v="143375.45000000001"/>
    <n v="19989"/>
    <n v="0"/>
    <n v="163364.45000000001"/>
    <n v="0"/>
    <n v="0"/>
    <m/>
    <m/>
    <s v="Contrato Adimplente"/>
    <m/>
    <d v="2026-02-02T00:00:00"/>
    <n v="3175.18"/>
    <d v="2025-11-28T00:00:00"/>
    <x v="2"/>
    <d v="2025-11-26T00:00:00"/>
    <m/>
    <m/>
    <m/>
    <m/>
    <s v="CAIXA CREDFÁCIL"/>
    <m/>
    <m/>
    <m/>
    <d v="2026-03-17T00:00:00"/>
    <d v="2026-03-17T00:00:00"/>
    <s v="VENDA FINALIZADA"/>
    <d v="2025-11-27T00:00:00"/>
    <n v="42934"/>
    <n v="240000.4"/>
    <m/>
    <s v="FSA011 C"/>
    <n v="42934"/>
    <s v="CLEUSA EUNICE MARIA DOS SANTOS COSTA - 60080558534"/>
    <s v="Formosa"/>
    <s v="Goiás"/>
    <n v="5561996895951"/>
    <s v="RUA 1"/>
    <n v="73805610"/>
    <s v="Parque das Laranjeiras"/>
    <s v="sinomarasantos947@gmail.com"/>
    <m/>
    <n v="2380.3000000000002"/>
    <m/>
    <m/>
    <m/>
    <m/>
    <n v="4302"/>
    <n v="7425"/>
    <s v="Auxiliar de Serviços Gerais"/>
    <d v="2025-11-26T00:00:00"/>
    <m/>
    <m/>
    <s v="sim"/>
    <m/>
    <s v="MP423800"/>
    <d v="2025-11-26T00:00:00"/>
    <d v="2025-11-28T00:00:00"/>
    <m/>
    <d v="2025-11-25T00:00:00"/>
    <s v="Sim"/>
    <m/>
    <d v="2025-11-26T00:00:00"/>
    <m/>
    <m/>
    <m/>
    <d v="2026-01-05T00:00:00"/>
    <s v="Não"/>
    <d v="2025-11-27T00:00:00"/>
    <d v="2026-01-16T00:00:00"/>
    <d v="2025-11-26T00:00:00"/>
    <d v="2025-12-01T00:00:00"/>
    <d v="2025-12-01T00:00:00"/>
    <m/>
    <d v="2025-11-27T00:00:00"/>
    <d v="2025-11-28T00:00:00"/>
    <m/>
    <d v="2025-12-18T00:00:00"/>
    <d v="2025-12-08T00:00:00"/>
    <d v="2025-11-28T00:00:00"/>
    <m/>
    <s v="Sim"/>
    <m/>
    <m/>
    <m/>
    <m/>
    <d v="2025-12-05T00:00:00"/>
    <m/>
    <d v="2026-02-03T00:00:00"/>
    <m/>
    <m/>
    <d v="2026-02-04T00:00:00"/>
    <d v="2025-11-25T00:00:00"/>
    <d v="2025-12-08T00:00:00"/>
    <d v="2026-02-04T00:00:00"/>
    <d v="2026-02-11T00:00:00"/>
    <d v="2026-03-03T00:00:00"/>
    <d v="2025-11-28T00:00:00"/>
    <d v="2026-03-03T00:00:00"/>
    <m/>
    <m/>
    <m/>
    <m/>
    <m/>
    <m/>
    <m/>
    <n v="834"/>
    <m/>
    <m/>
    <s v="Aguardando para seguir ONR"/>
    <m/>
    <m/>
    <m/>
    <n v="2060.85"/>
    <s v="VENDA SEM SINAL"/>
    <s v="Não tem"/>
    <m/>
    <m/>
    <m/>
    <s v="SIM"/>
  </r>
  <r>
    <n v="5052"/>
    <x v="0"/>
    <n v="6406"/>
    <x v="14"/>
    <s v="Etapa Unica"/>
    <s v="BLOCO F"/>
    <n v="4"/>
    <s v="FORMOSA"/>
    <s v="AMANDA DE SOUZA MARTINS"/>
    <s v="&quot;06757806169&quot;"/>
    <x v="11"/>
    <x v="149"/>
    <s v="Não"/>
    <s v="Não"/>
    <s v="Não"/>
    <s v="Não"/>
    <s v="Não"/>
    <s v="Não"/>
    <s v="Não"/>
    <n v="156634.17000000001"/>
    <n v="713.99"/>
    <n v="0"/>
    <n v="136225.17000000001"/>
    <n v="20409"/>
    <n v="0"/>
    <n v="156634.17000000001"/>
    <n v="0"/>
    <n v="0"/>
    <m/>
    <m/>
    <s v="Contrato Adimplente"/>
    <m/>
    <d v="2026-01-28T00:00:00"/>
    <n v="3138.24"/>
    <d v="2025-11-28T00:00:00"/>
    <x v="2"/>
    <d v="2025-11-26T00:00:00"/>
    <m/>
    <m/>
    <m/>
    <m/>
    <s v="CAIXA CREDFÁCIL"/>
    <m/>
    <m/>
    <m/>
    <d v="2026-03-16T00:00:00"/>
    <d v="2026-03-16T00:00:00"/>
    <s v="VENDA FINALIZADA"/>
    <d v="2025-11-27T00:00:00"/>
    <n v="42933"/>
    <n v="235298.17"/>
    <m/>
    <s v="FSA011"/>
    <n v="42933"/>
    <s v="DAIANY PAULA SOUZA SILVA - 03625572176"/>
    <s v="Formosa"/>
    <s v="Goiás"/>
    <n v="5561998903055"/>
    <s v="VIA 15 Q 108/125"/>
    <n v="73804080"/>
    <s v="Chácaras Setor Abreu"/>
    <s v="amandamphmartins@gmail.com"/>
    <n v="5561999245681"/>
    <n v="2381"/>
    <m/>
    <m/>
    <m/>
    <m/>
    <n v="4134"/>
    <n v="7423"/>
    <s v="Autônomo(a)"/>
    <d v="2025-11-28T00:00:00"/>
    <n v="882.97"/>
    <m/>
    <s v="sim"/>
    <m/>
    <s v="MP445009"/>
    <d v="2025-11-28T00:00:00"/>
    <d v="2025-12-02T00:00:00"/>
    <s v="AC014319368"/>
    <d v="2025-11-25T00:00:00"/>
    <s v="Sim"/>
    <s v="1121 1123"/>
    <d v="2025-11-28T00:00:00"/>
    <m/>
    <m/>
    <m/>
    <d v="2026-01-06T00:00:00"/>
    <s v="Não"/>
    <d v="2025-12-01T00:00:00"/>
    <d v="2026-01-15T00:00:00"/>
    <d v="2025-11-25T00:00:00"/>
    <d v="2025-12-01T00:00:00"/>
    <d v="2025-12-02T00:00:00"/>
    <m/>
    <d v="2025-11-26T00:00:00"/>
    <d v="2025-11-28T00:00:00"/>
    <m/>
    <d v="2025-12-18T00:00:00"/>
    <d v="2025-12-17T00:00:00"/>
    <d v="2025-11-28T00:00:00"/>
    <m/>
    <s v="Sim"/>
    <m/>
    <m/>
    <m/>
    <m/>
    <d v="2025-12-05T00:00:00"/>
    <m/>
    <d v="2026-01-28T00:00:00"/>
    <m/>
    <m/>
    <d v="2026-01-29T00:00:00"/>
    <d v="2025-11-25T00:00:00"/>
    <d v="2025-12-17T00:00:00"/>
    <d v="2026-02-06T00:00:00"/>
    <d v="2026-02-28T00:00:00"/>
    <d v="2026-03-03T00:00:00"/>
    <d v="2025-11-28T00:00:00"/>
    <d v="2026-03-03T00:00:00"/>
    <m/>
    <m/>
    <m/>
    <m/>
    <m/>
    <m/>
    <m/>
    <n v="669"/>
    <m/>
    <m/>
    <s v="Aguardando para seguir ONR/ ASSINATURA BRUNO"/>
    <m/>
    <m/>
    <m/>
    <n v="2162.85"/>
    <m/>
    <s v="Pago"/>
    <m/>
    <m/>
    <m/>
    <s v="SIM"/>
  </r>
  <r>
    <n v="5053"/>
    <x v="0"/>
    <n v="6409"/>
    <x v="13"/>
    <s v="Etapa Unica"/>
    <s v="BLOCO E"/>
    <n v="301"/>
    <s v="ÁGUAS LINDAS"/>
    <s v="ISABEL NASCIMENTO DA SILVA"/>
    <s v="&quot;09793790164&quot;"/>
    <x v="11"/>
    <x v="83"/>
    <s v="Não"/>
    <s v="Não"/>
    <s v="Não"/>
    <s v="Sim"/>
    <s v="Sim"/>
    <s v="Não"/>
    <s v="Não"/>
    <n v="156638.39999999999"/>
    <n v="489"/>
    <n v="0"/>
    <n v="95093.83"/>
    <n v="55000"/>
    <n v="0"/>
    <n v="150093.82999999999"/>
    <n v="0"/>
    <n v="0"/>
    <m/>
    <m/>
    <s v="Contrato Adimplente"/>
    <m/>
    <d v="2025-12-18T00:00:00"/>
    <n v="2995.2"/>
    <d v="2025-11-28T00:00:00"/>
    <x v="2"/>
    <d v="2025-11-27T00:00:00"/>
    <m/>
    <m/>
    <m/>
    <m/>
    <s v="Endy Carvalho Consultoria imobiliária"/>
    <s v="Fabiana Ferreira Leonel"/>
    <m/>
    <m/>
    <d v="2026-02-24T00:00:00"/>
    <d v="2026-02-24T00:00:00"/>
    <s v="VENDA FINALIZADA"/>
    <d v="2025-11-27T00:00:00"/>
    <n v="42961"/>
    <n v="212010.65"/>
    <m/>
    <s v="AGL30 -"/>
    <n v="42961"/>
    <m/>
    <s v="Águas Lindas de Goiás"/>
    <s v="Goiás"/>
    <n v="556194144236"/>
    <s v="QUADRA 87 A"/>
    <n v="72910001"/>
    <s v="PARQUE DA BARRAGEM"/>
    <s v="nascimentoisabel872@gmail.com"/>
    <m/>
    <n v="1630"/>
    <d v="2026-05-17T00:00:00"/>
    <m/>
    <m/>
    <m/>
    <n v="3950"/>
    <n v="7427"/>
    <s v="Auxiliar"/>
    <d v="2025-11-20T00:00:00"/>
    <n v="895"/>
    <m/>
    <m/>
    <d v="2025-12-09T00:00:00"/>
    <s v="MP444295"/>
    <d v="2025-11-27T00:00:00"/>
    <d v="2025-12-12T00:00:00"/>
    <s v="AC014088884"/>
    <d v="2025-11-25T00:00:00"/>
    <s v="Sim"/>
    <n v="40847"/>
    <d v="2025-11-21T00:00:00"/>
    <m/>
    <m/>
    <m/>
    <d v="2025-12-09T00:00:00"/>
    <m/>
    <d v="2025-11-21T00:00:00"/>
    <d v="2025-12-12T00:00:00"/>
    <d v="2025-11-26T00:00:00"/>
    <d v="2025-12-01T00:00:00"/>
    <d v="2025-11-28T00:00:00"/>
    <m/>
    <d v="2025-11-27T00:00:00"/>
    <d v="2025-11-27T00:00:00"/>
    <m/>
    <d v="2025-12-01T00:00:00"/>
    <d v="2025-12-17T00:00:00"/>
    <d v="2025-11-27T00:00:00"/>
    <d v="2025-12-17T00:00:00"/>
    <s v="Sim"/>
    <m/>
    <m/>
    <m/>
    <m/>
    <d v="2025-11-28T00:00:00"/>
    <m/>
    <d v="2025-12-18T00:00:00"/>
    <s v="00349.0011004/2025-01"/>
    <m/>
    <d v="2025-12-19T00:00:00"/>
    <d v="2025-11-24T00:00:00"/>
    <d v="2025-12-17T00:00:00"/>
    <d v="2026-01-15T00:00:00"/>
    <d v="2026-02-02T00:00:00"/>
    <d v="2026-02-06T00:00:00"/>
    <d v="2025-11-27T00:00:00"/>
    <d v="2026-02-06T00:00:00"/>
    <m/>
    <m/>
    <m/>
    <m/>
    <m/>
    <m/>
    <d v="2025-11-28T00:00:00"/>
    <m/>
    <n v="40869"/>
    <m/>
    <m/>
    <s v="pedido de compra da unidade não estava cadastrado no mega, solicitação feita novamente 09/12"/>
    <m/>
    <m/>
    <n v="4.1100000000000003"/>
    <s v="VENDA SEM SINAL"/>
    <s v="Não tem"/>
    <s v="AGEHAB VALIDADA"/>
    <s v="FINALIZADO"/>
    <s v="VENDA SEM FIADOR"/>
    <s v="SIM"/>
  </r>
  <r>
    <n v="5054"/>
    <x v="0"/>
    <n v="6362"/>
    <x v="17"/>
    <s v="Etapa Única"/>
    <s v="BLOCO 04"/>
    <n v="1"/>
    <s v="FORMOSA"/>
    <s v="LAYSSA CHRISTINNY DE OLIVEIRA REIS"/>
    <s v="&quot;11215858175&quot;"/>
    <x v="1"/>
    <x v="33"/>
    <s v="Não"/>
    <s v="Não"/>
    <s v="Não"/>
    <s v="Não"/>
    <s v="Não"/>
    <s v="Não"/>
    <s v="Não"/>
    <n v="159979.10999999999"/>
    <n v="747.18"/>
    <n v="0"/>
    <n v="142774.10999999999"/>
    <n v="17205"/>
    <n v="0"/>
    <n v="159979.10999999999"/>
    <n v="0"/>
    <n v="0"/>
    <m/>
    <n v="8787725572187"/>
    <s v="Contrato Adimplente"/>
    <m/>
    <d v="2026-01-13T00:00:00"/>
    <n v="3010.97"/>
    <d v="2025-11-28T00:00:00"/>
    <x v="2"/>
    <d v="2025-11-27T00:00:00"/>
    <m/>
    <m/>
    <m/>
    <m/>
    <s v="Endy Carvalho Consultoria imobiliária"/>
    <m/>
    <m/>
    <m/>
    <d v="2026-03-16T00:00:00"/>
    <d v="2026-03-16T00:00:00"/>
    <s v="VENDA FINALIZADA"/>
    <d v="2025-12-09T00:00:00"/>
    <n v="43190"/>
    <n v="245000.24"/>
    <m/>
    <s v="FSA013"/>
    <n v="43190"/>
    <s v="MARIA RODRIGUES DE OLIVEIRA BATISTA - 48582883153,TAIZA BATISTA DE OLIVEIRA REIS - 02409211194"/>
    <s v="Formosa"/>
    <s v="Goiás"/>
    <n v="5561991005505"/>
    <s v="RUA 3A Q 31"/>
    <n v="73813330"/>
    <s v="Formosinha"/>
    <s v="layssachristinny0@gmail.com"/>
    <m/>
    <n v="2490.6"/>
    <d v="2026-05-07T00:00:00"/>
    <m/>
    <m/>
    <m/>
    <n v="4591"/>
    <n v="7452"/>
    <s v="Atendente"/>
    <d v="2025-11-28T00:00:00"/>
    <n v="875.02"/>
    <m/>
    <s v="nao"/>
    <d v="2025-02-17T00:00:00"/>
    <s v="MP430642"/>
    <d v="2025-11-28T00:00:00"/>
    <d v="2025-11-28T00:00:00"/>
    <s v="AC014176005"/>
    <d v="2025-11-24T00:00:00"/>
    <m/>
    <n v="747"/>
    <d v="2025-11-28T00:00:00"/>
    <m/>
    <s v="Score"/>
    <m/>
    <d v="2025-12-18T00:00:00"/>
    <s v="Sim"/>
    <d v="2025-12-01T00:00:00"/>
    <d v="2025-12-19T00:00:00"/>
    <d v="2025-11-25T00:00:00"/>
    <d v="2025-12-01T00:00:00"/>
    <d v="2025-11-28T00:00:00"/>
    <m/>
    <d v="2025-11-27T00:00:00"/>
    <d v="2025-11-28T00:00:00"/>
    <m/>
    <d v="2025-12-05T00:00:00"/>
    <d v="2025-12-17T00:00:00"/>
    <d v="2025-11-28T00:00:00"/>
    <m/>
    <s v="Sim"/>
    <d v="2026-01-05T00:00:00"/>
    <m/>
    <m/>
    <d v="2026-01-06T00:00:00"/>
    <d v="2025-11-28T00:00:00"/>
    <m/>
    <d v="2026-01-13T00:00:00"/>
    <n v="39428"/>
    <m/>
    <d v="2026-01-15T00:00:00"/>
    <d v="2025-11-24T00:00:00"/>
    <d v="2025-12-17T00:00:00"/>
    <d v="2026-01-22T00:00:00"/>
    <d v="2026-02-24T00:00:00"/>
    <d v="2026-03-10T00:00:00"/>
    <d v="2025-11-28T00:00:00"/>
    <d v="2026-03-10T00:00:00"/>
    <m/>
    <m/>
    <m/>
    <m/>
    <m/>
    <m/>
    <m/>
    <s v="532/566"/>
    <n v="571"/>
    <s v="Sim"/>
    <m/>
    <m/>
    <m/>
    <m/>
    <n v="2062.54"/>
    <m/>
    <s v="Não tem"/>
    <m/>
    <m/>
    <m/>
    <s v="SIM"/>
  </r>
  <r>
    <n v="5055"/>
    <x v="0"/>
    <n v="6386"/>
    <x v="15"/>
    <s v="Etapa Unica"/>
    <s v="BLOCO E"/>
    <n v="102"/>
    <s v="FORMOSA"/>
    <s v="BRENDA DUTRA TEIXEIRA"/>
    <s v="&quot;07505285165&quot;"/>
    <x v="10"/>
    <x v="11"/>
    <s v="Não"/>
    <s v="Não"/>
    <s v="Não"/>
    <s v="Não"/>
    <s v="Não"/>
    <s v="Não"/>
    <s v="Não"/>
    <n v="156469.01"/>
    <n v="0"/>
    <n v="0"/>
    <n v="0"/>
    <n v="0"/>
    <n v="0"/>
    <n v="0"/>
    <n v="0"/>
    <n v="0"/>
    <m/>
    <m/>
    <s v="Contrato Adimplente"/>
    <m/>
    <d v="2026-02-02T00:00:00"/>
    <n v="3082.8"/>
    <d v="2025-11-28T00:00:00"/>
    <x v="2"/>
    <d v="2025-11-27T00:00:00"/>
    <m/>
    <m/>
    <m/>
    <m/>
    <s v="CAIXA CREDFÁCIL"/>
    <m/>
    <m/>
    <m/>
    <d v="2026-03-17T00:00:00"/>
    <d v="2026-03-17T00:00:00"/>
    <s v="VENDA FINALIZADA"/>
    <d v="2025-12-09T00:00:00"/>
    <n v="43191"/>
    <n v="239724.16"/>
    <m/>
    <s v="FSA011 C"/>
    <n v="43191"/>
    <s v="FERNANDA KEIKO DUTRA FONSECA - 91736390104"/>
    <s v="Formosa"/>
    <s v="Goiás"/>
    <n v="5561998682433"/>
    <s v="RUA 10"/>
    <n v="73805070"/>
    <s v="SETOR FERROVIARIO"/>
    <s v="brendinhadt123@gmail.com"/>
    <m/>
    <n v="2380"/>
    <m/>
    <m/>
    <m/>
    <m/>
    <n v="4296"/>
    <n v="7455"/>
    <s v="Fisioterapeuta"/>
    <d v="2025-11-27T00:00:00"/>
    <n v="880.92"/>
    <m/>
    <s v="sim"/>
    <m/>
    <s v="MP423798"/>
    <d v="2025-11-28T00:00:00"/>
    <d v="2025-12-02T00:00:00"/>
    <m/>
    <d v="2025-11-24T00:00:00"/>
    <s v="Sim"/>
    <s v="1249 1248"/>
    <d v="2025-11-28T00:00:00"/>
    <m/>
    <m/>
    <m/>
    <d v="2026-01-05T00:00:00"/>
    <s v="Não"/>
    <d v="2025-11-28T00:00:00"/>
    <d v="2026-01-19T00:00:00"/>
    <d v="2025-11-26T00:00:00"/>
    <d v="2025-12-01T00:00:00"/>
    <d v="2025-12-02T00:00:00"/>
    <m/>
    <d v="2025-11-28T00:00:00"/>
    <d v="2025-11-27T00:00:00"/>
    <m/>
    <d v="2025-12-19T00:00:00"/>
    <d v="2025-12-08T00:00:00"/>
    <d v="2025-11-27T00:00:00"/>
    <m/>
    <s v="Sim"/>
    <m/>
    <m/>
    <m/>
    <m/>
    <d v="2025-12-02T00:00:00"/>
    <m/>
    <d v="2026-02-03T00:00:00"/>
    <m/>
    <m/>
    <d v="2026-02-04T00:00:00"/>
    <d v="2025-11-24T00:00:00"/>
    <d v="2025-12-08T00:00:00"/>
    <d v="2026-01-20T00:00:00"/>
    <d v="2026-02-11T00:00:00"/>
    <d v="2026-03-03T00:00:00"/>
    <d v="2025-11-27T00:00:00"/>
    <d v="2026-03-03T00:00:00"/>
    <m/>
    <m/>
    <m/>
    <m/>
    <m/>
    <m/>
    <m/>
    <n v="798"/>
    <n v="1438"/>
    <m/>
    <s v="Aguardando para seguir ONR"/>
    <m/>
    <m/>
    <m/>
    <n v="2079.58"/>
    <m/>
    <s v="Pago"/>
    <m/>
    <m/>
    <m/>
    <s v="SIM"/>
  </r>
  <r>
    <n v="5056"/>
    <x v="1"/>
    <n v="6385"/>
    <x v="13"/>
    <s v="Etapa Unica"/>
    <s v="BLOCO H"/>
    <n v="4"/>
    <s v="ÁGUAS LINDAS"/>
    <s v="ANDREIA DA CONCEIÇAO"/>
    <s v="&quot;00963687131&quot;"/>
    <x v="12"/>
    <x v="141"/>
    <s v="Não"/>
    <s v="Não"/>
    <s v="Não"/>
    <s v="Não"/>
    <s v="Não"/>
    <s v="Não"/>
    <s v="Não"/>
    <n v="161016.59"/>
    <n v="695.4"/>
    <n v="0"/>
    <n v="128131.49"/>
    <n v="20340"/>
    <n v="0"/>
    <n v="148471.49"/>
    <n v="0"/>
    <n v="0"/>
    <m/>
    <m/>
    <s v="Contrato Adimplente"/>
    <m/>
    <m/>
    <n v="0"/>
    <m/>
    <x v="1"/>
    <d v="2025-11-28T00:00:00"/>
    <m/>
    <m/>
    <m/>
    <m/>
    <s v="Endy Carvalho Consultoria imobiliária"/>
    <m/>
    <m/>
    <m/>
    <d v="2025-12-18T00:00:00"/>
    <d v="2025-12-18T00:00:00"/>
    <s v="DISTRATO"/>
    <d v="2025-12-09T00:00:00"/>
    <n v="43178"/>
    <n v="228712.59"/>
    <m/>
    <s v="AGL30 -"/>
    <n v="43178"/>
    <m/>
    <s v="Águas Lindas de Goiás"/>
    <s v="Goiás"/>
    <n v="5561993285956"/>
    <s v="RUA ALTEROZA PX PARK VAQJADA ALTEROZA Q 56"/>
    <n v="72910000"/>
    <s v="AGUAS LINDAS DE GOIÁS"/>
    <s v="conceicaoandreia417@gmail.com"/>
    <m/>
    <n v="2438.7199999999998"/>
    <m/>
    <m/>
    <m/>
    <m/>
    <n v="3990"/>
    <n v="7444"/>
    <s v="Empregada Doméstica"/>
    <d v="2025-11-19T00:00:00"/>
    <m/>
    <m/>
    <m/>
    <m/>
    <s v="MP444294"/>
    <d v="2025-11-27T00:00:00"/>
    <m/>
    <m/>
    <d v="2025-11-26T00:00:00"/>
    <m/>
    <m/>
    <d v="2025-11-27T00:00:00"/>
    <m/>
    <m/>
    <m/>
    <m/>
    <m/>
    <d v="2025-11-27T00:00:00"/>
    <m/>
    <d v="2025-11-27T00:00:00"/>
    <d v="2025-12-01T00:00:00"/>
    <m/>
    <m/>
    <d v="2025-11-28T00:00:00"/>
    <d v="2025-11-27T00:00:00"/>
    <m/>
    <m/>
    <m/>
    <d v="2025-11-27T00:00:00"/>
    <m/>
    <m/>
    <m/>
    <m/>
    <m/>
    <m/>
    <d v="2025-11-28T00:00:00"/>
    <m/>
    <m/>
    <m/>
    <m/>
    <m/>
    <d v="2025-11-27T00:00:00"/>
    <m/>
    <m/>
    <m/>
    <m/>
    <m/>
    <m/>
    <m/>
    <m/>
    <m/>
    <m/>
    <m/>
    <m/>
    <m/>
    <m/>
    <m/>
    <m/>
    <m/>
    <m/>
    <m/>
    <m/>
    <m/>
    <s v="SINAL R$ 1960,00"/>
    <s v="Pendente"/>
    <s v="AGEHAB VALIDADA"/>
    <s v="CLIENTE DESISTIU"/>
    <s v="VENDA SEM FIADOR"/>
    <s v="NÃO"/>
  </r>
  <r>
    <n v="5057"/>
    <x v="1"/>
    <n v="6397"/>
    <x v="13"/>
    <s v="Etapa Unica"/>
    <s v="BLOCO E"/>
    <n v="101"/>
    <s v="ÁGUAS LINDAS"/>
    <s v="RAFAELA DE SOUZA LIMA"/>
    <s v="&quot;06312917177&quot;"/>
    <x v="12"/>
    <x v="141"/>
    <s v="Não"/>
    <s v="Não"/>
    <s v="Não"/>
    <s v="Não"/>
    <s v="Não"/>
    <s v="Não"/>
    <s v="Não"/>
    <n v="165756.12"/>
    <n v="785.61"/>
    <n v="0"/>
    <n v="149990.12"/>
    <n v="15766"/>
    <n v="0"/>
    <n v="165756.12"/>
    <n v="0"/>
    <n v="0"/>
    <m/>
    <m/>
    <s v="Contrato Adimplente"/>
    <m/>
    <m/>
    <n v="0"/>
    <m/>
    <x v="1"/>
    <d v="2025-11-28T00:00:00"/>
    <m/>
    <m/>
    <m/>
    <m/>
    <s v="Endy Carvalho Consultoria imobiliária"/>
    <m/>
    <m/>
    <m/>
    <d v="2026-01-08T00:00:00"/>
    <d v="2026-01-08T00:00:00"/>
    <s v="DISTRATO"/>
    <d v="2025-12-09T00:00:00"/>
    <n v="43194"/>
    <n v="215000.12"/>
    <m/>
    <s v="AGL30 -"/>
    <n v="43194"/>
    <m/>
    <s v="Alexânia"/>
    <s v="Goiás"/>
    <n v="556196462267"/>
    <s v="RUA VALE DO SOL SETOR CENTRAL Q 90"/>
    <n v="72930000"/>
    <s v="SETOR CENTRAL"/>
    <s v="raffaelasouza67@gmail.com"/>
    <m/>
    <n v="2618.6999999999998"/>
    <d v="2026-05-12T00:00:00"/>
    <m/>
    <m/>
    <m/>
    <n v="3943"/>
    <n v="7460"/>
    <s v="Administrador"/>
    <d v="2025-11-19T00:00:00"/>
    <m/>
    <m/>
    <m/>
    <m/>
    <s v="MP444296"/>
    <d v="2025-11-28T00:00:00"/>
    <m/>
    <m/>
    <d v="2025-11-27T00:00:00"/>
    <m/>
    <m/>
    <d v="2025-11-19T00:00:00"/>
    <m/>
    <m/>
    <m/>
    <m/>
    <m/>
    <d v="2025-11-19T00:00:00"/>
    <m/>
    <d v="2025-11-27T00:00:00"/>
    <d v="2025-12-01T00:00:00"/>
    <m/>
    <m/>
    <d v="2025-11-28T00:00:00"/>
    <d v="2025-12-01T00:00:00"/>
    <m/>
    <m/>
    <d v="2025-12-17T00:00:00"/>
    <d v="2025-12-01T00:00:00"/>
    <m/>
    <s v="Sim"/>
    <m/>
    <m/>
    <m/>
    <m/>
    <d v="2025-11-28T00:00:00"/>
    <m/>
    <m/>
    <m/>
    <m/>
    <m/>
    <d v="2025-11-27T00:00:00"/>
    <d v="2025-12-17T00:00:00"/>
    <m/>
    <m/>
    <m/>
    <d v="2025-12-01T00:00:00"/>
    <m/>
    <m/>
    <m/>
    <m/>
    <m/>
    <m/>
    <m/>
    <m/>
    <m/>
    <m/>
    <m/>
    <m/>
    <m/>
    <m/>
    <m/>
    <m/>
    <s v="VENDA SEM SINAL"/>
    <s v="Não tem"/>
    <s v="AGEHAB VALIDADA"/>
    <s v="ENVIADO PARA CONFORMIDADE"/>
    <s v="VENDA SEM FIADOR"/>
    <s v="NÃO"/>
  </r>
  <r>
    <n v="5058"/>
    <x v="0"/>
    <n v="6405"/>
    <x v="14"/>
    <s v="Etapa Unica"/>
    <s v="BLOCO E"/>
    <n v="4"/>
    <s v="FORMOSA"/>
    <s v="CRISTIANO SOUSA GOMES"/>
    <s v="&quot;00900585188&quot;"/>
    <x v="10"/>
    <x v="114"/>
    <s v="Não"/>
    <s v="Não"/>
    <s v="Não"/>
    <s v="Não"/>
    <s v="Não"/>
    <s v="Não"/>
    <s v="Não"/>
    <n v="164200"/>
    <n v="0"/>
    <n v="0"/>
    <n v="0"/>
    <n v="0"/>
    <n v="0"/>
    <n v="0"/>
    <n v="0"/>
    <n v="0"/>
    <m/>
    <m/>
    <s v="Contrato Adimplente"/>
    <m/>
    <d v="2026-01-27T00:00:00"/>
    <n v="3567.76"/>
    <d v="2025-12-05T00:00:00"/>
    <x v="2"/>
    <d v="2025-11-28T00:00:00"/>
    <m/>
    <m/>
    <m/>
    <m/>
    <s v="CAIXA CREDFÁCIL"/>
    <m/>
    <m/>
    <m/>
    <d v="2026-03-16T00:00:00"/>
    <d v="2026-03-16T00:00:00"/>
    <s v="VENDA FINALIZADA"/>
    <d v="2025-12-09T00:00:00"/>
    <n v="43177"/>
    <n v="247200"/>
    <m/>
    <s v="FSA011"/>
    <n v="43177"/>
    <s v="GENE KELLY DE SOUSA FERNANDES - 06499715158,IGOR DA COSTA SOUSA - 05977619146"/>
    <s v="Formosa"/>
    <s v="Goiás"/>
    <n v="5561991959554"/>
    <s v="RUA 12"/>
    <n v="73805510"/>
    <s v="LAGOA DOS SANTOS"/>
    <s v="csg100293@gmail.com"/>
    <m/>
    <n v="2921.23"/>
    <m/>
    <m/>
    <m/>
    <m/>
    <n v="4150"/>
    <n v="7440"/>
    <s v="Auxiliar"/>
    <d v="2025-12-01T00:00:00"/>
    <m/>
    <m/>
    <s v="nao"/>
    <m/>
    <s v="MP445010"/>
    <d v="2025-12-02T00:00:00"/>
    <d v="2025-12-09T00:00:00"/>
    <s v="AC014319016"/>
    <d v="2025-11-27T00:00:00"/>
    <s v="Sim"/>
    <m/>
    <d v="2025-12-02T00:00:00"/>
    <m/>
    <s v="Negativado"/>
    <m/>
    <d v="2026-01-12T00:00:00"/>
    <s v="Sim"/>
    <d v="2025-12-02T00:00:00"/>
    <d v="2026-01-15T00:00:00"/>
    <d v="2025-11-28T00:00:00"/>
    <d v="2025-12-01T00:00:00"/>
    <d v="2025-12-09T00:00:00"/>
    <m/>
    <d v="2025-11-29T00:00:00"/>
    <d v="2025-12-03T00:00:00"/>
    <m/>
    <d v="2025-12-29T00:00:00"/>
    <d v="2025-12-17T00:00:00"/>
    <d v="2025-12-03T00:00:00"/>
    <m/>
    <s v="Sim"/>
    <m/>
    <m/>
    <m/>
    <m/>
    <d v="2025-12-05T00:00:00"/>
    <m/>
    <d v="2026-01-27T00:00:00"/>
    <m/>
    <m/>
    <d v="2026-01-29T00:00:00"/>
    <d v="2025-12-01T00:00:00"/>
    <d v="2025-12-17T00:00:00"/>
    <d v="2026-02-19T00:00:00"/>
    <d v="2026-02-28T00:00:00"/>
    <d v="2026-03-03T00:00:00"/>
    <d v="2025-12-03T00:00:00"/>
    <d v="2026-03-03T00:00:00"/>
    <m/>
    <m/>
    <m/>
    <m/>
    <m/>
    <m/>
    <m/>
    <n v="591"/>
    <n v="2072"/>
    <s v="Sim"/>
    <s v="Aguardando para seguir ONR/ ASSINATURA BRUNO aguardadno ok"/>
    <m/>
    <m/>
    <m/>
    <n v="1765.31"/>
    <m/>
    <s v="Não tem"/>
    <m/>
    <m/>
    <m/>
    <s v="SIM"/>
  </r>
  <r>
    <n v="5059"/>
    <x v="0"/>
    <n v="6411"/>
    <x v="13"/>
    <s v="Etapa Unica"/>
    <s v="BLOCO K"/>
    <n v="204"/>
    <s v="ÁGUAS LINDAS"/>
    <s v="LETICIA DAMIANA SOUZA MOURA"/>
    <s v="&quot;08158284388&quot;"/>
    <x v="6"/>
    <x v="128"/>
    <s v="Não"/>
    <s v="Não"/>
    <s v="Não"/>
    <s v="Sim"/>
    <s v="Sim"/>
    <s v="Não"/>
    <s v="Não"/>
    <n v="160381.29999999999"/>
    <n v="0"/>
    <n v="0"/>
    <n v="112900.3"/>
    <n v="47481"/>
    <n v="0"/>
    <n v="160381.29999999999"/>
    <n v="0"/>
    <n v="0"/>
    <m/>
    <m/>
    <s v="Contrato Adimplente"/>
    <m/>
    <d v="2026-01-06T00:00:00"/>
    <n v="2997.76"/>
    <d v="2025-12-05T00:00:00"/>
    <x v="2"/>
    <d v="2025-12-01T00:00:00"/>
    <m/>
    <m/>
    <m/>
    <m/>
    <s v="Endy Carvalho Consultoria imobiliária"/>
    <m/>
    <m/>
    <m/>
    <d v="2026-02-24T00:00:00"/>
    <d v="2026-02-24T00:00:00"/>
    <s v="VENDA FINALIZADA"/>
    <d v="2025-12-09T00:00:00"/>
    <n v="43171"/>
    <n v="218185.36"/>
    <m/>
    <s v="AGL30 -"/>
    <n v="43171"/>
    <m/>
    <s v="Águas Lindas de Goiás"/>
    <s v="Goiás"/>
    <n v="5561995933213"/>
    <s v="Quadra 1, lote 1 chácara 2"/>
    <n v="72910000"/>
    <s v="Setor 1 Coimbra"/>
    <s v="leticia.damiana.souza@gmail.com"/>
    <n v="5561991500422"/>
    <n v="1804.97"/>
    <m/>
    <m/>
    <m/>
    <m/>
    <n v="4046"/>
    <n v="7431"/>
    <s v="Auxiliar"/>
    <d v="2025-11-22T00:00:00"/>
    <n v="875"/>
    <d v="2025-12-08T00:00:00"/>
    <m/>
    <d v="2025-12-12T00:00:00"/>
    <s v="MP444297"/>
    <d v="2025-12-01T00:00:00"/>
    <d v="2025-12-16T00:00:00"/>
    <s v="AC014124481"/>
    <d v="2025-02-01T00:00:00"/>
    <s v="Sim"/>
    <n v="40863"/>
    <d v="2025-11-22T00:00:00"/>
    <m/>
    <m/>
    <m/>
    <d v="2025-12-11T00:00:00"/>
    <m/>
    <d v="2025-11-22T00:00:00"/>
    <d v="2025-12-16T00:00:00"/>
    <d v="2025-12-01T00:00:00"/>
    <d v="2025-12-01T00:00:00"/>
    <d v="2025-12-05T00:00:00"/>
    <m/>
    <d v="2025-12-02T00:00:00"/>
    <d v="2025-12-02T00:00:00"/>
    <m/>
    <d v="2025-12-11T00:00:00"/>
    <d v="2025-12-17T00:00:00"/>
    <d v="2025-12-02T00:00:00"/>
    <d v="2025-01-05T00:00:00"/>
    <s v="Sim"/>
    <m/>
    <m/>
    <m/>
    <m/>
    <d v="2025-12-01T00:00:00"/>
    <m/>
    <d v="2026-01-06T00:00:00"/>
    <s v="00349.0011580/2025-41"/>
    <m/>
    <d v="2026-01-07T00:00:00"/>
    <d v="2025-11-27T00:00:00"/>
    <d v="2025-12-17T00:00:00"/>
    <d v="2025-01-05T00:00:00"/>
    <d v="2026-02-02T00:00:00"/>
    <d v="2026-02-06T00:00:00"/>
    <m/>
    <d v="2026-02-06T00:00:00"/>
    <m/>
    <m/>
    <m/>
    <m/>
    <m/>
    <m/>
    <d v="2025-12-05T00:00:00"/>
    <m/>
    <n v="40888"/>
    <m/>
    <m/>
    <s v="PREFEITURA GEROU GUIA DE ITBI COM NOME INCORRETO 09/12/2025, corrigido dia 10/12/2025"/>
    <m/>
    <m/>
    <n v="4.17"/>
    <s v="VENDA SEM SINAL"/>
    <s v="Não tem"/>
    <s v="AGEHAB VALIDADA"/>
    <s v="FINALIZADO"/>
    <s v="VENDA SEM FIADOR"/>
    <s v="SIM"/>
  </r>
  <r>
    <n v="5060"/>
    <x v="0"/>
    <n v="6393"/>
    <x v="16"/>
    <s v="Etapa Unica"/>
    <s v="BLOCO B"/>
    <n v="103"/>
    <s v="ÁGUAS LINDAS"/>
    <s v="GUSTAVO SOUZA MAIA"/>
    <s v="&quot;14723958673&quot;"/>
    <x v="7"/>
    <x v="91"/>
    <s v="Não"/>
    <s v="Não"/>
    <s v="Não"/>
    <s v="Sim"/>
    <s v="Sim"/>
    <s v="Não"/>
    <s v="Não"/>
    <n v="152663.03"/>
    <n v="0"/>
    <n v="0"/>
    <n v="97664.36"/>
    <n v="55000"/>
    <n v="0"/>
    <n v="152664.35999999999"/>
    <n v="0"/>
    <n v="0"/>
    <m/>
    <m/>
    <s v="Contrato Adimplente"/>
    <m/>
    <d v="2026-01-06T00:00:00"/>
    <n v="2594.84"/>
    <d v="2025-12-10T00:00:00"/>
    <x v="2"/>
    <d v="2025-12-03T00:00:00"/>
    <m/>
    <m/>
    <m/>
    <m/>
    <s v="Endy Carvalho Consultoria imobiliária"/>
    <s v="Endy Carvalho"/>
    <m/>
    <m/>
    <d v="2026-02-19T00:00:00"/>
    <d v="2026-02-19T00:00:00"/>
    <s v="VENDA FINALIZADA"/>
    <d v="2025-12-09T00:00:00"/>
    <n v="43193"/>
    <n v="202013.03"/>
    <m/>
    <s v="AGL32"/>
    <n v="43193"/>
    <m/>
    <s v="Águas Lindas de Goiás"/>
    <s v="Goiás"/>
    <n v="553592666046"/>
    <s v="QS 414 CJ E LT 02 BL C"/>
    <n v="72910000"/>
    <m/>
    <s v="gustavosouzamaiamaia@gmail.com"/>
    <m/>
    <n v="1672.59"/>
    <m/>
    <m/>
    <m/>
    <m/>
    <n v="4399"/>
    <n v="7459"/>
    <s v="Auxiliar de Serviços Gerais"/>
    <d v="2025-11-18T00:00:00"/>
    <n v="896.43"/>
    <d v="2025-12-11T00:00:00"/>
    <m/>
    <d v="2025-12-15T00:00:00"/>
    <s v="MP419634"/>
    <d v="2025-12-03T00:00:00"/>
    <d v="2025-12-16T00:00:00"/>
    <s v="AC014153030"/>
    <d v="2025-12-01T00:00:00"/>
    <s v="Sim"/>
    <n v="2713"/>
    <d v="2025-11-19T00:00:00"/>
    <m/>
    <m/>
    <m/>
    <d v="2025-12-17T00:00:00"/>
    <m/>
    <d v="2025-11-19T00:00:00"/>
    <d v="2025-12-18T00:00:00"/>
    <d v="2025-12-01T00:00:00"/>
    <d v="2025-12-01T00:00:00"/>
    <d v="2025-12-10T00:00:00"/>
    <m/>
    <d v="2025-12-02T00:00:00"/>
    <d v="2025-12-01T00:00:00"/>
    <m/>
    <d v="2025-12-16T00:00:00"/>
    <d v="2025-12-17T00:00:00"/>
    <d v="2025-12-01T00:00:00"/>
    <d v="2025-01-05T00:00:00"/>
    <s v="Sim"/>
    <m/>
    <m/>
    <m/>
    <m/>
    <d v="2025-12-03T00:00:00"/>
    <m/>
    <d v="2026-01-06T00:00:00"/>
    <s v="00349.0011856/2025-91"/>
    <m/>
    <d v="2026-01-07T00:00:00"/>
    <d v="2025-11-25T00:00:00"/>
    <d v="2025-12-17T00:00:00"/>
    <d v="2026-02-04T00:00:00"/>
    <d v="2026-02-05T00:00:00"/>
    <d v="2026-02-10T00:00:00"/>
    <d v="2025-12-01T00:00:00"/>
    <d v="2026-02-10T00:00:00"/>
    <m/>
    <m/>
    <m/>
    <m/>
    <m/>
    <m/>
    <d v="2025-12-10T00:00:00"/>
    <m/>
    <n v="2758"/>
    <m/>
    <m/>
    <m/>
    <m/>
    <m/>
    <n v="4005.57"/>
    <s v="VENDA SEM SINAL"/>
    <s v="Não tem"/>
    <s v="AGEHAB CONTEMPLADA"/>
    <s v="FINALIZADO"/>
    <s v="VENDA SEM FIADOR"/>
    <s v="SIM"/>
  </r>
  <r>
    <n v="5061"/>
    <x v="0"/>
    <n v="6423"/>
    <x v="17"/>
    <s v="Etapa Única"/>
    <s v="BLOCO 17"/>
    <n v="204"/>
    <s v="FORMOSA"/>
    <s v="ALEXANDRA ROBERTA PORTO SILVA"/>
    <s v="&quot;11190416190&quot;"/>
    <x v="0"/>
    <x v="109"/>
    <s v="Não"/>
    <s v="Não"/>
    <s v="Não"/>
    <s v="Não"/>
    <s v="Não"/>
    <s v="Não"/>
    <s v="Não"/>
    <n v="161857.56"/>
    <n v="765"/>
    <n v="0"/>
    <n v="146248.56"/>
    <n v="15609"/>
    <n v="0"/>
    <n v="161857.56"/>
    <n v="0"/>
    <n v="0"/>
    <m/>
    <m/>
    <s v="Contrato Adimplente"/>
    <m/>
    <d v="2026-01-26T00:00:00"/>
    <n v="3157.14"/>
    <d v="2025-12-10T00:00:00"/>
    <x v="2"/>
    <d v="2025-12-03T00:00:00"/>
    <m/>
    <m/>
    <m/>
    <m/>
    <s v="CAIXA CREDFÁCIL"/>
    <m/>
    <m/>
    <m/>
    <d v="2026-03-16T00:00:00"/>
    <d v="2026-03-16T00:00:00"/>
    <s v="VENDA FINALIZADA"/>
    <d v="2025-12-09T00:00:00"/>
    <n v="43168"/>
    <n v="244725.72"/>
    <m/>
    <s v="FSA013"/>
    <n v="43168"/>
    <s v="NICOLAS RUAN PORTO DA SILVA - 09438061193"/>
    <s v="Formosa"/>
    <s v="Goiás"/>
    <n v="5561996055367"/>
    <s v="Rua Municipal QD B"/>
    <n v="73807345"/>
    <s v="Setor Nordeste"/>
    <s v="alexandrarobertaportosilva@gmail.com"/>
    <m/>
    <n v="2550"/>
    <m/>
    <m/>
    <m/>
    <m/>
    <n v="4794"/>
    <n v="7429"/>
    <s v="Repositor"/>
    <d v="2025-12-03T00:00:00"/>
    <n v="893.6"/>
    <m/>
    <s v="sim"/>
    <m/>
    <s v="MP430645"/>
    <d v="2025-12-04T00:00:00"/>
    <d v="2025-12-10T00:00:00"/>
    <s v="AC014285747"/>
    <d v="2025-12-01T00:00:00"/>
    <s v="Sim"/>
    <s v="1097 1098"/>
    <d v="2025-12-04T00:00:00"/>
    <m/>
    <m/>
    <m/>
    <d v="2026-01-07T00:00:00"/>
    <s v="Não"/>
    <d v="2025-12-05T00:00:00"/>
    <d v="2026-01-12T00:00:00"/>
    <d v="2025-12-02T00:00:00"/>
    <d v="2025-12-01T00:00:00"/>
    <d v="2025-12-11T00:00:00"/>
    <m/>
    <d v="2025-12-04T00:00:00"/>
    <d v="2025-12-04T00:00:00"/>
    <m/>
    <d v="2025-12-23T00:00:00"/>
    <d v="2025-12-17T00:00:00"/>
    <d v="2025-12-04T00:00:00"/>
    <m/>
    <s v="Sim"/>
    <m/>
    <m/>
    <m/>
    <m/>
    <d v="2025-12-02T00:00:00"/>
    <m/>
    <d v="2026-01-26T00:00:00"/>
    <m/>
    <m/>
    <d v="2026-01-29T00:00:00"/>
    <d v="2025-12-02T00:00:00"/>
    <d v="2025-12-17T00:00:00"/>
    <d v="2026-01-20T00:00:00"/>
    <d v="2026-02-24T00:00:00"/>
    <d v="2026-03-10T00:00:00"/>
    <d v="2025-12-04T00:00:00"/>
    <d v="2026-03-10T00:00:00"/>
    <m/>
    <m/>
    <m/>
    <m/>
    <m/>
    <m/>
    <m/>
    <n v="807"/>
    <n v="1672"/>
    <s v="Sim"/>
    <s v="ONR"/>
    <m/>
    <m/>
    <m/>
    <n v="2010.42"/>
    <m/>
    <s v="Não tem"/>
    <m/>
    <m/>
    <m/>
    <s v="SIM"/>
  </r>
  <r>
    <n v="5062"/>
    <x v="0"/>
    <n v="6213"/>
    <x v="13"/>
    <s v="Etapa Unica"/>
    <s v="BLOCO L"/>
    <n v="3"/>
    <s v="ÁGUAS LINDAS"/>
    <s v="PRISCILLA CAMPOS DA SILVA"/>
    <s v="&quot;70244250162&quot;"/>
    <x v="16"/>
    <x v="59"/>
    <s v="Não"/>
    <s v="Não"/>
    <s v="Não"/>
    <s v="Sim"/>
    <s v="Sim"/>
    <s v="Não"/>
    <s v="Não"/>
    <n v="172622"/>
    <n v="0"/>
    <n v="0"/>
    <n v="172000"/>
    <n v="622"/>
    <n v="0"/>
    <n v="172622"/>
    <n v="0"/>
    <n v="0"/>
    <m/>
    <m/>
    <s v="Contrato Adimplente"/>
    <m/>
    <d v="2026-01-14T00:00:00"/>
    <n v="3563.33"/>
    <d v="2025-12-10T00:00:00"/>
    <x v="2"/>
    <d v="2025-12-03T00:00:00"/>
    <m/>
    <m/>
    <m/>
    <m/>
    <s v="Endy Carvalho Consultoria imobiliária"/>
    <m/>
    <m/>
    <m/>
    <d v="2026-02-24T00:00:00"/>
    <d v="2026-02-24T00:00:00"/>
    <s v="VENDA FINALIZADA"/>
    <d v="2025-12-11T00:00:00"/>
    <n v="43232"/>
    <n v="220000.2"/>
    <m/>
    <s v="AGL30 -"/>
    <n v="43232"/>
    <m/>
    <s v="Samambaia"/>
    <s v="Distrito Federal"/>
    <n v="5561985819638"/>
    <s v="QR 1031 CJ 02 LT"/>
    <n v="72300000"/>
    <s v="SAMAMBAIA"/>
    <s v="silvapripri.silva827@gmail.com"/>
    <m/>
    <n v="4157.46"/>
    <m/>
    <m/>
    <m/>
    <m/>
    <n v="4053"/>
    <n v="7449"/>
    <s v="Tecnico em Enfermagem"/>
    <d v="2025-10-09T00:00:00"/>
    <n v="819.47"/>
    <d v="2025-12-11T00:00:00"/>
    <s v="sim"/>
    <d v="2025-12-17T00:00:00"/>
    <s v="MP444271"/>
    <d v="2025-12-03T00:00:00"/>
    <d v="2025-12-16T00:00:00"/>
    <s v="AC014244709"/>
    <d v="2025-11-15T00:00:00"/>
    <s v="Sim"/>
    <n v="40886"/>
    <d v="2025-10-09T00:00:00"/>
    <m/>
    <m/>
    <m/>
    <d v="2025-12-24T00:00:00"/>
    <m/>
    <d v="2025-10-09T00:00:00"/>
    <d v="2026-01-06T00:00:00"/>
    <d v="2025-11-15T00:00:00"/>
    <d v="2025-11-03T00:00:00"/>
    <d v="2025-12-10T00:00:00"/>
    <m/>
    <d v="2025-10-15T00:00:00"/>
    <d v="2025-12-05T00:00:00"/>
    <m/>
    <d v="2025-12-19T00:00:00"/>
    <d v="2025-11-04T00:00:00"/>
    <d v="2025-12-05T00:00:00"/>
    <d v="2026-01-13T00:00:00"/>
    <s v="Sim"/>
    <m/>
    <m/>
    <m/>
    <m/>
    <d v="2025-12-03T00:00:00"/>
    <m/>
    <d v="2026-01-14T00:00:00"/>
    <s v="00349.0011857/2025-35"/>
    <m/>
    <d v="2026-01-16T00:00:00"/>
    <d v="2025-12-02T00:00:00"/>
    <d v="2025-12-09T00:00:00"/>
    <d v="2025-12-10T00:00:00"/>
    <d v="2026-02-02T00:00:00"/>
    <d v="2026-02-06T00:00:00"/>
    <m/>
    <d v="2026-02-06T00:00:00"/>
    <m/>
    <m/>
    <m/>
    <m/>
    <m/>
    <m/>
    <m/>
    <m/>
    <n v="40979"/>
    <m/>
    <m/>
    <s v="demora pra gerar guia, por conta que prefeitura solicitou minuta assinada"/>
    <m/>
    <m/>
    <n v="4385.57"/>
    <s v="VENDA SEM SINAL"/>
    <s v="Não tem"/>
    <s v="AGEHAB CONTEMPLADA"/>
    <s v="FINALIZADO"/>
    <s v="VENDA SEM FIADOR"/>
    <s v="SIM"/>
  </r>
  <r>
    <n v="5063"/>
    <x v="0"/>
    <n v="6431"/>
    <x v="13"/>
    <s v="Etapa Unica"/>
    <s v="BLOCO B"/>
    <n v="3"/>
    <s v="ÁGUAS LINDAS"/>
    <s v="WILLIAM DOS SANTOS LEAL"/>
    <s v="&quot;73492213120&quot;"/>
    <x v="7"/>
    <x v="142"/>
    <s v="Não"/>
    <s v="Não"/>
    <s v="Não"/>
    <s v="Sim"/>
    <s v="Sim"/>
    <s v="Não"/>
    <s v="Não"/>
    <n v="175251"/>
    <n v="1007.94"/>
    <n v="0"/>
    <n v="176448.47"/>
    <n v="3391"/>
    <n v="0"/>
    <n v="179839.47"/>
    <n v="0"/>
    <n v="0"/>
    <m/>
    <m/>
    <s v="Contrato Adimplente"/>
    <m/>
    <d v="2026-01-27T00:00:00"/>
    <n v="3563.33"/>
    <d v="2025-12-16T00:00:00"/>
    <x v="2"/>
    <d v="2025-12-03T00:00:00"/>
    <m/>
    <m/>
    <m/>
    <m/>
    <s v="Endy Carvalho Consultoria imobiliária"/>
    <s v="Fabiana Ferreira Leonel"/>
    <m/>
    <m/>
    <d v="2026-02-24T00:00:00"/>
    <d v="2026-02-24T00:00:00"/>
    <s v="VENDA FINALIZADA"/>
    <d v="2025-12-09T00:00:00"/>
    <n v="43167"/>
    <n v="231787"/>
    <m/>
    <s v="AGL30 -"/>
    <n v="43167"/>
    <m/>
    <s v="Águas Lindas de Goiás"/>
    <s v="Goiás"/>
    <n v="5561994375102"/>
    <s v="Q. 22, S/N, OUTROS- CJ A MANSOES CAMARGO"/>
    <n v="72910000"/>
    <s v="AGUAS LINDAS DE GOIAS GO"/>
    <s v="williamlealoficial@gmail.com"/>
    <n v="5561986255302"/>
    <n v="3359.81"/>
    <d v="2026-05-20T00:00:00"/>
    <m/>
    <m/>
    <m/>
    <n v="3893"/>
    <n v="7428"/>
    <s v="Profissional de Marketing"/>
    <d v="2025-11-29T00:00:00"/>
    <n v="899"/>
    <d v="2025-12-17T00:00:00"/>
    <m/>
    <d v="2025-12-21T00:00:00"/>
    <s v="MP444300"/>
    <d v="2025-12-03T00:00:00"/>
    <d v="2026-12-19T00:00:00"/>
    <s v="AC014307126"/>
    <d v="2025-12-02T00:00:00"/>
    <s v="Sim"/>
    <n v="40943"/>
    <d v="2025-11-29T00:00:00"/>
    <m/>
    <m/>
    <m/>
    <d v="2026-01-13T00:00:00"/>
    <m/>
    <d v="2025-12-01T00:00:00"/>
    <d v="2026-01-14T00:00:00"/>
    <d v="2025-12-03T00:00:00"/>
    <d v="2025-12-02T00:00:00"/>
    <d v="2026-01-06T00:00:00"/>
    <m/>
    <d v="2025-12-03T00:00:00"/>
    <d v="2025-12-12T00:00:00"/>
    <m/>
    <d v="2026-01-12T00:00:00"/>
    <d v="2025-12-15T00:00:00"/>
    <d v="2025-12-12T00:00:00"/>
    <d v="2026-01-26T00:00:00"/>
    <s v="Sim"/>
    <m/>
    <m/>
    <m/>
    <m/>
    <d v="2025-12-03T00:00:00"/>
    <m/>
    <d v="2026-01-27T00:00:00"/>
    <s v="00349.0000136/2026-81"/>
    <m/>
    <d v="2026-01-28T00:00:00"/>
    <d v="2025-12-01T00:00:00"/>
    <d v="2025-12-16T00:00:00"/>
    <d v="2025-12-17T00:00:00"/>
    <d v="2026-02-02T00:00:00"/>
    <d v="2026-02-06T00:00:00"/>
    <d v="2025-12-12T00:00:00"/>
    <d v="2026-02-06T00:00:00"/>
    <m/>
    <m/>
    <m/>
    <m/>
    <m/>
    <m/>
    <d v="2025-12-16T00:00:00"/>
    <m/>
    <n v="2915"/>
    <m/>
    <s v="AGUARDANDO PEDIDO DE COMPRA SER APROVADO NO SIENGE, PARA PAGAR TAXAS DE REGISTRO!!!!!!!! pedido refeito a vulso e aprovado dia 22/01/2026, saldo caiu 26/01"/>
    <m/>
    <m/>
    <m/>
    <n v="4.45"/>
    <s v="VENDA SEM SINAL"/>
    <s v="Não tem"/>
    <s v="AGEHAB VALIDADA"/>
    <s v="FINALIZADO"/>
    <s v="VENDA SEM FIADOR"/>
    <s v="SIM"/>
  </r>
  <r>
    <n v="5064"/>
    <x v="0"/>
    <n v="6398"/>
    <x v="17"/>
    <s v="Etapa Única"/>
    <s v="BLOCO 15"/>
    <n v="202"/>
    <s v="FORMOSA"/>
    <s v="NAELY GOMES DE MELO"/>
    <s v="&quot;07330670189&quot;"/>
    <x v="1"/>
    <x v="102"/>
    <s v="Não"/>
    <s v="Não"/>
    <s v="Não"/>
    <s v="Não"/>
    <s v="Não"/>
    <s v="Não"/>
    <s v="Não"/>
    <n v="159617.72"/>
    <n v="764.99"/>
    <n v="0"/>
    <n v="146248.56"/>
    <n v="13646"/>
    <n v="0"/>
    <n v="159894.56"/>
    <n v="0"/>
    <n v="0"/>
    <m/>
    <n v="8787725654302"/>
    <s v="Contrato Adimplente"/>
    <m/>
    <d v="2026-01-27T00:00:00"/>
    <n v="3138.25"/>
    <d v="2025-12-09T00:00:00"/>
    <x v="2"/>
    <d v="2025-12-04T00:00:00"/>
    <m/>
    <m/>
    <m/>
    <m/>
    <s v="Endy Carvalho Consultoria imobiliária"/>
    <m/>
    <m/>
    <m/>
    <d v="2026-03-16T00:00:00"/>
    <d v="2026-03-16T00:00:00"/>
    <s v="VENDA FINALIZADA"/>
    <d v="2025-12-09T00:00:00"/>
    <n v="43184"/>
    <n v="239724.48"/>
    <m/>
    <s v="FSA013"/>
    <n v="43184"/>
    <s v="ANA CLAUDIA SILVA CASTELO BRANCO - 40318338300"/>
    <s v="Formosa"/>
    <s v="Goiás"/>
    <n v="556196336981"/>
    <s v="RUA H Q C"/>
    <n v="73808068"/>
    <s v="Parque da Colina I"/>
    <s v="naely1902@gmail.com"/>
    <m/>
    <n v="2428.65"/>
    <m/>
    <m/>
    <m/>
    <m/>
    <n v="4760"/>
    <n v="7445"/>
    <s v="Auxiliar"/>
    <d v="2025-12-04T00:00:00"/>
    <m/>
    <m/>
    <s v="sim"/>
    <m/>
    <s v="MP430644"/>
    <d v="2025-12-05T00:00:00"/>
    <d v="2025-12-09T00:00:00"/>
    <s v="AC014288681"/>
    <d v="2025-11-28T00:00:00"/>
    <m/>
    <m/>
    <d v="2025-12-05T00:00:00"/>
    <m/>
    <m/>
    <m/>
    <d v="2026-01-07T00:00:00"/>
    <s v="Não"/>
    <d v="2025-12-05T00:00:00"/>
    <d v="2026-01-12T00:00:00"/>
    <d v="2025-12-03T00:00:00"/>
    <d v="2025-12-01T00:00:00"/>
    <d v="2025-12-09T00:00:00"/>
    <m/>
    <d v="2025-12-04T00:00:00"/>
    <d v="2025-12-03T00:00:00"/>
    <m/>
    <d v="2025-12-23T00:00:00"/>
    <d v="2025-12-17T00:00:00"/>
    <d v="2025-12-03T00:00:00"/>
    <m/>
    <s v="Sim"/>
    <m/>
    <m/>
    <m/>
    <m/>
    <d v="2025-11-25T00:00:00"/>
    <m/>
    <d v="2026-01-27T00:00:00"/>
    <m/>
    <m/>
    <d v="2026-01-27T00:00:00"/>
    <d v="2025-12-01T00:00:00"/>
    <d v="2025-12-17T00:00:00"/>
    <d v="2026-01-20T00:00:00"/>
    <d v="2026-02-24T00:00:00"/>
    <d v="2026-03-10T00:00:00"/>
    <d v="2025-12-03T00:00:00"/>
    <d v="2026-03-10T00:00:00"/>
    <m/>
    <m/>
    <m/>
    <m/>
    <m/>
    <m/>
    <m/>
    <n v="685"/>
    <n v="1854"/>
    <s v="Sim"/>
    <m/>
    <m/>
    <m/>
    <m/>
    <n v="2010.42"/>
    <m/>
    <s v="Pago"/>
    <m/>
    <m/>
    <m/>
    <s v="SIM"/>
  </r>
  <r>
    <n v="5065"/>
    <x v="0"/>
    <n v="6315"/>
    <x v="16"/>
    <s v="Etapa Unica"/>
    <s v="BLOCO D"/>
    <n v="1"/>
    <s v="ÁGUAS LINDAS"/>
    <s v="MARIA THAUANY ALVES DOMINGOS"/>
    <s v="&quot;07155130109&quot;"/>
    <x v="12"/>
    <x v="85"/>
    <s v="Não"/>
    <s v="Não"/>
    <s v="Não"/>
    <s v="Sim"/>
    <s v="Sim"/>
    <s v="Não"/>
    <s v="Não"/>
    <n v="154236.67000000001"/>
    <n v="558.26"/>
    <n v="0"/>
    <n v="109028.67"/>
    <n v="45210"/>
    <n v="0"/>
    <n v="154238.67000000001"/>
    <n v="0"/>
    <n v="0"/>
    <m/>
    <m/>
    <s v="Contrato Adimplente"/>
    <m/>
    <d v="2026-01-09T00:00:00"/>
    <n v="3121.08"/>
    <d v="2025-12-12T00:00:00"/>
    <x v="2"/>
    <d v="2025-12-04T00:00:00"/>
    <m/>
    <m/>
    <m/>
    <m/>
    <s v="Endy Carvalho Consultoria imobiliária"/>
    <m/>
    <m/>
    <m/>
    <d v="2026-02-19T00:00:00"/>
    <d v="2026-02-19T00:00:00"/>
    <s v="VENDA FINALIZADA"/>
    <d v="2025-12-09T00:00:00"/>
    <n v="43189"/>
    <n v="227198"/>
    <m/>
    <s v="AGL32"/>
    <n v="43189"/>
    <m/>
    <s v="Planaltina"/>
    <s v="Goiás"/>
    <n v="5561999917984"/>
    <s v="RUA 17 Q. 119"/>
    <n v="73750000"/>
    <s v="BRASILINHA NORTE"/>
    <s v="Pandoraexsoo@gmail.com"/>
    <m/>
    <n v="24608.799999999999"/>
    <d v="2026-04-25T00:00:00"/>
    <m/>
    <m/>
    <m/>
    <n v="4419"/>
    <n v="7451"/>
    <s v="Assistente"/>
    <d v="2025-12-01T00:00:00"/>
    <n v="892.22"/>
    <d v="2025-12-15T00:00:00"/>
    <m/>
    <d v="2025-12-17T00:00:00"/>
    <s v="MP419635"/>
    <d v="2025-12-04T00:00:00"/>
    <d v="2025-12-17T00:00:00"/>
    <s v="AC014253256"/>
    <d v="2025-12-01T00:00:00"/>
    <s v="Sim"/>
    <n v="2743"/>
    <d v="2025-12-01T00:00:00"/>
    <m/>
    <m/>
    <m/>
    <d v="2025-12-19T00:00:00"/>
    <m/>
    <d v="2025-12-02T00:00:00"/>
    <d v="2026-01-06T00:00:00"/>
    <d v="2025-12-01T00:00:00"/>
    <d v="2025-12-01T00:00:00"/>
    <d v="2025-12-17T00:00:00"/>
    <m/>
    <d v="2025-12-02T00:00:00"/>
    <d v="2025-11-21T00:00:00"/>
    <m/>
    <d v="2025-12-18T00:00:00"/>
    <d v="2025-12-17T00:00:00"/>
    <d v="2025-11-21T00:00:00"/>
    <d v="2026-01-08T00:00:00"/>
    <s v="Sim"/>
    <m/>
    <m/>
    <m/>
    <m/>
    <d v="2025-12-04T00:00:00"/>
    <m/>
    <d v="2026-01-12T00:00:00"/>
    <s v="00349.0012223/2025-08"/>
    <m/>
    <d v="2026-01-13T00:00:00"/>
    <d v="2025-11-17T00:00:00"/>
    <d v="2025-12-17T00:00:00"/>
    <d v="2025-12-17T00:00:00"/>
    <d v="2026-02-05T00:00:00"/>
    <d v="2026-02-10T00:00:00"/>
    <d v="2025-11-19T00:00:00"/>
    <d v="2026-02-10T00:00:00"/>
    <m/>
    <m/>
    <m/>
    <m/>
    <m/>
    <m/>
    <m/>
    <m/>
    <n v="2798"/>
    <m/>
    <s v="cnd veio constar pagamento no site da prefeitura  dia 06/01/2026"/>
    <m/>
    <m/>
    <m/>
    <n v="4085.57"/>
    <s v="SINAL PENDENTE"/>
    <s v="Pendente"/>
    <s v="AGEHAB CONTEMPLADA"/>
    <s v="FINALIZADO"/>
    <s v="VENDA SEM FIADOR"/>
    <s v="SIM"/>
  </r>
  <r>
    <n v="5066"/>
    <x v="1"/>
    <n v="6426"/>
    <x v="7"/>
    <s v="Etapa Unica"/>
    <s v="BLOCO C"/>
    <s v="APTO 303"/>
    <s v="FORMOSA"/>
    <s v="WILIAN PEREIRA DE JESUS"/>
    <s v="&quot;05278480181&quot;"/>
    <x v="0"/>
    <x v="109"/>
    <s v="Não"/>
    <s v="Não"/>
    <s v="Não"/>
    <s v="Não"/>
    <s v="Não"/>
    <s v="Não"/>
    <s v="Não"/>
    <n v="164200"/>
    <n v="720.11"/>
    <n v="0"/>
    <n v="145685.41"/>
    <n v="19385"/>
    <n v="0"/>
    <n v="165070.41"/>
    <n v="0"/>
    <n v="0"/>
    <m/>
    <m/>
    <s v="Contrato Adimplente"/>
    <m/>
    <m/>
    <n v="0"/>
    <m/>
    <x v="1"/>
    <d v="2025-12-04T00:00:00"/>
    <m/>
    <m/>
    <m/>
    <m/>
    <s v="CAIXA CREDFÁCIL"/>
    <m/>
    <m/>
    <m/>
    <d v="2026-01-21T00:00:00"/>
    <d v="2026-01-21T00:00:00"/>
    <s v="DISTRATO"/>
    <d v="2025-12-09T00:00:00"/>
    <n v="43169"/>
    <n v="245000"/>
    <m/>
    <s v="FSA010"/>
    <n v="43169"/>
    <m/>
    <s v="Formosa"/>
    <s v="Goiás"/>
    <n v="5561999869985"/>
    <s v="RUA 2A Q 21A L 4"/>
    <n v="73801971"/>
    <s v="Centro"/>
    <s v="williampereirajesus123@gmail.com"/>
    <m/>
    <n v="2400.36"/>
    <m/>
    <m/>
    <m/>
    <m/>
    <n v="3621"/>
    <n v="7430"/>
    <s v="Auxiliar"/>
    <m/>
    <m/>
    <m/>
    <m/>
    <m/>
    <s v="MP444502"/>
    <m/>
    <m/>
    <m/>
    <d v="2025-12-02T00:00:00"/>
    <m/>
    <m/>
    <m/>
    <m/>
    <m/>
    <m/>
    <m/>
    <m/>
    <m/>
    <m/>
    <d v="2025-12-04T00:00:00"/>
    <m/>
    <m/>
    <m/>
    <d v="2025-12-05T00:00:00"/>
    <d v="2025-12-05T00:00:00"/>
    <m/>
    <m/>
    <m/>
    <d v="2025-12-05T00:00:00"/>
    <m/>
    <s v="Sim"/>
    <m/>
    <m/>
    <m/>
    <m/>
    <m/>
    <m/>
    <m/>
    <m/>
    <m/>
    <m/>
    <d v="2025-12-04T00:00:00"/>
    <m/>
    <m/>
    <m/>
    <m/>
    <d v="2025-12-05T00:00:00"/>
    <m/>
    <m/>
    <m/>
    <m/>
    <m/>
    <m/>
    <m/>
    <m/>
    <m/>
    <m/>
    <m/>
    <m/>
    <m/>
    <m/>
    <m/>
    <m/>
    <s v="VENDA SEM SINAL"/>
    <s v="Não tem"/>
    <s v="CADASTRO VALIDADO"/>
    <s v="CLIENTE DESISTIU"/>
    <s v="PENDENTE"/>
    <s v="NÃO"/>
  </r>
  <r>
    <n v="5067"/>
    <x v="0"/>
    <n v="6422"/>
    <x v="17"/>
    <s v="Etapa Única"/>
    <s v="BLOCO 07"/>
    <n v="103"/>
    <s v="FORMOSA"/>
    <s v="ANA FLAVIA TAVARES DA SILVA"/>
    <s v="&quot;03422235183&quot;"/>
    <x v="0"/>
    <x v="17"/>
    <s v="Não"/>
    <s v="Não"/>
    <s v="Não"/>
    <s v="Não"/>
    <s v="Não"/>
    <s v="Não"/>
    <s v="Não"/>
    <n v="159740.59"/>
    <n v="680.14"/>
    <n v="0"/>
    <n v="136413.57999999999"/>
    <n v="23617"/>
    <n v="0"/>
    <n v="160030.57999999999"/>
    <n v="0"/>
    <n v="0"/>
    <m/>
    <m/>
    <s v="Contrato Adimplente"/>
    <m/>
    <d v="2026-01-26T00:00:00"/>
    <n v="3175.18"/>
    <d v="2025-12-16T00:00:00"/>
    <x v="2"/>
    <d v="2025-12-04T00:00:00"/>
    <m/>
    <m/>
    <m/>
    <m/>
    <s v="CAIXA CREDFÁCIL"/>
    <m/>
    <m/>
    <m/>
    <d v="2026-03-16T00:00:00"/>
    <d v="2026-03-16T00:00:00"/>
    <s v="VENDA FINALIZADA"/>
    <d v="2025-12-09T00:00:00"/>
    <n v="43173"/>
    <n v="239711.19"/>
    <m/>
    <s v="FSA013"/>
    <n v="43173"/>
    <s v="CARLOS DANIEL TAVARES DA SILVA - 09098833195"/>
    <s v="Formosa"/>
    <s v="Goiás"/>
    <n v="5561991848524"/>
    <s v="RUA OLIMPIO SPINDOLA"/>
    <n v="73805050"/>
    <s v="SETOR FERROVIARIO"/>
    <s v="anaflaviatavaresdasilvat@gmail.com"/>
    <n v="5561998333470"/>
    <n v="2267.14"/>
    <m/>
    <m/>
    <m/>
    <m/>
    <n v="10259"/>
    <n v="7434"/>
    <s v="Auxiliar"/>
    <d v="2025-12-05T00:00:00"/>
    <n v="894.21"/>
    <m/>
    <s v="nao"/>
    <m/>
    <s v="MP430647"/>
    <d v="2025-12-05T00:00:00"/>
    <d v="2025-12-18T00:00:00"/>
    <m/>
    <d v="2025-12-03T00:00:00"/>
    <m/>
    <s v="1101 1103 1104"/>
    <d v="2025-12-05T00:00:00"/>
    <m/>
    <s v="Score"/>
    <m/>
    <d v="2026-01-12T00:00:00"/>
    <s v="Sim"/>
    <d v="2025-12-05T00:00:00"/>
    <d v="2026-01-13T00:00:00"/>
    <d v="2025-12-04T00:00:00"/>
    <d v="2026-01-15T00:00:00"/>
    <d v="2025-12-22T00:00:00"/>
    <m/>
    <d v="2025-12-04T00:00:00"/>
    <d v="2025-12-04T00:00:00"/>
    <m/>
    <d v="2026-01-07T00:00:00"/>
    <d v="2026-01-20T00:00:00"/>
    <d v="2025-12-04T00:00:00"/>
    <m/>
    <s v="Sim"/>
    <m/>
    <m/>
    <m/>
    <m/>
    <d v="2025-12-16T00:00:00"/>
    <m/>
    <d v="2026-01-26T00:00:00"/>
    <m/>
    <m/>
    <d v="2026-01-27T00:00:00"/>
    <d v="2025-12-02T00:00:00"/>
    <d v="2026-01-21T00:00:00"/>
    <d v="2026-01-21T00:00:00"/>
    <d v="2026-02-24T00:00:00"/>
    <d v="2026-03-10T00:00:00"/>
    <d v="2025-12-04T00:00:00"/>
    <d v="2026-03-10T00:00:00"/>
    <m/>
    <m/>
    <m/>
    <m/>
    <m/>
    <m/>
    <m/>
    <s v="-"/>
    <n v="2394"/>
    <m/>
    <m/>
    <m/>
    <m/>
    <m/>
    <n v="2158.16"/>
    <s v="VENDA SEM SINAL"/>
    <s v="Não tem"/>
    <m/>
    <m/>
    <s v="sem pesquisa"/>
    <s v="SIM"/>
  </r>
  <r>
    <n v="5068"/>
    <x v="2"/>
    <n v="6420"/>
    <x v="7"/>
    <s v="Etapa Unica"/>
    <s v="BLOCO C"/>
    <s v="APTO 202"/>
    <s v="FORMOSA"/>
    <s v="CAMILLY VICTORIA MENDONÇA DE JESUS"/>
    <s v="&quot;07622034126&quot;"/>
    <x v="0"/>
    <x v="101"/>
    <s v="Não"/>
    <s v="Não"/>
    <s v="Não"/>
    <s v="Não"/>
    <s v="Não"/>
    <s v="Não"/>
    <s v="Não"/>
    <n v="150159.07"/>
    <n v="705"/>
    <n v="0"/>
    <n v="134550.07"/>
    <n v="15609"/>
    <n v="0"/>
    <n v="150159.07"/>
    <n v="0"/>
    <n v="0"/>
    <m/>
    <m/>
    <s v="Contrato Adimplente"/>
    <m/>
    <d v="2026-02-06T00:00:00"/>
    <n v="3138.25"/>
    <d v="2025-12-12T00:00:00"/>
    <x v="2"/>
    <d v="2025-12-05T00:00:00"/>
    <m/>
    <m/>
    <m/>
    <m/>
    <s v="CAIXA CREDFÁCIL"/>
    <m/>
    <m/>
    <m/>
    <d v="2026-02-12T00:00:00"/>
    <d v="2026-02-12T00:00:00"/>
    <s v="VENDA FINALIZADA"/>
    <d v="2025-12-09T00:00:00"/>
    <n v="43172"/>
    <n v="239935.79"/>
    <m/>
    <s v="FSA010"/>
    <n v="43172"/>
    <s v="EVA DALVANI DE MENDONCA - 00609212184"/>
    <s v="Formosa"/>
    <s v="Goiás"/>
    <n v="5561996089936"/>
    <s v="RUA 5 Q 50 LT 25 A"/>
    <n v="73813832"/>
    <s v="Parque Lago"/>
    <s v="clevejany3@gmail.com"/>
    <m/>
    <n v="2550"/>
    <m/>
    <m/>
    <m/>
    <m/>
    <n v="3628"/>
    <n v="7432"/>
    <s v="Faxineiro"/>
    <d v="2025-12-05T00:00:00"/>
    <n v="875.02"/>
    <m/>
    <s v="nao"/>
    <m/>
    <s v="MP444503"/>
    <d v="2025-12-05T00:00:00"/>
    <d v="2025-12-18T00:00:00"/>
    <s v="AC014313079"/>
    <d v="2025-12-03T00:00:00"/>
    <s v="Sim"/>
    <n v="1164"/>
    <d v="2025-12-05T00:00:00"/>
    <m/>
    <s v="Score"/>
    <m/>
    <d v="2026-01-12T00:00:00"/>
    <s v="Sim"/>
    <d v="2025-12-08T00:00:00"/>
    <d v="2026-01-14T00:00:00"/>
    <d v="2025-12-04T00:00:00"/>
    <d v="2026-01-15T00:00:00"/>
    <d v="2025-12-18T00:00:00"/>
    <m/>
    <d v="2025-12-05T00:00:00"/>
    <d v="2025-12-09T00:00:00"/>
    <m/>
    <d v="2025-12-29T00:00:00"/>
    <d v="2026-01-20T00:00:00"/>
    <d v="2025-12-09T00:00:00"/>
    <m/>
    <s v="Sim"/>
    <m/>
    <m/>
    <m/>
    <m/>
    <d v="2025-12-05T00:00:00"/>
    <m/>
    <d v="2026-02-06T00:00:00"/>
    <m/>
    <m/>
    <d v="2026-02-11T00:00:00"/>
    <d v="2025-12-04T00:00:00"/>
    <d v="2026-01-20T00:00:00"/>
    <m/>
    <m/>
    <m/>
    <d v="2025-12-09T00:00:00"/>
    <m/>
    <m/>
    <m/>
    <m/>
    <m/>
    <m/>
    <m/>
    <m/>
    <n v="647"/>
    <n v="2068"/>
    <s v="Sim"/>
    <s v="Aguardando para seguir ONR"/>
    <m/>
    <m/>
    <m/>
    <n v="2182.77"/>
    <m/>
    <s v="Pago"/>
    <m/>
    <m/>
    <m/>
    <s v="SIM"/>
  </r>
  <r>
    <n v="5069"/>
    <x v="2"/>
    <n v="6402"/>
    <x v="17"/>
    <s v="Etapa Única"/>
    <s v="BLOCO 16"/>
    <n v="303"/>
    <s v="FORMOSA"/>
    <s v="ITALO HENRIQUE DE SOUZA CASSIMIRO"/>
    <s v="&quot;10101835167&quot;"/>
    <x v="1"/>
    <x v="15"/>
    <s v="Não"/>
    <s v="Não"/>
    <s v="Não"/>
    <s v="Não"/>
    <s v="Não"/>
    <s v="Não"/>
    <s v="Não"/>
    <n v="160036.9"/>
    <n v="747.73"/>
    <n v="0"/>
    <n v="142882.9"/>
    <n v="17154"/>
    <n v="0"/>
    <n v="160036.9"/>
    <n v="0"/>
    <n v="0"/>
    <m/>
    <n v="8787725713678"/>
    <s v="Contrato Adimplente"/>
    <m/>
    <d v="2026-01-27T00:00:00"/>
    <n v="3175.18"/>
    <d v="2025-12-12T00:00:00"/>
    <x v="2"/>
    <d v="2025-12-05T00:00:00"/>
    <m/>
    <m/>
    <m/>
    <m/>
    <s v="Endy Carvalho Consultoria imobiliária"/>
    <m/>
    <m/>
    <m/>
    <d v="2026-01-29T00:00:00"/>
    <d v="2026-03-23T00:00:00"/>
    <s v="VENDA FINALIZADA"/>
    <d v="2025-12-09T00:00:00"/>
    <n v="43176"/>
    <n v="239758.51"/>
    <m/>
    <s v="FSA013"/>
    <n v="43176"/>
    <s v="CARLOS HENRIQUE CASSIMIRO TAGINO - 03091997197"/>
    <s v="Formosa"/>
    <s v="Goiás"/>
    <n v="5562999118206"/>
    <s v="RUA TOCANTINS,QUADRA 0, LOTE 0,  NÚMERO 09 , SETOR CENTRAL"/>
    <n v="73818000"/>
    <s v="SETOR CENTRAL"/>
    <s v="henriquemadara755@gmail.com"/>
    <m/>
    <n v="2492.46"/>
    <m/>
    <m/>
    <m/>
    <m/>
    <n v="10421"/>
    <n v="7438"/>
    <s v="Atendente"/>
    <d v="2025-12-09T00:00:00"/>
    <m/>
    <m/>
    <s v="nao"/>
    <m/>
    <s v="MP430650"/>
    <d v="2025-12-10T00:00:00"/>
    <d v="2025-12-18T00:00:00"/>
    <m/>
    <d v="2025-12-04T00:00:00"/>
    <s v="Sim"/>
    <m/>
    <d v="2025-12-10T00:00:00"/>
    <m/>
    <s v="Negativado"/>
    <m/>
    <d v="2026-01-12T00:00:00"/>
    <s v="Sim"/>
    <d v="2025-12-10T00:00:00"/>
    <d v="2026-01-13T00:00:00"/>
    <d v="2025-12-04T00:00:00"/>
    <d v="2026-01-15T00:00:00"/>
    <d v="2025-12-22T00:00:00"/>
    <m/>
    <d v="2025-12-05T00:00:00"/>
    <d v="2025-12-08T00:00:00"/>
    <m/>
    <d v="2026-01-07T00:00:00"/>
    <d v="2026-01-20T00:00:00"/>
    <d v="2025-12-08T00:00:00"/>
    <m/>
    <s v="Sim"/>
    <m/>
    <m/>
    <m/>
    <m/>
    <d v="2025-12-05T00:00:00"/>
    <m/>
    <d v="2026-01-27T00:00:00"/>
    <m/>
    <m/>
    <d v="2026-01-28T00:00:00"/>
    <d v="2025-12-05T00:00:00"/>
    <d v="2026-01-21T00:00:00"/>
    <d v="2026-03-23T00:00:00"/>
    <m/>
    <m/>
    <d v="2025-12-08T00:00:00"/>
    <m/>
    <m/>
    <m/>
    <m/>
    <m/>
    <m/>
    <m/>
    <m/>
    <n v="741"/>
    <n v="2384"/>
    <m/>
    <s v="contrato Fisico"/>
    <s v="Contrato fisico aguardando assinatura Bruno"/>
    <m/>
    <m/>
    <n v="2060.9299999999998"/>
    <s v="VENDA SEM SINAL"/>
    <s v="Não tem"/>
    <m/>
    <m/>
    <m/>
    <s v="SIM"/>
  </r>
  <r>
    <n v="5070"/>
    <x v="0"/>
    <n v="6401"/>
    <x v="17"/>
    <s v="Etapa Única"/>
    <s v="BLOCO 02"/>
    <n v="203"/>
    <s v="FORMOSA"/>
    <s v="JENIFER ASSIS PAULA"/>
    <s v="&quot;07036430109&quot;"/>
    <x v="10"/>
    <x v="2"/>
    <s v="Não"/>
    <s v="Não"/>
    <s v="Não"/>
    <s v="Sim"/>
    <s v="Não"/>
    <s v="Não"/>
    <s v="Não"/>
    <n v="159994.1"/>
    <n v="750"/>
    <n v="0"/>
    <n v="143323.94"/>
    <n v="16946"/>
    <n v="0"/>
    <n v="160269.94"/>
    <n v="0"/>
    <n v="0"/>
    <m/>
    <m/>
    <s v="Contrato Adimplente"/>
    <m/>
    <d v="2026-01-26T00:00:00"/>
    <n v="3138.25"/>
    <d v="2025-12-15T00:00:00"/>
    <x v="2"/>
    <d v="2025-12-05T00:00:00"/>
    <m/>
    <m/>
    <m/>
    <m/>
    <s v="CAIXA CREDFÁCIL"/>
    <m/>
    <m/>
    <m/>
    <d v="2026-03-16T00:00:00"/>
    <d v="2026-03-16T00:00:00"/>
    <s v="VENDA FINALIZADA"/>
    <d v="2025-12-09T00:00:00"/>
    <n v="43175"/>
    <n v="234724.5"/>
    <m/>
    <s v="FSA013"/>
    <n v="43175"/>
    <s v="JOSE FELIX DE SANTANA NETO - 33178630805"/>
    <s v="Formosa"/>
    <s v="Goiás"/>
    <n v="5561998286723"/>
    <s v="RUA 4-A, Q. 86"/>
    <n v="73808355"/>
    <s v="PARQUE VILA VERDE"/>
    <s v="jenifer.assis2802@gmail.com"/>
    <n v="5561998070908"/>
    <n v="2500"/>
    <m/>
    <m/>
    <m/>
    <m/>
    <n v="10177"/>
    <n v="7436"/>
    <s v="Vendedor(a)"/>
    <d v="2025-12-10T00:00:00"/>
    <n v="892.14"/>
    <m/>
    <s v="sim"/>
    <m/>
    <s v="MP430646"/>
    <d v="2025-12-11T00:00:00"/>
    <d v="2025-12-15T00:00:00"/>
    <s v="AC014294781"/>
    <d v="2025-12-01T00:00:00"/>
    <s v="Sim"/>
    <s v="1538 1540"/>
    <d v="2025-12-11T00:00:00"/>
    <m/>
    <m/>
    <m/>
    <d v="2026-01-12T00:00:00"/>
    <s v="Não"/>
    <d v="2025-12-11T00:00:00"/>
    <d v="2026-01-13T00:00:00"/>
    <d v="2025-12-03T00:00:00"/>
    <d v="2025-12-01T00:00:00"/>
    <d v="2025-12-15T00:00:00"/>
    <m/>
    <d v="2025-12-04T00:00:00"/>
    <d v="2025-12-03T00:00:00"/>
    <m/>
    <d v="2026-01-07T00:00:00"/>
    <d v="2025-12-17T00:00:00"/>
    <d v="2025-12-03T00:00:00"/>
    <m/>
    <s v="Sim"/>
    <m/>
    <m/>
    <m/>
    <m/>
    <d v="2025-12-15T00:00:00"/>
    <m/>
    <d v="2026-01-26T00:00:00"/>
    <m/>
    <m/>
    <d v="2026-01-29T00:00:00"/>
    <d v="2025-12-01T00:00:00"/>
    <d v="2025-12-17T00:00:00"/>
    <d v="2026-01-20T00:00:00"/>
    <d v="2026-02-24T00:00:00"/>
    <d v="2026-03-10T00:00:00"/>
    <d v="2025-12-03T00:00:00"/>
    <d v="2026-03-10T00:00:00"/>
    <m/>
    <m/>
    <m/>
    <m/>
    <m/>
    <m/>
    <m/>
    <n v="655"/>
    <n v="2391"/>
    <s v="Sim"/>
    <s v="ONR"/>
    <m/>
    <m/>
    <m/>
    <n v="2054.29"/>
    <s v="VENDA SEM SINAL"/>
    <s v="Não tem"/>
    <m/>
    <m/>
    <m/>
    <s v="SIM"/>
  </r>
  <r>
    <n v="5071"/>
    <x v="0"/>
    <n v="6399"/>
    <x v="15"/>
    <s v="Etapa Unica"/>
    <s v="BLOCO B"/>
    <n v="203"/>
    <s v="FORMOSA"/>
    <s v="MAYARA DE SOUZA BRITO"/>
    <s v="&quot;05010920131&quot;"/>
    <x v="10"/>
    <x v="2"/>
    <s v="Não"/>
    <s v="Não"/>
    <s v="Não"/>
    <s v="Não"/>
    <s v="Não"/>
    <s v="Não"/>
    <s v="Não"/>
    <n v="157334.72"/>
    <n v="705"/>
    <n v="0"/>
    <n v="142563.87"/>
    <n v="15064"/>
    <n v="0"/>
    <n v="157627.87"/>
    <n v="0"/>
    <n v="0"/>
    <m/>
    <m/>
    <s v="Contrato Adimplente"/>
    <m/>
    <d v="2026-03-04T00:00:00"/>
    <n v="0"/>
    <d v="2025-12-12T00:00:00"/>
    <x v="2"/>
    <d v="2025-12-05T00:00:00"/>
    <m/>
    <m/>
    <m/>
    <m/>
    <s v="CAIXA CREDFÁCIL"/>
    <m/>
    <m/>
    <m/>
    <d v="2026-03-17T00:00:00"/>
    <d v="2026-03-18T00:00:00"/>
    <s v="VENDA FINALIZADA"/>
    <d v="2025-12-09T00:00:00"/>
    <n v="43185"/>
    <n v="239706.72"/>
    <m/>
    <s v="FSA011 C"/>
    <n v="43185"/>
    <s v="LUAN HENRIQUE BRITO SILVA - 04550024100"/>
    <s v="Formosa"/>
    <s v="Goiás"/>
    <n v="5561999552313"/>
    <s v="AVENIDA X"/>
    <n v="73805405"/>
    <s v="VILA IMPERATRIZ"/>
    <s v="mayarasouza0706@gmail.com"/>
    <n v="553899759313"/>
    <n v="2556.85"/>
    <m/>
    <m/>
    <m/>
    <m/>
    <n v="4256"/>
    <n v="7447"/>
    <s v="Autônomo(a)"/>
    <d v="2025-12-05T00:00:00"/>
    <m/>
    <m/>
    <s v="sim"/>
    <m/>
    <s v="MP423799"/>
    <d v="2025-12-08T00:00:00"/>
    <d v="2025-12-18T00:00:00"/>
    <m/>
    <d v="2025-11-24T00:00:00"/>
    <s v="Sim"/>
    <m/>
    <d v="2025-12-08T00:00:00"/>
    <m/>
    <m/>
    <m/>
    <d v="2026-01-12T00:00:00"/>
    <s v="Sim"/>
    <d v="2025-12-08T00:00:00"/>
    <d v="2026-01-20T00:00:00"/>
    <d v="2025-11-28T00:00:00"/>
    <d v="2025-12-01T00:00:00"/>
    <d v="2025-12-18T00:00:00"/>
    <m/>
    <d v="2025-11-30T00:00:00"/>
    <d v="2025-12-04T00:00:00"/>
    <m/>
    <d v="2025-12-29T00:00:00"/>
    <d v="2025-12-08T00:00:00"/>
    <d v="2025-12-04T00:00:00"/>
    <m/>
    <s v="Sim"/>
    <d v="2026-01-27T00:00:00"/>
    <m/>
    <m/>
    <d v="2026-02-13T00:00:00"/>
    <d v="2025-12-11T00:00:00"/>
    <m/>
    <d v="2026-03-04T00:00:00"/>
    <m/>
    <m/>
    <d v="2026-03-12T00:00:00"/>
    <d v="2025-12-01T00:00:00"/>
    <d v="2025-12-08T00:00:00"/>
    <d v="2026-02-19T00:00:00"/>
    <d v="2026-02-11T00:00:00"/>
    <d v="2026-03-03T00:00:00"/>
    <d v="2025-12-04T00:00:00"/>
    <d v="2026-03-03T00:00:00"/>
    <m/>
    <m/>
    <m/>
    <m/>
    <m/>
    <m/>
    <m/>
    <n v="770"/>
    <n v="2075"/>
    <m/>
    <s v="REPROTOCOLO DIA 20/02 SEGUNDO IMOVEL"/>
    <s v="PRPBLEMA NA ASSINATURA DE BRUNO-OK"/>
    <m/>
    <m/>
    <n v="2065.94"/>
    <m/>
    <s v="Pago"/>
    <m/>
    <m/>
    <m/>
    <s v="SIM"/>
  </r>
  <r>
    <n v="5072"/>
    <x v="1"/>
    <n v="6313"/>
    <x v="14"/>
    <s v="Etapa Unica"/>
    <s v="BLOCO F"/>
    <n v="303"/>
    <s v="FORMOSA"/>
    <s v="GIOVANE HÉLIO DE SOUSA"/>
    <s v="&quot;08765220102&quot;"/>
    <x v="13"/>
    <x v="137"/>
    <s v="Não"/>
    <s v="Não"/>
    <s v="Não"/>
    <s v="Não"/>
    <s v="Não"/>
    <s v="Não"/>
    <s v="Não"/>
    <n v="156677.57999999999"/>
    <n v="714.02"/>
    <n v="0"/>
    <n v="136308.75"/>
    <n v="20438"/>
    <n v="0"/>
    <n v="156746.75"/>
    <n v="0"/>
    <n v="0"/>
    <m/>
    <m/>
    <s v="Contrato Adimplente"/>
    <m/>
    <m/>
    <n v="0"/>
    <m/>
    <x v="1"/>
    <d v="2025-12-05T00:00:00"/>
    <m/>
    <m/>
    <m/>
    <m/>
    <s v="CAIXA CREDFÁCIL"/>
    <m/>
    <m/>
    <m/>
    <d v="2026-03-11T00:00:00"/>
    <d v="2026-03-11T00:00:00"/>
    <s v="DISTRATO"/>
    <d v="2025-12-09T00:00:00"/>
    <n v="43188"/>
    <n v="239931.22"/>
    <m/>
    <s v="FSA011"/>
    <n v="43188"/>
    <m/>
    <s v="Formosa"/>
    <s v="Goiás"/>
    <n v="5562993087712"/>
    <s v="RUA 11 Q 8"/>
    <n v="73807255"/>
    <s v="SETOR NORDESTE"/>
    <s v="giovanegiovane35@gmail.com"/>
    <m/>
    <n v="2380.06"/>
    <m/>
    <m/>
    <m/>
    <m/>
    <n v="4145"/>
    <n v="7450"/>
    <s v="Autônomo(a)"/>
    <m/>
    <m/>
    <m/>
    <m/>
    <m/>
    <s v="MP427254"/>
    <m/>
    <m/>
    <m/>
    <d v="2025-11-07T00:00:00"/>
    <m/>
    <m/>
    <m/>
    <m/>
    <m/>
    <m/>
    <m/>
    <m/>
    <m/>
    <m/>
    <d v="2025-11-10T00:00:00"/>
    <d v="2025-12-01T00:00:00"/>
    <m/>
    <m/>
    <d v="2025-11-11T00:00:00"/>
    <d v="2025-11-25T00:00:00"/>
    <m/>
    <m/>
    <d v="2025-12-17T00:00:00"/>
    <d v="2025-11-25T00:00:00"/>
    <m/>
    <m/>
    <m/>
    <m/>
    <m/>
    <m/>
    <d v="2025-11-17T00:00:00"/>
    <m/>
    <m/>
    <m/>
    <m/>
    <m/>
    <d v="2025-11-19T00:00:00"/>
    <d v="2025-12-17T00:00:00"/>
    <m/>
    <m/>
    <m/>
    <d v="2025-11-25T00:00:00"/>
    <m/>
    <m/>
    <m/>
    <m/>
    <m/>
    <m/>
    <m/>
    <m/>
    <m/>
    <m/>
    <m/>
    <m/>
    <m/>
    <m/>
    <m/>
    <m/>
    <s v="VENDA SEM SINAL"/>
    <s v="Pendente"/>
    <s v="CADASTRO VALIDADO"/>
    <s v="COM RESTRIÇÃO"/>
    <s v="PENDENTE"/>
    <s v="NÃO"/>
  </r>
  <r>
    <n v="5073"/>
    <x v="2"/>
    <n v="6389"/>
    <x v="15"/>
    <s v="Etapa Unica"/>
    <s v="BLOCO F"/>
    <n v="4"/>
    <s v="FORMOSA"/>
    <s v="GABRIEL IKENO DUTRA LIMA"/>
    <s v="&quot;09176603156&quot;"/>
    <x v="10"/>
    <x v="11"/>
    <s v="Não"/>
    <s v="Não"/>
    <s v="Não"/>
    <s v="Não"/>
    <s v="Não"/>
    <s v="Não"/>
    <s v="Não"/>
    <n v="156744.85"/>
    <n v="0"/>
    <n v="0"/>
    <n v="0"/>
    <n v="0"/>
    <n v="0"/>
    <n v="0"/>
    <n v="0"/>
    <n v="0"/>
    <m/>
    <m/>
    <s v="Contrato Adimplente"/>
    <m/>
    <d v="2026-02-11T00:00:00"/>
    <n v="3175.18"/>
    <d v="2025-12-23T00:00:00"/>
    <x v="2"/>
    <d v="2025-12-05T00:00:00"/>
    <m/>
    <m/>
    <m/>
    <m/>
    <s v="CAIXA CREDFÁCIL"/>
    <m/>
    <m/>
    <m/>
    <d v="2026-02-20T00:00:00"/>
    <d v="2026-02-20T00:00:00"/>
    <s v="VENDA FINALIZADA"/>
    <d v="2025-12-09T00:00:00"/>
    <n v="43192"/>
    <n v="255000"/>
    <m/>
    <s v="FSA011 C"/>
    <n v="43192"/>
    <s v="DANIELLE KIMIYO NUNES DUTRA - 71892125153"/>
    <s v="Formosa"/>
    <s v="Goiás"/>
    <n v="5561998443899"/>
    <s v="RUA 5"/>
    <n v="73805030"/>
    <s v="SETOR FERROVIARIO"/>
    <s v="gabrielikeno12@gmail.com"/>
    <n v="5561996062620"/>
    <n v="2380"/>
    <m/>
    <m/>
    <m/>
    <m/>
    <n v="4310"/>
    <n v="7457"/>
    <s v="Administrador"/>
    <d v="2025-12-05T00:00:00"/>
    <n v="894.4"/>
    <m/>
    <s v="sim"/>
    <m/>
    <s v="MP423801"/>
    <d v="2025-12-08T00:00:00"/>
    <d v="2026-01-14T00:00:00"/>
    <m/>
    <d v="2025-12-01T00:00:00"/>
    <s v="Sim"/>
    <s v="1660 1858"/>
    <d v="2025-12-08T00:00:00"/>
    <m/>
    <m/>
    <m/>
    <d v="2026-01-21T00:00:00"/>
    <s v="Não"/>
    <d v="2025-12-09T00:00:00"/>
    <d v="2026-01-21T00:00:00"/>
    <d v="2025-12-04T00:00:00"/>
    <d v="2026-01-15T00:00:00"/>
    <d v="2026-01-14T00:00:00"/>
    <m/>
    <d v="2025-12-05T00:00:00"/>
    <d v="2025-12-03T00:00:00"/>
    <m/>
    <d v="2026-01-19T00:00:00"/>
    <d v="2026-01-20T00:00:00"/>
    <d v="2025-12-03T00:00:00"/>
    <m/>
    <s v="Sim"/>
    <m/>
    <m/>
    <m/>
    <m/>
    <d v="2025-12-29T00:00:00"/>
    <m/>
    <d v="2026-02-11T00:00:00"/>
    <m/>
    <m/>
    <d v="2026-02-18T00:00:00"/>
    <d v="2025-12-01T00:00:00"/>
    <d v="2026-01-20T00:00:00"/>
    <m/>
    <m/>
    <m/>
    <d v="2025-12-03T00:00:00"/>
    <m/>
    <m/>
    <m/>
    <m/>
    <m/>
    <m/>
    <m/>
    <m/>
    <n v="796"/>
    <n v="3792"/>
    <m/>
    <s v="CONTRATO FISICO"/>
    <s v="Contrato fisico aguardando assinatura Bruno. OK"/>
    <m/>
    <m/>
    <n v="2159.58"/>
    <m/>
    <s v="Pago"/>
    <m/>
    <m/>
    <m/>
    <s v="SIM"/>
  </r>
  <r>
    <n v="5074"/>
    <x v="9"/>
    <n v="6365"/>
    <x v="23"/>
    <s v="Etapa Única"/>
    <s v="TORRE 01"/>
    <n v="3"/>
    <s v="BRASÍLIA"/>
    <s v="SAMELA GABRIELLY MACHADO DE LACERDA"/>
    <s v="&quot;02160995100&quot;"/>
    <x v="9"/>
    <x v="154"/>
    <s v="Não"/>
    <s v="Não"/>
    <s v="Não"/>
    <s v="Não"/>
    <s v="Não"/>
    <s v="Não"/>
    <s v="Não"/>
    <n v="288925.32"/>
    <n v="0"/>
    <n v="0"/>
    <n v="288925.28000000003"/>
    <n v="0"/>
    <n v="0"/>
    <n v="288925.28000000003"/>
    <n v="0"/>
    <n v="0"/>
    <m/>
    <n v="178770388345"/>
    <s v="Contrato Adimplente"/>
    <n v="392260"/>
    <m/>
    <n v="0"/>
    <d v="2026-03-02T00:00:00"/>
    <x v="3"/>
    <d v="2025-12-09T00:00:00"/>
    <m/>
    <m/>
    <m/>
    <m/>
    <s v="Endy Carvalho Consultoria imobiliária"/>
    <s v="Eduardo Martins (Perfil CCA)"/>
    <m/>
    <m/>
    <d v="2026-03-06T00:00:00"/>
    <d v="2026-04-02T00:00:00"/>
    <s v="VENDA FINALIZADA"/>
    <d v="2026-03-06T00:00:00"/>
    <m/>
    <n v="319999.96000000002"/>
    <m/>
    <s v="DF011"/>
    <m/>
    <m/>
    <s v="Samambaia"/>
    <s v="Distrito Federal"/>
    <n v="5561986649198"/>
    <s v="Qs 308, Cj 05, Lt 01, Ap , Res Algarve"/>
    <n v="72306520"/>
    <s v="Samambaia Sul (Samambaia)"/>
    <s v="realizeempreendimentosdf@gmail.com"/>
    <n v="5561986649198"/>
    <n v="25000"/>
    <m/>
    <m/>
    <s v="Eduardo Martins (Gestor): Processo enviado para conformidade operacional da Caixa."/>
    <s v="11/12/2025 às 17h46"/>
    <n v="5345"/>
    <n v="7248"/>
    <s v="Gerente comercial"/>
    <m/>
    <m/>
    <m/>
    <m/>
    <m/>
    <m/>
    <m/>
    <m/>
    <m/>
    <m/>
    <m/>
    <m/>
    <m/>
    <m/>
    <m/>
    <m/>
    <m/>
    <m/>
    <m/>
    <m/>
    <m/>
    <m/>
    <d v="2026-03-19T00:00:00"/>
    <m/>
    <m/>
    <d v="2025-12-16T00:00:00"/>
    <m/>
    <m/>
    <m/>
    <d v="2025-12-15T00:00:00"/>
    <m/>
    <s v="Sim"/>
    <m/>
    <m/>
    <d v="2026-01-19T00:00:00"/>
    <m/>
    <m/>
    <d v="2026-02-26T00:00:00"/>
    <m/>
    <m/>
    <m/>
    <m/>
    <d v="2025-12-10T00:00:00"/>
    <m/>
    <m/>
    <m/>
    <m/>
    <d v="2025-12-15T00:00:00"/>
    <m/>
    <m/>
    <m/>
    <m/>
    <m/>
    <m/>
    <m/>
    <d v="2026-01-20T00:00:00"/>
    <m/>
    <m/>
    <m/>
    <m/>
    <m/>
    <m/>
    <m/>
    <m/>
    <m/>
    <m/>
    <m/>
    <s v="REASSINADA DIA 02/03/2026"/>
    <m/>
    <s v="SIM"/>
  </r>
  <r>
    <n v="5075"/>
    <x v="9"/>
    <n v="6366"/>
    <x v="23"/>
    <s v="Etapa Única"/>
    <s v="TORRE 03"/>
    <n v="4"/>
    <s v="BRASÍLIA"/>
    <s v="MARIA LUISA SILVA CESAR CARRIJO"/>
    <s v="&quot;06707687158&quot;"/>
    <x v="4"/>
    <x v="97"/>
    <s v="Não"/>
    <s v="Não"/>
    <s v="Não"/>
    <s v="Não"/>
    <s v="Não"/>
    <s v="Não"/>
    <s v="Não"/>
    <n v="378830.44"/>
    <n v="0"/>
    <n v="0"/>
    <n v="378830.44"/>
    <n v="0"/>
    <n v="0"/>
    <n v="378830.44"/>
    <n v="0"/>
    <n v="0"/>
    <m/>
    <n v="178770388349"/>
    <s v="Contrato Adimplente"/>
    <n v="392325"/>
    <m/>
    <n v="0"/>
    <d v="2026-03-02T00:00:00"/>
    <x v="3"/>
    <d v="2025-12-09T00:00:00"/>
    <m/>
    <m/>
    <m/>
    <m/>
    <s v="Endy Carvalho Consultoria imobiliária"/>
    <s v="Eduardo Martins (Perfil CCA)"/>
    <m/>
    <m/>
    <d v="2026-03-09T00:00:00"/>
    <d v="2026-04-02T00:00:00"/>
    <s v="VENDA FINALIZADA"/>
    <d v="2025-12-15T00:00:00"/>
    <m/>
    <n v="378830.44"/>
    <m/>
    <s v="DF011"/>
    <m/>
    <m/>
    <s v="Brasília"/>
    <s v="Distrito Federal"/>
    <n v="5561991653767"/>
    <s v="Q CNB 1 LT"/>
    <n v="72115907"/>
    <s v="Taguatinga Norte (Taguatinga)"/>
    <s v="cadastro.mlcarrijo@gmail.com"/>
    <n v="5561991653767"/>
    <n v="11412.04"/>
    <d v="2026-05-06T00:00:00"/>
    <m/>
    <s v="Eduardo Martins (Gestor): Cliente compareceu a Agência da Caixa para efetivação do Relacionamento. Tudo pronto para emissão de minuta."/>
    <s v="19/01/2026 às 12h05"/>
    <n v="11378"/>
    <m/>
    <s v="Engenheiro civil"/>
    <m/>
    <m/>
    <m/>
    <m/>
    <m/>
    <m/>
    <m/>
    <m/>
    <m/>
    <m/>
    <m/>
    <m/>
    <m/>
    <m/>
    <m/>
    <m/>
    <m/>
    <m/>
    <m/>
    <m/>
    <m/>
    <m/>
    <d v="2026-03-19T00:00:00"/>
    <m/>
    <m/>
    <d v="2025-12-16T00:00:00"/>
    <m/>
    <m/>
    <m/>
    <d v="2025-12-15T00:00:00"/>
    <m/>
    <s v="Sim"/>
    <m/>
    <m/>
    <d v="2026-01-12T00:00:00"/>
    <m/>
    <m/>
    <d v="2026-02-26T00:00:00"/>
    <m/>
    <m/>
    <m/>
    <m/>
    <d v="2025-12-10T00:00:00"/>
    <m/>
    <m/>
    <m/>
    <m/>
    <d v="2025-12-15T00:00:00"/>
    <m/>
    <m/>
    <m/>
    <m/>
    <m/>
    <m/>
    <m/>
    <d v="2026-01-16T00:00:00"/>
    <m/>
    <m/>
    <m/>
    <m/>
    <m/>
    <m/>
    <m/>
    <m/>
    <m/>
    <m/>
    <m/>
    <s v="REASSINADA DIA 02/03/2026"/>
    <m/>
    <s v="SIM"/>
  </r>
  <r>
    <n v="5076"/>
    <x v="9"/>
    <n v="6367"/>
    <x v="23"/>
    <s v="Etapa Única"/>
    <s v="TORRE 02"/>
    <n v="202"/>
    <s v="BRASÍLIA"/>
    <s v="MICAELLA FERNANDA RIBEIRO SOUSA"/>
    <s v="&quot;70190268182&quot;"/>
    <x v="4"/>
    <x v="97"/>
    <s v="Não"/>
    <s v="Não"/>
    <s v="Não"/>
    <s v="Não"/>
    <s v="Não"/>
    <s v="Não"/>
    <s v="Não"/>
    <n v="264512.49"/>
    <n v="0"/>
    <n v="0"/>
    <n v="264512.48"/>
    <n v="0"/>
    <n v="0"/>
    <n v="264512.48"/>
    <n v="0"/>
    <n v="0"/>
    <m/>
    <n v="1787703883513"/>
    <s v="Contrato Adimplente"/>
    <n v="392299"/>
    <m/>
    <n v="0"/>
    <d v="2026-03-02T00:00:00"/>
    <x v="3"/>
    <d v="2025-12-09T00:00:00"/>
    <m/>
    <m/>
    <m/>
    <m/>
    <s v="Endy Carvalho Consultoria imobiliária"/>
    <s v="Eduardo Martins (Perfil CCA)"/>
    <m/>
    <m/>
    <d v="2026-03-09T00:00:00"/>
    <d v="2026-04-02T00:00:00"/>
    <s v="VENDA FINALIZADA"/>
    <d v="2026-03-06T00:00:00"/>
    <m/>
    <n v="319999.99"/>
    <m/>
    <s v="DF011"/>
    <m/>
    <s v="SIMEI LUCAS DA COSTA SOUSA - 04937645188"/>
    <s v="Brasília"/>
    <s v="Distrito Federal"/>
    <n v="5561998339606"/>
    <s v="QN 120 Conjunto 2 Lts 5 6 7"/>
    <n v="72304052"/>
    <s v="Samambaia Sul (Samambaia)"/>
    <s v="micaellasaribe@gmail.com"/>
    <n v="5561998339606"/>
    <n v="0"/>
    <d v="2026-05-06T00:00:00"/>
    <m/>
    <s v="Eduardo Martins (Gestor): Minuta enviada para assinatura dos clientes."/>
    <s v="26/01/2026 às 12h41"/>
    <n v="5382"/>
    <m/>
    <s v="Analista"/>
    <m/>
    <m/>
    <m/>
    <m/>
    <m/>
    <m/>
    <m/>
    <m/>
    <m/>
    <m/>
    <m/>
    <m/>
    <m/>
    <m/>
    <m/>
    <m/>
    <m/>
    <m/>
    <m/>
    <m/>
    <m/>
    <m/>
    <d v="2026-03-19T00:00:00"/>
    <m/>
    <m/>
    <d v="2025-12-16T00:00:00"/>
    <m/>
    <m/>
    <m/>
    <d v="2025-12-15T00:00:00"/>
    <m/>
    <s v="Sim"/>
    <m/>
    <m/>
    <d v="2026-01-12T00:00:00"/>
    <m/>
    <m/>
    <d v="2026-02-26T00:00:00"/>
    <m/>
    <m/>
    <m/>
    <m/>
    <d v="2025-12-10T00:00:00"/>
    <m/>
    <m/>
    <m/>
    <m/>
    <d v="2025-12-15T00:00:00"/>
    <m/>
    <m/>
    <m/>
    <m/>
    <m/>
    <m/>
    <m/>
    <d v="2026-01-16T00:00:00"/>
    <m/>
    <m/>
    <m/>
    <m/>
    <m/>
    <m/>
    <m/>
    <m/>
    <m/>
    <m/>
    <m/>
    <s v="REASSINADA DIA 02/03/2026"/>
    <m/>
    <s v="SIM"/>
  </r>
  <r>
    <n v="5077"/>
    <x v="6"/>
    <n v="6442"/>
    <x v="23"/>
    <s v="Etapa Única"/>
    <s v="TORRE 03"/>
    <n v="601"/>
    <s v="BRASÍLIA"/>
    <s v="GABRIEL SARKIS MUNDIM"/>
    <s v="&quot;03192332190&quot;"/>
    <x v="4"/>
    <x v="97"/>
    <s v="Não"/>
    <s v="Não"/>
    <s v="Não"/>
    <s v="Não"/>
    <s v="Não"/>
    <s v="Não"/>
    <s v="Não"/>
    <n v="320000"/>
    <n v="0"/>
    <n v="0"/>
    <n v="320000"/>
    <n v="0"/>
    <n v="0"/>
    <n v="320000"/>
    <n v="0"/>
    <n v="0"/>
    <m/>
    <m/>
    <s v="Contrato Adimplente"/>
    <m/>
    <m/>
    <n v="0"/>
    <m/>
    <x v="1"/>
    <d v="2025-12-09T00:00:00"/>
    <m/>
    <m/>
    <m/>
    <m/>
    <s v="Endy Carvalho Consultoria imobiliária"/>
    <s v="Eduardo Martins (Perfil CCA)"/>
    <m/>
    <m/>
    <d v="2026-03-19T00:00:00"/>
    <d v="2026-03-19T00:00:00"/>
    <s v="EM PROCESSO"/>
    <m/>
    <m/>
    <n v="0"/>
    <m/>
    <s v="DF011"/>
    <m/>
    <s v="GIOVANNA GIANNOTTE DE MIRANDA LIMA SARKIS - 01738451186"/>
    <s v="Brasília"/>
    <s v="Distrito Federal"/>
    <n v="5561999727256"/>
    <s v="SQS 314"/>
    <n v="70383050"/>
    <s v="Asa Sul"/>
    <s v="gabriel@7lm.com.br"/>
    <n v="5561999727256"/>
    <n v="0.01"/>
    <m/>
    <m/>
    <m/>
    <m/>
    <n v="5431"/>
    <n v="3221"/>
    <s v="Engenheiro civil"/>
    <m/>
    <m/>
    <m/>
    <m/>
    <m/>
    <m/>
    <m/>
    <m/>
    <m/>
    <m/>
    <m/>
    <m/>
    <m/>
    <m/>
    <m/>
    <m/>
    <m/>
    <m/>
    <m/>
    <m/>
    <m/>
    <m/>
    <m/>
    <m/>
    <m/>
    <d v="2025-12-18T00:00:00"/>
    <m/>
    <m/>
    <m/>
    <d v="2025-12-18T00:00:00"/>
    <m/>
    <s v="Sim"/>
    <m/>
    <m/>
    <d v="2026-01-12T00:00:00"/>
    <m/>
    <m/>
    <m/>
    <m/>
    <m/>
    <m/>
    <m/>
    <d v="2025-12-15T00:00:00"/>
    <m/>
    <m/>
    <m/>
    <m/>
    <d v="2025-12-18T00:00:00"/>
    <m/>
    <m/>
    <m/>
    <m/>
    <m/>
    <m/>
    <m/>
    <m/>
    <m/>
    <m/>
    <m/>
    <m/>
    <m/>
    <m/>
    <m/>
    <m/>
    <m/>
    <m/>
    <m/>
    <m/>
    <m/>
    <s v="SIM"/>
  </r>
  <r>
    <n v="5078"/>
    <x v="9"/>
    <n v="6390"/>
    <x v="23"/>
    <s v="Etapa Única"/>
    <s v="TORRE 01"/>
    <n v="1"/>
    <s v="BRASÍLIA"/>
    <s v="BRENDA RAYANNA DE OLIVEIRA SANTOS SILVA"/>
    <s v="&quot;03705418122&quot;"/>
    <x v="9"/>
    <x v="154"/>
    <s v="Não"/>
    <s v="Não"/>
    <s v="Não"/>
    <s v="Não"/>
    <s v="Não"/>
    <s v="Não"/>
    <s v="Não"/>
    <n v="280000"/>
    <n v="2219.42"/>
    <n v="0"/>
    <n v="280000"/>
    <n v="0"/>
    <n v="0"/>
    <n v="280000"/>
    <n v="0"/>
    <n v="0"/>
    <m/>
    <n v="878772585368"/>
    <s v="Contrato Adimplente"/>
    <m/>
    <m/>
    <n v="0"/>
    <d v="2026-03-02T00:00:00"/>
    <x v="3"/>
    <d v="2025-12-09T00:00:00"/>
    <m/>
    <m/>
    <m/>
    <m/>
    <s v="Endy Carvalho Consultoria imobiliária"/>
    <s v="Eduardo Martins (Perfil CCA)"/>
    <m/>
    <m/>
    <d v="2026-03-09T00:00:00"/>
    <d v="2026-04-02T00:00:00"/>
    <s v="VENDA FINALIZADA"/>
    <d v="2026-03-06T00:00:00"/>
    <m/>
    <n v="350000"/>
    <m/>
    <s v="DF011"/>
    <m/>
    <m/>
    <s v="Taguatinga"/>
    <s v="Distrito Federal"/>
    <n v="5561984733742"/>
    <s v="Avenida Parque Águas Claras Sul (Águas Claras)"/>
    <n v="71930000"/>
    <s v="Brasília/DF"/>
    <s v="rayannabren@gmail.com"/>
    <n v="5561984733742"/>
    <n v="0"/>
    <d v="2026-05-06T00:00:00"/>
    <m/>
    <s v="Eduardo Martins (Gestor): Formulários do KIT Caixa enviados aos corretores para colher a assinatura do cliente pelo Gov.br"/>
    <s v="11/12/2025 às 14h47"/>
    <n v="5343"/>
    <m/>
    <m/>
    <m/>
    <m/>
    <m/>
    <m/>
    <m/>
    <m/>
    <m/>
    <m/>
    <m/>
    <m/>
    <m/>
    <m/>
    <m/>
    <m/>
    <m/>
    <m/>
    <m/>
    <m/>
    <m/>
    <m/>
    <m/>
    <m/>
    <d v="2026-03-19T00:00:00"/>
    <m/>
    <m/>
    <d v="2025-12-18T00:00:00"/>
    <m/>
    <m/>
    <m/>
    <d v="2025-12-18T00:00:00"/>
    <m/>
    <s v="Sim"/>
    <m/>
    <m/>
    <d v="2025-12-18T00:00:00"/>
    <m/>
    <m/>
    <d v="2026-02-26T00:00:00"/>
    <m/>
    <m/>
    <m/>
    <m/>
    <d v="2025-12-15T00:00:00"/>
    <m/>
    <m/>
    <m/>
    <m/>
    <d v="2025-12-18T00:00:00"/>
    <m/>
    <m/>
    <m/>
    <m/>
    <m/>
    <m/>
    <m/>
    <d v="2026-02-04T00:00:00"/>
    <m/>
    <m/>
    <m/>
    <m/>
    <m/>
    <m/>
    <m/>
    <m/>
    <m/>
    <m/>
    <m/>
    <s v="REASSINADA DIA 02/03/2026"/>
    <m/>
    <s v="SIM"/>
  </r>
  <r>
    <n v="5079"/>
    <x v="2"/>
    <n v="6463"/>
    <x v="19"/>
    <s v="Etapa Única"/>
    <s v="BLOCO J"/>
    <n v="104"/>
    <s v="ÁGUAS LINDAS"/>
    <s v="ISMAEL ALVES DE JESUS"/>
    <s v="&quot;09106476155&quot;"/>
    <x v="2"/>
    <x v="124"/>
    <s v="Não"/>
    <s v="Não"/>
    <s v="Não"/>
    <s v="Sim"/>
    <s v="Sim"/>
    <s v="Não"/>
    <s v="Não"/>
    <n v="142726.91"/>
    <n v="533.74"/>
    <n v="0"/>
    <n v="104094.82"/>
    <n v="33497"/>
    <n v="0"/>
    <n v="137591.82"/>
    <n v="0"/>
    <n v="0"/>
    <m/>
    <m/>
    <s v="Contrato Adimplente"/>
    <m/>
    <d v="2026-01-26T00:00:00"/>
    <n v="3068.9"/>
    <d v="2025-12-18T00:00:00"/>
    <x v="2"/>
    <d v="2025-12-09T00:00:00"/>
    <m/>
    <m/>
    <m/>
    <m/>
    <s v="Endy Carvalho Consultoria imobiliária"/>
    <m/>
    <m/>
    <m/>
    <d v="2026-01-28T00:00:00"/>
    <d v="2026-02-06T00:00:00"/>
    <s v="VENDA FINALIZADA"/>
    <d v="2025-12-11T00:00:00"/>
    <n v="43224"/>
    <n v="201405.03"/>
    <m/>
    <s v="AGL 33"/>
    <n v="43224"/>
    <m/>
    <s v="Águas Lindas de Goiás"/>
    <s v="Goiás"/>
    <n v="5561996764001"/>
    <s v="RUA 08, Q 64 L"/>
    <n v="72910000"/>
    <s v="Cidade Jardim"/>
    <s v="ismaelalves182017@gmail.com"/>
    <m/>
    <n v="2134.9499999999998"/>
    <m/>
    <m/>
    <m/>
    <m/>
    <n v="5029"/>
    <n v="7466"/>
    <s v="Operador de Loja"/>
    <d v="2025-12-06T00:00:00"/>
    <n v="892.22"/>
    <d v="2025-12-19T00:00:00"/>
    <m/>
    <d v="2025-12-23T00:00:00"/>
    <s v="MP439442"/>
    <d v="2025-12-10T00:00:00"/>
    <d v="2026-01-06T00:00:00"/>
    <s v="AC014331733"/>
    <d v="2025-12-08T00:00:00"/>
    <s v="Sim"/>
    <n v="2800"/>
    <d v="2025-12-06T00:00:00"/>
    <m/>
    <m/>
    <m/>
    <d v="2026-01-15T00:00:00"/>
    <m/>
    <d v="2025-12-06T00:00:00"/>
    <d v="2026-01-16T00:00:00"/>
    <d v="2025-12-08T00:00:00"/>
    <d v="2026-01-15T00:00:00"/>
    <d v="2026-01-06T00:00:00"/>
    <m/>
    <d v="2025-12-09T00:00:00"/>
    <d v="2025-12-11T00:00:00"/>
    <m/>
    <d v="2026-01-13T00:00:00"/>
    <d v="2026-01-21T00:00:00"/>
    <d v="2025-12-11T00:00:00"/>
    <d v="2026-01-23T00:00:00"/>
    <s v="Sim"/>
    <m/>
    <m/>
    <m/>
    <m/>
    <d v="2025-12-10T00:00:00"/>
    <m/>
    <d v="2026-01-26T00:00:00"/>
    <s v="00349.0000143/2026-82"/>
    <m/>
    <d v="2026-01-27T00:00:00"/>
    <d v="2025-12-08T00:00:00"/>
    <d v="2026-01-22T00:00:00"/>
    <d v="2025-12-18T00:00:00"/>
    <d v="2026-02-05T00:00:00"/>
    <m/>
    <d v="2025-12-11T00:00:00"/>
    <m/>
    <m/>
    <m/>
    <m/>
    <m/>
    <m/>
    <m/>
    <m/>
    <m/>
    <m/>
    <m/>
    <m/>
    <s v="AGUARDANDO APROVAR PEDIDO DE COMPRA PARA SOLICITAR PAGAMENTO DO ITBI 12/01/2026"/>
    <m/>
    <m/>
    <m/>
    <s v="sinal pago"/>
    <s v="Pago"/>
    <s v="AGEHAB VALIDADA"/>
    <s v="FINALIZADO"/>
    <s v="VENDA SEM FIADOR"/>
    <s v="SIM"/>
  </r>
  <r>
    <n v="5080"/>
    <x v="2"/>
    <n v="6438"/>
    <x v="17"/>
    <s v="Etapa Única"/>
    <s v="BLOCO 13"/>
    <n v="203"/>
    <s v="FORMOSA"/>
    <s v="EDUARDA MELO GARCIA PALACIOS"/>
    <s v="&quot;09730415102&quot;"/>
    <x v="12"/>
    <x v="85"/>
    <s v="Não"/>
    <s v="Não"/>
    <s v="Não"/>
    <s v="Não"/>
    <s v="Não"/>
    <s v="Não"/>
    <s v="Não"/>
    <n v="162600"/>
    <n v="847.84"/>
    <n v="0"/>
    <n v="162122.60999999999"/>
    <n v="10749"/>
    <n v="0"/>
    <n v="172871.61"/>
    <n v="0"/>
    <n v="0"/>
    <m/>
    <n v="8787725742139"/>
    <s v="Contrato Adimplente"/>
    <m/>
    <d v="2026-01-20T00:00:00"/>
    <n v="3138.25"/>
    <d v="2025-12-12T00:00:00"/>
    <x v="2"/>
    <d v="2025-12-09T00:00:00"/>
    <m/>
    <m/>
    <m/>
    <m/>
    <s v="Endy Carvalho Consultoria imobiliária"/>
    <m/>
    <m/>
    <m/>
    <d v="2026-01-23T00:00:00"/>
    <d v="2026-03-23T00:00:00"/>
    <s v="VENDA FINALIZADA"/>
    <d v="2025-12-11T00:00:00"/>
    <n v="43223"/>
    <n v="240000"/>
    <m/>
    <s v="FSA013"/>
    <n v="43223"/>
    <s v="LEILA DE FATIMA DA SILVA MACEDO - 95400338100"/>
    <s v="Formosa"/>
    <s v="Goiás"/>
    <n v="5561996763710"/>
    <s v="Avenida Perimetral, Q 90E"/>
    <n v="73808365"/>
    <s v="Parque Vila Verde"/>
    <s v="palacioseduarda5@gmail.com"/>
    <m/>
    <n v="2826.12"/>
    <d v="2026-04-06T00:00:00"/>
    <m/>
    <m/>
    <m/>
    <n v="10366"/>
    <n v="7464"/>
    <s v="Auxiliar"/>
    <d v="2025-12-10T00:00:00"/>
    <n v="899.79"/>
    <m/>
    <s v="nao"/>
    <m/>
    <s v="MP430652"/>
    <d v="2025-12-11T00:00:00"/>
    <d v="2025-12-15T00:00:00"/>
    <s v="AC14270229"/>
    <d v="2025-12-08T00:00:00"/>
    <m/>
    <n v="930"/>
    <d v="2025-12-11T00:00:00"/>
    <m/>
    <s v="Score"/>
    <m/>
    <d v="2026-01-07T00:00:00"/>
    <s v="Sim"/>
    <d v="2025-12-12T00:00:00"/>
    <d v="2026-01-08T00:00:00"/>
    <d v="2025-12-08T00:00:00"/>
    <d v="2026-01-15T00:00:00"/>
    <d v="2025-12-17T00:00:00"/>
    <m/>
    <d v="2025-12-09T00:00:00"/>
    <d v="2025-12-11T00:00:00"/>
    <m/>
    <d v="2025-12-23T00:00:00"/>
    <d v="2026-01-20T00:00:00"/>
    <d v="2025-12-11T00:00:00"/>
    <m/>
    <s v="Sim"/>
    <m/>
    <m/>
    <m/>
    <m/>
    <d v="2025-12-29T00:00:00"/>
    <m/>
    <d v="2026-01-21T00:00:00"/>
    <m/>
    <m/>
    <d v="2026-01-21T00:00:00"/>
    <d v="2025-12-08T00:00:00"/>
    <d v="2026-01-21T00:00:00"/>
    <m/>
    <m/>
    <m/>
    <d v="2025-12-11T00:00:00"/>
    <m/>
    <m/>
    <m/>
    <m/>
    <m/>
    <m/>
    <m/>
    <m/>
    <n v="542"/>
    <n v="1630"/>
    <m/>
    <m/>
    <m/>
    <m/>
    <m/>
    <n v="1902.51"/>
    <s v="VENDA SEM SINAL"/>
    <s v="Não tem"/>
    <m/>
    <m/>
    <m/>
    <s v="SIM"/>
  </r>
  <r>
    <n v="5081"/>
    <x v="1"/>
    <n v="6430"/>
    <x v="19"/>
    <s v="Etapa Única"/>
    <s v="BLOCO J"/>
    <n v="203"/>
    <s v="ÁGUAS LINDAS"/>
    <s v="PEDRO HENRIQUE ROCHA DE LIMA"/>
    <s v="&quot;07826792185&quot;"/>
    <x v="7"/>
    <x v="91"/>
    <s v="Não"/>
    <s v="Não"/>
    <s v="Não"/>
    <s v="Não"/>
    <s v="Não"/>
    <s v="Não"/>
    <s v="Não"/>
    <n v="130552.89"/>
    <n v="600"/>
    <n v="0"/>
    <n v="113800.87"/>
    <n v="16751"/>
    <n v="0"/>
    <n v="130551.87"/>
    <n v="0"/>
    <n v="0"/>
    <m/>
    <m/>
    <s v="Contrato Adimplente"/>
    <m/>
    <m/>
    <n v="0"/>
    <m/>
    <x v="1"/>
    <d v="2025-12-09T00:00:00"/>
    <m/>
    <m/>
    <m/>
    <m/>
    <s v="Endy Carvalho Consultoria imobiliária"/>
    <s v="Endy Carvalho"/>
    <m/>
    <m/>
    <d v="2026-02-05T00:00:00"/>
    <d v="2026-02-05T00:00:00"/>
    <s v="DISTRATO"/>
    <d v="2025-12-11T00:00:00"/>
    <n v="43222"/>
    <n v="193552.89"/>
    <m/>
    <s v="AGL 33"/>
    <n v="43222"/>
    <m/>
    <s v="Águas Lindas de Goiás"/>
    <s v="Goiás"/>
    <n v="5561981544399"/>
    <s v="QUADRA 45 CONJUNTO B LOTE 36/38 SETOR 8"/>
    <n v="72910052"/>
    <s v="Parque da Barragem Setor 08"/>
    <s v="pedrinn77rrn@gmail.com"/>
    <n v="5561991061508"/>
    <n v="2556.98"/>
    <m/>
    <m/>
    <m/>
    <m/>
    <n v="5039"/>
    <n v="7463"/>
    <s v="Autônomo(a)"/>
    <d v="2025-11-29T00:00:00"/>
    <m/>
    <m/>
    <m/>
    <m/>
    <s v="MP439440"/>
    <d v="2025-12-10T00:00:00"/>
    <m/>
    <m/>
    <d v="2025-12-04T00:00:00"/>
    <m/>
    <m/>
    <d v="2025-11-29T00:00:00"/>
    <m/>
    <m/>
    <m/>
    <m/>
    <m/>
    <d v="2025-11-29T00:00:00"/>
    <m/>
    <d v="2025-12-04T00:00:00"/>
    <d v="2026-01-15T00:00:00"/>
    <m/>
    <m/>
    <d v="2025-12-05T00:00:00"/>
    <d v="2025-12-05T00:00:00"/>
    <m/>
    <m/>
    <d v="2026-01-21T00:00:00"/>
    <d v="2025-12-05T00:00:00"/>
    <m/>
    <s v="Sim"/>
    <m/>
    <m/>
    <m/>
    <m/>
    <d v="2025-12-10T00:00:00"/>
    <m/>
    <m/>
    <m/>
    <m/>
    <m/>
    <d v="2025-12-02T00:00:00"/>
    <d v="2026-01-22T00:00:00"/>
    <m/>
    <m/>
    <m/>
    <d v="2025-12-05T00:00:00"/>
    <m/>
    <m/>
    <m/>
    <m/>
    <m/>
    <m/>
    <m/>
    <m/>
    <m/>
    <m/>
    <m/>
    <m/>
    <m/>
    <m/>
    <m/>
    <m/>
    <s v="VENDA SEM SINAL"/>
    <s v="Não tem"/>
    <s v="AGEHAB VALIDADA"/>
    <s v="REPROVADO NO COMITE - PENDENCIA CAIXA ALG."/>
    <s v="VENDA SEM FIADOR"/>
    <s v="NÃO"/>
  </r>
  <r>
    <n v="5082"/>
    <x v="0"/>
    <n v="6429"/>
    <x v="17"/>
    <s v="Etapa Única"/>
    <s v="BLOCO 05"/>
    <n v="203"/>
    <s v="FORMOSA"/>
    <s v="PEDRO BRUNO BARBOSA DA SILVA"/>
    <s v="&quot;05677141100&quot;"/>
    <x v="0"/>
    <x v="109"/>
    <s v="Não"/>
    <s v="Não"/>
    <s v="Não"/>
    <s v="Sim"/>
    <s v="Não"/>
    <s v="Não"/>
    <s v="Não"/>
    <n v="161119.91"/>
    <n v="765"/>
    <n v="0"/>
    <n v="145510.91"/>
    <n v="15609"/>
    <n v="0"/>
    <n v="161119.91"/>
    <n v="0"/>
    <n v="0"/>
    <m/>
    <m/>
    <s v="Contrato Adimplente"/>
    <m/>
    <d v="2026-01-20T00:00:00"/>
    <n v="3138.25"/>
    <d v="2025-12-17T00:00:00"/>
    <x v="2"/>
    <d v="2025-12-09T00:00:00"/>
    <m/>
    <m/>
    <m/>
    <m/>
    <s v="CAIXA CREDFÁCIL"/>
    <m/>
    <m/>
    <m/>
    <d v="2026-03-16T00:00:00"/>
    <d v="2026-03-16T00:00:00"/>
    <s v="VENDA FINALIZADA"/>
    <d v="2025-12-11T00:00:00"/>
    <n v="43221"/>
    <n v="242459.91"/>
    <m/>
    <s v="FSA013"/>
    <n v="43221"/>
    <s v="VALERIA KELLY DE SIQUEIRA OLIVEIRA - 09463857184"/>
    <s v="Formosa"/>
    <s v="Goiás"/>
    <n v="5561998705947"/>
    <s v="RUA SABIA Q 5"/>
    <n v="73813781"/>
    <s v="PARQUE LAGO"/>
    <s v="brunosilva2023fsa@gmail.com"/>
    <m/>
    <n v="2550"/>
    <m/>
    <m/>
    <m/>
    <m/>
    <n v="10230"/>
    <n v="7461"/>
    <s v="Auxiliar"/>
    <d v="2025-12-15T00:00:00"/>
    <n v="898"/>
    <m/>
    <s v="nao"/>
    <m/>
    <s v="MP430651"/>
    <d v="2025-12-15T00:00:00"/>
    <d v="2025-12-23T00:00:00"/>
    <s v="AC014293779"/>
    <d v="2025-12-05T00:00:00"/>
    <m/>
    <s v="1403 1406 1409"/>
    <d v="2025-12-15T00:00:00"/>
    <m/>
    <s v="Score"/>
    <m/>
    <d v="2026-01-12T00:00:00"/>
    <s v="Sim"/>
    <d v="2025-12-15T00:00:00"/>
    <d v="2026-01-13T00:00:00"/>
    <d v="2025-12-08T00:00:00"/>
    <d v="2026-01-15T00:00:00"/>
    <d v="2025-12-23T00:00:00"/>
    <m/>
    <d v="2025-12-09T00:00:00"/>
    <d v="2025-12-15T00:00:00"/>
    <m/>
    <d v="2026-01-07T00:00:00"/>
    <d v="2026-01-20T00:00:00"/>
    <d v="2025-12-15T00:00:00"/>
    <m/>
    <s v="Sim"/>
    <m/>
    <m/>
    <m/>
    <m/>
    <d v="2025-12-15T00:00:00"/>
    <m/>
    <d v="2026-01-21T00:00:00"/>
    <m/>
    <m/>
    <d v="2026-01-29T00:00:00"/>
    <d v="2025-12-10T00:00:00"/>
    <d v="2026-01-21T00:00:00"/>
    <d v="2026-01-21T00:00:00"/>
    <d v="2026-02-24T00:00:00"/>
    <d v="2026-03-10T00:00:00"/>
    <d v="2025-12-15T00:00:00"/>
    <d v="2026-03-10T00:00:00"/>
    <m/>
    <m/>
    <m/>
    <m/>
    <m/>
    <m/>
    <m/>
    <n v="452"/>
    <n v="2398"/>
    <s v="Sim"/>
    <m/>
    <m/>
    <m/>
    <m/>
    <n v="1989.59"/>
    <m/>
    <s v="Não tem"/>
    <s v="AGEHAB VALIDADA"/>
    <s v="AGUARDANDO AGENDAMENTO"/>
    <m/>
    <s v="SIM"/>
  </r>
  <r>
    <n v="5083"/>
    <x v="2"/>
    <n v="6446"/>
    <x v="14"/>
    <s v="Etapa Unica"/>
    <s v="BLOCO D"/>
    <n v="2"/>
    <s v="FORMOSA"/>
    <s v="BRUNO ALVES CARNEIRO"/>
    <s v="&quot;09558383120&quot;"/>
    <x v="10"/>
    <x v="42"/>
    <s v="Não"/>
    <s v="Não"/>
    <s v="Não"/>
    <s v="Não"/>
    <s v="Não"/>
    <s v="Não"/>
    <s v="Não"/>
    <n v="164200"/>
    <n v="718.68"/>
    <n v="0"/>
    <n v="146175.13"/>
    <n v="19527"/>
    <n v="0"/>
    <n v="165702.13"/>
    <n v="0"/>
    <n v="0"/>
    <m/>
    <n v="8787725784788"/>
    <s v="Contrato Adimplente"/>
    <m/>
    <d v="2026-01-27T00:00:00"/>
    <n v="3138.25"/>
    <d v="2025-12-22T00:00:00"/>
    <x v="2"/>
    <d v="2025-12-10T00:00:00"/>
    <m/>
    <m/>
    <m/>
    <m/>
    <s v="Endy Carvalho Consultoria imobiliária"/>
    <m/>
    <m/>
    <m/>
    <d v="2026-01-29T00:00:00"/>
    <d v="2026-02-20T00:00:00"/>
    <s v="VENDA FINALIZADA"/>
    <d v="2025-12-12T00:00:00"/>
    <n v="43235"/>
    <n v="256000"/>
    <m/>
    <s v="FSA011"/>
    <n v="43235"/>
    <s v="FELIPE RIBEIRO SOUZA NEVES - 10129504173"/>
    <s v="Formosa"/>
    <s v="Goiás"/>
    <n v="5561998750426"/>
    <s v="RUA 29, Q. N, L. 0"/>
    <n v="73807385"/>
    <s v="SETOR NORDESTE"/>
    <s v="balvescarneiro87@gmail.com"/>
    <n v="5561996712301"/>
    <n v="2395"/>
    <d v="2026-05-31T00:00:00"/>
    <m/>
    <m/>
    <m/>
    <n v="4164"/>
    <n v="7469"/>
    <s v="Auxiliar"/>
    <d v="2025-12-16T00:00:00"/>
    <n v="891.23"/>
    <m/>
    <s v="nao"/>
    <m/>
    <s v="MP445011"/>
    <d v="2025-12-16T00:00:00"/>
    <d v="2025-12-22T00:00:00"/>
    <s v="AC014333608"/>
    <d v="2025-12-05T00:00:00"/>
    <m/>
    <n v="1513"/>
    <d v="2025-12-16T00:00:00"/>
    <m/>
    <s v="Score"/>
    <m/>
    <d v="2026-01-16T00:00:00"/>
    <s v="Sim"/>
    <d v="2025-12-19T00:00:00"/>
    <d v="2026-01-16T00:00:00"/>
    <d v="2025-12-08T00:00:00"/>
    <d v="2026-01-15T00:00:00"/>
    <d v="2025-12-22T00:00:00"/>
    <m/>
    <d v="2025-12-09T00:00:00"/>
    <d v="2025-12-12T00:00:00"/>
    <m/>
    <d v="2026-01-14T00:00:00"/>
    <d v="2026-01-20T00:00:00"/>
    <d v="2025-12-12T00:00:00"/>
    <m/>
    <s v="Sim"/>
    <m/>
    <m/>
    <m/>
    <m/>
    <d v="2026-01-05T00:00:00"/>
    <m/>
    <d v="2026-01-27T00:00:00"/>
    <m/>
    <m/>
    <d v="2026-01-28T00:00:00"/>
    <d v="2025-12-09T00:00:00"/>
    <d v="2026-01-20T00:00:00"/>
    <d v="2026-02-20T00:00:00"/>
    <m/>
    <m/>
    <d v="2025-12-12T00:00:00"/>
    <m/>
    <m/>
    <m/>
    <m/>
    <m/>
    <m/>
    <m/>
    <m/>
    <n v="512"/>
    <n v="3271"/>
    <s v="Sim"/>
    <s v="ONR"/>
    <s v="recesso"/>
    <m/>
    <m/>
    <n v="2041.68"/>
    <s v="VENDA SEM SINAL"/>
    <s v="Não tem"/>
    <m/>
    <m/>
    <m/>
    <s v="SIM"/>
  </r>
  <r>
    <n v="5084"/>
    <x v="9"/>
    <n v="6391"/>
    <x v="23"/>
    <s v="Etapa Única"/>
    <s v="TORRE 02"/>
    <n v="4"/>
    <s v="BRASÍLIA"/>
    <s v="MISAEL ALVES DE ARAÚJO BASTOS"/>
    <s v="&quot;16163102789&quot;"/>
    <x v="9"/>
    <x v="155"/>
    <s v="Não"/>
    <s v="Não"/>
    <s v="Não"/>
    <s v="Não"/>
    <s v="Não"/>
    <s v="Não"/>
    <s v="Não"/>
    <n v="310000"/>
    <n v="3312.55"/>
    <n v="0"/>
    <n v="310000"/>
    <n v="0"/>
    <n v="0"/>
    <n v="310000"/>
    <n v="0"/>
    <n v="0"/>
    <m/>
    <n v="178770388641"/>
    <s v="Contrato Adimplente"/>
    <n v="392293"/>
    <m/>
    <n v="0"/>
    <d v="2026-03-02T00:00:00"/>
    <x v="3"/>
    <d v="2025-12-10T00:00:00"/>
    <m/>
    <m/>
    <m/>
    <m/>
    <s v="Endy Carvalho Consultoria imobiliária"/>
    <s v="Eduardo Martins (Perfil CCA)"/>
    <m/>
    <m/>
    <d v="2026-03-09T00:00:00"/>
    <d v="2026-04-02T00:00:00"/>
    <s v="VENDA FINALIZADA"/>
    <d v="2026-03-17T00:00:00"/>
    <m/>
    <n v="350000"/>
    <m/>
    <s v="DF011"/>
    <m/>
    <s v="JULIANA ALVES DA SILVA COUTINHO PONTES - 14275566793"/>
    <s v="Taguatinga"/>
    <s v="Distrito Federal"/>
    <n v="5569984862722"/>
    <s v="CSB 10 LOTE 08 BLOCO B APARTAMENTO 612"/>
    <n v="72015605"/>
    <s v="Taguatinga Sul (Taguatinga)"/>
    <s v="misaelbastos97@hotmail.com"/>
    <n v="5569984862722"/>
    <n v="7726.75"/>
    <d v="2026-03-15T00:00:00"/>
    <m/>
    <s v="Eduardo Martins (Gestor): Cliente compareceu a Agência da Caixa para efetivação do Relacionamento. Tudo pronto para emissão de minuta."/>
    <s v="19/01/2026 às 12h07"/>
    <n v="5379"/>
    <m/>
    <m/>
    <m/>
    <m/>
    <m/>
    <m/>
    <m/>
    <m/>
    <m/>
    <m/>
    <m/>
    <m/>
    <m/>
    <m/>
    <m/>
    <m/>
    <m/>
    <m/>
    <m/>
    <m/>
    <m/>
    <m/>
    <m/>
    <m/>
    <m/>
    <m/>
    <m/>
    <d v="2025-12-16T00:00:00"/>
    <m/>
    <m/>
    <m/>
    <d v="2025-12-15T00:00:00"/>
    <m/>
    <s v="Sim"/>
    <m/>
    <m/>
    <d v="2026-01-19T00:00:00"/>
    <m/>
    <m/>
    <d v="2026-02-26T00:00:00"/>
    <m/>
    <m/>
    <m/>
    <m/>
    <d v="2025-12-10T00:00:00"/>
    <m/>
    <m/>
    <m/>
    <m/>
    <d v="2025-12-15T00:00:00"/>
    <m/>
    <m/>
    <m/>
    <m/>
    <m/>
    <m/>
    <m/>
    <d v="2026-01-19T00:00:00"/>
    <m/>
    <m/>
    <m/>
    <m/>
    <m/>
    <m/>
    <m/>
    <m/>
    <m/>
    <m/>
    <m/>
    <s v="REASSINADA DIA 02/03/2026"/>
    <m/>
    <s v="SIM"/>
  </r>
  <r>
    <n v="5085"/>
    <x v="9"/>
    <n v="6394"/>
    <x v="23"/>
    <s v="Etapa Única"/>
    <s v="TORRE 04"/>
    <n v="103"/>
    <s v="BRASÍLIA"/>
    <s v="LIVIA DE SOUSA BARBOSA"/>
    <s v="&quot;03390034137&quot;"/>
    <x v="4"/>
    <x v="97"/>
    <s v="Não"/>
    <s v="Não"/>
    <s v="Não"/>
    <s v="Não"/>
    <s v="Não"/>
    <s v="Não"/>
    <s v="Não"/>
    <n v="306475.03999999998"/>
    <n v="0"/>
    <n v="0"/>
    <n v="306475.03999999998"/>
    <n v="0"/>
    <n v="0"/>
    <n v="306475.03999999998"/>
    <n v="0"/>
    <n v="0"/>
    <m/>
    <n v="178770388945"/>
    <s v="Contrato Adimplente"/>
    <m/>
    <m/>
    <n v="0"/>
    <d v="2026-03-02T00:00:00"/>
    <x v="3"/>
    <d v="2025-12-10T00:00:00"/>
    <m/>
    <m/>
    <m/>
    <m/>
    <s v="Endy Carvalho Consultoria imobiliária"/>
    <s v="Eduardo Martins (Perfil CCA)"/>
    <m/>
    <m/>
    <d v="2026-03-09T00:00:00"/>
    <d v="2026-04-02T00:00:00"/>
    <s v="VENDA FINALIZADA"/>
    <d v="2026-03-06T00:00:00"/>
    <m/>
    <n v="350000"/>
    <m/>
    <s v="DF011"/>
    <m/>
    <m/>
    <s v="Recanto das Emas"/>
    <s v="Distrito Federal"/>
    <n v="5561992231182"/>
    <s v="AV BURITI Q 402 QD 400/600 LT 01/02 RUA 06 AP"/>
    <n v="72610000"/>
    <s v="Recanto das Emas"/>
    <s v="liviasb13@gmail.com"/>
    <n v="5561992231182"/>
    <n v="0"/>
    <d v="2026-05-11T00:00:00"/>
    <m/>
    <s v="Eduardo Martins (Gestor): Kit Caixa Assinado. Processo conforme na Caixa Economica. Para validação do Espelho na Secretaria de Vendas é necessário a apresentação do Fiador para assinatura da confissão de dívida em virtude de existirem parcelas pós chaves. Já solicitei ao comercial que apresente os documentos do Fiador e faça o cadastro do associado para a Secretaria poder preparar a confissão."/>
    <s v="18/12/2025 às 12h02"/>
    <n v="5442"/>
    <m/>
    <m/>
    <m/>
    <m/>
    <m/>
    <m/>
    <m/>
    <m/>
    <m/>
    <m/>
    <m/>
    <m/>
    <m/>
    <m/>
    <m/>
    <m/>
    <m/>
    <m/>
    <m/>
    <m/>
    <m/>
    <m/>
    <m/>
    <m/>
    <m/>
    <m/>
    <m/>
    <d v="2025-12-18T00:00:00"/>
    <m/>
    <m/>
    <m/>
    <d v="2025-12-18T00:00:00"/>
    <m/>
    <s v="Sim"/>
    <m/>
    <m/>
    <d v="2026-12-17T00:00:00"/>
    <m/>
    <m/>
    <d v="2026-02-27T00:00:00"/>
    <m/>
    <m/>
    <m/>
    <m/>
    <d v="2025-12-16T00:00:00"/>
    <m/>
    <m/>
    <m/>
    <m/>
    <d v="2025-12-17T00:00:00"/>
    <m/>
    <m/>
    <m/>
    <m/>
    <m/>
    <m/>
    <m/>
    <d v="2026-02-25T00:00:00"/>
    <m/>
    <m/>
    <m/>
    <m/>
    <m/>
    <m/>
    <m/>
    <m/>
    <m/>
    <m/>
    <m/>
    <m/>
    <m/>
    <s v="SIM"/>
  </r>
  <r>
    <n v="5086"/>
    <x v="9"/>
    <n v="6387"/>
    <x v="23"/>
    <s v="Etapa Única"/>
    <s v="TORRE 03"/>
    <n v="1"/>
    <s v="BRASÍLIA"/>
    <s v="ROBERTA MARQUES DE MAGALHAES"/>
    <s v="&quot;70180237187&quot;"/>
    <x v="9"/>
    <x v="154"/>
    <s v="Não"/>
    <s v="Não"/>
    <s v="Não"/>
    <s v="Não"/>
    <s v="Não"/>
    <s v="Não"/>
    <s v="Não"/>
    <n v="350000"/>
    <n v="2351.8200000000002"/>
    <n v="0"/>
    <n v="248952.61"/>
    <n v="0"/>
    <n v="101047.39"/>
    <n v="350000"/>
    <n v="0"/>
    <n v="0"/>
    <m/>
    <n v="8787725853666"/>
    <s v="Contrato Adimplente"/>
    <d v="2026-02-03T00:00:00"/>
    <m/>
    <n v="0"/>
    <d v="2026-03-02T00:00:00"/>
    <x v="3"/>
    <d v="2025-12-10T00:00:00"/>
    <m/>
    <m/>
    <m/>
    <m/>
    <s v="Endy Carvalho Consultoria imobiliária"/>
    <s v="Eduardo Martins (Perfil CCA)"/>
    <m/>
    <m/>
    <d v="2026-03-09T00:00:00"/>
    <d v="2026-04-02T00:00:00"/>
    <s v="VENDA FINALIZADA"/>
    <d v="2026-03-06T00:00:00"/>
    <m/>
    <n v="350000"/>
    <m/>
    <s v="DF011"/>
    <m/>
    <s v="JOAO PAULO AUGUSTO DE OLIVEIRA - 01218877405"/>
    <s v="Taguatinga"/>
    <s v="Distrito Federal"/>
    <n v="5561998177902"/>
    <s v="QSD 3 S/N CS 02"/>
    <n v="72020030"/>
    <s v="Taguatinga Sul (Taguatinga)"/>
    <s v="bertamarques@gmail.com"/>
    <n v="5561998177902"/>
    <n v="0"/>
    <d v="2026-05-12T00:00:00"/>
    <m/>
    <s v="Eduardo Martins (Gestor): Dossiê conforme no banco e Espelho anexado para validação da Secretaria de Vendas. Foi validado e o processo enviado ao banco para composição da demanda mínima."/>
    <s v="13/01/2026 às 12h20"/>
    <n v="5407"/>
    <m/>
    <s v="Gerente"/>
    <m/>
    <m/>
    <m/>
    <m/>
    <m/>
    <m/>
    <m/>
    <m/>
    <m/>
    <m/>
    <m/>
    <m/>
    <m/>
    <m/>
    <m/>
    <m/>
    <m/>
    <m/>
    <m/>
    <m/>
    <m/>
    <m/>
    <m/>
    <m/>
    <m/>
    <d v="2026-01-12T00:00:00"/>
    <m/>
    <m/>
    <m/>
    <d v="2026-01-12T00:00:00"/>
    <m/>
    <s v="Sim"/>
    <m/>
    <m/>
    <d v="2026-01-12T00:00:00"/>
    <m/>
    <m/>
    <d v="2026-02-26T00:00:00"/>
    <m/>
    <m/>
    <m/>
    <m/>
    <d v="2026-01-08T00:00:00"/>
    <m/>
    <m/>
    <m/>
    <m/>
    <d v="2026-01-09T00:00:00"/>
    <m/>
    <m/>
    <m/>
    <m/>
    <m/>
    <m/>
    <m/>
    <d v="2026-02-02T00:00:00"/>
    <m/>
    <m/>
    <m/>
    <m/>
    <m/>
    <m/>
    <m/>
    <m/>
    <m/>
    <m/>
    <m/>
    <s v="REASSINADA DIA 02/03/2026"/>
    <m/>
    <s v="SIM"/>
  </r>
  <r>
    <n v="5087"/>
    <x v="9"/>
    <n v="6376"/>
    <x v="23"/>
    <s v="Etapa Única"/>
    <s v="TORRE 04"/>
    <n v="203"/>
    <s v="BRASÍLIA"/>
    <s v="CARLOS ANDRE DE ARAUJO SILVA"/>
    <s v="&quot;89806247191&quot;"/>
    <x v="9"/>
    <x v="156"/>
    <s v="Não"/>
    <s v="Não"/>
    <s v="Não"/>
    <s v="Não"/>
    <s v="Não"/>
    <s v="Não"/>
    <s v="Não"/>
    <n v="288719.43"/>
    <n v="2718.8"/>
    <n v="0"/>
    <n v="290503.62"/>
    <n v="0"/>
    <n v="61280.57"/>
    <n v="351784.19"/>
    <n v="0"/>
    <n v="0"/>
    <m/>
    <n v="178770389169"/>
    <s v="Contrato Adimplente"/>
    <n v="392364"/>
    <m/>
    <n v="0"/>
    <d v="2026-03-02T00:00:00"/>
    <x v="3"/>
    <d v="2025-12-10T00:00:00"/>
    <m/>
    <m/>
    <m/>
    <m/>
    <s v="Endy Carvalho Consultoria imobiliária"/>
    <s v="Eduardo Martins (Perfil CCA)"/>
    <m/>
    <m/>
    <d v="2026-03-10T00:00:00"/>
    <d v="2026-04-02T00:00:00"/>
    <s v="VENDA FINALIZADA"/>
    <d v="2026-03-06T00:00:00"/>
    <m/>
    <n v="350000"/>
    <m/>
    <s v="DF011"/>
    <m/>
    <s v="KARLA CRISTINA SILVA DE ARAUJO - 07448692186"/>
    <s v="Brasília"/>
    <s v="Distrito Federal"/>
    <n v="5561983347888"/>
    <s v="CA V. Pires, Chácara 129-A Conjunto E, Lote 01, Ap 208"/>
    <n v="72007765"/>
    <s v="Setor Habitacional Vicente Pires"/>
    <s v="carlos.aas51@gmail.com"/>
    <n v="5561983347888"/>
    <n v="0"/>
    <d v="2026-01-03T00:00:00"/>
    <m/>
    <m/>
    <m/>
    <n v="5443"/>
    <m/>
    <m/>
    <m/>
    <m/>
    <m/>
    <m/>
    <m/>
    <m/>
    <m/>
    <m/>
    <m/>
    <m/>
    <m/>
    <m/>
    <m/>
    <d v="2026-01-28T00:00:00"/>
    <m/>
    <d v="2026-02-03T00:00:00"/>
    <m/>
    <m/>
    <m/>
    <m/>
    <m/>
    <m/>
    <m/>
    <m/>
    <m/>
    <d v="2026-02-06T00:00:00"/>
    <m/>
    <m/>
    <m/>
    <d v="2026-02-06T00:00:00"/>
    <m/>
    <s v="Sim"/>
    <m/>
    <m/>
    <d v="2026-02-09T00:00:00"/>
    <m/>
    <m/>
    <d v="2026-02-26T00:00:00"/>
    <m/>
    <m/>
    <m/>
    <m/>
    <d v="2026-01-22T00:00:00"/>
    <m/>
    <m/>
    <m/>
    <m/>
    <d v="2026-02-04T00:00:00"/>
    <m/>
    <m/>
    <m/>
    <m/>
    <m/>
    <m/>
    <m/>
    <d v="2026-02-10T00:00:00"/>
    <m/>
    <m/>
    <m/>
    <m/>
    <m/>
    <m/>
    <m/>
    <m/>
    <m/>
    <m/>
    <m/>
    <m/>
    <m/>
    <s v="SIM"/>
  </r>
  <r>
    <n v="5088"/>
    <x v="9"/>
    <n v="6388"/>
    <x v="23"/>
    <s v="Etapa Única"/>
    <s v="TORRE 04"/>
    <n v="2"/>
    <s v="BRASÍLIA"/>
    <s v="LIBIA DANIELLE DA SILVA RODRIGUES DE ALMEIDA"/>
    <s v="&quot;00805184350&quot;"/>
    <x v="9"/>
    <x v="157"/>
    <s v="Não"/>
    <s v="Não"/>
    <s v="Não"/>
    <s v="Não"/>
    <s v="Não"/>
    <s v="Não"/>
    <s v="Não"/>
    <n v="350000"/>
    <n v="3766.17"/>
    <n v="0"/>
    <n v="385517.48"/>
    <n v="0"/>
    <n v="0"/>
    <n v="385517.48"/>
    <n v="0"/>
    <n v="0"/>
    <m/>
    <n v="178770388946"/>
    <s v="Contrato Adimplente"/>
    <m/>
    <m/>
    <n v="0"/>
    <d v="2026-03-02T00:00:00"/>
    <x v="3"/>
    <d v="2025-12-10T00:00:00"/>
    <m/>
    <m/>
    <m/>
    <m/>
    <s v="Endy Carvalho Consultoria imobiliária"/>
    <s v="Eduardo Martins (Perfil CCA)"/>
    <m/>
    <m/>
    <d v="2026-03-10T00:00:00"/>
    <d v="2026-04-02T00:00:00"/>
    <s v="VENDA FINALIZADA"/>
    <d v="2025-12-15T00:00:00"/>
    <m/>
    <n v="350000"/>
    <m/>
    <s v="DF011"/>
    <m/>
    <m/>
    <s v="Brasília"/>
    <s v="Distrito Federal"/>
    <n v="5561996750455"/>
    <s v="Setor SAGOCA LT 02/04 BL B AP 1406 RES. ESPLANADA"/>
    <n v="72145760"/>
    <s v="Taguatinga Norte (Taguatinga)"/>
    <s v="libiadanielle@gmail.com"/>
    <n v="5561996750455"/>
    <n v="14000"/>
    <d v="2026-05-04T00:00:00"/>
    <m/>
    <s v="Eduardo Martins (Gestor): Cliente assinou o Kit de Formulários da Caixa. Dossiê encaminhado para a conformidade operacional."/>
    <s v="18/12/2025 às 13h42"/>
    <n v="11781"/>
    <m/>
    <m/>
    <m/>
    <m/>
    <m/>
    <m/>
    <m/>
    <m/>
    <m/>
    <m/>
    <m/>
    <m/>
    <m/>
    <m/>
    <m/>
    <d v="2025-12-23T00:00:00"/>
    <m/>
    <d v="2026-01-06T00:00:00"/>
    <m/>
    <m/>
    <m/>
    <m/>
    <m/>
    <m/>
    <m/>
    <m/>
    <m/>
    <d v="2026-01-08T00:00:00"/>
    <m/>
    <m/>
    <m/>
    <d v="2026-01-08T00:00:00"/>
    <m/>
    <s v="Sim"/>
    <m/>
    <m/>
    <d v="2026-01-27T00:00:00"/>
    <m/>
    <m/>
    <d v="2026-02-27T00:00:00"/>
    <m/>
    <m/>
    <m/>
    <m/>
    <d v="2025-12-18T00:00:00"/>
    <m/>
    <m/>
    <m/>
    <m/>
    <d v="2026-01-07T00:00:00"/>
    <m/>
    <m/>
    <m/>
    <m/>
    <m/>
    <m/>
    <m/>
    <d v="2026-01-27T00:00:00"/>
    <m/>
    <m/>
    <m/>
    <m/>
    <m/>
    <m/>
    <m/>
    <m/>
    <m/>
    <m/>
    <m/>
    <m/>
    <m/>
    <s v="SIM"/>
  </r>
  <r>
    <n v="5089"/>
    <x v="9"/>
    <n v="6458"/>
    <x v="23"/>
    <s v="Etapa Única"/>
    <s v="TORRE 01"/>
    <n v="303"/>
    <s v="BRASÍLIA"/>
    <s v="DANIEL RODRIGUES GOMES"/>
    <s v="&quot;05521507116&quot;"/>
    <x v="9"/>
    <x v="158"/>
    <s v="Não"/>
    <s v="Não"/>
    <s v="Não"/>
    <s v="Não"/>
    <s v="Não"/>
    <s v="Não"/>
    <s v="Não"/>
    <n v="361506.07"/>
    <n v="3197.91"/>
    <n v="0"/>
    <n v="361506.07"/>
    <n v="0"/>
    <n v="0"/>
    <n v="361506.07"/>
    <n v="0"/>
    <n v="0"/>
    <m/>
    <n v="178770388948"/>
    <s v="Contrato Adimplente"/>
    <n v="392272"/>
    <m/>
    <n v="0"/>
    <d v="2026-03-02T00:00:00"/>
    <x v="3"/>
    <d v="2025-12-10T00:00:00"/>
    <m/>
    <m/>
    <m/>
    <m/>
    <s v="Endy Carvalho Consultoria imobiliária"/>
    <s v="Eduardo Martins (Perfil CCA)"/>
    <m/>
    <m/>
    <d v="2026-03-10T00:00:00"/>
    <d v="2026-04-02T00:00:00"/>
    <s v="VENDA FINALIZADA"/>
    <d v="2025-12-15T00:00:00"/>
    <m/>
    <n v="361178.83"/>
    <m/>
    <s v="DF011"/>
    <m/>
    <m/>
    <m/>
    <s v="Distrito Federal"/>
    <n v="5561998812686"/>
    <s v="QE 30 CONJ H CS 08"/>
    <m/>
    <s v="GUARA II"/>
    <s v="danielrgomes19@gmail.com"/>
    <n v="5561998812686"/>
    <n v="0"/>
    <d v="2026-03-09T00:00:00"/>
    <m/>
    <s v="Eduardo Martins (Gestor): Cliente atendido no banco e minuta gerada para assinatura."/>
    <s v="28/01/2026 às 14h58"/>
    <n v="11323"/>
    <m/>
    <s v="Servidor Público"/>
    <m/>
    <m/>
    <m/>
    <m/>
    <m/>
    <m/>
    <m/>
    <m/>
    <m/>
    <m/>
    <m/>
    <m/>
    <m/>
    <m/>
    <m/>
    <m/>
    <m/>
    <m/>
    <m/>
    <m/>
    <m/>
    <m/>
    <m/>
    <m/>
    <m/>
    <d v="2025-12-18T00:00:00"/>
    <m/>
    <m/>
    <m/>
    <d v="2025-12-18T00:00:00"/>
    <m/>
    <s v="Sim"/>
    <m/>
    <m/>
    <d v="2026-01-27T00:00:00"/>
    <m/>
    <m/>
    <d v="2026-02-26T00:00:00"/>
    <m/>
    <m/>
    <m/>
    <m/>
    <d v="2025-12-11T00:00:00"/>
    <m/>
    <m/>
    <m/>
    <m/>
    <d v="2025-12-18T00:00:00"/>
    <m/>
    <m/>
    <m/>
    <m/>
    <m/>
    <m/>
    <m/>
    <d v="2026-01-27T00:00:00"/>
    <m/>
    <m/>
    <m/>
    <m/>
    <m/>
    <m/>
    <m/>
    <m/>
    <m/>
    <m/>
    <m/>
    <s v="REASSINADA DIA 02/03/2026"/>
    <m/>
    <s v="SIM"/>
  </r>
  <r>
    <n v="5090"/>
    <x v="1"/>
    <n v="6345"/>
    <x v="13"/>
    <s v="Etapa Unica"/>
    <s v="BLOCO D"/>
    <n v="101"/>
    <s v="ÁGUAS LINDAS"/>
    <s v="ANDRE LUIZ CALIXTO SILVA"/>
    <s v="&quot;71135565155&quot;"/>
    <x v="11"/>
    <x v="149"/>
    <s v="Não"/>
    <s v="Não"/>
    <s v="Não"/>
    <s v="Não"/>
    <s v="Não"/>
    <s v="Não"/>
    <s v="Não"/>
    <n v="166168.89000000001"/>
    <n v="787.58"/>
    <n v="0"/>
    <n v="150373.24"/>
    <n v="14747"/>
    <n v="0"/>
    <n v="165120.24"/>
    <n v="0"/>
    <n v="0"/>
    <m/>
    <m/>
    <s v="Contrato Adimplente"/>
    <m/>
    <m/>
    <n v="0"/>
    <m/>
    <x v="1"/>
    <d v="2025-12-11T00:00:00"/>
    <m/>
    <m/>
    <m/>
    <m/>
    <s v="Endy Carvalho Consultoria imobiliária"/>
    <m/>
    <m/>
    <m/>
    <d v="2026-02-13T00:00:00"/>
    <d v="2026-02-13T00:00:00"/>
    <s v="DISTRATO"/>
    <d v="2025-12-12T00:00:00"/>
    <n v="43238"/>
    <n v="224049.89"/>
    <m/>
    <s v="AGL30 -"/>
    <n v="43238"/>
    <m/>
    <s v="Águas Lindas de Goiás"/>
    <s v="Goiás"/>
    <n v="5561999465385"/>
    <s v="Rua 10 Q 81 L 18"/>
    <n v="72911286"/>
    <s v="PEROLA II"/>
    <s v="andresilva060421@gmail.com"/>
    <m/>
    <n v="2625.25"/>
    <d v="2026-05-07T00:00:00"/>
    <m/>
    <m/>
    <m/>
    <n v="3927"/>
    <n v="7473"/>
    <s v="Atendente"/>
    <d v="2025-11-10T00:00:00"/>
    <m/>
    <m/>
    <m/>
    <m/>
    <s v="MP444286"/>
    <d v="2025-12-11T00:00:00"/>
    <m/>
    <m/>
    <d v="2025-11-11T00:00:00"/>
    <m/>
    <m/>
    <d v="2025-11-10T00:00:00"/>
    <m/>
    <m/>
    <m/>
    <m/>
    <m/>
    <d v="2025-11-10T00:00:00"/>
    <m/>
    <d v="2025-11-12T00:00:00"/>
    <d v="2025-12-01T00:00:00"/>
    <m/>
    <m/>
    <d v="2025-11-13T00:00:00"/>
    <d v="2025-12-15T00:00:00"/>
    <m/>
    <m/>
    <d v="2025-12-17T00:00:00"/>
    <d v="2025-12-15T00:00:00"/>
    <m/>
    <s v="Sim"/>
    <m/>
    <m/>
    <m/>
    <m/>
    <d v="2025-12-11T00:00:00"/>
    <m/>
    <m/>
    <m/>
    <m/>
    <m/>
    <d v="2025-12-10T00:00:00"/>
    <d v="2025-12-17T00:00:00"/>
    <m/>
    <m/>
    <m/>
    <d v="2025-12-15T00:00:00"/>
    <m/>
    <m/>
    <m/>
    <m/>
    <m/>
    <m/>
    <m/>
    <m/>
    <m/>
    <m/>
    <m/>
    <m/>
    <m/>
    <m/>
    <m/>
    <m/>
    <s v="VENDA SEM SINAL"/>
    <s v="Não tem"/>
    <s v="AGEHAB CONTEMPLADA"/>
    <s v="AGUARDANDO SANAR RESTRIÇÃO"/>
    <s v="VENDA SEM FIADOR"/>
    <s v="NÃO"/>
  </r>
  <r>
    <n v="5091"/>
    <x v="1"/>
    <n v="6464"/>
    <x v="13"/>
    <s v="Etapa Unica"/>
    <s v="BLOCO F"/>
    <n v="302"/>
    <s v="ÁGUAS LINDAS"/>
    <s v="LUCAS CAETANO DE SOUSA MOURA"/>
    <s v="&quot;71549432117&quot;"/>
    <x v="11"/>
    <x v="44"/>
    <s v="Não"/>
    <s v="Não"/>
    <s v="Não"/>
    <s v="Não"/>
    <s v="Não"/>
    <s v="Não"/>
    <s v="Não"/>
    <n v="166732.5"/>
    <n v="912.41"/>
    <n v="0"/>
    <n v="159767.5"/>
    <n v="6973"/>
    <n v="0"/>
    <n v="166740.5"/>
    <n v="0"/>
    <n v="0"/>
    <m/>
    <m/>
    <s v="Contrato Adimplente"/>
    <m/>
    <m/>
    <n v="0"/>
    <m/>
    <x v="1"/>
    <d v="2025-12-11T00:00:00"/>
    <m/>
    <m/>
    <m/>
    <m/>
    <s v="Endy Carvalho Consultoria imobiliária"/>
    <m/>
    <m/>
    <m/>
    <d v="2026-01-09T00:00:00"/>
    <d v="2026-01-09T00:00:00"/>
    <s v="DISTRATO"/>
    <d v="2025-12-12T00:00:00"/>
    <n v="43237"/>
    <n v="223012.5"/>
    <m/>
    <s v="AGL30 -"/>
    <n v="43237"/>
    <s v="SUSY RAABE DA SILVA E SILVA - 71250666155"/>
    <s v="Águas Lindas de Goiás"/>
    <s v="Goiás"/>
    <n v="5561995986174"/>
    <s v="QD 51 LT 11 CJ B"/>
    <n v="72910000"/>
    <s v="SETOR 1"/>
    <s v="lucasc.s.m07@gmail.com"/>
    <m/>
    <n v="3041.36"/>
    <d v="2025-05-26T00:00:00"/>
    <m/>
    <m/>
    <m/>
    <n v="3967"/>
    <n v="7471"/>
    <s v="Soldado do Exército"/>
    <d v="2025-12-06T00:00:00"/>
    <m/>
    <m/>
    <m/>
    <m/>
    <s v="MP444304"/>
    <d v="2025-12-11T00:00:00"/>
    <m/>
    <m/>
    <d v="2025-12-09T00:00:00"/>
    <m/>
    <m/>
    <d v="2025-12-06T00:00:00"/>
    <m/>
    <m/>
    <m/>
    <m/>
    <m/>
    <d v="2025-12-08T00:00:00"/>
    <m/>
    <d v="2025-12-10T00:00:00"/>
    <m/>
    <m/>
    <m/>
    <d v="2025-12-11T00:00:00"/>
    <d v="2025-12-12T00:00:00"/>
    <m/>
    <m/>
    <m/>
    <d v="2025-12-12T00:00:00"/>
    <m/>
    <s v="Sim"/>
    <m/>
    <m/>
    <m/>
    <m/>
    <d v="2025-12-11T00:00:00"/>
    <m/>
    <m/>
    <m/>
    <m/>
    <m/>
    <d v="2025-12-09T00:00:00"/>
    <m/>
    <m/>
    <m/>
    <m/>
    <d v="2025-12-12T00:00:00"/>
    <m/>
    <m/>
    <m/>
    <m/>
    <m/>
    <m/>
    <m/>
    <m/>
    <m/>
    <m/>
    <m/>
    <m/>
    <m/>
    <m/>
    <m/>
    <m/>
    <s v="VENDA SEM SINAL"/>
    <s v="Não tem"/>
    <s v="AGEHAB VALIDADA"/>
    <s v="CLIENTE DESISTIU"/>
    <s v="VENDA SEM FIADOR"/>
    <s v="NÃO"/>
  </r>
  <r>
    <n v="5092"/>
    <x v="2"/>
    <n v="6460"/>
    <x v="17"/>
    <s v="Etapa Única"/>
    <s v="BLOCO 12"/>
    <n v="2"/>
    <s v="FORMOSA"/>
    <s v="KAYSSARA BEATRIZ DE SOUSA SANTOS"/>
    <s v="&quot;05896813112&quot;"/>
    <x v="11"/>
    <x v="83"/>
    <s v="Não"/>
    <s v="Não"/>
    <s v="Não"/>
    <s v="Sim"/>
    <s v="Não"/>
    <s v="Não"/>
    <s v="Não"/>
    <n v="154069.97"/>
    <n v="0"/>
    <n v="0"/>
    <n v="0"/>
    <n v="0"/>
    <n v="0"/>
    <n v="0"/>
    <n v="0"/>
    <n v="0"/>
    <m/>
    <m/>
    <s v="Contrato Adimplente"/>
    <m/>
    <d v="2026-01-20T00:00:00"/>
    <n v="3138.25"/>
    <d v="2025-12-26T00:00:00"/>
    <x v="2"/>
    <d v="2025-12-11T00:00:00"/>
    <m/>
    <m/>
    <m/>
    <m/>
    <s v="CAIXA CREDFÁCIL"/>
    <m/>
    <m/>
    <m/>
    <d v="2026-02-03T00:00:00"/>
    <d v="2026-03-10T00:00:00"/>
    <s v="VENDA FINALIZADA"/>
    <d v="2025-12-12T00:00:00"/>
    <n v="43236"/>
    <n v="265000.15999999997"/>
    <m/>
    <s v="FSA013"/>
    <n v="43236"/>
    <s v="CESAR AUGUSTO BARCELOS DOS SANTOS - 07615063140"/>
    <s v="Formosa"/>
    <s v="Goiás"/>
    <n v="5561992668090"/>
    <s v="RUA JOAQUIM H P DUTRA, Q 76, L-05-B"/>
    <n v="73801040"/>
    <s v="SETOR CENTRO"/>
    <s v="beatrizkay9@gmail.com"/>
    <m/>
    <n v="2277.77"/>
    <m/>
    <m/>
    <m/>
    <m/>
    <n v="4720"/>
    <n v="7470"/>
    <s v="Administrador"/>
    <d v="2025-12-15T00:00:00"/>
    <n v="896.28"/>
    <m/>
    <s v="sim"/>
    <m/>
    <s v="MP430653"/>
    <d v="2025-12-15T00:00:00"/>
    <d v="2025-12-29T00:00:00"/>
    <s v="AC014294113"/>
    <d v="2025-12-09T00:00:00"/>
    <s v="Sim"/>
    <n v="1813"/>
    <d v="2025-12-15T00:00:00"/>
    <m/>
    <m/>
    <m/>
    <d v="2026-01-12T00:00:00"/>
    <s v="Não"/>
    <d v="2025-12-16T00:00:00"/>
    <d v="2026-01-13T00:00:00"/>
    <d v="2025-12-10T00:00:00"/>
    <d v="2026-01-15T00:00:00"/>
    <d v="2025-12-29T00:00:00"/>
    <m/>
    <d v="2025-12-11T00:00:00"/>
    <d v="2025-12-15T00:00:00"/>
    <m/>
    <d v="2026-01-07T00:00:00"/>
    <d v="2026-01-20T00:00:00"/>
    <d v="2025-12-15T00:00:00"/>
    <m/>
    <s v="Sim"/>
    <m/>
    <m/>
    <m/>
    <m/>
    <d v="2026-01-06T00:00:00"/>
    <m/>
    <d v="2026-01-21T00:00:00"/>
    <m/>
    <m/>
    <d v="2026-01-29T00:00:00"/>
    <d v="2025-12-10T00:00:00"/>
    <d v="2026-01-21T00:00:00"/>
    <d v="2026-03-04T00:00:00"/>
    <m/>
    <m/>
    <d v="2025-12-15T00:00:00"/>
    <m/>
    <m/>
    <m/>
    <m/>
    <m/>
    <m/>
    <m/>
    <m/>
    <m/>
    <n v="2506"/>
    <s v="Sim"/>
    <m/>
    <m/>
    <m/>
    <m/>
    <n v="2249.2800000000002"/>
    <m/>
    <s v="Pago"/>
    <m/>
    <m/>
    <m/>
    <s v="SIM"/>
  </r>
  <r>
    <n v="5093"/>
    <x v="0"/>
    <n v="6418"/>
    <x v="17"/>
    <s v="Etapa Única"/>
    <s v="BLOCO 20"/>
    <n v="202"/>
    <s v="FORMOSA"/>
    <s v="LUCAS EDUARDO JULIO DO COUTO"/>
    <s v="&quot;06758689123&quot;"/>
    <x v="1"/>
    <x v="21"/>
    <s v="Não"/>
    <s v="Não"/>
    <s v="Não"/>
    <s v="Sim"/>
    <s v="Não"/>
    <s v="Não"/>
    <s v="Não"/>
    <n v="148339.24"/>
    <n v="705"/>
    <n v="0"/>
    <n v="134550.07"/>
    <n v="14065"/>
    <n v="0"/>
    <n v="148615.07"/>
    <n v="0"/>
    <n v="0"/>
    <m/>
    <n v="878772575783"/>
    <s v="Contrato Adimplente"/>
    <m/>
    <d v="2026-02-05T00:00:00"/>
    <n v="3138.25"/>
    <d v="2026-01-08T00:00:00"/>
    <x v="3"/>
    <d v="2025-12-11T00:00:00"/>
    <m/>
    <m/>
    <m/>
    <m/>
    <s v="CAIXA CREDFÁCIL"/>
    <m/>
    <m/>
    <m/>
    <d v="2026-03-16T00:00:00"/>
    <d v="2026-04-02T00:00:00"/>
    <s v="VENDA FINALIZADA"/>
    <d v="2025-12-12T00:00:00"/>
    <n v="43233"/>
    <n v="239724.17"/>
    <m/>
    <s v="FSA013"/>
    <n v="43233"/>
    <s v="MARIA DE LOURDES GOMES RIBEIRO JULIO - 27553574104"/>
    <s v="Formosa"/>
    <s v="Goiás"/>
    <n v="5561996536002"/>
    <s v="RUA 28"/>
    <n v="73802035"/>
    <s v="SETOR BOSQUE"/>
    <s v="lucaseduardojuliodocoutojuliod@gmail.com"/>
    <m/>
    <n v="2611.25"/>
    <m/>
    <m/>
    <m/>
    <m/>
    <n v="4840"/>
    <n v="7467"/>
    <s v="Agricultor"/>
    <d v="2025-12-23T00:00:00"/>
    <n v="891.23"/>
    <m/>
    <s v="nao"/>
    <m/>
    <s v="MP430649"/>
    <d v="2025-12-23T00:00:00"/>
    <d v="2026-01-12T00:00:00"/>
    <s v="AC014344090"/>
    <d v="2025-12-03T00:00:00"/>
    <s v="Sim"/>
    <n v="1867"/>
    <d v="2025-12-23T00:00:00"/>
    <m/>
    <s v="Score"/>
    <m/>
    <d v="2026-01-19T00:00:00"/>
    <s v="Sim"/>
    <d v="2026-01-07T00:00:00"/>
    <d v="2026-01-19T00:00:00"/>
    <d v="2025-12-04T00:00:00"/>
    <d v="2026-01-15T00:00:00"/>
    <d v="2026-01-13T00:00:00"/>
    <m/>
    <d v="2025-12-05T00:00:00"/>
    <d v="2025-12-10T00:00:00"/>
    <m/>
    <d v="2026-01-16T00:00:00"/>
    <d v="2026-01-20T00:00:00"/>
    <d v="2025-12-10T00:00:00"/>
    <m/>
    <m/>
    <m/>
    <m/>
    <m/>
    <m/>
    <d v="2025-12-29T00:00:00"/>
    <m/>
    <d v="2026-02-05T00:00:00"/>
    <m/>
    <m/>
    <d v="2026-02-11T00:00:00"/>
    <d v="2025-12-04T00:00:00"/>
    <d v="2026-01-21T00:00:00"/>
    <d v="2026-01-21T00:00:00"/>
    <d v="2026-02-24T00:00:00"/>
    <d v="2026-03-10T00:00:00"/>
    <d v="2025-12-10T00:00:00"/>
    <d v="2026-03-10T00:00:00"/>
    <m/>
    <m/>
    <m/>
    <m/>
    <m/>
    <m/>
    <m/>
    <n v="642"/>
    <n v="3630"/>
    <s v="Sim"/>
    <s v="ONR- CREDITO SOLICITADO"/>
    <m/>
    <m/>
    <m/>
    <n v="1957.59"/>
    <s v="VENDA SEM SINAL"/>
    <s v="Não tem"/>
    <s v="CADASTRO VALIDADO"/>
    <s v="FINALIZADO"/>
    <m/>
    <s v="SIM"/>
  </r>
  <r>
    <n v="5094"/>
    <x v="0"/>
    <n v="6444"/>
    <x v="13"/>
    <s v="Etapa Unica"/>
    <s v="BLOCO F"/>
    <n v="301"/>
    <s v="ÁGUAS LINDAS"/>
    <s v="MIKAELLY RODRIGUES DA SILVA"/>
    <s v="&quot;71084292173&quot;"/>
    <x v="7"/>
    <x v="23"/>
    <s v="Não"/>
    <s v="Não"/>
    <s v="Não"/>
    <s v="Sim"/>
    <s v="Sim"/>
    <s v="Não"/>
    <s v="Não"/>
    <n v="153689.13"/>
    <n v="570"/>
    <n v="0"/>
    <n v="111389.77"/>
    <n v="40399"/>
    <n v="0"/>
    <n v="151788.76999999999"/>
    <n v="0"/>
    <n v="0"/>
    <m/>
    <m/>
    <s v="Contrato Adimplente"/>
    <m/>
    <d v="2026-01-14T00:00:00"/>
    <n v="3127.06"/>
    <d v="2025-12-12T00:00:00"/>
    <x v="2"/>
    <d v="2025-12-11T00:00:00"/>
    <m/>
    <m/>
    <m/>
    <m/>
    <s v="Endy Carvalho Consultoria imobiliária"/>
    <m/>
    <m/>
    <m/>
    <d v="2026-02-24T00:00:00"/>
    <d v="2026-02-24T00:00:00"/>
    <s v="VENDA FINALIZADA"/>
    <d v="2025-12-12T00:00:00"/>
    <n v="43234"/>
    <n v="212004.33"/>
    <m/>
    <s v="AGL30 -"/>
    <n v="43234"/>
    <m/>
    <s v="Águas Lindas de Goiás"/>
    <s v="Goiás"/>
    <n v="5561991443800"/>
    <s v="AV. BRASIL Q. 42 CASA B"/>
    <n v="72910000"/>
    <s v="AGUAS BONITAS I"/>
    <s v="mikaelly0216@gmail.com"/>
    <n v="5561992789549"/>
    <n v="1922.31"/>
    <m/>
    <m/>
    <m/>
    <m/>
    <n v="3966"/>
    <n v="7468"/>
    <s v="Autônomo(a)"/>
    <d v="2025-12-02T00:00:00"/>
    <n v="892"/>
    <d v="2025-12-15T00:00:00"/>
    <m/>
    <d v="2025-12-17T00:00:00"/>
    <s v="MP444298"/>
    <d v="2025-12-11T00:00:00"/>
    <d v="2025-12-17T00:00:00"/>
    <s v="AC014244486"/>
    <d v="2025-12-04T00:00:00"/>
    <s v="Sim"/>
    <n v="40922"/>
    <d v="2025-12-02T00:00:00"/>
    <m/>
    <m/>
    <m/>
    <d v="2025-12-19T00:00:00"/>
    <m/>
    <d v="2025-12-03T00:00:00"/>
    <d v="2026-01-06T00:00:00"/>
    <d v="2025-12-04T00:00:00"/>
    <d v="2026-01-15T00:00:00"/>
    <d v="2025-12-17T00:00:00"/>
    <m/>
    <d v="2025-12-05T00:00:00"/>
    <d v="2025-12-08T00:00:00"/>
    <m/>
    <d v="2025-12-18T00:00:00"/>
    <d v="2026-01-21T00:00:00"/>
    <d v="2025-12-08T00:00:00"/>
    <d v="2026-01-13T00:00:00"/>
    <m/>
    <m/>
    <m/>
    <m/>
    <m/>
    <d v="2025-12-11T00:00:00"/>
    <m/>
    <d v="2026-01-14T00:00:00"/>
    <s v="00349.0012225/2025-99"/>
    <m/>
    <d v="2026-01-16T00:00:00"/>
    <d v="2025-12-03T00:00:00"/>
    <d v="2026-01-22T00:00:00"/>
    <d v="2026-01-29T00:00:00"/>
    <d v="2026-01-30T00:00:00"/>
    <d v="2026-02-06T00:00:00"/>
    <d v="2025-12-08T00:00:00"/>
    <d v="2026-02-06T00:00:00"/>
    <m/>
    <m/>
    <m/>
    <m/>
    <m/>
    <m/>
    <d v="2025-12-12T00:00:00"/>
    <m/>
    <n v="40970"/>
    <m/>
    <m/>
    <m/>
    <m/>
    <m/>
    <n v="4.01"/>
    <s v="VENDA SEM SINAL"/>
    <s v="Não tem"/>
    <s v="AGEHAB APROVADA"/>
    <s v="FINALIZADO"/>
    <s v="VENDA SEM FIADOR"/>
    <s v="SIM"/>
  </r>
  <r>
    <n v="5095"/>
    <x v="1"/>
    <n v="6461"/>
    <x v="13"/>
    <s v="Etapa Unica"/>
    <s v="BLOCO H"/>
    <n v="104"/>
    <s v="ÁGUAS LINDAS"/>
    <s v="ALAN DE SOUSA OLIVEIRA"/>
    <s v="&quot;52576664806&quot;"/>
    <x v="2"/>
    <x v="55"/>
    <s v="Não"/>
    <s v="Não"/>
    <s v="Não"/>
    <s v="Não"/>
    <s v="Não"/>
    <s v="Não"/>
    <s v="Não"/>
    <n v="158562.89000000001"/>
    <n v="703.8"/>
    <n v="0"/>
    <n v="134039.24"/>
    <n v="24314"/>
    <n v="0"/>
    <n v="158353.24"/>
    <n v="0"/>
    <n v="0"/>
    <m/>
    <m/>
    <s v="Contrato Adimplente"/>
    <m/>
    <m/>
    <n v="0"/>
    <m/>
    <x v="1"/>
    <d v="2025-12-11T00:00:00"/>
    <m/>
    <m/>
    <m/>
    <m/>
    <s v="Endy Carvalho Consultoria imobiliária"/>
    <m/>
    <m/>
    <m/>
    <d v="2026-01-13T00:00:00"/>
    <d v="2026-01-13T00:00:00"/>
    <s v="DISTRATO"/>
    <d v="2025-12-12T00:00:00"/>
    <n v="43255"/>
    <n v="214067.64"/>
    <m/>
    <s v="AGL30 -"/>
    <n v="43255"/>
    <m/>
    <s v="Águas Lindas de Goiás"/>
    <s v="Goiás"/>
    <n v="5561996976345"/>
    <s v="Q 00 LT 124 CASA 08"/>
    <n v="72915715"/>
    <s v="Mansões Centro Oeste"/>
    <s v="Alandesousa1312@gmail.com"/>
    <m/>
    <n v="2100"/>
    <d v="2026-05-27T00:00:00"/>
    <m/>
    <m/>
    <m/>
    <n v="3993"/>
    <n v="7474"/>
    <s v="Auxiliar"/>
    <d v="2025-12-05T00:00:00"/>
    <m/>
    <m/>
    <m/>
    <m/>
    <s v="MP444302"/>
    <d v="2025-12-12T00:00:00"/>
    <m/>
    <m/>
    <d v="2025-12-09T00:00:00"/>
    <m/>
    <m/>
    <d v="2025-12-05T00:00:00"/>
    <m/>
    <m/>
    <m/>
    <m/>
    <m/>
    <d v="2025-12-05T00:00:00"/>
    <m/>
    <d v="2025-12-09T00:00:00"/>
    <m/>
    <m/>
    <m/>
    <d v="2025-12-10T00:00:00"/>
    <d v="2025-12-11T00:00:00"/>
    <m/>
    <m/>
    <m/>
    <d v="2025-12-11T00:00:00"/>
    <m/>
    <m/>
    <m/>
    <m/>
    <m/>
    <m/>
    <d v="2025-12-12T00:00:00"/>
    <m/>
    <m/>
    <m/>
    <m/>
    <m/>
    <d v="2025-12-08T00:00:00"/>
    <m/>
    <m/>
    <m/>
    <m/>
    <d v="2025-12-11T00:00:00"/>
    <m/>
    <m/>
    <m/>
    <m/>
    <m/>
    <m/>
    <m/>
    <m/>
    <m/>
    <m/>
    <m/>
    <m/>
    <m/>
    <m/>
    <m/>
    <m/>
    <s v="VENDA COM SINAL"/>
    <s v="Pendente"/>
    <s v="AGEHAB VALIDADA"/>
    <s v="DEPENDENTE NEGADO PELO BANCO"/>
    <s v="VENDA SEM FIADOR"/>
    <s v="NÃO"/>
  </r>
  <r>
    <n v="5096"/>
    <x v="2"/>
    <n v="6428"/>
    <x v="19"/>
    <s v="Etapa Única"/>
    <s v="BLOCO F"/>
    <n v="302"/>
    <s v="ÁGUAS LINDAS"/>
    <s v="KEVELLY YASSMIM DOS SANTOS TEIXEIRA"/>
    <s v="&quot;08644389319&quot;"/>
    <x v="11"/>
    <x v="83"/>
    <s v="Não"/>
    <s v="Não"/>
    <s v="Não"/>
    <s v="Sim"/>
    <s v="Sim"/>
    <s v="Não"/>
    <s v="Não"/>
    <n v="150968.98000000001"/>
    <n v="493.35"/>
    <n v="79031.02"/>
    <n v="95968.98"/>
    <n v="55000"/>
    <n v="0"/>
    <n v="150968.98000000001"/>
    <n v="0"/>
    <n v="0"/>
    <m/>
    <m/>
    <s v="Contrato Adimplente"/>
    <m/>
    <d v="2026-01-29T00:00:00"/>
    <n v="2706.18"/>
    <d v="2025-12-23T00:00:00"/>
    <x v="2"/>
    <d v="2025-12-12T00:00:00"/>
    <m/>
    <m/>
    <m/>
    <m/>
    <s v="Endy Carvalho Consultoria imobiliária"/>
    <s v="Fabiana Ferreira Leonel"/>
    <m/>
    <m/>
    <d v="2026-01-30T00:00:00"/>
    <d v="2026-01-30T00:00:00"/>
    <s v="VENDA FINALIZADA"/>
    <d v="2025-12-15T00:00:00"/>
    <n v="43264"/>
    <n v="205600.03"/>
    <m/>
    <s v="AGL 33"/>
    <n v="43264"/>
    <m/>
    <s v="Águas Lindas de Goiás"/>
    <s v="Goiás"/>
    <n v="5599991816017"/>
    <s v="Q 46"/>
    <n v="72910000"/>
    <s v="CIDADE DO ENTORNO"/>
    <s v="kevellyyassmind@gmail.com"/>
    <m/>
    <n v="1745.7"/>
    <d v="2026-05-25T00:00:00"/>
    <m/>
    <m/>
    <m/>
    <n v="4964"/>
    <n v="7475"/>
    <s v="Auxiliar"/>
    <d v="2025-11-28T00:00:00"/>
    <n v="904.15"/>
    <d v="2026-01-05T00:00:00"/>
    <m/>
    <d v="2025-12-30T00:00:00"/>
    <s v="MP439441"/>
    <d v="2025-12-12T00:00:00"/>
    <d v="2026-01-06T00:00:00"/>
    <s v="AC014363217"/>
    <d v="2025-12-12T00:00:00"/>
    <s v="Sim"/>
    <n v="1907"/>
    <d v="2025-11-28T00:00:00"/>
    <m/>
    <m/>
    <d v="2025-12-18T00:00:00"/>
    <d v="2026-01-15T00:00:00"/>
    <m/>
    <d v="2025-11-28T00:00:00"/>
    <d v="2026-01-21T00:00:00"/>
    <d v="2025-12-12T00:00:00"/>
    <d v="2026-01-15T00:00:00"/>
    <d v="2026-01-06T00:00:00"/>
    <m/>
    <d v="2025-12-15T00:00:00"/>
    <d v="2025-12-18T00:00:00"/>
    <m/>
    <d v="2026-01-13T00:00:00"/>
    <d v="2026-01-21T00:00:00"/>
    <d v="2025-12-18T00:00:00"/>
    <d v="2026-01-28T00:00:00"/>
    <m/>
    <m/>
    <m/>
    <m/>
    <m/>
    <d v="2025-12-12T00:00:00"/>
    <m/>
    <d v="2026-01-29T00:00:00"/>
    <s v="00349.0000148/2026-13"/>
    <m/>
    <d v="2026-01-30T00:00:00"/>
    <d v="2025-12-12T00:00:00"/>
    <d v="2026-01-22T00:00:00"/>
    <m/>
    <m/>
    <m/>
    <d v="2025-12-18T00:00:00"/>
    <m/>
    <m/>
    <m/>
    <m/>
    <m/>
    <m/>
    <m/>
    <m/>
    <m/>
    <n v="3204"/>
    <m/>
    <m/>
    <s v="AGUARDANDO APROVAR PEDIDO DE COMPRA PARA SOLICITAR PAGAMENTO DO ITBI 12/01/2026, ESTÁ TENDO ERRO NO PAGAMENTO, POR ISSO DEMANDA PARADA NO PAGAMENTO DE ITBI 20/01/2026"/>
    <m/>
    <m/>
    <n v="4045.57"/>
    <s v="VENDA SEM SINAL"/>
    <s v="Não tem"/>
    <s v="AGUARDANDO VALIDAÇÃO"/>
    <s v="AGUARDANDO CONFORMIDADE"/>
    <s v="VENDA SEM FIADOR"/>
    <s v="SIM"/>
  </r>
  <r>
    <n v="5097"/>
    <x v="2"/>
    <n v="6465"/>
    <x v="13"/>
    <s v="Etapa Unica"/>
    <s v="BLOCO K"/>
    <n v="301"/>
    <s v="ÁGUAS LINDAS"/>
    <s v="KENNEDY CHRISTIAN RAMOS DE CARVALHO"/>
    <s v="&quot;06567009128&quot;"/>
    <x v="10"/>
    <x v="116"/>
    <s v="Não"/>
    <s v="Não"/>
    <s v="Não"/>
    <s v="Sim"/>
    <s v="Sim"/>
    <s v="Não"/>
    <s v="Não"/>
    <n v="163796.91"/>
    <n v="0"/>
    <n v="0"/>
    <n v="17704"/>
    <n v="0"/>
    <n v="0"/>
    <n v="17704"/>
    <n v="0"/>
    <n v="0"/>
    <m/>
    <m/>
    <s v="Contrato Adimplente"/>
    <m/>
    <d v="2026-01-14T00:00:00"/>
    <n v="3127.06"/>
    <d v="2025-12-16T00:00:00"/>
    <x v="2"/>
    <d v="2025-12-12T00:00:00"/>
    <m/>
    <m/>
    <m/>
    <m/>
    <s v="CAIXA CREDFÁCIL"/>
    <m/>
    <m/>
    <m/>
    <d v="2026-01-19T00:00:00"/>
    <d v="2026-01-22T00:00:00"/>
    <s v="VENDA FINALIZADA"/>
    <d v="2025-12-15T00:00:00"/>
    <n v="43265"/>
    <n v="217037.91"/>
    <m/>
    <s v="AGL30 -"/>
    <n v="43265"/>
    <m/>
    <s v="Formosa"/>
    <s v="Goiás"/>
    <n v="5561991850402"/>
    <s v="Via 10 Q 145 L 01Q"/>
    <n v="73802445"/>
    <s v="Setor Sul"/>
    <s v="kennedychristian2106@gmail.com"/>
    <n v="5561982532167"/>
    <n v="2550"/>
    <m/>
    <m/>
    <m/>
    <m/>
    <n v="4047"/>
    <n v="7476"/>
    <s v="Auxiliar"/>
    <d v="2025-12-08T00:00:00"/>
    <n v="900.46"/>
    <d v="2025-12-17T00:00:00"/>
    <m/>
    <d v="2025-12-23T00:00:00"/>
    <s v="MP444306"/>
    <d v="2025-12-08T00:00:00"/>
    <d v="2025-12-17T00:00:00"/>
    <s v="AC014261263"/>
    <d v="2025-12-15T00:00:00"/>
    <s v="Sim"/>
    <n v="40957"/>
    <d v="2025-12-08T00:00:00"/>
    <m/>
    <m/>
    <m/>
    <d v="2026-01-06T00:00:00"/>
    <m/>
    <d v="2025-12-09T00:00:00"/>
    <d v="2026-01-07T00:00:00"/>
    <d v="2025-12-15T00:00:00"/>
    <d v="2026-01-15T00:00:00"/>
    <d v="2025-12-18T00:00:00"/>
    <m/>
    <d v="2025-12-15T00:00:00"/>
    <d v="2025-12-15T00:00:00"/>
    <m/>
    <d v="2026-01-05T00:00:00"/>
    <d v="2026-01-21T00:00:00"/>
    <d v="2025-12-15T00:00:00"/>
    <d v="2026-01-13T00:00:00"/>
    <s v="Sim"/>
    <m/>
    <m/>
    <m/>
    <m/>
    <d v="2025-12-15T00:00:00"/>
    <m/>
    <d v="2026-01-14T00:00:00"/>
    <s v="00349.0012325/2025-15"/>
    <m/>
    <d v="2026-01-16T00:00:00"/>
    <d v="2025-12-10T00:00:00"/>
    <d v="2026-01-22T00:00:00"/>
    <d v="2026-01-22T00:00:00"/>
    <m/>
    <m/>
    <d v="2025-12-15T00:00:00"/>
    <m/>
    <m/>
    <m/>
    <m/>
    <m/>
    <m/>
    <m/>
    <d v="2025-12-16T00:00:00"/>
    <m/>
    <n v="2053"/>
    <m/>
    <m/>
    <m/>
    <m/>
    <m/>
    <n v="4305.57"/>
    <s v="VENDA SEM SINAL"/>
    <s v="Não tem"/>
    <s v="AGEHAB VALIDADA"/>
    <s v="FINALIZADO"/>
    <m/>
    <s v="SIM"/>
  </r>
  <r>
    <n v="5098"/>
    <x v="11"/>
    <n v="6309"/>
    <x v="17"/>
    <s v="Etapa Única"/>
    <s v="BLOCO 01"/>
    <n v="303"/>
    <s v="FORMOSA"/>
    <s v="JESSICA CRISTINA GOUVEA DE DEUS"/>
    <s v="&quot;07946071108&quot;"/>
    <x v="13"/>
    <x v="126"/>
    <s v="Não"/>
    <s v="Não"/>
    <s v="Não"/>
    <s v="Não"/>
    <s v="Não"/>
    <s v="Não"/>
    <s v="Não"/>
    <n v="151638.79"/>
    <n v="655.55"/>
    <n v="0"/>
    <n v="124908.58"/>
    <n v="27007"/>
    <n v="0"/>
    <n v="151915.57999999999"/>
    <n v="0"/>
    <n v="0"/>
    <m/>
    <m/>
    <s v="Contrato Adimplente"/>
    <m/>
    <m/>
    <n v="0"/>
    <m/>
    <x v="1"/>
    <d v="2025-12-15T00:00:00"/>
    <m/>
    <m/>
    <m/>
    <m/>
    <s v="CAIXA CREDFÁCIL"/>
    <m/>
    <m/>
    <m/>
    <d v="2026-03-26T00:00:00"/>
    <d v="2026-03-26T00:00:00"/>
    <s v="VENDA FINALIZADA"/>
    <d v="2025-12-15T00:00:00"/>
    <n v="43268"/>
    <n v="242663.79"/>
    <m/>
    <s v="FSA013"/>
    <n v="43268"/>
    <s v="MARIA CRISTINA DA SILVA GOUVEIA - 02705474102"/>
    <s v="Formosa"/>
    <s v="Goiás"/>
    <n v="5561996748211"/>
    <s v="RUA SANTA LUZIA Q 0 L 0"/>
    <n v="73801440"/>
    <s v="Centro"/>
    <s v="Jessicadedeusgatinha123@gmail.com"/>
    <m/>
    <n v="2380"/>
    <m/>
    <m/>
    <m/>
    <m/>
    <n v="10166"/>
    <n v="7477"/>
    <s v="Auxiliar"/>
    <m/>
    <m/>
    <m/>
    <m/>
    <m/>
    <s v="MP430654"/>
    <m/>
    <m/>
    <m/>
    <d v="2025-12-09T00:00:00"/>
    <m/>
    <m/>
    <m/>
    <m/>
    <m/>
    <m/>
    <m/>
    <m/>
    <m/>
    <m/>
    <d v="2025-12-12T00:00:00"/>
    <d v="2026-01-15T00:00:00"/>
    <m/>
    <m/>
    <d v="2025-12-15T00:00:00"/>
    <d v="2025-12-03T00:00:00"/>
    <m/>
    <m/>
    <d v="2026-01-20T00:00:00"/>
    <d v="2025-12-03T00:00:00"/>
    <m/>
    <m/>
    <m/>
    <m/>
    <m/>
    <m/>
    <m/>
    <m/>
    <m/>
    <m/>
    <m/>
    <m/>
    <d v="2025-12-01T00:00:00"/>
    <d v="2026-01-21T00:00:00"/>
    <d v="2026-01-21T00:00:00"/>
    <m/>
    <m/>
    <d v="2025-12-03T00:00:00"/>
    <m/>
    <m/>
    <m/>
    <m/>
    <m/>
    <m/>
    <m/>
    <m/>
    <m/>
    <m/>
    <m/>
    <m/>
    <m/>
    <m/>
    <m/>
    <m/>
    <s v="VENDA SEM SINAL"/>
    <s v="Não tem"/>
    <s v="CADASTRO VALIDADO"/>
    <s v="SEM FIADOR"/>
    <s v="PENDENTE"/>
    <s v="NÃO"/>
  </r>
  <r>
    <n v="5099"/>
    <x v="1"/>
    <n v="6478"/>
    <x v="14"/>
    <s v="Etapa Unica"/>
    <s v="BLOCO C"/>
    <n v="203"/>
    <s v="FORMOSA"/>
    <s v="RODRIGO DE JESUS NERES DOS SANTOS"/>
    <s v="&quot;05788258138&quot;"/>
    <x v="0"/>
    <x v="108"/>
    <s v="Não"/>
    <s v="Não"/>
    <s v="Não"/>
    <s v="Não"/>
    <s v="Não"/>
    <s v="Não"/>
    <s v="Não"/>
    <n v="164200"/>
    <n v="1232.22"/>
    <n v="0"/>
    <n v="168000"/>
    <n v="1810"/>
    <n v="0"/>
    <n v="169810"/>
    <n v="0"/>
    <n v="0"/>
    <m/>
    <m/>
    <s v="Contrato Adimplente"/>
    <m/>
    <m/>
    <n v="0"/>
    <m/>
    <x v="1"/>
    <d v="2025-12-15T00:00:00"/>
    <m/>
    <m/>
    <m/>
    <m/>
    <s v="Endy Carvalho Consultoria imobiliária"/>
    <m/>
    <m/>
    <m/>
    <d v="2026-01-08T00:00:00"/>
    <d v="2026-01-08T00:00:00"/>
    <s v="DISTRATO"/>
    <d v="2025-12-17T00:00:00"/>
    <n v="43277"/>
    <n v="242050.4"/>
    <m/>
    <s v="FSA011"/>
    <n v="43277"/>
    <m/>
    <m/>
    <s v="Goiás"/>
    <n v="5561999544134"/>
    <s v="RUA LEDIR RODRIGUES Q. 0 LOTE 36"/>
    <n v="73819000"/>
    <s v="CENTRO - SANTA ROSA"/>
    <s v="rodrigoneres136@gmail.com"/>
    <m/>
    <n v="4107.3999999999996"/>
    <d v="2026-06-07T00:00:00"/>
    <m/>
    <m/>
    <m/>
    <n v="4189"/>
    <n v="7484"/>
    <s v="Eletricista"/>
    <d v="2025-12-15T00:00:00"/>
    <m/>
    <m/>
    <s v="sim"/>
    <m/>
    <s v="MP445014"/>
    <d v="2025-12-15T00:00:00"/>
    <m/>
    <m/>
    <m/>
    <m/>
    <m/>
    <d v="2025-12-15T00:00:00"/>
    <m/>
    <s v="Score"/>
    <m/>
    <m/>
    <s v="Sim"/>
    <m/>
    <m/>
    <d v="2025-12-15T00:00:00"/>
    <m/>
    <m/>
    <m/>
    <d v="2025-12-16T00:00:00"/>
    <d v="2025-12-17T00:00:00"/>
    <m/>
    <m/>
    <m/>
    <d v="2025-12-17T00:00:00"/>
    <m/>
    <s v="Sim"/>
    <m/>
    <m/>
    <m/>
    <m/>
    <m/>
    <m/>
    <m/>
    <m/>
    <m/>
    <m/>
    <d v="2025-12-15T00:00:00"/>
    <m/>
    <m/>
    <m/>
    <m/>
    <d v="2025-12-17T00:00:00"/>
    <m/>
    <m/>
    <m/>
    <m/>
    <m/>
    <m/>
    <m/>
    <m/>
    <n v="527"/>
    <m/>
    <m/>
    <m/>
    <m/>
    <m/>
    <m/>
    <m/>
    <s v="VENDA SEM SINAL"/>
    <s v="Não tem"/>
    <m/>
    <m/>
    <m/>
    <s v="SIM;TALVEZ"/>
  </r>
  <r>
    <n v="5100"/>
    <x v="2"/>
    <n v="6475"/>
    <x v="7"/>
    <s v="Etapa Unica"/>
    <s v="BLOCO D"/>
    <s v="APTO 201"/>
    <s v="FORMOSA"/>
    <s v="WESLEY MARTINS OLIVEIRA"/>
    <s v="&quot;50177084804&quot;"/>
    <x v="1"/>
    <x v="15"/>
    <s v="Não"/>
    <s v="Não"/>
    <s v="Não"/>
    <s v="Não"/>
    <s v="Não"/>
    <s v="Não"/>
    <s v="Não"/>
    <n v="164200"/>
    <n v="852.96"/>
    <n v="0"/>
    <n v="163401.45000000001"/>
    <n v="9115"/>
    <n v="0"/>
    <n v="172516.45"/>
    <n v="0"/>
    <n v="0"/>
    <m/>
    <n v="8787725873799"/>
    <s v="Contrato Adimplente"/>
    <m/>
    <d v="2026-02-02T00:00:00"/>
    <n v="3138.25"/>
    <d v="2025-12-19T00:00:00"/>
    <x v="2"/>
    <d v="2025-12-15T00:00:00"/>
    <m/>
    <m/>
    <m/>
    <m/>
    <s v="Endy Carvalho Consultoria imobiliária"/>
    <m/>
    <m/>
    <m/>
    <d v="2026-02-04T00:00:00"/>
    <d v="2026-02-04T00:00:00"/>
    <s v="VENDA FINALIZADA"/>
    <d v="2025-12-17T00:00:00"/>
    <n v="43276"/>
    <n v="240000"/>
    <m/>
    <s v="FSA010"/>
    <n v="43276"/>
    <s v="NADYJA RODRIGUES DA SILVA - 11478125195"/>
    <s v="Formosa"/>
    <s v="Goiás"/>
    <n v="5561998340322"/>
    <s v="RUA 23, NÚMERO 2, VILA VERDE, QUADRA 74, LOTE 2"/>
    <n v="73800000"/>
    <s v="PARQUE VILA VERDE"/>
    <s v="wesleymartinsoliveira45@gmail.com"/>
    <m/>
    <n v="2843.25"/>
    <m/>
    <m/>
    <m/>
    <m/>
    <n v="3643"/>
    <n v="7482"/>
    <s v="Operador de Loja"/>
    <d v="2025-12-18T00:00:00"/>
    <m/>
    <m/>
    <s v="nao"/>
    <m/>
    <s v="MP444504"/>
    <d v="2025-12-18T00:00:00"/>
    <d v="2025-12-23T00:00:00"/>
    <s v="AC014312797"/>
    <d v="2025-12-11T00:00:00"/>
    <m/>
    <m/>
    <d v="2025-12-18T00:00:00"/>
    <m/>
    <s v="Score"/>
    <m/>
    <d v="2026-01-12T00:00:00"/>
    <s v="Sim"/>
    <d v="2025-12-18T00:00:00"/>
    <d v="2026-01-14T00:00:00"/>
    <d v="2025-12-12T00:00:00"/>
    <d v="2026-01-15T00:00:00"/>
    <d v="2025-12-23T00:00:00"/>
    <m/>
    <d v="2025-12-15T00:00:00"/>
    <d v="2025-12-16T00:00:00"/>
    <m/>
    <d v="2026-01-05T00:00:00"/>
    <d v="2026-01-20T00:00:00"/>
    <d v="2025-12-16T00:00:00"/>
    <m/>
    <s v="Sim"/>
    <m/>
    <m/>
    <m/>
    <m/>
    <d v="2025-12-15T00:00:00"/>
    <m/>
    <d v="2026-02-02T00:00:00"/>
    <m/>
    <m/>
    <d v="2026-02-03T00:00:00"/>
    <d v="2025-12-11T00:00:00"/>
    <d v="2026-01-20T00:00:00"/>
    <m/>
    <m/>
    <m/>
    <d v="2025-12-16T00:00:00"/>
    <m/>
    <m/>
    <m/>
    <m/>
    <m/>
    <m/>
    <m/>
    <m/>
    <n v="402"/>
    <n v="2240"/>
    <m/>
    <s v="Aguardando para seguir ONR"/>
    <m/>
    <m/>
    <m/>
    <n v="1873.74"/>
    <s v="VENDA SEM SINAL"/>
    <s v="Não tem"/>
    <m/>
    <m/>
    <m/>
    <s v="SIM"/>
  </r>
  <r>
    <n v="5101"/>
    <x v="2"/>
    <n v="6427"/>
    <x v="14"/>
    <s v="Etapa Unica"/>
    <s v="BLOCO H"/>
    <n v="3"/>
    <s v="FORMOSA"/>
    <s v="LETICIA LOPES RODRIGUES"/>
    <s v="&quot;07950650192&quot;"/>
    <x v="0"/>
    <x v="143"/>
    <s v="Não"/>
    <s v="Não"/>
    <s v="Não"/>
    <s v="Não"/>
    <s v="Não"/>
    <s v="Não"/>
    <s v="Não"/>
    <n v="161855.56"/>
    <n v="765"/>
    <n v="0"/>
    <n v="146248.56"/>
    <n v="15607"/>
    <n v="0"/>
    <n v="161855.56"/>
    <n v="0"/>
    <n v="0"/>
    <m/>
    <m/>
    <s v="Contrato Adimplente"/>
    <m/>
    <d v="2026-01-28T00:00:00"/>
    <n v="3138.24"/>
    <d v="2025-12-19T00:00:00"/>
    <x v="2"/>
    <d v="2025-12-15T00:00:00"/>
    <m/>
    <m/>
    <m/>
    <m/>
    <s v="CAIXA CREDFÁCIL"/>
    <m/>
    <m/>
    <m/>
    <d v="2026-02-03T00:00:00"/>
    <d v="2026-02-03T00:00:00"/>
    <s v="VENDA FINALIZADA"/>
    <d v="2025-12-17T00:00:00"/>
    <n v="43275"/>
    <n v="245008"/>
    <m/>
    <s v="FSA011"/>
    <n v="43275"/>
    <s v="MARIA ZENEIDE VIEIRA DE SOUZA - 05448502628"/>
    <s v="Formosa"/>
    <s v="Goiás"/>
    <n v="5561991227087"/>
    <s v="RUA EDUARDO GOMES Q 2"/>
    <n v="73803072"/>
    <s v="SETOR DE CHACARAS ABREU"/>
    <s v="leticialopeszrodriguesz@gmail.com"/>
    <m/>
    <n v="2550.08"/>
    <m/>
    <m/>
    <m/>
    <m/>
    <n v="4101"/>
    <n v="7480"/>
    <s v="Atendente"/>
    <d v="2025-12-15T00:00:00"/>
    <n v="874.76"/>
    <m/>
    <s v="sim"/>
    <m/>
    <s v="MP445013"/>
    <d v="2025-12-16T00:00:00"/>
    <d v="2025-12-19T00:00:00"/>
    <s v="AC014318550"/>
    <d v="2025-12-10T00:00:00"/>
    <s v="Sim"/>
    <s v="1516 1519 1523"/>
    <d v="2025-12-16T00:00:00"/>
    <m/>
    <m/>
    <m/>
    <d v="2026-01-14T00:00:00"/>
    <s v="Não"/>
    <d v="2025-12-17T00:00:00"/>
    <d v="2026-01-15T00:00:00"/>
    <d v="2025-12-12T00:00:00"/>
    <d v="2026-01-15T00:00:00"/>
    <d v="2025-12-19T00:00:00"/>
    <m/>
    <d v="2025-12-13T00:00:00"/>
    <d v="2025-12-12T00:00:00"/>
    <m/>
    <d v="2026-01-13T00:00:00"/>
    <d v="2026-01-20T00:00:00"/>
    <d v="2025-12-12T00:00:00"/>
    <m/>
    <s v="Sim"/>
    <m/>
    <m/>
    <m/>
    <m/>
    <d v="2025-12-22T00:00:00"/>
    <m/>
    <d v="2026-01-28T00:00:00"/>
    <m/>
    <m/>
    <d v="2026-01-29T00:00:00"/>
    <d v="2025-12-10T00:00:00"/>
    <d v="2026-01-20T00:00:00"/>
    <d v="2026-01-26T00:00:00"/>
    <m/>
    <m/>
    <d v="2025-12-12T00:00:00"/>
    <m/>
    <m/>
    <m/>
    <m/>
    <m/>
    <m/>
    <m/>
    <m/>
    <n v="658"/>
    <m/>
    <s v="Sim"/>
    <s v="ONR"/>
    <m/>
    <m/>
    <m/>
    <n v="2010.42"/>
    <m/>
    <s v="Pago"/>
    <m/>
    <m/>
    <m/>
    <s v="SIM"/>
  </r>
  <r>
    <n v="5102"/>
    <x v="0"/>
    <n v="6330"/>
    <x v="14"/>
    <s v="Etapa Unica"/>
    <s v="BLOCO I"/>
    <n v="103"/>
    <s v="FORMOSA"/>
    <s v="GENIVALDO FRANCISCO DIAS"/>
    <s v="&quot;03188467133&quot;"/>
    <x v="13"/>
    <x v="139"/>
    <s v="Não"/>
    <s v="Não"/>
    <s v="Não"/>
    <s v="Não"/>
    <s v="Não"/>
    <s v="Não"/>
    <s v="Não"/>
    <n v="163283.43"/>
    <n v="714.01"/>
    <n v="0"/>
    <n v="143359.04000000001"/>
    <n v="19997"/>
    <n v="0"/>
    <n v="163356.04"/>
    <n v="0"/>
    <n v="0"/>
    <m/>
    <m/>
    <s v="Contrato Adimplente"/>
    <m/>
    <d v="2026-02-06T00:00:00"/>
    <n v="3138.25"/>
    <d v="2025-12-23T00:00:00"/>
    <x v="2"/>
    <d v="2025-12-15T00:00:00"/>
    <m/>
    <m/>
    <m/>
    <m/>
    <s v="CAIXA CREDFÁCIL"/>
    <m/>
    <m/>
    <m/>
    <d v="2026-03-16T00:00:00"/>
    <d v="2026-03-16T00:00:00"/>
    <s v="VENDA FINALIZADA"/>
    <d v="2025-12-17T00:00:00"/>
    <n v="43296"/>
    <n v="239927.79"/>
    <m/>
    <s v="FSA011"/>
    <n v="43296"/>
    <s v="MARIA EDUARDA BELO ARAUJO - 07378172162"/>
    <s v="Formosa"/>
    <s v="Goiás"/>
    <n v="5561998544877"/>
    <s v="RUA 15, Q. 83, L. 1 B"/>
    <n v="73808350"/>
    <s v="PARQUE VILA VERDE"/>
    <s v="franciscodiasgenivaldo8@gmail.Com"/>
    <m/>
    <n v="2380.02"/>
    <m/>
    <m/>
    <m/>
    <m/>
    <n v="4089"/>
    <n v="7498"/>
    <s v="Autônomo(a)"/>
    <d v="2025-12-18T00:00:00"/>
    <n v="875"/>
    <m/>
    <s v="nao"/>
    <m/>
    <s v="MP445012"/>
    <d v="2025-12-18T00:00:00"/>
    <d v="2026-01-05T00:00:00"/>
    <s v="AC014312298"/>
    <d v="2025-12-09T00:00:00"/>
    <s v="Sim"/>
    <s v="1850 1846 1843"/>
    <d v="2025-12-18T00:00:00"/>
    <m/>
    <s v="Score"/>
    <m/>
    <d v="2026-01-12T00:00:00"/>
    <s v="Sim"/>
    <d v="2025-12-19T00:00:00"/>
    <d v="2026-01-14T00:00:00"/>
    <d v="2025-12-11T00:00:00"/>
    <d v="2026-01-15T00:00:00"/>
    <d v="2026-01-02T00:00:00"/>
    <m/>
    <d v="2025-12-22T00:00:00"/>
    <d v="2025-11-26T00:00:00"/>
    <m/>
    <d v="2026-01-08T00:00:00"/>
    <d v="2026-01-20T00:00:00"/>
    <d v="2025-11-26T00:00:00"/>
    <m/>
    <s v="Sim"/>
    <m/>
    <m/>
    <m/>
    <m/>
    <d v="2026-01-05T00:00:00"/>
    <m/>
    <d v="2026-02-06T00:00:00"/>
    <m/>
    <m/>
    <d v="2026-02-11T00:00:00"/>
    <d v="2025-11-21T00:00:00"/>
    <d v="2026-01-20T00:00:00"/>
    <d v="2026-02-23T00:00:00"/>
    <d v="2026-02-28T00:00:00"/>
    <d v="2026-03-03T00:00:00"/>
    <d v="2025-11-26T00:00:00"/>
    <d v="2026-03-03T00:00:00"/>
    <m/>
    <m/>
    <m/>
    <m/>
    <m/>
    <m/>
    <m/>
    <n v="467"/>
    <n v="2741"/>
    <s v="Sim"/>
    <s v="Aguardando para seguir ONR"/>
    <m/>
    <m/>
    <m/>
    <n v="2050.7199999999998"/>
    <m/>
    <s v="Não tem"/>
    <m/>
    <m/>
    <m/>
    <s v="SIM"/>
  </r>
  <r>
    <n v="5103"/>
    <x v="2"/>
    <n v="6421"/>
    <x v="17"/>
    <s v="Etapa Única"/>
    <s v="BLOCO 02"/>
    <n v="103"/>
    <s v="FORMOSA"/>
    <s v="BRUNO HENRIQUE MARQUES DE OLIVEIRA"/>
    <s v="&quot;49257791840&quot;"/>
    <x v="13"/>
    <x v="137"/>
    <s v="Não"/>
    <s v="Não"/>
    <s v="Não"/>
    <s v="Não"/>
    <s v="Não"/>
    <s v="Não"/>
    <s v="Não"/>
    <n v="162600"/>
    <n v="745.61"/>
    <n v="0"/>
    <n v="151770.65"/>
    <n v="16951"/>
    <n v="0"/>
    <n v="168721.65"/>
    <n v="0"/>
    <n v="0"/>
    <m/>
    <n v="8787725746215"/>
    <s v="Contrato Adimplente"/>
    <m/>
    <d v="2026-01-27T00:00:00"/>
    <n v="3157.14"/>
    <d v="2025-12-26T00:00:00"/>
    <x v="2"/>
    <d v="2025-12-16T00:00:00"/>
    <m/>
    <m/>
    <m/>
    <m/>
    <s v="Endy Carvalho Consultoria imobiliária"/>
    <m/>
    <m/>
    <m/>
    <d v="2026-01-29T00:00:00"/>
    <d v="2026-03-04T00:00:00"/>
    <s v="VENDA FINALIZADA"/>
    <d v="2025-12-17T00:00:00"/>
    <n v="43284"/>
    <n v="240000"/>
    <m/>
    <s v="FSA013"/>
    <n v="43284"/>
    <s v="BRANDON MARQUES DE OLIVEIRA - 47192743828"/>
    <s v="Formosa"/>
    <s v="Goiás"/>
    <n v="5516994458039"/>
    <s v="RUA 29 Q 59 L 04"/>
    <n v="73815120"/>
    <s v="Parque São Francisco"/>
    <s v="marquesbr18@gmail.com"/>
    <m/>
    <n v="2485.4"/>
    <m/>
    <m/>
    <m/>
    <m/>
    <n v="10174"/>
    <n v="7487"/>
    <s v="Auxiliar"/>
    <d v="2025-12-17T00:00:00"/>
    <n v="897.48"/>
    <m/>
    <s v="sim"/>
    <m/>
    <s v="MP430658"/>
    <d v="2025-12-17T00:00:00"/>
    <d v="2025-12-29T00:00:00"/>
    <s v="AC014291308"/>
    <d v="2025-12-15T00:00:00"/>
    <s v="Sim"/>
    <n v="1895"/>
    <d v="2025-12-17T00:00:00"/>
    <m/>
    <m/>
    <m/>
    <d v="2026-01-12T00:00:00"/>
    <s v="Não"/>
    <d v="2025-12-19T00:00:00"/>
    <d v="2026-01-12T00:00:00"/>
    <d v="2025-12-15T00:00:00"/>
    <d v="2026-01-15T00:00:00"/>
    <d v="2025-12-29T00:00:00"/>
    <m/>
    <d v="2025-12-22T00:00:00"/>
    <d v="2025-12-17T00:00:00"/>
    <m/>
    <d v="2026-01-07T00:00:00"/>
    <d v="2026-01-20T00:00:00"/>
    <d v="2025-12-17T00:00:00"/>
    <m/>
    <s v="Sim"/>
    <m/>
    <m/>
    <m/>
    <m/>
    <d v="2025-12-19T00:00:00"/>
    <m/>
    <d v="2026-01-27T00:00:00"/>
    <m/>
    <m/>
    <d v="2026-01-27T00:00:00"/>
    <d v="2025-12-15T00:00:00"/>
    <d v="2026-01-21T00:00:00"/>
    <d v="2026-03-04T00:00:00"/>
    <m/>
    <m/>
    <d v="2025-12-17T00:00:00"/>
    <m/>
    <m/>
    <m/>
    <m/>
    <m/>
    <m/>
    <m/>
    <m/>
    <n v="718"/>
    <n v="2407"/>
    <s v="Sim"/>
    <m/>
    <m/>
    <m/>
    <m/>
    <n v="2015.28"/>
    <s v="VENDA SEM SINAL"/>
    <s v="Não tem"/>
    <m/>
    <m/>
    <m/>
    <s v="SIM"/>
  </r>
  <r>
    <n v="5104"/>
    <x v="0"/>
    <n v="6441"/>
    <x v="13"/>
    <s v="Etapa Unica"/>
    <s v="BLOCO D"/>
    <n v="303"/>
    <s v="ÁGUAS LINDAS"/>
    <s v="CLEIDIELE PEREIRA DE OLIVEIRA"/>
    <s v="&quot;04898513123&quot;"/>
    <x v="2"/>
    <x v="124"/>
    <s v="Não"/>
    <s v="Não"/>
    <s v="Não"/>
    <s v="Não"/>
    <s v="Sim"/>
    <s v="Não"/>
    <s v="Não"/>
    <n v="159470.53"/>
    <n v="512.62"/>
    <n v="0"/>
    <n v="99784.78"/>
    <n v="53553"/>
    <n v="0"/>
    <n v="153337.78"/>
    <n v="0"/>
    <n v="0"/>
    <m/>
    <n v="8787725763470"/>
    <s v="Contrato Adimplente"/>
    <m/>
    <d v="2026-02-06T00:00:00"/>
    <n v="0"/>
    <d v="2026-01-06T00:00:00"/>
    <x v="3"/>
    <d v="2025-12-16T00:00:00"/>
    <m/>
    <m/>
    <m/>
    <m/>
    <s v="Endy Carvalho Consultoria imobiliária"/>
    <m/>
    <m/>
    <m/>
    <d v="2026-02-24T00:00:00"/>
    <d v="2026-04-02T00:00:00"/>
    <s v="VENDA FINALIZADA"/>
    <d v="2025-12-17T00:00:00"/>
    <n v="43285"/>
    <n v="217346.25"/>
    <m/>
    <s v="AGL30 -"/>
    <n v="43285"/>
    <m/>
    <s v="Águas Lindas de Goiás"/>
    <s v="Goiás"/>
    <n v="5561984966327"/>
    <s v="Quadra 58 L."/>
    <n v="72910001"/>
    <s v="Parque da Barragem Setor 08"/>
    <s v="dieleolii@gmail.com"/>
    <m/>
    <n v="1708.72"/>
    <d v="2026-05-30T00:00:00"/>
    <m/>
    <m/>
    <m/>
    <n v="3936"/>
    <n v="7489"/>
    <s v="Atendente"/>
    <d v="2025-12-15T00:00:00"/>
    <n v="899"/>
    <d v="2026-01-15T00:00:00"/>
    <m/>
    <d v="2026-01-19T00:00:00"/>
    <s v="MP444301"/>
    <d v="2025-12-16T00:00:00"/>
    <d v="2026-01-15T00:00:00"/>
    <s v="AC014414460"/>
    <d v="2025-12-12T00:00:00"/>
    <s v="Sim"/>
    <n v="3255"/>
    <d v="2025-12-15T00:00:00"/>
    <m/>
    <m/>
    <m/>
    <d v="2026-01-27T00:00:00"/>
    <m/>
    <d v="2025-12-15T00:00:00"/>
    <d v="2026-01-28T00:00:00"/>
    <d v="2025-12-12T00:00:00"/>
    <d v="2026-01-15T00:00:00"/>
    <d v="2026-01-15T00:00:00"/>
    <m/>
    <d v="2025-12-18T00:00:00"/>
    <d v="2025-12-10T00:00:00"/>
    <m/>
    <d v="2026-01-23T00:00:00"/>
    <d v="2026-01-21T00:00:00"/>
    <d v="2025-12-10T00:00:00"/>
    <m/>
    <s v="Sim"/>
    <m/>
    <m/>
    <m/>
    <m/>
    <d v="2025-12-16T00:00:00"/>
    <m/>
    <d v="2026-02-06T00:00:00"/>
    <s v="00349.0000716/2026-78"/>
    <s v="ainda não deu garantia conforme, devolvido para a fila novamente dia 11/02"/>
    <d v="2026-02-12T00:00:00"/>
    <d v="2025-12-08T00:00:00"/>
    <d v="2026-01-22T00:00:00"/>
    <d v="2026-01-22T00:00:00"/>
    <d v="2026-02-02T00:00:00"/>
    <d v="2026-02-06T00:00:00"/>
    <d v="2025-12-10T00:00:00"/>
    <d v="2026-02-06T00:00:00"/>
    <d v="2026-02-04T00:00:00"/>
    <m/>
    <m/>
    <m/>
    <n v="5551"/>
    <m/>
    <m/>
    <m/>
    <m/>
    <m/>
    <m/>
    <s v="estava aguardando receber a minuta assinada por todos para solicitar ITBI, minuta recebida dia 15/01/2026 AGUARDANDO GERAR GUIA DE ITBI 20/01/2026 guia recebida dia 23/01/2026"/>
    <m/>
    <m/>
    <n v="4.17"/>
    <s v="VENDA COM SINAL"/>
    <s v="Pago"/>
    <s v="AGEHAB VALIDADA"/>
    <s v="FINALIZADO"/>
    <s v="VENDA SEM FIADOR"/>
    <s v="SIM"/>
  </r>
  <r>
    <n v="5105"/>
    <x v="0"/>
    <n v="6447"/>
    <x v="14"/>
    <s v="Etapa Unica"/>
    <s v="BLOCO H"/>
    <n v="103"/>
    <s v="FORMOSA"/>
    <s v="ANDERSON RIBEIRO DOS SANTOS"/>
    <s v="&quot;05608158679&quot;"/>
    <x v="13"/>
    <x v="139"/>
    <s v="Não"/>
    <s v="Não"/>
    <s v="Não"/>
    <s v="Não"/>
    <s v="Não"/>
    <s v="Não"/>
    <s v="Não"/>
    <n v="164200"/>
    <n v="0"/>
    <n v="0"/>
    <n v="141770.6"/>
    <n v="15609"/>
    <n v="0"/>
    <n v="157379.6"/>
    <n v="0"/>
    <n v="0"/>
    <m/>
    <m/>
    <s v="Contrato Adimplente"/>
    <m/>
    <d v="2026-02-06T00:00:00"/>
    <n v="3145.63"/>
    <d v="2025-12-30T00:00:00"/>
    <x v="2"/>
    <d v="2025-12-16T00:00:00"/>
    <m/>
    <m/>
    <m/>
    <m/>
    <s v="CAIXA CREDFÁCIL"/>
    <m/>
    <m/>
    <m/>
    <d v="2026-03-16T00:00:00"/>
    <d v="2026-03-16T00:00:00"/>
    <s v="VENDA FINALIZADA"/>
    <d v="2025-12-17T00:00:00"/>
    <n v="43295"/>
    <n v="245000"/>
    <m/>
    <s v="FSA011"/>
    <n v="43295"/>
    <s v="GLEILTON RODRIGUES DOS SANTOS - 08489497575"/>
    <s v="Formosa"/>
    <s v="Goiás"/>
    <n v="5538998243232"/>
    <s v="RUA 3"/>
    <n v="73805160"/>
    <s v="SETOR PRIMAVERA"/>
    <s v="santosanderson1983@outlook.com"/>
    <m/>
    <n v="2550.02"/>
    <m/>
    <m/>
    <m/>
    <m/>
    <n v="4109"/>
    <n v="7497"/>
    <s v="Pedreiro"/>
    <d v="2025-12-22T00:00:00"/>
    <n v="799"/>
    <m/>
    <s v="sim"/>
    <m/>
    <s v="MP445015"/>
    <d v="2025-12-22T00:00:00"/>
    <m/>
    <m/>
    <d v="2025-12-12T00:00:00"/>
    <s v="Sim"/>
    <s v="1663 1665 1667"/>
    <d v="2025-12-22T00:00:00"/>
    <m/>
    <m/>
    <m/>
    <d v="2026-01-26T00:00:00"/>
    <s v="Não"/>
    <d v="2025-12-30T00:00:00"/>
    <d v="2026-01-27T00:00:00"/>
    <d v="2025-12-15T00:00:00"/>
    <d v="2026-01-15T00:00:00"/>
    <d v="2026-01-14T00:00:00"/>
    <m/>
    <d v="2025-12-16T00:00:00"/>
    <d v="2025-12-16T00:00:00"/>
    <m/>
    <d v="2026-01-22T00:00:00"/>
    <d v="2026-01-20T00:00:00"/>
    <d v="2025-12-16T00:00:00"/>
    <m/>
    <m/>
    <m/>
    <m/>
    <m/>
    <m/>
    <d v="2026-01-15T00:00:00"/>
    <m/>
    <d v="2026-02-06T00:00:00"/>
    <m/>
    <m/>
    <d v="2026-02-11T00:00:00"/>
    <d v="2025-12-15T00:00:00"/>
    <d v="2026-01-20T00:00:00"/>
    <d v="2026-02-16T00:00:00"/>
    <d v="2026-02-28T00:00:00"/>
    <d v="2026-03-03T00:00:00"/>
    <d v="2025-12-16T00:00:00"/>
    <d v="2026-03-03T00:00:00"/>
    <m/>
    <m/>
    <m/>
    <m/>
    <m/>
    <m/>
    <m/>
    <n v="847"/>
    <n v="4207"/>
    <m/>
    <s v="FISICO"/>
    <s v="Contrato fisico aguardando assinatura Bruno/OK"/>
    <m/>
    <m/>
    <n v="1965.59"/>
    <s v="VENDA SEM SINAL"/>
    <s v="Não tem"/>
    <m/>
    <m/>
    <m/>
    <s v="SIM"/>
  </r>
  <r>
    <n v="5106"/>
    <x v="2"/>
    <n v="6451"/>
    <x v="17"/>
    <s v="Etapa Única"/>
    <s v="BLOCO 06"/>
    <n v="204"/>
    <s v="FORMOSA"/>
    <s v="TAYNARA MARTINS ARAUJO"/>
    <s v="&quot;06029614169&quot;"/>
    <x v="1"/>
    <x v="131"/>
    <s v="Não"/>
    <s v="Não"/>
    <s v="Não"/>
    <s v="Não"/>
    <s v="Não"/>
    <s v="Não"/>
    <s v="Não"/>
    <n v="162600"/>
    <n v="1080.33"/>
    <n v="0"/>
    <n v="160790"/>
    <n v="1810"/>
    <n v="0"/>
    <n v="162600"/>
    <n v="0"/>
    <n v="0"/>
    <m/>
    <n v="8787725807397"/>
    <s v="Contrato Adimplente"/>
    <m/>
    <d v="2026-01-26T00:00:00"/>
    <n v="3567.77"/>
    <d v="2025-12-19T00:00:00"/>
    <x v="2"/>
    <d v="2025-12-16T00:00:00"/>
    <m/>
    <m/>
    <m/>
    <m/>
    <s v="Endy Carvalho Consultoria imobiliária"/>
    <m/>
    <m/>
    <m/>
    <d v="2026-01-29T00:00:00"/>
    <d v="2026-01-29T00:00:00"/>
    <s v="VENDA FINALIZADA"/>
    <d v="2025-12-17T00:00:00"/>
    <n v="43286"/>
    <n v="240000"/>
    <m/>
    <s v="FSA013"/>
    <n v="43286"/>
    <s v="APARECIDA CARNEIRO DE OLIVEIRA - 05390785142"/>
    <s v="Formosa"/>
    <s v="Goiás"/>
    <n v="5561998310505"/>
    <s v="RUA CALIFÓRNIA"/>
    <n v="73807730"/>
    <s v="JARDIM CALIFORNIA"/>
    <s v="taynaramartinsaraujo@gmail.com"/>
    <m/>
    <n v="4290.8"/>
    <m/>
    <m/>
    <m/>
    <m/>
    <n v="4618"/>
    <n v="7492"/>
    <s v="Nutricionista"/>
    <d v="2025-12-17T00:00:00"/>
    <n v="875.02"/>
    <m/>
    <s v="sim"/>
    <m/>
    <s v="MP430656"/>
    <d v="2025-12-17T00:00:00"/>
    <d v="2025-12-19T00:00:00"/>
    <s v="AC014294644"/>
    <d v="2025-12-11T00:00:00"/>
    <s v="Sim"/>
    <n v="1414"/>
    <d v="2025-12-17T00:00:00"/>
    <m/>
    <m/>
    <m/>
    <d v="2026-01-12T00:00:00"/>
    <s v="Não"/>
    <d v="2025-12-18T00:00:00"/>
    <d v="2026-01-13T00:00:00"/>
    <d v="2025-12-11T00:00:00"/>
    <d v="2026-01-15T00:00:00"/>
    <d v="2025-12-19T00:00:00"/>
    <m/>
    <d v="2025-12-12T00:00:00"/>
    <d v="2025-12-18T00:00:00"/>
    <m/>
    <d v="2026-01-07T00:00:00"/>
    <d v="2026-01-20T00:00:00"/>
    <d v="2025-12-18T00:00:00"/>
    <m/>
    <s v="Sim"/>
    <m/>
    <m/>
    <m/>
    <m/>
    <d v="2025-12-12T00:00:00"/>
    <m/>
    <d v="2026-01-26T00:00:00"/>
    <m/>
    <m/>
    <d v="2026-01-27T00:00:00"/>
    <d v="2025-12-15T00:00:00"/>
    <d v="2026-01-21T00:00:00"/>
    <d v="2026-01-21T00:00:00"/>
    <m/>
    <m/>
    <d v="2025-12-18T00:00:00"/>
    <m/>
    <m/>
    <m/>
    <m/>
    <m/>
    <m/>
    <m/>
    <m/>
    <n v="761"/>
    <n v="2382"/>
    <s v="Sim"/>
    <s v="ONR"/>
    <m/>
    <m/>
    <m/>
    <n v="1788.17"/>
    <s v="VENDA SEM SINAL"/>
    <s v="Não tem"/>
    <m/>
    <m/>
    <m/>
    <s v="SIM"/>
  </r>
  <r>
    <n v="5107"/>
    <x v="9"/>
    <n v="6485"/>
    <x v="23"/>
    <s v="Etapa Única"/>
    <s v="TORRE 03"/>
    <n v="501"/>
    <s v="BRASÍLIA"/>
    <s v="DEIVID BERTOLDO DE MENDONCA"/>
    <s v="&quot;71499032153&quot;"/>
    <x v="4"/>
    <x v="97"/>
    <s v="Não"/>
    <s v="Não"/>
    <s v="Não"/>
    <s v="Não"/>
    <s v="Não"/>
    <s v="Não"/>
    <s v="Não"/>
    <n v="250000"/>
    <n v="0"/>
    <n v="0"/>
    <n v="250000"/>
    <n v="0"/>
    <n v="0"/>
    <n v="250000"/>
    <n v="0"/>
    <n v="0"/>
    <m/>
    <n v="178770389622"/>
    <s v="Contrato Adimplente"/>
    <m/>
    <m/>
    <n v="0"/>
    <d v="2026-03-02T00:00:00"/>
    <x v="3"/>
    <d v="2025-12-16T00:00:00"/>
    <m/>
    <m/>
    <m/>
    <m/>
    <s v="Endy Carvalho Consultoria imobiliária"/>
    <s v="Eduardo Martins (Perfil CCA)"/>
    <m/>
    <m/>
    <d v="2026-03-09T00:00:00"/>
    <d v="2026-04-02T00:00:00"/>
    <s v="EM PROCESSO"/>
    <m/>
    <m/>
    <n v="320000"/>
    <m/>
    <s v="DF011"/>
    <m/>
    <s v="LUCELIA FERREIRA BERTOLDO - 00143947150"/>
    <m/>
    <m/>
    <n v="5561123456789"/>
    <m/>
    <m/>
    <m/>
    <s v="DEIVIDMENDONCA@HOTMAIL.COM"/>
    <n v="5561123456789"/>
    <n v="0"/>
    <m/>
    <m/>
    <m/>
    <m/>
    <n v="5427"/>
    <m/>
    <m/>
    <m/>
    <m/>
    <m/>
    <m/>
    <m/>
    <m/>
    <m/>
    <m/>
    <m/>
    <m/>
    <m/>
    <m/>
    <m/>
    <m/>
    <m/>
    <m/>
    <m/>
    <m/>
    <m/>
    <m/>
    <m/>
    <m/>
    <m/>
    <m/>
    <m/>
    <d v="2025-12-18T00:00:00"/>
    <m/>
    <m/>
    <m/>
    <d v="2025-12-18T00:00:00"/>
    <m/>
    <s v="Sim"/>
    <m/>
    <m/>
    <d v="2025-12-18T00:00:00"/>
    <m/>
    <m/>
    <d v="2026-02-27T00:00:00"/>
    <m/>
    <m/>
    <m/>
    <m/>
    <d v="2025-12-16T00:00:00"/>
    <m/>
    <m/>
    <m/>
    <m/>
    <d v="2025-12-18T00:00:00"/>
    <m/>
    <m/>
    <m/>
    <m/>
    <m/>
    <m/>
    <m/>
    <m/>
    <m/>
    <m/>
    <m/>
    <m/>
    <m/>
    <m/>
    <m/>
    <m/>
    <m/>
    <m/>
    <m/>
    <m/>
    <m/>
    <s v="SIM"/>
  </r>
  <r>
    <n v="5108"/>
    <x v="0"/>
    <n v="6483"/>
    <x v="16"/>
    <s v="Etapa Unica"/>
    <s v="BLOCO B"/>
    <n v="302"/>
    <s v="ÁGUAS LINDAS"/>
    <s v="THAYANNE GABRYELLA MUNIZ SILVA"/>
    <s v="&quot;70788087118&quot;"/>
    <x v="16"/>
    <x v="159"/>
    <s v="Não"/>
    <s v="Não"/>
    <s v="Não"/>
    <s v="Sim"/>
    <s v="Sim"/>
    <s v="Não"/>
    <s v="Não"/>
    <n v="153698.29999999999"/>
    <n v="537.35"/>
    <n v="0"/>
    <n v="105249.82"/>
    <n v="48877"/>
    <n v="0"/>
    <n v="154126.82"/>
    <n v="0"/>
    <n v="0"/>
    <m/>
    <m/>
    <s v="Contrato Adimplente"/>
    <m/>
    <d v="2026-01-19T00:00:00"/>
    <n v="3068.9"/>
    <d v="2025-12-22T00:00:00"/>
    <x v="2"/>
    <d v="2025-12-16T00:00:00"/>
    <m/>
    <m/>
    <m/>
    <m/>
    <s v="Endy Carvalho Consultoria imobiliária"/>
    <m/>
    <m/>
    <m/>
    <d v="2026-02-19T00:00:00"/>
    <d v="2026-02-19T00:00:00"/>
    <s v="VENDA FINALIZADA"/>
    <d v="2025-12-17T00:00:00"/>
    <n v="43288"/>
    <n v="204506.18"/>
    <m/>
    <s v="AGL32"/>
    <n v="43288"/>
    <m/>
    <s v="Águas Lindas de Goiás"/>
    <s v="Goiás"/>
    <n v="5561993672901"/>
    <s v="Quadra QB 37 LOTE"/>
    <n v="72915403"/>
    <s v="Mansões Pôr do Sol"/>
    <s v="GABRIELLAMUNIZ333@gmail.com"/>
    <m/>
    <n v="1791.17"/>
    <d v="2026-06-09T00:00:00"/>
    <m/>
    <m/>
    <m/>
    <n v="4391"/>
    <n v="7494"/>
    <s v="Vendedor(a)"/>
    <d v="2025-12-12T00:00:00"/>
    <n v="918.55"/>
    <d v="2026-01-16T00:00:00"/>
    <m/>
    <d v="2026-01-21T00:00:00"/>
    <m/>
    <d v="2025-12-16T00:00:00"/>
    <d v="2026-01-06T00:00:00"/>
    <s v="AC014287293"/>
    <d v="2025-12-15T00:00:00"/>
    <s v="Sim"/>
    <n v="3411"/>
    <d v="2025-12-12T00:00:00"/>
    <m/>
    <m/>
    <m/>
    <d v="2026-01-09T00:00:00"/>
    <m/>
    <d v="2025-12-12T00:00:00"/>
    <d v="2026-01-12T00:00:00"/>
    <d v="2025-12-16T00:00:00"/>
    <d v="2026-01-15T00:00:00"/>
    <d v="2026-01-06T00:00:00"/>
    <m/>
    <d v="2025-12-17T00:00:00"/>
    <d v="2025-12-18T00:00:00"/>
    <m/>
    <d v="2026-01-08T00:00:00"/>
    <d v="2026-01-21T00:00:00"/>
    <d v="2025-12-18T00:00:00"/>
    <d v="2026-01-16T00:00:00"/>
    <s v="Sim"/>
    <m/>
    <m/>
    <m/>
    <m/>
    <d v="2025-12-17T00:00:00"/>
    <m/>
    <d v="2026-01-19T00:00:00"/>
    <s v="00349.0000154/2026-62"/>
    <m/>
    <d v="2026-01-20T00:00:00"/>
    <d v="2025-12-15T00:00:00"/>
    <d v="2026-01-21T00:00:00"/>
    <d v="2025-01-05T00:00:00"/>
    <d v="2026-02-05T00:00:00"/>
    <d v="2026-02-10T00:00:00"/>
    <d v="2025-12-18T00:00:00"/>
    <d v="2026-02-10T00:00:00"/>
    <m/>
    <m/>
    <m/>
    <m/>
    <m/>
    <m/>
    <m/>
    <m/>
    <m/>
    <m/>
    <m/>
    <m/>
    <m/>
    <m/>
    <n v="4005.57"/>
    <s v="VENDA SEM SINAL"/>
    <s v="Não tem"/>
    <s v="AGEHAB VALIDADA"/>
    <s v="CLIENTE CONFORME"/>
    <m/>
    <s v="SIM"/>
  </r>
  <r>
    <n v="5109"/>
    <x v="2"/>
    <n v="6480"/>
    <x v="17"/>
    <s v="Etapa Única"/>
    <s v="BLOCO 09"/>
    <n v="302"/>
    <s v="FORMOSA"/>
    <s v="VICTOR GABRIEL SOARES DIAS"/>
    <s v="&quot;09299954143&quot;"/>
    <x v="10"/>
    <x v="30"/>
    <s v="Não"/>
    <s v="Não"/>
    <s v="Não"/>
    <s v="Não"/>
    <s v="Não"/>
    <s v="Não"/>
    <s v="Não"/>
    <n v="160061.25"/>
    <n v="0"/>
    <n v="0"/>
    <n v="0"/>
    <n v="0"/>
    <n v="0"/>
    <n v="0"/>
    <n v="0"/>
    <n v="0"/>
    <m/>
    <n v="878772591950"/>
    <s v="Contrato Adimplente"/>
    <m/>
    <d v="2026-02-11T00:00:00"/>
    <n v="3139.91"/>
    <d v="2026-01-16T00:00:00"/>
    <x v="3"/>
    <d v="2025-12-16T00:00:00"/>
    <m/>
    <m/>
    <m/>
    <m/>
    <s v="CAIXA CREDFÁCIL"/>
    <m/>
    <m/>
    <m/>
    <d v="2026-02-20T00:00:00"/>
    <d v="2026-04-02T00:00:00"/>
    <s v="VENDA FINALIZADA"/>
    <d v="2025-12-17T00:00:00"/>
    <n v="43287"/>
    <n v="236639.17"/>
    <m/>
    <s v="FSA013"/>
    <n v="43287"/>
    <s v="ANDREIA SOARES CAMPOS - 01466608110"/>
    <s v="Formosa"/>
    <s v="Goiás"/>
    <n v="5561998923233"/>
    <s v="RUA 11"/>
    <n v="73802404"/>
    <s v="SETOR DE CHACARAS SUL"/>
    <s v="victorgabrielboot8@gmail.com"/>
    <m/>
    <n v="2886.43"/>
    <m/>
    <m/>
    <m/>
    <m/>
    <n v="4673"/>
    <n v="7493"/>
    <s v="Soldado do Exército"/>
    <d v="2026-01-12T00:00:00"/>
    <n v="871.58"/>
    <m/>
    <s v="sim"/>
    <m/>
    <s v="MP430660"/>
    <d v="2026-01-13T00:00:00"/>
    <d v="2026-01-16T00:00:00"/>
    <s v="AC014425209"/>
    <d v="2025-12-15T00:00:00"/>
    <s v="Sim"/>
    <s v="9559 9557 9554"/>
    <d v="2026-01-13T00:00:00"/>
    <m/>
    <m/>
    <m/>
    <d v="2026-01-27T00:00:00"/>
    <m/>
    <d v="2026-01-13T00:00:00"/>
    <d v="2026-01-29T00:00:00"/>
    <d v="2025-12-16T00:00:00"/>
    <d v="2026-01-15T00:00:00"/>
    <d v="2026-01-16T00:00:00"/>
    <m/>
    <d v="2025-12-17T00:00:00"/>
    <d v="2025-12-18T00:00:00"/>
    <m/>
    <d v="2026-01-26T00:00:00"/>
    <d v="2026-01-20T00:00:00"/>
    <d v="2025-12-18T00:00:00"/>
    <m/>
    <s v="Sim"/>
    <m/>
    <m/>
    <m/>
    <m/>
    <d v="2026-01-19T00:00:00"/>
    <m/>
    <d v="2026-02-11T00:00:00"/>
    <m/>
    <m/>
    <d v="2026-02-18T00:00:00"/>
    <d v="2025-12-15T00:00:00"/>
    <d v="2026-01-21T00:00:00"/>
    <d v="2026-01-21T00:00:00"/>
    <m/>
    <m/>
    <d v="2025-12-18T00:00:00"/>
    <m/>
    <d v="2026-02-03T00:00:00"/>
    <m/>
    <m/>
    <m/>
    <m/>
    <m/>
    <m/>
    <n v="695"/>
    <n v="4463"/>
    <s v="Sim"/>
    <s v="ONR-AGUARDANDO VALOR DE REGISTRO"/>
    <m/>
    <m/>
    <m/>
    <n v="1931.39"/>
    <s v="VENDA SEM SINAL"/>
    <s v="Não tem"/>
    <s v="CADASTRO VALIDADO"/>
    <s v="FINALIZADO"/>
    <s v="PENDENTE"/>
    <s v="SIM"/>
  </r>
  <r>
    <n v="5110"/>
    <x v="0"/>
    <n v="6466"/>
    <x v="17"/>
    <s v="Etapa Única"/>
    <s v="BLOCO 08"/>
    <n v="302"/>
    <s v="FORMOSA"/>
    <s v="GEAN RANDERSON DA PAZ DE LIMA"/>
    <s v="&quot;71630823120&quot;"/>
    <x v="1"/>
    <x v="21"/>
    <s v="Não"/>
    <s v="Não"/>
    <s v="Não"/>
    <s v="Não"/>
    <s v="Não"/>
    <s v="Não"/>
    <s v="Não"/>
    <n v="161563.56"/>
    <n v="0"/>
    <n v="0"/>
    <n v="146248.56"/>
    <n v="15315"/>
    <n v="0"/>
    <n v="161563.56"/>
    <n v="0"/>
    <n v="0"/>
    <m/>
    <m/>
    <s v="Contrato Adimplente"/>
    <m/>
    <d v="2026-01-19T00:00:00"/>
    <n v="3138.25"/>
    <d v="2025-12-23T00:00:00"/>
    <x v="2"/>
    <d v="2025-12-16T00:00:00"/>
    <m/>
    <m/>
    <m/>
    <m/>
    <s v="CAIXA CREDFÁCIL"/>
    <m/>
    <m/>
    <m/>
    <d v="2026-03-16T00:00:00"/>
    <d v="2026-03-16T00:00:00"/>
    <s v="VENDA FINALIZADA"/>
    <d v="2025-12-17T00:00:00"/>
    <n v="43289"/>
    <n v="234724.52"/>
    <m/>
    <s v="FSA013"/>
    <n v="43289"/>
    <s v="EDILEUZA CRISTINA DA PAZ - 01371931143"/>
    <s v="Formosa"/>
    <s v="Goiás"/>
    <n v="61996759227"/>
    <s v="RUA 12-A Q 40 L 0"/>
    <n v="73805232"/>
    <s v="JARDIM OLIVEIRA"/>
    <s v="ingridalvesa2014@gmail.com"/>
    <m/>
    <n v="2561.36"/>
    <m/>
    <m/>
    <m/>
    <m/>
    <n v="4657"/>
    <n v="6339"/>
    <s v="Auxiliar"/>
    <d v="2025-12-18T00:00:00"/>
    <n v="891.23"/>
    <m/>
    <s v="sim"/>
    <m/>
    <s v="MP430659"/>
    <d v="2025-12-19T00:00:00"/>
    <d v="2025-12-23T00:00:00"/>
    <s v="AC014290526"/>
    <d v="2025-12-15T00:00:00"/>
    <s v="Sim"/>
    <n v="1919"/>
    <d v="2025-12-19T00:00:00"/>
    <m/>
    <m/>
    <m/>
    <d v="2026-01-12T00:00:00"/>
    <s v="Não"/>
    <d v="2025-12-19T00:00:00"/>
    <d v="2026-01-12T00:00:00"/>
    <d v="2025-12-16T00:00:00"/>
    <d v="2026-01-15T00:00:00"/>
    <d v="2025-12-23T00:00:00"/>
    <m/>
    <d v="2025-12-17T00:00:00"/>
    <d v="2025-12-18T00:00:00"/>
    <m/>
    <d v="2026-01-07T00:00:00"/>
    <d v="2025-01-20T00:00:00"/>
    <d v="2025-12-18T00:00:00"/>
    <m/>
    <s v="Sim"/>
    <m/>
    <m/>
    <m/>
    <m/>
    <d v="2025-12-29T00:00:00"/>
    <m/>
    <d v="2026-01-19T00:00:00"/>
    <m/>
    <m/>
    <d v="2026-01-21T00:00:00"/>
    <d v="2025-12-15T00:00:00"/>
    <d v="2026-01-21T00:00:00"/>
    <d v="2026-03-09T00:00:00"/>
    <d v="2026-02-24T00:00:00"/>
    <d v="2026-03-10T00:00:00"/>
    <d v="2025-12-18T00:00:00"/>
    <d v="2026-03-10T00:00:00"/>
    <m/>
    <m/>
    <m/>
    <m/>
    <m/>
    <m/>
    <m/>
    <n v="792"/>
    <n v="2401"/>
    <s v="Sim"/>
    <m/>
    <m/>
    <m/>
    <m/>
    <n v="2010.42"/>
    <s v="VENDA SEM SINAL"/>
    <s v="Não tem"/>
    <m/>
    <m/>
    <m/>
    <s v="SIM"/>
  </r>
  <r>
    <n v="5111"/>
    <x v="0"/>
    <n v="6479"/>
    <x v="14"/>
    <s v="Etapa Unica"/>
    <s v="BLOCO E"/>
    <n v="1"/>
    <s v="FORMOSA"/>
    <s v="TIAGO FERREIRA DA SILVA"/>
    <s v="&quot;70448492105&quot;"/>
    <x v="0"/>
    <x v="148"/>
    <s v="Não"/>
    <s v="Não"/>
    <s v="Não"/>
    <s v="Não"/>
    <s v="Não"/>
    <s v="Não"/>
    <s v="Não"/>
    <n v="150080.42000000001"/>
    <n v="0"/>
    <n v="0"/>
    <n v="134471.42000000001"/>
    <n v="15609"/>
    <n v="0"/>
    <n v="150080.42000000001"/>
    <n v="0"/>
    <n v="0"/>
    <m/>
    <m/>
    <s v="Contrato Adimplente"/>
    <m/>
    <d v="2026-01-26T00:00:00"/>
    <n v="3157.14"/>
    <d v="2025-12-18T00:00:00"/>
    <x v="2"/>
    <d v="2025-12-17T00:00:00"/>
    <m/>
    <m/>
    <m/>
    <m/>
    <s v="CAIXA CREDFÁCIL"/>
    <m/>
    <m/>
    <m/>
    <d v="2026-03-16T00:00:00"/>
    <d v="2026-03-16T00:00:00"/>
    <s v="VENDA FINALIZADA"/>
    <d v="2025-12-17T00:00:00"/>
    <n v="43283"/>
    <n v="265074.74"/>
    <m/>
    <s v="FSA011"/>
    <n v="43283"/>
    <s v="BENEZOETE INACIO FERREIRA DA SILVA - 00453592104"/>
    <s v="Formosa"/>
    <s v="Goiás"/>
    <n v="5561996235119"/>
    <s v="RUA 9 Q 61"/>
    <n v="73813844"/>
    <s v="Parque Lago"/>
    <s v="thiago.ferreiraslv@gmail.com"/>
    <m/>
    <n v="2550"/>
    <m/>
    <m/>
    <m/>
    <m/>
    <n v="4147"/>
    <n v="7486"/>
    <s v="Autônomo(a)"/>
    <d v="2025-12-17T00:00:00"/>
    <n v="891.23"/>
    <m/>
    <s v="sim"/>
    <m/>
    <s v="MP445016"/>
    <d v="2025-12-17T00:00:00"/>
    <d v="2025-12-23T00:00:00"/>
    <s v="AC014309612"/>
    <d v="2025-12-15T00:00:00"/>
    <s v="Sim"/>
    <n v="1808"/>
    <d v="2025-12-17T00:00:00"/>
    <m/>
    <m/>
    <m/>
    <d v="2026-01-12T00:00:00"/>
    <s v="Não"/>
    <d v="2025-12-17T00:00:00"/>
    <d v="2026-01-14T00:00:00"/>
    <d v="2025-12-15T00:00:00"/>
    <d v="2026-01-15T00:00:00"/>
    <d v="2025-12-23T00:00:00"/>
    <m/>
    <d v="2025-12-16T00:00:00"/>
    <d v="2025-12-18T00:00:00"/>
    <m/>
    <d v="2026-01-07T00:00:00"/>
    <d v="2026-01-20T00:00:00"/>
    <d v="2025-12-18T00:00:00"/>
    <m/>
    <s v="Sim"/>
    <m/>
    <m/>
    <m/>
    <m/>
    <d v="2025-12-22T00:00:00"/>
    <m/>
    <d v="2026-01-26T00:00:00"/>
    <m/>
    <m/>
    <d v="2026-02-05T00:00:00"/>
    <d v="2025-12-16T00:00:00"/>
    <d v="2026-01-20T00:00:00"/>
    <d v="2026-01-20T00:00:00"/>
    <d v="2026-02-28T00:00:00"/>
    <d v="2026-03-03T00:00:00"/>
    <d v="2025-12-18T00:00:00"/>
    <d v="2026-03-03T00:00:00"/>
    <m/>
    <m/>
    <m/>
    <m/>
    <m/>
    <m/>
    <m/>
    <n v="656"/>
    <n v="2405"/>
    <s v="Sim"/>
    <s v="Aguardando para seguir ONR"/>
    <m/>
    <m/>
    <m/>
    <n v="1991.23"/>
    <m/>
    <s v="Pago"/>
    <m/>
    <m/>
    <m/>
    <s v="SIM"/>
  </r>
  <r>
    <n v="5112"/>
    <x v="1"/>
    <n v="6450"/>
    <x v="16"/>
    <s v="Etapa Unica"/>
    <s v="BLOCO C"/>
    <n v="103"/>
    <s v="ÁGUAS LINDAS"/>
    <s v="DIONY MOREIRA DA SILVA"/>
    <s v="&quot;01068160128&quot;"/>
    <x v="2"/>
    <x v="39"/>
    <s v="Não"/>
    <s v="Não"/>
    <s v="Não"/>
    <s v="Não"/>
    <s v="Não"/>
    <s v="Não"/>
    <s v="Não"/>
    <n v="158150.26"/>
    <n v="0"/>
    <n v="0"/>
    <n v="107721.15"/>
    <n v="50426"/>
    <n v="0"/>
    <n v="158147.15"/>
    <n v="0"/>
    <n v="0"/>
    <m/>
    <m/>
    <s v="Contrato Adimplente"/>
    <m/>
    <m/>
    <n v="0"/>
    <m/>
    <x v="1"/>
    <d v="2025-12-19T00:00:00"/>
    <m/>
    <m/>
    <m/>
    <m/>
    <s v="Endy Carvalho Consultoria imobiliária"/>
    <s v="Endy Carvalho"/>
    <m/>
    <m/>
    <d v="2026-03-19T00:00:00"/>
    <d v="2026-03-19T00:00:00"/>
    <s v="DISTRATO"/>
    <d v="2025-12-22T00:00:00"/>
    <n v="43417"/>
    <n v="209018.26"/>
    <m/>
    <s v="AGL32"/>
    <n v="43417"/>
    <m/>
    <s v="Águas Lindas de Goiás"/>
    <s v="Goiás"/>
    <n v="5561995886804"/>
    <s v="Quadra 96 Conjunto A"/>
    <n v="72925251"/>
    <s v="Parque da Barragem Setor 11"/>
    <s v="dionymoreira@live.com"/>
    <m/>
    <n v="1750.3"/>
    <m/>
    <m/>
    <m/>
    <m/>
    <n v="4409"/>
    <n v="7504"/>
    <s v="Auxiliar"/>
    <d v="2025-12-03T00:00:00"/>
    <m/>
    <m/>
    <m/>
    <m/>
    <s v="MP419638"/>
    <d v="2025-12-19T00:00:00"/>
    <m/>
    <m/>
    <d v="2025-12-18T00:00:00"/>
    <m/>
    <m/>
    <d v="2025-12-03T00:00:00"/>
    <m/>
    <m/>
    <m/>
    <m/>
    <m/>
    <d v="2025-12-03T00:00:00"/>
    <m/>
    <d v="2025-12-18T00:00:00"/>
    <d v="2026-01-15T00:00:00"/>
    <m/>
    <m/>
    <d v="2025-12-18T00:00:00"/>
    <d v="2025-12-18T00:00:00"/>
    <m/>
    <m/>
    <m/>
    <d v="2025-12-17T00:00:00"/>
    <m/>
    <s v="Sim"/>
    <m/>
    <m/>
    <m/>
    <m/>
    <d v="2025-12-19T00:00:00"/>
    <m/>
    <m/>
    <m/>
    <m/>
    <m/>
    <d v="2025-12-15T00:00:00"/>
    <m/>
    <m/>
    <m/>
    <m/>
    <d v="2025-12-17T00:00:00"/>
    <m/>
    <m/>
    <m/>
    <m/>
    <m/>
    <m/>
    <m/>
    <m/>
    <m/>
    <m/>
    <m/>
    <m/>
    <m/>
    <m/>
    <m/>
    <m/>
    <s v="VENDA SEM SINAL"/>
    <s v="Não tem"/>
    <s v="AGEHAB VALIDADA"/>
    <s v="RODOU FORA."/>
    <s v="VENDA SEM FIADOR"/>
    <s v="NÃO"/>
  </r>
  <r>
    <n v="5113"/>
    <x v="2"/>
    <n v="6445"/>
    <x v="13"/>
    <s v="Etapa Unica"/>
    <s v="BLOCO I"/>
    <n v="101"/>
    <s v="ÁGUAS LINDAS"/>
    <s v="JOAO VITOR LEITE DOS SANTOS"/>
    <s v="&quot;06898013190&quot;"/>
    <x v="2"/>
    <x v="124"/>
    <s v="Não"/>
    <s v="Não"/>
    <s v="Não"/>
    <s v="Sim"/>
    <s v="Sim"/>
    <s v="Não"/>
    <s v="Não"/>
    <n v="161637.68"/>
    <n v="680.39"/>
    <n v="0"/>
    <n v="138076.79"/>
    <n v="25573"/>
    <n v="0"/>
    <n v="163649.79"/>
    <n v="0"/>
    <n v="0"/>
    <m/>
    <m/>
    <s v="Contrato Adimplente"/>
    <m/>
    <d v="2026-01-27T00:00:00"/>
    <n v="3127.06"/>
    <d v="2025-12-19T00:00:00"/>
    <x v="2"/>
    <d v="2025-12-19T00:00:00"/>
    <m/>
    <m/>
    <m/>
    <m/>
    <s v="Endy Carvalho Consultoria imobiliária"/>
    <m/>
    <m/>
    <m/>
    <d v="2026-01-28T00:00:00"/>
    <d v="2026-03-25T00:00:00"/>
    <s v="VENDA FINALIZADA"/>
    <d v="2025-12-22T00:00:00"/>
    <n v="43415"/>
    <n v="215453.56"/>
    <m/>
    <s v="AGL30 -"/>
    <n v="43415"/>
    <m/>
    <s v="Luziânia"/>
    <s v="Goiás"/>
    <n v="5561981055436"/>
    <s v="Rua 71 Quadra 131"/>
    <n v="72853131"/>
    <s v="Parque Estrela Dalva IX"/>
    <s v="joaovitoralvesleite365@gmail.com"/>
    <m/>
    <n v="2047.18"/>
    <m/>
    <m/>
    <m/>
    <m/>
    <n v="4007"/>
    <n v="7383"/>
    <s v="Auxiliar"/>
    <d v="2025-12-18T00:00:00"/>
    <n v="880.52"/>
    <d v="2025-12-22T00:00:00"/>
    <m/>
    <d v="2025-12-24T00:00:00"/>
    <s v="MP444303"/>
    <d v="2025-12-18T00:00:00"/>
    <d v="2026-01-06T00:00:00"/>
    <s v="AC014306954"/>
    <d v="2025-12-13T00:00:00"/>
    <s v="Sim"/>
    <n v="40977"/>
    <d v="2025-12-18T00:00:00"/>
    <m/>
    <m/>
    <m/>
    <d v="2026-01-13T00:00:00"/>
    <m/>
    <d v="2025-12-18T00:00:00"/>
    <d v="2026-01-14T00:00:00"/>
    <d v="2025-12-13T00:00:00"/>
    <d v="2026-01-15T00:00:00"/>
    <d v="2026-01-06T00:00:00"/>
    <m/>
    <d v="2025-12-23T00:00:00"/>
    <d v="2025-12-15T00:00:00"/>
    <m/>
    <d v="2026-01-12T00:00:00"/>
    <d v="2026-01-21T00:00:00"/>
    <d v="2025-12-15T00:00:00"/>
    <d v="2026-01-26T00:00:00"/>
    <s v="Sim"/>
    <m/>
    <m/>
    <m/>
    <m/>
    <m/>
    <m/>
    <d v="2026-01-27T00:00:00"/>
    <s v="00349.0000141/2026-93"/>
    <m/>
    <d v="2026-01-28T00:00:00"/>
    <d v="2025-12-10T00:00:00"/>
    <d v="2026-01-22T00:00:00"/>
    <d v="2026-01-22T00:00:00"/>
    <d v="2026-03-24T00:00:00"/>
    <m/>
    <d v="2025-12-15T00:00:00"/>
    <m/>
    <m/>
    <m/>
    <m/>
    <m/>
    <m/>
    <m/>
    <m/>
    <m/>
    <n v="2959"/>
    <m/>
    <s v="AGUARDANDO PEDIDO DE COMPRA SER APROVADO NO SIENGE, PARA PAGAR TAXAS DE REGISTRO!!!!!!!! pedido refeito a vulso e aprovado dia 22/01/2026, saldo caiu 26/01"/>
    <m/>
    <m/>
    <m/>
    <n v="4405.8100000000004"/>
    <s v="VENDA SEM SINAL"/>
    <s v="Não tem"/>
    <s v="AGEHAB VALIDADA"/>
    <m/>
    <s v="FINALIZADO - SEM FIADOR"/>
    <s v="SIM"/>
  </r>
  <r>
    <n v="5114"/>
    <x v="2"/>
    <n v="6417"/>
    <x v="17"/>
    <s v="Etapa Única"/>
    <s v="BLOCO 15"/>
    <n v="304"/>
    <s v="FORMOSA"/>
    <s v="TAYNARA RIBEIRO DA SILVA"/>
    <s v="&quot;09337655179&quot;"/>
    <x v="13"/>
    <x v="126"/>
    <s v="Não"/>
    <s v="Não"/>
    <s v="Não"/>
    <s v="Não"/>
    <s v="Não"/>
    <s v="Não"/>
    <s v="Não"/>
    <n v="161855.56"/>
    <n v="765"/>
    <n v="0"/>
    <n v="146248.56"/>
    <n v="15607"/>
    <n v="0"/>
    <n v="161855.56"/>
    <n v="0"/>
    <n v="0"/>
    <m/>
    <m/>
    <s v="Contrato Adimplente"/>
    <m/>
    <d v="2026-02-06T00:00:00"/>
    <n v="3138.24"/>
    <d v="2025-12-23T00:00:00"/>
    <x v="2"/>
    <d v="2025-12-19T00:00:00"/>
    <m/>
    <m/>
    <m/>
    <m/>
    <s v="CAIXA CREDFÁCIL"/>
    <m/>
    <m/>
    <m/>
    <d v="2026-02-12T00:00:00"/>
    <d v="2026-02-12T00:00:00"/>
    <s v="VENDA FINALIZADA"/>
    <d v="2025-12-22T00:00:00"/>
    <n v="43414"/>
    <n v="239724.52"/>
    <m/>
    <s v="FSA013"/>
    <n v="43414"/>
    <s v="EMILLY THAIANE SILVA DE OLIVEIRA - 08256427108"/>
    <s v="Formosa"/>
    <s v="Goiás"/>
    <n v="5561998118360"/>
    <s v="RUA SANTA LUZIA Q 0 L 0"/>
    <n v="73801440"/>
    <s v="Centro"/>
    <s v="ts1951589@gmail.com"/>
    <m/>
    <n v="2550"/>
    <m/>
    <m/>
    <m/>
    <m/>
    <n v="4766"/>
    <n v="7500"/>
    <s v="Repositor"/>
    <d v="2025-12-19T00:00:00"/>
    <n v="875.02"/>
    <m/>
    <s v="nao"/>
    <m/>
    <s v="MP430655"/>
    <d v="2025-12-19T00:00:00"/>
    <d v="2025-12-23T00:00:00"/>
    <s v="AC014315402"/>
    <d v="2025-12-10T00:00:00"/>
    <m/>
    <n v="1922"/>
    <d v="2025-12-19T00:00:00"/>
    <m/>
    <s v="Negativado"/>
    <m/>
    <d v="2025-01-14T00:00:00"/>
    <s v="Sim"/>
    <d v="2025-12-22T00:00:00"/>
    <d v="2026-01-14T00:00:00"/>
    <d v="2025-12-18T00:00:00"/>
    <d v="2026-01-15T00:00:00"/>
    <d v="2025-12-23T00:00:00"/>
    <m/>
    <d v="2025-12-19T00:00:00"/>
    <d v="2025-12-19T00:00:00"/>
    <m/>
    <d v="2026-01-13T00:00:00"/>
    <d v="2026-01-20T00:00:00"/>
    <d v="2025-12-19T00:00:00"/>
    <m/>
    <s v="Sim"/>
    <m/>
    <m/>
    <m/>
    <m/>
    <d v="2025-12-19T00:00:00"/>
    <m/>
    <d v="2026-02-09T00:00:00"/>
    <m/>
    <m/>
    <d v="2026-02-11T00:00:00"/>
    <d v="2025-12-15T00:00:00"/>
    <d v="2026-01-21T00:00:00"/>
    <d v="2026-01-21T00:00:00"/>
    <m/>
    <m/>
    <d v="2025-12-19T00:00:00"/>
    <m/>
    <m/>
    <m/>
    <m/>
    <m/>
    <m/>
    <m/>
    <m/>
    <n v="543"/>
    <n v="3136"/>
    <s v="Sim"/>
    <s v="ONR"/>
    <m/>
    <m/>
    <m/>
    <n v="2010.42"/>
    <m/>
    <s v="Não tem"/>
    <m/>
    <m/>
    <m/>
    <s v="SIM"/>
  </r>
  <r>
    <n v="5115"/>
    <x v="0"/>
    <n v="6416"/>
    <x v="17"/>
    <s v="Etapa Única"/>
    <s v="BLOCO 07"/>
    <n v="303"/>
    <s v="FORMOSA"/>
    <s v="JOSSIELE BARROS PORTUGUES"/>
    <s v="&quot;15789979688&quot;"/>
    <x v="1"/>
    <x v="33"/>
    <s v="Não"/>
    <s v="Não"/>
    <s v="Não"/>
    <s v="Não"/>
    <s v="Não"/>
    <s v="Não"/>
    <s v="Não"/>
    <n v="157587.26"/>
    <n v="725.9"/>
    <n v="0"/>
    <n v="127258.02"/>
    <n v="25560"/>
    <n v="0"/>
    <n v="152818.01999999999"/>
    <n v="0"/>
    <n v="0"/>
    <m/>
    <n v="878772571009"/>
    <s v="Contrato Adimplente"/>
    <m/>
    <d v="2026-02-06T00:00:00"/>
    <n v="3138.25"/>
    <d v="2026-01-09T00:00:00"/>
    <x v="3"/>
    <d v="2025-12-19T00:00:00"/>
    <m/>
    <m/>
    <m/>
    <m/>
    <s v="CAIXA CREDFÁCIL"/>
    <m/>
    <m/>
    <m/>
    <d v="2026-03-16T00:00:00"/>
    <d v="2026-04-02T00:00:00"/>
    <s v="VENDA FINALIZADA"/>
    <d v="2025-12-22T00:00:00"/>
    <n v="43413"/>
    <n v="234722.38"/>
    <m/>
    <s v="FSA013"/>
    <n v="43413"/>
    <s v="LUCAS ALEJANDRO RODRIGUES PIMENTEL - 09391650155"/>
    <s v="Formosa"/>
    <s v="Goiás"/>
    <n v="556199846149"/>
    <s v="FAZENDA STO ANTONIO XAVIER, PROJ. 8057808INSC. 89150026"/>
    <n v="73816899"/>
    <s v="ZONA RURAL"/>
    <s v="jossieleportugues@gmail.com"/>
    <m/>
    <n v="2549.33"/>
    <m/>
    <m/>
    <m/>
    <m/>
    <n v="10273"/>
    <n v="7499"/>
    <s v="Fisioterapeuta"/>
    <d v="2026-01-07T00:00:00"/>
    <n v="891.23"/>
    <m/>
    <s v="sim"/>
    <m/>
    <s v="MP430661"/>
    <d v="2026-01-07T00:00:00"/>
    <d v="2026-01-12T00:00:00"/>
    <s v="AC014362571"/>
    <d v="2025-12-17T00:00:00"/>
    <s v="Sim"/>
    <n v="4111"/>
    <d v="2026-01-07T00:00:00"/>
    <m/>
    <s v="Score"/>
    <m/>
    <d v="2026-01-19T00:00:00"/>
    <s v="Sim"/>
    <d v="2026-01-08T00:00:00"/>
    <d v="2026-01-21T00:00:00"/>
    <d v="2025-12-18T00:00:00"/>
    <d v="2026-01-15T00:00:00"/>
    <d v="2026-01-13T00:00:00"/>
    <m/>
    <d v="2025-12-19T00:00:00"/>
    <d v="2025-12-18T00:00:00"/>
    <m/>
    <d v="2026-01-16T00:00:00"/>
    <d v="2026-01-20T00:00:00"/>
    <d v="2025-12-18T00:00:00"/>
    <m/>
    <s v="Sim"/>
    <m/>
    <m/>
    <m/>
    <m/>
    <d v="2026-01-21T00:00:00"/>
    <m/>
    <d v="2026-02-09T00:00:00"/>
    <m/>
    <m/>
    <d v="2026-02-11T00:00:00"/>
    <d v="2025-12-16T00:00:00"/>
    <d v="2026-01-21T00:00:00"/>
    <d v="2026-01-21T00:00:00"/>
    <d v="2026-02-24T00:00:00"/>
    <d v="2026-03-10T00:00:00"/>
    <d v="2025-12-18T00:00:00"/>
    <d v="2026-03-10T00:00:00"/>
    <m/>
    <m/>
    <m/>
    <m/>
    <m/>
    <m/>
    <m/>
    <n v="549"/>
    <n v="3629"/>
    <s v="Sim"/>
    <s v="ONR-SEM KIT REGISTRO-OK"/>
    <m/>
    <m/>
    <m/>
    <n v="2124.81"/>
    <s v="PENDENTE PAGAMENTO"/>
    <s v="Pendente"/>
    <s v="CADASTRO VALIDADO"/>
    <s v="FINALIZADO"/>
    <m/>
    <s v="SIM"/>
  </r>
  <r>
    <n v="5116"/>
    <x v="0"/>
    <n v="6449"/>
    <x v="14"/>
    <s v="Etapa Unica"/>
    <s v="BLOCO G"/>
    <n v="3"/>
    <s v="FORMOSA"/>
    <s v="GIOVANNA LUIZ DO NASCIMENTO"/>
    <s v="&quot;08659658116&quot;"/>
    <x v="10"/>
    <x v="30"/>
    <s v="Não"/>
    <s v="Não"/>
    <s v="Não"/>
    <s v="Sim"/>
    <s v="Não"/>
    <s v="Não"/>
    <s v="Não"/>
    <n v="164200"/>
    <n v="0"/>
    <n v="0"/>
    <n v="0"/>
    <n v="0"/>
    <n v="0"/>
    <n v="0"/>
    <n v="0"/>
    <n v="0"/>
    <m/>
    <m/>
    <s v="Contrato Adimplente"/>
    <m/>
    <d v="2026-01-27T00:00:00"/>
    <n v="3138.25"/>
    <d v="2025-12-26T00:00:00"/>
    <x v="2"/>
    <d v="2025-12-19T00:00:00"/>
    <m/>
    <m/>
    <m/>
    <m/>
    <s v="CAIXA CREDFÁCIL"/>
    <m/>
    <m/>
    <m/>
    <d v="2026-03-16T00:00:00"/>
    <d v="2026-03-16T00:00:00"/>
    <s v="VENDA FINALIZADA"/>
    <d v="2025-12-22T00:00:00"/>
    <n v="43416"/>
    <n v="256000.44"/>
    <m/>
    <s v="FSA011"/>
    <n v="43416"/>
    <s v="FRANCISCO ANTONIO NASCIMENTO JUNIOR - 78333016120"/>
    <s v="Formosa"/>
    <s v="Goiás"/>
    <n v="5561996086811"/>
    <s v="AVENIDA 1, QD. 08"/>
    <n v="73805640"/>
    <s v="Parque das Laranjeiras"/>
    <s v="giovannadonascimento013@gmail.com"/>
    <m/>
    <n v="2755.58"/>
    <m/>
    <m/>
    <m/>
    <m/>
    <n v="4117"/>
    <n v="7502"/>
    <s v="Auxiliar"/>
    <d v="2025-12-19T00:00:00"/>
    <n v="878.66"/>
    <m/>
    <s v="sim"/>
    <m/>
    <s v="MP445017"/>
    <d v="2025-12-19T00:00:00"/>
    <d v="2025-12-29T00:00:00"/>
    <s v="AC014312005"/>
    <d v="2025-12-19T00:00:00"/>
    <s v="Sim"/>
    <s v="1816 1819 1821"/>
    <d v="2025-12-19T00:00:00"/>
    <m/>
    <m/>
    <m/>
    <d v="2026-01-12T00:00:00"/>
    <s v="Não"/>
    <d v="2025-12-23T00:00:00"/>
    <d v="2026-01-14T00:00:00"/>
    <d v="2025-12-19T00:00:00"/>
    <d v="2026-01-15T00:00:00"/>
    <d v="2025-12-29T00:00:00"/>
    <m/>
    <d v="2025-12-23T00:00:00"/>
    <d v="2025-12-18T00:00:00"/>
    <m/>
    <d v="2026-01-07T00:00:00"/>
    <d v="2026-01-20T00:00:00"/>
    <d v="2025-12-18T00:00:00"/>
    <m/>
    <s v="Sim"/>
    <m/>
    <m/>
    <m/>
    <m/>
    <d v="2025-12-29T00:00:00"/>
    <m/>
    <d v="2026-01-27T00:00:00"/>
    <m/>
    <m/>
    <d v="2026-01-29T00:00:00"/>
    <d v="2025-12-15T00:00:00"/>
    <d v="2026-01-20T00:00:00"/>
    <d v="2026-02-18T00:00:00"/>
    <d v="2026-02-28T00:00:00"/>
    <d v="2026-03-03T00:00:00"/>
    <d v="2025-12-18T00:00:00"/>
    <d v="2026-03-03T00:00:00"/>
    <m/>
    <m/>
    <m/>
    <m/>
    <m/>
    <m/>
    <m/>
    <n v="821"/>
    <n v="2406"/>
    <s v="Sim"/>
    <s v="Aguardando para seguir ONR"/>
    <m/>
    <m/>
    <m/>
    <n v="1906.05"/>
    <m/>
    <s v="Não tem"/>
    <m/>
    <m/>
    <m/>
    <s v="SIM"/>
  </r>
  <r>
    <n v="5117"/>
    <x v="0"/>
    <n v="6473"/>
    <x v="13"/>
    <s v="Etapa Unica"/>
    <s v="BLOCO K"/>
    <n v="104"/>
    <s v="ÁGUAS LINDAS"/>
    <s v="JULIANA SOARES BARBOSA"/>
    <s v="&quot;08951430464&quot;"/>
    <x v="2"/>
    <x v="147"/>
    <s v="Não"/>
    <s v="Não"/>
    <s v="Não"/>
    <s v="Sim"/>
    <s v="Sim"/>
    <s v="Não"/>
    <s v="Não"/>
    <n v="158375.47"/>
    <n v="523.11"/>
    <n v="0"/>
    <n v="107525.72"/>
    <n v="50796"/>
    <n v="0"/>
    <n v="158321.72"/>
    <n v="0"/>
    <n v="0"/>
    <m/>
    <m/>
    <s v="Contrato Adimplente"/>
    <m/>
    <d v="2026-01-28T00:00:00"/>
    <n v="3127.06"/>
    <d v="2025-12-26T00:00:00"/>
    <x v="2"/>
    <d v="2025-12-22T00:00:00"/>
    <m/>
    <m/>
    <m/>
    <m/>
    <s v="Endy Carvalho Consultoria imobiliária"/>
    <m/>
    <m/>
    <m/>
    <d v="2026-02-24T00:00:00"/>
    <d v="2026-02-26T00:00:00"/>
    <s v="VENDA FINALIZADA"/>
    <d v="2025-12-22T00:00:00"/>
    <n v="43418"/>
    <n v="212575.47"/>
    <m/>
    <s v="AGL30 -"/>
    <n v="43418"/>
    <m/>
    <s v="Águas Lindas de Goiás"/>
    <s v="Goiás"/>
    <n v="5561993154493"/>
    <s v="Quadra 105"/>
    <n v="72922807"/>
    <s v="Jardim América IV"/>
    <s v="julianasoares74119@gmail.com"/>
    <m/>
    <n v="1700"/>
    <d v="2026-06-04T00:00:00"/>
    <m/>
    <m/>
    <m/>
    <n v="4042"/>
    <n v="7505"/>
    <s v="Auxiliar de Serviços Gerais"/>
    <d v="2025-12-19T00:00:00"/>
    <n v="898"/>
    <d v="2026-01-05T00:00:00"/>
    <m/>
    <d v="2026-01-03T00:00:00"/>
    <s v="MP444305"/>
    <d v="2025-12-19T00:00:00"/>
    <d v="2026-01-06T00:00:00"/>
    <s v="AC014307009"/>
    <d v="2025-12-16T00:00:00"/>
    <s v="Sim"/>
    <n v="1953"/>
    <d v="2025-12-19T00:00:00"/>
    <m/>
    <m/>
    <m/>
    <d v="2026-01-13T00:00:00"/>
    <m/>
    <d v="2025-12-20T00:00:00"/>
    <d v="2026-01-14T00:00:00"/>
    <d v="2025-12-17T00:00:00"/>
    <d v="2026-01-15T00:00:00"/>
    <d v="2026-01-06T00:00:00"/>
    <m/>
    <d v="2025-12-23T00:00:00"/>
    <d v="2025-12-16T00:00:00"/>
    <m/>
    <d v="2026-01-12T00:00:00"/>
    <d v="2026-01-26T00:00:00"/>
    <d v="2025-12-16T00:00:00"/>
    <d v="2026-01-28T00:00:00"/>
    <s v="Sim"/>
    <m/>
    <m/>
    <m/>
    <m/>
    <d v="2025-12-11T00:00:00"/>
    <m/>
    <d v="2026-01-28T00:00:00"/>
    <s v="00349.0000167/2026-31"/>
    <m/>
    <d v="2026-01-29T00:00:00"/>
    <d v="2025-12-11T00:00:00"/>
    <d v="2026-01-26T00:00:00"/>
    <d v="2025-01-05T00:00:00"/>
    <d v="2026-01-19T00:00:00"/>
    <d v="2026-02-06T00:00:00"/>
    <d v="2025-11-15T00:00:00"/>
    <d v="2026-02-06T00:00:00"/>
    <m/>
    <m/>
    <m/>
    <m/>
    <m/>
    <m/>
    <m/>
    <m/>
    <n v="2925"/>
    <m/>
    <s v="AGUARDANDO PEDINDO DE COMPRA SER APROVADO NO SIENGE, PARA PAGAR TAXAS DE REGISTRO!!!!!!!!"/>
    <m/>
    <m/>
    <m/>
    <n v="4.1100000000000003"/>
    <s v="VENDA SEM SINAL"/>
    <s v="Não tem"/>
    <m/>
    <m/>
    <s v="VENDA SEM FIADOR"/>
    <s v="SIM"/>
  </r>
  <r>
    <n v="5118"/>
    <x v="0"/>
    <n v="6489"/>
    <x v="13"/>
    <s v="Etapa Unica"/>
    <s v="BLOCO K"/>
    <n v="201"/>
    <s v="ÁGUAS LINDAS"/>
    <s v="MONIQUE MARIA DE SOUSA VIANA"/>
    <s v="&quot;05614193375&quot;"/>
    <x v="16"/>
    <x v="151"/>
    <s v="Não"/>
    <s v="Não"/>
    <s v="Não"/>
    <s v="Sim"/>
    <s v="Sim"/>
    <s v="Não"/>
    <s v="Não"/>
    <n v="172957.19"/>
    <n v="765"/>
    <n v="0"/>
    <n v="145886.35999999999"/>
    <n v="16946"/>
    <n v="0"/>
    <n v="162832.35999999999"/>
    <n v="0"/>
    <n v="0"/>
    <m/>
    <n v="878772597407"/>
    <s v="Contrato Adimplente"/>
    <m/>
    <d v="2026-02-10T00:00:00"/>
    <n v="3128.72"/>
    <d v="2026-01-16T00:00:00"/>
    <x v="3"/>
    <d v="2025-12-23T00:00:00"/>
    <m/>
    <m/>
    <m/>
    <m/>
    <s v="Endy Carvalho Consultoria imobiliária"/>
    <m/>
    <m/>
    <m/>
    <d v="2026-02-24T00:00:00"/>
    <d v="2026-04-02T00:00:00"/>
    <s v="VENDA FINALIZADA"/>
    <d v="2025-12-23T00:00:00"/>
    <n v="43431"/>
    <n v="218757.19"/>
    <m/>
    <s v="AGL30 -"/>
    <n v="43431"/>
    <m/>
    <s v="Brasília"/>
    <s v="Distrito Federal"/>
    <n v="5561992123035"/>
    <s v="SGAN 912 Módulo C"/>
    <n v="70790123"/>
    <s v="Asa Norte"/>
    <s v="moniiqueviana@outlook.com"/>
    <m/>
    <n v="2550"/>
    <d v="2026-05-26T00:00:00"/>
    <m/>
    <m/>
    <m/>
    <n v="4043"/>
    <n v="7506"/>
    <s v="Fisioterapeuta"/>
    <d v="2025-12-17T00:00:00"/>
    <n v="900"/>
    <d v="2026-01-20T00:00:00"/>
    <m/>
    <d v="2026-01-21T00:00:00"/>
    <s v="MP444308"/>
    <d v="2025-12-17T00:00:00"/>
    <d v="2026-01-21T00:00:00"/>
    <s v="AC014415255"/>
    <d v="2025-12-19T00:00:00"/>
    <s v="Sim"/>
    <n v="3693"/>
    <d v="2025-12-17T00:00:00"/>
    <m/>
    <m/>
    <m/>
    <d v="2026-01-27T00:00:00"/>
    <m/>
    <d v="2025-12-17T00:00:00"/>
    <d v="2026-01-28T00:00:00"/>
    <d v="2025-12-19T00:00:00"/>
    <d v="2026-01-15T00:00:00"/>
    <d v="2026-01-21T00:00:00"/>
    <m/>
    <d v="2025-12-23T00:00:00"/>
    <d v="2025-12-22T00:00:00"/>
    <m/>
    <d v="2026-01-26T00:00:00"/>
    <d v="2026-01-21T00:00:00"/>
    <d v="2025-12-20T00:00:00"/>
    <d v="2026-02-09T00:00:00"/>
    <s v="Sim"/>
    <m/>
    <m/>
    <m/>
    <m/>
    <d v="2025-12-19T00:00:00"/>
    <m/>
    <d v="2026-02-10T00:00:00"/>
    <s v="00349.0000958/2026-61"/>
    <m/>
    <d v="2026-02-12T00:00:00"/>
    <d v="2025-12-19T00:00:00"/>
    <d v="2026-01-22T00:00:00"/>
    <d v="2026-01-22T00:00:00"/>
    <d v="2026-02-02T00:00:00"/>
    <d v="2026-02-06T00:00:00"/>
    <d v="2025-12-20T00:00:00"/>
    <d v="2026-02-06T00:00:00"/>
    <d v="2026-02-05T00:00:00"/>
    <m/>
    <m/>
    <m/>
    <n v="5706"/>
    <m/>
    <d v="2026-01-16T00:00:00"/>
    <m/>
    <n v="4431"/>
    <m/>
    <m/>
    <s v="AGUARDANDO MINUTA ASSINADA POR TODOS PARA SOLICITAR ITBI 20/01/2026"/>
    <m/>
    <m/>
    <n v="4.3899999999999997"/>
    <s v="VENDA SEM SINAL"/>
    <s v="Não tem"/>
    <s v="AGEHAB VALIDADA"/>
    <s v="FINALIZADO"/>
    <s v="VENDA SEM FIADOR"/>
    <s v="SIM"/>
  </r>
  <r>
    <n v="5119"/>
    <x v="0"/>
    <n v="6481"/>
    <x v="15"/>
    <s v="Etapa Unica"/>
    <s v="BLOCO B"/>
    <n v="302"/>
    <s v="FORMOSA"/>
    <s v="ALEXANDRE DE CASTRO CRUZ"/>
    <s v="&quot;03283659559&quot;"/>
    <x v="1"/>
    <x v="145"/>
    <s v="Não"/>
    <s v="Não"/>
    <s v="Não"/>
    <s v="Não"/>
    <s v="Não"/>
    <s v="Não"/>
    <s v="Não"/>
    <n v="162600"/>
    <n v="930.04"/>
    <n v="0"/>
    <n v="161427.12"/>
    <n v="5379"/>
    <n v="0"/>
    <n v="166806.12"/>
    <n v="0"/>
    <n v="0"/>
    <m/>
    <m/>
    <s v="Contrato Adimplente"/>
    <m/>
    <d v="2026-02-02T00:00:00"/>
    <n v="3604.7"/>
    <d v="2025-12-29T00:00:00"/>
    <x v="2"/>
    <d v="2025-12-23T00:00:00"/>
    <m/>
    <m/>
    <m/>
    <m/>
    <s v="Endy Carvalho Consultoria imobiliária"/>
    <m/>
    <m/>
    <m/>
    <d v="2026-03-17T00:00:00"/>
    <d v="2026-03-17T00:00:00"/>
    <s v="VENDA FINALIZADA"/>
    <d v="2025-12-26T00:00:00"/>
    <n v="43458"/>
    <n v="240000"/>
    <m/>
    <s v="FSA011 C"/>
    <n v="43458"/>
    <s v="CARLA MANUELA DE CASTRO CRUZ - 10713574500,DARLA MONIQUE CASTRO DA CRUZ - 08488777566"/>
    <s v="Formosa"/>
    <s v="Goiás"/>
    <n v="5561991727983"/>
    <s v="AVENIDA FLAVIO VICTOR DIAS, QUADRA 25, LOTE 16A,"/>
    <n v="73807330"/>
    <s v="SETOR NORDESTE"/>
    <s v="alexandredantas.cudo@gmail.com"/>
    <m/>
    <n v="3100.15"/>
    <d v="2026-06-10T00:00:00"/>
    <m/>
    <m/>
    <m/>
    <n v="4250"/>
    <n v="7507"/>
    <s v="Agricultor"/>
    <d v="2025-12-29T00:00:00"/>
    <n v="899.76"/>
    <m/>
    <s v="nao"/>
    <m/>
    <s v="MP423802"/>
    <d v="2025-12-29T00:00:00"/>
    <d v="2025-12-29T00:00:00"/>
    <m/>
    <d v="2025-12-18T00:00:00"/>
    <s v="Sim"/>
    <n v="1903"/>
    <d v="2025-12-29T00:00:00"/>
    <m/>
    <s v="Negativado"/>
    <m/>
    <d v="2026-01-16T00:00:00"/>
    <s v="Sim"/>
    <d v="2025-12-29T00:00:00"/>
    <d v="2026-01-20T00:00:00"/>
    <d v="2025-12-23T00:00:00"/>
    <d v="2026-01-15T00:00:00"/>
    <d v="2025-12-29T00:00:00"/>
    <m/>
    <d v="2025-12-26T00:00:00"/>
    <d v="2025-12-19T00:00:00"/>
    <m/>
    <d v="2026-01-14T00:00:00"/>
    <d v="2026-01-20T00:00:00"/>
    <d v="2025-12-19T00:00:00"/>
    <m/>
    <s v="Sim"/>
    <m/>
    <m/>
    <m/>
    <m/>
    <d v="2026-01-05T00:00:00"/>
    <m/>
    <d v="2026-02-03T00:00:00"/>
    <m/>
    <m/>
    <d v="2026-02-11T00:00:00"/>
    <d v="2025-12-16T00:00:00"/>
    <d v="2026-01-20T00:00:00"/>
    <d v="2026-02-21T00:00:00"/>
    <d v="2026-02-11T00:00:00"/>
    <d v="2026-03-03T00:00:00"/>
    <d v="2025-12-19T00:00:00"/>
    <d v="2026-03-03T00:00:00"/>
    <m/>
    <m/>
    <m/>
    <m/>
    <m/>
    <m/>
    <m/>
    <s v="625/578"/>
    <m/>
    <m/>
    <m/>
    <s v="recesso"/>
    <m/>
    <m/>
    <n v="1841.7"/>
    <m/>
    <s v="Não tem"/>
    <m/>
    <m/>
    <m/>
    <s v="SIM"/>
  </r>
  <r>
    <n v="5120"/>
    <x v="1"/>
    <n v="6488"/>
    <x v="16"/>
    <s v="Etapa Unica"/>
    <s v="BLOCO F"/>
    <n v="202"/>
    <s v="ÁGUAS LINDAS"/>
    <s v="WARLEI BENTO"/>
    <s v="&quot;73535931134&quot;"/>
    <x v="11"/>
    <x v="160"/>
    <s v="Não"/>
    <s v="Não"/>
    <s v="Não"/>
    <s v="Não"/>
    <s v="Não"/>
    <s v="Não"/>
    <s v="Não"/>
    <n v="149719.19"/>
    <n v="570"/>
    <n v="0"/>
    <n v="110017.47"/>
    <n v="31747"/>
    <n v="0"/>
    <n v="141764.47"/>
    <n v="0"/>
    <n v="0"/>
    <m/>
    <m/>
    <s v="Contrato Adimplente"/>
    <m/>
    <m/>
    <n v="0"/>
    <m/>
    <x v="1"/>
    <d v="2025-12-26T00:00:00"/>
    <m/>
    <m/>
    <m/>
    <m/>
    <s v="Endy Carvalho Consultoria imobiliária"/>
    <m/>
    <m/>
    <m/>
    <d v="2026-02-05T00:00:00"/>
    <d v="2026-02-05T00:00:00"/>
    <s v="DISTRATO"/>
    <d v="2025-12-29T00:00:00"/>
    <n v="43459"/>
    <n v="204959.19"/>
    <m/>
    <s v="AGL32"/>
    <n v="43459"/>
    <m/>
    <s v="Águas Lindas de Goiás"/>
    <s v="Goiás"/>
    <n v="5561984045676"/>
    <s v="RUA 31 Q 49 L 24 S/N CASA 2"/>
    <n v="72910000"/>
    <s v="JARDIM BRASÍLIA"/>
    <s v="warleibento730@gmail.com"/>
    <m/>
    <n v="2115.92"/>
    <m/>
    <m/>
    <m/>
    <m/>
    <n v="4464"/>
    <n v="7510"/>
    <s v="Autônomo(a)"/>
    <d v="2025-12-17T00:00:00"/>
    <m/>
    <m/>
    <m/>
    <m/>
    <s v="MP419640"/>
    <m/>
    <m/>
    <m/>
    <d v="2026-01-05T00:00:00"/>
    <m/>
    <m/>
    <d v="2025-12-17T00:00:00"/>
    <m/>
    <m/>
    <m/>
    <m/>
    <m/>
    <d v="2025-12-17T00:00:00"/>
    <m/>
    <d v="2026-01-07T00:00:00"/>
    <d v="2026-01-15T00:00:00"/>
    <m/>
    <m/>
    <d v="2026-01-08T00:00:00"/>
    <d v="2025-12-22T00:00:00"/>
    <m/>
    <m/>
    <m/>
    <d v="2025-12-22T00:00:00"/>
    <m/>
    <s v="Sim"/>
    <m/>
    <m/>
    <m/>
    <m/>
    <d v="2025-12-19T00:00:00"/>
    <m/>
    <m/>
    <m/>
    <m/>
    <m/>
    <d v="2025-12-19T00:00:00"/>
    <m/>
    <m/>
    <m/>
    <m/>
    <d v="2025-12-22T00:00:00"/>
    <m/>
    <m/>
    <m/>
    <m/>
    <m/>
    <m/>
    <m/>
    <m/>
    <m/>
    <m/>
    <m/>
    <m/>
    <m/>
    <m/>
    <m/>
    <m/>
    <s v="VENDA SEM SINAL"/>
    <s v="Não tem"/>
    <s v="AGEHAB VALIDADA"/>
    <s v="RODOU FORA"/>
    <s v="VENDA SEM FIADOR"/>
    <s v="NÃO"/>
  </r>
  <r>
    <n v="5121"/>
    <x v="2"/>
    <n v="6456"/>
    <x v="19"/>
    <s v="Etapa Única"/>
    <s v="BLOCO D"/>
    <n v="1"/>
    <s v="ÁGUAS LINDAS"/>
    <s v="MARIUCHA TAVARES MENDONÇA FERREIRA"/>
    <s v="&quot;01465094121&quot;"/>
    <x v="6"/>
    <x v="41"/>
    <s v="Não"/>
    <s v="Não"/>
    <s v="Não"/>
    <s v="Sim"/>
    <s v="Sim"/>
    <s v="Não"/>
    <s v="Não"/>
    <n v="154752.41"/>
    <n v="0"/>
    <n v="0"/>
    <n v="109719.41"/>
    <n v="45033"/>
    <n v="0"/>
    <n v="154752.41"/>
    <n v="0"/>
    <n v="0"/>
    <m/>
    <n v="878772601079"/>
    <s v="Contrato Adimplente"/>
    <m/>
    <d v="2026-02-09T00:00:00"/>
    <n v="3127.88"/>
    <d v="2026-01-14T00:00:00"/>
    <x v="3"/>
    <d v="2025-12-29T00:00:00"/>
    <m/>
    <m/>
    <m/>
    <m/>
    <s v="GRUPO IMERGE"/>
    <m/>
    <m/>
    <m/>
    <d v="2026-02-13T00:00:00"/>
    <d v="2026-04-02T00:00:00"/>
    <s v="VENDA FINALIZADA"/>
    <d v="2025-12-29T00:00:00"/>
    <n v="43461"/>
    <n v="223000"/>
    <m/>
    <s v="AGL 33"/>
    <n v="43461"/>
    <s v="CLEIDE MARCIA TAVARES DA COSTA - 22486160159,DANILO DO AMARAL FERREIRA - 36087292837"/>
    <s v="Brasília"/>
    <s v="Distrito Federal"/>
    <n v="5561991190641"/>
    <s v="AR Gleba 03 - Núcleo Rural Alexandre Gusmão"/>
    <n v="72701997"/>
    <s v="CEILANDIA"/>
    <s v="maryfisio83@hotmail.com"/>
    <m/>
    <n v="1895"/>
    <m/>
    <m/>
    <m/>
    <m/>
    <n v="4939"/>
    <n v="7511"/>
    <s v="Autônomo(a)"/>
    <d v="2025-12-29T00:00:00"/>
    <n v="900"/>
    <m/>
    <s v="sim"/>
    <d v="2026-03-13T00:00:00"/>
    <s v="MP439443"/>
    <d v="2025-12-29T00:00:00"/>
    <d v="2026-01-19T00:00:00"/>
    <s v="AC014435525"/>
    <d v="2026-01-15T00:00:00"/>
    <s v="Sim"/>
    <n v="8471"/>
    <d v="2025-12-29T00:00:00"/>
    <m/>
    <m/>
    <m/>
    <d v="2026-01-28T00:00:00"/>
    <s v="Não"/>
    <d v="2025-12-29T00:00:00"/>
    <d v="2026-01-30T00:00:00"/>
    <d v="2025-12-15T00:00:00"/>
    <d v="2026-01-15T00:00:00"/>
    <d v="2026-01-19T00:00:00"/>
    <m/>
    <d v="2025-12-16T00:00:00"/>
    <d v="2025-12-23T00:00:00"/>
    <m/>
    <d v="2026-01-26T00:00:00"/>
    <d v="2026-01-21T00:00:00"/>
    <d v="2025-12-23T00:00:00"/>
    <d v="2026-02-06T00:00:00"/>
    <s v="Sim"/>
    <m/>
    <m/>
    <m/>
    <m/>
    <d v="2026-01-14T00:00:00"/>
    <d v="2026-01-13T00:00:00"/>
    <d v="2026-02-09T00:00:00"/>
    <s v="00349.0000818/2026-93"/>
    <m/>
    <d v="2026-02-13T00:00:00"/>
    <d v="2025-12-19T00:00:00"/>
    <d v="2026-01-22T00:00:00"/>
    <d v="2026-02-03T00:00:00"/>
    <d v="2026-02-05T00:00:00"/>
    <m/>
    <d v="2025-12-23T00:00:00"/>
    <m/>
    <m/>
    <m/>
    <m/>
    <m/>
    <m/>
    <m/>
    <d v="2026-01-14T00:00:00"/>
    <n v="712"/>
    <n v="4411"/>
    <m/>
    <m/>
    <m/>
    <m/>
    <m/>
    <n v="4605.8100000000004"/>
    <s v="sinal pago"/>
    <s v="Pago"/>
    <s v="AGEHAB VALIDADA"/>
    <s v="FINALIZADO"/>
    <s v="FINALIZADO"/>
    <s v="SIM"/>
  </r>
  <r>
    <n v="5122"/>
    <x v="2"/>
    <n v="6497"/>
    <x v="17"/>
    <s v="Etapa Única"/>
    <s v="BLOCO 06"/>
    <n v="3"/>
    <s v="FORMOSA"/>
    <s v="SABRINA ALVES DA SILVA"/>
    <s v="&quot;08360961182&quot;"/>
    <x v="1"/>
    <x v="15"/>
    <s v="Não"/>
    <s v="Não"/>
    <s v="Não"/>
    <s v="Não"/>
    <s v="Não"/>
    <s v="Não"/>
    <s v="Não"/>
    <n v="159115.28"/>
    <n v="602.29999999999995"/>
    <n v="0"/>
    <n v="118173.91"/>
    <n v="33712"/>
    <n v="0"/>
    <n v="151885.91"/>
    <n v="0"/>
    <n v="0"/>
    <m/>
    <n v="8787726005472"/>
    <s v="Contrato Adimplente"/>
    <m/>
    <d v="2026-02-06T00:00:00"/>
    <n v="3138.25"/>
    <d v="2026-01-12T00:00:00"/>
    <x v="3"/>
    <d v="2026-01-07T00:00:00"/>
    <m/>
    <m/>
    <m/>
    <m/>
    <s v="Endy Carvalho Consultoria imobiliária"/>
    <m/>
    <m/>
    <m/>
    <d v="2026-02-12T00:00:00"/>
    <d v="2026-03-06T00:00:00"/>
    <s v="VENDA FINALIZADA"/>
    <d v="2026-01-07T00:00:00"/>
    <n v="43544"/>
    <n v="240000"/>
    <m/>
    <s v="FSA013"/>
    <n v="43544"/>
    <s v="JOSE VICEMAR DE FREITAS - 05751332440"/>
    <s v="Formosa"/>
    <s v="Goiás"/>
    <n v="5561992117890"/>
    <s v="AV. FLAVIO VICTOR DIAS Q 25 L 6A BL 6"/>
    <n v="73807375"/>
    <s v="SETOR NORDESTE"/>
    <s v="sas.sabrinaalvesdasilva@gmail.com"/>
    <m/>
    <n v="2007.67"/>
    <d v="2026-06-15T00:00:00"/>
    <m/>
    <m/>
    <m/>
    <n v="10255"/>
    <n v="7515"/>
    <s v="Auxiliar"/>
    <d v="2026-01-08T00:00:00"/>
    <n v="898.91"/>
    <m/>
    <s v="sim"/>
    <d v="2026-01-18T00:00:00"/>
    <s v="MP430665"/>
    <d v="2026-01-08T00:00:00"/>
    <d v="2026-01-13T00:00:00"/>
    <s v="AC014385001"/>
    <d v="2026-01-05T00:00:00"/>
    <s v="Sim"/>
    <n v="3106"/>
    <d v="2026-01-08T00:00:00"/>
    <m/>
    <m/>
    <m/>
    <d v="2026-01-23T00:00:00"/>
    <m/>
    <d v="2026-01-08T00:00:00"/>
    <d v="2026-01-23T00:00:00"/>
    <d v="2026-01-07T00:00:00"/>
    <d v="2026-01-15T00:00:00"/>
    <d v="2026-01-14T00:00:00"/>
    <m/>
    <d v="2026-01-08T00:00:00"/>
    <d v="2026-01-06T00:00:00"/>
    <m/>
    <d v="2026-01-21T00:00:00"/>
    <d v="2026-01-20T00:00:00"/>
    <d v="2026-01-06T00:00:00"/>
    <m/>
    <m/>
    <m/>
    <m/>
    <m/>
    <m/>
    <d v="2026-01-06T00:00:00"/>
    <m/>
    <d v="2026-02-09T00:00:00"/>
    <m/>
    <m/>
    <d v="2026-02-11T00:00:00"/>
    <d v="2026-01-06T00:00:00"/>
    <d v="2026-01-21T00:00:00"/>
    <d v="2026-03-06T00:00:00"/>
    <m/>
    <m/>
    <d v="2026-01-06T00:00:00"/>
    <m/>
    <d v="2026-01-29T00:00:00"/>
    <m/>
    <s v="Pago"/>
    <m/>
    <m/>
    <s v="Pago"/>
    <m/>
    <n v="835"/>
    <n v="3945"/>
    <s v="Sim"/>
    <s v="ONR-CREDITO SOLICITADO"/>
    <m/>
    <m/>
    <m/>
    <n v="2434.21"/>
    <s v="SINAL PENDENTE"/>
    <s v="Pendente"/>
    <s v="AGUARDANDO VALIDAÇÃO DA AGEHAB"/>
    <s v="FINALIZADO"/>
    <s v="PENDENTE"/>
    <s v="SIM"/>
  </r>
  <r>
    <n v="5123"/>
    <x v="0"/>
    <n v="6487"/>
    <x v="15"/>
    <s v="Etapa Unica"/>
    <s v="BLOCO C"/>
    <n v="301"/>
    <s v="FORMOSA"/>
    <s v="ALBERTINA YASMIN GOMES FERNANDES"/>
    <s v="&quot;06959669103&quot;"/>
    <x v="10"/>
    <x v="153"/>
    <s v="Não"/>
    <s v="Não"/>
    <s v="Não"/>
    <s v="Não"/>
    <s v="Não"/>
    <s v="Não"/>
    <s v="Não"/>
    <n v="158887.56"/>
    <n v="0"/>
    <n v="0"/>
    <n v="0"/>
    <n v="0"/>
    <n v="0"/>
    <n v="0"/>
    <n v="0"/>
    <n v="0"/>
    <m/>
    <n v="878772600256"/>
    <s v="Contrato Adimplente"/>
    <m/>
    <d v="2026-02-20T00:00:00"/>
    <n v="3139.91"/>
    <d v="2026-01-13T00:00:00"/>
    <x v="3"/>
    <d v="2026-01-07T00:00:00"/>
    <m/>
    <m/>
    <m/>
    <m/>
    <s v="CAIXA CREDFÁCIL"/>
    <m/>
    <m/>
    <m/>
    <d v="2026-03-17T00:00:00"/>
    <d v="2026-04-02T00:00:00"/>
    <s v="VENDA FINALIZADA"/>
    <d v="2026-01-07T00:00:00"/>
    <n v="43543"/>
    <n v="242000"/>
    <m/>
    <s v="FSA011 C"/>
    <n v="43543"/>
    <s v="MARIA ROSANE FONSECA DE DEUS FERNANDADES - 79693199120"/>
    <s v="Formosa"/>
    <s v="Goiás"/>
    <n v="5561996350988"/>
    <s v="Rua 22, Q. 131, L. 08 A"/>
    <n v="73813340"/>
    <s v="FORMOSINHA"/>
    <s v="albertinayasming@gmail.com"/>
    <m/>
    <n v="2683"/>
    <m/>
    <m/>
    <m/>
    <m/>
    <n v="4271"/>
    <n v="7514"/>
    <s v="Auxiliar"/>
    <d v="2026-01-09T00:00:00"/>
    <n v="891.23"/>
    <m/>
    <s v="sim"/>
    <m/>
    <s v="MP423803"/>
    <d v="2026-01-12T00:00:00"/>
    <d v="2026-01-15T00:00:00"/>
    <s v="AC014452135"/>
    <d v="2026-01-05T00:00:00"/>
    <s v="Sim"/>
    <n v="4162"/>
    <d v="2026-01-12T00:00:00"/>
    <m/>
    <m/>
    <m/>
    <d v="2026-01-27T00:00:00"/>
    <m/>
    <m/>
    <d v="2026-02-03T00:00:00"/>
    <d v="2026-01-07T00:00:00"/>
    <d v="2026-01-15T00:00:00"/>
    <d v="2026-01-16T00:00:00"/>
    <m/>
    <d v="2026-01-09T00:00:00"/>
    <d v="2026-01-09T00:00:00"/>
    <m/>
    <d v="2026-01-26T00:00:00"/>
    <d v="2026-01-20T00:00:00"/>
    <d v="2026-01-09T00:00:00"/>
    <m/>
    <s v="Sim"/>
    <m/>
    <m/>
    <m/>
    <m/>
    <d v="2026-01-19T00:00:00"/>
    <m/>
    <d v="2026-02-20T00:00:00"/>
    <m/>
    <m/>
    <d v="2026-02-25T00:00:00"/>
    <d v="2026-01-08T00:00:00"/>
    <d v="2026-01-20T00:00:00"/>
    <d v="2026-01-21T00:00:00"/>
    <d v="2026-02-11T00:00:00"/>
    <d v="2026-03-03T00:00:00"/>
    <d v="2026-01-09T00:00:00"/>
    <d v="2026-03-03T00:00:00"/>
    <d v="2026-02-05T00:00:00"/>
    <m/>
    <m/>
    <m/>
    <m/>
    <m/>
    <m/>
    <n v="755"/>
    <n v="4471"/>
    <s v="Sim"/>
    <s v="AGUARDANDO LIBERAÇÃO DE CREDITO-OK"/>
    <m/>
    <m/>
    <m/>
    <n v="2010.42"/>
    <s v="PENDENTE PAGAMENTO"/>
    <s v="Pendente"/>
    <s v="AGUARDANDO VALIDAÇÃO DA AGEHAB"/>
    <s v="FINALIZADO"/>
    <s v="PENDENTE"/>
    <s v="SIM"/>
  </r>
  <r>
    <n v="5124"/>
    <x v="5"/>
    <n v="6509"/>
    <x v="23"/>
    <s v="Etapa Única"/>
    <s v="TORRE 04"/>
    <n v="3"/>
    <s v="BRASÍLIA"/>
    <s v="FELICIO MAILON FERREIRA TAVARES"/>
    <s v="&quot;03931107108&quot;"/>
    <x v="9"/>
    <x v="98"/>
    <s v="Não"/>
    <s v="Não"/>
    <s v="Não"/>
    <s v="Não"/>
    <s v="Não"/>
    <s v="Não"/>
    <s v="Não"/>
    <n v="299040.78999999998"/>
    <n v="2659.55"/>
    <n v="0"/>
    <n v="299040.78999999998"/>
    <n v="0"/>
    <n v="33439.74"/>
    <n v="332480.53000000003"/>
    <n v="0"/>
    <n v="0"/>
    <m/>
    <m/>
    <s v="Contrato Adimplente"/>
    <m/>
    <m/>
    <n v="0"/>
    <m/>
    <x v="1"/>
    <d v="2026-01-08T00:00:00"/>
    <m/>
    <m/>
    <m/>
    <m/>
    <s v="SUPERA - CCA"/>
    <s v="Windson Yule Silva Lima"/>
    <m/>
    <m/>
    <d v="2026-03-18T00:00:00"/>
    <d v="2026-03-18T00:00:00"/>
    <s v="VENDA FINALIZADA"/>
    <d v="2026-03-06T00:00:00"/>
    <m/>
    <n v="349999.99"/>
    <m/>
    <s v="DF011"/>
    <m/>
    <s v="LARA LEAL DA SILVA - 04943187161"/>
    <s v="Guará"/>
    <s v="Distrito Federal"/>
    <n v="5561994286992"/>
    <s v="EPTG QE 2 Bloco A-04 AP 105"/>
    <n v="71100061"/>
    <s v="Quadras Econômicas Lúcio Costa (Guará)"/>
    <s v="felicio.tavares@outlook.com"/>
    <n v="5561994286992"/>
    <n v="4000"/>
    <d v="2026-06-14T00:00:00"/>
    <m/>
    <s v="Eduardo Martins (Gestor): Parecer de conformidade emitido nesta data, espelho de venda anexado e enviado para validação da Secretaria de Vendas."/>
    <s v="11/02/2026 às 15h21"/>
    <n v="5461"/>
    <m/>
    <s v="Analista"/>
    <m/>
    <m/>
    <m/>
    <m/>
    <m/>
    <m/>
    <m/>
    <m/>
    <m/>
    <m/>
    <m/>
    <m/>
    <m/>
    <m/>
    <m/>
    <m/>
    <m/>
    <m/>
    <m/>
    <m/>
    <m/>
    <m/>
    <m/>
    <m/>
    <m/>
    <d v="2026-03-18T00:00:00"/>
    <m/>
    <m/>
    <m/>
    <d v="2026-03-18T00:00:00"/>
    <m/>
    <s v="Sim"/>
    <m/>
    <m/>
    <d v="2026-02-11T00:00:00"/>
    <m/>
    <m/>
    <m/>
    <m/>
    <m/>
    <m/>
    <m/>
    <d v="2026-02-09T00:00:00"/>
    <m/>
    <m/>
    <m/>
    <m/>
    <d v="2026-02-11T00:00:00"/>
    <m/>
    <m/>
    <m/>
    <m/>
    <m/>
    <m/>
    <m/>
    <m/>
    <m/>
    <m/>
    <m/>
    <m/>
    <m/>
    <m/>
    <m/>
    <m/>
    <m/>
    <m/>
    <m/>
    <s v="Cliente não deseja o pacote de relacionamento com o banco."/>
    <m/>
    <s v="SIM"/>
  </r>
  <r>
    <n v="5125"/>
    <x v="2"/>
    <n v="6519"/>
    <x v="7"/>
    <s v="Etapa Unica"/>
    <s v="BLOCO D"/>
    <s v="APTO 103"/>
    <s v="FORMOSA"/>
    <s v="ALINE VIEIRA CASSIMIRO"/>
    <s v="&quot;74098756153&quot;"/>
    <x v="13"/>
    <x v="40"/>
    <s v="Não"/>
    <s v="Não"/>
    <s v="Não"/>
    <s v="Não"/>
    <s v="Não"/>
    <s v="Não"/>
    <s v="Não"/>
    <n v="169200"/>
    <n v="846.32"/>
    <n v="0"/>
    <n v="161288.22"/>
    <n v="9528"/>
    <n v="0"/>
    <n v="170816.22"/>
    <n v="0"/>
    <n v="0"/>
    <m/>
    <n v="8787726087843"/>
    <s v="Contrato Adimplente"/>
    <m/>
    <d v="2026-03-02T00:00:00"/>
    <n v="3569.43"/>
    <d v="2026-01-27T00:00:00"/>
    <x v="3"/>
    <d v="2026-01-08T00:00:00"/>
    <m/>
    <m/>
    <m/>
    <m/>
    <s v="Endy Carvalho Consultoria imobiliária"/>
    <s v="Michelle Deisy Pereira da Silva"/>
    <m/>
    <m/>
    <d v="2026-03-18T00:00:00"/>
    <d v="2026-03-18T00:00:00"/>
    <s v="VENDA FINALIZADA"/>
    <d v="2026-01-08T00:00:00"/>
    <n v="43573"/>
    <n v="250000.2"/>
    <m/>
    <s v="FSA010"/>
    <n v="43573"/>
    <s v="ERIK VIEIRA FELIX - 07737839119,LUCIANA FRANCISCO GOMES - 95818278115"/>
    <s v="Formosa"/>
    <s v="Goiás"/>
    <n v="5561991676823"/>
    <s v="RUA 19 QD 74 LT 12"/>
    <n v="73813290"/>
    <s v="Formosinha"/>
    <s v="alinecassimiro22@gmail.com"/>
    <m/>
    <n v="2821.1"/>
    <m/>
    <m/>
    <m/>
    <m/>
    <n v="3641"/>
    <n v="7516"/>
    <s v="Consultor"/>
    <d v="2026-01-23T00:00:00"/>
    <n v="898.91"/>
    <m/>
    <s v="sim"/>
    <m/>
    <s v="MP444505"/>
    <d v="2026-01-23T00:00:00"/>
    <d v="2026-01-27T00:00:00"/>
    <m/>
    <d v="2026-01-07T00:00:00"/>
    <m/>
    <n v="4648"/>
    <d v="2026-01-23T00:00:00"/>
    <m/>
    <m/>
    <m/>
    <d v="2026-02-06T00:00:00"/>
    <s v="Sim"/>
    <d v="2026-01-23T00:00:00"/>
    <d v="2026-02-10T00:00:00"/>
    <d v="2026-01-08T00:00:00"/>
    <d v="2026-01-15T00:00:00"/>
    <d v="2026-01-27T00:00:00"/>
    <m/>
    <d v="2026-01-12T00:00:00"/>
    <d v="2026-01-12T00:00:00"/>
    <m/>
    <d v="2026-02-04T00:00:00"/>
    <d v="2026-01-20T00:00:00"/>
    <d v="2026-01-12T00:00:00"/>
    <m/>
    <s v="Sim"/>
    <m/>
    <m/>
    <m/>
    <m/>
    <d v="2026-01-23T00:00:00"/>
    <m/>
    <d v="2026-03-03T00:00:00"/>
    <m/>
    <m/>
    <d v="2026-03-05T00:00:00"/>
    <d v="2026-01-08T00:00:00"/>
    <d v="2026-01-20T00:00:00"/>
    <d v="2026-02-02T00:00:00"/>
    <m/>
    <m/>
    <d v="2026-01-09T00:00:00"/>
    <m/>
    <d v="2026-02-06T00:00:00"/>
    <m/>
    <s v="Pago"/>
    <m/>
    <n v="7496"/>
    <m/>
    <m/>
    <m/>
    <n v="5556"/>
    <s v="Sim"/>
    <m/>
    <m/>
    <m/>
    <m/>
    <n v="1960.68"/>
    <s v="VENDA SEM SINAL"/>
    <s v="Não tem"/>
    <m/>
    <s v="AGUARDANDO CONFORMIDADE"/>
    <s v="PENDENTE"/>
    <s v="SIM"/>
  </r>
  <r>
    <n v="5126"/>
    <x v="0"/>
    <n v="6491"/>
    <x v="13"/>
    <s v="Etapa Unica"/>
    <s v="BLOCO B"/>
    <n v="1"/>
    <s v="ÁGUAS LINDAS"/>
    <s v="HAYNNE KLEBSON PEREIRA DE ALENCAR"/>
    <s v="&quot;02265870102&quot;"/>
    <x v="2"/>
    <x v="127"/>
    <s v="Não"/>
    <s v="Não"/>
    <s v="Não"/>
    <s v="Sim"/>
    <s v="Sim"/>
    <s v="Não"/>
    <s v="Não"/>
    <n v="178504.19"/>
    <n v="823.44"/>
    <n v="0"/>
    <n v="155486.42000000001"/>
    <n v="12017"/>
    <n v="0"/>
    <n v="167503.42000000001"/>
    <n v="0"/>
    <n v="0"/>
    <m/>
    <n v="8787725979481"/>
    <s v="Contrato Adimplente"/>
    <m/>
    <d v="2026-02-24T00:00:00"/>
    <n v="3564.99"/>
    <d v="2026-01-14T00:00:00"/>
    <x v="3"/>
    <d v="2026-01-08T00:00:00"/>
    <m/>
    <m/>
    <m/>
    <m/>
    <s v="Endy Carvalho Consultoria imobiliária"/>
    <s v="Endy Carvalho"/>
    <m/>
    <m/>
    <d v="2026-02-24T00:00:00"/>
    <d v="2026-04-02T00:00:00"/>
    <s v="VENDA FINALIZADA"/>
    <d v="2026-01-08T00:00:00"/>
    <n v="43574"/>
    <n v="235504.19"/>
    <m/>
    <s v="AGL30 -"/>
    <n v="43574"/>
    <m/>
    <s v="Águas Lindas de Goiás"/>
    <s v="Goiás"/>
    <n v="5561992806742"/>
    <s v="JD RECREIO CNJ. A MOD B Q 22"/>
    <n v="72910032"/>
    <s v="JARDIM RECREIO"/>
    <s v="haynneklebsonpereiradealencar@gmail.com"/>
    <m/>
    <n v="2744.8"/>
    <d v="2026-06-15T00:00:00"/>
    <m/>
    <m/>
    <m/>
    <n v="3891"/>
    <n v="7517"/>
    <s v="Auxiliar"/>
    <d v="2025-12-17T00:00:00"/>
    <n v="901"/>
    <d v="2026-01-15T00:00:00"/>
    <m/>
    <d v="2026-01-19T00:00:00"/>
    <s v="MP444311"/>
    <d v="2026-01-08T00:00:00"/>
    <d v="2026-01-29T00:00:00"/>
    <s v="AC014508670"/>
    <d v="2026-01-08T00:00:00"/>
    <s v="Sim"/>
    <n v="3327"/>
    <d v="2025-12-17T00:00:00"/>
    <m/>
    <m/>
    <m/>
    <d v="2026-02-06T00:00:00"/>
    <m/>
    <d v="2025-12-17T00:00:00"/>
    <d v="2026-02-09T00:00:00"/>
    <d v="2026-01-08T00:00:00"/>
    <d v="2026-01-15T00:00:00"/>
    <d v="2026-01-28T00:00:00"/>
    <m/>
    <d v="2026-01-09T00:00:00"/>
    <d v="2026-01-12T00:00:00"/>
    <m/>
    <d v="2026-02-05T00:00:00"/>
    <d v="2026-01-21T00:00:00"/>
    <d v="2026-01-12T00:00:00"/>
    <d v="2026-02-23T00:00:00"/>
    <s v="Sim"/>
    <m/>
    <m/>
    <m/>
    <m/>
    <d v="2026-01-08T00:00:00"/>
    <m/>
    <d v="2026-02-24T00:00:00"/>
    <s v="00349.0001354/2026-32"/>
    <m/>
    <d v="2026-02-26T00:00:00"/>
    <d v="2026-01-08T00:00:00"/>
    <d v="2026-01-22T00:00:00"/>
    <d v="2026-01-22T00:00:00"/>
    <d v="2026-02-02T00:00:00"/>
    <d v="2026-02-06T00:00:00"/>
    <m/>
    <d v="2026-02-06T00:00:00"/>
    <d v="2026-02-18T00:00:00"/>
    <m/>
    <m/>
    <m/>
    <n v="7061"/>
    <m/>
    <d v="2026-01-14T00:00:00"/>
    <m/>
    <n v="5648"/>
    <m/>
    <m/>
    <m/>
    <m/>
    <m/>
    <n v="4"/>
    <s v="VENDA SEM SINAL"/>
    <s v="Não tem"/>
    <s v="AGEHAB VALIDADA"/>
    <s v="FINALIZADO"/>
    <s v="VENDA SEM FIADOR"/>
    <s v="SIM"/>
  </r>
  <r>
    <n v="5127"/>
    <x v="2"/>
    <n v="6512"/>
    <x v="17"/>
    <s v="Etapa Única"/>
    <s v="BLOCO 02"/>
    <n v="204"/>
    <s v="FORMOSA"/>
    <s v="VICTORIA EMANUELLE RIBEIRO DE OLIVEIRA"/>
    <s v="&quot;71267053100&quot;"/>
    <x v="1"/>
    <x v="131"/>
    <s v="Não"/>
    <s v="Não"/>
    <s v="Não"/>
    <s v="Não"/>
    <s v="Não"/>
    <s v="Não"/>
    <s v="Não"/>
    <n v="162600"/>
    <n v="0"/>
    <n v="0"/>
    <n v="136304.85"/>
    <n v="20440"/>
    <n v="0"/>
    <n v="156744.85"/>
    <n v="0"/>
    <n v="0"/>
    <m/>
    <n v="878772610680"/>
    <s v="Contrato Adimplente"/>
    <m/>
    <d v="2026-02-20T00:00:00"/>
    <n v="3139.91"/>
    <d v="2026-01-13T00:00:00"/>
    <x v="3"/>
    <d v="2026-01-09T00:00:00"/>
    <m/>
    <m/>
    <m/>
    <m/>
    <s v="CAIXA CREDFÁCIL"/>
    <m/>
    <m/>
    <m/>
    <d v="2026-02-26T00:00:00"/>
    <d v="2026-04-02T00:00:00"/>
    <s v="VENDA FINALIZADA"/>
    <d v="2026-01-22T00:00:00"/>
    <n v="43594"/>
    <n v="235000"/>
    <m/>
    <s v="FSA013"/>
    <n v="43594"/>
    <s v="JOAO GABRIEL CARDOSO PEREIRA - 06349667158"/>
    <s v="Formosa"/>
    <s v="Goiás"/>
    <n v="5561999013138"/>
    <s v="RUA 3 Q.14"/>
    <n v="73802274"/>
    <s v="SETOR BOSQUE II"/>
    <s v="Victoria2002.fsa@gmail.com"/>
    <m/>
    <n v="2380"/>
    <m/>
    <m/>
    <m/>
    <m/>
    <n v="4560"/>
    <n v="7520"/>
    <s v="Auxiliar"/>
    <d v="2026-01-09T00:00:00"/>
    <n v="891.23"/>
    <m/>
    <s v="sim"/>
    <m/>
    <s v="MP430668"/>
    <d v="2026-01-12T00:00:00"/>
    <d v="2026-01-15T00:00:00"/>
    <s v="AC014424531"/>
    <m/>
    <s v="Sim"/>
    <n v="4171"/>
    <d v="2026-01-12T00:00:00"/>
    <m/>
    <m/>
    <m/>
    <d v="2026-01-27T00:00:00"/>
    <m/>
    <m/>
    <d v="2026-01-29T00:00:00"/>
    <d v="2026-01-08T00:00:00"/>
    <d v="2026-01-15T00:00:00"/>
    <d v="2026-01-16T00:00:00"/>
    <m/>
    <d v="2026-01-12T00:00:00"/>
    <d v="2026-01-12T00:00:00"/>
    <m/>
    <d v="2026-01-26T00:00:00"/>
    <d v="2026-01-20T00:00:00"/>
    <d v="2026-01-12T00:00:00"/>
    <m/>
    <s v="Sim"/>
    <m/>
    <m/>
    <m/>
    <m/>
    <d v="2026-01-06T00:00:00"/>
    <m/>
    <d v="2026-02-20T00:00:00"/>
    <m/>
    <m/>
    <d v="2026-02-25T00:00:00"/>
    <d v="2026-01-09T00:00:00"/>
    <d v="2026-01-21T00:00:00"/>
    <d v="2026-01-21T00:00:00"/>
    <m/>
    <m/>
    <d v="2026-01-12T00:00:00"/>
    <m/>
    <d v="2026-02-05T00:00:00"/>
    <m/>
    <s v="Pago"/>
    <m/>
    <m/>
    <m/>
    <m/>
    <n v="892"/>
    <n v="4472"/>
    <s v="Sim"/>
    <s v="ONR-AGUARDANDO VALOR PRENOTAÇÃO"/>
    <m/>
    <m/>
    <m/>
    <n v="2326.37"/>
    <s v="VENDA SEM SINAL"/>
    <s v="Não tem"/>
    <m/>
    <s v="FINALIZADO"/>
    <m/>
    <s v="SIM"/>
  </r>
  <r>
    <n v="5128"/>
    <x v="1"/>
    <n v="6495"/>
    <x v="17"/>
    <s v="Etapa Única"/>
    <s v="BLOCO 21"/>
    <n v="204"/>
    <s v="FORMOSA"/>
    <s v="ALEJANDRO GOMES DA SILVA"/>
    <s v="&quot;01937370194&quot;"/>
    <x v="1"/>
    <x v="131"/>
    <s v="Não"/>
    <s v="Não"/>
    <s v="Não"/>
    <s v="Não"/>
    <s v="Não"/>
    <s v="Não"/>
    <s v="Não"/>
    <n v="159742.71"/>
    <n v="0"/>
    <n v="0"/>
    <n v="151033.71"/>
    <n v="8709"/>
    <n v="0"/>
    <n v="159742.71"/>
    <n v="0"/>
    <n v="0"/>
    <m/>
    <m/>
    <s v="Contrato Adimplente"/>
    <m/>
    <m/>
    <n v="0"/>
    <m/>
    <x v="1"/>
    <d v="2026-01-09T00:00:00"/>
    <m/>
    <m/>
    <m/>
    <m/>
    <s v="CAIXA CREDFÁCIL"/>
    <m/>
    <m/>
    <m/>
    <d v="2026-02-18T00:00:00"/>
    <d v="2026-02-18T00:00:00"/>
    <s v="DISTRATO"/>
    <d v="2026-01-22T00:00:00"/>
    <m/>
    <n v="235001.06"/>
    <m/>
    <s v="FSA013"/>
    <m/>
    <m/>
    <s v="Formosa"/>
    <s v="Goiás"/>
    <n v="5561998110366"/>
    <s v="Rua 10"/>
    <n v="73813645"/>
    <s v="São Benedito"/>
    <s v="alejandrogomesdasilva8@gmail.com"/>
    <m/>
    <n v="2877.91"/>
    <m/>
    <m/>
    <m/>
    <m/>
    <n v="4866"/>
    <m/>
    <s v="Auxiliar"/>
    <d v="2026-01-09T00:00:00"/>
    <m/>
    <m/>
    <s v="sim"/>
    <m/>
    <s v="MP430669"/>
    <d v="2026-01-12T00:00:00"/>
    <m/>
    <m/>
    <d v="2026-01-09T00:00:00"/>
    <m/>
    <m/>
    <d v="2026-01-12T00:00:00"/>
    <m/>
    <m/>
    <m/>
    <m/>
    <m/>
    <m/>
    <m/>
    <d v="2026-01-09T00:00:00"/>
    <d v="2026-01-15T00:00:00"/>
    <m/>
    <m/>
    <d v="2026-01-12T00:00:00"/>
    <d v="2026-01-06T00:00:00"/>
    <m/>
    <m/>
    <d v="2026-01-20T00:00:00"/>
    <d v="2026-01-06T00:00:00"/>
    <m/>
    <s v="Sim"/>
    <m/>
    <m/>
    <m/>
    <m/>
    <d v="2026-01-08T00:00:00"/>
    <m/>
    <m/>
    <m/>
    <m/>
    <m/>
    <d v="2026-01-05T00:00:00"/>
    <d v="2026-01-21T00:00:00"/>
    <d v="2026-01-21T00:00:00"/>
    <m/>
    <m/>
    <d v="2026-01-06T00:00:00"/>
    <m/>
    <m/>
    <m/>
    <m/>
    <m/>
    <m/>
    <m/>
    <m/>
    <n v="737"/>
    <m/>
    <m/>
    <m/>
    <m/>
    <m/>
    <m/>
    <m/>
    <s v="PENDENTE PAGAMENTO"/>
    <s v="Pendente"/>
    <s v="CADASTRO VALIDADO"/>
    <s v="AGUARDANDO PAGAMENTO DE SINAL E FIADOR"/>
    <m/>
    <s v="NÃO"/>
  </r>
  <r>
    <n v="5129"/>
    <x v="2"/>
    <n v="6490"/>
    <x v="17"/>
    <s v="Etapa Única"/>
    <s v="BLOCO 07"/>
    <n v="204"/>
    <s v="FORMOSA"/>
    <s v="LUCAS ALVES RIBEIRO"/>
    <s v="&quot;06502190154&quot;"/>
    <x v="1"/>
    <x v="145"/>
    <s v="Não"/>
    <s v="Não"/>
    <s v="Não"/>
    <s v="Não"/>
    <s v="Não"/>
    <s v="Não"/>
    <s v="Não"/>
    <n v="135807.28"/>
    <n v="637.49"/>
    <n v="0"/>
    <n v="121389.28"/>
    <n v="14419"/>
    <n v="0"/>
    <n v="135808.28"/>
    <n v="0"/>
    <n v="0"/>
    <m/>
    <n v="8787726000667"/>
    <s v="Contrato Adimplente"/>
    <m/>
    <d v="2026-02-12T00:00:00"/>
    <n v="3138.25"/>
    <d v="2026-01-14T00:00:00"/>
    <x v="3"/>
    <d v="2026-01-09T00:00:00"/>
    <m/>
    <m/>
    <m/>
    <m/>
    <s v="Endy Carvalho Consultoria imobiliária"/>
    <m/>
    <m/>
    <m/>
    <d v="2026-02-20T00:00:00"/>
    <d v="2026-03-10T00:00:00"/>
    <s v="VENDA FINALIZADA"/>
    <d v="2026-01-31T00:00:00"/>
    <m/>
    <n v="240000"/>
    <m/>
    <s v="FSA013"/>
    <m/>
    <s v="ARIANE ALVES DE SOUZA - 01222038609"/>
    <s v="Formosa"/>
    <s v="Goiás"/>
    <n v="556199079491"/>
    <s v="RUA 06, Q. 16, L. P07/08, S/N"/>
    <n v="73813836"/>
    <s v="PARQUE LAGO"/>
    <s v="lucasalv3631@gmail.com"/>
    <m/>
    <n v="2596.9"/>
    <m/>
    <m/>
    <m/>
    <m/>
    <n v="4640"/>
    <m/>
    <s v="Administrador"/>
    <d v="2026-01-09T00:00:00"/>
    <n v="898.91"/>
    <m/>
    <s v="sim"/>
    <d v="2026-01-19T00:00:00"/>
    <s v="MP430664"/>
    <d v="2026-01-09T00:00:00"/>
    <d v="2026-01-14T00:00:00"/>
    <s v="AC014384759"/>
    <d v="2026-01-05T00:00:00"/>
    <s v="Sim"/>
    <n v="3431"/>
    <d v="2026-01-09T00:00:00"/>
    <m/>
    <m/>
    <m/>
    <d v="2026-01-23T00:00:00"/>
    <s v="Não"/>
    <m/>
    <d v="2026-01-23T00:00:00"/>
    <d v="2026-01-07T00:00:00"/>
    <d v="2026-01-15T00:00:00"/>
    <d v="2026-01-15T00:00:00"/>
    <m/>
    <d v="2026-01-08T00:00:00"/>
    <d v="2026-01-08T00:00:00"/>
    <m/>
    <d v="2026-01-21T00:00:00"/>
    <d v="2026-01-20T00:00:00"/>
    <d v="2026-01-08T00:00:00"/>
    <m/>
    <s v="Sim"/>
    <d v="2026-01-28T00:00:00"/>
    <m/>
    <m/>
    <m/>
    <d v="2026-01-21T00:00:00"/>
    <m/>
    <d v="2026-02-13T00:00:00"/>
    <m/>
    <m/>
    <d v="2026-02-19T00:00:00"/>
    <d v="2026-01-07T00:00:00"/>
    <d v="2026-01-21T00:00:00"/>
    <d v="2026-03-05T00:00:00"/>
    <m/>
    <m/>
    <d v="2026-01-08T00:00:00"/>
    <m/>
    <d v="2026-02-02T00:00:00"/>
    <m/>
    <s v="Pago"/>
    <m/>
    <m/>
    <m/>
    <m/>
    <n v="740"/>
    <n v="3943"/>
    <s v="Sim"/>
    <s v="ONR- RETIFICAR CONTRATO- CREDITO SOLICITADO REGISTRO"/>
    <m/>
    <m/>
    <m/>
    <n v="2143.8000000000002"/>
    <s v="COMPROVANTE ANEXADO EM RESERVA"/>
    <s v="Pago"/>
    <m/>
    <s v="FINALIZADO"/>
    <s v="PENDENTE"/>
    <s v="SIM"/>
  </r>
  <r>
    <n v="5130"/>
    <x v="0"/>
    <n v="6511"/>
    <x v="17"/>
    <s v="Etapa Única"/>
    <s v="BLOCO 01"/>
    <n v="304"/>
    <s v="FORMOSA"/>
    <s v="CARLOS HENRIQUE ALVES DO NASCIMENTO"/>
    <s v="&quot;71540632113&quot;"/>
    <x v="0"/>
    <x v="109"/>
    <s v="Não"/>
    <s v="Não"/>
    <s v="Não"/>
    <s v="Não"/>
    <s v="Não"/>
    <s v="Não"/>
    <s v="Não"/>
    <n v="162600"/>
    <n v="914.75"/>
    <n v="0"/>
    <n v="160458.23999999999"/>
    <n v="6012"/>
    <n v="0"/>
    <n v="166470.24"/>
    <n v="0"/>
    <n v="0"/>
    <m/>
    <n v="8787726074296"/>
    <s v="Contrato Adimplente"/>
    <m/>
    <d v="2026-02-06T00:00:00"/>
    <n v="3569.43"/>
    <d v="2026-01-14T00:00:00"/>
    <x v="3"/>
    <d v="2026-01-09T00:00:00"/>
    <m/>
    <m/>
    <m/>
    <m/>
    <s v="Endy Carvalho Consultoria imobiliária"/>
    <m/>
    <m/>
    <m/>
    <d v="2026-03-16T00:00:00"/>
    <d v="2026-03-16T00:00:00"/>
    <s v="VENDA FINALIZADA"/>
    <d v="2026-01-31T00:00:00"/>
    <n v="43593"/>
    <n v="240000.12"/>
    <m/>
    <s v="FSA013"/>
    <n v="43593"/>
    <s v="ISAURA DA SILVA NASCIMENTO - 05030939474"/>
    <s v="Formosa"/>
    <s v="Goiás"/>
    <n v="5561998748083"/>
    <s v="RUA 6 QD 30"/>
    <n v="73805060"/>
    <s v="SETOR FERROVIÁRIO"/>
    <s v="henriquealvesq8@gmail.com"/>
    <m/>
    <n v="3049.18"/>
    <d v="2026-06-20T00:00:00"/>
    <m/>
    <m/>
    <m/>
    <n v="4542"/>
    <n v="7518"/>
    <s v="Soldado do Exército"/>
    <d v="2026-01-09T00:00:00"/>
    <n v="898.91"/>
    <m/>
    <s v="sim"/>
    <d v="2026-01-19T00:00:00"/>
    <s v="MP430666"/>
    <d v="2026-01-12T00:00:00"/>
    <d v="2026-01-14T00:00:00"/>
    <s v="AC014424062"/>
    <d v="2026-01-08T00:00:00"/>
    <s v="Sim"/>
    <n v="3428"/>
    <d v="2026-01-12T00:00:00"/>
    <m/>
    <m/>
    <m/>
    <d v="2026-01-27T00:00:00"/>
    <m/>
    <m/>
    <d v="2026-01-29T00:00:00"/>
    <d v="2026-01-08T00:00:00"/>
    <d v="2026-01-15T00:00:00"/>
    <d v="2026-01-15T00:00:00"/>
    <m/>
    <d v="2026-01-12T00:00:00"/>
    <d v="2026-01-12T00:00:00"/>
    <m/>
    <d v="2026-01-26T00:00:00"/>
    <d v="2026-01-20T00:00:00"/>
    <d v="2026-01-12T00:00:00"/>
    <m/>
    <s v="Sim"/>
    <m/>
    <m/>
    <m/>
    <m/>
    <d v="2026-01-13T00:00:00"/>
    <m/>
    <d v="2026-02-09T00:00:00"/>
    <m/>
    <m/>
    <d v="2026-02-11T00:00:00"/>
    <d v="2026-01-08T00:00:00"/>
    <d v="2026-01-21T00:00:00"/>
    <d v="2026-01-21T00:00:00"/>
    <d v="2026-02-24T00:00:00"/>
    <d v="2026-03-10T00:00:00"/>
    <d v="2026-01-12T00:00:00"/>
    <d v="2026-03-10T00:00:00"/>
    <m/>
    <m/>
    <m/>
    <m/>
    <m/>
    <m/>
    <m/>
    <n v="935"/>
    <n v="4457"/>
    <s v="Sim"/>
    <s v="ONR-AGUARDANDO VALOR P/ REGISTRO"/>
    <m/>
    <m/>
    <m/>
    <n v="1897.04"/>
    <s v="VENDA SEM SINAL"/>
    <s v="Não tem"/>
    <m/>
    <s v="FINALIZADO"/>
    <m/>
    <s v="SIM"/>
  </r>
  <r>
    <n v="5131"/>
    <x v="0"/>
    <n v="6496"/>
    <x v="17"/>
    <s v="Etapa Única"/>
    <s v="BLOCO 03"/>
    <n v="104"/>
    <s v="FORMOSA"/>
    <s v="MATHEUS SANTOS DA SILVA"/>
    <s v="&quot;71401038107&quot;"/>
    <x v="10"/>
    <x v="30"/>
    <s v="Não"/>
    <s v="Não"/>
    <s v="Não"/>
    <s v="Não"/>
    <s v="Não"/>
    <s v="Não"/>
    <s v="Não"/>
    <n v="160510.44"/>
    <n v="0"/>
    <n v="0"/>
    <n v="0"/>
    <n v="0"/>
    <n v="0"/>
    <n v="0"/>
    <n v="0"/>
    <n v="0"/>
    <m/>
    <n v="878772603533"/>
    <s v="Contrato Adimplente"/>
    <m/>
    <d v="2026-03-04T00:00:00"/>
    <n v="3139.91"/>
    <d v="2026-01-21T00:00:00"/>
    <x v="3"/>
    <d v="2026-01-12T00:00:00"/>
    <m/>
    <m/>
    <m/>
    <m/>
    <s v="CAIXA CREDFÁCIL"/>
    <m/>
    <m/>
    <m/>
    <d v="2026-03-16T00:00:00"/>
    <d v="2026-04-02T00:00:00"/>
    <s v="VENDA FINALIZADA"/>
    <d v="2026-01-22T00:00:00"/>
    <n v="43608"/>
    <n v="236000.04"/>
    <m/>
    <s v="FSA013"/>
    <n v="43608"/>
    <s v="YASMIN TAVARES DOS SANTOS - 71317251105"/>
    <s v="Formosa"/>
    <s v="Goiás"/>
    <n v="5561996501890"/>
    <s v="AV. B, Q. 105"/>
    <n v="73808435"/>
    <s v="PARQUE VILA VERDE"/>
    <s v="matheusantossiv0110@gmail.com"/>
    <m/>
    <n v="2066.63"/>
    <m/>
    <m/>
    <m/>
    <m/>
    <n v="4566"/>
    <n v="7522"/>
    <s v="Almoxarife"/>
    <d v="2026-01-12T00:00:00"/>
    <n v="839"/>
    <m/>
    <s v="sim"/>
    <m/>
    <s v="MP430663"/>
    <d v="2026-01-13T00:00:00"/>
    <d v="2026-01-28T00:00:00"/>
    <s v="AC014528337"/>
    <d v="2026-01-09T00:00:00"/>
    <s v="Sim"/>
    <s v="5050 5052 5054"/>
    <d v="2026-01-13T00:00:00"/>
    <m/>
    <m/>
    <m/>
    <d v="2026-02-06T00:00:00"/>
    <m/>
    <d v="2026-01-14T00:00:00"/>
    <d v="2026-02-12T00:00:00"/>
    <d v="2026-01-12T00:00:00"/>
    <d v="2026-01-15T00:00:00"/>
    <d v="2026-01-28T00:00:00"/>
    <m/>
    <d v="2026-01-13T00:00:00"/>
    <d v="2026-01-16T00:00:00"/>
    <m/>
    <d v="2026-02-05T00:00:00"/>
    <d v="2026-02-03T00:00:00"/>
    <d v="2026-01-16T00:00:00"/>
    <m/>
    <s v="Sim"/>
    <m/>
    <m/>
    <m/>
    <m/>
    <d v="2026-01-23T00:00:00"/>
    <m/>
    <d v="2026-03-04T00:00:00"/>
    <m/>
    <m/>
    <d v="2026-03-12T00:00:00"/>
    <d v="2025-01-09T00:00:00"/>
    <d v="2026-02-03T00:00:00"/>
    <d v="2026-02-11T00:00:00"/>
    <d v="2026-02-24T00:00:00"/>
    <d v="2026-03-10T00:00:00"/>
    <d v="2026-01-16T00:00:00"/>
    <d v="2026-03-10T00:00:00"/>
    <d v="2026-02-25T00:00:00"/>
    <m/>
    <s v="Pago"/>
    <m/>
    <n v="7916"/>
    <s v="Pago"/>
    <m/>
    <n v="967"/>
    <n v="5738"/>
    <s v="Sim"/>
    <s v="AGUARDANDO CREDITO,ONR"/>
    <m/>
    <m/>
    <m/>
    <n v="2325.66"/>
    <s v="VENDA SEM SINAL"/>
    <s v="Não tem"/>
    <s v="AGUARDANDO VALIDAÇÃO DA AGEHAB"/>
    <m/>
    <m/>
    <s v="SIM"/>
  </r>
  <r>
    <n v="5132"/>
    <x v="0"/>
    <n v="6531"/>
    <x v="13"/>
    <s v="Etapa Unica"/>
    <s v="BLOCO C"/>
    <n v="4"/>
    <s v="ÁGUAS LINDAS"/>
    <s v="WANIELLY MACHADO DA SILVA"/>
    <s v="&quot;06424369163&quot;"/>
    <x v="16"/>
    <x v="161"/>
    <s v="Não"/>
    <s v="Não"/>
    <s v="Não"/>
    <s v="Sim"/>
    <s v="Sim"/>
    <s v="Não"/>
    <s v="Não"/>
    <n v="176355"/>
    <n v="988.75"/>
    <n v="0"/>
    <n v="173673.36"/>
    <n v="10023"/>
    <n v="0"/>
    <n v="183696.36"/>
    <n v="0"/>
    <n v="0"/>
    <m/>
    <n v="878772612634"/>
    <s v="Contrato Adimplente"/>
    <m/>
    <d v="2026-02-23T00:00:00"/>
    <n v="3564.99"/>
    <d v="2026-01-20T00:00:00"/>
    <x v="3"/>
    <d v="2026-01-12T00:00:00"/>
    <m/>
    <m/>
    <m/>
    <m/>
    <s v="Endy Carvalho Consultoria imobiliária"/>
    <m/>
    <m/>
    <m/>
    <d v="2026-02-24T00:00:00"/>
    <d v="2026-04-02T00:00:00"/>
    <s v="VENDA FINALIZADA"/>
    <d v="2026-01-30T00:00:00"/>
    <n v="43609"/>
    <n v="235171"/>
    <m/>
    <s v="AGL30 -"/>
    <n v="43609"/>
    <m/>
    <s v="Águas Lindas de Goiás"/>
    <s v="Goiás"/>
    <n v="5561992437085"/>
    <s v="Q 68 LOTE S/N"/>
    <n v="72910000"/>
    <s v="JARDIM PEROLA DA BARRAGEM II"/>
    <s v="Wanielly.nutricionista@gmail.com"/>
    <m/>
    <n v="3295.82"/>
    <d v="2026-07-06T00:00:00"/>
    <m/>
    <m/>
    <m/>
    <n v="3910"/>
    <n v="7523"/>
    <s v="Nutricionista"/>
    <d v="2026-01-09T00:00:00"/>
    <n v="901"/>
    <d v="2026-01-30T00:00:00"/>
    <m/>
    <d v="2026-02-04T00:00:00"/>
    <s v="MP444313"/>
    <d v="2026-01-12T00:00:00"/>
    <d v="2026-01-29T00:00:00"/>
    <s v="AC014508570"/>
    <d v="2026-01-12T00:00:00"/>
    <s v="Sim"/>
    <n v="5040"/>
    <d v="2026-01-09T00:00:00"/>
    <m/>
    <m/>
    <m/>
    <d v="2026-02-06T00:00:00"/>
    <m/>
    <d v="2026-01-09T00:00:00"/>
    <d v="2026-02-09T00:00:00"/>
    <d v="2026-01-12T00:00:00"/>
    <d v="2026-01-15T00:00:00"/>
    <d v="2026-01-30T00:00:00"/>
    <m/>
    <d v="2026-01-13T00:00:00"/>
    <d v="2026-01-16T00:00:00"/>
    <m/>
    <d v="2026-02-05T00:00:00"/>
    <d v="2026-01-21T00:00:00"/>
    <d v="2026-01-16T00:00:00"/>
    <d v="2026-02-19T00:00:00"/>
    <s v="Sim"/>
    <m/>
    <m/>
    <m/>
    <m/>
    <d v="2026-01-12T00:00:00"/>
    <m/>
    <d v="2026-02-23T00:00:00"/>
    <s v="00349.0001404/2026-81"/>
    <m/>
    <d v="2026-02-25T00:00:00"/>
    <d v="2026-01-12T00:00:00"/>
    <d v="2026-01-22T00:00:00"/>
    <d v="2026-01-22T00:00:00"/>
    <d v="2026-02-02T00:00:00"/>
    <d v="2026-02-06T00:00:00"/>
    <d v="2026-01-15T00:00:00"/>
    <d v="2026-02-06T00:00:00"/>
    <d v="2026-02-13T00:00:00"/>
    <m/>
    <m/>
    <m/>
    <n v="6898"/>
    <m/>
    <d v="2026-01-20T00:00:00"/>
    <m/>
    <n v="5628"/>
    <m/>
    <m/>
    <m/>
    <m/>
    <m/>
    <n v="4.47"/>
    <s v="VENDA SEM SINAL"/>
    <s v="Não tem"/>
    <s v="AGEHAB VALIDADA"/>
    <s v="FINALIZADO"/>
    <s v="VENDA SEM FIADOR"/>
    <s v="SIM"/>
  </r>
  <r>
    <n v="5133"/>
    <x v="0"/>
    <n v="6520"/>
    <x v="17"/>
    <s v="Etapa Única"/>
    <s v="BLOCO 19"/>
    <n v="4"/>
    <s v="FORMOSA"/>
    <s v="MIRIAM CASTRO FERREIRA"/>
    <s v="&quot;70968176119&quot;"/>
    <x v="0"/>
    <x v="109"/>
    <s v="Não"/>
    <s v="Não"/>
    <s v="Não"/>
    <s v="Não"/>
    <s v="Não"/>
    <s v="Não"/>
    <s v="Não"/>
    <n v="170178.93"/>
    <n v="0"/>
    <n v="0"/>
    <n v="146039.93"/>
    <n v="24139"/>
    <n v="0"/>
    <n v="170178.93"/>
    <n v="0"/>
    <n v="0"/>
    <m/>
    <n v="878772612191"/>
    <s v="Contrato Adimplente"/>
    <m/>
    <d v="2026-03-04T00:00:00"/>
    <n v="3139.91"/>
    <d v="2026-01-23T00:00:00"/>
    <x v="3"/>
    <d v="2026-01-12T00:00:00"/>
    <m/>
    <m/>
    <m/>
    <m/>
    <s v="CAIXA CREDFÁCIL"/>
    <m/>
    <m/>
    <m/>
    <d v="2026-03-16T00:00:00"/>
    <d v="2026-04-02T00:00:00"/>
    <s v="VENDA FINALIZADA"/>
    <d v="2026-01-31T00:00:00"/>
    <n v="43622"/>
    <n v="245548.84"/>
    <m/>
    <s v="FSA013"/>
    <n v="43622"/>
    <s v="MARIA VERALUCIA DA SILVA - 88363074420"/>
    <s v="Formosa"/>
    <s v="Goiás"/>
    <n v="5562996606598"/>
    <s v="VIA 8 Q 22"/>
    <n v="73802448"/>
    <s v="SETOR SUL"/>
    <s v="Jm.silva200517@gmail.com"/>
    <m/>
    <n v="2550"/>
    <m/>
    <m/>
    <m/>
    <m/>
    <n v="4831"/>
    <n v="7524"/>
    <s v="Vendedor(a)"/>
    <d v="2026-01-13T00:00:00"/>
    <n v="878.3"/>
    <m/>
    <s v="sim"/>
    <m/>
    <s v="MP430667"/>
    <d v="2026-01-13T00:00:00"/>
    <d v="2026-01-26T00:00:00"/>
    <s v="AC014519502"/>
    <d v="2026-01-08T00:00:00"/>
    <s v="Sim"/>
    <s v="4567 4469 4573"/>
    <d v="2026-01-13T00:00:00"/>
    <m/>
    <m/>
    <m/>
    <d v="2026-02-06T00:00:00"/>
    <m/>
    <d v="2026-01-22T00:00:00"/>
    <d v="2026-02-10T00:00:00"/>
    <d v="2026-01-08T00:00:00"/>
    <d v="2026-01-15T00:00:00"/>
    <d v="2026-01-26T00:00:00"/>
    <m/>
    <d v="2026-01-12T00:00:00"/>
    <d v="2026-01-14T00:00:00"/>
    <m/>
    <d v="2026-02-03T00:00:00"/>
    <d v="2026-01-20T00:00:00"/>
    <d v="2026-01-14T00:00:00"/>
    <m/>
    <s v="Sim"/>
    <m/>
    <m/>
    <m/>
    <m/>
    <d v="2026-01-13T00:00:00"/>
    <m/>
    <d v="2026-03-04T00:00:00"/>
    <m/>
    <m/>
    <d v="2026-03-19T00:00:00"/>
    <d v="2026-01-12T00:00:00"/>
    <d v="2026-01-21T00:00:00"/>
    <d v="2026-01-28T00:00:00"/>
    <d v="2026-02-24T00:00:00"/>
    <d v="2026-03-10T00:00:00"/>
    <d v="2026-01-14T00:00:00"/>
    <d v="2026-03-10T00:00:00"/>
    <d v="2026-02-20T00:00:00"/>
    <m/>
    <s v="Pago"/>
    <m/>
    <m/>
    <s v="Pago"/>
    <m/>
    <n v="983"/>
    <n v="5383"/>
    <s v="Sim"/>
    <m/>
    <m/>
    <m/>
    <m/>
    <n v="2310.42"/>
    <s v="VENDA SEM SINAL"/>
    <s v="Não tem"/>
    <m/>
    <m/>
    <m/>
    <s v="SIM"/>
  </r>
  <r>
    <n v="5134"/>
    <x v="2"/>
    <n v="6524"/>
    <x v="13"/>
    <s v="Etapa Unica"/>
    <s v="BLOCO E"/>
    <n v="303"/>
    <s v="ÁGUAS LINDAS"/>
    <s v="JAQUELINE SOARES SOUZA"/>
    <s v="&quot;04284398105&quot;"/>
    <x v="7"/>
    <x v="23"/>
    <s v="Não"/>
    <s v="Não"/>
    <s v="Não"/>
    <s v="Sim"/>
    <s v="Sim"/>
    <s v="Não"/>
    <s v="Não"/>
    <n v="162404.29999999999"/>
    <n v="518.66"/>
    <n v="0"/>
    <n v="100536.48"/>
    <n v="54262"/>
    <n v="0"/>
    <n v="154798.48000000001"/>
    <n v="0"/>
    <n v="0"/>
    <m/>
    <n v="878772611003"/>
    <s v="Contrato Adimplente"/>
    <m/>
    <d v="2026-02-23T00:00:00"/>
    <n v="3128.72"/>
    <d v="2026-01-16T00:00:00"/>
    <x v="3"/>
    <d v="2026-01-13T00:00:00"/>
    <m/>
    <m/>
    <m/>
    <m/>
    <s v="Endy Carvalho Consultoria imobiliária"/>
    <m/>
    <m/>
    <m/>
    <d v="2026-02-25T00:00:00"/>
    <d v="2026-04-02T00:00:00"/>
    <s v="VENDA FINALIZADA"/>
    <d v="2026-01-30T00:00:00"/>
    <n v="43632"/>
    <n v="212000.96"/>
    <m/>
    <s v="AGL30 -"/>
    <n v="43632"/>
    <m/>
    <s v="Águas Lindas de Goiás"/>
    <s v="Goiás"/>
    <n v="5561995975167"/>
    <s v="QUADRA P APTO 301 BLOCO D"/>
    <n v="72911515"/>
    <s v="Chácaras Coimbra"/>
    <s v="jaqueline1991soares@gmail.com"/>
    <m/>
    <n v="1728.89"/>
    <d v="2026-06-20T00:00:00"/>
    <m/>
    <m/>
    <m/>
    <n v="3951"/>
    <n v="7525"/>
    <s v="Auxiliar de Serviços Gerais"/>
    <d v="2026-01-07T00:00:00"/>
    <n v="902"/>
    <d v="2026-01-20T00:00:00"/>
    <m/>
    <d v="2026-01-21T00:00:00"/>
    <s v="MP444312"/>
    <d v="2026-01-13T00:00:00"/>
    <d v="2026-01-29T00:00:00"/>
    <s v="AC014508696"/>
    <d v="2026-01-13T00:00:00"/>
    <s v="Sim"/>
    <n v="3694"/>
    <d v="2026-01-07T00:00:00"/>
    <m/>
    <m/>
    <m/>
    <d v="2026-02-06T00:00:00"/>
    <m/>
    <d v="2026-01-07T00:00:00"/>
    <d v="2026-02-09T00:00:00"/>
    <d v="2026-01-13T00:00:00"/>
    <d v="2026-01-15T00:00:00"/>
    <d v="2026-01-28T00:00:00"/>
    <m/>
    <d v="2026-01-14T00:00:00"/>
    <d v="2026-01-16T00:00:00"/>
    <m/>
    <d v="2026-02-05T00:00:00"/>
    <d v="2026-01-21T00:00:00"/>
    <d v="2026-01-16T00:00:00"/>
    <d v="2026-02-19T00:00:00"/>
    <s v="Sim"/>
    <m/>
    <m/>
    <m/>
    <m/>
    <d v="2026-01-13T00:00:00"/>
    <m/>
    <d v="2026-02-23T00:00:00"/>
    <s v="00349.0001356/2026-21"/>
    <m/>
    <d v="2026-02-25T00:00:00"/>
    <d v="2026-01-12T00:00:00"/>
    <d v="2026-01-22T00:00:00"/>
    <d v="2026-01-22T00:00:00"/>
    <m/>
    <m/>
    <d v="2026-01-15T00:00:00"/>
    <m/>
    <d v="2026-02-13T00:00:00"/>
    <m/>
    <m/>
    <m/>
    <n v="6897"/>
    <m/>
    <d v="2026-01-16T00:00:00"/>
    <m/>
    <n v="5710"/>
    <m/>
    <m/>
    <m/>
    <m/>
    <m/>
    <n v="4205.8100000000004"/>
    <s v="VENDA SEM SINAL"/>
    <s v="Não tem"/>
    <s v="AGEHAB VALIDADA"/>
    <s v="FINALIZADO"/>
    <s v="VENDA SEM FIADOR"/>
    <s v="SIM"/>
  </r>
  <r>
    <n v="5135"/>
    <x v="2"/>
    <n v="6515"/>
    <x v="13"/>
    <s v="Etapa Unica"/>
    <s v="BLOCO F"/>
    <n v="204"/>
    <s v="ÁGUAS LINDAS"/>
    <s v="RONIERIKE LISBOA DO LIVRAMENTO"/>
    <s v="&quot;00239990390&quot;"/>
    <x v="6"/>
    <x v="41"/>
    <s v="Não"/>
    <s v="Não"/>
    <s v="Não"/>
    <s v="Sim"/>
    <s v="Sim"/>
    <s v="Não"/>
    <s v="Não"/>
    <n v="162231.99"/>
    <n v="0"/>
    <n v="0"/>
    <n v="111002.99"/>
    <n v="51229"/>
    <n v="0"/>
    <n v="162231.99"/>
    <n v="0"/>
    <n v="0"/>
    <m/>
    <n v="878772614809"/>
    <s v="Contrato Adimplente"/>
    <m/>
    <d v="2026-02-23T00:00:00"/>
    <n v="3128.72"/>
    <d v="2026-01-22T00:00:00"/>
    <x v="3"/>
    <d v="2026-01-13T00:00:00"/>
    <m/>
    <m/>
    <m/>
    <m/>
    <s v="GRUPO IMERGE"/>
    <m/>
    <m/>
    <m/>
    <d v="2026-03-02T00:00:00"/>
    <d v="2026-04-02T00:00:00"/>
    <s v="VENDA FINALIZADA"/>
    <d v="2026-01-30T00:00:00"/>
    <m/>
    <n v="217631.63"/>
    <m/>
    <s v="AGL30 -"/>
    <m/>
    <m/>
    <s v="Planaltina"/>
    <s v="Distrito Federal"/>
    <n v="5561996536816"/>
    <s v="Avenida Salvador Coelho"/>
    <n v="73330043"/>
    <s v="Setor Tradicional (Planaltina)"/>
    <s v="rronierike@gmail.com"/>
    <m/>
    <n v="1950"/>
    <m/>
    <m/>
    <m/>
    <m/>
    <n v="3965"/>
    <m/>
    <s v="Mecânico"/>
    <d v="2026-01-05T00:00:00"/>
    <n v="90"/>
    <m/>
    <m/>
    <d v="2026-03-13T00:00:00"/>
    <s v="MP444309"/>
    <d v="2026-01-13T00:00:00"/>
    <d v="2026-01-27T00:00:00"/>
    <s v="AC014508525"/>
    <d v="2026-01-13T00:00:00"/>
    <s v="Sim"/>
    <n v="8486"/>
    <d v="2026-01-05T00:00:00"/>
    <m/>
    <m/>
    <m/>
    <d v="2026-02-06T00:00:00"/>
    <m/>
    <d v="2026-01-05T00:00:00"/>
    <d v="2026-02-09T00:00:00"/>
    <d v="2026-01-13T00:00:00"/>
    <d v="2026-01-15T00:00:00"/>
    <d v="2026-01-30T00:00:00"/>
    <m/>
    <d v="2026-01-14T00:00:00"/>
    <d v="2026-01-15T00:00:00"/>
    <m/>
    <d v="2026-02-05T00:00:00"/>
    <d v="2026-01-21T00:00:00"/>
    <d v="2026-01-15T00:00:00"/>
    <d v="2026-02-19T00:00:00"/>
    <s v="Sim"/>
    <m/>
    <m/>
    <m/>
    <m/>
    <d v="2026-01-21T00:00:00"/>
    <d v="2026-01-22T00:00:00"/>
    <d v="2026-02-23T00:00:00"/>
    <s v="00349.0001412/2026-28"/>
    <m/>
    <d v="2026-02-26T00:00:00"/>
    <d v="2026-01-12T00:00:00"/>
    <d v="2026-01-23T00:00:00"/>
    <d v="2026-02-06T00:00:00"/>
    <m/>
    <m/>
    <d v="2026-01-22T00:00:00"/>
    <m/>
    <d v="2026-02-13T00:00:00"/>
    <m/>
    <m/>
    <m/>
    <n v="6899"/>
    <m/>
    <m/>
    <m/>
    <n v="5632"/>
    <m/>
    <m/>
    <m/>
    <m/>
    <m/>
    <n v="4165.8100000000004"/>
    <s v="VENDA SEM SINAL"/>
    <s v="Não tem"/>
    <s v="AGHEAB CONTEMPLADA"/>
    <s v="NAO FAZER O PAGAMENTO ANTES DE FALAR COM O BRUNO"/>
    <s v="VENDA SEM FIADOR."/>
    <s v="SIM"/>
  </r>
  <r>
    <n v="5136"/>
    <x v="2"/>
    <n v="6507"/>
    <x v="19"/>
    <s v="Etapa Única"/>
    <s v="BLOCO F"/>
    <n v="102"/>
    <s v="ÁGUAS LINDAS"/>
    <s v="PATRICIA FERREIRA MATIAS"/>
    <s v="&quot;60630218331&quot;"/>
    <x v="6"/>
    <x v="41"/>
    <s v="Não"/>
    <s v="Não"/>
    <s v="Não"/>
    <s v="Sim"/>
    <s v="Sim"/>
    <s v="Não"/>
    <s v="Não"/>
    <n v="157444.46"/>
    <n v="644.99"/>
    <n v="0"/>
    <n v="125820.46"/>
    <n v="31624"/>
    <n v="0"/>
    <n v="157444.46"/>
    <n v="0"/>
    <n v="0"/>
    <m/>
    <n v="878772614705"/>
    <s v="Contrato Adimplente"/>
    <m/>
    <d v="2026-02-26T00:00:00"/>
    <n v="3069.72"/>
    <d v="2026-01-22T00:00:00"/>
    <x v="3"/>
    <d v="2026-01-14T00:00:00"/>
    <m/>
    <m/>
    <m/>
    <m/>
    <s v="GRUPO IMERGE"/>
    <m/>
    <m/>
    <m/>
    <d v="2026-02-26T00:00:00"/>
    <d v="2026-04-02T00:00:00"/>
    <s v="VENDA FINALIZADA"/>
    <d v="2026-01-30T00:00:00"/>
    <m/>
    <n v="211799.56"/>
    <m/>
    <s v="AGL 33"/>
    <m/>
    <m/>
    <s v="Águas Lindas de Goiás"/>
    <s v="Goiás"/>
    <n v="5561984225825"/>
    <s v="RUA SEM NOME, Q. 5, L. 01-A-13"/>
    <n v="72910000"/>
    <s v="AGUAS LINDAS DE GOIAS"/>
    <s v="pattymatias93@icloud.com"/>
    <m/>
    <n v="2150"/>
    <m/>
    <m/>
    <m/>
    <m/>
    <n v="4963"/>
    <m/>
    <s v="Autônomo(a)"/>
    <d v="2025-12-27T00:00:00"/>
    <n v="900"/>
    <m/>
    <m/>
    <d v="2026-03-13T00:00:00"/>
    <s v="MP439445"/>
    <d v="2026-01-14T00:00:00"/>
    <d v="2026-01-26T00:00:00"/>
    <s v="AC014546778"/>
    <d v="2026-01-13T00:00:00"/>
    <s v="Sim"/>
    <n v="8475"/>
    <d v="2025-12-27T00:00:00"/>
    <m/>
    <m/>
    <m/>
    <d v="2026-02-11T00:00:00"/>
    <m/>
    <d v="2025-12-27T00:00:00"/>
    <d v="2026-02-13T00:00:00"/>
    <d v="2026-01-13T00:00:00"/>
    <d v="2026-01-15T00:00:00"/>
    <d v="2026-01-30T00:00:00"/>
    <m/>
    <d v="2026-01-14T00:00:00"/>
    <d v="2026-01-19T00:00:00"/>
    <m/>
    <d v="2026-02-10T00:00:00"/>
    <d v="2026-01-21T00:00:00"/>
    <d v="2026-01-19T00:00:00"/>
    <d v="2026-02-25T00:00:00"/>
    <s v="Sim"/>
    <m/>
    <m/>
    <m/>
    <m/>
    <d v="2026-01-14T00:00:00"/>
    <d v="2026-01-22T00:00:00"/>
    <d v="2026-02-25T00:00:00"/>
    <s v="00349.0001425/2026-05"/>
    <m/>
    <d v="2026-03-03T00:00:00"/>
    <d v="2026-01-12T00:00:00"/>
    <d v="2026-01-22T00:00:00"/>
    <d v="2026-02-06T00:00:00"/>
    <m/>
    <m/>
    <d v="2026-01-22T00:00:00"/>
    <m/>
    <m/>
    <m/>
    <m/>
    <m/>
    <m/>
    <m/>
    <m/>
    <m/>
    <n v="6271"/>
    <m/>
    <m/>
    <s v="houve um erro no sistema da prefeitura com a assinatura do contrato, por isso a demora para gerar guia"/>
    <m/>
    <m/>
    <n v="4305.8100000000004"/>
    <s v="VENDA SEM SINAL"/>
    <s v="Não tem"/>
    <s v="AGEHAB VALIDADA"/>
    <s v="NAO FAZER O PAGAMENTO ANTES DE FALAR COM O BRUNO"/>
    <s v="VENDA SEM FIADOR"/>
    <s v="SIM"/>
  </r>
  <r>
    <n v="5137"/>
    <x v="2"/>
    <n v="6508"/>
    <x v="19"/>
    <s v="Etapa Única"/>
    <s v="BLOCO F"/>
    <n v="104"/>
    <s v="ÁGUAS LINDAS"/>
    <s v="ROBERTO SA RODRIGUES DE SOUZA"/>
    <s v="&quot;86616021149&quot;"/>
    <x v="6"/>
    <x v="41"/>
    <s v="Não"/>
    <s v="Não"/>
    <s v="Não"/>
    <s v="Sim"/>
    <s v="Sim"/>
    <s v="Não"/>
    <s v="Não"/>
    <n v="148544.25"/>
    <n v="0"/>
    <n v="0"/>
    <n v="105796.25"/>
    <n v="42748"/>
    <n v="0"/>
    <n v="148544.25"/>
    <n v="0"/>
    <n v="0"/>
    <m/>
    <n v="878772614573"/>
    <s v="Contrato Adimplente"/>
    <m/>
    <d v="2026-03-06T00:00:00"/>
    <n v="2707.84"/>
    <d v="2026-01-20T00:00:00"/>
    <x v="3"/>
    <d v="2026-01-14T00:00:00"/>
    <m/>
    <m/>
    <m/>
    <m/>
    <s v="GRUPO IMERGE"/>
    <m/>
    <m/>
    <m/>
    <d v="2026-03-12T00:00:00"/>
    <d v="2026-04-02T00:00:00"/>
    <s v="VENDA FINALIZADA"/>
    <d v="2026-01-30T00:00:00"/>
    <m/>
    <n v="203144.25"/>
    <m/>
    <s v="AGL 33"/>
    <m/>
    <m/>
    <s v="Brasília"/>
    <s v="Distrito Federal"/>
    <n v="5561981124013"/>
    <s v="AR Gleba 03 - Núcleo Rural Alexandre Gusmão"/>
    <n v="72701997"/>
    <s v="INCRA 7, chacara 372"/>
    <s v="robertosarodrigues@gmail.com"/>
    <m/>
    <n v="2150"/>
    <m/>
    <m/>
    <m/>
    <m/>
    <n v="4966"/>
    <m/>
    <s v="Autônomo(a)"/>
    <d v="2025-12-27T00:00:00"/>
    <n v="900"/>
    <m/>
    <m/>
    <d v="2026-03-13T00:00:00"/>
    <s v="MP439444"/>
    <d v="2026-01-14T00:00:00"/>
    <d v="2026-01-29T00:00:00"/>
    <s v="AC014508345"/>
    <d v="2026-01-08T00:00:00"/>
    <s v="Sim"/>
    <n v="8481"/>
    <d v="2025-12-27T00:00:00"/>
    <m/>
    <m/>
    <m/>
    <d v="2026-02-06T00:00:00"/>
    <m/>
    <d v="2025-12-27T00:00:00"/>
    <d v="2026-02-09T00:00:00"/>
    <d v="2026-01-08T00:00:00"/>
    <d v="2026-01-15T00:00:00"/>
    <d v="2026-01-30T00:00:00"/>
    <m/>
    <d v="2026-01-12T00:00:00"/>
    <d v="2026-01-15T00:00:00"/>
    <m/>
    <d v="2026-02-05T00:00:00"/>
    <d v="2026-01-21T00:00:00"/>
    <d v="2026-01-15T00:00:00"/>
    <m/>
    <s v="Sim"/>
    <d v="2026-02-18T00:00:00"/>
    <m/>
    <m/>
    <d v="2026-03-02T00:00:00"/>
    <d v="2026-01-14T00:00:00"/>
    <d v="2026-01-20T00:00:00"/>
    <d v="2026-03-06T00:00:00"/>
    <s v="00349.0001406/2026-71"/>
    <m/>
    <d v="2026-03-10T00:00:00"/>
    <d v="2026-01-12T00:00:00"/>
    <d v="2026-01-22T00:00:00"/>
    <d v="2026-02-06T00:00:00"/>
    <m/>
    <m/>
    <d v="2026-01-19T00:00:00"/>
    <m/>
    <d v="2026-03-03T00:00:00"/>
    <m/>
    <m/>
    <m/>
    <n v="8709"/>
    <m/>
    <d v="2026-01-20T00:00:00"/>
    <m/>
    <n v="5639"/>
    <m/>
    <s v="CLIENTE COM EXIGENCIA NAS INFORMAÇÕES DA CONSTRUTORA 18/02/2026  AINDA AGUARDANDO CORREÇÃO 20/02/2026, exigencia cumprida 02/03/2026"/>
    <m/>
    <m/>
    <m/>
    <n v="4105.8100000000004"/>
    <s v="VENDA SEM SINAL"/>
    <s v="Não tem"/>
    <s v="AGEHAB VALIDADA"/>
    <s v="FINALIZADO"/>
    <s v="VENDA SEM FIADOR"/>
    <s v="SIM"/>
  </r>
  <r>
    <n v="5138"/>
    <x v="0"/>
    <n v="6539"/>
    <x v="15"/>
    <s v="Etapa Unica"/>
    <s v="BLOCO B"/>
    <n v="2"/>
    <s v="FORMOSA"/>
    <s v="FLAVIO FONSECA BELTRAO"/>
    <s v="&quot;05290918108&quot;"/>
    <x v="1"/>
    <x v="10"/>
    <s v="Não"/>
    <s v="Não"/>
    <s v="Não"/>
    <s v="Não"/>
    <s v="Não"/>
    <s v="Não"/>
    <s v="Não"/>
    <n v="170320.92"/>
    <n v="710.55"/>
    <n v="0"/>
    <n v="135346.73000000001"/>
    <n v="26668"/>
    <n v="0"/>
    <n v="162014.73000000001"/>
    <n v="0"/>
    <n v="0"/>
    <m/>
    <n v="8787726140167"/>
    <s v="Contrato Adimplente"/>
    <m/>
    <d v="2026-02-20T00:00:00"/>
    <n v="3139.91"/>
    <d v="2026-01-16T00:00:00"/>
    <x v="3"/>
    <d v="2026-01-14T00:00:00"/>
    <m/>
    <m/>
    <m/>
    <m/>
    <s v="Endy Carvalho Consultoria imobiliária"/>
    <m/>
    <m/>
    <m/>
    <d v="2026-03-17T00:00:00"/>
    <d v="2026-03-17T00:00:00"/>
    <s v="VENDA FINALIZADA"/>
    <d v="2026-01-31T00:00:00"/>
    <m/>
    <n v="265000.12"/>
    <m/>
    <s v="FSA011 C"/>
    <m/>
    <s v="LUIZ BISPO BELTRAO - 48479136120"/>
    <s v="Formosa"/>
    <s v="Goiás"/>
    <n v="5561996739730"/>
    <s v="RUA A"/>
    <n v="73803376"/>
    <s v="JARDIM DAS AMERICAS"/>
    <s v="flaviosodeboa@gmail.com"/>
    <m/>
    <n v="2368.54"/>
    <d v="2026-07-07T00:00:00"/>
    <m/>
    <m/>
    <m/>
    <n v="4253"/>
    <m/>
    <s v="Tosador de Pet"/>
    <d v="2026-01-14T00:00:00"/>
    <n v="898"/>
    <m/>
    <s v="nao"/>
    <d v="2026-01-21T00:00:00"/>
    <s v="MP423808"/>
    <d v="2026-01-14T00:00:00"/>
    <d v="2026-01-16T00:00:00"/>
    <s v="AC014452642"/>
    <d v="2026-01-13T00:00:00"/>
    <s v="Sim"/>
    <n v="3616"/>
    <d v="2026-01-14T00:00:00"/>
    <m/>
    <m/>
    <m/>
    <d v="2026-01-27T00:00:00"/>
    <s v="Sim"/>
    <d v="2026-01-14T00:00:00"/>
    <d v="2026-02-03T00:00:00"/>
    <d v="2026-01-14T00:00:00"/>
    <d v="2026-01-15T00:00:00"/>
    <d v="2026-01-16T00:00:00"/>
    <m/>
    <d v="2026-01-14T00:00:00"/>
    <d v="2026-01-15T00:00:00"/>
    <m/>
    <d v="2026-01-26T00:00:00"/>
    <d v="2026-01-20T00:00:00"/>
    <d v="2026-01-15T00:00:00"/>
    <m/>
    <s v="Sim"/>
    <m/>
    <m/>
    <m/>
    <m/>
    <d v="2026-01-22T00:00:00"/>
    <m/>
    <d v="2026-02-20T00:00:00"/>
    <m/>
    <m/>
    <d v="2026-02-23T00:00:00"/>
    <d v="2026-01-13T00:00:00"/>
    <d v="2026-01-20T00:00:00"/>
    <d v="2026-01-20T00:00:00"/>
    <d v="2026-02-11T00:00:00"/>
    <d v="2026-03-03T00:00:00"/>
    <d v="2026-01-15T00:00:00"/>
    <d v="2026-03-03T00:00:00"/>
    <d v="2026-02-06T00:00:00"/>
    <m/>
    <m/>
    <m/>
    <m/>
    <m/>
    <m/>
    <n v="621"/>
    <n v="4469"/>
    <s v="Sim"/>
    <s v="AGUARDANDO LIBERAR CREDITO-OK"/>
    <m/>
    <m/>
    <m/>
    <n v="2.31"/>
    <s v="VENDA SEM SINAL"/>
    <s v="Não tem"/>
    <s v="AGUARDANDO VALIDAÇÃO DA AGEHAB"/>
    <s v="FINALIZADO"/>
    <m/>
    <s v="SIM"/>
  </r>
  <r>
    <n v="5139"/>
    <x v="2"/>
    <n v="6501"/>
    <x v="17"/>
    <s v="Etapa Única"/>
    <s v="BLOCO 05"/>
    <n v="1"/>
    <s v="FORMOSA"/>
    <s v="GABRIEL DE SOUSA BRANDÃO"/>
    <s v="&quot;00709371179&quot;"/>
    <x v="1"/>
    <x v="135"/>
    <s v="Não"/>
    <s v="Não"/>
    <s v="Não"/>
    <s v="Não"/>
    <s v="Não"/>
    <s v="Não"/>
    <s v="Não"/>
    <n v="160956.43"/>
    <n v="754.11"/>
    <n v="0"/>
    <n v="153533.43"/>
    <n v="16187"/>
    <n v="0"/>
    <n v="169720.43"/>
    <n v="0"/>
    <n v="0"/>
    <m/>
    <n v="8787726053531"/>
    <s v="Contrato Adimplente"/>
    <m/>
    <d v="2026-03-02T00:00:00"/>
    <n v="3139.91"/>
    <d v="2026-01-22T00:00:00"/>
    <x v="3"/>
    <d v="2026-01-14T00:00:00"/>
    <m/>
    <m/>
    <m/>
    <m/>
    <s v="Endy Carvalho Consultoria imobiliária"/>
    <m/>
    <m/>
    <m/>
    <d v="2026-03-06T00:00:00"/>
    <d v="2026-03-10T00:00:00"/>
    <s v="VENDA FINALIZADA"/>
    <d v="2026-01-22T00:00:00"/>
    <m/>
    <n v="260000.06"/>
    <m/>
    <s v="FSA013"/>
    <m/>
    <s v="CARLA MATILDE HONORATO DE SOUSA BRANDAO - 60719206120,GABRIELA BUENO CALDAS - 07803870155"/>
    <s v="Formosa"/>
    <s v="Goiás"/>
    <n v="5561999767006"/>
    <s v="RUA SAO JUDAS TADEU"/>
    <n v="73813055"/>
    <s v="Formosinha"/>
    <s v="gsousabrandao@gmail.com"/>
    <m/>
    <n v="2513.69"/>
    <d v="2025-06-17T00:00:00"/>
    <m/>
    <m/>
    <m/>
    <n v="4607"/>
    <m/>
    <s v="Auxiliar"/>
    <d v="2026-01-19T00:00:00"/>
    <n v="898.91"/>
    <m/>
    <s v="nao"/>
    <m/>
    <s v="MP430662"/>
    <d v="2026-01-20T00:00:00"/>
    <d v="2026-01-22T00:00:00"/>
    <s v="AC014483267"/>
    <d v="2026-01-06T00:00:00"/>
    <s v="Sim"/>
    <n v="4178"/>
    <d v="2026-01-20T00:00:00"/>
    <m/>
    <m/>
    <m/>
    <d v="2026-01-30T00:00:00"/>
    <m/>
    <d v="2025-01-21T00:00:00"/>
    <d v="2026-02-05T00:00:00"/>
    <d v="2026-01-07T00:00:00"/>
    <d v="2026-01-15T00:00:00"/>
    <d v="2026-01-23T00:00:00"/>
    <m/>
    <d v="2026-01-12T00:00:00"/>
    <d v="2026-01-09T00:00:00"/>
    <m/>
    <d v="2026-01-29T00:00:00"/>
    <d v="2026-01-20T00:00:00"/>
    <d v="2026-01-09T00:00:00"/>
    <m/>
    <s v="Sim"/>
    <d v="2026-02-24T00:00:00"/>
    <m/>
    <m/>
    <m/>
    <d v="2026-01-06T00:00:00"/>
    <m/>
    <d v="2026-03-02T00:00:00"/>
    <m/>
    <m/>
    <d v="2026-03-04T00:00:00"/>
    <d v="2026-01-08T00:00:00"/>
    <d v="2026-01-21T00:00:00"/>
    <d v="2026-03-05T00:00:00"/>
    <m/>
    <m/>
    <d v="2026-01-09T00:00:00"/>
    <m/>
    <d v="2026-02-23T00:00:00"/>
    <m/>
    <s v="Pago"/>
    <m/>
    <n v="7470"/>
    <m/>
    <m/>
    <n v="389"/>
    <n v="4952"/>
    <s v="Sim"/>
    <s v="certidão positiva"/>
    <m/>
    <m/>
    <m/>
    <m/>
    <s v="VENDA SEM SINAL"/>
    <s v="Não tem"/>
    <s v="CADASTRO VALIDADO"/>
    <s v="AGUARDANDO FIADOR PARA CONFISSÃOD E DIVIDA"/>
    <m/>
    <s v="SIM"/>
  </r>
  <r>
    <n v="5140"/>
    <x v="9"/>
    <n v="6521"/>
    <x v="15"/>
    <s v="Etapa Unica"/>
    <s v="BLOCO H"/>
    <n v="104"/>
    <s v="FORMOSA"/>
    <s v="RAYNARA NIKOLLY RODRIGUES DE FREITAS"/>
    <s v="&quot;71133670113&quot;"/>
    <x v="1"/>
    <x v="131"/>
    <s v="Não"/>
    <s v="Não"/>
    <s v="Não"/>
    <s v="Não"/>
    <s v="Não"/>
    <s v="Não"/>
    <s v="Não"/>
    <n v="163646.45000000001"/>
    <n v="0"/>
    <n v="0"/>
    <n v="134341.45000000001"/>
    <n v="29305"/>
    <n v="0"/>
    <n v="163646.45000000001"/>
    <n v="0"/>
    <n v="0"/>
    <m/>
    <n v="878772614029"/>
    <s v="Contrato Adimplente"/>
    <m/>
    <d v="2026-03-11T00:00:00"/>
    <n v="3139.91"/>
    <d v="2026-01-23T00:00:00"/>
    <x v="3"/>
    <d v="2026-01-14T00:00:00"/>
    <m/>
    <m/>
    <m/>
    <m/>
    <s v="CAIXA CREDFÁCIL"/>
    <m/>
    <m/>
    <m/>
    <d v="2026-01-27T00:00:00"/>
    <d v="2026-04-02T00:00:00"/>
    <s v="VENDA FINALIZADA"/>
    <d v="2026-01-31T00:00:00"/>
    <m/>
    <n v="236031.84"/>
    <m/>
    <s v="FSA011 C"/>
    <m/>
    <s v="KIM ROBERT MOREIRA DOS SANTOS - 05642111175"/>
    <s v="Formosa"/>
    <s v="Goiás"/>
    <n v="5561998648434"/>
    <s v="RUA 6"/>
    <n v="73813410"/>
    <s v="FORMOSINHA"/>
    <s v="rodriguesdefreitasraynaranikol@gmail.com"/>
    <m/>
    <n v="2394.7800000000002"/>
    <m/>
    <m/>
    <m/>
    <m/>
    <n v="4346"/>
    <m/>
    <s v="Autônomo(a)"/>
    <d v="2026-01-14T00:00:00"/>
    <n v="839"/>
    <m/>
    <s v="nao"/>
    <m/>
    <s v="MP423806"/>
    <d v="2026-01-15T00:00:00"/>
    <d v="2026-01-26T00:00:00"/>
    <s v="AC014529982"/>
    <d v="2026-01-12T00:00:00"/>
    <s v="Sim"/>
    <s v="4755 4759 4761"/>
    <d v="2026-01-15T00:00:00"/>
    <m/>
    <m/>
    <m/>
    <d v="2026-02-05T00:00:00"/>
    <m/>
    <d v="2026-01-22T00:00:00"/>
    <d v="2026-02-11T00:00:00"/>
    <d v="2026-01-14T00:00:00"/>
    <d v="2026-02-02T00:00:00"/>
    <d v="2026-01-26T00:00:00"/>
    <m/>
    <d v="2026-01-23T00:00:00"/>
    <d v="2026-01-19T00:00:00"/>
    <m/>
    <d v="2026-02-04T00:00:00"/>
    <d v="2026-02-20T00:00:00"/>
    <d v="2026-01-19T00:00:00"/>
    <m/>
    <s v="Sim"/>
    <m/>
    <m/>
    <m/>
    <m/>
    <d v="2026-01-08T00:00:00"/>
    <m/>
    <d v="2026-03-11T00:00:00"/>
    <m/>
    <m/>
    <d v="2026-03-12T00:00:00"/>
    <d v="2026-01-12T00:00:00"/>
    <d v="2026-02-23T00:00:00"/>
    <d v="2026-01-28T00:00:00"/>
    <m/>
    <m/>
    <d v="2026-01-19T00:00:00"/>
    <m/>
    <d v="2026-03-03T00:00:00"/>
    <m/>
    <s v="Pago"/>
    <m/>
    <n v="8756"/>
    <s v="Pago"/>
    <m/>
    <n v="433"/>
    <n v="5559"/>
    <s v="Sim"/>
    <s v="REGISTRADO-AGUARDANDO PRENOTAÇÃO-OK"/>
    <m/>
    <m/>
    <m/>
    <n v="2485.9"/>
    <s v="VENDA SEM SINAL"/>
    <s v="Não tem"/>
    <s v="AGUARDANDO VALIDAÇÃO DA AGEHAB"/>
    <m/>
    <m/>
    <s v="SIM"/>
  </r>
  <r>
    <n v="5141"/>
    <x v="2"/>
    <n v="6523"/>
    <x v="13"/>
    <s v="Etapa Unica"/>
    <s v="BLOCO A"/>
    <n v="2"/>
    <s v="ÁGUAS LINDAS"/>
    <s v="KETLEN IRENE DIAS DOS SANTOS"/>
    <s v="&quot;75714736168&quot;"/>
    <x v="6"/>
    <x v="51"/>
    <s v="Não"/>
    <s v="Não"/>
    <s v="Não"/>
    <s v="Sim"/>
    <s v="Sim"/>
    <s v="Não"/>
    <s v="Não"/>
    <n v="165497.42000000001"/>
    <n v="0"/>
    <n v="0"/>
    <n v="117028.51"/>
    <n v="48471"/>
    <n v="0"/>
    <n v="165499.51"/>
    <n v="0"/>
    <n v="0"/>
    <m/>
    <n v="878772610656"/>
    <s v="Contrato Adimplente"/>
    <m/>
    <d v="2026-02-19T00:00:00"/>
    <n v="3128.72"/>
    <d v="2026-01-26T00:00:00"/>
    <x v="3"/>
    <d v="2026-01-15T00:00:00"/>
    <m/>
    <m/>
    <m/>
    <m/>
    <s v="GRUPO IMERGE"/>
    <m/>
    <m/>
    <m/>
    <d v="2026-02-23T00:00:00"/>
    <d v="2026-04-02T00:00:00"/>
    <s v="VENDA FINALIZADA"/>
    <d v="2026-01-30T00:00:00"/>
    <m/>
    <n v="230002.71"/>
    <m/>
    <s v="AGL30 -"/>
    <m/>
    <s v="CAMILA CARMELITA DO NASCIMENTO - 02759346161"/>
    <s v="Águas Lindas de Goiás"/>
    <s v="Goiás"/>
    <n v="5561981151797"/>
    <s v="RUA 14 Q.25 LOTE 22"/>
    <n v="72910001"/>
    <s v="Parque da Barragem I"/>
    <s v="producaodjketlen@gmail.com"/>
    <m/>
    <n v="2000"/>
    <m/>
    <m/>
    <m/>
    <m/>
    <n v="3876"/>
    <m/>
    <s v="Autônomo(a)"/>
    <d v="2026-01-16T00:00:00"/>
    <m/>
    <m/>
    <s v="nao"/>
    <m/>
    <s v="MP444314"/>
    <d v="2026-01-16T00:00:00"/>
    <d v="2026-01-27T00:00:00"/>
    <m/>
    <d v="2026-01-14T00:00:00"/>
    <s v="Sim"/>
    <m/>
    <d v="2026-01-16T00:00:00"/>
    <m/>
    <m/>
    <m/>
    <d v="2026-02-04T00:00:00"/>
    <m/>
    <d v="2026-01-19T00:00:00"/>
    <d v="2026-02-06T00:00:00"/>
    <d v="2026-01-14T00:00:00"/>
    <d v="2026-01-15T00:00:00"/>
    <d v="2026-01-27T00:00:00"/>
    <m/>
    <d v="2026-01-15T00:00:00"/>
    <d v="2026-01-20T00:00:00"/>
    <m/>
    <d v="2026-02-03T00:00:00"/>
    <d v="2026-01-21T00:00:00"/>
    <d v="2026-01-20T00:00:00"/>
    <m/>
    <s v="Sim"/>
    <m/>
    <m/>
    <m/>
    <m/>
    <d v="2026-01-15T00:00:00"/>
    <d v="2026-01-20T00:00:00"/>
    <d v="2026-02-20T00:00:00"/>
    <s v="00349.0001239/2026-68"/>
    <m/>
    <d v="2026-02-23T00:00:00"/>
    <d v="2026-01-12T00:00:00"/>
    <d v="2026-01-22T00:00:00"/>
    <d v="2026-01-22T00:00:00"/>
    <m/>
    <m/>
    <d v="2026-01-20T00:00:00"/>
    <m/>
    <m/>
    <m/>
    <m/>
    <m/>
    <m/>
    <m/>
    <d v="2026-01-26T00:00:00"/>
    <m/>
    <n v="5393"/>
    <m/>
    <s v="ENTREGUE PARA O FRANCISCO DIA 06/02 PARA DAR ENTRADA AO CARTORIO (CONTRATO FISICO) PRENOTADA NO MESMO DIA 06/02"/>
    <s v="GUIA DE ITBI GERADA DIA 03/02/2026"/>
    <m/>
    <m/>
    <n v="4305.8100000000004"/>
    <s v="VENDA SEM SINAL"/>
    <s v="Não tem"/>
    <s v="AGEHAB  VALIDADA"/>
    <s v="FINALIZADO"/>
    <s v="AGUARDANDO FIADOR"/>
    <s v="SIM"/>
  </r>
  <r>
    <n v="5142"/>
    <x v="0"/>
    <n v="6517"/>
    <x v="17"/>
    <s v="Etapa Única"/>
    <s v="BLOCO 09"/>
    <n v="304"/>
    <s v="FORMOSA"/>
    <s v="LORRANY DA SILVA CRUZ"/>
    <s v="&quot;09578788185&quot;"/>
    <x v="10"/>
    <x v="116"/>
    <s v="Não"/>
    <s v="Não"/>
    <s v="Não"/>
    <s v="Não"/>
    <s v="Não"/>
    <s v="Não"/>
    <s v="Não"/>
    <n v="166162.34"/>
    <n v="0"/>
    <n v="0"/>
    <n v="0"/>
    <n v="0"/>
    <n v="0"/>
    <n v="0"/>
    <n v="0"/>
    <n v="0"/>
    <m/>
    <n v="878772612598"/>
    <s v="Contrato Adimplente"/>
    <m/>
    <d v="2026-03-17T00:00:00"/>
    <n v="0"/>
    <d v="2026-01-23T00:00:00"/>
    <x v="3"/>
    <d v="2026-01-15T00:00:00"/>
    <m/>
    <m/>
    <m/>
    <m/>
    <s v="CAIXA CREDFÁCIL"/>
    <m/>
    <m/>
    <m/>
    <d v="2026-03-16T00:00:00"/>
    <d v="2026-04-02T00:00:00"/>
    <s v="VENDA FINALIZADA"/>
    <d v="2026-01-31T00:00:00"/>
    <m/>
    <n v="230000.9"/>
    <m/>
    <s v="FSA013"/>
    <m/>
    <s v="RODRIGO BARBOSA CALAZANS - 09120969180"/>
    <s v="Formosa"/>
    <s v="Goiás"/>
    <n v="5561998838005"/>
    <s v="RUA JOÃO MARTINS Q. 42 L. 4-A"/>
    <n v="73807695"/>
    <s v="JARDIM CALIFORNIA"/>
    <s v="lorranysilva41661@gmail.com"/>
    <m/>
    <n v="2381"/>
    <m/>
    <m/>
    <m/>
    <m/>
    <n v="4665"/>
    <m/>
    <s v="Almoxarife"/>
    <d v="2026-01-21T00:00:00"/>
    <n v="898.91"/>
    <m/>
    <s v="nao"/>
    <m/>
    <s v="MP430672"/>
    <d v="2026-01-21T00:00:00"/>
    <d v="2026-01-26T00:00:00"/>
    <s v="AC014521126"/>
    <d v="2026-01-15T00:00:00"/>
    <s v="Sim"/>
    <n v="4653"/>
    <d v="2026-01-21T00:00:00"/>
    <m/>
    <m/>
    <m/>
    <d v="2026-02-06T00:00:00"/>
    <m/>
    <d v="2025-01-22T00:00:00"/>
    <d v="2026-02-11T00:00:00"/>
    <d v="2026-01-15T00:00:00"/>
    <d v="2026-01-15T00:00:00"/>
    <d v="2026-01-26T00:00:00"/>
    <m/>
    <d v="2026-01-16T00:00:00"/>
    <d v="2026-01-19T00:00:00"/>
    <m/>
    <d v="2026-02-03T00:00:00"/>
    <d v="2026-01-20T00:00:00"/>
    <d v="2026-01-19T00:00:00"/>
    <m/>
    <s v="Sim"/>
    <m/>
    <m/>
    <m/>
    <m/>
    <d v="2026-01-26T00:00:00"/>
    <m/>
    <d v="2026-03-17T00:00:00"/>
    <m/>
    <m/>
    <d v="2026-03-20T00:00:00"/>
    <d v="2026-01-12T00:00:00"/>
    <d v="2026-01-20T00:00:00"/>
    <d v="2026-01-26T00:00:00"/>
    <d v="2026-02-24T00:00:00"/>
    <d v="2026-03-10T00:00:00"/>
    <d v="2026-01-19T00:00:00"/>
    <d v="2026-03-10T00:00:00"/>
    <d v="2026-03-02T00:00:00"/>
    <m/>
    <s v="Pago"/>
    <m/>
    <m/>
    <m/>
    <m/>
    <n v="459"/>
    <n v="5380"/>
    <s v="Sim"/>
    <s v="ONR"/>
    <m/>
    <m/>
    <m/>
    <n v="2158.6999999999998"/>
    <s v="VENDA SEM SINAL"/>
    <s v="Não tem"/>
    <s v="AGUARDANDO VALIDAÇÃO DA AGEHAB"/>
    <s v="AGUARDANDO VALIDAÇÃO DE ESPELHO"/>
    <m/>
    <s v="SIM"/>
  </r>
  <r>
    <n v="5143"/>
    <x v="2"/>
    <n v="6503"/>
    <x v="13"/>
    <s v="Etapa Unica"/>
    <s v="BLOCO E"/>
    <n v="1"/>
    <s v="ÁGUAS LINDAS"/>
    <s v="THIAGO BRUNO ALVES SILVA"/>
    <s v="&quot;95573674234&quot;"/>
    <x v="7"/>
    <x v="107"/>
    <s v="Não"/>
    <s v="Não"/>
    <s v="Não"/>
    <s v="Sim"/>
    <s v="Sim"/>
    <s v="Não"/>
    <s v="Não"/>
    <n v="169200"/>
    <n v="816.26"/>
    <n v="0"/>
    <n v="154104.57999999999"/>
    <n v="13663"/>
    <n v="0"/>
    <n v="167767.57999999999"/>
    <n v="0"/>
    <n v="0"/>
    <m/>
    <n v="878772602064"/>
    <s v="Contrato Adimplente"/>
    <m/>
    <d v="2026-03-02T00:00:00"/>
    <n v="3069.72"/>
    <d v="2026-01-29T00:00:00"/>
    <x v="3"/>
    <d v="2026-01-16T00:00:00"/>
    <m/>
    <m/>
    <m/>
    <m/>
    <s v="Endy Carvalho Consultoria imobiliária"/>
    <m/>
    <m/>
    <m/>
    <d v="2026-03-04T00:00:00"/>
    <d v="2026-04-02T00:00:00"/>
    <s v="VENDA FINALIZADA"/>
    <d v="2026-01-30T00:00:00"/>
    <m/>
    <n v="239960"/>
    <m/>
    <s v="AGL30 -"/>
    <m/>
    <m/>
    <s v="Águas Lindas de Goiás"/>
    <s v="Goiás"/>
    <n v="5592993844594"/>
    <s v="RUA PEROLA II NR AP203 Q 101 L 25"/>
    <n v="72910000"/>
    <s v="PEROLA II"/>
    <s v="thyagobrhunnoalves@gmail.com"/>
    <m/>
    <n v="2070"/>
    <d v="2026-05-23T00:00:00"/>
    <m/>
    <m/>
    <m/>
    <n v="3939"/>
    <m/>
    <s v="Cozinheiro"/>
    <d v="2026-01-29T00:00:00"/>
    <n v="899.1"/>
    <d v="2026-01-30T00:00:00"/>
    <s v="sim"/>
    <d v="2026-02-03T00:00:00"/>
    <s v="MP444310"/>
    <d v="2026-01-29T00:00:00"/>
    <d v="2026-02-06T00:00:00"/>
    <s v="AC014564487"/>
    <d v="2026-01-12T00:00:00"/>
    <s v="Sim"/>
    <n v="4930"/>
    <d v="2026-01-29T00:00:00"/>
    <m/>
    <m/>
    <m/>
    <d v="2026-02-12T00:00:00"/>
    <s v="Não"/>
    <m/>
    <d v="2026-02-19T00:00:00"/>
    <d v="2026-01-12T00:00:00"/>
    <d v="2026-02-02T00:00:00"/>
    <d v="2026-02-06T00:00:00"/>
    <m/>
    <d v="2026-01-28T00:00:00"/>
    <d v="2026-01-19T00:00:00"/>
    <m/>
    <d v="2026-02-11T00:00:00"/>
    <d v="2026-02-03T00:00:00"/>
    <d v="2026-01-19T00:00:00"/>
    <m/>
    <s v="Sim"/>
    <m/>
    <m/>
    <m/>
    <m/>
    <d v="2026-01-16T00:00:00"/>
    <m/>
    <d v="2026-03-02T00:00:00"/>
    <s v="00349.0001903/2026-79"/>
    <m/>
    <d v="2026-03-04T00:00:00"/>
    <d v="2026-01-14T00:00:00"/>
    <d v="2026-02-03T00:00:00"/>
    <d v="2026-01-30T00:00:00"/>
    <d v="2026-02-05T00:00:00"/>
    <m/>
    <d v="2026-01-16T00:00:00"/>
    <m/>
    <d v="2026-02-27T00:00:00"/>
    <m/>
    <s v="Pendente"/>
    <m/>
    <n v="8213"/>
    <m/>
    <m/>
    <m/>
    <n v="6579"/>
    <m/>
    <m/>
    <m/>
    <m/>
    <m/>
    <n v="4365.8100000000004"/>
    <s v="VENDA SEM SINAL"/>
    <s v="Não tem"/>
    <s v="AGUARDANDO VALIDAÇÃO"/>
    <s v="FINALIZADO"/>
    <s v="AGUARDANDO FIADOR"/>
    <s v="SIM"/>
  </r>
  <r>
    <n v="5144"/>
    <x v="0"/>
    <n v="6522"/>
    <x v="13"/>
    <s v="Etapa Unica"/>
    <s v="BLOCO L"/>
    <n v="104"/>
    <s v="ÁGUAS LINDAS"/>
    <s v="VANDA GOMES DAS NEVES"/>
    <s v="&quot;00189155159&quot;"/>
    <x v="12"/>
    <x v="141"/>
    <s v="Não"/>
    <s v="Não"/>
    <s v="Não"/>
    <s v="Sim"/>
    <s v="Sim"/>
    <s v="Não"/>
    <s v="Não"/>
    <n v="151156.29999999999"/>
    <n v="540"/>
    <n v="0"/>
    <n v="96156.3"/>
    <n v="55000"/>
    <n v="0"/>
    <n v="151156.29999999999"/>
    <n v="0"/>
    <n v="0"/>
    <m/>
    <n v="878772611315"/>
    <s v="Contrato Adimplente"/>
    <m/>
    <d v="2026-02-23T00:00:00"/>
    <n v="2707.84"/>
    <d v="2026-01-21T00:00:00"/>
    <x v="3"/>
    <d v="2026-01-16T00:00:00"/>
    <m/>
    <m/>
    <m/>
    <m/>
    <s v="Endy Carvalho Consultoria imobiliária"/>
    <m/>
    <m/>
    <m/>
    <d v="2026-02-24T00:00:00"/>
    <d v="2026-04-02T00:00:00"/>
    <s v="VENDA FINALIZADA"/>
    <d v="2026-01-30T00:00:00"/>
    <m/>
    <n v="218000"/>
    <m/>
    <s v="AGL30 -"/>
    <m/>
    <m/>
    <s v="Águas Lindas de Goiás"/>
    <s v="Goiás"/>
    <n v="5561982756678"/>
    <s v="QUADRA O, LOTE 3, SETOR COIMBRA"/>
    <n v="72910000"/>
    <s v="AGUAS LINDAS DE GOIAS"/>
    <s v="vandagomesdasnevesdasneves@gmail.com"/>
    <m/>
    <n v="1800"/>
    <d v="2026-06-24T00:00:00"/>
    <m/>
    <m/>
    <m/>
    <n v="4058"/>
    <m/>
    <s v="Empregada Doméstica"/>
    <d v="2026-01-08T00:00:00"/>
    <n v="903"/>
    <d v="2026-01-23T00:00:00"/>
    <m/>
    <d v="2026-01-26T00:00:00"/>
    <s v="MP444316"/>
    <d v="2026-01-16T00:00:00"/>
    <d v="2026-01-29T00:00:00"/>
    <s v="AC014508465"/>
    <d v="2026-01-15T00:00:00"/>
    <s v="Sim"/>
    <n v="4054"/>
    <d v="2026-01-08T00:00:00"/>
    <m/>
    <m/>
    <m/>
    <d v="2026-02-06T00:00:00"/>
    <m/>
    <d v="2026-01-09T00:00:00"/>
    <d v="2026-02-09T00:00:00"/>
    <d v="2026-01-15T00:00:00"/>
    <d v="2026-01-15T00:00:00"/>
    <d v="2026-01-30T00:00:00"/>
    <m/>
    <d v="2026-01-16T00:00:00"/>
    <d v="2026-01-16T00:00:00"/>
    <m/>
    <d v="2026-02-05T00:00:00"/>
    <d v="2026-01-21T00:00:00"/>
    <d v="2026-01-16T00:00:00"/>
    <d v="2026-02-19T00:00:00"/>
    <s v="Sim"/>
    <m/>
    <m/>
    <m/>
    <m/>
    <d v="2026-01-16T00:00:00"/>
    <m/>
    <d v="2026-02-23T00:00:00"/>
    <s v="00349.0001409/2026-12"/>
    <m/>
    <d v="2026-02-25T00:00:00"/>
    <d v="2026-01-14T00:00:00"/>
    <d v="2026-01-22T00:00:00"/>
    <d v="2026-01-22T00:00:00"/>
    <d v="2026-01-25T00:00:00"/>
    <d v="2026-02-06T00:00:00"/>
    <m/>
    <d v="2026-02-06T00:00:00"/>
    <d v="2026-02-13T00:00:00"/>
    <m/>
    <m/>
    <m/>
    <n v="6906"/>
    <m/>
    <d v="2026-01-21T00:00:00"/>
    <m/>
    <n v="5635"/>
    <s v="Sim"/>
    <m/>
    <m/>
    <m/>
    <m/>
    <n v="4.3099999999999996"/>
    <s v="VENDA SEM SINAL"/>
    <s v="Não tem"/>
    <s v="AGEHAB VALIDADA"/>
    <s v="FINALIZADO"/>
    <s v="VENDA SEM FIADOR"/>
    <s v="SIM"/>
  </r>
  <r>
    <n v="5145"/>
    <x v="2"/>
    <n v="6514"/>
    <x v="17"/>
    <s v="Etapa Única"/>
    <s v="BLOCO 12"/>
    <n v="101"/>
    <s v="FORMOSA"/>
    <s v="MARCIA DE ASSIS AQUINO SILVA"/>
    <s v="&quot;86473778187&quot;"/>
    <x v="10"/>
    <x v="116"/>
    <s v="Não"/>
    <s v="Não"/>
    <s v="Não"/>
    <s v="Não"/>
    <s v="Não"/>
    <s v="Não"/>
    <s v="Não"/>
    <n v="153859.79999999999"/>
    <n v="0"/>
    <n v="0"/>
    <n v="0"/>
    <n v="0"/>
    <n v="0"/>
    <n v="0"/>
    <n v="0"/>
    <n v="0"/>
    <m/>
    <n v="878772610748"/>
    <s v="Contrato Adimplente"/>
    <m/>
    <d v="2026-03-11T00:00:00"/>
    <n v="3139.91"/>
    <d v="2026-01-28T00:00:00"/>
    <x v="3"/>
    <d v="2026-01-16T00:00:00"/>
    <m/>
    <m/>
    <m/>
    <m/>
    <s v="CAIXA CREDFÁCIL"/>
    <s v="Aline Pereira - CCA CREDFÁCIL"/>
    <m/>
    <m/>
    <d v="2026-03-17T00:00:00"/>
    <d v="2026-04-02T00:00:00"/>
    <s v="VENDA FINALIZADA"/>
    <d v="2026-01-31T00:00:00"/>
    <m/>
    <n v="229717.45"/>
    <m/>
    <s v="FSA013"/>
    <m/>
    <s v="WELLINGTON CASSIO DA SILVA - 63359685172"/>
    <s v="Formosa"/>
    <s v="Goiás"/>
    <n v="5562996670769"/>
    <s v="AVENIDA BRASILIA, Q. 22, L. 0"/>
    <n v="73813010"/>
    <s v="FORMOSINHA"/>
    <s v="marciaaquino2025@gmail.com"/>
    <m/>
    <n v="2550"/>
    <m/>
    <m/>
    <m/>
    <m/>
    <n v="4707"/>
    <m/>
    <s v="Vendedor(a)"/>
    <d v="2026-01-22T00:00:00"/>
    <n v="893.34"/>
    <m/>
    <s v="sim"/>
    <m/>
    <s v="MP430674"/>
    <d v="2026-01-22T00:00:00"/>
    <d v="2026-01-29T00:00:00"/>
    <s v="AC014547261"/>
    <d v="2026-01-16T00:00:00"/>
    <s v="Sim"/>
    <n v="4764"/>
    <d v="2026-01-22T00:00:00"/>
    <m/>
    <m/>
    <m/>
    <d v="2026-02-10T00:00:00"/>
    <m/>
    <d v="2026-01-22T00:00:00"/>
    <d v="2026-02-13T00:00:00"/>
    <d v="2026-01-16T00:00:00"/>
    <d v="2026-01-15T00:00:00"/>
    <d v="2026-02-02T00:00:00"/>
    <m/>
    <d v="2026-01-19T00:00:00"/>
    <d v="2026-01-15T00:00:00"/>
    <m/>
    <d v="2026-02-09T00:00:00"/>
    <d v="2026-01-20T00:00:00"/>
    <d v="2026-01-15T00:00:00"/>
    <m/>
    <s v="Sim"/>
    <m/>
    <m/>
    <m/>
    <m/>
    <d v="2026-01-28T00:00:00"/>
    <m/>
    <d v="2026-03-12T00:00:00"/>
    <m/>
    <m/>
    <d v="2026-03-13T00:00:00"/>
    <d v="2026-01-09T00:00:00"/>
    <m/>
    <d v="2026-02-26T00:00:00"/>
    <m/>
    <m/>
    <d v="2026-01-15T00:00:00"/>
    <m/>
    <d v="2026-03-02T00:00:00"/>
    <m/>
    <s v="Pago"/>
    <n v="6350"/>
    <n v="8541"/>
    <m/>
    <m/>
    <m/>
    <n v="6175"/>
    <s v="Sim"/>
    <s v="ONR"/>
    <m/>
    <m/>
    <m/>
    <n v="2090.33"/>
    <m/>
    <s v="Pago"/>
    <m/>
    <m/>
    <m/>
    <s v="SIM"/>
  </r>
  <r>
    <n v="5146"/>
    <x v="2"/>
    <n v="6469"/>
    <x v="13"/>
    <s v="Etapa Unica"/>
    <s v="BLOCO B"/>
    <n v="304"/>
    <s v="ÁGUAS LINDAS"/>
    <s v="KAMYLA  RESENDE DA SILVA"/>
    <s v="&quot;06411327190&quot;"/>
    <x v="7"/>
    <x v="107"/>
    <s v="Não"/>
    <s v="Não"/>
    <s v="Não"/>
    <s v="Sim"/>
    <s v="Sim"/>
    <s v="Não"/>
    <s v="Não"/>
    <n v="160569.59"/>
    <n v="645.27"/>
    <n v="0"/>
    <n v="126532.32"/>
    <n v="32803"/>
    <n v="0"/>
    <n v="159335.32"/>
    <n v="0"/>
    <n v="0"/>
    <m/>
    <n v="878772595336"/>
    <s v="Contrato Adimplente"/>
    <m/>
    <d v="2026-02-24T00:00:00"/>
    <n v="3128.72"/>
    <d v="2026-01-23T00:00:00"/>
    <x v="3"/>
    <d v="2026-01-19T00:00:00"/>
    <m/>
    <m/>
    <m/>
    <m/>
    <s v="Endy Carvalho Consultoria imobiliária"/>
    <s v="Endy Carvalho"/>
    <m/>
    <m/>
    <d v="2026-02-26T00:00:00"/>
    <d v="2026-04-02T00:00:00"/>
    <s v="VENDA FINALIZADA"/>
    <d v="2026-01-22T00:00:00"/>
    <m/>
    <n v="214229.59"/>
    <m/>
    <s v="AGL30 -"/>
    <m/>
    <m/>
    <s v="Águas Lindas de Goiás"/>
    <s v="Goiás"/>
    <n v="5561995148535"/>
    <s v="Quadra 11 Conjunto B AP 103"/>
    <n v="72910600"/>
    <s v="Parque da Barragem Setor 05"/>
    <s v="resendekamyla@gmail.com"/>
    <m/>
    <n v="2150.89"/>
    <d v="2026-06-02T00:00:00"/>
    <m/>
    <m/>
    <m/>
    <n v="3904"/>
    <m/>
    <s v="Esteticista"/>
    <d v="2026-01-13T00:00:00"/>
    <n v="896"/>
    <d v="2026-01-27T00:00:00"/>
    <m/>
    <d v="2026-01-30T00:00:00"/>
    <s v="MP444307"/>
    <d v="2026-01-19T00:00:00"/>
    <d v="2026-01-29T00:00:00"/>
    <s v="AC014522737"/>
    <d v="2026-01-16T00:00:00"/>
    <s v="Sim"/>
    <n v="4343"/>
    <d v="2026-01-13T00:00:00"/>
    <m/>
    <m/>
    <m/>
    <d v="2026-02-06T00:00:00"/>
    <m/>
    <d v="2026-01-14T00:00:00"/>
    <d v="2026-02-09T00:00:00"/>
    <d v="2026-01-16T00:00:00"/>
    <d v="2026-01-15T00:00:00"/>
    <d v="2026-01-30T00:00:00"/>
    <m/>
    <d v="2026-01-17T00:00:00"/>
    <d v="2026-01-19T00:00:00"/>
    <m/>
    <d v="2026-02-05T00:00:00"/>
    <d v="2026-01-21T00:00:00"/>
    <d v="2026-01-19T00:00:00"/>
    <d v="2026-02-23T00:00:00"/>
    <s v="Sim"/>
    <m/>
    <m/>
    <m/>
    <m/>
    <d v="2026-01-10T00:00:00"/>
    <m/>
    <d v="2026-02-24T00:00:00"/>
    <s v="00349.0001429/2026-85"/>
    <m/>
    <d v="2026-02-26T00:00:00"/>
    <d v="2026-01-15T00:00:00"/>
    <d v="2026-01-22T00:00:00"/>
    <d v="2026-01-22T00:00:00"/>
    <m/>
    <m/>
    <d v="2026-01-19T00:00:00"/>
    <m/>
    <d v="2026-02-19T00:00:00"/>
    <m/>
    <m/>
    <m/>
    <n v="7194"/>
    <m/>
    <d v="2026-01-23T00:00:00"/>
    <m/>
    <n v="5725"/>
    <m/>
    <s v="prenotação devolvida por conta de ter sido prenotada no cartorio errado, feita uma nova dia 11/02"/>
    <m/>
    <m/>
    <m/>
    <n v="4.1500000000000004"/>
    <s v="VENDA SEM SINAL"/>
    <s v="Não tem"/>
    <s v="AGEHAB VALIDADA"/>
    <s v="FINALIZADO"/>
    <s v="VENDA SEM FIADOR"/>
    <s v="SIM"/>
  </r>
  <r>
    <n v="5147"/>
    <x v="0"/>
    <n v="6527"/>
    <x v="17"/>
    <s v="Etapa Única"/>
    <s v="BLOCO 10"/>
    <n v="201"/>
    <s v="FORMOSA"/>
    <s v="ALINE DA CONCEICAO LOPES BRAZ"/>
    <s v="&quot;04517884198&quot;"/>
    <x v="13"/>
    <x v="74"/>
    <s v="Não"/>
    <s v="Não"/>
    <s v="Não"/>
    <s v="Não"/>
    <s v="Não"/>
    <s v="Não"/>
    <s v="Não"/>
    <n v="161618.79"/>
    <n v="0"/>
    <n v="0"/>
    <n v="135409.79"/>
    <n v="26209"/>
    <n v="0"/>
    <n v="161618.79"/>
    <n v="0"/>
    <n v="0"/>
    <m/>
    <n v="878772615749"/>
    <s v="Contrato Adimplente"/>
    <m/>
    <d v="2026-03-19T00:00:00"/>
    <n v="0"/>
    <d v="2026-01-28T00:00:00"/>
    <x v="3"/>
    <d v="2026-01-19T00:00:00"/>
    <m/>
    <m/>
    <m/>
    <m/>
    <s v="CAIXA CREDFÁCIL"/>
    <m/>
    <m/>
    <m/>
    <d v="2026-03-16T00:00:00"/>
    <d v="2026-04-02T00:00:00"/>
    <s v="VENDA FINALIZADA"/>
    <d v="2026-01-31T00:00:00"/>
    <m/>
    <n v="243685.51"/>
    <m/>
    <s v="FSA013"/>
    <m/>
    <s v="JOSE LOPES BRAZ - 12014699100"/>
    <s v="Formosa"/>
    <s v="Goiás"/>
    <n v="5561998303722"/>
    <s v="RUA 05, Q. 83"/>
    <n v="73808350"/>
    <s v="PARQUE VILA VERDE"/>
    <s v="Alinelopsmesquita@gmail.com"/>
    <m/>
    <n v="2380.0100000000002"/>
    <m/>
    <m/>
    <m/>
    <m/>
    <n v="4677"/>
    <n v="6340"/>
    <s v="Administrador"/>
    <d v="2026-01-19T00:00:00"/>
    <n v="872.79"/>
    <m/>
    <s v="sim"/>
    <d v="2026-02-04T00:00:00"/>
    <s v="MP430670"/>
    <d v="2026-01-20T00:00:00"/>
    <d v="2026-01-30T00:00:00"/>
    <s v="AC014545211"/>
    <d v="2026-01-19T00:00:00"/>
    <s v="Sim"/>
    <s v="5086 5090 5092"/>
    <d v="2026-01-20T00:00:00"/>
    <m/>
    <m/>
    <m/>
    <d v="2026-02-10T00:00:00"/>
    <m/>
    <d v="2026-01-20T00:00:00"/>
    <d v="2026-02-13T00:00:00"/>
    <d v="2026-01-19T00:00:00"/>
    <d v="2026-01-15T00:00:00"/>
    <d v="2026-02-02T00:00:00"/>
    <m/>
    <d v="2026-01-19T00:00:00"/>
    <d v="2026-01-23T00:00:00"/>
    <m/>
    <d v="2026-02-09T00:00:00"/>
    <d v="2026-01-20T00:00:00"/>
    <d v="2026-01-23T00:00:00"/>
    <m/>
    <s v="Sim"/>
    <d v="2026-02-26T00:00:00"/>
    <m/>
    <m/>
    <m/>
    <d v="2026-02-02T00:00:00"/>
    <m/>
    <d v="2026-03-19T00:00:00"/>
    <m/>
    <m/>
    <d v="2026-03-23T00:00:00"/>
    <d v="2026-01-14T00:00:00"/>
    <d v="2026-01-23T00:00:00"/>
    <d v="2026-01-26T00:00:00"/>
    <d v="2026-02-24T00:00:00"/>
    <d v="2026-03-10T00:00:00"/>
    <d v="2026-01-23T00:00:00"/>
    <d v="2026-03-10T00:00:00"/>
    <d v="2026-03-09T00:00:00"/>
    <m/>
    <s v="Pago"/>
    <n v="6350"/>
    <n v="9404"/>
    <m/>
    <m/>
    <n v="873"/>
    <n v="6122"/>
    <s v="Sim"/>
    <s v="certidão positiva"/>
    <m/>
    <m/>
    <m/>
    <n v="2469.87"/>
    <s v="VENDA SEM SINAL"/>
    <s v="Não tem"/>
    <s v="AGUARDANDO VALIDAÇÃO DA AGEHAB"/>
    <m/>
    <m/>
    <s v="SIM"/>
  </r>
  <r>
    <n v="5148"/>
    <x v="0"/>
    <n v="6526"/>
    <x v="17"/>
    <s v="Etapa Única"/>
    <s v="BLOCO 21"/>
    <n v="202"/>
    <s v="FORMOSA"/>
    <s v="WANESSA ELIAS DOS SANTOS"/>
    <s v="&quot;71502000105&quot;"/>
    <x v="0"/>
    <x v="101"/>
    <s v="Não"/>
    <s v="Não"/>
    <s v="Não"/>
    <s v="Não"/>
    <s v="Não"/>
    <s v="Não"/>
    <s v="Não"/>
    <n v="161216.07"/>
    <n v="584.20000000000005"/>
    <n v="0"/>
    <n v="114532.07"/>
    <n v="36307"/>
    <n v="0"/>
    <n v="150839.07"/>
    <n v="0"/>
    <n v="0"/>
    <m/>
    <n v="8787726215256"/>
    <s v="Contrato Adimplente"/>
    <m/>
    <d v="2026-03-05T00:00:00"/>
    <n v="3139.91"/>
    <d v="2026-01-23T00:00:00"/>
    <x v="3"/>
    <d v="2026-01-19T00:00:00"/>
    <m/>
    <m/>
    <m/>
    <m/>
    <s v="Endy Carvalho Consultoria imobiliária"/>
    <m/>
    <m/>
    <m/>
    <d v="2026-03-16T00:00:00"/>
    <d v="2026-03-16T00:00:00"/>
    <s v="VENDA FINALIZADA"/>
    <d v="2026-01-31T00:00:00"/>
    <m/>
    <n v="242707.23"/>
    <m/>
    <s v="FSA013"/>
    <m/>
    <s v="WONEY ELIAS BRANDAO - 95855149153"/>
    <s v="Formosa"/>
    <s v="Goiás"/>
    <n v="5561996839477"/>
    <s v="Rua 11 Q 69 LT 1D"/>
    <n v="73813852"/>
    <s v="Parque Lago"/>
    <s v="cintiadasilvasantos@icloud.com"/>
    <m/>
    <n v="1947.33"/>
    <d v="2026-06-20T00:00:00"/>
    <m/>
    <m/>
    <m/>
    <n v="4856"/>
    <m/>
    <s v="Ajudante"/>
    <d v="2026-01-19T00:00:00"/>
    <n v="898"/>
    <m/>
    <s v="sim"/>
    <m/>
    <s v="MP430671"/>
    <d v="2026-01-20T00:00:00"/>
    <d v="2026-01-23T00:00:00"/>
    <s v="AC014520878"/>
    <d v="2026-01-09T00:00:00"/>
    <s v="Sim"/>
    <n v="4300"/>
    <d v="2026-01-20T00:00:00"/>
    <m/>
    <m/>
    <m/>
    <d v="2026-02-06T00:00:00"/>
    <m/>
    <d v="2026-01-22T00:00:00"/>
    <d v="2026-02-11T00:00:00"/>
    <d v="2026-01-12T00:00:00"/>
    <d v="2026-01-15T00:00:00"/>
    <d v="2026-01-26T00:00:00"/>
    <m/>
    <d v="2026-01-13T00:00:00"/>
    <d v="2026-01-21T00:00:00"/>
    <m/>
    <d v="2026-02-04T00:00:00"/>
    <d v="2026-01-20T00:00:00"/>
    <d v="2026-01-21T00:00:00"/>
    <m/>
    <s v="Sim"/>
    <m/>
    <m/>
    <m/>
    <m/>
    <d v="2026-01-23T00:00:00"/>
    <m/>
    <d v="2026-03-05T00:00:00"/>
    <m/>
    <m/>
    <d v="2026-03-06T00:00:00"/>
    <d v="2026-01-19T00:00:00"/>
    <d v="2026-01-22T00:00:00"/>
    <d v="2026-01-26T00:00:00"/>
    <d v="2026-02-24T00:00:00"/>
    <d v="2026-03-10T00:00:00"/>
    <d v="2026-01-21T00:00:00"/>
    <d v="2026-03-10T00:00:00"/>
    <d v="2026-02-25T00:00:00"/>
    <m/>
    <s v="Pago"/>
    <m/>
    <n v="7919"/>
    <s v="Pago"/>
    <m/>
    <n v="819"/>
    <n v="5552"/>
    <s v="Sim"/>
    <s v="ONR"/>
    <m/>
    <m/>
    <m/>
    <n v="2.4900000000000002"/>
    <s v="VENDA SEM SINAL"/>
    <s v="Não tem"/>
    <m/>
    <s v="AGUARDANDO CONFORMIDADE"/>
    <m/>
    <s v="SIM"/>
  </r>
  <r>
    <n v="5149"/>
    <x v="0"/>
    <n v="6555"/>
    <x v="16"/>
    <s v="Etapa Unica"/>
    <s v="BLOCO B"/>
    <n v="304"/>
    <s v="ÁGUAS LINDAS"/>
    <s v="SIDNEY VICTOR DE MOTOSO DA SILVA"/>
    <s v="&quot;08740956113&quot;"/>
    <x v="16"/>
    <x v="59"/>
    <s v="Não"/>
    <s v="Não"/>
    <s v="Não"/>
    <s v="Sim"/>
    <s v="Não"/>
    <s v="Não"/>
    <s v="Não"/>
    <n v="146082.62"/>
    <n v="469.06"/>
    <n v="0"/>
    <n v="91082.62"/>
    <n v="55000"/>
    <n v="0"/>
    <n v="146082.62"/>
    <n v="0"/>
    <n v="0"/>
    <m/>
    <n v="878772619629"/>
    <s v="Contrato Adimplente"/>
    <m/>
    <d v="2026-03-05T00:00:00"/>
    <n v="0"/>
    <d v="2026-01-30T00:00:00"/>
    <x v="3"/>
    <d v="2026-01-20T00:00:00"/>
    <m/>
    <m/>
    <m/>
    <m/>
    <s v="Endy Carvalho Consultoria imobiliária"/>
    <m/>
    <m/>
    <m/>
    <d v="2026-02-19T00:00:00"/>
    <d v="2026-04-02T00:00:00"/>
    <s v="VENDA FINALIZADA"/>
    <d v="2026-01-30T00:00:00"/>
    <m/>
    <n v="209999.27"/>
    <m/>
    <s v="AGL32"/>
    <m/>
    <m/>
    <s v="Brasília"/>
    <s v="Distrito Federal"/>
    <n v="5561993231576"/>
    <s v="QR 1031 CJ 06 LT"/>
    <n v="72339036"/>
    <s v="SAMAMBAIA NORTE"/>
    <s v="Victorsidney8@gmail.com"/>
    <m/>
    <n v="1563.54"/>
    <d v="2026-07-13T00:00:00"/>
    <m/>
    <m/>
    <m/>
    <n v="4392"/>
    <m/>
    <s v="Promotor"/>
    <d v="2026-01-15T00:00:00"/>
    <n v="902.04"/>
    <d v="2026-01-30T00:00:00"/>
    <m/>
    <d v="2026-02-04T00:00:00"/>
    <s v="MP419642"/>
    <d v="2026-01-20T00:00:00"/>
    <d v="2026-02-06T00:00:00"/>
    <s v="AC014598206"/>
    <d v="2026-01-19T00:00:00"/>
    <s v="Sim"/>
    <n v="5135"/>
    <d v="2026-01-15T00:00:00"/>
    <m/>
    <m/>
    <m/>
    <d v="2026-02-20T00:00:00"/>
    <m/>
    <d v="2026-01-15T00:00:00"/>
    <d v="2026-02-23T00:00:00"/>
    <d v="2026-01-20T00:00:00"/>
    <d v="2026-02-02T00:00:00"/>
    <d v="2026-02-11T00:00:00"/>
    <m/>
    <d v="2026-01-21T00:00:00"/>
    <d v="2026-01-21T00:00:00"/>
    <m/>
    <d v="2026-02-19T00:00:00"/>
    <d v="2026-02-03T00:00:00"/>
    <d v="2026-01-21T00:00:00"/>
    <d v="2026-03-04T00:00:00"/>
    <s v="Sim"/>
    <m/>
    <m/>
    <m/>
    <m/>
    <d v="2026-01-20T00:00:00"/>
    <m/>
    <d v="2026-03-04T00:00:00"/>
    <s v="00349.0001868/2026-98"/>
    <m/>
    <d v="2026-03-06T00:00:00"/>
    <d v="2026-01-19T00:00:00"/>
    <d v="2026-02-03T00:00:00"/>
    <d v="2026-01-30T00:00:00"/>
    <d v="2026-02-05T00:00:00"/>
    <d v="2026-02-10T00:00:00"/>
    <d v="2026-01-21T00:00:00"/>
    <d v="2026-02-10T00:00:00"/>
    <m/>
    <m/>
    <m/>
    <m/>
    <n v="8411"/>
    <m/>
    <d v="2026-01-30T00:00:00"/>
    <m/>
    <n v="7094"/>
    <m/>
    <m/>
    <s v="PAGAMENTO DE SINAL PENDENTE, POR ISSO NÃO FOI SOLICITADO ITBI, ITBI SOLICITADO 19/02/2026"/>
    <m/>
    <m/>
    <n v="3905.81"/>
    <s v="VENDA COM SINAL"/>
    <s v="Pendente"/>
    <s v="AGEHAB VALIDADA"/>
    <s v="FINALIZADO"/>
    <s v="VENDA SEM FIADOR"/>
    <s v="SIM"/>
  </r>
  <r>
    <n v="5150"/>
    <x v="0"/>
    <n v="6554"/>
    <x v="17"/>
    <s v="Etapa Única"/>
    <s v="BLOCO 20"/>
    <n v="204"/>
    <s v="FORMOSA"/>
    <s v="CAMILA EDUARDA SANTOS LACERDA"/>
    <s v="&quot;08590171175&quot;"/>
    <x v="1"/>
    <x v="10"/>
    <s v="Não"/>
    <s v="Não"/>
    <s v="Não"/>
    <s v="Não"/>
    <s v="Não"/>
    <s v="Não"/>
    <s v="Não"/>
    <n v="161123.57999999999"/>
    <n v="592.62"/>
    <n v="0"/>
    <n v="116011.58"/>
    <n v="45112"/>
    <n v="0"/>
    <n v="161123.57999999999"/>
    <n v="0"/>
    <n v="0"/>
    <m/>
    <n v="8787726197274"/>
    <s v="Contrato Adimplente"/>
    <m/>
    <d v="2026-03-17T00:00:00"/>
    <n v="0"/>
    <d v="2026-01-27T00:00:00"/>
    <x v="3"/>
    <d v="2026-01-20T00:00:00"/>
    <m/>
    <m/>
    <m/>
    <m/>
    <s v="Endy Carvalho Consultoria imobiliária"/>
    <m/>
    <m/>
    <m/>
    <d v="2026-03-16T00:00:00"/>
    <d v="2026-03-23T00:00:00"/>
    <s v="VENDA FINALIZADA"/>
    <d v="2026-01-31T00:00:00"/>
    <m/>
    <n v="243783.45"/>
    <m/>
    <s v="FSA013"/>
    <m/>
    <s v="ELIO DE JESUS LACERDA - 02204929131"/>
    <s v="Formosa"/>
    <s v="Goiás"/>
    <n v="5561998347625"/>
    <s v="RUA 9 Q 55"/>
    <n v="73808330"/>
    <s v="PARQUE VILA VERDE"/>
    <s v="camilalacerdas909@gmail.com"/>
    <m/>
    <n v="1975.41"/>
    <m/>
    <m/>
    <m/>
    <m/>
    <n v="4850"/>
    <m/>
    <s v="Promotor"/>
    <d v="2026-01-20T00:00:00"/>
    <n v="898.91"/>
    <m/>
    <s v="nao"/>
    <m/>
    <s v="MP430678"/>
    <d v="2026-01-20T00:00:00"/>
    <d v="2026-01-27T00:00:00"/>
    <s v="AC014521013"/>
    <d v="2026-01-19T00:00:00"/>
    <s v="Sim"/>
    <n v="4653"/>
    <d v="2026-01-20T00:00:00"/>
    <m/>
    <m/>
    <m/>
    <d v="2026-02-06T00:00:00"/>
    <s v="Sim"/>
    <d v="2026-01-23T00:00:00"/>
    <d v="2026-02-11T00:00:00"/>
    <d v="2026-01-19T00:00:00"/>
    <d v="2026-02-02T00:00:00"/>
    <d v="2026-01-27T00:00:00"/>
    <m/>
    <d v="2026-01-20T00:00:00"/>
    <d v="2026-01-21T00:00:00"/>
    <m/>
    <d v="2026-02-04T00:00:00"/>
    <d v="2026-02-20T00:00:00"/>
    <d v="2026-01-21T00:00:00"/>
    <m/>
    <s v="Sim"/>
    <m/>
    <m/>
    <m/>
    <m/>
    <d v="2026-02-05T00:00:00"/>
    <m/>
    <d v="2026-03-17T00:00:00"/>
    <m/>
    <m/>
    <d v="2026-03-19T00:00:00"/>
    <d v="2026-01-19T00:00:00"/>
    <d v="2026-02-23T00:00:00"/>
    <d v="2026-01-29T00:00:00"/>
    <d v="2026-02-24T00:00:00"/>
    <d v="2026-03-10T00:00:00"/>
    <d v="2026-01-21T00:00:00"/>
    <d v="2026-03-10T00:00:00"/>
    <d v="2026-02-23T00:00:00"/>
    <m/>
    <m/>
    <m/>
    <m/>
    <m/>
    <m/>
    <m/>
    <n v="5550"/>
    <s v="Sim"/>
    <s v="ONR"/>
    <m/>
    <m/>
    <m/>
    <m/>
    <m/>
    <s v="Não tem"/>
    <m/>
    <m/>
    <m/>
    <s v="SIM"/>
  </r>
  <r>
    <n v="5151"/>
    <x v="0"/>
    <n v="6537"/>
    <x v="13"/>
    <s v="Etapa Unica"/>
    <s v="BLOCO C"/>
    <n v="104"/>
    <s v="ÁGUAS LINDAS"/>
    <s v="RUAN PABLO FERREIRA"/>
    <s v="&quot;15782933674&quot;"/>
    <x v="16"/>
    <x v="162"/>
    <s v="Não"/>
    <s v="Não"/>
    <s v="Não"/>
    <s v="Não"/>
    <s v="Sim"/>
    <s v="Não"/>
    <s v="Não"/>
    <n v="160643.74"/>
    <n v="749.99"/>
    <n v="0"/>
    <n v="143047.07"/>
    <n v="14407"/>
    <n v="0"/>
    <n v="157454.07"/>
    <n v="0"/>
    <n v="0"/>
    <m/>
    <n v="878772617080"/>
    <s v="Contrato Adimplente"/>
    <m/>
    <d v="2026-02-25T00:00:00"/>
    <n v="0"/>
    <d v="2026-01-22T00:00:00"/>
    <x v="3"/>
    <d v="2026-01-20T00:00:00"/>
    <m/>
    <m/>
    <m/>
    <m/>
    <s v="Endy Carvalho Consultoria imobiliária"/>
    <m/>
    <m/>
    <m/>
    <d v="2026-02-24T00:00:00"/>
    <d v="2026-04-02T00:00:00"/>
    <s v="VENDA FINALIZADA"/>
    <d v="2026-01-30T00:00:00"/>
    <m/>
    <n v="216520.98"/>
    <m/>
    <s v="AGL30 -"/>
    <m/>
    <m/>
    <s v="Paranoá"/>
    <s v="Distrito Federal"/>
    <n v="5538999379040"/>
    <s v="Quadra 28 Conjunto D"/>
    <n v="71572804"/>
    <s v="Paranoá"/>
    <s v="ranp9040@gmail.com"/>
    <m/>
    <n v="2670.1"/>
    <m/>
    <m/>
    <m/>
    <m/>
    <n v="3914"/>
    <m/>
    <s v="Autônomo(a)"/>
    <d v="2026-01-09T00:00:00"/>
    <n v="891"/>
    <d v="2026-01-23T00:00:00"/>
    <m/>
    <d v="2026-01-27T00:00:00"/>
    <s v="MP444317"/>
    <d v="2026-01-20T00:00:00"/>
    <d v="2026-01-29T00:00:00"/>
    <s v="AC014488087"/>
    <d v="2026-01-16T00:00:00"/>
    <s v="Sim"/>
    <n v="4117"/>
    <d v="2026-01-09T00:00:00"/>
    <m/>
    <m/>
    <m/>
    <d v="2026-02-04T00:00:00"/>
    <m/>
    <d v="2026-01-09T00:00:00"/>
    <d v="2026-02-06T00:00:00"/>
    <d v="2026-01-16T00:00:00"/>
    <d v="2026-01-15T00:00:00"/>
    <d v="2026-01-30T00:00:00"/>
    <m/>
    <d v="2026-01-19T00:00:00"/>
    <d v="2026-01-21T00:00:00"/>
    <m/>
    <d v="2026-02-03T00:00:00"/>
    <d v="2026-01-21T00:00:00"/>
    <d v="2026-01-21T00:00:00"/>
    <m/>
    <s v="Sim"/>
    <d v="2026-01-13T00:00:00"/>
    <m/>
    <m/>
    <d v="2026-02-20T00:00:00"/>
    <d v="2026-01-20T00:00:00"/>
    <m/>
    <d v="2026-02-25T00:00:00"/>
    <s v="00349.0001419/2026-40"/>
    <m/>
    <d v="2026-02-27T00:00:00"/>
    <d v="2026-01-19T00:00:00"/>
    <d v="2026-01-22T00:00:00"/>
    <d v="2026-01-22T00:00:00"/>
    <d v="2026-02-02T00:00:00"/>
    <d v="2026-02-06T00:00:00"/>
    <d v="2026-01-21T00:00:00"/>
    <d v="2026-02-06T00:00:00"/>
    <d v="2026-02-23T00:00:00"/>
    <m/>
    <m/>
    <m/>
    <n v="7595"/>
    <m/>
    <d v="2026-01-22T00:00:00"/>
    <m/>
    <n v="5357"/>
    <m/>
    <s v="CLIENTE COM EXIGENCIA NA ASSINATURA DA GERENTE (ASSINATRUA ESTA SUMINDO) exigencia cumprida 20/02/2026"/>
    <m/>
    <m/>
    <m/>
    <n v="4.17"/>
    <s v="VENDA COM SINAL"/>
    <s v="Pago"/>
    <s v="AGEHAB CONTEMPLADA"/>
    <s v="FINALIZADO"/>
    <s v="VENDA SEM FIADOR"/>
    <s v="SIM"/>
  </r>
  <r>
    <n v="5152"/>
    <x v="2"/>
    <n v="6528"/>
    <x v="7"/>
    <s v="Etapa Unica"/>
    <s v="BLOCO D"/>
    <s v="APTO 303"/>
    <s v="FORMOSA"/>
    <s v="SARA RODRIGUES DOS SANTOS"/>
    <s v="&quot;70925148199&quot;"/>
    <x v="0"/>
    <x v="108"/>
    <s v="Não"/>
    <s v="Não"/>
    <s v="Não"/>
    <s v="Não"/>
    <s v="Não"/>
    <s v="Não"/>
    <s v="Não"/>
    <n v="160679.88"/>
    <n v="0"/>
    <n v="0"/>
    <n v="134341.45000000001"/>
    <n v="29826"/>
    <n v="0"/>
    <n v="164167.45000000001"/>
    <n v="0"/>
    <n v="0"/>
    <m/>
    <n v="878772615820"/>
    <s v="Contrato Adimplente"/>
    <m/>
    <d v="2026-03-27T00:00:00"/>
    <n v="3180.63"/>
    <d v="2026-01-26T00:00:00"/>
    <x v="3"/>
    <d v="2026-01-20T00:00:00"/>
    <m/>
    <m/>
    <m/>
    <m/>
    <s v="CAIXA CREDFÁCIL"/>
    <m/>
    <m/>
    <m/>
    <d v="2026-04-02T00:00:00"/>
    <d v="2026-04-02T00:00:00"/>
    <s v="VENDA FINALIZADA"/>
    <d v="2026-01-31T00:00:00"/>
    <m/>
    <n v="250214.21"/>
    <m/>
    <s v="FSA010"/>
    <m/>
    <s v="VALDINA MARIA DE SOUZA SANTOS - 01524617105"/>
    <s v="Formosa"/>
    <s v="Goiás"/>
    <n v="5561992179970"/>
    <s v="RUA PRESIDENTE VENCESLAU BRAZ Q 3 L 10"/>
    <n v="73805335"/>
    <s v="SETOR PAMPULHA"/>
    <s v="sarasantos1819@iclaud.com"/>
    <m/>
    <n v="2380.2399999999998"/>
    <m/>
    <m/>
    <m/>
    <m/>
    <n v="3649"/>
    <n v="8091"/>
    <s v="Autônomo(a)"/>
    <d v="2026-01-22T00:00:00"/>
    <n v="870.82"/>
    <m/>
    <s v="sim"/>
    <m/>
    <s v="MP444506"/>
    <d v="2026-01-22T00:00:00"/>
    <d v="2026-01-28T00:00:00"/>
    <s v="AC014527705"/>
    <d v="2025-01-14T00:00:00"/>
    <s v="Sim"/>
    <s v="4470 4474 4478"/>
    <d v="2026-01-22T00:00:00"/>
    <m/>
    <m/>
    <m/>
    <d v="2026-02-09T00:00:00"/>
    <m/>
    <d v="2026-01-23T00:00:00"/>
    <d v="2026-02-11T00:00:00"/>
    <d v="2025-01-15T00:00:00"/>
    <d v="2026-02-02T00:00:00"/>
    <d v="2026-01-28T00:00:00"/>
    <m/>
    <d v="2026-01-19T00:00:00"/>
    <d v="2026-01-21T00:00:00"/>
    <m/>
    <d v="2026-02-06T00:00:00"/>
    <d v="2026-02-20T00:00:00"/>
    <d v="2025-01-21T00:00:00"/>
    <d v="2026-03-23T00:00:00"/>
    <s v="Sim"/>
    <d v="2026-02-25T00:00:00"/>
    <m/>
    <m/>
    <m/>
    <d v="2026-01-26T00:00:00"/>
    <m/>
    <d v="2026-03-27T00:00:00"/>
    <m/>
    <m/>
    <d v="2026-03-31T00:00:00"/>
    <d v="2026-01-19T00:00:00"/>
    <d v="2026-02-23T00:00:00"/>
    <d v="2026-01-28T00:00:00"/>
    <m/>
    <m/>
    <d v="2025-01-21T00:00:00"/>
    <m/>
    <d v="2026-03-20T00:00:00"/>
    <m/>
    <s v="Pago"/>
    <n v="6133"/>
    <m/>
    <s v="Pago"/>
    <m/>
    <n v="938"/>
    <n v="5823"/>
    <s v="Sim"/>
    <s v="CERTIDÃO POSITIVA"/>
    <m/>
    <m/>
    <m/>
    <m/>
    <m/>
    <s v="Pago"/>
    <m/>
    <m/>
    <m/>
    <s v="SIM"/>
  </r>
  <r>
    <n v="5153"/>
    <x v="1"/>
    <n v="6550"/>
    <x v="13"/>
    <s v="Etapa Unica"/>
    <s v="BLOCO E"/>
    <n v="302"/>
    <s v="ÁGUAS LINDAS"/>
    <s v="LUCAS EDUARDO ALMEIDA DOS SANTOS"/>
    <s v="&quot;09809304307&quot;"/>
    <x v="12"/>
    <x v="79"/>
    <s v="Não"/>
    <s v="Não"/>
    <s v="Não"/>
    <s v="Não"/>
    <s v="Não"/>
    <s v="Não"/>
    <s v="Não"/>
    <n v="164109.63"/>
    <n v="579.34"/>
    <n v="0"/>
    <n v="113268.63"/>
    <n v="50841"/>
    <n v="0"/>
    <n v="164109.63"/>
    <n v="0"/>
    <n v="0"/>
    <m/>
    <m/>
    <s v="Contrato Adimplente"/>
    <m/>
    <m/>
    <n v="0"/>
    <m/>
    <x v="1"/>
    <d v="2026-01-20T00:00:00"/>
    <m/>
    <m/>
    <m/>
    <m/>
    <s v="Endy Carvalho Consultoria imobiliária"/>
    <m/>
    <m/>
    <m/>
    <d v="2026-02-25T00:00:00"/>
    <d v="2026-02-25T00:00:00"/>
    <s v="DISTRATO"/>
    <d v="2026-01-30T00:00:00"/>
    <m/>
    <n v="225001.31"/>
    <m/>
    <s v="AGL30 -"/>
    <m/>
    <m/>
    <s v="Recanto das Emas"/>
    <s v="Distrito Federal"/>
    <n v="55061995611187"/>
    <s v="QD 300 CJ 4"/>
    <n v="72620104"/>
    <s v="RECANTO DA EMAS"/>
    <s v="eduardolucaseduardoalmeidadoss@gmail.com"/>
    <m/>
    <n v="1845.84"/>
    <d v="2026-07-11T00:00:00"/>
    <m/>
    <m/>
    <m/>
    <n v="3953"/>
    <m/>
    <s v="Auxiliar"/>
    <d v="2026-01-13T00:00:00"/>
    <m/>
    <m/>
    <m/>
    <m/>
    <s v="MP444318"/>
    <d v="2026-01-20T00:00:00"/>
    <m/>
    <m/>
    <d v="2026-01-19T00:00:00"/>
    <m/>
    <m/>
    <d v="2026-01-13T00:00:00"/>
    <m/>
    <m/>
    <m/>
    <m/>
    <m/>
    <d v="2026-01-13T00:00:00"/>
    <m/>
    <d v="2026-01-20T00:00:00"/>
    <d v="2026-02-02T00:00:00"/>
    <m/>
    <m/>
    <d v="2026-01-22T00:00:00"/>
    <d v="2026-01-23T00:00:00"/>
    <m/>
    <m/>
    <d v="2026-02-20T00:00:00"/>
    <d v="2026-01-23T00:00:00"/>
    <m/>
    <s v="Sim"/>
    <m/>
    <m/>
    <m/>
    <m/>
    <d v="2026-01-21T00:00:00"/>
    <m/>
    <m/>
    <m/>
    <m/>
    <m/>
    <d v="2026-01-20T00:00:00"/>
    <d v="2026-02-23T00:00:00"/>
    <m/>
    <m/>
    <m/>
    <d v="2026-01-23T00:00:00"/>
    <m/>
    <m/>
    <m/>
    <m/>
    <m/>
    <m/>
    <m/>
    <m/>
    <m/>
    <m/>
    <m/>
    <m/>
    <m/>
    <m/>
    <m/>
    <m/>
    <s v="VENDA SEM SINAL"/>
    <s v="Não tem"/>
    <s v="AGUARDANDO VALIDAÇÃO AGEHAB"/>
    <s v="DEPENDENTE AUSENTE."/>
    <s v="VENDA SEM FIADOR"/>
    <s v="NÃO"/>
  </r>
  <r>
    <n v="5154"/>
    <x v="0"/>
    <n v="6482"/>
    <x v="17"/>
    <s v="Etapa Única"/>
    <s v="BLOCO 20"/>
    <n v="203"/>
    <s v="FORMOSA"/>
    <s v="REBECA LARA RIBEIRO DE MAGALHÃES"/>
    <s v="&quot;08293022124&quot;"/>
    <x v="1"/>
    <x v="135"/>
    <s v="Não"/>
    <s v="Não"/>
    <s v="Não"/>
    <s v="Não"/>
    <s v="Não"/>
    <s v="Não"/>
    <s v="Não"/>
    <n v="158823.56"/>
    <n v="0"/>
    <n v="0"/>
    <n v="146248.56"/>
    <n v="12575"/>
    <n v="0"/>
    <n v="158823.56"/>
    <n v="0"/>
    <n v="0"/>
    <m/>
    <n v="878772592070"/>
    <s v="Contrato Adimplente"/>
    <m/>
    <d v="2026-03-13T00:00:00"/>
    <n v="3139.91"/>
    <d v="2026-01-28T00:00:00"/>
    <x v="3"/>
    <d v="2026-01-20T00:00:00"/>
    <m/>
    <m/>
    <m/>
    <m/>
    <s v="CAIXA CREDFÁCIL"/>
    <m/>
    <m/>
    <m/>
    <d v="2026-03-16T00:00:00"/>
    <d v="2026-04-02T00:00:00"/>
    <s v="VENDA FINALIZADA"/>
    <d v="2026-01-31T00:00:00"/>
    <m/>
    <n v="240000"/>
    <m/>
    <s v="FSA013"/>
    <m/>
    <s v="BIANCA STEFANY RIBEIRO DE MAGALHÃES - 05411121124"/>
    <s v="Formosa"/>
    <s v="Goiás"/>
    <n v="5561996425974"/>
    <s v="Rua 2"/>
    <n v="73813605"/>
    <s v="São Benedito"/>
    <s v="Rebeca.lrm24@gmail.com"/>
    <m/>
    <n v="2674.58"/>
    <m/>
    <m/>
    <m/>
    <m/>
    <n v="10485"/>
    <m/>
    <s v="Operador de Loja"/>
    <d v="2026-01-26T00:00:00"/>
    <n v="839"/>
    <m/>
    <s v="nao"/>
    <m/>
    <s v="MP430680"/>
    <d v="2026-01-26T00:00:00"/>
    <d v="2026-02-10T00:00:00"/>
    <s v="AC014558485"/>
    <d v="2026-01-20T00:00:00"/>
    <s v="Sim"/>
    <s v="4767 4771 4775"/>
    <d v="2026-01-26T00:00:00"/>
    <m/>
    <s v="Score"/>
    <m/>
    <d v="2026-02-13T00:00:00"/>
    <s v="Sim"/>
    <d v="2026-01-28T00:00:00"/>
    <d v="2026-02-18T00:00:00"/>
    <d v="2026-01-20T00:00:00"/>
    <d v="2026-02-02T00:00:00"/>
    <d v="2026-02-10T00:00:00"/>
    <m/>
    <d v="2026-01-21T00:00:00"/>
    <d v="2026-01-22T00:00:00"/>
    <m/>
    <d v="2026-02-13T00:00:00"/>
    <d v="2026-02-20T00:00:00"/>
    <d v="2026-01-22T00:00:00"/>
    <m/>
    <s v="Sim"/>
    <d v="2026-02-25T00:00:00"/>
    <m/>
    <m/>
    <m/>
    <d v="2026-01-15T00:00:00"/>
    <m/>
    <d v="2026-03-13T00:00:00"/>
    <m/>
    <m/>
    <d v="2026-03-16T00:00:00"/>
    <d v="2025-01-20T00:00:00"/>
    <d v="2026-02-23T00:00:00"/>
    <d v="2026-01-28T00:00:00"/>
    <d v="2026-02-24T00:00:00"/>
    <d v="2026-03-10T00:00:00"/>
    <d v="2026-01-22T00:00:00"/>
    <d v="2026-03-10T00:00:00"/>
    <d v="2026-03-03T00:00:00"/>
    <m/>
    <s v="Pago"/>
    <n v="6550"/>
    <m/>
    <m/>
    <m/>
    <s v="SEM SCORE"/>
    <n v="6769"/>
    <m/>
    <s v="CERTIDÃO POSITIVA"/>
    <s v="Contrato fisico aguardando assinatura Bruno-ok"/>
    <m/>
    <m/>
    <n v="1.98"/>
    <m/>
    <s v="Não tem"/>
    <m/>
    <m/>
    <m/>
    <s v="SIM"/>
  </r>
  <r>
    <n v="5155"/>
    <x v="0"/>
    <n v="6559"/>
    <x v="17"/>
    <s v="Etapa Única"/>
    <s v="BLOCO 14"/>
    <n v="4"/>
    <s v="FORMOSA"/>
    <s v="ERIK VIEIRA FELIX"/>
    <s v="&quot;07737839119&quot;"/>
    <x v="13"/>
    <x v="40"/>
    <s v="Não"/>
    <s v="Não"/>
    <s v="Não"/>
    <s v="Não"/>
    <s v="Não"/>
    <s v="Não"/>
    <s v="Não"/>
    <n v="177600"/>
    <n v="1270.1300000000001"/>
    <n v="0"/>
    <n v="180000"/>
    <n v="0"/>
    <n v="0"/>
    <n v="180000"/>
    <n v="0"/>
    <n v="0"/>
    <m/>
    <n v="8787726196723"/>
    <s v="Contrato Adimplente"/>
    <m/>
    <d v="2026-02-23T00:00:00"/>
    <n v="3569.43"/>
    <d v="2026-01-23T00:00:00"/>
    <x v="3"/>
    <d v="2026-01-20T00:00:00"/>
    <m/>
    <m/>
    <m/>
    <m/>
    <s v="Endy Carvalho Consultoria imobiliária"/>
    <m/>
    <m/>
    <m/>
    <d v="2026-03-16T00:00:00"/>
    <d v="2026-03-16T00:00:00"/>
    <s v="VENDA FINALIZADA"/>
    <d v="2026-01-31T00:00:00"/>
    <m/>
    <n v="260000.28"/>
    <m/>
    <s v="FSA013"/>
    <m/>
    <s v="ALINE VIEIRA CASSIMIRO - 74098756153"/>
    <s v="Formosa"/>
    <s v="Goiás"/>
    <n v="5561999893174"/>
    <s v="Rua 16"/>
    <n v="73813230"/>
    <s v="Formosinha"/>
    <s v="erik.vieiraf13@gmail.com"/>
    <m/>
    <n v="4233"/>
    <d v="2026-07-08T00:00:00"/>
    <m/>
    <m/>
    <m/>
    <n v="4754"/>
    <m/>
    <s v="Auxiliar"/>
    <d v="2026-01-20T00:00:00"/>
    <n v="898.91"/>
    <m/>
    <s v="sim"/>
    <m/>
    <s v="MP430679"/>
    <d v="2026-01-21T00:00:00"/>
    <m/>
    <s v="AC014470259"/>
    <d v="2025-01-19T00:00:00"/>
    <s v="Sim"/>
    <n v="4294"/>
    <d v="2026-01-21T00:00:00"/>
    <m/>
    <m/>
    <m/>
    <d v="2026-02-03T00:00:00"/>
    <m/>
    <d v="2025-01-21T00:00:00"/>
    <d v="2026-02-04T00:00:00"/>
    <d v="2026-01-19T00:00:00"/>
    <d v="2026-02-02T00:00:00"/>
    <d v="2026-01-23T00:00:00"/>
    <m/>
    <d v="2026-01-20T00:00:00"/>
    <d v="2026-01-22T00:00:00"/>
    <m/>
    <d v="2026-02-02T00:00:00"/>
    <d v="2026-02-20T00:00:00"/>
    <d v="2026-01-22T00:00:00"/>
    <m/>
    <s v="Sim"/>
    <m/>
    <m/>
    <m/>
    <m/>
    <d v="2026-01-23T00:00:00"/>
    <m/>
    <d v="2026-02-23T00:00:00"/>
    <m/>
    <m/>
    <d v="2026-02-25T00:00:00"/>
    <d v="2026-01-19T00:00:00"/>
    <d v="2026-02-23T00:00:00"/>
    <d v="2026-01-29T00:00:00"/>
    <d v="2026-02-24T00:00:00"/>
    <d v="2026-03-10T00:00:00"/>
    <d v="2026-01-22T00:00:00"/>
    <d v="2026-03-10T00:00:00"/>
    <d v="2026-02-10T00:00:00"/>
    <m/>
    <s v="Pago"/>
    <m/>
    <n v="6282"/>
    <m/>
    <m/>
    <s v="SISTEMA FORA DO AR"/>
    <n v="5253"/>
    <s v="Sim"/>
    <s v="RESTRO PAGO, AGUARDANDO CERTIDÕES."/>
    <m/>
    <m/>
    <m/>
    <m/>
    <m/>
    <s v="Não tem"/>
    <m/>
    <m/>
    <m/>
    <s v="SIM"/>
  </r>
  <r>
    <n v="5156"/>
    <x v="0"/>
    <n v="6548"/>
    <x v="17"/>
    <s v="Etapa Única"/>
    <s v="BLOCO 15"/>
    <n v="204"/>
    <s v="FORMOSA"/>
    <s v="ANNE TAMILE FERREIRA CAMPOS"/>
    <s v="&quot;03061598138&quot;"/>
    <x v="0"/>
    <x v="132"/>
    <s v="Não"/>
    <s v="Não"/>
    <s v="Não"/>
    <s v="Não"/>
    <s v="Não"/>
    <s v="Não"/>
    <s v="Não"/>
    <n v="158054.81"/>
    <n v="0"/>
    <n v="0"/>
    <n v="124067.81"/>
    <n v="33987"/>
    <n v="0"/>
    <n v="158054.81"/>
    <n v="0"/>
    <n v="0"/>
    <m/>
    <n v="878772620285"/>
    <s v="Contrato Adimplente"/>
    <m/>
    <d v="2026-03-23T00:00:00"/>
    <n v="0"/>
    <d v="2026-01-30T00:00:00"/>
    <x v="3"/>
    <d v="2026-01-20T00:00:00"/>
    <m/>
    <m/>
    <m/>
    <m/>
    <s v="CAIXA CREDFÁCIL"/>
    <m/>
    <m/>
    <m/>
    <d v="2026-03-16T00:00:00"/>
    <d v="2026-04-02T00:00:00"/>
    <s v="VENDA FINALIZADA"/>
    <d v="2026-01-31T00:00:00"/>
    <m/>
    <n v="248315.59"/>
    <m/>
    <s v="FSA013"/>
    <m/>
    <s v="GEROMIILTON RODRIGUES DE SOUZA - 01546921150"/>
    <s v="Formosa"/>
    <s v="Goiás"/>
    <n v="5561996392994"/>
    <s v="RUA VISCONDE DE PORTO SEGURO"/>
    <n v="73801010"/>
    <s v="Centro"/>
    <s v="tamile21@hotmail.com"/>
    <m/>
    <n v="2200"/>
    <m/>
    <m/>
    <m/>
    <m/>
    <n v="4762"/>
    <m/>
    <s v="Professor(a)"/>
    <d v="2026-01-21T00:00:00"/>
    <n v="839"/>
    <m/>
    <s v="sim"/>
    <m/>
    <s v="MP430676"/>
    <d v="2026-01-21T00:00:00"/>
    <d v="2026-11-10T00:00:00"/>
    <s v="AC014602008"/>
    <d v="2026-01-20T00:00:00"/>
    <s v="Sim"/>
    <s v="5060 5064 5067"/>
    <d v="2026-01-21T00:00:00"/>
    <m/>
    <m/>
    <m/>
    <d v="2026-02-23T00:00:00"/>
    <m/>
    <d v="2026-01-21T00:00:00"/>
    <d v="2026-02-24T00:00:00"/>
    <d v="2026-01-20T00:00:00"/>
    <d v="2026-02-02T00:00:00"/>
    <d v="2026-02-10T00:00:00"/>
    <m/>
    <d v="2026-01-21T00:00:00"/>
    <d v="2026-01-22T00:00:00"/>
    <m/>
    <d v="2026-02-20T00:00:00"/>
    <d v="2026-02-20T00:00:00"/>
    <d v="2026-01-22T00:00:00"/>
    <m/>
    <s v="Sim"/>
    <m/>
    <m/>
    <m/>
    <m/>
    <d v="2026-03-23T00:00:00"/>
    <m/>
    <d v="2026-03-23T00:00:00"/>
    <m/>
    <m/>
    <d v="2026-03-24T00:00:00"/>
    <d v="2026-01-20T00:00:00"/>
    <d v="2026-02-23T00:00:00"/>
    <d v="2026-01-29T00:00:00"/>
    <d v="2026-02-24T00:00:00"/>
    <d v="2026-03-10T00:00:00"/>
    <d v="2025-01-22T00:00:00"/>
    <d v="2026-03-10T00:00:00"/>
    <d v="2026-02-20T00:00:00"/>
    <m/>
    <s v="Pago"/>
    <m/>
    <m/>
    <m/>
    <m/>
    <n v="838"/>
    <n v="7355"/>
    <s v="Sim"/>
    <s v="ESCRITURA-FISICO"/>
    <s v="Contrato fisico aguardando assinatura Bruno"/>
    <m/>
    <m/>
    <m/>
    <m/>
    <s v="Pago"/>
    <m/>
    <m/>
    <m/>
    <s v="SIM"/>
  </r>
  <r>
    <n v="5157"/>
    <x v="0"/>
    <n v="6510"/>
    <x v="16"/>
    <s v="Etapa Unica"/>
    <s v="BLOCO G"/>
    <n v="104"/>
    <s v="ÁGUAS LINDAS"/>
    <s v="ANDRÉ NUNES DA SILVA"/>
    <s v="&quot;78735823100&quot;"/>
    <x v="6"/>
    <x v="41"/>
    <s v="Não"/>
    <s v="Não"/>
    <s v="Não"/>
    <s v="Sim"/>
    <s v="Sim"/>
    <s v="Não"/>
    <s v="Não"/>
    <n v="141910.63"/>
    <n v="0"/>
    <n v="0"/>
    <n v="91467.53"/>
    <n v="50443"/>
    <n v="0"/>
    <n v="141910.53"/>
    <n v="0"/>
    <n v="0"/>
    <m/>
    <n v="878772621503"/>
    <s v="Contrato Adimplente"/>
    <m/>
    <d v="2026-02-27T00:00:00"/>
    <n v="0"/>
    <d v="2026-01-23T00:00:00"/>
    <x v="3"/>
    <d v="2026-01-20T00:00:00"/>
    <m/>
    <m/>
    <m/>
    <m/>
    <s v="GRUPO IMERGE"/>
    <m/>
    <m/>
    <m/>
    <d v="2026-02-19T00:00:00"/>
    <d v="2026-04-02T00:00:00"/>
    <s v="VENDA FINALIZADA"/>
    <d v="2026-01-30T00:00:00"/>
    <m/>
    <n v="203000"/>
    <m/>
    <s v="AGL32"/>
    <m/>
    <m/>
    <s v="Águas Lindas de Goiás"/>
    <s v="Goiás"/>
    <n v="5561996670180"/>
    <s v="Quadra C LOTE 8 CASA 13"/>
    <n v="72910052"/>
    <s v="SETOR 8"/>
    <s v="elainefernandes32@hotmail.com"/>
    <m/>
    <n v="1750"/>
    <m/>
    <m/>
    <m/>
    <m/>
    <n v="4474"/>
    <m/>
    <s v="Autônomo(a)"/>
    <d v="2025-12-29T00:00:00"/>
    <n v="900"/>
    <m/>
    <m/>
    <d v="2026-03-13T00:00:00"/>
    <s v="MP419641"/>
    <d v="2026-01-20T00:00:00"/>
    <d v="2026-02-04T00:00:00"/>
    <m/>
    <d v="2026-01-13T00:00:00"/>
    <s v="Sim"/>
    <n v="8460"/>
    <d v="2025-12-29T00:00:00"/>
    <m/>
    <m/>
    <m/>
    <d v="2026-02-18T00:00:00"/>
    <m/>
    <d v="2025-12-29T00:00:00"/>
    <d v="2026-02-19T00:00:00"/>
    <d v="2026-01-14T00:00:00"/>
    <d v="2026-01-15T00:00:00"/>
    <d v="2026-02-04T00:00:00"/>
    <m/>
    <d v="2026-01-15T00:00:00"/>
    <d v="2026-01-21T00:00:00"/>
    <m/>
    <d v="2026-02-13T00:00:00"/>
    <d v="2026-01-21T00:00:00"/>
    <d v="2026-01-21T00:00:00"/>
    <d v="2026-02-25T00:00:00"/>
    <s v="Sim"/>
    <m/>
    <m/>
    <m/>
    <m/>
    <d v="2026-01-21T00:00:00"/>
    <d v="2026-01-22T00:00:00"/>
    <d v="2026-02-27T00:00:00"/>
    <s v="00349.0001706/2026-50"/>
    <m/>
    <d v="2026-03-03T00:00:00"/>
    <d v="2026-01-19T00:00:00"/>
    <d v="2026-01-23T00:00:00"/>
    <d v="2026-02-03T00:00:00"/>
    <d v="2026-02-05T00:00:00"/>
    <d v="2026-02-10T00:00:00"/>
    <m/>
    <d v="2026-02-10T00:00:00"/>
    <m/>
    <m/>
    <m/>
    <m/>
    <n v="7673"/>
    <m/>
    <m/>
    <m/>
    <n v="6782"/>
    <m/>
    <s v="PROCESSO FISICO - BOLETO ENVIADO PARA PAGAMENTO 24/02/2026"/>
    <s v="CONTRATO FISICO ENTREGUE AO PASCOAL DIA 27/01/2026 PARA COLHER ASSINATURA DA GERENTE, ITBI, MINUTA RETORNOU ASSINADA DIA 04/02 E ITBI SOLICITADO 04/02, MAS A GUIA DE ITBI FOI DISPONIBILIZADA 13/02"/>
    <m/>
    <m/>
    <n v="3"/>
    <s v="VENDA COM SINAL"/>
    <s v="Pendente"/>
    <s v="AGEHAB APROVADA"/>
    <s v="NÃO PAGAR SEM FALAR COM O BRUNO ANTES"/>
    <s v="VENDA SEM FIADOR"/>
    <s v="SIM"/>
  </r>
  <r>
    <n v="5158"/>
    <x v="0"/>
    <n v="6502"/>
    <x v="17"/>
    <s v="Etapa Única"/>
    <s v="BLOCO 08"/>
    <n v="103"/>
    <s v="FORMOSA"/>
    <s v="KAUANI VITORIA SOUSA DA MATA"/>
    <s v="&quot;11072514192&quot;"/>
    <x v="10"/>
    <x v="116"/>
    <s v="Não"/>
    <s v="Não"/>
    <s v="Não"/>
    <s v="Não"/>
    <s v="Não"/>
    <s v="Não"/>
    <s v="Não"/>
    <n v="162600"/>
    <n v="0"/>
    <n v="0"/>
    <n v="0"/>
    <n v="3838"/>
    <n v="0"/>
    <n v="3838"/>
    <n v="0"/>
    <n v="0"/>
    <m/>
    <n v="878772603544"/>
    <s v="Contrato Adimplente"/>
    <m/>
    <d v="2026-03-04T00:00:00"/>
    <n v="3569.43"/>
    <d v="2026-01-26T00:00:00"/>
    <x v="3"/>
    <d v="2026-01-21T00:00:00"/>
    <m/>
    <m/>
    <m/>
    <m/>
    <s v="CAIXA CREDFÁCIL"/>
    <m/>
    <m/>
    <m/>
    <d v="2026-03-16T00:00:00"/>
    <d v="2026-04-02T00:00:00"/>
    <s v="VENDA FINALIZADA"/>
    <d v="2026-01-31T00:00:00"/>
    <m/>
    <n v="235000"/>
    <m/>
    <s v="FSA013"/>
    <m/>
    <s v="SIDNEY LEAO ALVES DA MATA - 25152519860"/>
    <s v="Cabeceiras"/>
    <s v="Goiás"/>
    <n v="5561998016909"/>
    <s v="RODOVIA GO CASA 02 SETOR CENTRAL"/>
    <n v="73870000"/>
    <s v="BOA VISTA"/>
    <s v="kauanivitoriaa10@gmail.com"/>
    <m/>
    <n v="3247.86"/>
    <m/>
    <m/>
    <m/>
    <m/>
    <n v="10276"/>
    <m/>
    <s v="Auxiliar"/>
    <d v="2026-01-21T00:00:00"/>
    <n v="898"/>
    <m/>
    <s v="nao"/>
    <m/>
    <s v="MP430673"/>
    <d v="2026-01-22T00:00:00"/>
    <d v="2026-01-28T00:00:00"/>
    <s v="AC014528888"/>
    <d v="2026-01-20T00:00:00"/>
    <s v="Sim"/>
    <s v="5846 5839 5843"/>
    <d v="2026-01-22T00:00:00"/>
    <m/>
    <m/>
    <m/>
    <d v="2026-02-09T00:00:00"/>
    <m/>
    <d v="2026-01-23T00:00:00"/>
    <d v="2026-02-11T00:00:00"/>
    <d v="2026-01-20T00:00:00"/>
    <d v="2026-02-02T00:00:00"/>
    <d v="2026-01-28T00:00:00"/>
    <m/>
    <d v="2026-01-21T00:00:00"/>
    <d v="2026-01-21T00:00:00"/>
    <m/>
    <d v="2026-02-06T00:00:00"/>
    <d v="2026-02-20T00:00:00"/>
    <d v="2026-01-21T00:00:00"/>
    <m/>
    <s v="Sim"/>
    <m/>
    <m/>
    <m/>
    <m/>
    <d v="2026-01-26T00:00:00"/>
    <m/>
    <d v="2026-03-04T00:00:00"/>
    <m/>
    <m/>
    <d v="2026-03-12T00:00:00"/>
    <d v="2026-01-20T00:00:00"/>
    <d v="2026-02-23T00:00:00"/>
    <d v="2026-02-23T00:00:00"/>
    <d v="2026-02-24T00:00:00"/>
    <d v="2026-03-10T00:00:00"/>
    <d v="2026-01-21T00:00:00"/>
    <d v="2026-03-10T00:00:00"/>
    <d v="2026-02-25T00:00:00"/>
    <m/>
    <m/>
    <m/>
    <n v="7914"/>
    <m/>
    <m/>
    <n v="571"/>
    <n v="5819"/>
    <s v="Sim"/>
    <s v="AGUARDANDO PRENOTAÇÃO-OK"/>
    <m/>
    <m/>
    <m/>
    <m/>
    <m/>
    <s v="Não tem"/>
    <m/>
    <m/>
    <m/>
    <s v="SIM"/>
  </r>
  <r>
    <n v="5159"/>
    <x v="0"/>
    <n v="6565"/>
    <x v="17"/>
    <s v="Etapa Única"/>
    <s v="BLOCO 21"/>
    <n v="104"/>
    <s v="FORMOSA"/>
    <s v="FRANCISCA DEISIANE DA SILVA CEZARIO"/>
    <s v="&quot;10473056151&quot;"/>
    <x v="0"/>
    <x v="109"/>
    <s v="Não"/>
    <s v="Não"/>
    <s v="Não"/>
    <s v="Não"/>
    <s v="Não"/>
    <s v="Não"/>
    <s v="Não"/>
    <n v="160840.85999999999"/>
    <n v="710.79"/>
    <n v="0"/>
    <n v="135473.85999999999"/>
    <n v="25367"/>
    <n v="0"/>
    <n v="160840.85999999999"/>
    <n v="0"/>
    <n v="0"/>
    <m/>
    <n v="8787726224158"/>
    <s v="Contrato Adimplente"/>
    <m/>
    <d v="2026-03-10T00:00:00"/>
    <n v="3139.9"/>
    <d v="2026-01-26T00:00:00"/>
    <x v="3"/>
    <d v="2026-01-21T00:00:00"/>
    <m/>
    <m/>
    <m/>
    <m/>
    <s v="Endy Carvalho Consultoria imobiliária"/>
    <m/>
    <m/>
    <m/>
    <d v="2026-03-16T00:00:00"/>
    <d v="2026-03-23T00:00:00"/>
    <s v="VENDA FINALIZADA"/>
    <d v="2026-01-31T00:00:00"/>
    <m/>
    <n v="249932.09"/>
    <m/>
    <s v="FSA013"/>
    <m/>
    <s v="EDSON LIMA BANDEIRA - 06895307575"/>
    <s v="Formosa"/>
    <s v="Goiás"/>
    <n v="5561999716116"/>
    <s v="RUA COMUNITARIA Q 6 L 4"/>
    <n v="73805545"/>
    <s v="Vila Santos"/>
    <s v="sdeisiane237@gmail.com"/>
    <m/>
    <n v="2369.36"/>
    <m/>
    <m/>
    <m/>
    <m/>
    <n v="4865"/>
    <m/>
    <s v="Auxiliar"/>
    <d v="2026-01-21T00:00:00"/>
    <n v="898.91"/>
    <m/>
    <s v="nao"/>
    <m/>
    <s v="MP430682"/>
    <d v="2026-01-22T00:00:00"/>
    <m/>
    <s v="AC014519671"/>
    <d v="2026-01-20T00:00:00"/>
    <m/>
    <n v="4480"/>
    <d v="2026-01-22T00:00:00"/>
    <m/>
    <m/>
    <m/>
    <d v="2026-02-06T00:00:00"/>
    <m/>
    <d v="2026-01-28T00:00:00"/>
    <d v="2026-02-10T00:00:00"/>
    <d v="2026-01-20T00:00:00"/>
    <d v="2026-02-02T00:00:00"/>
    <d v="2026-01-26T00:00:00"/>
    <m/>
    <d v="2026-01-21T00:00:00"/>
    <d v="2026-01-23T00:00:00"/>
    <m/>
    <d v="2026-02-04T00:00:00"/>
    <d v="2026-02-20T00:00:00"/>
    <d v="2026-01-23T00:00:00"/>
    <m/>
    <s v="Sim"/>
    <m/>
    <m/>
    <m/>
    <m/>
    <d v="2026-01-26T00:00:00"/>
    <m/>
    <d v="2026-03-10T00:00:00"/>
    <m/>
    <m/>
    <d v="2026-03-19T00:00:00"/>
    <d v="2026-01-21T00:00:00"/>
    <d v="2026-02-23T00:00:00"/>
    <d v="2026-01-27T00:00:00"/>
    <d v="2026-02-24T00:00:00"/>
    <d v="2026-03-10T00:00:00"/>
    <d v="2026-01-23T00:00:00"/>
    <d v="2026-03-10T00:00:00"/>
    <d v="2026-02-23T00:00:00"/>
    <m/>
    <s v="Pago"/>
    <m/>
    <m/>
    <m/>
    <m/>
    <n v="606"/>
    <n v="5555"/>
    <s v="Sim"/>
    <s v="REGISTRADO"/>
    <m/>
    <m/>
    <m/>
    <n v="2148.94"/>
    <m/>
    <s v="Não tem"/>
    <m/>
    <m/>
    <m/>
    <s v="SIM"/>
  </r>
  <r>
    <n v="5160"/>
    <x v="2"/>
    <n v="6563"/>
    <x v="15"/>
    <s v="Etapa Unica"/>
    <s v="BLOCO H"/>
    <n v="1"/>
    <s v="FORMOSA"/>
    <s v="CLARA CRISTINNA SANTOS CARDOSO"/>
    <s v="&quot;10086575147&quot;"/>
    <x v="0"/>
    <x v="101"/>
    <s v="Não"/>
    <s v="Não"/>
    <s v="Não"/>
    <s v="Não"/>
    <s v="Não"/>
    <s v="Não"/>
    <s v="Não"/>
    <n v="166279.03"/>
    <n v="600"/>
    <n v="0"/>
    <n v="125301.03"/>
    <n v="43027"/>
    <n v="0"/>
    <n v="168328.03"/>
    <n v="0"/>
    <n v="0"/>
    <m/>
    <n v="8787726222309"/>
    <s v="Contrato Adimplente"/>
    <m/>
    <d v="2026-03-04T00:00:00"/>
    <n v="3139.91"/>
    <d v="2026-01-23T00:00:00"/>
    <x v="3"/>
    <d v="2026-01-21T00:00:00"/>
    <m/>
    <m/>
    <m/>
    <m/>
    <s v="Endy Carvalho Consultoria imobiliária"/>
    <m/>
    <m/>
    <m/>
    <d v="2026-03-09T00:00:00"/>
    <d v="2026-03-09T00:00:00"/>
    <s v="VENDA FINALIZADA"/>
    <d v="2026-01-31T00:00:00"/>
    <m/>
    <n v="248679.03"/>
    <m/>
    <s v="FSA011 C"/>
    <m/>
    <s v="LIDIANE CRISTINE SANTOS CARDOSO - 05432646102"/>
    <s v="Formosa"/>
    <s v="Goiás"/>
    <n v="5561996573539"/>
    <s v="Avenida Posto Agropecuário"/>
    <n v="73805650"/>
    <s v="Parque das Laranjeiras"/>
    <s v="clarazap379@gmail.com"/>
    <m/>
    <n v="2000"/>
    <d v="2026-07-13T00:00:00"/>
    <m/>
    <m/>
    <m/>
    <n v="4339"/>
    <m/>
    <s v="Professor"/>
    <d v="2026-01-21T00:00:00"/>
    <n v="898"/>
    <m/>
    <s v="nao"/>
    <m/>
    <s v="MP423810"/>
    <d v="2026-01-22T00:00:00"/>
    <d v="2026-01-23T00:00:00"/>
    <s v="AC014529757"/>
    <d v="2026-01-20T00:00:00"/>
    <s v="Sim"/>
    <n v="4332"/>
    <d v="2026-01-22T00:00:00"/>
    <m/>
    <m/>
    <m/>
    <d v="2026-02-06T00:00:00"/>
    <m/>
    <m/>
    <d v="2026-02-11T00:00:00"/>
    <d v="2026-01-21T00:00:00"/>
    <d v="2026-02-02T00:00:00"/>
    <d v="2026-01-26T00:00:00"/>
    <m/>
    <d v="2026-01-22T00:00:00"/>
    <d v="2026-01-23T00:00:00"/>
    <m/>
    <d v="2026-02-04T00:00:00"/>
    <d v="2026-02-20T00:00:00"/>
    <d v="2026-01-23T00:00:00"/>
    <m/>
    <s v="Sim"/>
    <m/>
    <m/>
    <m/>
    <m/>
    <d v="2026-01-23T00:00:00"/>
    <m/>
    <d v="2026-03-04T00:00:00"/>
    <m/>
    <m/>
    <d v="2026-03-06T00:00:00"/>
    <d v="2026-01-20T00:00:00"/>
    <d v="2026-02-23T00:00:00"/>
    <d v="2026-02-10T00:00:00"/>
    <m/>
    <m/>
    <d v="2026-01-23T00:00:00"/>
    <m/>
    <d v="2026-02-25T00:00:00"/>
    <m/>
    <s v="Pago"/>
    <m/>
    <n v="7912"/>
    <s v="Pago"/>
    <m/>
    <s v="SISTEMA FORA DO AR"/>
    <n v="5557"/>
    <s v="Sim"/>
    <s v="AGUARDADNO PRENOTAÇÃO"/>
    <m/>
    <m/>
    <m/>
    <n v="2.62"/>
    <m/>
    <s v="Não tem"/>
    <m/>
    <m/>
    <m/>
    <s v="SIM"/>
  </r>
  <r>
    <n v="5161"/>
    <x v="2"/>
    <n v="6551"/>
    <x v="17"/>
    <s v="Etapa Única"/>
    <s v="BLOCO 21"/>
    <n v="203"/>
    <s v="FORMOSA"/>
    <s v="TAMIRIS SOUZA MIRANDA"/>
    <s v="&quot;70482255137&quot;"/>
    <x v="0"/>
    <x v="101"/>
    <s v="Não"/>
    <s v="Não"/>
    <s v="Não"/>
    <s v="Não"/>
    <s v="Não"/>
    <s v="Não"/>
    <s v="Não"/>
    <n v="160752.49"/>
    <n v="686.52"/>
    <n v="0"/>
    <n v="130739.49"/>
    <n v="30013"/>
    <n v="0"/>
    <n v="160752.49"/>
    <n v="0"/>
    <n v="0"/>
    <m/>
    <n v="8787726195816"/>
    <s v="Contrato Adimplente"/>
    <m/>
    <d v="2026-03-05T00:00:00"/>
    <n v="3139.9"/>
    <d v="2026-01-23T00:00:00"/>
    <x v="3"/>
    <d v="2026-01-21T00:00:00"/>
    <m/>
    <m/>
    <m/>
    <m/>
    <s v="Endy Carvalho Consultoria imobiliária"/>
    <m/>
    <m/>
    <m/>
    <d v="2026-03-09T00:00:00"/>
    <d v="2026-03-09T00:00:00"/>
    <s v="VENDA FINALIZADA"/>
    <d v="2026-01-31T00:00:00"/>
    <m/>
    <n v="243505.73"/>
    <m/>
    <s v="FSA013"/>
    <m/>
    <s v="LAURITA JANUARIA DE SOUZA RAMOS - 81626789568"/>
    <s v="Formosa"/>
    <s v="Goiás"/>
    <n v="5562996576736"/>
    <s v="Rua Bem-ti-vi"/>
    <n v="73813785"/>
    <s v="Parque Lago"/>
    <s v="mirandatamires2004@gmail.com"/>
    <m/>
    <n v="2288.42"/>
    <m/>
    <m/>
    <m/>
    <m/>
    <n v="10502"/>
    <m/>
    <s v="Auxiliar"/>
    <d v="2026-01-21T00:00:00"/>
    <n v="898.91"/>
    <m/>
    <s v="nao"/>
    <m/>
    <s v="MP430677"/>
    <d v="2026-01-22T00:00:00"/>
    <d v="2026-01-26T00:00:00"/>
    <s v="AC014521211"/>
    <d v="2026-01-19T00:00:00"/>
    <s v="Sim"/>
    <n v="4452"/>
    <d v="2026-01-22T00:00:00"/>
    <m/>
    <m/>
    <m/>
    <d v="2026-02-06T00:00:00"/>
    <m/>
    <d v="2026-01-23T00:00:00"/>
    <d v="2026-02-11T00:00:00"/>
    <d v="2026-01-21T00:00:00"/>
    <d v="2026-02-02T00:00:00"/>
    <d v="2026-01-26T00:00:00"/>
    <m/>
    <d v="2026-01-22T00:00:00"/>
    <d v="2026-01-22T00:00:00"/>
    <m/>
    <d v="2026-02-03T00:00:00"/>
    <d v="2026-02-20T00:00:00"/>
    <d v="2026-01-22T00:00:00"/>
    <m/>
    <s v="Sim"/>
    <m/>
    <m/>
    <m/>
    <m/>
    <d v="2026-01-26T00:00:00"/>
    <m/>
    <d v="2026-03-05T00:00:00"/>
    <m/>
    <m/>
    <d v="2026-03-06T00:00:00"/>
    <d v="2026-01-19T00:00:00"/>
    <d v="2026-02-23T00:00:00"/>
    <d v="2026-02-13T00:00:00"/>
    <m/>
    <m/>
    <d v="2026-01-22T00:00:00"/>
    <m/>
    <d v="2026-02-23T00:00:00"/>
    <m/>
    <s v="Pago"/>
    <m/>
    <m/>
    <s v="Pago"/>
    <m/>
    <s v="SISTEMA FORA DO AR"/>
    <n v="5381"/>
    <s v="Sim"/>
    <s v="ONR"/>
    <m/>
    <m/>
    <m/>
    <n v="2539.9499999999998"/>
    <m/>
    <s v="Não tem"/>
    <m/>
    <m/>
    <m/>
    <s v="SIM"/>
  </r>
  <r>
    <n v="5162"/>
    <x v="2"/>
    <n v="6540"/>
    <x v="13"/>
    <s v="Etapa Unica"/>
    <s v="BLOCO J"/>
    <n v="302"/>
    <s v="ÁGUAS LINDAS"/>
    <s v="CAIO VINÍCIUS AZEVEDO PAURÁ"/>
    <s v="&quot;07742214105&quot;"/>
    <x v="16"/>
    <x v="159"/>
    <s v="Não"/>
    <s v="Não"/>
    <s v="Não"/>
    <s v="Não"/>
    <s v="Sim"/>
    <s v="Não"/>
    <s v="Não"/>
    <n v="162330.47"/>
    <n v="548.76"/>
    <n v="0"/>
    <n v="107117.22"/>
    <n v="55000"/>
    <n v="0"/>
    <n v="162117.22"/>
    <n v="0"/>
    <n v="0"/>
    <m/>
    <n v="878772623587"/>
    <s v="Contrato Adimplente"/>
    <m/>
    <d v="2026-03-03T00:00:00"/>
    <n v="3128.72"/>
    <d v="2026-01-29T00:00:00"/>
    <x v="3"/>
    <d v="2026-01-21T00:00:00"/>
    <m/>
    <m/>
    <m/>
    <m/>
    <s v="Endy Carvalho Consultoria imobiliária"/>
    <m/>
    <m/>
    <m/>
    <d v="2026-03-04T00:00:00"/>
    <d v="2026-04-02T00:00:00"/>
    <s v="VENDA FINALIZADA"/>
    <d v="2026-01-30T00:00:00"/>
    <m/>
    <n v="220211.97"/>
    <m/>
    <s v="AGL30 -"/>
    <m/>
    <m/>
    <s v="Ceilândia"/>
    <s v="Distrito Federal"/>
    <n v="5561998532475"/>
    <s v="SHPS Q 107 CONJ A"/>
    <n v="72291017"/>
    <s v="CEILANDIA II"/>
    <s v="cv463220@gmail.com"/>
    <m/>
    <n v="1829.21"/>
    <d v="2026-07-08T00:00:00"/>
    <m/>
    <m/>
    <m/>
    <n v="4032"/>
    <m/>
    <s v="Soldado do Exército"/>
    <d v="2026-01-09T00:00:00"/>
    <n v="905.73"/>
    <d v="2026-01-30T00:00:00"/>
    <m/>
    <d v="2026-02-03T00:00:00"/>
    <s v="MP444315"/>
    <d v="2026-01-21T00:00:00"/>
    <d v="2026-02-06T00:00:00"/>
    <s v="AC014564284"/>
    <d v="2026-01-20T00:00:00"/>
    <s v="Sim"/>
    <n v="4965"/>
    <d v="2026-01-09T00:00:00"/>
    <m/>
    <m/>
    <m/>
    <d v="2026-02-13T00:00:00"/>
    <m/>
    <d v="2026-01-09T00:00:00"/>
    <d v="2026-02-19T00:00:00"/>
    <d v="2026-01-21T00:00:00"/>
    <d v="2026-02-02T00:00:00"/>
    <d v="2026-02-06T00:00:00"/>
    <m/>
    <d v="2026-01-22T00:00:00"/>
    <d v="2026-01-23T00:00:00"/>
    <m/>
    <d v="2026-02-12T00:00:00"/>
    <d v="2026-02-03T00:00:00"/>
    <d v="2026-01-23T00:00:00"/>
    <d v="2026-03-02T00:00:00"/>
    <s v="Sim"/>
    <m/>
    <m/>
    <m/>
    <m/>
    <d v="2026-01-22T00:00:00"/>
    <m/>
    <d v="2026-03-03T00:00:00"/>
    <s v="00349.0001897/2026-50"/>
    <m/>
    <d v="2026-03-04T00:00:00"/>
    <d v="2026-01-21T00:00:00"/>
    <d v="2026-02-03T00:00:00"/>
    <d v="2026-01-30T00:00:00"/>
    <d v="2026-02-05T00:00:00"/>
    <m/>
    <d v="2026-01-23T00:00:00"/>
    <m/>
    <d v="2026-02-27T00:00:00"/>
    <m/>
    <m/>
    <m/>
    <n v="8222"/>
    <m/>
    <d v="2026-01-29T00:00:00"/>
    <m/>
    <n v="6638"/>
    <m/>
    <s v="Ficou parado entre pagamento do ITBI e entrada no cartorio por conta de saldo para prenotação, resolvido e prenotado dia 19/02/2026"/>
    <m/>
    <m/>
    <m/>
    <n v="4185.8100000000004"/>
    <s v="VENDA SEM SINAL"/>
    <s v="Não tem"/>
    <s v="AGEHAB VALIDADA"/>
    <s v="FINALIZADO"/>
    <s v="VENDA SEM FIADOR"/>
    <s v="SIM"/>
  </r>
  <r>
    <n v="5163"/>
    <x v="2"/>
    <n v="6543"/>
    <x v="13"/>
    <s v="Etapa Unica"/>
    <s v="BLOCO H"/>
    <n v="2"/>
    <s v="ÁGUAS LINDAS"/>
    <s v="RUABE BORGES VIEIRA"/>
    <s v="&quot;85959116570&quot;"/>
    <x v="2"/>
    <x v="127"/>
    <s v="Não"/>
    <s v="Não"/>
    <s v="Não"/>
    <s v="Sim"/>
    <s v="Sim"/>
    <s v="Não"/>
    <s v="Não"/>
    <n v="179098.96"/>
    <n v="230000"/>
    <n v="0"/>
    <n v="159247.96"/>
    <n v="19851"/>
    <n v="0"/>
    <n v="179098.96"/>
    <n v="0"/>
    <n v="0"/>
    <m/>
    <n v="878772617070"/>
    <s v="Contrato Adimplente"/>
    <n v="109252"/>
    <d v="2026-02-24T00:00:00"/>
    <n v="3564.99"/>
    <d v="2026-01-29T00:00:00"/>
    <x v="3"/>
    <d v="2026-01-22T00:00:00"/>
    <m/>
    <m/>
    <m/>
    <m/>
    <s v="Endy Carvalho Consultoria imobiliária"/>
    <s v="Fabiana Ferreira Leonel"/>
    <m/>
    <m/>
    <d v="2026-02-26T00:00:00"/>
    <d v="2026-04-02T00:00:00"/>
    <s v="VENDA FINALIZADA"/>
    <d v="2026-01-30T00:00:00"/>
    <m/>
    <n v="235970.16"/>
    <m/>
    <s v="AGL30 -"/>
    <m/>
    <m/>
    <s v="Águas Lindas de Goiás"/>
    <s v="Goiás"/>
    <n v="5561985622656"/>
    <s v="RUA 42 QUADRA 33"/>
    <n v="72910001"/>
    <s v="CHACARA QUEDAS DO DESCOBERTO"/>
    <s v="ruabeborgesvieira625@gmail.com"/>
    <m/>
    <n v="2606.6"/>
    <d v="2026-04-14T00:00:00"/>
    <m/>
    <m/>
    <m/>
    <n v="3988"/>
    <m/>
    <s v="Servente"/>
    <d v="2026-01-11T00:00:00"/>
    <n v="902"/>
    <d v="2026-01-30T00:00:00"/>
    <m/>
    <d v="2026-02-03T00:00:00"/>
    <s v="MP444321"/>
    <d v="2026-01-21T00:00:00"/>
    <d v="2026-02-02T00:00:00"/>
    <s v="AC014530149"/>
    <d v="2026-01-20T00:00:00"/>
    <s v="Sim"/>
    <n v="5034"/>
    <d v="2026-01-11T00:00:00"/>
    <m/>
    <m/>
    <m/>
    <d v="2026-02-10T00:00:00"/>
    <m/>
    <d v="2026-01-11T00:00:00"/>
    <d v="2026-02-11T00:00:00"/>
    <d v="2026-01-21T00:00:00"/>
    <d v="2026-02-02T00:00:00"/>
    <d v="2026-02-02T00:00:00"/>
    <m/>
    <d v="2026-01-22T00:00:00"/>
    <d v="2026-01-26T00:00:00"/>
    <m/>
    <d v="2026-02-09T00:00:00"/>
    <d v="2026-02-20T00:00:00"/>
    <d v="2026-01-26T00:00:00"/>
    <d v="2026-02-23T00:00:00"/>
    <s v="Sim"/>
    <m/>
    <m/>
    <m/>
    <m/>
    <d v="2026-01-22T00:00:00"/>
    <m/>
    <d v="2026-02-24T00:00:00"/>
    <s v="00349.0001525/2026-23"/>
    <m/>
    <d v="2026-02-26T00:00:00"/>
    <d v="2026-01-21T00:00:00"/>
    <d v="2026-02-23T00:00:00"/>
    <d v="2026-02-06T00:00:00"/>
    <m/>
    <m/>
    <d v="2026-01-26T00:00:00"/>
    <m/>
    <d v="2026-02-19T00:00:00"/>
    <m/>
    <m/>
    <m/>
    <n v="7184"/>
    <m/>
    <d v="2026-01-29T00:00:00"/>
    <m/>
    <n v="6052"/>
    <m/>
    <s v="aguardar dar baixa do ITBI na prefeitura 11/02/2026 GUIA DE CND CONSTOU NO MESMO DIA 11/02) CONTRATO PRENOTADO NO MESMO DIA"/>
    <m/>
    <m/>
    <m/>
    <n v="4.51"/>
    <s v="VENDA SEM SINAL"/>
    <s v="Não tem"/>
    <s v="AGEHAB VALIDADA"/>
    <s v="FINALIZADO"/>
    <s v="VENDA SEM FIADOR"/>
    <s v="SIM"/>
  </r>
  <r>
    <n v="5164"/>
    <x v="0"/>
    <n v="6533"/>
    <x v="4"/>
    <s v="ETAPA 01"/>
    <s v="TORRE"/>
    <n v="203"/>
    <s v="BRASÍLIA"/>
    <s v="KATYUSCIA SIRUGI BELLUSCI"/>
    <s v="&quot;98745697191&quot;"/>
    <x v="4"/>
    <x v="25"/>
    <s v="Não"/>
    <s v="Não"/>
    <s v="Não"/>
    <s v="Sim"/>
    <s v="Sim"/>
    <s v="Não"/>
    <s v="Não"/>
    <n v="712000"/>
    <n v="6000"/>
    <n v="0"/>
    <n v="712000"/>
    <n v="0"/>
    <n v="0"/>
    <n v="712000"/>
    <n v="0"/>
    <n v="0"/>
    <m/>
    <n v="10302092302"/>
    <s v="Contrato Adimplente"/>
    <m/>
    <d v="2026-03-19T00:00:00"/>
    <n v="4382"/>
    <d v="2026-02-13T00:00:00"/>
    <x v="3"/>
    <d v="2026-01-22T00:00:00"/>
    <m/>
    <m/>
    <m/>
    <d v="2026-03-24T00:00:00"/>
    <s v="Leal Cred - Alto Padrão"/>
    <s v="Tatiana Diogo Fernandes Nóbrega"/>
    <m/>
    <m/>
    <d v="2026-03-24T00:00:00"/>
    <d v="2026-04-02T00:00:00"/>
    <s v="VENDA FINALIZADA"/>
    <d v="2026-01-22T00:00:00"/>
    <m/>
    <n v="881000"/>
    <m/>
    <s v="DF 001"/>
    <m/>
    <s v="LUCIANO MERES DE MENEZES BRITES - 72088281134"/>
    <s v="Brasília"/>
    <s v="Distrito Federal"/>
    <n v="5561998770330"/>
    <s v="CCSW 6 BLOCO B/C ENTRADA 84"/>
    <n v="70680650"/>
    <s v="Setor Sudoeste"/>
    <s v="katybellusci@gmail.com"/>
    <m/>
    <n v="13533.64"/>
    <m/>
    <m/>
    <m/>
    <m/>
    <n v="2948"/>
    <n v="8035"/>
    <m/>
    <m/>
    <m/>
    <m/>
    <m/>
    <m/>
    <m/>
    <m/>
    <m/>
    <m/>
    <m/>
    <s v="Sim"/>
    <m/>
    <m/>
    <m/>
    <m/>
    <m/>
    <d v="2026-03-09T00:00:00"/>
    <m/>
    <m/>
    <d v="2026-03-09T00:00:00"/>
    <m/>
    <m/>
    <d v="2026-02-13T00:00:00"/>
    <m/>
    <m/>
    <m/>
    <m/>
    <m/>
    <m/>
    <m/>
    <d v="2026-03-09T00:00:00"/>
    <m/>
    <m/>
    <m/>
    <d v="2026-02-13T00:00:00"/>
    <m/>
    <d v="2026-03-09T00:00:00"/>
    <d v="2026-02-13T00:00:00"/>
    <d v="2026-03-19T00:00:00"/>
    <m/>
    <m/>
    <d v="2026-03-24T00:00:00"/>
    <d v="2026-02-13T00:00:00"/>
    <m/>
    <m/>
    <m/>
    <m/>
    <d v="2026-02-13T00:00:00"/>
    <m/>
    <m/>
    <m/>
    <s v="Pago"/>
    <m/>
    <m/>
    <s v="Pago"/>
    <m/>
    <m/>
    <m/>
    <s v="Sim"/>
    <m/>
    <m/>
    <m/>
    <m/>
    <n v="8850"/>
    <m/>
    <m/>
    <m/>
    <m/>
    <m/>
    <s v="SIM"/>
  </r>
  <r>
    <n v="5165"/>
    <x v="2"/>
    <n v="6578"/>
    <x v="13"/>
    <s v="Etapa Unica"/>
    <s v="BLOCO M"/>
    <n v="201"/>
    <s v="ÁGUAS LINDAS"/>
    <s v="DARLIS CARVALHO SOARES"/>
    <s v="&quot;06065662100&quot;"/>
    <x v="2"/>
    <x v="163"/>
    <s v="Não"/>
    <s v="Não"/>
    <s v="Não"/>
    <s v="Sim"/>
    <s v="Não"/>
    <s v="Não"/>
    <s v="Não"/>
    <n v="172510.07"/>
    <n v="634.47"/>
    <n v="0"/>
    <n v="132764.07"/>
    <n v="39788"/>
    <n v="0"/>
    <n v="172552.07"/>
    <n v="0"/>
    <n v="0"/>
    <m/>
    <n v="878772624654"/>
    <s v="Contrato Adimplente"/>
    <n v="109339"/>
    <d v="2026-02-24T00:00:00"/>
    <n v="3128.72"/>
    <d v="2026-01-28T00:00:00"/>
    <x v="3"/>
    <d v="2026-01-22T00:00:00"/>
    <m/>
    <m/>
    <m/>
    <m/>
    <s v="Endy Carvalho Consultoria imobiliária"/>
    <m/>
    <m/>
    <m/>
    <d v="2026-02-25T00:00:00"/>
    <d v="2026-04-02T00:00:00"/>
    <s v="VENDA FINALIZADA"/>
    <d v="2026-01-29T00:00:00"/>
    <m/>
    <n v="226351.62"/>
    <m/>
    <s v="AGL30 -"/>
    <m/>
    <m/>
    <s v="Águas Lindas de Goiás"/>
    <s v="Goiás"/>
    <n v="5561995856689"/>
    <s v="Quadra 15"/>
    <n v="72922515"/>
    <s v="Jardim América IV"/>
    <s v="DARLIS303@GMAIL.COM"/>
    <m/>
    <n v="2114.91"/>
    <d v="2026-07-18T00:00:00"/>
    <m/>
    <m/>
    <m/>
    <n v="4075"/>
    <m/>
    <s v="Supervisor"/>
    <d v="2026-01-19T00:00:00"/>
    <n v="902"/>
    <d v="2026-01-29T00:00:00"/>
    <m/>
    <d v="2026-02-02T00:00:00"/>
    <s v="MP444322"/>
    <d v="2026-01-22T00:00:00"/>
    <d v="2026-02-02T00:00:00"/>
    <s v="AC014525680"/>
    <d v="2026-01-21T00:00:00"/>
    <s v="Sim"/>
    <n v="4749"/>
    <d v="2026-01-19T00:00:00"/>
    <m/>
    <m/>
    <m/>
    <d v="2026-02-10T00:00:00"/>
    <m/>
    <d v="2026-01-19T00:00:00"/>
    <d v="2026-02-11T00:00:00"/>
    <d v="2026-01-22T00:00:00"/>
    <d v="2026-02-02T00:00:00"/>
    <d v="2026-02-02T00:00:00"/>
    <m/>
    <d v="2026-01-23T00:00:00"/>
    <d v="2026-01-26T00:00:00"/>
    <m/>
    <d v="2026-02-09T00:00:00"/>
    <d v="2026-02-03T00:00:00"/>
    <d v="2026-01-26T00:00:00"/>
    <d v="2026-02-23T00:00:00"/>
    <s v="Sim"/>
    <m/>
    <m/>
    <m/>
    <m/>
    <d v="2026-01-22T00:00:00"/>
    <m/>
    <d v="2026-02-24T00:00:00"/>
    <s v="00349.0001523/2026-34"/>
    <m/>
    <d v="2026-02-25T00:00:00"/>
    <d v="2026-01-22T00:00:00"/>
    <d v="2026-02-05T00:00:00"/>
    <d v="2026-01-28T00:00:00"/>
    <m/>
    <m/>
    <d v="2026-01-26T00:00:00"/>
    <m/>
    <d v="2026-02-19T00:00:00"/>
    <m/>
    <m/>
    <m/>
    <n v="7192"/>
    <m/>
    <d v="2026-01-28T00:00:00"/>
    <m/>
    <n v="6041"/>
    <m/>
    <s v="aguardar dar baixa do ITBI na prefeitura 11/02/2026GUIA DE CND CONSTOU NO MESMO DIA 11/02) ISSO CONTRATO PRENOTADOS"/>
    <m/>
    <m/>
    <m/>
    <n v="4385.8100000000004"/>
    <s v="VENDA SEM SINAL"/>
    <s v="Não tem"/>
    <s v="AGEHAB VALIDADA"/>
    <s v="FINALIZADO"/>
    <s v="VENDA SEM FIADOR"/>
    <s v="SIM"/>
  </r>
  <r>
    <n v="5166"/>
    <x v="2"/>
    <n v="6568"/>
    <x v="13"/>
    <s v="Etapa Unica"/>
    <s v="BLOCO H"/>
    <n v="104"/>
    <s v="ÁGUAS LINDAS"/>
    <s v="MISLEIDE SILVA ARAUJO"/>
    <s v="&quot;06740194157&quot;"/>
    <x v="6"/>
    <x v="164"/>
    <s v="Não"/>
    <s v="Não"/>
    <s v="Não"/>
    <s v="Não"/>
    <s v="Sim"/>
    <s v="Não"/>
    <s v="Não"/>
    <n v="170802.72"/>
    <n v="558.29999999999995"/>
    <n v="0"/>
    <n v="116431.72"/>
    <n v="55000"/>
    <n v="0"/>
    <n v="171431.72"/>
    <n v="0"/>
    <n v="0"/>
    <m/>
    <n v="878772622758"/>
    <s v="Contrato Adimplente"/>
    <m/>
    <d v="2026-02-26T00:00:00"/>
    <n v="3128.72"/>
    <d v="2026-01-28T00:00:00"/>
    <x v="3"/>
    <d v="2026-01-22T00:00:00"/>
    <m/>
    <m/>
    <m/>
    <m/>
    <s v="Endy Carvalho Consultoria imobiliária"/>
    <m/>
    <m/>
    <m/>
    <d v="2026-03-02T00:00:00"/>
    <d v="2026-04-02T00:00:00"/>
    <s v="VENDA FINALIZADA"/>
    <d v="2026-01-23T00:00:00"/>
    <m/>
    <n v="218059.72"/>
    <m/>
    <s v="AGL30 -"/>
    <m/>
    <m/>
    <s v="Águas Lindas de Goiás"/>
    <s v="Goiás"/>
    <n v="5561998453211"/>
    <s v="QUADRA 30"/>
    <n v="72910000"/>
    <s v="QUADRA 30, JARDIM DA BARRAGEM II"/>
    <s v="misaraujo19@gmail.com"/>
    <m/>
    <n v="1861"/>
    <d v="2026-07-14T00:00:00"/>
    <m/>
    <m/>
    <m/>
    <n v="3993"/>
    <m/>
    <s v="Vendedor(a)"/>
    <d v="2026-01-17T00:00:00"/>
    <n v="898.79"/>
    <d v="2026-01-30T00:00:00"/>
    <m/>
    <d v="2026-02-02T00:00:00"/>
    <s v="MP444324"/>
    <d v="2026-01-22T00:00:00"/>
    <d v="2026-02-02T00:00:00"/>
    <s v="AC014543999"/>
    <d v="2026-01-22T00:00:00"/>
    <s v="Sim"/>
    <n v="5038"/>
    <d v="2026-01-17T00:00:00"/>
    <m/>
    <m/>
    <m/>
    <d v="2026-02-11T00:00:00"/>
    <m/>
    <d v="2026-01-17T00:00:00"/>
    <d v="2026-02-13T00:00:00"/>
    <d v="2026-01-23T00:00:00"/>
    <d v="2026-02-02T00:00:00"/>
    <d v="2026-02-03T00:00:00"/>
    <m/>
    <d v="2026-01-24T00:00:00"/>
    <d v="2026-01-23T00:00:00"/>
    <m/>
    <d v="2026-02-10T00:00:00"/>
    <d v="2026-02-03T00:00:00"/>
    <d v="2026-01-23T00:00:00"/>
    <d v="2026-02-24T00:00:00"/>
    <s v="Sim"/>
    <m/>
    <m/>
    <m/>
    <m/>
    <d v="2026-01-21T00:00:00"/>
    <m/>
    <d v="2026-02-26T00:00:00"/>
    <s v="00349.0001567/2026-64"/>
    <m/>
    <d v="2026-03-02T00:00:00"/>
    <d v="2026-01-20T00:00:00"/>
    <d v="2026-02-03T00:00:00"/>
    <d v="2026-01-28T00:00:00"/>
    <d v="2026-02-05T00:00:00"/>
    <m/>
    <d v="2026-01-23T00:00:00"/>
    <m/>
    <m/>
    <m/>
    <m/>
    <m/>
    <m/>
    <m/>
    <d v="2026-01-28T00:00:00"/>
    <m/>
    <n v="6430"/>
    <m/>
    <m/>
    <m/>
    <m/>
    <m/>
    <n v="4345.8100000000004"/>
    <s v="VENDA COM SINAL"/>
    <s v="Pago"/>
    <s v="AGEHAB VALIDADA"/>
    <s v="FINALIZADO"/>
    <s v="VENDA SEM FIADOR"/>
    <s v="SIM"/>
  </r>
  <r>
    <n v="5167"/>
    <x v="0"/>
    <n v="6567"/>
    <x v="17"/>
    <s v="Etapa Única"/>
    <s v="BLOCO 08"/>
    <n v="4"/>
    <s v="FORMOSA"/>
    <s v="PÂMELA APARECIDA DA COSTA RODRIGUES"/>
    <s v="&quot;16352585612&quot;"/>
    <x v="1"/>
    <x v="140"/>
    <s v="Não"/>
    <s v="Não"/>
    <s v="Não"/>
    <s v="Não"/>
    <s v="Não"/>
    <s v="Não"/>
    <s v="Não"/>
    <n v="160224.25"/>
    <n v="0"/>
    <n v="0"/>
    <n v="123531.25"/>
    <n v="36693"/>
    <n v="0"/>
    <n v="160224.25"/>
    <n v="0"/>
    <n v="0"/>
    <m/>
    <n v="878772624967"/>
    <s v="Contrato Adimplente"/>
    <m/>
    <d v="2026-03-11T00:00:00"/>
    <n v="3139.91"/>
    <d v="2026-01-29T00:00:00"/>
    <x v="3"/>
    <d v="2026-01-22T00:00:00"/>
    <m/>
    <m/>
    <m/>
    <m/>
    <s v="CAIXA CREDFÁCIL"/>
    <m/>
    <m/>
    <m/>
    <d v="2026-03-16T00:00:00"/>
    <d v="2026-04-02T00:00:00"/>
    <s v="VENDA FINALIZADA"/>
    <d v="2026-01-31T00:00:00"/>
    <m/>
    <n v="245000.25"/>
    <m/>
    <s v="FSA013"/>
    <m/>
    <s v="DALMO RODRIGUES DOS SANTOS - 01357390122"/>
    <s v="Formosa"/>
    <s v="Goiás"/>
    <n v="5561996210530"/>
    <s v="RUA G"/>
    <n v="73808076"/>
    <s v="PARQUE DA COLINA I"/>
    <s v="pr3329@icloud.com"/>
    <m/>
    <n v="2100"/>
    <m/>
    <m/>
    <m/>
    <m/>
    <n v="4653"/>
    <m/>
    <s v="Vendedor(a)"/>
    <d v="2026-01-23T00:00:00"/>
    <m/>
    <m/>
    <s v="sim"/>
    <m/>
    <s v="MP430681"/>
    <d v="2026-01-23T00:00:00"/>
    <d v="2026-01-30T00:00:00"/>
    <s v="AC014547878"/>
    <d v="2026-01-22T00:00:00"/>
    <m/>
    <m/>
    <d v="2026-01-23T00:00:00"/>
    <m/>
    <m/>
    <m/>
    <d v="2026-02-10T00:00:00"/>
    <m/>
    <d v="2026-01-23T00:00:00"/>
    <d v="2026-02-13T00:00:00"/>
    <d v="2026-01-22T00:00:00"/>
    <d v="2026-02-02T00:00:00"/>
    <d v="2026-02-02T00:00:00"/>
    <m/>
    <d v="2026-01-23T00:00:00"/>
    <d v="2026-01-26T00:00:00"/>
    <m/>
    <d v="2026-02-09T00:00:00"/>
    <d v="2026-02-20T00:00:00"/>
    <d v="2026-01-26T00:00:00"/>
    <m/>
    <s v="Sim"/>
    <d v="2026-02-25T00:00:00"/>
    <m/>
    <m/>
    <m/>
    <d v="2026-02-04T00:00:00"/>
    <m/>
    <d v="2026-03-11T00:00:00"/>
    <m/>
    <m/>
    <d v="2026-03-12T00:00:00"/>
    <d v="2026-01-21T00:00:00"/>
    <d v="2026-02-23T00:00:00"/>
    <d v="2026-02-04T00:00:00"/>
    <d v="2026-02-24T00:00:00"/>
    <d v="2026-03-10T00:00:00"/>
    <d v="2026-01-26T00:00:00"/>
    <d v="2026-03-10T00:00:00"/>
    <d v="2026-03-05T00:00:00"/>
    <m/>
    <s v="Pago"/>
    <n v="6350"/>
    <n v="9125"/>
    <m/>
    <m/>
    <m/>
    <n v="6176"/>
    <s v="Sim"/>
    <s v="REGISTRADO-CERTIDÃO POSITIVA"/>
    <m/>
    <m/>
    <m/>
    <n v="2648.09"/>
    <m/>
    <s v="Não tem"/>
    <m/>
    <m/>
    <m/>
    <s v="SIM"/>
  </r>
  <r>
    <n v="5168"/>
    <x v="2"/>
    <n v="6572"/>
    <x v="13"/>
    <s v="Etapa Unica"/>
    <s v="BLOCO F"/>
    <n v="304"/>
    <s v="ÁGUAS LINDAS"/>
    <s v="PEDRO HENRIQUE VIANA DO CARMO"/>
    <s v="&quot;04374360123&quot;"/>
    <x v="16"/>
    <x v="147"/>
    <s v="Não"/>
    <s v="Não"/>
    <s v="Não"/>
    <s v="Sim"/>
    <s v="Sim"/>
    <s v="Não"/>
    <s v="Não"/>
    <n v="158506.76"/>
    <n v="530.79999999999995"/>
    <n v="0"/>
    <n v="103506.76"/>
    <n v="55000"/>
    <n v="0"/>
    <n v="158506.76"/>
    <n v="0"/>
    <n v="0"/>
    <m/>
    <n v="878772622736"/>
    <s v="Contrato Adimplente"/>
    <m/>
    <d v="2026-03-03T00:00:00"/>
    <n v="2707.84"/>
    <d v="2026-01-29T00:00:00"/>
    <x v="3"/>
    <m/>
    <m/>
    <m/>
    <m/>
    <m/>
    <s v="Endy Carvalho Consultoria imobiliária"/>
    <m/>
    <m/>
    <m/>
    <d v="2026-03-04T00:00:00"/>
    <d v="2026-04-02T00:00:00"/>
    <s v="VENDA FINALIZADA"/>
    <d v="2026-01-30T00:00:00"/>
    <m/>
    <n v="220066.76"/>
    <m/>
    <s v="AGL30 -"/>
    <m/>
    <m/>
    <s v="Águas Lindas de Goiás"/>
    <s v="Goiás"/>
    <n v="5561999128495"/>
    <s v="RUA 17, Q. 2, L."/>
    <n v="72910990"/>
    <s v="MEU QUINHAO"/>
    <s v="ph9489347@gmail.com"/>
    <m/>
    <n v="2469.69"/>
    <d v="2026-07-13T00:00:00"/>
    <m/>
    <m/>
    <m/>
    <n v="3969"/>
    <m/>
    <s v="Militar"/>
    <d v="2026-01-17T00:00:00"/>
    <n v="891.66"/>
    <d v="2026-01-30T00:00:00"/>
    <m/>
    <d v="2026-02-03T00:00:00"/>
    <s v="MP444327"/>
    <d v="2026-01-23T00:00:00"/>
    <d v="2026-02-13T00:00:00"/>
    <s v="AC014590730"/>
    <d v="2026-01-22T00:00:00"/>
    <s v="Sim"/>
    <n v="4933"/>
    <d v="2026-01-17T00:00:00"/>
    <m/>
    <m/>
    <m/>
    <d v="2026-02-18T00:00:00"/>
    <m/>
    <d v="2026-01-17T00:00:00"/>
    <d v="2026-02-23T00:00:00"/>
    <d v="2026-01-23T00:00:00"/>
    <d v="2026-02-02T00:00:00"/>
    <d v="2026-02-13T00:00:00"/>
    <m/>
    <d v="2026-01-24T00:00:00"/>
    <d v="2026-01-27T00:00:00"/>
    <m/>
    <d v="2026-02-13T00:00:00"/>
    <d v="2026-02-03T00:00:00"/>
    <d v="2026-01-27T00:00:00"/>
    <d v="2026-03-02T00:00:00"/>
    <s v="Sim"/>
    <m/>
    <m/>
    <m/>
    <m/>
    <d v="2026-01-23T00:00:00"/>
    <m/>
    <d v="2026-03-03T00:00:00"/>
    <s v="00349.0002214/2026-81"/>
    <m/>
    <d v="2026-03-04T00:00:00"/>
    <d v="2026-01-22T00:00:00"/>
    <d v="2026-02-03T00:00:00"/>
    <d v="2026-01-30T00:00:00"/>
    <d v="2026-02-05T00:00:00"/>
    <m/>
    <d v="2026-01-27T00:00:00"/>
    <m/>
    <d v="2026-02-27T00:00:00"/>
    <m/>
    <m/>
    <m/>
    <n v="8225"/>
    <m/>
    <d v="2026-01-29T00:00:00"/>
    <m/>
    <n v="6884"/>
    <m/>
    <m/>
    <s v="AGUARDANDO PRENOTAÇÃO"/>
    <m/>
    <m/>
    <n v="4105.8100000000004"/>
    <s v="VENDA SEM SINAL"/>
    <s v="Não tem"/>
    <s v="AGHEAB VALIDADA"/>
    <s v="FINALIZADO"/>
    <s v="VENDA SEM FIADOR"/>
    <s v="SIM"/>
  </r>
  <r>
    <n v="5169"/>
    <x v="2"/>
    <n v="6535"/>
    <x v="15"/>
    <s v="Etapa Unica"/>
    <s v="BLOCO A"/>
    <n v="104"/>
    <s v="FORMOSA"/>
    <s v="LEANDRO BARBOSA DOS SANTOS GOMES"/>
    <s v="&quot;09794805157&quot;"/>
    <x v="10"/>
    <x v="30"/>
    <s v="Não"/>
    <s v="Não"/>
    <s v="Não"/>
    <s v="Não"/>
    <s v="Não"/>
    <s v="Não"/>
    <s v="Não"/>
    <n v="161636.51"/>
    <n v="0"/>
    <n v="0"/>
    <n v="0"/>
    <n v="0"/>
    <n v="0"/>
    <n v="0"/>
    <n v="0"/>
    <n v="0"/>
    <m/>
    <n v="8787726157540"/>
    <s v="Contrato Adimplente"/>
    <m/>
    <d v="2026-03-17T00:00:00"/>
    <n v="3139.91"/>
    <d v="2026-01-30T00:00:00"/>
    <x v="3"/>
    <d v="2026-01-23T00:00:00"/>
    <m/>
    <m/>
    <m/>
    <m/>
    <s v="CAIXA CREDFÁCIL"/>
    <m/>
    <m/>
    <m/>
    <d v="2026-03-20T00:00:00"/>
    <d v="2026-03-20T00:00:00"/>
    <s v="VENDA FINALIZADA"/>
    <d v="2026-01-31T00:00:00"/>
    <m/>
    <n v="237652.67"/>
    <m/>
    <s v="FSA011 C"/>
    <m/>
    <s v="FERNANDA BARBOSA DOS SANTOS - 04515816101"/>
    <s v="Formosa"/>
    <s v="Goiás"/>
    <n v="5561999736635"/>
    <s v="RUA SABIA, Q. 11, L. 21"/>
    <n v="73813781"/>
    <s v="PARQUE LAGO II"/>
    <s v="leandrogomes06092004@gmail.com"/>
    <m/>
    <n v="1858.71"/>
    <m/>
    <m/>
    <m/>
    <m/>
    <n v="4234"/>
    <m/>
    <s v="Auditor"/>
    <d v="2026-01-29T00:00:00"/>
    <n v="870"/>
    <m/>
    <s v="nao"/>
    <m/>
    <s v="MP423811"/>
    <d v="2026-01-29T00:00:00"/>
    <d v="2026-02-11T00:00:00"/>
    <s v="AC014601496"/>
    <d v="2026-01-20T00:00:00"/>
    <s v="Sim"/>
    <s v="5127 5134 5137"/>
    <d v="2026-01-29T00:00:00"/>
    <m/>
    <s v="Score"/>
    <m/>
    <d v="2026-02-23T00:00:00"/>
    <s v="Sim"/>
    <d v="2026-01-30T00:00:00"/>
    <d v="2026-02-24T00:00:00"/>
    <d v="2026-01-23T00:00:00"/>
    <d v="2026-02-02T00:00:00"/>
    <d v="2026-02-11T00:00:00"/>
    <m/>
    <d v="2026-01-26T00:00:00"/>
    <d v="2026-01-26T00:00:00"/>
    <m/>
    <d v="2026-02-20T00:00:00"/>
    <d v="2026-02-20T00:00:00"/>
    <d v="2026-01-26T00:00:00"/>
    <m/>
    <s v="Pendente Negociação-FI"/>
    <m/>
    <m/>
    <m/>
    <m/>
    <d v="2026-02-02T00:00:00"/>
    <m/>
    <d v="2026-03-17T00:00:00"/>
    <m/>
    <m/>
    <d v="2026-03-18T00:00:00"/>
    <d v="2026-01-21T00:00:00"/>
    <d v="2026-02-23T00:00:00"/>
    <m/>
    <m/>
    <m/>
    <d v="2026-01-23T00:00:00"/>
    <m/>
    <d v="2026-03-06T00:00:00"/>
    <m/>
    <s v="Pago"/>
    <n v="6498"/>
    <n v="9209"/>
    <s v="Pago"/>
    <m/>
    <s v="SCORE COM SISTEMA FORA DO AR"/>
    <n v="7353"/>
    <s v="Sim"/>
    <s v="ONR"/>
    <m/>
    <m/>
    <m/>
    <m/>
    <m/>
    <s v="Pago"/>
    <m/>
    <m/>
    <s v="PENDENTE"/>
    <s v="SIM"/>
  </r>
  <r>
    <n v="5170"/>
    <x v="2"/>
    <n v="6494"/>
    <x v="17"/>
    <s v="Etapa Única"/>
    <s v="BLOCO 15"/>
    <n v="102"/>
    <s v="FORMOSA"/>
    <s v="EDUARDO CARVALHO SILVA"/>
    <s v="&quot;05345577161&quot;"/>
    <x v="10"/>
    <x v="11"/>
    <s v="Não"/>
    <s v="Não"/>
    <s v="Não"/>
    <s v="Não"/>
    <s v="Não"/>
    <s v="Não"/>
    <s v="Não"/>
    <n v="159651.70000000001"/>
    <n v="0"/>
    <n v="0"/>
    <n v="0"/>
    <n v="0"/>
    <n v="0"/>
    <n v="0"/>
    <n v="0"/>
    <n v="0"/>
    <m/>
    <n v="878772630372"/>
    <s v="Contrato Adimplente"/>
    <m/>
    <d v="2026-03-19T00:00:00"/>
    <n v="3139.91"/>
    <d v="2026-01-30T00:00:00"/>
    <x v="3"/>
    <d v="2026-01-23T00:00:00"/>
    <m/>
    <m/>
    <m/>
    <m/>
    <s v="CAIXA CREDFÁCIL"/>
    <m/>
    <m/>
    <m/>
    <d v="2026-03-25T00:00:00"/>
    <d v="2026-04-02T00:00:00"/>
    <s v="VENDA FINALIZADA"/>
    <d v="2026-01-31T00:00:00"/>
    <m/>
    <n v="233350.1"/>
    <m/>
    <s v="FSA013"/>
    <m/>
    <s v="LUSCENILDA MACEDO DE CARVALHO - 61312835168"/>
    <s v="Planaltina"/>
    <s v="Goiás"/>
    <n v="5561995119668"/>
    <s v="Q. 8, MR. 8, RUA C, CASA 29"/>
    <n v="73752196"/>
    <s v="SETOR LESTE"/>
    <s v="carva.cadu@gmail.com"/>
    <m/>
    <n v="2315"/>
    <m/>
    <m/>
    <m/>
    <m/>
    <n v="4756"/>
    <m/>
    <s v="Assistente"/>
    <d v="2026-01-23T00:00:00"/>
    <n v="839"/>
    <m/>
    <s v="sim"/>
    <m/>
    <s v="MP430675"/>
    <d v="2026-01-23T00:00:00"/>
    <d v="2026-02-04T00:00:00"/>
    <s v="AC014570059"/>
    <d v="2026-01-20T00:00:00"/>
    <s v="Sim"/>
    <s v="6585 6568 6572"/>
    <d v="2026-01-23T00:00:00"/>
    <m/>
    <m/>
    <m/>
    <d v="2026-02-13T00:00:00"/>
    <m/>
    <d v="2026-01-23T00:00:00"/>
    <d v="2026-02-19T00:00:00"/>
    <d v="2026-01-20T00:00:00"/>
    <d v="2026-02-02T00:00:00"/>
    <d v="2026-02-04T00:00:00"/>
    <m/>
    <d v="2026-01-21T00:00:00"/>
    <d v="2026-01-22T00:00:00"/>
    <m/>
    <d v="2026-02-12T00:00:00"/>
    <d v="2026-02-20T00:00:00"/>
    <d v="2026-01-29T00:00:00"/>
    <m/>
    <s v="Sim"/>
    <d v="2026-02-26T00:00:00"/>
    <m/>
    <m/>
    <m/>
    <d v="2026-01-26T00:00:00"/>
    <m/>
    <d v="2026-03-19T00:00:00"/>
    <m/>
    <m/>
    <d v="2026-03-23T00:00:00"/>
    <d v="2026-01-19T00:00:00"/>
    <d v="2026-02-23T00:00:00"/>
    <d v="2026-02-12T00:00:00"/>
    <m/>
    <m/>
    <d v="2026-01-21T00:00:00"/>
    <m/>
    <d v="2026-03-09T00:00:00"/>
    <m/>
    <s v="Pago"/>
    <m/>
    <n v="9400"/>
    <s v="Pago"/>
    <m/>
    <n v="751"/>
    <n v="6669"/>
    <s v="Sim"/>
    <s v="CERTIDÃO POSITIVA"/>
    <m/>
    <m/>
    <m/>
    <n v="2517.77"/>
    <m/>
    <s v="Não tem"/>
    <m/>
    <m/>
    <m/>
    <s v="SIM"/>
  </r>
  <r>
    <n v="5171"/>
    <x v="2"/>
    <n v="6553"/>
    <x v="15"/>
    <s v="Etapa Unica"/>
    <s v="BLOCO A"/>
    <n v="101"/>
    <s v="FORMOSA"/>
    <s v="TIAGO JOSE DA ROCHA"/>
    <s v="&quot;14233268654&quot;"/>
    <x v="11"/>
    <x v="96"/>
    <s v="Não"/>
    <s v="Não"/>
    <s v="Não"/>
    <s v="Não"/>
    <s v="Não"/>
    <s v="Não"/>
    <s v="Não"/>
    <n v="177600"/>
    <n v="0"/>
    <n v="0"/>
    <n v="180000"/>
    <n v="2524"/>
    <n v="0"/>
    <n v="182524"/>
    <n v="0"/>
    <n v="0"/>
    <m/>
    <n v="878772620376"/>
    <s v="Contrato Adimplente"/>
    <m/>
    <d v="2026-03-09T00:00:00"/>
    <n v="4091.21"/>
    <d v="2026-01-27T00:00:00"/>
    <x v="3"/>
    <d v="2026-01-23T00:00:00"/>
    <m/>
    <m/>
    <m/>
    <m/>
    <s v="CAIXA CREDFÁCIL"/>
    <m/>
    <m/>
    <m/>
    <d v="2026-03-18T00:00:00"/>
    <d v="2026-04-02T00:00:00"/>
    <s v="VENDA FINALIZADA"/>
    <d v="2026-01-31T00:00:00"/>
    <m/>
    <n v="240000"/>
    <m/>
    <s v="FSA011 C"/>
    <m/>
    <s v="FERNANDA FONSECA MAGALHAES - 70449659119"/>
    <s v="Planaltina"/>
    <s v="Goiás"/>
    <n v="5538999518398"/>
    <s v="Rua Mansões Oeste Q. M, L. 314"/>
    <n v="73750500"/>
    <s v="Setor Oeste"/>
    <s v="tiagojrocha01@gmail.com"/>
    <m/>
    <n v="3599.48"/>
    <m/>
    <m/>
    <m/>
    <m/>
    <n v="4231"/>
    <m/>
    <s v="Auxiliar"/>
    <m/>
    <n v="871.82"/>
    <m/>
    <m/>
    <m/>
    <s v="MP423812"/>
    <m/>
    <d v="2026-01-28T00:00:00"/>
    <s v="AC014549834"/>
    <d v="2026-01-21T00:00:00"/>
    <s v="Sim"/>
    <s v="4617 4622 4624"/>
    <m/>
    <m/>
    <m/>
    <m/>
    <d v="2026-02-13T00:00:00"/>
    <m/>
    <d v="2026-01-16T00:00:00"/>
    <d v="2026-02-13T00:00:00"/>
    <d v="2026-01-23T00:00:00"/>
    <d v="2026-02-02T00:00:00"/>
    <d v="2026-01-28T00:00:00"/>
    <m/>
    <d v="2026-01-23T00:00:00"/>
    <d v="2026-01-23T00:00:00"/>
    <m/>
    <d v="2026-02-12T00:00:00"/>
    <d v="2026-02-20T00:00:00"/>
    <d v="2026-01-23T00:00:00"/>
    <m/>
    <s v="Sim"/>
    <m/>
    <m/>
    <m/>
    <m/>
    <d v="2026-01-23T00:00:00"/>
    <m/>
    <d v="2026-03-10T00:00:00"/>
    <m/>
    <m/>
    <d v="2026-03-12T00:00:00"/>
    <d v="2025-01-20T00:00:00"/>
    <d v="2026-02-23T00:00:00"/>
    <d v="2026-02-06T00:00:00"/>
    <m/>
    <m/>
    <d v="2026-01-23T00:00:00"/>
    <m/>
    <d v="2026-03-03T00:00:00"/>
    <m/>
    <m/>
    <m/>
    <n v="8761"/>
    <m/>
    <m/>
    <m/>
    <n v="6667"/>
    <s v="Sim"/>
    <s v="ONR"/>
    <m/>
    <m/>
    <m/>
    <n v="1872.06"/>
    <m/>
    <s v="Não tem"/>
    <m/>
    <m/>
    <m/>
    <s v="SIM"/>
  </r>
  <r>
    <n v="5172"/>
    <x v="9"/>
    <n v="6574"/>
    <x v="15"/>
    <s v="Etapa Unica"/>
    <s v="BLOCO H"/>
    <n v="203"/>
    <s v="FORMOSA"/>
    <s v="JEISIMARIA FRANCISCO DOS SANTOS"/>
    <s v="&quot;04934715100&quot;"/>
    <x v="0"/>
    <x v="108"/>
    <s v="Não"/>
    <s v="Não"/>
    <s v="Não"/>
    <s v="Não"/>
    <s v="Não"/>
    <s v="Não"/>
    <s v="Não"/>
    <n v="164634.15"/>
    <n v="0"/>
    <n v="0"/>
    <n v="123656.15"/>
    <n v="40978"/>
    <n v="0"/>
    <n v="164634.15"/>
    <n v="0"/>
    <n v="0"/>
    <m/>
    <n v="8787726271822"/>
    <s v="Contrato Adimplente"/>
    <m/>
    <m/>
    <n v="0"/>
    <d v="2026-02-24T00:00:00"/>
    <x v="3"/>
    <d v="2026-01-23T00:00:00"/>
    <m/>
    <m/>
    <m/>
    <m/>
    <s v="CAIXA CREDFÁCIL"/>
    <m/>
    <m/>
    <m/>
    <d v="2026-02-27T00:00:00"/>
    <d v="2026-03-27T00:00:00"/>
    <s v="VENDA FINALIZADA"/>
    <d v="2026-01-31T00:00:00"/>
    <m/>
    <n v="245230.18"/>
    <m/>
    <s v="FSA011 C"/>
    <m/>
    <s v="EIKE GABRIEL DA CONCEICAO SANTOS - 10324398158"/>
    <s v="Formosa"/>
    <s v="Goiás"/>
    <n v="5561998152852"/>
    <s v="RUA PARACATU Q 0 L 0"/>
    <n v="73813660"/>
    <s v="SÃO BENEDITO"/>
    <s v="jeisimariafranciscodossantos@gmail.com"/>
    <m/>
    <n v="2000"/>
    <m/>
    <m/>
    <m/>
    <m/>
    <n v="4349"/>
    <m/>
    <s v="Autônomo(a)"/>
    <d v="2026-01-26T00:00:00"/>
    <n v="878.9"/>
    <m/>
    <s v="sim"/>
    <m/>
    <s v="MP423813"/>
    <d v="2026-01-27T00:00:00"/>
    <d v="2026-02-25T00:00:00"/>
    <s v="AC014772362"/>
    <d v="2026-01-23T00:00:00"/>
    <m/>
    <s v="9225 9227 9230"/>
    <d v="2026-01-27T00:00:00"/>
    <m/>
    <m/>
    <m/>
    <d v="2026-03-13T00:00:00"/>
    <s v="Não"/>
    <d v="2026-01-29T00:00:00"/>
    <d v="2026-03-16T00:00:00"/>
    <d v="2026-01-23T00:00:00"/>
    <d v="2026-02-02T00:00:00"/>
    <d v="2026-02-25T00:00:00"/>
    <m/>
    <d v="2026-01-24T00:00:00"/>
    <d v="2026-01-27T00:00:00"/>
    <m/>
    <d v="2026-03-12T00:00:00"/>
    <d v="2026-02-20T00:00:00"/>
    <d v="2026-01-27T00:00:00"/>
    <m/>
    <s v="Sim"/>
    <m/>
    <m/>
    <m/>
    <m/>
    <d v="2026-02-26T00:00:00"/>
    <m/>
    <m/>
    <m/>
    <m/>
    <m/>
    <d v="2026-01-23T00:00:00"/>
    <d v="2026-02-23T00:00:00"/>
    <d v="2026-03-16T00:00:00"/>
    <m/>
    <m/>
    <d v="2026-01-27T00:00:00"/>
    <m/>
    <d v="2026-03-27T00:00:00"/>
    <m/>
    <s v="Pago"/>
    <m/>
    <n v="12051"/>
    <m/>
    <m/>
    <m/>
    <n v="10091"/>
    <s v="Sim"/>
    <m/>
    <m/>
    <m/>
    <m/>
    <n v="2464.27"/>
    <m/>
    <s v="Não tem"/>
    <m/>
    <s v="AGUARDANDO GERAR MINUTA"/>
    <m/>
    <s v="SIM"/>
  </r>
  <r>
    <n v="5173"/>
    <x v="9"/>
    <n v="6562"/>
    <x v="17"/>
    <s v="Etapa Única"/>
    <s v="BLOCO 08"/>
    <n v="202"/>
    <s v="FORMOSA"/>
    <s v="CLARISSE APARECIDA BELLAMIO ALVES"/>
    <s v="&quot;43285950838&quot;"/>
    <x v="13"/>
    <x v="139"/>
    <s v="Não"/>
    <s v="Não"/>
    <s v="Não"/>
    <s v="Não"/>
    <s v="Não"/>
    <s v="Não"/>
    <s v="Não"/>
    <n v="158623.85999999999"/>
    <n v="0"/>
    <n v="0"/>
    <n v="133663.85999999999"/>
    <n v="24960"/>
    <n v="0"/>
    <n v="158623.85999999999"/>
    <n v="0"/>
    <n v="0"/>
    <m/>
    <n v="8787726253425"/>
    <s v="Contrato Adimplente"/>
    <m/>
    <m/>
    <n v="3140.51"/>
    <d v="2026-02-25T00:00:00"/>
    <x v="3"/>
    <d v="2026-01-23T00:00:00"/>
    <m/>
    <m/>
    <m/>
    <m/>
    <s v="CAIXA CREDFÁCIL"/>
    <m/>
    <m/>
    <m/>
    <d v="2026-03-02T00:00:00"/>
    <d v="2026-04-06T00:00:00"/>
    <s v="VENDA FINALIZADA"/>
    <d v="2026-01-31T00:00:00"/>
    <m/>
    <n v="249934.79"/>
    <m/>
    <s v="FSA013"/>
    <m/>
    <s v="LUIZ HENRIQUE INACIO ALVES - 11752171829"/>
    <s v="Formosa"/>
    <s v="Goiás"/>
    <n v="5561999634949"/>
    <s v="RUA 4 QUADRA 08"/>
    <n v="73813828"/>
    <s v="PARQUE LAGO"/>
    <s v="clarissebellamio@gmail.com"/>
    <m/>
    <n v="2380.02"/>
    <m/>
    <m/>
    <m/>
    <m/>
    <n v="4646"/>
    <m/>
    <s v="Autônomo(a)"/>
    <d v="2026-01-23T00:00:00"/>
    <n v="859"/>
    <m/>
    <s v="sim"/>
    <m/>
    <s v="MP430684"/>
    <d v="2026-01-23T00:00:00"/>
    <d v="2026-02-27T00:00:00"/>
    <s v="AC014767172"/>
    <m/>
    <m/>
    <s v="10018 10021 10028"/>
    <d v="2026-01-23T00:00:00"/>
    <m/>
    <m/>
    <m/>
    <d v="2026-03-13T00:00:00"/>
    <m/>
    <d v="2026-02-24T00:00:00"/>
    <d v="2026-03-16T00:00:00"/>
    <d v="2026-01-23T00:00:00"/>
    <d v="2026-02-02T00:00:00"/>
    <d v="2026-02-27T00:00:00"/>
    <m/>
    <d v="2026-01-24T00:00:00"/>
    <d v="2026-01-26T00:00:00"/>
    <m/>
    <d v="2026-03-12T00:00:00"/>
    <d v="2026-02-20T00:00:00"/>
    <d v="2026-01-26T00:00:00"/>
    <m/>
    <s v="Sim"/>
    <m/>
    <m/>
    <m/>
    <m/>
    <d v="2026-02-03T00:00:00"/>
    <m/>
    <m/>
    <m/>
    <m/>
    <m/>
    <d v="2026-01-22T00:00:00"/>
    <d v="2026-02-23T00:00:00"/>
    <d v="2026-03-02T00:00:00"/>
    <m/>
    <m/>
    <d v="2026-01-26T00:00:00"/>
    <m/>
    <d v="2026-04-06T00:00:00"/>
    <m/>
    <m/>
    <m/>
    <n v="13033"/>
    <m/>
    <m/>
    <m/>
    <n v="10063"/>
    <s v="Sim"/>
    <m/>
    <m/>
    <m/>
    <m/>
    <n v="2496.06"/>
    <m/>
    <s v="Não tem"/>
    <m/>
    <m/>
    <m/>
    <s v="SIM"/>
  </r>
  <r>
    <n v="5174"/>
    <x v="2"/>
    <n v="6581"/>
    <x v="17"/>
    <s v="Etapa Única"/>
    <s v="BLOCO 11"/>
    <n v="201"/>
    <s v="FORMOSA"/>
    <s v="ADRIANA LIMA DOS REIS"/>
    <s v="&quot;03354836156&quot;"/>
    <x v="13"/>
    <x v="40"/>
    <s v="Não"/>
    <s v="Não"/>
    <s v="Não"/>
    <s v="Não"/>
    <s v="Não"/>
    <s v="Não"/>
    <s v="Não"/>
    <n v="157697.87"/>
    <n v="0"/>
    <n v="0"/>
    <n v="132736.87"/>
    <n v="24961"/>
    <n v="0"/>
    <n v="157697.87"/>
    <n v="0"/>
    <n v="0"/>
    <m/>
    <n v="8787726253840"/>
    <s v="Contrato Adimplente"/>
    <m/>
    <d v="2026-03-18T00:00:00"/>
    <n v="3139.91"/>
    <d v="2026-01-30T00:00:00"/>
    <x v="3"/>
    <d v="2026-01-23T00:00:00"/>
    <m/>
    <m/>
    <m/>
    <m/>
    <s v="CAIXA CREDFÁCIL"/>
    <m/>
    <m/>
    <m/>
    <d v="2026-03-23T00:00:00"/>
    <d v="2026-03-23T00:00:00"/>
    <s v="VENDA FINALIZADA"/>
    <d v="2026-01-30T00:00:00"/>
    <m/>
    <n v="244933.99"/>
    <m/>
    <s v="FSA013"/>
    <m/>
    <s v="WILLIAM VICTOR DA SILVA DO AMARAL - 04776892138"/>
    <s v="Formosa"/>
    <s v="Goiás"/>
    <n v="5561991383612"/>
    <s v="Praça do Esporte"/>
    <n v="73808201"/>
    <s v="Jardim Triângulo"/>
    <s v="limadriacajulia09@gmail.com"/>
    <m/>
    <n v="2380"/>
    <m/>
    <m/>
    <m/>
    <m/>
    <n v="4693"/>
    <m/>
    <s v="Autônomo(a)"/>
    <d v="2026-01-30T00:00:00"/>
    <n v="830"/>
    <m/>
    <s v="nao"/>
    <m/>
    <s v="MP430685"/>
    <d v="2026-01-30T00:00:00"/>
    <d v="2026-02-04T00:00:00"/>
    <s v="AC014571479"/>
    <d v="2026-01-22T00:00:00"/>
    <m/>
    <s v="6329 6340 6349"/>
    <d v="2026-01-30T00:00:00"/>
    <m/>
    <s v="Score"/>
    <m/>
    <d v="2026-02-13T00:00:00"/>
    <s v="Sim"/>
    <d v="2026-01-30T00:00:00"/>
    <d v="2026-02-19T00:00:00"/>
    <d v="2026-01-23T00:00:00"/>
    <d v="2026-02-02T00:00:00"/>
    <d v="2026-02-04T00:00:00"/>
    <m/>
    <d v="2026-01-24T00:00:00"/>
    <d v="2026-01-27T00:00:00"/>
    <m/>
    <d v="2026-02-12T00:00:00"/>
    <d v="2026-02-20T00:00:00"/>
    <d v="2026-01-27T00:00:00"/>
    <m/>
    <s v="Sim"/>
    <m/>
    <m/>
    <m/>
    <m/>
    <d v="2026-02-12T00:00:00"/>
    <m/>
    <d v="2026-03-18T00:00:00"/>
    <m/>
    <m/>
    <d v="2026-03-19T00:00:00"/>
    <d v="2026-01-23T00:00:00"/>
    <d v="2026-02-23T00:00:00"/>
    <d v="2026-03-17T00:00:00"/>
    <m/>
    <m/>
    <d v="2026-01-27T00:00:00"/>
    <m/>
    <d v="2026-03-10T00:00:00"/>
    <m/>
    <s v="Pago"/>
    <m/>
    <n v="9675"/>
    <s v="Pago"/>
    <m/>
    <s v="SISTEMA FORA DO AR"/>
    <n v="6691"/>
    <s v="Sim"/>
    <s v="ONR"/>
    <m/>
    <m/>
    <m/>
    <n v="2509.96"/>
    <m/>
    <s v="Pago"/>
    <m/>
    <m/>
    <m/>
    <s v="SIM"/>
  </r>
  <r>
    <n v="5175"/>
    <x v="0"/>
    <n v="6580"/>
    <x v="17"/>
    <s v="Etapa Única"/>
    <s v="BLOCO 12"/>
    <n v="3"/>
    <s v="FORMOSA"/>
    <s v="BRUNA LEITE RODRIGUES"/>
    <s v="&quot;70820428175&quot;"/>
    <x v="13"/>
    <x v="129"/>
    <s v="Não"/>
    <s v="Não"/>
    <s v="Não"/>
    <s v="Não"/>
    <s v="Não"/>
    <s v="Não"/>
    <s v="Não"/>
    <n v="169847.86"/>
    <n v="719.85"/>
    <n v="0"/>
    <n v="146104.85999999999"/>
    <n v="24931"/>
    <n v="0"/>
    <n v="171035.86"/>
    <n v="0"/>
    <n v="0"/>
    <m/>
    <n v="8787726236911"/>
    <s v="Contrato Adimplente"/>
    <m/>
    <d v="2026-03-16T00:00:00"/>
    <n v="0"/>
    <d v="2026-01-29T00:00:00"/>
    <x v="3"/>
    <d v="2026-01-23T00:00:00"/>
    <m/>
    <m/>
    <m/>
    <m/>
    <s v="Endy Carvalho Consultoria imobiliária"/>
    <m/>
    <m/>
    <m/>
    <d v="2026-03-16T00:00:00"/>
    <d v="2026-03-19T00:00:00"/>
    <s v="VENDA FINALIZADA"/>
    <d v="2026-01-31T00:00:00"/>
    <m/>
    <n v="250000.22"/>
    <m/>
    <s v="FSA013"/>
    <m/>
    <s v="LUDMILA RODRIGUES DE ARAUJO - 05860289197"/>
    <s v="Formosa"/>
    <s v="Goiás"/>
    <n v="5561999049868"/>
    <s v="Rua Frei Manoel Q 55 L 17"/>
    <n v="73807703"/>
    <s v="JARDIM CALIFÓRNIA"/>
    <s v="Brunalayane1195@gmail.com"/>
    <m/>
    <n v="2399.5"/>
    <d v="2026-07-18T00:00:00"/>
    <m/>
    <m/>
    <m/>
    <n v="10357"/>
    <m/>
    <s v="Açogueiro"/>
    <d v="2026-01-27T00:00:00"/>
    <n v="896.28"/>
    <m/>
    <s v="sim"/>
    <m/>
    <s v="MP430683"/>
    <d v="2026-01-28T00:00:00"/>
    <d v="2026-02-10T00:00:00"/>
    <s v="AC014584659"/>
    <d v="2026-01-21T00:00:00"/>
    <s v="Sim"/>
    <n v="4925"/>
    <d v="2026-01-28T00:00:00"/>
    <m/>
    <m/>
    <m/>
    <d v="2026-02-20T00:00:00"/>
    <s v="Não"/>
    <d v="2026-01-29T00:00:00"/>
    <d v="2026-02-20T00:00:00"/>
    <d v="2026-10-23T00:00:00"/>
    <d v="2026-02-02T00:00:00"/>
    <d v="2026-02-10T00:00:00"/>
    <m/>
    <d v="2026-01-24T00:00:00"/>
    <d v="2026-01-28T00:00:00"/>
    <m/>
    <d v="2026-02-19T00:00:00"/>
    <d v="2026-02-20T00:00:00"/>
    <d v="2026-01-28T00:00:00"/>
    <m/>
    <s v="Sim"/>
    <m/>
    <m/>
    <m/>
    <m/>
    <d v="2026-01-29T00:00:00"/>
    <m/>
    <d v="2026-03-16T00:00:00"/>
    <m/>
    <m/>
    <d v="2026-03-17T00:00:00"/>
    <d v="2026-01-23T00:00:00"/>
    <d v="2026-02-23T00:00:00"/>
    <d v="2026-01-28T00:00:00"/>
    <d v="2026-02-24T00:00:00"/>
    <d v="2026-03-10T00:00:00"/>
    <d v="2026-01-28T00:00:00"/>
    <d v="2026-03-10T00:00:00"/>
    <d v="2026-03-04T00:00:00"/>
    <m/>
    <s v="Pago"/>
    <n v="6550"/>
    <n v="8917"/>
    <m/>
    <m/>
    <s v="SISTEMA FORA DO AR"/>
    <n v="7076"/>
    <s v="Sim"/>
    <s v="CONTRATO FISICO ONR"/>
    <s v="Contrato fisico aguardando assinatura Bruno"/>
    <m/>
    <m/>
    <n v="2189.5100000000002"/>
    <m/>
    <s v="Não tem"/>
    <m/>
    <m/>
    <m/>
    <s v="SIM"/>
  </r>
  <r>
    <n v="5176"/>
    <x v="2"/>
    <n v="6530"/>
    <x v="13"/>
    <s v="Etapa Unica"/>
    <s v="BLOCO H"/>
    <n v="301"/>
    <s v="ÁGUAS LINDAS"/>
    <s v="IAGO CARLOS DE AQUINO COSTA"/>
    <s v="&quot;71479650196&quot;"/>
    <x v="2"/>
    <x v="6"/>
    <s v="Não"/>
    <s v="Não"/>
    <s v="Não"/>
    <s v="Não"/>
    <s v="Sim"/>
    <s v="Não"/>
    <s v="Não"/>
    <n v="164328.84"/>
    <n v="585.37"/>
    <n v="0"/>
    <n v="114483.58"/>
    <n v="14889"/>
    <n v="0"/>
    <n v="129372.58"/>
    <n v="0"/>
    <n v="0"/>
    <m/>
    <n v="878772612521"/>
    <s v="Contrato Adimplente"/>
    <m/>
    <d v="2026-02-24T00:00:00"/>
    <n v="3128.72"/>
    <d v="2026-01-30T00:00:00"/>
    <x v="3"/>
    <d v="2026-01-23T00:00:00"/>
    <m/>
    <m/>
    <m/>
    <m/>
    <s v="Endy Carvalho Consultoria imobiliária"/>
    <s v="Fabiana Ferreira Leonel"/>
    <m/>
    <m/>
    <d v="2026-02-26T00:00:00"/>
    <d v="2026-04-02T00:00:00"/>
    <s v="VENDA FINALIZADA"/>
    <d v="2026-01-30T00:00:00"/>
    <m/>
    <n v="220231.24"/>
    <m/>
    <s v="AGL30 -"/>
    <m/>
    <m/>
    <s v="Águas Lindas de Goiás"/>
    <s v="Goiás"/>
    <n v="5561993664171"/>
    <s v="QUADRA 04 LOTE 17"/>
    <n v="72910000"/>
    <s v="ALTEROZA"/>
    <s v="iagocarlos2002@gmail.com"/>
    <m/>
    <n v="1951.26"/>
    <m/>
    <m/>
    <m/>
    <m/>
    <n v="3998"/>
    <m/>
    <s v="Atendente"/>
    <d v="2026-01-08T00:00:00"/>
    <n v="891"/>
    <d v="2026-01-30T00:00:00"/>
    <m/>
    <d v="2026-02-06T00:00:00"/>
    <s v="MP444320"/>
    <d v="2026-01-23T00:00:00"/>
    <d v="2026-02-02T00:00:00"/>
    <s v="AC014526168"/>
    <d v="2026-01-21T00:00:00"/>
    <s v="Sim"/>
    <n v="5131"/>
    <d v="2026-01-08T00:00:00"/>
    <m/>
    <m/>
    <m/>
    <d v="2026-02-10T00:00:00"/>
    <m/>
    <d v="2026-01-08T00:00:00"/>
    <d v="2026-02-11T00:00:00"/>
    <d v="2026-01-21T00:00:00"/>
    <d v="2026-02-02T00:00:00"/>
    <d v="2026-02-02T00:00:00"/>
    <m/>
    <d v="2026-01-22T00:00:00"/>
    <d v="2026-01-27T00:00:00"/>
    <m/>
    <d v="2026-02-09T00:00:00"/>
    <d v="2026-02-03T00:00:00"/>
    <d v="2026-01-27T00:00:00"/>
    <d v="2026-02-23T00:00:00"/>
    <s v="Sim"/>
    <m/>
    <m/>
    <m/>
    <m/>
    <d v="2026-01-23T00:00:00"/>
    <m/>
    <d v="2026-02-24T00:00:00"/>
    <s v="00349.0001529/2026-10"/>
    <m/>
    <d v="2026-02-26T00:00:00"/>
    <d v="2026-01-23T00:00:00"/>
    <d v="2026-02-03T00:00:00"/>
    <d v="2026-02-02T00:00:00"/>
    <d v="2026-02-05T00:00:00"/>
    <m/>
    <d v="2026-01-27T00:00:00"/>
    <m/>
    <d v="2026-02-19T00:00:00"/>
    <m/>
    <m/>
    <m/>
    <n v="7189"/>
    <m/>
    <d v="2026-01-30T00:00:00"/>
    <m/>
    <n v="6123"/>
    <m/>
    <s v="aguardar dar baixa do ITBI na prefeitura 11/02/2026 GUIA DE CND CONSTOU NO MESMO DIA 11/02) CONTRATO PRENOTADOS NO MESMO DIA"/>
    <m/>
    <m/>
    <m/>
    <n v="4"/>
    <s v="VENDA SEM SINAL"/>
    <s v="Não tem"/>
    <s v="AGEHAB VALIDADA"/>
    <s v="FINALIZADO"/>
    <s v="VENDA SEM FIADOR"/>
    <s v="SIM"/>
  </r>
  <r>
    <n v="5177"/>
    <x v="0"/>
    <n v="6587"/>
    <x v="13"/>
    <s v="Etapa Unica"/>
    <s v="BLOCO H"/>
    <n v="304"/>
    <s v="ÁGUAS LINDAS"/>
    <s v="WEVERTON JESUS DOS SANTOS"/>
    <s v="&quot;03507739127&quot;"/>
    <x v="2"/>
    <x v="6"/>
    <s v="Não"/>
    <s v="Não"/>
    <s v="Não"/>
    <s v="Sim"/>
    <s v="Sim"/>
    <s v="Não"/>
    <s v="Não"/>
    <n v="170460.69"/>
    <n v="690"/>
    <n v="0"/>
    <n v="130686.1"/>
    <n v="26968"/>
    <n v="0"/>
    <n v="157654.1"/>
    <n v="0"/>
    <n v="0"/>
    <m/>
    <n v="878772625057"/>
    <s v="Contrato Adimplente"/>
    <m/>
    <d v="2026-02-27T00:00:00"/>
    <n v="0"/>
    <d v="2026-01-30T00:00:00"/>
    <x v="3"/>
    <d v="2026-01-26T00:00:00"/>
    <m/>
    <m/>
    <m/>
    <m/>
    <s v="Endy Carvalho Consultoria imobiliária"/>
    <s v="Fabiana Ferreira Leonel"/>
    <m/>
    <m/>
    <d v="2026-02-24T00:00:00"/>
    <d v="2026-04-02T00:00:00"/>
    <s v="VENDA FINALIZADA"/>
    <d v="2026-01-29T00:00:00"/>
    <m/>
    <n v="218034"/>
    <m/>
    <s v="AGL30 -"/>
    <m/>
    <m/>
    <s v="Águas Lindas de Goiás"/>
    <s v="Goiás"/>
    <n v="5561986322743"/>
    <s v="QUADRA 76 CONJUNTO A"/>
    <n v="72910000"/>
    <s v="SETOR 12"/>
    <s v="weverton23jesusdossantos@gmail.com"/>
    <m/>
    <n v="2100"/>
    <d v="2026-03-05T00:00:00"/>
    <m/>
    <m/>
    <m/>
    <n v="4001"/>
    <m/>
    <s v="Professor"/>
    <d v="2026-01-21T00:00:00"/>
    <n v="896"/>
    <d v="2026-01-30T00:00:00"/>
    <m/>
    <d v="2026-02-04T00:00:00"/>
    <s v="MP444328"/>
    <d v="2026-01-21T00:00:00"/>
    <d v="2026-02-03T00:00:00"/>
    <s v="AC014544158"/>
    <d v="2026-01-23T00:00:00"/>
    <s v="Sim"/>
    <n v="5081"/>
    <d v="2026-01-21T00:00:00"/>
    <m/>
    <m/>
    <m/>
    <d v="2026-02-11T00:00:00"/>
    <m/>
    <d v="2026-01-26T00:00:00"/>
    <d v="2026-02-13T00:00:00"/>
    <d v="2026-01-23T00:00:00"/>
    <d v="2026-02-02T00:00:00"/>
    <d v="2026-02-03T00:00:00"/>
    <m/>
    <d v="2026-01-24T00:00:00"/>
    <d v="2026-01-27T00:00:00"/>
    <m/>
    <d v="2026-02-10T00:00:00"/>
    <d v="2026-02-03T00:00:00"/>
    <d v="2026-01-27T00:00:00"/>
    <d v="2026-02-26T00:00:00"/>
    <s v="Sim"/>
    <m/>
    <m/>
    <m/>
    <m/>
    <d v="2026-01-26T00:00:00"/>
    <m/>
    <d v="2026-02-27T00:00:00"/>
    <s v="00349.0001573/2026-11"/>
    <m/>
    <d v="2026-03-02T00:00:00"/>
    <d v="2026-01-22T00:00:00"/>
    <d v="2026-02-03T00:00:00"/>
    <d v="2026-01-30T00:00:00"/>
    <d v="2026-02-04T00:00:00"/>
    <d v="2026-02-06T00:00:00"/>
    <d v="2026-01-27T00:00:00"/>
    <d v="2026-02-06T00:00:00"/>
    <d v="2026-02-24T00:00:00"/>
    <m/>
    <m/>
    <m/>
    <n v="7631"/>
    <m/>
    <m/>
    <m/>
    <n v="6429"/>
    <m/>
    <m/>
    <m/>
    <m/>
    <m/>
    <n v="4.37"/>
    <s v="VENDA SEM SINAL"/>
    <s v="Não tem"/>
    <s v="AGEHAB VALIDADA"/>
    <s v="FINALIZADO"/>
    <s v="VENDA SEM FIADOR"/>
    <s v="SIM"/>
  </r>
  <r>
    <n v="5178"/>
    <x v="1"/>
    <n v="6552"/>
    <x v="16"/>
    <s v="Etapa Unica"/>
    <s v="BLOCO B"/>
    <n v="201"/>
    <s v="ÁGUAS LINDAS"/>
    <s v="BRUNO DA SILVA GOMES"/>
    <s v="&quot;20637978706&quot;"/>
    <x v="12"/>
    <x v="79"/>
    <s v="Não"/>
    <s v="Não"/>
    <s v="Não"/>
    <s v="Não"/>
    <s v="Não"/>
    <s v="Não"/>
    <s v="Não"/>
    <n v="153721.19"/>
    <n v="507.03"/>
    <n v="0"/>
    <n v="88334.04"/>
    <n v="55000"/>
    <n v="0"/>
    <n v="143334.04"/>
    <n v="0"/>
    <n v="0"/>
    <m/>
    <m/>
    <s v="Contrato Adimplente"/>
    <m/>
    <m/>
    <n v="0"/>
    <m/>
    <x v="1"/>
    <d v="2026-01-26T00:00:00"/>
    <m/>
    <m/>
    <m/>
    <m/>
    <s v="Endy Carvalho Consultoria imobiliária"/>
    <m/>
    <m/>
    <m/>
    <d v="2026-03-06T00:00:00"/>
    <d v="2026-03-06T00:00:00"/>
    <s v="DISTRATO"/>
    <d v="2026-01-30T00:00:00"/>
    <m/>
    <n v="210001.19"/>
    <m/>
    <s v="AGL32"/>
    <m/>
    <m/>
    <s v="Brasília"/>
    <s v="Distrito Federal"/>
    <n v="5561933008110"/>
    <s v="QSC 19 CH 26 CJ G BL B"/>
    <n v="72017287"/>
    <s v="TAGUATINGA SUL"/>
    <s v="bs024367@gmail.com"/>
    <n v="5521981292137"/>
    <n v="1690.1"/>
    <d v="2026-07-12T00:00:00"/>
    <m/>
    <m/>
    <m/>
    <n v="4400"/>
    <m/>
    <s v="Soldado do Exército"/>
    <d v="2026-01-14T00:00:00"/>
    <m/>
    <m/>
    <m/>
    <m/>
    <m/>
    <d v="2026-01-26T00:00:00"/>
    <m/>
    <m/>
    <d v="2026-01-26T00:00:00"/>
    <m/>
    <m/>
    <d v="2026-01-14T00:00:00"/>
    <m/>
    <m/>
    <m/>
    <m/>
    <m/>
    <d v="2026-01-14T00:00:00"/>
    <m/>
    <d v="2026-01-26T00:00:00"/>
    <d v="2026-02-02T00:00:00"/>
    <m/>
    <m/>
    <d v="2026-01-27T00:00:00"/>
    <m/>
    <m/>
    <m/>
    <m/>
    <m/>
    <m/>
    <m/>
    <m/>
    <m/>
    <m/>
    <m/>
    <d v="2026-01-26T00:00:00"/>
    <m/>
    <m/>
    <m/>
    <m/>
    <m/>
    <m/>
    <m/>
    <m/>
    <m/>
    <m/>
    <m/>
    <m/>
    <m/>
    <m/>
    <m/>
    <m/>
    <m/>
    <m/>
    <m/>
    <m/>
    <m/>
    <m/>
    <m/>
    <m/>
    <m/>
    <m/>
    <m/>
    <s v="VENDA SEM SINAL"/>
    <s v="Não tem"/>
    <s v="AGUARDANDO ENVIO"/>
    <s v="COM RESTRIÇÃO"/>
    <s v="VENDA SEM FIADOR"/>
    <s v="NÃO"/>
  </r>
  <r>
    <n v="5179"/>
    <x v="9"/>
    <n v="6596"/>
    <x v="23"/>
    <s v="Etapa Única"/>
    <s v="TORRE 02"/>
    <n v="3"/>
    <s v="BRASÍLIA"/>
    <s v="GABRIEL LIRA MOTA FIGUEIREDO"/>
    <s v="&quot;72338830172&quot;"/>
    <x v="9"/>
    <x v="165"/>
    <s v="Não"/>
    <s v="Não"/>
    <s v="Não"/>
    <s v="Não"/>
    <s v="Não"/>
    <s v="Não"/>
    <s v="Não"/>
    <n v="285696.94"/>
    <n v="3212.99"/>
    <n v="0"/>
    <n v="329630.89"/>
    <n v="0"/>
    <n v="0"/>
    <n v="329630.89"/>
    <n v="0"/>
    <n v="0"/>
    <m/>
    <n v="178770396263"/>
    <s v="Contrato Adimplente"/>
    <m/>
    <m/>
    <n v="0"/>
    <d v="2026-03-02T00:00:00"/>
    <x v="3"/>
    <d v="2026-01-26T00:00:00"/>
    <m/>
    <m/>
    <m/>
    <m/>
    <s v="Endy Carvalho Consultoria imobiliária"/>
    <s v="Eduardo Martins (Perfil CCA)"/>
    <m/>
    <m/>
    <d v="2026-03-10T00:00:00"/>
    <d v="2026-04-06T00:00:00"/>
    <s v="VENDA FINALIZADA"/>
    <d v="2026-03-06T00:00:00"/>
    <m/>
    <n v="400000"/>
    <m/>
    <s v="DF011"/>
    <m/>
    <m/>
    <s v="Brasília"/>
    <s v="Distrito Federal"/>
    <n v="5561982372461"/>
    <s v="RF I, QN 1, Conjunto 9, Casa"/>
    <n v="71805109"/>
    <s v="Riacho Fundo I"/>
    <s v="gabrielira7001@gmail.com"/>
    <n v="5561982372461"/>
    <n v="0"/>
    <d v="2026-07-19T00:00:00"/>
    <m/>
    <s v="Eduardo Martins (Gestor): Parecer de conformidade emitido nesta data. Espelho de venda anexado ao sistema e enviado para validação da Secretaria de Vendas 7LM."/>
    <s v="11/02/2026 às 15h23"/>
    <n v="5378"/>
    <m/>
    <s v="Policial"/>
    <m/>
    <m/>
    <m/>
    <m/>
    <m/>
    <m/>
    <m/>
    <m/>
    <m/>
    <m/>
    <m/>
    <m/>
    <m/>
    <m/>
    <m/>
    <m/>
    <m/>
    <m/>
    <m/>
    <m/>
    <m/>
    <m/>
    <m/>
    <m/>
    <m/>
    <d v="2026-02-11T00:00:00"/>
    <m/>
    <m/>
    <m/>
    <d v="2026-02-11T00:00:00"/>
    <m/>
    <s v="Sim"/>
    <m/>
    <m/>
    <d v="2026-02-11T00:00:00"/>
    <m/>
    <m/>
    <d v="2026-02-27T00:00:00"/>
    <m/>
    <m/>
    <m/>
    <m/>
    <d v="2026-02-06T00:00:00"/>
    <m/>
    <m/>
    <m/>
    <m/>
    <d v="2026-02-11T00:00:00"/>
    <m/>
    <m/>
    <m/>
    <m/>
    <m/>
    <m/>
    <m/>
    <d v="2026-02-12T00:00:00"/>
    <m/>
    <m/>
    <m/>
    <m/>
    <m/>
    <m/>
    <m/>
    <m/>
    <m/>
    <m/>
    <m/>
    <m/>
    <m/>
    <s v="SIM"/>
  </r>
  <r>
    <n v="5180"/>
    <x v="9"/>
    <n v="6575"/>
    <x v="23"/>
    <s v="Etapa Única"/>
    <s v="TORRE 02"/>
    <n v="204"/>
    <s v="BRASÍLIA"/>
    <s v="DANIEL GIL AIRES SCHNEIDER"/>
    <s v="&quot;06751400136&quot;"/>
    <x v="9"/>
    <x v="155"/>
    <s v="Não"/>
    <s v="Não"/>
    <s v="Não"/>
    <s v="Não"/>
    <s v="Não"/>
    <s v="Não"/>
    <s v="Não"/>
    <n v="350000"/>
    <n v="3557.7"/>
    <n v="0"/>
    <n v="400000"/>
    <n v="0"/>
    <n v="0"/>
    <n v="400000"/>
    <n v="0"/>
    <n v="0"/>
    <m/>
    <n v="878772633507"/>
    <s v="Contrato Adimplente"/>
    <m/>
    <m/>
    <n v="0"/>
    <d v="2026-03-05T00:00:00"/>
    <x v="3"/>
    <d v="2026-01-26T00:00:00"/>
    <m/>
    <m/>
    <m/>
    <m/>
    <s v="Endy Carvalho Consultoria imobiliária"/>
    <s v="Eduardo Martins (Perfil CCA)"/>
    <m/>
    <m/>
    <d v="2026-03-10T00:00:00"/>
    <d v="2026-04-02T00:00:00"/>
    <s v="VENDA FINALIZADA"/>
    <d v="2026-03-06T00:00:00"/>
    <m/>
    <n v="350000"/>
    <m/>
    <s v="DF011"/>
    <m/>
    <m/>
    <s v="Ceilândia"/>
    <s v="Distrito Federal"/>
    <n v="5561999296566"/>
    <s v="QNO 3, Conjunto A, Bloco A, St 12, Apto"/>
    <n v="72250301"/>
    <s v="Ceilândia Norte (Ceilândia)"/>
    <s v="danielgilschneider@hotmail.com"/>
    <n v="5561999296566"/>
    <n v="11859"/>
    <d v="2026-07-18T00:00:00"/>
    <m/>
    <s v="Eduardo Martins (Gestor): Dossiê Conforme na Caixa. Espelho da Proposta anexado para conferência por parte da Secretaria de Vendas. Cliente e Corretores avisados e agendado para ir ao banco amanhã 10:00 na Agência 1556 - CNB 12/Top Mall."/>
    <s v="23/02/2026 às 15h25"/>
    <n v="5404"/>
    <m/>
    <m/>
    <m/>
    <m/>
    <m/>
    <m/>
    <m/>
    <m/>
    <m/>
    <m/>
    <m/>
    <m/>
    <m/>
    <m/>
    <m/>
    <d v="2026-02-13T00:00:00"/>
    <m/>
    <d v="2026-02-23T00:00:00"/>
    <m/>
    <m/>
    <m/>
    <m/>
    <m/>
    <m/>
    <m/>
    <m/>
    <m/>
    <d v="2026-02-23T00:00:00"/>
    <m/>
    <m/>
    <m/>
    <d v="2026-02-23T00:00:00"/>
    <m/>
    <s v="Sim"/>
    <m/>
    <m/>
    <d v="2026-02-23T00:00:00"/>
    <m/>
    <m/>
    <d v="2026-03-04T00:00:00"/>
    <m/>
    <m/>
    <m/>
    <m/>
    <d v="2026-02-11T00:00:00"/>
    <m/>
    <m/>
    <m/>
    <m/>
    <d v="2026-02-23T00:00:00"/>
    <m/>
    <m/>
    <m/>
    <m/>
    <m/>
    <m/>
    <m/>
    <d v="2026-02-24T00:00:00"/>
    <m/>
    <m/>
    <m/>
    <m/>
    <m/>
    <m/>
    <m/>
    <m/>
    <m/>
    <m/>
    <m/>
    <m/>
    <m/>
    <s v="SIM"/>
  </r>
  <r>
    <n v="5181"/>
    <x v="2"/>
    <n v="6534"/>
    <x v="16"/>
    <s v="Etapa Unica"/>
    <s v="BLOCO F"/>
    <n v="201"/>
    <s v="ÁGUAS LINDAS"/>
    <s v="ELLEN CHRISLANE ROCHA DE OLIVEIRA"/>
    <s v="&quot;09689949110&quot;"/>
    <x v="12"/>
    <x v="141"/>
    <s v="Não"/>
    <s v="Não"/>
    <s v="Não"/>
    <s v="Sim"/>
    <s v="Sim"/>
    <s v="Não"/>
    <s v="Não"/>
    <n v="151836.17000000001"/>
    <n v="497.67"/>
    <n v="0"/>
    <n v="96837.5"/>
    <n v="55000"/>
    <n v="0"/>
    <n v="151837.5"/>
    <n v="0"/>
    <n v="0"/>
    <m/>
    <n v="878772613747"/>
    <s v="Contrato Adimplente"/>
    <m/>
    <d v="2026-02-27T00:00:00"/>
    <n v="2707.84"/>
    <d v="2026-01-29T00:00:00"/>
    <x v="3"/>
    <d v="2026-01-27T00:00:00"/>
    <m/>
    <m/>
    <m/>
    <m/>
    <s v="Endy Carvalho Consultoria imobiliária"/>
    <m/>
    <m/>
    <m/>
    <d v="2026-03-02T00:00:00"/>
    <d v="2026-04-02T00:00:00"/>
    <s v="VENDA FINALIZADA"/>
    <d v="2026-01-30T00:00:00"/>
    <m/>
    <n v="212999.37"/>
    <m/>
    <s v="AGL32"/>
    <m/>
    <s v="RICARDO ALXANDRE NASCIMENTO DE OLIVEIRA - 02351829581"/>
    <s v="Águas Lindas de Goiás"/>
    <s v="Goiás"/>
    <n v="5561998912979"/>
    <s v="Rua 9, Q 83"/>
    <n v="72910000"/>
    <s v="Perola ll"/>
    <s v="ellenchrislanerochaoliveira@gmail.com"/>
    <m/>
    <n v="16588.900000000001"/>
    <d v="2026-07-07T00:00:00"/>
    <m/>
    <m/>
    <m/>
    <n v="4461"/>
    <m/>
    <s v="Atendente"/>
    <d v="2026-01-09T00:00:00"/>
    <n v="891.66"/>
    <d v="2026-01-30T00:00:00"/>
    <m/>
    <d v="2026-02-03T00:00:00"/>
    <s v="MP419644"/>
    <d v="2026-01-27T00:00:00"/>
    <d v="2026-02-06T00:00:00"/>
    <s v="AC014559929"/>
    <d v="2026-01-23T00:00:00"/>
    <s v="Sim"/>
    <n v="4955"/>
    <d v="2026-01-09T00:00:00"/>
    <m/>
    <m/>
    <m/>
    <d v="2026-02-12T00:00:00"/>
    <m/>
    <d v="2026-01-09T00:00:00"/>
    <d v="2026-02-18T00:00:00"/>
    <d v="2026-01-23T00:00:00"/>
    <d v="2026-02-02T00:00:00"/>
    <d v="2026-02-06T00:00:00"/>
    <m/>
    <d v="2026-01-24T00:00:00"/>
    <d v="2026-01-27T00:00:00"/>
    <m/>
    <d v="2026-02-11T00:00:00"/>
    <d v="2026-02-03T00:00:00"/>
    <d v="2026-01-27T00:00:00"/>
    <d v="2026-02-25T00:00:00"/>
    <s v="Sim"/>
    <m/>
    <m/>
    <m/>
    <m/>
    <d v="2026-01-26T00:00:00"/>
    <m/>
    <d v="2026-02-27T00:00:00"/>
    <s v="00349.0001904/2026-13"/>
    <m/>
    <d v="2026-03-02T00:00:00"/>
    <d v="2026-01-23T00:00:00"/>
    <d v="2026-02-03T00:00:00"/>
    <d v="2026-01-28T00:00:00"/>
    <d v="2026-01-29T00:00:00"/>
    <m/>
    <d v="2026-01-23T00:00:00"/>
    <m/>
    <m/>
    <m/>
    <m/>
    <m/>
    <m/>
    <m/>
    <d v="2026-01-29T00:00:00"/>
    <m/>
    <n v="6577"/>
    <m/>
    <m/>
    <m/>
    <m/>
    <m/>
    <n v="4045.81"/>
    <s v="VENDA SEM SINAL"/>
    <s v="Não tem"/>
    <s v="AGEHAB VALIDADA"/>
    <s v="FINALIZADO"/>
    <s v="VENDA SEM FIADOR"/>
    <s v="SIM"/>
  </r>
  <r>
    <n v="5182"/>
    <x v="2"/>
    <n v="6585"/>
    <x v="13"/>
    <s v="Etapa Unica"/>
    <s v="BLOCO G"/>
    <n v="201"/>
    <s v="ÁGUAS LINDAS"/>
    <s v="JOÃO VICTOR ANDRADE FREIRE"/>
    <s v="&quot;05114704109&quot;"/>
    <x v="6"/>
    <x v="166"/>
    <s v="Não"/>
    <s v="Não"/>
    <s v="Não"/>
    <s v="Sim"/>
    <s v="Sim"/>
    <s v="Não"/>
    <s v="Não"/>
    <n v="183154.94"/>
    <n v="0"/>
    <n v="0"/>
    <n v="168727.94"/>
    <n v="14427"/>
    <n v="0"/>
    <n v="183154.94"/>
    <n v="0"/>
    <n v="0"/>
    <m/>
    <n v="878772631260"/>
    <s v="Contrato Adimplente"/>
    <s v="8.7877.2631260-0 "/>
    <d v="2026-03-16T00:00:00"/>
    <n v="3128.72"/>
    <d v="2026-02-03T00:00:00"/>
    <x v="3"/>
    <d v="2026-01-27T00:00:00"/>
    <m/>
    <m/>
    <m/>
    <m/>
    <s v="GRUPO IMERGE"/>
    <m/>
    <m/>
    <m/>
    <d v="2026-03-18T00:00:00"/>
    <d v="2026-04-02T00:00:00"/>
    <s v="VENDA FINALIZADA"/>
    <d v="2026-01-29T00:00:00"/>
    <m/>
    <n v="215000"/>
    <m/>
    <s v="AGL30 -"/>
    <m/>
    <s v="FERNANDA ROCHA FRANCO - 70511758235"/>
    <s v="Águas Lindas de Goiás"/>
    <s v="Goiás"/>
    <n v="5561982451362"/>
    <s v="RUA 23, QD 24, LOTE 06"/>
    <n v="72910000"/>
    <s v="Vilage"/>
    <s v="jv163807@gmail.com"/>
    <m/>
    <n v="1958.74"/>
    <m/>
    <m/>
    <m/>
    <m/>
    <n v="3978"/>
    <m/>
    <s v="Auxiliar"/>
    <d v="2026-01-21T00:00:00"/>
    <n v="887.5"/>
    <d v="2026-02-05T00:00:00"/>
    <m/>
    <d v="2026-02-04T00:00:00"/>
    <s v="MP444329"/>
    <d v="2026-01-21T00:00:00"/>
    <d v="2026-02-06T00:00:00"/>
    <s v="AC014564363"/>
    <d v="2026-01-27T00:00:00"/>
    <s v="Sim"/>
    <n v="5507"/>
    <d v="2026-01-21T00:00:00"/>
    <m/>
    <m/>
    <m/>
    <d v="2026-02-13T00:00:00"/>
    <m/>
    <d v="2026-01-21T00:00:00"/>
    <d v="2026-02-19T00:00:00"/>
    <d v="2026-01-27T00:00:00"/>
    <d v="2026-02-02T00:00:00"/>
    <d v="2026-02-06T00:00:00"/>
    <m/>
    <d v="2026-01-28T00:00:00"/>
    <d v="2026-01-30T00:00:00"/>
    <m/>
    <d v="2026-02-12T00:00:00"/>
    <d v="2026-02-20T00:00:00"/>
    <d v="2026-01-30T00:00:00"/>
    <m/>
    <s v="Sim"/>
    <d v="2026-02-27T00:00:00"/>
    <m/>
    <m/>
    <d v="2026-03-06T00:00:00"/>
    <d v="2026-01-27T00:00:00"/>
    <m/>
    <d v="2026-03-16T00:00:00"/>
    <s v="00349.0001908/2026-00"/>
    <m/>
    <d v="2026-03-17T00:00:00"/>
    <d v="2026-01-27T00:00:00"/>
    <d v="2026-02-23T00:00:00"/>
    <d v="2026-02-05T00:00:00"/>
    <m/>
    <m/>
    <d v="2026-01-29T00:00:00"/>
    <m/>
    <d v="2026-03-12T00:00:00"/>
    <m/>
    <s v="Pendente"/>
    <n v="6803"/>
    <n v="9929"/>
    <m/>
    <m/>
    <m/>
    <n v="6632"/>
    <m/>
    <s v="valor da prenotação solicitada 13/02, por isso está parado sem dar entrada 19/02/2026, EXIGENCIA DIA 27/02 POR CONTA DO CNPJ  INCORRETO NO CONTRATO CEF, AGUARDANDO ASSINATURAS NOVAS"/>
    <m/>
    <m/>
    <m/>
    <n v="4305.8100000000004"/>
    <s v="VENDA SEM SINAL"/>
    <s v="Não tem"/>
    <s v="AGEHAB VALIDADA"/>
    <s v="FINALIZADO"/>
    <s v="VENDA SEM FIADOR"/>
    <s v="SIM"/>
  </r>
  <r>
    <n v="5183"/>
    <x v="0"/>
    <n v="6591"/>
    <x v="17"/>
    <s v="Etapa Única"/>
    <s v="BLOCO 11"/>
    <n v="101"/>
    <s v="FORMOSA"/>
    <s v="KEWER GONCALVES BONFIM"/>
    <s v="&quot;10742432181&quot;"/>
    <x v="13"/>
    <x v="40"/>
    <s v="Não"/>
    <s v="Não"/>
    <s v="Não"/>
    <s v="Não"/>
    <s v="Não"/>
    <s v="Não"/>
    <s v="Não"/>
    <n v="160990.01"/>
    <n v="0"/>
    <n v="0"/>
    <n v="136096.22"/>
    <n v="24961"/>
    <n v="0"/>
    <n v="161057.22"/>
    <n v="0"/>
    <n v="0"/>
    <m/>
    <n v="878772627277"/>
    <s v="Contrato Adimplente"/>
    <m/>
    <d v="2026-03-10T00:00:00"/>
    <n v="3139.91"/>
    <d v="2026-01-30T00:00:00"/>
    <x v="3"/>
    <d v="2026-01-27T00:00:00"/>
    <m/>
    <m/>
    <m/>
    <m/>
    <s v="CAIXA CREDFÁCIL"/>
    <m/>
    <m/>
    <m/>
    <d v="2026-03-16T00:00:00"/>
    <d v="2026-04-02T00:00:00"/>
    <s v="VENDA FINALIZADA"/>
    <d v="2026-01-30T00:00:00"/>
    <m/>
    <n v="244932.81"/>
    <m/>
    <s v="FSA013"/>
    <m/>
    <s v="LEONARDO BORGES BATISTA - 04785456140"/>
    <s v="Formosa"/>
    <s v="Goiás"/>
    <n v="5561996226433"/>
    <s v="PRAÇA DO ESPORTE QD 03B"/>
    <n v="73808201"/>
    <s v="Jardim Triângulo"/>
    <s v="bonfimkewer@gmail.com"/>
    <m/>
    <n v="2380"/>
    <m/>
    <m/>
    <m/>
    <m/>
    <n v="4691"/>
    <m/>
    <s v="Autônomo(a)"/>
    <d v="2026-01-28T00:00:00"/>
    <n v="874.83"/>
    <m/>
    <s v="sim"/>
    <m/>
    <s v="MP430688"/>
    <d v="2026-01-28T00:00:00"/>
    <m/>
    <s v="AC014548968"/>
    <d v="2026-01-26T00:00:00"/>
    <s v="Sim"/>
    <s v="7922 7915 7920"/>
    <d v="2026-01-28T00:00:00"/>
    <m/>
    <m/>
    <m/>
    <d v="2026-02-12T00:00:00"/>
    <s v="Não"/>
    <d v="2026-01-30T00:00:00"/>
    <d v="2026-02-13T00:00:00"/>
    <d v="2026-01-27T00:00:00"/>
    <d v="2026-02-02T00:00:00"/>
    <d v="2026-02-03T00:00:00"/>
    <m/>
    <d v="2026-01-28T00:00:00"/>
    <d v="2026-01-27T00:00:00"/>
    <m/>
    <d v="2026-02-11T00:00:00"/>
    <d v="2026-02-20T00:00:00"/>
    <d v="2026-01-27T00:00:00"/>
    <m/>
    <s v="Sim"/>
    <d v="2026-02-25T00:00:00"/>
    <m/>
    <m/>
    <m/>
    <d v="2026-02-02T00:00:00"/>
    <m/>
    <d v="2026-03-10T00:00:00"/>
    <m/>
    <m/>
    <d v="2026-03-12T00:00:00"/>
    <d v="2026-01-26T00:00:00"/>
    <d v="2026-02-23T00:00:00"/>
    <d v="2026-02-25T00:00:00"/>
    <d v="2026-02-24T00:00:00"/>
    <d v="2026-03-10T00:00:00"/>
    <d v="2026-01-27T00:00:00"/>
    <d v="2026-03-10T00:00:00"/>
    <d v="2026-02-11T00:00:00"/>
    <m/>
    <s v="Pendente"/>
    <n v="6550"/>
    <m/>
    <m/>
    <m/>
    <s v="SISTEMA FORA DO AR"/>
    <n v="6523"/>
    <s v="Sim"/>
    <s v="CERTIDÃO POSITIVA"/>
    <m/>
    <m/>
    <m/>
    <n v="2459.58"/>
    <m/>
    <s v="Não tem"/>
    <m/>
    <m/>
    <m/>
    <s v="SIM"/>
  </r>
  <r>
    <n v="5184"/>
    <x v="2"/>
    <n v="6576"/>
    <x v="17"/>
    <s v="Etapa Única"/>
    <s v="BLOCO 01"/>
    <n v="202"/>
    <s v="FORMOSA"/>
    <s v="LUCAS EDUARDO PERES DE SOUZA"/>
    <s v="&quot;08854331147&quot;"/>
    <x v="10"/>
    <x v="2"/>
    <s v="Não"/>
    <s v="Não"/>
    <s v="Não"/>
    <s v="Não"/>
    <s v="Não"/>
    <s v="Não"/>
    <s v="Não"/>
    <n v="156687.01"/>
    <n v="0"/>
    <n v="0"/>
    <n v="136096.22"/>
    <n v="20658"/>
    <n v="0"/>
    <n v="156754.22"/>
    <n v="0"/>
    <n v="0"/>
    <m/>
    <n v="8787726270265"/>
    <s v="Contrato Adimplente"/>
    <m/>
    <d v="2026-03-11T00:00:00"/>
    <n v="3139.91"/>
    <d v="2026-01-30T00:00:00"/>
    <x v="3"/>
    <d v="2026-01-27T00:00:00"/>
    <m/>
    <m/>
    <m/>
    <m/>
    <s v="CAIXA CREDFÁCIL"/>
    <m/>
    <m/>
    <m/>
    <d v="2026-03-17T00:00:00"/>
    <d v="2026-03-17T00:00:00"/>
    <s v="VENDA FINALIZADA"/>
    <d v="2026-01-31T00:00:00"/>
    <m/>
    <n v="245933.43"/>
    <m/>
    <s v="FSA013"/>
    <m/>
    <s v="BRUNA VITORIA PERES DE SOUZA - 08854344125"/>
    <s v="Formosa"/>
    <s v="Goiás"/>
    <n v="5561999025974"/>
    <s v="AVENIDA MTO JOAO LUIZ DO ESPIRITO SANTO, Q. 3, APART - 101"/>
    <n v="73814005"/>
    <s v="PARQUE LAGUNA II"/>
    <s v="lucas.peres1404@gmail.com"/>
    <m/>
    <n v="2381"/>
    <m/>
    <m/>
    <m/>
    <m/>
    <n v="4536"/>
    <m/>
    <s v="Autônomo(a)"/>
    <d v="2026-01-29T00:00:00"/>
    <n v="879"/>
    <m/>
    <s v="nao"/>
    <m/>
    <s v="MP430687"/>
    <d v="2026-01-29T00:00:00"/>
    <d v="2026-01-30T00:00:00"/>
    <s v="AC014548557"/>
    <d v="2026-01-26T00:00:00"/>
    <s v="Sim"/>
    <s v="5394 5388 5398"/>
    <d v="2026-01-29T00:00:00"/>
    <m/>
    <s v="Score"/>
    <m/>
    <d v="2026-02-10T00:00:00"/>
    <s v="Sim"/>
    <d v="2026-01-30T00:00:00"/>
    <d v="2026-02-13T00:00:00"/>
    <d v="2026-01-28T00:00:00"/>
    <d v="2026-02-02T00:00:00"/>
    <d v="2026-02-02T00:00:00"/>
    <m/>
    <d v="2026-01-29T00:00:00"/>
    <d v="2026-01-27T00:00:00"/>
    <m/>
    <d v="2026-02-09T00:00:00"/>
    <d v="2026-02-20T00:00:00"/>
    <d v="2026-01-27T00:00:00"/>
    <m/>
    <s v="Sim"/>
    <d v="2026-02-25T00:00:00"/>
    <m/>
    <m/>
    <m/>
    <d v="2026-02-02T00:00:00"/>
    <m/>
    <d v="2026-03-12T00:00:00"/>
    <m/>
    <m/>
    <d v="2026-03-16T00:00:00"/>
    <d v="2026-01-26T00:00:00"/>
    <d v="2026-02-23T00:00:00"/>
    <m/>
    <m/>
    <m/>
    <d v="2026-01-27T00:00:00"/>
    <m/>
    <d v="2026-03-05T00:00:00"/>
    <m/>
    <s v="Pago"/>
    <n v="6350"/>
    <n v="9126"/>
    <m/>
    <m/>
    <n v="370"/>
    <n v="6177"/>
    <s v="Sim"/>
    <s v="CERTIDÃO POSITIVA"/>
    <m/>
    <m/>
    <m/>
    <n v="2459.58"/>
    <m/>
    <s v="Pago"/>
    <m/>
    <m/>
    <m/>
    <s v="SIM"/>
  </r>
  <r>
    <n v="5185"/>
    <x v="0"/>
    <n v="6566"/>
    <x v="16"/>
    <s v="Etapa Unica"/>
    <s v="BLOCO F"/>
    <n v="1"/>
    <s v="ÁGUAS LINDAS"/>
    <s v="ROBERTA MACHADO DE OLIVEIRA"/>
    <s v="&quot;60679530134&quot;"/>
    <x v="6"/>
    <x v="78"/>
    <s v="Não"/>
    <s v="Não"/>
    <s v="Não"/>
    <s v="Sim"/>
    <s v="Sim"/>
    <s v="Não"/>
    <s v="Não"/>
    <n v="171400.49"/>
    <n v="0"/>
    <n v="0"/>
    <n v="171400.49"/>
    <n v="0"/>
    <n v="0"/>
    <n v="171400.49"/>
    <n v="0"/>
    <n v="0"/>
    <m/>
    <n v="878772628379"/>
    <s v="Contrato Adimplente"/>
    <m/>
    <d v="2026-03-02T00:00:00"/>
    <n v="0"/>
    <d v="2026-01-30T00:00:00"/>
    <x v="3"/>
    <d v="2026-01-27T00:00:00"/>
    <m/>
    <m/>
    <m/>
    <m/>
    <s v="Endy Carvalho Consultoria imobiliária"/>
    <m/>
    <m/>
    <m/>
    <d v="2026-02-19T00:00:00"/>
    <d v="2026-04-02T00:00:00"/>
    <s v="VENDA FINALIZADA"/>
    <d v="2026-01-30T00:00:00"/>
    <m/>
    <n v="224040.49"/>
    <m/>
    <s v="AGL32"/>
    <m/>
    <m/>
    <s v="Águas Lindas de Goiás"/>
    <s v="Goiás"/>
    <n v="5561984832133"/>
    <s v="RUA POR DO SOL QD. B-02 LT.08 NR. BL - I APTO 202"/>
    <n v="79910000"/>
    <s v="MANSÕES POR DO SOL"/>
    <s v="robertaoliveira0112@gmail.com"/>
    <m/>
    <n v="4084.05"/>
    <m/>
    <m/>
    <m/>
    <m/>
    <n v="4466"/>
    <m/>
    <s v="Gerente comercial"/>
    <d v="2026-01-17T00:00:00"/>
    <n v="892"/>
    <d v="2026-01-30T00:00:00"/>
    <m/>
    <d v="2026-02-04T00:00:00"/>
    <s v="MP419646"/>
    <d v="2026-01-27T00:00:00"/>
    <d v="2026-02-06T00:00:00"/>
    <m/>
    <d v="2026-01-27T00:00:00"/>
    <s v="Sim"/>
    <n v="5094"/>
    <d v="2026-01-17T00:00:00"/>
    <m/>
    <m/>
    <m/>
    <d v="2026-02-12T00:00:00"/>
    <m/>
    <d v="2026-01-17T00:00:00"/>
    <d v="2026-02-18T00:00:00"/>
    <d v="2026-01-27T00:00:00"/>
    <d v="2026-02-02T00:00:00"/>
    <d v="2026-02-06T00:00:00"/>
    <m/>
    <d v="2026-01-28T00:00:00"/>
    <d v="2026-01-29T00:00:00"/>
    <m/>
    <d v="2026-02-11T00:00:00"/>
    <d v="2026-02-03T00:00:00"/>
    <d v="2026-01-29T00:00:00"/>
    <d v="2026-02-27T00:00:00"/>
    <s v="Sim"/>
    <m/>
    <m/>
    <m/>
    <m/>
    <d v="2026-01-27T00:00:00"/>
    <m/>
    <d v="2026-03-02T00:00:00"/>
    <s v="00349.0001907/2026-57"/>
    <m/>
    <d v="2026-03-03T00:00:00"/>
    <d v="2026-01-27T00:00:00"/>
    <d v="2026-02-03T00:00:00"/>
    <d v="2026-01-30T00:00:00"/>
    <d v="2026-02-05T00:00:00"/>
    <d v="2026-02-10T00:00:00"/>
    <m/>
    <d v="2026-02-10T00:00:00"/>
    <d v="2026-02-25T00:00:00"/>
    <m/>
    <m/>
    <n v="7933"/>
    <m/>
    <m/>
    <m/>
    <m/>
    <n v="6576"/>
    <m/>
    <m/>
    <m/>
    <m/>
    <m/>
    <n v="4365.8100000000004"/>
    <s v="VENDA SEM SINAL"/>
    <s v="Não tem"/>
    <s v="AGEHAB VALIDADA"/>
    <s v="FINALIZADO"/>
    <s v="VNDA SEM FIADOR"/>
    <s v="SIM"/>
  </r>
  <r>
    <n v="5186"/>
    <x v="0"/>
    <n v="6542"/>
    <x v="13"/>
    <s v="Etapa Unica"/>
    <s v="BLOCO E"/>
    <n v="101"/>
    <s v="ÁGUAS LINDAS"/>
    <s v="DANIELA LIMA DOS SANTOS"/>
    <s v="&quot;02079958186&quot;"/>
    <x v="7"/>
    <x v="91"/>
    <s v="Não"/>
    <s v="Não"/>
    <s v="Não"/>
    <s v="Não"/>
    <s v="Não"/>
    <s v="Não"/>
    <s v="Não"/>
    <n v="170972.95"/>
    <n v="714.94"/>
    <n v="0"/>
    <n v="143476.95000000001"/>
    <n v="27494"/>
    <n v="0"/>
    <n v="170970.95"/>
    <n v="0"/>
    <n v="0"/>
    <m/>
    <n v="878772622711"/>
    <s v="Contrato Adimplente"/>
    <m/>
    <m/>
    <n v="0"/>
    <d v="2026-01-30T00:00:00"/>
    <x v="3"/>
    <d v="2026-01-27T00:00:00"/>
    <m/>
    <m/>
    <m/>
    <m/>
    <s v="Endy Carvalho Consultoria imobiliária"/>
    <s v="Endy Carvalho"/>
    <m/>
    <m/>
    <d v="2026-02-24T00:00:00"/>
    <d v="2026-04-02T00:00:00"/>
    <s v="VENDA FINALIZADA"/>
    <d v="2026-01-30T00:00:00"/>
    <m/>
    <n v="216772.95"/>
    <m/>
    <s v="AGL30 -"/>
    <m/>
    <m/>
    <s v="Águas Lindas de Goiás"/>
    <s v="Goiás"/>
    <n v="5561986222267"/>
    <s v="RUA PEDRA LAVRADA NR. CH-P COIMBRA QUADRA 17 LOTE 16"/>
    <n v="72910000"/>
    <s v="COIMBRA"/>
    <s v="negoedanisouza@gmail.com"/>
    <m/>
    <n v="2383.15"/>
    <d v="2026-04-12T00:00:00"/>
    <m/>
    <m/>
    <m/>
    <n v="3943"/>
    <m/>
    <s v="Operador de Loja"/>
    <d v="2026-01-10T00:00:00"/>
    <n v="838"/>
    <d v="2026-01-30T00:00:00"/>
    <m/>
    <d v="2026-02-06T00:00:00"/>
    <s v="MP444325"/>
    <d v="2026-01-27T00:00:00"/>
    <d v="2026-02-02T00:00:00"/>
    <s v="AC014525416"/>
    <d v="2026-01-22T00:00:00"/>
    <s v="Sim"/>
    <n v="5097"/>
    <d v="2026-01-10T00:00:00"/>
    <m/>
    <m/>
    <m/>
    <d v="2026-02-10T00:00:00"/>
    <m/>
    <d v="2026-01-10T00:00:00"/>
    <d v="2026-02-11T00:00:00"/>
    <d v="2026-01-22T00:00:00"/>
    <d v="2026-02-02T00:00:00"/>
    <d v="2026-02-02T00:00:00"/>
    <m/>
    <d v="2026-01-23T00:00:00"/>
    <d v="2026-01-26T00:00:00"/>
    <m/>
    <d v="2026-02-09T00:00:00"/>
    <d v="2026-02-03T00:00:00"/>
    <d v="2026-01-26T00:00:00"/>
    <m/>
    <m/>
    <d v="2026-02-19T00:00:00"/>
    <m/>
    <m/>
    <m/>
    <d v="2026-01-27T00:00:00"/>
    <m/>
    <m/>
    <s v="00349.0001527/2026-12"/>
    <m/>
    <m/>
    <d v="2026-01-22T00:00:00"/>
    <d v="2026-02-03T00:00:00"/>
    <d v="2026-01-30T00:00:00"/>
    <d v="2026-02-04T00:00:00"/>
    <d v="2026-02-06T00:00:00"/>
    <d v="2026-01-26T00:00:00"/>
    <d v="2026-02-06T00:00:00"/>
    <m/>
    <m/>
    <m/>
    <m/>
    <m/>
    <m/>
    <m/>
    <m/>
    <n v="6117"/>
    <m/>
    <s v="cliente com exigencia, pois o cartorio alegou que a cliente é “casada sob o regime de comunhão parcial de bens” e rodou como solteira, AGUARDANDO DIVORCIO DA CLIENTE PARA SEGUIR COM O REGISTRO"/>
    <m/>
    <m/>
    <m/>
    <n v="4.3499999999999996"/>
    <s v="VENDA SEM SINAL"/>
    <s v="Não tem"/>
    <s v="AGEHAB VALIDADA"/>
    <s v="FINALIZADO"/>
    <s v="VENDA SEM FIADOR"/>
    <s v="SIM"/>
  </r>
  <r>
    <n v="5187"/>
    <x v="9"/>
    <n v="6590"/>
    <x v="7"/>
    <s v="Etapa Unica"/>
    <s v="BLOCO C"/>
    <s v="APTO 303"/>
    <s v="FORMOSA"/>
    <s v="LEDI THAWANNY DE ALMEIDA SANTANA"/>
    <s v="&quot;04225815188&quot;"/>
    <x v="10"/>
    <x v="2"/>
    <s v="Não"/>
    <s v="Não"/>
    <s v="Não"/>
    <s v="Não"/>
    <s v="Não"/>
    <s v="Não"/>
    <s v="Não"/>
    <n v="158419.17000000001"/>
    <n v="0"/>
    <n v="0"/>
    <n v="0"/>
    <n v="0"/>
    <n v="0"/>
    <n v="0"/>
    <n v="0"/>
    <n v="0"/>
    <m/>
    <n v="878772628614"/>
    <s v="Contrato Adimplente"/>
    <m/>
    <d v="2026-03-31T00:00:00"/>
    <n v="3141.11"/>
    <d v="2026-01-30T00:00:00"/>
    <x v="3"/>
    <d v="2026-01-28T00:00:00"/>
    <m/>
    <m/>
    <m/>
    <m/>
    <s v="CAIXA CREDFÁCIL"/>
    <m/>
    <m/>
    <m/>
    <d v="2026-02-03T00:00:00"/>
    <d v="2026-04-02T00:00:00"/>
    <s v="VENDA FINALIZADA"/>
    <d v="2026-01-31T00:00:00"/>
    <m/>
    <n v="250860.22"/>
    <m/>
    <s v="FSA010"/>
    <m/>
    <s v="IVONE DE ALMEIDA SANTANA - 91391202104"/>
    <s v="Formosa"/>
    <s v="Goiás"/>
    <n v="556198402415"/>
    <s v="RUA AGATA, Q. 3, L. 14"/>
    <n v="73800000"/>
    <s v="RESIDENCIAL VIDA NOVA I"/>
    <s v="santanaledi@hotmail.com"/>
    <m/>
    <n v="1821.6"/>
    <m/>
    <m/>
    <m/>
    <m/>
    <n v="3621"/>
    <m/>
    <s v="Auxiliar"/>
    <d v="2026-01-29T00:00:00"/>
    <n v="839"/>
    <m/>
    <s v="sim"/>
    <d v="2026-03-01T00:00:00"/>
    <s v="MP444507"/>
    <d v="2026-01-29T00:00:00"/>
    <d v="2026-01-30T00:00:00"/>
    <s v="AC014549397"/>
    <d v="2026-01-26T00:00:00"/>
    <s v="Sim"/>
    <s v="5074 5076 5078"/>
    <d v="2026-01-29T00:00:00"/>
    <m/>
    <m/>
    <m/>
    <d v="2026-02-10T00:00:00"/>
    <s v="Não"/>
    <d v="2026-02-02T00:00:00"/>
    <d v="2026-02-13T00:00:00"/>
    <d v="2026-01-28T00:00:00"/>
    <d v="2026-02-02T00:00:00"/>
    <d v="2026-02-02T00:00:00"/>
    <m/>
    <d v="2026-01-29T00:00:00"/>
    <d v="2026-01-28T00:00:00"/>
    <m/>
    <d v="2026-02-09T00:00:00"/>
    <d v="2026-02-20T00:00:00"/>
    <d v="2026-01-28T00:00:00"/>
    <m/>
    <s v="Sim"/>
    <d v="2026-03-09T00:00:00"/>
    <m/>
    <m/>
    <m/>
    <d v="2026-02-02T00:00:00"/>
    <m/>
    <d v="2026-03-31T00:00:00"/>
    <m/>
    <m/>
    <m/>
    <d v="2026-01-26T00:00:00"/>
    <d v="2026-02-23T00:00:00"/>
    <d v="2026-02-02T00:00:00"/>
    <m/>
    <m/>
    <d v="2026-01-28T00:00:00"/>
    <m/>
    <d v="2026-02-10T00:00:00"/>
    <m/>
    <s v="Pago"/>
    <n v="6404"/>
    <m/>
    <s v="Pago"/>
    <m/>
    <n v="936"/>
    <n v="6179"/>
    <s v="Sim"/>
    <s v="CERTIDÃO POSITIVA"/>
    <m/>
    <m/>
    <m/>
    <n v="2699.08"/>
    <m/>
    <s v="Pago"/>
    <m/>
    <m/>
    <m/>
    <s v="SIM"/>
  </r>
  <r>
    <n v="5188"/>
    <x v="2"/>
    <n v="6614"/>
    <x v="15"/>
    <s v="Etapa Unica"/>
    <s v="BLOCO A"/>
    <n v="1"/>
    <s v="FORMOSA"/>
    <s v="JHONNY AUGUSTO ABREU DE SOUSA"/>
    <s v="&quot;09896918104&quot;"/>
    <x v="0"/>
    <x v="101"/>
    <s v="Não"/>
    <s v="Não"/>
    <s v="Não"/>
    <s v="Não"/>
    <s v="Não"/>
    <s v="Não"/>
    <s v="Não"/>
    <n v="160456.45000000001"/>
    <n v="0"/>
    <n v="0"/>
    <n v="134341.45000000001"/>
    <n v="26115"/>
    <n v="0"/>
    <n v="160456.45000000001"/>
    <n v="0"/>
    <n v="0"/>
    <m/>
    <n v="8787726308440"/>
    <s v="Contrato Adimplente"/>
    <m/>
    <d v="2026-03-20T00:00:00"/>
    <n v="3139.91"/>
    <d v="2026-01-30T00:00:00"/>
    <x v="3"/>
    <d v="2026-01-28T00:00:00"/>
    <m/>
    <m/>
    <m/>
    <m/>
    <s v="CAIXA CREDFÁCIL"/>
    <m/>
    <m/>
    <m/>
    <d v="2026-04-02T00:00:00"/>
    <d v="2026-04-02T00:00:00"/>
    <s v="VENDA FINALIZADA"/>
    <d v="2026-01-30T00:00:00"/>
    <m/>
    <n v="260599.6"/>
    <m/>
    <s v="FSA011 C"/>
    <m/>
    <s v="LEIDIANA DE ABREU FOGACA - 00453834132"/>
    <s v="Formosa"/>
    <s v="Goiás"/>
    <n v="5561998653606"/>
    <s v="RUA 11 Q 102"/>
    <n v="73813440"/>
    <s v="Formosinha"/>
    <s v="jhonnyaugusto2019@gmail.com"/>
    <m/>
    <n v="2350"/>
    <m/>
    <m/>
    <m/>
    <m/>
    <n v="4227"/>
    <m/>
    <s v="Autônomo(a)"/>
    <d v="2026-01-29T00:00:00"/>
    <n v="899.78"/>
    <m/>
    <s v="sim"/>
    <m/>
    <s v="MP423816"/>
    <d v="2026-01-29T00:00:00"/>
    <d v="2026-01-30T00:00:00"/>
    <s v="AC014542961"/>
    <d v="2026-01-27T00:00:00"/>
    <s v="Sim"/>
    <n v="9749"/>
    <d v="2026-01-29T00:00:00"/>
    <m/>
    <m/>
    <m/>
    <d v="2026-02-10T00:00:00"/>
    <s v="Não"/>
    <d v="2026-01-30T00:00:00"/>
    <d v="2026-02-13T00:00:00"/>
    <d v="2026-01-28T00:00:00"/>
    <d v="2026-02-02T00:00:00"/>
    <d v="2026-02-02T00:00:00"/>
    <m/>
    <d v="2026-01-29T00:00:00"/>
    <d v="2026-01-29T00:00:00"/>
    <m/>
    <d v="2026-02-09T00:00:00"/>
    <d v="2026-02-20T00:00:00"/>
    <d v="2026-01-29T00:00:00"/>
    <m/>
    <s v="Sim"/>
    <m/>
    <m/>
    <m/>
    <m/>
    <d v="2026-01-27T00:00:00"/>
    <m/>
    <d v="2026-03-20T00:00:00"/>
    <m/>
    <m/>
    <d v="2026-03-31T00:00:00"/>
    <d v="2026-01-27T00:00:00"/>
    <d v="2026-02-23T00:00:00"/>
    <m/>
    <m/>
    <m/>
    <d v="2026-01-29T00:00:00"/>
    <m/>
    <d v="2026-03-09T00:00:00"/>
    <m/>
    <s v="Pago"/>
    <n v="6405"/>
    <n v="9480"/>
    <m/>
    <m/>
    <s v="SISTEMA FORA DO AR"/>
    <n v="6181"/>
    <m/>
    <s v="ONR"/>
    <m/>
    <m/>
    <m/>
    <n v="2485.9"/>
    <m/>
    <s v="Pago"/>
    <m/>
    <m/>
    <m/>
    <s v="SIM"/>
  </r>
  <r>
    <n v="5189"/>
    <x v="2"/>
    <n v="6557"/>
    <x v="17"/>
    <s v="Etapa Única"/>
    <s v="BLOCO 12"/>
    <n v="202"/>
    <s v="FORMOSA"/>
    <s v="MARCOS VINÍCIUS APARECIDO NEVES"/>
    <s v="&quot;71406955124&quot;"/>
    <x v="1"/>
    <x v="33"/>
    <s v="Não"/>
    <s v="Não"/>
    <s v="Não"/>
    <s v="Não"/>
    <s v="Não"/>
    <s v="Não"/>
    <s v="Não"/>
    <n v="160990.01"/>
    <n v="0"/>
    <n v="0"/>
    <n v="136096.22"/>
    <n v="26209"/>
    <n v="0"/>
    <n v="162305.22"/>
    <n v="0"/>
    <n v="0"/>
    <m/>
    <n v="878772627916"/>
    <s v="Contrato Adimplente"/>
    <m/>
    <d v="2026-03-02T00:00:00"/>
    <n v="3139.91"/>
    <d v="2026-01-30T00:00:00"/>
    <x v="3"/>
    <d v="2026-01-29T00:00:00"/>
    <m/>
    <m/>
    <m/>
    <m/>
    <s v="CAIXA CREDFÁCIL"/>
    <m/>
    <m/>
    <m/>
    <d v="2026-03-18T00:00:00"/>
    <d v="2026-04-02T00:00:00"/>
    <s v="VENDA FINALIZADA"/>
    <d v="2026-01-31T00:00:00"/>
    <m/>
    <n v="243687.93"/>
    <m/>
    <s v="FSA013"/>
    <m/>
    <s v="CELMA QUINTINO DE SOUSA NEVES - 03045249132"/>
    <s v="Formosa"/>
    <s v="Goiás"/>
    <n v="5561999422958"/>
    <s v="RUA EMANOEL, Q 48"/>
    <n v="73800000"/>
    <s v="JARDIM CALIFORNIA"/>
    <s v="marcosgtavini@gmail.com"/>
    <m/>
    <n v="2400"/>
    <m/>
    <m/>
    <m/>
    <m/>
    <n v="4712"/>
    <m/>
    <s v="Empresario"/>
    <d v="2026-01-29T00:00:00"/>
    <n v="877.37"/>
    <m/>
    <s v="nao"/>
    <m/>
    <s v="MP430689"/>
    <d v="2026-01-29T00:00:00"/>
    <d v="2026-01-30T00:00:00"/>
    <s v="AC014548727"/>
    <d v="2026-01-29T00:00:00"/>
    <s v="Sim"/>
    <s v="9468 9473 9477"/>
    <d v="2026-01-28T00:00:00"/>
    <m/>
    <s v="Score"/>
    <m/>
    <d v="2026-02-11T00:00:00"/>
    <s v="Sim"/>
    <d v="2026-01-30T00:00:00"/>
    <d v="2026-02-13T00:00:00"/>
    <d v="2026-01-29T00:00:00"/>
    <d v="2026-02-02T00:00:00"/>
    <d v="2026-02-02T00:00:00"/>
    <m/>
    <d v="2026-01-30T00:00:00"/>
    <d v="2026-01-28T00:00:00"/>
    <m/>
    <d v="2026-02-10T00:00:00"/>
    <d v="2026-02-20T00:00:00"/>
    <d v="2026-01-28T00:00:00"/>
    <m/>
    <s v="Sim"/>
    <m/>
    <m/>
    <m/>
    <m/>
    <d v="2026-02-02T00:00:00"/>
    <m/>
    <d v="2026-03-02T00:00:00"/>
    <m/>
    <m/>
    <d v="2026-03-12T00:00:00"/>
    <d v="2026-01-26T00:00:00"/>
    <d v="2026-02-23T00:00:00"/>
    <d v="2026-03-09T00:00:00"/>
    <m/>
    <m/>
    <d v="2026-01-28T00:00:00"/>
    <m/>
    <d v="2026-02-23T00:00:00"/>
    <m/>
    <s v="Pago"/>
    <n v="6350"/>
    <m/>
    <m/>
    <m/>
    <n v="644"/>
    <n v="6315"/>
    <s v="Sim"/>
    <s v="ONR"/>
    <m/>
    <m/>
    <m/>
    <n v="2459.58"/>
    <m/>
    <s v="Não tem"/>
    <m/>
    <m/>
    <m/>
    <s v="SIM"/>
  </r>
  <r>
    <n v="5190"/>
    <x v="2"/>
    <n v="6594"/>
    <x v="15"/>
    <s v="Etapa Unica"/>
    <s v="BLOCO B"/>
    <n v="204"/>
    <s v="FORMOSA"/>
    <s v="WELYTON RICARDO DOURADO JUNIOR"/>
    <s v="&quot;08412297598&quot;"/>
    <x v="0"/>
    <x v="148"/>
    <s v="Não"/>
    <s v="Não"/>
    <s v="Não"/>
    <s v="Não"/>
    <s v="Não"/>
    <s v="Não"/>
    <s v="Não"/>
    <n v="158175.41"/>
    <n v="0"/>
    <n v="0"/>
    <n v="126807.63"/>
    <n v="31435"/>
    <n v="0"/>
    <n v="158242.63"/>
    <n v="0"/>
    <n v="0"/>
    <m/>
    <n v="878772629972"/>
    <s v="Contrato Adimplente"/>
    <m/>
    <d v="2026-03-09T00:00:00"/>
    <n v="3139.91"/>
    <d v="2026-01-30T00:00:00"/>
    <x v="3"/>
    <d v="2026-01-29T00:00:00"/>
    <m/>
    <m/>
    <m/>
    <m/>
    <s v="CAIXA CREDFÁCIL"/>
    <m/>
    <m/>
    <m/>
    <d v="2026-03-18T00:00:00"/>
    <d v="2026-04-02T00:00:00"/>
    <s v="VENDA FINALIZADA"/>
    <d v="2026-01-30T00:00:00"/>
    <m/>
    <n v="240575.66"/>
    <m/>
    <s v="FSA011 C"/>
    <m/>
    <s v="FERNANDA PEREIRA DE SOUZA - 03344098101"/>
    <s v="Formosa"/>
    <s v="Goiás"/>
    <n v="5561996421658"/>
    <s v="RUA MIGUEL SILVA APT 406 TORRE A"/>
    <n v="73814173"/>
    <s v="Parque Laguna II"/>
    <s v="welytonjuniorj@gmail.com"/>
    <m/>
    <n v="2221.21"/>
    <m/>
    <m/>
    <m/>
    <m/>
    <n v="4249"/>
    <m/>
    <s v="Auxiliar"/>
    <d v="2026-01-29T00:00:00"/>
    <n v="899.78"/>
    <m/>
    <s v="nao"/>
    <m/>
    <s v="MP423815"/>
    <d v="2026-01-29T00:00:00"/>
    <d v="2026-02-02T00:00:00"/>
    <s v="AC014549517"/>
    <d v="2026-01-26T00:00:00"/>
    <s v="Sim"/>
    <n v="9552"/>
    <d v="2026-01-29T00:00:00"/>
    <m/>
    <s v="Score"/>
    <m/>
    <d v="2026-02-13T00:00:00"/>
    <s v="Sim"/>
    <d v="2026-01-30T00:00:00"/>
    <d v="2026-02-13T00:00:00"/>
    <d v="2026-01-28T00:00:00"/>
    <d v="2026-02-02T00:00:00"/>
    <d v="2026-02-03T00:00:00"/>
    <m/>
    <d v="2026-01-29T00:00:00"/>
    <d v="2026-01-29T00:00:00"/>
    <m/>
    <d v="2026-02-11T00:00:00"/>
    <d v="2026-02-20T00:00:00"/>
    <d v="2026-01-29T00:00:00"/>
    <m/>
    <s v="Sim"/>
    <m/>
    <m/>
    <m/>
    <m/>
    <d v="2026-02-06T00:00:00"/>
    <m/>
    <d v="2026-03-09T00:00:00"/>
    <m/>
    <m/>
    <d v="2026-03-12T00:00:00"/>
    <d v="2026-01-27T00:00:00"/>
    <d v="2026-02-23T00:00:00"/>
    <d v="2026-02-24T00:00:00"/>
    <m/>
    <m/>
    <d v="2026-01-29T00:00:00"/>
    <m/>
    <d v="2026-03-03T00:00:00"/>
    <m/>
    <s v="Pago"/>
    <n v="6548"/>
    <n v="8757"/>
    <m/>
    <m/>
    <s v="SISTEMA FORA DO AR"/>
    <n v="6525"/>
    <s v="Sim"/>
    <s v="ONR"/>
    <m/>
    <m/>
    <m/>
    <n v="2598.91"/>
    <m/>
    <s v="Não tem"/>
    <m/>
    <m/>
    <m/>
    <s v="SIM"/>
  </r>
  <r>
    <n v="5191"/>
    <x v="0"/>
    <n v="6593"/>
    <x v="17"/>
    <s v="Etapa Única"/>
    <s v="BLOCO 12"/>
    <n v="1"/>
    <s v="FORMOSA"/>
    <s v="PAULO HENRIQUE PEREIRA DE JESUS"/>
    <s v="&quot;70502479108&quot;"/>
    <x v="10"/>
    <x v="116"/>
    <s v="Não"/>
    <s v="Não"/>
    <s v="Não"/>
    <s v="Não"/>
    <s v="Não"/>
    <s v="Não"/>
    <s v="Não"/>
    <n v="176648.73"/>
    <n v="0"/>
    <n v="0"/>
    <n v="0"/>
    <n v="0"/>
    <n v="0"/>
    <n v="0"/>
    <n v="0"/>
    <n v="0"/>
    <m/>
    <n v="8787726295543"/>
    <s v="Contrato Adimplente"/>
    <m/>
    <d v="2026-03-13T00:00:00"/>
    <n v="3609.43"/>
    <d v="2026-01-30T00:00:00"/>
    <x v="3"/>
    <d v="2026-01-29T00:00:00"/>
    <m/>
    <m/>
    <m/>
    <m/>
    <s v="CAIXA CREDFÁCIL"/>
    <m/>
    <m/>
    <m/>
    <d v="2026-03-16T00:00:00"/>
    <d v="2026-03-17T00:00:00"/>
    <s v="VENDA FINALIZADA"/>
    <d v="2026-01-31T00:00:00"/>
    <m/>
    <n v="248230.33"/>
    <m/>
    <s v="FSA013"/>
    <m/>
    <s v="MARIA NELMA DE JESUS - 02862144150"/>
    <s v="Formosa"/>
    <s v="Goiás"/>
    <n v="5562998233718"/>
    <s v="RUA 12 Q 71"/>
    <n v="73813856"/>
    <s v="PARQUE LAGO"/>
    <s v="paulohenriquep776@gmail.com"/>
    <m/>
    <n v="3036"/>
    <m/>
    <m/>
    <m/>
    <m/>
    <n v="4719"/>
    <m/>
    <s v="Mecânico"/>
    <d v="2026-01-30T00:00:00"/>
    <n v="880.4"/>
    <m/>
    <s v="sim"/>
    <m/>
    <s v="MP430690"/>
    <d v="2026-01-30T00:00:00"/>
    <d v="2026-01-30T00:00:00"/>
    <s v="AC014544927"/>
    <d v="2026-01-27T00:00:00"/>
    <s v="Sim"/>
    <s v="5934 5941 5946 5951"/>
    <d v="2026-01-30T00:00:00"/>
    <m/>
    <m/>
    <m/>
    <d v="2026-02-10T00:00:00"/>
    <s v="Não"/>
    <d v="2026-02-02T00:00:00"/>
    <d v="2026-02-13T00:00:00"/>
    <d v="2026-01-28T00:00:00"/>
    <d v="2026-02-02T00:00:00"/>
    <d v="2026-02-02T00:00:00"/>
    <m/>
    <d v="2026-01-29T00:00:00"/>
    <d v="2026-01-29T00:00:00"/>
    <m/>
    <d v="2026-02-09T00:00:00"/>
    <d v="2026-02-20T00:00:00"/>
    <d v="2026-01-29T00:00:00"/>
    <m/>
    <s v="Sim"/>
    <m/>
    <m/>
    <m/>
    <m/>
    <d v="2026-02-02T00:00:00"/>
    <m/>
    <d v="2026-03-13T00:00:00"/>
    <n v="2454"/>
    <m/>
    <d v="2026-03-16T00:00:00"/>
    <d v="2026-01-27T00:00:00"/>
    <d v="2026-02-23T00:00:00"/>
    <d v="2026-02-24T00:00:00"/>
    <d v="2026-02-24T00:00:00"/>
    <d v="2026-03-10T00:00:00"/>
    <d v="2026-01-29T00:00:00"/>
    <d v="2026-03-10T00:00:00"/>
    <d v="2026-03-06T00:00:00"/>
    <m/>
    <s v="Pago"/>
    <n v="6350"/>
    <n v="9278"/>
    <m/>
    <m/>
    <n v="738"/>
    <n v="6194"/>
    <s v="Sim"/>
    <s v="ONR"/>
    <m/>
    <m/>
    <m/>
    <n v="1958.62"/>
    <m/>
    <s v="Não tem"/>
    <m/>
    <m/>
    <m/>
    <s v="SIM"/>
  </r>
  <r>
    <n v="5192"/>
    <x v="0"/>
    <n v="6588"/>
    <x v="17"/>
    <s v="Etapa Única"/>
    <s v="BLOCO 06"/>
    <n v="2"/>
    <s v="FORMOSA"/>
    <s v="GUSTAVO DANILLO FERREIRA AMADO"/>
    <s v="&quot;07553296198&quot;"/>
    <x v="10"/>
    <x v="63"/>
    <s v="Não"/>
    <s v="Não"/>
    <s v="Não"/>
    <s v="Não"/>
    <s v="Não"/>
    <s v="Não"/>
    <s v="Não"/>
    <n v="177600"/>
    <n v="0"/>
    <n v="0"/>
    <n v="0"/>
    <n v="0"/>
    <n v="0"/>
    <n v="0"/>
    <n v="0"/>
    <n v="0"/>
    <m/>
    <n v="878772629937"/>
    <s v="Contrato Adimplente"/>
    <m/>
    <d v="2026-03-20T00:00:00"/>
    <n v="3569.43"/>
    <d v="2026-01-30T00:00:00"/>
    <x v="3"/>
    <d v="2026-01-29T00:00:00"/>
    <m/>
    <m/>
    <m/>
    <m/>
    <s v="CAIXA CREDFÁCIL"/>
    <m/>
    <m/>
    <m/>
    <d v="2026-03-16T00:00:00"/>
    <d v="2026-04-02T00:00:00"/>
    <s v="VENDA FINALIZADA"/>
    <d v="2026-01-31T00:00:00"/>
    <m/>
    <n v="267800.32000000001"/>
    <m/>
    <s v="FSA013"/>
    <m/>
    <s v="DANILLO GUSTAVO DE MELO AMADO - 71264957149"/>
    <s v="Formosa"/>
    <s v="Goiás"/>
    <n v="5561999320996"/>
    <s v="RUA 6, Q. 5, L. 5"/>
    <n v="73805060"/>
    <s v="SETOR FERROVIARIO"/>
    <s v="gustavo.danillo05@gmail.com"/>
    <m/>
    <n v="4849.07"/>
    <m/>
    <m/>
    <m/>
    <m/>
    <n v="4624"/>
    <m/>
    <s v="Soldado do Exército"/>
    <d v="2026-01-29T00:00:00"/>
    <n v="832"/>
    <m/>
    <s v="sim"/>
    <m/>
    <s v="MP430691"/>
    <d v="2026-01-29T00:00:00"/>
    <d v="2026-02-04T00:00:00"/>
    <s v="AC014570929"/>
    <d v="2026-01-28T00:00:00"/>
    <s v="Sim"/>
    <s v="5427 5435 5421"/>
    <d v="2026-01-29T00:00:00"/>
    <m/>
    <m/>
    <m/>
    <d v="2026-02-13T00:00:00"/>
    <s v="Não"/>
    <d v="2026-01-30T00:00:00"/>
    <d v="2026-02-19T00:00:00"/>
    <d v="2026-01-29T00:00:00"/>
    <d v="2026-02-02T00:00:00"/>
    <d v="2026-02-04T00:00:00"/>
    <m/>
    <d v="2026-01-30T00:00:00"/>
    <d v="2026-01-29T00:00:00"/>
    <m/>
    <d v="2026-02-12T00:00:00"/>
    <d v="2026-02-20T00:00:00"/>
    <d v="2026-01-29T00:00:00"/>
    <m/>
    <s v="Sim"/>
    <m/>
    <m/>
    <m/>
    <m/>
    <d v="2026-02-02T00:00:00"/>
    <m/>
    <d v="2026-03-20T00:00:00"/>
    <m/>
    <m/>
    <d v="2026-03-23T00:00:00"/>
    <d v="2026-01-27T00:00:00"/>
    <d v="2026-02-23T00:00:00"/>
    <d v="2026-02-24T00:00:00"/>
    <d v="2026-02-24T00:00:00"/>
    <d v="2026-03-10T00:00:00"/>
    <d v="2026-01-29T00:00:00"/>
    <d v="2026-03-10T00:00:00"/>
    <d v="2026-03-12T00:00:00"/>
    <m/>
    <s v="Pago"/>
    <m/>
    <n v="9945"/>
    <s v="Pago"/>
    <m/>
    <n v="971"/>
    <n v="6668"/>
    <s v="Sim"/>
    <s v="ONR"/>
    <m/>
    <m/>
    <m/>
    <n v="1836"/>
    <m/>
    <s v="Não tem"/>
    <m/>
    <m/>
    <m/>
    <s v="SIM"/>
  </r>
  <r>
    <n v="5193"/>
    <x v="0"/>
    <n v="6586"/>
    <x v="17"/>
    <s v="Etapa Única"/>
    <s v="BLOCO 02"/>
    <n v="202"/>
    <s v="FORMOSA"/>
    <s v="ARICELMA SOUZA SOARES"/>
    <s v="&quot;06009319196&quot;"/>
    <x v="10"/>
    <x v="112"/>
    <s v="Não"/>
    <s v="Não"/>
    <s v="Não"/>
    <s v="Não"/>
    <s v="Não"/>
    <s v="Não"/>
    <s v="Não"/>
    <n v="160848.5"/>
    <n v="0"/>
    <n v="0"/>
    <n v="0"/>
    <n v="0"/>
    <n v="0"/>
    <n v="0"/>
    <n v="0"/>
    <n v="0"/>
    <m/>
    <n v="8787726261517"/>
    <s v="Contrato Adimplente"/>
    <m/>
    <d v="2026-03-16T00:00:00"/>
    <n v="0"/>
    <d v="2026-02-04T00:00:00"/>
    <x v="3"/>
    <d v="2026-01-29T00:00:00"/>
    <m/>
    <m/>
    <m/>
    <m/>
    <s v="CAIXA CREDFÁCIL"/>
    <m/>
    <m/>
    <m/>
    <d v="2026-03-16T00:00:00"/>
    <d v="2026-03-20T00:00:00"/>
    <s v="VENDA FINALIZADA"/>
    <d v="2026-01-31T00:00:00"/>
    <m/>
    <n v="245925.3"/>
    <m/>
    <s v="FSA013"/>
    <m/>
    <s v="ERICK SILVA DE QUEIROZ - 01521644560"/>
    <s v="Formosa"/>
    <s v="Goiás"/>
    <n v="5561999996022"/>
    <s v="RUA ROSALVO OLIMPO COSTA. Q. 73, APART - 101"/>
    <n v="73814125"/>
    <s v="PARQUE LAGUNA II"/>
    <s v="aricelma-fsa@hotmail.com"/>
    <m/>
    <n v="1700"/>
    <m/>
    <m/>
    <m/>
    <m/>
    <n v="4550"/>
    <m/>
    <s v="Secretária"/>
    <d v="2026-01-29T00:00:00"/>
    <n v="863"/>
    <m/>
    <s v="sim"/>
    <m/>
    <s v="MP430692"/>
    <d v="2026-01-29T00:00:00"/>
    <d v="2026-02-09T00:00:00"/>
    <s v="AC014546878"/>
    <m/>
    <m/>
    <s v="5652 5649"/>
    <d v="2026-01-29T00:00:00"/>
    <m/>
    <m/>
    <m/>
    <d v="2026-02-10T00:00:00"/>
    <s v="Sim"/>
    <d v="2026-01-30T00:00:00"/>
    <d v="2026-02-13T00:00:00"/>
    <d v="2026-01-29T00:00:00"/>
    <d v="2026-02-02T00:00:00"/>
    <d v="2026-02-09T00:00:00"/>
    <m/>
    <d v="2026-01-30T00:00:00"/>
    <d v="2026-01-29T00:00:00"/>
    <m/>
    <d v="2026-02-09T00:00:00"/>
    <d v="2026-02-20T00:00:00"/>
    <d v="2026-01-29T00:00:00"/>
    <m/>
    <s v="Sim"/>
    <m/>
    <m/>
    <m/>
    <m/>
    <d v="2026-02-09T00:00:00"/>
    <m/>
    <d v="2026-03-16T00:00:00"/>
    <m/>
    <m/>
    <d v="2026-03-18T00:00:00"/>
    <d v="2026-01-27T00:00:00"/>
    <d v="2026-02-23T00:00:00"/>
    <d v="2026-02-23T00:00:00"/>
    <d v="2026-02-24T00:00:00"/>
    <d v="2026-03-10T00:00:00"/>
    <d v="2026-01-29T00:00:00"/>
    <d v="2026-03-10T00:00:00"/>
    <d v="2026-03-09T00:00:00"/>
    <m/>
    <s v="Pago"/>
    <n v="6350"/>
    <n v="9396"/>
    <m/>
    <m/>
    <s v="SISTEMA FORA DO AR"/>
    <n v="6174"/>
    <m/>
    <m/>
    <m/>
    <m/>
    <m/>
    <n v="2.91"/>
    <m/>
    <s v="Não tem"/>
    <m/>
    <m/>
    <m/>
    <s v="SIM"/>
  </r>
  <r>
    <n v="5194"/>
    <x v="0"/>
    <n v="6589"/>
    <x v="17"/>
    <s v="Etapa Única"/>
    <s v="BLOCO 01"/>
    <n v="201"/>
    <s v="FORMOSA"/>
    <s v="JHONNATAN SOARES CARVALHO"/>
    <s v="&quot;06616604195&quot;"/>
    <x v="10"/>
    <x v="2"/>
    <s v="Não"/>
    <s v="Não"/>
    <s v="Não"/>
    <s v="Não"/>
    <s v="Não"/>
    <s v="Não"/>
    <s v="Não"/>
    <n v="160990.01"/>
    <n v="0"/>
    <n v="0"/>
    <n v="136096.22"/>
    <n v="24961"/>
    <n v="0"/>
    <n v="161057.22"/>
    <n v="0"/>
    <n v="0"/>
    <m/>
    <n v="8787726271180"/>
    <s v="Contrato Adimplente"/>
    <m/>
    <d v="2026-03-18T00:00:00"/>
    <n v="0"/>
    <d v="2026-02-03T00:00:00"/>
    <x v="3"/>
    <d v="2026-01-29T00:00:00"/>
    <m/>
    <m/>
    <m/>
    <m/>
    <s v="CAIXA CREDFÁCIL"/>
    <m/>
    <m/>
    <m/>
    <d v="2026-03-16T00:00:00"/>
    <d v="2026-03-23T00:00:00"/>
    <s v="VENDA FINALIZADA"/>
    <d v="2026-01-30T00:00:00"/>
    <m/>
    <n v="245933.21"/>
    <m/>
    <s v="FSA013"/>
    <m/>
    <s v="MARIA GENILSE SOARES DE SOUSA - 01534291199"/>
    <s v="Formosa"/>
    <s v="Goiás"/>
    <n v="5561996979180"/>
    <s v="RUA G"/>
    <n v="73814550"/>
    <s v="VILLAGE"/>
    <s v="jhonatansouaressousa@gmail.com"/>
    <m/>
    <n v="2380"/>
    <m/>
    <m/>
    <m/>
    <m/>
    <n v="4535"/>
    <m/>
    <s v="Autônomo(a)"/>
    <d v="2026-01-29T00:00:00"/>
    <n v="875"/>
    <m/>
    <s v="nao"/>
    <m/>
    <s v="MP430686"/>
    <d v="2026-01-29T00:00:00"/>
    <d v="2026-02-05T00:00:00"/>
    <s v="AC014624666"/>
    <d v="2026-01-26T00:00:00"/>
    <m/>
    <s v="6284 6290 6293"/>
    <d v="2026-01-29T00:00:00"/>
    <m/>
    <s v="Score"/>
    <m/>
    <d v="2026-02-18T00:00:00"/>
    <s v="Sim"/>
    <d v="2026-01-29T00:00:00"/>
    <d v="2026-02-26T00:00:00"/>
    <d v="2026-01-28T00:00:00"/>
    <d v="2026-02-02T00:00:00"/>
    <d v="2026-02-05T00:00:00"/>
    <m/>
    <d v="2026-01-29T00:00:00"/>
    <d v="2026-01-27T00:00:00"/>
    <m/>
    <d v="2026-02-13T00:00:00"/>
    <d v="2026-02-20T00:00:00"/>
    <d v="2026-01-27T00:00:00"/>
    <m/>
    <s v="Sim"/>
    <m/>
    <m/>
    <m/>
    <m/>
    <d v="2026-02-25T00:00:00"/>
    <m/>
    <d v="2026-03-18T00:00:00"/>
    <m/>
    <m/>
    <d v="2026-03-19T00:00:00"/>
    <d v="2026-01-23T00:00:00"/>
    <d v="2026-02-23T00:00:00"/>
    <d v="2026-02-23T00:00:00"/>
    <d v="2026-02-24T00:00:00"/>
    <d v="2026-03-10T00:00:00"/>
    <d v="2026-01-27T00:00:00"/>
    <d v="2026-03-10T00:00:00"/>
    <d v="2026-03-10T00:00:00"/>
    <m/>
    <m/>
    <n v="6894"/>
    <n v="9671"/>
    <m/>
    <m/>
    <n v="442"/>
    <n v="6761"/>
    <s v="Sim"/>
    <s v="SEM KIT REGISTRO-AGUARDANDO RECEBER RAFAEL. OK"/>
    <m/>
    <m/>
    <m/>
    <n v="2459.58"/>
    <m/>
    <s v="Não tem"/>
    <m/>
    <m/>
    <m/>
    <s v="SIM"/>
  </r>
  <r>
    <n v="5195"/>
    <x v="2"/>
    <n v="6617"/>
    <x v="17"/>
    <s v="Etapa Única"/>
    <s v="BLOCO 13"/>
    <n v="202"/>
    <s v="FORMOSA"/>
    <s v="NATHALLY LORRANE ORNELAS PEREIRA"/>
    <s v="&quot;71322688133&quot;"/>
    <x v="13"/>
    <x v="40"/>
    <s v="Não"/>
    <s v="Não"/>
    <s v="Não"/>
    <s v="Não"/>
    <s v="Não"/>
    <s v="Não"/>
    <s v="Não"/>
    <n v="161257.72"/>
    <n v="0"/>
    <n v="0"/>
    <n v="117495.72"/>
    <n v="43762"/>
    <n v="0"/>
    <n v="161257.72"/>
    <n v="0"/>
    <n v="0"/>
    <m/>
    <n v="8787726342380"/>
    <s v="Contrato Adimplente"/>
    <m/>
    <d v="2026-03-18T00:00:00"/>
    <n v="3139.91"/>
    <d v="2026-02-12T00:00:00"/>
    <x v="3"/>
    <d v="2026-02-03T00:00:00"/>
    <m/>
    <m/>
    <m/>
    <m/>
    <s v="CAIXA CREDFÁCIL"/>
    <m/>
    <m/>
    <m/>
    <d v="2026-03-23T00:00:00"/>
    <d v="2026-03-23T00:00:00"/>
    <s v="VENDA FINALIZADA"/>
    <d v="2026-02-04T00:00:00"/>
    <m/>
    <n v="242849.4"/>
    <m/>
    <s v="FSA013"/>
    <m/>
    <s v="MILTON LUIDY DOS SANTOS FLORENÇO - 07714454156"/>
    <s v="Formosa"/>
    <s v="Goiás"/>
    <n v="5561999749346"/>
    <s v="Rua 19 Q 74 L 12"/>
    <n v="73813290"/>
    <s v="Formosinha"/>
    <s v="nathallyornelas00@gmail.com"/>
    <m/>
    <n v="2200"/>
    <m/>
    <m/>
    <m/>
    <m/>
    <n v="4728"/>
    <m/>
    <s v="Auxiliar"/>
    <d v="2026-02-03T00:00:00"/>
    <n v="878.9"/>
    <m/>
    <s v="sim"/>
    <m/>
    <s v="MP430694"/>
    <d v="2026-02-03T00:00:00"/>
    <d v="2026-02-19T00:00:00"/>
    <s v="AC014652381"/>
    <d v="2026-01-30T00:00:00"/>
    <m/>
    <s v="7745 7747 7749"/>
    <d v="2026-02-03T00:00:00"/>
    <m/>
    <m/>
    <m/>
    <d v="2026-02-27T00:00:00"/>
    <s v="Não"/>
    <d v="2026-02-03T00:00:00"/>
    <d v="2026-03-02T00:00:00"/>
    <d v="2026-02-02T00:00:00"/>
    <m/>
    <d v="2026-02-19T00:00:00"/>
    <m/>
    <d v="2026-02-03T00:00:00"/>
    <d v="2026-02-11T00:00:00"/>
    <m/>
    <d v="2026-02-26T00:00:00"/>
    <m/>
    <d v="2026-02-11T00:00:00"/>
    <m/>
    <s v="Sim"/>
    <m/>
    <m/>
    <m/>
    <m/>
    <d v="2026-02-12T00:00:00"/>
    <m/>
    <d v="2026-03-18T00:00:00"/>
    <m/>
    <m/>
    <d v="2026-03-20T00:00:00"/>
    <d v="2026-02-09T00:00:00"/>
    <m/>
    <d v="2026-03-11T00:00:00"/>
    <m/>
    <m/>
    <d v="2026-02-11T00:00:00"/>
    <m/>
    <d v="2026-03-11T00:00:00"/>
    <m/>
    <s v="Pago"/>
    <m/>
    <n v="9866"/>
    <s v="Pago"/>
    <m/>
    <m/>
    <n v="8113"/>
    <s v="Sim"/>
    <s v="ONR"/>
    <s v="cliente assinou dia 12/02 no lugar errado assinou novamente dia 13/02"/>
    <m/>
    <m/>
    <n v="1621.61"/>
    <m/>
    <s v="Não tem"/>
    <m/>
    <s v="reavaliada por diferença fi data 09/02/2026 data de reenvio"/>
    <m/>
    <s v="SIM"/>
  </r>
  <r>
    <n v="5196"/>
    <x v="2"/>
    <n v="6610"/>
    <x v="16"/>
    <s v="Etapa Unica"/>
    <s v="BLOCO H"/>
    <n v="101"/>
    <s v="ÁGUAS LINDAS"/>
    <s v="IRACEMA DE SOUSA MACHADO"/>
    <s v="&quot;84826550197&quot;"/>
    <x v="11"/>
    <x v="83"/>
    <s v="Não"/>
    <s v="Não"/>
    <s v="Não"/>
    <s v="Sim"/>
    <s v="Sim"/>
    <s v="Não"/>
    <s v="Não"/>
    <n v="149613.48000000001"/>
    <n v="619.03"/>
    <n v="0"/>
    <n v="106403.48"/>
    <n v="43210"/>
    <n v="0"/>
    <n v="149613.48000000001"/>
    <n v="0"/>
    <n v="0"/>
    <m/>
    <n v="8787726316290"/>
    <s v="Contrato Adimplente"/>
    <n v="8787726316290"/>
    <d v="2026-03-11T00:00:00"/>
    <n v="3128.72"/>
    <d v="2026-02-12T00:00:00"/>
    <x v="3"/>
    <d v="2026-02-03T00:00:00"/>
    <m/>
    <m/>
    <m/>
    <m/>
    <s v="Endy Carvalho Consultoria imobiliária"/>
    <s v="Fabiana Ferreira Leonel"/>
    <m/>
    <m/>
    <d v="2026-03-12T00:00:00"/>
    <d v="2026-03-31T00:00:00"/>
    <s v="VENDA FINALIZADA"/>
    <d v="2026-02-04T00:00:00"/>
    <m/>
    <n v="209958.21"/>
    <m/>
    <s v="AGL32"/>
    <m/>
    <m/>
    <m/>
    <s v="Goiás"/>
    <n v="5561996273017"/>
    <s v="Q 10"/>
    <n v="72910000"/>
    <s v="Recanto da Barragem"/>
    <s v="iracemasousamachado@gmail.com"/>
    <m/>
    <n v="2063.4499999999998"/>
    <d v="2026-07-19T00:00:00"/>
    <m/>
    <m/>
    <m/>
    <n v="4487"/>
    <m/>
    <s v="Administrador"/>
    <d v="2026-01-26T00:00:00"/>
    <n v="897.04"/>
    <d v="2026-02-12T00:00:00"/>
    <m/>
    <d v="2020-02-16T00:00:00"/>
    <s v="MP419647"/>
    <d v="2026-03-26T00:00:00"/>
    <d v="2026-02-19T00:00:00"/>
    <m/>
    <d v="2026-01-30T00:00:00"/>
    <s v="Sim"/>
    <n v="6569"/>
    <d v="2026-02-03T00:00:00"/>
    <m/>
    <m/>
    <m/>
    <d v="2026-02-23T00:00:00"/>
    <m/>
    <d v="2026-01-26T00:00:00"/>
    <d v="2026-02-27T00:00:00"/>
    <d v="2026-01-30T00:00:00"/>
    <m/>
    <d v="2026-02-18T00:00:00"/>
    <m/>
    <d v="2026-02-02T00:00:00"/>
    <d v="2026-02-03T00:00:00"/>
    <m/>
    <d v="2026-02-20T00:00:00"/>
    <m/>
    <d v="2026-02-03T00:00:00"/>
    <d v="2026-03-10T00:00:00"/>
    <s v="Sim"/>
    <m/>
    <m/>
    <m/>
    <m/>
    <d v="2026-02-02T00:00:00"/>
    <m/>
    <d v="2026-03-11T00:00:00"/>
    <s v="00349.0002447/2026-84"/>
    <m/>
    <d v="2026-03-12T00:00:00"/>
    <d v="2026-02-02T00:00:00"/>
    <m/>
    <d v="2026-02-19T00:00:00"/>
    <m/>
    <m/>
    <d v="2026-02-03T00:00:00"/>
    <m/>
    <m/>
    <m/>
    <m/>
    <m/>
    <n v="8510"/>
    <m/>
    <d v="2026-02-11T00:00:00"/>
    <m/>
    <n v="7287"/>
    <m/>
    <m/>
    <s v="CONTRATO FISICO RECEBIDO 18/01 E JÁ SOLICITADO ITBI"/>
    <m/>
    <m/>
    <n v="4005.81"/>
    <s v="sinal pago"/>
    <s v="Pago"/>
    <s v="AGEHAB VALIDADA"/>
    <s v="FINALIZADO"/>
    <s v="VENDA SEM FIADOR"/>
    <s v="SIM"/>
  </r>
  <r>
    <n v="5197"/>
    <x v="2"/>
    <n v="6602"/>
    <x v="16"/>
    <s v="Etapa Unica"/>
    <s v="BLOCO J"/>
    <n v="202"/>
    <s v="ÁGUAS LINDAS"/>
    <s v="FATIMA FERNANDES VALENTINO"/>
    <s v="&quot;03490741196&quot;"/>
    <x v="16"/>
    <x v="161"/>
    <s v="Não"/>
    <s v="Não"/>
    <s v="Não"/>
    <s v="Sim"/>
    <s v="Sim"/>
    <s v="Não"/>
    <s v="Não"/>
    <n v="149995.31"/>
    <n v="494.4"/>
    <n v="0"/>
    <n v="94995.31"/>
    <n v="55000"/>
    <n v="0"/>
    <n v="149995.31"/>
    <n v="0"/>
    <n v="0"/>
    <m/>
    <n v="8787726289780"/>
    <s v="Contrato Adimplente"/>
    <n v="8787726289780"/>
    <d v="2026-03-03T00:00:00"/>
    <n v="2707.84"/>
    <d v="2026-02-05T00:00:00"/>
    <x v="3"/>
    <d v="2026-02-03T00:00:00"/>
    <m/>
    <m/>
    <m/>
    <m/>
    <s v="Endy Carvalho Consultoria imobiliária"/>
    <m/>
    <m/>
    <m/>
    <d v="2026-03-12T00:00:00"/>
    <d v="2026-03-31T00:00:00"/>
    <s v="VENDA FINALIZADA"/>
    <d v="2026-02-04T00:00:00"/>
    <m/>
    <n v="208007.39"/>
    <m/>
    <s v="AGL32"/>
    <m/>
    <m/>
    <s v="Padre Bernardo"/>
    <s v="Goiás"/>
    <n v="5561998560269"/>
    <s v="RUA 7 Q 68 L 16"/>
    <n v="73700000"/>
    <s v="PV VENDINHA-PADRE BERNARDO"/>
    <s v="fatimanena03@gmail.com"/>
    <m/>
    <n v="1648"/>
    <d v="2026-07-20T00:00:00"/>
    <m/>
    <m/>
    <m/>
    <n v="4517"/>
    <m/>
    <s v="Atendente"/>
    <d v="2026-01-24T00:00:00"/>
    <n v="896.1"/>
    <d v="2026-02-06T00:00:00"/>
    <m/>
    <d v="2026-02-10T00:00:00"/>
    <s v="MP419645"/>
    <d v="2026-02-03T00:00:00"/>
    <d v="2026-02-06T00:00:00"/>
    <s v="AC014560814"/>
    <d v="2026-01-28T00:00:00"/>
    <s v="Sim"/>
    <n v="5686"/>
    <d v="2026-02-03T00:00:00"/>
    <m/>
    <m/>
    <m/>
    <d v="2026-02-12T00:00:00"/>
    <m/>
    <d v="2026-01-24T00:00:00"/>
    <d v="2026-02-18T00:00:00"/>
    <d v="2026-01-28T00:00:00"/>
    <m/>
    <d v="2026-02-06T00:00:00"/>
    <m/>
    <d v="2026-01-29T00:00:00"/>
    <d v="2026-02-03T00:00:00"/>
    <m/>
    <d v="2026-02-11T00:00:00"/>
    <m/>
    <d v="2026-02-03T00:00:00"/>
    <d v="2026-03-02T00:00:00"/>
    <s v="Sim"/>
    <m/>
    <m/>
    <m/>
    <m/>
    <d v="2026-02-02T00:00:00"/>
    <m/>
    <d v="2026-03-03T00:00:00"/>
    <s v="00349.0001910/2026-71"/>
    <m/>
    <d v="2026-03-12T00:00:00"/>
    <d v="2026-02-02T00:00:00"/>
    <m/>
    <d v="2026-02-05T00:00:00"/>
    <m/>
    <m/>
    <d v="2026-02-03T00:00:00"/>
    <m/>
    <d v="2026-02-27T00:00:00"/>
    <m/>
    <m/>
    <m/>
    <n v="8195"/>
    <m/>
    <d v="2026-02-05T00:00:00"/>
    <m/>
    <n v="6575"/>
    <m/>
    <m/>
    <m/>
    <m/>
    <m/>
    <n v="3945.81"/>
    <s v="VENDA SEM SINAL"/>
    <s v="Não tem"/>
    <s v="AGEHAB APROVADA"/>
    <s v="FINALIZADO"/>
    <s v="VENDA SEM FIADOR"/>
    <s v="SIM"/>
  </r>
  <r>
    <n v="5198"/>
    <x v="2"/>
    <n v="6613"/>
    <x v="13"/>
    <s v="Etapa Unica"/>
    <s v="BLOCO L"/>
    <n v="204"/>
    <s v="ÁGUAS LINDAS"/>
    <s v="LUCAS RODRIGUES SANTOS"/>
    <s v="&quot;08878019194&quot;"/>
    <x v="11"/>
    <x v="96"/>
    <s v="Não"/>
    <s v="Não"/>
    <s v="Não"/>
    <s v="Sim"/>
    <s v="Sim"/>
    <s v="Não"/>
    <s v="Não"/>
    <n v="174281.25"/>
    <n v="840.86"/>
    <n v="0"/>
    <n v="160763.25"/>
    <n v="13518"/>
    <n v="0"/>
    <n v="174281.25"/>
    <n v="0"/>
    <n v="0"/>
    <m/>
    <n v="8787726319329"/>
    <s v="Contrato Adimplente"/>
    <n v="8787726319329"/>
    <d v="2026-03-09T00:00:00"/>
    <n v="3564.99"/>
    <d v="2026-02-13T00:00:00"/>
    <x v="3"/>
    <d v="2026-02-04T00:00:00"/>
    <m/>
    <m/>
    <m/>
    <m/>
    <s v="Endy Carvalho Consultoria imobiliária"/>
    <s v="Fabiana Ferreira Leonel"/>
    <m/>
    <m/>
    <d v="2026-03-10T00:00:00"/>
    <d v="2026-03-31T00:00:00"/>
    <s v="VENDA FINALIZADA"/>
    <d v="2026-02-09T00:00:00"/>
    <m/>
    <n v="220081.25"/>
    <m/>
    <s v="AGL30 -"/>
    <m/>
    <m/>
    <s v="Brasília"/>
    <s v="Distrito Federal"/>
    <n v="5561994102498"/>
    <s v="EPTG QE 02 PROJECAO B"/>
    <n v="70310500"/>
    <s v="Guara"/>
    <s v="lucasrodriguessanti123@gmail.com"/>
    <m/>
    <n v="2802.88"/>
    <d v="2026-07-22T00:00:00"/>
    <m/>
    <m/>
    <m/>
    <n v="4062"/>
    <m/>
    <s v="Soldado do Exército"/>
    <d v="2026-01-26T00:00:00"/>
    <n v="869"/>
    <d v="2026-02-18T00:00:00"/>
    <m/>
    <d v="2026-02-18T00:00:00"/>
    <s v="MP444330"/>
    <d v="2026-02-04T00:00:00"/>
    <d v="2026-02-20T00:00:00"/>
    <s v="AC014638741"/>
    <d v="2026-01-29T00:00:00"/>
    <s v="Sim"/>
    <n v="6809"/>
    <d v="2026-02-04T00:00:00"/>
    <m/>
    <m/>
    <m/>
    <d v="2026-02-24T00:00:00"/>
    <m/>
    <d v="2026-01-27T00:00:00"/>
    <d v="2026-02-27T00:00:00"/>
    <d v="2026-01-30T00:00:00"/>
    <d v="2026-02-02T00:00:00"/>
    <d v="2026-02-20T00:00:00"/>
    <m/>
    <d v="2026-01-30T00:00:00"/>
    <d v="2026-02-03T00:00:00"/>
    <m/>
    <d v="2026-02-23T00:00:00"/>
    <d v="2026-02-20T00:00:00"/>
    <d v="2026-02-03T00:00:00"/>
    <d v="2026-03-09T00:00:00"/>
    <s v="Sim"/>
    <m/>
    <m/>
    <m/>
    <m/>
    <d v="2026-02-02T00:00:00"/>
    <m/>
    <d v="2026-03-09T00:00:00"/>
    <s v="00349.0002554/2026-11"/>
    <m/>
    <d v="2026-03-10T00:00:00"/>
    <d v="2026-02-02T00:00:00"/>
    <d v="2026-02-23T00:00:00"/>
    <m/>
    <m/>
    <m/>
    <d v="2026-02-03T00:00:00"/>
    <m/>
    <d v="2026-03-04T00:00:00"/>
    <m/>
    <s v="Pago"/>
    <n v="7487"/>
    <n v="8930"/>
    <m/>
    <d v="2026-02-13T00:00:00"/>
    <m/>
    <n v="7497"/>
    <m/>
    <m/>
    <s v="SLA DE 3 DIAS TIRANDO FINAL DE SEMANA E FERIADO DE CARNAVAL 20/02 - AGUARDANDO COMPROVANTES DE PRODUTO CAIXA PARA RECEBER MINUTA E SEGUIR PROCESSO DE REGISTRO"/>
    <m/>
    <m/>
    <n v="4"/>
    <s v="VENDA SEM SINAL"/>
    <s v="Não tem"/>
    <s v="AGEHAB VALIDADA"/>
    <s v="FINALIZADO"/>
    <s v="VENDA SEM FIADOR"/>
    <s v="SIM"/>
  </r>
  <r>
    <n v="5199"/>
    <x v="9"/>
    <n v="6620"/>
    <x v="17"/>
    <s v="Etapa Única"/>
    <s v="BLOCO 19"/>
    <n v="204"/>
    <s v="FORMOSA"/>
    <s v="MARCELO DA SILVA LEITE"/>
    <s v="&quot;03525979177&quot;"/>
    <x v="1"/>
    <x v="15"/>
    <s v="Não"/>
    <s v="Não"/>
    <s v="Não"/>
    <s v="Não"/>
    <s v="Não"/>
    <s v="Não"/>
    <s v="Não"/>
    <n v="160244.57"/>
    <n v="0"/>
    <n v="0"/>
    <n v="105926.61"/>
    <n v="48347"/>
    <n v="0"/>
    <n v="154273.60999999999"/>
    <n v="0"/>
    <n v="0"/>
    <m/>
    <n v="8787726343602"/>
    <s v="Contrato Adimplente"/>
    <m/>
    <m/>
    <n v="0"/>
    <d v="2026-02-27T00:00:00"/>
    <x v="3"/>
    <d v="2026-02-04T00:00:00"/>
    <m/>
    <m/>
    <m/>
    <m/>
    <s v="CAIXA CREDFÁCIL"/>
    <m/>
    <m/>
    <m/>
    <d v="2026-03-02T00:00:00"/>
    <d v="2026-03-31T00:00:00"/>
    <s v="VENDA FINALIZADA"/>
    <d v="2026-02-09T00:00:00"/>
    <m/>
    <n v="244818.08"/>
    <m/>
    <s v="FSA013"/>
    <m/>
    <s v="FABIANA RODRIGUES DIAS - 03618699166"/>
    <s v="Formosa"/>
    <s v="Goiás"/>
    <n v="5561998668912"/>
    <s v="RUA SANTA GERTRUDES NÚMERO 161 SETOR NORDESTE"/>
    <n v="73805271"/>
    <s v="SETOR NORDESTE"/>
    <s v="marceloleitesilva097@gmail.com"/>
    <m/>
    <n v="2550"/>
    <m/>
    <m/>
    <m/>
    <m/>
    <n v="4834"/>
    <m/>
    <s v="Empresario"/>
    <d v="2026-02-23T00:00:00"/>
    <n v="878.9"/>
    <m/>
    <s v="nao"/>
    <m/>
    <s v="MP430696"/>
    <d v="2026-02-23T00:00:00"/>
    <d v="2026-02-27T00:00:00"/>
    <s v="AC014756722"/>
    <d v="2026-02-03T00:00:00"/>
    <m/>
    <s v="9204 9208 9213"/>
    <d v="2026-02-23T00:00:00"/>
    <m/>
    <s v="Score"/>
    <m/>
    <d v="2026-03-12T00:00:00"/>
    <s v="Sim"/>
    <d v="2026-02-26T00:00:00"/>
    <d v="2026-03-13T00:00:00"/>
    <d v="2026-02-04T00:00:00"/>
    <m/>
    <d v="2026-02-27T00:00:00"/>
    <m/>
    <d v="2026-02-05T00:00:00"/>
    <d v="2026-02-27T00:00:00"/>
    <m/>
    <d v="2026-03-10T00:00:00"/>
    <m/>
    <d v="2026-02-27T00:00:00"/>
    <m/>
    <s v="Sim"/>
    <m/>
    <m/>
    <m/>
    <m/>
    <d v="2026-02-03T00:00:00"/>
    <m/>
    <m/>
    <m/>
    <m/>
    <m/>
    <d v="2026-02-03T00:00:00"/>
    <m/>
    <d v="2026-03-12T00:00:00"/>
    <m/>
    <m/>
    <d v="2026-02-05T00:00:00"/>
    <m/>
    <d v="2026-03-31T00:00:00"/>
    <m/>
    <s v="Pago"/>
    <m/>
    <n v="12402"/>
    <m/>
    <m/>
    <n v="364"/>
    <n v="9725"/>
    <s v="Sim"/>
    <m/>
    <m/>
    <m/>
    <m/>
    <n v="2813.04"/>
    <m/>
    <s v="Não tem"/>
    <m/>
    <m/>
    <m/>
    <s v="SIM"/>
  </r>
  <r>
    <n v="5200"/>
    <x v="9"/>
    <n v="6616"/>
    <x v="17"/>
    <s v="Etapa Única"/>
    <s v="BLOCO 18"/>
    <n v="2"/>
    <s v="FORMOSA"/>
    <s v="RAFAEL ALVES DE ASSUNÇAO NETO"/>
    <s v="&quot;70911333150&quot;"/>
    <x v="0"/>
    <x v="148"/>
    <s v="Não"/>
    <s v="Não"/>
    <s v="Não"/>
    <s v="Não"/>
    <s v="Não"/>
    <s v="Não"/>
    <s v="Não"/>
    <n v="160225.66"/>
    <n v="0"/>
    <n v="0"/>
    <n v="136016.66"/>
    <n v="24209"/>
    <n v="0"/>
    <n v="160225.66"/>
    <n v="0"/>
    <n v="0"/>
    <m/>
    <n v="8787726342509"/>
    <s v="Contrato Adimplente"/>
    <m/>
    <m/>
    <n v="0"/>
    <d v="2026-02-25T00:00:00"/>
    <x v="3"/>
    <d v="2026-02-04T00:00:00"/>
    <m/>
    <m/>
    <m/>
    <m/>
    <s v="CAIXA CREDFÁCIL"/>
    <m/>
    <m/>
    <m/>
    <d v="2026-03-02T00:00:00"/>
    <d v="2026-03-27T00:00:00"/>
    <s v="VENDA FINALIZADA"/>
    <d v="2026-02-09T00:00:00"/>
    <m/>
    <n v="265000.06"/>
    <m/>
    <s v="FSA013"/>
    <m/>
    <s v="ALEXANDRO DE SOUSA COUTINHO - 76600025115"/>
    <s v="Formosa"/>
    <s v="Goiás"/>
    <n v="5561996484763"/>
    <s v="RUA 20 Q 14 L 27"/>
    <n v="73808390"/>
    <s v="Parque Vila Verde"/>
    <s v="emersona194@gmail.com"/>
    <m/>
    <n v="2400"/>
    <m/>
    <m/>
    <m/>
    <m/>
    <n v="4813"/>
    <m/>
    <s v="Autônomo(a)"/>
    <d v="2026-02-25T00:00:00"/>
    <n v="878.9"/>
    <m/>
    <s v="nao"/>
    <m/>
    <s v="MP430695"/>
    <d v="2026-02-25T00:00:00"/>
    <d v="2026-02-27T00:00:00"/>
    <s v="AC014768382"/>
    <d v="2026-02-03T00:00:00"/>
    <m/>
    <s v="9218 9220 9223"/>
    <d v="2026-02-25T00:00:00"/>
    <m/>
    <s v="Negativado"/>
    <m/>
    <d v="2026-03-13T00:00:00"/>
    <s v="Sim"/>
    <d v="2026-02-26T00:00:00"/>
    <d v="2026-03-16T00:00:00"/>
    <d v="2026-02-04T00:00:00"/>
    <m/>
    <d v="2026-02-27T00:00:00"/>
    <m/>
    <d v="2026-02-05T00:00:00"/>
    <d v="2026-02-03T00:00:00"/>
    <m/>
    <d v="2026-03-12T00:00:00"/>
    <m/>
    <d v="2026-02-03T00:00:00"/>
    <m/>
    <s v="Sim"/>
    <m/>
    <m/>
    <m/>
    <m/>
    <d v="2026-02-27T00:00:00"/>
    <m/>
    <m/>
    <m/>
    <m/>
    <m/>
    <d v="2026-02-02T00:00:00"/>
    <m/>
    <m/>
    <m/>
    <m/>
    <d v="2026-02-03T00:00:00"/>
    <m/>
    <d v="2026-03-27T00:00:00"/>
    <m/>
    <s v="Pago"/>
    <m/>
    <n v="12048"/>
    <m/>
    <m/>
    <n v="886"/>
    <n v="10055"/>
    <s v="Sim"/>
    <m/>
    <m/>
    <m/>
    <m/>
    <n v="2460.77"/>
    <m/>
    <s v="Não tem"/>
    <m/>
    <s v="FINALIZADO"/>
    <m/>
    <s v="SIM"/>
  </r>
  <r>
    <n v="5201"/>
    <x v="2"/>
    <n v="6608"/>
    <x v="17"/>
    <s v="Etapa Única"/>
    <s v="BLOCO 12"/>
    <n v="103"/>
    <s v="FORMOSA"/>
    <s v="BRUNA ALVES DOS SANTOS"/>
    <s v="&quot;05867478181&quot;"/>
    <x v="10"/>
    <x v="116"/>
    <s v="Não"/>
    <s v="Não"/>
    <s v="Não"/>
    <s v="Não"/>
    <s v="Não"/>
    <s v="Não"/>
    <s v="Não"/>
    <n v="159185.92000000001"/>
    <n v="0"/>
    <n v="0"/>
    <n v="0"/>
    <n v="0"/>
    <n v="0"/>
    <n v="0"/>
    <n v="0"/>
    <n v="0"/>
    <m/>
    <n v="8787726361066"/>
    <s v="Contrato Adimplente"/>
    <m/>
    <d v="2026-03-26T00:00:00"/>
    <n v="3139.91"/>
    <d v="2026-02-13T00:00:00"/>
    <x v="3"/>
    <d v="2026-02-04T00:00:00"/>
    <m/>
    <m/>
    <m/>
    <m/>
    <s v="CAIXA CREDFÁCIL"/>
    <m/>
    <m/>
    <m/>
    <d v="2026-03-30T00:00:00"/>
    <d v="2026-03-30T00:00:00"/>
    <s v="VENDA FINALIZADA"/>
    <d v="2026-02-09T00:00:00"/>
    <m/>
    <n v="245932.82"/>
    <m/>
    <s v="FSA013"/>
    <m/>
    <s v="MARLETE ALVES DE MELO SANTOS - 71761187104"/>
    <s v="Formosa"/>
    <s v="Goiás"/>
    <n v="5535997167326"/>
    <s v="RUA BOA VISTA"/>
    <n v="73813020"/>
    <s v="FORMOSINHA"/>
    <s v="brualvesdossantos893@gmail.com"/>
    <m/>
    <n v="2381"/>
    <m/>
    <m/>
    <m/>
    <m/>
    <n v="10345"/>
    <m/>
    <s v="Administrador"/>
    <d v="2026-02-06T00:00:00"/>
    <n v="839"/>
    <m/>
    <s v="sim"/>
    <m/>
    <s v="MP430693"/>
    <d v="2026-02-09T00:00:00"/>
    <d v="2026-02-23T00:00:00"/>
    <s v="AC014689204"/>
    <d v="2026-01-28T00:00:00"/>
    <s v="Sim"/>
    <s v="7347 7349 7354"/>
    <d v="2026-02-09T00:00:00"/>
    <m/>
    <m/>
    <m/>
    <d v="2026-03-05T00:00:00"/>
    <s v="Não"/>
    <d v="2026-02-12T00:00:00"/>
    <d v="2026-03-05T00:00:00"/>
    <d v="2026-02-03T00:00:00"/>
    <m/>
    <d v="2026-02-23T00:00:00"/>
    <m/>
    <d v="2026-02-04T00:00:00"/>
    <d v="2026-02-05T00:00:00"/>
    <m/>
    <d v="2026-03-03T00:00:00"/>
    <m/>
    <d v="2026-02-05T00:00:00"/>
    <d v="2026-03-17T00:00:00"/>
    <s v="Sim"/>
    <m/>
    <m/>
    <m/>
    <m/>
    <d v="2026-02-13T00:00:00"/>
    <m/>
    <d v="2026-03-26T00:00:00"/>
    <m/>
    <m/>
    <d v="2026-03-27T00:00:00"/>
    <d v="2026-02-03T00:00:00"/>
    <m/>
    <d v="2026-02-27T00:00:00"/>
    <m/>
    <m/>
    <d v="2026-02-04T00:00:00"/>
    <m/>
    <d v="2026-03-16T00:00:00"/>
    <m/>
    <s v="Pago"/>
    <m/>
    <n v="10311"/>
    <s v="Pago"/>
    <m/>
    <n v="842"/>
    <n v="8635"/>
    <s v="Sim"/>
    <s v="ONR"/>
    <s v="Gerente só vai assinar minuta quando cliente for validar a conta em Planantina."/>
    <m/>
    <m/>
    <n v="2487.08"/>
    <m/>
    <s v="Pago"/>
    <m/>
    <m/>
    <m/>
    <s v="SIM"/>
  </r>
  <r>
    <n v="5202"/>
    <x v="2"/>
    <n v="6644"/>
    <x v="16"/>
    <s v="Etapa Unica"/>
    <s v="BLOCO J"/>
    <n v="4"/>
    <s v="ÁGUAS LINDAS"/>
    <s v="THATIANE ARAUJO DA SILVA"/>
    <s v="&quot;09275601437&quot;"/>
    <x v="16"/>
    <x v="59"/>
    <s v="Não"/>
    <s v="Não"/>
    <s v="Não"/>
    <s v="Sim"/>
    <s v="Sim"/>
    <s v="Não"/>
    <s v="Não"/>
    <n v="166729.73000000001"/>
    <n v="540"/>
    <n v="0"/>
    <n v="104806.02"/>
    <n v="55000"/>
    <n v="0"/>
    <n v="159806.01999999999"/>
    <n v="0"/>
    <n v="0"/>
    <m/>
    <n v="8787726395238"/>
    <s v="Contrato Adimplente"/>
    <n v="8787726395238"/>
    <d v="2026-03-12T00:00:00"/>
    <n v="3128.72"/>
    <d v="2026-02-23T00:00:00"/>
    <x v="3"/>
    <d v="2026-02-05T00:00:00"/>
    <m/>
    <m/>
    <m/>
    <m/>
    <s v="Endy Carvalho Consultoria imobiliária"/>
    <m/>
    <m/>
    <m/>
    <d v="2026-03-13T00:00:00"/>
    <d v="2026-03-31T00:00:00"/>
    <s v="VENDA FINALIZADA"/>
    <d v="2026-02-09T00:00:00"/>
    <m/>
    <n v="221000.65"/>
    <m/>
    <s v="AGL32"/>
    <m/>
    <m/>
    <s v="Brasília"/>
    <s v="Distrito Federal"/>
    <n v="5561996159881"/>
    <s v="SMLN MI TR 10 CJ 01 CS 03 LT"/>
    <n v="71540106"/>
    <s v="LAGO NORTE"/>
    <s v="Thatiane.silva1991@gmail.com"/>
    <m/>
    <n v="1800"/>
    <d v="2026-04-19T00:00:00"/>
    <m/>
    <m/>
    <m/>
    <n v="4528"/>
    <m/>
    <s v="Auxiliar de Serviços Gerais"/>
    <d v="2026-02-03T00:00:00"/>
    <n v="901"/>
    <d v="2026-02-24T00:00:00"/>
    <m/>
    <d v="2026-02-28T00:00:00"/>
    <s v="MP419649"/>
    <d v="2026-02-06T00:00:00"/>
    <d v="2026-02-25T00:00:00"/>
    <s v="AC014668646"/>
    <d v="2026-02-04T00:00:00"/>
    <s v="Sim"/>
    <n v="7488"/>
    <d v="2026-02-03T00:00:00"/>
    <m/>
    <m/>
    <m/>
    <d v="2026-03-02T00:00:00"/>
    <m/>
    <d v="2026-02-03T00:00:00"/>
    <d v="2026-03-03T00:00:00"/>
    <d v="2026-02-05T00:00:00"/>
    <m/>
    <d v="2026-02-25T00:00:00"/>
    <m/>
    <d v="2026-02-05T00:00:00"/>
    <d v="2026-02-05T00:00:00"/>
    <m/>
    <d v="2026-02-27T00:00:00"/>
    <m/>
    <d v="2026-02-05T00:00:00"/>
    <d v="2026-03-12T00:00:00"/>
    <s v="Sim"/>
    <m/>
    <m/>
    <m/>
    <m/>
    <d v="2026-02-04T00:00:00"/>
    <m/>
    <d v="2026-03-12T00:00:00"/>
    <s v="00349.0002813/2026-03"/>
    <m/>
    <d v="2026-03-13T00:00:00"/>
    <d v="2026-02-04T00:00:00"/>
    <m/>
    <d v="2026-02-23T00:00:00"/>
    <m/>
    <m/>
    <d v="2026-02-05T00:00:00"/>
    <m/>
    <d v="2026-03-09T00:00:00"/>
    <m/>
    <m/>
    <m/>
    <n v="9393"/>
    <m/>
    <d v="2026-02-23T00:00:00"/>
    <m/>
    <n v="8249"/>
    <m/>
    <m/>
    <m/>
    <m/>
    <m/>
    <n v="4265.8100000000004"/>
    <s v="VENDA SEM SINAL"/>
    <s v="Não tem"/>
    <s v="AGEHAB VALIDADA"/>
    <s v="FINALIZADO"/>
    <s v="VENDA SEM FIADOR"/>
    <s v="SIM"/>
  </r>
  <r>
    <n v="5203"/>
    <x v="2"/>
    <n v="6646"/>
    <x v="17"/>
    <s v="Etapa Única"/>
    <s v="BLOCO 19"/>
    <n v="103"/>
    <s v="FORMOSA"/>
    <s v="KAMYLLA RAMELLY DOS SANTOS OLIVEIRA"/>
    <s v="&quot;05742681119&quot;"/>
    <x v="0"/>
    <x v="108"/>
    <s v="Não"/>
    <s v="Não"/>
    <s v="Não"/>
    <s v="Não"/>
    <s v="Não"/>
    <s v="Não"/>
    <s v="Não"/>
    <n v="160968.66"/>
    <n v="0"/>
    <n v="0"/>
    <n v="136016.66"/>
    <n v="24952"/>
    <n v="0"/>
    <n v="160968.66"/>
    <n v="0"/>
    <n v="0"/>
    <m/>
    <n v="8787726418165"/>
    <s v="Contrato Adimplente"/>
    <m/>
    <d v="2026-03-18T00:00:00"/>
    <n v="3139.91"/>
    <d v="2026-02-20T00:00:00"/>
    <x v="3"/>
    <d v="2026-02-06T00:00:00"/>
    <m/>
    <m/>
    <m/>
    <m/>
    <s v="CAIXA CREDFÁCIL"/>
    <m/>
    <m/>
    <m/>
    <d v="2026-03-23T00:00:00"/>
    <d v="2026-03-23T00:00:00"/>
    <s v="VENDA FINALIZADA"/>
    <d v="2026-02-09T00:00:00"/>
    <m/>
    <n v="245232.89"/>
    <m/>
    <s v="FSA013"/>
    <m/>
    <s v="ENIVALDO DA SILVA DE OLIVEIRA - 84197838115"/>
    <s v="Formosa"/>
    <s v="Goiás"/>
    <n v="5561996304755"/>
    <s v="RUA I Q 104 L 25A"/>
    <n v="73808190"/>
    <s v="Parque da Colina I"/>
    <s v="kamyllarsantos@gmail.com"/>
    <m/>
    <n v="2000"/>
    <m/>
    <m/>
    <m/>
    <m/>
    <n v="10465"/>
    <m/>
    <s v="Autônomo(a)"/>
    <d v="2026-02-06T00:00:00"/>
    <n v="898.98"/>
    <m/>
    <s v="sim"/>
    <m/>
    <s v="MP430697"/>
    <d v="2026-02-06T00:00:00"/>
    <d v="2026-02-23T00:00:00"/>
    <s v="AC014654594"/>
    <d v="2026-02-05T00:00:00"/>
    <m/>
    <n v="9699"/>
    <d v="2026-02-06T00:00:00"/>
    <m/>
    <m/>
    <m/>
    <d v="2026-03-02T00:00:00"/>
    <s v="Não"/>
    <d v="2026-02-09T00:00:00"/>
    <d v="2026-03-02T00:00:00"/>
    <d v="2026-02-05T00:00:00"/>
    <m/>
    <d v="2026-02-23T00:00:00"/>
    <m/>
    <d v="2026-02-06T00:00:00"/>
    <d v="2026-02-09T00:00:00"/>
    <m/>
    <d v="2026-02-27T00:00:00"/>
    <m/>
    <d v="2026-02-09T00:00:00"/>
    <m/>
    <s v="Sim"/>
    <d v="2026-03-09T00:00:00"/>
    <m/>
    <m/>
    <d v="2026-03-10T00:00:00"/>
    <d v="2026-02-05T00:00:00"/>
    <m/>
    <d v="2026-03-18T00:00:00"/>
    <m/>
    <m/>
    <d v="2026-03-20T00:00:00"/>
    <d v="2026-02-05T00:00:00"/>
    <m/>
    <d v="2026-02-24T00:00:00"/>
    <m/>
    <m/>
    <d v="2026-02-09T00:00:00"/>
    <m/>
    <d v="2026-02-23T00:00:00"/>
    <m/>
    <m/>
    <m/>
    <m/>
    <m/>
    <m/>
    <m/>
    <n v="8313"/>
    <s v="Sim"/>
    <s v="ONR"/>
    <m/>
    <m/>
    <m/>
    <n v="2460.77"/>
    <m/>
    <s v="Não tem"/>
    <m/>
    <m/>
    <m/>
    <s v="SIM"/>
  </r>
  <r>
    <n v="5204"/>
    <x v="9"/>
    <n v="6649"/>
    <x v="17"/>
    <s v="Etapa Única"/>
    <s v="BLOCO 22"/>
    <n v="201"/>
    <s v="FORMOSA"/>
    <s v="ANA JULIA SANTOS BORGES"/>
    <s v="&quot;09047946103&quot;"/>
    <x v="0"/>
    <x v="109"/>
    <s v="Não"/>
    <s v="Não"/>
    <s v="Não"/>
    <s v="Não"/>
    <s v="Não"/>
    <s v="Não"/>
    <s v="Não"/>
    <n v="160389.24"/>
    <n v="0"/>
    <n v="0"/>
    <n v="134341.45000000001"/>
    <n v="26115"/>
    <n v="0"/>
    <n v="160456.45000000001"/>
    <n v="0"/>
    <n v="0"/>
    <m/>
    <n v="8787726418998"/>
    <s v="Contrato Adimplente"/>
    <m/>
    <m/>
    <n v="0"/>
    <d v="2026-02-25T00:00:00"/>
    <x v="3"/>
    <d v="2026-02-09T00:00:00"/>
    <m/>
    <m/>
    <m/>
    <m/>
    <s v="CAIXA CREDFÁCIL"/>
    <m/>
    <m/>
    <m/>
    <d v="2026-03-02T00:00:00"/>
    <d v="2026-04-01T00:00:00"/>
    <s v="VENDA FINALIZADA"/>
    <d v="2026-02-11T00:00:00"/>
    <m/>
    <n v="244932.84"/>
    <m/>
    <s v="FSA013"/>
    <m/>
    <s v="WERLEI DOS SANTOS - 79387470172"/>
    <s v="Formosa"/>
    <s v="Goiás"/>
    <n v="5561998819275"/>
    <s v="RUA 15 Q 48"/>
    <n v="73805216"/>
    <s v="Jardim Oliveira"/>
    <s v="anaj080812@gmail.com"/>
    <m/>
    <n v="2350"/>
    <m/>
    <m/>
    <m/>
    <m/>
    <n v="4871"/>
    <m/>
    <s v="Autônomo(a)"/>
    <d v="2026-02-18T00:00:00"/>
    <n v="810"/>
    <m/>
    <s v="sim"/>
    <m/>
    <s v="MP430699"/>
    <d v="2026-02-18T00:00:00"/>
    <d v="2026-02-27T00:00:00"/>
    <s v="AC014825027"/>
    <m/>
    <m/>
    <s v="8925 8927 8946"/>
    <d v="2026-02-18T00:00:00"/>
    <m/>
    <m/>
    <m/>
    <d v="2026-03-20T00:00:00"/>
    <s v="Não"/>
    <d v="2026-02-23T00:00:00"/>
    <d v="2026-03-23T00:00:00"/>
    <d v="2026-02-09T00:00:00"/>
    <m/>
    <d v="2026-02-27T00:00:00"/>
    <m/>
    <d v="2026-02-11T00:00:00"/>
    <d v="2026-02-09T00:00:00"/>
    <m/>
    <d v="2026-03-18T00:00:00"/>
    <m/>
    <d v="2026-02-09T00:00:00"/>
    <m/>
    <s v="Sim"/>
    <m/>
    <m/>
    <m/>
    <m/>
    <d v="2026-02-27T00:00:00"/>
    <m/>
    <m/>
    <m/>
    <m/>
    <m/>
    <d v="2026-02-05T00:00:00"/>
    <m/>
    <d v="2026-03-10T00:00:00"/>
    <m/>
    <m/>
    <d v="2026-02-09T00:00:00"/>
    <m/>
    <d v="2026-04-01T00:00:00"/>
    <m/>
    <s v="Pago"/>
    <m/>
    <n v="12645"/>
    <m/>
    <m/>
    <m/>
    <n v="10663"/>
    <s v="Sim"/>
    <m/>
    <m/>
    <m/>
    <m/>
    <n v="2485.9"/>
    <m/>
    <s v="Não tem"/>
    <m/>
    <m/>
    <m/>
    <s v="SIM"/>
  </r>
  <r>
    <n v="5205"/>
    <x v="9"/>
    <n v="6468"/>
    <x v="23"/>
    <s v="Etapa Única"/>
    <s v="TORRE 01"/>
    <n v="304"/>
    <s v="BRASÍLIA"/>
    <s v="LUCAS ALVES BORGES DE CASTRO"/>
    <s v="&quot;05324046108&quot;"/>
    <x v="4"/>
    <x v="97"/>
    <s v="Não"/>
    <s v="Não"/>
    <s v="Não"/>
    <s v="Não"/>
    <s v="Não"/>
    <s v="Não"/>
    <s v="Não"/>
    <n v="331200"/>
    <n v="0"/>
    <n v="0"/>
    <n v="331200"/>
    <n v="0"/>
    <n v="0"/>
    <n v="331200"/>
    <n v="0"/>
    <n v="0"/>
    <m/>
    <n v="878772645298"/>
    <s v="Contrato Adimplente"/>
    <m/>
    <m/>
    <n v="0"/>
    <d v="2026-03-02T00:00:00"/>
    <x v="3"/>
    <d v="2026-02-09T00:00:00"/>
    <m/>
    <m/>
    <m/>
    <m/>
    <s v="Endy Carvalho Consultoria imobiliária"/>
    <s v="Eduardo Martins (Perfil CCA)"/>
    <m/>
    <m/>
    <d v="2026-03-09T00:00:00"/>
    <d v="2026-04-06T00:00:00"/>
    <s v="EM PROCESSO"/>
    <m/>
    <m/>
    <n v="331200"/>
    <m/>
    <s v="DF011"/>
    <m/>
    <m/>
    <s v="Brasília"/>
    <s v="Distrito Federal"/>
    <n v="5561998241729"/>
    <s v="CLNW 10/11"/>
    <n v="70686600"/>
    <s v="SETOR NOROESTE"/>
    <s v="lucasabcastro1@gmail.com"/>
    <n v="5561998241729"/>
    <n v="0"/>
    <m/>
    <m/>
    <m/>
    <m/>
    <n v="5358"/>
    <m/>
    <s v="Consultor"/>
    <m/>
    <m/>
    <m/>
    <m/>
    <m/>
    <m/>
    <m/>
    <m/>
    <m/>
    <m/>
    <m/>
    <m/>
    <m/>
    <d v="2026-02-11T00:00:00"/>
    <m/>
    <d v="2026-02-11T00:00:00"/>
    <m/>
    <m/>
    <m/>
    <m/>
    <m/>
    <m/>
    <m/>
    <m/>
    <m/>
    <d v="2026-02-12T00:00:00"/>
    <m/>
    <m/>
    <m/>
    <d v="2026-02-12T00:00:00"/>
    <m/>
    <m/>
    <m/>
    <m/>
    <d v="2026-02-12T00:00:00"/>
    <m/>
    <m/>
    <d v="2026-02-27T00:00:00"/>
    <m/>
    <m/>
    <m/>
    <m/>
    <d v="2026-02-09T00:00:00"/>
    <m/>
    <m/>
    <m/>
    <m/>
    <d v="2026-02-12T00:00:00"/>
    <m/>
    <m/>
    <m/>
    <m/>
    <m/>
    <m/>
    <m/>
    <d v="2026-02-12T00:00:00"/>
    <m/>
    <m/>
    <m/>
    <m/>
    <m/>
    <m/>
    <m/>
    <m/>
    <m/>
    <m/>
    <m/>
    <s v="INCONFORME EMITIDO POR FALTA DE DAMP NO PROCESSO"/>
    <m/>
    <s v="SIM"/>
  </r>
  <r>
    <n v="5206"/>
    <x v="9"/>
    <n v="6538"/>
    <x v="15"/>
    <s v="Etapa Unica"/>
    <s v="BLOCO H"/>
    <n v="101"/>
    <s v="FORMOSA"/>
    <s v="PAULO RICARDO SILVA DE SOUSA"/>
    <s v="&quot;08503173123&quot;"/>
    <x v="0"/>
    <x v="148"/>
    <s v="Não"/>
    <s v="Não"/>
    <s v="Não"/>
    <s v="Não"/>
    <s v="Não"/>
    <s v="Não"/>
    <s v="Não"/>
    <n v="153284.24"/>
    <n v="0"/>
    <n v="0"/>
    <n v="0"/>
    <n v="0"/>
    <n v="0"/>
    <n v="0"/>
    <n v="0"/>
    <n v="0"/>
    <m/>
    <n v="8787726417207"/>
    <s v="Contrato Adimplente"/>
    <m/>
    <m/>
    <n v="0"/>
    <d v="2026-02-25T00:00:00"/>
    <x v="3"/>
    <d v="2026-02-09T00:00:00"/>
    <m/>
    <m/>
    <m/>
    <m/>
    <s v="CAIXA CREDFÁCIL"/>
    <m/>
    <m/>
    <m/>
    <d v="2026-03-02T00:00:00"/>
    <d v="2026-03-31T00:00:00"/>
    <s v="VENDA FINALIZADA"/>
    <d v="2026-02-11T00:00:00"/>
    <m/>
    <n v="244933.04"/>
    <m/>
    <s v="FSA011 C"/>
    <m/>
    <s v="MARIA RAIMUNDA PEREIRA DA SILVA - 04011865125"/>
    <s v="Formosa"/>
    <s v="Goiás"/>
    <n v="5561995279511"/>
    <s v="Avenida Valeriano de Castro"/>
    <n v="73807180"/>
    <s v="Setor Nordeste"/>
    <s v="paulowhick@gmail.com"/>
    <m/>
    <n v="2550"/>
    <m/>
    <m/>
    <m/>
    <m/>
    <n v="4343"/>
    <m/>
    <s v="Autônomo(a)"/>
    <d v="2026-02-11T00:00:00"/>
    <n v="779"/>
    <m/>
    <s v="sim"/>
    <d v="2026-03-04T00:00:00"/>
    <s v="MP423809"/>
    <d v="2026-02-12T00:00:00"/>
    <d v="2026-02-27T00:00:00"/>
    <s v="AC014758521"/>
    <d v="2026-02-05T00:00:00"/>
    <m/>
    <s v="8321 8322"/>
    <d v="2026-02-12T00:00:00"/>
    <m/>
    <s v="Negativado"/>
    <m/>
    <d v="2026-03-12T00:00:00"/>
    <s v="Sim"/>
    <d v="2026-02-13T00:00:00"/>
    <d v="2026-03-13T00:00:00"/>
    <d v="2026-02-06T00:00:00"/>
    <m/>
    <d v="2026-02-27T00:00:00"/>
    <m/>
    <d v="2026-02-06T00:00:00"/>
    <d v="2026-02-09T00:00:00"/>
    <m/>
    <d v="2026-03-10T00:00:00"/>
    <m/>
    <d v="2026-02-09T00:00:00"/>
    <m/>
    <s v="Sim"/>
    <m/>
    <m/>
    <m/>
    <m/>
    <d v="2026-02-13T00:00:00"/>
    <m/>
    <m/>
    <m/>
    <m/>
    <m/>
    <d v="2026-02-05T00:00:00"/>
    <m/>
    <m/>
    <m/>
    <m/>
    <d v="2026-02-09T00:00:00"/>
    <m/>
    <d v="2026-03-31T00:00:00"/>
    <m/>
    <s v="Pago"/>
    <m/>
    <n v="12459"/>
    <s v="Pendente"/>
    <m/>
    <n v="776"/>
    <n v="9721"/>
    <s v="Sim"/>
    <s v="ONR"/>
    <m/>
    <m/>
    <m/>
    <n v="2485.9"/>
    <m/>
    <s v="Pago"/>
    <m/>
    <m/>
    <m/>
    <s v="SIM"/>
  </r>
  <r>
    <n v="5207"/>
    <x v="2"/>
    <n v="6651"/>
    <x v="13"/>
    <s v="Etapa Unica"/>
    <s v="BLOCO M"/>
    <n v="204"/>
    <s v="ÁGUAS LINDAS"/>
    <s v="LAYANE BEATRIZ FERREIRA DE OLIVEIRA"/>
    <s v="&quot;70907467121&quot;"/>
    <x v="11"/>
    <x v="149"/>
    <s v="Não"/>
    <s v="Não"/>
    <s v="Não"/>
    <s v="Sim"/>
    <s v="Sim"/>
    <s v="Não"/>
    <s v="Não"/>
    <n v="163330.70000000001"/>
    <n v="719.59"/>
    <n v="0"/>
    <n v="137117.70000000001"/>
    <n v="26213"/>
    <n v="0"/>
    <n v="163330.70000000001"/>
    <n v="0"/>
    <n v="0"/>
    <m/>
    <n v="8787726422014"/>
    <s v="Contrato Adimplente"/>
    <n v="8787726422014"/>
    <d v="2026-03-09T00:00:00"/>
    <n v="3128.72"/>
    <d v="2026-02-13T00:00:00"/>
    <x v="3"/>
    <d v="2026-02-09T00:00:00"/>
    <m/>
    <m/>
    <m/>
    <m/>
    <s v="Endy Carvalho Consultoria imobiliária"/>
    <m/>
    <m/>
    <m/>
    <d v="2026-03-11T00:00:00"/>
    <d v="2026-03-31T00:00:00"/>
    <s v="VENDA FINALIZADA"/>
    <d v="2026-02-11T00:00:00"/>
    <m/>
    <n v="232000"/>
    <m/>
    <s v="AGL30 -"/>
    <m/>
    <m/>
    <s v="Águas Lindas de Goiás"/>
    <s v="Goiás"/>
    <n v="5561994167366"/>
    <s v="QNN 18 CONJUNTO 6 LOTE 16"/>
    <n v="72910001"/>
    <s v="Parque da Barragem Setor 08"/>
    <s v="Layaneb738@gmail.com"/>
    <m/>
    <n v="2398.63"/>
    <d v="2026-07-06T00:00:00"/>
    <m/>
    <m/>
    <m/>
    <n v="4078"/>
    <n v="8115"/>
    <s v="Jardineiro"/>
    <d v="2026-02-09T00:00:00"/>
    <n v="899"/>
    <d v="2026-02-19T00:00:00"/>
    <m/>
    <d v="2026-02-17T00:00:00"/>
    <s v="MP449029"/>
    <d v="2026-02-09T00:00:00"/>
    <d v="2026-02-20T00:00:00"/>
    <s v="AC014638422"/>
    <d v="2026-05-09T00:00:00"/>
    <s v="Sim"/>
    <n v="6929"/>
    <d v="2026-02-09T00:00:00"/>
    <m/>
    <m/>
    <m/>
    <d v="2026-02-25T00:00:00"/>
    <m/>
    <d v="2026-02-09T00:00:00"/>
    <d v="2026-02-27T00:00:00"/>
    <d v="2026-02-09T00:00:00"/>
    <m/>
    <d v="2026-02-20T00:00:00"/>
    <m/>
    <d v="2026-02-12T00:00:00"/>
    <d v="2026-02-10T00:00:00"/>
    <m/>
    <d v="2026-02-23T00:00:00"/>
    <m/>
    <d v="2026-02-10T00:00:00"/>
    <d v="2026-03-06T00:00:00"/>
    <s v="Sim"/>
    <m/>
    <m/>
    <m/>
    <m/>
    <d v="2026-02-09T00:00:00"/>
    <m/>
    <d v="2026-03-09T00:00:00"/>
    <s v="00349.0002550/2026-24"/>
    <m/>
    <d v="2026-03-11T00:00:00"/>
    <d v="2026-02-06T00:00:00"/>
    <m/>
    <d v="2026-02-13T00:00:00"/>
    <m/>
    <m/>
    <d v="2026-02-10T00:00:00"/>
    <m/>
    <d v="2026-03-05T00:00:00"/>
    <m/>
    <m/>
    <n v="7487"/>
    <n v="9021"/>
    <m/>
    <d v="2026-02-13T00:00:00"/>
    <m/>
    <n v="7525"/>
    <m/>
    <m/>
    <s v="SLA DE 3 DIAS TIRANDO FINAL DE SEMANA E FERIADO DE CARNAVAL 20/02 - AGUARDANDO COMPROVANTES DE PRODUTO CAIXA PARA RECEBER MINUTA E SEGUIR PROCESSO DE REGISTRO"/>
    <m/>
    <m/>
    <n v="4"/>
    <s v="VENDA COM SINAL"/>
    <s v="Pendente"/>
    <s v="AGEHAB VALIDADA"/>
    <s v="FINALIZADO"/>
    <s v="VENDA SEM FIADOR"/>
    <s v="SIM"/>
  </r>
  <r>
    <n v="5208"/>
    <x v="2"/>
    <n v="6628"/>
    <x v="17"/>
    <s v="Etapa Única"/>
    <s v="BLOCO 10"/>
    <n v="4"/>
    <s v="FORMOSA"/>
    <s v="ISABELLA LANDIM DE OLIVEIRA"/>
    <s v="&quot;71658754174&quot;"/>
    <x v="10"/>
    <x v="116"/>
    <s v="Não"/>
    <s v="Não"/>
    <s v="Não"/>
    <s v="Não"/>
    <s v="Não"/>
    <s v="Não"/>
    <s v="Não"/>
    <n v="161019.22"/>
    <n v="0"/>
    <n v="0"/>
    <n v="0"/>
    <n v="0"/>
    <n v="0"/>
    <n v="0"/>
    <n v="0"/>
    <n v="0"/>
    <m/>
    <n v="8787726413180"/>
    <s v="Contrato Adimplente"/>
    <m/>
    <d v="2026-03-30T00:00:00"/>
    <n v="3139.91"/>
    <d v="2026-02-20T00:00:00"/>
    <x v="3"/>
    <d v="2026-02-09T00:00:00"/>
    <m/>
    <m/>
    <m/>
    <m/>
    <s v="CAIXA CREDFÁCIL"/>
    <s v="Aline Pereira - CCA CREDFÁCIL"/>
    <m/>
    <m/>
    <d v="2026-04-02T00:00:00"/>
    <d v="2026-04-02T00:00:00"/>
    <s v="VENDA FINALIZADA"/>
    <d v="2026-02-11T00:00:00"/>
    <m/>
    <n v="256000"/>
    <m/>
    <s v="FSA013"/>
    <m/>
    <s v="VIVIANE LANDIM TAVERA - 04562820179"/>
    <s v="Formosa"/>
    <s v="Goiás"/>
    <n v="5562993167600"/>
    <s v="RUA DR. SINVAL G DE OLIVEIRA Q 28"/>
    <n v="73802055"/>
    <s v="SETOR BOSQUE"/>
    <s v="isabellalandimdeoliveira19@gmail.com"/>
    <m/>
    <n v="23810"/>
    <m/>
    <m/>
    <m/>
    <m/>
    <n v="4685"/>
    <n v="8114"/>
    <s v="Vendedor(a)"/>
    <d v="2026-02-09T00:00:00"/>
    <n v="899.78"/>
    <m/>
    <s v="sim"/>
    <m/>
    <s v="MP430698"/>
    <d v="2026-02-09T00:00:00"/>
    <d v="2026-02-23T00:00:00"/>
    <s v="AC014688945"/>
    <m/>
    <s v="Sim"/>
    <n v="10359"/>
    <d v="2026-02-09T00:00:00"/>
    <m/>
    <m/>
    <m/>
    <d v="2026-03-05T00:00:00"/>
    <s v="Não"/>
    <d v="2026-02-12T00:00:00"/>
    <d v="2026-03-05T00:00:00"/>
    <d v="2026-02-09T00:00:00"/>
    <m/>
    <d v="2026-02-23T00:00:00"/>
    <m/>
    <d v="2026-02-09T00:00:00"/>
    <d v="2026-02-09T00:00:00"/>
    <m/>
    <d v="2026-03-03T00:00:00"/>
    <m/>
    <d v="2026-02-09T00:00:00"/>
    <d v="2026-03-17T00:00:00"/>
    <s v="Sim"/>
    <m/>
    <m/>
    <m/>
    <m/>
    <d v="2026-02-23T00:00:00"/>
    <m/>
    <d v="2026-03-30T00:00:00"/>
    <m/>
    <m/>
    <d v="2026-03-31T00:00:00"/>
    <d v="2026-02-05T00:00:00"/>
    <m/>
    <d v="2026-03-16T00:00:00"/>
    <m/>
    <m/>
    <d v="2026-02-09T00:00:00"/>
    <m/>
    <d v="2026-03-16T00:00:00"/>
    <m/>
    <s v="Pago"/>
    <m/>
    <n v="10405"/>
    <s v="Pago"/>
    <m/>
    <m/>
    <n v="8635"/>
    <s v="Sim"/>
    <s v="AGUARDANDO MINUTA CORRIGIDA PROCURAÇÃO"/>
    <m/>
    <m/>
    <m/>
    <n v="2459.58"/>
    <m/>
    <s v="Pago"/>
    <m/>
    <m/>
    <m/>
    <s v="SIM"/>
  </r>
  <r>
    <n v="5209"/>
    <x v="2"/>
    <n v="6623"/>
    <x v="13"/>
    <s v="Etapa Unica"/>
    <s v="BLOCO E"/>
    <n v="204"/>
    <s v="ÁGUAS LINDAS"/>
    <s v="ISAIAS SOUSA DA SILVA"/>
    <s v="&quot;66406439368&quot;"/>
    <x v="11"/>
    <x v="96"/>
    <s v="Não"/>
    <s v="Não"/>
    <s v="Não"/>
    <s v="Sim"/>
    <s v="Sim"/>
    <s v="Não"/>
    <s v="Não"/>
    <n v="163083.70000000001"/>
    <n v="917.2"/>
    <n v="0"/>
    <n v="155177.70000000001"/>
    <n v="7906"/>
    <n v="0"/>
    <n v="163083.70000000001"/>
    <n v="0"/>
    <n v="0"/>
    <m/>
    <n v="8787726356011"/>
    <s v="Contrato Adimplente"/>
    <n v="8787726356011"/>
    <d v="2026-03-09T00:00:00"/>
    <n v="3128.72"/>
    <d v="2026-02-13T00:00:00"/>
    <x v="3"/>
    <d v="2026-02-10T00:00:00"/>
    <m/>
    <m/>
    <m/>
    <m/>
    <s v="Endy Carvalho Consultoria imobiliária"/>
    <m/>
    <m/>
    <m/>
    <d v="2026-03-11T00:00:00"/>
    <d v="2026-03-31T00:00:00"/>
    <s v="VENDA FINALIZADA"/>
    <d v="2026-02-11T00:00:00"/>
    <m/>
    <n v="213851.7"/>
    <m/>
    <s v="AGL30 -"/>
    <m/>
    <m/>
    <m/>
    <m/>
    <n v="5594984354321"/>
    <s v="Rua araguaia, Q 44,"/>
    <n v="72910001"/>
    <s v="Setor 2 - Conjunto B"/>
    <s v="is8947367@gmail.com"/>
    <m/>
    <n v="3057.34"/>
    <d v="2026-07-26T00:00:00"/>
    <m/>
    <m/>
    <m/>
    <n v="3949"/>
    <m/>
    <s v="Pedreiro"/>
    <d v="2026-01-29T00:00:00"/>
    <n v="897"/>
    <d v="2026-02-19T00:00:00"/>
    <m/>
    <d v="2026-02-17T00:00:00"/>
    <s v="MP449027"/>
    <d v="2026-02-10T00:00:00"/>
    <d v="2026-02-20T00:00:00"/>
    <s v="AC014638298"/>
    <d v="2023-02-03T00:00:00"/>
    <s v="Sim"/>
    <n v="6928"/>
    <d v="2026-02-06T00:00:00"/>
    <m/>
    <m/>
    <m/>
    <d v="2026-02-24T00:00:00"/>
    <m/>
    <d v="2026-02-06T00:00:00"/>
    <d v="2026-02-27T00:00:00"/>
    <d v="2026-02-03T00:00:00"/>
    <m/>
    <d v="2026-02-20T00:00:00"/>
    <m/>
    <d v="2026-02-04T00:00:00"/>
    <d v="2026-02-04T00:00:00"/>
    <m/>
    <d v="2026-02-23T00:00:00"/>
    <m/>
    <d v="2026-02-04T00:00:00"/>
    <d v="2026-03-06T00:00:00"/>
    <s v="Sim"/>
    <m/>
    <m/>
    <m/>
    <m/>
    <d v="2026-02-10T00:00:00"/>
    <m/>
    <d v="2026-03-09T00:00:00"/>
    <s v="00349.0002544/2026-77"/>
    <m/>
    <d v="2026-03-11T00:00:00"/>
    <d v="2026-02-03T00:00:00"/>
    <m/>
    <d v="2026-02-13T00:00:00"/>
    <m/>
    <m/>
    <d v="2026-02-04T00:00:00"/>
    <m/>
    <d v="2026-03-05T00:00:00"/>
    <m/>
    <m/>
    <n v="7487"/>
    <n v="9023"/>
    <m/>
    <d v="2026-02-13T00:00:00"/>
    <m/>
    <n v="7511"/>
    <m/>
    <m/>
    <s v="SLA DE 3 DIAS TIRANDO FINAL DE SEMANA E FERIADO DE CARNAVAL 20/02 - AGUARDANDO COMPROVANTES DE PRODUTO CAIXA PARA RECEBER MINUTA E SEGUIR PROCESSO DE REGISTRO"/>
    <m/>
    <m/>
    <n v="4.21"/>
    <s v="VENDA SEM SINAL"/>
    <s v="Não tem"/>
    <s v="AGEHAB VALIDADA"/>
    <s v="FINALIZADO"/>
    <s v="VENDA SEM FIADOR"/>
    <s v="SIM"/>
  </r>
  <r>
    <n v="5210"/>
    <x v="2"/>
    <n v="6655"/>
    <x v="16"/>
    <s v="Etapa Unica"/>
    <s v="BLOCO D"/>
    <n v="304"/>
    <s v="ÁGUAS LINDAS"/>
    <s v="THAYS MIKAELLY DE SOUSA COSTA"/>
    <s v="&quot;07901076194&quot;"/>
    <x v="6"/>
    <x v="128"/>
    <s v="Não"/>
    <s v="Não"/>
    <s v="Não"/>
    <s v="Sim"/>
    <s v="Sim"/>
    <s v="Não"/>
    <s v="Não"/>
    <n v="162182.57999999999"/>
    <n v="664.15"/>
    <n v="0"/>
    <n v="126440.43"/>
    <n v="34264"/>
    <n v="0"/>
    <n v="160704.43"/>
    <n v="0"/>
    <n v="0"/>
    <m/>
    <n v="8787726426052"/>
    <s v="Contrato Adimplente"/>
    <n v="8787726426052"/>
    <d v="2026-03-06T00:00:00"/>
    <n v="3128.72"/>
    <d v="2026-02-13T00:00:00"/>
    <x v="3"/>
    <d v="2026-02-10T00:00:00"/>
    <m/>
    <m/>
    <m/>
    <m/>
    <s v="Endy Carvalho Consultoria imobiliária"/>
    <m/>
    <m/>
    <m/>
    <d v="2026-03-13T00:00:00"/>
    <d v="2026-03-31T00:00:00"/>
    <s v="VENDA FINALIZADA"/>
    <d v="2026-02-11T00:00:00"/>
    <m/>
    <n v="209746.73"/>
    <m/>
    <s v="AGL32"/>
    <m/>
    <m/>
    <s v="Águas Lindas de Goiás"/>
    <s v="Goiás"/>
    <n v="5561982088346"/>
    <s v="Quadra 69 Conjunto D"/>
    <n v="72925039"/>
    <s v="Parque da Barragem Setor 09"/>
    <s v="thaysmikaelly99@gmail.com"/>
    <m/>
    <n v="2213.8200000000002"/>
    <d v="2026-08-01T00:00:00"/>
    <m/>
    <m/>
    <m/>
    <n v="4434"/>
    <m/>
    <s v="Recepcionista"/>
    <d v="2026-02-05T00:00:00"/>
    <n v="894"/>
    <m/>
    <m/>
    <d v="2026-02-17T00:00:00"/>
    <s v="MP419652"/>
    <d v="2026-02-10T00:00:00"/>
    <d v="2026-02-20T00:00:00"/>
    <s v="AC014617809"/>
    <d v="2026-02-09T00:00:00"/>
    <s v="Sim"/>
    <n v="6927"/>
    <d v="2026-02-10T00:00:00"/>
    <m/>
    <m/>
    <m/>
    <d v="2026-02-25T00:00:00"/>
    <m/>
    <d v="2026-02-05T00:00:00"/>
    <d v="2026-02-25T00:00:00"/>
    <d v="2026-02-10T00:00:00"/>
    <m/>
    <d v="2026-02-20T00:00:00"/>
    <m/>
    <d v="2026-02-11T00:00:00"/>
    <d v="2026-02-11T00:00:00"/>
    <m/>
    <d v="2026-02-23T00:00:00"/>
    <m/>
    <d v="2026-02-11T00:00:00"/>
    <d v="2026-03-05T00:00:00"/>
    <s v="Sim"/>
    <m/>
    <m/>
    <m/>
    <m/>
    <d v="2026-02-09T00:00:00"/>
    <m/>
    <d v="2026-03-06T00:00:00"/>
    <s v="00349.0002560/2026-60"/>
    <m/>
    <d v="2026-03-13T00:00:00"/>
    <d v="2026-02-09T00:00:00"/>
    <m/>
    <d v="2026-02-13T00:00:00"/>
    <m/>
    <m/>
    <d v="2026-02-11T00:00:00"/>
    <m/>
    <d v="2026-03-03T00:00:00"/>
    <m/>
    <m/>
    <m/>
    <n v="8723"/>
    <m/>
    <d v="2026-02-13T00:00:00"/>
    <m/>
    <n v="7543"/>
    <m/>
    <m/>
    <s v="SLA DE 3 DIAS TIRANDO FINAL DE SEMANA E FERIADO DE CARNAVAL 20/02 - AGUARDANDO COMPROVANTES DE PRODUTO CAIXA PARA RECEBER MINUTA E SEGUIR PROCESSO DE REGISTRO"/>
    <m/>
    <m/>
    <n v="4"/>
    <s v="VENDA SEM SINAL"/>
    <s v="Não tem"/>
    <s v="AGEHAB VALIDADA"/>
    <s v="FINALIZADO"/>
    <s v="VENDA SEM FIADOR"/>
    <s v="SIM"/>
  </r>
  <r>
    <n v="5211"/>
    <x v="2"/>
    <n v="6669"/>
    <x v="17"/>
    <s v="Etapa Única"/>
    <s v="BLOCO 18"/>
    <n v="104"/>
    <s v="FORMOSA"/>
    <s v="JOAO VICTOR DOS SANTOS OLIVEIRA"/>
    <s v="&quot;08255001174&quot;"/>
    <x v="0"/>
    <x v="108"/>
    <s v="Não"/>
    <s v="Não"/>
    <s v="Não"/>
    <s v="Não"/>
    <s v="Não"/>
    <s v="Não"/>
    <s v="Não"/>
    <n v="170773.85"/>
    <n v="729.44"/>
    <n v="0"/>
    <n v="148189.85"/>
    <n v="22584"/>
    <n v="0"/>
    <n v="170773.85"/>
    <n v="0"/>
    <n v="0"/>
    <m/>
    <n v="8787726449273"/>
    <s v="Contrato Adimplente"/>
    <s v=" 8.7877.2610716-0 "/>
    <d v="2026-03-27T00:00:00"/>
    <n v="3139.91"/>
    <d v="2026-02-12T00:00:00"/>
    <x v="3"/>
    <d v="2026-02-10T00:00:00"/>
    <m/>
    <m/>
    <m/>
    <m/>
    <s v="Endy Carvalho Consultoria imobiliária"/>
    <m/>
    <m/>
    <m/>
    <d v="2026-04-02T00:00:00"/>
    <d v="2026-04-02T00:00:00"/>
    <s v="VENDA FINALIZADA"/>
    <d v="2026-02-11T00:00:00"/>
    <m/>
    <n v="250229.65"/>
    <m/>
    <s v="FSA013"/>
    <m/>
    <s v="ENIVALDO DA SILVA DE OLIVEIRA - 84197838115"/>
    <s v="Formosa"/>
    <s v="Goiás"/>
    <n v="5561998741805"/>
    <s v="RUA MARECHAL RONDON QD 36 LT 11"/>
    <n v="73807670"/>
    <s v="JARDIM CALIFORNIA"/>
    <s v="Dossantosoljoaovictor@gmail.com"/>
    <m/>
    <n v="2431.5"/>
    <m/>
    <m/>
    <m/>
    <m/>
    <n v="4817"/>
    <m/>
    <s v="Auxiliar"/>
    <d v="2026-02-10T00:00:00"/>
    <n v="897"/>
    <m/>
    <s v="sim"/>
    <m/>
    <s v="MP430702"/>
    <d v="2026-02-10T00:00:00"/>
    <d v="2026-02-12T00:00:00"/>
    <s v="AC014624152"/>
    <d v="2026-02-09T00:00:00"/>
    <s v="Sim"/>
    <n v="6720"/>
    <d v="2026-02-10T00:00:00"/>
    <m/>
    <m/>
    <m/>
    <d v="2026-02-25T00:00:00"/>
    <s v="Não"/>
    <d v="2026-02-11T00:00:00"/>
    <d v="2026-02-26T00:00:00"/>
    <d v="2026-02-10T00:00:00"/>
    <m/>
    <d v="2026-02-12T00:00:00"/>
    <m/>
    <d v="2026-02-11T00:00:00"/>
    <d v="2026-02-11T00:00:00"/>
    <m/>
    <d v="2026-02-24T00:00:00"/>
    <m/>
    <d v="2026-02-11T00:00:00"/>
    <d v="2026-03-23T00:00:00"/>
    <s v="Sim"/>
    <m/>
    <m/>
    <m/>
    <m/>
    <d v="2026-02-09T00:00:00"/>
    <m/>
    <d v="2026-03-27T00:00:00"/>
    <m/>
    <m/>
    <d v="2026-03-31T00:00:00"/>
    <d v="2026-02-10T00:00:00"/>
    <m/>
    <d v="2026-03-03T00:00:00"/>
    <m/>
    <m/>
    <d v="2026-02-11T00:00:00"/>
    <m/>
    <d v="2026-03-19T00:00:00"/>
    <m/>
    <s v="Pago"/>
    <m/>
    <n v="10903"/>
    <s v="Pago"/>
    <m/>
    <m/>
    <n v="7715"/>
    <s v="Sim"/>
    <s v="ONR"/>
    <m/>
    <m/>
    <m/>
    <n v="2158.2399999999998"/>
    <s v="VENDA SEM SINAL"/>
    <s v="Não tem"/>
    <s v="AGEHAB VALIDADA"/>
    <s v="FINALIZADO"/>
    <s v="VENDA SEM FIADOR"/>
    <s v="SIM"/>
  </r>
  <r>
    <n v="5212"/>
    <x v="2"/>
    <n v="6657"/>
    <x v="17"/>
    <s v="Etapa Única"/>
    <s v="BLOCO 19"/>
    <n v="2"/>
    <s v="FORMOSA"/>
    <s v="BENJAMIN ALEFE SETUBAL BARRETO"/>
    <s v="&quot;09259167140&quot;"/>
    <x v="13"/>
    <x v="40"/>
    <s v="Não"/>
    <s v="Não"/>
    <s v="Não"/>
    <s v="Não"/>
    <s v="Não"/>
    <s v="Não"/>
    <s v="Não"/>
    <n v="177600"/>
    <n v="1014.89"/>
    <n v="0"/>
    <n v="178630.67"/>
    <n v="3022"/>
    <n v="0"/>
    <n v="181652.67"/>
    <n v="0"/>
    <n v="0"/>
    <m/>
    <n v="8787726444220"/>
    <s v="Contrato Adimplente"/>
    <m/>
    <d v="2026-03-25T00:00:00"/>
    <n v="3569.43"/>
    <d v="2026-02-20T00:00:00"/>
    <x v="3"/>
    <d v="2026-02-10T00:00:00"/>
    <m/>
    <m/>
    <m/>
    <m/>
    <s v="Endy Carvalho Consultoria imobiliária"/>
    <m/>
    <m/>
    <m/>
    <d v="2026-03-30T00:00:00"/>
    <d v="2026-03-30T00:00:00"/>
    <s v="VENDA FINALIZADA"/>
    <d v="2026-02-11T00:00:00"/>
    <m/>
    <n v="251000"/>
    <m/>
    <s v="FSA013"/>
    <m/>
    <s v="KATLLEN SETUBAL VIANA - 07074343196"/>
    <s v="Formosa"/>
    <s v="Goiás"/>
    <n v="5561996655915"/>
    <s v="Rua 7"/>
    <n v="73805860"/>
    <s v="Núcleo Habitacional Santa Rosa"/>
    <s v="benjaminalefe11@gmail.com"/>
    <m/>
    <n v="3383.01"/>
    <m/>
    <m/>
    <m/>
    <m/>
    <n v="4829"/>
    <m/>
    <s v="Soldado do Exército"/>
    <d v="2026-02-11T00:00:00"/>
    <n v="897.04"/>
    <m/>
    <s v="sim"/>
    <m/>
    <s v="MP430700"/>
    <d v="2026-02-12T00:00:00"/>
    <d v="2026-02-23T00:00:00"/>
    <s v="AC014690352"/>
    <d v="2026-02-09T00:00:00"/>
    <s v="Sim"/>
    <n v="7520"/>
    <d v="2026-02-12T00:00:00"/>
    <m/>
    <s v="Score"/>
    <m/>
    <d v="2026-03-05T00:00:00"/>
    <s v="Sim"/>
    <d v="2026-02-13T00:00:00"/>
    <d v="2026-03-05T00:00:00"/>
    <d v="2026-02-10T00:00:00"/>
    <m/>
    <d v="2026-02-23T00:00:00"/>
    <m/>
    <d v="2026-02-11T00:00:00"/>
    <d v="2026-02-11T00:00:00"/>
    <m/>
    <d v="2026-03-03T00:00:00"/>
    <m/>
    <d v="2026-02-11T00:00:00"/>
    <m/>
    <s v="Sim"/>
    <m/>
    <m/>
    <m/>
    <m/>
    <d v="2026-02-27T00:00:00"/>
    <m/>
    <d v="2026-03-25T00:00:00"/>
    <m/>
    <m/>
    <d v="2026-03-27T00:00:00"/>
    <d v="2026-02-09T00:00:00"/>
    <m/>
    <d v="2026-03-12T00:00:00"/>
    <m/>
    <m/>
    <d v="2026-02-11T00:00:00"/>
    <m/>
    <m/>
    <m/>
    <s v="Pago"/>
    <m/>
    <m/>
    <s v="Pago"/>
    <m/>
    <n v="626"/>
    <n v="8627"/>
    <s v="Sim"/>
    <s v="ONR"/>
    <m/>
    <m/>
    <m/>
    <n v="1990.35"/>
    <m/>
    <s v="Não tem"/>
    <m/>
    <m/>
    <m/>
    <s v="SIM"/>
  </r>
  <r>
    <n v="5213"/>
    <x v="9"/>
    <n v="6549"/>
    <x v="13"/>
    <s v="Etapa Unica"/>
    <s v="BLOCO H"/>
    <n v="302"/>
    <s v="ÁGUAS LINDAS"/>
    <s v="RODRIGO DA SILVA FEITOSA"/>
    <s v="&quot;90127480110&quot;"/>
    <x v="6"/>
    <x v="51"/>
    <s v="Não"/>
    <s v="Não"/>
    <s v="Não"/>
    <s v="Sim"/>
    <s v="Sim"/>
    <s v="Não"/>
    <s v="Não"/>
    <n v="169788.1"/>
    <n v="0"/>
    <n v="0"/>
    <n v="154262.1"/>
    <n v="15526"/>
    <n v="0"/>
    <n v="169788.1"/>
    <n v="0"/>
    <n v="0"/>
    <m/>
    <n v="8787726164058"/>
    <s v="Contrato Adimplente"/>
    <n v="8787726164058"/>
    <m/>
    <n v="3132.31"/>
    <d v="2026-02-24T00:00:00"/>
    <x v="3"/>
    <d v="2026-02-10T00:00:00"/>
    <m/>
    <m/>
    <m/>
    <m/>
    <s v="GRUPO IMERGE"/>
    <m/>
    <m/>
    <m/>
    <d v="2026-03-17T00:00:00"/>
    <d v="2026-03-31T00:00:00"/>
    <s v="VENDA FINALIZADA"/>
    <d v="2026-02-11T00:00:00"/>
    <m/>
    <n v="219211.95"/>
    <m/>
    <s v="AGL30 -"/>
    <m/>
    <m/>
    <s v="Águas Lindas de Goiás"/>
    <s v="Goiás"/>
    <n v="5561999740148"/>
    <s v="RUA 18, Q A-20, L 13 APARTAMENTO 102 BLOCO A"/>
    <n v="72910001"/>
    <s v="MANSÕES OLINDA"/>
    <s v="rdrgfeitosa@gmail.com"/>
    <m/>
    <n v="2720.45"/>
    <m/>
    <m/>
    <m/>
    <m/>
    <n v="3999"/>
    <m/>
    <s v="Tecnico em Enfermagem"/>
    <d v="2026-01-10T00:00:00"/>
    <m/>
    <m/>
    <m/>
    <m/>
    <s v="MP449028"/>
    <d v="2026-02-10T00:00:00"/>
    <d v="2026-02-24T00:00:00"/>
    <m/>
    <d v="2026-02-04T00:00:00"/>
    <s v="Sim"/>
    <m/>
    <d v="2026-02-10T00:00:00"/>
    <m/>
    <m/>
    <m/>
    <d v="2026-03-04T00:00:00"/>
    <m/>
    <d v="2026-01-13T00:00:00"/>
    <d v="2026-03-11T00:00:00"/>
    <d v="2026-02-10T00:00:00"/>
    <m/>
    <d v="2026-02-27T00:00:00"/>
    <m/>
    <d v="2026-02-12T00:00:00"/>
    <d v="2026-02-11T00:00:00"/>
    <m/>
    <d v="2026-03-03T00:00:00"/>
    <m/>
    <d v="2026-02-11T00:00:00"/>
    <m/>
    <s v="Sim"/>
    <d v="2026-03-16T00:00:00"/>
    <m/>
    <m/>
    <d v="2026-03-27T00:00:00"/>
    <d v="2026-02-04T00:00:00"/>
    <m/>
    <m/>
    <s v="00349.0002951/2026-84"/>
    <m/>
    <m/>
    <d v="2026-02-04T00:00:00"/>
    <m/>
    <d v="2026-03-16T00:00:00"/>
    <m/>
    <m/>
    <d v="2026-02-09T00:00:00"/>
    <m/>
    <m/>
    <m/>
    <m/>
    <m/>
    <n v="9905"/>
    <m/>
    <m/>
    <m/>
    <n v="8697"/>
    <m/>
    <s v="CONTRATO PRECISOU SER REFEITO POR CONTA DE UMA EXIGENCIA 19/03, AGUARDANDO RECOLHER TODAS AS ASSINATURAS NOVAMENTE  PARA SEGUIR COM O PROCESSO , RESOLVIDO DIA 27/03 E TEVE UMA NOVA EXIGENCIA DIA 30/03 JÁ CUMPRIDA NO MESMO DIA"/>
    <s v="Empreendimento incorreto no contrato CEF, guia de itbi também ficou incorreto (RESSALVA FEITA E DEVOLVIDA DIA 27/02) ITBI SOLICITADO NOVAMENTE NA MESMA DATA., resolvido 00349.0002951/2026-84 processo antigo"/>
    <m/>
    <m/>
    <n v="4305.8100000000004"/>
    <s v="VENDA SEM SINAL"/>
    <s v="Não tem"/>
    <s v="AGEHAB VALIDADA"/>
    <s v="FINALIZADO"/>
    <s v="VENDA SEM FIADOR"/>
    <s v="SIM"/>
  </r>
  <r>
    <n v="5214"/>
    <x v="2"/>
    <n v="6648"/>
    <x v="17"/>
    <s v="Etapa Única"/>
    <s v="BLOCO 05"/>
    <n v="3"/>
    <s v="FORMOSA"/>
    <s v="DANIEL LUCAS VIEIRA DE SOUSA"/>
    <s v="&quot;71387599160&quot;"/>
    <x v="10"/>
    <x v="116"/>
    <s v="Não"/>
    <s v="Não"/>
    <s v="Não"/>
    <s v="Não"/>
    <s v="Não"/>
    <s v="Não"/>
    <s v="Não"/>
    <n v="177600"/>
    <n v="0"/>
    <n v="0"/>
    <n v="0"/>
    <n v="0"/>
    <n v="0"/>
    <n v="0"/>
    <n v="0"/>
    <n v="0"/>
    <m/>
    <n v="8787726418262"/>
    <s v="Contrato Adimplente"/>
    <m/>
    <d v="2026-03-23T00:00:00"/>
    <n v="3569.43"/>
    <d v="2026-02-12T00:00:00"/>
    <x v="3"/>
    <d v="2026-02-10T00:00:00"/>
    <m/>
    <m/>
    <m/>
    <m/>
    <s v="CAIXA CREDFÁCIL"/>
    <s v="Aline Pereira - CCA CREDFÁCIL"/>
    <m/>
    <m/>
    <d v="2026-03-27T00:00:00"/>
    <d v="2026-03-27T00:00:00"/>
    <s v="VENDA FINALIZADA"/>
    <d v="2026-02-13T00:00:00"/>
    <m/>
    <n v="258530.4"/>
    <m/>
    <s v="FSA013"/>
    <m/>
    <s v="MARIA EDUARDA DA SILVA BORGES - 09820133106"/>
    <s v="Formosa"/>
    <s v="Goiás"/>
    <n v="5561999284396"/>
    <s v="RUA COSTA RICA"/>
    <n v="73803356"/>
    <s v="JARDIM DAS AMERICAS"/>
    <s v="dl4279341@gmail.com"/>
    <m/>
    <n v="3396.1"/>
    <m/>
    <m/>
    <m/>
    <m/>
    <n v="10238"/>
    <m/>
    <s v="Soldado do Exército"/>
    <d v="2026-02-10T00:00:00"/>
    <n v="878.22"/>
    <m/>
    <s v="sim"/>
    <m/>
    <s v="MP430701"/>
    <d v="2026-02-10T00:00:00"/>
    <d v="2026-02-12T00:00:00"/>
    <s v="AC014653691"/>
    <d v="2026-02-09T00:00:00"/>
    <s v="Sim"/>
    <s v="8044 8084 8088"/>
    <d v="2026-02-10T00:00:00"/>
    <m/>
    <s v="Score"/>
    <m/>
    <d v="2026-02-27T00:00:00"/>
    <s v="Sim"/>
    <d v="2026-02-11T00:00:00"/>
    <d v="2026-03-02T00:00:00"/>
    <d v="2026-02-10T00:00:00"/>
    <m/>
    <d v="2026-02-12T00:00:00"/>
    <m/>
    <d v="2026-02-11T00:00:00"/>
    <d v="2026-02-10T00:00:00"/>
    <m/>
    <d v="2026-02-26T00:00:00"/>
    <m/>
    <d v="2026-02-10T00:00:00"/>
    <m/>
    <s v="Sim"/>
    <d v="2026-03-09T00:00:00"/>
    <m/>
    <m/>
    <d v="2026-03-10T00:00:00"/>
    <d v="2026-02-12T00:00:00"/>
    <m/>
    <d v="2026-03-23T00:00:00"/>
    <m/>
    <m/>
    <d v="2026-03-25T00:00:00"/>
    <d v="2026-02-05T00:00:00"/>
    <m/>
    <d v="2026-02-24T00:00:00"/>
    <m/>
    <m/>
    <d v="2026-02-10T00:00:00"/>
    <m/>
    <d v="2026-02-20T00:00:00"/>
    <m/>
    <s v="Pago"/>
    <m/>
    <m/>
    <m/>
    <m/>
    <n v="569"/>
    <n v="8134"/>
    <s v="Sim"/>
    <s v="ESTADO CIVIL ERRADO-OK"/>
    <m/>
    <m/>
    <m/>
    <n v="1881.71"/>
    <m/>
    <s v="Não tem"/>
    <m/>
    <m/>
    <m/>
    <s v="SIM"/>
  </r>
  <r>
    <n v="5215"/>
    <x v="6"/>
    <n v="6604"/>
    <x v="15"/>
    <s v="Etapa Unica"/>
    <s v="BLOCO F"/>
    <n v="203"/>
    <s v="FORMOSA"/>
    <s v="CLEITON DE SOUSA GOMES"/>
    <s v="&quot;71288206127&quot;"/>
    <x v="10"/>
    <x v="112"/>
    <s v="Não"/>
    <s v="Não"/>
    <s v="Não"/>
    <s v="Não"/>
    <s v="Não"/>
    <s v="Não"/>
    <s v="Não"/>
    <n v="177600"/>
    <n v="0"/>
    <n v="0"/>
    <n v="0"/>
    <n v="0"/>
    <n v="0"/>
    <n v="0"/>
    <n v="0"/>
    <n v="0"/>
    <m/>
    <m/>
    <s v="Contrato Adimplente"/>
    <m/>
    <m/>
    <n v="0"/>
    <m/>
    <x v="1"/>
    <d v="2026-02-10T00:00:00"/>
    <m/>
    <m/>
    <m/>
    <m/>
    <s v="CAIXA CREDFÁCIL"/>
    <m/>
    <m/>
    <m/>
    <d v="2026-02-10T00:00:00"/>
    <d v="2026-04-01T00:00:00"/>
    <s v="VENDA FINALIZADA"/>
    <d v="2026-02-13T00:00:00"/>
    <m/>
    <n v="243080"/>
    <m/>
    <s v="FSA011 C"/>
    <m/>
    <s v="VITORIA DOS SANTOS GOMES - 71281854107"/>
    <s v="Formosa"/>
    <s v="Goiás"/>
    <n v="5561999194105"/>
    <s v="VIA 12"/>
    <n v="73802442"/>
    <s v="SETOR SUL"/>
    <s v="cleitonsousagomes986@gmail.com"/>
    <m/>
    <n v="4300.62"/>
    <m/>
    <m/>
    <m/>
    <m/>
    <n v="4317"/>
    <m/>
    <s v="Auxiliar"/>
    <d v="2026-02-11T00:00:00"/>
    <m/>
    <m/>
    <s v="sim"/>
    <m/>
    <s v="MP423819"/>
    <d v="2026-02-11T00:00:00"/>
    <m/>
    <m/>
    <d v="2026-02-04T00:00:00"/>
    <m/>
    <m/>
    <d v="2026-02-11T00:00:00"/>
    <m/>
    <m/>
    <m/>
    <m/>
    <s v="Não"/>
    <m/>
    <m/>
    <d v="2026-02-10T00:00:00"/>
    <m/>
    <m/>
    <m/>
    <d v="2026-02-11T00:00:00"/>
    <d v="2026-02-10T00:00:00"/>
    <m/>
    <m/>
    <m/>
    <d v="2026-02-10T00:00:00"/>
    <m/>
    <m/>
    <m/>
    <m/>
    <m/>
    <m/>
    <m/>
    <m/>
    <m/>
    <m/>
    <m/>
    <m/>
    <d v="2026-02-04T00:00:00"/>
    <m/>
    <m/>
    <m/>
    <m/>
    <d v="2026-02-09T00:00:00"/>
    <m/>
    <m/>
    <m/>
    <m/>
    <m/>
    <m/>
    <m/>
    <m/>
    <m/>
    <m/>
    <m/>
    <m/>
    <m/>
    <m/>
    <m/>
    <m/>
    <m/>
    <s v="Não tem"/>
    <m/>
    <s v="AGUARDANDO PAGAR RESTRIÇÃO"/>
    <s v="SEM FIADOR"/>
    <s v="SIM"/>
  </r>
  <r>
    <n v="5216"/>
    <x v="2"/>
    <n v="6621"/>
    <x v="13"/>
    <s v="Etapa Unica"/>
    <s v="BLOCO H"/>
    <n v="204"/>
    <s v="ÁGUAS LINDAS"/>
    <s v="LARISSA ALVES MOREIRA"/>
    <s v="&quot;10076910180&quot;"/>
    <x v="12"/>
    <x v="85"/>
    <s v="Não"/>
    <s v="Não"/>
    <s v="Não"/>
    <s v="Sim"/>
    <s v="Sim"/>
    <s v="Não"/>
    <s v="Não"/>
    <n v="162109.6"/>
    <n v="594.33000000000004"/>
    <n v="0"/>
    <n v="116286.6"/>
    <n v="47542"/>
    <n v="0"/>
    <n v="163828.6"/>
    <n v="0"/>
    <n v="0"/>
    <m/>
    <n v="8787726328816"/>
    <s v="Contrato Adimplente"/>
    <s v="8.7877.2632881-6"/>
    <d v="2026-03-06T00:00:00"/>
    <n v="3128.72"/>
    <d v="2026-02-13T00:00:00"/>
    <x v="3"/>
    <d v="2026-02-10T00:00:00"/>
    <m/>
    <m/>
    <m/>
    <m/>
    <s v="Endy Carvalho Consultoria imobiliária"/>
    <m/>
    <m/>
    <m/>
    <d v="2026-03-10T00:00:00"/>
    <d v="2026-03-31T00:00:00"/>
    <s v="VENDA FINALIZADA"/>
    <d v="2026-02-13T00:00:00"/>
    <m/>
    <n v="225000"/>
    <m/>
    <s v="AGL30 -"/>
    <m/>
    <m/>
    <s v="Ceilândia"/>
    <s v="Distrito Federal"/>
    <n v="5561995755163"/>
    <s v="SHSN TR 02 Q 105 CJ D LT 35"/>
    <n v="72105004"/>
    <s v="CEILANDIA"/>
    <s v="larissamor517@gmail.com"/>
    <m/>
    <n v="1986.8"/>
    <m/>
    <m/>
    <m/>
    <m/>
    <n v="3997"/>
    <m/>
    <s v="Analista"/>
    <d v="2026-01-28T00:00:00"/>
    <n v="901"/>
    <d v="2026-02-18T00:00:00"/>
    <m/>
    <d v="2026-02-18T00:00:00"/>
    <s v="MP449031"/>
    <d v="2026-02-10T00:00:00"/>
    <d v="2026-02-20T00:00:00"/>
    <s v="AC014638387"/>
    <d v="2026-02-09T00:00:00"/>
    <s v="Sim"/>
    <n v="6857"/>
    <d v="2026-01-28T00:00:00"/>
    <m/>
    <m/>
    <m/>
    <d v="2026-02-24T00:00:00"/>
    <m/>
    <d v="2026-01-28T00:00:00"/>
    <d v="2026-02-27T00:00:00"/>
    <d v="2026-02-10T00:00:00"/>
    <m/>
    <d v="2026-02-20T00:00:00"/>
    <m/>
    <d v="2026-02-11T00:00:00"/>
    <d v="2026-02-10T00:00:00"/>
    <m/>
    <d v="2026-02-23T00:00:00"/>
    <d v="2026-02-13T00:00:00"/>
    <d v="2026-02-10T00:00:00"/>
    <d v="2026-03-05T00:00:00"/>
    <s v="Sim"/>
    <m/>
    <m/>
    <m/>
    <m/>
    <d v="2026-02-06T00:00:00"/>
    <m/>
    <d v="2026-03-06T00:00:00"/>
    <s v="00349.0002546/2026-66"/>
    <m/>
    <d v="2026-03-10T00:00:00"/>
    <d v="2026-02-06T00:00:00"/>
    <m/>
    <d v="2026-03-10T00:00:00"/>
    <d v="2026-02-18T00:00:00"/>
    <m/>
    <d v="2026-02-10T00:00:00"/>
    <m/>
    <d v="2026-03-05T00:00:00"/>
    <m/>
    <m/>
    <n v="7487"/>
    <n v="9015"/>
    <m/>
    <d v="2026-02-13T00:00:00"/>
    <m/>
    <n v="7531"/>
    <m/>
    <m/>
    <s v="SLA DE 3 DIAS TIRANDO FINAL DE SEMANA E FERIADO DE CARNAVAL 20/02 - AGUARDANDO COMPROVANTES DE PRODUTO CAIXA PARA RECEBER MINUTA E SEGUIR PROCESSO DE REGISTRO"/>
    <m/>
    <m/>
    <n v="4205.8100000000004"/>
    <s v="VENDA SEM SINAL"/>
    <s v="Não tem"/>
    <s v="AGEHAB ENVIADA"/>
    <s v="FINALIZADO."/>
    <s v="VENDA SEM FIADOR"/>
    <s v="SIM"/>
  </r>
  <r>
    <n v="5217"/>
    <x v="9"/>
    <n v="6627"/>
    <x v="15"/>
    <s v="Etapa Unica"/>
    <s v="BLOCO A"/>
    <n v="203"/>
    <s v="FORMOSA"/>
    <s v="PRISCILA ALVES DA SILVA"/>
    <s v="&quot;70779992113&quot;"/>
    <x v="12"/>
    <x v="79"/>
    <s v="Não"/>
    <s v="Não"/>
    <s v="Não"/>
    <s v="Não"/>
    <s v="Não"/>
    <s v="Não"/>
    <s v="Não"/>
    <n v="159711.99"/>
    <n v="0"/>
    <n v="0"/>
    <n v="133663.85999999999"/>
    <n v="26115"/>
    <n v="0"/>
    <n v="159778.85999999999"/>
    <n v="0"/>
    <n v="0"/>
    <m/>
    <n v="8787726357085"/>
    <s v="Contrato Adimplente"/>
    <m/>
    <m/>
    <n v="0"/>
    <d v="2026-02-13T00:00:00"/>
    <x v="3"/>
    <d v="2026-02-10T00:00:00"/>
    <m/>
    <m/>
    <m/>
    <m/>
    <s v="CAIXA CREDFÁCIL"/>
    <m/>
    <m/>
    <m/>
    <d v="2026-02-19T00:00:00"/>
    <d v="2026-04-02T00:00:00"/>
    <s v="VENDA FINALIZADA"/>
    <d v="2026-02-13T00:00:00"/>
    <m/>
    <n v="240256.99"/>
    <m/>
    <s v="FSA011 C"/>
    <m/>
    <s v="ANTONIO GONCALVES DA SILVA - 58844376172"/>
    <s v="Formosa"/>
    <s v="Goiás"/>
    <n v="5561999076714"/>
    <s v="VIA 15 A QUADRA 108 E 125"/>
    <n v="73804082"/>
    <s v="CHACARAS DO ABREU"/>
    <s v="98311549priih@gmail.com"/>
    <m/>
    <n v="2350"/>
    <m/>
    <m/>
    <m/>
    <m/>
    <n v="4237"/>
    <m/>
    <s v="Autônomo(a)"/>
    <d v="2026-02-11T00:00:00"/>
    <n v="779"/>
    <m/>
    <s v="sim"/>
    <m/>
    <s v="MP423817"/>
    <d v="2026-02-11T00:00:00"/>
    <d v="2026-02-19T00:00:00"/>
    <s v="AC014665888"/>
    <d v="2026-02-02T00:00:00"/>
    <m/>
    <s v="7170 7180 7182"/>
    <d v="2026-02-11T00:00:00"/>
    <m/>
    <m/>
    <m/>
    <d v="2026-03-02T00:00:00"/>
    <s v="Não"/>
    <d v="2026-02-12T00:00:00"/>
    <d v="2026-03-03T00:00:00"/>
    <d v="2026-02-03T00:00:00"/>
    <m/>
    <d v="2026-02-19T00:00:00"/>
    <m/>
    <d v="2026-02-04T00:00:00"/>
    <d v="2026-02-03T00:00:00"/>
    <m/>
    <d v="2026-02-27T00:00:00"/>
    <m/>
    <d v="2026-02-03T00:00:00"/>
    <m/>
    <s v="Sim"/>
    <d v="2026-03-31T00:00:00"/>
    <m/>
    <m/>
    <m/>
    <d v="2026-02-25T00:00:00"/>
    <m/>
    <m/>
    <m/>
    <m/>
    <m/>
    <d v="2026-02-02T00:00:00"/>
    <m/>
    <d v="2026-03-12T00:00:00"/>
    <m/>
    <m/>
    <d v="2026-02-03T00:00:00"/>
    <m/>
    <d v="2026-04-02T00:00:00"/>
    <m/>
    <m/>
    <m/>
    <n v="12864"/>
    <m/>
    <m/>
    <n v="731"/>
    <n v="8302"/>
    <s v="Sim"/>
    <s v="ENVIADO BOLETO DE REGISTRO GERADO FORA DA PLATAFORMA ONR"/>
    <m/>
    <m/>
    <m/>
    <n v="2496.06"/>
    <m/>
    <s v="Pago"/>
    <m/>
    <m/>
    <m/>
    <s v="SIM"/>
  </r>
  <r>
    <n v="5218"/>
    <x v="2"/>
    <n v="6645"/>
    <x v="17"/>
    <s v="Etapa Única"/>
    <s v="BLOCO 16"/>
    <n v="201"/>
    <s v="FORMOSA"/>
    <s v="KEULLY DE SOUSA BRAGA"/>
    <s v="&quot;71685698131&quot;"/>
    <x v="0"/>
    <x v="167"/>
    <s v="Não"/>
    <s v="Não"/>
    <s v="Não"/>
    <s v="Não"/>
    <s v="Não"/>
    <s v="Não"/>
    <s v="Não"/>
    <n v="161057.22"/>
    <n v="0"/>
    <n v="0"/>
    <n v="136096.22"/>
    <n v="24961"/>
    <n v="0"/>
    <n v="161057.22"/>
    <n v="0"/>
    <n v="0"/>
    <m/>
    <n v="8787726439650"/>
    <s v="Contrato Adimplente"/>
    <m/>
    <d v="2026-03-20T00:00:00"/>
    <n v="3139.91"/>
    <d v="2026-02-25T00:00:00"/>
    <x v="3"/>
    <d v="2026-02-10T00:00:00"/>
    <m/>
    <m/>
    <m/>
    <m/>
    <s v="CAIXA CREDFÁCIL"/>
    <m/>
    <m/>
    <m/>
    <d v="2026-03-25T00:00:00"/>
    <d v="2026-03-25T00:00:00"/>
    <s v="VENDA FINALIZADA"/>
    <d v="2026-02-13T00:00:00"/>
    <m/>
    <n v="244932.89"/>
    <m/>
    <s v="FSA013"/>
    <m/>
    <s v="RENATO SALDANHA DE JESUS - 05308845182"/>
    <s v="Formosa"/>
    <s v="Goiás"/>
    <n v="5561996648049"/>
    <s v="RUA 10B QUADRA 39 LOTE 14 CASA 1"/>
    <n v="73808476"/>
    <s v="PARQUE VILA VERDE"/>
    <s v="bragakeully6@gmail.com"/>
    <m/>
    <n v="2380"/>
    <m/>
    <m/>
    <m/>
    <m/>
    <n v="4775"/>
    <m/>
    <s v="Vendedor(a)"/>
    <d v="2026-02-18T00:00:00"/>
    <n v="878.92"/>
    <m/>
    <s v="nao"/>
    <m/>
    <s v="MP444508"/>
    <d v="2026-02-18T00:00:00"/>
    <d v="2026-02-26T00:00:00"/>
    <s v="AC014685882"/>
    <d v="2026-02-09T00:00:00"/>
    <s v="Sim"/>
    <s v="8828 8830 8832"/>
    <d v="2026-02-18T00:00:00"/>
    <m/>
    <s v="Negativado"/>
    <m/>
    <d v="2026-03-05T00:00:00"/>
    <s v="Sim"/>
    <d v="2026-02-19T00:00:00"/>
    <d v="2026-03-05T00:00:00"/>
    <d v="2026-02-10T00:00:00"/>
    <m/>
    <d v="2026-02-26T00:00:00"/>
    <m/>
    <d v="2026-02-24T00:00:00"/>
    <d v="2026-02-11T00:00:00"/>
    <m/>
    <d v="2026-03-03T00:00:00"/>
    <m/>
    <d v="2026-02-11T00:00:00"/>
    <m/>
    <s v="Sim"/>
    <m/>
    <m/>
    <m/>
    <m/>
    <d v="2026-02-20T00:00:00"/>
    <m/>
    <d v="2026-03-20T00:00:00"/>
    <m/>
    <m/>
    <d v="2026-03-23T00:00:00"/>
    <d v="2026-02-10T00:00:00"/>
    <m/>
    <d v="2026-03-09T00:00:00"/>
    <m/>
    <m/>
    <d v="2026-02-11T00:00:00"/>
    <m/>
    <d v="2026-03-11T00:00:00"/>
    <m/>
    <s v="Pago"/>
    <m/>
    <n v="9865"/>
    <m/>
    <m/>
    <n v="609"/>
    <n v="8677"/>
    <s v="Sim"/>
    <s v="ONR"/>
    <m/>
    <m/>
    <m/>
    <n v="2459.58"/>
    <m/>
    <s v="Não tem"/>
    <m/>
    <s v="FINALIZADO"/>
    <m/>
    <s v="SIM"/>
  </r>
  <r>
    <n v="5219"/>
    <x v="2"/>
    <n v="6662"/>
    <x v="17"/>
    <s v="Etapa Única"/>
    <s v="BLOCO 08"/>
    <n v="204"/>
    <s v="FORMOSA"/>
    <s v="BIANCA DE FREITAS BARBOSA"/>
    <s v="&quot;10963262130&quot;"/>
    <x v="13"/>
    <x v="129"/>
    <s v="Não"/>
    <s v="Não"/>
    <s v="Não"/>
    <s v="Não"/>
    <s v="Não"/>
    <s v="Não"/>
    <s v="Não"/>
    <n v="161056.22"/>
    <n v="714"/>
    <n v="0"/>
    <n v="136304.85"/>
    <n v="20440"/>
    <n v="0"/>
    <n v="156744.85"/>
    <n v="0"/>
    <n v="0"/>
    <m/>
    <n v="8787726456440"/>
    <s v="Contrato Adimplente"/>
    <m/>
    <d v="2026-03-23T00:00:00"/>
    <n v="3139.91"/>
    <d v="2026-02-13T00:00:00"/>
    <x v="3"/>
    <d v="2026-02-11T00:00:00"/>
    <m/>
    <m/>
    <m/>
    <m/>
    <s v="CAIXA CREDFÁCIL"/>
    <m/>
    <m/>
    <m/>
    <d v="2026-03-26T00:00:00"/>
    <d v="2026-03-26T00:00:00"/>
    <s v="VENDA FINALIZADA"/>
    <d v="2026-02-13T00:00:00"/>
    <m/>
    <n v="244934.37"/>
    <m/>
    <s v="FSA013"/>
    <m/>
    <s v="PEDRO WELLINGTON RODRIGUES PAIXAO - 71350288136"/>
    <s v="Formosa"/>
    <s v="Goiás"/>
    <n v="5561998267978"/>
    <s v="RUA 10 Q 23"/>
    <n v="73805125"/>
    <s v="SETOR PRIMAVERA"/>
    <s v="biancabarbosafs@gmail.com"/>
    <m/>
    <n v="2380.02"/>
    <m/>
    <m/>
    <m/>
    <m/>
    <n v="4656"/>
    <n v="8113"/>
    <s v="Autônomo(a)"/>
    <d v="2026-02-11T00:00:00"/>
    <n v="779"/>
    <m/>
    <s v="sim"/>
    <m/>
    <s v="MP430704"/>
    <d v="2026-02-11T00:00:00"/>
    <d v="2026-02-19T00:00:00"/>
    <s v="AC014653401"/>
    <d v="2026-02-10T00:00:00"/>
    <s v="Sim"/>
    <s v="7162 7160 7157"/>
    <d v="2026-02-11T00:00:00"/>
    <m/>
    <m/>
    <m/>
    <d v="2026-02-27T00:00:00"/>
    <s v="Não"/>
    <d v="2026-02-11T00:00:00"/>
    <d v="2026-03-02T00:00:00"/>
    <d v="2026-02-11T00:00:00"/>
    <m/>
    <d v="2026-02-19T00:00:00"/>
    <m/>
    <d v="2026-02-12T00:00:00"/>
    <d v="2026-02-12T00:00:00"/>
    <m/>
    <d v="2026-02-26T00:00:00"/>
    <m/>
    <d v="2026-02-12T00:00:00"/>
    <m/>
    <s v="Sim"/>
    <m/>
    <m/>
    <m/>
    <m/>
    <d v="2026-02-13T00:00:00"/>
    <m/>
    <d v="2026-03-23T00:00:00"/>
    <m/>
    <m/>
    <d v="2026-03-24T00:00:00"/>
    <d v="2026-02-10T00:00:00"/>
    <m/>
    <d v="2026-02-20T00:00:00"/>
    <m/>
    <m/>
    <d v="2026-02-12T00:00:00"/>
    <m/>
    <d v="2026-02-20T00:00:00"/>
    <m/>
    <m/>
    <m/>
    <m/>
    <m/>
    <m/>
    <n v="975"/>
    <n v="8129"/>
    <s v="Sim"/>
    <s v="ONR"/>
    <m/>
    <m/>
    <m/>
    <n v="2159.58"/>
    <m/>
    <s v="Não tem"/>
    <m/>
    <m/>
    <m/>
    <s v="SIM"/>
  </r>
  <r>
    <n v="5220"/>
    <x v="2"/>
    <n v="6640"/>
    <x v="13"/>
    <s v="Etapa Unica"/>
    <s v="BLOCO G"/>
    <n v="1"/>
    <s v="ÁGUAS LINDAS"/>
    <s v="JOSE RIBAMAR DA SILVA FREITAS FILHO"/>
    <s v="&quot;04755639301&quot;"/>
    <x v="12"/>
    <x v="79"/>
    <s v="Não"/>
    <s v="Não"/>
    <s v="Não"/>
    <s v="Sim"/>
    <s v="Sim"/>
    <s v="Não"/>
    <s v="Não"/>
    <n v="164341.67000000001"/>
    <n v="567.6"/>
    <n v="0"/>
    <n v="117618.44"/>
    <n v="52488"/>
    <n v="0"/>
    <n v="170106.44"/>
    <n v="0"/>
    <n v="0"/>
    <m/>
    <n v="8787726453483"/>
    <s v="Contrato Adimplente"/>
    <m/>
    <d v="2026-03-11T00:00:00"/>
    <n v="3128.72"/>
    <d v="2026-02-23T00:00:00"/>
    <x v="3"/>
    <d v="2026-02-12T00:00:00"/>
    <m/>
    <m/>
    <m/>
    <m/>
    <s v="Endy Carvalho Consultoria imobiliária"/>
    <m/>
    <m/>
    <m/>
    <d v="2026-03-12T00:00:00"/>
    <d v="2026-03-31T00:00:00"/>
    <s v="VENDA FINALIZADA"/>
    <d v="2026-02-13T00:00:00"/>
    <m/>
    <n v="223250.47"/>
    <m/>
    <s v="AGL30 -"/>
    <m/>
    <m/>
    <s v="Formosa"/>
    <s v="Goiás"/>
    <n v="5561981565751"/>
    <s v="Rua Claudiano Rocha, Q. 35"/>
    <n v="73801971"/>
    <s v="Centro"/>
    <s v="jose.freitas@7lm.com.br"/>
    <m/>
    <n v="1892"/>
    <d v="2026-07-28T00:00:00"/>
    <m/>
    <m/>
    <m/>
    <n v="3971"/>
    <m/>
    <s v="Consultor"/>
    <d v="2026-02-11T00:00:00"/>
    <n v="901"/>
    <d v="2026-02-24T00:00:00"/>
    <m/>
    <d v="2026-02-28T00:00:00"/>
    <s v="MP449032"/>
    <m/>
    <d v="2026-02-25T00:00:00"/>
    <s v="AC014668506"/>
    <d v="2026-02-10T00:00:00"/>
    <s v="Sim"/>
    <n v="7573"/>
    <d v="2026-02-11T00:00:00"/>
    <m/>
    <m/>
    <m/>
    <d v="2026-03-02T00:00:00"/>
    <m/>
    <d v="2026-02-11T00:00:00"/>
    <d v="2026-03-03T00:00:00"/>
    <d v="2026-02-10T00:00:00"/>
    <m/>
    <d v="2026-02-25T00:00:00"/>
    <m/>
    <d v="2026-02-11T00:00:00"/>
    <d v="2026-02-11T00:00:00"/>
    <m/>
    <d v="2026-02-27T00:00:00"/>
    <m/>
    <d v="2026-02-11T00:00:00"/>
    <d v="2026-03-10T00:00:00"/>
    <s v="Sim"/>
    <m/>
    <m/>
    <m/>
    <m/>
    <d v="2026-02-12T00:00:00"/>
    <m/>
    <d v="2026-03-11T00:00:00"/>
    <s v="00349.0002811/2026-14"/>
    <m/>
    <d v="2026-03-12T00:00:00"/>
    <d v="2026-02-09T00:00:00"/>
    <m/>
    <d v="2026-03-10T00:00:00"/>
    <m/>
    <m/>
    <d v="2026-02-11T00:00:00"/>
    <m/>
    <d v="2026-03-09T00:00:00"/>
    <m/>
    <m/>
    <n v="8326"/>
    <n v="9444"/>
    <m/>
    <d v="2026-02-23T00:00:00"/>
    <m/>
    <n v="8248"/>
    <m/>
    <m/>
    <s v="CONTRATO FISSICO ESTÁ NA AGENCIA PARA GERENTE ASSINAR, POR ISSO NÃO FOI SOLICITADO ITBI 09/03/2026"/>
    <m/>
    <m/>
    <n v="4605.8100000000004"/>
    <s v="VENDA SEM SINAL"/>
    <s v="Não tem"/>
    <s v="AGEHAB VALIDADA"/>
    <s v="FINALIZADO"/>
    <s v="VENDA SEM FIADOR"/>
    <s v="SIM"/>
  </r>
  <r>
    <n v="5221"/>
    <x v="1"/>
    <n v="6668"/>
    <x v="16"/>
    <s v="Etapa Unica"/>
    <s v="BLOCO B"/>
    <n v="3"/>
    <s v="ÁGUAS LINDAS"/>
    <s v="GIOVANNA KATHLEN SOUSA DE OLIVEIRA"/>
    <s v="&quot;63701631395&quot;"/>
    <x v="11"/>
    <x v="168"/>
    <s v="Não"/>
    <s v="Não"/>
    <s v="Não"/>
    <s v="Não"/>
    <s v="Não"/>
    <s v="Não"/>
    <s v="Não"/>
    <n v="164216.03"/>
    <n v="559.24"/>
    <n v="0"/>
    <n v="109226.03"/>
    <n v="54990"/>
    <n v="0"/>
    <n v="164216.03"/>
    <n v="0"/>
    <n v="0"/>
    <m/>
    <m/>
    <s v="Contrato Adimplente"/>
    <m/>
    <m/>
    <n v="0"/>
    <m/>
    <x v="1"/>
    <d v="2026-02-12T00:00:00"/>
    <m/>
    <m/>
    <m/>
    <m/>
    <s v="Endy Carvalho Consultoria imobiliária"/>
    <s v="Fabiana Ferreira Leonel"/>
    <m/>
    <m/>
    <d v="2026-03-11T00:00:00"/>
    <d v="2026-03-11T00:00:00"/>
    <s v="DISTRATO"/>
    <d v="2026-02-13T00:00:00"/>
    <m/>
    <n v="227000.03"/>
    <m/>
    <s v="AGL32"/>
    <m/>
    <m/>
    <s v="Brasília"/>
    <s v="Distrito Federal"/>
    <n v="5561981952359"/>
    <s v="Módulo 14"/>
    <n v="73402042"/>
    <s v="Setor Habitacional Mestre DArmas (Planaltina)"/>
    <s v="giovannakthalen8@gmail.com"/>
    <m/>
    <n v="1864.15"/>
    <d v="2026-08-04T00:00:00"/>
    <m/>
    <m/>
    <m/>
    <n v="4397"/>
    <m/>
    <s v="Operador de Loja"/>
    <d v="2026-02-07T00:00:00"/>
    <m/>
    <m/>
    <m/>
    <m/>
    <s v="MP419653"/>
    <m/>
    <m/>
    <m/>
    <d v="2026-02-12T00:00:00"/>
    <m/>
    <m/>
    <d v="2026-02-07T00:00:00"/>
    <m/>
    <m/>
    <m/>
    <m/>
    <m/>
    <d v="2026-02-07T00:00:00"/>
    <m/>
    <d v="2026-02-12T00:00:00"/>
    <m/>
    <m/>
    <m/>
    <d v="2026-02-13T00:00:00"/>
    <d v="2026-02-13T00:00:00"/>
    <m/>
    <m/>
    <m/>
    <d v="2026-02-13T00:00:00"/>
    <m/>
    <s v="Sim"/>
    <m/>
    <m/>
    <m/>
    <m/>
    <d v="2026-02-12T00:00:00"/>
    <m/>
    <m/>
    <m/>
    <m/>
    <m/>
    <d v="2026-02-12T00:00:00"/>
    <m/>
    <m/>
    <m/>
    <m/>
    <d v="2026-02-13T00:00:00"/>
    <m/>
    <m/>
    <m/>
    <m/>
    <m/>
    <m/>
    <m/>
    <m/>
    <m/>
    <m/>
    <m/>
    <m/>
    <m/>
    <m/>
    <m/>
    <m/>
    <s v="VENDA SEM SINAL"/>
    <s v="Não tem"/>
    <s v="AGUARDANDO VALIDAÇÃO AGEHAB"/>
    <s v="DESISTENCIA DO CLIENTE"/>
    <s v="VENDA SEM FIADOR"/>
    <s v="NÃO"/>
  </r>
  <r>
    <n v="5222"/>
    <x v="2"/>
    <n v="6671"/>
    <x v="13"/>
    <s v="Etapa Unica"/>
    <s v="BLOCO J"/>
    <n v="204"/>
    <s v="ÁGUAS LINDAS"/>
    <s v="LAURA CRISTINA DE QUEIROZ COSTA"/>
    <s v="&quot;00622714155&quot;"/>
    <x v="6"/>
    <x v="51"/>
    <s v="Não"/>
    <s v="Não"/>
    <s v="Não"/>
    <s v="Sim"/>
    <s v="Sim"/>
    <s v="Não"/>
    <s v="Não"/>
    <n v="167386.54"/>
    <n v="719.99"/>
    <n v="0"/>
    <n v="144513.54"/>
    <n v="22873"/>
    <n v="0"/>
    <n v="167386.54"/>
    <n v="0"/>
    <n v="0"/>
    <m/>
    <n v="8787726460153"/>
    <s v="Contrato Adimplente"/>
    <n v="8787726460153"/>
    <d v="2026-03-09T00:00:00"/>
    <n v="3128.72"/>
    <d v="2026-02-19T00:00:00"/>
    <x v="3"/>
    <d v="2026-02-13T00:00:00"/>
    <m/>
    <m/>
    <m/>
    <m/>
    <s v="Endy Carvalho Consultoria imobiliária"/>
    <m/>
    <m/>
    <m/>
    <d v="2026-03-11T00:00:00"/>
    <d v="2026-03-31T00:00:00"/>
    <s v="VENDA FINALIZADA"/>
    <d v="2026-02-19T00:00:00"/>
    <m/>
    <n v="225161"/>
    <m/>
    <s v="AGL30 -"/>
    <m/>
    <m/>
    <s v="Águas Lindas de Goiás"/>
    <s v="Goiás"/>
    <n v="5561985702074"/>
    <s v="Q. 42, LOTE 13, APT 202"/>
    <n v="72910000"/>
    <s v="JARDIM PEROLA DA BARRAGEM II"/>
    <s v="Lauracomunica1@gmail.com"/>
    <m/>
    <n v="2500"/>
    <m/>
    <m/>
    <m/>
    <m/>
    <n v="4030"/>
    <m/>
    <s v="Eletricista"/>
    <d v="2026-02-07T00:00:00"/>
    <n v="883"/>
    <d v="2026-02-20T00:00:00"/>
    <m/>
    <d v="2026-02-24T00:00:00"/>
    <s v="MP449036"/>
    <m/>
    <d v="2026-02-20T00:00:00"/>
    <s v="AC014638916"/>
    <d v="2026-02-12T00:00:00"/>
    <s v="Sim"/>
    <n v="7114"/>
    <d v="2026-02-07T00:00:00"/>
    <m/>
    <m/>
    <m/>
    <d v="2026-02-24T00:00:00"/>
    <m/>
    <d v="2026-02-07T00:00:00"/>
    <d v="2026-02-27T00:00:00"/>
    <d v="2026-02-12T00:00:00"/>
    <m/>
    <d v="2026-02-20T00:00:00"/>
    <m/>
    <d v="2026-02-13T00:00:00"/>
    <d v="2026-02-18T00:00:00"/>
    <m/>
    <d v="2026-02-23T00:00:00"/>
    <m/>
    <d v="2026-02-18T00:00:00"/>
    <d v="2026-03-06T00:00:00"/>
    <s v="Sim"/>
    <m/>
    <m/>
    <m/>
    <m/>
    <d v="2026-02-13T00:00:00"/>
    <m/>
    <d v="2026-03-09T00:00:00"/>
    <s v="00349.0002557/2026-46"/>
    <m/>
    <d v="2026-03-11T00:00:00"/>
    <d v="2026-02-12T00:00:00"/>
    <m/>
    <d v="2026-02-19T00:00:00"/>
    <m/>
    <m/>
    <d v="2026-02-13T00:00:00"/>
    <m/>
    <d v="2026-03-05T00:00:00"/>
    <m/>
    <s v="Pago"/>
    <n v="7487"/>
    <n v="9011"/>
    <m/>
    <d v="2026-02-19T00:00:00"/>
    <m/>
    <n v="7491"/>
    <m/>
    <m/>
    <m/>
    <m/>
    <m/>
    <n v="4305.8100000000004"/>
    <s v="VENDA COM SINAL"/>
    <s v="Pago"/>
    <s v="AGEHAB VALIDADA"/>
    <s v="FINALIZADO"/>
    <s v="VENDA SEM FIADOR"/>
    <s v="SIM"/>
  </r>
  <r>
    <n v="5223"/>
    <x v="9"/>
    <n v="6637"/>
    <x v="17"/>
    <s v="Etapa Única"/>
    <s v="BLOCO 11"/>
    <n v="2"/>
    <s v="FORMOSA"/>
    <s v="CAIO CESAR AGUIAR BRITO"/>
    <s v="&quot;02270385500&quot;"/>
    <x v="10"/>
    <x v="116"/>
    <s v="Não"/>
    <s v="Não"/>
    <s v="Não"/>
    <s v="Não"/>
    <s v="Não"/>
    <s v="Não"/>
    <s v="Não"/>
    <n v="168138.23999999999"/>
    <n v="0"/>
    <n v="0"/>
    <n v="0"/>
    <n v="0"/>
    <n v="0"/>
    <n v="0"/>
    <n v="0"/>
    <n v="0"/>
    <m/>
    <n v="8787726419170"/>
    <s v="Contrato Adimplente"/>
    <m/>
    <m/>
    <n v="3569.43"/>
    <d v="2026-02-26T00:00:00"/>
    <x v="3"/>
    <d v="2026-02-13T00:00:00"/>
    <m/>
    <m/>
    <m/>
    <m/>
    <s v="CAIXA CREDFÁCIL"/>
    <m/>
    <m/>
    <m/>
    <d v="2026-03-02T00:00:00"/>
    <d v="2026-04-08T00:00:00"/>
    <s v="VENDA FINALIZADA"/>
    <d v="2026-02-19T00:00:00"/>
    <m/>
    <n v="248230.24"/>
    <m/>
    <s v="FSA013"/>
    <m/>
    <s v="MONICA SILVA AGUIAR - 54206154520"/>
    <s v="Formosa"/>
    <s v="Goiás"/>
    <n v="5562998532326"/>
    <s v="VIA 10 Q. 145, L. 1 Q"/>
    <n v="73802445"/>
    <s v="SETOR DE CHACARAS SUL"/>
    <s v="caiocesarr2017@gmail.com"/>
    <m/>
    <n v="2863.79"/>
    <m/>
    <m/>
    <m/>
    <m/>
    <n v="4699"/>
    <m/>
    <s v="Mecânico"/>
    <d v="2026-02-23T00:00:00"/>
    <n v="878.95"/>
    <m/>
    <s v="sim"/>
    <m/>
    <s v="MP430705"/>
    <d v="2026-02-24T00:00:00"/>
    <d v="2026-02-27T00:00:00"/>
    <s v="AC014768775"/>
    <d v="2026-02-10T00:00:00"/>
    <m/>
    <s v="10706 10704 10702"/>
    <d v="2026-02-24T00:00:00"/>
    <m/>
    <m/>
    <s v="72/00/2202"/>
    <d v="2026-03-13T00:00:00"/>
    <s v="Não"/>
    <d v="2026-02-25T00:00:00"/>
    <d v="2026-03-16T00:00:00"/>
    <d v="2026-02-11T00:00:00"/>
    <m/>
    <d v="2026-02-27T00:00:00"/>
    <m/>
    <d v="2026-02-12T00:00:00"/>
    <d v="2026-02-20T00:00:00"/>
    <m/>
    <d v="2026-03-12T00:00:00"/>
    <m/>
    <d v="2026-02-20T00:00:00"/>
    <m/>
    <s v="Sim"/>
    <m/>
    <m/>
    <m/>
    <m/>
    <d v="2026-02-26T00:00:00"/>
    <m/>
    <m/>
    <m/>
    <m/>
    <m/>
    <d v="2026-02-12T00:00:00"/>
    <m/>
    <d v="2026-03-06T00:00:00"/>
    <m/>
    <m/>
    <d v="2026-02-20T00:00:00"/>
    <m/>
    <d v="2026-04-08T00:00:00"/>
    <m/>
    <s v="Pendente"/>
    <m/>
    <n v="13428"/>
    <m/>
    <m/>
    <n v="867"/>
    <n v="10071"/>
    <s v="Sim"/>
    <m/>
    <m/>
    <m/>
    <m/>
    <n v="2136.81"/>
    <m/>
    <s v="Não tem"/>
    <m/>
    <s v="FINALIZADO"/>
    <m/>
    <s v="SIM"/>
  </r>
  <r>
    <n v="5224"/>
    <x v="9"/>
    <n v="6672"/>
    <x v="17"/>
    <s v="Etapa Única"/>
    <s v="BLOCO 16"/>
    <n v="101"/>
    <s v="FORMOSA"/>
    <s v="IVANNA GABRIELA PEREIRA DA COSTA"/>
    <s v="&quot;08086407128&quot;"/>
    <x v="13"/>
    <x v="74"/>
    <s v="Não"/>
    <s v="Não"/>
    <s v="Não"/>
    <s v="Não"/>
    <s v="Não"/>
    <s v="Não"/>
    <s v="Não"/>
    <n v="161057.22"/>
    <n v="0"/>
    <n v="0"/>
    <n v="136096.22"/>
    <n v="24961"/>
    <n v="0"/>
    <n v="161057.22"/>
    <n v="0"/>
    <n v="0"/>
    <m/>
    <n v="8787726456628"/>
    <s v="Contrato Adimplente"/>
    <m/>
    <m/>
    <n v="0"/>
    <d v="2026-02-24T00:00:00"/>
    <x v="3"/>
    <d v="2026-02-13T00:00:00"/>
    <m/>
    <m/>
    <m/>
    <m/>
    <s v="CAIXA CREDFÁCIL"/>
    <m/>
    <m/>
    <m/>
    <d v="2026-03-02T00:00:00"/>
    <d v="2026-03-16T00:00:00"/>
    <s v="VENDA FINALIZADA"/>
    <d v="2026-02-19T00:00:00"/>
    <m/>
    <n v="244933.09"/>
    <m/>
    <s v="FSA013"/>
    <m/>
    <s v="ALISSOM SOUZA DA SILVA - 09236620140"/>
    <s v="Formosa"/>
    <s v="Goiás"/>
    <n v="5561996744744"/>
    <s v="RUA SABIA Q 13 LT 02"/>
    <n v="73813781"/>
    <s v="PARQUE LAGO"/>
    <s v="gp602093@gmail.com"/>
    <m/>
    <n v="2380.0100000000002"/>
    <m/>
    <m/>
    <m/>
    <m/>
    <n v="4771"/>
    <m/>
    <s v="Auxiliar"/>
    <d v="2026-02-23T00:00:00"/>
    <n v="859"/>
    <m/>
    <s v="nao"/>
    <d v="2026-03-04T00:00:00"/>
    <s v="MP430707"/>
    <d v="2026-02-23T00:00:00"/>
    <d v="2026-02-27T00:00:00"/>
    <s v="AC014770796"/>
    <d v="2026-02-11T00:00:00"/>
    <m/>
    <s v="8305 8308 8311"/>
    <d v="2026-02-23T00:00:00"/>
    <m/>
    <s v="Score"/>
    <m/>
    <d v="2026-03-13T00:00:00"/>
    <s v="Sim"/>
    <d v="2026-02-23T00:00:00"/>
    <d v="2026-03-16T00:00:00"/>
    <d v="2026-02-13T00:00:00"/>
    <m/>
    <d v="2026-02-27T00:00:00"/>
    <m/>
    <d v="2026-02-13T00:00:00"/>
    <d v="2026-02-18T00:00:00"/>
    <m/>
    <d v="2026-03-12T00:00:00"/>
    <m/>
    <d v="2026-02-18T00:00:00"/>
    <m/>
    <s v="Sim"/>
    <m/>
    <m/>
    <m/>
    <m/>
    <d v="2026-02-25T00:00:00"/>
    <m/>
    <m/>
    <m/>
    <m/>
    <m/>
    <d v="2026-02-12T00:00:00"/>
    <m/>
    <d v="2026-03-04T00:00:00"/>
    <m/>
    <m/>
    <d v="2026-02-16T00:00:00"/>
    <m/>
    <d v="2026-03-05T00:00:00"/>
    <m/>
    <s v="Pago"/>
    <m/>
    <m/>
    <m/>
    <m/>
    <n v="644"/>
    <n v="10082"/>
    <s v="Sim"/>
    <m/>
    <m/>
    <m/>
    <m/>
    <n v="2459.58"/>
    <m/>
    <s v="Não tem"/>
    <m/>
    <m/>
    <m/>
    <s v="SIM"/>
  </r>
  <r>
    <n v="5225"/>
    <x v="2"/>
    <n v="6525"/>
    <x v="13"/>
    <s v="Etapa Unica"/>
    <s v="BLOCO H"/>
    <n v="303"/>
    <s v="ÁGUAS LINDAS"/>
    <s v="JOÃO VICTOR DOS SANTOS PRADO"/>
    <s v="&quot;08693470124&quot;"/>
    <x v="16"/>
    <x v="59"/>
    <s v="Não"/>
    <s v="Não"/>
    <s v="Não"/>
    <s v="Sim"/>
    <s v="Sim"/>
    <s v="Não"/>
    <s v="Não"/>
    <n v="164393.20000000001"/>
    <n v="597.08000000000004"/>
    <n v="0"/>
    <n v="116838.65"/>
    <n v="38741"/>
    <n v="0"/>
    <n v="155579.65"/>
    <n v="0"/>
    <n v="0"/>
    <m/>
    <n v="8787726107160"/>
    <s v="Contrato Adimplente"/>
    <n v="8787726107160"/>
    <d v="2026-03-11T00:00:00"/>
    <n v="3128.72"/>
    <d v="2026-02-19T00:00:00"/>
    <x v="3"/>
    <d v="2026-02-13T00:00:00"/>
    <m/>
    <m/>
    <m/>
    <m/>
    <s v="Endy Carvalho Consultoria imobiliária"/>
    <m/>
    <m/>
    <m/>
    <d v="2026-03-12T00:00:00"/>
    <d v="2026-03-31T00:00:00"/>
    <s v="VENDA FINALIZADA"/>
    <d v="2026-02-19T00:00:00"/>
    <m/>
    <n v="220053.2"/>
    <m/>
    <s v="AGL30 -"/>
    <m/>
    <m/>
    <s v="Samambaia"/>
    <s v="Distrito Federal"/>
    <n v="5561996893182"/>
    <s v="QS 519 CJ A AP 605 LT"/>
    <n v="72315581"/>
    <s v="SAMAMBAIA SUL (SAMAMBAIA)"/>
    <s v="joaodossantosprado2006@gmail.com"/>
    <m/>
    <n v="1990.28"/>
    <d v="2026-06-15T00:00:00"/>
    <m/>
    <m/>
    <m/>
    <n v="4000"/>
    <m/>
    <s v="Soldado do Exército"/>
    <d v="2026-01-08T00:00:00"/>
    <n v="902"/>
    <d v="2026-02-20T00:00:00"/>
    <m/>
    <d v="2026-02-24T00:00:00"/>
    <s v="MP449033"/>
    <m/>
    <d v="2026-02-24T00:00:00"/>
    <s v="AC014668437"/>
    <d v="2026-02-11T00:00:00"/>
    <s v="Sim"/>
    <n v="7186"/>
    <d v="2026-01-08T00:00:00"/>
    <m/>
    <m/>
    <m/>
    <d v="2026-03-02T00:00:00"/>
    <m/>
    <d v="2026-01-11T00:00:00"/>
    <d v="2026-03-03T00:00:00"/>
    <d v="2026-02-11T00:00:00"/>
    <d v="2026-03-02T00:00:00"/>
    <d v="2026-02-24T00:00:00"/>
    <m/>
    <d v="2026-02-12T00:00:00"/>
    <d v="2026-01-26T00:00:00"/>
    <m/>
    <d v="2026-02-27T00:00:00"/>
    <d v="2026-03-05T00:00:00"/>
    <d v="2026-01-26T00:00:00"/>
    <d v="2026-03-10T00:00:00"/>
    <s v="Sim"/>
    <m/>
    <m/>
    <m/>
    <m/>
    <d v="2026-02-13T00:00:00"/>
    <m/>
    <d v="2026-03-11T00:00:00"/>
    <s v="00349.0002725/2026-01"/>
    <m/>
    <d v="2026-03-12T00:00:00"/>
    <d v="2026-01-21T00:00:00"/>
    <d v="2026-03-05T00:00:00"/>
    <d v="2026-02-19T00:00:00"/>
    <d v="2026-03-25T00:00:00"/>
    <m/>
    <d v="2026-01-26T00:00:00"/>
    <m/>
    <d v="2026-03-09T00:00:00"/>
    <m/>
    <m/>
    <n v="8330"/>
    <n v="9439"/>
    <m/>
    <d v="2026-02-19T00:00:00"/>
    <m/>
    <n v="8254"/>
    <m/>
    <m/>
    <m/>
    <m/>
    <m/>
    <n v="4245.8100000000004"/>
    <s v="VENDA SEM SINAL"/>
    <s v="Não tem"/>
    <s v="AGEHAB VALIDADA"/>
    <s v="FINALIZADO"/>
    <s v="VENDA SEM FIADOR"/>
    <s v="SIM"/>
  </r>
  <r>
    <n v="5226"/>
    <x v="2"/>
    <n v="6629"/>
    <x v="15"/>
    <s v="Etapa Unica"/>
    <s v="BLOCO D"/>
    <n v="1"/>
    <s v="FORMOSA"/>
    <s v="ELSON SANTANA CAVALCANTE"/>
    <s v="&quot;07918805160&quot;"/>
    <x v="10"/>
    <x v="116"/>
    <s v="Não"/>
    <s v="Não"/>
    <s v="Não"/>
    <s v="Não"/>
    <s v="Não"/>
    <s v="Não"/>
    <s v="Não"/>
    <n v="161077.72"/>
    <n v="0"/>
    <n v="0"/>
    <n v="0"/>
    <n v="0"/>
    <n v="0"/>
    <n v="0"/>
    <n v="0"/>
    <n v="0"/>
    <m/>
    <n v="8787726413821"/>
    <s v="Contrato Adimplente"/>
    <m/>
    <d v="2026-03-25T00:00:00"/>
    <n v="3139.91"/>
    <d v="2026-02-20T00:00:00"/>
    <x v="3"/>
    <d v="2026-02-13T00:00:00"/>
    <m/>
    <m/>
    <m/>
    <m/>
    <s v="CAIXA CREDFÁCIL"/>
    <s v="Aline Pereira - CCA CREDFÁCIL"/>
    <m/>
    <m/>
    <d v="2026-03-30T00:00:00"/>
    <d v="2026-03-30T00:00:00"/>
    <s v="VENDA FINALIZADA"/>
    <d v="2026-02-19T00:00:00"/>
    <m/>
    <n v="246000"/>
    <m/>
    <s v="FSA011 C"/>
    <m/>
    <s v="ELDON FEITOSA CAVALCANTE - 29903807368"/>
    <s v="Formosa"/>
    <s v="Goiás"/>
    <n v="559992258174"/>
    <s v="RUA DR. SINVAL G DE OLIVEIRA Q 28"/>
    <n v="73802055"/>
    <s v="SETOR BOSQUE"/>
    <s v="santanaelson743@gmail.com"/>
    <m/>
    <n v="2381"/>
    <m/>
    <m/>
    <m/>
    <m/>
    <n v="4275"/>
    <m/>
    <s v="Mecânico"/>
    <d v="2026-02-13T00:00:00"/>
    <m/>
    <m/>
    <s v="sim"/>
    <m/>
    <s v="MP423822"/>
    <d v="2026-02-13T00:00:00"/>
    <d v="2026-02-23T00:00:00"/>
    <s v="AC014666982"/>
    <d v="2026-02-12T00:00:00"/>
    <s v="Sim"/>
    <s v="7754 7756 7752 (874,83)"/>
    <d v="2026-02-13T00:00:00"/>
    <m/>
    <m/>
    <m/>
    <d v="2026-03-02T00:00:00"/>
    <s v="Não"/>
    <d v="2026-02-18T00:00:00"/>
    <d v="2026-03-03T00:00:00"/>
    <d v="2026-02-13T00:00:00"/>
    <m/>
    <d v="2026-02-23T00:00:00"/>
    <m/>
    <d v="2026-02-13T00:00:00"/>
    <d v="2026-02-12T00:00:00"/>
    <m/>
    <d v="2026-02-27T00:00:00"/>
    <m/>
    <d v="2026-02-12T00:00:00"/>
    <m/>
    <s v="Sim"/>
    <m/>
    <m/>
    <m/>
    <m/>
    <d v="2026-02-20T00:00:00"/>
    <m/>
    <d v="2026-03-25T00:00:00"/>
    <m/>
    <m/>
    <d v="2026-03-27T00:00:00"/>
    <d v="2026-02-10T00:00:00"/>
    <m/>
    <m/>
    <m/>
    <m/>
    <d v="2026-02-12T00:00:00"/>
    <m/>
    <d v="2026-03-16T00:00:00"/>
    <m/>
    <s v="Pago"/>
    <m/>
    <m/>
    <m/>
    <m/>
    <n v="983"/>
    <n v="8307"/>
    <s v="Sim"/>
    <s v="ONR"/>
    <m/>
    <m/>
    <m/>
    <n v="2458.6999999999998"/>
    <m/>
    <s v="Pago"/>
    <m/>
    <m/>
    <m/>
    <s v="SIM"/>
  </r>
  <r>
    <n v="5227"/>
    <x v="9"/>
    <n v="6678"/>
    <x v="23"/>
    <s v="Etapa Única"/>
    <s v="TORRE 02"/>
    <n v="2"/>
    <s v="BRASÍLIA"/>
    <s v="ANA CAROLINE MEDEIROS COSTA"/>
    <s v="&quot;05260942140&quot;"/>
    <x v="9"/>
    <x v="169"/>
    <s v="Não"/>
    <s v="Não"/>
    <s v="Não"/>
    <s v="Não"/>
    <s v="Não"/>
    <s v="Não"/>
    <s v="Não"/>
    <n v="350000"/>
    <n v="0"/>
    <n v="0"/>
    <n v="326239.02"/>
    <n v="0"/>
    <n v="23760.97"/>
    <n v="349999.99"/>
    <n v="0"/>
    <n v="0"/>
    <m/>
    <n v="178770398592"/>
    <s v="Contrato Adimplente"/>
    <m/>
    <m/>
    <n v="0"/>
    <d v="2026-03-04T00:00:00"/>
    <x v="3"/>
    <d v="2026-02-18T00:00:00"/>
    <m/>
    <m/>
    <m/>
    <m/>
    <s v="Endy Carvalho Consultoria imobiliária"/>
    <s v="Eduardo Martins (Perfil CCA)"/>
    <m/>
    <m/>
    <d v="2026-03-10T00:00:00"/>
    <d v="2026-04-06T00:00:00"/>
    <s v="VENDA FINALIZADA"/>
    <d v="2026-03-06T00:00:00"/>
    <m/>
    <n v="349999.99"/>
    <m/>
    <s v="DF011"/>
    <m/>
    <s v="MARIANA JESSICA DE SOUZA DURAES - 04682023152"/>
    <s v="Brasília"/>
    <s v="Distrito Federal"/>
    <n v="5561992298872"/>
    <s v="PL das Mercedes, Cj 04, Lt 08, Apto 204"/>
    <n v="71732050"/>
    <s v="Setor Placa da Mercedes (Núcleo Bandeirante)"/>
    <s v="adm.caroline@outlook.com.br"/>
    <n v="5561992298872"/>
    <n v="150000"/>
    <m/>
    <m/>
    <s v="Eduardo Martins (Gestor): CCA informou que o Dossiê está Conforme. Espelho anexado para validação da SV. Cliente sendo agendado no banco para efetivação dos produtos."/>
    <s v="23/02/2026 às 13h46"/>
    <n v="5399"/>
    <m/>
    <s v="Analista"/>
    <m/>
    <m/>
    <m/>
    <m/>
    <m/>
    <m/>
    <m/>
    <m/>
    <m/>
    <m/>
    <m/>
    <m/>
    <m/>
    <m/>
    <m/>
    <m/>
    <m/>
    <m/>
    <m/>
    <m/>
    <m/>
    <m/>
    <m/>
    <m/>
    <m/>
    <d v="2026-02-23T00:00:00"/>
    <m/>
    <m/>
    <m/>
    <d v="2026-02-23T00:00:00"/>
    <m/>
    <s v="Sim"/>
    <m/>
    <m/>
    <d v="2026-02-23T00:00:00"/>
    <m/>
    <m/>
    <d v="2026-03-04T00:00:00"/>
    <m/>
    <m/>
    <m/>
    <m/>
    <d v="2026-02-19T00:00:00"/>
    <m/>
    <m/>
    <m/>
    <m/>
    <d v="2026-02-23T00:00:00"/>
    <m/>
    <m/>
    <m/>
    <m/>
    <m/>
    <m/>
    <m/>
    <d v="2026-02-25T00:00:00"/>
    <m/>
    <m/>
    <m/>
    <m/>
    <m/>
    <m/>
    <m/>
    <m/>
    <m/>
    <m/>
    <m/>
    <m/>
    <m/>
    <s v="SIM"/>
  </r>
  <r>
    <n v="5228"/>
    <x v="9"/>
    <n v="6599"/>
    <x v="15"/>
    <s v="Etapa Unica"/>
    <s v="BLOCO B"/>
    <n v="104"/>
    <s v="FORMOSA"/>
    <s v="VIVIAN PEREIRA DA SILVA"/>
    <s v="&quot;70490182100&quot;"/>
    <x v="0"/>
    <x v="17"/>
    <s v="Não"/>
    <s v="Não"/>
    <s v="Não"/>
    <s v="Não"/>
    <s v="Não"/>
    <s v="Não"/>
    <s v="Não"/>
    <n v="157869.37"/>
    <n v="0"/>
    <n v="0"/>
    <n v="125567.59"/>
    <n v="32369"/>
    <n v="0"/>
    <n v="157936.59"/>
    <n v="0"/>
    <n v="0"/>
    <m/>
    <n v="8787726299999"/>
    <s v="Contrato Adimplente"/>
    <m/>
    <m/>
    <n v="0"/>
    <d v="2026-02-27T00:00:00"/>
    <x v="3"/>
    <d v="2026-02-18T00:00:00"/>
    <m/>
    <m/>
    <m/>
    <m/>
    <s v="CAIXA CREDFÁCIL"/>
    <m/>
    <m/>
    <m/>
    <d v="2026-03-04T00:00:00"/>
    <d v="2026-04-09T00:00:00"/>
    <s v="VENDA FINALIZADA"/>
    <d v="2026-02-20T00:00:00"/>
    <m/>
    <n v="240229.37"/>
    <m/>
    <s v="FSA011 C"/>
    <m/>
    <s v="CARLOS DANIEL TAVARES DA SILVA - 09098833195"/>
    <m/>
    <m/>
    <n v="5562998370107"/>
    <s v="RUA O5 , PC170 , NOVA FLORES , Q.15 , FLORES DE GOIAS"/>
    <n v="73800000"/>
    <s v="NOVA FLORES"/>
    <s v="pereiravivian222@gmail.com"/>
    <m/>
    <n v="2200"/>
    <m/>
    <m/>
    <m/>
    <m/>
    <n v="4247"/>
    <m/>
    <s v="Auxiliar"/>
    <d v="2026-02-18T00:00:00"/>
    <m/>
    <m/>
    <s v="sim"/>
    <m/>
    <s v="MP423814"/>
    <d v="2026-02-18T00:00:00"/>
    <d v="2026-03-05T00:00:00"/>
    <s v="AC014837269"/>
    <d v="2026-01-26T00:00:00"/>
    <m/>
    <m/>
    <d v="2026-02-18T00:00:00"/>
    <m/>
    <m/>
    <m/>
    <d v="2026-03-19T00:00:00"/>
    <s v="Não"/>
    <d v="2026-02-19T00:00:00"/>
    <d v="2026-03-24T00:00:00"/>
    <d v="2026-01-27T00:00:00"/>
    <m/>
    <d v="2026-03-05T00:00:00"/>
    <m/>
    <d v="2026-01-28T00:00:00"/>
    <d v="2026-01-28T00:00:00"/>
    <m/>
    <d v="2026-03-17T00:00:00"/>
    <m/>
    <d v="2026-01-28T00:00:00"/>
    <m/>
    <s v="Sim"/>
    <m/>
    <m/>
    <m/>
    <m/>
    <d v="2026-02-27T00:00:00"/>
    <m/>
    <m/>
    <m/>
    <m/>
    <m/>
    <d v="2026-01-27T00:00:00"/>
    <m/>
    <d v="2026-03-17T00:00:00"/>
    <m/>
    <m/>
    <d v="2026-01-28T00:00:00"/>
    <m/>
    <d v="2026-03-19T00:00:00"/>
    <m/>
    <s v="Pago"/>
    <n v="10917"/>
    <n v="13545"/>
    <m/>
    <m/>
    <m/>
    <m/>
    <m/>
    <m/>
    <s v="CONTRATO FISICO, AGUARDADNO RECEBIMENTO ASSINADO BRUNO"/>
    <m/>
    <m/>
    <n v="2617.5100000000002"/>
    <m/>
    <s v="Não tem"/>
    <m/>
    <m/>
    <m/>
    <s v="SIM"/>
  </r>
  <r>
    <n v="5229"/>
    <x v="2"/>
    <n v="6663"/>
    <x v="17"/>
    <s v="Etapa Única"/>
    <s v="BLOCO 11"/>
    <n v="204"/>
    <s v="FORMOSA"/>
    <s v="ELIARDO ARTHUR MULLER"/>
    <s v="&quot;06356368160&quot;"/>
    <x v="0"/>
    <x v="167"/>
    <s v="Não"/>
    <s v="Não"/>
    <s v="Não"/>
    <s v="Não"/>
    <s v="Não"/>
    <s v="Não"/>
    <s v="Não"/>
    <n v="162627"/>
    <n v="0"/>
    <n v="0"/>
    <n v="0"/>
    <n v="0"/>
    <n v="0"/>
    <n v="0"/>
    <n v="0"/>
    <n v="0"/>
    <m/>
    <n v="8787726498568"/>
    <s v="Contrato Adimplente"/>
    <m/>
    <d v="2026-03-25T00:00:00"/>
    <n v="3139.91"/>
    <d v="2026-02-23T00:00:00"/>
    <x v="3"/>
    <d v="2026-02-18T00:00:00"/>
    <m/>
    <m/>
    <m/>
    <m/>
    <s v="CAIXA CREDFÁCIL"/>
    <m/>
    <m/>
    <m/>
    <d v="2026-03-30T00:00:00"/>
    <d v="2026-03-30T00:00:00"/>
    <s v="VENDA FINALIZADA"/>
    <d v="2026-02-20T00:00:00"/>
    <m/>
    <n v="244999.92"/>
    <m/>
    <s v="FSA013"/>
    <m/>
    <s v="SILVANIA SILVA DE OLIVEIRA MULLER - 93841523153"/>
    <s v="Formosa"/>
    <s v="Goiás"/>
    <n v="5561999946306"/>
    <s v="Rua 12"/>
    <n v="73808310"/>
    <s v="Parque Vila Verde"/>
    <s v="eliardomuller@gmail.com"/>
    <m/>
    <n v="2550"/>
    <m/>
    <m/>
    <m/>
    <m/>
    <n v="4704"/>
    <m/>
    <s v="Auxiliar"/>
    <d v="2026-02-18T00:00:00"/>
    <n v="878"/>
    <m/>
    <s v="sim"/>
    <m/>
    <s v="MP430706"/>
    <d v="2026-02-18T00:00:00"/>
    <d v="2026-02-23T00:00:00"/>
    <s v="AC014686324"/>
    <d v="2026-02-11T00:00:00"/>
    <s v="Sim"/>
    <s v="7733 7738 7741"/>
    <d v="2026-02-18T00:00:00"/>
    <m/>
    <m/>
    <m/>
    <d v="2026-03-05T00:00:00"/>
    <s v="Não"/>
    <d v="2026-02-23T00:00:00"/>
    <d v="2026-03-05T00:00:00"/>
    <d v="2026-02-11T00:00:00"/>
    <m/>
    <d v="2026-02-23T00:00:00"/>
    <m/>
    <d v="2026-02-12T00:00:00"/>
    <d v="2026-02-19T00:00:00"/>
    <m/>
    <d v="2026-03-03T00:00:00"/>
    <m/>
    <d v="2026-02-19T00:00:00"/>
    <m/>
    <s v="Sim"/>
    <m/>
    <m/>
    <m/>
    <m/>
    <d v="2026-02-19T00:00:00"/>
    <m/>
    <d v="2026-03-25T00:00:00"/>
    <m/>
    <m/>
    <d v="2026-03-27T00:00:00"/>
    <d v="2026-02-13T00:00:00"/>
    <m/>
    <d v="2026-03-04T00:00:00"/>
    <m/>
    <m/>
    <d v="2026-02-19T00:00:00"/>
    <m/>
    <m/>
    <m/>
    <s v="Pago"/>
    <m/>
    <m/>
    <s v="Pago"/>
    <m/>
    <n v="770"/>
    <n v="8642"/>
    <s v="Sim"/>
    <s v="ONR"/>
    <m/>
    <m/>
    <m/>
    <n v="2046.17"/>
    <m/>
    <s v="Não tem"/>
    <m/>
    <m/>
    <m/>
    <s v="SIM"/>
  </r>
  <r>
    <n v="5230"/>
    <x v="9"/>
    <n v="6656"/>
    <x v="7"/>
    <s v="Etapa Unica"/>
    <s v="BLOCO C"/>
    <s v="APTO 101"/>
    <s v="FORMOSA"/>
    <s v="MILLA CRISTHIAN RIBEIRO DE ASSIS"/>
    <s v="&quot;08662031170&quot;"/>
    <x v="13"/>
    <x v="137"/>
    <s v="Não"/>
    <s v="Não"/>
    <s v="Não"/>
    <s v="Não"/>
    <s v="Não"/>
    <s v="Não"/>
    <s v="Não"/>
    <n v="161058.81"/>
    <n v="0"/>
    <n v="0"/>
    <n v="136096.22"/>
    <n v="24961"/>
    <n v="0"/>
    <n v="161057.22"/>
    <n v="0"/>
    <n v="0"/>
    <m/>
    <n v="8787726441752"/>
    <s v="Contrato Adimplente"/>
    <m/>
    <m/>
    <n v="0"/>
    <d v="2026-02-26T00:00:00"/>
    <x v="3"/>
    <d v="2026-02-18T00:00:00"/>
    <m/>
    <m/>
    <m/>
    <m/>
    <s v="CAIXA CREDFÁCIL"/>
    <m/>
    <m/>
    <m/>
    <d v="2026-03-02T00:00:00"/>
    <d v="2026-03-31T00:00:00"/>
    <s v="VENDA FINALIZADA"/>
    <d v="2026-02-19T00:00:00"/>
    <m/>
    <n v="250001.61"/>
    <m/>
    <s v="FSA010"/>
    <m/>
    <s v="EDNALDO ALVES DE ASSIS - 50963899104,PHABLICIO OLIVEIRA DE MOURA - 08204389108"/>
    <s v="Formosa"/>
    <s v="Goiás"/>
    <n v="5561996500156"/>
    <s v="RUA ANA DE JESUS MELO Q F L 10"/>
    <n v="73805825"/>
    <s v="VISTA ALEGRE"/>
    <s v="mcristhianribeiro@gmail.com"/>
    <m/>
    <n v="2380"/>
    <m/>
    <m/>
    <m/>
    <m/>
    <n v="3626"/>
    <m/>
    <s v="Auxiliar"/>
    <d v="2026-02-18T00:00:00"/>
    <n v="779"/>
    <m/>
    <s v="nao"/>
    <d v="2016-03-04T00:00:00"/>
    <s v="MP444508"/>
    <d v="2026-02-19T00:00:00"/>
    <d v="2026-02-27T00:00:00"/>
    <s v="AC014779123"/>
    <d v="2026-02-09T00:00:00"/>
    <m/>
    <s v="8291 8293 8295"/>
    <d v="2026-02-19T00:00:00"/>
    <m/>
    <s v="Negativado"/>
    <m/>
    <d v="2026-03-16T00:00:00"/>
    <s v="Sim"/>
    <d v="2026-02-19T00:00:00"/>
    <d v="2026-03-17T00:00:00"/>
    <d v="2026-02-10T00:00:00"/>
    <m/>
    <d v="2026-03-02T00:00:00"/>
    <m/>
    <d v="2026-02-24T00:00:00"/>
    <d v="2026-02-11T00:00:00"/>
    <m/>
    <d v="2026-03-13T00:00:00"/>
    <m/>
    <d v="2026-02-11T00:00:00"/>
    <m/>
    <m/>
    <m/>
    <m/>
    <m/>
    <m/>
    <d v="2026-02-19T00:00:00"/>
    <m/>
    <m/>
    <m/>
    <m/>
    <m/>
    <d v="2026-02-09T00:00:00"/>
    <m/>
    <d v="2026-03-02T00:00:00"/>
    <m/>
    <m/>
    <d v="2026-02-11T00:00:00"/>
    <m/>
    <d v="2026-03-31T00:00:00"/>
    <m/>
    <s v="Pago"/>
    <m/>
    <n v="12465"/>
    <s v="Pendente"/>
    <m/>
    <n v="725"/>
    <m/>
    <s v="Sim"/>
    <m/>
    <m/>
    <m/>
    <m/>
    <n v="2118.5500000000002"/>
    <m/>
    <s v="Não tem"/>
    <m/>
    <s v="AGUARDANDO GERAR MINUTA"/>
    <m/>
    <s v="SIM"/>
  </r>
  <r>
    <n v="5231"/>
    <x v="9"/>
    <n v="6693"/>
    <x v="17"/>
    <s v="Etapa Única"/>
    <s v="BLOCO 16"/>
    <n v="203"/>
    <s v="FORMOSA"/>
    <s v="DAMIANA AZEVEDO LIMA"/>
    <s v="&quot;04760543112&quot;"/>
    <x v="0"/>
    <x v="40"/>
    <s v="Não"/>
    <s v="Não"/>
    <s v="Não"/>
    <s v="Não"/>
    <s v="Não"/>
    <s v="Não"/>
    <s v="Não"/>
    <n v="225000"/>
    <n v="857.93"/>
    <n v="0"/>
    <n v="149129.26"/>
    <n v="10857"/>
    <n v="0"/>
    <n v="159986.26"/>
    <n v="0"/>
    <n v="0"/>
    <m/>
    <n v="8787726483080"/>
    <s v="Contrato Adimplente"/>
    <m/>
    <m/>
    <n v="0"/>
    <d v="2026-02-26T00:00:00"/>
    <x v="3"/>
    <d v="2026-02-18T00:00:00"/>
    <m/>
    <m/>
    <m/>
    <m/>
    <s v="Endy Carvalho Consultoria imobiliária"/>
    <m/>
    <m/>
    <m/>
    <d v="2026-02-27T00:00:00"/>
    <d v="2026-04-02T00:00:00"/>
    <s v="VENDA FINALIZADA"/>
    <d v="2026-02-26T00:00:00"/>
    <n v="8269"/>
    <n v="249932.1"/>
    <m/>
    <s v="FSA013"/>
    <m/>
    <s v="GUTALIA AZEVEDO LIMA - 00498786110"/>
    <s v="Formosa"/>
    <s v="Goiás"/>
    <n v="5561996230257"/>
    <s v="Rua 66 QD 69"/>
    <n v="73813808"/>
    <s v="Parque Lago"/>
    <s v="damianaazevedolima15@gmail.com"/>
    <m/>
    <n v="2859.78"/>
    <d v="2026-08-09T00:00:00"/>
    <m/>
    <m/>
    <m/>
    <n v="4777"/>
    <n v="8144"/>
    <s v="Auxiliar"/>
    <d v="2026-02-19T00:00:00"/>
    <n v="899.78"/>
    <m/>
    <s v="sim"/>
    <m/>
    <s v="MP430708"/>
    <d v="2026-02-19T00:00:00"/>
    <d v="2026-02-26T00:00:00"/>
    <s v="AC014770456"/>
    <d v="2026-02-12T00:00:00"/>
    <m/>
    <n v="8107"/>
    <d v="2026-02-19T00:00:00"/>
    <m/>
    <m/>
    <m/>
    <d v="2026-03-13T00:00:00"/>
    <s v="Não"/>
    <d v="2026-02-19T00:00:00"/>
    <d v="2026-03-16T00:00:00"/>
    <d v="2026-02-12T00:00:00"/>
    <m/>
    <d v="2026-02-26T00:00:00"/>
    <m/>
    <d v="2026-02-13T00:00:00"/>
    <d v="2026-02-18T00:00:00"/>
    <m/>
    <d v="2026-03-12T00:00:00"/>
    <m/>
    <d v="2026-02-18T00:00:00"/>
    <m/>
    <s v="Sim"/>
    <m/>
    <m/>
    <m/>
    <m/>
    <d v="2026-03-11T00:00:00"/>
    <m/>
    <m/>
    <m/>
    <m/>
    <m/>
    <d v="2026-02-12T00:00:00"/>
    <m/>
    <d v="2026-03-03T00:00:00"/>
    <m/>
    <m/>
    <d v="2026-02-13T00:00:00"/>
    <m/>
    <d v="2026-04-02T00:00:00"/>
    <m/>
    <s v="Pago"/>
    <m/>
    <n v="12845"/>
    <m/>
    <m/>
    <n v="770"/>
    <n v="10079"/>
    <s v="Sim"/>
    <m/>
    <m/>
    <m/>
    <m/>
    <n v="1990"/>
    <m/>
    <s v="Não tem"/>
    <m/>
    <s v="AGUARDANDO GERAR MINUTA"/>
    <m/>
    <s v="SIM"/>
  </r>
  <r>
    <n v="5232"/>
    <x v="2"/>
    <n v="6674"/>
    <x v="17"/>
    <s v="Etapa Única"/>
    <s v="BLOCO 04"/>
    <n v="3"/>
    <s v="FORMOSA"/>
    <s v="AMANDA DA SILVA PASSOS"/>
    <s v="&quot;05579367139&quot;"/>
    <x v="1"/>
    <x v="10"/>
    <s v="Não"/>
    <s v="Não"/>
    <s v="Não"/>
    <s v="Não"/>
    <s v="Não"/>
    <s v="Não"/>
    <s v="Não"/>
    <n v="174396.05"/>
    <n v="854.8"/>
    <n v="0"/>
    <n v="163549.04999999999"/>
    <n v="10847"/>
    <n v="0"/>
    <n v="174396.05"/>
    <n v="0"/>
    <n v="0"/>
    <m/>
    <n v="8787726472267"/>
    <s v="Contrato Adimplente"/>
    <m/>
    <d v="2026-03-30T00:00:00"/>
    <n v="3569.43"/>
    <d v="2026-02-20T00:00:00"/>
    <x v="3"/>
    <d v="2026-02-18T00:00:00"/>
    <m/>
    <m/>
    <m/>
    <m/>
    <s v="Endy Carvalho Consultoria imobiliária"/>
    <m/>
    <m/>
    <m/>
    <d v="2026-04-02T00:00:00"/>
    <d v="2026-04-02T00:00:00"/>
    <s v="VENDA FINALIZADA"/>
    <d v="2026-02-20T00:00:00"/>
    <m/>
    <n v="245000.05"/>
    <m/>
    <s v="FSA013"/>
    <m/>
    <s v="ALICE DA SILVA PASSOS - 06542459162"/>
    <s v="Formosa"/>
    <s v="Goiás"/>
    <n v="5561999214653"/>
    <s v="RUA BOA VISTA CASA 2"/>
    <n v="73813020"/>
    <s v="FORMOSINHA"/>
    <s v="passosamanda072@gmail.com"/>
    <m/>
    <n v="2849.34"/>
    <m/>
    <m/>
    <m/>
    <m/>
    <n v="10221"/>
    <m/>
    <s v="Auxiliar"/>
    <d v="2026-02-19T00:00:00"/>
    <n v="898"/>
    <m/>
    <s v="sim"/>
    <m/>
    <s v="MP430709"/>
    <d v="2026-02-19T00:00:00"/>
    <d v="2026-02-23T00:00:00"/>
    <s v="AC014690733"/>
    <d v="2026-02-16T00:00:00"/>
    <s v="Sim"/>
    <n v="7522"/>
    <d v="2026-02-19T00:00:00"/>
    <m/>
    <m/>
    <m/>
    <d v="2026-03-05T00:00:00"/>
    <s v="Não"/>
    <d v="2026-02-19T00:00:00"/>
    <d v="2026-03-05T00:00:00"/>
    <d v="2026-02-18T00:00:00"/>
    <m/>
    <d v="2026-02-23T00:00:00"/>
    <m/>
    <d v="2026-02-19T00:00:00"/>
    <d v="2026-02-19T00:00:00"/>
    <m/>
    <d v="2026-03-03T00:00:00"/>
    <m/>
    <d v="2026-02-19T00:00:00"/>
    <d v="2026-03-17T00:00:00"/>
    <s v="Sim"/>
    <m/>
    <m/>
    <m/>
    <m/>
    <d v="2026-02-23T00:00:00"/>
    <m/>
    <d v="2026-03-30T00:00:00"/>
    <m/>
    <m/>
    <d v="2026-03-31T00:00:00"/>
    <d v="2026-02-13T00:00:00"/>
    <m/>
    <d v="2026-02-24T00:00:00"/>
    <m/>
    <m/>
    <d v="2026-02-19T00:00:00"/>
    <m/>
    <d v="2026-03-16T00:00:00"/>
    <m/>
    <s v="Pago"/>
    <m/>
    <n v="10415"/>
    <s v="Pago"/>
    <m/>
    <n v="865"/>
    <n v="8632"/>
    <s v="Sim"/>
    <s v="ONR"/>
    <m/>
    <m/>
    <m/>
    <n v="1990.35"/>
    <m/>
    <s v="Pago"/>
    <m/>
    <m/>
    <m/>
    <s v="SIM"/>
  </r>
  <r>
    <n v="5233"/>
    <x v="9"/>
    <n v="6665"/>
    <x v="15"/>
    <s v="Etapa Unica"/>
    <s v="BLOCO C"/>
    <n v="303"/>
    <s v="FORMOSA"/>
    <s v="MARCOS VINICIUS PEREIRA DOS SANTOS"/>
    <s v="&quot;71063517176&quot;"/>
    <x v="1"/>
    <x v="15"/>
    <s v="Não"/>
    <s v="Não"/>
    <s v="Não"/>
    <s v="Não"/>
    <s v="Não"/>
    <s v="Não"/>
    <s v="Não"/>
    <n v="165166.68"/>
    <n v="563.09"/>
    <n v="0"/>
    <n v="117568.68"/>
    <n v="47598"/>
    <n v="0"/>
    <n v="165166.68"/>
    <n v="0"/>
    <n v="0"/>
    <m/>
    <n v="8787726440241"/>
    <s v="Contrato Adimplente"/>
    <m/>
    <d v="2026-03-31T00:00:00"/>
    <n v="0"/>
    <d v="2026-02-23T00:00:00"/>
    <x v="3"/>
    <d v="2026-02-18T00:00:00"/>
    <m/>
    <m/>
    <m/>
    <m/>
    <s v="Endy Carvalho Consultoria imobiliária"/>
    <m/>
    <m/>
    <m/>
    <d v="2026-02-24T00:00:00"/>
    <d v="2026-03-31T00:00:00"/>
    <s v="VENDA FINALIZADA"/>
    <d v="2026-02-20T00:00:00"/>
    <m/>
    <n v="239740.79999999999"/>
    <m/>
    <s v="FSA011 C"/>
    <m/>
    <s v="KAYLANE PEREIRA DE ALMEIDA - 70357518152"/>
    <s v="Cabeceiras"/>
    <s v="Goiás"/>
    <n v="5562998470316"/>
    <s v="RUA DONA LOURA - LOCAL VARGEM"/>
    <n v="73870000"/>
    <s v="ZONA RURAL"/>
    <s v="pmarcosvinicius665@gmail.com"/>
    <m/>
    <n v="1877"/>
    <m/>
    <m/>
    <m/>
    <m/>
    <n v="4273"/>
    <m/>
    <s v="Produtor Rural"/>
    <d v="2026-02-19T00:00:00"/>
    <n v="899.78"/>
    <m/>
    <s v="nao"/>
    <m/>
    <s v="MP423821"/>
    <d v="2026-02-19T00:00:00"/>
    <d v="2026-02-23T00:00:00"/>
    <s v="AC014691027"/>
    <d v="2026-02-11T00:00:00"/>
    <s v="Sim"/>
    <n v="7616"/>
    <d v="2026-02-19T00:00:00"/>
    <m/>
    <s v="Score"/>
    <m/>
    <d v="2026-03-05T00:00:00"/>
    <s v="Sim"/>
    <d v="2026-02-19T00:00:00"/>
    <d v="2026-03-05T00:00:00"/>
    <d v="2026-02-18T00:00:00"/>
    <m/>
    <d v="2026-02-23T00:00:00"/>
    <m/>
    <d v="2026-02-19T00:00:00"/>
    <d v="2026-02-20T00:00:00"/>
    <m/>
    <d v="2026-03-03T00:00:00"/>
    <m/>
    <d v="2026-02-20T00:00:00"/>
    <m/>
    <s v="Sim"/>
    <m/>
    <m/>
    <m/>
    <m/>
    <d v="2026-03-05T00:00:00"/>
    <m/>
    <d v="2026-03-31T00:00:00"/>
    <m/>
    <m/>
    <m/>
    <d v="2026-02-18T00:00:00"/>
    <m/>
    <d v="2026-03-13T00:00:00"/>
    <m/>
    <m/>
    <d v="2026-02-20T00:00:00"/>
    <m/>
    <d v="2026-03-16T00:00:00"/>
    <m/>
    <s v="Pago"/>
    <m/>
    <m/>
    <s v="Pago"/>
    <m/>
    <n v="546"/>
    <n v="8619"/>
    <s v="Sim"/>
    <s v="ONR"/>
    <m/>
    <m/>
    <m/>
    <n v="2500.36"/>
    <m/>
    <s v="Não tem"/>
    <m/>
    <m/>
    <m/>
    <s v="SIM"/>
  </r>
  <r>
    <n v="5234"/>
    <x v="2"/>
    <n v="6597"/>
    <x v="16"/>
    <s v="Etapa Unica"/>
    <s v="BLOCO C"/>
    <n v="302"/>
    <s v="ÁGUAS LINDAS"/>
    <s v="ANDRE LUIZ EVANGELISTA DE SOUZA"/>
    <s v="&quot;74029142168&quot;"/>
    <x v="11"/>
    <x v="96"/>
    <s v="Não"/>
    <s v="Não"/>
    <s v="Não"/>
    <s v="Sim"/>
    <s v="Sim"/>
    <s v="Não"/>
    <s v="Não"/>
    <n v="152316.73000000001"/>
    <n v="762.93"/>
    <n v="0"/>
    <n v="131511.73000000001"/>
    <n v="20805"/>
    <n v="0"/>
    <n v="152316.73000000001"/>
    <n v="0"/>
    <n v="0"/>
    <m/>
    <n v="8787726316800"/>
    <s v="Contrato Adimplente"/>
    <n v="8787726316800"/>
    <d v="2026-03-10T00:00:00"/>
    <n v="3128.72"/>
    <d v="2026-02-20T00:00:00"/>
    <x v="3"/>
    <d v="2026-02-18T00:00:00"/>
    <m/>
    <m/>
    <m/>
    <m/>
    <s v="Endy Carvalho Consultoria imobiliária"/>
    <s v="Fabiana Ferreira Leonel"/>
    <m/>
    <m/>
    <d v="2026-03-12T00:00:00"/>
    <d v="2026-04-01T00:00:00"/>
    <s v="VENDA FINALIZADA"/>
    <d v="2026-02-20T00:00:00"/>
    <m/>
    <n v="207716.73"/>
    <m/>
    <s v="AGL32"/>
    <m/>
    <m/>
    <s v="Águas Lindas de Goiás"/>
    <s v="Goiás"/>
    <n v="5561981141320"/>
    <s v="Quadra 94"/>
    <n v="72911045"/>
    <s v="Cidade Jardim"/>
    <s v="andreevangelista317@gmail.com"/>
    <m/>
    <n v="2274.17"/>
    <d v="2026-07-20T00:00:00"/>
    <m/>
    <m/>
    <m/>
    <n v="4416"/>
    <m/>
    <s v="Auxiliar"/>
    <d v="2026-01-23T00:00:00"/>
    <n v="901"/>
    <d v="2026-02-24T00:00:00"/>
    <m/>
    <d v="2026-02-25T00:00:00"/>
    <s v="MP419648"/>
    <d v="2026-02-18T00:00:00"/>
    <d v="2026-02-24T00:00:00"/>
    <s v="AC014653206"/>
    <d v="2026-02-10T00:00:00"/>
    <s v="Sim"/>
    <n v="7436"/>
    <d v="2026-01-23T00:00:00"/>
    <m/>
    <m/>
    <m/>
    <d v="2026-02-26T00:00:00"/>
    <m/>
    <d v="2026-01-23T00:00:00"/>
    <d v="2026-03-02T00:00:00"/>
    <d v="2026-02-10T00:00:00"/>
    <m/>
    <d v="2026-02-24T00:00:00"/>
    <m/>
    <d v="2026-02-11T00:00:00"/>
    <d v="2026-02-12T00:00:00"/>
    <m/>
    <d v="2026-02-25T00:00:00"/>
    <m/>
    <d v="2026-02-12T00:00:00"/>
    <d v="2026-03-09T00:00:00"/>
    <s v="Sim"/>
    <m/>
    <m/>
    <m/>
    <m/>
    <d v="2026-02-19T00:00:00"/>
    <m/>
    <d v="2026-03-10T00:00:00"/>
    <s v="00349.0002726/2026-48"/>
    <m/>
    <d v="2026-03-11T00:00:00"/>
    <d v="2026-02-11T00:00:00"/>
    <m/>
    <d v="2026-03-31T00:00:00"/>
    <d v="2026-04-01T00:00:00"/>
    <m/>
    <d v="2026-02-12T00:00:00"/>
    <m/>
    <d v="2026-03-06T00:00:00"/>
    <m/>
    <m/>
    <m/>
    <n v="9179"/>
    <m/>
    <d v="2026-03-20T00:00:00"/>
    <m/>
    <n v="7878"/>
    <m/>
    <m/>
    <m/>
    <m/>
    <m/>
    <n v="4005.81"/>
    <s v="VENDA SEM SINAL"/>
    <s v="Não tem"/>
    <s v="AGEHAB VALIDADA"/>
    <s v="FINALIZADO"/>
    <s v="VENDA SEM FIADOR"/>
    <s v="SIM"/>
  </r>
  <r>
    <n v="5235"/>
    <x v="2"/>
    <n v="6696"/>
    <x v="16"/>
    <s v="Etapa Unica"/>
    <s v="BLOCO I"/>
    <n v="4"/>
    <s v="ÁGUAS LINDAS"/>
    <s v="AMANDA LARISSA SOBRINHA DA ROCHA"/>
    <s v="&quot;06141477194&quot;"/>
    <x v="16"/>
    <x v="151"/>
    <s v="Não"/>
    <s v="Não"/>
    <s v="Não"/>
    <s v="Sim"/>
    <s v="Sim"/>
    <s v="Não"/>
    <s v="Não"/>
    <n v="230000"/>
    <n v="913.39"/>
    <n v="0"/>
    <n v="159948.53"/>
    <n v="8472"/>
    <n v="0"/>
    <n v="168420.53"/>
    <n v="0"/>
    <n v="0"/>
    <m/>
    <n v="8787726524801"/>
    <s v="Contrato Adimplente"/>
    <n v="8787726524801"/>
    <d v="2026-03-13T00:00:00"/>
    <n v="3564.99"/>
    <d v="2026-02-26T00:00:00"/>
    <x v="3"/>
    <d v="2026-02-19T00:00:00"/>
    <m/>
    <m/>
    <m/>
    <m/>
    <s v="Endy Carvalho Consultoria imobiliária"/>
    <m/>
    <m/>
    <m/>
    <d v="2026-03-17T00:00:00"/>
    <d v="2026-03-31T00:00:00"/>
    <s v="VENDA FINALIZADA"/>
    <d v="2026-02-20T00:00:00"/>
    <m/>
    <n v="222379.61"/>
    <m/>
    <s v="AGL32"/>
    <m/>
    <m/>
    <s v="Taguatinga"/>
    <s v="Distrito Federal"/>
    <n v="5561992896969"/>
    <s v="QNL 14 Conjunto A"/>
    <n v="72160401"/>
    <s v="Taguatinga Norte (Taguatinga)"/>
    <s v="Sobrinhaamandalarissa@gmail.com"/>
    <m/>
    <n v="3044.65"/>
    <d v="2026-08-12T00:00:00"/>
    <m/>
    <m/>
    <m/>
    <n v="4502"/>
    <n v="8157"/>
    <s v="Tecnico em Enfermagem"/>
    <d v="2026-02-14T00:00:00"/>
    <n v="891.23"/>
    <d v="2026-02-27T00:00:00"/>
    <m/>
    <d v="2026-03-05T00:00:00"/>
    <s v="MP419657"/>
    <d v="2026-02-19T00:00:00"/>
    <d v="2026-03-04T00:00:00"/>
    <s v="AC014707869"/>
    <d v="2026-02-18T00:00:00"/>
    <s v="Sim"/>
    <n v="4343"/>
    <d v="2026-02-14T00:00:00"/>
    <d v="2026-02-19T00:00:00"/>
    <m/>
    <d v="2026-02-20T00:00:00"/>
    <d v="2026-03-05T00:00:00"/>
    <m/>
    <d v="2026-02-14T00:00:00"/>
    <d v="2026-03-09T00:00:00"/>
    <d v="2026-02-19T00:00:00"/>
    <m/>
    <d v="2026-03-04T00:00:00"/>
    <m/>
    <d v="2026-02-20T00:00:00"/>
    <d v="2026-02-23T00:00:00"/>
    <m/>
    <d v="2026-03-04T00:00:00"/>
    <m/>
    <d v="2026-02-23T00:00:00"/>
    <d v="2026-03-12T00:00:00"/>
    <s v="Sim"/>
    <m/>
    <m/>
    <m/>
    <m/>
    <d v="2026-02-19T00:00:00"/>
    <m/>
    <d v="2026-03-13T00:00:00"/>
    <s v="00349.0003288/2026-35"/>
    <m/>
    <d v="2026-03-17T00:00:00"/>
    <d v="2026-02-16T00:00:00"/>
    <m/>
    <d v="2026-02-26T00:00:00"/>
    <m/>
    <m/>
    <d v="2026-02-23T00:00:00"/>
    <m/>
    <d v="2026-03-11T00:00:00"/>
    <m/>
    <m/>
    <m/>
    <n v="9851"/>
    <m/>
    <d v="2026-02-26T00:00:00"/>
    <m/>
    <n v="8877"/>
    <m/>
    <m/>
    <m/>
    <m/>
    <m/>
    <n v="4305.8100000000004"/>
    <s v="VENDA SEM SINAL"/>
    <s v="Não tem"/>
    <s v="AGEHAB VALIDADA"/>
    <s v="FINALIZADO"/>
    <s v="VENDA SEM FIADOR"/>
    <s v="SIM"/>
  </r>
  <r>
    <n v="5236"/>
    <x v="2"/>
    <n v="6691"/>
    <x v="17"/>
    <s v="Etapa Única"/>
    <s v="BLOCO 08"/>
    <n v="104"/>
    <s v="FORMOSA"/>
    <s v="BRUNO LOPES DE MOURA"/>
    <s v="&quot;05055189100&quot;"/>
    <x v="0"/>
    <x v="150"/>
    <s v="Não"/>
    <s v="Não"/>
    <s v="Não"/>
    <s v="Não"/>
    <s v="Não"/>
    <s v="Não"/>
    <s v="Não"/>
    <n v="225000"/>
    <n v="713.99"/>
    <n v="0"/>
    <n v="135409.79"/>
    <n v="24961"/>
    <n v="0"/>
    <n v="160370.79"/>
    <n v="0"/>
    <n v="0"/>
    <m/>
    <n v="8787726517651"/>
    <s v="Contrato Adimplente"/>
    <m/>
    <d v="2026-03-18T00:00:00"/>
    <n v="3139.91"/>
    <d v="2026-02-20T00:00:00"/>
    <x v="3"/>
    <d v="2026-02-19T00:00:00"/>
    <m/>
    <m/>
    <m/>
    <m/>
    <s v="Endy Carvalho Consultoria imobiliária"/>
    <m/>
    <m/>
    <m/>
    <d v="2026-03-30T00:00:00"/>
    <d v="2026-03-30T00:00:00"/>
    <s v="VENDA FINALIZADA"/>
    <d v="2026-02-20T00:00:00"/>
    <m/>
    <n v="244933.51"/>
    <m/>
    <s v="FSA013"/>
    <m/>
    <s v="PAMELLA DIAS DE SOUSA - 05510540184"/>
    <s v="Formosa"/>
    <s v="Goiás"/>
    <n v="5561996787647"/>
    <s v="RUA 12 Q 31  L 18"/>
    <n v="73813856"/>
    <s v="PARQUE LAGO"/>
    <s v="brunolopes.mourafsa@gmail.com"/>
    <m/>
    <n v="2380"/>
    <m/>
    <m/>
    <m/>
    <m/>
    <n v="4655"/>
    <m/>
    <s v="Empresario"/>
    <d v="2026-02-18T00:00:00"/>
    <n v="897.6"/>
    <m/>
    <s v="nao"/>
    <m/>
    <s v="MP430710"/>
    <d v="2026-02-18T00:00:00"/>
    <d v="2026-02-23T00:00:00"/>
    <s v="AC014654951"/>
    <d v="2026-02-16T00:00:00"/>
    <m/>
    <n v="7514"/>
    <d v="2026-02-18T00:00:00"/>
    <m/>
    <s v="Score"/>
    <m/>
    <d v="2026-03-02T00:00:00"/>
    <s v="Sim"/>
    <d v="2026-02-18T00:00:00"/>
    <d v="2026-03-02T00:00:00"/>
    <d v="2026-02-18T00:00:00"/>
    <m/>
    <d v="2026-02-23T00:00:00"/>
    <m/>
    <d v="2026-02-19T00:00:00"/>
    <d v="2026-02-20T00:00:00"/>
    <m/>
    <d v="2026-02-27T00:00:00"/>
    <m/>
    <d v="2026-02-20T00:00:00"/>
    <m/>
    <s v="Sim"/>
    <m/>
    <m/>
    <m/>
    <m/>
    <d v="2026-02-18T00:00:00"/>
    <m/>
    <d v="2026-03-25T00:00:00"/>
    <m/>
    <m/>
    <d v="2026-03-26T00:00:00"/>
    <d v="2026-02-18T00:00:00"/>
    <m/>
    <d v="2026-03-02T00:00:00"/>
    <m/>
    <m/>
    <d v="2026-02-20T00:00:00"/>
    <m/>
    <d v="2026-02-23T00:00:00"/>
    <m/>
    <m/>
    <m/>
    <n v="9904"/>
    <m/>
    <m/>
    <n v="506"/>
    <m/>
    <s v="Sim"/>
    <s v="NOVA DATA DE ENVIO DA GARANTIA."/>
    <m/>
    <m/>
    <m/>
    <n v="2169.87"/>
    <m/>
    <s v="Não tem"/>
    <m/>
    <m/>
    <m/>
    <s v="SIM"/>
  </r>
  <r>
    <n v="5237"/>
    <x v="1"/>
    <n v="6684"/>
    <x v="13"/>
    <s v="Etapa Unica"/>
    <s v="BLOCO K"/>
    <n v="1"/>
    <s v="ÁGUAS LINDAS"/>
    <s v="MAURO VINICIUS SANTOS SOUTO"/>
    <s v="&quot;07741757105&quot;"/>
    <x v="12"/>
    <x v="79"/>
    <s v="Não"/>
    <s v="Não"/>
    <s v="Não"/>
    <s v="Não"/>
    <s v="Não"/>
    <s v="Não"/>
    <s v="Não"/>
    <n v="230000"/>
    <n v="785.65"/>
    <n v="0"/>
    <n v="149998.89000000001"/>
    <n v="19077"/>
    <n v="0"/>
    <n v="169075.89"/>
    <n v="0"/>
    <n v="0"/>
    <m/>
    <m/>
    <s v="Contrato Adimplente"/>
    <m/>
    <m/>
    <n v="0"/>
    <m/>
    <x v="1"/>
    <d v="2026-02-19T00:00:00"/>
    <m/>
    <m/>
    <m/>
    <m/>
    <s v="Endy Carvalho Consultoria imobiliária"/>
    <m/>
    <m/>
    <m/>
    <d v="2026-03-11T00:00:00"/>
    <d v="2026-03-11T00:00:00"/>
    <s v="DISTRATO"/>
    <d v="2026-02-20T00:00:00"/>
    <m/>
    <n v="249000.82"/>
    <m/>
    <s v="AGL30 -"/>
    <m/>
    <m/>
    <s v="Águas Lindas de Goiás"/>
    <s v="Goiás"/>
    <n v="5561983159078"/>
    <s v="Q 08 ETAPA B"/>
    <n v="72910000"/>
    <s v="PARQUE AGUAS BONITAS I"/>
    <s v="viniciusssouto8@gmail.com"/>
    <m/>
    <n v="2618.85"/>
    <d v="2026-07-28T00:00:00"/>
    <m/>
    <m/>
    <m/>
    <n v="4035"/>
    <m/>
    <s v="Administrador"/>
    <d v="2026-02-12T00:00:00"/>
    <m/>
    <m/>
    <m/>
    <m/>
    <s v="MP449037"/>
    <m/>
    <m/>
    <m/>
    <d v="2026-02-18T00:00:00"/>
    <m/>
    <m/>
    <d v="2026-02-12T00:00:00"/>
    <m/>
    <m/>
    <m/>
    <m/>
    <m/>
    <d v="2026-02-12T00:00:00"/>
    <m/>
    <d v="2026-02-18T00:00:00"/>
    <m/>
    <m/>
    <m/>
    <d v="2026-02-20T00:00:00"/>
    <d v="2026-02-19T00:00:00"/>
    <m/>
    <m/>
    <m/>
    <d v="2026-02-19T00:00:00"/>
    <m/>
    <s v="Sim"/>
    <m/>
    <m/>
    <m/>
    <m/>
    <d v="2026-02-19T00:00:00"/>
    <m/>
    <m/>
    <m/>
    <m/>
    <m/>
    <d v="2026-02-16T00:00:00"/>
    <m/>
    <m/>
    <m/>
    <m/>
    <m/>
    <m/>
    <m/>
    <m/>
    <m/>
    <m/>
    <m/>
    <m/>
    <d v="2026-02-27T00:00:00"/>
    <m/>
    <m/>
    <m/>
    <m/>
    <m/>
    <m/>
    <m/>
    <m/>
    <s v="VENDA SEM SINAL"/>
    <s v="Não tem"/>
    <s v="AGEHAB VALIDADA"/>
    <s v="CLIENTE QUER DESISITIR"/>
    <s v="VENDA SEM FIADOR"/>
    <s v="NÃO"/>
  </r>
  <r>
    <n v="5238"/>
    <x v="9"/>
    <n v="6681"/>
    <x v="17"/>
    <s v="Etapa Única"/>
    <s v="BLOCO 11"/>
    <n v="104"/>
    <s v="FORMOSA"/>
    <s v="LUANA FERNANDES DE CARVALHO"/>
    <s v="&quot;07397942130&quot;"/>
    <x v="10"/>
    <x v="116"/>
    <s v="Não"/>
    <s v="Não"/>
    <s v="Não"/>
    <s v="Não"/>
    <s v="Não"/>
    <s v="Não"/>
    <s v="Não"/>
    <n v="225000"/>
    <n v="0"/>
    <n v="0"/>
    <n v="0"/>
    <n v="0"/>
    <n v="0"/>
    <n v="0"/>
    <n v="0"/>
    <n v="0"/>
    <m/>
    <n v="8787726530372"/>
    <s v="Contrato Adimplente"/>
    <m/>
    <d v="2026-04-09T00:00:00"/>
    <n v="0"/>
    <d v="2026-02-27T00:00:00"/>
    <x v="3"/>
    <d v="2026-02-19T00:00:00"/>
    <m/>
    <m/>
    <m/>
    <m/>
    <s v="CAIXA CREDFÁCIL"/>
    <s v="Aline Pereira - CCA CREDFÁCIL"/>
    <m/>
    <m/>
    <d v="2026-03-02T00:00:00"/>
    <d v="2026-04-09T00:00:00"/>
    <s v="VENDA FINALIZADA"/>
    <d v="2026-02-20T00:00:00"/>
    <m/>
    <n v="245932.9"/>
    <m/>
    <s v="FSA013"/>
    <m/>
    <s v="JOHNATAN FERNANDES DE CARVALHO - 05215093199"/>
    <s v="Formosa"/>
    <s v="Goiás"/>
    <n v="5561998166502"/>
    <s v="RUA 9 - A Q 36, L. 0"/>
    <n v="73802477"/>
    <s v="SETOR BELA VISTA"/>
    <s v="luannafernandes488@gmail.com"/>
    <m/>
    <n v="2381"/>
    <m/>
    <m/>
    <m/>
    <m/>
    <n v="4703"/>
    <n v="8153"/>
    <s v="Zelador"/>
    <d v="2026-02-25T00:00:00"/>
    <n v="898.98"/>
    <m/>
    <s v="sim"/>
    <m/>
    <s v="MP430714"/>
    <d v="2026-02-25T00:00:00"/>
    <d v="2026-02-27T00:00:00"/>
    <s v="AC014768104"/>
    <d v="2026-02-16T00:00:00"/>
    <m/>
    <n v="9883"/>
    <d v="2026-02-25T00:00:00"/>
    <m/>
    <m/>
    <m/>
    <d v="2026-03-13T00:00:00"/>
    <s v="Não"/>
    <d v="2026-02-26T00:00:00"/>
    <d v="2026-03-16T00:00:00"/>
    <d v="2026-02-18T00:00:00"/>
    <m/>
    <d v="2026-02-27T00:00:00"/>
    <m/>
    <d v="2026-02-19T00:00:00"/>
    <d v="2026-02-20T00:00:00"/>
    <m/>
    <d v="2026-03-12T00:00:00"/>
    <m/>
    <d v="2026-02-20T00:00:00"/>
    <m/>
    <s v="Sim"/>
    <m/>
    <m/>
    <m/>
    <m/>
    <d v="2026-02-27T00:00:00"/>
    <m/>
    <d v="2026-04-09T00:00:00"/>
    <m/>
    <m/>
    <m/>
    <d v="2026-02-18T00:00:00"/>
    <m/>
    <d v="2026-03-03T00:00:00"/>
    <m/>
    <m/>
    <d v="2026-02-20T00:00:00"/>
    <m/>
    <d v="2026-03-27T00:00:00"/>
    <m/>
    <s v="Pago"/>
    <n v="10051"/>
    <n v="12043"/>
    <m/>
    <m/>
    <n v="949"/>
    <n v="10051"/>
    <s v="Sim"/>
    <m/>
    <m/>
    <m/>
    <m/>
    <n v="2158.6999999999998"/>
    <m/>
    <s v="Não tem"/>
    <m/>
    <m/>
    <m/>
    <s v="SIM"/>
  </r>
  <r>
    <n v="5239"/>
    <x v="2"/>
    <n v="6667"/>
    <x v="17"/>
    <s v="Etapa Única"/>
    <s v="BLOCO 01"/>
    <n v="104"/>
    <s v="FORMOSA"/>
    <s v="NILTON DA SILVA BORGES"/>
    <s v="&quot;00385415133&quot;"/>
    <x v="1"/>
    <x v="135"/>
    <s v="Não"/>
    <s v="Não"/>
    <s v="Não"/>
    <s v="Não"/>
    <s v="Não"/>
    <s v="Não"/>
    <s v="Não"/>
    <n v="161172.07"/>
    <n v="869.99"/>
    <n v="0"/>
    <n v="151429.07"/>
    <n v="9743"/>
    <n v="0"/>
    <n v="161172.07"/>
    <n v="0"/>
    <n v="0"/>
    <m/>
    <n v="8787726443950"/>
    <s v="Contrato Adimplente"/>
    <m/>
    <d v="2026-04-02T00:00:00"/>
    <n v="0"/>
    <d v="2026-02-25T00:00:00"/>
    <x v="3"/>
    <d v="2026-02-19T00:00:00"/>
    <m/>
    <m/>
    <m/>
    <m/>
    <s v="Endy Carvalho Consultoria imobiliária"/>
    <m/>
    <m/>
    <m/>
    <d v="2026-04-07T00:00:00"/>
    <d v="2026-04-07T00:00:00"/>
    <s v="VENDA FINALIZADA"/>
    <d v="2026-02-26T00:00:00"/>
    <m/>
    <n v="247999.27"/>
    <m/>
    <s v="FSA013"/>
    <m/>
    <s v="CLEONICE GONCALVES DOS SANTOS - 01657381110"/>
    <s v="Formosa"/>
    <s v="Goiás"/>
    <n v="5561999272266"/>
    <s v="RUA FREI CONSTANCIO Q 50 L 17"/>
    <n v="73807701"/>
    <s v="Jardim Califórnia"/>
    <s v="niltonborges33.1980@gmail.com"/>
    <m/>
    <n v="2900"/>
    <m/>
    <m/>
    <m/>
    <m/>
    <n v="4534"/>
    <n v="8158"/>
    <s v="Auxiliar de Serviços Gerais"/>
    <d v="2026-02-24T00:00:00"/>
    <m/>
    <m/>
    <s v="nao"/>
    <m/>
    <s v="MP430711"/>
    <d v="2026-02-24T00:00:00"/>
    <d v="2026-02-26T00:00:00"/>
    <s v="AC014770104"/>
    <d v="2026-02-16T00:00:00"/>
    <m/>
    <m/>
    <d v="2026-02-24T00:00:00"/>
    <m/>
    <s v="Negativado"/>
    <m/>
    <d v="2026-03-13T00:00:00"/>
    <s v="Sim"/>
    <d v="2026-02-24T00:00:00"/>
    <d v="2026-03-16T00:00:00"/>
    <d v="2026-02-18T00:00:00"/>
    <m/>
    <d v="2026-02-26T00:00:00"/>
    <m/>
    <d v="2026-02-19T00:00:00"/>
    <d v="2026-02-20T00:00:00"/>
    <m/>
    <d v="2026-03-12T00:00:00"/>
    <m/>
    <d v="2026-02-20T00:00:00"/>
    <m/>
    <s v="Sim"/>
    <m/>
    <m/>
    <m/>
    <m/>
    <d v="2026-02-23T00:00:00"/>
    <m/>
    <d v="2026-04-06T00:00:00"/>
    <m/>
    <m/>
    <d v="2026-04-07T00:00:00"/>
    <d v="2026-02-18T00:00:00"/>
    <m/>
    <d v="2026-03-10T00:00:00"/>
    <m/>
    <m/>
    <d v="2026-02-20T00:00:00"/>
    <m/>
    <d v="2026-03-25T00:00:00"/>
    <m/>
    <s v="Pago"/>
    <m/>
    <n v="11632"/>
    <m/>
    <m/>
    <n v="511"/>
    <n v="10102"/>
    <s v="Sim"/>
    <s v="FINALIZADO"/>
    <m/>
    <m/>
    <m/>
    <n v="1925.63"/>
    <m/>
    <s v="Não tem"/>
    <m/>
    <m/>
    <m/>
    <s v="SIM"/>
  </r>
  <r>
    <n v="5240"/>
    <x v="2"/>
    <n v="6592"/>
    <x v="17"/>
    <s v="Etapa Única"/>
    <s v="BLOCO 07"/>
    <n v="1"/>
    <s v="FORMOSA"/>
    <s v="JOAO GABRIEL GONCALVES MACIEL FERREIRA"/>
    <s v="&quot;08283735152&quot;"/>
    <x v="10"/>
    <x v="116"/>
    <s v="Não"/>
    <s v="Não"/>
    <s v="Não"/>
    <s v="Não"/>
    <s v="Não"/>
    <s v="Não"/>
    <s v="Não"/>
    <n v="161019.22"/>
    <n v="0"/>
    <n v="0"/>
    <n v="0"/>
    <n v="0"/>
    <n v="0"/>
    <n v="0"/>
    <n v="0"/>
    <n v="0"/>
    <m/>
    <n v="8787726311263"/>
    <s v="Contrato Adimplente"/>
    <m/>
    <d v="2026-03-24T00:00:00"/>
    <n v="3139.91"/>
    <d v="2026-02-25T00:00:00"/>
    <x v="3"/>
    <d v="2026-02-19T00:00:00"/>
    <m/>
    <m/>
    <m/>
    <m/>
    <s v="CAIXA CREDFÁCIL"/>
    <m/>
    <m/>
    <m/>
    <d v="2026-04-02T00:00:00"/>
    <d v="2026-04-06T00:00:00"/>
    <s v="VENDA FINALIZADA"/>
    <d v="2026-02-20T00:00:00"/>
    <m/>
    <n v="266000"/>
    <m/>
    <s v="FSA013"/>
    <m/>
    <s v="ALYNE GONCALVES MACIEL - 87416930197,JAQUES FELIPE DA SILVA DUARTE - 91308151187"/>
    <s v="Formosa"/>
    <s v="Goiás"/>
    <n v="5561986646899"/>
    <s v="RUA DR SINVAL G. DE OLIVEIRA, Q. 28, L. 03"/>
    <n v="73802055"/>
    <s v="SETOR BOSQUE"/>
    <s v="jggmf2004@gmail.com"/>
    <m/>
    <n v="2381"/>
    <m/>
    <m/>
    <m/>
    <m/>
    <n v="4634"/>
    <m/>
    <s v="Vendedor(a)"/>
    <d v="2026-02-24T00:00:00"/>
    <n v="878.89"/>
    <m/>
    <s v="sim"/>
    <m/>
    <s v="MP430712"/>
    <d v="2026-02-24T00:00:00"/>
    <d v="2026-02-26T00:00:00"/>
    <s v="AC014685378"/>
    <d v="2026-02-16T00:00:00"/>
    <s v="Sim"/>
    <s v="8473 8478 8484"/>
    <d v="2026-02-24T00:00:00"/>
    <m/>
    <m/>
    <m/>
    <d v="2026-03-05T00:00:00"/>
    <s v="Não"/>
    <d v="2026-02-25T00:00:00"/>
    <d v="2026-03-05T00:00:00"/>
    <d v="2026-02-18T00:00:00"/>
    <m/>
    <d v="2026-02-26T00:00:00"/>
    <m/>
    <d v="2026-02-24T00:00:00"/>
    <d v="2026-02-18T00:00:00"/>
    <m/>
    <d v="2026-03-03T00:00:00"/>
    <m/>
    <d v="2026-02-18T00:00:00"/>
    <m/>
    <m/>
    <m/>
    <m/>
    <m/>
    <m/>
    <d v="2026-02-26T00:00:00"/>
    <m/>
    <d v="2026-03-24T00:00:00"/>
    <m/>
    <m/>
    <d v="2026-03-31T00:00:00"/>
    <d v="2026-02-02T00:00:00"/>
    <m/>
    <d v="2026-04-06T00:00:00"/>
    <m/>
    <m/>
    <d v="2026-02-03T00:00:00"/>
    <m/>
    <m/>
    <m/>
    <s v="Pago"/>
    <m/>
    <m/>
    <s v="Pago"/>
    <m/>
    <m/>
    <n v="8766"/>
    <s v="Sim"/>
    <s v="ONR"/>
    <m/>
    <m/>
    <m/>
    <n v="2460"/>
    <m/>
    <s v="Pago"/>
    <m/>
    <s v="FINALIZADO"/>
    <m/>
    <s v="SIM"/>
  </r>
  <r>
    <n v="5241"/>
    <x v="2"/>
    <n v="6687"/>
    <x v="17"/>
    <s v="Etapa Única"/>
    <s v="BLOCO 08"/>
    <n v="1"/>
    <s v="FORMOSA"/>
    <s v="JEFERSON NUNES DE ALMEIDA"/>
    <s v="&quot;00045820120&quot;"/>
    <x v="1"/>
    <x v="10"/>
    <s v="Não"/>
    <s v="Não"/>
    <s v="Não"/>
    <s v="Não"/>
    <s v="Não"/>
    <s v="Não"/>
    <s v="Não"/>
    <n v="225000"/>
    <n v="1016.63"/>
    <n v="0"/>
    <n v="173258.71"/>
    <n v="2978"/>
    <n v="0"/>
    <n v="176236.71"/>
    <n v="0"/>
    <n v="0"/>
    <m/>
    <n v="8787726515128"/>
    <s v="Contrato Adimplente"/>
    <m/>
    <d v="2026-03-30T00:00:00"/>
    <n v="3569.43"/>
    <d v="2026-02-23T00:00:00"/>
    <x v="3"/>
    <d v="2026-02-19T00:00:00"/>
    <m/>
    <m/>
    <m/>
    <m/>
    <s v="Endy Carvalho Consultoria imobiliária"/>
    <m/>
    <m/>
    <m/>
    <d v="2026-04-02T00:00:00"/>
    <d v="2026-04-02T00:00:00"/>
    <s v="VENDA FINALIZADA"/>
    <d v="2026-02-20T00:00:00"/>
    <m/>
    <n v="245000.5"/>
    <m/>
    <s v="FSA013"/>
    <m/>
    <s v="PABLINE JOSE DA COSTA - 73228168115"/>
    <s v="Formosa"/>
    <s v="Goiás"/>
    <n v="5561999297496"/>
    <s v="RUA 11 Q 67 L 22 A"/>
    <n v="73813852"/>
    <s v="PARQUE LAGO"/>
    <s v="jefersonnunesdealmeida3@gmail.com"/>
    <m/>
    <n v="3388.8"/>
    <m/>
    <m/>
    <m/>
    <m/>
    <n v="4650"/>
    <m/>
    <s v="Auxiliar"/>
    <d v="2026-02-19T00:00:00"/>
    <n v="899.78"/>
    <m/>
    <s v="sim"/>
    <m/>
    <s v="MP430713"/>
    <d v="2026-02-19T00:00:00"/>
    <d v="2026-02-23T00:00:00"/>
    <s v="AC014689908"/>
    <d v="2026-02-16T00:00:00"/>
    <s v="Sim"/>
    <n v="7608"/>
    <d v="2026-02-19T00:00:00"/>
    <m/>
    <s v="Score"/>
    <m/>
    <d v="2026-03-05T00:00:00"/>
    <s v="Sim"/>
    <d v="2026-02-19T00:00:00"/>
    <d v="2026-03-05T00:00:00"/>
    <d v="2026-02-18T00:00:00"/>
    <m/>
    <d v="2026-02-23T00:00:00"/>
    <m/>
    <d v="2026-02-19T00:00:00"/>
    <d v="2026-02-20T00:00:00"/>
    <m/>
    <d v="2026-03-03T00:00:00"/>
    <m/>
    <d v="2026-02-20T00:00:00"/>
    <d v="2026-03-17T00:00:00"/>
    <s v="Sim"/>
    <m/>
    <m/>
    <m/>
    <m/>
    <d v="2026-02-27T00:00:00"/>
    <m/>
    <d v="2026-03-30T00:00:00"/>
    <m/>
    <m/>
    <d v="2026-03-31T00:00:00"/>
    <d v="2026-02-19T00:00:00"/>
    <m/>
    <d v="2026-03-03T00:00:00"/>
    <m/>
    <m/>
    <d v="2026-02-20T00:00:00"/>
    <m/>
    <d v="2026-03-16T00:00:00"/>
    <m/>
    <s v="Pago"/>
    <m/>
    <n v="10408"/>
    <s v="Pago"/>
    <m/>
    <n v="529"/>
    <n v="8625"/>
    <s v="Sim"/>
    <s v="ONR"/>
    <m/>
    <m/>
    <m/>
    <n v="1882.34"/>
    <m/>
    <s v="Não tem"/>
    <m/>
    <m/>
    <m/>
    <s v="SIM"/>
  </r>
  <r>
    <n v="5242"/>
    <x v="9"/>
    <n v="6699"/>
    <x v="15"/>
    <s v="Etapa Unica"/>
    <s v="BLOCO D"/>
    <n v="3"/>
    <s v="FORMOSA"/>
    <s v="TAIS SILVA DE MELO"/>
    <s v="&quot;08584172190&quot;"/>
    <x v="0"/>
    <x v="17"/>
    <s v="Não"/>
    <s v="Não"/>
    <s v="Não"/>
    <s v="Não"/>
    <s v="Não"/>
    <s v="Não"/>
    <s v="Não"/>
    <n v="225000"/>
    <n v="714"/>
    <n v="0"/>
    <n v="136096.22"/>
    <n v="24961"/>
    <n v="0"/>
    <n v="161057.22"/>
    <n v="0"/>
    <n v="0"/>
    <m/>
    <n v="8787726525670"/>
    <s v="Contrato Adimplente"/>
    <m/>
    <m/>
    <n v="3081.51"/>
    <d v="2026-02-24T00:00:00"/>
    <x v="3"/>
    <d v="2026-02-20T00:00:00"/>
    <m/>
    <m/>
    <m/>
    <m/>
    <s v="Endy Carvalho Consultoria imobiliária"/>
    <m/>
    <m/>
    <m/>
    <d v="2026-03-04T00:00:00"/>
    <d v="2026-04-07T00:00:00"/>
    <s v="VENDA FINALIZADA"/>
    <d v="2026-02-23T00:00:00"/>
    <m/>
    <n v="245000"/>
    <m/>
    <s v="FSA011 C"/>
    <m/>
    <s v="LUZIVANIA RIBEIRO DA SILVA - 00262804182"/>
    <s v="Formosa"/>
    <s v="Goiás"/>
    <n v="5561998737252"/>
    <s v="RUA 14 Q 7 L 12"/>
    <n v="73808785"/>
    <s v="SETOR BELA VISTA"/>
    <s v="taissilvaeryckeduardo@gmail.com"/>
    <m/>
    <n v="2380"/>
    <d v="2026-08-10T00:00:00"/>
    <m/>
    <m/>
    <m/>
    <n v="4277"/>
    <m/>
    <s v="Atendente"/>
    <d v="2026-02-20T00:00:00"/>
    <n v="891.23"/>
    <m/>
    <s v="sim"/>
    <m/>
    <s v="MP423823"/>
    <d v="2026-02-20T00:00:00"/>
    <d v="2026-03-04T00:00:00"/>
    <s v="AC014782504"/>
    <d v="2026-02-18T00:00:00"/>
    <m/>
    <n v="8091"/>
    <d v="2026-02-20T00:00:00"/>
    <m/>
    <m/>
    <m/>
    <d v="2026-03-16T00:00:00"/>
    <s v="Não"/>
    <d v="2026-02-20T00:00:00"/>
    <d v="2026-03-17T00:00:00"/>
    <d v="2026-02-20T00:00:00"/>
    <m/>
    <d v="2026-03-05T00:00:00"/>
    <m/>
    <d v="2026-02-23T00:00:00"/>
    <d v="2026-02-20T00:00:00"/>
    <m/>
    <d v="2026-03-13T00:00:00"/>
    <m/>
    <d v="2026-02-20T00:00:00"/>
    <m/>
    <s v="Sim"/>
    <m/>
    <m/>
    <m/>
    <m/>
    <d v="2026-02-26T00:00:00"/>
    <m/>
    <m/>
    <m/>
    <m/>
    <m/>
    <d v="2026-02-18T00:00:00"/>
    <m/>
    <d v="2026-03-12T00:00:00"/>
    <m/>
    <m/>
    <d v="2026-02-20T00:00:00"/>
    <m/>
    <d v="2026-03-05T00:00:00"/>
    <m/>
    <s v="Pago"/>
    <m/>
    <n v="13332"/>
    <m/>
    <m/>
    <n v="802"/>
    <n v="10260"/>
    <m/>
    <m/>
    <s v="AGUARDANDO ENVIO DA KAROL MANDO APÓS PAGAMENTO"/>
    <m/>
    <m/>
    <n v="2459.58"/>
    <m/>
    <s v="Pago"/>
    <m/>
    <m/>
    <m/>
    <s v="SIM"/>
  </r>
  <r>
    <n v="5243"/>
    <x v="2"/>
    <n v="6670"/>
    <x v="13"/>
    <s v="Etapa Unica"/>
    <s v="BLOCO H"/>
    <n v="201"/>
    <s v="ÁGUAS LINDAS"/>
    <s v="CARLOS DANIEL FERNANDES PEREIRA"/>
    <s v="&quot;09019320351&quot;"/>
    <x v="2"/>
    <x v="6"/>
    <s v="Não"/>
    <s v="Não"/>
    <s v="Não"/>
    <s v="Sim"/>
    <s v="Sim"/>
    <s v="Não"/>
    <s v="Não"/>
    <n v="172151.79"/>
    <n v="622.75"/>
    <n v="0"/>
    <n v="114452.28"/>
    <n v="42534"/>
    <n v="0"/>
    <n v="156986.28"/>
    <n v="0"/>
    <n v="0"/>
    <m/>
    <n v="8787726447319"/>
    <s v="Contrato Adimplente"/>
    <n v="8787726447319"/>
    <d v="2026-03-13T00:00:00"/>
    <n v="3128.72"/>
    <d v="2026-02-27T00:00:00"/>
    <x v="3"/>
    <d v="2026-02-20T00:00:00"/>
    <m/>
    <m/>
    <m/>
    <m/>
    <s v="Endy Carvalho Consultoria imobiliária"/>
    <s v="Fabiana Ferreira Leonel"/>
    <m/>
    <m/>
    <d v="2026-03-17T00:00:00"/>
    <d v="2026-03-31T00:00:00"/>
    <s v="VENDA FINALIZADA"/>
    <d v="2026-02-26T00:00:00"/>
    <m/>
    <n v="229996.79"/>
    <m/>
    <s v="AGL30 -"/>
    <m/>
    <m/>
    <s v="Novo Gama"/>
    <s v="Goiás"/>
    <n v="5561992182289"/>
    <s v="Q 13 L 14"/>
    <n v="72862134"/>
    <s v="JARDIIN QUERENCIA"/>
    <s v="021FERNANDESZL@gmail.com"/>
    <n v="5561992182289"/>
    <n v="2075.84"/>
    <d v="2026-08-05T00:00:00"/>
    <m/>
    <m/>
    <m/>
    <n v="3994"/>
    <m/>
    <s v="Auxiliar"/>
    <d v="2026-02-07T00:00:00"/>
    <n v="891.23"/>
    <d v="2026-03-03T00:00:00"/>
    <m/>
    <d v="2026-03-06T00:00:00"/>
    <s v="MP449035"/>
    <m/>
    <d v="2026-03-04T00:00:00"/>
    <s v="AC014702268"/>
    <d v="2026-02-11T00:00:00"/>
    <s v="Sim"/>
    <n v="8324"/>
    <d v="2026-02-07T00:00:00"/>
    <m/>
    <m/>
    <m/>
    <d v="2026-03-05T00:00:00"/>
    <m/>
    <d v="2026-02-07T00:00:00"/>
    <d v="2026-03-06T00:00:00"/>
    <d v="2026-02-12T00:00:00"/>
    <m/>
    <d v="2026-03-04T00:00:00"/>
    <m/>
    <d v="2026-02-24T00:00:00"/>
    <d v="2026-02-23T00:00:00"/>
    <m/>
    <d v="2026-03-04T00:00:00"/>
    <m/>
    <d v="2026-02-23T00:00:00"/>
    <d v="2026-03-12T00:00:00"/>
    <s v="Sim"/>
    <m/>
    <m/>
    <m/>
    <m/>
    <d v="2026-02-20T00:00:00"/>
    <m/>
    <d v="2026-03-13T00:00:00"/>
    <s v="00349.0003284/2026-57"/>
    <m/>
    <d v="2026-03-17T00:00:00"/>
    <d v="2026-02-20T00:00:00"/>
    <m/>
    <d v="2026-03-02T00:00:00"/>
    <m/>
    <m/>
    <m/>
    <m/>
    <d v="2026-03-11T00:00:00"/>
    <m/>
    <m/>
    <n v="8906"/>
    <n v="9842"/>
    <m/>
    <d v="2026-02-27T00:00:00"/>
    <m/>
    <n v="8897"/>
    <m/>
    <m/>
    <m/>
    <m/>
    <m/>
    <n v="4365.8100000000004"/>
    <s v="VENDA SEM SINAL"/>
    <s v="Não tem"/>
    <s v="AGEHAB VALIDADA"/>
    <s v="FINALIZADO"/>
    <s v="VENDA SEM FIADOR"/>
    <s v="SIM"/>
  </r>
  <r>
    <n v="5244"/>
    <x v="9"/>
    <n v="6697"/>
    <x v="15"/>
    <s v="Etapa Unica"/>
    <s v="BLOCO G"/>
    <n v="201"/>
    <s v="FORMOSA"/>
    <s v="FELIPE MATTHEUS ALARCAO BRAGA SILVA"/>
    <s v="&quot;06779033162&quot;"/>
    <x v="1"/>
    <x v="102"/>
    <s v="Não"/>
    <s v="Não"/>
    <s v="Não"/>
    <s v="Não"/>
    <s v="Não"/>
    <s v="Não"/>
    <s v="Não"/>
    <n v="225000"/>
    <n v="0"/>
    <n v="0"/>
    <n v="127047.23"/>
    <n v="26162"/>
    <n v="0"/>
    <n v="153209.23000000001"/>
    <n v="0"/>
    <n v="0"/>
    <m/>
    <n v="8787726544292"/>
    <s v="Contrato Adimplente"/>
    <m/>
    <m/>
    <n v="0"/>
    <d v="2026-02-25T00:00:00"/>
    <x v="3"/>
    <d v="2026-02-23T00:00:00"/>
    <m/>
    <m/>
    <m/>
    <m/>
    <s v="CAIXA CREDFÁCIL"/>
    <m/>
    <m/>
    <m/>
    <d v="2026-03-02T00:00:00"/>
    <d v="2026-03-17T00:00:00"/>
    <s v="VENDA FINALIZADA"/>
    <d v="2026-02-26T00:00:00"/>
    <m/>
    <n v="239933.82"/>
    <m/>
    <s v="FSA011 C"/>
    <m/>
    <s v="JOEL BARBOSA DOS SANTOS - 74541137100"/>
    <s v="Formosa"/>
    <s v="Goiás"/>
    <n v="556196798535"/>
    <s v="RUA12 Q72"/>
    <n v="73805000"/>
    <s v="Formosa"/>
    <s v="felipemattheus10@outlook.com"/>
    <m/>
    <n v="2348.79"/>
    <m/>
    <m/>
    <m/>
    <m/>
    <n v="4331"/>
    <m/>
    <s v="Almoxarife"/>
    <d v="2026-02-23T00:00:00"/>
    <m/>
    <m/>
    <s v="nao"/>
    <m/>
    <s v="MP423824"/>
    <d v="2026-02-23T00:00:00"/>
    <d v="2026-02-27T00:00:00"/>
    <s v="AC014783173"/>
    <d v="2026-02-18T00:00:00"/>
    <m/>
    <m/>
    <d v="2026-02-23T00:00:00"/>
    <m/>
    <s v="Score"/>
    <m/>
    <d v="2026-03-16T00:00:00"/>
    <s v="Sim"/>
    <d v="2026-02-22T00:00:00"/>
    <d v="2026-03-17T00:00:00"/>
    <d v="2026-02-20T00:00:00"/>
    <m/>
    <d v="2026-03-02T00:00:00"/>
    <m/>
    <d v="2026-02-23T00:00:00"/>
    <d v="2026-02-24T00:00:00"/>
    <m/>
    <d v="2026-03-13T00:00:00"/>
    <m/>
    <d v="2026-02-24T00:00:00"/>
    <m/>
    <s v="Sim"/>
    <m/>
    <m/>
    <m/>
    <m/>
    <d v="2026-02-23T00:00:00"/>
    <m/>
    <m/>
    <m/>
    <m/>
    <m/>
    <d v="2026-02-20T00:00:00"/>
    <m/>
    <d v="2026-03-10T00:00:00"/>
    <m/>
    <m/>
    <d v="2026-02-24T00:00:00"/>
    <m/>
    <d v="2026-03-05T00:00:00"/>
    <m/>
    <s v="Pago"/>
    <m/>
    <m/>
    <m/>
    <m/>
    <n v="622"/>
    <m/>
    <s v="Sim"/>
    <m/>
    <m/>
    <m/>
    <m/>
    <n v="2175.31"/>
    <m/>
    <s v="Pago"/>
    <m/>
    <m/>
    <m/>
    <s v="SIM"/>
  </r>
  <r>
    <n v="5245"/>
    <x v="2"/>
    <n v="6595"/>
    <x v="13"/>
    <s v="Etapa Unica"/>
    <s v="BLOCO J"/>
    <n v="304"/>
    <s v="ÁGUAS LINDAS"/>
    <s v="MARIE NICOLE COLOMB"/>
    <s v="&quot;70889033188&quot;"/>
    <x v="2"/>
    <x v="127"/>
    <s v="Não"/>
    <s v="Não"/>
    <s v="Não"/>
    <s v="Sim"/>
    <s v="Sim"/>
    <s v="Não"/>
    <s v="Não"/>
    <n v="169663.95"/>
    <n v="588.52"/>
    <n v="0"/>
    <n v="113696.71"/>
    <n v="47069"/>
    <n v="0"/>
    <n v="160765.71"/>
    <n v="0"/>
    <n v="0"/>
    <m/>
    <n v="8787726443348"/>
    <s v="Contrato Adimplente"/>
    <n v="8787726443348"/>
    <d v="2026-03-16T00:00:00"/>
    <n v="3128.72"/>
    <d v="2026-02-23T00:00:00"/>
    <x v="3"/>
    <d v="2026-02-23T00:00:00"/>
    <m/>
    <m/>
    <m/>
    <m/>
    <s v="Endy Carvalho Consultoria imobiliária"/>
    <s v="Endy Carvalho"/>
    <m/>
    <m/>
    <d v="2026-03-18T00:00:00"/>
    <d v="2026-03-31T00:00:00"/>
    <s v="VENDA FINALIZADA"/>
    <d v="2026-02-26T00:00:00"/>
    <m/>
    <n v="224471.95"/>
    <m/>
    <s v="AGL30 -"/>
    <m/>
    <s v="JEAN YVENS CHERY - 70237354292"/>
    <s v="Águas Lindas de Goiás"/>
    <s v="Goiás"/>
    <n v="5561996378303"/>
    <s v="RUA 06 Q 11 L 8"/>
    <n v="72910001"/>
    <s v="JARDIM PEROLA DA BARRAGEM I"/>
    <s v="marienicolecolomb6@gmail.com"/>
    <m/>
    <n v="1961.72"/>
    <d v="2026-07-21T00:00:00"/>
    <m/>
    <m/>
    <m/>
    <n v="4034"/>
    <m/>
    <s v="Auxiliar"/>
    <d v="2026-02-23T00:00:00"/>
    <n v="896"/>
    <m/>
    <m/>
    <d v="2026-03-02T00:00:00"/>
    <s v="MP449034"/>
    <d v="2026-02-23T00:00:00"/>
    <d v="2026-03-03T00:00:00"/>
    <s v="AC014689671"/>
    <d v="2026-02-18T00:00:00"/>
    <s v="Sim"/>
    <n v="7903"/>
    <d v="2026-02-23T00:00:00"/>
    <m/>
    <m/>
    <m/>
    <d v="2026-03-04T00:00:00"/>
    <m/>
    <d v="2026-02-23T00:00:00"/>
    <d v="2026-03-05T00:00:00"/>
    <d v="2026-02-18T00:00:00"/>
    <m/>
    <d v="2026-03-03T00:00:00"/>
    <m/>
    <d v="2026-02-20T00:00:00"/>
    <d v="2026-02-11T00:00:00"/>
    <m/>
    <d v="2026-03-03T00:00:00"/>
    <d v="2026-02-24T00:00:00"/>
    <d v="2026-02-11T00:00:00"/>
    <d v="2026-03-16T00:00:00"/>
    <m/>
    <d v="2026-03-10T00:00:00"/>
    <m/>
    <m/>
    <d v="2026-03-11T00:00:00"/>
    <d v="2026-02-23T00:00:00"/>
    <m/>
    <d v="2026-03-16T00:00:00"/>
    <s v="00349.0003248/2026-93"/>
    <m/>
    <d v="2026-03-18T00:00:00"/>
    <d v="2026-02-09T00:00:00"/>
    <m/>
    <d v="2026-02-24T00:00:00"/>
    <m/>
    <m/>
    <m/>
    <m/>
    <d v="2026-03-12T00:00:00"/>
    <m/>
    <m/>
    <n v="8326"/>
    <n v="9942"/>
    <m/>
    <m/>
    <m/>
    <n v="8759"/>
    <m/>
    <m/>
    <m/>
    <m/>
    <m/>
    <n v="4325.8100000000004"/>
    <s v="VENDA COM SINAL"/>
    <s v="Pago"/>
    <s v="AGEHAB APROVADA"/>
    <s v="FINALIZADO"/>
    <s v="VENDA SEM FIADOR"/>
    <s v="SIM"/>
  </r>
  <r>
    <n v="5246"/>
    <x v="9"/>
    <n v="6700"/>
    <x v="15"/>
    <s v="Etapa Unica"/>
    <s v="BLOCO F"/>
    <n v="104"/>
    <s v="FORMOSA"/>
    <s v="BRENDA GEOVANA PEREIRA MATEUS"/>
    <s v="&quot;06837894145&quot;"/>
    <x v="0"/>
    <x v="148"/>
    <s v="Não"/>
    <s v="Não"/>
    <s v="Não"/>
    <s v="Não"/>
    <s v="Não"/>
    <s v="Não"/>
    <s v="Não"/>
    <n v="225000"/>
    <n v="0"/>
    <n v="0"/>
    <n v="136096.22"/>
    <n v="19010"/>
    <n v="0"/>
    <n v="155106.22"/>
    <n v="0"/>
    <n v="0"/>
    <m/>
    <n v="8787726533495"/>
    <s v="Contrato Adimplente"/>
    <m/>
    <m/>
    <n v="0"/>
    <d v="2026-02-26T00:00:00"/>
    <x v="3"/>
    <d v="2026-02-23T00:00:00"/>
    <m/>
    <m/>
    <m/>
    <m/>
    <s v="CAIXA CREDFÁCIL"/>
    <m/>
    <m/>
    <m/>
    <d v="2026-03-02T00:00:00"/>
    <d v="2026-04-01T00:00:00"/>
    <s v="VENDA FINALIZADA"/>
    <d v="2026-02-26T00:00:00"/>
    <m/>
    <n v="244932.77"/>
    <m/>
    <s v="FSA011 C"/>
    <m/>
    <s v="TATIANY LOPES PEREIRA - 02426693100"/>
    <s v="Formosa"/>
    <s v="Goiás"/>
    <n v="5561996654198"/>
    <s v="Rua Maria de Melo Pinto"/>
    <n v="73813490"/>
    <s v="Formosinha"/>
    <s v="brendageovanapereiramateus@gmail.com"/>
    <m/>
    <n v="2550"/>
    <m/>
    <m/>
    <m/>
    <m/>
    <n v="4314"/>
    <m/>
    <s v="Autônomo(a)"/>
    <d v="2026-02-24T00:00:00"/>
    <n v="888.67"/>
    <m/>
    <s v="sim"/>
    <m/>
    <s v="MP423825"/>
    <d v="2026-02-24T00:00:00"/>
    <d v="2026-02-27T00:00:00"/>
    <s v="AC014784175"/>
    <d v="2026-02-19T00:00:00"/>
    <m/>
    <n v="9874"/>
    <d v="2026-02-24T00:00:00"/>
    <m/>
    <m/>
    <m/>
    <d v="2026-03-16T00:00:00"/>
    <s v="Não"/>
    <d v="2026-02-25T00:00:00"/>
    <d v="2026-03-17T00:00:00"/>
    <d v="2026-02-19T00:00:00"/>
    <m/>
    <d v="2026-03-02T00:00:00"/>
    <m/>
    <d v="2026-02-20T00:00:00"/>
    <d v="3026-02-25T00:00:00"/>
    <m/>
    <d v="2026-03-13T00:00:00"/>
    <m/>
    <d v="2026-02-25T00:00:00"/>
    <m/>
    <s v="Sim"/>
    <d v="2026-03-27T00:00:00"/>
    <m/>
    <m/>
    <d v="2026-04-01T00:00:00"/>
    <d v="2026-02-26T00:00:00"/>
    <m/>
    <m/>
    <m/>
    <m/>
    <m/>
    <d v="2026-02-23T00:00:00"/>
    <m/>
    <d v="2026-03-10T00:00:00"/>
    <m/>
    <m/>
    <d v="2026-02-25T00:00:00"/>
    <m/>
    <d v="2026-03-05T00:00:00"/>
    <m/>
    <s v="Pago"/>
    <m/>
    <m/>
    <m/>
    <m/>
    <n v="733"/>
    <m/>
    <s v="Sim"/>
    <s v="ASS DA CLIENTE INDETERMINADA/OK"/>
    <m/>
    <m/>
    <m/>
    <n v="2459.58"/>
    <m/>
    <s v="Não tem"/>
    <m/>
    <m/>
    <m/>
    <s v="SIM"/>
  </r>
  <r>
    <n v="5247"/>
    <x v="9"/>
    <n v="6702"/>
    <x v="15"/>
    <s v="Etapa Unica"/>
    <s v="BLOCO D"/>
    <n v="204"/>
    <s v="FORMOSA"/>
    <s v="LARISSA NUNES MURRINHO"/>
    <s v="&quot;71248309154&quot;"/>
    <x v="0"/>
    <x v="109"/>
    <s v="Não"/>
    <s v="Não"/>
    <s v="Não"/>
    <s v="Não"/>
    <s v="Não"/>
    <s v="Não"/>
    <s v="Não"/>
    <n v="225000"/>
    <n v="0"/>
    <n v="0"/>
    <n v="134341.45000000001"/>
    <n v="26115"/>
    <n v="0"/>
    <n v="160456.45000000001"/>
    <n v="0"/>
    <n v="0"/>
    <m/>
    <n v="8787726533827"/>
    <s v="Contrato Adimplente"/>
    <m/>
    <m/>
    <n v="0"/>
    <d v="2026-02-27T00:00:00"/>
    <x v="3"/>
    <d v="2026-02-24T00:00:00"/>
    <m/>
    <m/>
    <m/>
    <m/>
    <s v="CAIXA CREDFÁCIL"/>
    <m/>
    <m/>
    <m/>
    <d v="2026-03-02T00:00:00"/>
    <d v="2026-04-09T00:00:00"/>
    <s v="VENDA FINALIZADA"/>
    <d v="2026-02-26T00:00:00"/>
    <m/>
    <n v="244933.24"/>
    <m/>
    <s v="FSA011 C"/>
    <m/>
    <s v="CARLOS RANDRIEL RAMALHO DA SILVA - 10600770192"/>
    <s v="Formosa"/>
    <s v="Goiás"/>
    <n v="5562981814493"/>
    <s v="VIA 4"/>
    <n v="73801971"/>
    <s v="Centro"/>
    <s v="nunesnailsbaby@icloud.com"/>
    <m/>
    <n v="2350"/>
    <m/>
    <m/>
    <m/>
    <m/>
    <n v="4286"/>
    <m/>
    <s v="Autônomo(a)"/>
    <d v="2026-02-27T00:00:00"/>
    <n v="895.74"/>
    <m/>
    <s v="nao"/>
    <m/>
    <s v="MP423827"/>
    <d v="2026-02-27T00:00:00"/>
    <d v="2026-02-27T00:00:00"/>
    <s v="AC014839290"/>
    <d v="2026-02-20T00:00:00"/>
    <m/>
    <n v="10350"/>
    <d v="2026-02-27T00:00:00"/>
    <m/>
    <s v="Negativado"/>
    <m/>
    <d v="2026-03-20T00:00:00"/>
    <s v="Sim"/>
    <d v="2026-02-27T00:00:00"/>
    <d v="2026-03-24T00:00:00"/>
    <d v="2026-02-23T00:00:00"/>
    <m/>
    <d v="2026-03-02T00:00:00"/>
    <m/>
    <d v="2026-02-24T00:00:00"/>
    <d v="2026-02-24T00:00:00"/>
    <m/>
    <d v="2026-03-18T00:00:00"/>
    <m/>
    <d v="2026-02-24T00:00:00"/>
    <m/>
    <s v="Sim"/>
    <m/>
    <m/>
    <m/>
    <m/>
    <d v="2026-02-27T00:00:00"/>
    <m/>
    <m/>
    <m/>
    <m/>
    <m/>
    <d v="2026-02-23T00:00:00"/>
    <m/>
    <d v="2026-03-16T00:00:00"/>
    <m/>
    <m/>
    <d v="2026-02-24T00:00:00"/>
    <m/>
    <d v="2026-04-09T00:00:00"/>
    <m/>
    <s v="Pago"/>
    <m/>
    <n v="13550"/>
    <m/>
    <m/>
    <n v="417"/>
    <n v="10660"/>
    <s v="Sim"/>
    <m/>
    <m/>
    <m/>
    <m/>
    <n v="2485.9"/>
    <m/>
    <s v="Não tem"/>
    <m/>
    <m/>
    <m/>
    <s v="SIM"/>
  </r>
  <r>
    <n v="5248"/>
    <x v="2"/>
    <n v="6634"/>
    <x v="13"/>
    <s v="Etapa Unica"/>
    <s v="BLOCO I"/>
    <n v="204"/>
    <s v="ÁGUAS LINDAS"/>
    <s v="ANAIZIA XAVIER DA CONCEICAO"/>
    <s v="&quot;08966724337&quot;"/>
    <x v="12"/>
    <x v="85"/>
    <s v="Não"/>
    <s v="Não"/>
    <s v="Não"/>
    <s v="Sim"/>
    <s v="Sim"/>
    <s v="Não"/>
    <s v="Não"/>
    <n v="164057.48000000001"/>
    <n v="572.16"/>
    <n v="0"/>
    <n v="111757.48"/>
    <n v="52300"/>
    <n v="0"/>
    <n v="164057.48000000001"/>
    <n v="0"/>
    <n v="0"/>
    <m/>
    <n v="8787726368621"/>
    <s v="Contrato Adimplente"/>
    <n v="8787726368621"/>
    <d v="2026-03-13T00:00:00"/>
    <n v="3128.72"/>
    <d v="2026-02-24T00:00:00"/>
    <x v="3"/>
    <d v="2026-02-24T00:00:00"/>
    <m/>
    <m/>
    <m/>
    <m/>
    <s v="Endy Carvalho Consultoria imobiliária"/>
    <m/>
    <m/>
    <m/>
    <d v="2026-03-17T00:00:00"/>
    <d v="2026-03-31T00:00:00"/>
    <s v="VENDA FINALIZADA"/>
    <d v="2026-02-26T00:00:00"/>
    <m/>
    <n v="225000.68"/>
    <m/>
    <s v="AGL30 -"/>
    <m/>
    <m/>
    <s v="Lago Norte"/>
    <s v="Distrito Federal"/>
    <n v="5561974026963"/>
    <s v="VILA VARJAO TORTO QD 11 CJ A LT03"/>
    <n v="71540400"/>
    <s v="SETOR DE HABITAÇÃO LAGO NORTE"/>
    <s v="anaiziav6@gmail.com"/>
    <m/>
    <n v="1907.21"/>
    <d v="2026-07-28T00:00:00"/>
    <m/>
    <m/>
    <m/>
    <n v="4013"/>
    <m/>
    <s v="Operador de Loja"/>
    <d v="2026-01-31T00:00:00"/>
    <m/>
    <m/>
    <m/>
    <m/>
    <s v="MP449030"/>
    <m/>
    <d v="2026-03-03T00:00:00"/>
    <s v="AC014689487"/>
    <d v="2026-02-09T00:00:00"/>
    <s v="Sim"/>
    <m/>
    <d v="2026-01-31T00:00:00"/>
    <m/>
    <m/>
    <m/>
    <d v="2026-03-04T00:00:00"/>
    <m/>
    <d v="2026-01-31T00:00:00"/>
    <d v="2026-03-05T00:00:00"/>
    <d v="2026-02-12T00:00:00"/>
    <m/>
    <d v="2026-03-03T00:00:00"/>
    <m/>
    <d v="2026-02-16T00:00:00"/>
    <d v="2026-02-12T00:00:00"/>
    <m/>
    <d v="2026-03-03T00:00:00"/>
    <m/>
    <d v="2026-02-12T00:00:00"/>
    <d v="2026-03-12T00:00:00"/>
    <m/>
    <m/>
    <m/>
    <m/>
    <m/>
    <d v="2026-02-11T00:00:00"/>
    <m/>
    <d v="2026-03-13T00:00:00"/>
    <s v="00349.0003243/2026-61"/>
    <m/>
    <d v="2026-03-17T00:00:00"/>
    <d v="2026-02-11T00:00:00"/>
    <m/>
    <d v="2026-02-25T00:00:00"/>
    <m/>
    <m/>
    <d v="2026-02-12T00:00:00"/>
    <m/>
    <d v="2026-03-10T00:00:00"/>
    <m/>
    <m/>
    <n v="8326"/>
    <n v="9746"/>
    <m/>
    <d v="2026-02-25T00:00:00"/>
    <m/>
    <n v="8764"/>
    <m/>
    <m/>
    <m/>
    <m/>
    <m/>
    <n v="4245.8100000000004"/>
    <s v="VENDA SEM SINAL"/>
    <s v="Não tem"/>
    <s v="AGEHAB APROVADA"/>
    <s v="FINALIZADO"/>
    <s v="VENDA SEM FIADOR"/>
    <s v="SIM"/>
  </r>
  <r>
    <n v="5249"/>
    <x v="9"/>
    <n v="6705"/>
    <x v="15"/>
    <s v="Etapa Unica"/>
    <s v="BLOCO F"/>
    <n v="204"/>
    <s v="FORMOSA"/>
    <s v="RARYANNE ALVES FERNANDES"/>
    <s v="&quot;04091640117&quot;"/>
    <x v="13"/>
    <x v="139"/>
    <s v="Não"/>
    <s v="Não"/>
    <s v="Não"/>
    <s v="Não"/>
    <s v="Não"/>
    <s v="Não"/>
    <s v="Não"/>
    <n v="225000"/>
    <n v="715.49"/>
    <n v="0"/>
    <n v="135700.76999999999"/>
    <n v="24772"/>
    <n v="0"/>
    <n v="160472.76999999999"/>
    <n v="0"/>
    <n v="0"/>
    <m/>
    <n v="8787726544896"/>
    <s v="Contrato Adimplente"/>
    <m/>
    <m/>
    <n v="0"/>
    <d v="2026-02-25T00:00:00"/>
    <x v="3"/>
    <d v="2026-02-24T00:00:00"/>
    <m/>
    <m/>
    <m/>
    <m/>
    <s v="Endy Carvalho Consultoria imobiliária"/>
    <m/>
    <m/>
    <m/>
    <d v="2026-02-27T00:00:00"/>
    <d v="2026-03-31T00:00:00"/>
    <s v="VENDA FINALIZADA"/>
    <d v="2026-02-26T00:00:00"/>
    <m/>
    <n v="244933.46"/>
    <m/>
    <s v="FSA011 C"/>
    <m/>
    <s v="VANIA ALVES DE FREITAS - 49896466149"/>
    <s v="Formosa"/>
    <s v="Goiás"/>
    <n v="556199147915"/>
    <s v="RUA 10 Q 04 LOTE 8B"/>
    <n v="73808765"/>
    <s v="Setor Bela Vista"/>
    <s v="rarybb@gmail.com"/>
    <m/>
    <n v="2385"/>
    <m/>
    <m/>
    <m/>
    <m/>
    <n v="4318"/>
    <m/>
    <s v="Servidor Público"/>
    <d v="2026-02-24T00:00:00"/>
    <n v="899.78"/>
    <m/>
    <s v="sim"/>
    <m/>
    <s v="MP423828"/>
    <d v="2026-02-24T00:00:00"/>
    <d v="2026-02-25T00:00:00"/>
    <s v="AC014772571"/>
    <d v="2026-02-20T00:00:00"/>
    <m/>
    <n v="7926"/>
    <d v="2026-02-24T00:00:00"/>
    <m/>
    <m/>
    <m/>
    <d v="2026-03-13T00:00:00"/>
    <s v="Não"/>
    <d v="2026-02-24T00:00:00"/>
    <d v="2026-03-16T00:00:00"/>
    <d v="2026-02-23T00:00:00"/>
    <m/>
    <d v="2026-02-25T00:00:00"/>
    <m/>
    <d v="2026-02-24T00:00:00"/>
    <d v="2026-02-24T00:00:00"/>
    <m/>
    <d v="2026-03-12T00:00:00"/>
    <m/>
    <d v="2026-02-24T00:00:00"/>
    <m/>
    <s v="Sim"/>
    <m/>
    <m/>
    <m/>
    <m/>
    <d v="2026-02-25T00:00:00"/>
    <m/>
    <m/>
    <m/>
    <m/>
    <m/>
    <d v="2026-02-20T00:00:00"/>
    <m/>
    <d v="2026-03-10T00:00:00"/>
    <m/>
    <m/>
    <d v="2026-02-24T00:00:00"/>
    <m/>
    <d v="2026-03-31T00:00:00"/>
    <m/>
    <s v="Pago"/>
    <m/>
    <n v="12538"/>
    <s v="Pendente"/>
    <m/>
    <n v="891"/>
    <n v="10089"/>
    <s v="Sim"/>
    <m/>
    <m/>
    <m/>
    <m/>
    <n v="2465.5100000000002"/>
    <m/>
    <s v="Não tem"/>
    <m/>
    <m/>
    <m/>
    <s v="SIM"/>
  </r>
  <r>
    <n v="5250"/>
    <x v="1"/>
    <n v="6728"/>
    <x v="17"/>
    <s v="Etapa Única"/>
    <s v="BLOCO 10"/>
    <n v="203"/>
    <s v="FORMOSA"/>
    <s v="PHELIPE DE SOUZA SILVA"/>
    <s v="&quot;70449223175&quot;"/>
    <x v="10"/>
    <x v="116"/>
    <s v="Não"/>
    <s v="Não"/>
    <s v="Não"/>
    <s v="Não"/>
    <s v="Não"/>
    <s v="Não"/>
    <s v="Não"/>
    <n v="225000"/>
    <n v="0"/>
    <n v="0"/>
    <n v="0"/>
    <n v="0"/>
    <n v="0"/>
    <n v="0"/>
    <n v="0"/>
    <n v="0"/>
    <m/>
    <m/>
    <s v="Contrato Adimplente"/>
    <m/>
    <m/>
    <n v="0"/>
    <m/>
    <x v="1"/>
    <d v="2026-02-24T00:00:00"/>
    <m/>
    <m/>
    <m/>
    <m/>
    <s v="CAIXA CREDFÁCIL"/>
    <s v="Aline Pereira - CCA CREDFÁCIL"/>
    <m/>
    <m/>
    <d v="2026-03-04T00:00:00"/>
    <d v="2026-03-04T00:00:00"/>
    <s v="DISTRATO"/>
    <d v="2026-02-26T00:00:00"/>
    <n v="8270"/>
    <n v="245928.99"/>
    <m/>
    <s v="FSA013"/>
    <m/>
    <m/>
    <s v="Formosa"/>
    <s v="Goiás"/>
    <n v="5561995205171"/>
    <s v="RUA 10, Q. 3, LADO 481"/>
    <n v="73813645"/>
    <s v="SÃO BENEDITO"/>
    <s v="phelipe.souza2020@gmail.com"/>
    <m/>
    <n v="23810"/>
    <m/>
    <m/>
    <m/>
    <m/>
    <n v="4679"/>
    <n v="8167"/>
    <s v="Atendente"/>
    <m/>
    <m/>
    <m/>
    <m/>
    <m/>
    <s v="MP430720"/>
    <m/>
    <m/>
    <m/>
    <d v="2026-02-23T00:00:00"/>
    <m/>
    <m/>
    <m/>
    <m/>
    <m/>
    <m/>
    <m/>
    <m/>
    <m/>
    <m/>
    <d v="2026-02-24T00:00:00"/>
    <m/>
    <m/>
    <m/>
    <d v="2026-02-25T00:00:00"/>
    <d v="2026-02-26T00:00:00"/>
    <m/>
    <m/>
    <m/>
    <d v="2026-02-26T00:00:00"/>
    <m/>
    <s v="Sim"/>
    <m/>
    <m/>
    <m/>
    <m/>
    <m/>
    <m/>
    <m/>
    <m/>
    <m/>
    <m/>
    <d v="2026-02-24T00:00:00"/>
    <m/>
    <m/>
    <m/>
    <m/>
    <d v="2026-02-25T00:00:00"/>
    <m/>
    <m/>
    <m/>
    <m/>
    <m/>
    <m/>
    <m/>
    <m/>
    <m/>
    <m/>
    <m/>
    <m/>
    <m/>
    <m/>
    <m/>
    <m/>
    <m/>
    <s v="Não tem"/>
    <m/>
    <s v="CLIENTE DESISTIU"/>
    <m/>
    <s v="NÃO"/>
  </r>
  <r>
    <n v="5251"/>
    <x v="9"/>
    <n v="6723"/>
    <x v="16"/>
    <s v="Etapa Unica"/>
    <s v="BLOCO C"/>
    <n v="301"/>
    <s v="ÁGUAS LINDAS"/>
    <s v="MICHELLE RODRIGUES DE OLIVEIRA"/>
    <s v="&quot;72188120159&quot;"/>
    <x v="16"/>
    <x v="161"/>
    <s v="Não"/>
    <s v="Não"/>
    <s v="Não"/>
    <s v="Sim"/>
    <s v="Sim"/>
    <s v="Não"/>
    <s v="Não"/>
    <n v="230000"/>
    <n v="621.5"/>
    <n v="0"/>
    <n v="116296.39"/>
    <n v="44321"/>
    <n v="0"/>
    <n v="160617.39000000001"/>
    <n v="0"/>
    <n v="0"/>
    <m/>
    <n v="8787726568663"/>
    <s v="Contrato Adimplente"/>
    <m/>
    <d v="2026-03-25T00:00:00"/>
    <n v="3069.72"/>
    <d v="2026-03-04T00:00:00"/>
    <x v="3"/>
    <d v="2026-02-24T00:00:00"/>
    <m/>
    <m/>
    <m/>
    <m/>
    <s v="Endy Carvalho Consultoria imobiliária"/>
    <m/>
    <m/>
    <m/>
    <d v="2026-03-13T00:00:00"/>
    <d v="2026-03-31T00:00:00"/>
    <s v="VENDA FINALIZADA"/>
    <d v="2026-02-26T00:00:00"/>
    <m/>
    <n v="211944.65"/>
    <m/>
    <s v="AGL32"/>
    <m/>
    <m/>
    <s v="Recanto das Emas"/>
    <s v="Distrito Federal"/>
    <n v="5561981313899"/>
    <s v="Q 310 CJ O5 LT"/>
    <n v="72622306"/>
    <s v="RECANTO DAS EMAS - DF"/>
    <s v="Galeguinha170@gmail.com"/>
    <m/>
    <n v="20716.8"/>
    <d v="2026-08-19T00:00:00"/>
    <m/>
    <m/>
    <m/>
    <n v="4415"/>
    <m/>
    <s v="Auxiliar"/>
    <d v="2026-02-21T00:00:00"/>
    <n v="900"/>
    <d v="2026-03-05T00:00:00"/>
    <m/>
    <d v="2026-03-09T00:00:00"/>
    <s v="MP419660"/>
    <m/>
    <d v="2026-03-12T00:00:00"/>
    <s v="AC014782789"/>
    <d v="2026-02-23T00:00:00"/>
    <s v="Sim"/>
    <n v="8871"/>
    <d v="2026-02-21T00:00:00"/>
    <m/>
    <m/>
    <m/>
    <d v="2026-03-16T00:00:00"/>
    <m/>
    <d v="2026-02-21T00:00:00"/>
    <d v="2026-03-17T00:00:00"/>
    <d v="2026-02-24T00:00:00"/>
    <m/>
    <d v="2026-03-12T00:00:00"/>
    <m/>
    <d v="2026-02-24T00:00:00"/>
    <d v="2026-03-02T00:00:00"/>
    <m/>
    <d v="2026-03-13T00:00:00"/>
    <m/>
    <d v="2026-03-02T00:00:00"/>
    <d v="2026-03-24T00:00:00"/>
    <s v="Sim"/>
    <m/>
    <m/>
    <m/>
    <m/>
    <d v="2026-02-23T00:00:00"/>
    <m/>
    <d v="2026-03-25T00:00:00"/>
    <s v="00349.0003813/2026-12"/>
    <m/>
    <d v="2026-03-26T00:00:00"/>
    <d v="2026-02-23T00:00:00"/>
    <m/>
    <d v="2026-03-05T00:00:00"/>
    <m/>
    <m/>
    <d v="2026-03-02T00:00:00"/>
    <m/>
    <d v="2026-03-23T00:00:00"/>
    <m/>
    <m/>
    <m/>
    <n v="11329"/>
    <m/>
    <d v="2026-03-04T00:00:00"/>
    <m/>
    <n v="10198"/>
    <m/>
    <m/>
    <m/>
    <m/>
    <m/>
    <n v="4605.8100000000004"/>
    <s v="VENDA SEM SINAL"/>
    <s v="Não tem"/>
    <s v="AGEHAB VALIDADA"/>
    <s v="FINALIZADO"/>
    <s v="VENDA SEM FIADOR"/>
    <s v="SIM"/>
  </r>
  <r>
    <n v="5252"/>
    <x v="9"/>
    <n v="6729"/>
    <x v="17"/>
    <s v="Etapa Única"/>
    <s v="BLOCO 10"/>
    <n v="101"/>
    <s v="FORMOSA"/>
    <s v="GIANE DE ALMEIDA E SILVA"/>
    <s v="&quot;85590088100&quot;"/>
    <x v="13"/>
    <x v="137"/>
    <s v="Não"/>
    <s v="Não"/>
    <s v="Não"/>
    <s v="Não"/>
    <s v="Não"/>
    <s v="Não"/>
    <s v="Não"/>
    <n v="225000"/>
    <n v="0"/>
    <n v="0"/>
    <n v="119272.92"/>
    <n v="31790"/>
    <n v="0"/>
    <n v="151062.92000000001"/>
    <n v="0"/>
    <n v="0"/>
    <m/>
    <n v="8787726574116"/>
    <s v="Contrato Adimplente"/>
    <m/>
    <m/>
    <n v="0"/>
    <d v="2026-02-26T00:00:00"/>
    <x v="3"/>
    <d v="2026-02-24T00:00:00"/>
    <m/>
    <m/>
    <m/>
    <m/>
    <s v="CAIXA CREDFÁCIL"/>
    <m/>
    <m/>
    <m/>
    <d v="2026-03-02T00:00:00"/>
    <d v="2026-04-01T00:00:00"/>
    <s v="VENDA FINALIZADA"/>
    <d v="2026-02-26T00:00:00"/>
    <m/>
    <n v="244937.62"/>
    <m/>
    <s v="FSA013"/>
    <m/>
    <s v="GIOMAR DE ALMEIDA E SILVA - 99683571115"/>
    <s v="Formosa"/>
    <s v="Goiás"/>
    <n v="5561984663354"/>
    <s v="Rua F Q 49 L 11"/>
    <n v="73808080"/>
    <s v="Parque da Colina"/>
    <s v="giane.df@hotmail.com"/>
    <m/>
    <n v="2200"/>
    <m/>
    <m/>
    <m/>
    <m/>
    <n v="4675"/>
    <m/>
    <s v="Auxiliar"/>
    <d v="2026-02-24T00:00:00"/>
    <n v="889.9"/>
    <m/>
    <s v="sim"/>
    <m/>
    <s v="MP430721"/>
    <d v="2026-02-24T00:00:00"/>
    <d v="2026-02-27T00:00:00"/>
    <s v="AC014755884"/>
    <d v="2026-02-23T00:00:00"/>
    <m/>
    <s v="10506 10509 10513"/>
    <d v="2026-02-24T00:00:00"/>
    <m/>
    <m/>
    <m/>
    <d v="2026-03-12T00:00:00"/>
    <s v="Não"/>
    <d v="2026-02-26T00:00:00"/>
    <d v="2026-03-13T00:00:00"/>
    <d v="2026-02-24T00:00:00"/>
    <m/>
    <d v="2026-02-27T00:00:00"/>
    <m/>
    <d v="2026-02-25T00:00:00"/>
    <d v="2026-02-25T00:00:00"/>
    <m/>
    <d v="2026-03-10T00:00:00"/>
    <m/>
    <d v="2026-02-25T00:00:00"/>
    <m/>
    <s v="Sim"/>
    <m/>
    <m/>
    <m/>
    <m/>
    <d v="2026-02-24T00:00:00"/>
    <m/>
    <m/>
    <m/>
    <m/>
    <m/>
    <d v="2026-02-23T00:00:00"/>
    <m/>
    <d v="2026-03-03T00:00:00"/>
    <m/>
    <m/>
    <d v="2026-02-25T00:00:00"/>
    <m/>
    <d v="2026-03-05T00:00:00"/>
    <m/>
    <s v="Pago"/>
    <m/>
    <n v="12678"/>
    <s v="Pendente"/>
    <m/>
    <n v="979"/>
    <n v="9734"/>
    <s v="Sim"/>
    <m/>
    <m/>
    <m/>
    <m/>
    <n v="2711.88"/>
    <s v="COMPROVANTE ANEXADO EM RESERVA"/>
    <s v="Pago"/>
    <m/>
    <m/>
    <m/>
    <s v="SIM"/>
  </r>
  <r>
    <n v="5253"/>
    <x v="2"/>
    <n v="6722"/>
    <x v="19"/>
    <s v="Etapa Única"/>
    <s v="BLOCO H"/>
    <n v="1"/>
    <s v="ÁGUAS LINDAS"/>
    <s v="BRENDA ELIAS SILVA"/>
    <s v="&quot;71220641154&quot;"/>
    <x v="11"/>
    <x v="83"/>
    <s v="Não"/>
    <s v="Não"/>
    <s v="Não"/>
    <s v="Sim"/>
    <s v="Sim"/>
    <s v="Não"/>
    <s v="Não"/>
    <n v="164674.07"/>
    <n v="560.26"/>
    <n v="0"/>
    <n v="109430.64"/>
    <n v="54776"/>
    <n v="0"/>
    <n v="164206.64000000001"/>
    <n v="0"/>
    <n v="0"/>
    <m/>
    <n v="8787726565702"/>
    <s v="Contrato Adimplente"/>
    <s v=" 8.7877.2656570-2"/>
    <d v="2026-03-18T00:00:00"/>
    <n v="3128.72"/>
    <d v="2026-02-27T00:00:00"/>
    <x v="3"/>
    <d v="2026-02-24T00:00:00"/>
    <m/>
    <m/>
    <m/>
    <m/>
    <s v="Endy Carvalho Consultoria imobiliária"/>
    <s v="Fabiana Ferreira Leonel"/>
    <m/>
    <m/>
    <d v="2026-03-20T00:00:00"/>
    <d v="2026-03-31T00:00:00"/>
    <s v="VENDA FINALIZADA"/>
    <d v="2026-02-26T00:00:00"/>
    <m/>
    <n v="224790.32"/>
    <m/>
    <s v="AGL 33"/>
    <m/>
    <m/>
    <s v="Águas Lindas de Goiás"/>
    <s v="Goiás"/>
    <n v="5561994323505"/>
    <s v="Quadra 15"/>
    <n v="72922515"/>
    <s v="Jardim América IV"/>
    <s v="sbrendha015@gmail.com"/>
    <m/>
    <n v="1867.54"/>
    <d v="2026-06-03T00:00:00"/>
    <m/>
    <m/>
    <m/>
    <n v="4995"/>
    <m/>
    <s v="Auxiliar"/>
    <d v="2026-02-21T00:00:00"/>
    <n v="902.26"/>
    <m/>
    <m/>
    <d v="2026-03-04T00:00:00"/>
    <s v="MP439447"/>
    <d v="2026-01-24T00:00:00"/>
    <d v="2026-03-10T00:00:00"/>
    <s v="AC014727232"/>
    <d v="2026-02-23T00:00:00"/>
    <s v="Sim"/>
    <n v="8266"/>
    <d v="2026-02-21T00:00:00"/>
    <m/>
    <m/>
    <m/>
    <d v="2026-03-09T00:00:00"/>
    <m/>
    <d v="2026-02-21T00:00:00"/>
    <d v="2026-03-10T00:00:00"/>
    <d v="2026-02-24T00:00:00"/>
    <m/>
    <d v="2026-03-05T00:00:00"/>
    <m/>
    <d v="2026-02-27T00:00:00"/>
    <d v="2026-02-25T00:00:00"/>
    <m/>
    <d v="2026-03-06T00:00:00"/>
    <m/>
    <d v="2026-02-25T00:00:00"/>
    <d v="2026-03-18T00:00:00"/>
    <m/>
    <m/>
    <m/>
    <m/>
    <m/>
    <d v="2026-02-23T00:00:00"/>
    <m/>
    <d v="2026-03-18T00:00:00"/>
    <s v="00349.0003409/2026-49"/>
    <m/>
    <d v="2026-03-20T00:00:00"/>
    <d v="2026-02-23T00:00:00"/>
    <m/>
    <d v="2026-03-10T00:00:00"/>
    <m/>
    <m/>
    <m/>
    <m/>
    <d v="2026-03-13T00:00:00"/>
    <m/>
    <m/>
    <m/>
    <n v="10247"/>
    <m/>
    <d v="2026-02-27T00:00:00"/>
    <m/>
    <n v="9235"/>
    <m/>
    <m/>
    <m/>
    <m/>
    <m/>
    <n v="4265.8100000000004"/>
    <s v="VENDA SEM SINAL"/>
    <s v="Não tem"/>
    <s v="AGEHAB ENVIADA"/>
    <s v="FINALIZADO"/>
    <s v="VENDA SEM FIADOR"/>
    <s v="SIM"/>
  </r>
  <r>
    <n v="5254"/>
    <x v="2"/>
    <n v="6694"/>
    <x v="16"/>
    <s v="Etapa Unica"/>
    <s v="BLOCO F"/>
    <n v="2"/>
    <s v="ÁGUAS LINDAS"/>
    <s v="ANDERSON ALVES PEREIRA"/>
    <s v="&quot;05400717306&quot;"/>
    <x v="16"/>
    <x v="159"/>
    <s v="Não"/>
    <s v="Não"/>
    <s v="Não"/>
    <s v="Sim"/>
    <s v="Sim"/>
    <s v="Não"/>
    <s v="Não"/>
    <n v="230000"/>
    <n v="585.76"/>
    <n v="0"/>
    <n v="113964.71"/>
    <n v="51341"/>
    <n v="0"/>
    <n v="165305.71"/>
    <n v="0"/>
    <n v="0"/>
    <m/>
    <n v="8787726525697"/>
    <s v="Contrato Adimplente"/>
    <n v="8787726525697"/>
    <d v="2026-03-19T00:00:00"/>
    <n v="3069.72"/>
    <d v="2026-02-27T00:00:00"/>
    <x v="3"/>
    <d v="2026-02-24T00:00:00"/>
    <m/>
    <m/>
    <m/>
    <m/>
    <s v="Endy Carvalho Consultoria imobiliária"/>
    <m/>
    <m/>
    <m/>
    <d v="2026-03-20T00:00:00"/>
    <d v="2026-03-31T00:00:00"/>
    <s v="VENDA FINALIZADA"/>
    <d v="2026-02-26T00:00:00"/>
    <m/>
    <n v="218032.4"/>
    <m/>
    <s v="AGL32"/>
    <m/>
    <m/>
    <s v="Brasília"/>
    <s v="Distrito Federal"/>
    <n v="558695654288"/>
    <s v="QN 211 CONJUNTO 05"/>
    <n v="72343050"/>
    <s v="Samambaia Norte (Samambaia)"/>
    <s v="sommerdinho@gmail.com"/>
    <m/>
    <n v="1952.54"/>
    <d v="2026-08-10T00:00:00"/>
    <m/>
    <m/>
    <m/>
    <n v="4457"/>
    <m/>
    <s v="Repositor"/>
    <d v="2026-02-13T00:00:00"/>
    <n v="891.23"/>
    <d v="2026-02-27T00:00:00"/>
    <m/>
    <d v="2026-03-06T00:00:00"/>
    <s v="MP419661"/>
    <d v="2026-02-24T00:00:00"/>
    <d v="2026-03-05T00:00:00"/>
    <s v="AC014726401"/>
    <d v="2026-02-23T00:00:00"/>
    <s v="Sim"/>
    <n v="8244"/>
    <d v="2026-02-24T00:00:00"/>
    <m/>
    <m/>
    <m/>
    <d v="2026-03-09T00:00:00"/>
    <m/>
    <d v="2026-02-13T00:00:00"/>
    <d v="2026-03-10T00:00:00"/>
    <d v="2026-02-24T00:00:00"/>
    <m/>
    <d v="2026-03-05T00:00:00"/>
    <m/>
    <d v="2026-02-24T00:00:00"/>
    <d v="2026-02-25T00:00:00"/>
    <m/>
    <d v="2026-03-06T00:00:00"/>
    <m/>
    <d v="2026-02-25T00:00:00"/>
    <d v="2026-03-18T00:00:00"/>
    <s v="Sim"/>
    <m/>
    <m/>
    <m/>
    <m/>
    <d v="2026-02-23T00:00:00"/>
    <m/>
    <d v="2026-03-19T00:00:00"/>
    <s v="00349.0003403/2026-71"/>
    <m/>
    <d v="2026-03-20T00:00:00"/>
    <d v="2026-02-23T00:00:00"/>
    <m/>
    <d v="2026-03-02T00:00:00"/>
    <m/>
    <m/>
    <m/>
    <m/>
    <d v="2023-06-17T00:00:00"/>
    <m/>
    <m/>
    <m/>
    <n v="10471"/>
    <m/>
    <d v="2026-02-27T00:00:00"/>
    <m/>
    <n v="9232"/>
    <m/>
    <m/>
    <m/>
    <m/>
    <m/>
    <n v="4245.8100000000004"/>
    <s v="VENDA SEM SINAL"/>
    <s v="Não tem"/>
    <s v="AGEHAB VALIDADA"/>
    <s v="FINALIZADO"/>
    <s v="VENDA SEM FIADOR"/>
    <s v="SIM"/>
  </r>
  <r>
    <n v="5255"/>
    <x v="9"/>
    <n v="6686"/>
    <x v="17"/>
    <s v="Etapa Única"/>
    <s v="BLOCO 20"/>
    <n v="103"/>
    <s v="FORMOSA"/>
    <s v="ABNNER RENNAN FEITOSA LIMA"/>
    <s v="&quot;07999133167&quot;"/>
    <x v="10"/>
    <x v="112"/>
    <s v="Não"/>
    <s v="Não"/>
    <s v="Não"/>
    <s v="Não"/>
    <s v="Não"/>
    <s v="Não"/>
    <s v="Não"/>
    <n v="0"/>
    <n v="0"/>
    <n v="0"/>
    <n v="0"/>
    <n v="0"/>
    <n v="0"/>
    <n v="0"/>
    <n v="0"/>
    <n v="0"/>
    <m/>
    <n v="8787726540980"/>
    <s v="Contrato Adimplente"/>
    <m/>
    <m/>
    <n v="0"/>
    <d v="2026-02-27T00:00:00"/>
    <x v="3"/>
    <d v="2026-02-24T00:00:00"/>
    <m/>
    <m/>
    <m/>
    <m/>
    <s v="CAIXA CREDFÁCIL"/>
    <m/>
    <m/>
    <m/>
    <d v="2026-03-03T00:00:00"/>
    <d v="2026-03-27T00:00:00"/>
    <s v="VENDA FINALIZADA"/>
    <d v="2026-02-26T00:00:00"/>
    <m/>
    <n v="245932.79"/>
    <m/>
    <s v="FSA013"/>
    <m/>
    <s v="EDINEUSA LIMA DE OLIVEIRA DA SILVA - 00733797199"/>
    <s v="Formosa"/>
    <s v="Goiás"/>
    <n v="5561999188114"/>
    <s v="VIA 15, Q. 140"/>
    <n v="73804080"/>
    <s v="CHACARAS SETOR ABREU"/>
    <s v="abnnerrennan@gmail.com"/>
    <m/>
    <n v="2182.37"/>
    <m/>
    <m/>
    <m/>
    <m/>
    <n v="10482"/>
    <m/>
    <s v="Assistente"/>
    <d v="2026-02-26T00:00:00"/>
    <n v="863.05"/>
    <m/>
    <s v="nao"/>
    <m/>
    <s v="MP430715"/>
    <d v="2026-02-26T00:00:00"/>
    <d v="2026-03-03T00:00:00"/>
    <s v="AC014779914"/>
    <d v="2026-02-16T00:00:00"/>
    <m/>
    <s v="8408 8422"/>
    <d v="2026-02-26T00:00:00"/>
    <m/>
    <s v="Score"/>
    <m/>
    <d v="2026-03-16T00:00:00"/>
    <s v="Sim"/>
    <d v="2026-02-27T00:00:00"/>
    <d v="2026-03-17T00:00:00"/>
    <d v="2026-02-19T00:00:00"/>
    <m/>
    <d v="2026-03-03T00:00:00"/>
    <m/>
    <d v="2026-02-20T00:00:00"/>
    <d v="2026-02-25T00:00:00"/>
    <m/>
    <d v="2026-03-13T00:00:00"/>
    <m/>
    <d v="2026-02-25T00:00:00"/>
    <m/>
    <s v="Sim"/>
    <m/>
    <m/>
    <m/>
    <m/>
    <d v="2026-03-05T00:00:00"/>
    <m/>
    <m/>
    <m/>
    <m/>
    <m/>
    <d v="2026-02-23T00:00:00"/>
    <m/>
    <d v="2026-03-03T00:00:00"/>
    <m/>
    <m/>
    <d v="2026-02-25T00:00:00"/>
    <m/>
    <d v="2026-03-27T00:00:00"/>
    <m/>
    <s v="Pago"/>
    <m/>
    <n v="12045"/>
    <m/>
    <m/>
    <n v="527"/>
    <n v="10256"/>
    <s v="Sim"/>
    <m/>
    <m/>
    <m/>
    <m/>
    <n v="2332.98"/>
    <m/>
    <s v="Pago"/>
    <m/>
    <m/>
    <m/>
    <s v="SIM"/>
  </r>
  <r>
    <n v="5256"/>
    <x v="9"/>
    <n v="6673"/>
    <x v="17"/>
    <s v="Etapa Única"/>
    <s v="BLOCO 01"/>
    <n v="103"/>
    <s v="FORMOSA"/>
    <s v="DANIEL BUENO DE OLIVEIRA"/>
    <s v="&quot;07923925151&quot;"/>
    <x v="1"/>
    <x v="21"/>
    <s v="Não"/>
    <s v="Não"/>
    <s v="Não"/>
    <s v="Não"/>
    <s v="Não"/>
    <s v="Não"/>
    <s v="Não"/>
    <n v="160267.22"/>
    <n v="0"/>
    <n v="0"/>
    <n v="136096.22"/>
    <n v="24171"/>
    <n v="0"/>
    <n v="160267.22"/>
    <n v="0"/>
    <n v="0"/>
    <m/>
    <n v="8787726543385"/>
    <s v="Contrato Adimplente"/>
    <m/>
    <m/>
    <n v="0"/>
    <d v="2026-03-26T00:00:00"/>
    <x v="3"/>
    <d v="2026-02-24T00:00:00"/>
    <m/>
    <m/>
    <m/>
    <m/>
    <s v="CAIXA CREDFÁCIL"/>
    <m/>
    <m/>
    <m/>
    <d v="2026-03-30T00:00:00"/>
    <d v="2026-04-07T00:00:00"/>
    <s v="VENDA FINALIZADA"/>
    <d v="2026-02-26T00:00:00"/>
    <m/>
    <n v="239932.81"/>
    <m/>
    <s v="FSA013"/>
    <m/>
    <s v="ANA GABRIELLY MARTINS DE SOUZA - 10875198104"/>
    <s v="Formosa"/>
    <s v="Goiás"/>
    <n v="5561998464594"/>
    <s v="RUA 13 L 0"/>
    <n v="73808780"/>
    <s v="SETOR BELA VISTA"/>
    <s v="buenodaniel188@gmail.com"/>
    <m/>
    <n v="2401.02"/>
    <m/>
    <m/>
    <m/>
    <m/>
    <n v="10158"/>
    <m/>
    <s v="Mecânico"/>
    <d v="2026-03-23T00:00:00"/>
    <n v="779"/>
    <m/>
    <s v="nao"/>
    <m/>
    <s v="MP430718"/>
    <d v="2026-03-23T00:00:00"/>
    <d v="2026-03-30T00:00:00"/>
    <m/>
    <d v="2026-02-20T00:00:00"/>
    <m/>
    <s v="11900 11905 11909"/>
    <d v="2026-03-23T00:00:00"/>
    <m/>
    <s v="Score"/>
    <m/>
    <m/>
    <s v="Sim"/>
    <d v="2026-03-24T00:00:00"/>
    <m/>
    <d v="2026-02-23T00:00:00"/>
    <m/>
    <d v="2026-03-30T00:00:00"/>
    <m/>
    <d v="2026-02-25T00:00:00"/>
    <d v="2026-02-25T00:00:00"/>
    <m/>
    <m/>
    <m/>
    <d v="2026-02-25T00:00:00"/>
    <m/>
    <s v="Sim"/>
    <m/>
    <m/>
    <m/>
    <m/>
    <d v="2026-04-07T00:00:00"/>
    <m/>
    <m/>
    <m/>
    <m/>
    <m/>
    <d v="2026-02-23T00:00:00"/>
    <m/>
    <d v="2026-03-27T00:00:00"/>
    <m/>
    <m/>
    <d v="2026-02-25T00:00:00"/>
    <m/>
    <d v="2026-03-30T00:00:00"/>
    <m/>
    <s v="Pendente"/>
    <n v="12282"/>
    <m/>
    <m/>
    <d v="2026-03-27T00:00:00"/>
    <n v="370"/>
    <m/>
    <m/>
    <m/>
    <m/>
    <m/>
    <m/>
    <m/>
    <m/>
    <s v="Não tem"/>
    <m/>
    <m/>
    <m/>
    <s v="SIM"/>
  </r>
  <r>
    <n v="5257"/>
    <x v="2"/>
    <n v="6726"/>
    <x v="16"/>
    <s v="Etapa Unica"/>
    <s v="BLOCO B"/>
    <n v="203"/>
    <s v="ÁGUAS LINDAS"/>
    <s v="TAILINY MACEDO DE OLIVEIRA"/>
    <s v="&quot;04901526197&quot;"/>
    <x v="16"/>
    <x v="162"/>
    <s v="Não"/>
    <s v="Não"/>
    <s v="Não"/>
    <s v="Não"/>
    <s v="Não"/>
    <s v="Não"/>
    <s v="Não"/>
    <n v="230000"/>
    <n v="708.72"/>
    <n v="0"/>
    <n v="134317.60999999999"/>
    <n v="27689"/>
    <n v="0"/>
    <n v="162006.60999999999"/>
    <n v="0"/>
    <n v="0"/>
    <m/>
    <n v="8787726580400"/>
    <s v="Contrato Adimplente"/>
    <s v="8.7877.2658040-0"/>
    <d v="2026-03-18T00:00:00"/>
    <n v="3128.72"/>
    <d v="2026-02-27T00:00:00"/>
    <x v="3"/>
    <d v="2026-02-24T00:00:00"/>
    <m/>
    <m/>
    <m/>
    <m/>
    <s v="Endy Carvalho Consultoria imobiliária"/>
    <m/>
    <m/>
    <m/>
    <d v="2026-03-20T00:00:00"/>
    <d v="2026-03-31T00:00:00"/>
    <s v="VENDA FINALIZADA"/>
    <d v="2026-02-26T00:00:00"/>
    <m/>
    <n v="210194.23"/>
    <m/>
    <s v="AGL32"/>
    <m/>
    <m/>
    <s v="Taguatinga"/>
    <s v="Distrito Federal"/>
    <n v="5561981616092"/>
    <s v="QS 9 Rua 160"/>
    <n v="71976720"/>
    <s v="Areal (Águas Claras)"/>
    <s v="Tailinymacedo94@gmail.com"/>
    <m/>
    <n v="2362.4"/>
    <d v="2026-08-04T00:00:00"/>
    <m/>
    <m/>
    <m/>
    <n v="4402"/>
    <n v="8170"/>
    <s v="Recepcionista"/>
    <d v="2026-02-22T00:00:00"/>
    <n v="892.26"/>
    <d v="2026-02-27T00:00:00"/>
    <m/>
    <d v="2026-03-06T00:00:00"/>
    <s v="MP419662"/>
    <d v="2026-02-24T00:00:00"/>
    <d v="2026-03-05T00:00:00"/>
    <s v="AC014727099"/>
    <d v="2026-02-24T00:00:00"/>
    <s v="Sim"/>
    <n v="8259"/>
    <d v="2026-02-22T00:00:00"/>
    <m/>
    <m/>
    <m/>
    <d v="2026-03-09T00:00:00"/>
    <m/>
    <d v="2026-02-22T00:00:00"/>
    <d v="2026-03-10T00:00:00"/>
    <d v="2026-02-24T00:00:00"/>
    <m/>
    <d v="2026-03-05T00:00:00"/>
    <m/>
    <d v="2026-02-24T00:00:00"/>
    <d v="2026-02-26T00:00:00"/>
    <m/>
    <d v="2026-03-06T00:00:00"/>
    <m/>
    <d v="2026-02-26T00:00:00"/>
    <d v="2026-03-18T00:00:00"/>
    <s v="Sim"/>
    <m/>
    <m/>
    <m/>
    <m/>
    <d v="2026-02-24T00:00:00"/>
    <m/>
    <d v="2026-03-18T00:00:00"/>
    <s v="00349.0003406/2026-13"/>
    <m/>
    <d v="2026-03-20T00:00:00"/>
    <d v="2026-02-24T00:00:00"/>
    <m/>
    <d v="2026-03-02T00:00:00"/>
    <m/>
    <m/>
    <d v="2026-02-26T00:00:00"/>
    <m/>
    <d v="2026-03-13T00:00:00"/>
    <m/>
    <m/>
    <m/>
    <n v="10239"/>
    <m/>
    <d v="2026-02-27T00:00:00"/>
    <m/>
    <n v="9233"/>
    <m/>
    <m/>
    <m/>
    <m/>
    <m/>
    <n v="4245.8100000000004"/>
    <s v="VENDA SEM SINAL"/>
    <s v="Não tem"/>
    <s v="AGEHAB VALIDADA"/>
    <s v="FINALIZADO"/>
    <s v="VENDA SEM FIADOR"/>
    <s v="SIM"/>
  </r>
  <r>
    <n v="5258"/>
    <x v="2"/>
    <n v="6725"/>
    <x v="16"/>
    <s v="Etapa Unica"/>
    <s v="BLOCO B"/>
    <n v="104"/>
    <s v="ÁGUAS LINDAS"/>
    <s v="SARA CARVALHO CRUZ"/>
    <s v="&quot;62006988301&quot;"/>
    <x v="16"/>
    <x v="59"/>
    <s v="Não"/>
    <s v="Não"/>
    <s v="Não"/>
    <s v="Sim"/>
    <s v="Sim"/>
    <s v="Não"/>
    <s v="Não"/>
    <n v="230000"/>
    <n v="732.22"/>
    <n v="0"/>
    <n v="139705.18"/>
    <n v="25595"/>
    <n v="0"/>
    <n v="165300.18"/>
    <n v="0"/>
    <n v="0"/>
    <m/>
    <n v="8787726570030"/>
    <s v="Contrato Adimplente"/>
    <n v="878776570030"/>
    <d v="2026-03-18T00:00:00"/>
    <n v="3128.72"/>
    <d v="2026-02-26T00:00:00"/>
    <x v="3"/>
    <d v="2026-02-24T00:00:00"/>
    <m/>
    <m/>
    <m/>
    <m/>
    <s v="Endy Carvalho Consultoria imobiliária"/>
    <m/>
    <m/>
    <m/>
    <d v="2026-03-20T00:00:00"/>
    <d v="2026-03-31T00:00:00"/>
    <s v="VENDA FINALIZADA"/>
    <d v="2026-02-26T00:00:00"/>
    <m/>
    <n v="210892.9"/>
    <m/>
    <s v="AGL32"/>
    <m/>
    <m/>
    <s v="Ceilândia"/>
    <s v="Distrito Federal"/>
    <n v="5561993994246"/>
    <s v="QNM 5 CJ G CS 06 LT 44"/>
    <n v="72215057"/>
    <s v="CEILANDIA"/>
    <s v="saracarvalho2020cruz@gmail.com"/>
    <m/>
    <n v="2440.73"/>
    <d v="2026-08-17T00:00:00"/>
    <m/>
    <m/>
    <m/>
    <n v="4393"/>
    <n v="8171"/>
    <s v="Auxiliar"/>
    <d v="2026-02-24T00:00:00"/>
    <n v="891.28"/>
    <d v="2026-02-27T00:00:00"/>
    <m/>
    <d v="2026-03-03T00:00:00"/>
    <s v="MP419663"/>
    <d v="2026-02-24T00:00:00"/>
    <d v="2026-03-05T00:00:00"/>
    <s v="AC014726851"/>
    <d v="2026-02-24T00:00:00"/>
    <s v="Sim"/>
    <n v="8137"/>
    <d v="2026-02-24T00:00:00"/>
    <m/>
    <m/>
    <m/>
    <d v="2026-03-09T00:00:00"/>
    <m/>
    <d v="2026-02-24T00:00:00"/>
    <d v="2026-03-10T00:00:00"/>
    <d v="2026-02-24T00:00:00"/>
    <m/>
    <d v="2026-03-05T00:00:00"/>
    <m/>
    <d v="2026-02-24T00:00:00"/>
    <d v="2026-02-26T00:00:00"/>
    <m/>
    <d v="2026-03-06T00:00:00"/>
    <m/>
    <d v="2026-02-26T00:00:00"/>
    <d v="2026-03-17T00:00:00"/>
    <s v="Sim"/>
    <m/>
    <m/>
    <m/>
    <m/>
    <d v="2026-02-24T00:00:00"/>
    <m/>
    <d v="2026-03-18T00:00:00"/>
    <s v="00349.0003395/2026-63"/>
    <m/>
    <d v="2026-03-20T00:00:00"/>
    <d v="2026-02-24T00:00:00"/>
    <m/>
    <d v="2026-03-16T00:00:00"/>
    <m/>
    <m/>
    <d v="2026-02-26T00:00:00"/>
    <m/>
    <d v="2026-03-13T00:00:00"/>
    <m/>
    <m/>
    <m/>
    <n v="10161"/>
    <m/>
    <d v="2026-02-26T00:00:00"/>
    <m/>
    <n v="9214"/>
    <m/>
    <m/>
    <m/>
    <m/>
    <m/>
    <n v="4245.8100000000004"/>
    <s v="VENDA SEM SINAL"/>
    <s v="Não tem"/>
    <s v="AGEHAB VALIDADA"/>
    <s v="FINALIZADO"/>
    <s v="VENDA SEM FIADOR"/>
    <s v="SIM"/>
  </r>
  <r>
    <n v="5259"/>
    <x v="2"/>
    <n v="6689"/>
    <x v="16"/>
    <s v="Etapa Unica"/>
    <s v="BLOCO G"/>
    <n v="2"/>
    <s v="ÁGUAS LINDAS"/>
    <s v="TATIANE BRITO DE SOUZA"/>
    <s v="&quot;00580817121&quot;"/>
    <x v="11"/>
    <x v="168"/>
    <s v="Não"/>
    <s v="Não"/>
    <s v="Não"/>
    <s v="Sim"/>
    <s v="Sim"/>
    <s v="Não"/>
    <s v="Não"/>
    <n v="230000"/>
    <n v="573.15"/>
    <n v="0"/>
    <n v="108487.77"/>
    <n v="53966"/>
    <n v="0"/>
    <n v="162453.76999999999"/>
    <n v="0"/>
    <n v="0"/>
    <m/>
    <n v="8787726520733"/>
    <s v="Contrato Adimplente"/>
    <n v="113815"/>
    <d v="2026-03-16T00:00:00"/>
    <n v="3128.72"/>
    <d v="2026-02-27T00:00:00"/>
    <x v="3"/>
    <d v="2026-02-24T00:00:00"/>
    <m/>
    <m/>
    <m/>
    <m/>
    <s v="Endy Carvalho Consultoria imobiliária"/>
    <s v="Fabiana Ferreira Leonel"/>
    <m/>
    <m/>
    <d v="2026-03-18T00:00:00"/>
    <d v="2026-03-18T00:00:00"/>
    <s v="VENDA FINALIZADA"/>
    <d v="2026-02-26T00:00:00"/>
    <m/>
    <n v="228000.96"/>
    <m/>
    <s v="AGL32"/>
    <m/>
    <m/>
    <s v="Águas Lindas de Goiás"/>
    <s v="Goiás"/>
    <n v="5561992707059"/>
    <s v="Q. 34"/>
    <n v="72910000"/>
    <s v="PARQUE AGUAS BONITAS I"/>
    <s v="Pedrotati610@gmail.com"/>
    <m/>
    <n v="1910.5"/>
    <d v="2026-08-10T00:00:00"/>
    <m/>
    <m/>
    <m/>
    <n v="4468"/>
    <m/>
    <s v="Cabelereira"/>
    <d v="2026-02-13T00:00:00"/>
    <n v="898.3"/>
    <d v="2026-02-27T00:00:00"/>
    <m/>
    <d v="2026-03-03T00:00:00"/>
    <s v="MP419659"/>
    <d v="2026-02-24T00:00:00"/>
    <d v="2026-02-27T00:00:00"/>
    <s v="AC014708062"/>
    <d v="2026-02-24T00:00:00"/>
    <s v="Sim"/>
    <n v="8194"/>
    <d v="2026-02-13T00:00:00"/>
    <m/>
    <m/>
    <m/>
    <d v="2026-03-05T00:00:00"/>
    <m/>
    <d v="2026-02-13T00:00:00"/>
    <d v="2026-03-09T00:00:00"/>
    <d v="2026-02-24T00:00:00"/>
    <m/>
    <d v="2026-03-04T00:00:00"/>
    <m/>
    <d v="2026-02-24T00:00:00"/>
    <d v="2026-02-23T00:00:00"/>
    <m/>
    <d v="2026-03-04T00:00:00"/>
    <m/>
    <d v="2026-02-23T00:00:00"/>
    <m/>
    <s v="Sim"/>
    <m/>
    <m/>
    <m/>
    <m/>
    <d v="2026-02-24T00:00:00"/>
    <m/>
    <d v="2026-03-16T00:00:00"/>
    <s v="00349.0003279/2026-44"/>
    <m/>
    <d v="2026-03-18T00:00:00"/>
    <d v="2026-02-20T00:00:00"/>
    <m/>
    <d v="2026-03-10T00:00:00"/>
    <m/>
    <m/>
    <d v="2026-02-23T00:00:00"/>
    <m/>
    <d v="2026-03-11T00:00:00"/>
    <m/>
    <m/>
    <m/>
    <n v="9878"/>
    <m/>
    <m/>
    <m/>
    <n v="8881"/>
    <m/>
    <m/>
    <m/>
    <m/>
    <m/>
    <n v="4185.8100000000004"/>
    <s v="VENDA SEM SINAL"/>
    <s v="Não tem"/>
    <s v="AGEHAB VALIDADA"/>
    <s v="AGUARDANDO CONFORMIDADE"/>
    <s v="VENDA SEM FIADOR"/>
    <s v="SIM"/>
  </r>
  <r>
    <n v="5260"/>
    <x v="2"/>
    <n v="6724"/>
    <x v="13"/>
    <s v="Etapa Unica"/>
    <s v="BLOCO G"/>
    <n v="304"/>
    <s v="ÁGUAS LINDAS"/>
    <s v="ANTONIEL DA CONCEIÇÃO RIBEIRO"/>
    <s v="&quot;03194410326&quot;"/>
    <x v="2"/>
    <x v="55"/>
    <s v="Não"/>
    <s v="Não"/>
    <s v="Não"/>
    <s v="Sim"/>
    <s v="Sim"/>
    <s v="Não"/>
    <s v="Não"/>
    <n v="171181.77"/>
    <n v="641.85"/>
    <n v="0"/>
    <n v="124295.67999999999"/>
    <n v="39156"/>
    <n v="0"/>
    <n v="163451.68"/>
    <n v="0"/>
    <n v="0"/>
    <m/>
    <n v="8787726571427"/>
    <s v="Contrato Adimplente"/>
    <n v="8787726571427"/>
    <d v="2026-03-16T00:00:00"/>
    <n v="3128.72"/>
    <d v="2026-02-27T00:00:00"/>
    <x v="3"/>
    <d v="2026-02-24T00:00:00"/>
    <m/>
    <m/>
    <m/>
    <m/>
    <s v="Endy Carvalho Consultoria imobiliária"/>
    <m/>
    <m/>
    <m/>
    <d v="2026-03-17T00:00:00"/>
    <d v="2026-03-31T00:00:00"/>
    <s v="VENDA FINALIZADA"/>
    <d v="2026-02-26T00:00:00"/>
    <m/>
    <n v="224983.77"/>
    <m/>
    <s v="AGL30 -"/>
    <m/>
    <m/>
    <s v="Águas Lindas de Goiás"/>
    <s v="Goiás"/>
    <n v="5561991169445"/>
    <s v="Q. 42 LOTE 13 APART 103"/>
    <n v="72910001"/>
    <s v="JARDIM PEROLA DA BARRAGEM II"/>
    <s v="antoniel21@outlook.com"/>
    <m/>
    <n v="2139.52"/>
    <d v="2026-08-19T00:00:00"/>
    <m/>
    <m/>
    <m/>
    <n v="3985"/>
    <m/>
    <s v="Auxiliar"/>
    <d v="2026-02-21T00:00:00"/>
    <n v="902.9"/>
    <m/>
    <m/>
    <d v="2026-03-04T00:00:00"/>
    <s v="P449038"/>
    <d v="2026-02-24T00:00:00"/>
    <d v="2026-03-04T00:00:00"/>
    <s v="AC014701977"/>
    <d v="2026-02-24T00:00:00"/>
    <s v="Sim"/>
    <n v="8271"/>
    <d v="2026-02-21T00:00:00"/>
    <m/>
    <m/>
    <m/>
    <d v="2026-03-05T00:00:00"/>
    <m/>
    <d v="2026-02-21T00:00:00"/>
    <d v="2026-03-06T00:00:00"/>
    <d v="2026-02-23T00:00:00"/>
    <m/>
    <d v="2026-03-04T00:00:00"/>
    <m/>
    <d v="2026-02-24T00:00:00"/>
    <d v="2026-02-26T00:00:00"/>
    <m/>
    <d v="2026-03-04T00:00:00"/>
    <m/>
    <d v="2026-02-26T00:00:00"/>
    <d v="2026-03-16T00:00:00"/>
    <s v="Sim"/>
    <m/>
    <m/>
    <m/>
    <m/>
    <d v="2026-02-24T00:00:00"/>
    <m/>
    <d v="2026-03-16T00:00:00"/>
    <s v="00349.0003283/2026-11"/>
    <m/>
    <d v="2026-03-17T00:00:00"/>
    <d v="2026-02-23T00:00:00"/>
    <m/>
    <d v="2026-03-02T00:00:00"/>
    <m/>
    <m/>
    <d v="2026-02-26T00:00:00"/>
    <m/>
    <d v="2026-03-11T00:00:00"/>
    <m/>
    <m/>
    <n v="8906"/>
    <n v="9827"/>
    <m/>
    <d v="2026-02-27T00:00:00"/>
    <m/>
    <n v="8880"/>
    <m/>
    <m/>
    <m/>
    <m/>
    <m/>
    <n v="4345.8100000000004"/>
    <s v="VENDA SEM SINAL"/>
    <s v="Não tem"/>
    <s v="AGEHAB VALIDADA"/>
    <s v="FINALIZADO"/>
    <s v="VENDA SEM FIADOR"/>
    <s v="SIM"/>
  </r>
  <r>
    <n v="5261"/>
    <x v="9"/>
    <n v="6698"/>
    <x v="17"/>
    <s v="Etapa Única"/>
    <s v="BLOCO 10"/>
    <n v="104"/>
    <s v="FORMOSA"/>
    <s v="LILIANE DA SILVA SANTOS"/>
    <s v="&quot;70937461105&quot;"/>
    <x v="16"/>
    <x v="159"/>
    <s v="Não"/>
    <s v="Não"/>
    <s v="Não"/>
    <s v="Não"/>
    <s v="Não"/>
    <s v="Não"/>
    <s v="Não"/>
    <n v="225000"/>
    <n v="581.9"/>
    <n v="0"/>
    <n v="113786.41"/>
    <n v="52136"/>
    <n v="0"/>
    <n v="165922.41"/>
    <n v="0"/>
    <n v="0"/>
    <m/>
    <n v="8787726560360"/>
    <s v="Contrato Adimplente"/>
    <m/>
    <m/>
    <n v="0"/>
    <d v="2026-02-27T00:00:00"/>
    <x v="3"/>
    <d v="2026-02-25T00:00:00"/>
    <m/>
    <m/>
    <m/>
    <m/>
    <s v="Endy Carvalho Consultoria imobiliária"/>
    <m/>
    <m/>
    <m/>
    <d v="2026-03-02T00:00:00"/>
    <d v="2026-04-01T00:00:00"/>
    <s v="VENDA FINALIZADA"/>
    <d v="2026-02-26T00:00:00"/>
    <m/>
    <n v="244926.68"/>
    <m/>
    <s v="FSA013"/>
    <m/>
    <s v="DAYBEL MARIA SALAZAR - 00035327200,GENILSON DA SILVA - 70284038407"/>
    <s v="Formosa"/>
    <s v="Goiás"/>
    <n v="5561996472104"/>
    <s v="Rua Manezinho das Moças Q, 03"/>
    <n v="73814015"/>
    <s v="PARQUE LAGUNA II"/>
    <s v="lilianedasilvafsa@gmail.com"/>
    <m/>
    <n v="1939.68"/>
    <m/>
    <m/>
    <m/>
    <m/>
    <n v="4687"/>
    <n v="2844"/>
    <s v="Cozinheiro"/>
    <d v="2026-02-26T00:00:00"/>
    <n v="899.78"/>
    <m/>
    <s v="nao"/>
    <m/>
    <s v="MP430719"/>
    <d v="2026-02-26T00:00:00"/>
    <d v="2026-02-27T00:00:00"/>
    <s v="AC014756185"/>
    <d v="2026-02-23T00:00:00"/>
    <m/>
    <n v="8231"/>
    <d v="2026-02-26T00:00:00"/>
    <m/>
    <s v="Negativado"/>
    <m/>
    <d v="2026-03-12T00:00:00"/>
    <s v="Sim"/>
    <d v="2026-02-27T00:00:00"/>
    <d v="2026-03-13T00:00:00"/>
    <d v="2026-02-23T00:00:00"/>
    <m/>
    <d v="2026-02-27T00:00:00"/>
    <m/>
    <d v="2026-02-24T00:00:00"/>
    <d v="2026-02-26T00:00:00"/>
    <m/>
    <d v="2026-03-10T00:00:00"/>
    <m/>
    <d v="2026-02-26T00:00:00"/>
    <m/>
    <s v="Sim"/>
    <m/>
    <m/>
    <m/>
    <m/>
    <d v="2026-02-27T00:00:00"/>
    <m/>
    <m/>
    <m/>
    <m/>
    <m/>
    <d v="2026-02-23T00:00:00"/>
    <m/>
    <d v="2026-03-03T00:00:00"/>
    <m/>
    <m/>
    <d v="2026-02-26T00:00:00"/>
    <m/>
    <d v="2026-03-05T00:00:00"/>
    <m/>
    <s v="Pago"/>
    <m/>
    <n v="12680"/>
    <s v="Pendente"/>
    <m/>
    <m/>
    <n v="9732"/>
    <s v="Sim"/>
    <m/>
    <m/>
    <m/>
    <s v="NEGOCIAÇÃO AGENDADA PARA DIA 14 /02"/>
    <n v="2461.0300000000002"/>
    <s v="VENDA SEM SINAL"/>
    <s v="Não tem"/>
    <m/>
    <m/>
    <s v="PENDENTE"/>
    <s v="SIM"/>
  </r>
  <r>
    <n v="5262"/>
    <x v="5"/>
    <n v="6652"/>
    <x v="16"/>
    <s v="Etapa Unica"/>
    <s v="BLOCO D"/>
    <n v="303"/>
    <s v="ÁGUAS LINDAS"/>
    <s v="VIVIAN CRISTINA DE SANT ANA SILVA"/>
    <s v="&quot;03973203105&quot;"/>
    <x v="16"/>
    <x v="151"/>
    <s v="Não"/>
    <s v="Não"/>
    <s v="Não"/>
    <s v="Não"/>
    <s v="Não"/>
    <s v="Não"/>
    <s v="Não"/>
    <n v="153866.04"/>
    <n v="507.75"/>
    <n v="0"/>
    <n v="98866.04"/>
    <n v="55000"/>
    <n v="0"/>
    <n v="153866.04"/>
    <n v="0"/>
    <n v="0"/>
    <m/>
    <m/>
    <s v="Contrato Adimplente"/>
    <m/>
    <m/>
    <n v="0"/>
    <m/>
    <x v="1"/>
    <d v="2026-02-25T00:00:00"/>
    <m/>
    <m/>
    <m/>
    <m/>
    <s v="Endy Carvalho Consultoria imobiliária"/>
    <m/>
    <m/>
    <m/>
    <d v="2026-03-02T00:00:00"/>
    <d v="2026-03-31T00:00:00"/>
    <s v="VENDA FINALIZADA"/>
    <d v="2026-02-26T00:00:00"/>
    <m/>
    <n v="210666.12"/>
    <m/>
    <s v="AGL32"/>
    <m/>
    <m/>
    <s v="Ceilândia"/>
    <s v="Distrito Federal"/>
    <n v="5561995366977"/>
    <s v="QNP 14 CJ D CS"/>
    <n v="72240504"/>
    <s v="Ceilândia Norte (Ceilândia)"/>
    <s v="vivianbibito196@gamil.com"/>
    <m/>
    <n v="1692.5"/>
    <d v="2026-08-03T00:00:00"/>
    <m/>
    <m/>
    <m/>
    <n v="4433"/>
    <n v="8190"/>
    <s v="Auxiliar"/>
    <d v="2026-02-05T00:00:00"/>
    <m/>
    <m/>
    <m/>
    <m/>
    <s v="MP419651"/>
    <m/>
    <m/>
    <m/>
    <d v="2026-02-06T00:00:00"/>
    <m/>
    <m/>
    <d v="2026-02-05T00:00:00"/>
    <m/>
    <m/>
    <m/>
    <m/>
    <m/>
    <d v="2026-02-05T00:00:00"/>
    <m/>
    <d v="2026-02-06T00:00:00"/>
    <m/>
    <m/>
    <m/>
    <d v="2026-02-09T00:00:00"/>
    <d v="2026-03-02T00:00:00"/>
    <m/>
    <m/>
    <m/>
    <d v="2026-03-02T00:00:00"/>
    <m/>
    <s v="Sim"/>
    <m/>
    <m/>
    <m/>
    <m/>
    <d v="2026-02-25T00:00:00"/>
    <m/>
    <m/>
    <m/>
    <m/>
    <m/>
    <d v="2026-02-25T00:00:00"/>
    <m/>
    <m/>
    <m/>
    <m/>
    <d v="2026-03-02T00:00:00"/>
    <m/>
    <m/>
    <m/>
    <m/>
    <m/>
    <m/>
    <m/>
    <m/>
    <m/>
    <m/>
    <m/>
    <m/>
    <m/>
    <m/>
    <m/>
    <m/>
    <s v="VENDA SEM SINAL"/>
    <s v="Não tem"/>
    <s v="AGEHAB VALIDADA"/>
    <s v="AGUARDANDO LIBERAR DE MINUTA"/>
    <s v="VENDA SEM FIADOR"/>
    <s v="SIM"/>
  </r>
  <r>
    <n v="5263"/>
    <x v="9"/>
    <n v="6717"/>
    <x v="15"/>
    <s v="Etapa Unica"/>
    <s v="BLOCO F"/>
    <n v="1"/>
    <s v="FORMOSA"/>
    <s v="DANIELE DE SOUZA"/>
    <s v="&quot;71149423110&quot;"/>
    <x v="0"/>
    <x v="108"/>
    <s v="Não"/>
    <s v="Não"/>
    <s v="Não"/>
    <s v="Não"/>
    <s v="Não"/>
    <s v="Não"/>
    <s v="Não"/>
    <n v="225000"/>
    <n v="0"/>
    <n v="0"/>
    <n v="134341.45000000001"/>
    <n v="19010"/>
    <n v="0"/>
    <n v="153351.45000000001"/>
    <n v="0"/>
    <n v="0"/>
    <m/>
    <n v="8787726571044"/>
    <s v="Contrato Adimplente"/>
    <m/>
    <m/>
    <n v="0"/>
    <d v="2026-02-26T00:00:00"/>
    <x v="3"/>
    <d v="2026-02-25T00:00:00"/>
    <m/>
    <m/>
    <m/>
    <m/>
    <s v="CAIXA CREDFÁCIL"/>
    <m/>
    <m/>
    <m/>
    <d v="2026-03-02T00:00:00"/>
    <d v="2026-03-31T00:00:00"/>
    <s v="VENDA FINALIZADA"/>
    <d v="2026-02-26T00:00:00"/>
    <m/>
    <n v="245001.93"/>
    <m/>
    <s v="FSA011 C"/>
    <m/>
    <s v="JOSE ALDO DE SOUZA FILHO - 71625773188"/>
    <s v="Formosa"/>
    <s v="Goiás"/>
    <n v="5561996470858"/>
    <s v="RUA PRESIDENTE VENCESLAU BRAZ Q 3 L 10"/>
    <n v="73805335"/>
    <s v="SETOR PAMPULHA"/>
    <s v="souzadaniele2347@gmail.com"/>
    <m/>
    <n v="2550"/>
    <m/>
    <m/>
    <m/>
    <m/>
    <n v="4307"/>
    <m/>
    <s v="Autônomo(a)"/>
    <d v="2026-02-25T00:00:00"/>
    <n v="892.63"/>
    <m/>
    <s v="sim"/>
    <m/>
    <s v="MP423829"/>
    <d v="2026-02-25T00:00:00"/>
    <d v="2026-02-27T00:00:00"/>
    <s v="AC014758228"/>
    <d v="2026-02-23T00:00:00"/>
    <m/>
    <s v="9985 9989 9993"/>
    <d v="2026-02-25T00:00:00"/>
    <m/>
    <m/>
    <m/>
    <d v="2026-03-12T00:00:00"/>
    <s v="Não"/>
    <d v="2026-02-26T00:00:00"/>
    <d v="2026-03-13T00:00:00"/>
    <d v="2026-02-25T00:00:00"/>
    <m/>
    <d v="2026-02-27T00:00:00"/>
    <m/>
    <d v="2026-02-25T00:00:00"/>
    <d v="2026-02-26T00:00:00"/>
    <m/>
    <d v="2026-03-10T00:00:00"/>
    <m/>
    <d v="2026-02-26T00:00:00"/>
    <m/>
    <s v="Sim"/>
    <m/>
    <m/>
    <m/>
    <m/>
    <d v="2026-02-25T00:00:00"/>
    <m/>
    <m/>
    <m/>
    <m/>
    <m/>
    <d v="2026-02-24T00:00:00"/>
    <m/>
    <d v="2026-03-12T00:00:00"/>
    <m/>
    <m/>
    <d v="2026-02-26T00:00:00"/>
    <m/>
    <d v="2026-03-31T00:00:00"/>
    <m/>
    <s v="Pago"/>
    <m/>
    <n v="12458"/>
    <s v="Pendente"/>
    <m/>
    <n v="964"/>
    <n v="9718"/>
    <s v="Sim"/>
    <m/>
    <m/>
    <m/>
    <m/>
    <n v="2310.42"/>
    <s v="VENDA SEM SINAL"/>
    <s v="Não tem"/>
    <m/>
    <s v="AGUARDANDO GERAR MINUTA"/>
    <m/>
    <s v="SIM"/>
  </r>
  <r>
    <n v="5264"/>
    <x v="2"/>
    <n v="6732"/>
    <x v="16"/>
    <s v="Etapa Unica"/>
    <s v="BLOCO I"/>
    <n v="201"/>
    <s v="ÁGUAS LINDAS"/>
    <s v="JULIA MENDES SOARES"/>
    <s v="&quot;05137808156&quot;"/>
    <x v="11"/>
    <x v="83"/>
    <s v="Não"/>
    <s v="Não"/>
    <s v="Não"/>
    <s v="Sim"/>
    <s v="Sim"/>
    <s v="Não"/>
    <s v="Não"/>
    <n v="150498.47"/>
    <n v="525"/>
    <n v="0"/>
    <n v="102336.47"/>
    <n v="46250"/>
    <n v="0"/>
    <n v="148586.47"/>
    <n v="0"/>
    <n v="0"/>
    <m/>
    <n v="8787726595016"/>
    <s v="Contrato Adimplente"/>
    <n v="8787726595016"/>
    <d v="2026-03-18T00:00:00"/>
    <n v="2707.84"/>
    <d v="2026-02-27T00:00:00"/>
    <x v="3"/>
    <d v="2026-02-25T00:00:00"/>
    <m/>
    <m/>
    <m/>
    <m/>
    <s v="Endy Carvalho Consultoria imobiliária"/>
    <s v="Fabiana Ferreira Leonel"/>
    <m/>
    <m/>
    <d v="2026-03-20T00:00:00"/>
    <d v="2026-03-31T00:00:00"/>
    <s v="VENDA FINALIZADA"/>
    <d v="2026-02-26T00:00:00"/>
    <m/>
    <n v="214954.95"/>
    <m/>
    <s v="AGL32"/>
    <m/>
    <m/>
    <m/>
    <s v="Goiás"/>
    <n v="5561982129736"/>
    <s v="Q 21,"/>
    <n v="72910000"/>
    <s v="Recanto da Barragem"/>
    <s v="jota.dejuliatattoo@gmail.com"/>
    <m/>
    <n v="1976.14"/>
    <m/>
    <m/>
    <m/>
    <m/>
    <n v="4507"/>
    <n v="8186"/>
    <s v="Tecnico em tecnologia da informação"/>
    <d v="2026-02-24T00:00:00"/>
    <n v="901.72"/>
    <d v="2026-03-03T00:00:00"/>
    <m/>
    <d v="2026-03-04T00:00:00"/>
    <s v="MP419664"/>
    <d v="2026-02-25T00:00:00"/>
    <d v="2026-03-05T00:00:00"/>
    <s v="AC014726618"/>
    <d v="2026-02-24T00:00:00"/>
    <s v="Sim"/>
    <n v="8276"/>
    <d v="2026-02-24T00:00:00"/>
    <m/>
    <m/>
    <m/>
    <d v="2026-03-09T00:00:00"/>
    <m/>
    <d v="2026-02-24T00:00:00"/>
    <d v="2026-03-10T00:00:00"/>
    <d v="2026-02-25T00:00:00"/>
    <m/>
    <d v="2026-03-05T00:00:00"/>
    <m/>
    <d v="2026-02-26T00:00:00"/>
    <d v="2026-02-26T00:00:00"/>
    <m/>
    <d v="2026-03-06T00:00:00"/>
    <m/>
    <d v="2026-02-26T00:00:00"/>
    <d v="2026-03-18T00:00:00"/>
    <s v="Sim"/>
    <m/>
    <m/>
    <m/>
    <m/>
    <d v="2026-02-25T00:00:00"/>
    <m/>
    <d v="2026-03-18T00:00:00"/>
    <s v="00349.0003404/2026-16"/>
    <m/>
    <d v="2026-03-20T00:00:00"/>
    <d v="2026-02-25T00:00:00"/>
    <m/>
    <d v="2026-03-10T00:00:00"/>
    <m/>
    <m/>
    <d v="2026-02-26T00:00:00"/>
    <m/>
    <d v="2026-03-13T00:00:00"/>
    <m/>
    <m/>
    <m/>
    <n v="10152"/>
    <m/>
    <d v="2026-02-27T00:00:00"/>
    <m/>
    <n v="9203"/>
    <m/>
    <m/>
    <m/>
    <m/>
    <m/>
    <m/>
    <s v="VENDA SEM SINAL"/>
    <s v="Não tem"/>
    <s v="AGEHAB VALIDADA"/>
    <s v="FINALIZANDO"/>
    <s v="VENDA SEM FIADOR"/>
    <s v="SIM"/>
  </r>
  <r>
    <n v="5265"/>
    <x v="9"/>
    <n v="6716"/>
    <x v="17"/>
    <s v="Etapa Única"/>
    <s v="BLOCO 07"/>
    <n v="101"/>
    <s v="FORMOSA"/>
    <s v="JOSELIA FRANCISCO SOUZA"/>
    <s v="&quot;09586421171&quot;"/>
    <x v="1"/>
    <x v="145"/>
    <s v="Não"/>
    <s v="Não"/>
    <s v="Não"/>
    <s v="Não"/>
    <s v="Não"/>
    <s v="Não"/>
    <s v="Não"/>
    <n v="225000"/>
    <n v="0"/>
    <n v="0"/>
    <n v="139847.54"/>
    <n v="22599"/>
    <n v="0"/>
    <n v="162446.54"/>
    <n v="0"/>
    <n v="0"/>
    <m/>
    <n v="8787726574809"/>
    <s v="Contrato Adimplente"/>
    <m/>
    <m/>
    <n v="3139.91"/>
    <d v="2026-02-27T00:00:00"/>
    <x v="3"/>
    <d v="2026-02-25T00:00:00"/>
    <m/>
    <m/>
    <m/>
    <m/>
    <s v="CAIXA CREDFÁCIL"/>
    <m/>
    <m/>
    <m/>
    <d v="2026-03-02T00:00:00"/>
    <d v="2026-04-07T00:00:00"/>
    <s v="VENDA FINALIZADA"/>
    <d v="2026-02-26T00:00:00"/>
    <m/>
    <n v="245932.12"/>
    <m/>
    <s v="FSA013"/>
    <m/>
    <s v="ELIAS CORREA ALENCAR - 10199637199"/>
    <s v="Formosa"/>
    <s v="Goiás"/>
    <n v="5561994666344"/>
    <s v="RUA 7"/>
    <n v="73805025"/>
    <s v="SETOR FERROVIARIO"/>
    <s v="joseliafsouza7@gmail.com"/>
    <m/>
    <n v="2444.15"/>
    <m/>
    <m/>
    <m/>
    <m/>
    <n v="4627"/>
    <m/>
    <s v="Vendedor(a)"/>
    <d v="2026-02-25T00:00:00"/>
    <n v="895.74"/>
    <m/>
    <s v="sim"/>
    <m/>
    <s v="MP430723"/>
    <d v="2026-02-26T00:00:00"/>
    <d v="2026-02-27T00:00:00"/>
    <s v="AC014779690"/>
    <d v="2026-02-24T00:00:00"/>
    <m/>
    <s v="9283 9290 9294"/>
    <d v="2026-02-26T00:00:00"/>
    <m/>
    <m/>
    <m/>
    <d v="2026-03-16T00:00:00"/>
    <s v="Não"/>
    <d v="2026-02-26T00:00:00"/>
    <d v="2026-03-17T00:00:00"/>
    <d v="2026-02-25T00:00:00"/>
    <m/>
    <d v="2026-02-27T00:00:00"/>
    <m/>
    <d v="2026-02-25T00:00:00"/>
    <d v="2026-02-25T00:00:00"/>
    <m/>
    <d v="2026-06-13T00:00:00"/>
    <m/>
    <d v="2026-02-25T00:00:00"/>
    <m/>
    <s v="Sim"/>
    <d v="2026-03-17T00:00:00"/>
    <m/>
    <m/>
    <m/>
    <d v="2026-02-27T00:00:00"/>
    <m/>
    <m/>
    <m/>
    <m/>
    <m/>
    <d v="2026-02-23T00:00:00"/>
    <m/>
    <d v="2026-03-05T00:00:00"/>
    <m/>
    <m/>
    <d v="2026-02-25T00:00:00"/>
    <m/>
    <d v="2026-04-07T00:00:00"/>
    <m/>
    <s v="Pago"/>
    <m/>
    <n v="13276"/>
    <m/>
    <m/>
    <n v="941"/>
    <m/>
    <s v="Sim"/>
    <m/>
    <m/>
    <m/>
    <m/>
    <n v="2143.31"/>
    <s v="VENDA SEM SINAL"/>
    <s v="Não tem"/>
    <m/>
    <m/>
    <m/>
    <s v="SIM"/>
  </r>
  <r>
    <n v="5266"/>
    <x v="9"/>
    <n v="6706"/>
    <x v="17"/>
    <s v="Etapa Única"/>
    <s v="BLOCO 22"/>
    <n v="202"/>
    <s v="FORMOSA"/>
    <s v="THAMIRES DE OLIVEIRA MONTALVAO"/>
    <s v="&quot;07405541151&quot;"/>
    <x v="0"/>
    <x v="109"/>
    <s v="Não"/>
    <s v="Não"/>
    <s v="Não"/>
    <s v="Não"/>
    <s v="Não"/>
    <s v="Não"/>
    <s v="Não"/>
    <n v="225000"/>
    <n v="0"/>
    <n v="0"/>
    <n v="134262.92000000001"/>
    <n v="26115"/>
    <n v="0"/>
    <n v="160377.92000000001"/>
    <n v="0"/>
    <n v="0"/>
    <m/>
    <n v="8787726573853"/>
    <s v="Contrato Adimplente"/>
    <m/>
    <m/>
    <n v="0"/>
    <d v="2026-02-26T00:00:00"/>
    <x v="3"/>
    <d v="2026-02-25T00:00:00"/>
    <m/>
    <m/>
    <m/>
    <m/>
    <s v="CAIXA CREDFÁCIL"/>
    <m/>
    <m/>
    <m/>
    <d v="2026-03-02T00:00:00"/>
    <d v="2026-03-31T00:00:00"/>
    <s v="VENDA FINALIZADA"/>
    <d v="2026-02-26T00:00:00"/>
    <m/>
    <n v="244933.14"/>
    <m/>
    <s v="FSA013"/>
    <m/>
    <s v="JOELICE CONCEIÇÃO DE OLIVEIRA - 69828288168"/>
    <s v="Formosa"/>
    <s v="Goiás"/>
    <n v="5561999874067"/>
    <s v="Avenida 2"/>
    <n v="73805690"/>
    <s v="Parque das Laranjeiras"/>
    <s v="tha.oliverm@gmail.com"/>
    <m/>
    <n v="2350"/>
    <m/>
    <m/>
    <m/>
    <m/>
    <n v="4872"/>
    <m/>
    <s v="Autônomo(a)"/>
    <d v="2026-02-25T00:00:00"/>
    <n v="891.62"/>
    <m/>
    <s v="sim"/>
    <m/>
    <m/>
    <d v="2026-02-25T00:00:00"/>
    <d v="2026-02-27T00:00:00"/>
    <s v="AC014756330"/>
    <m/>
    <m/>
    <n v="9877"/>
    <d v="2026-02-25T00:00:00"/>
    <m/>
    <m/>
    <m/>
    <d v="2026-03-12T00:00:00"/>
    <s v="Não"/>
    <d v="2026-03-02T00:00:00"/>
    <d v="2026-03-13T00:00:00"/>
    <d v="2026-02-25T00:00:00"/>
    <m/>
    <d v="2026-02-27T00:00:00"/>
    <m/>
    <d v="2026-02-26T00:00:00"/>
    <d v="2026-02-26T00:00:00"/>
    <m/>
    <d v="2026-03-10T00:00:00"/>
    <m/>
    <d v="2026-02-26T00:00:00"/>
    <m/>
    <s v="Sim"/>
    <m/>
    <m/>
    <m/>
    <m/>
    <d v="2026-02-27T00:00:00"/>
    <m/>
    <m/>
    <m/>
    <m/>
    <m/>
    <d v="2026-02-24T00:00:00"/>
    <m/>
    <d v="2026-03-05T00:00:00"/>
    <m/>
    <m/>
    <d v="2026-02-26T00:00:00"/>
    <m/>
    <d v="2026-03-31T00:00:00"/>
    <m/>
    <s v="Pago"/>
    <m/>
    <n v="12399"/>
    <m/>
    <m/>
    <n v="843"/>
    <n v="9730"/>
    <s v="Sim"/>
    <m/>
    <m/>
    <m/>
    <m/>
    <n v="2487.08"/>
    <s v="VENDA SEM SINAL"/>
    <s v="Não tem"/>
    <m/>
    <m/>
    <m/>
    <s v="SIM"/>
  </r>
  <r>
    <n v="5267"/>
    <x v="9"/>
    <n v="6695"/>
    <x v="17"/>
    <s v="Etapa Única"/>
    <s v="BLOCO 16"/>
    <n v="301"/>
    <s v="FORMOSA"/>
    <s v="NICOLLY FLORENCIO DOS SANTOS"/>
    <s v="&quot;71163335177&quot;"/>
    <x v="10"/>
    <x v="30"/>
    <s v="Não"/>
    <s v="Não"/>
    <s v="Não"/>
    <s v="Não"/>
    <s v="Não"/>
    <s v="Não"/>
    <s v="Não"/>
    <n v="0"/>
    <n v="0"/>
    <n v="0"/>
    <n v="0"/>
    <n v="0"/>
    <n v="0"/>
    <n v="0"/>
    <n v="0"/>
    <n v="0"/>
    <m/>
    <n v="8787726557408"/>
    <s v="Contrato Adimplente"/>
    <m/>
    <d v="2026-04-09T00:00:00"/>
    <n v="0"/>
    <d v="2026-02-27T00:00:00"/>
    <x v="3"/>
    <d v="2026-02-25T00:00:00"/>
    <m/>
    <m/>
    <m/>
    <m/>
    <s v="CAIXA CREDFÁCIL"/>
    <m/>
    <m/>
    <m/>
    <d v="2026-03-04T00:00:00"/>
    <d v="2026-04-09T00:00:00"/>
    <s v="VENDA FINALIZADA"/>
    <d v="2026-02-26T00:00:00"/>
    <m/>
    <n v="245919.53"/>
    <m/>
    <s v="FSA013"/>
    <m/>
    <s v="ADRIELE FLORENCIO LIMA - 04015334175"/>
    <s v="Formosa"/>
    <s v="Goiás"/>
    <n v="5561996589620"/>
    <s v="RUA CODORNA, Q. 09"/>
    <n v="73813776"/>
    <s v="PARQUE LAGO"/>
    <s v="nicollyflorencio2019@gmail.com"/>
    <m/>
    <n v="2100"/>
    <m/>
    <m/>
    <m/>
    <m/>
    <n v="4779"/>
    <m/>
    <s v="Recepcionista"/>
    <d v="2026-02-25T00:00:00"/>
    <n v="874.83"/>
    <m/>
    <s v="nao"/>
    <m/>
    <s v="MP430717"/>
    <d v="2026-02-26T00:00:00"/>
    <d v="2026-03-04T00:00:00"/>
    <s v="AC014785827"/>
    <d v="2026-02-20T00:00:00"/>
    <m/>
    <s v="8814 8819 8823"/>
    <d v="2026-02-26T00:00:00"/>
    <m/>
    <s v="Score"/>
    <m/>
    <d v="2026-03-16T00:00:00"/>
    <s v="Sim"/>
    <d v="2026-02-27T00:00:00"/>
    <d v="2026-03-17T00:00:00"/>
    <d v="2026-02-26T00:00:00"/>
    <m/>
    <d v="2026-03-04T00:00:00"/>
    <m/>
    <d v="2026-02-26T00:00:00"/>
    <d v="2026-02-26T00:00:00"/>
    <m/>
    <d v="2026-03-13T00:00:00"/>
    <m/>
    <d v="2026-02-26T00:00:00"/>
    <m/>
    <s v="Sim"/>
    <m/>
    <m/>
    <m/>
    <m/>
    <d v="2026-03-17T00:00:00"/>
    <m/>
    <d v="2026-04-09T00:00:00"/>
    <m/>
    <m/>
    <m/>
    <d v="2026-02-24T00:00:00"/>
    <m/>
    <d v="2026-03-05T00:00:00"/>
    <m/>
    <m/>
    <d v="2026-02-26T00:00:00"/>
    <m/>
    <d v="2026-03-27T00:00:00"/>
    <m/>
    <s v="Pago"/>
    <m/>
    <n v="11951"/>
    <s v="Pendente"/>
    <m/>
    <n v="645"/>
    <n v="10257"/>
    <s v="Sim"/>
    <m/>
    <m/>
    <m/>
    <m/>
    <n v="2648.9"/>
    <m/>
    <s v="Não tem"/>
    <m/>
    <m/>
    <m/>
    <s v="SIM"/>
  </r>
  <r>
    <n v="5268"/>
    <x v="2"/>
    <n v="6660"/>
    <x v="16"/>
    <s v="Etapa Unica"/>
    <s v="BLOCO C"/>
    <n v="104"/>
    <s v="ÁGUAS LINDAS"/>
    <s v="MARIA NELSA ALEXANDRE DE SOUZA"/>
    <s v="&quot;01027486169&quot;"/>
    <x v="12"/>
    <x v="170"/>
    <s v="Não"/>
    <s v="Não"/>
    <s v="Não"/>
    <s v="Sim"/>
    <s v="Sim"/>
    <s v="Não"/>
    <s v="Não"/>
    <n v="148316.04999999999"/>
    <n v="514.83000000000004"/>
    <n v="0"/>
    <n v="96092.95"/>
    <n v="54171"/>
    <n v="0"/>
    <n v="150263.95000000001"/>
    <n v="0"/>
    <n v="0"/>
    <m/>
    <n v="8787726433334"/>
    <s v="Contrato Adimplente"/>
    <n v="8787726433334"/>
    <d v="2026-03-18T00:00:00"/>
    <n v="2707.84"/>
    <d v="2026-02-26T00:00:00"/>
    <x v="3"/>
    <d v="2026-02-26T00:00:00"/>
    <m/>
    <m/>
    <m/>
    <m/>
    <s v="Endy Carvalho Consultoria imobiliária"/>
    <m/>
    <m/>
    <m/>
    <d v="2026-03-20T00:00:00"/>
    <d v="2026-03-31T00:00:00"/>
    <s v="VENDA FINALIZADA"/>
    <d v="2026-02-28T00:00:00"/>
    <m/>
    <n v="212550.45"/>
    <m/>
    <s v="AGL32"/>
    <m/>
    <m/>
    <s v="Padre Bernardo"/>
    <s v="Goiás"/>
    <n v="5561996458207"/>
    <s v="RUA 09, QUADRA 10"/>
    <n v="73700000"/>
    <s v="BAIRRO SANTA BARBARA"/>
    <s v="neusaalexandre850@gmail.com"/>
    <m/>
    <n v="1895.45"/>
    <m/>
    <m/>
    <m/>
    <m/>
    <n v="4410"/>
    <m/>
    <s v="Servente"/>
    <d v="2026-02-18T00:00:00"/>
    <n v="903.22"/>
    <d v="2026-02-27T00:00:00"/>
    <s v="sim"/>
    <d v="2026-03-03T00:00:00"/>
    <s v="MP-419655"/>
    <d v="2026-02-26T00:00:00"/>
    <d v="2026-03-05T00:00:00"/>
    <s v="AC014726717"/>
    <d v="2026-02-14T00:00:00"/>
    <s v="Sim"/>
    <n v="8109"/>
    <d v="2026-02-18T00:00:00"/>
    <m/>
    <m/>
    <m/>
    <d v="2026-03-09T00:00:00"/>
    <s v="Não"/>
    <d v="2026-02-18T00:00:00"/>
    <d v="2026-03-10T00:00:00"/>
    <d v="2026-02-13T00:00:00"/>
    <m/>
    <d v="2026-03-05T00:00:00"/>
    <m/>
    <d v="2026-02-14T00:00:00"/>
    <d v="2026-02-25T00:00:00"/>
    <m/>
    <d v="2026-03-06T00:00:00"/>
    <m/>
    <d v="2026-02-25T00:00:00"/>
    <d v="2026-03-18T00:00:00"/>
    <s v="Sim"/>
    <m/>
    <m/>
    <m/>
    <m/>
    <d v="2026-02-14T00:00:00"/>
    <m/>
    <d v="2026-03-19T00:00:00"/>
    <s v="00349.0003392/2026-20"/>
    <m/>
    <d v="2026-03-20T00:00:00"/>
    <d v="2026-02-23T00:00:00"/>
    <m/>
    <d v="2026-03-10T00:00:00"/>
    <m/>
    <m/>
    <d v="2026-02-25T00:00:00"/>
    <m/>
    <d v="2026-03-13T00:00:00"/>
    <m/>
    <m/>
    <m/>
    <n v="10156"/>
    <m/>
    <d v="2026-02-26T00:00:00"/>
    <m/>
    <n v="9231"/>
    <m/>
    <m/>
    <m/>
    <m/>
    <m/>
    <n v="4105.8100000000004"/>
    <s v="VENDA SEM SINAL"/>
    <s v="Não tem"/>
    <s v="AGEHAB VALIDADA"/>
    <s v="FINALIZADO"/>
    <s v="VENDA SEM FIADOR"/>
    <s v="SIM"/>
  </r>
  <r>
    <n v="5269"/>
    <x v="9"/>
    <n v="6718"/>
    <x v="17"/>
    <s v="Etapa Única"/>
    <s v="BLOCO 22"/>
    <n v="203"/>
    <s v="FORMOSA"/>
    <s v="CAMILA DOS SANTOS SOUZA"/>
    <s v="&quot;70923393161&quot;"/>
    <x v="1"/>
    <x v="21"/>
    <s v="Não"/>
    <s v="Não"/>
    <s v="Não"/>
    <s v="Não"/>
    <s v="Não"/>
    <s v="Não"/>
    <s v="Não"/>
    <n v="161956.67000000001"/>
    <n v="0"/>
    <n v="0"/>
    <n v="138749.82999999999"/>
    <n v="23276"/>
    <n v="0"/>
    <n v="162025.82999999999"/>
    <n v="0"/>
    <n v="0"/>
    <m/>
    <n v="8787726578111"/>
    <s v="Contrato Adimplente"/>
    <m/>
    <m/>
    <n v="0"/>
    <d v="2026-02-27T00:00:00"/>
    <x v="3"/>
    <d v="2026-02-26T00:00:00"/>
    <m/>
    <m/>
    <m/>
    <m/>
    <s v="CAIXA CREDFÁCIL"/>
    <m/>
    <m/>
    <m/>
    <d v="2026-03-04T00:00:00"/>
    <d v="2026-03-27T00:00:00"/>
    <s v="VENDA FINALIZADA"/>
    <d v="2026-02-28T00:00:00"/>
    <m/>
    <n v="244931.23"/>
    <m/>
    <s v="FSA013"/>
    <m/>
    <s v="VALENTINA DE SOUZA - 70923401105"/>
    <s v="Formosa"/>
    <s v="Goiás"/>
    <n v="5561999369634"/>
    <s v="VIA ALPHA-16"/>
    <n v="73802454"/>
    <s v="SETOR SUL"/>
    <s v="kmillaa238@gmail.com"/>
    <m/>
    <n v="2425.36"/>
    <m/>
    <m/>
    <m/>
    <m/>
    <n v="10519"/>
    <m/>
    <s v="Atendente"/>
    <d v="2026-02-27T00:00:00"/>
    <n v="876.12"/>
    <m/>
    <s v="nao"/>
    <m/>
    <s v="MP430724"/>
    <d v="2026-02-27T00:00:00"/>
    <d v="2026-02-27T00:00:00"/>
    <s v="AC014771243"/>
    <d v="2026-02-24T00:00:00"/>
    <m/>
    <s v="9545 9549 9542"/>
    <d v="2026-02-27T00:00:00"/>
    <m/>
    <s v="Score"/>
    <m/>
    <d v="2026-03-13T00:00:00"/>
    <s v="Sim"/>
    <d v="2026-03-02T00:00:00"/>
    <d v="2026-03-16T00:00:00"/>
    <d v="2026-02-25T00:00:00"/>
    <m/>
    <d v="2026-03-02T00:00:00"/>
    <m/>
    <d v="2026-02-26T00:00:00"/>
    <d v="2026-02-26T00:00:00"/>
    <m/>
    <d v="2026-03-12T00:00:00"/>
    <m/>
    <d v="2026-02-26T00:00:00"/>
    <m/>
    <s v="Sim"/>
    <m/>
    <m/>
    <m/>
    <m/>
    <d v="2026-03-02T00:00:00"/>
    <m/>
    <m/>
    <m/>
    <m/>
    <m/>
    <d v="2026-02-24T00:00:00"/>
    <m/>
    <d v="2026-03-11T00:00:00"/>
    <m/>
    <m/>
    <d v="2026-02-26T00:00:00"/>
    <m/>
    <d v="2026-03-27T00:00:00"/>
    <m/>
    <s v="Pago"/>
    <m/>
    <n v="12039"/>
    <m/>
    <m/>
    <n v="492"/>
    <n v="10081"/>
    <s v="Sim"/>
    <m/>
    <m/>
    <m/>
    <m/>
    <n v="2419.8000000000002"/>
    <m/>
    <s v="Não tem"/>
    <m/>
    <m/>
    <m/>
    <s v="SIM"/>
  </r>
  <r>
    <n v="5270"/>
    <x v="2"/>
    <n v="6710"/>
    <x v="16"/>
    <s v="Etapa Unica"/>
    <s v="BLOCO F"/>
    <n v="202"/>
    <s v="ÁGUAS LINDAS"/>
    <s v="EDUARDA CASTRO DE MORAIS"/>
    <s v="&quot;00678401160&quot;"/>
    <x v="2"/>
    <x v="6"/>
    <s v="Não"/>
    <s v="Não"/>
    <s v="Não"/>
    <s v="Sim"/>
    <s v="Sim"/>
    <s v="Não"/>
    <s v="Não"/>
    <n v="230000"/>
    <n v="665.2"/>
    <n v="0"/>
    <n v="126513.02"/>
    <n v="34099"/>
    <n v="0"/>
    <n v="160612.01999999999"/>
    <n v="0"/>
    <n v="0"/>
    <m/>
    <n v="8787726581040"/>
    <s v="Contrato Adimplente"/>
    <n v="8787726581040"/>
    <d v="2026-03-18T00:00:00"/>
    <n v="3128.72"/>
    <d v="2026-02-27T00:00:00"/>
    <x v="3"/>
    <d v="2026-02-26T00:00:00"/>
    <m/>
    <m/>
    <m/>
    <m/>
    <s v="Endy Carvalho Consultoria imobiliária"/>
    <s v="Fabiana Ferreira Leonel"/>
    <m/>
    <m/>
    <d v="2026-03-25T00:00:00"/>
    <d v="2026-03-31T00:00:00"/>
    <s v="VENDA FINALIZADA"/>
    <d v="2026-02-28T00:00:00"/>
    <m/>
    <n v="215998.89"/>
    <m/>
    <s v="AGL32"/>
    <m/>
    <m/>
    <s v="Águas Lindas de Goiás"/>
    <s v="Goiás"/>
    <n v="5561991868458"/>
    <s v="Q P L CHACARA 07 BLOCO F"/>
    <n v="72910000"/>
    <s v="CHACARAS COIMBRA"/>
    <s v="DUDACASTRODEMORAIS@gmail.com"/>
    <m/>
    <n v="2217.33"/>
    <d v="2026-08-18T00:00:00"/>
    <m/>
    <m/>
    <m/>
    <n v="4464"/>
    <m/>
    <s v="Tecnico em Enfermagem"/>
    <d v="2026-02-19T00:00:00"/>
    <n v="899.66"/>
    <d v="2026-02-27T00:00:00"/>
    <s v="sim"/>
    <d v="2026-03-03T00:00:00"/>
    <s v="MP419665"/>
    <d v="2026-02-19T00:00:00"/>
    <d v="2026-03-05T00:00:00"/>
    <s v="AC014733992"/>
    <d v="2026-02-25T00:00:00"/>
    <s v="Sim"/>
    <n v="8253"/>
    <d v="2026-02-19T00:00:00"/>
    <m/>
    <m/>
    <m/>
    <d v="2026-03-10T00:00:00"/>
    <s v="Não"/>
    <d v="2026-02-19T00:00:00"/>
    <d v="2026-03-11T00:00:00"/>
    <d v="2026-02-24T00:00:00"/>
    <m/>
    <d v="2026-03-05T00:00:00"/>
    <m/>
    <d v="2026-02-25T00:00:00"/>
    <d v="2026-02-26T00:00:00"/>
    <m/>
    <d v="2026-03-09T00:00:00"/>
    <m/>
    <d v="2026-02-26T00:00:00"/>
    <d v="2026-03-17T00:00:00"/>
    <s v="Sim"/>
    <m/>
    <m/>
    <m/>
    <m/>
    <d v="2026-02-27T00:00:00"/>
    <m/>
    <d v="2026-03-24T00:00:00"/>
    <s v="00349.0003372/2026-59"/>
    <s v="teve um erro na solicitação de garantia, solicitada dia 24/03/2026"/>
    <d v="2026-03-25T00:00:00"/>
    <d v="2026-02-24T00:00:00"/>
    <m/>
    <d v="2026-03-09T00:00:00"/>
    <m/>
    <m/>
    <d v="2026-02-26T00:00:00"/>
    <m/>
    <d v="2026-03-13T00:00:00"/>
    <m/>
    <m/>
    <m/>
    <n v="10228"/>
    <m/>
    <d v="2026-02-27T00:00:00"/>
    <m/>
    <n v="9472"/>
    <m/>
    <m/>
    <m/>
    <m/>
    <m/>
    <n v="4605.8100000000004"/>
    <s v="VENDA SEM SINAL"/>
    <s v="Não tem"/>
    <s v="AGEHAB VALIDADA"/>
    <s v="FINALIZADO"/>
    <s v="VENDA SEM FIADOR"/>
    <s v="SIM"/>
  </r>
  <r>
    <n v="5271"/>
    <x v="1"/>
    <n v="6677"/>
    <x v="16"/>
    <s v="Etapa Unica"/>
    <s v="BLOCO E"/>
    <n v="3"/>
    <s v="ÁGUAS LINDAS"/>
    <s v="FRANKLEYDE DE ORNELAS SILVA DIASSIS"/>
    <s v="&quot;07471407158&quot;"/>
    <x v="16"/>
    <x v="44"/>
    <s v="Não"/>
    <s v="Não"/>
    <s v="Não"/>
    <s v="Não"/>
    <s v="Não"/>
    <s v="Não"/>
    <s v="Não"/>
    <n v="230000"/>
    <n v="0"/>
    <n v="0"/>
    <n v="114597.05"/>
    <n v="51304"/>
    <n v="0"/>
    <n v="165901.04999999999"/>
    <n v="0"/>
    <n v="0"/>
    <m/>
    <m/>
    <s v="Contrato Adimplente"/>
    <m/>
    <m/>
    <n v="0"/>
    <m/>
    <x v="1"/>
    <d v="2026-02-27T00:00:00"/>
    <m/>
    <m/>
    <m/>
    <m/>
    <s v="Endy Carvalho Consultoria imobiliária"/>
    <m/>
    <m/>
    <m/>
    <d v="2026-03-11T00:00:00"/>
    <d v="2026-03-11T00:00:00"/>
    <s v="DISTRATO"/>
    <d v="2026-03-05T00:00:00"/>
    <m/>
    <n v="219760.74"/>
    <m/>
    <s v="AGL32"/>
    <m/>
    <m/>
    <s v="Águas Lindas de Goiás"/>
    <s v="Goiás"/>
    <n v="5561986097775"/>
    <s v="RUA 03 QD 05 LT 24 B"/>
    <n v="72910001"/>
    <s v="JARDIM AGUAS LINDAS II"/>
    <s v="cauanlucca089@gmail.com"/>
    <m/>
    <n v="1953.14"/>
    <m/>
    <m/>
    <m/>
    <m/>
    <n v="4442"/>
    <m/>
    <s v="Recepcionista"/>
    <m/>
    <m/>
    <m/>
    <m/>
    <m/>
    <m/>
    <m/>
    <m/>
    <m/>
    <m/>
    <m/>
    <m/>
    <m/>
    <m/>
    <m/>
    <m/>
    <m/>
    <m/>
    <m/>
    <m/>
    <d v="2026-02-13T00:00:00"/>
    <m/>
    <m/>
    <m/>
    <d v="2026-02-16T00:00:00"/>
    <d v="2026-02-19T00:00:00"/>
    <m/>
    <m/>
    <m/>
    <d v="2026-02-19T00:00:00"/>
    <m/>
    <s v="Sim"/>
    <m/>
    <m/>
    <m/>
    <m/>
    <m/>
    <m/>
    <m/>
    <m/>
    <m/>
    <m/>
    <d v="2026-02-16T00:00:00"/>
    <m/>
    <m/>
    <m/>
    <m/>
    <d v="2026-02-19T00:00:00"/>
    <m/>
    <m/>
    <m/>
    <m/>
    <m/>
    <m/>
    <m/>
    <m/>
    <m/>
    <m/>
    <m/>
    <m/>
    <m/>
    <m/>
    <m/>
    <m/>
    <s v="VENDA SEM SINAL"/>
    <s v="Não tem"/>
    <m/>
    <s v="CLIENTE DESISTIU"/>
    <m/>
    <s v="NÃO"/>
  </r>
  <r>
    <n v="5272"/>
    <x v="2"/>
    <n v="6719"/>
    <x v="19"/>
    <s v="Etapa Única"/>
    <s v="BLOCO E"/>
    <n v="101"/>
    <s v="ÁGUAS LINDAS"/>
    <s v="VIVIAN DE FREITAS SOUZA PEREIRA"/>
    <s v="&quot;08752350185&quot;"/>
    <x v="2"/>
    <x v="91"/>
    <s v="Não"/>
    <s v="Não"/>
    <s v="Não"/>
    <s v="Sim"/>
    <s v="Sim"/>
    <s v="Não"/>
    <s v="Não"/>
    <n v="230000"/>
    <n v="704.99"/>
    <n v="0"/>
    <n v="134273.21"/>
    <n v="20614"/>
    <n v="0"/>
    <n v="154887.21"/>
    <n v="0"/>
    <n v="0"/>
    <m/>
    <n v="8787726588451"/>
    <s v="Contrato Adimplente"/>
    <m/>
    <d v="2026-03-25T00:00:00"/>
    <n v="3069.72"/>
    <d v="2026-03-05T00:00:00"/>
    <x v="3"/>
    <d v="2026-02-27T00:00:00"/>
    <m/>
    <m/>
    <m/>
    <m/>
    <s v="Endy Carvalho Consultoria imobiliária"/>
    <s v="Endy Carvalho"/>
    <m/>
    <m/>
    <d v="2026-03-26T00:00:00"/>
    <d v="2026-03-31T00:00:00"/>
    <s v="VENDA FINALIZADA"/>
    <d v="2026-03-05T00:00:00"/>
    <m/>
    <n v="203783.99"/>
    <m/>
    <s v="AGL 33"/>
    <m/>
    <m/>
    <s v="Brasília"/>
    <s v="Distrito Federal"/>
    <n v="5561994306120"/>
    <s v="Quadra 8 Conjunto 3 Lote 11"/>
    <n v="71256615"/>
    <s v="Setor Oeste (Vila Estrutural)"/>
    <s v="vf84563@gmail.com"/>
    <m/>
    <n v="2595.9899999999998"/>
    <m/>
    <m/>
    <m/>
    <m/>
    <n v="4961"/>
    <m/>
    <s v="Consultor"/>
    <d v="2026-02-21T00:00:00"/>
    <n v="901.67"/>
    <d v="2026-03-09T00:00:00"/>
    <s v="sim"/>
    <d v="2026-03-10T00:00:00"/>
    <s v="MP439448"/>
    <d v="2026-02-21T00:00:00"/>
    <d v="2026-03-12T00:00:00"/>
    <s v="AC014783390"/>
    <d v="2026-02-26T00:00:00"/>
    <s v="Sim"/>
    <n v="9292"/>
    <d v="2026-02-21T00:00:00"/>
    <m/>
    <m/>
    <d v="2026-03-02T00:00:00"/>
    <d v="2026-03-16T00:00:00"/>
    <s v="Não"/>
    <d v="2026-02-21T00:00:00"/>
    <d v="2026-03-17T00:00:00"/>
    <d v="2026-02-26T00:00:00"/>
    <m/>
    <d v="2026-03-12T00:00:00"/>
    <m/>
    <d v="2026-02-27T00:00:00"/>
    <d v="2026-03-04T00:00:00"/>
    <m/>
    <d v="2026-03-13T00:00:00"/>
    <m/>
    <d v="2026-03-04T00:00:00"/>
    <d v="2026-03-24T00:00:00"/>
    <s v="Sim"/>
    <m/>
    <m/>
    <m/>
    <m/>
    <d v="2026-02-27T00:00:00"/>
    <m/>
    <d v="2026-03-25T00:00:00"/>
    <s v="00349.0003842/2026-84"/>
    <m/>
    <d v="2026-03-26T00:00:00"/>
    <d v="2026-02-25T00:00:00"/>
    <m/>
    <d v="2026-03-05T00:00:00"/>
    <m/>
    <m/>
    <d v="2026-03-04T00:00:00"/>
    <m/>
    <d v="2026-03-23T00:00:00"/>
    <m/>
    <m/>
    <m/>
    <n v="11359"/>
    <m/>
    <m/>
    <m/>
    <n v="10258"/>
    <m/>
    <m/>
    <m/>
    <m/>
    <m/>
    <n v="4045.81"/>
    <s v="VENDA SEM SINAL"/>
    <s v="Não tem"/>
    <s v="AGEHAB CONTEMPLADA"/>
    <s v="AGUARDANDO CONFORMIDADE"/>
    <s v="VENDA SEM FIADOR"/>
    <s v="SIM"/>
  </r>
  <r>
    <n v="5273"/>
    <x v="2"/>
    <n v="6685"/>
    <x v="16"/>
    <s v="Etapa Unica"/>
    <s v="BLOCO J"/>
    <n v="102"/>
    <s v="ÁGUAS LINDAS"/>
    <s v="RAIMUNDO NONATO DE LIMA DIAS"/>
    <s v="&quot;63641895120&quot;"/>
    <x v="11"/>
    <x v="96"/>
    <s v="Não"/>
    <s v="Não"/>
    <s v="Não"/>
    <s v="Sim"/>
    <s v="Sim"/>
    <s v="Não"/>
    <s v="Não"/>
    <n v="149627.9"/>
    <n v="523.1"/>
    <n v="0"/>
    <n v="89803.93"/>
    <n v="55000"/>
    <n v="0"/>
    <n v="144803.93"/>
    <n v="0"/>
    <n v="0"/>
    <m/>
    <n v="8787726554719"/>
    <s v="Contrato Adimplente"/>
    <m/>
    <d v="2026-04-02T00:00:00"/>
    <n v="2707.84"/>
    <d v="2026-02-27T00:00:00"/>
    <x v="3"/>
    <d v="2026-03-02T00:00:00"/>
    <m/>
    <m/>
    <m/>
    <m/>
    <s v="Endy Carvalho Consultoria imobiliária"/>
    <s v="Fabiana Ferreira Leonel"/>
    <m/>
    <m/>
    <d v="2026-04-08T00:00:00"/>
    <d v="2026-04-08T00:00:00"/>
    <s v="VENDA FINALIZADA"/>
    <d v="2026-02-28T00:00:00"/>
    <m/>
    <n v="211146.3"/>
    <m/>
    <s v="AGL32"/>
    <m/>
    <m/>
    <s v="Santo Antônio do Descoberto"/>
    <s v="Goiás"/>
    <n v="5561981257469"/>
    <s v="Rua Park XI, Quadra 88"/>
    <n v="72906400"/>
    <s v="Parque Estrela Dalva XI"/>
    <s v="raimundo1221nonato1@gmail.com"/>
    <m/>
    <n v="1743.69"/>
    <d v="2026-07-22T00:00:00"/>
    <m/>
    <m/>
    <m/>
    <n v="4520"/>
    <m/>
    <s v="Auxiliar de Serviços Gerais"/>
    <d v="2026-02-12T00:00:00"/>
    <n v="902.33"/>
    <d v="2026-03-03T00:00:00"/>
    <m/>
    <d v="2026-03-04T00:00:00"/>
    <s v="MP419666"/>
    <d v="2026-03-03T00:00:00"/>
    <d v="2026-03-13T00:00:00"/>
    <m/>
    <d v="2026-02-27T00:00:00"/>
    <s v="Sim"/>
    <n v="8274"/>
    <d v="2026-02-12T00:00:00"/>
    <m/>
    <m/>
    <m/>
    <d v="2026-03-18T00:00:00"/>
    <m/>
    <d v="2026-02-20T00:00:00"/>
    <d v="2026-03-27T00:00:00"/>
    <d v="2026-03-02T00:00:00"/>
    <d v="2026-04-01T00:00:00"/>
    <d v="2026-03-16T00:00:00"/>
    <m/>
    <d v="2026-03-05T00:00:00"/>
    <d v="2026-02-27T00:00:00"/>
    <m/>
    <d v="2026-03-17T00:00:00"/>
    <d v="2026-04-01T00:00:00"/>
    <d v="2026-03-27T00:00:00"/>
    <s v="31/04/2026"/>
    <m/>
    <m/>
    <m/>
    <m/>
    <m/>
    <d v="2026-02-25T00:00:00"/>
    <m/>
    <d v="2026-04-07T00:00:00"/>
    <s v="00349.0004040/2026-91"/>
    <m/>
    <d v="2026-04-08T00:00:00"/>
    <d v="2026-02-25T00:00:00"/>
    <d v="2026-04-08T00:00:00"/>
    <d v="2026-03-26T00:00:00"/>
    <d v="2026-03-27T00:00:00"/>
    <m/>
    <d v="2026-02-26T00:00:00"/>
    <m/>
    <m/>
    <m/>
    <m/>
    <m/>
    <n v="12141"/>
    <m/>
    <d v="2026-03-27T00:00:00"/>
    <m/>
    <n v="10593"/>
    <m/>
    <m/>
    <s v="CLIENTE ESTA COM A MATRICULA ERRADA, AGUARDANDO RESSALVA ASSINADA 13/03/2026 CONTRATO RECEBIDO NOVAMENTE 24/03/2026"/>
    <m/>
    <m/>
    <n v="4605.8100000000004"/>
    <s v="VENDA SEM SINAL"/>
    <s v="Não tem"/>
    <s v="AGEHAB VALIDADA"/>
    <s v="FINALIZADO"/>
    <s v="VENDA SEM FIADOR"/>
    <s v="SIM"/>
  </r>
  <r>
    <n v="5274"/>
    <x v="2"/>
    <n v="6731"/>
    <x v="13"/>
    <s v="Etapa Unica"/>
    <s v="BLOCO M"/>
    <n v="4"/>
    <s v="ÁGUAS LINDAS"/>
    <s v="GUILHERME PORTO BRAUNA"/>
    <s v="&quot;06752747105&quot;"/>
    <x v="12"/>
    <x v="79"/>
    <s v="Não"/>
    <s v="Não"/>
    <s v="Não"/>
    <s v="Sim"/>
    <s v="Sim"/>
    <s v="Não"/>
    <s v="Não"/>
    <n v="172902.54"/>
    <n v="647.85"/>
    <n v="0"/>
    <n v="126977.75"/>
    <n v="38129"/>
    <n v="0"/>
    <n v="165106.75"/>
    <n v="0"/>
    <n v="0"/>
    <m/>
    <n v="8787726610155"/>
    <s v="Contrato Adimplente"/>
    <m/>
    <d v="2026-03-25T00:00:00"/>
    <n v="3069.72"/>
    <d v="2026-03-04T00:00:00"/>
    <x v="3"/>
    <d v="2026-03-03T00:00:00"/>
    <m/>
    <m/>
    <m/>
    <m/>
    <s v="Endy Carvalho Consultoria imobiliária"/>
    <m/>
    <m/>
    <m/>
    <d v="2026-03-27T00:00:00"/>
    <d v="2026-04-07T00:00:00"/>
    <s v="VENDA FINALIZADA"/>
    <d v="2026-03-05T00:00:00"/>
    <m/>
    <n v="235000.54"/>
    <m/>
    <s v="AGL30 -"/>
    <m/>
    <m/>
    <s v="Recanto das Emas"/>
    <s v="Distrito Federal"/>
    <n v="5561999432752"/>
    <s v="QUADRA 406 CJ S"/>
    <n v="72600000"/>
    <s v="RECANTO DAS EMAS"/>
    <s v="portoguilherme107@gmail.com"/>
    <m/>
    <n v="2159.54"/>
    <m/>
    <m/>
    <m/>
    <m/>
    <n v="4070"/>
    <m/>
    <s v="Auxiliar"/>
    <d v="2026-02-24T00:00:00"/>
    <n v="902.57"/>
    <d v="2026-03-05T00:00:00"/>
    <m/>
    <d v="2026-03-09T00:00:00"/>
    <s v="MP449040"/>
    <m/>
    <d v="2026-03-11T00:00:00"/>
    <s v="AC014780691"/>
    <d v="2026-02-27T00:00:00"/>
    <s v="Sim"/>
    <n v="8934"/>
    <d v="2026-02-24T00:00:00"/>
    <m/>
    <m/>
    <m/>
    <d v="2026-03-16T00:00:00"/>
    <m/>
    <d v="2026-02-24T00:00:00"/>
    <d v="2026-03-17T00:00:00"/>
    <d v="2026-03-02T00:00:00"/>
    <d v="2026-04-01T00:00:00"/>
    <d v="2026-03-11T00:00:00"/>
    <m/>
    <d v="2026-03-03T00:00:00"/>
    <d v="2026-03-03T00:00:00"/>
    <m/>
    <d v="2026-03-13T00:00:00"/>
    <d v="2026-04-07T00:00:00"/>
    <d v="2026-03-03T00:00:00"/>
    <d v="3202-03-24T00:00:00"/>
    <s v="Sim"/>
    <m/>
    <m/>
    <m/>
    <m/>
    <d v="2026-03-02T00:00:00"/>
    <m/>
    <d v="2026-03-25T00:00:00"/>
    <s v="00349.0003708/2026-83"/>
    <m/>
    <d v="2026-03-27T00:00:00"/>
    <d v="2026-03-02T00:00:00"/>
    <d v="2026-04-07T00:00:00"/>
    <d v="2026-03-04T00:00:00"/>
    <m/>
    <m/>
    <m/>
    <m/>
    <d v="2026-03-23T00:00:00"/>
    <m/>
    <m/>
    <n v="10188"/>
    <n v="11296"/>
    <m/>
    <d v="2026-03-04T00:00:00"/>
    <m/>
    <n v="10183"/>
    <m/>
    <m/>
    <m/>
    <m/>
    <m/>
    <n v="4425.8100000000004"/>
    <s v="VENDA SEM SINAL"/>
    <s v="Não tem"/>
    <s v="AGEHAB VALIDADA"/>
    <s v="FINALIZADO"/>
    <s v="VENDA SEM FIADOR"/>
    <s v="SIM"/>
  </r>
  <r>
    <n v="5275"/>
    <x v="1"/>
    <n v="6720"/>
    <x v="16"/>
    <s v="Etapa Unica"/>
    <s v="BLOCO D"/>
    <n v="3"/>
    <s v="ÁGUAS LINDAS"/>
    <s v="MARCOS ALEXANDRE OLIVEIRA DA CRUZ"/>
    <s v="&quot;08118138194&quot;"/>
    <x v="12"/>
    <x v="171"/>
    <s v="Não"/>
    <s v="Não"/>
    <s v="Não"/>
    <s v="Não"/>
    <s v="Não"/>
    <s v="Não"/>
    <s v="Não"/>
    <n v="230000"/>
    <n v="750"/>
    <n v="0"/>
    <n v="142963.45000000001"/>
    <n v="14743"/>
    <n v="0"/>
    <n v="157706.45000000001"/>
    <n v="0"/>
    <n v="0"/>
    <m/>
    <m/>
    <s v="Contrato Adimplente"/>
    <m/>
    <m/>
    <n v="0"/>
    <m/>
    <x v="1"/>
    <d v="2026-03-05T00:00:00"/>
    <m/>
    <m/>
    <m/>
    <m/>
    <s v="Endy Carvalho Consultoria imobiliária"/>
    <m/>
    <m/>
    <m/>
    <d v="2026-03-11T00:00:00"/>
    <d v="2026-03-11T00:00:00"/>
    <s v="DISTRATO"/>
    <d v="2026-03-06T00:00:00"/>
    <m/>
    <n v="229669.31"/>
    <m/>
    <s v="AGL32"/>
    <m/>
    <m/>
    <m/>
    <m/>
    <n v="5561981086177"/>
    <s v="Quadra 45 Conjunto B"/>
    <n v="72910052"/>
    <s v="Parque da Barragem Setor 08"/>
    <s v="oliveiramarcosalexandre109@gmail.com"/>
    <m/>
    <n v="2857.33"/>
    <m/>
    <m/>
    <m/>
    <m/>
    <n v="4421"/>
    <m/>
    <s v="Autônomo(a)"/>
    <d v="2026-02-21T00:00:00"/>
    <m/>
    <m/>
    <m/>
    <m/>
    <s v="P419667"/>
    <d v="2026-03-05T00:00:00"/>
    <m/>
    <m/>
    <d v="2026-03-03T00:00:00"/>
    <m/>
    <m/>
    <d v="2026-02-21T00:00:00"/>
    <m/>
    <m/>
    <m/>
    <m/>
    <m/>
    <d v="2026-02-21T00:00:00"/>
    <m/>
    <d v="2026-03-03T00:00:00"/>
    <m/>
    <m/>
    <m/>
    <d v="2026-03-03T00:00:00"/>
    <d v="2026-03-03T00:00:00"/>
    <m/>
    <m/>
    <m/>
    <d v="2026-03-03T00:00:00"/>
    <m/>
    <m/>
    <m/>
    <m/>
    <m/>
    <m/>
    <d v="2026-03-05T00:00:00"/>
    <m/>
    <m/>
    <m/>
    <m/>
    <m/>
    <d v="2026-03-02T00:00:00"/>
    <m/>
    <m/>
    <m/>
    <m/>
    <d v="2026-03-03T00:00:00"/>
    <m/>
    <m/>
    <m/>
    <m/>
    <m/>
    <m/>
    <m/>
    <m/>
    <m/>
    <m/>
    <m/>
    <m/>
    <m/>
    <m/>
    <m/>
    <m/>
    <s v="VENDA COM SINAL"/>
    <s v="Pendente"/>
    <s v="AGEHAB APROVADA"/>
    <s v="DISTRATO"/>
    <s v="VENDA SEM FIADOR"/>
    <s v="NÃO"/>
  </r>
  <r>
    <n v="5276"/>
    <x v="9"/>
    <n v="6741"/>
    <x v="17"/>
    <s v="Etapa Única"/>
    <s v="BLOCO 09"/>
    <n v="201"/>
    <s v="FORMOSA"/>
    <s v="PEDRO ABADIO SPINDOLA JUNIOR"/>
    <s v="&quot;04227597161&quot;"/>
    <x v="0"/>
    <x v="17"/>
    <s v="Não"/>
    <s v="Não"/>
    <s v="Não"/>
    <s v="Não"/>
    <s v="Não"/>
    <s v="Não"/>
    <s v="Não"/>
    <n v="160910.49"/>
    <n v="0"/>
    <n v="0"/>
    <n v="136016.66"/>
    <n v="24961"/>
    <n v="0"/>
    <n v="160977.66"/>
    <n v="0"/>
    <n v="0"/>
    <m/>
    <n v="8787726640828"/>
    <s v="Contrato Adimplente"/>
    <m/>
    <m/>
    <n v="0"/>
    <d v="2026-03-09T00:00:00"/>
    <x v="3"/>
    <d v="2026-03-05T00:00:00"/>
    <m/>
    <m/>
    <m/>
    <m/>
    <s v="CAIXA CREDFÁCIL"/>
    <m/>
    <m/>
    <m/>
    <d v="2026-03-18T00:00:00"/>
    <d v="2026-04-07T00:00:00"/>
    <s v="VENDA FINALIZADA"/>
    <d v="2026-03-06T00:00:00"/>
    <m/>
    <n v="244933.05"/>
    <m/>
    <s v="FSA013"/>
    <m/>
    <s v="FRANCINA MOREIRA DA SILVA - 02409206190"/>
    <s v="Formosa"/>
    <s v="Goiás"/>
    <n v="5561996644917"/>
    <s v="RUA OLIMPIO SPINDOLA Q 18"/>
    <n v="73805050"/>
    <s v="SETOR FERROVIARIO"/>
    <s v="pedroabadio80@gmail.com"/>
    <m/>
    <n v="2380"/>
    <m/>
    <m/>
    <m/>
    <m/>
    <n v="4661"/>
    <m/>
    <s v="Auxiliar"/>
    <d v="2026-03-05T00:00:00"/>
    <n v="779"/>
    <m/>
    <s v="sim"/>
    <m/>
    <s v="MP430726"/>
    <d v="2026-03-05T00:00:00"/>
    <d v="2026-03-17T00:00:00"/>
    <s v="AC014875600"/>
    <d v="2026-03-03T00:00:00"/>
    <m/>
    <s v="9487 9491 9496"/>
    <d v="2026-03-05T00:00:00"/>
    <m/>
    <m/>
    <m/>
    <d v="2026-03-27T00:00:00"/>
    <s v="Não"/>
    <d v="2026-03-05T00:00:00"/>
    <d v="2026-03-27T00:00:00"/>
    <d v="2026-03-04T00:00:00"/>
    <d v="2026-04-01T00:00:00"/>
    <d v="2026-03-17T00:00:00"/>
    <m/>
    <d v="2026-03-04T00:00:00"/>
    <d v="2026-03-04T00:00:00"/>
    <m/>
    <d v="2026-03-26T00:00:00"/>
    <d v="2026-04-07T00:00:00"/>
    <d v="2026-03-04T00:00:00"/>
    <d v="2026-03-20T00:00:00"/>
    <s v="Sim"/>
    <m/>
    <m/>
    <m/>
    <m/>
    <d v="2026-03-06T00:00:00"/>
    <m/>
    <m/>
    <m/>
    <m/>
    <m/>
    <d v="2026-03-03T00:00:00"/>
    <d v="2026-04-07T00:00:00"/>
    <d v="2026-03-09T00:00:00"/>
    <m/>
    <m/>
    <d v="2026-03-04T00:00:00"/>
    <m/>
    <d v="2026-03-19T00:00:00"/>
    <m/>
    <s v="Pago"/>
    <m/>
    <m/>
    <m/>
    <m/>
    <n v="702"/>
    <n v="11697"/>
    <s v="Sim"/>
    <m/>
    <m/>
    <m/>
    <m/>
    <n v="2475"/>
    <m/>
    <s v="Não tem"/>
    <m/>
    <m/>
    <m/>
    <s v="SIM"/>
  </r>
  <r>
    <n v="5277"/>
    <x v="9"/>
    <n v="6752"/>
    <x v="15"/>
    <s v="Etapa Unica"/>
    <s v="BLOCO C"/>
    <s v="02 (PCD)"/>
    <s v="FORMOSA"/>
    <s v="MARIANA CRISTINA RODRIGUES"/>
    <s v="&quot;05892801128&quot;"/>
    <x v="1"/>
    <x v="33"/>
    <s v="Não"/>
    <s v="Não"/>
    <s v="Não"/>
    <s v="Não"/>
    <s v="Não"/>
    <s v="Não"/>
    <s v="Não"/>
    <n v="171851.28"/>
    <n v="874.5"/>
    <n v="0"/>
    <n v="152794.78"/>
    <n v="9227"/>
    <n v="0"/>
    <n v="162021.78"/>
    <n v="0"/>
    <n v="0"/>
    <m/>
    <n v="8787726646869"/>
    <s v="Contrato Adimplente"/>
    <m/>
    <m/>
    <n v="0"/>
    <d v="2026-03-11T00:00:00"/>
    <x v="3"/>
    <d v="2026-03-05T00:00:00"/>
    <m/>
    <m/>
    <m/>
    <m/>
    <s v="Endy Carvalho Consultoria imobiliária"/>
    <m/>
    <m/>
    <m/>
    <d v="2026-03-13T00:00:00"/>
    <d v="2026-04-07T00:00:00"/>
    <s v="VENDA FINALIZADA"/>
    <d v="2026-03-06T00:00:00"/>
    <m/>
    <n v="245051.28"/>
    <m/>
    <s v="FSA011 C"/>
    <m/>
    <s v="KÊNIA CRISTINA ROCHA - 03262699675"/>
    <s v="Formosa"/>
    <s v="Goiás"/>
    <n v="5562998853050"/>
    <s v="RUA 07, Q. 7, L. 23 - KIT 02"/>
    <n v="73802235"/>
    <s v="SETOR BOSQUE II"/>
    <s v="Cristinamariana046@gmail.com"/>
    <m/>
    <n v="2915"/>
    <d v="2026-08-23T00:00:00"/>
    <m/>
    <m/>
    <m/>
    <n v="4260"/>
    <m/>
    <s v="Esteticista"/>
    <d v="2026-03-09T00:00:00"/>
    <n v="897.19"/>
    <m/>
    <s v="nao"/>
    <m/>
    <s v="MP423832"/>
    <d v="2026-03-09T00:00:00"/>
    <d v="2026-03-12T00:00:00"/>
    <s v="AC014880021"/>
    <d v="2026-03-03T00:00:00"/>
    <m/>
    <n v="9973"/>
    <d v="2026-03-09T00:00:00"/>
    <m/>
    <s v="Score"/>
    <m/>
    <d v="2026-03-23T00:00:00"/>
    <s v="Sim"/>
    <d v="2026-03-10T00:00:00"/>
    <d v="2026-03-30T00:00:00"/>
    <d v="2026-03-04T00:00:00"/>
    <d v="2026-04-01T00:00:00"/>
    <d v="2026-03-12T00:00:00"/>
    <m/>
    <d v="2026-03-05T00:00:00"/>
    <d v="2026-03-05T00:00:00"/>
    <m/>
    <d v="2026-03-20T00:00:00"/>
    <d v="2026-04-07T00:00:00"/>
    <d v="2026-03-05T00:00:00"/>
    <d v="2026-03-30T00:00:00"/>
    <s v="Sim"/>
    <m/>
    <m/>
    <m/>
    <m/>
    <d v="2026-03-12T00:00:00"/>
    <m/>
    <m/>
    <m/>
    <m/>
    <m/>
    <d v="2026-03-04T00:00:00"/>
    <d v="2026-04-07T00:00:00"/>
    <d v="2026-03-11T00:00:00"/>
    <m/>
    <m/>
    <d v="2026-03-05T00:00:00"/>
    <m/>
    <d v="2026-03-26T00:00:00"/>
    <m/>
    <s v="Pago"/>
    <n v="11684"/>
    <m/>
    <m/>
    <m/>
    <n v="617"/>
    <n v="11108"/>
    <s v="Sim"/>
    <s v="AGUARDADNO CAIR CRÉDITO"/>
    <m/>
    <m/>
    <m/>
    <n v="1964.72"/>
    <m/>
    <s v="Não tem"/>
    <m/>
    <m/>
    <m/>
    <s v="SIM"/>
  </r>
  <r>
    <n v="5278"/>
    <x v="2"/>
    <n v="6761"/>
    <x v="13"/>
    <s v="Etapa Unica"/>
    <s v="BLOCO H"/>
    <n v="101"/>
    <s v="ÁGUAS LINDAS"/>
    <s v="NATAN PEREIRA DO NASCIMENTO"/>
    <s v="&quot;04765084108&quot;"/>
    <x v="16"/>
    <x v="147"/>
    <s v="Não"/>
    <s v="Não"/>
    <s v="Não"/>
    <s v="Sim"/>
    <s v="Sim"/>
    <s v="Não"/>
    <s v="Não"/>
    <n v="172411.62"/>
    <n v="630.9"/>
    <n v="0"/>
    <n v="123567.92"/>
    <n v="41031"/>
    <n v="0"/>
    <n v="164598.92000000001"/>
    <n v="0"/>
    <n v="0"/>
    <m/>
    <n v="8787726669435"/>
    <s v="Contrato Adimplente"/>
    <m/>
    <d v="2026-03-25T00:00:00"/>
    <n v="3128.72"/>
    <d v="2026-03-06T00:00:00"/>
    <x v="3"/>
    <d v="2026-03-05T00:00:00"/>
    <m/>
    <m/>
    <m/>
    <m/>
    <s v="Endy Carvalho Consultoria imobiliária"/>
    <m/>
    <m/>
    <m/>
    <d v="2026-03-27T00:00:00"/>
    <d v="2026-04-07T00:00:00"/>
    <s v="VENDA FINALIZADA"/>
    <d v="2026-03-06T00:00:00"/>
    <m/>
    <n v="226311.62"/>
    <m/>
    <s v="AGL30 -"/>
    <m/>
    <m/>
    <s v="Brasília"/>
    <s v="Distrito Federal"/>
    <n v="5562995476762"/>
    <s v="SHA Conjunto 5 Chácara 123"/>
    <n v="71995555"/>
    <s v="Setor Habitacional Arniqueira (Águas Claras)"/>
    <s v="natanpereiradonascimento84@gmail.com"/>
    <n v="5561981904952"/>
    <n v="2103.0100000000002"/>
    <d v="2026-08-30T00:00:00"/>
    <m/>
    <m/>
    <m/>
    <n v="3991"/>
    <m/>
    <s v="Porteiro"/>
    <d v="2026-03-04T00:00:00"/>
    <n v="896.11"/>
    <d v="2026-03-11T00:00:00"/>
    <m/>
    <d v="2026-03-11T00:00:00"/>
    <s v="MP449042"/>
    <d v="2026-03-05T00:00:00"/>
    <d v="2026-03-12T00:00:00"/>
    <s v="AC014780984"/>
    <d v="2026-03-04T00:00:00"/>
    <s v="Sim"/>
    <n v="9302"/>
    <d v="2026-03-04T00:00:00"/>
    <m/>
    <m/>
    <m/>
    <d v="2026-03-16T00:00:00"/>
    <m/>
    <d v="2026-03-04T00:00:00"/>
    <d v="2026-03-17T00:00:00"/>
    <d v="2026-03-04T00:00:00"/>
    <d v="2026-04-01T00:00:00"/>
    <d v="2026-03-12T00:00:00"/>
    <m/>
    <d v="2026-03-05T00:00:00"/>
    <d v="2026-03-05T00:00:00"/>
    <m/>
    <d v="2026-03-13T00:00:00"/>
    <d v="2026-04-07T00:00:00"/>
    <d v="2026-03-05T00:00:00"/>
    <d v="2026-03-24T00:00:00"/>
    <s v="Sim"/>
    <m/>
    <m/>
    <m/>
    <m/>
    <d v="2026-03-04T00:00:00"/>
    <m/>
    <d v="2026-03-25T00:00:00"/>
    <s v="00349.0003811/2026-23"/>
    <m/>
    <d v="2026-03-27T00:00:00"/>
    <d v="2026-03-04T00:00:00"/>
    <d v="2026-04-07T00:00:00"/>
    <d v="2026-03-10T00:00:00"/>
    <m/>
    <m/>
    <d v="2026-03-05T00:00:00"/>
    <m/>
    <d v="2026-03-23T00:00:00"/>
    <m/>
    <m/>
    <n v="10188"/>
    <n v="11290"/>
    <m/>
    <d v="2026-03-05T00:00:00"/>
    <m/>
    <n v="10199"/>
    <m/>
    <m/>
    <m/>
    <m/>
    <m/>
    <n v="4385.8100000000004"/>
    <s v="VENDA SEM SINAL"/>
    <s v="Não tem"/>
    <s v="AGEHAB ENVIADA"/>
    <s v="FINALIZADO"/>
    <s v="VENDA SEM FIADOR"/>
    <s v="SIM"/>
  </r>
  <r>
    <n v="5279"/>
    <x v="9"/>
    <n v="6738"/>
    <x v="15"/>
    <s v="Etapa Unica"/>
    <s v="BLOCO C"/>
    <s v="04 (PCD)"/>
    <s v="FORMOSA"/>
    <s v="TATIANA KELLY DE OLIVEIRA PINHEIRO"/>
    <s v="&quot;00352954140&quot;"/>
    <x v="0"/>
    <x v="109"/>
    <s v="Não"/>
    <s v="Não"/>
    <s v="Não"/>
    <s v="Não"/>
    <s v="Não"/>
    <s v="Não"/>
    <s v="Não"/>
    <n v="163016.74"/>
    <n v="0"/>
    <n v="0"/>
    <n v="135438.74"/>
    <n v="27578"/>
    <n v="0"/>
    <n v="163016.74"/>
    <n v="0"/>
    <n v="0"/>
    <m/>
    <n v="8787726639480"/>
    <s v="Contrato Adimplente"/>
    <m/>
    <m/>
    <n v="0"/>
    <d v="2026-03-09T00:00:00"/>
    <x v="3"/>
    <d v="2026-03-05T00:00:00"/>
    <m/>
    <m/>
    <m/>
    <m/>
    <s v="CAIXA CREDFÁCIL"/>
    <m/>
    <m/>
    <m/>
    <d v="2026-03-13T00:00:00"/>
    <d v="2026-03-30T00:00:00"/>
    <s v="VENDA FINALIZADA"/>
    <d v="2026-03-06T00:00:00"/>
    <m/>
    <n v="245000.74"/>
    <m/>
    <s v="FSA011 C"/>
    <m/>
    <s v="JESSYCA MICKAELLY DE OLIVEIRA MARCELINO - 71328494179"/>
    <s v="Formosa"/>
    <s v="Goiás"/>
    <n v="5561998311654"/>
    <s v="AVENIDA FLAV VICTOR DIAS Q 25"/>
    <n v="73808475"/>
    <s v="SETOR NORDESTE"/>
    <s v="tatianake53@gmail.com"/>
    <m/>
    <n v="2300"/>
    <m/>
    <m/>
    <m/>
    <m/>
    <n v="4262"/>
    <m/>
    <s v="Autônomo(a)"/>
    <d v="2026-03-05T00:00:00"/>
    <n v="876.12"/>
    <m/>
    <s v="sim"/>
    <m/>
    <s v="MP423830"/>
    <d v="2026-03-06T00:00:00"/>
    <d v="2026-03-12T00:00:00"/>
    <s v="AC014880322"/>
    <d v="2026-02-25T00:00:00"/>
    <m/>
    <s v="10158 10160 10165"/>
    <d v="2026-03-06T00:00:00"/>
    <m/>
    <m/>
    <m/>
    <d v="2026-03-23T00:00:00"/>
    <s v="Não"/>
    <d v="2026-03-09T00:00:00"/>
    <d v="2026-03-30T00:00:00"/>
    <d v="2026-02-26T00:00:00"/>
    <m/>
    <d v="2026-03-12T00:00:00"/>
    <m/>
    <d v="2026-02-27T00:00:00"/>
    <d v="2026-03-04T00:00:00"/>
    <m/>
    <d v="2026-03-20T00:00:00"/>
    <m/>
    <d v="2026-03-04T00:00:00"/>
    <d v="2026-03-30T00:00:00"/>
    <m/>
    <m/>
    <m/>
    <m/>
    <m/>
    <d v="2026-03-13T00:00:00"/>
    <m/>
    <m/>
    <m/>
    <m/>
    <m/>
    <d v="2026-03-03T00:00:00"/>
    <m/>
    <d v="2026-03-12T00:00:00"/>
    <m/>
    <m/>
    <d v="2026-03-04T00:00:00"/>
    <m/>
    <d v="2026-03-19T00:00:00"/>
    <m/>
    <s v="Pago"/>
    <n v="10917"/>
    <m/>
    <m/>
    <m/>
    <n v="724"/>
    <n v="11101"/>
    <m/>
    <s v="AGUARDADNO CAIR CRÉDITO/OK"/>
    <m/>
    <m/>
    <m/>
    <n v="2469.4699999999998"/>
    <m/>
    <s v="Não tem"/>
    <m/>
    <m/>
    <m/>
    <s v="SIM"/>
  </r>
  <r>
    <n v="5280"/>
    <x v="5"/>
    <n v="6636"/>
    <x v="23"/>
    <s v="Etapa Única"/>
    <s v="TORRE 01"/>
    <n v="403"/>
    <s v="BRASÍLIA"/>
    <s v="KARLA DA SILVA FONSECA"/>
    <s v="&quot;01828499102&quot;"/>
    <x v="9"/>
    <x v="169"/>
    <s v="Não"/>
    <s v="Não"/>
    <s v="Não"/>
    <s v="Não"/>
    <s v="Não"/>
    <s v="Não"/>
    <s v="Não"/>
    <n v="336058.99"/>
    <n v="3084.72"/>
    <n v="0"/>
    <n v="345862.09"/>
    <n v="0"/>
    <n v="52678.39"/>
    <n v="398540.48"/>
    <n v="0"/>
    <n v="0"/>
    <m/>
    <m/>
    <s v="Contrato Adimplente"/>
    <m/>
    <m/>
    <n v="0"/>
    <d v="2026-04-08T00:00:00"/>
    <x v="3"/>
    <d v="2026-03-06T00:00:00"/>
    <m/>
    <m/>
    <m/>
    <m/>
    <s v="Endy Carvalho Consultoria imobiliária"/>
    <s v="Eduardo Martins (Perfil CCA)"/>
    <m/>
    <m/>
    <d v="2026-03-27T00:00:00"/>
    <d v="2026-04-09T00:00:00"/>
    <s v="VENDA FINALIZADA"/>
    <d v="2026-03-06T00:00:00"/>
    <m/>
    <n v="388737.37"/>
    <m/>
    <s v="DF011"/>
    <m/>
    <m/>
    <s v="Brasília"/>
    <s v="Distrito Federal"/>
    <n v="5561985488578"/>
    <s v="Avenida Central Área Especial"/>
    <n v="71710585"/>
    <s v="Núcleo Bandeirante"/>
    <s v="karlasf15@hotmail.com"/>
    <n v="5561985488578"/>
    <n v="103761.7"/>
    <d v="2026-07-30T00:00:00"/>
    <m/>
    <s v="Eduardo Martins (Gestor): Processo pronto para conformidade. Aguardando liberação de latência."/>
    <s v="11/03/2026 às 09h38"/>
    <n v="5361"/>
    <n v="8212"/>
    <s v="Nutricionista"/>
    <m/>
    <m/>
    <m/>
    <m/>
    <m/>
    <m/>
    <m/>
    <m/>
    <m/>
    <m/>
    <m/>
    <m/>
    <m/>
    <d v="2026-03-20T00:00:00"/>
    <m/>
    <d v="2026-03-20T00:00:00"/>
    <m/>
    <m/>
    <m/>
    <m/>
    <m/>
    <m/>
    <m/>
    <m/>
    <m/>
    <d v="2026-03-27T00:00:00"/>
    <m/>
    <m/>
    <m/>
    <d v="2026-03-27T00:00:00"/>
    <m/>
    <s v="Sim"/>
    <m/>
    <m/>
    <d v="2026-03-20T00:00:00"/>
    <m/>
    <m/>
    <d v="2026-04-07T00:00:00"/>
    <m/>
    <m/>
    <m/>
    <m/>
    <d v="2026-03-19T00:00:00"/>
    <m/>
    <m/>
    <m/>
    <m/>
    <d v="2026-03-23T00:00:00"/>
    <m/>
    <m/>
    <m/>
    <m/>
    <m/>
    <m/>
    <m/>
    <d v="2026-03-25T00:00:00"/>
    <m/>
    <m/>
    <m/>
    <m/>
    <m/>
    <m/>
    <m/>
    <m/>
    <m/>
    <m/>
    <m/>
    <m/>
    <m/>
    <s v="SIM"/>
  </r>
  <r>
    <n v="5281"/>
    <x v="2"/>
    <n v="6755"/>
    <x v="16"/>
    <s v="Etapa Unica"/>
    <s v="BLOCO F"/>
    <n v="3"/>
    <s v="ÁGUAS LINDAS"/>
    <s v="DENILSON RODRIGUES SANTOS"/>
    <s v="&quot;37691404867&quot;"/>
    <x v="12"/>
    <x v="170"/>
    <s v="Não"/>
    <s v="Não"/>
    <s v="Não"/>
    <s v="Sim"/>
    <s v="Sim"/>
    <s v="Não"/>
    <s v="Não"/>
    <n v="162609.04"/>
    <n v="524.55999999999995"/>
    <n v="0"/>
    <n v="100988.68"/>
    <n v="55000"/>
    <n v="0"/>
    <n v="155988.68"/>
    <n v="0"/>
    <n v="0"/>
    <m/>
    <n v="8787726670352"/>
    <s v="Contrato Adimplente"/>
    <m/>
    <d v="2026-03-26T00:00:00"/>
    <n v="3069.72"/>
    <d v="2026-03-11T00:00:00"/>
    <x v="3"/>
    <d v="2026-03-06T00:00:00"/>
    <m/>
    <m/>
    <m/>
    <m/>
    <s v="Endy Carvalho Consultoria imobiliária"/>
    <m/>
    <m/>
    <m/>
    <d v="2026-03-30T00:00:00"/>
    <d v="2026-04-08T00:00:00"/>
    <s v="VENDA FINALIZADA"/>
    <d v="2026-03-09T00:00:00"/>
    <m/>
    <n v="225000.12"/>
    <m/>
    <s v="AGL32"/>
    <m/>
    <m/>
    <s v="Guará"/>
    <s v="Distrito Federal"/>
    <n v="5561996780709"/>
    <s v="QE 40 Conjunto E LOTE 03"/>
    <n v="71070052"/>
    <s v="Guará II"/>
    <s v="denilson-porto-pi@hotmail.com"/>
    <n v="55061995521428"/>
    <n v="1748.54"/>
    <d v="2026-03-24T00:00:00"/>
    <m/>
    <m/>
    <m/>
    <n v="4458"/>
    <m/>
    <s v="Vendedor(a)"/>
    <d v="2026-03-03T00:00:00"/>
    <n v="892.5"/>
    <d v="2026-03-12T00:00:00"/>
    <s v="sim"/>
    <d v="2026-03-18T00:00:00"/>
    <s v="MP419669"/>
    <d v="2026-03-03T00:00:00"/>
    <d v="2026-03-13T00:00:00"/>
    <s v="AC014797807"/>
    <d v="2026-03-05T00:00:00"/>
    <s v="Sim"/>
    <n v="9833"/>
    <d v="2026-03-03T00:00:00"/>
    <m/>
    <m/>
    <m/>
    <d v="2026-03-17T00:00:00"/>
    <s v="Não"/>
    <d v="2026-03-03T00:00:00"/>
    <d v="2026-03-18T00:00:00"/>
    <d v="2026-03-05T00:00:00"/>
    <d v="2026-04-01T00:00:00"/>
    <d v="2026-03-13T00:00:00"/>
    <m/>
    <d v="2026-03-06T00:00:00"/>
    <d v="2026-03-05T00:00:00"/>
    <m/>
    <d v="2026-03-17T00:00:00"/>
    <d v="2026-04-07T00:00:00"/>
    <d v="2026-03-05T00:00:00"/>
    <d v="2026-03-25T00:00:00"/>
    <m/>
    <m/>
    <m/>
    <m/>
    <m/>
    <d v="2026-03-05T00:00:00"/>
    <m/>
    <d v="2026-03-26T00:00:00"/>
    <s v="00349.0003982/2026-52"/>
    <m/>
    <d v="2026-03-27T00:00:00"/>
    <d v="2026-03-05T00:00:00"/>
    <d v="2026-04-08T00:00:00"/>
    <d v="2026-03-11T00:00:00"/>
    <m/>
    <m/>
    <d v="2026-03-05T00:00:00"/>
    <m/>
    <d v="2026-03-24T00:00:00"/>
    <m/>
    <m/>
    <m/>
    <n v="11432"/>
    <m/>
    <d v="2026-03-11T00:00:00"/>
    <m/>
    <n v="10461"/>
    <m/>
    <m/>
    <m/>
    <m/>
    <m/>
    <n v="4245.8100000000004"/>
    <s v="VENDA SEM SINAL"/>
    <s v="Não tem"/>
    <m/>
    <s v="AGENDADO"/>
    <s v="FINALIZADO - SEM FIADOR"/>
    <s v="SIM"/>
  </r>
  <r>
    <n v="5282"/>
    <x v="2"/>
    <n v="6747"/>
    <x v="16"/>
    <s v="Etapa Unica"/>
    <s v="BLOCO A"/>
    <n v="3"/>
    <s v="ÁGUAS LINDAS"/>
    <s v="JOELSON AGOSTINHO GOMES DAS NEVES"/>
    <s v="&quot;04048096508&quot;"/>
    <x v="2"/>
    <x v="55"/>
    <s v="Não"/>
    <s v="Não"/>
    <s v="Não"/>
    <s v="Sim"/>
    <s v="Sim"/>
    <s v="Não"/>
    <s v="Não"/>
    <n v="230000"/>
    <n v="849.75"/>
    <n v="0"/>
    <n v="153118.45000000001"/>
    <n v="6069"/>
    <n v="0"/>
    <n v="159187.45000000001"/>
    <n v="0"/>
    <n v="0"/>
    <m/>
    <n v="8787726671928"/>
    <s v="Contrato Adimplente"/>
    <n v="8787726671928"/>
    <d v="2026-03-26T00:00:00"/>
    <n v="3069.72"/>
    <d v="2026-03-06T00:00:00"/>
    <x v="3"/>
    <d v="2026-03-06T00:00:00"/>
    <m/>
    <m/>
    <m/>
    <m/>
    <s v="Endy Carvalho Consultoria imobiliária"/>
    <s v="Fabiana Ferreira Leonel"/>
    <m/>
    <m/>
    <d v="2026-03-30T00:00:00"/>
    <d v="2026-04-08T00:00:00"/>
    <s v="VENDA FINALIZADA"/>
    <d v="2026-03-09T00:00:00"/>
    <m/>
    <n v="215813.85"/>
    <m/>
    <s v="AGL32"/>
    <m/>
    <m/>
    <s v="Águas Lindas de Goiás"/>
    <s v="Goiás"/>
    <n v="5561998115109"/>
    <s v="Q 42 L 13 APART 103"/>
    <n v="72910000"/>
    <s v="PEROLA  II"/>
    <s v="joelsonagostogomesdasneves@gmail.com"/>
    <m/>
    <n v="3170.62"/>
    <m/>
    <m/>
    <m/>
    <m/>
    <n v="4373"/>
    <m/>
    <s v="Servente"/>
    <d v="2026-02-26T00:00:00"/>
    <n v="901.46"/>
    <d v="2026-03-11T00:00:00"/>
    <s v="sim"/>
    <d v="2026-03-11T00:00:00"/>
    <s v="MP419668"/>
    <d v="2026-02-26T00:00:00"/>
    <m/>
    <s v="AC014782419"/>
    <d v="2026-03-04T00:00:00"/>
    <s v="Sim"/>
    <n v="9296"/>
    <d v="2026-02-26T00:00:00"/>
    <m/>
    <m/>
    <m/>
    <d v="2026-03-16T00:00:00"/>
    <s v="Não"/>
    <d v="2026-02-26T00:00:00"/>
    <d v="2026-03-17T00:00:00"/>
    <d v="2026-03-04T00:00:00"/>
    <d v="2026-04-01T00:00:00"/>
    <d v="2026-03-12T00:00:00"/>
    <m/>
    <d v="2026-03-05T00:00:00"/>
    <d v="2026-03-05T00:00:00"/>
    <m/>
    <d v="2026-03-13T00:00:00"/>
    <d v="2026-04-07T00:00:00"/>
    <d v="2026-03-05T00:00:00"/>
    <d v="2026-03-25T00:00:00"/>
    <m/>
    <m/>
    <m/>
    <m/>
    <m/>
    <d v="2026-03-06T00:00:00"/>
    <m/>
    <d v="2026-03-26T00:00:00"/>
    <s v="00349.0003840/2026-95"/>
    <m/>
    <d v="2026-03-30T00:00:00"/>
    <d v="2026-03-05T00:00:00"/>
    <d v="2026-04-08T00:00:00"/>
    <d v="2026-03-09T00:00:00"/>
    <m/>
    <m/>
    <d v="2026-03-05T00:00:00"/>
    <m/>
    <d v="2026-03-23T00:00:00"/>
    <m/>
    <m/>
    <m/>
    <n v="11310"/>
    <m/>
    <d v="2026-03-05T00:00:00"/>
    <m/>
    <m/>
    <m/>
    <m/>
    <m/>
    <m/>
    <m/>
    <n v="4105.8100000000004"/>
    <s v="VENDA SEM SINAL"/>
    <s v="Não tem"/>
    <s v="AGEHAB VALIDADA"/>
    <s v="FINALIZADO"/>
    <m/>
    <s v="SIM"/>
  </r>
  <r>
    <n v="5283"/>
    <x v="9"/>
    <n v="6745"/>
    <x v="17"/>
    <s v="Etapa Única"/>
    <s v="BLOCO 14"/>
    <n v="204"/>
    <s v="FORMOSA"/>
    <s v="GLEYDSON FRANCISCO DA SILVA"/>
    <s v="&quot;05831214117&quot;"/>
    <x v="10"/>
    <x v="2"/>
    <s v="Não"/>
    <s v="Não"/>
    <s v="Não"/>
    <s v="Não"/>
    <s v="Não"/>
    <s v="Não"/>
    <s v="Não"/>
    <n v="167489.4"/>
    <n v="0"/>
    <n v="0"/>
    <n v="143022.39999999999"/>
    <n v="24467"/>
    <n v="0"/>
    <n v="167489.4"/>
    <n v="0"/>
    <n v="0"/>
    <m/>
    <n v="8787726685082"/>
    <s v="Contrato Adimplente"/>
    <n v="8787726670352"/>
    <m/>
    <n v="0"/>
    <d v="2026-03-12T00:00:00"/>
    <x v="3"/>
    <d v="2026-03-09T00:00:00"/>
    <m/>
    <m/>
    <m/>
    <m/>
    <s v="CAIXA CREDFÁCIL"/>
    <m/>
    <m/>
    <m/>
    <d v="2026-03-18T00:00:00"/>
    <d v="2026-04-07T00:00:00"/>
    <s v="VENDA FINALIZADA"/>
    <d v="2026-03-10T00:00:00"/>
    <m/>
    <n v="245930.15"/>
    <m/>
    <s v="FSA013"/>
    <m/>
    <s v="JESUILTON DA SILVA PIRES - 82731160187"/>
    <s v="Formosa"/>
    <s v="Goiás"/>
    <n v="5561996665513"/>
    <s v="RUA 22, Q. 51, L . 0"/>
    <n v="73805229"/>
    <s v="JARDIM OLIVEIRA"/>
    <s v="gleydson.francisco72@gmail.com"/>
    <m/>
    <n v="2380"/>
    <m/>
    <m/>
    <m/>
    <m/>
    <n v="4746"/>
    <n v="5756"/>
    <s v="Garçon"/>
    <d v="2026-03-09T00:00:00"/>
    <m/>
    <m/>
    <s v="sim"/>
    <m/>
    <s v="MP430725"/>
    <d v="2026-03-10T00:00:00"/>
    <d v="2026-03-17T00:00:00"/>
    <s v="AC014875285"/>
    <d v="2026-03-06T00:00:00"/>
    <m/>
    <m/>
    <d v="2026-03-10T00:00:00"/>
    <m/>
    <m/>
    <m/>
    <d v="2026-03-27T00:00:00"/>
    <s v="Não"/>
    <d v="2026-03-10T00:00:00"/>
    <d v="2026-03-27T00:00:00"/>
    <d v="2026-03-06T00:00:00"/>
    <d v="2026-04-01T00:00:00"/>
    <d v="2026-03-17T00:00:00"/>
    <m/>
    <d v="2026-03-09T00:00:00"/>
    <d v="2026-03-09T00:00:00"/>
    <m/>
    <d v="2026-03-26T00:00:00"/>
    <d v="2026-04-07T00:00:00"/>
    <d v="2026-03-09T00:00:00"/>
    <d v="2026-03-20T00:00:00"/>
    <s v="Sim"/>
    <m/>
    <m/>
    <m/>
    <m/>
    <d v="2026-03-13T00:00:00"/>
    <m/>
    <m/>
    <m/>
    <m/>
    <m/>
    <d v="2026-03-06T00:00:00"/>
    <d v="2026-04-07T00:00:00"/>
    <d v="2026-03-16T00:00:00"/>
    <m/>
    <m/>
    <d v="2026-03-09T00:00:00"/>
    <m/>
    <d v="2026-03-19T00:00:00"/>
    <m/>
    <s v="Pago"/>
    <m/>
    <m/>
    <m/>
    <m/>
    <n v="943"/>
    <n v="11699"/>
    <s v="Sim"/>
    <m/>
    <m/>
    <m/>
    <m/>
    <n v="2175.75"/>
    <s v="VENDA SEM SINAL"/>
    <s v="Não tem"/>
    <m/>
    <s v="FINALIZADO"/>
    <m/>
    <s v="SIM"/>
  </r>
  <r>
    <n v="5284"/>
    <x v="9"/>
    <n v="6754"/>
    <x v="22"/>
    <s v="Etapa Única"/>
    <s v="BLOCO 11"/>
    <n v="2"/>
    <s v="FORMOSA"/>
    <s v="JESSICA LUNA SUARES DE SOUZA"/>
    <s v="&quot;13338248660&quot;"/>
    <x v="13"/>
    <x v="167"/>
    <s v="Não"/>
    <s v="Não"/>
    <s v="Não"/>
    <s v="Não"/>
    <s v="Não"/>
    <s v="Não"/>
    <s v="Não"/>
    <n v="169357.63"/>
    <n v="0"/>
    <n v="0"/>
    <n v="144892.63"/>
    <n v="24465"/>
    <n v="0"/>
    <n v="169357.63"/>
    <n v="0"/>
    <n v="0"/>
    <m/>
    <n v="8787726686178"/>
    <s v="Contrato Adimplente"/>
    <m/>
    <m/>
    <n v="0"/>
    <d v="2026-03-18T00:00:00"/>
    <x v="3"/>
    <d v="2026-03-09T00:00:00"/>
    <m/>
    <m/>
    <m/>
    <m/>
    <s v="CAIXA CREDFÁCIL"/>
    <m/>
    <m/>
    <m/>
    <d v="2026-03-20T00:00:00"/>
    <d v="2026-04-07T00:00:00"/>
    <s v="VENDA FINALIZADA"/>
    <d v="2026-03-10T00:00:00"/>
    <m/>
    <n v="248000.35"/>
    <m/>
    <s v="FSA014"/>
    <m/>
    <s v="DAIANY LUNA MACIEL - 15550961660"/>
    <s v="Formosa"/>
    <s v="Goiás"/>
    <n v="5538997455088"/>
    <s v="Rua 10B QDA 39 L 14 N 13"/>
    <n v="73808476"/>
    <s v="Parque Vila Verde"/>
    <s v="Jessica.l.suares@gmail.com"/>
    <m/>
    <n v="2380.0500000000002"/>
    <m/>
    <m/>
    <m/>
    <m/>
    <n v="5216"/>
    <m/>
    <s v="Atendente"/>
    <d v="2026-03-06T00:00:00"/>
    <n v="859"/>
    <m/>
    <s v="nao"/>
    <m/>
    <s v="MP441165"/>
    <d v="2026-03-09T00:00:00"/>
    <d v="2026-03-19T00:00:00"/>
    <s v="AC014900287"/>
    <d v="2026-03-06T00:00:00"/>
    <m/>
    <s v="10032 10034 10039"/>
    <d v="2026-03-09T00:00:00"/>
    <m/>
    <s v="Negativado"/>
    <m/>
    <d v="2026-03-31T00:00:00"/>
    <s v="Sim"/>
    <d v="2026-03-09T00:00:00"/>
    <d v="2026-03-31T00:00:00"/>
    <d v="2026-03-06T00:00:00"/>
    <d v="2026-04-01T00:00:00"/>
    <d v="2026-03-19T00:00:00"/>
    <m/>
    <d v="2026-03-10T00:00:00"/>
    <d v="2026-03-11T00:00:00"/>
    <m/>
    <d v="2026-03-30T00:00:00"/>
    <d v="2026-04-07T00:00:00"/>
    <d v="2026-03-11T00:00:00"/>
    <d v="2026-03-23T00:00:00"/>
    <s v="Sim"/>
    <m/>
    <m/>
    <m/>
    <m/>
    <d v="2026-03-11T00:00:00"/>
    <m/>
    <m/>
    <m/>
    <m/>
    <m/>
    <d v="2026-03-06T00:00:00"/>
    <d v="2026-04-07T00:00:00"/>
    <d v="2026-03-12T00:00:00"/>
    <m/>
    <m/>
    <d v="2026-03-11T00:00:00"/>
    <m/>
    <d v="2026-03-19T00:00:00"/>
    <m/>
    <s v="Pago"/>
    <n v="10960"/>
    <m/>
    <m/>
    <m/>
    <n v="530"/>
    <n v="12300"/>
    <s v="Sim"/>
    <s v="ONR"/>
    <m/>
    <m/>
    <m/>
    <n v="2332.12"/>
    <m/>
    <s v="Não tem"/>
    <m/>
    <m/>
    <m/>
    <s v="SIM"/>
  </r>
  <r>
    <n v="5285"/>
    <x v="9"/>
    <n v="6748"/>
    <x v="17"/>
    <s v="Etapa Única"/>
    <s v="BLOCO 13"/>
    <n v="102"/>
    <s v="FORMOSA"/>
    <s v="CAIO FAGUNDES RAUBER"/>
    <s v="&quot;01304583171&quot;"/>
    <x v="10"/>
    <x v="112"/>
    <s v="Não"/>
    <s v="Não"/>
    <s v="Não"/>
    <s v="Não"/>
    <s v="Não"/>
    <s v="Não"/>
    <s v="Não"/>
    <n v="157714.57999999999"/>
    <n v="0"/>
    <n v="0"/>
    <n v="0"/>
    <n v="0"/>
    <n v="0"/>
    <n v="0"/>
    <n v="0"/>
    <n v="0"/>
    <m/>
    <n v="8787726686062"/>
    <s v="Contrato Adimplente"/>
    <m/>
    <m/>
    <n v="0"/>
    <d v="2026-03-17T00:00:00"/>
    <x v="3"/>
    <d v="2026-03-09T00:00:00"/>
    <m/>
    <m/>
    <m/>
    <m/>
    <s v="CAIXA CREDFÁCIL"/>
    <m/>
    <m/>
    <m/>
    <d v="2026-03-20T00:00:00"/>
    <d v="2026-04-07T00:00:00"/>
    <s v="VENDA FINALIZADA"/>
    <d v="2026-03-12T00:00:00"/>
    <m/>
    <n v="245930.51"/>
    <m/>
    <s v="FSA013"/>
    <m/>
    <s v="JOAO CELSO RAUBER - 24588911015"/>
    <s v="Formosa"/>
    <s v="Goiás"/>
    <n v="5561998658288"/>
    <s v="RUA OLIMPIO JACINTO"/>
    <n v="73801400"/>
    <s v="CENTRO"/>
    <s v="caiofagundes123@hotmail.com"/>
    <m/>
    <n v="1764"/>
    <m/>
    <m/>
    <m/>
    <m/>
    <n v="4724"/>
    <m/>
    <s v="Corretor de imóveis"/>
    <d v="2026-03-09T00:00:00"/>
    <n v="873.06"/>
    <m/>
    <s v="sim"/>
    <m/>
    <s v="MP430730"/>
    <d v="2026-03-10T00:00:00"/>
    <d v="2026-03-19T00:00:00"/>
    <s v="AC014875959"/>
    <d v="2026-03-05T00:00:00"/>
    <m/>
    <s v="10697 10684 10680"/>
    <d v="2026-03-10T00:00:00"/>
    <m/>
    <m/>
    <m/>
    <d v="2026-03-27T00:00:00"/>
    <s v="Não"/>
    <d v="2026-03-11T00:00:00"/>
    <d v="2026-03-27T00:00:00"/>
    <d v="2026-03-09T00:00:00"/>
    <d v="2026-04-01T00:00:00"/>
    <d v="2026-03-19T00:00:00"/>
    <m/>
    <d v="2026-03-10T00:00:00"/>
    <d v="2026-03-10T00:00:00"/>
    <m/>
    <d v="2026-03-26T00:00:00"/>
    <d v="2026-04-07T00:00:00"/>
    <d v="2026-03-10T00:00:00"/>
    <d v="2026-03-20T00:00:00"/>
    <s v="Sim"/>
    <m/>
    <m/>
    <m/>
    <m/>
    <d v="2026-03-23T00:00:00"/>
    <m/>
    <m/>
    <m/>
    <m/>
    <m/>
    <d v="2026-03-09T00:00:00"/>
    <d v="2026-04-07T00:00:00"/>
    <m/>
    <m/>
    <m/>
    <d v="2026-03-10T00:00:00"/>
    <m/>
    <d v="2026-03-19T00:00:00"/>
    <m/>
    <s v="Pago"/>
    <m/>
    <m/>
    <m/>
    <m/>
    <m/>
    <n v="11782"/>
    <m/>
    <m/>
    <m/>
    <m/>
    <m/>
    <n v="2580.33"/>
    <m/>
    <s v="Pago"/>
    <m/>
    <m/>
    <m/>
    <s v="SIM"/>
  </r>
  <r>
    <n v="5286"/>
    <x v="9"/>
    <n v="6736"/>
    <x v="7"/>
    <s v="Etapa Unica"/>
    <s v="BLOCO D"/>
    <s v="APTO 2"/>
    <s v="FORMOSA"/>
    <s v="MAYSA VIEIRA BRANDAO"/>
    <s v="&quot;70820423106&quot;"/>
    <x v="10"/>
    <x v="116"/>
    <s v="Não"/>
    <s v="Não"/>
    <s v="Não"/>
    <s v="Não"/>
    <s v="Não"/>
    <s v="Não"/>
    <s v="Não"/>
    <n v="178854.61"/>
    <n v="0"/>
    <n v="0"/>
    <n v="0"/>
    <n v="0"/>
    <n v="0"/>
    <n v="0"/>
    <n v="0"/>
    <n v="0"/>
    <m/>
    <n v="8787726640160"/>
    <s v="Contrato Adimplente"/>
    <m/>
    <m/>
    <n v="0"/>
    <d v="2026-03-16T00:00:00"/>
    <x v="3"/>
    <d v="2026-03-09T00:00:00"/>
    <m/>
    <m/>
    <m/>
    <m/>
    <s v="CAIXA CREDFÁCIL"/>
    <s v="Aline Pereira - CCA CREDFÁCIL"/>
    <m/>
    <m/>
    <d v="2026-03-16T00:00:00"/>
    <d v="2026-04-07T00:00:00"/>
    <s v="VENDA FINALIZADA"/>
    <d v="2026-03-12T00:00:00"/>
    <m/>
    <n v="256000.21"/>
    <m/>
    <s v="FSA010"/>
    <m/>
    <s v="DOUGLAS VITOR OLIVEIRA - 05707140107,NOELMA VIEIRA DOS SANTOS - 01418163171"/>
    <m/>
    <m/>
    <n v="5561998125128"/>
    <s v="RUA TODOS OS SANTOS Q Q L"/>
    <n v="73800000"/>
    <s v="SETOR NORDESTE"/>
    <s v="Maysavieirab@gmail.com"/>
    <m/>
    <n v="2691.91"/>
    <m/>
    <m/>
    <m/>
    <m/>
    <n v="3636"/>
    <m/>
    <s v="Assistente"/>
    <d v="2026-03-10T00:00:00"/>
    <n v="878.22"/>
    <m/>
    <s v="sim"/>
    <m/>
    <s v="MP444510"/>
    <d v="2026-03-10T00:00:00"/>
    <d v="2026-03-16T00:00:00"/>
    <s v="AC014840179"/>
    <d v="2026-03-03T00:00:00"/>
    <m/>
    <s v="10871 10875 10879"/>
    <d v="2026-03-10T00:00:00"/>
    <m/>
    <m/>
    <m/>
    <d v="2026-03-23T00:00:00"/>
    <s v="Não"/>
    <d v="2026-03-13T00:00:00"/>
    <d v="2026-03-23T00:00:00"/>
    <d v="2026-03-09T00:00:00"/>
    <d v="2026-04-01T00:00:00"/>
    <d v="2026-03-16T00:00:00"/>
    <m/>
    <d v="2026-03-10T00:00:00"/>
    <d v="2026-03-09T00:00:00"/>
    <m/>
    <d v="2026-03-20T00:00:00"/>
    <d v="2026-04-07T00:00:00"/>
    <d v="2026-03-09T00:00:00"/>
    <m/>
    <s v="Sim"/>
    <m/>
    <m/>
    <m/>
    <m/>
    <d v="2026-03-16T00:00:00"/>
    <m/>
    <m/>
    <m/>
    <m/>
    <m/>
    <d v="2026-03-06T00:00:00"/>
    <d v="2026-04-07T00:00:00"/>
    <d v="2026-03-19T00:00:00"/>
    <m/>
    <m/>
    <d v="2026-03-09T00:00:00"/>
    <m/>
    <d v="2026-03-19T00:00:00"/>
    <m/>
    <s v="Pago"/>
    <n v="10955"/>
    <m/>
    <m/>
    <m/>
    <m/>
    <n v="11090"/>
    <s v="Sim"/>
    <m/>
    <m/>
    <m/>
    <m/>
    <m/>
    <m/>
    <s v="Não tem"/>
    <m/>
    <m/>
    <m/>
    <s v="SIM"/>
  </r>
  <r>
    <n v="5287"/>
    <x v="9"/>
    <n v="6737"/>
    <x v="17"/>
    <s v="Etapa Única"/>
    <s v="BLOCO 21"/>
    <n v="204"/>
    <s v="FORMOSA"/>
    <s v="EDIVANIA ALENCAR DE NEGREIRO"/>
    <s v="&quot;08076597110&quot;"/>
    <x v="10"/>
    <x v="112"/>
    <s v="Não"/>
    <s v="Não"/>
    <s v="Não"/>
    <s v="Não"/>
    <s v="Não"/>
    <s v="Não"/>
    <s v="Não"/>
    <n v="164209.84"/>
    <n v="0"/>
    <n v="0"/>
    <n v="0"/>
    <n v="0"/>
    <n v="0"/>
    <n v="0"/>
    <n v="0"/>
    <n v="0"/>
    <m/>
    <n v="8787726658972"/>
    <s v="Contrato Adimplente"/>
    <m/>
    <m/>
    <n v="0"/>
    <d v="2026-03-13T00:00:00"/>
    <x v="3"/>
    <d v="2026-03-10T00:00:00"/>
    <m/>
    <m/>
    <m/>
    <m/>
    <s v="CAIXA CREDFÁCIL"/>
    <m/>
    <m/>
    <m/>
    <d v="2026-03-16T00:00:00"/>
    <d v="2026-04-07T00:00:00"/>
    <s v="VENDA FINALIZADA"/>
    <d v="2026-03-16T00:00:00"/>
    <m/>
    <n v="245925.27"/>
    <m/>
    <s v="FSA013"/>
    <m/>
    <s v="APARECIDA DE ALENCAR NEGREIROS - 05879487105"/>
    <s v="Formosa"/>
    <s v="Goiás"/>
    <n v="5561998591564"/>
    <s v="RUA 16, Q. 114, L. 0"/>
    <n v="73813230"/>
    <s v="FORMOSINHA"/>
    <s v="edivanianegreiro2@gmail.com"/>
    <m/>
    <n v="1750"/>
    <m/>
    <m/>
    <m/>
    <m/>
    <n v="4866"/>
    <m/>
    <s v="Auxiliar"/>
    <d v="2026-03-10T00:00:00"/>
    <n v="897.88"/>
    <m/>
    <s v="sim"/>
    <m/>
    <s v="MP430729"/>
    <d v="2026-03-11T00:00:00"/>
    <d v="2026-03-26T00:00:00"/>
    <m/>
    <d v="2026-03-03T00:00:00"/>
    <m/>
    <s v="10170 10168 10173"/>
    <d v="2026-03-11T00:00:00"/>
    <m/>
    <m/>
    <m/>
    <m/>
    <s v="Não"/>
    <d v="2026-03-12T00:00:00"/>
    <m/>
    <d v="2026-03-09T00:00:00"/>
    <d v="2026-04-01T00:00:00"/>
    <d v="2026-03-26T00:00:00"/>
    <m/>
    <d v="2026-03-10T00:00:00"/>
    <d v="2026-03-10T00:00:00"/>
    <m/>
    <m/>
    <d v="2026-04-07T00:00:00"/>
    <d v="2026-03-10T00:00:00"/>
    <m/>
    <s v="Sim"/>
    <m/>
    <m/>
    <m/>
    <m/>
    <d v="2026-04-02T00:00:00"/>
    <m/>
    <m/>
    <m/>
    <m/>
    <m/>
    <d v="2026-03-09T00:00:00"/>
    <d v="2026-04-07T00:00:00"/>
    <d v="2026-03-13T00:00:00"/>
    <m/>
    <m/>
    <d v="2026-03-10T00:00:00"/>
    <m/>
    <d v="2026-03-26T00:00:00"/>
    <m/>
    <s v="Pendente"/>
    <n v="11760"/>
    <m/>
    <m/>
    <m/>
    <n v="983"/>
    <m/>
    <m/>
    <m/>
    <s v="CONTRATO FISICO, AGUARDANDO ASSINATURA BRUNO MACARIO/OK"/>
    <m/>
    <m/>
    <m/>
    <m/>
    <s v="Não tem"/>
    <m/>
    <m/>
    <m/>
    <s v="SIM"/>
  </r>
  <r>
    <n v="5288"/>
    <x v="9"/>
    <n v="6734"/>
    <x v="17"/>
    <s v="Etapa Única"/>
    <s v="BLOCO 13"/>
    <n v="104"/>
    <s v="FORMOSA"/>
    <s v="GENESIO INACIO FERREIRA"/>
    <s v="&quot;76006069172&quot;"/>
    <x v="10"/>
    <x v="116"/>
    <s v="Não"/>
    <s v="Não"/>
    <s v="Não"/>
    <s v="Não"/>
    <s v="Não"/>
    <s v="Não"/>
    <s v="Não"/>
    <n v="225000"/>
    <n v="0"/>
    <n v="0"/>
    <n v="0"/>
    <n v="0"/>
    <n v="0"/>
    <n v="0"/>
    <n v="0"/>
    <n v="0"/>
    <m/>
    <n v="8787726648845"/>
    <s v="Contrato Adimplente"/>
    <m/>
    <m/>
    <n v="0"/>
    <d v="2026-03-24T00:00:00"/>
    <x v="3"/>
    <d v="2026-03-10T00:00:00"/>
    <m/>
    <m/>
    <m/>
    <m/>
    <s v="CAIXA CREDFÁCIL"/>
    <s v="Aline Pereira - CCA CREDFÁCIL"/>
    <m/>
    <m/>
    <d v="2026-03-26T00:00:00"/>
    <d v="2026-04-07T00:00:00"/>
    <s v="VENDA FINALIZADA"/>
    <d v="2026-03-13T00:00:00"/>
    <m/>
    <n v="246000.05"/>
    <m/>
    <s v="FSA013"/>
    <m/>
    <s v="GERALDINA INACIO FERREIRA - 82117900178,MARIA DE FATIMA INACIO FERREIRA - 38152975168"/>
    <s v="Formosa"/>
    <s v="Goiás"/>
    <n v="5561999051075"/>
    <s v="RUA 7,  ESQ COM 23"/>
    <n v="73800000"/>
    <s v="FORMOSINHA"/>
    <s v="genesioinacio75@gmail.com"/>
    <m/>
    <n v="1688.54"/>
    <m/>
    <m/>
    <m/>
    <m/>
    <n v="4726"/>
    <m/>
    <s v="Embalador"/>
    <d v="2026-03-20T00:00:00"/>
    <n v="878.12"/>
    <m/>
    <s v="nao"/>
    <m/>
    <s v="GENESIO INACIO FERREIRA"/>
    <d v="2026-03-20T00:00:00"/>
    <d v="2026-03-25T00:00:00"/>
    <m/>
    <d v="2026-03-03T00:00:00"/>
    <m/>
    <s v="11360 11363 11367"/>
    <d v="2026-03-20T00:00:00"/>
    <m/>
    <s v="Negativado"/>
    <m/>
    <m/>
    <s v="Sim"/>
    <d v="2026-03-23T00:00:00"/>
    <m/>
    <d v="2026-03-06T00:00:00"/>
    <d v="2026-04-01T00:00:00"/>
    <d v="2026-03-25T00:00:00"/>
    <m/>
    <d v="2026-03-10T00:00:00"/>
    <d v="2026-03-12T00:00:00"/>
    <m/>
    <m/>
    <d v="2026-04-07T00:00:00"/>
    <d v="2026-03-12T00:00:00"/>
    <m/>
    <s v="Sim"/>
    <m/>
    <m/>
    <m/>
    <m/>
    <d v="2026-03-26T00:00:00"/>
    <m/>
    <m/>
    <m/>
    <m/>
    <m/>
    <d v="2026-03-09T00:00:00"/>
    <d v="2026-04-07T00:00:00"/>
    <d v="2026-03-23T00:00:00"/>
    <m/>
    <m/>
    <d v="2026-03-12T00:00:00"/>
    <m/>
    <d v="2026-03-25T00:00:00"/>
    <m/>
    <m/>
    <n v="11603"/>
    <m/>
    <m/>
    <m/>
    <n v="682"/>
    <m/>
    <m/>
    <m/>
    <m/>
    <m/>
    <m/>
    <m/>
    <m/>
    <s v="Pago"/>
    <m/>
    <m/>
    <m/>
    <s v="SIM"/>
  </r>
  <r>
    <n v="5289"/>
    <x v="9"/>
    <n v="6766"/>
    <x v="23"/>
    <s v="Etapa Única"/>
    <s v="TORRE 01"/>
    <n v="203"/>
    <s v="BRASÍLIA"/>
    <s v="LETICIA MAYARA FERREIRA DE SOUSA"/>
    <s v="&quot;04153523127&quot;"/>
    <x v="9"/>
    <x v="165"/>
    <s v="Não"/>
    <s v="Não"/>
    <s v="Não"/>
    <s v="Não"/>
    <s v="Não"/>
    <s v="Não"/>
    <s v="Não"/>
    <n v="350000"/>
    <n v="3627.08"/>
    <n v="0"/>
    <n v="350000"/>
    <n v="0"/>
    <n v="0"/>
    <n v="350000"/>
    <n v="0"/>
    <n v="0"/>
    <m/>
    <n v="178770401731"/>
    <s v="Contrato Adimplente"/>
    <n v="392268"/>
    <m/>
    <n v="0"/>
    <d v="2026-03-23T00:00:00"/>
    <x v="3"/>
    <d v="2026-03-10T00:00:00"/>
    <m/>
    <m/>
    <m/>
    <m/>
    <s v="SUPERA - CCA"/>
    <s v="Windson Yule Silva Lima"/>
    <m/>
    <m/>
    <d v="2026-03-25T00:00:00"/>
    <d v="2026-04-02T00:00:00"/>
    <s v="VENDA FINALIZADA"/>
    <d v="2026-03-10T00:00:00"/>
    <m/>
    <n v="350000"/>
    <m/>
    <s v="DF011"/>
    <m/>
    <m/>
    <s v="Brasília"/>
    <s v="Distrito Federal"/>
    <n v="5561983176619"/>
    <s v="QNM 4 Conjunto N LT 39 CS 01"/>
    <n v="72210054"/>
    <s v="Ceilândia Norte (Ceilândia)"/>
    <s v="ltc.mayara@gmail.com"/>
    <n v="5561983176619"/>
    <n v="0"/>
    <d v="2026-08-27T00:00:00"/>
    <m/>
    <m/>
    <m/>
    <n v="5353"/>
    <m/>
    <s v="Policial"/>
    <m/>
    <m/>
    <m/>
    <s v="sim"/>
    <m/>
    <m/>
    <m/>
    <m/>
    <m/>
    <m/>
    <m/>
    <m/>
    <m/>
    <m/>
    <m/>
    <m/>
    <m/>
    <m/>
    <m/>
    <m/>
    <m/>
    <m/>
    <m/>
    <m/>
    <m/>
    <d v="2026-03-10T00:00:00"/>
    <m/>
    <m/>
    <m/>
    <d v="2026-03-10T00:00:00"/>
    <m/>
    <s v="Sim"/>
    <m/>
    <m/>
    <d v="2026-03-09T00:00:00"/>
    <m/>
    <m/>
    <d v="2026-03-20T00:00:00"/>
    <m/>
    <m/>
    <m/>
    <m/>
    <d v="2026-03-06T00:00:00"/>
    <m/>
    <m/>
    <m/>
    <m/>
    <d v="2026-03-09T00:00:00"/>
    <m/>
    <m/>
    <m/>
    <m/>
    <m/>
    <m/>
    <m/>
    <m/>
    <m/>
    <m/>
    <m/>
    <m/>
    <m/>
    <m/>
    <m/>
    <m/>
    <m/>
    <m/>
    <m/>
    <m/>
    <m/>
    <s v="SIM"/>
  </r>
  <r>
    <n v="5290"/>
    <x v="9"/>
    <n v="6765"/>
    <x v="17"/>
    <s v="Etapa Única"/>
    <s v="BLOCO 21"/>
    <n v="103"/>
    <s v="FORMOSA"/>
    <s v="MARCOS VINICIUS DE OLIVEIRA SILVA"/>
    <s v="&quot;06868276192&quot;"/>
    <x v="0"/>
    <x v="108"/>
    <s v="Não"/>
    <s v="Não"/>
    <s v="Não"/>
    <s v="Não"/>
    <s v="Não"/>
    <s v="Não"/>
    <s v="Não"/>
    <n v="169928.21"/>
    <n v="0"/>
    <n v="0"/>
    <n v="159390.21"/>
    <n v="10538"/>
    <n v="0"/>
    <n v="169928.21"/>
    <n v="0"/>
    <n v="0"/>
    <m/>
    <n v="8787726701614"/>
    <s v="Contrato Adimplente"/>
    <m/>
    <m/>
    <n v="0"/>
    <d v="2026-03-24T00:00:00"/>
    <x v="3"/>
    <d v="2026-03-12T00:00:00"/>
    <m/>
    <m/>
    <m/>
    <m/>
    <s v="CAIXA CREDFÁCIL"/>
    <m/>
    <m/>
    <m/>
    <d v="2026-03-25T00:00:00"/>
    <d v="2026-04-07T00:00:00"/>
    <s v="VENDA FINALIZADA"/>
    <d v="2026-03-13T00:00:00"/>
    <m/>
    <n v="261554.64"/>
    <m/>
    <s v="FSA013"/>
    <m/>
    <s v="CAMILA DE OLIVEIRA SILVA - 07402416135"/>
    <s v="Formosa"/>
    <s v="Goiás"/>
    <n v="5561985620235"/>
    <s v="RUA 8A"/>
    <n v="73813140"/>
    <s v="FORMOSINHA"/>
    <s v="mv564880@gmail.com"/>
    <m/>
    <n v="3187.45"/>
    <m/>
    <m/>
    <m/>
    <m/>
    <n v="10499"/>
    <m/>
    <s v="Auxiliar"/>
    <d v="2026-03-12T00:00:00"/>
    <n v="841.23"/>
    <m/>
    <s v="sim"/>
    <m/>
    <s v="MP430731"/>
    <d v="2026-03-12T00:00:00"/>
    <d v="2026-03-25T00:00:00"/>
    <m/>
    <d v="2026-03-06T00:00:00"/>
    <m/>
    <n v="11820"/>
    <d v="2026-03-12T00:00:00"/>
    <m/>
    <m/>
    <m/>
    <m/>
    <s v="Não"/>
    <d v="2026-03-13T00:00:00"/>
    <m/>
    <d v="2026-03-09T00:00:00"/>
    <d v="2026-04-01T00:00:00"/>
    <d v="2026-03-25T00:00:00"/>
    <m/>
    <d v="2026-03-10T00:00:00"/>
    <d v="2026-03-13T00:00:00"/>
    <m/>
    <m/>
    <d v="2026-04-07T00:00:00"/>
    <d v="2026-03-13T00:00:00"/>
    <m/>
    <s v="Sim"/>
    <m/>
    <m/>
    <m/>
    <m/>
    <d v="2026-03-11T00:00:00"/>
    <m/>
    <m/>
    <m/>
    <m/>
    <m/>
    <d v="2026-03-12T00:00:00"/>
    <d v="2026-04-07T00:00:00"/>
    <d v="2026-03-13T00:00:00"/>
    <m/>
    <m/>
    <d v="2026-03-13T00:00:00"/>
    <m/>
    <d v="2026-03-25T00:00:00"/>
    <m/>
    <m/>
    <n v="11603"/>
    <m/>
    <m/>
    <m/>
    <m/>
    <m/>
    <m/>
    <m/>
    <m/>
    <m/>
    <m/>
    <m/>
    <m/>
    <s v="Não tem"/>
    <m/>
    <m/>
    <m/>
    <s v="SIM"/>
  </r>
  <r>
    <n v="5291"/>
    <x v="9"/>
    <n v="6775"/>
    <x v="22"/>
    <s v="Etapa Única"/>
    <s v="BLOCO 15"/>
    <n v="201"/>
    <s v="FORMOSA"/>
    <s v="REYNALDO DE JESUS CALACA"/>
    <s v="&quot;71345900112&quot;"/>
    <x v="1"/>
    <x v="10"/>
    <s v="Não"/>
    <s v="Não"/>
    <s v="Não"/>
    <s v="Não"/>
    <s v="Não"/>
    <s v="Não"/>
    <s v="Não"/>
    <n v="159695.67000000001"/>
    <n v="0"/>
    <n v="0"/>
    <n v="133411.67000000001"/>
    <n v="26284"/>
    <n v="0"/>
    <n v="159695.67000000001"/>
    <n v="0"/>
    <n v="0"/>
    <m/>
    <n v="8787726721259"/>
    <s v="Contrato Adimplente"/>
    <m/>
    <m/>
    <n v="0"/>
    <d v="2026-03-18T00:00:00"/>
    <x v="3"/>
    <d v="2026-03-13T00:00:00"/>
    <m/>
    <m/>
    <m/>
    <m/>
    <s v="CAIXA CREDFÁCIL"/>
    <m/>
    <m/>
    <m/>
    <d v="2026-03-20T00:00:00"/>
    <d v="2026-04-07T00:00:00"/>
    <s v="VENDA FINALIZADA"/>
    <d v="2026-03-13T00:00:00"/>
    <m/>
    <n v="245657.67"/>
    <m/>
    <s v="FSA014"/>
    <m/>
    <s v="VICTÓRIA HINGRYD MELO DA CONCEIÇÃO - 07495696117"/>
    <s v="Formosa"/>
    <s v="Goiás"/>
    <n v="5561998487110"/>
    <s v="RUA 10A, Q. 27, L. 01A, APART 302, BLOCO - A"/>
    <n v="73808867"/>
    <s v="Setor Bela Vista"/>
    <s v="reynaldodejesuscalaca@gmail.com"/>
    <m/>
    <n v="2345.69"/>
    <m/>
    <m/>
    <m/>
    <m/>
    <n v="5269"/>
    <m/>
    <s v="Auxiliar"/>
    <d v="2026-03-16T00:00:00"/>
    <n v="839"/>
    <m/>
    <s v="sim"/>
    <m/>
    <s v="MP441166"/>
    <d v="2026-03-16T00:00:00"/>
    <d v="2026-03-19T00:00:00"/>
    <s v="AC014874913"/>
    <d v="2026-03-10T00:00:00"/>
    <m/>
    <s v="10521 10518 10516"/>
    <d v="2026-03-16T00:00:00"/>
    <m/>
    <m/>
    <m/>
    <d v="2026-03-27T00:00:00"/>
    <s v="Não"/>
    <d v="2026-03-17T00:00:00"/>
    <d v="2026-03-27T00:00:00"/>
    <d v="2026-03-11T00:00:00"/>
    <d v="2026-04-01T00:00:00"/>
    <d v="2026-03-19T00:00:00"/>
    <m/>
    <d v="2026-03-17T00:00:00"/>
    <d v="2026-03-13T00:00:00"/>
    <m/>
    <d v="2026-03-26T00:00:00"/>
    <d v="2026-04-07T00:00:00"/>
    <d v="2026-03-13T00:00:00"/>
    <d v="2026-03-20T00:00:00"/>
    <s v="Sim"/>
    <m/>
    <m/>
    <m/>
    <m/>
    <d v="2026-03-25T00:00:00"/>
    <m/>
    <m/>
    <m/>
    <m/>
    <m/>
    <d v="2026-03-12T00:00:00"/>
    <d v="2026-04-07T00:00:00"/>
    <d v="2026-03-16T00:00:00"/>
    <m/>
    <m/>
    <d v="2026-03-13T00:00:00"/>
    <m/>
    <d v="2026-03-19T00:00:00"/>
    <m/>
    <s v="Pago"/>
    <m/>
    <m/>
    <m/>
    <m/>
    <m/>
    <n v="11778"/>
    <s v="Sim"/>
    <m/>
    <m/>
    <d v="1899-12-30T18:30:00"/>
    <m/>
    <n v="2163.9699999999998"/>
    <m/>
    <s v="Pago"/>
    <m/>
    <s v="AGUARDANDO RESOLVER FIADOR E SINAL"/>
    <m/>
    <s v="SIM"/>
  </r>
  <r>
    <n v="5292"/>
    <x v="1"/>
    <n v="6781"/>
    <x v="22"/>
    <s v="Etapa Única"/>
    <s v="BLOCO 16"/>
    <n v="102"/>
    <s v="FORMOSA"/>
    <s v="VITORIA EDUARDA RODRIGUES PEREIRA"/>
    <s v="&quot;11588940152&quot;"/>
    <x v="1"/>
    <x v="21"/>
    <s v="Não"/>
    <s v="Não"/>
    <s v="Não"/>
    <s v="Não"/>
    <s v="Não"/>
    <s v="Não"/>
    <s v="Não"/>
    <n v="159378.45000000001"/>
    <n v="0"/>
    <n v="0"/>
    <n v="134341.45000000001"/>
    <n v="25037"/>
    <n v="0"/>
    <n v="159378.45000000001"/>
    <n v="0"/>
    <n v="0"/>
    <m/>
    <m/>
    <s v="Contrato Adimplente"/>
    <m/>
    <m/>
    <n v="0"/>
    <m/>
    <x v="1"/>
    <d v="2026-03-13T00:00:00"/>
    <m/>
    <m/>
    <m/>
    <m/>
    <s v="CAIXA CREDFÁCIL"/>
    <m/>
    <m/>
    <m/>
    <d v="2026-03-24T00:00:00"/>
    <d v="2026-03-24T00:00:00"/>
    <s v="DISTRATO"/>
    <d v="2026-03-16T00:00:00"/>
    <m/>
    <n v="240932.83"/>
    <m/>
    <s v="FSA014"/>
    <m/>
    <m/>
    <s v="São João d Aliança"/>
    <s v="Goiás"/>
    <n v="5562996492878"/>
    <s v="RUA BARAO DO RIO BRANCO, Q. 171"/>
    <n v="73760000"/>
    <s v="VILA MONTE DAS OLIVEIRAS"/>
    <s v="eduardavitoria200616@gmail.com"/>
    <m/>
    <n v="2378"/>
    <m/>
    <m/>
    <m/>
    <m/>
    <n v="5294"/>
    <n v="8228"/>
    <s v="Autônomo(a)"/>
    <m/>
    <m/>
    <m/>
    <m/>
    <m/>
    <s v="MP441168"/>
    <m/>
    <m/>
    <m/>
    <d v="2026-03-12T00:00:00"/>
    <m/>
    <m/>
    <m/>
    <m/>
    <m/>
    <m/>
    <m/>
    <m/>
    <m/>
    <m/>
    <d v="2026-03-12T00:00:00"/>
    <m/>
    <m/>
    <m/>
    <m/>
    <d v="2026-03-13T00:00:00"/>
    <m/>
    <m/>
    <m/>
    <d v="2026-03-13T00:00:00"/>
    <m/>
    <s v="Sim"/>
    <m/>
    <m/>
    <m/>
    <m/>
    <m/>
    <m/>
    <m/>
    <m/>
    <m/>
    <m/>
    <d v="2026-03-12T00:00:00"/>
    <m/>
    <m/>
    <m/>
    <m/>
    <d v="2026-03-13T00:00:00"/>
    <m/>
    <m/>
    <m/>
    <m/>
    <m/>
    <m/>
    <m/>
    <m/>
    <m/>
    <m/>
    <m/>
    <m/>
    <m/>
    <m/>
    <m/>
    <m/>
    <m/>
    <s v="Pendente"/>
    <m/>
    <m/>
    <m/>
    <s v="NÃO"/>
  </r>
  <r>
    <n v="5293"/>
    <x v="2"/>
    <n v="6770"/>
    <x v="19"/>
    <s v="Etapa Única"/>
    <s v="BLOCO A"/>
    <n v="2"/>
    <s v="ÁGUAS LINDAS"/>
    <s v="DAVID SILVA CARDOSO"/>
    <s v="&quot;09061939151&quot;"/>
    <x v="2"/>
    <x v="91"/>
    <s v="Não"/>
    <s v="Não"/>
    <s v="Não"/>
    <s v="Sim"/>
    <s v="Sim"/>
    <s v="Não"/>
    <s v="Não"/>
    <n v="164340"/>
    <n v="694.5"/>
    <n v="0"/>
    <n v="132226"/>
    <n v="32114"/>
    <n v="0"/>
    <n v="164340"/>
    <n v="0"/>
    <n v="0"/>
    <m/>
    <n v="8787726705423"/>
    <s v="Contrato Adimplente"/>
    <n v="115791"/>
    <d v="2026-03-31T00:00:00"/>
    <n v="3128.72"/>
    <d v="2026-03-20T00:00:00"/>
    <x v="3"/>
    <d v="2026-03-13T00:00:00"/>
    <m/>
    <m/>
    <m/>
    <m/>
    <s v="Endy Carvalho Consultoria imobiliária"/>
    <s v="Endy Carvalho"/>
    <m/>
    <m/>
    <d v="2026-04-02T00:00:00"/>
    <d v="2026-04-02T00:00:00"/>
    <s v="VENDA FINALIZADA"/>
    <d v="2026-03-16T00:00:00"/>
    <m/>
    <n v="216999.6"/>
    <m/>
    <s v="AGL 33"/>
    <m/>
    <m/>
    <s v="Recanto das Emas"/>
    <s v="Distrito Federal"/>
    <n v="5561994355595"/>
    <s v="QUADRA 202 CONJUNTO 07 LOTE 05 KIT 02"/>
    <n v="72610207"/>
    <s v="Recanto das Emas"/>
    <s v="azzyatico2.0@gmail.com"/>
    <m/>
    <n v="2315.02"/>
    <m/>
    <m/>
    <m/>
    <m/>
    <n v="4884"/>
    <m/>
    <s v="Autônomo(a)"/>
    <d v="2026-03-05T00:00:00"/>
    <n v="899.78"/>
    <d v="2026-03-23T00:00:00"/>
    <m/>
    <d v="2026-03-24T00:00:00"/>
    <s v="MP439451"/>
    <d v="2026-03-13T00:00:00"/>
    <d v="2026-03-20T00:00:00"/>
    <s v="AC014840216"/>
    <d v="2026-03-10T00:00:00"/>
    <s v="Sim"/>
    <n v="11031"/>
    <d v="2026-03-05T00:00:00"/>
    <m/>
    <m/>
    <m/>
    <d v="2026-03-24T00:00:00"/>
    <m/>
    <d v="2026-03-05T00:00:00"/>
    <d v="2026-03-24T00:00:00"/>
    <d v="2026-03-11T00:00:00"/>
    <m/>
    <d v="2026-03-20T00:00:00"/>
    <m/>
    <d v="2026-03-12T00:00:00"/>
    <d v="2026-03-13T00:00:00"/>
    <m/>
    <d v="2026-03-20T00:00:00"/>
    <m/>
    <d v="2026-03-13T00:00:00"/>
    <d v="2026-03-30T00:00:00"/>
    <m/>
    <m/>
    <m/>
    <m/>
    <m/>
    <d v="2026-03-13T00:00:00"/>
    <m/>
    <d v="2026-03-31T00:00:00"/>
    <s v="00349.0004356/2026-83"/>
    <m/>
    <d v="2026-04-01T00:00:00"/>
    <d v="2026-03-12T00:00:00"/>
    <m/>
    <d v="2026-03-20T00:00:00"/>
    <m/>
    <m/>
    <d v="2026-03-13T00:00:00"/>
    <m/>
    <d v="2026-03-30T00:00:00"/>
    <m/>
    <m/>
    <m/>
    <n v="12120"/>
    <m/>
    <d v="2026-03-19T00:00:00"/>
    <m/>
    <n v="11163"/>
    <m/>
    <m/>
    <m/>
    <m/>
    <m/>
    <n v="4245.8100000000004"/>
    <s v="VENDA SEM SINAL"/>
    <s v="Não tem"/>
    <s v="AGEHAB VALIDADA"/>
    <s v="FINALIZADO"/>
    <s v="VENDA SEM FIADOR"/>
    <s v="SIM"/>
  </r>
  <r>
    <n v="5294"/>
    <x v="9"/>
    <n v="6733"/>
    <x v="16"/>
    <s v="Etapa Unica"/>
    <s v="BLOCO C"/>
    <n v="303"/>
    <s v="ÁGUAS LINDAS"/>
    <s v="PABLO PEREIRA DOS SANTOS"/>
    <s v="&quot;07713442103&quot;"/>
    <x v="12"/>
    <x v="170"/>
    <s v="Não"/>
    <s v="Não"/>
    <s v="Não"/>
    <s v="Sim"/>
    <s v="Sim"/>
    <s v="Não"/>
    <s v="Não"/>
    <n v="162660.41"/>
    <n v="516.41999999999996"/>
    <n v="0"/>
    <n v="107659.9"/>
    <n v="55000"/>
    <n v="0"/>
    <n v="162659.9"/>
    <n v="0"/>
    <n v="0"/>
    <m/>
    <n v="8787726753266"/>
    <s v="Contrato Adimplente"/>
    <m/>
    <d v="2026-03-31T00:00:00"/>
    <n v="3069.72"/>
    <d v="2026-03-18T00:00:00"/>
    <x v="3"/>
    <d v="2026-03-13T00:00:00"/>
    <m/>
    <m/>
    <m/>
    <m/>
    <s v="Endy Carvalho Consultoria imobiliária"/>
    <m/>
    <m/>
    <m/>
    <d v="2026-03-23T00:00:00"/>
    <d v="2026-04-08T00:00:00"/>
    <s v="VENDA FINALIZADA"/>
    <d v="2026-03-16T00:00:00"/>
    <m/>
    <n v="221999.9"/>
    <m/>
    <s v="AGL32"/>
    <m/>
    <m/>
    <s v="Brasília"/>
    <s v="Distrito Federal"/>
    <n v="5561999542311"/>
    <s v="QR 221 Conjunto 7"/>
    <n v="72345107"/>
    <s v="Samambaia Norte (Samambaia)"/>
    <s v="pablopereirasantos007@gmail.com"/>
    <m/>
    <n v="17214.099999999999"/>
    <m/>
    <m/>
    <m/>
    <m/>
    <n v="4417"/>
    <m/>
    <s v="Auxiliar"/>
    <d v="2026-02-24T00:00:00"/>
    <n v="897.04"/>
    <m/>
    <s v="sim"/>
    <d v="2026-03-23T00:00:00"/>
    <s v="MP439451"/>
    <d v="2026-02-24T00:00:00"/>
    <d v="2026-03-20T00:00:00"/>
    <s v="AC014839903"/>
    <d v="2026-03-10T00:00:00"/>
    <s v="Sim"/>
    <n v="10720"/>
    <d v="2026-02-24T00:00:00"/>
    <m/>
    <m/>
    <m/>
    <d v="2026-03-24T00:00:00"/>
    <s v="Não"/>
    <d v="2026-02-24T00:00:00"/>
    <d v="2026-03-24T00:00:00"/>
    <d v="2026-03-10T00:00:00"/>
    <d v="2026-04-01T00:00:00"/>
    <d v="2026-03-20T00:00:00"/>
    <m/>
    <d v="2026-03-13T00:00:00"/>
    <d v="2026-03-13T00:00:00"/>
    <m/>
    <d v="2026-03-20T00:00:00"/>
    <d v="2026-04-07T00:00:00"/>
    <d v="2026-03-13T00:00:00"/>
    <d v="2026-03-30T00:00:00"/>
    <s v="Sim"/>
    <m/>
    <m/>
    <m/>
    <m/>
    <d v="2026-03-10T00:00:00"/>
    <m/>
    <d v="2026-03-31T00:00:00"/>
    <s v="00349.0004364/2026-20"/>
    <m/>
    <d v="2026-04-01T00:00:00"/>
    <d v="2026-03-13T00:00:00"/>
    <d v="2026-04-08T00:00:00"/>
    <d v="2026-03-18T00:00:00"/>
    <m/>
    <m/>
    <d v="2026-03-13T00:00:00"/>
    <m/>
    <d v="2026-03-30T00:00:00"/>
    <m/>
    <m/>
    <m/>
    <n v="12122"/>
    <m/>
    <d v="2026-03-18T00:00:00"/>
    <m/>
    <n v="11164"/>
    <m/>
    <m/>
    <m/>
    <m/>
    <m/>
    <n v="4205.8100000000004"/>
    <s v="VENDA SEM SINAL"/>
    <m/>
    <s v="AGEHAB VALIDADA"/>
    <s v="FINALIZADO"/>
    <s v="VENDA SEM FIADOR"/>
    <s v="SIM"/>
  </r>
  <r>
    <n v="5295"/>
    <x v="6"/>
    <n v="6762"/>
    <x v="23"/>
    <s v="Etapa Única"/>
    <s v="TORRE 04"/>
    <n v="301"/>
    <s v="BRASÍLIA"/>
    <s v="ANNELICE SILVA OLIVEIRA"/>
    <s v="&quot;93786565104&quot;"/>
    <x v="9"/>
    <x v="172"/>
    <s v="Não"/>
    <s v="Não"/>
    <s v="Não"/>
    <s v="Não"/>
    <s v="Não"/>
    <s v="Não"/>
    <s v="Não"/>
    <n v="395666.89"/>
    <n v="4996.34"/>
    <n v="0"/>
    <n v="448000"/>
    <n v="0"/>
    <n v="0"/>
    <n v="448000"/>
    <n v="0"/>
    <n v="0"/>
    <m/>
    <m/>
    <s v="Contrato Adimplente"/>
    <m/>
    <m/>
    <n v="0"/>
    <m/>
    <x v="1"/>
    <d v="2026-03-13T00:00:00"/>
    <m/>
    <m/>
    <m/>
    <m/>
    <s v="Endy Carvalho Consultoria imobiliária"/>
    <s v="Eduardo Martins (Perfil CCA)"/>
    <m/>
    <m/>
    <d v="2026-03-16T00:00:00"/>
    <d v="2026-03-30T00:00:00"/>
    <s v="VENDA FINALIZADA"/>
    <d v="2026-03-13T00:00:00"/>
    <m/>
    <n v="395666.89"/>
    <m/>
    <s v="DF011"/>
    <m/>
    <s v="BRENDA LAMARA OLIVEIRA ARAUJO - 08462758130"/>
    <s v="Brasília"/>
    <s v="Distrito Federal"/>
    <n v="5561981636092"/>
    <s v="SRES Q 12 BL J CS 56 FUNDOS"/>
    <n v="70645105"/>
    <s v="Cruzeiro Velho"/>
    <s v="Lamara.df@gmail.com"/>
    <n v="5561981636092"/>
    <n v="0"/>
    <d v="2026-08-30T00:00:00"/>
    <m/>
    <m/>
    <m/>
    <n v="5444"/>
    <m/>
    <s v="Enfermeira"/>
    <m/>
    <m/>
    <m/>
    <m/>
    <m/>
    <m/>
    <m/>
    <m/>
    <m/>
    <m/>
    <m/>
    <m/>
    <m/>
    <m/>
    <m/>
    <m/>
    <m/>
    <m/>
    <m/>
    <m/>
    <m/>
    <m/>
    <m/>
    <m/>
    <m/>
    <m/>
    <m/>
    <m/>
    <m/>
    <m/>
    <m/>
    <m/>
    <m/>
    <m/>
    <m/>
    <m/>
    <m/>
    <m/>
    <m/>
    <m/>
    <m/>
    <m/>
    <m/>
    <m/>
    <m/>
    <m/>
    <m/>
    <m/>
    <m/>
    <m/>
    <m/>
    <m/>
    <m/>
    <m/>
    <m/>
    <m/>
    <m/>
    <m/>
    <m/>
    <m/>
    <m/>
    <m/>
    <m/>
    <m/>
    <m/>
    <m/>
    <m/>
    <m/>
    <m/>
    <m/>
  </r>
  <r>
    <n v="5296"/>
    <x v="9"/>
    <n v="6758"/>
    <x v="23"/>
    <s v="Etapa Única"/>
    <s v="TORRE 02"/>
    <n v="203"/>
    <s v="BRASÍLIA"/>
    <s v="TALITA GLEYCILANE MENDES DA SILVA"/>
    <s v="&quot;12438273780&quot;"/>
    <x v="9"/>
    <x v="169"/>
    <s v="Não"/>
    <s v="Não"/>
    <s v="Não"/>
    <s v="Não"/>
    <s v="Não"/>
    <s v="Não"/>
    <s v="Não"/>
    <n v="350000"/>
    <n v="0"/>
    <n v="0"/>
    <n v="350000"/>
    <n v="0"/>
    <n v="0"/>
    <n v="350000"/>
    <n v="0"/>
    <n v="0"/>
    <m/>
    <n v="178770402373"/>
    <s v="Contrato Adimplente"/>
    <m/>
    <m/>
    <n v="0"/>
    <d v="2026-03-24T00:00:00"/>
    <x v="3"/>
    <d v="2026-03-13T00:00:00"/>
    <m/>
    <m/>
    <m/>
    <m/>
    <s v="SUPERA - CCA"/>
    <s v="Windson Yule Silva Lima"/>
    <m/>
    <m/>
    <d v="2026-04-07T00:00:00"/>
    <d v="2026-04-07T00:00:00"/>
    <s v="VENDA FINALIZADA"/>
    <d v="2026-03-13T00:00:00"/>
    <m/>
    <n v="350000"/>
    <m/>
    <s v="DF011"/>
    <m/>
    <s v="CARLOS JOSE RODRIGUES DA SILVA - 10955580722"/>
    <s v="Brasília"/>
    <s v="Distrito Federal"/>
    <n v="5561981346199"/>
    <s v="AOS 1 Bloco A APTO 601"/>
    <n v="70660011"/>
    <s v="Área Octogonal"/>
    <s v="talitaburiti03@yahoo.com.br"/>
    <n v="5561981346199"/>
    <n v="14969.41"/>
    <m/>
    <m/>
    <s v="Eduardo Martins (Gestor): Pasta conforme na Caixa e Espelho de Venda Anexado e enviado para validação da Secretaria de Vendas."/>
    <s v="18/03/2026 às 17h32"/>
    <n v="5392"/>
    <m/>
    <s v="Policial"/>
    <m/>
    <m/>
    <m/>
    <m/>
    <m/>
    <m/>
    <m/>
    <m/>
    <m/>
    <m/>
    <m/>
    <m/>
    <m/>
    <m/>
    <m/>
    <m/>
    <m/>
    <m/>
    <m/>
    <m/>
    <m/>
    <m/>
    <m/>
    <m/>
    <m/>
    <d v="2026-03-18T00:00:00"/>
    <m/>
    <m/>
    <m/>
    <d v="2026-03-18T00:00:00"/>
    <m/>
    <s v="Sim"/>
    <m/>
    <m/>
    <d v="2026-03-12T00:00:00"/>
    <m/>
    <m/>
    <d v="2026-03-24T00:00:00"/>
    <m/>
    <m/>
    <m/>
    <m/>
    <d v="2026-03-12T00:00:00"/>
    <m/>
    <m/>
    <m/>
    <m/>
    <d v="2026-03-12T00:00:00"/>
    <m/>
    <m/>
    <m/>
    <m/>
    <m/>
    <m/>
    <m/>
    <m/>
    <m/>
    <m/>
    <m/>
    <m/>
    <m/>
    <m/>
    <m/>
    <m/>
    <m/>
    <m/>
    <m/>
    <m/>
    <m/>
    <s v="SIM"/>
  </r>
  <r>
    <n v="5297"/>
    <x v="3"/>
    <n v="6776"/>
    <x v="4"/>
    <s v="ETAPA 01"/>
    <s v="TORRE"/>
    <n v="503"/>
    <s v="BRASÍLIA"/>
    <s v="ELIANE ALVES AMARAL"/>
    <s v="&quot;60329874187&quot;"/>
    <x v="4"/>
    <x v="97"/>
    <s v="Não"/>
    <s v="Não"/>
    <s v="Não"/>
    <s v="Não"/>
    <s v="Não"/>
    <s v="Não"/>
    <s v="Não"/>
    <n v="0"/>
    <n v="0"/>
    <n v="0"/>
    <n v="0"/>
    <n v="0"/>
    <n v="0"/>
    <n v="0"/>
    <n v="0"/>
    <n v="0"/>
    <m/>
    <m/>
    <s v="Contrato Adimplente"/>
    <m/>
    <m/>
    <n v="0"/>
    <m/>
    <x v="1"/>
    <d v="2026-03-14T00:00:00"/>
    <m/>
    <m/>
    <m/>
    <m/>
    <m/>
    <m/>
    <m/>
    <m/>
    <d v="2026-03-14T00:00:00"/>
    <d v="2026-03-14T00:00:00"/>
    <s v="EM PROCESSO"/>
    <m/>
    <m/>
    <n v="0"/>
    <m/>
    <s v="DF 001"/>
    <m/>
    <s v="VAGNER BATISTA DA COSTA AMARAL - 35931957120"/>
    <s v="Guará"/>
    <s v="Distrito Federal"/>
    <n v="5561999712557"/>
    <s v="QI 29"/>
    <n v="71065290"/>
    <s v="Guará II"/>
    <s v="ELIANEIMOVEIS@GMAIL.COM"/>
    <n v="5561999712557"/>
    <n v="0.01"/>
    <m/>
    <m/>
    <m/>
    <m/>
    <n v="2966"/>
    <m/>
    <m/>
    <m/>
    <m/>
    <m/>
    <m/>
    <m/>
    <m/>
    <m/>
    <m/>
    <m/>
    <m/>
    <m/>
    <m/>
    <m/>
    <m/>
    <m/>
    <m/>
    <m/>
    <m/>
    <m/>
    <m/>
    <m/>
    <m/>
    <m/>
    <m/>
    <m/>
    <m/>
    <m/>
    <m/>
    <m/>
    <m/>
    <m/>
    <m/>
    <m/>
    <m/>
    <m/>
    <m/>
    <m/>
    <m/>
    <m/>
    <m/>
    <m/>
    <m/>
    <m/>
    <m/>
    <m/>
    <m/>
    <m/>
    <m/>
    <m/>
    <m/>
    <m/>
    <m/>
    <m/>
    <m/>
    <m/>
    <m/>
    <m/>
    <m/>
    <m/>
    <m/>
    <m/>
    <m/>
    <m/>
    <m/>
    <m/>
    <m/>
    <m/>
    <m/>
    <m/>
    <m/>
  </r>
  <r>
    <n v="5298"/>
    <x v="5"/>
    <n v="6796"/>
    <x v="23"/>
    <s v="Etapa Única"/>
    <s v="TORRE 03"/>
    <n v="203"/>
    <s v="BRASÍLIA"/>
    <s v="VICTORIA ARGOLO BORGES"/>
    <s v="&quot;04132612120&quot;"/>
    <x v="9"/>
    <x v="154"/>
    <s v="Não"/>
    <s v="Não"/>
    <s v="Não"/>
    <s v="Não"/>
    <s v="Não"/>
    <s v="Não"/>
    <s v="Não"/>
    <n v="280000"/>
    <n v="0"/>
    <n v="0"/>
    <n v="280000"/>
    <n v="0"/>
    <n v="0"/>
    <n v="280000"/>
    <n v="0"/>
    <n v="0"/>
    <m/>
    <n v="8787726801163"/>
    <s v="Contrato Adimplente"/>
    <m/>
    <m/>
    <n v="0"/>
    <m/>
    <x v="1"/>
    <d v="2026-03-17T00:00:00"/>
    <m/>
    <m/>
    <m/>
    <m/>
    <s v="Leal Cred - Alto Padrão"/>
    <s v="Laércio Gomes de Souza"/>
    <m/>
    <m/>
    <d v="2026-03-25T00:00:00"/>
    <d v="2026-04-06T00:00:00"/>
    <s v="VENDA FINALIZADA"/>
    <d v="2026-03-17T00:00:00"/>
    <m/>
    <n v="350000"/>
    <m/>
    <s v="DF011"/>
    <m/>
    <m/>
    <s v="Brasília"/>
    <s v="Distrito Federal"/>
    <n v="5561981986766"/>
    <s v="Quadra 203 LT 03 Bloco D Apto 1001 Portal da Andorinhas"/>
    <n v="71939360"/>
    <s v="Taguatinga"/>
    <s v="victoria.argolo@gmail.com"/>
    <n v="5561981986766"/>
    <n v="0"/>
    <m/>
    <m/>
    <m/>
    <m/>
    <n v="5417"/>
    <m/>
    <s v="Assistente"/>
    <m/>
    <m/>
    <m/>
    <m/>
    <m/>
    <m/>
    <m/>
    <m/>
    <m/>
    <m/>
    <m/>
    <m/>
    <m/>
    <m/>
    <m/>
    <m/>
    <m/>
    <m/>
    <m/>
    <m/>
    <m/>
    <m/>
    <m/>
    <m/>
    <m/>
    <d v="2026-03-24T00:00:00"/>
    <m/>
    <m/>
    <m/>
    <d v="2026-03-24T00:00:00"/>
    <m/>
    <s v="Sim"/>
    <m/>
    <m/>
    <d v="2026-03-24T00:00:00"/>
    <m/>
    <m/>
    <d v="2026-03-30T00:00:00"/>
    <m/>
    <m/>
    <m/>
    <m/>
    <d v="2026-03-19T00:00:00"/>
    <m/>
    <m/>
    <m/>
    <m/>
    <d v="2026-03-24T00:00:00"/>
    <m/>
    <m/>
    <m/>
    <m/>
    <m/>
    <m/>
    <m/>
    <d v="2026-03-31T00:00:00"/>
    <m/>
    <m/>
    <m/>
    <m/>
    <m/>
    <m/>
    <m/>
    <m/>
    <m/>
    <m/>
    <m/>
    <m/>
    <m/>
    <s v="SIM"/>
  </r>
  <r>
    <n v="5299"/>
    <x v="9"/>
    <n v="6779"/>
    <x v="23"/>
    <s v="Etapa Única"/>
    <s v="TORRE 01"/>
    <n v="4"/>
    <s v="BRASÍLIA"/>
    <s v="CLENIO EMIDIO DA FONSECA"/>
    <s v="&quot;03195861623&quot;"/>
    <x v="9"/>
    <x v="172"/>
    <s v="Não"/>
    <s v="Não"/>
    <s v="Não"/>
    <s v="Não"/>
    <s v="Não"/>
    <s v="Não"/>
    <s v="Não"/>
    <n v="353292.59"/>
    <n v="4543.93"/>
    <n v="0"/>
    <n v="448000"/>
    <n v="0"/>
    <n v="0"/>
    <n v="448000"/>
    <n v="0"/>
    <n v="0"/>
    <m/>
    <n v="178770402406"/>
    <s v="Contrato Adimplente"/>
    <m/>
    <m/>
    <n v="0"/>
    <d v="2026-03-27T00:00:00"/>
    <x v="3"/>
    <d v="2026-03-17T00:00:00"/>
    <m/>
    <m/>
    <m/>
    <m/>
    <s v="GRUPO IMERGE"/>
    <s v="Coordenação - Crédito"/>
    <m/>
    <m/>
    <d v="2026-04-01T00:00:00"/>
    <d v="2026-04-06T00:00:00"/>
    <s v="VENDA FINALIZADA"/>
    <d v="2026-03-17T00:00:00"/>
    <m/>
    <n v="401360"/>
    <m/>
    <s v="DF011"/>
    <m/>
    <m/>
    <s v="Brasília"/>
    <s v="Distrito Federal"/>
    <n v="5561999530488"/>
    <s v="QUADRA 1 CONJUNTO 9 CHACARA 42 APTO 01 NÚMERO 5"/>
    <n v="72001229"/>
    <s v="Setor Habitacional Vicente Pires - Trecho 3"/>
    <s v="cleniof@gmail.com"/>
    <n v="5561999530488"/>
    <n v="15146.44"/>
    <d v="2026-08-11T00:00:00"/>
    <m/>
    <m/>
    <m/>
    <n v="5346"/>
    <m/>
    <s v="Professor"/>
    <m/>
    <m/>
    <m/>
    <m/>
    <m/>
    <m/>
    <m/>
    <m/>
    <m/>
    <m/>
    <m/>
    <m/>
    <m/>
    <m/>
    <m/>
    <m/>
    <m/>
    <m/>
    <m/>
    <m/>
    <m/>
    <m/>
    <m/>
    <m/>
    <m/>
    <d v="2026-03-19T00:00:00"/>
    <m/>
    <m/>
    <m/>
    <d v="2026-03-19T00:00:00"/>
    <m/>
    <s v="Sim"/>
    <m/>
    <m/>
    <d v="2026-03-19T00:00:00"/>
    <m/>
    <m/>
    <d v="2026-03-26T00:00:00"/>
    <m/>
    <m/>
    <m/>
    <m/>
    <d v="2026-03-18T00:00:00"/>
    <m/>
    <m/>
    <m/>
    <m/>
    <d v="2026-03-19T00:00:00"/>
    <m/>
    <m/>
    <m/>
    <m/>
    <m/>
    <m/>
    <m/>
    <d v="2026-03-24T00:00:00"/>
    <m/>
    <m/>
    <m/>
    <m/>
    <m/>
    <m/>
    <m/>
    <m/>
    <m/>
    <m/>
    <m/>
    <m/>
    <m/>
    <s v="SIM"/>
  </r>
  <r>
    <n v="5300"/>
    <x v="9"/>
    <n v="6789"/>
    <x v="22"/>
    <s v="Etapa Única"/>
    <s v="BLOCO 15"/>
    <n v="302"/>
    <s v="FORMOSA"/>
    <s v="EMANUEL LORIANO BRITO"/>
    <s v="&quot;71405646128&quot;"/>
    <x v="0"/>
    <x v="173"/>
    <s v="Não"/>
    <s v="Não"/>
    <s v="Não"/>
    <s v="Não"/>
    <s v="Não"/>
    <s v="Não"/>
    <s v="Não"/>
    <n v="159302.45000000001"/>
    <n v="0"/>
    <n v="0"/>
    <n v="134341.45000000001"/>
    <n v="24961"/>
    <n v="0"/>
    <n v="159302.45000000001"/>
    <n v="0"/>
    <n v="0"/>
    <m/>
    <n v="8787726761870"/>
    <s v="Contrato Adimplente"/>
    <m/>
    <m/>
    <n v="0"/>
    <d v="2026-03-19T00:00:00"/>
    <x v="3"/>
    <d v="2026-03-17T00:00:00"/>
    <m/>
    <m/>
    <m/>
    <m/>
    <s v="CAIXA CREDFÁCIL"/>
    <m/>
    <m/>
    <m/>
    <d v="2026-03-23T00:00:00"/>
    <d v="2026-04-07T00:00:00"/>
    <s v="VENDA FINALIZADA"/>
    <d v="2026-03-19T00:00:00"/>
    <m/>
    <n v="240655.97"/>
    <m/>
    <s v="FSA014"/>
    <m/>
    <s v="JAQUELINE TEIXEIRA LORIANO DE OLIVEIRA - 01405046139"/>
    <s v="Formosa"/>
    <s v="Goiás"/>
    <n v="5561998920375"/>
    <s v="Rua 20 Q 82"/>
    <n v="73813310"/>
    <s v="Formosinha"/>
    <s v="lbrito1909@gmail.com"/>
    <m/>
    <n v="2380"/>
    <m/>
    <m/>
    <m/>
    <m/>
    <n v="5281"/>
    <m/>
    <s v="Autônomo(a)"/>
    <d v="2026-03-16T00:00:00"/>
    <n v="859"/>
    <m/>
    <s v="sim"/>
    <m/>
    <s v="MP441171"/>
    <d v="2026-03-16T00:00:00"/>
    <d v="2026-03-23T00:00:00"/>
    <s v="AC014913625"/>
    <d v="2026-03-17T00:00:00"/>
    <m/>
    <s v="11458 11461 11464"/>
    <d v="2026-03-16T00:00:00"/>
    <m/>
    <m/>
    <m/>
    <d v="2026-04-01T00:00:00"/>
    <s v="Não"/>
    <d v="2026-03-17T00:00:00"/>
    <d v="2026-04-01T00:00:00"/>
    <d v="2026-03-17T00:00:00"/>
    <d v="2026-04-01T00:00:00"/>
    <d v="2026-03-23T00:00:00"/>
    <m/>
    <d v="2026-03-18T00:00:00"/>
    <d v="2026-03-18T00:00:00"/>
    <m/>
    <d v="2026-03-31T00:00:00"/>
    <d v="2026-04-07T00:00:00"/>
    <d v="2026-03-18T00:00:00"/>
    <m/>
    <s v="Sim"/>
    <m/>
    <m/>
    <m/>
    <m/>
    <d v="2026-03-20T00:00:00"/>
    <m/>
    <m/>
    <m/>
    <m/>
    <m/>
    <d v="2026-03-16T00:00:00"/>
    <d v="2026-04-07T00:00:00"/>
    <d v="2026-03-19T00:00:00"/>
    <m/>
    <m/>
    <d v="2026-03-18T00:00:00"/>
    <m/>
    <d v="2026-03-25T00:00:00"/>
    <m/>
    <s v="Pago"/>
    <n v="11603"/>
    <m/>
    <m/>
    <m/>
    <m/>
    <n v="12522"/>
    <m/>
    <m/>
    <m/>
    <m/>
    <m/>
    <n v="2490.0500000000002"/>
    <m/>
    <s v="Não tem"/>
    <m/>
    <m/>
    <m/>
    <s v="SIM"/>
  </r>
  <r>
    <n v="5301"/>
    <x v="4"/>
    <n v="6763"/>
    <x v="12"/>
    <s v="Etapa Única"/>
    <s v="BLOCO ÚNICO"/>
    <n v="1006"/>
    <s v="BRASÍLIA"/>
    <s v="LUCAS RIBEIRO SANTANA"/>
    <s v="&quot;70409334111&quot;"/>
    <x v="9"/>
    <x v="155"/>
    <s v="Não"/>
    <s v="Não"/>
    <s v="Não"/>
    <s v="Não"/>
    <s v="Não"/>
    <s v="Não"/>
    <s v="Não"/>
    <n v="422034.06"/>
    <n v="0"/>
    <n v="0"/>
    <n v="0"/>
    <n v="0"/>
    <n v="0"/>
    <n v="0"/>
    <n v="0"/>
    <n v="0"/>
    <m/>
    <m/>
    <s v="Contrato Adimplente"/>
    <m/>
    <m/>
    <n v="0"/>
    <m/>
    <x v="1"/>
    <d v="2026-03-17T00:00:00"/>
    <m/>
    <m/>
    <m/>
    <m/>
    <s v="Leal Cred - Alto Padrão"/>
    <m/>
    <m/>
    <m/>
    <d v="2026-03-17T00:00:00"/>
    <d v="2026-03-17T00:00:00"/>
    <s v="VENDA FINALIZADA"/>
    <d v="2026-03-23T00:00:00"/>
    <m/>
    <n v="602905.79"/>
    <m/>
    <s v="DF 10"/>
    <m/>
    <s v="ERIKA SILVA DOS SANTOS - 03933372194"/>
    <s v="Taguatinga"/>
    <s v="Distrito Federal"/>
    <n v="5561992319313"/>
    <s v="Rua 36 BLOCO J APTO 908"/>
    <n v="71919180"/>
    <s v="Norte (Águas Claras)"/>
    <s v="lucas.santana1306@gmail.com"/>
    <m/>
    <n v="10967"/>
    <m/>
    <m/>
    <s v="Eduardo Martins (Gestor): Trata-se de Venda Direta e originalmente os clientes eram da unidade 1304 e fizeram a migração com aproveitamento de saldo para esta unidade de 3 quartos. Alterando status do Repasse para &amp;#34;Venda Direta&amp;#34; porque os clientes foram atendidos no stand e já deixaram claro que somente pretendem financiar quando a obra estiver proxima do fim com a finalidade de não pagar o Encargo Obras e focarem em pagar somente o INCC do período e adiantarem tudo que é possível durante o periodo de obras. Levando para o futuro financiamento o mínimo de valor possível."/>
    <s v="17/03/2026 às 13h21"/>
    <n v="8237"/>
    <n v="6017"/>
    <s v="Analista"/>
    <m/>
    <m/>
    <m/>
    <m/>
    <m/>
    <m/>
    <m/>
    <m/>
    <m/>
    <m/>
    <m/>
    <m/>
    <m/>
    <m/>
    <m/>
    <m/>
    <m/>
    <m/>
    <m/>
    <m/>
    <m/>
    <m/>
    <m/>
    <m/>
    <m/>
    <m/>
    <m/>
    <m/>
    <m/>
    <m/>
    <m/>
    <m/>
    <m/>
    <m/>
    <m/>
    <m/>
    <m/>
    <m/>
    <m/>
    <m/>
    <m/>
    <m/>
    <m/>
    <m/>
    <m/>
    <m/>
    <m/>
    <m/>
    <m/>
    <m/>
    <m/>
    <m/>
    <m/>
    <m/>
    <m/>
    <m/>
    <m/>
    <m/>
    <m/>
    <m/>
    <m/>
    <m/>
    <m/>
    <m/>
    <m/>
    <m/>
    <m/>
    <m/>
    <m/>
    <m/>
  </r>
  <r>
    <n v="5302"/>
    <x v="9"/>
    <n v="6792"/>
    <x v="22"/>
    <s v="Etapa Única"/>
    <s v="BLOCO 09"/>
    <n v="303"/>
    <s v="FORMOSA"/>
    <s v="RICARDO ROSA DOS SANTOS"/>
    <s v="&quot;00687991102&quot;"/>
    <x v="0"/>
    <x v="40"/>
    <s v="Não"/>
    <s v="Não"/>
    <s v="Não"/>
    <s v="Não"/>
    <s v="Não"/>
    <s v="Não"/>
    <s v="Não"/>
    <n v="156497.38"/>
    <n v="0"/>
    <n v="0"/>
    <n v="0"/>
    <n v="0"/>
    <n v="0"/>
    <n v="0"/>
    <n v="0"/>
    <n v="0"/>
    <m/>
    <n v="8787726736752"/>
    <s v="Contrato Adimplente"/>
    <m/>
    <m/>
    <n v="0"/>
    <d v="2026-03-20T00:00:00"/>
    <x v="3"/>
    <d v="2026-03-17T00:00:00"/>
    <m/>
    <m/>
    <m/>
    <m/>
    <s v="Endy Carvalho Consultoria imobiliária"/>
    <m/>
    <m/>
    <m/>
    <d v="2026-03-23T00:00:00"/>
    <d v="2026-04-07T00:00:00"/>
    <s v="VENDA FINALIZADA"/>
    <d v="2026-03-19T00:00:00"/>
    <m/>
    <n v="240799.34"/>
    <m/>
    <s v="FSA014"/>
    <m/>
    <s v="ROSILDA MACHADO DOS SANTOS - 02635251126"/>
    <s v="Formosa"/>
    <s v="Goiás"/>
    <n v="5561998833585"/>
    <s v="FAZENDA RIFANIA"/>
    <n v="73816899"/>
    <s v="Área Rural de Formosa"/>
    <s v="cadu16.rsantos@gmail.com"/>
    <m/>
    <n v="2499.4499999999998"/>
    <m/>
    <m/>
    <m/>
    <m/>
    <n v="5176"/>
    <m/>
    <s v="Servidor Público"/>
    <d v="2026-03-18T00:00:00"/>
    <n v="878.9"/>
    <m/>
    <s v="sim"/>
    <m/>
    <s v="MP441167"/>
    <d v="2026-03-18T00:00:00"/>
    <d v="2026-03-23T00:00:00"/>
    <s v="AC014913335"/>
    <d v="2026-03-12T00:00:00"/>
    <m/>
    <s v="11286 11288 11293"/>
    <d v="2026-03-18T00:00:00"/>
    <m/>
    <m/>
    <m/>
    <d v="2026-04-01T00:00:00"/>
    <s v="Não"/>
    <d v="2026-03-19T00:00:00"/>
    <d v="2026-04-01T00:00:00"/>
    <d v="2026-03-13T00:00:00"/>
    <d v="2026-04-01T00:00:00"/>
    <d v="2026-03-23T00:00:00"/>
    <m/>
    <d v="2026-03-16T00:00:00"/>
    <d v="2026-03-16T00:00:00"/>
    <m/>
    <d v="2026-03-31T00:00:00"/>
    <d v="2026-04-07T00:00:00"/>
    <d v="2026-03-16T00:00:00"/>
    <m/>
    <m/>
    <m/>
    <m/>
    <m/>
    <m/>
    <d v="2026-03-25T00:00:00"/>
    <m/>
    <m/>
    <m/>
    <m/>
    <m/>
    <d v="2026-03-13T00:00:00"/>
    <d v="2026-04-07T00:00:00"/>
    <d v="2026-03-27T00:00:00"/>
    <m/>
    <m/>
    <d v="2026-03-16T00:00:00"/>
    <m/>
    <d v="2026-03-25T00:00:00"/>
    <m/>
    <s v="Pago"/>
    <n v="11603"/>
    <m/>
    <m/>
    <m/>
    <n v="983"/>
    <n v="12526"/>
    <m/>
    <m/>
    <m/>
    <m/>
    <m/>
    <n v="2462.69"/>
    <m/>
    <s v="Não tem"/>
    <m/>
    <m/>
    <m/>
    <s v="SIM"/>
  </r>
  <r>
    <n v="5303"/>
    <x v="2"/>
    <n v="6804"/>
    <x v="16"/>
    <s v="Etapa Unica"/>
    <s v="BLOCO E"/>
    <n v="2"/>
    <s v="ÁGUAS LINDAS"/>
    <s v="TATIANE DA FONSECA E SILVA"/>
    <s v="&quot;01466796103&quot;"/>
    <x v="12"/>
    <x v="141"/>
    <s v="Não"/>
    <s v="Não"/>
    <s v="Não"/>
    <s v="Não"/>
    <s v="Sim"/>
    <s v="Não"/>
    <s v="Não"/>
    <n v="186075"/>
    <n v="1115.42"/>
    <n v="0"/>
    <n v="184000"/>
    <n v="2075"/>
    <n v="0"/>
    <n v="186075"/>
    <n v="0"/>
    <n v="0"/>
    <m/>
    <n v="8787726788060"/>
    <s v="Contrato Adimplente"/>
    <n v="113783"/>
    <d v="2026-04-06T00:00:00"/>
    <n v="3564.99"/>
    <d v="2026-03-20T00:00:00"/>
    <x v="3"/>
    <d v="2026-03-17T00:00:00"/>
    <m/>
    <m/>
    <m/>
    <m/>
    <s v="Endy Carvalho Consultoria imobiliária"/>
    <m/>
    <m/>
    <m/>
    <d v="2026-04-07T00:00:00"/>
    <d v="2026-04-08T00:00:00"/>
    <s v="VENDA FINALIZADA"/>
    <d v="2026-03-24T00:00:00"/>
    <m/>
    <n v="239999.6"/>
    <m/>
    <s v="AGL32"/>
    <m/>
    <m/>
    <s v="Taguatinga"/>
    <s v="Distrito Federal"/>
    <n v="5561984809545"/>
    <s v="QNL 24, CONJUNTO B, C 29"/>
    <n v="72161402"/>
    <s v="TAGUATINGA"/>
    <s v="tatiane.trabalho.df@gmail.gom"/>
    <m/>
    <n v="3718.07"/>
    <d v="2026-09-06T00:00:00"/>
    <m/>
    <m/>
    <m/>
    <n v="4441"/>
    <m/>
    <s v="Cozinheiro"/>
    <d v="2026-03-14T00:00:00"/>
    <n v="896.1"/>
    <m/>
    <m/>
    <d v="2026-03-25T00:00:00"/>
    <s v="MP419672"/>
    <d v="2026-03-23T00:00:00"/>
    <d v="2026-03-23T00:00:00"/>
    <s v="AC014872763"/>
    <d v="2026-03-17T00:00:00"/>
    <s v="Sim"/>
    <n v="11068"/>
    <d v="2026-03-14T00:00:00"/>
    <m/>
    <m/>
    <m/>
    <d v="2026-03-25T00:00:00"/>
    <m/>
    <d v="2026-03-14T00:00:00"/>
    <d v="2026-03-27T00:00:00"/>
    <d v="2026-03-18T00:00:00"/>
    <d v="2026-04-01T00:00:00"/>
    <d v="2026-03-23T00:00:00"/>
    <m/>
    <d v="2026-03-18T00:00:00"/>
    <d v="2026-03-17T00:00:00"/>
    <m/>
    <d v="2026-03-24T00:00:00"/>
    <d v="2026-04-07T00:00:00"/>
    <d v="2026-03-17T00:00:00"/>
    <d v="2026-04-01T00:00:00"/>
    <s v="Sim"/>
    <m/>
    <m/>
    <m/>
    <m/>
    <d v="2026-03-17T00:00:00"/>
    <m/>
    <d v="2026-04-06T00:00:00"/>
    <s v="00349.0004419/2026-00"/>
    <m/>
    <d v="2026-04-07T00:00:00"/>
    <d v="2026-03-17T00:00:00"/>
    <d v="2026-04-08T00:00:00"/>
    <d v="2026-03-20T00:00:00"/>
    <d v="2026-03-23T00:00:00"/>
    <m/>
    <d v="2026-03-17T00:00:00"/>
    <m/>
    <d v="2026-03-31T00:00:00"/>
    <m/>
    <m/>
    <n v="11338"/>
    <n v="12403"/>
    <m/>
    <d v="2026-03-20T00:00:00"/>
    <m/>
    <n v="11455"/>
    <m/>
    <m/>
    <m/>
    <m/>
    <m/>
    <n v="4665.8100000000004"/>
    <s v="VENDA SEM SINAL"/>
    <s v="Não tem"/>
    <s v="AGEHAB VALIDADA"/>
    <s v="FINALIZADO"/>
    <s v="VENDA SEM FIADOR"/>
    <s v="SIM;TALVEZ"/>
  </r>
  <r>
    <n v="5304"/>
    <x v="9"/>
    <n v="6790"/>
    <x v="22"/>
    <s v="Etapa Única"/>
    <s v="BLOCO 05"/>
    <n v="301"/>
    <s v="FORMOSA"/>
    <s v="WILLIAN FERREIRA D ABADIA JUNIOR"/>
    <s v="&quot;70927172135&quot;"/>
    <x v="1"/>
    <x v="10"/>
    <s v="Não"/>
    <s v="Não"/>
    <s v="Não"/>
    <s v="Não"/>
    <s v="Não"/>
    <s v="Não"/>
    <s v="Não"/>
    <n v="160645.17000000001"/>
    <n v="712.99"/>
    <n v="0"/>
    <n v="135901.44"/>
    <n v="25088"/>
    <n v="0"/>
    <n v="160989.44"/>
    <n v="0"/>
    <n v="0"/>
    <m/>
    <n v="8787726735926"/>
    <s v="Contrato Adimplente"/>
    <m/>
    <m/>
    <n v="0"/>
    <d v="2026-03-20T00:00:00"/>
    <x v="3"/>
    <d v="2026-03-18T00:00:00"/>
    <m/>
    <m/>
    <m/>
    <m/>
    <s v="Endy Carvalho Consultoria imobiliária"/>
    <m/>
    <m/>
    <m/>
    <d v="2026-03-23T00:00:00"/>
    <d v="2026-04-07T00:00:00"/>
    <s v="VENDA FINALIZADA"/>
    <d v="2026-03-25T00:00:00"/>
    <m/>
    <n v="245656.52"/>
    <m/>
    <s v="FSA014"/>
    <m/>
    <s v="WILLIAN FERREIRA D ABADIA - 72901373100"/>
    <s v="Formosa"/>
    <s v="Goiás"/>
    <n v="5561998569794"/>
    <s v="RUA 10A"/>
    <n v="73808867"/>
    <s v="SETOR BELA VISTA"/>
    <s v="willian200315@icloud.com"/>
    <m/>
    <n v="2376.67"/>
    <m/>
    <m/>
    <m/>
    <m/>
    <n v="5115"/>
    <m/>
    <s v="Auxiliar"/>
    <d v="2026-03-18T00:00:00"/>
    <n v="891.23"/>
    <m/>
    <s v="nao"/>
    <m/>
    <s v="MP441170"/>
    <d v="2026-03-18T00:00:00"/>
    <d v="2026-03-23T00:00:00"/>
    <s v="AC014915380"/>
    <d v="2026-03-13T00:00:00"/>
    <m/>
    <n v="11261"/>
    <d v="2026-03-18T00:00:00"/>
    <m/>
    <s v="Negativado"/>
    <m/>
    <d v="2026-04-01T00:00:00"/>
    <s v="Sim"/>
    <d v="2026-03-19T00:00:00"/>
    <d v="2026-04-02T00:00:00"/>
    <d v="2026-03-17T00:00:00"/>
    <d v="2026-04-01T00:00:00"/>
    <d v="2026-03-23T00:00:00"/>
    <m/>
    <d v="2026-03-18T00:00:00"/>
    <d v="2026-03-13T00:00:00"/>
    <m/>
    <d v="2026-03-31T00:00:00"/>
    <d v="2026-04-07T00:00:00"/>
    <d v="2026-03-13T00:00:00"/>
    <m/>
    <s v="Sim"/>
    <m/>
    <m/>
    <m/>
    <m/>
    <d v="2026-03-25T00:00:00"/>
    <m/>
    <m/>
    <m/>
    <m/>
    <m/>
    <d v="2026-03-12T00:00:00"/>
    <d v="2026-04-07T00:00:00"/>
    <d v="2026-03-20T00:00:00"/>
    <m/>
    <m/>
    <d v="2026-03-13T00:00:00"/>
    <m/>
    <d v="2026-03-25T00:00:00"/>
    <m/>
    <s v="Pago"/>
    <n v="11603"/>
    <m/>
    <m/>
    <m/>
    <n v="602"/>
    <n v="12523"/>
    <s v="Sim"/>
    <m/>
    <m/>
    <m/>
    <m/>
    <n v="2146.66"/>
    <m/>
    <s v="Não tem"/>
    <m/>
    <m/>
    <m/>
    <s v="SIM"/>
  </r>
  <r>
    <n v="5305"/>
    <x v="2"/>
    <n v="6777"/>
    <x v="19"/>
    <s v="Etapa Única"/>
    <s v="BLOCO E"/>
    <n v="303"/>
    <s v="ÁGUAS LINDAS"/>
    <s v="YASMIN CORREA FARIAS"/>
    <s v="&quot;06754654279&quot;"/>
    <x v="12"/>
    <x v="141"/>
    <s v="Não"/>
    <s v="Não"/>
    <s v="Não"/>
    <s v="Sim"/>
    <s v="Sim"/>
    <s v="Não"/>
    <s v="Não"/>
    <n v="162116.92000000001"/>
    <n v="668.25"/>
    <n v="0"/>
    <n v="127107.89"/>
    <n v="35043"/>
    <n v="0"/>
    <n v="162150.89000000001"/>
    <n v="0"/>
    <n v="0"/>
    <m/>
    <n v="8787726739093"/>
    <s v="Contrato Adimplente"/>
    <m/>
    <d v="2026-04-07T00:00:00"/>
    <n v="3128.72"/>
    <d v="2026-03-23T00:00:00"/>
    <x v="3"/>
    <d v="2026-03-18T00:00:00"/>
    <m/>
    <m/>
    <m/>
    <m/>
    <s v="Endy Carvalho Consultoria imobiliária"/>
    <m/>
    <m/>
    <m/>
    <d v="2026-04-08T00:00:00"/>
    <d v="2026-04-08T00:00:00"/>
    <s v="VENDA FINALIZADA"/>
    <d v="2026-03-24T00:00:00"/>
    <m/>
    <n v="218001.62"/>
    <m/>
    <s v="AGL 33"/>
    <m/>
    <m/>
    <s v="Águas Lindas de Goiás"/>
    <s v="Goiás"/>
    <n v="5561981099805"/>
    <s v="RUA 08, Q. 46, C. A, L. 43"/>
    <n v="72910001"/>
    <s v="Parque da Barragem Setor 08"/>
    <s v="yasmin2024farias@gmail.com"/>
    <m/>
    <n v="2227.5"/>
    <d v="2026-08-29T00:00:00"/>
    <m/>
    <m/>
    <m/>
    <n v="4952"/>
    <m/>
    <s v="Operador de Loja"/>
    <d v="2026-03-09T00:00:00"/>
    <n v="897.04"/>
    <m/>
    <m/>
    <d v="2026-03-29T00:00:00"/>
    <s v="MP439454"/>
    <d v="2026-03-23T00:00:00"/>
    <m/>
    <s v="AC014895327"/>
    <d v="2026-03-18T00:00:00"/>
    <m/>
    <n v="11487"/>
    <d v="2026-03-09T00:00:00"/>
    <m/>
    <m/>
    <m/>
    <d v="2026-03-30T00:00:00"/>
    <m/>
    <d v="2026-03-09T00:00:00"/>
    <d v="2026-03-31T00:00:00"/>
    <d v="2026-03-18T00:00:00"/>
    <m/>
    <d v="2026-03-26T00:00:00"/>
    <m/>
    <d v="2026-03-19T00:00:00"/>
    <d v="2026-03-13T00:00:00"/>
    <m/>
    <d v="2026-03-27T00:00:00"/>
    <m/>
    <d v="2026-03-13T00:00:00"/>
    <d v="2026-04-06T00:00:00"/>
    <s v="Sim"/>
    <m/>
    <m/>
    <m/>
    <m/>
    <d v="2026-03-18T00:00:00"/>
    <m/>
    <d v="2026-04-07T00:00:00"/>
    <s v="00349.0004652/2026-84"/>
    <m/>
    <d v="2026-04-08T00:00:00"/>
    <d v="2026-03-11T00:00:00"/>
    <m/>
    <d v="2026-03-24T00:00:00"/>
    <m/>
    <m/>
    <d v="2026-03-13T00:00:00"/>
    <m/>
    <d v="2026-04-06T00:00:00"/>
    <m/>
    <m/>
    <m/>
    <n v="13028"/>
    <m/>
    <d v="2026-03-23T00:00:00"/>
    <m/>
    <n v="11965"/>
    <m/>
    <m/>
    <m/>
    <m/>
    <m/>
    <n v="4205.8100000000004"/>
    <s v="VENDA SEM SINAL"/>
    <s v="Não tem"/>
    <s v="AGEHAB VALIDADA"/>
    <s v="FINALIZADO"/>
    <s v="FINALIZADO - SEM FIADOR"/>
    <s v="SIM"/>
  </r>
  <r>
    <n v="5306"/>
    <x v="9"/>
    <n v="6800"/>
    <x v="7"/>
    <s v="Etapa Unica"/>
    <s v="BLOCO D"/>
    <s v="APTO 3"/>
    <s v="FORMOSA"/>
    <s v="ANDRE LUIZ FERNANDES VIEIRA"/>
    <s v="&quot;06941157119&quot;"/>
    <x v="0"/>
    <x v="108"/>
    <s v="Não"/>
    <s v="Não"/>
    <s v="Não"/>
    <s v="Não"/>
    <s v="Não"/>
    <s v="Não"/>
    <s v="Não"/>
    <n v="172680.15"/>
    <n v="749.99"/>
    <n v="0"/>
    <n v="152458.15"/>
    <n v="20222"/>
    <n v="0"/>
    <n v="172680.15"/>
    <n v="0"/>
    <n v="0"/>
    <m/>
    <n v="878772677467"/>
    <s v="Contrato Adimplente"/>
    <m/>
    <m/>
    <n v="0"/>
    <d v="2026-03-20T00:00:00"/>
    <x v="3"/>
    <d v="2026-03-18T00:00:00"/>
    <m/>
    <m/>
    <m/>
    <m/>
    <s v="Endy Carvalho Consultoria imobiliária"/>
    <m/>
    <m/>
    <m/>
    <d v="2026-03-23T00:00:00"/>
    <d v="2026-04-07T00:00:00"/>
    <s v="VENDA FINALIZADA"/>
    <d v="2026-03-25T00:00:00"/>
    <m/>
    <n v="260000.43"/>
    <m/>
    <s v="FSA010"/>
    <m/>
    <s v="ELIANE ANTONIO FERNANDES - 78749220187"/>
    <s v="Formosa"/>
    <s v="Goiás"/>
    <n v="5561998801844"/>
    <s v="RUA RIFANIA"/>
    <n v="73804130"/>
    <s v="CHACARAS DO ABREU"/>
    <s v="andreluizfernandes003@gmail.com"/>
    <m/>
    <n v="2500"/>
    <m/>
    <m/>
    <m/>
    <m/>
    <n v="3637"/>
    <m/>
    <s v="Analista"/>
    <d v="2026-03-18T00:00:00"/>
    <n v="899.66"/>
    <m/>
    <s v="sim"/>
    <m/>
    <s v="MP444512"/>
    <d v="2026-03-18T00:00:00"/>
    <d v="2026-03-23T00:00:00"/>
    <s v="AC014915645"/>
    <d v="2026-03-18T00:00:00"/>
    <m/>
    <n v="11308"/>
    <d v="2026-03-18T00:00:00"/>
    <m/>
    <m/>
    <m/>
    <d v="2026-04-01T00:00:00"/>
    <s v="Não"/>
    <d v="2026-03-20T00:00:00"/>
    <d v="2026-04-02T00:00:00"/>
    <d v="2026-03-18T00:00:00"/>
    <d v="2026-04-01T00:00:00"/>
    <d v="2026-03-23T00:00:00"/>
    <m/>
    <d v="2026-03-20T00:00:00"/>
    <d v="2026-03-18T00:00:00"/>
    <m/>
    <d v="2026-03-31T00:00:00"/>
    <d v="2026-04-07T00:00:00"/>
    <d v="2026-03-18T00:00:00"/>
    <m/>
    <m/>
    <m/>
    <m/>
    <m/>
    <m/>
    <d v="2026-03-20T00:00:00"/>
    <m/>
    <m/>
    <m/>
    <m/>
    <m/>
    <d v="2026-03-17T00:00:00"/>
    <d v="2026-04-07T00:00:00"/>
    <d v="2026-03-23T00:00:00"/>
    <m/>
    <m/>
    <d v="2026-03-18T00:00:00"/>
    <m/>
    <d v="2026-03-25T00:00:00"/>
    <m/>
    <m/>
    <n v="11603"/>
    <m/>
    <m/>
    <m/>
    <m/>
    <n v="12530"/>
    <s v="Sim"/>
    <m/>
    <m/>
    <m/>
    <m/>
    <n v="2214.21"/>
    <m/>
    <s v="Não tem"/>
    <m/>
    <m/>
    <m/>
    <s v="SIM"/>
  </r>
  <r>
    <n v="5307"/>
    <x v="2"/>
    <n v="6801"/>
    <x v="13"/>
    <s v="Etapa Unica"/>
    <s v="BLOCO F"/>
    <n v="302"/>
    <s v="ÁGUAS LINDAS"/>
    <s v="WISLAYNE SANTOS PEREIRA DIAS"/>
    <s v="&quot;07721482100&quot;"/>
    <x v="11"/>
    <x v="96"/>
    <s v="Não"/>
    <s v="Não"/>
    <s v="Não"/>
    <s v="Sim"/>
    <s v="Sim"/>
    <s v="Não"/>
    <s v="Não"/>
    <n v="171546.68"/>
    <n v="602.83000000000004"/>
    <n v="0"/>
    <n v="126059.68"/>
    <n v="45535"/>
    <n v="0"/>
    <n v="171594.68"/>
    <n v="0"/>
    <n v="0"/>
    <m/>
    <n v="8787726801643"/>
    <s v="Contrato Adimplente"/>
    <n v="109232"/>
    <d v="2026-04-06T00:00:00"/>
    <n v="3128.72"/>
    <d v="2026-03-20T00:00:00"/>
    <x v="3"/>
    <d v="2026-03-19T00:00:00"/>
    <m/>
    <m/>
    <m/>
    <m/>
    <s v="Endy Carvalho Consultoria imobiliária"/>
    <m/>
    <m/>
    <m/>
    <d v="2026-04-07T00:00:00"/>
    <d v="2026-04-07T00:00:00"/>
    <s v="VENDA FINALIZADA"/>
    <d v="2026-03-24T00:00:00"/>
    <m/>
    <n v="225146.68"/>
    <m/>
    <s v="AGL30 -"/>
    <m/>
    <m/>
    <s v="Santa Maria"/>
    <s v="Distrito Federal"/>
    <n v="556196383107"/>
    <s v="QR 215 Conjunto E LT 04"/>
    <n v="72545405"/>
    <s v="Santa Maria"/>
    <s v="wislaynemmt@hotmail.com"/>
    <m/>
    <n v="2009.42"/>
    <d v="2026-09-06T00:00:00"/>
    <m/>
    <m/>
    <m/>
    <n v="3967"/>
    <m/>
    <s v="Auxiliar"/>
    <d v="2026-03-18T00:00:00"/>
    <n v="902.69"/>
    <m/>
    <m/>
    <d v="2026-03-25T00:00:00"/>
    <s v="MP449045"/>
    <m/>
    <d v="2026-03-23T00:00:00"/>
    <s v="AC014872846"/>
    <d v="2026-03-17T00:00:00"/>
    <s v="Sim"/>
    <n v="11143"/>
    <d v="2026-03-18T00:00:00"/>
    <m/>
    <m/>
    <m/>
    <d v="2026-03-25T00:00:00"/>
    <m/>
    <d v="2026-03-18T00:00:00"/>
    <d v="2026-03-27T00:00:00"/>
    <d v="2026-03-17T00:00:00"/>
    <d v="2026-04-01T00:00:00"/>
    <d v="2026-03-23T00:00:00"/>
    <m/>
    <d v="2026-03-19T00:00:00"/>
    <d v="2026-03-19T00:00:00"/>
    <m/>
    <d v="2026-03-24T00:00:00"/>
    <d v="2026-04-07T00:00:00"/>
    <d v="2026-03-19T00:00:00"/>
    <d v="2026-04-01T00:00:00"/>
    <s v="Sim"/>
    <m/>
    <m/>
    <m/>
    <m/>
    <d v="2026-03-18T00:00:00"/>
    <m/>
    <d v="2026-04-06T00:00:00"/>
    <s v="00349.0004411/2026-35"/>
    <m/>
    <d v="2026-04-07T00:00:00"/>
    <d v="2026-03-18T00:00:00"/>
    <d v="2026-04-07T00:00:00"/>
    <d v="2026-03-20T00:00:00"/>
    <d v="2026-03-23T00:00:00"/>
    <m/>
    <m/>
    <m/>
    <d v="2026-03-31T00:00:00"/>
    <m/>
    <m/>
    <n v="11474"/>
    <n v="12415"/>
    <m/>
    <d v="2026-03-20T00:00:00"/>
    <m/>
    <n v="11449"/>
    <m/>
    <m/>
    <m/>
    <m/>
    <m/>
    <n v="4385.8100000000004"/>
    <s v="VENDA SEM SINAL"/>
    <s v="Não tem"/>
    <s v="AGEHAB VALIDADA"/>
    <s v="FINALIZADO"/>
    <s v="VENDA SEM FIADOR"/>
    <s v="SIM"/>
  </r>
  <r>
    <n v="5308"/>
    <x v="2"/>
    <n v="6751"/>
    <x v="13"/>
    <s v="Etapa Unica"/>
    <s v="BLOCO E"/>
    <n v="302"/>
    <s v="ÁGUAS LINDAS"/>
    <s v="ANTONIO CARDOSO DE ABREU FILHO"/>
    <s v="&quot;73652350120&quot;"/>
    <x v="2"/>
    <x v="144"/>
    <s v="Não"/>
    <s v="Não"/>
    <s v="Não"/>
    <s v="Sim"/>
    <s v="Sim"/>
    <s v="Não"/>
    <s v="Não"/>
    <n v="172000"/>
    <n v="0"/>
    <n v="0"/>
    <n v="172000"/>
    <n v="0"/>
    <n v="0"/>
    <n v="172000"/>
    <n v="0"/>
    <n v="0"/>
    <m/>
    <n v="8787726789015"/>
    <s v="Contrato Adimplente"/>
    <m/>
    <d v="2026-04-03T00:00:00"/>
    <n v="3564.99"/>
    <d v="2026-03-20T00:00:00"/>
    <x v="3"/>
    <d v="2026-03-19T00:00:00"/>
    <m/>
    <m/>
    <m/>
    <m/>
    <s v="Endy Carvalho Consultoria imobiliária"/>
    <m/>
    <m/>
    <m/>
    <d v="2026-04-07T00:00:00"/>
    <d v="2026-04-07T00:00:00"/>
    <s v="VENDA FINALIZADA"/>
    <d v="2026-03-25T00:00:00"/>
    <m/>
    <n v="225000"/>
    <m/>
    <s v="AGL30 -"/>
    <m/>
    <m/>
    <s v="Águas Lindas de Goiás"/>
    <s v="Goiás"/>
    <n v="5561998328430"/>
    <s v="QUADRA 42 CASA 04"/>
    <n v="72914254"/>
    <s v="CHACARAS QUEDA DO DESCOBERTO"/>
    <s v="cardoso8773@gmail.com"/>
    <m/>
    <n v="4122.99"/>
    <m/>
    <m/>
    <m/>
    <m/>
    <n v="3953"/>
    <m/>
    <s v="Vigilante"/>
    <d v="2026-03-09T00:00:00"/>
    <n v="902.69"/>
    <m/>
    <m/>
    <d v="2026-03-25T00:00:00"/>
    <s v="MP449041"/>
    <d v="2026-03-23T00:00:00"/>
    <d v="2026-03-26T00:00:00"/>
    <s v="AC014883591"/>
    <d v="2026-03-04T00:00:00"/>
    <s v="Sim"/>
    <n v="11083"/>
    <d v="2026-03-09T00:00:00"/>
    <m/>
    <m/>
    <m/>
    <d v="2026-03-27T00:00:00"/>
    <m/>
    <d v="2026-03-13T00:00:00"/>
    <d v="2026-03-30T00:00:00"/>
    <d v="2026-03-05T00:00:00"/>
    <d v="2026-04-01T00:00:00"/>
    <d v="2026-03-26T00:00:00"/>
    <m/>
    <d v="2026-03-06T00:00:00"/>
    <d v="2026-03-06T00:00:00"/>
    <m/>
    <d v="2026-03-26T00:00:00"/>
    <d v="2026-04-07T00:00:00"/>
    <d v="2026-03-06T00:00:00"/>
    <d v="2026-04-01T00:00:00"/>
    <s v="Sim"/>
    <m/>
    <m/>
    <m/>
    <m/>
    <d v="2026-03-18T00:00:00"/>
    <m/>
    <d v="2026-04-06T00:00:00"/>
    <s v="00349.0004648/2026-16"/>
    <m/>
    <d v="2026-04-07T00:00:00"/>
    <d v="2026-03-18T00:00:00"/>
    <d v="2026-04-07T00:00:00"/>
    <d v="2026-03-20T00:00:00"/>
    <m/>
    <m/>
    <m/>
    <m/>
    <d v="2026-04-02T00:00:00"/>
    <m/>
    <m/>
    <n v="11474"/>
    <n v="12772"/>
    <m/>
    <d v="2026-03-20T00:00:00"/>
    <m/>
    <n v="11746"/>
    <m/>
    <m/>
    <m/>
    <m/>
    <m/>
    <n v="4605.8100000000004"/>
    <s v="VENDA SEM SINAL"/>
    <s v="Não tem"/>
    <s v="AGEHAB VALIDADA"/>
    <s v="FINALIZADO"/>
    <s v="VENDA SEM FIADOR"/>
    <s v="SIM"/>
  </r>
  <r>
    <n v="5309"/>
    <x v="9"/>
    <n v="6807"/>
    <x v="23"/>
    <s v="Etapa Única"/>
    <s v="TORRE 03"/>
    <n v="3"/>
    <s v="BRASÍLIA"/>
    <s v="IVONETE FERREIRA DE SOUSA"/>
    <s v="&quot;87585901100&quot;"/>
    <x v="9"/>
    <x v="165"/>
    <s v="Não"/>
    <s v="Não"/>
    <s v="Não"/>
    <s v="Não"/>
    <s v="Não"/>
    <s v="Não"/>
    <s v="Não"/>
    <n v="350000"/>
    <n v="3546.43"/>
    <n v="0"/>
    <n v="350000"/>
    <n v="0"/>
    <n v="0"/>
    <n v="350000"/>
    <n v="0"/>
    <n v="0"/>
    <m/>
    <n v="178770403877"/>
    <s v="Contrato Adimplente"/>
    <m/>
    <m/>
    <n v="0"/>
    <d v="2026-03-25T00:00:00"/>
    <x v="3"/>
    <d v="2026-03-19T00:00:00"/>
    <m/>
    <m/>
    <m/>
    <m/>
    <s v="SUPERA - CCA"/>
    <s v="Windson Yule Silva Lima"/>
    <m/>
    <m/>
    <d v="2026-04-07T00:00:00"/>
    <d v="2026-04-07T00:00:00"/>
    <s v="VENDA FINALIZADA"/>
    <d v="2026-03-19T00:00:00"/>
    <m/>
    <n v="401360"/>
    <m/>
    <s v="DF011"/>
    <m/>
    <m/>
    <s v="Brasília"/>
    <s v="Distrito Federal"/>
    <n v="5561991119087"/>
    <s v="QNL 11 Bloco B Apto 329"/>
    <n v="72151112"/>
    <s v="Taguatinga Norte (Taguatinga)"/>
    <s v="professoraivonete@gmail.com"/>
    <n v="5561991119087"/>
    <n v="0"/>
    <d v="2026-09-08T00:00:00"/>
    <m/>
    <m/>
    <m/>
    <n v="5409"/>
    <m/>
    <s v="Professor(a)"/>
    <m/>
    <m/>
    <m/>
    <m/>
    <m/>
    <m/>
    <m/>
    <m/>
    <m/>
    <m/>
    <m/>
    <m/>
    <m/>
    <m/>
    <m/>
    <m/>
    <m/>
    <m/>
    <m/>
    <m/>
    <m/>
    <m/>
    <m/>
    <m/>
    <m/>
    <d v="2026-03-23T00:00:00"/>
    <m/>
    <m/>
    <m/>
    <d v="2026-03-23T00:00:00"/>
    <m/>
    <s v="Sim"/>
    <m/>
    <m/>
    <d v="2026-03-20T00:00:00"/>
    <m/>
    <m/>
    <m/>
    <m/>
    <m/>
    <m/>
    <m/>
    <d v="2026-03-19T00:00:00"/>
    <m/>
    <m/>
    <m/>
    <m/>
    <d v="2026-03-20T00:00:00"/>
    <m/>
    <m/>
    <m/>
    <m/>
    <m/>
    <m/>
    <m/>
    <m/>
    <m/>
    <m/>
    <m/>
    <m/>
    <m/>
    <m/>
    <m/>
    <m/>
    <m/>
    <m/>
    <m/>
    <m/>
    <m/>
    <s v="SIM"/>
  </r>
  <r>
    <n v="5310"/>
    <x v="2"/>
    <n v="6806"/>
    <x v="19"/>
    <s v="Etapa Única"/>
    <s v="BLOCO B"/>
    <n v="103"/>
    <s v="ÁGUAS LINDAS"/>
    <s v="LOURRANE FEITOSA DA SILVA"/>
    <s v="&quot;08288514332&quot;"/>
    <x v="6"/>
    <x v="78"/>
    <s v="Não"/>
    <s v="Não"/>
    <s v="Não"/>
    <s v="Sim"/>
    <s v="Sim"/>
    <s v="Não"/>
    <s v="Não"/>
    <n v="230000"/>
    <n v="0"/>
    <n v="0"/>
    <n v="125023.64"/>
    <n v="36756"/>
    <n v="0"/>
    <n v="161779.64000000001"/>
    <n v="0"/>
    <n v="0"/>
    <m/>
    <n v="8787726809202"/>
    <s v="Contrato Adimplente"/>
    <n v="115812"/>
    <d v="2026-04-06T00:00:00"/>
    <n v="3128.72"/>
    <d v="2026-03-20T00:00:00"/>
    <x v="3"/>
    <d v="2026-03-19T00:00:00"/>
    <m/>
    <m/>
    <m/>
    <m/>
    <s v="GRUPO IMERGE"/>
    <m/>
    <m/>
    <m/>
    <d v="2026-04-09T00:00:00"/>
    <d v="2026-04-09T00:00:00"/>
    <s v="VENDA FINALIZADA"/>
    <d v="2026-03-24T00:00:00"/>
    <m/>
    <n v="213018.39"/>
    <m/>
    <s v="AGL 33"/>
    <m/>
    <m/>
    <s v="Samambaia"/>
    <s v="Distrito Federal"/>
    <n v="5561982213427"/>
    <s v="QR 414 CJ 12A LT 01"/>
    <n v="72320200"/>
    <s v="Samambaia Norte (Samambaia)"/>
    <s v="lourranesilva600@gmail.com"/>
    <n v="5561982268132"/>
    <n v="2191.88"/>
    <m/>
    <m/>
    <m/>
    <m/>
    <n v="4909"/>
    <m/>
    <s v="Auxiliar"/>
    <d v="2026-03-14T00:00:00"/>
    <m/>
    <m/>
    <m/>
    <m/>
    <s v="MP439455"/>
    <d v="2026-03-24T00:00:00"/>
    <d v="2026-03-24T00:00:00"/>
    <s v="AC014883212"/>
    <d v="2026-03-18T00:00:00"/>
    <s v="Sim"/>
    <m/>
    <d v="2026-03-14T00:00:00"/>
    <m/>
    <m/>
    <m/>
    <d v="2026-03-27T00:00:00"/>
    <m/>
    <m/>
    <d v="2026-03-30T00:00:00"/>
    <d v="2026-03-18T00:00:00"/>
    <m/>
    <d v="2026-03-24T00:00:00"/>
    <m/>
    <d v="2026-03-19T00:00:00"/>
    <d v="2026-03-19T00:00:00"/>
    <m/>
    <d v="2026-03-25T00:00:00"/>
    <m/>
    <d v="2026-03-19T00:00:00"/>
    <d v="2026-04-06T00:00:00"/>
    <s v="Sim"/>
    <m/>
    <m/>
    <m/>
    <m/>
    <d v="2026-03-19T00:00:00"/>
    <m/>
    <d v="2026-04-06T00:00:00"/>
    <s v="00349.0004486/2026-16"/>
    <m/>
    <d v="2026-04-07T00:00:00"/>
    <d v="2026-03-18T00:00:00"/>
    <m/>
    <d v="2026-03-30T00:00:00"/>
    <m/>
    <m/>
    <d v="2026-03-19T00:00:00"/>
    <m/>
    <d v="2026-04-02T00:00:00"/>
    <m/>
    <m/>
    <n v="11350"/>
    <n v="12775"/>
    <m/>
    <d v="2026-03-19T00:00:00"/>
    <m/>
    <n v="11600"/>
    <m/>
    <m/>
    <m/>
    <m/>
    <m/>
    <n v="4205.8100000000004"/>
    <s v="VENDA SEM SINAL"/>
    <s v="Não tem"/>
    <s v="AGEHAB VALIDADA"/>
    <s v="FINALIZADO"/>
    <s v="FINALIZADO - SEM FIADOR"/>
    <s v="SIM"/>
  </r>
  <r>
    <n v="5311"/>
    <x v="9"/>
    <n v="6803"/>
    <x v="16"/>
    <s v="Etapa Unica"/>
    <s v="BLOCO E"/>
    <n v="3"/>
    <s v="ÁGUAS LINDAS"/>
    <s v="ALEXANDRE BISPO ROSA DOS SANTOS"/>
    <s v="&quot;86448860533&quot;"/>
    <x v="12"/>
    <x v="141"/>
    <s v="Não"/>
    <s v="Não"/>
    <s v="Não"/>
    <s v="Não"/>
    <s v="Sim"/>
    <s v="Não"/>
    <s v="Não"/>
    <n v="168877.87"/>
    <n v="547.45000000000005"/>
    <n v="0"/>
    <n v="113876.06"/>
    <n v="55000"/>
    <n v="0"/>
    <n v="168876.06"/>
    <n v="0"/>
    <n v="0"/>
    <m/>
    <n v="8787726790773"/>
    <s v="Contrato Adimplente"/>
    <n v="113784"/>
    <m/>
    <n v="0"/>
    <d v="2026-03-27T00:00:00"/>
    <x v="3"/>
    <d v="2026-03-19T00:00:00"/>
    <m/>
    <m/>
    <m/>
    <m/>
    <s v="Endy Carvalho Consultoria imobiliária"/>
    <m/>
    <m/>
    <m/>
    <d v="2026-04-02T00:00:00"/>
    <d v="2026-04-09T00:00:00"/>
    <s v="VENDA FINALIZADA"/>
    <d v="2026-03-24T00:00:00"/>
    <m/>
    <n v="229998.06"/>
    <m/>
    <s v="AGL32"/>
    <m/>
    <m/>
    <s v="Samambaia"/>
    <s v="Distrito Federal"/>
    <n v="556186597841"/>
    <s v="QR 211, CJ 02, LT 30"/>
    <n v="72300000"/>
    <s v="SAM"/>
    <s v="xanybisporosa10@gmail.com"/>
    <m/>
    <n v="1824.83"/>
    <d v="2026-09-09T00:00:00"/>
    <m/>
    <m/>
    <m/>
    <n v="4442"/>
    <m/>
    <s v="Auxiliar"/>
    <d v="2026-03-14T00:00:00"/>
    <n v="891.23"/>
    <m/>
    <s v="sim"/>
    <d v="2026-04-04T00:00:00"/>
    <s v="MP439452"/>
    <d v="2026-03-14T00:00:00"/>
    <d v="2026-04-02T00:00:00"/>
    <m/>
    <d v="2026-03-17T00:00:00"/>
    <s v="Sim"/>
    <n v="12210"/>
    <d v="2026-03-14T00:00:00"/>
    <m/>
    <m/>
    <m/>
    <d v="2026-04-08T00:00:00"/>
    <s v="Não"/>
    <d v="2026-03-14T00:00:00"/>
    <m/>
    <d v="2026-03-17T00:00:00"/>
    <d v="2026-04-01T00:00:00"/>
    <d v="2026-04-02T00:00:00"/>
    <m/>
    <d v="2026-03-18T00:00:00"/>
    <d v="2026-03-20T00:00:00"/>
    <m/>
    <d v="2026-04-07T00:00:00"/>
    <d v="2026-04-07T00:00:00"/>
    <d v="2026-03-20T00:00:00"/>
    <m/>
    <s v="Sim"/>
    <m/>
    <m/>
    <m/>
    <m/>
    <d v="2026-03-19T00:00:00"/>
    <m/>
    <m/>
    <s v="00349.0005053/2026-88"/>
    <m/>
    <m/>
    <d v="2026-03-18T00:00:00"/>
    <d v="2026-04-08T00:00:00"/>
    <d v="2026-03-20T00:00:00"/>
    <d v="2026-03-24T00:00:00"/>
    <m/>
    <d v="2026-03-20T00:00:00"/>
    <m/>
    <m/>
    <m/>
    <m/>
    <n v="12375"/>
    <m/>
    <m/>
    <m/>
    <m/>
    <n v="13254"/>
    <m/>
    <m/>
    <m/>
    <m/>
    <m/>
    <n v="4165.8100000000004"/>
    <s v="VENDA SEM SINAL"/>
    <s v="Não tem"/>
    <s v="AGEHAB VALIDADA"/>
    <s v="AGUARDANDO CONFORMIDADE"/>
    <s v="FINALIZADO - SEM FIADOR"/>
    <s v="SIM"/>
  </r>
  <r>
    <n v="5312"/>
    <x v="9"/>
    <n v="6851"/>
    <x v="22"/>
    <s v="Etapa Única"/>
    <s v="BLOCO 14"/>
    <n v="301"/>
    <s v="FORMOSA"/>
    <s v="WELLINGTON ROGERIO DA SILVA"/>
    <s v="&quot;70988259133&quot;"/>
    <x v="13"/>
    <x v="167"/>
    <s v="Não"/>
    <s v="Não"/>
    <s v="Não"/>
    <s v="Não"/>
    <s v="Não"/>
    <s v="Não"/>
    <s v="Não"/>
    <n v="159301.45000000001"/>
    <n v="0"/>
    <n v="0"/>
    <n v="134341.45000000001"/>
    <n v="24960"/>
    <n v="0"/>
    <n v="159301.45000000001"/>
    <n v="0"/>
    <n v="0"/>
    <m/>
    <n v="8787726817981"/>
    <s v="Contrato Adimplente"/>
    <m/>
    <m/>
    <n v="0"/>
    <d v="2026-03-24T00:00:00"/>
    <x v="3"/>
    <d v="2026-03-19T00:00:00"/>
    <m/>
    <m/>
    <m/>
    <m/>
    <s v="CAIXA CREDFÁCIL"/>
    <m/>
    <m/>
    <m/>
    <d v="2026-03-25T00:00:00"/>
    <d v="2026-04-07T00:00:00"/>
    <s v="VENDA FINALIZADA"/>
    <d v="2026-03-25T00:00:00"/>
    <m/>
    <n v="244057.17"/>
    <m/>
    <s v="FSA014"/>
    <m/>
    <s v="CLEITON FERREIRA DOS SANTOS - 96711515153"/>
    <s v="Formosa"/>
    <s v="Goiás"/>
    <n v="5561996218188"/>
    <s v="RUA GAIVOTA Q 4 LOTE 12"/>
    <n v="73813786"/>
    <s v="Parque Lago"/>
    <s v="wellingtonggiuu@gmail.com"/>
    <m/>
    <n v="2380.02"/>
    <m/>
    <m/>
    <m/>
    <m/>
    <n v="5256"/>
    <m/>
    <s v="Autônomo(a)"/>
    <d v="2026-03-23T00:00:00"/>
    <m/>
    <m/>
    <s v="nao"/>
    <m/>
    <s v="MP441172"/>
    <d v="2026-03-23T00:00:00"/>
    <d v="2026-03-25T00:00:00"/>
    <m/>
    <d v="2026-03-19T00:00:00"/>
    <m/>
    <m/>
    <d v="2026-03-23T00:00:00"/>
    <m/>
    <s v="Score"/>
    <m/>
    <m/>
    <s v="Sim"/>
    <d v="2026-03-23T00:00:00"/>
    <m/>
    <d v="2026-03-19T00:00:00"/>
    <d v="2026-04-01T00:00:00"/>
    <d v="2026-03-25T00:00:00"/>
    <m/>
    <d v="2026-03-20T00:00:00"/>
    <d v="2026-03-23T00:00:00"/>
    <m/>
    <m/>
    <d v="2026-04-07T00:00:00"/>
    <d v="2026-03-23T00:00:00"/>
    <m/>
    <s v="Sim"/>
    <m/>
    <m/>
    <m/>
    <m/>
    <d v="2026-03-20T00:00:00"/>
    <m/>
    <m/>
    <m/>
    <m/>
    <m/>
    <d v="2026-03-19T00:00:00"/>
    <d v="2026-04-07T00:00:00"/>
    <d v="2026-03-24T00:00:00"/>
    <m/>
    <m/>
    <d v="2026-03-23T00:00:00"/>
    <m/>
    <d v="2026-03-25T00:00:00"/>
    <m/>
    <m/>
    <n v="11603"/>
    <m/>
    <m/>
    <m/>
    <n v="591"/>
    <m/>
    <m/>
    <m/>
    <m/>
    <m/>
    <m/>
    <m/>
    <m/>
    <s v="Pago"/>
    <m/>
    <m/>
    <m/>
    <s v="SIM"/>
  </r>
  <r>
    <n v="5313"/>
    <x v="9"/>
    <n v="6787"/>
    <x v="17"/>
    <s v="Etapa Única"/>
    <s v="BLOCO 10"/>
    <n v="203"/>
    <s v="FORMOSA"/>
    <s v="HIGOR JUNIOR PEREIRA DE BARROS"/>
    <s v="&quot;06361742121&quot;"/>
    <x v="1"/>
    <x v="174"/>
    <s v="Não"/>
    <s v="Não"/>
    <s v="Não"/>
    <s v="Não"/>
    <s v="Não"/>
    <s v="Não"/>
    <s v="Não"/>
    <n v="177600"/>
    <n v="0"/>
    <n v="0"/>
    <n v="179596.93"/>
    <n v="2878"/>
    <n v="0"/>
    <n v="182474.93"/>
    <n v="0"/>
    <n v="0"/>
    <m/>
    <n v="8787726736426"/>
    <s v="Contrato Adimplente"/>
    <m/>
    <m/>
    <n v="0"/>
    <d v="2026-03-26T00:00:00"/>
    <x v="3"/>
    <d v="2026-03-20T00:00:00"/>
    <m/>
    <m/>
    <m/>
    <m/>
    <s v="CAIXA CREDFÁCIL"/>
    <m/>
    <m/>
    <m/>
    <d v="2026-03-27T00:00:00"/>
    <d v="2026-04-07T00:00:00"/>
    <s v="VENDA FINALIZADA"/>
    <d v="2026-03-25T00:00:00"/>
    <m/>
    <n v="254000.08"/>
    <m/>
    <s v="FSA013"/>
    <m/>
    <s v="GESILENE JOAQUINA DE BARROS - 92121551115"/>
    <s v="Buritinópolis"/>
    <s v="Goiás"/>
    <n v="5562999120551"/>
    <s v="RUA 13 QD 45 L6"/>
    <n v="73975000"/>
    <s v="CENTRO"/>
    <s v="higorjr.16@gmail.com"/>
    <m/>
    <n v="3402.39"/>
    <m/>
    <m/>
    <m/>
    <m/>
    <n v="4679"/>
    <m/>
    <s v="Administrador"/>
    <d v="2026-03-20T00:00:00"/>
    <n v="898"/>
    <m/>
    <s v="sim"/>
    <m/>
    <s v="MP430734"/>
    <d v="2026-03-20T00:00:00"/>
    <d v="2026-03-26T00:00:00"/>
    <m/>
    <d v="2026-03-19T00:00:00"/>
    <m/>
    <s v="11706 11709 11745"/>
    <d v="2026-03-20T00:00:00"/>
    <m/>
    <m/>
    <m/>
    <m/>
    <s v="Não"/>
    <d v="2026-03-23T00:00:00"/>
    <m/>
    <d v="2026-03-20T00:00:00"/>
    <d v="2026-04-01T00:00:00"/>
    <d v="2026-03-26T00:00:00"/>
    <m/>
    <d v="2026-03-24T00:00:00"/>
    <d v="2026-03-20T00:00:00"/>
    <m/>
    <m/>
    <d v="2026-04-07T00:00:00"/>
    <d v="2026-03-20T00:00:00"/>
    <d v="2026-03-30T00:00:00"/>
    <s v="Sim"/>
    <m/>
    <m/>
    <m/>
    <m/>
    <d v="2026-03-24T00:00:00"/>
    <m/>
    <m/>
    <m/>
    <m/>
    <m/>
    <d v="2026-03-20T00:00:00"/>
    <d v="2026-04-07T00:00:00"/>
    <m/>
    <m/>
    <m/>
    <d v="2026-03-20T00:00:00"/>
    <m/>
    <d v="2026-03-26T00:00:00"/>
    <m/>
    <m/>
    <n v="11818"/>
    <m/>
    <m/>
    <d v="2026-04-13T00:00:00"/>
    <n v="710"/>
    <m/>
    <m/>
    <m/>
    <m/>
    <m/>
    <m/>
    <m/>
    <m/>
    <s v="Não tem"/>
    <m/>
    <m/>
    <m/>
    <s v="SIM"/>
  </r>
  <r>
    <n v="5314"/>
    <x v="9"/>
    <n v="6730"/>
    <x v="16"/>
    <s v="Etapa Unica"/>
    <s v="BLOCO C"/>
    <n v="304"/>
    <s v="ÁGUAS LINDAS"/>
    <s v="THIAGO ALESSANDRO ESTRELA DE MORAIS"/>
    <s v="&quot;71498771173&quot;"/>
    <x v="16"/>
    <x v="147"/>
    <s v="Não"/>
    <s v="Não"/>
    <s v="Não"/>
    <s v="Não"/>
    <s v="Não"/>
    <s v="Não"/>
    <s v="Não"/>
    <n v="157940.01999999999"/>
    <n v="528"/>
    <n v="0"/>
    <n v="102940.11"/>
    <n v="55000"/>
    <n v="0"/>
    <n v="157940.10999999999"/>
    <n v="0"/>
    <n v="0"/>
    <m/>
    <n v="8787726800973"/>
    <s v="Contrato Adimplente"/>
    <n v="113765"/>
    <m/>
    <n v="0"/>
    <d v="2026-03-27T00:00:00"/>
    <x v="3"/>
    <d v="2026-03-20T00:00:00"/>
    <m/>
    <m/>
    <m/>
    <m/>
    <s v="Endy Carvalho Consultoria imobiliária"/>
    <m/>
    <m/>
    <m/>
    <d v="2026-03-30T00:00:00"/>
    <d v="2026-04-08T00:00:00"/>
    <s v="VENDA FINALIZADA"/>
    <d v="2026-03-25T00:00:00"/>
    <m/>
    <n v="211740.11"/>
    <m/>
    <s v="AGL32"/>
    <m/>
    <m/>
    <s v="Cocalzinho de Goiás"/>
    <s v="Goiás"/>
    <n v="5561999776390"/>
    <s v="AV UM"/>
    <n v="72975000"/>
    <s v="GIRASSOL GO"/>
    <s v="ts27501@gmail.com"/>
    <m/>
    <n v="1700"/>
    <d v="2026-04-16T00:00:00"/>
    <m/>
    <m/>
    <m/>
    <n v="4418"/>
    <m/>
    <s v="Marceneiro"/>
    <d v="2026-02-23T00:00:00"/>
    <n v="899.78"/>
    <m/>
    <m/>
    <d v="2026-04-01T00:00:00"/>
    <s v="MP419671"/>
    <d v="2026-02-26T00:00:00"/>
    <d v="2026-03-30T00:00:00"/>
    <s v="AC014935328"/>
    <d v="2026-03-17T00:00:00"/>
    <s v="Sim"/>
    <n v="11989"/>
    <d v="2026-03-23T00:00:00"/>
    <m/>
    <m/>
    <m/>
    <d v="2026-04-01T00:00:00"/>
    <m/>
    <d v="2026-02-23T00:00:00"/>
    <d v="2026-04-06T00:00:00"/>
    <d v="2026-03-17T00:00:00"/>
    <d v="2026-04-01T00:00:00"/>
    <d v="2026-03-30T00:00:00"/>
    <m/>
    <d v="2026-03-18T00:00:00"/>
    <d v="2026-03-23T00:00:00"/>
    <m/>
    <d v="2026-03-31T00:00:00"/>
    <d v="2026-04-07T00:00:00"/>
    <d v="2026-03-23T00:00:00"/>
    <m/>
    <s v="Sim"/>
    <m/>
    <m/>
    <m/>
    <m/>
    <d v="2026-03-23T00:00:00"/>
    <m/>
    <m/>
    <s v="00349.0004836/2026-44"/>
    <m/>
    <m/>
    <d v="2026-03-20T00:00:00"/>
    <d v="2026-04-08T00:00:00"/>
    <d v="2026-03-27T00:00:00"/>
    <m/>
    <m/>
    <m/>
    <m/>
    <m/>
    <m/>
    <m/>
    <n v="12375"/>
    <m/>
    <m/>
    <m/>
    <m/>
    <n v="12498"/>
    <m/>
    <s v="SENDO PROTOCOLADO DIA 06/04/2026 POR CONTA DO SALDO QUE CONSTAVA PAGO NO SIENGE DIA 02/04, MAS NÃO TINHA CAIDO NO SISTEMA ONR  ATÉ O HORARIO DE 18HRS"/>
    <m/>
    <m/>
    <m/>
    <n v="4105.8100000000004"/>
    <s v="VENDA SEM SINAL"/>
    <s v="Não tem"/>
    <s v="AGEHAB VALIDADA"/>
    <s v="FINALIZADO"/>
    <s v="VENDA SEM FIADOR"/>
    <s v="SIM"/>
  </r>
  <r>
    <n v="5315"/>
    <x v="6"/>
    <n v="6805"/>
    <x v="23"/>
    <s v="Etapa Única"/>
    <s v="TORRE 04"/>
    <n v="102"/>
    <s v="BRASÍLIA"/>
    <s v="VICTOR MARINHO LIMA"/>
    <s v="&quot;05774175170&quot;"/>
    <x v="9"/>
    <x v="172"/>
    <s v="Não"/>
    <s v="Não"/>
    <s v="Não"/>
    <s v="Não"/>
    <s v="Não"/>
    <s v="Não"/>
    <s v="Não"/>
    <n v="300000"/>
    <n v="2895.89"/>
    <n v="0"/>
    <n v="294253.64"/>
    <n v="0"/>
    <n v="36136"/>
    <n v="330389.64"/>
    <n v="0"/>
    <n v="0"/>
    <m/>
    <m/>
    <s v="Contrato Adimplente"/>
    <m/>
    <m/>
    <n v="0"/>
    <m/>
    <x v="1"/>
    <d v="2026-03-20T00:00:00"/>
    <m/>
    <m/>
    <m/>
    <m/>
    <s v="Leal Cred - Alto Padrão"/>
    <m/>
    <m/>
    <m/>
    <d v="2026-03-20T00:00:00"/>
    <d v="2026-04-01T00:00:00"/>
    <s v="VENDA FINALIZADA"/>
    <d v="2026-03-20T00:00:00"/>
    <m/>
    <n v="351190.12"/>
    <m/>
    <s v="DF011"/>
    <m/>
    <s v="NATHÁLIA DEZIDÉRIO RAMOS COÊLHO - 05536156101"/>
    <s v="Brasília"/>
    <s v="Distrito Federal"/>
    <n v="5561986334748"/>
    <s v="SQS 412 Bloco S AP 203"/>
    <n v="70278190"/>
    <s v="Asa Sul"/>
    <s v="victormarinholima@gmail.com"/>
    <n v="5561986334748"/>
    <n v="0"/>
    <m/>
    <m/>
    <m/>
    <m/>
    <n v="5441"/>
    <m/>
    <s v="Analista"/>
    <m/>
    <m/>
    <m/>
    <m/>
    <m/>
    <m/>
    <m/>
    <m/>
    <m/>
    <m/>
    <m/>
    <m/>
    <m/>
    <d v="2026-03-30T00:00:00"/>
    <m/>
    <m/>
    <m/>
    <m/>
    <m/>
    <m/>
    <m/>
    <m/>
    <m/>
    <m/>
    <m/>
    <m/>
    <m/>
    <m/>
    <m/>
    <m/>
    <m/>
    <m/>
    <m/>
    <m/>
    <m/>
    <m/>
    <m/>
    <m/>
    <m/>
    <m/>
    <m/>
    <m/>
    <d v="2026-03-27T00:00:00"/>
    <m/>
    <m/>
    <m/>
    <m/>
    <m/>
    <m/>
    <m/>
    <m/>
    <m/>
    <m/>
    <m/>
    <m/>
    <m/>
    <m/>
    <m/>
    <m/>
    <m/>
    <m/>
    <m/>
    <m/>
    <m/>
    <m/>
    <m/>
    <m/>
    <m/>
    <m/>
    <s v="SIM"/>
  </r>
  <r>
    <n v="5316"/>
    <x v="9"/>
    <n v="6853"/>
    <x v="17"/>
    <s v="Etapa Única"/>
    <s v="BLOCO 22"/>
    <n v="204"/>
    <s v="FORMOSA"/>
    <s v="AMANDA ONOFRE DA SILVA"/>
    <s v="&quot;02541704127&quot;"/>
    <x v="13"/>
    <x v="139"/>
    <s v="Não"/>
    <s v="Não"/>
    <s v="Não"/>
    <s v="Não"/>
    <s v="Não"/>
    <s v="Não"/>
    <s v="Não"/>
    <n v="159365.28"/>
    <n v="714"/>
    <n v="0"/>
    <n v="134676.82"/>
    <n v="20441"/>
    <n v="0"/>
    <n v="155117.82"/>
    <n v="0"/>
    <n v="0"/>
    <m/>
    <n v="8787726810014"/>
    <s v="Contrato Adimplente"/>
    <m/>
    <m/>
    <n v="0"/>
    <d v="2026-03-24T00:00:00"/>
    <x v="3"/>
    <d v="2026-03-23T00:00:00"/>
    <m/>
    <m/>
    <m/>
    <m/>
    <s v="Endy Carvalho Consultoria imobiliária"/>
    <m/>
    <m/>
    <m/>
    <d v="2026-03-26T00:00:00"/>
    <d v="2026-04-07T00:00:00"/>
    <s v="VENDA FINALIZADA"/>
    <d v="2026-03-24T00:00:00"/>
    <m/>
    <n v="251067.07"/>
    <m/>
    <s v="FSA013"/>
    <m/>
    <s v="LUCAS EDUARDO DA CRUZ SIQUEIRA - 03516663111"/>
    <s v="Formosa"/>
    <s v="Goiás"/>
    <n v="5561998541820"/>
    <s v="Rua A QDA A LT 02"/>
    <n v="73802483"/>
    <s v="Setor Sul"/>
    <s v="amandaonofre22@outlook.com"/>
    <m/>
    <n v="2380.02"/>
    <m/>
    <m/>
    <m/>
    <m/>
    <n v="4882"/>
    <m/>
    <s v="Autônomo(a)"/>
    <d v="2026-03-18T00:00:00"/>
    <n v="896.11"/>
    <m/>
    <s v="nao"/>
    <m/>
    <s v="MP430732"/>
    <d v="2026-03-18T00:00:00"/>
    <d v="2026-03-25T00:00:00"/>
    <m/>
    <d v="2026-03-19T00:00:00"/>
    <m/>
    <n v="11608"/>
    <d v="2026-03-18T00:00:00"/>
    <m/>
    <s v="Score"/>
    <m/>
    <m/>
    <s v="Sim"/>
    <d v="2026-03-19T00:00:00"/>
    <m/>
    <d v="2026-03-20T00:00:00"/>
    <d v="2026-04-01T00:00:00"/>
    <d v="2026-03-25T00:00:00"/>
    <m/>
    <d v="2026-03-23T00:00:00"/>
    <d v="2026-03-19T00:00:00"/>
    <m/>
    <m/>
    <d v="2026-04-07T00:00:00"/>
    <d v="2026-03-19T00:00:00"/>
    <m/>
    <m/>
    <m/>
    <m/>
    <m/>
    <m/>
    <d v="2026-03-20T00:00:00"/>
    <m/>
    <m/>
    <m/>
    <m/>
    <m/>
    <d v="2026-03-18T00:00:00"/>
    <d v="2026-04-07T00:00:00"/>
    <d v="2026-04-06T00:00:00"/>
    <m/>
    <m/>
    <d v="2026-03-19T00:00:00"/>
    <m/>
    <d v="2026-03-26T00:00:00"/>
    <m/>
    <s v="Pendente"/>
    <n v="11687"/>
    <m/>
    <m/>
    <m/>
    <n v="523"/>
    <m/>
    <m/>
    <m/>
    <m/>
    <m/>
    <m/>
    <m/>
    <m/>
    <s v="Pago"/>
    <m/>
    <m/>
    <m/>
    <s v="SIM"/>
  </r>
  <r>
    <n v="5317"/>
    <x v="12"/>
    <n v="6859"/>
    <x v="17"/>
    <s v="Etapa Única"/>
    <s v="BLOCO 21"/>
    <n v="101"/>
    <s v="FORMOSA"/>
    <s v="MARIANA MENDES DE CRISTO"/>
    <s v="&quot;01952851157&quot;"/>
    <x v="13"/>
    <x v="137"/>
    <s v="Não"/>
    <s v="Não"/>
    <s v="Não"/>
    <s v="Não"/>
    <s v="Não"/>
    <s v="Não"/>
    <s v="Não"/>
    <n v="159430.68"/>
    <n v="0"/>
    <n v="0"/>
    <n v="134470.68"/>
    <n v="24960"/>
    <n v="0"/>
    <n v="159430.68"/>
    <n v="0"/>
    <n v="0"/>
    <m/>
    <n v="8787726828061"/>
    <s v="Contrato Adimplente"/>
    <m/>
    <m/>
    <n v="0"/>
    <d v="2026-03-26T00:00:00"/>
    <x v="3"/>
    <d v="2026-03-23T00:00:00"/>
    <m/>
    <m/>
    <m/>
    <m/>
    <s v="CAIXA CREDFÁCIL"/>
    <m/>
    <m/>
    <m/>
    <d v="2026-04-08T00:00:00"/>
    <d v="2026-04-08T00:00:00"/>
    <s v="VENDA FINALIZADA"/>
    <d v="2026-03-24T00:00:00"/>
    <m/>
    <n v="253934.68"/>
    <m/>
    <s v="FSA013"/>
    <m/>
    <s v="DEIBER DE LUCAS CUNHA DE ALBUQUERQUE - 84329955172"/>
    <s v="Formosa"/>
    <s v="Goiás"/>
    <n v="556199269979"/>
    <s v="RUA PADRE TIAGO"/>
    <n v="73807270"/>
    <s v="Setor Nordeste"/>
    <s v="marianamendesdecristo0309@gmail.com"/>
    <m/>
    <n v="2380.02"/>
    <m/>
    <m/>
    <m/>
    <m/>
    <n v="4853"/>
    <m/>
    <s v="Cuidador de crianças"/>
    <d v="2026-03-23T00:00:00"/>
    <n v="738.37"/>
    <m/>
    <s v="nao"/>
    <m/>
    <s v="MP430733"/>
    <d v="2026-03-23T00:00:00"/>
    <d v="2026-03-27T00:00:00"/>
    <m/>
    <d v="2026-03-19T00:00:00"/>
    <m/>
    <s v="13423 13430 13433"/>
    <d v="2026-03-23T00:00:00"/>
    <m/>
    <s v="Score"/>
    <m/>
    <m/>
    <s v="Sim"/>
    <d v="2026-03-27T00:00:00"/>
    <m/>
    <d v="2026-03-20T00:00:00"/>
    <d v="2026-04-01T00:00:00"/>
    <d v="2026-04-08T00:00:00"/>
    <m/>
    <d v="2026-03-23T00:00:00"/>
    <d v="2026-03-24T00:00:00"/>
    <m/>
    <m/>
    <d v="2026-04-07T00:00:00"/>
    <d v="2026-03-24T00:00:00"/>
    <m/>
    <s v="Sim"/>
    <m/>
    <m/>
    <m/>
    <m/>
    <d v="2026-03-26T00:00:00"/>
    <m/>
    <m/>
    <m/>
    <m/>
    <m/>
    <d v="2026-03-20T00:00:00"/>
    <d v="2026-04-07T00:00:00"/>
    <d v="2026-04-07T00:00:00"/>
    <m/>
    <m/>
    <d v="2026-03-24T00:00:00"/>
    <m/>
    <m/>
    <m/>
    <m/>
    <m/>
    <m/>
    <m/>
    <m/>
    <n v="648"/>
    <m/>
    <m/>
    <m/>
    <s v="CLIENTE DEVENDO SINAL, AGUARDANDO PARA SOLICITAR."/>
    <m/>
    <m/>
    <m/>
    <m/>
    <s v="Pago"/>
    <m/>
    <m/>
    <m/>
    <s v="SIM"/>
  </r>
  <r>
    <n v="5318"/>
    <x v="9"/>
    <n v="6793"/>
    <x v="19"/>
    <s v="Etapa Única"/>
    <s v="BLOCO A"/>
    <n v="3"/>
    <s v="ÁGUAS LINDAS"/>
    <s v="MARCOS ALEXANDRE DE SOUSA"/>
    <s v="&quot;07006033101&quot;"/>
    <x v="16"/>
    <x v="151"/>
    <s v="Não"/>
    <s v="Não"/>
    <s v="Não"/>
    <s v="Não"/>
    <s v="Não"/>
    <s v="Não"/>
    <s v="Não"/>
    <n v="159494.49"/>
    <n v="807.63"/>
    <n v="0"/>
    <n v="154284.04999999999"/>
    <n v="17371"/>
    <n v="0"/>
    <n v="171655.05"/>
    <n v="0"/>
    <n v="0"/>
    <m/>
    <n v="8787726788671"/>
    <s v="Contrato Adimplente"/>
    <m/>
    <m/>
    <n v="0"/>
    <d v="2026-03-24T00:00:00"/>
    <x v="3"/>
    <d v="2026-03-23T00:00:00"/>
    <m/>
    <m/>
    <m/>
    <m/>
    <s v="Endy Carvalho Consultoria imobiliária"/>
    <m/>
    <m/>
    <m/>
    <d v="2026-04-06T00:00:00"/>
    <d v="2026-04-07T00:00:00"/>
    <s v="VENDA FINALIZADA"/>
    <d v="2026-03-25T00:00:00"/>
    <m/>
    <n v="216042.49"/>
    <m/>
    <s v="AGL 33"/>
    <m/>
    <m/>
    <s v="Pirenópolis"/>
    <s v="Goiás"/>
    <n v="5562991483059"/>
    <s v="RUA BOA VISTA Q,3 LT"/>
    <n v="72980000"/>
    <s v="VILA GODINHO"/>
    <s v="marcossous74@gmail.com"/>
    <m/>
    <n v="2692.11"/>
    <d v="2026-09-06T00:00:00"/>
    <m/>
    <m/>
    <m/>
    <n v="4885"/>
    <m/>
    <s v="Auxiliar"/>
    <d v="2026-03-12T00:00:00"/>
    <n v="902.69"/>
    <m/>
    <m/>
    <d v="2026-03-29T00:00:00"/>
    <s v="MP439452"/>
    <d v="2026-03-23T00:00:00"/>
    <m/>
    <m/>
    <d v="2026-03-16T00:00:00"/>
    <m/>
    <n v="11485"/>
    <d v="2026-03-12T00:00:00"/>
    <m/>
    <m/>
    <m/>
    <m/>
    <m/>
    <d v="2026-03-12T00:00:00"/>
    <m/>
    <d v="2026-03-17T00:00:00"/>
    <m/>
    <d v="2026-04-02T00:00:00"/>
    <m/>
    <d v="2026-03-20T00:00:00"/>
    <d v="2026-03-18T00:00:00"/>
    <m/>
    <d v="2026-04-07T00:00:00"/>
    <m/>
    <d v="2026-03-18T00:00:00"/>
    <m/>
    <m/>
    <m/>
    <m/>
    <m/>
    <m/>
    <d v="2026-03-23T00:00:00"/>
    <m/>
    <m/>
    <s v="00349.0005095/2026-19"/>
    <m/>
    <m/>
    <d v="2026-03-17T00:00:00"/>
    <m/>
    <d v="2026-03-24T00:00:00"/>
    <m/>
    <m/>
    <d v="2026-03-18T00:00:00"/>
    <m/>
    <m/>
    <m/>
    <m/>
    <n v="12383"/>
    <m/>
    <m/>
    <d v="2026-03-24T00:00:00"/>
    <m/>
    <n v="13254"/>
    <m/>
    <m/>
    <m/>
    <m/>
    <m/>
    <n v="4165.8100000000004"/>
    <s v="VENDA COM SINAL"/>
    <s v="Pago"/>
    <s v="AGEHAB VALIDADA"/>
    <s v="FINALIZADO"/>
    <s v="VENDA SEM FIADOR"/>
    <s v="SIM"/>
  </r>
  <r>
    <n v="5319"/>
    <x v="9"/>
    <n v="6808"/>
    <x v="23"/>
    <s v="Etapa Única"/>
    <s v="TORRE 01"/>
    <n v="201"/>
    <s v="BRASÍLIA"/>
    <s v="AUGENCIO ANTUNES DOS SANTOS NETO"/>
    <s v="&quot;01023453509&quot;"/>
    <x v="9"/>
    <x v="175"/>
    <s v="Não"/>
    <s v="Não"/>
    <s v="Não"/>
    <s v="Não"/>
    <s v="Não"/>
    <s v="Não"/>
    <s v="Não"/>
    <n v="350000"/>
    <n v="3412.14"/>
    <n v="0"/>
    <n v="350000"/>
    <n v="0"/>
    <n v="0"/>
    <n v="350000"/>
    <n v="0"/>
    <n v="0"/>
    <m/>
    <n v="178770404311"/>
    <s v="Contrato Adimplente"/>
    <m/>
    <m/>
    <n v="0"/>
    <d v="2026-03-30T00:00:00"/>
    <x v="3"/>
    <d v="2026-03-23T00:00:00"/>
    <m/>
    <m/>
    <m/>
    <m/>
    <s v="SUPERA - CCA"/>
    <s v="Windson Yule Silva Lima"/>
    <m/>
    <m/>
    <d v="2026-04-07T00:00:00"/>
    <d v="2026-04-07T00:00:00"/>
    <s v="VENDA FINALIZADA"/>
    <d v="2026-03-23T00:00:00"/>
    <m/>
    <n v="351190"/>
    <m/>
    <s v="DF011"/>
    <m/>
    <m/>
    <s v="Riacho Fundo"/>
    <s v="Distrito Federal"/>
    <n v="5561981483762"/>
    <s v="Quadra AC 2 LT 11 AP 109"/>
    <n v="71810200"/>
    <s v="Riacho Fundo"/>
    <s v="augencio.antunes@gmail.com"/>
    <n v="5561981483762"/>
    <n v="14357.48"/>
    <d v="2026-09-03T00:00:00"/>
    <m/>
    <m/>
    <m/>
    <n v="5351"/>
    <m/>
    <s v="Policial"/>
    <m/>
    <m/>
    <m/>
    <m/>
    <m/>
    <m/>
    <m/>
    <m/>
    <m/>
    <m/>
    <m/>
    <m/>
    <m/>
    <m/>
    <m/>
    <m/>
    <m/>
    <m/>
    <m/>
    <m/>
    <m/>
    <m/>
    <m/>
    <m/>
    <m/>
    <d v="2026-03-24T00:00:00"/>
    <m/>
    <m/>
    <m/>
    <d v="2026-03-24T00:00:00"/>
    <m/>
    <s v="Sim"/>
    <m/>
    <m/>
    <d v="2026-03-24T00:00:00"/>
    <m/>
    <m/>
    <m/>
    <m/>
    <m/>
    <m/>
    <m/>
    <d v="2026-03-23T00:00:00"/>
    <m/>
    <m/>
    <m/>
    <m/>
    <d v="2026-03-24T00:00:00"/>
    <m/>
    <m/>
    <m/>
    <m/>
    <m/>
    <m/>
    <m/>
    <m/>
    <m/>
    <m/>
    <m/>
    <m/>
    <m/>
    <m/>
    <m/>
    <m/>
    <m/>
    <m/>
    <m/>
    <m/>
    <m/>
    <s v="SIM"/>
  </r>
  <r>
    <n v="5320"/>
    <x v="9"/>
    <n v="6860"/>
    <x v="16"/>
    <s v="Etapa Unica"/>
    <s v="BLOCO E"/>
    <n v="104"/>
    <s v="ÁGUAS LINDAS"/>
    <s v="AMANDA PEREIRA GOMES"/>
    <s v="&quot;08186682104&quot;"/>
    <x v="11"/>
    <x v="96"/>
    <s v="Não"/>
    <s v="Não"/>
    <s v="Não"/>
    <s v="Não"/>
    <s v="Sim"/>
    <s v="Não"/>
    <s v="Não"/>
    <n v="164277.42000000001"/>
    <n v="610.15"/>
    <n v="0"/>
    <n v="19467.419999999998"/>
    <n v="44810"/>
    <n v="0"/>
    <n v="64277.42"/>
    <n v="0"/>
    <n v="0"/>
    <m/>
    <n v="8787726829424"/>
    <s v="Contrato Adimplente"/>
    <n v="113789"/>
    <m/>
    <n v="3128.72"/>
    <d v="2026-03-25T00:00:00"/>
    <x v="3"/>
    <d v="2026-03-23T00:00:00"/>
    <m/>
    <m/>
    <m/>
    <m/>
    <s v="Endy Carvalho Consultoria imobiliária"/>
    <m/>
    <m/>
    <m/>
    <d v="2026-03-30T00:00:00"/>
    <d v="2026-04-09T00:00:00"/>
    <s v="VENDA FINALIZADA"/>
    <d v="2026-03-24T00:00:00"/>
    <m/>
    <n v="216977.42"/>
    <m/>
    <s v="AGL32"/>
    <m/>
    <m/>
    <s v="Planaltina"/>
    <s v="Goiás"/>
    <n v="556186460197"/>
    <s v="RUA MANSÕES OESTE QD. M LT 314"/>
    <n v="73750500"/>
    <s v="Setor Oeste"/>
    <s v="amandapereiragomes2005@gmail.com"/>
    <m/>
    <n v="2033.85"/>
    <d v="2026-09-10T00:00:00"/>
    <m/>
    <m/>
    <m/>
    <n v="4438"/>
    <m/>
    <s v="Consultor"/>
    <d v="2026-03-18T00:00:00"/>
    <n v="899.1"/>
    <m/>
    <m/>
    <d v="2026-03-31T00:00:00"/>
    <s v="MP419675"/>
    <d v="2026-03-24T00:00:00"/>
    <d v="2026-03-30T00:00:00"/>
    <s v="AC014934992"/>
    <d v="2026-03-23T00:00:00"/>
    <s v="Sim"/>
    <n v="11813"/>
    <d v="2026-03-18T00:00:00"/>
    <m/>
    <m/>
    <m/>
    <d v="2026-04-01T00:00:00"/>
    <m/>
    <d v="2026-03-18T00:00:00"/>
    <d v="2026-04-06T00:00:00"/>
    <d v="2026-03-23T00:00:00"/>
    <d v="2026-04-01T00:00:00"/>
    <d v="2026-03-30T00:00:00"/>
    <m/>
    <d v="2026-03-24T00:00:00"/>
    <d v="2026-03-23T00:00:00"/>
    <m/>
    <d v="2026-03-31T00:00:00"/>
    <d v="2026-04-07T00:00:00"/>
    <d v="2026-03-23T00:00:00"/>
    <m/>
    <m/>
    <m/>
    <m/>
    <m/>
    <m/>
    <m/>
    <m/>
    <m/>
    <s v="00349.0004833/2026-19"/>
    <m/>
    <m/>
    <d v="2026-03-19T00:00:00"/>
    <d v="2026-04-08T00:00:00"/>
    <d v="2026-03-25T00:00:00"/>
    <d v="2026-03-27T00:00:00"/>
    <m/>
    <d v="2026-03-20T00:00:00"/>
    <m/>
    <d v="2026-04-09T00:00:00"/>
    <m/>
    <m/>
    <n v="12375"/>
    <n v="13538"/>
    <m/>
    <m/>
    <m/>
    <n v="12510"/>
    <m/>
    <s v="SENDO PROTOCOLADO DIA 06/04/2026 POR CONTA DO SALDO QUE CONSTAVA PAGO NO SIENGE DIA 02/04, MAS NÃO TINHA CAIDO NO SISTEMA ONR  ATÉ O HORARIO DE 18HRS"/>
    <m/>
    <m/>
    <m/>
    <n v="4245.8100000000004"/>
    <s v="VENDA SEM SINAL"/>
    <s v="Não tem"/>
    <s v="AGUARDANDO VALIDAÇÃO"/>
    <s v="FINALIZADO"/>
    <s v="VENDA SEM FIADOR"/>
    <s v="SIM"/>
  </r>
  <r>
    <n v="5321"/>
    <x v="5"/>
    <n v="6810"/>
    <x v="23"/>
    <s v="Etapa Única"/>
    <s v="TORRE 04"/>
    <n v="303"/>
    <s v="BRASÍLIA"/>
    <s v="FELIPE LEONARDO DE CARVALHO MOURA"/>
    <s v="&quot;05832409175&quot;"/>
    <x v="9"/>
    <x v="176"/>
    <s v="Não"/>
    <s v="Não"/>
    <s v="Não"/>
    <s v="Não"/>
    <s v="Não"/>
    <s v="Não"/>
    <s v="Não"/>
    <n v="364000"/>
    <n v="3536.25"/>
    <n v="0"/>
    <n v="364000"/>
    <n v="0"/>
    <n v="0"/>
    <n v="364000"/>
    <n v="0"/>
    <n v="0"/>
    <m/>
    <m/>
    <s v="Contrato Adimplente"/>
    <m/>
    <m/>
    <n v="0"/>
    <m/>
    <x v="1"/>
    <d v="2026-03-24T00:00:00"/>
    <m/>
    <m/>
    <m/>
    <m/>
    <s v="SUPERA - CCA"/>
    <s v="Windson Yule Silva Lima"/>
    <m/>
    <m/>
    <d v="2026-03-30T00:00:00"/>
    <d v="2026-03-30T00:00:00"/>
    <s v="VENDA FINALIZADA"/>
    <d v="2026-03-25T00:00:00"/>
    <m/>
    <n v="371404.13"/>
    <m/>
    <s v="DF011"/>
    <m/>
    <s v="JESSICA CORREIA DE OLIVEIRA SOUZA - 05211604130"/>
    <s v="Brasília"/>
    <s v="Distrito Federal"/>
    <n v="5561986565819"/>
    <s v="C 3 LT 01 AP 510"/>
    <n v="72010030"/>
    <s v="Taguatinga Centro (Taguatinga)"/>
    <s v="felipeleonardo088@gmail.com"/>
    <n v="5561986565819"/>
    <n v="8807.09"/>
    <d v="2026-05-19T00:00:00"/>
    <m/>
    <m/>
    <m/>
    <n v="5445"/>
    <n v="8261"/>
    <s v="Enfermeira"/>
    <m/>
    <m/>
    <m/>
    <m/>
    <m/>
    <m/>
    <m/>
    <m/>
    <m/>
    <m/>
    <m/>
    <m/>
    <m/>
    <m/>
    <m/>
    <m/>
    <m/>
    <m/>
    <m/>
    <m/>
    <m/>
    <m/>
    <m/>
    <m/>
    <m/>
    <d v="2026-03-30T00:00:00"/>
    <m/>
    <m/>
    <m/>
    <d v="2026-03-30T00:00:00"/>
    <m/>
    <s v="Sim"/>
    <m/>
    <m/>
    <m/>
    <m/>
    <m/>
    <m/>
    <m/>
    <m/>
    <m/>
    <m/>
    <m/>
    <m/>
    <m/>
    <m/>
    <m/>
    <m/>
    <m/>
    <m/>
    <m/>
    <m/>
    <m/>
    <m/>
    <m/>
    <m/>
    <m/>
    <m/>
    <m/>
    <m/>
    <m/>
    <m/>
    <m/>
    <m/>
    <m/>
    <m/>
    <m/>
    <m/>
    <m/>
    <m/>
  </r>
  <r>
    <n v="5322"/>
    <x v="9"/>
    <n v="6802"/>
    <x v="13"/>
    <s v="Etapa Unica"/>
    <s v="BLOCO I"/>
    <n v="104"/>
    <s v="ÁGUAS LINDAS"/>
    <s v="ANA LIDIA DA CONCEIÇÃO OLIVEIRA"/>
    <s v="&quot;88750787268&quot;"/>
    <x v="2"/>
    <x v="124"/>
    <s v="Não"/>
    <s v="Não"/>
    <s v="Não"/>
    <s v="Não"/>
    <s v="Sim"/>
    <s v="Não"/>
    <s v="Não"/>
    <n v="167155.12"/>
    <n v="693.1"/>
    <n v="0"/>
    <n v="122031.91"/>
    <n v="45347"/>
    <n v="0"/>
    <n v="167378.91"/>
    <n v="0"/>
    <n v="0"/>
    <m/>
    <n v="8787726775332"/>
    <s v="Contrato Adimplente"/>
    <n v="109274"/>
    <m/>
    <n v="0"/>
    <d v="2026-03-25T00:00:00"/>
    <x v="3"/>
    <d v="2026-03-24T00:00:00"/>
    <m/>
    <m/>
    <m/>
    <m/>
    <s v="Endy Carvalho Consultoria imobiliária"/>
    <m/>
    <m/>
    <m/>
    <d v="2026-03-30T00:00:00"/>
    <d v="2026-04-07T00:00:00"/>
    <s v="VENDA FINALIZADA"/>
    <d v="2026-03-25T00:00:00"/>
    <m/>
    <n v="226955.12"/>
    <m/>
    <s v="AGL30 -"/>
    <m/>
    <m/>
    <s v="Ceilândia"/>
    <s v="Distrito Federal"/>
    <n v="5561983777166"/>
    <s v="QNM 5 Conjunto H"/>
    <n v="72215058"/>
    <s v="Ceilândia Sul (Ceilândia)"/>
    <s v="analidiaconceicaooliveira@gmail.com"/>
    <m/>
    <n v="2310.3200000000002"/>
    <d v="2026-07-27T00:00:00"/>
    <m/>
    <m/>
    <m/>
    <n v="4009"/>
    <m/>
    <s v="Auxiliar de Serviços Gerais"/>
    <d v="2026-03-14T00:00:00"/>
    <n v="940.33"/>
    <m/>
    <m/>
    <d v="2026-04-01T00:00:00"/>
    <s v="MP449044"/>
    <d v="2026-03-24T00:00:00"/>
    <d v="2026-03-30T00:00:00"/>
    <s v="AC014935575"/>
    <d v="2026-03-20T00:00:00"/>
    <s v="Sim"/>
    <n v="11591"/>
    <d v="2026-03-14T00:00:00"/>
    <m/>
    <m/>
    <m/>
    <d v="2026-04-01T00:00:00"/>
    <m/>
    <d v="2026-03-14T00:00:00"/>
    <d v="2026-04-06T00:00:00"/>
    <d v="2026-03-20T00:00:00"/>
    <d v="2026-04-01T00:00:00"/>
    <d v="2026-03-30T00:00:00"/>
    <m/>
    <d v="2026-03-23T00:00:00"/>
    <d v="2026-03-16T00:00:00"/>
    <m/>
    <d v="2026-03-31T00:00:00"/>
    <d v="2026-04-07T00:00:00"/>
    <d v="2026-03-16T00:00:00"/>
    <m/>
    <m/>
    <m/>
    <m/>
    <m/>
    <m/>
    <d v="2026-03-24T00:00:00"/>
    <m/>
    <m/>
    <s v="00349.0004829/2026-42"/>
    <m/>
    <m/>
    <d v="2026-03-16T00:00:00"/>
    <d v="2026-04-07T00:00:00"/>
    <d v="2026-03-25T00:00:00"/>
    <m/>
    <m/>
    <d v="2026-03-16T00:00:00"/>
    <m/>
    <m/>
    <m/>
    <m/>
    <m/>
    <m/>
    <m/>
    <d v="2026-03-25T00:00:00"/>
    <m/>
    <n v="12511"/>
    <m/>
    <s v="SENDO PROTOCOLADO DIA 06/04/2026 POR CONTA DO SALDO QUE CONSTAVA PAGO NO SIENGE DIA 02/04, MAS NÃO TINHA CAIDO NO SISTEMA ONR  ATÉ O HORARIO DE 18HRS"/>
    <m/>
    <m/>
    <m/>
    <n v="4305.8100000000004"/>
    <s v="VENDA SEM SINAL"/>
    <s v="Não tem"/>
    <s v="AGEHAB VALIDADA"/>
    <s v="FINALIZADO"/>
    <s v="VENDA SEM FIADOR"/>
    <s v="SIM"/>
  </r>
  <r>
    <n v="5323"/>
    <x v="9"/>
    <n v="6887"/>
    <x v="16"/>
    <s v="Etapa Unica"/>
    <s v="BLOCO J"/>
    <n v="302"/>
    <s v="ÁGUAS LINDAS"/>
    <s v="JULIANA PEREIRA DA MATA"/>
    <s v="&quot;05070386140&quot;"/>
    <x v="16"/>
    <x v="159"/>
    <s v="Não"/>
    <s v="Não"/>
    <s v="Não"/>
    <s v="Não"/>
    <s v="Não"/>
    <s v="Não"/>
    <s v="Não"/>
    <n v="162024.87"/>
    <n v="548.29999999999995"/>
    <n v="0"/>
    <n v="107024.87"/>
    <n v="55000"/>
    <n v="0"/>
    <n v="162024.87"/>
    <n v="0"/>
    <n v="0"/>
    <m/>
    <n v="8787726877380"/>
    <s v="Contrato Adimplente"/>
    <n v="113875"/>
    <m/>
    <n v="0"/>
    <d v="2026-03-30T00:00:00"/>
    <x v="3"/>
    <d v="2026-03-25T00:00:00"/>
    <m/>
    <m/>
    <m/>
    <m/>
    <s v="Endy Carvalho Consultoria imobiliária"/>
    <m/>
    <m/>
    <m/>
    <d v="2026-04-02T00:00:00"/>
    <d v="2026-04-08T00:00:00"/>
    <s v="VENDA FINALIZADA"/>
    <d v="2026-03-25T00:00:00"/>
    <m/>
    <n v="217004.15"/>
    <m/>
    <s v="AGL32"/>
    <m/>
    <m/>
    <s v="Planaltina"/>
    <s v="Distrito Federal"/>
    <n v="5561993674500"/>
    <s v="ARAPOANGA QD 09 CJ J"/>
    <n v="73300000"/>
    <s v="PLANALTINA"/>
    <s v="Julianapdm2002@gmail.com"/>
    <m/>
    <n v="1827.68"/>
    <d v="2026-09-19T00:00:00"/>
    <m/>
    <m/>
    <m/>
    <n v="4521"/>
    <m/>
    <s v="Operador de Loja"/>
    <d v="2026-03-24T00:00:00"/>
    <n v="899.78"/>
    <m/>
    <m/>
    <d v="2026-04-04T00:00:00"/>
    <s v="MP419677"/>
    <d v="2026-03-25T00:00:00"/>
    <m/>
    <m/>
    <d v="2026-03-23T00:00:00"/>
    <m/>
    <n v="12152"/>
    <d v="2026-03-24T00:00:00"/>
    <m/>
    <m/>
    <m/>
    <m/>
    <m/>
    <d v="2026-03-24T00:00:00"/>
    <m/>
    <d v="2026-03-24T00:00:00"/>
    <d v="2026-04-01T00:00:00"/>
    <d v="2026-04-02T00:00:00"/>
    <m/>
    <d v="2026-03-25T00:00:00"/>
    <d v="2026-03-25T00:00:00"/>
    <m/>
    <d v="2026-04-07T00:00:00"/>
    <d v="2026-04-07T00:00:00"/>
    <d v="2026-03-25T00:00:00"/>
    <m/>
    <s v="Sim"/>
    <m/>
    <m/>
    <m/>
    <m/>
    <d v="2026-03-25T00:00:00"/>
    <m/>
    <m/>
    <s v="00349.0005071/2026-60"/>
    <m/>
    <m/>
    <d v="2026-03-24T00:00:00"/>
    <d v="2026-04-08T00:00:00"/>
    <d v="2026-03-30T00:00:00"/>
    <m/>
    <m/>
    <m/>
    <m/>
    <m/>
    <m/>
    <m/>
    <n v="12375"/>
    <m/>
    <m/>
    <d v="2026-03-30T00:00:00"/>
    <m/>
    <n v="13327"/>
    <m/>
    <m/>
    <m/>
    <m/>
    <m/>
    <n v="4185.8100000000004"/>
    <s v="VENDA SEM SINAL"/>
    <s v="Não tem"/>
    <s v="AGEHAB VALIDADA"/>
    <s v="FINALIZADO"/>
    <s v="FINALIZADO - SEM FIADOR"/>
    <s v="SIM"/>
  </r>
  <r>
    <n v="5324"/>
    <x v="5"/>
    <n v="6870"/>
    <x v="22"/>
    <s v="Etapa Única"/>
    <s v="BLOCO 08"/>
    <n v="201"/>
    <s v="FORMOSA"/>
    <s v="GABRIEL SOUZA DOS SANTOS"/>
    <s v="&quot;08291502188&quot;"/>
    <x v="0"/>
    <x v="17"/>
    <s v="Não"/>
    <s v="Não"/>
    <s v="Não"/>
    <s v="Não"/>
    <s v="Não"/>
    <s v="Não"/>
    <s v="Não"/>
    <n v="153351.45000000001"/>
    <n v="0"/>
    <n v="0"/>
    <n v="134341.45000000001"/>
    <n v="19010"/>
    <n v="0"/>
    <n v="153351.45000000001"/>
    <n v="0"/>
    <n v="0"/>
    <m/>
    <n v="8787726861980"/>
    <s v="Contrato Adimplente"/>
    <m/>
    <m/>
    <n v="0"/>
    <d v="2026-03-27T00:00:00"/>
    <x v="3"/>
    <d v="2026-03-25T00:00:00"/>
    <m/>
    <m/>
    <m/>
    <m/>
    <s v="CAIXA CREDFÁCIL"/>
    <m/>
    <m/>
    <m/>
    <d v="2026-04-01T00:00:00"/>
    <d v="2026-04-02T00:00:00"/>
    <s v="VENDA FINALIZADA"/>
    <d v="2026-03-25T00:00:00"/>
    <m/>
    <n v="244655.92"/>
    <m/>
    <s v="FSA014"/>
    <m/>
    <s v="VINICIUS SOUZA DOS SANTOS - 08291494142"/>
    <m/>
    <m/>
    <n v="5561998755573"/>
    <s v="RUA ARGENTINA NR 18 LADO 10"/>
    <n v="73800000"/>
    <s v="JADRIM DAS AMERICAS FORMOSA"/>
    <s v="gabrielsouzadossantos2023@gmail.com"/>
    <m/>
    <n v="2550"/>
    <m/>
    <m/>
    <m/>
    <m/>
    <n v="5170"/>
    <m/>
    <s v="Garçon"/>
    <d v="2026-03-25T00:00:00"/>
    <n v="877.37"/>
    <m/>
    <s v="sim"/>
    <m/>
    <s v="MP441177"/>
    <d v="2026-03-26T00:00:00"/>
    <d v="2026-03-30T00:00:00"/>
    <m/>
    <d v="2026-03-24T00:00:00"/>
    <m/>
    <s v="12880 12877 12874"/>
    <d v="2026-03-26T00:00:00"/>
    <m/>
    <m/>
    <m/>
    <m/>
    <s v="Não"/>
    <d v="2026-03-26T00:00:00"/>
    <m/>
    <d v="2026-03-24T00:00:00"/>
    <m/>
    <d v="2026-03-30T00:00:00"/>
    <m/>
    <d v="2026-04-01T00:00:00"/>
    <d v="2026-03-25T00:00:00"/>
    <m/>
    <m/>
    <m/>
    <d v="2026-03-25T00:00:00"/>
    <m/>
    <s v="Sim"/>
    <m/>
    <m/>
    <m/>
    <m/>
    <d v="2026-03-27T00:00:00"/>
    <m/>
    <m/>
    <m/>
    <m/>
    <m/>
    <d v="2026-03-24T00:00:00"/>
    <m/>
    <d v="2026-03-31T00:00:00"/>
    <m/>
    <m/>
    <d v="2026-03-25T00:00:00"/>
    <m/>
    <d v="2026-03-30T00:00:00"/>
    <m/>
    <s v="Pendente"/>
    <n v="12282"/>
    <m/>
    <m/>
    <m/>
    <n v="900"/>
    <m/>
    <m/>
    <m/>
    <m/>
    <m/>
    <m/>
    <m/>
    <m/>
    <s v="Pago"/>
    <m/>
    <m/>
    <m/>
    <s v="SIM"/>
  </r>
  <r>
    <n v="5325"/>
    <x v="9"/>
    <n v="6875"/>
    <x v="12"/>
    <s v="Etapa Única"/>
    <s v="BLOCO ÚNICO"/>
    <n v="302"/>
    <s v="BRASÍLIA"/>
    <s v="GABRIELA COSTA DOS SANTOS"/>
    <s v="&quot;05577563160&quot;"/>
    <x v="9"/>
    <x v="172"/>
    <s v="Não"/>
    <s v="Não"/>
    <s v="Não"/>
    <s v="Não"/>
    <s v="Não"/>
    <s v="Não"/>
    <s v="Não"/>
    <n v="350000"/>
    <n v="3405.14"/>
    <n v="0"/>
    <n v="350000"/>
    <n v="0"/>
    <n v="0"/>
    <n v="350000"/>
    <n v="0"/>
    <n v="0"/>
    <m/>
    <n v="1787704047719"/>
    <s v="Contrato Adimplente"/>
    <m/>
    <m/>
    <n v="0"/>
    <d v="2026-03-31T00:00:00"/>
    <x v="3"/>
    <d v="2026-03-25T00:00:00"/>
    <m/>
    <m/>
    <m/>
    <m/>
    <s v="SUPERA - CCA"/>
    <s v="Windson Yule Silva Lima"/>
    <m/>
    <m/>
    <d v="2026-04-08T00:00:00"/>
    <d v="2026-04-08T00:00:00"/>
    <s v="VENDA FINALIZADA"/>
    <d v="2026-03-27T00:00:00"/>
    <m/>
    <n v="352500"/>
    <m/>
    <s v="DF 10"/>
    <m/>
    <m/>
    <s v="Brasília"/>
    <s v="Distrito Federal"/>
    <n v="5561992376371"/>
    <s v="SMPW Quadra 1 Conjunto 1"/>
    <n v="71735101"/>
    <s v="Park Way"/>
    <s v="gabrielacosta.s96@gmail.com"/>
    <n v="5561992376371"/>
    <n v="14798.11"/>
    <d v="2026-08-31T00:00:00"/>
    <m/>
    <m/>
    <m/>
    <n v="8177"/>
    <m/>
    <m/>
    <m/>
    <m/>
    <m/>
    <m/>
    <m/>
    <m/>
    <m/>
    <m/>
    <m/>
    <m/>
    <m/>
    <m/>
    <m/>
    <m/>
    <m/>
    <m/>
    <m/>
    <m/>
    <m/>
    <m/>
    <m/>
    <m/>
    <m/>
    <m/>
    <m/>
    <d v="2026-03-27T00:00:00"/>
    <m/>
    <m/>
    <m/>
    <d v="2026-03-27T00:00:00"/>
    <m/>
    <s v="Sim"/>
    <m/>
    <m/>
    <d v="2026-03-27T00:00:00"/>
    <m/>
    <m/>
    <d v="2026-03-31T00:00:00"/>
    <m/>
    <m/>
    <m/>
    <m/>
    <d v="2026-03-25T00:00:00"/>
    <m/>
    <m/>
    <m/>
    <m/>
    <d v="2026-03-27T00:00:00"/>
    <m/>
    <m/>
    <m/>
    <m/>
    <m/>
    <m/>
    <m/>
    <m/>
    <m/>
    <m/>
    <m/>
    <m/>
    <m/>
    <m/>
    <m/>
    <m/>
    <m/>
    <m/>
    <m/>
    <m/>
    <m/>
    <s v="SIM"/>
  </r>
  <r>
    <n v="5326"/>
    <x v="9"/>
    <n v="6799"/>
    <x v="22"/>
    <s v="Etapa Única"/>
    <s v="BLOCO 13"/>
    <n v="201"/>
    <s v="FORMOSA"/>
    <s v="RENATA AUGUSTA DOS SANTOS"/>
    <s v="&quot;97090280144&quot;"/>
    <x v="10"/>
    <x v="2"/>
    <s v="Não"/>
    <s v="Não"/>
    <s v="Não"/>
    <s v="Não"/>
    <s v="Não"/>
    <s v="Não"/>
    <s v="Não"/>
    <n v="157067.5"/>
    <n v="0"/>
    <n v="0"/>
    <n v="136509.5"/>
    <n v="20557"/>
    <n v="0"/>
    <n v="157066.5"/>
    <n v="0"/>
    <n v="0"/>
    <m/>
    <n v="8787726837036"/>
    <s v="Contrato Adimplente"/>
    <m/>
    <m/>
    <n v="0"/>
    <d v="2026-03-27T00:00:00"/>
    <x v="3"/>
    <d v="2026-03-25T00:00:00"/>
    <m/>
    <m/>
    <m/>
    <m/>
    <s v="CAIXA CREDFÁCIL"/>
    <m/>
    <m/>
    <m/>
    <d v="2026-03-30T00:00:00"/>
    <d v="2026-04-09T00:00:00"/>
    <s v="VENDA FINALIZADA"/>
    <d v="2026-03-25T00:00:00"/>
    <m/>
    <n v="241001"/>
    <m/>
    <s v="FSA014"/>
    <m/>
    <s v="ZILDA AUGUSTO MACHADO - 38881004100"/>
    <s v="Formosa"/>
    <s v="Goiás"/>
    <n v="5561996700016"/>
    <s v="R JOSE LOBO"/>
    <n v="73807650"/>
    <s v="JARDIM CALIFORNIA"/>
    <s v="renataaugusto.diamante@gmail.com"/>
    <m/>
    <n v="2490"/>
    <m/>
    <m/>
    <m/>
    <m/>
    <n v="5237"/>
    <m/>
    <s v="Auxiliar"/>
    <d v="2026-03-26T00:00:00"/>
    <n v="1150.56"/>
    <m/>
    <s v="sim"/>
    <m/>
    <s v="MP441174"/>
    <d v="2026-03-26T00:00:00"/>
    <d v="2026-03-27T00:00:00"/>
    <m/>
    <d v="2026-03-20T00:00:00"/>
    <m/>
    <s v="12268 12275 12281 12284 12263"/>
    <d v="2026-03-26T00:00:00"/>
    <m/>
    <m/>
    <m/>
    <m/>
    <s v="Não"/>
    <d v="2026-03-26T00:00:00"/>
    <m/>
    <d v="2026-03-24T00:00:00"/>
    <d v="2026-04-01T00:00:00"/>
    <d v="2026-03-27T00:00:00"/>
    <m/>
    <d v="2026-03-25T00:00:00"/>
    <d v="2026-03-24T00:00:00"/>
    <m/>
    <m/>
    <d v="2026-04-07T00:00:00"/>
    <d v="2026-03-24T00:00:00"/>
    <m/>
    <m/>
    <m/>
    <m/>
    <m/>
    <m/>
    <d v="2026-03-30T00:00:00"/>
    <m/>
    <m/>
    <m/>
    <m/>
    <m/>
    <d v="2026-03-23T00:00:00"/>
    <d v="2026-04-07T00:00:00"/>
    <d v="2026-03-25T00:00:00"/>
    <m/>
    <m/>
    <d v="2026-03-24T00:00:00"/>
    <m/>
    <d v="2026-03-30T00:00:00"/>
    <m/>
    <s v="Pendente"/>
    <n v="12282"/>
    <m/>
    <m/>
    <m/>
    <m/>
    <m/>
    <m/>
    <m/>
    <m/>
    <m/>
    <m/>
    <m/>
    <m/>
    <s v="Pago"/>
    <m/>
    <s v="FINALIZADO"/>
    <m/>
    <s v="SIM"/>
  </r>
  <r>
    <n v="5327"/>
    <x v="9"/>
    <n v="6773"/>
    <x v="19"/>
    <s v="Etapa Única"/>
    <s v="BLOCO B"/>
    <n v="102"/>
    <s v="ÁGUAS LINDAS"/>
    <s v="GRAZIELLE APARECIDA PORTO BRAUNA"/>
    <s v="&quot;06752731101&quot;"/>
    <x v="11"/>
    <x v="168"/>
    <s v="Não"/>
    <s v="Não"/>
    <s v="Não"/>
    <s v="Não"/>
    <s v="Sim"/>
    <s v="Não"/>
    <s v="Não"/>
    <n v="230000"/>
    <n v="530.51"/>
    <n v="0"/>
    <n v="103444.59"/>
    <n v="55000"/>
    <n v="0"/>
    <n v="158444.59"/>
    <n v="0"/>
    <n v="0"/>
    <m/>
    <n v="8787726705601"/>
    <s v="Contrato Adimplente"/>
    <n v="115811"/>
    <m/>
    <n v="0"/>
    <d v="2026-03-25T00:00:00"/>
    <x v="3"/>
    <d v="2026-03-25T00:00:00"/>
    <m/>
    <m/>
    <m/>
    <m/>
    <s v="Endy Carvalho Consultoria imobiliária"/>
    <s v="Fabiana Ferreira Leonel"/>
    <m/>
    <m/>
    <d v="2026-03-30T00:00:00"/>
    <d v="2026-04-06T00:00:00"/>
    <s v="VENDA FINALIZADA"/>
    <d v="2026-03-25T00:00:00"/>
    <m/>
    <n v="218707.07"/>
    <m/>
    <s v="AGL 33"/>
    <m/>
    <m/>
    <s v="Águas Lindas de Goiás"/>
    <s v="Goiás"/>
    <n v="5561986298985"/>
    <s v="Q. 93, L.1G CONJUNTO A"/>
    <n v="72910000"/>
    <s v="SETOR II"/>
    <s v="grazielleaparecida05@gmail.com"/>
    <m/>
    <n v="1768.36"/>
    <d v="2026-09-02T00:00:00"/>
    <m/>
    <m/>
    <m/>
    <n v="4908"/>
    <m/>
    <s v="Operador de Loja"/>
    <d v="2026-03-07T00:00:00"/>
    <n v="898.3"/>
    <m/>
    <m/>
    <d v="2026-03-30T00:00:00"/>
    <s v="MP439450"/>
    <d v="2026-03-25T00:00:00"/>
    <d v="2026-03-30T00:00:00"/>
    <s v="AC014935493"/>
    <d v="2026-03-09T00:00:00"/>
    <s v="Sim"/>
    <n v="11710"/>
    <d v="2026-03-07T00:00:00"/>
    <m/>
    <m/>
    <m/>
    <d v="2026-04-01T00:00:00"/>
    <m/>
    <d v="2026-03-07T00:00:00"/>
    <d v="2026-04-06T00:00:00"/>
    <d v="2026-03-09T00:00:00"/>
    <m/>
    <d v="2026-03-30T00:00:00"/>
    <m/>
    <d v="2026-03-10T00:00:00"/>
    <d v="2026-03-12T00:00:00"/>
    <m/>
    <d v="2026-03-31T00:00:00"/>
    <m/>
    <d v="2026-03-12T00:00:00"/>
    <m/>
    <s v="Sim"/>
    <m/>
    <m/>
    <m/>
    <m/>
    <d v="2026-03-25T00:00:00"/>
    <m/>
    <m/>
    <s v="00349.0004838/2026-33"/>
    <m/>
    <m/>
    <d v="2026-03-11T00:00:00"/>
    <m/>
    <d v="2026-03-27T00:00:00"/>
    <m/>
    <m/>
    <d v="2026-03-12T00:00:00"/>
    <m/>
    <m/>
    <m/>
    <m/>
    <n v="12383"/>
    <m/>
    <m/>
    <d v="2026-03-25T00:00:00"/>
    <m/>
    <n v="12508"/>
    <m/>
    <s v="SENDO PROTOCOLADO DIA 06/04/2026 POR CONTA DO SALDO QUE CONSTAVA PAGO NO SIENGE DIA 02/04, MAS NÃO TINHA CAIDO NO SISTEMA ONR  ATÉ O HORARIO DE 18HRS"/>
    <m/>
    <m/>
    <m/>
    <n v="4145.8100000000004"/>
    <s v="VENDA SEM SINAL"/>
    <s v="Não tem"/>
    <s v="AGEHAB VALIDADA"/>
    <s v="FINALIZADO"/>
    <s v="VENDA SEM FIADOR"/>
    <s v="SIM"/>
  </r>
  <r>
    <n v="5328"/>
    <x v="9"/>
    <n v="6772"/>
    <x v="19"/>
    <s v="Etapa Única"/>
    <s v="BLOCO A"/>
    <n v="202"/>
    <s v="ÁGUAS LINDAS"/>
    <s v="THALITA PEREIRA GOMES"/>
    <s v="&quot;70880483105&quot;"/>
    <x v="1"/>
    <x v="135"/>
    <s v="Não"/>
    <s v="Não"/>
    <s v="Não"/>
    <s v="Não"/>
    <s v="Não"/>
    <s v="Não"/>
    <s v="Não"/>
    <n v="164632.01"/>
    <n v="629.14"/>
    <n v="0"/>
    <n v="123285.9"/>
    <n v="41347"/>
    <n v="0"/>
    <n v="164632.9"/>
    <n v="0"/>
    <n v="0"/>
    <m/>
    <n v="8787726769472"/>
    <s v="Contrato Adimplente"/>
    <n v="115799"/>
    <m/>
    <n v="0"/>
    <d v="2026-03-31T00:00:00"/>
    <x v="3"/>
    <d v="2026-03-25T00:00:00"/>
    <m/>
    <m/>
    <m/>
    <m/>
    <s v="Endy Carvalho Consultoria imobiliária"/>
    <m/>
    <m/>
    <m/>
    <d v="2026-04-02T00:00:00"/>
    <d v="2026-04-07T00:00:00"/>
    <s v="VENDA FINALIZADA"/>
    <d v="2026-03-26T00:00:00"/>
    <m/>
    <n v="218000.9"/>
    <m/>
    <s v="AGL 33"/>
    <m/>
    <m/>
    <s v="Planaltina"/>
    <s v="Goiás"/>
    <n v="5561991048318"/>
    <s v="Quadra 19 MR 10"/>
    <n v="73751539"/>
    <s v="Setor Norte"/>
    <s v="thalitapereiragomes591@gmail.com"/>
    <m/>
    <n v="20971.2"/>
    <d v="2026-08-29T00:00:00"/>
    <m/>
    <m/>
    <m/>
    <n v="4892"/>
    <m/>
    <s v="Recepcionista"/>
    <d v="2026-03-27T00:00:00"/>
    <n v="896.11"/>
    <m/>
    <s v="sim"/>
    <d v="2026-04-05T00:00:00"/>
    <s v="MP439453"/>
    <d v="2026-03-27T00:00:00"/>
    <d v="2026-04-02T00:00:00"/>
    <m/>
    <d v="2026-03-18T00:00:00"/>
    <s v="Sim"/>
    <n v="12506"/>
    <d v="2026-03-27T00:00:00"/>
    <m/>
    <m/>
    <m/>
    <m/>
    <s v="Não"/>
    <d v="2026-03-27T00:00:00"/>
    <m/>
    <d v="2026-03-18T00:00:00"/>
    <m/>
    <d v="2026-04-02T00:00:00"/>
    <m/>
    <d v="2026-03-19T00:00:00"/>
    <d v="2026-03-25T00:00:00"/>
    <m/>
    <d v="2026-04-07T00:00:00"/>
    <m/>
    <d v="2026-03-25T00:00:00"/>
    <m/>
    <s v="Sim"/>
    <m/>
    <m/>
    <m/>
    <m/>
    <d v="2026-03-25T00:00:00"/>
    <m/>
    <m/>
    <s v="00349.0005067/2026-00"/>
    <m/>
    <m/>
    <d v="2026-03-24T00:00:00"/>
    <m/>
    <d v="2026-03-31T00:00:00"/>
    <m/>
    <m/>
    <m/>
    <m/>
    <m/>
    <m/>
    <m/>
    <n v="13018"/>
    <m/>
    <m/>
    <d v="2026-03-30T00:00:00"/>
    <m/>
    <n v="13229"/>
    <m/>
    <m/>
    <m/>
    <m/>
    <m/>
    <n v="4285.8100000000004"/>
    <s v="VENDA SEM SINAL"/>
    <s v="Não tem"/>
    <s v="AGEHAB VALIDADA"/>
    <s v="FINALIZADO"/>
    <s v="VENDA SEM FIADOR"/>
    <s v="SIM"/>
  </r>
  <r>
    <n v="5329"/>
    <x v="9"/>
    <n v="6753"/>
    <x v="7"/>
    <s v="Etapa Unica"/>
    <s v="BLOCO H"/>
    <s v="APTO 103"/>
    <s v="FORMOSA"/>
    <s v="MILENA RAMOS DA CRUZ"/>
    <s v="&quot;70822384108&quot;"/>
    <x v="10"/>
    <x v="11"/>
    <s v="Não"/>
    <s v="Não"/>
    <s v="Não"/>
    <s v="Não"/>
    <s v="Não"/>
    <s v="Não"/>
    <s v="Não"/>
    <n v="163579.84"/>
    <n v="0"/>
    <n v="0"/>
    <n v="0"/>
    <n v="0"/>
    <n v="0"/>
    <n v="0"/>
    <n v="0"/>
    <n v="0"/>
    <m/>
    <n v="8787726686828"/>
    <s v="Contrato Adimplente"/>
    <m/>
    <m/>
    <n v="0"/>
    <d v="2026-03-27T00:00:00"/>
    <x v="3"/>
    <d v="2026-03-25T00:00:00"/>
    <m/>
    <m/>
    <m/>
    <m/>
    <s v="CAIXA CREDFÁCIL"/>
    <m/>
    <m/>
    <m/>
    <d v="2026-04-02T00:00:00"/>
    <d v="2026-04-07T00:00:00"/>
    <s v="VENDA FINALIZADA"/>
    <d v="2026-03-26T00:00:00"/>
    <m/>
    <n v="251001"/>
    <m/>
    <s v="FSA010"/>
    <m/>
    <s v="MARCIA NUNES RAMOS - 70875200753"/>
    <s v="Formosa"/>
    <s v="Goiás"/>
    <n v="5561998299585"/>
    <s v="RUA BARU, Q. 07, L. 30"/>
    <n v="73809006"/>
    <s v="RESIDENCIAL JARDIM PLANALTO"/>
    <s v="milenacatleya07@gmail.com"/>
    <m/>
    <n v="2550"/>
    <m/>
    <m/>
    <m/>
    <m/>
    <n v="3712"/>
    <m/>
    <s v="Manicure"/>
    <d v="2026-03-26T00:00:00"/>
    <n v="777.57"/>
    <m/>
    <s v="sim"/>
    <m/>
    <s v="MP444511"/>
    <d v="2026-03-26T00:00:00"/>
    <m/>
    <m/>
    <d v="2026-03-17T00:00:00"/>
    <m/>
    <n v="12642"/>
    <d v="2026-03-26T00:00:00"/>
    <m/>
    <m/>
    <m/>
    <m/>
    <s v="Não"/>
    <d v="2026-03-26T00:00:00"/>
    <d v="2026-03-31T00:00:00"/>
    <d v="2026-03-24T00:00:00"/>
    <d v="2026-04-01T00:00:00"/>
    <d v="2026-04-01T00:00:00"/>
    <m/>
    <d v="2026-03-25T00:00:00"/>
    <d v="2026-03-20T00:00:00"/>
    <m/>
    <m/>
    <d v="2026-04-07T00:00:00"/>
    <d v="2026-03-20T00:00:00"/>
    <m/>
    <m/>
    <m/>
    <m/>
    <m/>
    <m/>
    <d v="2026-03-30T00:00:00"/>
    <m/>
    <m/>
    <m/>
    <m/>
    <m/>
    <d v="2026-03-20T00:00:00"/>
    <d v="2026-04-07T00:00:00"/>
    <m/>
    <m/>
    <m/>
    <d v="2026-03-20T00:00:00"/>
    <m/>
    <d v="2026-04-02T00:00:00"/>
    <m/>
    <s v="Pendente"/>
    <n v="12971"/>
    <m/>
    <m/>
    <m/>
    <m/>
    <m/>
    <m/>
    <m/>
    <m/>
    <m/>
    <m/>
    <m/>
    <m/>
    <s v="Pago"/>
    <m/>
    <m/>
    <m/>
    <s v="SIM"/>
  </r>
  <r>
    <n v="5330"/>
    <x v="9"/>
    <n v="6654"/>
    <x v="15"/>
    <s v="Etapa Unica"/>
    <s v="BLOCO B"/>
    <s v="01 (PCD)"/>
    <s v="FORMOSA"/>
    <s v="KETLEY PEREIRA DE MATOS"/>
    <s v="&quot;05826992158&quot;"/>
    <x v="13"/>
    <x v="137"/>
    <s v="Não"/>
    <s v="Não"/>
    <s v="Não"/>
    <s v="Não"/>
    <s v="Não"/>
    <s v="Não"/>
    <s v="Não"/>
    <n v="160977.82999999999"/>
    <n v="0"/>
    <n v="0"/>
    <n v="0"/>
    <n v="0"/>
    <n v="0"/>
    <n v="0"/>
    <n v="0"/>
    <n v="0"/>
    <m/>
    <n v="8787726855824"/>
    <s v="Contrato Adimplente"/>
    <m/>
    <m/>
    <n v="0"/>
    <d v="2026-03-26T00:00:00"/>
    <x v="3"/>
    <d v="2026-03-25T00:00:00"/>
    <m/>
    <m/>
    <m/>
    <m/>
    <s v="CAIXA CREDFÁCIL"/>
    <m/>
    <m/>
    <m/>
    <d v="2026-03-27T00:00:00"/>
    <d v="2026-04-01T00:00:00"/>
    <s v="VENDA FINALIZADA"/>
    <d v="2026-03-26T00:00:00"/>
    <m/>
    <n v="245000.6"/>
    <m/>
    <s v="FSA011 C"/>
    <m/>
    <s v="JOSÉ APARECIDO RODRIGUES NEVES - 03402338181"/>
    <s v="Formosa"/>
    <s v="Goiás"/>
    <n v="5562996812747"/>
    <s v="RUA 10 Q 39 L 0"/>
    <n v="73807305"/>
    <s v="Setor Nordeste"/>
    <s v="ketleymatos96@gmail.com"/>
    <m/>
    <n v="2380.0100000000002"/>
    <m/>
    <m/>
    <m/>
    <m/>
    <n v="4243"/>
    <m/>
    <s v="Cozinheiro"/>
    <d v="2026-03-24T00:00:00"/>
    <n v="899.78"/>
    <m/>
    <s v="sim"/>
    <m/>
    <s v="MP423820"/>
    <d v="2026-03-24T00:00:00"/>
    <d v="2026-03-26T00:00:00"/>
    <m/>
    <d v="2026-02-11T00:00:00"/>
    <m/>
    <n v="11918"/>
    <d v="2026-03-24T00:00:00"/>
    <m/>
    <m/>
    <m/>
    <m/>
    <s v="Não"/>
    <d v="2026-03-24T00:00:00"/>
    <m/>
    <d v="2026-02-11T00:00:00"/>
    <m/>
    <d v="2026-03-26T00:00:00"/>
    <m/>
    <d v="2026-02-12T00:00:00"/>
    <d v="2026-03-25T00:00:00"/>
    <m/>
    <m/>
    <m/>
    <d v="2026-03-25T00:00:00"/>
    <m/>
    <m/>
    <m/>
    <m/>
    <m/>
    <m/>
    <d v="2026-02-10T00:00:00"/>
    <m/>
    <m/>
    <m/>
    <m/>
    <m/>
    <d v="2026-03-23T00:00:00"/>
    <m/>
    <d v="2026-03-27T00:00:00"/>
    <m/>
    <m/>
    <d v="2026-03-25T00:00:00"/>
    <m/>
    <d v="2026-03-26T00:00:00"/>
    <m/>
    <m/>
    <n v="11815"/>
    <m/>
    <m/>
    <d v="2026-03-27T00:00:00"/>
    <m/>
    <m/>
    <m/>
    <m/>
    <m/>
    <m/>
    <m/>
    <m/>
    <m/>
    <s v="Pago"/>
    <m/>
    <m/>
    <m/>
    <s v="SIM"/>
  </r>
  <r>
    <n v="5331"/>
    <x v="9"/>
    <n v="6769"/>
    <x v="22"/>
    <s v="Etapa Única"/>
    <s v="BLOCO 13"/>
    <n v="103"/>
    <s v="FORMOSA"/>
    <s v="ROSIANE MARIA DOS SANTOS MELO"/>
    <s v="&quot;13927147451&quot;"/>
    <x v="10"/>
    <x v="112"/>
    <s v="Não"/>
    <s v="Não"/>
    <s v="Não"/>
    <s v="Não"/>
    <s v="Não"/>
    <s v="Não"/>
    <s v="Não"/>
    <n v="157654.42000000001"/>
    <n v="0"/>
    <n v="0"/>
    <n v="0"/>
    <n v="0"/>
    <n v="0"/>
    <n v="0"/>
    <n v="0"/>
    <n v="0"/>
    <m/>
    <n v="8787726791052"/>
    <s v="Contrato Adimplente"/>
    <m/>
    <m/>
    <n v="0"/>
    <d v="2026-03-30T00:00:00"/>
    <x v="3"/>
    <d v="2026-03-25T00:00:00"/>
    <m/>
    <m/>
    <m/>
    <m/>
    <s v="CAIXA CREDFÁCIL"/>
    <m/>
    <m/>
    <m/>
    <d v="2026-04-02T00:00:00"/>
    <d v="2026-04-07T00:00:00"/>
    <s v="VENDA FINALIZADA"/>
    <d v="2026-03-26T00:00:00"/>
    <m/>
    <n v="240644.45"/>
    <m/>
    <s v="FSA014"/>
    <m/>
    <s v="JAELSON SEVERINO DA SILVA - 08410154498"/>
    <s v="Formosa"/>
    <s v="Goiás"/>
    <n v="556198332119"/>
    <s v="RUA ROSALVO OLIMPIO, Q. 66, L. 06"/>
    <n v="73800000"/>
    <s v="PARQUE LAGUNA"/>
    <s v="roseanesms86@gmail.com"/>
    <m/>
    <n v="1760"/>
    <m/>
    <m/>
    <m/>
    <m/>
    <n v="5236"/>
    <m/>
    <s v="Autônomo(a)"/>
    <d v="2026-03-26T00:00:00"/>
    <n v="896.73"/>
    <m/>
    <s v="nao"/>
    <m/>
    <s v="MP441173"/>
    <d v="2026-03-26T00:00:00"/>
    <d v="2026-04-02T00:00:00"/>
    <m/>
    <d v="2026-03-20T00:00:00"/>
    <m/>
    <s v="12306 12308"/>
    <d v="2026-03-26T00:00:00"/>
    <m/>
    <m/>
    <m/>
    <m/>
    <s v="Não"/>
    <d v="2026-03-26T00:00:00"/>
    <m/>
    <d v="2026-03-25T00:00:00"/>
    <d v="2026-04-01T00:00:00"/>
    <d v="2026-04-02T00:00:00"/>
    <m/>
    <d v="2026-03-26T00:00:00"/>
    <d v="2026-03-20T00:00:00"/>
    <m/>
    <m/>
    <d v="2026-04-07T00:00:00"/>
    <d v="2026-03-20T00:00:00"/>
    <m/>
    <s v="Sim"/>
    <m/>
    <m/>
    <m/>
    <m/>
    <d v="2026-04-02T00:00:00"/>
    <m/>
    <m/>
    <m/>
    <m/>
    <m/>
    <d v="2026-03-19T00:00:00"/>
    <d v="2026-04-07T00:00:00"/>
    <d v="2026-04-06T00:00:00"/>
    <m/>
    <m/>
    <d v="2026-03-20T00:00:00"/>
    <m/>
    <d v="2026-04-02T00:00:00"/>
    <m/>
    <s v="Pendente"/>
    <n v="12927"/>
    <m/>
    <m/>
    <m/>
    <n v="710"/>
    <m/>
    <m/>
    <m/>
    <m/>
    <m/>
    <m/>
    <m/>
    <s v="PAGO O VALOR DE R$800,00 pra libera a assinatura"/>
    <s v="Pendente"/>
    <m/>
    <m/>
    <m/>
    <s v="SIM"/>
  </r>
  <r>
    <n v="5332"/>
    <x v="9"/>
    <n v="6868"/>
    <x v="22"/>
    <s v="Etapa Única"/>
    <s v="BLOCO 05"/>
    <n v="101"/>
    <s v="FORMOSA"/>
    <s v="ANDRE LUIZ PEREIRA DA SILVA"/>
    <s v="&quot;84599936120&quot;"/>
    <x v="1"/>
    <x v="10"/>
    <s v="Não"/>
    <s v="Não"/>
    <s v="Não"/>
    <s v="Não"/>
    <s v="Não"/>
    <s v="Não"/>
    <s v="Não"/>
    <n v="225000"/>
    <n v="1093.24"/>
    <n v="0"/>
    <n v="180000"/>
    <n v="1810"/>
    <n v="0"/>
    <n v="181810"/>
    <n v="0"/>
    <n v="0"/>
    <m/>
    <n v="8787726845276"/>
    <s v="Contrato Adimplente"/>
    <m/>
    <m/>
    <n v="0"/>
    <d v="2026-03-27T00:00:00"/>
    <x v="3"/>
    <d v="2026-03-25T00:00:00"/>
    <m/>
    <m/>
    <m/>
    <m/>
    <s v="Endy Carvalho Consultoria imobiliária"/>
    <m/>
    <m/>
    <m/>
    <d v="2026-03-30T00:00:00"/>
    <d v="2026-04-07T00:00:00"/>
    <s v="VENDA FINALIZADA"/>
    <d v="2026-03-26T00:00:00"/>
    <m/>
    <n v="241000.5"/>
    <m/>
    <s v="FSA014"/>
    <m/>
    <s v="GABRIEL BUENO PEREIRA DA SILVA - 71476227152"/>
    <s v="Formosa"/>
    <s v="Goiás"/>
    <n v="5561998694013"/>
    <s v="RUA 10-A, Q. 27, L. 01-A, BLOCO - A, ED - JARDIM EUROPA"/>
    <n v="73809026"/>
    <s v="SETOR BELA VISTA"/>
    <s v="andreluizpereiradasilva705@gmail.com"/>
    <m/>
    <n v="3734.88"/>
    <m/>
    <m/>
    <m/>
    <m/>
    <n v="5107"/>
    <m/>
    <s v="Auxiliar"/>
    <d v="2026-03-25T00:00:00"/>
    <n v="896.11"/>
    <m/>
    <s v="sim"/>
    <m/>
    <s v="MP441178"/>
    <d v="2026-03-25T00:00:00"/>
    <d v="2026-03-30T00:00:00"/>
    <m/>
    <d v="2026-03-24T00:00:00"/>
    <m/>
    <n v="12171"/>
    <d v="2026-03-25T00:00:00"/>
    <m/>
    <m/>
    <m/>
    <m/>
    <s v="Não"/>
    <d v="2026-03-27T00:00:00"/>
    <m/>
    <d v="2026-03-25T00:00:00"/>
    <d v="2026-04-01T00:00:00"/>
    <d v="2026-03-30T00:00:00"/>
    <m/>
    <d v="2026-03-26T00:00:00"/>
    <d v="2026-03-27T00:00:00"/>
    <m/>
    <m/>
    <d v="2026-04-07T00:00:00"/>
    <d v="2026-03-27T00:00:00"/>
    <m/>
    <s v="Sim"/>
    <m/>
    <m/>
    <m/>
    <m/>
    <d v="2026-03-27T00:00:00"/>
    <m/>
    <m/>
    <m/>
    <m/>
    <m/>
    <d v="2026-03-24T00:00:00"/>
    <d v="2026-04-07T00:00:00"/>
    <d v="2026-03-27T00:00:00"/>
    <m/>
    <m/>
    <d v="2026-03-27T00:00:00"/>
    <m/>
    <m/>
    <m/>
    <m/>
    <m/>
    <m/>
    <m/>
    <m/>
    <m/>
    <m/>
    <m/>
    <m/>
    <m/>
    <m/>
    <m/>
    <m/>
    <m/>
    <s v="Não tem"/>
    <m/>
    <m/>
    <m/>
    <s v="SIM"/>
  </r>
  <r>
    <n v="5333"/>
    <x v="9"/>
    <n v="6863"/>
    <x v="22"/>
    <s v="Etapa Única"/>
    <s v="BLOCO 09"/>
    <n v="302"/>
    <s v="FORMOSA"/>
    <s v="JOÃO PAULINO GOMES DA SILVA FILHO"/>
    <s v="&quot;10641067143&quot;"/>
    <x v="1"/>
    <x v="131"/>
    <s v="Não"/>
    <s v="Não"/>
    <s v="Não"/>
    <s v="Não"/>
    <s v="Não"/>
    <s v="Não"/>
    <s v="Não"/>
    <n v="160688.14000000001"/>
    <n v="0"/>
    <n v="0"/>
    <n v="136096.22"/>
    <n v="24936"/>
    <n v="0"/>
    <n v="161032.22"/>
    <n v="0"/>
    <n v="0"/>
    <m/>
    <n v="8787726842870"/>
    <s v="Contrato Adimplente"/>
    <m/>
    <m/>
    <n v="0"/>
    <d v="2026-03-27T00:00:00"/>
    <x v="3"/>
    <d v="2026-03-26T00:00:00"/>
    <m/>
    <m/>
    <m/>
    <m/>
    <s v="CAIXA CREDFÁCIL"/>
    <m/>
    <m/>
    <m/>
    <d v="2026-03-30T00:00:00"/>
    <d v="2026-04-07T00:00:00"/>
    <s v="VENDA FINALIZADA"/>
    <d v="2026-03-26T00:00:00"/>
    <m/>
    <n v="240656.14"/>
    <m/>
    <s v="FSA014"/>
    <m/>
    <s v="JOAO BATISTA KEVYN LOPES - 11378624165"/>
    <s v="Formosa"/>
    <s v="Goiás"/>
    <n v="5561998455155"/>
    <s v="CONJ PARQUE DA COLINA Q C L 13"/>
    <n v="73808190"/>
    <s v="PARQUE DA COLINA I"/>
    <s v="paulinofilho2006@gmail.com"/>
    <m/>
    <n v="2380.67"/>
    <m/>
    <m/>
    <m/>
    <m/>
    <n v="5175"/>
    <m/>
    <s v="Autônomo(a)"/>
    <d v="2026-03-26T00:00:00"/>
    <n v="878.22"/>
    <m/>
    <s v="nao"/>
    <m/>
    <s v="MP441175"/>
    <d v="2026-03-26T00:00:00"/>
    <d v="2026-03-30T00:00:00"/>
    <m/>
    <d v="2026-03-23T00:00:00"/>
    <m/>
    <s v="12248 12239 12243"/>
    <d v="2026-03-26T00:00:00"/>
    <m/>
    <s v="Score"/>
    <m/>
    <m/>
    <s v="Sim"/>
    <d v="2026-03-27T00:00:00"/>
    <m/>
    <d v="2026-03-24T00:00:00"/>
    <d v="2026-04-01T00:00:00"/>
    <d v="2026-03-30T00:00:00"/>
    <m/>
    <d v="2026-03-27T00:00:00"/>
    <d v="2026-03-24T00:00:00"/>
    <m/>
    <m/>
    <d v="2026-04-07T00:00:00"/>
    <d v="2026-03-24T00:00:00"/>
    <m/>
    <s v="Sim"/>
    <m/>
    <m/>
    <m/>
    <m/>
    <d v="2026-03-24T00:00:00"/>
    <m/>
    <m/>
    <m/>
    <m/>
    <m/>
    <d v="2026-03-23T00:00:00"/>
    <d v="2026-04-07T00:00:00"/>
    <d v="2026-03-27T00:00:00"/>
    <m/>
    <m/>
    <d v="2026-03-24T00:00:00"/>
    <m/>
    <d v="2026-03-30T00:00:00"/>
    <m/>
    <s v="Pendente"/>
    <n v="12282"/>
    <m/>
    <m/>
    <m/>
    <n v="367"/>
    <m/>
    <m/>
    <m/>
    <m/>
    <m/>
    <m/>
    <m/>
    <m/>
    <s v="Não tem"/>
    <m/>
    <m/>
    <m/>
    <s v="SIM"/>
  </r>
  <r>
    <n v="5334"/>
    <x v="5"/>
    <n v="6862"/>
    <x v="19"/>
    <s v="Etapa Única"/>
    <s v="BLOCO I"/>
    <n v="201"/>
    <s v="ÁGUAS LINDAS"/>
    <s v="IAGO ALVES DA SILVA"/>
    <s v="&quot;07889855150&quot;"/>
    <x v="16"/>
    <x v="147"/>
    <s v="Não"/>
    <s v="Não"/>
    <s v="Não"/>
    <s v="Não"/>
    <s v="Não"/>
    <s v="Não"/>
    <s v="Não"/>
    <n v="148006.43"/>
    <n v="493.73"/>
    <n v="0"/>
    <n v="96045.43"/>
    <n v="49963"/>
    <n v="0"/>
    <n v="146008.43"/>
    <n v="0"/>
    <n v="0"/>
    <m/>
    <n v="8787726866168"/>
    <s v="Contrato Adimplente"/>
    <m/>
    <m/>
    <n v="0"/>
    <d v="2026-03-31T00:00:00"/>
    <x v="3"/>
    <d v="2026-03-26T00:00:00"/>
    <m/>
    <m/>
    <m/>
    <m/>
    <s v="Endy Carvalho Consultoria imobiliária"/>
    <m/>
    <m/>
    <m/>
    <d v="2026-03-31T00:00:00"/>
    <d v="2026-04-06T00:00:00"/>
    <s v="VENDA FINALIZADA"/>
    <d v="2026-03-26T00:00:00"/>
    <m/>
    <n v="210928.51"/>
    <m/>
    <s v="AGL 33"/>
    <m/>
    <m/>
    <s v="Ceilândia"/>
    <s v="Distrito Federal"/>
    <n v="5561981582225"/>
    <s v="QNM 8 Conjunto D LT 45"/>
    <n v="72210084"/>
    <s v="Ceilândia Norte (Ceilândia)"/>
    <s v="iagoalves1236@gmail.com"/>
    <m/>
    <n v="1911.9"/>
    <m/>
    <m/>
    <m/>
    <m/>
    <n v="5022"/>
    <m/>
    <s v="Vendedor(a)"/>
    <d v="2026-03-18T00:00:00"/>
    <n v="902.84"/>
    <m/>
    <s v="sim"/>
    <d v="2026-03-05T00:00:00"/>
    <s v="MP439458"/>
    <m/>
    <m/>
    <m/>
    <d v="2026-03-25T00:00:00"/>
    <m/>
    <n v="12355"/>
    <d v="2026-03-18T00:00:00"/>
    <m/>
    <m/>
    <m/>
    <m/>
    <m/>
    <d v="2026-03-18T00:00:00"/>
    <m/>
    <d v="2026-03-25T00:00:00"/>
    <m/>
    <m/>
    <m/>
    <d v="2026-03-27T00:00:00"/>
    <d v="2026-03-26T00:00:00"/>
    <m/>
    <m/>
    <m/>
    <d v="2026-03-26T00:00:00"/>
    <m/>
    <s v="Sim"/>
    <m/>
    <m/>
    <m/>
    <m/>
    <d v="2026-03-25T00:00:00"/>
    <m/>
    <m/>
    <m/>
    <m/>
    <m/>
    <d v="2026-03-25T00:00:00"/>
    <m/>
    <m/>
    <m/>
    <m/>
    <d v="2026-03-26T00:00:00"/>
    <m/>
    <m/>
    <m/>
    <m/>
    <n v="13018"/>
    <m/>
    <m/>
    <m/>
    <m/>
    <m/>
    <m/>
    <m/>
    <m/>
    <m/>
    <m/>
    <m/>
    <s v="VENDA COM SINAL"/>
    <s v="Pendente"/>
    <s v="AGEHAB ENVIADA"/>
    <s v="AGUARDANDO VALIDAÇAO AGEHAB"/>
    <s v="VENDA SEM FIADOR"/>
    <s v="SIM"/>
  </r>
  <r>
    <n v="5335"/>
    <x v="9"/>
    <n v="6861"/>
    <x v="19"/>
    <s v="Etapa Única"/>
    <s v="BLOCO F"/>
    <n v="2"/>
    <s v="ÁGUAS LINDAS"/>
    <s v="VINICIUS MENDES DA SILVA"/>
    <s v="&quot;09366014186&quot;"/>
    <x v="2"/>
    <x v="124"/>
    <s v="Não"/>
    <s v="Não"/>
    <s v="Não"/>
    <s v="Não"/>
    <s v="Não"/>
    <s v="Não"/>
    <s v="Não"/>
    <n v="164199.64000000001"/>
    <n v="599.78"/>
    <n v="0"/>
    <n v="117379.12"/>
    <n v="48303"/>
    <n v="0"/>
    <n v="165682.12"/>
    <n v="0"/>
    <n v="0"/>
    <m/>
    <n v="8787726836811"/>
    <s v="Contrato Adimplente"/>
    <n v="115871"/>
    <m/>
    <n v="0"/>
    <d v="2026-03-26T00:00:00"/>
    <x v="3"/>
    <d v="2026-03-26T00:00:00"/>
    <m/>
    <m/>
    <m/>
    <m/>
    <s v="Endy Carvalho Consultoria imobiliária"/>
    <m/>
    <m/>
    <m/>
    <d v="2026-04-02T00:00:00"/>
    <d v="2026-04-08T00:00:00"/>
    <s v="VENDA FINALIZADA"/>
    <d v="2026-03-26T00:00:00"/>
    <m/>
    <n v="223599.64"/>
    <m/>
    <s v="AGL 33"/>
    <m/>
    <m/>
    <s v="Águas Lindas de Goiás"/>
    <s v="Goiás"/>
    <n v="5561994572717"/>
    <s v="RUA 11 Q 21 L"/>
    <n v="72910000"/>
    <s v="AGUAS LINDAS DE GOIAS"/>
    <s v="vinimagistral98@gmail.com"/>
    <m/>
    <n v="1999.26"/>
    <d v="2026-09-13T00:00:00"/>
    <m/>
    <m/>
    <m/>
    <n v="4969"/>
    <m/>
    <s v="Auxiliar"/>
    <d v="2026-03-18T00:00:00"/>
    <m/>
    <m/>
    <m/>
    <m/>
    <s v="MP439457"/>
    <m/>
    <d v="2026-04-02T00:00:00"/>
    <m/>
    <d v="2026-03-24T00:00:00"/>
    <s v="Sim"/>
    <m/>
    <d v="2026-03-25T00:00:00"/>
    <m/>
    <m/>
    <m/>
    <m/>
    <m/>
    <d v="2026-03-25T00:00:00"/>
    <m/>
    <d v="2026-03-24T00:00:00"/>
    <m/>
    <d v="2026-04-02T00:00:00"/>
    <m/>
    <d v="2026-03-25T00:00:00"/>
    <d v="2026-03-23T00:00:00"/>
    <m/>
    <d v="2026-04-06T00:00:00"/>
    <m/>
    <d v="2026-03-23T00:00:00"/>
    <m/>
    <m/>
    <m/>
    <m/>
    <m/>
    <m/>
    <d v="2026-03-26T00:00:00"/>
    <m/>
    <m/>
    <s v="00349.0005054/2026-22"/>
    <m/>
    <m/>
    <d v="2026-03-20T00:00:00"/>
    <m/>
    <d v="2026-03-27T00:00:00"/>
    <m/>
    <m/>
    <d v="2026-03-23T00:00:00"/>
    <m/>
    <m/>
    <m/>
    <m/>
    <n v="12383"/>
    <m/>
    <m/>
    <d v="2026-03-26T00:00:00"/>
    <m/>
    <n v="13112"/>
    <m/>
    <m/>
    <m/>
    <m/>
    <m/>
    <n v="4285.8100000000004"/>
    <s v="VENDA SEM SINAL"/>
    <s v="Não tem"/>
    <s v="AGEHAB VALIDADA"/>
    <s v="FINALIZADO"/>
    <s v="VENDA SEM FIADOR"/>
    <s v="SIM"/>
  </r>
  <r>
    <n v="5336"/>
    <x v="6"/>
    <n v="6872"/>
    <x v="12"/>
    <s v="Etapa Única"/>
    <s v="BLOCO ÚNICO"/>
    <n v="1301"/>
    <s v="BRASÍLIA"/>
    <s v="ERICA PEREIRA XAVIER HADJI"/>
    <s v="&quot;80978690125&quot;"/>
    <x v="9"/>
    <x v="172"/>
    <s v="Não"/>
    <s v="Não"/>
    <s v="Não"/>
    <s v="Não"/>
    <s v="Não"/>
    <s v="Não"/>
    <s v="Não"/>
    <n v="359955.26"/>
    <n v="3641.92"/>
    <n v="0"/>
    <n v="359955.26"/>
    <n v="0"/>
    <n v="0"/>
    <n v="359955.26"/>
    <n v="0"/>
    <n v="0"/>
    <m/>
    <m/>
    <s v="Contrato Adimplente"/>
    <m/>
    <m/>
    <n v="0"/>
    <m/>
    <x v="1"/>
    <d v="2026-03-26T00:00:00"/>
    <m/>
    <m/>
    <m/>
    <m/>
    <s v="Leal Cred - Alto Padrão"/>
    <s v="Laércio Gomes de Souza"/>
    <m/>
    <m/>
    <d v="2026-04-06T00:00:00"/>
    <d v="2026-04-06T00:00:00"/>
    <s v="VENDA FINALIZADA"/>
    <d v="2026-03-26T00:00:00"/>
    <m/>
    <n v="376000"/>
    <m/>
    <s v="DF 10"/>
    <m/>
    <s v="FARID HADJI - 715.166.991-73"/>
    <s v="Brasília"/>
    <s v="Distrito Federal"/>
    <n v="5561981815937"/>
    <s v="QN 8D Conjunto 6 Lote 08 Apto 01"/>
    <n v="71880146"/>
    <s v="Riacho Fundo II"/>
    <s v="lurestrela@gmail.com"/>
    <n v="5561981815937"/>
    <n v="0"/>
    <m/>
    <m/>
    <m/>
    <m/>
    <n v="8256"/>
    <m/>
    <m/>
    <m/>
    <m/>
    <m/>
    <m/>
    <m/>
    <m/>
    <m/>
    <m/>
    <m/>
    <m/>
    <m/>
    <m/>
    <m/>
    <m/>
    <m/>
    <m/>
    <m/>
    <m/>
    <m/>
    <m/>
    <m/>
    <m/>
    <m/>
    <m/>
    <m/>
    <m/>
    <m/>
    <m/>
    <m/>
    <m/>
    <m/>
    <m/>
    <m/>
    <m/>
    <m/>
    <m/>
    <m/>
    <m/>
    <m/>
    <m/>
    <m/>
    <m/>
    <m/>
    <m/>
    <m/>
    <m/>
    <m/>
    <m/>
    <m/>
    <m/>
    <m/>
    <m/>
    <m/>
    <m/>
    <m/>
    <m/>
    <m/>
    <m/>
    <m/>
    <m/>
    <m/>
    <m/>
    <m/>
    <m/>
    <m/>
    <m/>
    <m/>
    <m/>
    <m/>
    <m/>
  </r>
  <r>
    <n v="5337"/>
    <x v="9"/>
    <n v="6880"/>
    <x v="22"/>
    <s v="Etapa Única"/>
    <s v="BLOCO 01"/>
    <n v="301"/>
    <s v="FORMOSA"/>
    <s v="DANIELA LACERDA NASCIMENTO"/>
    <s v="&quot;07427219147&quot;"/>
    <x v="13"/>
    <x v="137"/>
    <s v="Não"/>
    <s v="Não"/>
    <s v="Não"/>
    <s v="Não"/>
    <s v="Não"/>
    <s v="Não"/>
    <s v="Não"/>
    <n v="153908.54"/>
    <n v="0"/>
    <n v="0"/>
    <n v="127795.49"/>
    <n v="27421"/>
    <n v="0"/>
    <n v="155216.49"/>
    <n v="0"/>
    <n v="0"/>
    <m/>
    <n v="8787726882473"/>
    <s v="Contrato Adimplente"/>
    <m/>
    <m/>
    <n v="0"/>
    <d v="2026-03-31T00:00:00"/>
    <x v="3"/>
    <d v="2026-03-26T00:00:00"/>
    <m/>
    <m/>
    <m/>
    <m/>
    <s v="CAIXA CREDFÁCIL"/>
    <m/>
    <m/>
    <m/>
    <d v="2026-04-02T00:00:00"/>
    <d v="2026-04-07T00:00:00"/>
    <s v="VENDA FINALIZADA"/>
    <d v="2026-03-26T00:00:00"/>
    <m/>
    <n v="239658.55"/>
    <m/>
    <s v="FSA014"/>
    <m/>
    <s v="EDILANIA LACERDA SANTANA - 49503685320"/>
    <s v="Formosa"/>
    <s v="Goiás"/>
    <n v="556196546791"/>
    <s v="RUA 20 Q 95"/>
    <n v="73813310"/>
    <s v="FORMOSINHA"/>
    <s v="danielalacerda830@gmail.com"/>
    <m/>
    <n v="2350"/>
    <m/>
    <m/>
    <m/>
    <m/>
    <n v="5048"/>
    <m/>
    <s v="Manicure"/>
    <d v="2026-03-25T00:00:00"/>
    <n v="839"/>
    <m/>
    <s v="sim"/>
    <m/>
    <s v="MP441179"/>
    <d v="2026-03-25T00:00:00"/>
    <d v="2026-03-31T00:00:00"/>
    <m/>
    <d v="2026-03-25T00:00:00"/>
    <m/>
    <s v="12651 12649 12654"/>
    <d v="2026-03-25T00:00:00"/>
    <m/>
    <m/>
    <m/>
    <m/>
    <m/>
    <d v="2026-03-26T00:00:00"/>
    <m/>
    <d v="2026-03-25T00:00:00"/>
    <d v="2026-04-01T00:00:00"/>
    <d v="2026-04-01T00:00:00"/>
    <m/>
    <d v="2026-03-25T00:00:00"/>
    <d v="2026-03-27T00:00:00"/>
    <m/>
    <m/>
    <d v="2026-04-07T00:00:00"/>
    <d v="2026-03-27T00:00:00"/>
    <m/>
    <s v="Sim"/>
    <m/>
    <m/>
    <m/>
    <m/>
    <d v="2026-03-26T00:00:00"/>
    <m/>
    <m/>
    <m/>
    <m/>
    <m/>
    <d v="2026-03-25T00:00:00"/>
    <d v="2026-04-07T00:00:00"/>
    <d v="2026-03-31T00:00:00"/>
    <m/>
    <m/>
    <d v="2026-03-27T00:00:00"/>
    <m/>
    <d v="2026-04-02T00:00:00"/>
    <m/>
    <s v="Pendente"/>
    <n v="12927"/>
    <m/>
    <m/>
    <m/>
    <m/>
    <m/>
    <m/>
    <m/>
    <m/>
    <m/>
    <m/>
    <m/>
    <m/>
    <s v="Pago"/>
    <m/>
    <s v="FINALIZADO"/>
    <m/>
    <s v="SIM"/>
  </r>
  <r>
    <n v="5338"/>
    <x v="9"/>
    <n v="6721"/>
    <x v="16"/>
    <s v="Etapa Unica"/>
    <s v="BLOCO B"/>
    <n v="301"/>
    <s v="ÁGUAS LINDAS"/>
    <s v="LOYANE SANTOS DE ARAUJO"/>
    <s v="&quot;07755362108&quot;"/>
    <x v="2"/>
    <x v="127"/>
    <s v="Não"/>
    <s v="Não"/>
    <s v="Não"/>
    <s v="Não"/>
    <s v="Sim"/>
    <s v="Não"/>
    <s v="Não"/>
    <n v="230000"/>
    <n v="674.29"/>
    <n v="0"/>
    <n v="128285.56"/>
    <n v="34043"/>
    <n v="0"/>
    <n v="162328.56"/>
    <n v="0"/>
    <n v="0"/>
    <m/>
    <n v="8787726581171"/>
    <s v="Contrato Adimplente"/>
    <n v="113746"/>
    <m/>
    <n v="0"/>
    <d v="2026-03-27T00:00:00"/>
    <x v="3"/>
    <d v="2026-03-26T00:00:00"/>
    <m/>
    <m/>
    <m/>
    <m/>
    <s v="Endy Carvalho Consultoria imobiliária"/>
    <s v="Fabiana Ferreira Leonel"/>
    <m/>
    <m/>
    <d v="2026-03-30T00:00:00"/>
    <d v="2026-04-06T00:00:00"/>
    <s v="VENDA FINALIZADA"/>
    <d v="2026-03-26T00:00:00"/>
    <m/>
    <n v="217018.56"/>
    <m/>
    <s v="AGL32"/>
    <m/>
    <m/>
    <s v="Águas Lindas de Goiás"/>
    <s v="Goiás"/>
    <n v="5561998775323"/>
    <s v="RUA 3 QD 12 CONJ. B  FRAÇAO F"/>
    <n v="72910000"/>
    <s v="SETOR 4"/>
    <s v="Santosloyane38@gmail.com"/>
    <m/>
    <n v="2247.65"/>
    <d v="2026-08-09T00:00:00"/>
    <m/>
    <m/>
    <m/>
    <n v="4401"/>
    <m/>
    <s v="Operador de Loja"/>
    <d v="2026-02-21T00:00:00"/>
    <n v="899.78"/>
    <m/>
    <s v="sim"/>
    <d v="2026-04-04T00:00:00"/>
    <s v="MP419676"/>
    <d v="2026-02-21T00:00:00"/>
    <d v="2026-03-30T00:00:00"/>
    <s v="AC014935085"/>
    <d v="2026-03-25T00:00:00"/>
    <s v="Sim"/>
    <n v="12145"/>
    <d v="2026-02-21T00:00:00"/>
    <m/>
    <m/>
    <m/>
    <d v="2026-04-01T00:00:00"/>
    <s v="Não"/>
    <d v="2026-02-21T00:00:00"/>
    <d v="2026-04-06T00:00:00"/>
    <d v="2026-03-25T00:00:00"/>
    <m/>
    <d v="2026-03-30T00:00:00"/>
    <m/>
    <d v="2026-03-26T00:00:00"/>
    <d v="2026-03-13T00:00:00"/>
    <m/>
    <d v="2026-03-31T00:00:00"/>
    <m/>
    <d v="2026-03-13T00:00:00"/>
    <m/>
    <m/>
    <m/>
    <m/>
    <m/>
    <m/>
    <d v="2026-03-26T00:00:00"/>
    <m/>
    <m/>
    <s v="00349.0004835/2026-08"/>
    <m/>
    <m/>
    <d v="2026-03-03T00:00:00"/>
    <m/>
    <d v="2026-03-27T00:00:00"/>
    <m/>
    <m/>
    <d v="2026-03-04T00:00:00"/>
    <m/>
    <m/>
    <m/>
    <m/>
    <n v="12375"/>
    <m/>
    <m/>
    <d v="2026-03-27T00:00:00"/>
    <m/>
    <n v="12503"/>
    <m/>
    <s v="SENDO PROTOCOLADO DIA 06/04/2026 POR CONTA DO SALDO QUE CONSTAVA PAGO NO SIENGE DIA 02/04, MAS NÃO TINHA CAIDO NO SISTEMA ONR  ATÉ O HORARIO DE 18HRS"/>
    <m/>
    <m/>
    <m/>
    <n v="4185.8100000000004"/>
    <s v="VENDA SEM SINAL"/>
    <s v="Não tem"/>
    <s v="AGEHAB VALIDADA"/>
    <s v="FINALIZADO"/>
    <s v="FINALIZADO - SEM FIADOR"/>
    <s v="SIM"/>
  </r>
  <r>
    <n v="5339"/>
    <x v="9"/>
    <n v="6864"/>
    <x v="22"/>
    <s v="Etapa Única"/>
    <s v="BLOCO 11"/>
    <n v="202"/>
    <s v="FORMOSA"/>
    <s v="BRENDA DE SOUZA"/>
    <s v="&quot;08294231177&quot;"/>
    <x v="10"/>
    <x v="43"/>
    <s v="Não"/>
    <s v="Não"/>
    <s v="Não"/>
    <s v="Não"/>
    <s v="Não"/>
    <s v="Não"/>
    <s v="Não"/>
    <n v="164586.81"/>
    <n v="0"/>
    <n v="0"/>
    <n v="0"/>
    <n v="0"/>
    <n v="0"/>
    <n v="0"/>
    <n v="0"/>
    <n v="0"/>
    <m/>
    <n v="8787726842374"/>
    <s v="Contrato Adimplente"/>
    <m/>
    <m/>
    <n v="0"/>
    <d v="2026-03-30T00:00:00"/>
    <x v="3"/>
    <d v="2026-03-26T00:00:00"/>
    <m/>
    <m/>
    <m/>
    <m/>
    <s v="CAIXA CREDFÁCIL"/>
    <m/>
    <m/>
    <m/>
    <d v="2026-04-01T00:00:00"/>
    <d v="2026-04-07T00:00:00"/>
    <s v="VENDA FINALIZADA"/>
    <d v="2026-03-26T00:00:00"/>
    <m/>
    <n v="240623.61"/>
    <m/>
    <s v="FSA014"/>
    <m/>
    <s v="VICTOR COSTA DA CRUZ - 07736160120"/>
    <s v="Formosa"/>
    <s v="Goiás"/>
    <n v="5561998533208"/>
    <s v="RUA 12, CASA 02"/>
    <n v="73805510"/>
    <s v="LAGOA DOS SANTOS"/>
    <s v="brendacoimbra009@gmail.com"/>
    <m/>
    <n v="1875"/>
    <m/>
    <m/>
    <m/>
    <m/>
    <n v="5208"/>
    <m/>
    <s v="Representante comercial autônomo"/>
    <d v="2026-03-30T00:00:00"/>
    <n v="878.9"/>
    <m/>
    <s v="nao"/>
    <m/>
    <s v="Ficha: MP441176"/>
    <d v="2026-03-30T00:00:00"/>
    <d v="2026-03-31T00:00:00"/>
    <m/>
    <d v="2026-03-23T00:00:00"/>
    <m/>
    <s v="12907 12913 12913"/>
    <d v="2026-03-30T00:00:00"/>
    <m/>
    <s v="Score"/>
    <m/>
    <m/>
    <s v="Sim"/>
    <d v="2026-03-30T00:00:00"/>
    <m/>
    <d v="2026-03-26T00:00:00"/>
    <d v="2026-04-01T00:00:00"/>
    <d v="2026-03-31T00:00:00"/>
    <m/>
    <d v="2026-03-26T00:00:00"/>
    <d v="2026-03-24T00:00:00"/>
    <m/>
    <m/>
    <d v="2026-04-07T00:00:00"/>
    <d v="2026-03-24T00:00:00"/>
    <m/>
    <s v="Sim"/>
    <m/>
    <m/>
    <m/>
    <m/>
    <d v="2026-04-02T00:00:00"/>
    <m/>
    <m/>
    <m/>
    <m/>
    <m/>
    <d v="2026-03-23T00:00:00"/>
    <d v="2026-04-07T00:00:00"/>
    <m/>
    <m/>
    <m/>
    <d v="2026-03-24T00:00:00"/>
    <m/>
    <d v="2026-04-02T00:00:00"/>
    <m/>
    <s v="Pendente"/>
    <n v="12927"/>
    <m/>
    <m/>
    <m/>
    <n v="517"/>
    <m/>
    <m/>
    <m/>
    <m/>
    <m/>
    <m/>
    <m/>
    <m/>
    <s v="Não tem"/>
    <m/>
    <m/>
    <m/>
    <s v="SIM"/>
  </r>
  <r>
    <n v="5340"/>
    <x v="9"/>
    <n v="6858"/>
    <x v="19"/>
    <s v="Etapa Única"/>
    <s v="BLOCO E"/>
    <n v="2"/>
    <s v="ÁGUAS LINDAS"/>
    <s v="SAYMON RIBEIRO TABELIAO"/>
    <s v="&quot;08764845184&quot;"/>
    <x v="12"/>
    <x v="141"/>
    <s v="Não"/>
    <s v="Não"/>
    <s v="Não"/>
    <s v="Não"/>
    <s v="Não"/>
    <s v="Não"/>
    <s v="Não"/>
    <n v="166620.76"/>
    <n v="751.53"/>
    <n v="0"/>
    <n v="143345.38"/>
    <n v="23120"/>
    <n v="0"/>
    <n v="166465.38"/>
    <n v="0"/>
    <n v="0"/>
    <m/>
    <n v="8787726899481"/>
    <s v="Contrato Adimplente"/>
    <n v="115855"/>
    <m/>
    <n v="0"/>
    <d v="2026-03-30T00:00:00"/>
    <x v="3"/>
    <d v="2026-03-26T00:00:00"/>
    <m/>
    <m/>
    <m/>
    <m/>
    <s v="Endy Carvalho Consultoria imobiliária"/>
    <m/>
    <m/>
    <m/>
    <d v="2026-04-02T00:00:00"/>
    <d v="2026-04-07T00:00:00"/>
    <s v="VENDA FINALIZADA"/>
    <d v="2026-03-26T00:00:00"/>
    <m/>
    <n v="228155.16"/>
    <m/>
    <s v="AGL 33"/>
    <m/>
    <m/>
    <s v="Samambaia"/>
    <s v="Distrito Federal"/>
    <n v="556193811506"/>
    <s v="QR 316, CONJUNTO 12"/>
    <n v="72308612"/>
    <s v="SAMAMBAIA"/>
    <s v="saymonribeiro316@gmail.com"/>
    <m/>
    <n v="2505.1"/>
    <d v="2026-09-13T00:00:00"/>
    <m/>
    <m/>
    <m/>
    <n v="4953"/>
    <m/>
    <s v="Soldado do Exército"/>
    <d v="2026-03-26T00:00:00"/>
    <n v="898.3"/>
    <m/>
    <m/>
    <d v="2026-04-04T00:00:00"/>
    <s v="MP439460"/>
    <m/>
    <d v="2026-04-02T00:00:00"/>
    <m/>
    <d v="2026-03-25T00:00:00"/>
    <s v="Sim"/>
    <n v="12227"/>
    <d v="2026-03-26T00:00:00"/>
    <m/>
    <m/>
    <m/>
    <m/>
    <m/>
    <d v="2026-03-26T00:00:00"/>
    <m/>
    <d v="2026-03-26T00:00:00"/>
    <m/>
    <d v="2026-04-02T00:00:00"/>
    <m/>
    <d v="2026-03-27T00:00:00"/>
    <d v="2026-03-27T00:00:00"/>
    <m/>
    <d v="2026-04-07T00:00:00"/>
    <m/>
    <d v="2026-03-27T00:00:00"/>
    <m/>
    <s v="Sim"/>
    <m/>
    <m/>
    <m/>
    <m/>
    <d v="2026-03-26T00:00:00"/>
    <m/>
    <m/>
    <s v="00349.0005063/2026-13"/>
    <m/>
    <m/>
    <d v="2026-03-26T00:00:00"/>
    <m/>
    <d v="2026-03-30T00:00:00"/>
    <m/>
    <m/>
    <m/>
    <m/>
    <m/>
    <m/>
    <m/>
    <n v="12383"/>
    <m/>
    <m/>
    <d v="2026-03-30T00:00:00"/>
    <m/>
    <n v="13238"/>
    <m/>
    <m/>
    <m/>
    <m/>
    <m/>
    <n v="4345.8100000000004"/>
    <s v="VENDA SEM SINAL"/>
    <s v="Não tem"/>
    <s v="AGEHAB ENVIADA"/>
    <s v="FINALIZADO"/>
    <s v="VENDA SEM FIADOR"/>
    <s v="SIM"/>
  </r>
  <r>
    <n v="5341"/>
    <x v="9"/>
    <n v="6874"/>
    <x v="19"/>
    <s v="Etapa Única"/>
    <s v="BLOCO G"/>
    <n v="4"/>
    <s v="ÁGUAS LINDAS"/>
    <s v="PEDRO HENRIQUE GOMES SILVA"/>
    <s v="&quot;06368636114&quot;"/>
    <x v="6"/>
    <x v="177"/>
    <s v="Não"/>
    <s v="Não"/>
    <s v="Não"/>
    <s v="Não"/>
    <s v="Sim"/>
    <s v="Não"/>
    <s v="Não"/>
    <n v="230000"/>
    <n v="0"/>
    <n v="0"/>
    <n v="180254"/>
    <n v="2246"/>
    <n v="0"/>
    <n v="182500"/>
    <n v="0"/>
    <n v="0"/>
    <m/>
    <n v="8787726871285"/>
    <s v="Contrato Adimplente"/>
    <m/>
    <m/>
    <n v="0"/>
    <d v="2026-03-31T00:00:00"/>
    <x v="3"/>
    <d v="2026-03-26T00:00:00"/>
    <m/>
    <m/>
    <m/>
    <m/>
    <s v="GRUPO IMERGE"/>
    <m/>
    <m/>
    <m/>
    <d v="2026-04-02T00:00:00"/>
    <d v="2026-04-08T00:00:00"/>
    <s v="VENDA FINALIZADA"/>
    <d v="2026-03-26T00:00:00"/>
    <m/>
    <n v="227654"/>
    <m/>
    <s v="AGL 33"/>
    <m/>
    <m/>
    <s v="Brasília"/>
    <s v="Distrito Federal"/>
    <n v="5561991119429"/>
    <s v="QNR 5 Conjunto N"/>
    <n v="72275678"/>
    <s v="Ceilândia Norte (Ceilândia)"/>
    <s v="pedrohenriqueg92@gmail.com"/>
    <m/>
    <n v="3588.92"/>
    <m/>
    <m/>
    <m/>
    <m/>
    <n v="4987"/>
    <m/>
    <s v="Assistente"/>
    <d v="2026-03-21T00:00:00"/>
    <m/>
    <m/>
    <m/>
    <m/>
    <s v="MP439459"/>
    <d v="2026-03-26T00:00:00"/>
    <d v="2026-04-01T00:00:00"/>
    <s v="AC014954965"/>
    <d v="2026-03-25T00:00:00"/>
    <s v="Sim"/>
    <m/>
    <d v="2026-03-21T00:00:00"/>
    <m/>
    <m/>
    <m/>
    <d v="2026-04-02T00:00:00"/>
    <m/>
    <d v="2026-03-21T00:00:00"/>
    <d v="2026-04-08T00:00:00"/>
    <d v="2026-03-26T00:00:00"/>
    <m/>
    <d v="2026-04-01T00:00:00"/>
    <m/>
    <d v="2026-03-27T00:00:00"/>
    <d v="2026-03-27T00:00:00"/>
    <m/>
    <d v="2026-04-01T00:00:00"/>
    <m/>
    <d v="2026-03-27T00:00:00"/>
    <m/>
    <s v="Sim"/>
    <m/>
    <m/>
    <m/>
    <m/>
    <d v="2026-03-25T00:00:00"/>
    <m/>
    <m/>
    <s v="00349.0004962/2026-07"/>
    <m/>
    <m/>
    <d v="2026-03-25T00:00:00"/>
    <m/>
    <d v="2026-03-31T00:00:00"/>
    <m/>
    <m/>
    <d v="2026-03-27T00:00:00"/>
    <m/>
    <m/>
    <m/>
    <m/>
    <m/>
    <m/>
    <m/>
    <d v="2026-03-31T00:00:00"/>
    <m/>
    <n v="12625"/>
    <m/>
    <m/>
    <m/>
    <m/>
    <m/>
    <n v="4605.8100000000004"/>
    <s v="VENDA SEM SINAL"/>
    <s v="Não tem"/>
    <s v="AGEHAB ENVIADA"/>
    <s v="FINALIZADO"/>
    <s v="VENDA SEM FIADOR"/>
    <s v="SIM"/>
  </r>
  <r>
    <n v="5342"/>
    <x v="12"/>
    <n v="6713"/>
    <x v="13"/>
    <s v="Etapa Unica"/>
    <s v="BLOCO I"/>
    <n v="304"/>
    <s v="ÁGUAS LINDAS"/>
    <s v="JOVENIL BARBOSA DOS SANTOS"/>
    <s v="&quot;01139578154&quot;"/>
    <x v="16"/>
    <x v="151"/>
    <s v="Não"/>
    <s v="Não"/>
    <s v="Não"/>
    <s v="Não"/>
    <s v="Não"/>
    <s v="Não"/>
    <s v="Não"/>
    <n v="215000"/>
    <n v="988.7"/>
    <n v="0"/>
    <n v="172000"/>
    <n v="597"/>
    <n v="0"/>
    <n v="172597"/>
    <n v="0"/>
    <n v="0"/>
    <m/>
    <n v="8787726708660"/>
    <s v="Contrato Adimplente"/>
    <m/>
    <m/>
    <n v="0"/>
    <d v="2026-03-31T00:00:00"/>
    <x v="3"/>
    <d v="2026-03-26T00:00:00"/>
    <m/>
    <m/>
    <m/>
    <m/>
    <s v="Endy Carvalho Consultoria imobiliária"/>
    <m/>
    <m/>
    <m/>
    <d v="2026-04-08T00:00:00"/>
    <d v="2026-04-08T00:00:00"/>
    <s v="VENDA FINALIZADA"/>
    <d v="2026-03-26T00:00:00"/>
    <m/>
    <n v="227577"/>
    <m/>
    <s v="AGL30 -"/>
    <m/>
    <m/>
    <s v="Goiânia"/>
    <s v="Goiás"/>
    <n v="5561992640246"/>
    <s v="RUA RB 17 QD 42 LT 52"/>
    <n v="74474377"/>
    <s v="Residencial Recanto do Bosque"/>
    <s v="barbosadossantosjovenil@gmail.com"/>
    <m/>
    <n v="3859.31"/>
    <m/>
    <m/>
    <m/>
    <m/>
    <n v="4017"/>
    <m/>
    <s v="Auxiliar"/>
    <d v="2026-02-20T00:00:00"/>
    <m/>
    <m/>
    <m/>
    <m/>
    <s v="MP449039"/>
    <m/>
    <m/>
    <m/>
    <d v="2026-03-12T00:00:00"/>
    <m/>
    <m/>
    <d v="2026-02-20T00:00:00"/>
    <m/>
    <m/>
    <m/>
    <m/>
    <m/>
    <d v="2026-02-20T00:00:00"/>
    <m/>
    <d v="2026-03-12T00:00:00"/>
    <d v="2026-04-01T00:00:00"/>
    <d v="2026-04-08T00:00:00"/>
    <m/>
    <d v="2026-03-13T00:00:00"/>
    <d v="2026-03-30T00:00:00"/>
    <m/>
    <m/>
    <d v="2026-04-07T00:00:00"/>
    <d v="2026-03-30T00:00:00"/>
    <m/>
    <m/>
    <m/>
    <m/>
    <m/>
    <m/>
    <d v="2026-03-25T00:00:00"/>
    <m/>
    <m/>
    <s v="00349.0005378/2026-61"/>
    <m/>
    <m/>
    <d v="2026-03-25T00:00:00"/>
    <d v="2026-04-07T00:00:00"/>
    <m/>
    <m/>
    <m/>
    <m/>
    <m/>
    <m/>
    <m/>
    <m/>
    <n v="13010"/>
    <m/>
    <m/>
    <d v="2026-03-30T00:00:00"/>
    <m/>
    <m/>
    <m/>
    <m/>
    <m/>
    <m/>
    <m/>
    <m/>
    <s v="VENDA SEM SINAL"/>
    <s v="Não tem"/>
    <s v="AGEHAB VALIDADA"/>
    <s v="FINALIZADO"/>
    <s v="VENDA SEM FIADOR"/>
    <s v="SIM"/>
  </r>
  <r>
    <n v="5343"/>
    <x v="5"/>
    <n v="6898"/>
    <x v="22"/>
    <s v="Etapa Única"/>
    <s v="BLOCO 13"/>
    <n v="304"/>
    <s v="FORMOSA"/>
    <s v="GABRIEL PEREIRA DE FREITAS"/>
    <s v="&quot;71406539171&quot;"/>
    <x v="13"/>
    <x v="167"/>
    <s v="Não"/>
    <s v="Não"/>
    <s v="Não"/>
    <s v="Não"/>
    <s v="Não"/>
    <s v="Não"/>
    <s v="Não"/>
    <n v="159301.45000000001"/>
    <n v="0"/>
    <n v="0"/>
    <n v="134341.45000000001"/>
    <n v="24960"/>
    <n v="0"/>
    <n v="159301.45000000001"/>
    <n v="0"/>
    <n v="0"/>
    <m/>
    <n v="8787726915940"/>
    <s v="Contrato Adimplente"/>
    <m/>
    <m/>
    <n v="0"/>
    <d v="2026-03-30T00:00:00"/>
    <x v="3"/>
    <d v="2026-03-27T00:00:00"/>
    <m/>
    <m/>
    <m/>
    <m/>
    <s v="CAIXA CREDFÁCIL"/>
    <m/>
    <m/>
    <m/>
    <d v="2026-04-01T00:00:00"/>
    <d v="2026-04-01T00:00:00"/>
    <s v="VENDA FINALIZADA"/>
    <d v="2026-03-27T00:00:00"/>
    <m/>
    <n v="240657.29"/>
    <m/>
    <s v="FSA014"/>
    <m/>
    <s v="MARISE JOSE DOMINGUES - 00197400183"/>
    <s v="Formosa"/>
    <s v="Goiás"/>
    <n v="5561996590587"/>
    <s v="Rua MARACANA QDA 21"/>
    <n v="73813798"/>
    <s v="Parque Lago"/>
    <s v="Gabrielpereirakamai22@gmail.com"/>
    <m/>
    <n v="2380.02"/>
    <m/>
    <m/>
    <m/>
    <m/>
    <n v="5241"/>
    <m/>
    <s v="Autônomo(a)"/>
    <d v="2026-03-26T00:00:00"/>
    <n v="891.23"/>
    <m/>
    <s v="nao"/>
    <m/>
    <s v="MP441180"/>
    <d v="2026-03-26T00:00:00"/>
    <d v="2026-03-30T00:00:00"/>
    <m/>
    <d v="2026-03-26T00:00:00"/>
    <m/>
    <n v="12304"/>
    <d v="2026-03-26T00:00:00"/>
    <m/>
    <s v="Negativado"/>
    <m/>
    <m/>
    <s v="Sim"/>
    <d v="2026-03-27T00:00:00"/>
    <m/>
    <d v="2026-03-26T00:00:00"/>
    <m/>
    <d v="2026-03-30T00:00:00"/>
    <m/>
    <d v="2026-04-01T00:00:00"/>
    <d v="2026-03-27T00:00:00"/>
    <m/>
    <m/>
    <m/>
    <d v="2026-03-27T00:00:00"/>
    <m/>
    <s v="Sim"/>
    <m/>
    <m/>
    <m/>
    <m/>
    <d v="2026-03-26T00:00:00"/>
    <m/>
    <m/>
    <m/>
    <m/>
    <m/>
    <d v="2026-03-26T00:00:00"/>
    <m/>
    <d v="2026-03-31T00:00:00"/>
    <m/>
    <m/>
    <d v="2026-03-27T00:00:00"/>
    <m/>
    <d v="2026-03-30T00:00:00"/>
    <m/>
    <s v="Pendente"/>
    <n v="12282"/>
    <m/>
    <m/>
    <m/>
    <n v="511"/>
    <m/>
    <m/>
    <m/>
    <m/>
    <m/>
    <m/>
    <m/>
    <s v="VENDA SEM SINAL"/>
    <s v="Não tem"/>
    <m/>
    <s v="AGUARDANDO VALIDAÇÃO DA AGEHAB"/>
    <m/>
    <s v="SIM"/>
  </r>
  <r>
    <n v="5344"/>
    <x v="6"/>
    <n v="6873"/>
    <x v="23"/>
    <s v="Etapa Única"/>
    <s v="TORRE 04"/>
    <n v="101"/>
    <s v="BRASÍLIA"/>
    <s v="WALLECY XAVIER DA SILVA"/>
    <s v="&quot;04764520150&quot;"/>
    <x v="9"/>
    <x v="172"/>
    <s v="Não"/>
    <s v="Não"/>
    <s v="Não"/>
    <s v="Não"/>
    <s v="Não"/>
    <s v="Não"/>
    <s v="Não"/>
    <n v="280000"/>
    <n v="2010.14"/>
    <n v="0"/>
    <n v="280000"/>
    <n v="0"/>
    <n v="0"/>
    <n v="280000"/>
    <n v="0"/>
    <n v="0"/>
    <m/>
    <m/>
    <s v="Contrato Adimplente"/>
    <m/>
    <m/>
    <n v="0"/>
    <m/>
    <x v="1"/>
    <d v="2026-03-27T00:00:00"/>
    <m/>
    <m/>
    <m/>
    <m/>
    <s v="SUPERA - CCA"/>
    <s v="Windson Yule Silva Lima"/>
    <m/>
    <m/>
    <d v="2026-03-30T00:00:00"/>
    <d v="2026-04-08T00:00:00"/>
    <s v="VENDA FINALIZADA"/>
    <d v="2026-03-27T00:00:00"/>
    <m/>
    <n v="351190"/>
    <m/>
    <s v="DF011"/>
    <m/>
    <s v="SAMARA PONTES DA COSTA - 74589695120"/>
    <s v="Brasília"/>
    <s v="Distrito Federal"/>
    <n v="5561993218460"/>
    <s v="Rua JK LOTE 43 A GLEBA B"/>
    <n v="72426020"/>
    <s v="Ponte Alta Norte (Gama)"/>
    <s v="wallecy_xavier@hotmail.com"/>
    <n v="5561993218460"/>
    <n v="0"/>
    <m/>
    <m/>
    <m/>
    <m/>
    <n v="5440"/>
    <m/>
    <m/>
    <m/>
    <m/>
    <m/>
    <m/>
    <m/>
    <m/>
    <m/>
    <m/>
    <m/>
    <m/>
    <m/>
    <m/>
    <m/>
    <m/>
    <m/>
    <m/>
    <m/>
    <m/>
    <m/>
    <m/>
    <m/>
    <m/>
    <m/>
    <m/>
    <m/>
    <m/>
    <m/>
    <m/>
    <m/>
    <m/>
    <m/>
    <m/>
    <m/>
    <m/>
    <m/>
    <m/>
    <m/>
    <m/>
    <m/>
    <m/>
    <m/>
    <m/>
    <m/>
    <m/>
    <m/>
    <m/>
    <m/>
    <m/>
    <m/>
    <m/>
    <m/>
    <m/>
    <m/>
    <m/>
    <m/>
    <m/>
    <m/>
    <m/>
    <m/>
    <m/>
    <m/>
    <m/>
    <m/>
    <m/>
    <m/>
    <m/>
    <m/>
    <m/>
    <m/>
    <m/>
  </r>
  <r>
    <n v="5345"/>
    <x v="5"/>
    <n v="6909"/>
    <x v="22"/>
    <s v="Etapa Única"/>
    <s v="BLOCO 15"/>
    <n v="4"/>
    <s v="FORMOSA"/>
    <s v="RITANY OLIVEIRA SILVA"/>
    <s v="&quot;06626664530&quot;"/>
    <x v="16"/>
    <x v="161"/>
    <s v="Não"/>
    <s v="Não"/>
    <s v="Não"/>
    <s v="Não"/>
    <s v="Não"/>
    <s v="Não"/>
    <s v="Não"/>
    <n v="172797.8"/>
    <n v="752.19"/>
    <n v="0"/>
    <n v="143458.39000000001"/>
    <n v="21209"/>
    <n v="0"/>
    <n v="164667.39000000001"/>
    <n v="0"/>
    <n v="0"/>
    <m/>
    <n v="8787726932730"/>
    <s v="Contrato Adimplente"/>
    <m/>
    <m/>
    <n v="0"/>
    <d v="2026-03-31T00:00:00"/>
    <x v="3"/>
    <d v="2026-03-27T00:00:00"/>
    <m/>
    <m/>
    <m/>
    <m/>
    <s v="Endy Carvalho Consultoria imobiliária"/>
    <m/>
    <m/>
    <m/>
    <d v="2026-04-06T00:00:00"/>
    <d v="2026-04-07T00:00:00"/>
    <s v="VENDA FINALIZADA"/>
    <d v="2026-03-30T00:00:00"/>
    <m/>
    <n v="251000.2"/>
    <m/>
    <s v="FSA014"/>
    <m/>
    <s v="MARIA DO CARMO E SILVA - 36294870500"/>
    <s v="Formosa"/>
    <s v="Goiás"/>
    <n v="5577999521607"/>
    <s v="RUA 11 NR 02-A JARDIM BELA VISTA Q 01 L 02"/>
    <n v="73800000"/>
    <s v="JARDIM BELA VISTA"/>
    <s v="ritanyoliveira0@gmail.com"/>
    <m/>
    <n v="2507.3000000000002"/>
    <d v="2026-09-22T00:00:00"/>
    <m/>
    <m/>
    <m/>
    <n v="5277"/>
    <m/>
    <s v="Promotor"/>
    <d v="2026-03-30T00:00:00"/>
    <n v="899.78"/>
    <m/>
    <s v="sim"/>
    <m/>
    <s v="MP441184"/>
    <d v="2026-03-30T00:00:00"/>
    <d v="2026-04-01T00:00:00"/>
    <m/>
    <d v="2026-03-27T00:00:00"/>
    <m/>
    <n v="12590"/>
    <d v="2026-03-30T00:00:00"/>
    <m/>
    <m/>
    <m/>
    <m/>
    <s v="Não"/>
    <d v="2026-03-31T00:00:00"/>
    <m/>
    <d v="2026-03-27T00:00:00"/>
    <m/>
    <d v="2026-04-01T00:00:00"/>
    <m/>
    <d v="2026-04-06T00:00:00"/>
    <d v="2026-03-31T00:00:00"/>
    <m/>
    <m/>
    <m/>
    <d v="2026-03-31T00:00:00"/>
    <m/>
    <s v="Sim"/>
    <m/>
    <m/>
    <m/>
    <m/>
    <m/>
    <m/>
    <m/>
    <m/>
    <m/>
    <m/>
    <d v="2026-03-27T00:00:00"/>
    <m/>
    <d v="2026-04-07T00:00:00"/>
    <m/>
    <m/>
    <d v="2026-03-31T00:00:00"/>
    <m/>
    <d v="2026-04-02T00:00:00"/>
    <m/>
    <s v="Pendente"/>
    <n v="12927"/>
    <m/>
    <m/>
    <m/>
    <n v="655"/>
    <m/>
    <m/>
    <m/>
    <m/>
    <m/>
    <m/>
    <m/>
    <m/>
    <s v="Não tem"/>
    <m/>
    <m/>
    <m/>
    <s v="SIM"/>
  </r>
  <r>
    <n v="5346"/>
    <x v="9"/>
    <n v="6886"/>
    <x v="16"/>
    <s v="Etapa Unica"/>
    <s v="BLOCO B"/>
    <n v="3"/>
    <s v="ÁGUAS LINDAS"/>
    <s v="ERICA ALVES DO NASCIMENTO"/>
    <s v="&quot;11868232166&quot;"/>
    <x v="11"/>
    <x v="178"/>
    <s v="Não"/>
    <s v="Não"/>
    <s v="Não"/>
    <s v="Não"/>
    <s v="Não"/>
    <s v="Não"/>
    <s v="Não"/>
    <n v="164955.91"/>
    <n v="640.20000000000005"/>
    <n v="0"/>
    <n v="125513.02"/>
    <n v="40893"/>
    <n v="0"/>
    <n v="166406.01999999999"/>
    <n v="0"/>
    <n v="0"/>
    <m/>
    <n v="8787726933191"/>
    <s v="Contrato Adimplente"/>
    <n v="113736"/>
    <m/>
    <n v="0"/>
    <d v="2026-03-31T00:00:00"/>
    <x v="3"/>
    <d v="2026-03-27T00:00:00"/>
    <m/>
    <m/>
    <m/>
    <m/>
    <s v="Endy Carvalho Consultoria imobiliária"/>
    <s v="Fabiana Ferreira Leonel"/>
    <m/>
    <m/>
    <d v="2026-04-02T00:00:00"/>
    <d v="2026-04-08T00:00:00"/>
    <s v="VENDA FINALIZADA"/>
    <d v="2026-03-30T00:00:00"/>
    <m/>
    <n v="234999.71"/>
    <m/>
    <s v="AGL32"/>
    <m/>
    <m/>
    <s v="Águas Lindas de Goiás"/>
    <s v="Goiás"/>
    <n v="5561999988178"/>
    <s v="RUA MATO GROSSO Q 31"/>
    <n v="72910001"/>
    <s v="JARDIM GUAIRA II"/>
    <s v="ericaalvesnascimento2018@gmail.com"/>
    <m/>
    <n v="2134"/>
    <d v="2026-09-03T00:00:00"/>
    <m/>
    <m/>
    <m/>
    <n v="4397"/>
    <m/>
    <s v="Administrador"/>
    <d v="2026-03-24T00:00:00"/>
    <m/>
    <m/>
    <m/>
    <m/>
    <s v="MP419678"/>
    <d v="2026-03-27T00:00:00"/>
    <d v="2026-04-02T00:00:00"/>
    <m/>
    <d v="2026-03-27T00:00:00"/>
    <s v="Sim"/>
    <m/>
    <d v="2026-03-24T00:00:00"/>
    <m/>
    <m/>
    <m/>
    <m/>
    <m/>
    <d v="2026-03-24T00:00:00"/>
    <m/>
    <d v="2026-03-27T00:00:00"/>
    <d v="2026-04-01T00:00:00"/>
    <d v="2026-04-02T00:00:00"/>
    <m/>
    <d v="2026-03-31T00:00:00"/>
    <d v="2026-03-31T00:00:00"/>
    <m/>
    <d v="2026-04-07T00:00:00"/>
    <d v="2026-04-07T00:00:00"/>
    <d v="2026-03-31T00:00:00"/>
    <m/>
    <s v="Sim"/>
    <m/>
    <m/>
    <m/>
    <m/>
    <d v="2026-03-27T00:00:00"/>
    <m/>
    <m/>
    <s v="00349.0005066/2026-57"/>
    <m/>
    <m/>
    <d v="2026-03-27T00:00:00"/>
    <d v="2026-04-08T00:00:00"/>
    <d v="2026-04-02T00:00:00"/>
    <m/>
    <m/>
    <d v="2026-03-31T00:00:00"/>
    <m/>
    <m/>
    <m/>
    <m/>
    <n v="13015"/>
    <m/>
    <m/>
    <d v="2026-03-31T00:00:00"/>
    <m/>
    <n v="13241"/>
    <m/>
    <m/>
    <m/>
    <m/>
    <m/>
    <m/>
    <s v="VENDA SEM SINAL"/>
    <s v="Não tem"/>
    <s v="AGEHAB ENVIADA"/>
    <s v="FINALIZADO"/>
    <s v="VENDA SEM FIADOR"/>
    <s v="SIM"/>
  </r>
  <r>
    <n v="5347"/>
    <x v="9"/>
    <n v="6906"/>
    <x v="13"/>
    <s v="Etapa Unica"/>
    <s v="BLOCO E"/>
    <n v="304"/>
    <s v="ÁGUAS LINDAS"/>
    <s v="ANA JULIA CANDIDO DO VALE"/>
    <s v="&quot;71674113102&quot;"/>
    <x v="16"/>
    <x v="151"/>
    <s v="Não"/>
    <s v="Não"/>
    <s v="Não"/>
    <s v="Não"/>
    <s v="Não"/>
    <s v="Não"/>
    <s v="Não"/>
    <n v="164392.28"/>
    <n v="570"/>
    <n v="0"/>
    <n v="111389.77"/>
    <n v="54634"/>
    <n v="0"/>
    <n v="166023.76999999999"/>
    <n v="0"/>
    <n v="0"/>
    <m/>
    <n v="8787726935151"/>
    <s v="Contrato Adimplente"/>
    <n v="109218"/>
    <m/>
    <n v="0"/>
    <d v="2026-03-30T00:00:00"/>
    <x v="3"/>
    <d v="2026-03-27T00:00:00"/>
    <m/>
    <m/>
    <m/>
    <m/>
    <s v="Endy Carvalho Consultoria imobiliária"/>
    <m/>
    <m/>
    <m/>
    <d v="2026-04-02T00:00:00"/>
    <d v="2026-04-08T00:00:00"/>
    <s v="VENDA FINALIZADA"/>
    <d v="2026-03-30T00:00:00"/>
    <m/>
    <n v="225353.13"/>
    <m/>
    <s v="AGL30 -"/>
    <m/>
    <m/>
    <s v="Águas Lindas de Goiás"/>
    <s v="Goiás"/>
    <n v="5561995560996"/>
    <s v="Quadra 22"/>
    <n v="72916486"/>
    <s v="Mansões Ilha Bela"/>
    <s v="anajuliacandidodasilva56@gmail.com"/>
    <m/>
    <n v="1900"/>
    <d v="2026-09-15T00:00:00"/>
    <m/>
    <m/>
    <m/>
    <n v="3952"/>
    <m/>
    <s v="Auxiliar"/>
    <d v="2026-03-26T00:00:00"/>
    <n v="899.78"/>
    <m/>
    <m/>
    <d v="2026-03-05T00:00:00"/>
    <s v="MP453826"/>
    <d v="2026-03-30T00:00:00"/>
    <d v="2026-04-02T00:00:00"/>
    <m/>
    <d v="2026-03-26T00:00:00"/>
    <s v="Sim"/>
    <n v="12437"/>
    <d v="2026-03-26T00:00:00"/>
    <m/>
    <m/>
    <m/>
    <m/>
    <m/>
    <d v="2026-03-26T00:00:00"/>
    <m/>
    <d v="2026-03-30T00:00:00"/>
    <d v="2026-04-01T00:00:00"/>
    <d v="2026-04-02T00:00:00"/>
    <m/>
    <d v="2026-03-31T00:00:00"/>
    <d v="2026-03-30T00:00:00"/>
    <m/>
    <d v="2026-04-08T00:00:00"/>
    <d v="2026-04-07T00:00:00"/>
    <d v="2026-03-30T00:00:00"/>
    <m/>
    <s v="Sim"/>
    <m/>
    <m/>
    <m/>
    <m/>
    <d v="2026-03-30T00:00:00"/>
    <m/>
    <m/>
    <s v="00349.0005073/2026-59"/>
    <m/>
    <m/>
    <d v="2026-03-27T00:00:00"/>
    <d v="2026-04-07T00:00:00"/>
    <d v="2026-03-31T00:00:00"/>
    <m/>
    <m/>
    <d v="2026-03-30T00:00:00"/>
    <m/>
    <m/>
    <m/>
    <m/>
    <n v="13010"/>
    <m/>
    <m/>
    <m/>
    <m/>
    <n v="13472"/>
    <m/>
    <m/>
    <m/>
    <m/>
    <m/>
    <n v="4245.8100000000004"/>
    <s v="VENDA COM SINAL"/>
    <s v="Pago"/>
    <s v="AGEHAB VALIDADA"/>
    <s v="FINALIZADO"/>
    <s v="VENDA SEM FIADOR"/>
    <s v="SIM"/>
  </r>
  <r>
    <n v="5348"/>
    <x v="9"/>
    <n v="6869"/>
    <x v="17"/>
    <s v="Etapa Única"/>
    <s v="BLOCO 22"/>
    <n v="104"/>
    <s v="FORMOSA"/>
    <s v="RAYSSA DA SILVA SOARES"/>
    <s v="&quot;07681129154&quot;"/>
    <x v="0"/>
    <x v="108"/>
    <s v="Não"/>
    <s v="Não"/>
    <s v="Não"/>
    <s v="Não"/>
    <s v="Não"/>
    <s v="Não"/>
    <s v="Não"/>
    <n v="165049.93"/>
    <n v="764.99"/>
    <n v="0"/>
    <n v="146039.93"/>
    <n v="19010"/>
    <n v="0"/>
    <n v="165049.93"/>
    <n v="0"/>
    <n v="0"/>
    <m/>
    <n v="8787726844784"/>
    <s v="Contrato Adimplente"/>
    <m/>
    <m/>
    <n v="0"/>
    <d v="2026-03-31T00:00:00"/>
    <x v="3"/>
    <d v="2026-03-30T00:00:00"/>
    <m/>
    <m/>
    <m/>
    <m/>
    <s v="Endy Carvalho Consultoria imobiliária"/>
    <m/>
    <m/>
    <m/>
    <d v="2026-04-02T00:00:00"/>
    <d v="2026-04-02T00:00:00"/>
    <s v="VENDA FINALIZADA"/>
    <d v="2026-03-30T00:00:00"/>
    <m/>
    <n v="258933.12"/>
    <m/>
    <s v="FSA013"/>
    <m/>
    <s v="ARTUR VINICIUS RIBEIRO DE SOUSA - 11317111141"/>
    <s v="Formosa"/>
    <s v="Goiás"/>
    <n v="5561996698380"/>
    <s v="RUA 5 Q 79 L 5"/>
    <n v="73808350"/>
    <s v="PARQUE VILA VERDE"/>
    <s v="rayssa03arthur@gmail.com"/>
    <m/>
    <n v="2550"/>
    <m/>
    <m/>
    <m/>
    <m/>
    <n v="4881"/>
    <m/>
    <s v="Vendedor(a)"/>
    <d v="2026-03-27T00:00:00"/>
    <n v="899.78"/>
    <m/>
    <s v="sim"/>
    <m/>
    <s v="MP430735"/>
    <d v="2026-03-27T00:00:00"/>
    <d v="2026-04-01T00:00:00"/>
    <m/>
    <d v="2026-03-26T00:00:00"/>
    <m/>
    <n v="12594"/>
    <d v="2026-03-27T00:00:00"/>
    <m/>
    <m/>
    <m/>
    <m/>
    <s v="Não"/>
    <d v="2026-03-27T00:00:00"/>
    <m/>
    <d v="2026-03-27T00:00:00"/>
    <m/>
    <d v="2026-04-01T00:00:00"/>
    <m/>
    <d v="2026-04-01T00:00:00"/>
    <d v="2026-03-31T00:00:00"/>
    <m/>
    <m/>
    <m/>
    <d v="2026-03-31T00:00:00"/>
    <m/>
    <s v="Sim"/>
    <m/>
    <m/>
    <m/>
    <m/>
    <d v="2026-03-31T00:00:00"/>
    <m/>
    <m/>
    <m/>
    <m/>
    <m/>
    <d v="2026-03-30T00:00:00"/>
    <m/>
    <d v="2026-04-01T00:00:00"/>
    <m/>
    <m/>
    <d v="2026-03-31T00:00:00"/>
    <m/>
    <d v="2026-04-02T00:00:00"/>
    <m/>
    <s v="Pendente"/>
    <n v="12964"/>
    <m/>
    <m/>
    <m/>
    <m/>
    <m/>
    <m/>
    <m/>
    <m/>
    <m/>
    <m/>
    <m/>
    <s v="VENDA SEM SINAL"/>
    <s v="Não tem"/>
    <m/>
    <s v="AGUARDANDO CONFORMIDADE"/>
    <m/>
    <s v="SIM"/>
  </r>
  <r>
    <n v="5349"/>
    <x v="9"/>
    <n v="6865"/>
    <x v="22"/>
    <s v="Etapa Única"/>
    <s v="BLOCO 12"/>
    <n v="301"/>
    <s v="FORMOSA"/>
    <s v="MATHEUS VICTOR RABELO DE ALMEIDA SILVA"/>
    <s v="&quot;06298169130&quot;"/>
    <x v="10"/>
    <x v="26"/>
    <s v="Não"/>
    <s v="Não"/>
    <s v="Não"/>
    <s v="Não"/>
    <s v="Não"/>
    <s v="Não"/>
    <s v="Não"/>
    <n v="175282.24"/>
    <n v="779.99"/>
    <n v="0"/>
    <n v="158590.42000000001"/>
    <n v="17058"/>
    <n v="0"/>
    <n v="175648.42"/>
    <n v="0"/>
    <n v="0"/>
    <m/>
    <n v="8787726824651"/>
    <s v="Contrato Adimplente"/>
    <m/>
    <m/>
    <n v="0"/>
    <d v="2026-03-31T00:00:00"/>
    <x v="3"/>
    <d v="2026-03-30T00:00:00"/>
    <m/>
    <m/>
    <m/>
    <m/>
    <s v="Endy Carvalho Consultoria imobiliária"/>
    <m/>
    <m/>
    <m/>
    <d v="2026-04-02T00:00:00"/>
    <d v="2026-04-06T00:00:00"/>
    <s v="VENDA FINALIZADA"/>
    <d v="2026-03-31T00:00:00"/>
    <m/>
    <n v="240634.23999999999"/>
    <m/>
    <s v="FSA014"/>
    <m/>
    <s v="ELIARDO RABELO DA SILVA - 87651963172"/>
    <s v="Formosa"/>
    <s v="Goiás"/>
    <n v="5561996712337"/>
    <s v="RUA CLARINDA LOBO DE MIRANDA, Q. B, L. 21"/>
    <n v="73805825"/>
    <s v="PARQUE DAS LARANJEIRAS"/>
    <s v="matheusvictor3000@gmail.com"/>
    <m/>
    <n v="2600"/>
    <m/>
    <m/>
    <m/>
    <m/>
    <n v="5227"/>
    <m/>
    <s v="Auxiliar"/>
    <d v="2026-03-30T00:00:00"/>
    <n v="1198.68"/>
    <m/>
    <s v="sim"/>
    <m/>
    <s v="MP441182"/>
    <d v="2026-03-30T00:00:00"/>
    <d v="2026-04-01T00:00:00"/>
    <m/>
    <d v="2026-03-27T00:00:00"/>
    <m/>
    <s v="12601 12599 12597"/>
    <d v="2026-03-30T00:00:00"/>
    <m/>
    <m/>
    <m/>
    <m/>
    <s v="Não"/>
    <d v="2026-03-31T00:00:00"/>
    <m/>
    <d v="2026-03-30T00:00:00"/>
    <m/>
    <d v="2026-04-01T00:00:00"/>
    <m/>
    <d v="2026-04-01T00:00:00"/>
    <d v="2026-03-27T00:00:00"/>
    <m/>
    <m/>
    <m/>
    <d v="2026-03-27T00:00:00"/>
    <m/>
    <m/>
    <m/>
    <m/>
    <m/>
    <m/>
    <d v="2026-04-06T00:00:00"/>
    <m/>
    <m/>
    <m/>
    <m/>
    <m/>
    <d v="2026-03-25T00:00:00"/>
    <m/>
    <d v="2026-04-01T00:00:00"/>
    <m/>
    <m/>
    <d v="2026-03-27T00:00:00"/>
    <m/>
    <d v="2026-04-02T00:00:00"/>
    <m/>
    <s v="Pendente"/>
    <n v="12927"/>
    <m/>
    <m/>
    <m/>
    <n v="817"/>
    <m/>
    <m/>
    <m/>
    <m/>
    <m/>
    <m/>
    <m/>
    <s v="COMPROVANTE ANEXADO EM RESERVA"/>
    <s v="Pago"/>
    <m/>
    <m/>
    <m/>
    <s v="SIM"/>
  </r>
  <r>
    <n v="5350"/>
    <x v="9"/>
    <n v="6907"/>
    <x v="17"/>
    <s v="Etapa Única"/>
    <s v="BLOCO 10"/>
    <n v="103"/>
    <s v="FORMOSA"/>
    <s v="JOÃO PEDRO GUIA DAS DORES"/>
    <s v="&quot;07164208131&quot;"/>
    <x v="1"/>
    <x v="131"/>
    <s v="Não"/>
    <s v="Não"/>
    <s v="Não"/>
    <s v="Não"/>
    <s v="Não"/>
    <s v="Não"/>
    <s v="Não"/>
    <n v="169456.9"/>
    <n v="0"/>
    <n v="0"/>
    <n v="145003.69"/>
    <n v="24453"/>
    <n v="0"/>
    <n v="169456.69"/>
    <n v="0"/>
    <n v="0"/>
    <m/>
    <n v="8787726945572"/>
    <s v="Contrato Adimplente"/>
    <m/>
    <m/>
    <n v="0"/>
    <d v="2026-03-31T00:00:00"/>
    <x v="3"/>
    <d v="2026-03-30T00:00:00"/>
    <m/>
    <m/>
    <m/>
    <m/>
    <s v="CAIXA CREDFÁCIL"/>
    <m/>
    <m/>
    <m/>
    <d v="2026-04-02T00:00:00"/>
    <d v="2026-04-02T00:00:00"/>
    <s v="VENDA FINALIZADA"/>
    <d v="2026-03-31T00:00:00"/>
    <m/>
    <n v="253929.4"/>
    <m/>
    <s v="FSA013"/>
    <m/>
    <s v="SEBASTIÃO TEIXEIRA DAS DORES FILHO - 49893785120"/>
    <s v="Formosa"/>
    <s v="Goiás"/>
    <n v="5561996883605"/>
    <s v="RUA SEM NOME Q. 5"/>
    <n v="73800000"/>
    <s v="NOVA FORMOSA"/>
    <s v="joaopedroguia969@gmail.com"/>
    <m/>
    <n v="2380.37"/>
    <m/>
    <m/>
    <m/>
    <m/>
    <n v="10310"/>
    <n v="8293"/>
    <s v="Auxiliar"/>
    <d v="2026-03-30T00:00:00"/>
    <n v="878.22"/>
    <m/>
    <s v="sim"/>
    <m/>
    <s v="MP430736"/>
    <d v="2026-03-30T00:00:00"/>
    <d v="2026-04-02T00:00:00"/>
    <m/>
    <d v="2026-03-27T00:00:00"/>
    <m/>
    <s v="12688 12685 12682"/>
    <d v="2026-03-30T00:00:00"/>
    <m/>
    <m/>
    <m/>
    <m/>
    <s v="Não"/>
    <d v="2026-03-31T00:00:00"/>
    <m/>
    <d v="2026-03-30T00:00:00"/>
    <m/>
    <d v="2026-04-02T00:00:00"/>
    <m/>
    <d v="2026-04-01T00:00:00"/>
    <d v="2026-03-31T00:00:00"/>
    <m/>
    <m/>
    <m/>
    <d v="2026-03-31T00:00:00"/>
    <m/>
    <s v="Sim"/>
    <m/>
    <m/>
    <m/>
    <m/>
    <d v="2026-03-27T00:00:00"/>
    <m/>
    <m/>
    <m/>
    <m/>
    <m/>
    <d v="2026-03-30T00:00:00"/>
    <m/>
    <d v="2026-04-01T00:00:00"/>
    <m/>
    <m/>
    <d v="2026-03-31T00:00:00"/>
    <m/>
    <d v="2026-04-02T00:00:00"/>
    <m/>
    <s v="Pendente"/>
    <n v="12964"/>
    <m/>
    <m/>
    <m/>
    <n v="983"/>
    <m/>
    <m/>
    <m/>
    <m/>
    <m/>
    <m/>
    <m/>
    <m/>
    <s v="Não tem"/>
    <m/>
    <m/>
    <m/>
    <s v="SIM"/>
  </r>
  <r>
    <n v="5351"/>
    <x v="6"/>
    <n v="6901"/>
    <x v="19"/>
    <s v="Etapa Única"/>
    <s v="BLOCO I"/>
    <n v="103"/>
    <s v="ÁGUAS LINDAS"/>
    <s v="JANAINA ALMEIDA DE LIMA ROCHA"/>
    <s v="&quot;03584077109&quot;"/>
    <x v="2"/>
    <x v="124"/>
    <s v="Não"/>
    <s v="Não"/>
    <s v="Não"/>
    <s v="Não"/>
    <s v="Não"/>
    <s v="Não"/>
    <s v="Não"/>
    <n v="156695.57"/>
    <n v="824.75"/>
    <n v="0"/>
    <n v="155738.98000000001"/>
    <n v="14372"/>
    <n v="0"/>
    <n v="170110.98"/>
    <n v="0"/>
    <n v="0"/>
    <m/>
    <m/>
    <s v="Contrato Adimplente"/>
    <m/>
    <m/>
    <n v="0"/>
    <m/>
    <x v="1"/>
    <d v="2026-03-30T00:00:00"/>
    <m/>
    <m/>
    <m/>
    <m/>
    <s v="Endy Carvalho Consultoria imobiliária"/>
    <m/>
    <m/>
    <m/>
    <d v="2026-03-30T00:00:00"/>
    <d v="2026-04-02T00:00:00"/>
    <s v="VENDA FINALIZADA"/>
    <d v="2026-03-30T00:00:00"/>
    <m/>
    <n v="220838.77"/>
    <m/>
    <s v="AGL 33"/>
    <m/>
    <m/>
    <s v="Águas Lindas de Goiás"/>
    <s v="Goiás"/>
    <n v="556193267303"/>
    <s v="QUADRA 67 CONJUNTO B LOTE 03"/>
    <n v="72910001"/>
    <s v="Parque da Barragem Setor 08"/>
    <s v="janavk56@gmail.com"/>
    <m/>
    <n v="2749.17"/>
    <d v="2026-09-08T00:00:00"/>
    <m/>
    <m/>
    <m/>
    <n v="5021"/>
    <m/>
    <s v="Recepcionista"/>
    <d v="2026-03-26T00:00:00"/>
    <m/>
    <m/>
    <m/>
    <m/>
    <s v="MP439461"/>
    <d v="2026-03-27T00:00:00"/>
    <m/>
    <m/>
    <d v="2026-03-27T00:00:00"/>
    <m/>
    <m/>
    <d v="2026-03-26T00:00:00"/>
    <m/>
    <m/>
    <m/>
    <m/>
    <m/>
    <d v="2026-03-26T00:00:00"/>
    <m/>
    <d v="2026-03-27T00:00:00"/>
    <m/>
    <m/>
    <m/>
    <m/>
    <d v="2026-03-31T00:00:00"/>
    <m/>
    <m/>
    <m/>
    <d v="2026-03-31T00:00:00"/>
    <m/>
    <s v="Sim"/>
    <m/>
    <m/>
    <m/>
    <m/>
    <d v="2026-03-30T00:00:00"/>
    <m/>
    <m/>
    <m/>
    <m/>
    <m/>
    <d v="2026-03-27T00:00:00"/>
    <m/>
    <m/>
    <m/>
    <m/>
    <d v="2026-03-31T00:00:00"/>
    <m/>
    <m/>
    <m/>
    <m/>
    <m/>
    <m/>
    <m/>
    <m/>
    <m/>
    <m/>
    <m/>
    <m/>
    <m/>
    <m/>
    <m/>
    <m/>
    <s v="COMPROVANTE ANEXADO EM RESERVA"/>
    <s v="Pago"/>
    <s v="AGUARDANDO VALIDAÇÃO AGEHAB"/>
    <s v="CLIENTE DESISTIU"/>
    <s v="FINALIZADO - SEM FIADOR"/>
    <s v="NÃO"/>
  </r>
  <r>
    <n v="5352"/>
    <x v="5"/>
    <n v="6894"/>
    <x v="12"/>
    <s v="Etapa Única"/>
    <s v="BLOCO ÚNICO"/>
    <n v="104"/>
    <s v="BRASÍLIA"/>
    <s v="THAISSA ARAUJO RAMOS OLIVEIRA"/>
    <s v="&quot;02985643198&quot;"/>
    <x v="9"/>
    <x v="179"/>
    <s v="Não"/>
    <s v="Não"/>
    <s v="Não"/>
    <s v="Não"/>
    <s v="Não"/>
    <s v="Não"/>
    <s v="Não"/>
    <n v="280000"/>
    <n v="2228.9899999999998"/>
    <n v="0"/>
    <n v="280459.57"/>
    <n v="0"/>
    <n v="16795.84"/>
    <n v="297255.40999999997"/>
    <n v="0"/>
    <n v="0"/>
    <m/>
    <m/>
    <s v="Contrato Adimplente"/>
    <m/>
    <m/>
    <n v="0"/>
    <d v="2026-04-09T00:00:00"/>
    <x v="3"/>
    <d v="2026-03-30T00:00:00"/>
    <m/>
    <m/>
    <m/>
    <m/>
    <s v="SUPERA - CCA"/>
    <s v="Windson Yule Silva Lima"/>
    <m/>
    <m/>
    <d v="2026-04-07T00:00:00"/>
    <d v="2026-04-09T00:00:00"/>
    <s v="VENDA FINALIZADA"/>
    <d v="2026-03-31T00:00:00"/>
    <m/>
    <n v="405000.1"/>
    <m/>
    <s v="DF 10"/>
    <m/>
    <s v="TIAGO PINHEIRO OLIVEIRA - 04662667585"/>
    <s v="Brasília"/>
    <s v="Distrito Federal"/>
    <n v="5561982485450"/>
    <s v="SHA Conjunto 5 Chácara 48 Lote 15"/>
    <n v="71995300"/>
    <s v="Setor Habitacional Arniqueira (Águas Claras)"/>
    <s v="thaissa_araujo27@hotmail.com"/>
    <n v="5561982485450"/>
    <n v="9024.6200000000008"/>
    <d v="2026-04-09T00:00:00"/>
    <m/>
    <m/>
    <m/>
    <n v="8163"/>
    <m/>
    <s v="Advogado"/>
    <m/>
    <m/>
    <m/>
    <m/>
    <m/>
    <m/>
    <m/>
    <m/>
    <m/>
    <m/>
    <m/>
    <m/>
    <m/>
    <m/>
    <m/>
    <m/>
    <m/>
    <m/>
    <m/>
    <m/>
    <m/>
    <m/>
    <m/>
    <m/>
    <m/>
    <d v="2026-04-07T00:00:00"/>
    <m/>
    <m/>
    <m/>
    <d v="2026-04-07T00:00:00"/>
    <m/>
    <m/>
    <m/>
    <m/>
    <d v="2026-04-02T00:00:00"/>
    <m/>
    <m/>
    <m/>
    <m/>
    <m/>
    <m/>
    <m/>
    <d v="2026-04-01T00:00:00"/>
    <m/>
    <m/>
    <m/>
    <m/>
    <d v="2026-04-02T00:00:00"/>
    <m/>
    <m/>
    <m/>
    <m/>
    <m/>
    <m/>
    <m/>
    <m/>
    <m/>
    <m/>
    <m/>
    <m/>
    <m/>
    <m/>
    <m/>
    <m/>
    <m/>
    <m/>
    <m/>
    <m/>
    <m/>
    <s v="SIM"/>
  </r>
  <r>
    <n v="5353"/>
    <x v="6"/>
    <n v="6908"/>
    <x v="12"/>
    <s v="Etapa Única"/>
    <s v="BLOCO ÚNICO"/>
    <n v="904"/>
    <s v="BRASÍLIA"/>
    <s v="LEONARDO SOARES GONÇALVES"/>
    <s v="&quot;07213405128&quot;"/>
    <x v="9"/>
    <x v="172"/>
    <s v="Não"/>
    <s v="Não"/>
    <s v="Não"/>
    <s v="Não"/>
    <s v="Não"/>
    <s v="Não"/>
    <s v="Não"/>
    <n v="432000"/>
    <n v="4226.5200000000004"/>
    <n v="0"/>
    <n v="432000"/>
    <n v="0"/>
    <n v="0"/>
    <n v="432000"/>
    <n v="0"/>
    <n v="0"/>
    <m/>
    <m/>
    <s v="Contrato Adimplente"/>
    <m/>
    <m/>
    <n v="0"/>
    <m/>
    <x v="1"/>
    <d v="2026-03-30T00:00:00"/>
    <m/>
    <m/>
    <m/>
    <m/>
    <s v="SUPERA - CCA"/>
    <s v="Windson Yule Silva Lima"/>
    <m/>
    <m/>
    <d v="2026-03-30T00:00:00"/>
    <d v="2026-04-07T00:00:00"/>
    <s v="VENDA FINALIZADA"/>
    <d v="2026-03-31T00:00:00"/>
    <m/>
    <n v="447440"/>
    <m/>
    <s v="DF 10"/>
    <m/>
    <s v="JULIANA ESTEFANY MORAES SOUTO - 07367750135"/>
    <s v="Taguatinga"/>
    <s v="Distrito Federal"/>
    <n v="5561982000234"/>
    <s v="SHVP R 12 CH 309 LT 1A, APT 509"/>
    <n v="72010020"/>
    <s v="Taguatinga Centro (Taguatinga)"/>
    <s v="leonardo@confixcorretora.com.br"/>
    <n v="5561982000234"/>
    <n v="0"/>
    <d v="2026-09-22T00:00:00"/>
    <m/>
    <m/>
    <m/>
    <n v="8227"/>
    <m/>
    <m/>
    <m/>
    <m/>
    <m/>
    <m/>
    <m/>
    <m/>
    <m/>
    <m/>
    <m/>
    <m/>
    <m/>
    <m/>
    <m/>
    <m/>
    <m/>
    <m/>
    <m/>
    <m/>
    <m/>
    <m/>
    <m/>
    <m/>
    <m/>
    <m/>
    <m/>
    <m/>
    <m/>
    <m/>
    <m/>
    <m/>
    <m/>
    <m/>
    <m/>
    <m/>
    <m/>
    <m/>
    <m/>
    <m/>
    <m/>
    <m/>
    <m/>
    <m/>
    <m/>
    <m/>
    <m/>
    <m/>
    <m/>
    <m/>
    <m/>
    <m/>
    <m/>
    <m/>
    <m/>
    <m/>
    <m/>
    <m/>
    <m/>
    <m/>
    <m/>
    <m/>
    <m/>
    <m/>
    <m/>
    <m/>
    <m/>
    <m/>
    <m/>
    <m/>
    <m/>
    <m/>
  </r>
  <r>
    <n v="5354"/>
    <x v="6"/>
    <n v="6893"/>
    <x v="12"/>
    <s v="Etapa Única"/>
    <s v="BLOCO ÚNICO"/>
    <n v="402"/>
    <s v="BRASÍLIA"/>
    <s v="FELIPE THIAGO TERENCIO CRUZEIRO LIRA"/>
    <s v="&quot;04150320160&quot;"/>
    <x v="9"/>
    <x v="165"/>
    <s v="Não"/>
    <s v="Não"/>
    <s v="Não"/>
    <s v="Não"/>
    <s v="Não"/>
    <s v="Não"/>
    <s v="Não"/>
    <n v="294816.11"/>
    <n v="2651.99"/>
    <n v="0"/>
    <n v="294816.11"/>
    <n v="0"/>
    <n v="0"/>
    <n v="294816.11"/>
    <n v="0"/>
    <n v="0"/>
    <m/>
    <m/>
    <s v="Contrato Adimplente"/>
    <m/>
    <m/>
    <n v="0"/>
    <m/>
    <x v="1"/>
    <d v="2026-03-30T00:00:00"/>
    <m/>
    <m/>
    <m/>
    <m/>
    <s v="SUPERA - CCA"/>
    <s v="Windson Yule Silva Lima"/>
    <m/>
    <m/>
    <d v="2026-03-30T00:00:00"/>
    <d v="2026-03-30T00:00:00"/>
    <s v="VENDA FINALIZADA"/>
    <d v="2026-03-31T00:00:00"/>
    <m/>
    <n v="352500"/>
    <m/>
    <s v="DF 10"/>
    <m/>
    <s v="Anna Maria Botelho de Sousa - 05689874116"/>
    <s v="Guará"/>
    <s v="Distrito Federal"/>
    <n v="5561982430315"/>
    <s v="QE 40 Conjunto D APT 204"/>
    <n v="71070042"/>
    <s v="Guará II"/>
    <s v="felipethiago1122@hotmail.com"/>
    <n v="5561982430315"/>
    <n v="5595.57"/>
    <d v="2026-08-25T00:00:00"/>
    <m/>
    <m/>
    <m/>
    <n v="8185"/>
    <m/>
    <s v="Gestor de recursos humanos"/>
    <m/>
    <m/>
    <m/>
    <m/>
    <m/>
    <m/>
    <m/>
    <m/>
    <m/>
    <m/>
    <m/>
    <m/>
    <m/>
    <m/>
    <m/>
    <m/>
    <m/>
    <m/>
    <m/>
    <m/>
    <m/>
    <m/>
    <m/>
    <m/>
    <m/>
    <m/>
    <m/>
    <m/>
    <m/>
    <m/>
    <m/>
    <m/>
    <m/>
    <m/>
    <m/>
    <m/>
    <m/>
    <m/>
    <m/>
    <m/>
    <m/>
    <m/>
    <m/>
    <m/>
    <m/>
    <m/>
    <m/>
    <m/>
    <m/>
    <m/>
    <m/>
    <m/>
    <m/>
    <m/>
    <m/>
    <m/>
    <m/>
    <m/>
    <m/>
    <m/>
    <m/>
    <m/>
    <m/>
    <m/>
    <m/>
    <m/>
    <m/>
    <m/>
    <m/>
    <m/>
  </r>
  <r>
    <n v="5355"/>
    <x v="9"/>
    <n v="6904"/>
    <x v="16"/>
    <s v="Etapa Unica"/>
    <s v="BLOCO B"/>
    <n v="201"/>
    <s v="ÁGUAS LINDAS"/>
    <s v="WESLLEY FONSECA COSTA"/>
    <s v="&quot;00098561103&quot;"/>
    <x v="12"/>
    <x v="170"/>
    <s v="Não"/>
    <s v="Não"/>
    <s v="Não"/>
    <s v="Não"/>
    <s v="Não"/>
    <s v="Não"/>
    <s v="Não"/>
    <n v="162822.10999999999"/>
    <n v="594.15"/>
    <n v="0"/>
    <n v="115674.66"/>
    <n v="47146"/>
    <n v="0"/>
    <n v="162820.66"/>
    <n v="0"/>
    <n v="0"/>
    <m/>
    <n v="8787726936573"/>
    <s v="Contrato Adimplente"/>
    <m/>
    <m/>
    <n v="0"/>
    <d v="2026-04-02T00:00:00"/>
    <x v="3"/>
    <d v="2026-03-30T00:00:00"/>
    <m/>
    <m/>
    <m/>
    <m/>
    <s v="Endy Carvalho Consultoria imobiliária"/>
    <m/>
    <m/>
    <m/>
    <d v="2026-04-08T00:00:00"/>
    <d v="2026-04-08T00:00:00"/>
    <s v="VENDA FINALIZADA"/>
    <d v="2026-03-31T00:00:00"/>
    <m/>
    <n v="221998.74"/>
    <m/>
    <s v="AGL32"/>
    <m/>
    <m/>
    <s v="Águas Lindas de Goiás"/>
    <s v="Goiás"/>
    <n v="5561984356439"/>
    <s v="Q. 126 CONJUNTO A"/>
    <n v="72910000"/>
    <s v="SETOR 16"/>
    <s v="welleycosta49@gmail.com"/>
    <m/>
    <n v="1980.49"/>
    <d v="2026-09-20T00:00:00"/>
    <m/>
    <m/>
    <m/>
    <n v="4400"/>
    <n v="8296"/>
    <s v="Servente"/>
    <d v="2026-03-26T00:00:00"/>
    <n v="898.3"/>
    <m/>
    <m/>
    <d v="2026-04-07T00:00:00"/>
    <s v="MP419679"/>
    <m/>
    <m/>
    <m/>
    <d v="2026-03-27T00:00:00"/>
    <m/>
    <n v="12849"/>
    <d v="2026-03-26T00:00:00"/>
    <m/>
    <m/>
    <m/>
    <m/>
    <m/>
    <d v="2026-03-26T00:00:00"/>
    <m/>
    <d v="2026-03-30T00:00:00"/>
    <d v="2026-04-01T00:00:00"/>
    <d v="2026-04-08T00:00:00"/>
    <m/>
    <d v="2026-03-31T00:00:00"/>
    <d v="2026-03-31T00:00:00"/>
    <m/>
    <m/>
    <d v="2026-04-07T00:00:00"/>
    <d v="2026-03-31T00:00:00"/>
    <m/>
    <s v="Sim"/>
    <m/>
    <m/>
    <m/>
    <m/>
    <d v="2026-03-30T00:00:00"/>
    <m/>
    <m/>
    <s v="00349.0005353/2026-67"/>
    <m/>
    <m/>
    <d v="2026-03-30T00:00:00"/>
    <d v="2026-04-08T00:00:00"/>
    <d v="2026-04-02T00:00:00"/>
    <m/>
    <m/>
    <m/>
    <m/>
    <m/>
    <m/>
    <m/>
    <m/>
    <m/>
    <m/>
    <d v="2026-04-02T00:00:00"/>
    <m/>
    <m/>
    <m/>
    <m/>
    <m/>
    <m/>
    <m/>
    <m/>
    <s v="VENDA SEM SINAL"/>
    <s v="Não tem"/>
    <s v="AGEHAB VALIDADA"/>
    <s v="AGENDADO PARA ASSINATURA"/>
    <s v="VENDA SEM FIADOR"/>
    <s v="SIM"/>
  </r>
  <r>
    <n v="5356"/>
    <x v="9"/>
    <n v="6791"/>
    <x v="22"/>
    <s v="Etapa Única"/>
    <s v="BLOCO 03"/>
    <n v="101"/>
    <s v="FORMOSA"/>
    <s v="STEFANY GRAZIELLY PEREIRA MELO"/>
    <s v="&quot;08895471148&quot;"/>
    <x v="10"/>
    <x v="180"/>
    <s v="Não"/>
    <s v="Não"/>
    <s v="Não"/>
    <s v="Não"/>
    <s v="Não"/>
    <s v="Não"/>
    <s v="Não"/>
    <n v="161729.5"/>
    <n v="0"/>
    <n v="0"/>
    <n v="0"/>
    <n v="0"/>
    <n v="0"/>
    <n v="0"/>
    <n v="0"/>
    <n v="0"/>
    <m/>
    <n v="8787726843133"/>
    <s v="Contrato Adimplente"/>
    <m/>
    <m/>
    <n v="0"/>
    <d v="2026-03-31T00:00:00"/>
    <x v="3"/>
    <d v="2026-03-30T00:00:00"/>
    <m/>
    <m/>
    <m/>
    <m/>
    <s v="CAIXA CREDFÁCIL"/>
    <m/>
    <m/>
    <m/>
    <d v="2026-04-02T00:00:00"/>
    <d v="2026-04-08T00:00:00"/>
    <s v="VENDA FINALIZADA"/>
    <d v="2026-03-31T00:00:00"/>
    <m/>
    <n v="240656.62"/>
    <m/>
    <s v="FSA014"/>
    <m/>
    <s v="MAURO DA FONSECA MELO - 27553540110"/>
    <s v="Formosa"/>
    <s v="Goiás"/>
    <n v="556999635522"/>
    <s v="RUA GAIVOTA, Q. 11, L. 06"/>
    <n v="73813786"/>
    <s v="PARQUE LAGO II"/>
    <s v="stefanysena150614@gmail.com"/>
    <m/>
    <n v="2515.62"/>
    <m/>
    <m/>
    <m/>
    <m/>
    <n v="5075"/>
    <m/>
    <s v="Auxiliar de Serviços Gerais"/>
    <d v="2026-03-30T00:00:00"/>
    <n v="878.22"/>
    <m/>
    <s v="sim"/>
    <m/>
    <s v="MP441183"/>
    <d v="2026-03-30T00:00:00"/>
    <d v="2026-04-02T00:00:00"/>
    <m/>
    <d v="2026-03-27T00:00:00"/>
    <m/>
    <s v="12613 12611 12609"/>
    <d v="2026-03-30T00:00:00"/>
    <m/>
    <m/>
    <m/>
    <m/>
    <s v="Não"/>
    <d v="2026-03-31T00:00:00"/>
    <m/>
    <d v="2026-03-30T00:00:00"/>
    <d v="2026-04-01T00:00:00"/>
    <d v="2026-04-02T00:00:00"/>
    <m/>
    <d v="2026-03-31T00:00:00"/>
    <d v="2026-03-31T00:00:00"/>
    <m/>
    <m/>
    <d v="2026-04-07T00:00:00"/>
    <d v="2026-03-31T00:00:00"/>
    <m/>
    <s v="Sim"/>
    <m/>
    <m/>
    <m/>
    <m/>
    <d v="2026-04-08T00:00:00"/>
    <m/>
    <m/>
    <m/>
    <m/>
    <m/>
    <d v="2026-03-30T00:00:00"/>
    <d v="2026-04-07T00:00:00"/>
    <d v="2026-04-02T00:00:00"/>
    <m/>
    <m/>
    <d v="2026-03-31T00:00:00"/>
    <m/>
    <d v="2026-04-02T00:00:00"/>
    <m/>
    <s v="Pendente"/>
    <n v="12927"/>
    <m/>
    <m/>
    <m/>
    <n v="751"/>
    <m/>
    <m/>
    <m/>
    <m/>
    <m/>
    <m/>
    <m/>
    <m/>
    <s v="Não tem"/>
    <m/>
    <m/>
    <m/>
    <s v="SIM"/>
  </r>
  <r>
    <n v="5357"/>
    <x v="5"/>
    <n v="6911"/>
    <x v="19"/>
    <s v="Etapa Única"/>
    <s v="BLOCO B"/>
    <s v="04 (PCD)"/>
    <s v="ÁGUAS LINDAS"/>
    <s v="MARIA DOS REMEDIOS SILVA"/>
    <s v="&quot;03824368307&quot;"/>
    <x v="2"/>
    <x v="55"/>
    <s v="Não"/>
    <s v="Não"/>
    <s v="Não"/>
    <s v="Não"/>
    <s v="Não"/>
    <s v="Não"/>
    <s v="Não"/>
    <n v="162495.87"/>
    <n v="568.12"/>
    <n v="0"/>
    <n v="107315.99"/>
    <n v="53134"/>
    <n v="0"/>
    <n v="160449.99"/>
    <n v="0"/>
    <n v="0"/>
    <m/>
    <m/>
    <s v="Contrato Adimplente"/>
    <m/>
    <m/>
    <n v="0"/>
    <d v="2026-04-02T00:00:00"/>
    <x v="3"/>
    <d v="2026-03-30T00:00:00"/>
    <m/>
    <m/>
    <m/>
    <m/>
    <s v="Endy Carvalho Consultoria imobiliária"/>
    <s v="Fabiana Ferreira Leonel"/>
    <m/>
    <m/>
    <d v="2026-04-01T00:00:00"/>
    <d v="2026-04-06T00:00:00"/>
    <s v="VENDA FINALIZADA"/>
    <d v="2026-03-31T00:00:00"/>
    <m/>
    <n v="222358.77"/>
    <m/>
    <s v="AGL 33"/>
    <m/>
    <m/>
    <s v="Águas Lindas de Goiás"/>
    <s v="Goiás"/>
    <n v="5561992543411"/>
    <s v="QUADRA 50 CONJUNTO A LOTE 02"/>
    <n v="72911196"/>
    <s v="PARQUE DA BARRAGEM SETOR 1"/>
    <s v="mariadosremediossilvadf@gmail.com"/>
    <m/>
    <n v="1893.72"/>
    <d v="2026-09-22T00:00:00"/>
    <m/>
    <m/>
    <m/>
    <n v="4907"/>
    <m/>
    <s v="Auxiliar"/>
    <d v="2026-03-27T00:00:00"/>
    <n v="901.7"/>
    <m/>
    <s v="sim"/>
    <d v="2026-04-05T00:00:00"/>
    <m/>
    <d v="2026-03-27T00:00:00"/>
    <m/>
    <m/>
    <m/>
    <m/>
    <n v="12482"/>
    <d v="2026-03-27T00:00:00"/>
    <m/>
    <m/>
    <m/>
    <m/>
    <s v="Não"/>
    <d v="2026-03-27T00:00:00"/>
    <m/>
    <d v="2026-03-31T00:00:00"/>
    <m/>
    <m/>
    <m/>
    <d v="2026-04-01T00:00:00"/>
    <d v="2026-03-31T00:00:00"/>
    <m/>
    <m/>
    <m/>
    <d v="2026-03-31T00:00:00"/>
    <m/>
    <s v="Sim"/>
    <m/>
    <m/>
    <m/>
    <m/>
    <m/>
    <m/>
    <m/>
    <m/>
    <m/>
    <m/>
    <d v="2026-03-30T00:00:00"/>
    <m/>
    <d v="2026-03-31T00:00:00"/>
    <m/>
    <m/>
    <d v="2026-03-31T00:00:00"/>
    <m/>
    <m/>
    <m/>
    <m/>
    <m/>
    <m/>
    <m/>
    <m/>
    <m/>
    <m/>
    <m/>
    <m/>
    <m/>
    <m/>
    <m/>
    <m/>
    <s v="COMPROVANTE ANEXADO EM RESERVA"/>
    <s v="Pago"/>
    <m/>
    <s v="FINALIZADO"/>
    <s v="FINALIZADO - SEM FIADOR"/>
    <s v="SIM"/>
  </r>
  <r>
    <n v="5358"/>
    <x v="9"/>
    <n v="6888"/>
    <x v="22"/>
    <s v="Etapa Única"/>
    <s v="BLOCO 05"/>
    <n v="1"/>
    <s v="FORMOSA"/>
    <s v="GISLENE APARECIDA MENDONCA COSTA"/>
    <s v="&quot;05572334103&quot;"/>
    <x v="10"/>
    <x v="63"/>
    <s v="Não"/>
    <s v="Não"/>
    <s v="Não"/>
    <s v="Não"/>
    <s v="Não"/>
    <s v="Não"/>
    <s v="Não"/>
    <n v="162585.93"/>
    <n v="0"/>
    <n v="0"/>
    <n v="0"/>
    <n v="0"/>
    <n v="0"/>
    <n v="0"/>
    <n v="0"/>
    <n v="0"/>
    <m/>
    <n v="8787726899732"/>
    <s v="Contrato Adimplente"/>
    <m/>
    <m/>
    <n v="0"/>
    <d v="2026-03-31T00:00:00"/>
    <x v="3"/>
    <d v="2026-03-30T00:00:00"/>
    <m/>
    <m/>
    <m/>
    <m/>
    <s v="CAIXA CREDFÁCIL"/>
    <m/>
    <m/>
    <m/>
    <d v="2026-04-02T00:00:00"/>
    <d v="2026-04-06T00:00:00"/>
    <s v="VENDA FINALIZADA"/>
    <d v="2026-03-31T00:00:00"/>
    <m/>
    <n v="261000.25"/>
    <m/>
    <s v="FSA014"/>
    <m/>
    <s v="PERGENTINO VAZ DA COSTA - 00508439159"/>
    <s v="Formosa"/>
    <s v="Goiás"/>
    <n v="5561996871098"/>
    <s v="RUA PARTICULAR, Q. 64"/>
    <n v="73813814"/>
    <s v="PARQUE LAGO"/>
    <s v="agislene1234@gmail.com"/>
    <m/>
    <n v="2630"/>
    <m/>
    <m/>
    <m/>
    <m/>
    <n v="5119"/>
    <m/>
    <s v="Auxiliar de Serviços Gerais"/>
    <d v="2026-03-30T00:00:00"/>
    <n v="899.78"/>
    <m/>
    <s v="sim"/>
    <m/>
    <s v="MP441186"/>
    <d v="2026-03-30T00:00:00"/>
    <d v="2026-04-02T00:00:00"/>
    <m/>
    <d v="2026-03-27T00:00:00"/>
    <m/>
    <n v="12868"/>
    <d v="2026-03-30T00:00:00"/>
    <m/>
    <m/>
    <m/>
    <m/>
    <s v="Não"/>
    <d v="2026-03-30T00:00:00"/>
    <m/>
    <d v="2026-03-30T00:00:00"/>
    <m/>
    <d v="2026-04-02T00:00:00"/>
    <m/>
    <d v="2026-04-01T00:00:00"/>
    <d v="2026-03-31T00:00:00"/>
    <m/>
    <m/>
    <m/>
    <d v="2026-03-31T00:00:00"/>
    <m/>
    <s v="Sim"/>
    <m/>
    <m/>
    <m/>
    <m/>
    <d v="2026-04-06T00:00:00"/>
    <m/>
    <m/>
    <m/>
    <m/>
    <m/>
    <d v="2026-03-30T00:00:00"/>
    <m/>
    <d v="2026-04-02T00:00:00"/>
    <m/>
    <m/>
    <d v="2026-03-31T00:00:00"/>
    <m/>
    <d v="2026-04-02T00:00:00"/>
    <m/>
    <s v="Pendente"/>
    <n v="12927"/>
    <m/>
    <m/>
    <m/>
    <n v="983"/>
    <m/>
    <m/>
    <m/>
    <m/>
    <m/>
    <m/>
    <m/>
    <m/>
    <s v="Pago"/>
    <m/>
    <m/>
    <m/>
    <s v="SIM"/>
  </r>
  <r>
    <n v="5359"/>
    <x v="5"/>
    <n v="6881"/>
    <x v="22"/>
    <s v="Etapa Única"/>
    <s v="BLOCO 14"/>
    <n v="204"/>
    <s v="FORMOSA"/>
    <s v="TATIANE GOMES DE MELO"/>
    <s v="&quot;00835995178&quot;"/>
    <x v="1"/>
    <x v="131"/>
    <s v="Não"/>
    <s v="Não"/>
    <s v="Não"/>
    <s v="Não"/>
    <s v="Não"/>
    <s v="Não"/>
    <s v="Não"/>
    <n v="156430.75"/>
    <n v="0"/>
    <n v="0"/>
    <n v="121115.72"/>
    <n v="35316"/>
    <n v="0"/>
    <n v="156431.72"/>
    <n v="0"/>
    <n v="0"/>
    <m/>
    <n v="8787726912089"/>
    <s v="Contrato Adimplente"/>
    <m/>
    <m/>
    <n v="0"/>
    <d v="2026-04-08T00:00:00"/>
    <x v="3"/>
    <d v="2026-03-30T00:00:00"/>
    <m/>
    <m/>
    <m/>
    <m/>
    <s v="CAIXA CREDFÁCIL"/>
    <m/>
    <m/>
    <m/>
    <d v="2026-04-06T00:00:00"/>
    <d v="2026-04-08T00:00:00"/>
    <s v="VENDA FINALIZADA"/>
    <d v="2026-03-31T00:00:00"/>
    <m/>
    <n v="241000.35"/>
    <m/>
    <s v="FSA014"/>
    <m/>
    <s v="CRISTIANE GOMES DE MELO - 97982458149"/>
    <s v="Formosa"/>
    <s v="Goiás"/>
    <n v="556198049198"/>
    <s v="RUA 10 Q 10"/>
    <n v="73805720"/>
    <s v="PARQUE DAS LARANJEIRAS"/>
    <s v="tatianegomesdemelo675@gmail.com"/>
    <m/>
    <n v="2129.0500000000002"/>
    <m/>
    <m/>
    <m/>
    <m/>
    <n v="5264"/>
    <m/>
    <s v="Auxiliar"/>
    <d v="2026-03-31T00:00:00"/>
    <m/>
    <m/>
    <s v="sim"/>
    <m/>
    <s v="MP441189"/>
    <d v="2026-03-31T00:00:00"/>
    <m/>
    <m/>
    <d v="2026-03-30T00:00:00"/>
    <m/>
    <m/>
    <d v="2026-03-31T00:00:00"/>
    <m/>
    <m/>
    <m/>
    <m/>
    <s v="Não"/>
    <d v="2026-04-06T00:00:00"/>
    <m/>
    <d v="2026-03-30T00:00:00"/>
    <m/>
    <m/>
    <m/>
    <d v="2026-04-01T00:00:00"/>
    <d v="2026-04-06T00:00:00"/>
    <m/>
    <m/>
    <m/>
    <d v="2026-04-06T00:00:00"/>
    <m/>
    <s v="Sim"/>
    <m/>
    <m/>
    <m/>
    <m/>
    <d v="2026-03-31T00:00:00"/>
    <m/>
    <m/>
    <m/>
    <m/>
    <m/>
    <d v="2026-03-30T00:00:00"/>
    <m/>
    <m/>
    <m/>
    <m/>
    <d v="2026-04-06T00:00:00"/>
    <m/>
    <m/>
    <m/>
    <m/>
    <m/>
    <m/>
    <m/>
    <m/>
    <n v="865"/>
    <m/>
    <m/>
    <m/>
    <m/>
    <m/>
    <m/>
    <m/>
    <m/>
    <s v="Não tem"/>
    <m/>
    <m/>
    <m/>
    <s v="SIM"/>
  </r>
  <r>
    <n v="5360"/>
    <x v="9"/>
    <n v="6913"/>
    <x v="22"/>
    <s v="Etapa Única"/>
    <s v="BLOCO 05"/>
    <n v="201"/>
    <s v="FORMOSA"/>
    <s v="WELLINGTON TEIXEIRA DA COSTA"/>
    <s v="&quot;05399867125&quot;"/>
    <x v="1"/>
    <x v="135"/>
    <s v="Não"/>
    <s v="Não"/>
    <s v="Não"/>
    <s v="Não"/>
    <s v="Não"/>
    <s v="Não"/>
    <s v="Não"/>
    <n v="156999.81"/>
    <n v="825.86"/>
    <n v="0"/>
    <n v="152261.81"/>
    <n v="4738"/>
    <n v="0"/>
    <n v="156999.81"/>
    <n v="0"/>
    <n v="0"/>
    <m/>
    <n v="8787726959387"/>
    <s v="Contrato Adimplente"/>
    <m/>
    <m/>
    <n v="0"/>
    <d v="2026-03-31T00:00:00"/>
    <x v="3"/>
    <d v="2026-03-31T00:00:00"/>
    <m/>
    <m/>
    <m/>
    <m/>
    <s v="Endy Carvalho Consultoria imobiliária"/>
    <m/>
    <m/>
    <m/>
    <d v="2026-04-02T00:00:00"/>
    <d v="2026-04-02T00:00:00"/>
    <s v="VENDA FINALIZADA"/>
    <d v="2026-03-31T00:00:00"/>
    <m/>
    <n v="240656.71"/>
    <m/>
    <s v="FSA014"/>
    <m/>
    <s v="JAQUELINE TEIXEIRA DA COSTA - 07826326109"/>
    <s v="Cabeceiras"/>
    <s v="Goiás"/>
    <n v="553899028314"/>
    <s v="RUA CEZARIO MARTINS"/>
    <n v="73870000"/>
    <s v="PROGRESSO"/>
    <s v="wellcosta596@gmail.com"/>
    <m/>
    <n v="3207.24"/>
    <m/>
    <m/>
    <m/>
    <m/>
    <n v="5111"/>
    <m/>
    <s v="Auxiliar"/>
    <d v="2026-03-30T00:00:00"/>
    <n v="899.78"/>
    <m/>
    <s v="sim"/>
    <m/>
    <s v="MP441190"/>
    <d v="2026-03-31T00:00:00"/>
    <d v="2026-04-01T00:00:00"/>
    <m/>
    <d v="2026-03-30T00:00:00"/>
    <m/>
    <n v="12604"/>
    <d v="2026-03-31T00:00:00"/>
    <m/>
    <m/>
    <m/>
    <m/>
    <s v="Não"/>
    <d v="2026-04-02T00:00:00"/>
    <m/>
    <d v="2026-03-30T00:00:00"/>
    <m/>
    <d v="2026-04-01T00:00:00"/>
    <m/>
    <m/>
    <d v="2026-03-31T00:00:00"/>
    <m/>
    <m/>
    <m/>
    <d v="2026-03-31T00:00:00"/>
    <m/>
    <s v="Sim"/>
    <m/>
    <m/>
    <m/>
    <m/>
    <d v="2026-04-01T00:00:00"/>
    <m/>
    <m/>
    <m/>
    <m/>
    <m/>
    <d v="2026-03-30T00:00:00"/>
    <m/>
    <m/>
    <m/>
    <m/>
    <d v="2026-03-31T00:00:00"/>
    <m/>
    <d v="2026-04-02T00:00:00"/>
    <m/>
    <s v="Pendente"/>
    <n v="12927"/>
    <m/>
    <m/>
    <m/>
    <m/>
    <m/>
    <m/>
    <m/>
    <m/>
    <m/>
    <m/>
    <m/>
    <s v="VENDA SEM SINAL"/>
    <s v="Não tem"/>
    <m/>
    <s v="AGUARDANDO CONFORMIDADE"/>
    <m/>
    <s v="SIM"/>
  </r>
  <r>
    <n v="5361"/>
    <x v="5"/>
    <n v="6900"/>
    <x v="19"/>
    <s v="Etapa Única"/>
    <s v="BLOCO F"/>
    <n v="304"/>
    <s v="ÁGUAS LINDAS"/>
    <s v="RAYANE DA SILVA BRANDÃO"/>
    <s v="&quot;07717454190&quot;"/>
    <x v="2"/>
    <x v="91"/>
    <s v="Não"/>
    <s v="Não"/>
    <s v="Não"/>
    <s v="Não"/>
    <s v="Não"/>
    <s v="Não"/>
    <s v="Não"/>
    <n v="147953.63"/>
    <n v="478.36"/>
    <n v="0"/>
    <n v="92953.63"/>
    <n v="55000"/>
    <n v="0"/>
    <n v="147953.63"/>
    <n v="0"/>
    <n v="0"/>
    <m/>
    <n v="8787726942743"/>
    <s v="Contrato Adimplente"/>
    <m/>
    <m/>
    <n v="0"/>
    <d v="2026-04-02T00:00:00"/>
    <x v="3"/>
    <d v="2026-03-31T00:00:00"/>
    <m/>
    <m/>
    <m/>
    <m/>
    <s v="Endy Carvalho Consultoria imobiliária"/>
    <s v="Endy Carvalho"/>
    <m/>
    <m/>
    <d v="2026-04-01T00:00:00"/>
    <d v="2026-04-06T00:00:00"/>
    <s v="VENDA FINALIZADA"/>
    <d v="2026-03-31T00:00:00"/>
    <m/>
    <n v="215998.9"/>
    <m/>
    <s v="AGL 33"/>
    <m/>
    <s v="RIVIANE DA SILVA BRANDÃO - 07717445107"/>
    <s v="Recanto das Emas"/>
    <s v="Distrito Federal"/>
    <n v="5561994113239"/>
    <s v="Quadra 202 Conjunto 7 Lote 05 Kit 02"/>
    <n v="72610207"/>
    <s v="Recanto das Emas"/>
    <s v="rayanesilva2420@gmail.com"/>
    <m/>
    <n v="1594.54"/>
    <d v="2026-09-19T00:00:00"/>
    <m/>
    <m/>
    <m/>
    <n v="4965"/>
    <m/>
    <s v="Auxiliar de Serviços Gerais"/>
    <d v="2026-03-31T00:00:00"/>
    <m/>
    <m/>
    <s v="nao"/>
    <m/>
    <m/>
    <d v="2026-03-31T00:00:00"/>
    <m/>
    <m/>
    <m/>
    <m/>
    <m/>
    <d v="2026-03-31T00:00:00"/>
    <m/>
    <m/>
    <m/>
    <m/>
    <s v="Sim"/>
    <d v="2026-04-06T00:00:00"/>
    <m/>
    <d v="2026-03-30T00:00:00"/>
    <m/>
    <m/>
    <m/>
    <d v="2026-04-01T00:00:00"/>
    <d v="2026-03-31T00:00:00"/>
    <m/>
    <m/>
    <m/>
    <d v="2026-03-31T00:00:00"/>
    <m/>
    <s v="Sim"/>
    <m/>
    <m/>
    <m/>
    <m/>
    <m/>
    <m/>
    <m/>
    <m/>
    <m/>
    <m/>
    <d v="2026-03-30T00:00:00"/>
    <m/>
    <d v="2026-03-31T00:00:00"/>
    <m/>
    <m/>
    <d v="2026-03-31T00:00:00"/>
    <m/>
    <m/>
    <m/>
    <m/>
    <m/>
    <m/>
    <m/>
    <m/>
    <n v="489"/>
    <m/>
    <m/>
    <m/>
    <m/>
    <m/>
    <m/>
    <m/>
    <s v="VENDA SEM SINAL"/>
    <s v="Não tem"/>
    <m/>
    <s v="FINALIZADO"/>
    <m/>
    <s v="SIM"/>
  </r>
  <r>
    <n v="5362"/>
    <x v="9"/>
    <n v="6896"/>
    <x v="22"/>
    <s v="Etapa Única"/>
    <s v="BLOCO 03"/>
    <n v="204"/>
    <s v="FORMOSA"/>
    <s v="JOHNATAN DURAES DA SILVA"/>
    <s v="&quot;13496899638&quot;"/>
    <x v="1"/>
    <x v="15"/>
    <s v="Não"/>
    <s v="Não"/>
    <s v="Não"/>
    <s v="Não"/>
    <s v="Não"/>
    <s v="Não"/>
    <s v="Não"/>
    <n v="160241.06"/>
    <n v="0"/>
    <n v="0"/>
    <n v="123897.06"/>
    <n v="36344"/>
    <n v="0"/>
    <n v="160241.06"/>
    <n v="0"/>
    <n v="0"/>
    <m/>
    <n v="8787726901990"/>
    <s v="Contrato Adimplente"/>
    <m/>
    <m/>
    <n v="0"/>
    <d v="2026-03-31T00:00:00"/>
    <x v="3"/>
    <d v="2026-03-31T00:00:00"/>
    <m/>
    <m/>
    <m/>
    <m/>
    <s v="Endy Carvalho Consultoria imobiliária"/>
    <m/>
    <m/>
    <m/>
    <d v="2026-04-02T00:00:00"/>
    <d v="2026-04-08T00:00:00"/>
    <s v="VENDA FINALIZADA"/>
    <d v="2026-03-31T00:00:00"/>
    <m/>
    <n v="240645.48"/>
    <m/>
    <s v="FSA014"/>
    <m/>
    <s v="MARGARETH SOARES DURAES - 04694658670"/>
    <s v="Buritis"/>
    <s v="Minas Gerais"/>
    <n v="556194661271"/>
    <s v="RUA FLORESTA 1443 CS CENTRO BURITIS - MG"/>
    <n v="38660000"/>
    <s v="CENTRO"/>
    <s v="johnatan866@gmail.com"/>
    <m/>
    <n v="2107.3000000000002"/>
    <d v="2026-09-19T00:00:00"/>
    <m/>
    <m/>
    <m/>
    <n v="5088"/>
    <m/>
    <s v="Motorista"/>
    <d v="2026-03-30T00:00:00"/>
    <n v="899.66"/>
    <m/>
    <s v="sim"/>
    <m/>
    <s v="MP441191"/>
    <d v="2026-03-30T00:00:00"/>
    <d v="2026-04-01T00:00:00"/>
    <m/>
    <d v="2026-03-30T00:00:00"/>
    <m/>
    <n v="12606"/>
    <d v="2026-03-30T00:00:00"/>
    <m/>
    <m/>
    <m/>
    <m/>
    <s v="Não"/>
    <d v="2026-03-31T00:00:00"/>
    <m/>
    <d v="2026-03-30T00:00:00"/>
    <m/>
    <d v="2026-04-01T00:00:00"/>
    <m/>
    <d v="2026-04-01T00:00:00"/>
    <d v="2026-03-31T00:00:00"/>
    <m/>
    <m/>
    <m/>
    <d v="2026-03-31T00:00:00"/>
    <m/>
    <s v="Sim"/>
    <m/>
    <m/>
    <m/>
    <m/>
    <m/>
    <m/>
    <m/>
    <m/>
    <m/>
    <m/>
    <d v="2026-03-30T00:00:00"/>
    <m/>
    <d v="2026-04-08T00:00:00"/>
    <m/>
    <m/>
    <d v="2026-03-31T00:00:00"/>
    <m/>
    <d v="2026-04-02T00:00:00"/>
    <m/>
    <s v="Pendente"/>
    <n v="12927"/>
    <m/>
    <m/>
    <m/>
    <n v="812"/>
    <m/>
    <m/>
    <m/>
    <m/>
    <m/>
    <m/>
    <m/>
    <s v="VENDA SEM SINAL"/>
    <s v="Não tem"/>
    <m/>
    <s v="AGUARDANDO CONFORMIDADE"/>
    <m/>
    <s v="SIM;NÃO"/>
  </r>
  <r>
    <n v="5363"/>
    <x v="9"/>
    <n v="6891"/>
    <x v="22"/>
    <s v="Etapa Única"/>
    <s v="BLOCO 15"/>
    <n v="102"/>
    <s v="FORMOSA"/>
    <s v="VITORIA EDUARDA RODRIGUES PEREIRA"/>
    <s v="&quot;11588940152&quot;"/>
    <x v="10"/>
    <x v="153"/>
    <s v="Não"/>
    <s v="Não"/>
    <s v="Não"/>
    <s v="Não"/>
    <s v="Não"/>
    <s v="Não"/>
    <s v="Não"/>
    <n v="159034.37"/>
    <n v="0"/>
    <n v="0"/>
    <n v="0"/>
    <n v="0"/>
    <n v="0"/>
    <n v="0"/>
    <n v="0"/>
    <n v="0"/>
    <m/>
    <n v="8787726899600"/>
    <s v="Contrato Adimplente"/>
    <m/>
    <m/>
    <n v="0"/>
    <d v="2026-03-31T00:00:00"/>
    <x v="3"/>
    <d v="2026-03-31T00:00:00"/>
    <m/>
    <m/>
    <m/>
    <m/>
    <s v="CAIXA CREDFÁCIL"/>
    <m/>
    <m/>
    <m/>
    <d v="2026-04-02T00:00:00"/>
    <d v="2026-04-07T00:00:00"/>
    <s v="VENDA FINALIZADA"/>
    <d v="2026-03-31T00:00:00"/>
    <m/>
    <n v="240655.96"/>
    <m/>
    <s v="FSA014"/>
    <m/>
    <s v="BRUNA RAFAELA DA SILVA DOS SANTOS - 06147210165"/>
    <s v="São João d Aliança"/>
    <s v="Goiás"/>
    <n v="5562996492878"/>
    <s v="RUA BARAO DO RIO BRANCO, Q. 171"/>
    <n v="73760000"/>
    <s v="VILA MONTE DAS OLIVEIRAS"/>
    <s v="eduardavitoria200616@gmail.com"/>
    <m/>
    <n v="2378"/>
    <m/>
    <m/>
    <m/>
    <m/>
    <n v="5278"/>
    <n v="8228"/>
    <s v="Autônomo(a)"/>
    <d v="2026-03-30T00:00:00"/>
    <n v="878.9"/>
    <m/>
    <s v="nao"/>
    <m/>
    <s v="MP441181"/>
    <d v="2026-03-30T00:00:00"/>
    <d v="2026-03-31T00:00:00"/>
    <m/>
    <d v="2026-03-26T00:00:00"/>
    <m/>
    <s v="12843 12851 12858"/>
    <d v="2026-03-30T00:00:00"/>
    <m/>
    <s v="Score"/>
    <m/>
    <m/>
    <s v="Sim"/>
    <d v="2026-03-31T00:00:00"/>
    <m/>
    <d v="2026-03-30T00:00:00"/>
    <d v="2026-04-01T00:00:00"/>
    <d v="2026-04-01T00:00:00"/>
    <m/>
    <d v="2026-03-31T00:00:00"/>
    <d v="2026-03-27T00:00:00"/>
    <m/>
    <m/>
    <d v="2026-04-07T00:00:00"/>
    <d v="2026-03-27T00:00:00"/>
    <m/>
    <s v="Sim"/>
    <m/>
    <m/>
    <m/>
    <m/>
    <d v="2026-04-02T00:00:00"/>
    <m/>
    <m/>
    <m/>
    <m/>
    <m/>
    <d v="2026-03-26T00:00:00"/>
    <d v="2026-04-07T00:00:00"/>
    <m/>
    <m/>
    <m/>
    <d v="2026-03-27T00:00:00"/>
    <m/>
    <d v="2026-04-02T00:00:00"/>
    <m/>
    <s v="Pendente"/>
    <n v="12927"/>
    <m/>
    <m/>
    <m/>
    <n v="423"/>
    <m/>
    <m/>
    <m/>
    <m/>
    <m/>
    <m/>
    <m/>
    <s v="SINAL PENDENTE"/>
    <s v="Pago"/>
    <m/>
    <m/>
    <m/>
    <s v="SIM"/>
  </r>
  <r>
    <n v="5364"/>
    <x v="9"/>
    <n v="6885"/>
    <x v="22"/>
    <s v="Etapa Única"/>
    <s v="BLOCO 16"/>
    <n v="101"/>
    <s v="FORMOSA"/>
    <s v="ANA SOFIA BRITO MARTINS DA SILVA"/>
    <s v="&quot;09042593156&quot;"/>
    <x v="10"/>
    <x v="58"/>
    <s v="Não"/>
    <s v="Não"/>
    <s v="Não"/>
    <s v="Não"/>
    <s v="Não"/>
    <s v="Não"/>
    <s v="Não"/>
    <n v="160456.45000000001"/>
    <n v="0"/>
    <n v="0"/>
    <n v="134273.24"/>
    <n v="26116"/>
    <n v="0"/>
    <n v="160389.24"/>
    <n v="0"/>
    <n v="0"/>
    <m/>
    <n v="8787726899767"/>
    <s v="Contrato Adimplente"/>
    <m/>
    <m/>
    <n v="0"/>
    <d v="2026-04-06T00:00:00"/>
    <x v="3"/>
    <d v="2026-03-31T00:00:00"/>
    <m/>
    <m/>
    <m/>
    <m/>
    <s v="CAIXA CREDFÁCIL"/>
    <m/>
    <m/>
    <m/>
    <d v="2026-04-07T00:00:00"/>
    <d v="2026-04-08T00:00:00"/>
    <s v="VENDA FINALIZADA"/>
    <d v="2026-03-31T00:00:00"/>
    <m/>
    <n v="240933.24"/>
    <m/>
    <s v="FSA014"/>
    <m/>
    <s v="JOAO MARIANO DE DEUS NETO - 01543052193"/>
    <s v="Formosa"/>
    <s v="Goiás"/>
    <n v="5561996345447"/>
    <s v="RUA 14 A, QD. 32, LT. 01"/>
    <n v="73805115"/>
    <s v="SETOR PRIMAVERA"/>
    <s v="anasofiabrito19@gmail.com"/>
    <m/>
    <n v="2350"/>
    <m/>
    <m/>
    <m/>
    <m/>
    <n v="5283"/>
    <m/>
    <s v="Professor"/>
    <d v="2026-03-30T00:00:00"/>
    <n v="1157.22"/>
    <m/>
    <s v="nao"/>
    <m/>
    <s v="MP441187"/>
    <d v="2026-03-30T00:00:00"/>
    <m/>
    <m/>
    <d v="2026-03-30T00:00:00"/>
    <m/>
    <s v="13103 13106 13111 13118 13121"/>
    <d v="2026-03-30T00:00:00"/>
    <m/>
    <s v="Score"/>
    <m/>
    <m/>
    <s v="Sim"/>
    <d v="2026-03-31T00:00:00"/>
    <m/>
    <d v="2026-03-30T00:00:00"/>
    <m/>
    <d v="2026-04-07T00:00:00"/>
    <m/>
    <d v="2026-03-31T00:00:00"/>
    <d v="2026-04-01T00:00:00"/>
    <m/>
    <m/>
    <m/>
    <d v="2026-04-01T00:00:00"/>
    <m/>
    <s v="Sim"/>
    <m/>
    <m/>
    <m/>
    <m/>
    <d v="2026-04-08T00:00:00"/>
    <m/>
    <m/>
    <m/>
    <m/>
    <m/>
    <d v="2026-03-30T00:00:00"/>
    <m/>
    <d v="2026-04-07T00:00:00"/>
    <m/>
    <m/>
    <d v="2026-04-01T00:00:00"/>
    <m/>
    <m/>
    <m/>
    <m/>
    <m/>
    <m/>
    <m/>
    <m/>
    <n v="309"/>
    <m/>
    <m/>
    <m/>
    <m/>
    <m/>
    <m/>
    <m/>
    <m/>
    <s v="Pago"/>
    <m/>
    <s v="AGUARDANDO GERAR MINUTA"/>
    <m/>
    <s v="SIM"/>
  </r>
  <r>
    <n v="5365"/>
    <x v="12"/>
    <n v="6895"/>
    <x v="22"/>
    <s v="Etapa Única"/>
    <s v="BLOCO 01"/>
    <n v="202"/>
    <s v="FORMOSA"/>
    <s v="DIEGO ANTONIO DE FARIAS"/>
    <s v="&quot;07472577103&quot;"/>
    <x v="1"/>
    <x v="135"/>
    <s v="Não"/>
    <s v="Não"/>
    <s v="Não"/>
    <s v="Não"/>
    <s v="Não"/>
    <s v="Não"/>
    <s v="Não"/>
    <n v="165317.54"/>
    <n v="576.9"/>
    <n v="0"/>
    <n v="120267.54"/>
    <n v="45050"/>
    <n v="0"/>
    <n v="165317.54"/>
    <n v="0"/>
    <n v="0"/>
    <m/>
    <n v="8787726895680"/>
    <s v="Contrato Adimplente"/>
    <m/>
    <m/>
    <n v="0"/>
    <d v="2026-04-02T00:00:00"/>
    <x v="3"/>
    <d v="2026-03-31T00:00:00"/>
    <m/>
    <m/>
    <m/>
    <m/>
    <s v="Endy Carvalho Consultoria imobiliária"/>
    <m/>
    <m/>
    <m/>
    <d v="2026-04-08T00:00:00"/>
    <d v="2026-04-08T00:00:00"/>
    <s v="VENDA FINALIZADA"/>
    <d v="2026-03-31T00:00:00"/>
    <m/>
    <n v="240622.72"/>
    <m/>
    <s v="FSA014"/>
    <m/>
    <s v="LUIZ CARLOS MOTA - 00207910111,MARLÍ ANTONIO DE FARIAS - 86395947168"/>
    <s v="Formosa"/>
    <s v="Goiás"/>
    <n v="5561999693849"/>
    <s v="RUA 1"/>
    <n v="73805110"/>
    <s v="SETOR PRIMAVERA"/>
    <s v="diego.antonio.farias1299@gmail.com"/>
    <m/>
    <n v="1923"/>
    <d v="2026-09-19T00:00:00"/>
    <m/>
    <m/>
    <m/>
    <n v="5046"/>
    <m/>
    <s v="Auxiliar"/>
    <d v="2026-04-02T00:00:00"/>
    <n v="899.78"/>
    <m/>
    <s v="nao"/>
    <m/>
    <s v="MP441188"/>
    <d v="2026-04-02T00:00:00"/>
    <m/>
    <m/>
    <d v="2026-03-30T00:00:00"/>
    <m/>
    <n v="12903"/>
    <d v="2026-04-02T00:00:00"/>
    <m/>
    <s v="Negativado"/>
    <m/>
    <m/>
    <s v="Sim"/>
    <d v="2026-04-02T00:00:00"/>
    <m/>
    <d v="2026-03-31T00:00:00"/>
    <m/>
    <d v="2026-04-08T00:00:00"/>
    <m/>
    <d v="2026-04-01T00:00:00"/>
    <d v="2026-03-31T00:00:00"/>
    <m/>
    <m/>
    <m/>
    <d v="2026-03-31T00:00:00"/>
    <m/>
    <s v="Sim"/>
    <m/>
    <m/>
    <m/>
    <m/>
    <d v="2026-04-01T00:00:00"/>
    <m/>
    <m/>
    <m/>
    <m/>
    <m/>
    <d v="2026-03-30T00:00:00"/>
    <m/>
    <d v="2026-04-02T00:00:00"/>
    <m/>
    <m/>
    <d v="2026-03-31T00:00:00"/>
    <m/>
    <m/>
    <m/>
    <m/>
    <m/>
    <m/>
    <m/>
    <m/>
    <s v="327, 709"/>
    <m/>
    <m/>
    <m/>
    <m/>
    <m/>
    <m/>
    <m/>
    <m/>
    <s v="Não tem"/>
    <m/>
    <m/>
    <m/>
    <s v="SIM"/>
  </r>
  <r>
    <n v="5366"/>
    <x v="10"/>
    <n v="6905"/>
    <x v="18"/>
    <s v="Etapa Unica"/>
    <s v="AGL025"/>
    <s v="AGL25 - BL04 APT 102"/>
    <s v="RETOMADOS"/>
    <s v="JOICE SANTOS DE OLIVEIRA"/>
    <s v="&quot;06194721545&quot;"/>
    <x v="6"/>
    <x v="181"/>
    <s v="Não"/>
    <s v="Não"/>
    <s v="Não"/>
    <s v="Não"/>
    <s v="Não"/>
    <s v="Não"/>
    <s v="Não"/>
    <n v="195000"/>
    <n v="0"/>
    <n v="0"/>
    <n v="156000"/>
    <n v="2984"/>
    <n v="0"/>
    <n v="158984"/>
    <n v="0"/>
    <n v="0"/>
    <m/>
    <m/>
    <s v="Contrato Adimplente"/>
    <m/>
    <m/>
    <n v="0"/>
    <m/>
    <x v="1"/>
    <d v="2026-04-06T00:00:00"/>
    <m/>
    <m/>
    <m/>
    <m/>
    <s v="Endy Carvalho Consultoria imobiliária"/>
    <s v="Endy Carvalho"/>
    <m/>
    <m/>
    <d v="2026-04-06T00:00:00"/>
    <d v="2026-04-06T00:00:00"/>
    <s v="VENDA FINALIZADA"/>
    <d v="2026-04-06T00:00:00"/>
    <m/>
    <n v="161000"/>
    <m/>
    <s v="RTMD"/>
    <m/>
    <m/>
    <s v="Valparaíso de Goiás"/>
    <s v="Goiás"/>
    <n v="5561981252927"/>
    <s v="Rua 66 Etapa I JARDIM CÉU AZUL, Q 99, L 20B casa 2"/>
    <n v="72874505"/>
    <s v="Vila Isabel"/>
    <s v="joiceoliver882@gmail.com"/>
    <n v="5571996033299"/>
    <n v="3185.77"/>
    <m/>
    <m/>
    <m/>
    <m/>
    <n v="5307"/>
    <m/>
    <s v="Empregada Doméstica"/>
    <m/>
    <m/>
    <m/>
    <m/>
    <m/>
    <m/>
    <m/>
    <m/>
    <m/>
    <m/>
    <m/>
    <m/>
    <m/>
    <m/>
    <m/>
    <m/>
    <m/>
    <m/>
    <m/>
    <m/>
    <m/>
    <m/>
    <m/>
    <m/>
    <m/>
    <m/>
    <m/>
    <m/>
    <m/>
    <m/>
    <m/>
    <m/>
    <m/>
    <m/>
    <m/>
    <m/>
    <m/>
    <m/>
    <m/>
    <m/>
    <m/>
    <m/>
    <m/>
    <m/>
    <m/>
    <m/>
    <m/>
    <m/>
    <m/>
    <m/>
    <m/>
    <m/>
    <m/>
    <m/>
    <m/>
    <m/>
    <m/>
    <m/>
    <m/>
    <m/>
    <m/>
    <m/>
    <m/>
    <m/>
    <m/>
    <m/>
    <m/>
    <m/>
    <m/>
    <m/>
  </r>
  <r>
    <n v="5367"/>
    <x v="6"/>
    <n v="6916"/>
    <x v="23"/>
    <s v="Etapa Única"/>
    <s v="TORRE 01"/>
    <n v="202"/>
    <s v="BRASÍLIA"/>
    <s v="LUDMILLA SILVA DE SOUZA"/>
    <s v="&quot;03431226183&quot;"/>
    <x v="9"/>
    <x v="165"/>
    <s v="Não"/>
    <s v="Não"/>
    <s v="Não"/>
    <s v="Não"/>
    <s v="Não"/>
    <s v="Não"/>
    <s v="Não"/>
    <n v="368708.17"/>
    <n v="3337.04"/>
    <n v="0"/>
    <n v="372734.79"/>
    <n v="0"/>
    <n v="0"/>
    <n v="372734.79"/>
    <n v="0"/>
    <n v="0"/>
    <m/>
    <m/>
    <s v="Contrato Adimplente"/>
    <m/>
    <m/>
    <n v="0"/>
    <m/>
    <x v="1"/>
    <d v="2026-04-06T00:00:00"/>
    <m/>
    <m/>
    <m/>
    <m/>
    <s v="SUPERA - CCA"/>
    <s v="Windson Yule Silva Lima"/>
    <m/>
    <m/>
    <d v="2026-04-07T00:00:00"/>
    <d v="2026-04-07T00:00:00"/>
    <s v="VENDA FINALIZADA"/>
    <d v="2026-04-06T00:00:00"/>
    <m/>
    <n v="369708.17"/>
    <m/>
    <s v="DF011"/>
    <m/>
    <m/>
    <s v="Brasília"/>
    <s v="Distrito Federal"/>
    <n v="5561999159822"/>
    <s v="QN 209 Conjunto 2"/>
    <n v="72341452"/>
    <s v="Samambaia Norte (Samambaia)"/>
    <s v="ludmillasouza90@gmail.com"/>
    <m/>
    <n v="11123.44"/>
    <d v="2026-09-27T00:00:00"/>
    <m/>
    <m/>
    <m/>
    <n v="5352"/>
    <m/>
    <s v="Militar"/>
    <m/>
    <m/>
    <m/>
    <m/>
    <m/>
    <m/>
    <m/>
    <m/>
    <m/>
    <m/>
    <m/>
    <m/>
    <m/>
    <m/>
    <m/>
    <m/>
    <m/>
    <m/>
    <m/>
    <m/>
    <m/>
    <m/>
    <m/>
    <m/>
    <m/>
    <m/>
    <m/>
    <m/>
    <m/>
    <m/>
    <m/>
    <m/>
    <m/>
    <m/>
    <m/>
    <m/>
    <m/>
    <m/>
    <m/>
    <m/>
    <m/>
    <m/>
    <d v="2026-04-07T00:00:00"/>
    <m/>
    <m/>
    <m/>
    <m/>
    <m/>
    <m/>
    <m/>
    <m/>
    <m/>
    <m/>
    <m/>
    <m/>
    <m/>
    <m/>
    <m/>
    <m/>
    <m/>
    <m/>
    <m/>
    <m/>
    <m/>
    <m/>
    <m/>
    <m/>
    <m/>
    <m/>
    <m/>
  </r>
  <r>
    <n v="5368"/>
    <x v="6"/>
    <n v="6915"/>
    <x v="22"/>
    <s v="Etapa Única"/>
    <s v="BLOCO 10"/>
    <n v="301"/>
    <s v="FORMOSA"/>
    <s v="ANDRESSA FRADES LIMA"/>
    <s v="&quot;03523600545&quot;"/>
    <x v="13"/>
    <x v="139"/>
    <s v="Não"/>
    <s v="Não"/>
    <s v="Não"/>
    <s v="Não"/>
    <s v="Não"/>
    <s v="Não"/>
    <s v="Não"/>
    <n v="225000"/>
    <n v="713.99"/>
    <n v="0"/>
    <n v="134470.68"/>
    <n v="19011"/>
    <n v="0"/>
    <n v="153481.68"/>
    <n v="0"/>
    <n v="0"/>
    <m/>
    <m/>
    <s v="Contrato Adimplente"/>
    <m/>
    <m/>
    <n v="0"/>
    <m/>
    <x v="1"/>
    <d v="2026-04-08T00:00:00"/>
    <m/>
    <m/>
    <m/>
    <m/>
    <s v="Endy Carvalho Consultoria imobiliária"/>
    <m/>
    <m/>
    <m/>
    <d v="2026-04-08T00:00:00"/>
    <d v="2026-04-08T00:00:00"/>
    <s v="APROVADO DIRETORIA "/>
    <m/>
    <m/>
    <n v="236638.66"/>
    <m/>
    <s v="FSA014"/>
    <m/>
    <s v="SILVIA PEREIRA FRADES - 64066070159"/>
    <s v="Formosa"/>
    <s v="Goiás"/>
    <n v="5561994245140"/>
    <s v="Rua A QDA A LT 02 N 94"/>
    <n v="73802483"/>
    <s v="CHACARAS ABREU"/>
    <s v="fradeslimaandressa99@gmail.com"/>
    <m/>
    <n v="2550.02"/>
    <m/>
    <m/>
    <m/>
    <m/>
    <n v="5190"/>
    <m/>
    <s v="Autônomo(a)"/>
    <d v="2026-04-07T00:00:00"/>
    <m/>
    <m/>
    <s v="sim"/>
    <m/>
    <s v="MP441193"/>
    <d v="2026-04-08T00:00:00"/>
    <m/>
    <m/>
    <d v="2026-04-06T00:00:00"/>
    <m/>
    <m/>
    <d v="2026-04-08T00:00:00"/>
    <m/>
    <m/>
    <m/>
    <m/>
    <s v="Não"/>
    <m/>
    <m/>
    <d v="2026-04-06T00:00:00"/>
    <m/>
    <m/>
    <m/>
    <m/>
    <d v="2026-04-06T00:00:00"/>
    <m/>
    <m/>
    <m/>
    <d v="2026-04-06T00:00:00"/>
    <m/>
    <m/>
    <m/>
    <m/>
    <m/>
    <m/>
    <d v="2026-04-07T00:00:00"/>
    <m/>
    <m/>
    <m/>
    <m/>
    <m/>
    <d v="2026-04-02T00:00:00"/>
    <m/>
    <m/>
    <m/>
    <m/>
    <d v="2026-04-06T00:00:00"/>
    <m/>
    <m/>
    <m/>
    <m/>
    <m/>
    <m/>
    <m/>
    <m/>
    <n v="727"/>
    <m/>
    <m/>
    <m/>
    <m/>
    <m/>
    <m/>
    <m/>
    <m/>
    <s v="Não tem"/>
    <m/>
    <m/>
    <m/>
    <s v="SIM"/>
  </r>
  <r>
    <n v="5369"/>
    <x v="6"/>
    <n v="6903"/>
    <x v="22"/>
    <s v="Etapa Única"/>
    <s v="BLOCO 02"/>
    <n v="203"/>
    <s v="FORMOSA"/>
    <s v="RAQUEL DE SOUZA MAIA"/>
    <s v="&quot;71673878199&quot;"/>
    <x v="1"/>
    <x v="145"/>
    <s v="Não"/>
    <s v="Não"/>
    <s v="Não"/>
    <s v="Não"/>
    <s v="Não"/>
    <s v="Não"/>
    <s v="Não"/>
    <n v="161282.34"/>
    <n v="722.11"/>
    <n v="0"/>
    <n v="137679.60999999999"/>
    <n v="23947"/>
    <n v="0"/>
    <n v="161626.60999999999"/>
    <n v="0"/>
    <n v="0"/>
    <m/>
    <m/>
    <s v="Contrato Adimplente"/>
    <m/>
    <m/>
    <n v="0"/>
    <m/>
    <x v="1"/>
    <d v="2026-04-08T00:00:00"/>
    <m/>
    <m/>
    <m/>
    <m/>
    <s v="Endy Carvalho Consultoria imobiliária"/>
    <m/>
    <m/>
    <m/>
    <d v="2026-04-08T00:00:00"/>
    <d v="2026-04-09T00:00:00"/>
    <s v="APROVADO DIRETORIA "/>
    <m/>
    <m/>
    <n v="245656.02"/>
    <m/>
    <s v="FSA014"/>
    <m/>
    <s v="HIAGO PEREIRA DE ATAIDES - 03859816195"/>
    <s v="Formosa"/>
    <s v="Goiás"/>
    <n v="5561996250453"/>
    <s v="VIA 12 QD 76A"/>
    <n v="73804065"/>
    <s v="Chácaras Setor Abreu"/>
    <s v="Wtfquel21@gmail.com"/>
    <m/>
    <n v="2407.0700000000002"/>
    <m/>
    <m/>
    <m/>
    <m/>
    <n v="5065"/>
    <m/>
    <s v="Auxiliar"/>
    <d v="2026-04-08T00:00:00"/>
    <m/>
    <m/>
    <s v="sim"/>
    <m/>
    <s v="MP441192"/>
    <d v="2026-04-08T00:00:00"/>
    <m/>
    <m/>
    <d v="2026-03-30T00:00:00"/>
    <m/>
    <m/>
    <d v="2026-04-08T00:00:00"/>
    <m/>
    <m/>
    <m/>
    <m/>
    <s v="Não"/>
    <m/>
    <m/>
    <d v="2026-04-01T00:00:00"/>
    <m/>
    <m/>
    <m/>
    <m/>
    <d v="2026-04-01T00:00:00"/>
    <m/>
    <m/>
    <m/>
    <d v="2026-04-01T00:00:00"/>
    <m/>
    <m/>
    <m/>
    <m/>
    <m/>
    <m/>
    <d v="2026-04-09T00:00:00"/>
    <m/>
    <m/>
    <m/>
    <m/>
    <m/>
    <d v="2026-03-30T00:00:00"/>
    <m/>
    <m/>
    <m/>
    <m/>
    <d v="2026-04-01T00:00:00"/>
    <m/>
    <m/>
    <m/>
    <m/>
    <m/>
    <m/>
    <m/>
    <m/>
    <m/>
    <m/>
    <m/>
    <m/>
    <m/>
    <m/>
    <m/>
    <m/>
    <m/>
    <s v="Não tem"/>
    <m/>
    <m/>
    <m/>
    <s v="SIM"/>
  </r>
  <r>
    <n v="5370"/>
    <x v="10"/>
    <n v="6892"/>
    <x v="13"/>
    <s v="Etapa Unica"/>
    <s v="BLOCO J"/>
    <n v="104"/>
    <s v="ÁGUAS LINDAS"/>
    <s v="ANA LAVINIA MAGALHAES PORTUGUES"/>
    <s v="&quot;05013567386&quot;"/>
    <x v="11"/>
    <x v="83"/>
    <s v="Não"/>
    <s v="Não"/>
    <s v="Não"/>
    <s v="Não"/>
    <s v="Não"/>
    <s v="Não"/>
    <s v="Não"/>
    <n v="164934.28"/>
    <n v="664.3"/>
    <n v="0"/>
    <n v="126338.13"/>
    <n v="35683"/>
    <n v="0"/>
    <n v="162021.13"/>
    <n v="0"/>
    <n v="0"/>
    <m/>
    <m/>
    <s v="Contrato Adimplente"/>
    <m/>
    <m/>
    <n v="0"/>
    <m/>
    <x v="1"/>
    <d v="2026-04-09T00:00:00"/>
    <m/>
    <m/>
    <m/>
    <m/>
    <s v="Endy Carvalho Consultoria imobiliária"/>
    <s v="Fabiana Ferreira Leonel"/>
    <m/>
    <m/>
    <d v="2026-04-09T00:00:00"/>
    <d v="2026-04-09T00:00:00"/>
    <s v="APROVADO DIRETORIA "/>
    <m/>
    <m/>
    <n v="225913.48"/>
    <m/>
    <s v="AGL30 -"/>
    <m/>
    <m/>
    <s v="Gama"/>
    <s v="Distrito Federal"/>
    <n v="556181029691"/>
    <s v="QUADRA 03 LOTE 44"/>
    <n v="72450030"/>
    <s v="SETOR LESTE"/>
    <s v="magalhaesanalavinia@gmail.com"/>
    <m/>
    <n v="2214.34"/>
    <d v="2026-09-12T00:00:00"/>
    <m/>
    <m/>
    <m/>
    <n v="4026"/>
    <m/>
    <s v="Caixa"/>
    <m/>
    <m/>
    <m/>
    <m/>
    <m/>
    <m/>
    <m/>
    <m/>
    <m/>
    <m/>
    <m/>
    <m/>
    <m/>
    <m/>
    <m/>
    <m/>
    <m/>
    <m/>
    <m/>
    <m/>
    <d v="2026-04-08T00:00:00"/>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DD2EC-847C-4369-9654-C83AE1BE52E0}" name="Tabela dinâmica1"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G219" firstHeaderRow="1" firstDataRow="2" firstDataCol="2" rowPageCount="2" colPageCount="1"/>
  <pivotFields count="141">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3">
        <item x="5"/>
        <item h="1" x="1"/>
        <item x="9"/>
        <item x="6"/>
        <item h="1" x="11"/>
        <item x="8"/>
        <item x="2"/>
        <item x="10"/>
        <item x="0"/>
        <item x="12"/>
        <item x="4"/>
        <item x="3"/>
        <item x="7"/>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4">
        <item x="20"/>
        <item x="6"/>
        <item x="21"/>
        <item x="8"/>
        <item x="2"/>
        <item x="5"/>
        <item x="13"/>
        <item x="16"/>
        <item x="19"/>
        <item x="4"/>
        <item x="12"/>
        <item x="23"/>
        <item x="10"/>
        <item x="9"/>
        <item x="11"/>
        <item x="3"/>
        <item x="1"/>
        <item x="0"/>
        <item x="7"/>
        <item x="14"/>
        <item x="15"/>
        <item x="17"/>
        <item x="22"/>
        <item x="1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17">
        <item x="14"/>
        <item x="7"/>
        <item x="0"/>
        <item x="13"/>
        <item x="9"/>
        <item x="3"/>
        <item x="11"/>
        <item x="12"/>
        <item x="2"/>
        <item x="1"/>
        <item x="16"/>
        <item x="6"/>
        <item x="10"/>
        <item x="8"/>
        <item x="4"/>
        <item x="5"/>
        <item x="15"/>
      </items>
      <extLst>
        <ext xmlns:x14="http://schemas.microsoft.com/office/spreadsheetml/2009/9/main" uri="{2946ED86-A175-432a-8AC1-64E0C546D7DE}">
          <x14:pivotField fillDownLabels="1"/>
        </ext>
      </extLst>
    </pivotField>
    <pivotField axis="axisRow" compact="0" outline="0" showAll="0" sortType="descending" defaultSubtotal="0">
      <items count="182">
        <item x="34"/>
        <item x="97"/>
        <item x="122"/>
        <item x="1"/>
        <item x="62"/>
        <item x="100"/>
        <item x="138"/>
        <item x="0"/>
        <item x="11"/>
        <item x="48"/>
        <item x="154"/>
        <item x="150"/>
        <item x="109"/>
        <item x="103"/>
        <item x="124"/>
        <item x="116"/>
        <item x="89"/>
        <item x="8"/>
        <item x="123"/>
        <item x="157"/>
        <item x="149"/>
        <item x="17"/>
        <item x="111"/>
        <item x="32"/>
        <item x="108"/>
        <item x="64"/>
        <item x="118"/>
        <item x="14"/>
        <item x="101"/>
        <item x="83"/>
        <item x="98"/>
        <item x="133"/>
        <item x="46"/>
        <item x="57"/>
        <item x="117"/>
        <item x="29"/>
        <item x="53"/>
        <item x="20"/>
        <item x="81"/>
        <item x="70"/>
        <item x="175"/>
        <item x="142"/>
        <item x="68"/>
        <item x="69"/>
        <item x="75"/>
        <item x="132"/>
        <item x="30"/>
        <item x="49"/>
        <item x="92"/>
        <item x="151"/>
        <item x="39"/>
        <item x="5"/>
        <item x="58"/>
        <item x="61"/>
        <item x="77"/>
        <item x="125"/>
        <item x="56"/>
        <item x="104"/>
        <item x="10"/>
        <item x="38"/>
        <item x="76"/>
        <item x="45"/>
        <item x="137"/>
        <item x="80"/>
        <item x="171"/>
        <item x="54"/>
        <item x="63"/>
        <item x="128"/>
        <item x="114"/>
        <item x="21"/>
        <item x="110"/>
        <item x="40"/>
        <item x="93"/>
        <item x="73"/>
        <item x="107"/>
        <item x="158"/>
        <item x="60"/>
        <item x="12"/>
        <item x="16"/>
        <item x="9"/>
        <item x="173"/>
        <item x="86"/>
        <item x="147"/>
        <item x="180"/>
        <item x="55"/>
        <item x="94"/>
        <item x="71"/>
        <item x="176"/>
        <item x="79"/>
        <item x="84"/>
        <item x="7"/>
        <item x="36"/>
        <item x="161"/>
        <item x="19"/>
        <item x="27"/>
        <item x="167"/>
        <item x="87"/>
        <item x="66"/>
        <item x="24"/>
        <item x="102"/>
        <item x="47"/>
        <item x="129"/>
        <item x="170"/>
        <item x="155"/>
        <item x="42"/>
        <item x="78"/>
        <item x="178"/>
        <item x="168"/>
        <item x="135"/>
        <item x="22"/>
        <item x="141"/>
        <item x="44"/>
        <item x="115"/>
        <item x="106"/>
        <item x="37"/>
        <item x="112"/>
        <item x="165"/>
        <item x="74"/>
        <item x="50"/>
        <item x="145"/>
        <item x="96"/>
        <item x="131"/>
        <item x="126"/>
        <item x="160"/>
        <item x="177"/>
        <item x="4"/>
        <item x="172"/>
        <item x="65"/>
        <item x="35"/>
        <item x="6"/>
        <item x="59"/>
        <item x="169"/>
        <item x="23"/>
        <item x="18"/>
        <item x="127"/>
        <item x="51"/>
        <item x="146"/>
        <item x="159"/>
        <item x="15"/>
        <item x="143"/>
        <item x="164"/>
        <item x="52"/>
        <item x="95"/>
        <item x="41"/>
        <item x="163"/>
        <item x="136"/>
        <item x="179"/>
        <item x="153"/>
        <item x="25"/>
        <item x="88"/>
        <item x="82"/>
        <item x="156"/>
        <item x="162"/>
        <item x="90"/>
        <item x="72"/>
        <item x="121"/>
        <item x="26"/>
        <item x="33"/>
        <item x="166"/>
        <item x="113"/>
        <item x="174"/>
        <item x="85"/>
        <item x="181"/>
        <item x="148"/>
        <item x="3"/>
        <item x="31"/>
        <item x="134"/>
        <item x="139"/>
        <item x="140"/>
        <item x="43"/>
        <item x="130"/>
        <item x="152"/>
        <item x="120"/>
        <item x="28"/>
        <item x="119"/>
        <item x="67"/>
        <item x="2"/>
        <item x="91"/>
        <item x="105"/>
        <item x="13"/>
        <item x="99"/>
        <item x="144"/>
      </items>
      <autoSortScope>
        <pivotArea dataOnly="0" outline="0" fieldPosition="0">
          <references count="2">
            <reference field="4294967294" count="1" selected="0">
              <x v="0"/>
            </reference>
            <reference field="35" count="1" selected="0">
              <x v="2"/>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n="2024" x="0"/>
        <item x="2"/>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1"/>
    <field x="10"/>
  </rowFields>
  <rowItems count="213">
    <i>
      <x v="15"/>
      <x v="12"/>
    </i>
    <i>
      <x v="71"/>
      <x v="2"/>
    </i>
    <i r="1">
      <x v="3"/>
    </i>
    <i>
      <x v="24"/>
      <x v="2"/>
    </i>
    <i>
      <x v="12"/>
      <x v="2"/>
    </i>
    <i>
      <x v="120"/>
      <x v="6"/>
    </i>
    <i r="1">
      <x v="7"/>
    </i>
    <i>
      <x v="58"/>
      <x v="9"/>
    </i>
    <i>
      <x v="143"/>
      <x v="11"/>
    </i>
    <i>
      <x v="110"/>
      <x v="7"/>
    </i>
    <i>
      <x v="108"/>
      <x v="9"/>
    </i>
    <i>
      <x v="49"/>
      <x v="10"/>
    </i>
    <i>
      <x v="176"/>
      <x v="2"/>
    </i>
    <i r="1">
      <x v="12"/>
    </i>
    <i>
      <x v="121"/>
      <x v="9"/>
    </i>
    <i>
      <x v="1"/>
      <x v="14"/>
    </i>
    <i>
      <x v="115"/>
      <x v="12"/>
    </i>
    <i>
      <x v="62"/>
      <x v="3"/>
    </i>
    <i>
      <x v="95"/>
      <x v="2"/>
    </i>
    <i r="1">
      <x v="3"/>
    </i>
    <i>
      <x v="130"/>
      <x v="5"/>
    </i>
    <i r="1">
      <x v="6"/>
    </i>
    <i r="1">
      <x v="8"/>
    </i>
    <i r="1">
      <x v="10"/>
    </i>
    <i>
      <x v="69"/>
      <x v="9"/>
    </i>
    <i>
      <x v="137"/>
      <x v="10"/>
    </i>
    <i>
      <x v="92"/>
      <x v="10"/>
    </i>
    <i>
      <x v="28"/>
      <x v="2"/>
    </i>
    <i>
      <x v="177"/>
      <x v="1"/>
    </i>
    <i r="1">
      <x v="8"/>
    </i>
    <i>
      <x v="134"/>
      <x v="8"/>
    </i>
    <i>
      <x v="102"/>
      <x v="7"/>
    </i>
    <i>
      <x v="138"/>
      <x v="9"/>
    </i>
    <i>
      <x v="46"/>
      <x v="2"/>
    </i>
    <i r="1">
      <x v="12"/>
    </i>
    <i>
      <x v="163"/>
      <x v="2"/>
    </i>
    <i>
      <x v="21"/>
      <x v="2"/>
    </i>
    <i>
      <x v="82"/>
      <x v="8"/>
    </i>
    <i r="1">
      <x v="10"/>
    </i>
    <i>
      <x v="129"/>
      <x v="8"/>
    </i>
    <i>
      <x v="167"/>
      <x v="3"/>
    </i>
    <i>
      <x v="157"/>
      <x v="9"/>
    </i>
    <i>
      <x v="116"/>
      <x v="4"/>
    </i>
    <i>
      <x v="135"/>
      <x v="11"/>
    </i>
    <i>
      <x v="10"/>
      <x v="4"/>
    </i>
    <i>
      <x v="29"/>
      <x v="5"/>
    </i>
    <i r="1">
      <x v="6"/>
    </i>
    <i>
      <x v="131"/>
      <x v="4"/>
    </i>
    <i>
      <x v="14"/>
      <x v="8"/>
    </i>
    <i>
      <x v="84"/>
      <x v="1"/>
    </i>
    <i r="1">
      <x v="8"/>
    </i>
    <i>
      <x v="88"/>
      <x v="5"/>
    </i>
    <i r="1">
      <x v="6"/>
    </i>
    <i r="1">
      <x v="7"/>
    </i>
    <i>
      <x v="119"/>
      <x v="9"/>
    </i>
    <i>
      <x v="152"/>
      <x v="10"/>
    </i>
    <i>
      <x v="8"/>
      <x v="2"/>
    </i>
    <i r="1">
      <x v="12"/>
    </i>
    <i>
      <x v="66"/>
      <x v="2"/>
    </i>
    <i r="1">
      <x v="12"/>
    </i>
    <i>
      <x v="117"/>
      <x v="2"/>
    </i>
    <i r="1">
      <x v="3"/>
    </i>
    <i>
      <x v="74"/>
      <x v="1"/>
    </i>
    <i>
      <x v="126"/>
      <x v="4"/>
    </i>
    <i>
      <x v="101"/>
      <x v="3"/>
    </i>
    <i>
      <x v="147"/>
      <x v="12"/>
    </i>
    <i>
      <x v="103"/>
      <x v="4"/>
    </i>
    <i>
      <x v="161"/>
      <x v="5"/>
    </i>
    <i r="1">
      <x v="6"/>
    </i>
    <i r="1">
      <x v="7"/>
    </i>
    <i>
      <x v="105"/>
      <x v="11"/>
    </i>
    <i>
      <x v="107"/>
      <x v="6"/>
    </i>
    <i>
      <x v="146"/>
      <x v="4"/>
    </i>
    <i>
      <x v="99"/>
      <x v="9"/>
    </i>
    <i>
      <x v="19"/>
      <x v="4"/>
    </i>
    <i>
      <x v="20"/>
      <x v="6"/>
    </i>
    <i>
      <x v="140"/>
      <x v="11"/>
    </i>
    <i>
      <x v="45"/>
      <x v="2"/>
    </i>
    <i>
      <x v="148"/>
      <x v="14"/>
    </i>
    <i r="1">
      <x v="15"/>
    </i>
    <i>
      <x v="67"/>
      <x v="11"/>
    </i>
    <i>
      <x v="158"/>
      <x v="11"/>
    </i>
    <i>
      <x v="106"/>
      <x v="6"/>
    </i>
    <i>
      <x v="52"/>
      <x v="2"/>
    </i>
    <i r="1">
      <x v="12"/>
    </i>
    <i>
      <x v="169"/>
      <x v="2"/>
    </i>
    <i r="1">
      <x v="12"/>
    </i>
    <i>
      <x v="144"/>
      <x v="8"/>
    </i>
    <i>
      <x v="111"/>
      <x v="5"/>
    </i>
    <i r="1">
      <x v="6"/>
    </i>
    <i>
      <x v="181"/>
      <x v="1"/>
    </i>
    <i r="1">
      <x v="8"/>
    </i>
    <i>
      <x v="11"/>
      <x v="2"/>
    </i>
    <i>
      <x v="151"/>
      <x v="4"/>
    </i>
    <i>
      <x v="75"/>
      <x v="4"/>
    </i>
    <i>
      <x v="156"/>
      <x v="2"/>
    </i>
    <i r="1">
      <x v="12"/>
    </i>
    <i>
      <x v="124"/>
      <x v="11"/>
    </i>
    <i>
      <x v="160"/>
      <x v="9"/>
    </i>
    <i>
      <x v="80"/>
      <x v="2"/>
    </i>
    <i>
      <x v="168"/>
      <x v="9"/>
    </i>
    <i>
      <x v="83"/>
      <x v="12"/>
    </i>
    <i>
      <x v="132"/>
      <x v="1"/>
    </i>
    <i r="1">
      <x v="8"/>
    </i>
    <i>
      <x v="40"/>
      <x v="4"/>
    </i>
    <i>
      <x v="72"/>
      <x v="12"/>
    </i>
    <i>
      <x v="44"/>
      <x v="8"/>
    </i>
    <i>
      <x v="164"/>
      <x v="9"/>
    </i>
    <i>
      <x v="16"/>
      <x v="5"/>
    </i>
    <i>
      <x v="139"/>
      <x v="2"/>
    </i>
    <i>
      <x v="50"/>
      <x v="8"/>
    </i>
    <i>
      <x v="47"/>
      <x v="5"/>
    </i>
    <i>
      <x v="17"/>
      <x v="2"/>
    </i>
    <i>
      <x v="172"/>
      <x/>
    </i>
    <i>
      <x v="85"/>
      <x v="2"/>
    </i>
    <i>
      <x v="30"/>
      <x v="4"/>
    </i>
    <i>
      <x v="86"/>
      <x v="13"/>
    </i>
    <i>
      <x v="4"/>
      <x v="13"/>
    </i>
    <i>
      <x v="87"/>
      <x v="4"/>
    </i>
    <i>
      <x v="2"/>
      <x/>
    </i>
    <i>
      <x v="180"/>
      <x v="7"/>
    </i>
    <i>
      <x v="77"/>
      <x v="2"/>
    </i>
    <i>
      <x v="51"/>
      <x v="9"/>
    </i>
    <i>
      <x v="79"/>
      <x v="5"/>
    </i>
    <i>
      <x v="90"/>
      <x v="1"/>
    </i>
    <i r="1">
      <x v="8"/>
    </i>
    <i>
      <x v="38"/>
      <x v="9"/>
    </i>
    <i>
      <x v="18"/>
      <x v="12"/>
    </i>
    <i>
      <x v="41"/>
      <x v="1"/>
    </i>
    <i>
      <x v="93"/>
      <x v="9"/>
    </i>
    <i>
      <x v="32"/>
      <x v="2"/>
    </i>
    <i r="1">
      <x v="13"/>
    </i>
    <i>
      <x v="94"/>
      <x v="2"/>
    </i>
    <i>
      <x v="141"/>
      <x v="13"/>
    </i>
    <i>
      <x v="43"/>
      <x v="13"/>
    </i>
    <i>
      <x v="70"/>
      <x v="2"/>
    </i>
    <i>
      <x v="96"/>
      <x v="8"/>
    </i>
    <i>
      <x v="150"/>
      <x v="5"/>
    </i>
    <i>
      <x v="97"/>
      <x v="2"/>
    </i>
    <i r="1">
      <x v="12"/>
    </i>
    <i>
      <x v="154"/>
      <x v="4"/>
    </i>
    <i>
      <x v="98"/>
      <x v="2"/>
    </i>
    <i>
      <x v="76"/>
      <x v="2"/>
    </i>
    <i>
      <x v="53"/>
      <x v="1"/>
    </i>
    <i>
      <x v="162"/>
      <x v="11"/>
    </i>
    <i>
      <x v="100"/>
      <x v="1"/>
    </i>
    <i r="1">
      <x v="8"/>
    </i>
    <i>
      <x v="166"/>
      <x v="1"/>
    </i>
    <i>
      <x v="54"/>
      <x v="2"/>
    </i>
    <i r="1">
      <x v="12"/>
    </i>
    <i>
      <x v="170"/>
      <x v="9"/>
    </i>
    <i>
      <x v="55"/>
      <x v="1"/>
    </i>
    <i>
      <x v="174"/>
      <x/>
    </i>
    <i>
      <x v="56"/>
      <x v="9"/>
    </i>
    <i>
      <x v="178"/>
      <x v="6"/>
    </i>
    <i r="1">
      <x v="7"/>
    </i>
    <i>
      <x v="104"/>
      <x v="2"/>
    </i>
    <i r="1">
      <x v="12"/>
    </i>
    <i>
      <x v="9"/>
      <x v="2"/>
    </i>
    <i>
      <x v="57"/>
      <x v="2"/>
    </i>
    <i>
      <x v="133"/>
      <x v="2"/>
    </i>
    <i>
      <x v="3"/>
      <x v="2"/>
    </i>
    <i>
      <x v="31"/>
      <x v="2"/>
    </i>
    <i>
      <x v="59"/>
      <x v="8"/>
    </i>
    <i r="1">
      <x v="9"/>
    </i>
    <i>
      <x v="33"/>
      <x v="2"/>
    </i>
    <i>
      <x v="6"/>
      <x v="1"/>
    </i>
    <i>
      <x v="68"/>
      <x v="12"/>
    </i>
    <i>
      <x v="179"/>
      <x v="8"/>
    </i>
    <i>
      <x v="34"/>
      <x v="9"/>
    </i>
    <i>
      <x v="22"/>
      <x v="2"/>
    </i>
    <i>
      <x v="145"/>
      <x v="6"/>
    </i>
    <i>
      <x v="60"/>
      <x v="8"/>
    </i>
    <i>
      <x v="5"/>
      <x v="13"/>
    </i>
    <i>
      <x v="112"/>
      <x v="7"/>
    </i>
    <i>
      <x v="149"/>
      <x v="5"/>
    </i>
    <i>
      <x v="113"/>
      <x v="1"/>
    </i>
    <i>
      <x v="73"/>
      <x v="2"/>
    </i>
    <i>
      <x v="114"/>
      <x v="11"/>
    </i>
    <i>
      <x v="153"/>
      <x v="1"/>
    </i>
    <i>
      <x v="23"/>
      <x v="8"/>
    </i>
    <i>
      <x v="155"/>
      <x/>
    </i>
    <i>
      <x v="7"/>
      <x v="2"/>
    </i>
    <i>
      <x v="35"/>
      <x v="11"/>
    </i>
    <i>
      <x v="61"/>
      <x v="2"/>
    </i>
    <i>
      <x v="159"/>
      <x v="9"/>
    </i>
    <i>
      <x v="118"/>
      <x v="1"/>
    </i>
    <i>
      <x v="78"/>
      <x v="2"/>
    </i>
    <i r="1">
      <x v="12"/>
    </i>
    <i>
      <x v="13"/>
      <x v="2"/>
    </i>
    <i>
      <x v="36"/>
      <x v="11"/>
    </i>
    <i>
      <x v="25"/>
      <x v="5"/>
    </i>
    <i>
      <x v="165"/>
      <x v="8"/>
    </i>
    <i>
      <x v="26"/>
      <x/>
    </i>
    <i>
      <x v="37"/>
      <x v="8"/>
    </i>
    <i>
      <x v="122"/>
      <x v="3"/>
    </i>
    <i>
      <x v="42"/>
      <x v="2"/>
    </i>
    <i>
      <x v="63"/>
      <x v="8"/>
    </i>
    <i>
      <x v="171"/>
      <x v="3"/>
    </i>
    <i>
      <x v="125"/>
      <x v="2"/>
    </i>
    <i>
      <x v="173"/>
      <x v="8"/>
    </i>
    <i>
      <x v="65"/>
      <x v="1"/>
    </i>
    <i>
      <x v="175"/>
      <x v="8"/>
    </i>
    <i>
      <x v="127"/>
      <x v="1"/>
    </i>
    <i>
      <x v="39"/>
      <x v="1"/>
    </i>
    <i>
      <x v="128"/>
      <x v="11"/>
    </i>
    <i>
      <x v="81"/>
      <x v="2"/>
    </i>
    <i>
      <x v="27"/>
      <x v="5"/>
    </i>
    <i>
      <x v="109"/>
      <x v="14"/>
    </i>
    <i>
      <x/>
      <x v="9"/>
    </i>
    <i r="1">
      <x v="16"/>
    </i>
    <i>
      <x v="89"/>
      <x v="1"/>
    </i>
    <i t="grand">
      <x/>
    </i>
  </rowItems>
  <colFields count="1">
    <field x="35"/>
  </colFields>
  <colItems count="5">
    <i>
      <x/>
    </i>
    <i>
      <x v="1"/>
    </i>
    <i>
      <x v="2"/>
    </i>
    <i>
      <x v="3"/>
    </i>
    <i t="grand">
      <x/>
    </i>
  </colItems>
  <pageFields count="2">
    <pageField fld="3" hier="-1"/>
    <pageField fld="1" hier="-1"/>
  </pageFields>
  <dataFields count="1">
    <dataField name="Contagem de Reserva" fld="2" subtotal="count" baseField="10" baseItem="0"/>
  </dataFields>
  <formats count="1">
    <format dxfId="0">
      <pivotArea dataOnly="0" labelOnly="1" fieldPosition="0">
        <references count="1">
          <reference field="3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516E-F178-4F27-A6DA-72F2BAFD257B}">
  <dimension ref="A2:H219"/>
  <sheetViews>
    <sheetView showGridLines="0" zoomScale="70" zoomScaleNormal="70" workbookViewId="0">
      <pane xSplit="1" ySplit="4" topLeftCell="B5" activePane="bottomRight" state="frozen"/>
      <selection activeCell="D2" sqref="D2"/>
      <selection pane="topRight" activeCell="D2" sqref="D2"/>
      <selection pane="bottomLeft" activeCell="D2" sqref="D2"/>
      <selection pane="bottomRight" activeCell="D2" sqref="D2"/>
    </sheetView>
  </sheetViews>
  <sheetFormatPr defaultRowHeight="14.5" x14ac:dyDescent="0.35"/>
  <cols>
    <col min="1" max="1" width="60.453125" bestFit="1" customWidth="1"/>
    <col min="2" max="2" width="29.26953125" bestFit="1" customWidth="1"/>
    <col min="3" max="4" width="7.81640625" bestFit="1" customWidth="1"/>
    <col min="5" max="5" width="6.453125" hidden="1" customWidth="1"/>
    <col min="6" max="6" width="9.7265625" hidden="1" customWidth="1"/>
    <col min="7" max="7" width="9.7265625" bestFit="1" customWidth="1"/>
  </cols>
  <sheetData>
    <row r="2" spans="1:8" x14ac:dyDescent="0.35">
      <c r="A2" s="8" t="s">
        <v>0</v>
      </c>
      <c r="B2" t="s">
        <v>1</v>
      </c>
    </row>
    <row r="3" spans="1:8" x14ac:dyDescent="0.35">
      <c r="A3" s="8" t="s">
        <v>2</v>
      </c>
      <c r="B3" t="s">
        <v>3</v>
      </c>
    </row>
    <row r="4" spans="1:8" x14ac:dyDescent="0.35">
      <c r="G4">
        <v>2025</v>
      </c>
      <c r="H4">
        <v>2026</v>
      </c>
    </row>
    <row r="5" spans="1:8" x14ac:dyDescent="0.35">
      <c r="A5" s="8" t="s">
        <v>4</v>
      </c>
      <c r="C5" s="8" t="s">
        <v>5</v>
      </c>
      <c r="H5" s="6">
        <f>D5/3</f>
        <v>0</v>
      </c>
    </row>
    <row r="6" spans="1:8" x14ac:dyDescent="0.35">
      <c r="A6" s="8" t="s">
        <v>6</v>
      </c>
      <c r="B6" s="8" t="s">
        <v>7</v>
      </c>
      <c r="C6" s="10" t="s">
        <v>8</v>
      </c>
      <c r="D6">
        <v>2025</v>
      </c>
      <c r="E6">
        <v>2026</v>
      </c>
      <c r="F6" t="s">
        <v>9</v>
      </c>
      <c r="G6" t="s">
        <v>10</v>
      </c>
      <c r="H6" s="6">
        <f t="shared" ref="H6:H37" si="0">D6/3</f>
        <v>675</v>
      </c>
    </row>
    <row r="7" spans="1:8" x14ac:dyDescent="0.35">
      <c r="A7" t="s">
        <v>11</v>
      </c>
      <c r="B7" t="s">
        <v>12</v>
      </c>
      <c r="D7">
        <v>5</v>
      </c>
      <c r="E7">
        <v>13</v>
      </c>
      <c r="G7">
        <v>18</v>
      </c>
      <c r="H7" s="6">
        <f t="shared" si="0"/>
        <v>1.6666666666666667</v>
      </c>
    </row>
    <row r="8" spans="1:8" x14ac:dyDescent="0.35">
      <c r="A8" t="s">
        <v>13</v>
      </c>
      <c r="B8" t="s">
        <v>14</v>
      </c>
      <c r="C8">
        <v>15</v>
      </c>
      <c r="D8">
        <v>19</v>
      </c>
      <c r="E8">
        <v>2</v>
      </c>
      <c r="G8">
        <v>36</v>
      </c>
      <c r="H8" s="6">
        <f t="shared" si="0"/>
        <v>6.333333333333333</v>
      </c>
    </row>
    <row r="9" spans="1:8" x14ac:dyDescent="0.35">
      <c r="A9" t="s">
        <v>13</v>
      </c>
      <c r="B9" t="s">
        <v>15</v>
      </c>
      <c r="D9">
        <v>15</v>
      </c>
      <c r="E9">
        <v>6</v>
      </c>
      <c r="G9">
        <v>21</v>
      </c>
      <c r="H9" s="6">
        <f t="shared" si="0"/>
        <v>5</v>
      </c>
    </row>
    <row r="10" spans="1:8" x14ac:dyDescent="0.35">
      <c r="A10" t="s">
        <v>16</v>
      </c>
      <c r="B10" t="s">
        <v>14</v>
      </c>
      <c r="D10">
        <v>8</v>
      </c>
      <c r="E10">
        <v>8</v>
      </c>
      <c r="G10">
        <v>16</v>
      </c>
      <c r="H10" s="6">
        <f t="shared" si="0"/>
        <v>2.6666666666666665</v>
      </c>
    </row>
    <row r="11" spans="1:8" x14ac:dyDescent="0.35">
      <c r="A11" t="s">
        <v>17</v>
      </c>
      <c r="B11" t="s">
        <v>14</v>
      </c>
      <c r="D11">
        <v>20</v>
      </c>
      <c r="E11">
        <v>7</v>
      </c>
      <c r="G11">
        <v>27</v>
      </c>
      <c r="H11" s="6">
        <f t="shared" si="0"/>
        <v>6.666666666666667</v>
      </c>
    </row>
    <row r="12" spans="1:8" x14ac:dyDescent="0.35">
      <c r="A12" t="s">
        <v>18</v>
      </c>
      <c r="B12" t="s">
        <v>19</v>
      </c>
      <c r="D12">
        <v>3</v>
      </c>
      <c r="E12">
        <v>7</v>
      </c>
      <c r="G12">
        <v>10</v>
      </c>
      <c r="H12" s="6">
        <f t="shared" si="0"/>
        <v>1</v>
      </c>
    </row>
    <row r="13" spans="1:8" x14ac:dyDescent="0.35">
      <c r="A13" t="s">
        <v>18</v>
      </c>
      <c r="B13" t="s">
        <v>20</v>
      </c>
      <c r="D13">
        <v>12</v>
      </c>
      <c r="G13">
        <v>12</v>
      </c>
      <c r="H13" s="6">
        <f t="shared" si="0"/>
        <v>4</v>
      </c>
    </row>
    <row r="14" spans="1:8" x14ac:dyDescent="0.35">
      <c r="A14" t="s">
        <v>21</v>
      </c>
      <c r="B14" t="s">
        <v>22</v>
      </c>
      <c r="C14">
        <v>27</v>
      </c>
      <c r="D14">
        <v>27</v>
      </c>
      <c r="E14">
        <v>7</v>
      </c>
      <c r="G14">
        <v>61</v>
      </c>
      <c r="H14" s="6">
        <f t="shared" si="0"/>
        <v>9</v>
      </c>
    </row>
    <row r="15" spans="1:8" x14ac:dyDescent="0.35">
      <c r="A15" t="s">
        <v>23</v>
      </c>
      <c r="B15" t="s">
        <v>24</v>
      </c>
      <c r="C15">
        <v>34</v>
      </c>
      <c r="D15">
        <v>23</v>
      </c>
      <c r="E15">
        <v>6</v>
      </c>
      <c r="G15">
        <v>63</v>
      </c>
      <c r="H15" s="6">
        <f t="shared" si="0"/>
        <v>7.666666666666667</v>
      </c>
    </row>
    <row r="16" spans="1:8" x14ac:dyDescent="0.35">
      <c r="A16" t="s">
        <v>25</v>
      </c>
      <c r="B16" t="s">
        <v>20</v>
      </c>
      <c r="D16">
        <v>1</v>
      </c>
      <c r="E16">
        <v>6</v>
      </c>
      <c r="G16">
        <v>7</v>
      </c>
      <c r="H16" s="6">
        <f t="shared" si="0"/>
        <v>0.33333333333333331</v>
      </c>
    </row>
    <row r="17" spans="1:8" x14ac:dyDescent="0.35">
      <c r="A17" t="s">
        <v>26</v>
      </c>
      <c r="B17" t="s">
        <v>22</v>
      </c>
      <c r="D17">
        <v>6</v>
      </c>
      <c r="E17">
        <v>6</v>
      </c>
      <c r="G17">
        <v>12</v>
      </c>
      <c r="H17" s="6">
        <f t="shared" si="0"/>
        <v>2</v>
      </c>
    </row>
    <row r="18" spans="1:8" x14ac:dyDescent="0.35">
      <c r="A18" t="s">
        <v>27</v>
      </c>
      <c r="B18" t="s">
        <v>28</v>
      </c>
      <c r="D18">
        <v>1</v>
      </c>
      <c r="E18">
        <v>5</v>
      </c>
      <c r="F18">
        <v>1</v>
      </c>
      <c r="G18">
        <v>7</v>
      </c>
      <c r="H18" s="6">
        <f t="shared" si="0"/>
        <v>0.33333333333333331</v>
      </c>
    </row>
    <row r="19" spans="1:8" x14ac:dyDescent="0.35">
      <c r="A19" t="s">
        <v>29</v>
      </c>
      <c r="B19" t="s">
        <v>14</v>
      </c>
      <c r="C19">
        <v>14</v>
      </c>
      <c r="D19">
        <v>1</v>
      </c>
      <c r="G19">
        <v>15</v>
      </c>
      <c r="H19" s="6">
        <f t="shared" si="0"/>
        <v>0.33333333333333331</v>
      </c>
    </row>
    <row r="20" spans="1:8" x14ac:dyDescent="0.35">
      <c r="A20" t="s">
        <v>29</v>
      </c>
      <c r="B20" t="s">
        <v>12</v>
      </c>
      <c r="D20">
        <v>17</v>
      </c>
      <c r="E20">
        <v>5</v>
      </c>
      <c r="G20">
        <v>22</v>
      </c>
      <c r="H20" s="6">
        <f t="shared" si="0"/>
        <v>5.666666666666667</v>
      </c>
    </row>
    <row r="21" spans="1:8" x14ac:dyDescent="0.35">
      <c r="A21" t="s">
        <v>30</v>
      </c>
      <c r="B21" t="s">
        <v>22</v>
      </c>
      <c r="D21">
        <v>8</v>
      </c>
      <c r="E21">
        <v>5</v>
      </c>
      <c r="G21">
        <v>13</v>
      </c>
      <c r="H21" s="6">
        <f t="shared" si="0"/>
        <v>2.6666666666666665</v>
      </c>
    </row>
    <row r="22" spans="1:8" x14ac:dyDescent="0.35">
      <c r="A22" t="s">
        <v>31</v>
      </c>
      <c r="B22" t="s">
        <v>32</v>
      </c>
      <c r="D22">
        <v>1</v>
      </c>
      <c r="E22">
        <v>5</v>
      </c>
      <c r="F22">
        <v>17</v>
      </c>
      <c r="G22">
        <v>23</v>
      </c>
      <c r="H22" s="6">
        <f t="shared" si="0"/>
        <v>0.33333333333333331</v>
      </c>
    </row>
    <row r="23" spans="1:8" x14ac:dyDescent="0.35">
      <c r="A23" t="s">
        <v>33</v>
      </c>
      <c r="B23" t="s">
        <v>12</v>
      </c>
      <c r="D23">
        <v>8</v>
      </c>
      <c r="E23">
        <v>5</v>
      </c>
      <c r="F23">
        <v>1</v>
      </c>
      <c r="G23">
        <v>14</v>
      </c>
      <c r="H23" s="6">
        <f t="shared" si="0"/>
        <v>2.6666666666666665</v>
      </c>
    </row>
    <row r="24" spans="1:8" x14ac:dyDescent="0.35">
      <c r="A24" t="s">
        <v>34</v>
      </c>
      <c r="B24" t="s">
        <v>15</v>
      </c>
      <c r="D24">
        <v>4</v>
      </c>
      <c r="E24">
        <v>5</v>
      </c>
      <c r="G24">
        <v>9</v>
      </c>
      <c r="H24" s="6">
        <f t="shared" si="0"/>
        <v>1.3333333333333333</v>
      </c>
    </row>
    <row r="25" spans="1:8" x14ac:dyDescent="0.35">
      <c r="A25" t="s">
        <v>35</v>
      </c>
      <c r="B25" t="s">
        <v>14</v>
      </c>
      <c r="E25">
        <v>2</v>
      </c>
      <c r="G25">
        <v>2</v>
      </c>
      <c r="H25" s="6">
        <f t="shared" si="0"/>
        <v>0</v>
      </c>
    </row>
    <row r="26" spans="1:8" x14ac:dyDescent="0.35">
      <c r="A26" t="s">
        <v>35</v>
      </c>
      <c r="B26" t="s">
        <v>15</v>
      </c>
      <c r="E26">
        <v>3</v>
      </c>
      <c r="G26">
        <v>3</v>
      </c>
      <c r="H26" s="6">
        <f t="shared" si="0"/>
        <v>0</v>
      </c>
    </row>
    <row r="27" spans="1:8" x14ac:dyDescent="0.35">
      <c r="A27" t="s">
        <v>36</v>
      </c>
      <c r="B27" t="s">
        <v>37</v>
      </c>
      <c r="C27">
        <v>13</v>
      </c>
      <c r="D27">
        <v>2</v>
      </c>
      <c r="G27">
        <v>15</v>
      </c>
      <c r="H27" s="6">
        <f t="shared" si="0"/>
        <v>0.66666666666666663</v>
      </c>
    </row>
    <row r="28" spans="1:8" x14ac:dyDescent="0.35">
      <c r="A28" t="s">
        <v>36</v>
      </c>
      <c r="B28" t="s">
        <v>19</v>
      </c>
      <c r="D28">
        <v>2</v>
      </c>
      <c r="G28">
        <v>2</v>
      </c>
      <c r="H28" s="6">
        <f t="shared" si="0"/>
        <v>0.66666666666666663</v>
      </c>
    </row>
    <row r="29" spans="1:8" x14ac:dyDescent="0.35">
      <c r="A29" t="s">
        <v>36</v>
      </c>
      <c r="B29" t="s">
        <v>38</v>
      </c>
      <c r="D29">
        <v>10</v>
      </c>
      <c r="G29">
        <v>10</v>
      </c>
      <c r="H29" s="6">
        <f t="shared" si="0"/>
        <v>3.3333333333333335</v>
      </c>
    </row>
    <row r="30" spans="1:8" x14ac:dyDescent="0.35">
      <c r="A30" t="s">
        <v>36</v>
      </c>
      <c r="B30" t="s">
        <v>28</v>
      </c>
      <c r="D30">
        <v>6</v>
      </c>
      <c r="E30">
        <v>4</v>
      </c>
      <c r="G30">
        <v>10</v>
      </c>
      <c r="H30" s="6">
        <f t="shared" si="0"/>
        <v>2</v>
      </c>
    </row>
    <row r="31" spans="1:8" x14ac:dyDescent="0.35">
      <c r="A31" t="s">
        <v>39</v>
      </c>
      <c r="B31" t="s">
        <v>22</v>
      </c>
      <c r="C31">
        <v>21</v>
      </c>
      <c r="D31">
        <v>27</v>
      </c>
      <c r="E31">
        <v>4</v>
      </c>
      <c r="G31">
        <v>52</v>
      </c>
      <c r="H31" s="6">
        <f t="shared" si="0"/>
        <v>9</v>
      </c>
    </row>
    <row r="32" spans="1:8" x14ac:dyDescent="0.35">
      <c r="A32" t="s">
        <v>40</v>
      </c>
      <c r="B32" t="s">
        <v>28</v>
      </c>
      <c r="D32">
        <v>1</v>
      </c>
      <c r="E32">
        <v>4</v>
      </c>
      <c r="G32">
        <v>5</v>
      </c>
      <c r="H32" s="6">
        <f t="shared" si="0"/>
        <v>0.33333333333333331</v>
      </c>
    </row>
    <row r="33" spans="1:8" x14ac:dyDescent="0.35">
      <c r="A33" t="s">
        <v>41</v>
      </c>
      <c r="B33" t="s">
        <v>28</v>
      </c>
      <c r="E33">
        <v>4</v>
      </c>
      <c r="G33">
        <v>4</v>
      </c>
      <c r="H33" s="6">
        <f t="shared" si="0"/>
        <v>0</v>
      </c>
    </row>
    <row r="34" spans="1:8" x14ac:dyDescent="0.35">
      <c r="A34" t="s">
        <v>42</v>
      </c>
      <c r="B34" t="s">
        <v>14</v>
      </c>
      <c r="D34">
        <v>24</v>
      </c>
      <c r="E34">
        <v>4</v>
      </c>
      <c r="G34">
        <v>28</v>
      </c>
      <c r="H34" s="6">
        <f t="shared" si="0"/>
        <v>8</v>
      </c>
    </row>
    <row r="35" spans="1:8" x14ac:dyDescent="0.35">
      <c r="A35" t="s">
        <v>43</v>
      </c>
      <c r="B35" t="s">
        <v>44</v>
      </c>
      <c r="D35">
        <v>8</v>
      </c>
      <c r="E35">
        <v>1</v>
      </c>
      <c r="G35">
        <v>9</v>
      </c>
      <c r="H35" s="6">
        <f t="shared" si="0"/>
        <v>2.6666666666666665</v>
      </c>
    </row>
    <row r="36" spans="1:8" x14ac:dyDescent="0.35">
      <c r="A36" t="s">
        <v>43</v>
      </c>
      <c r="B36" t="s">
        <v>38</v>
      </c>
      <c r="E36">
        <v>3</v>
      </c>
      <c r="G36">
        <v>3</v>
      </c>
      <c r="H36" s="6">
        <f t="shared" si="0"/>
        <v>0</v>
      </c>
    </row>
    <row r="37" spans="1:8" x14ac:dyDescent="0.35">
      <c r="A37" t="s">
        <v>45</v>
      </c>
      <c r="B37" t="s">
        <v>38</v>
      </c>
      <c r="D37">
        <v>3</v>
      </c>
      <c r="E37">
        <v>4</v>
      </c>
      <c r="G37">
        <v>7</v>
      </c>
      <c r="H37" s="6">
        <f t="shared" si="0"/>
        <v>1</v>
      </c>
    </row>
    <row r="38" spans="1:8" x14ac:dyDescent="0.35">
      <c r="A38" t="s">
        <v>46</v>
      </c>
      <c r="B38" t="s">
        <v>20</v>
      </c>
      <c r="E38">
        <v>4</v>
      </c>
      <c r="G38">
        <v>4</v>
      </c>
    </row>
    <row r="39" spans="1:8" x14ac:dyDescent="0.35">
      <c r="A39" t="s">
        <v>47</v>
      </c>
      <c r="B39" t="s">
        <v>22</v>
      </c>
      <c r="C39">
        <v>16</v>
      </c>
      <c r="D39">
        <v>26</v>
      </c>
      <c r="E39">
        <v>4</v>
      </c>
      <c r="G39">
        <v>46</v>
      </c>
    </row>
    <row r="40" spans="1:8" x14ac:dyDescent="0.35">
      <c r="A40" t="s">
        <v>48</v>
      </c>
      <c r="B40" t="s">
        <v>14</v>
      </c>
      <c r="C40">
        <v>9</v>
      </c>
      <c r="G40">
        <v>9</v>
      </c>
    </row>
    <row r="41" spans="1:8" x14ac:dyDescent="0.35">
      <c r="A41" t="s">
        <v>48</v>
      </c>
      <c r="B41" t="s">
        <v>12</v>
      </c>
      <c r="D41">
        <v>8</v>
      </c>
      <c r="E41">
        <v>4</v>
      </c>
      <c r="G41">
        <v>12</v>
      </c>
    </row>
    <row r="42" spans="1:8" x14ac:dyDescent="0.35">
      <c r="A42" t="s">
        <v>49</v>
      </c>
      <c r="B42" t="s">
        <v>14</v>
      </c>
      <c r="D42">
        <v>2</v>
      </c>
      <c r="E42">
        <v>4</v>
      </c>
      <c r="G42">
        <v>6</v>
      </c>
    </row>
    <row r="43" spans="1:8" x14ac:dyDescent="0.35">
      <c r="A43" t="s">
        <v>50</v>
      </c>
      <c r="B43" t="s">
        <v>14</v>
      </c>
      <c r="C43">
        <v>15</v>
      </c>
      <c r="D43">
        <v>19</v>
      </c>
      <c r="E43">
        <v>4</v>
      </c>
      <c r="G43">
        <v>38</v>
      </c>
    </row>
    <row r="44" spans="1:8" x14ac:dyDescent="0.35">
      <c r="A44" t="s">
        <v>51</v>
      </c>
      <c r="B44" t="s">
        <v>38</v>
      </c>
      <c r="D44">
        <v>2</v>
      </c>
      <c r="G44">
        <v>2</v>
      </c>
    </row>
    <row r="45" spans="1:8" x14ac:dyDescent="0.35">
      <c r="A45" t="s">
        <v>51</v>
      </c>
      <c r="B45" t="s">
        <v>28</v>
      </c>
      <c r="E45">
        <v>4</v>
      </c>
      <c r="G45">
        <v>4</v>
      </c>
    </row>
    <row r="46" spans="1:8" x14ac:dyDescent="0.35">
      <c r="A46" t="s">
        <v>52</v>
      </c>
      <c r="B46" t="s">
        <v>38</v>
      </c>
      <c r="C46">
        <v>13</v>
      </c>
      <c r="D46">
        <v>9</v>
      </c>
      <c r="E46">
        <v>4</v>
      </c>
      <c r="G46">
        <v>26</v>
      </c>
    </row>
    <row r="47" spans="1:8" x14ac:dyDescent="0.35">
      <c r="A47" t="s">
        <v>53</v>
      </c>
      <c r="B47" t="s">
        <v>15</v>
      </c>
      <c r="D47">
        <v>4</v>
      </c>
      <c r="E47">
        <v>3</v>
      </c>
      <c r="F47">
        <v>1</v>
      </c>
      <c r="G47">
        <v>8</v>
      </c>
    </row>
    <row r="48" spans="1:8" x14ac:dyDescent="0.35">
      <c r="A48" t="s">
        <v>54</v>
      </c>
      <c r="B48" t="s">
        <v>22</v>
      </c>
      <c r="C48">
        <v>23</v>
      </c>
      <c r="D48">
        <v>21</v>
      </c>
      <c r="E48">
        <v>3</v>
      </c>
      <c r="G48">
        <v>47</v>
      </c>
    </row>
    <row r="49" spans="1:7" x14ac:dyDescent="0.35">
      <c r="A49" t="s">
        <v>55</v>
      </c>
      <c r="B49" t="s">
        <v>56</v>
      </c>
      <c r="E49">
        <v>3</v>
      </c>
      <c r="F49">
        <v>2</v>
      </c>
      <c r="G49">
        <v>5</v>
      </c>
    </row>
    <row r="50" spans="1:7" x14ac:dyDescent="0.35">
      <c r="A50" t="s">
        <v>57</v>
      </c>
      <c r="B50" t="s">
        <v>24</v>
      </c>
      <c r="C50">
        <v>1</v>
      </c>
      <c r="D50">
        <v>9</v>
      </c>
      <c r="E50">
        <v>3</v>
      </c>
      <c r="G50">
        <v>13</v>
      </c>
    </row>
    <row r="51" spans="1:7" x14ac:dyDescent="0.35">
      <c r="A51" t="s">
        <v>58</v>
      </c>
      <c r="B51" t="s">
        <v>56</v>
      </c>
      <c r="E51">
        <v>3</v>
      </c>
      <c r="F51">
        <v>1</v>
      </c>
      <c r="G51">
        <v>4</v>
      </c>
    </row>
    <row r="52" spans="1:7" x14ac:dyDescent="0.35">
      <c r="A52" t="s">
        <v>59</v>
      </c>
      <c r="B52" t="s">
        <v>37</v>
      </c>
      <c r="C52">
        <v>2</v>
      </c>
      <c r="D52">
        <v>5</v>
      </c>
      <c r="G52">
        <v>7</v>
      </c>
    </row>
    <row r="53" spans="1:7" x14ac:dyDescent="0.35">
      <c r="A53" t="s">
        <v>59</v>
      </c>
      <c r="B53" t="s">
        <v>19</v>
      </c>
      <c r="D53">
        <v>23</v>
      </c>
      <c r="E53">
        <v>3</v>
      </c>
      <c r="F53">
        <v>1</v>
      </c>
      <c r="G53">
        <v>27</v>
      </c>
    </row>
    <row r="54" spans="1:7" x14ac:dyDescent="0.35">
      <c r="A54" t="s">
        <v>60</v>
      </c>
      <c r="B54" t="s">
        <v>56</v>
      </c>
      <c r="E54">
        <v>3</v>
      </c>
      <c r="G54">
        <v>3</v>
      </c>
    </row>
    <row r="55" spans="1:7" x14ac:dyDescent="0.35">
      <c r="A55" t="s">
        <v>61</v>
      </c>
      <c r="B55" t="s">
        <v>38</v>
      </c>
      <c r="D55">
        <v>10</v>
      </c>
      <c r="E55">
        <v>3</v>
      </c>
      <c r="F55">
        <v>1</v>
      </c>
      <c r="G55">
        <v>14</v>
      </c>
    </row>
    <row r="56" spans="1:7" x14ac:dyDescent="0.35">
      <c r="A56" t="s">
        <v>62</v>
      </c>
      <c r="B56" t="s">
        <v>44</v>
      </c>
      <c r="C56">
        <v>2</v>
      </c>
      <c r="G56">
        <v>2</v>
      </c>
    </row>
    <row r="57" spans="1:7" x14ac:dyDescent="0.35">
      <c r="A57" t="s">
        <v>62</v>
      </c>
      <c r="B57" t="s">
        <v>38</v>
      </c>
      <c r="C57">
        <v>6</v>
      </c>
      <c r="D57">
        <v>16</v>
      </c>
      <c r="E57">
        <v>3</v>
      </c>
      <c r="G57">
        <v>25</v>
      </c>
    </row>
    <row r="58" spans="1:7" x14ac:dyDescent="0.35">
      <c r="A58" t="s">
        <v>63</v>
      </c>
      <c r="B58" t="s">
        <v>37</v>
      </c>
      <c r="C58">
        <v>3</v>
      </c>
      <c r="D58">
        <v>2</v>
      </c>
      <c r="G58">
        <v>5</v>
      </c>
    </row>
    <row r="59" spans="1:7" x14ac:dyDescent="0.35">
      <c r="A59" t="s">
        <v>63</v>
      </c>
      <c r="B59" t="s">
        <v>19</v>
      </c>
      <c r="D59">
        <v>10</v>
      </c>
      <c r="G59">
        <v>10</v>
      </c>
    </row>
    <row r="60" spans="1:7" x14ac:dyDescent="0.35">
      <c r="A60" t="s">
        <v>63</v>
      </c>
      <c r="B60" t="s">
        <v>20</v>
      </c>
      <c r="E60">
        <v>3</v>
      </c>
      <c r="G60">
        <v>3</v>
      </c>
    </row>
    <row r="61" spans="1:7" x14ac:dyDescent="0.35">
      <c r="A61" t="s">
        <v>64</v>
      </c>
      <c r="B61" t="s">
        <v>22</v>
      </c>
      <c r="D61">
        <v>4</v>
      </c>
      <c r="E61">
        <v>2</v>
      </c>
      <c r="F61">
        <v>1</v>
      </c>
      <c r="G61">
        <v>7</v>
      </c>
    </row>
    <row r="62" spans="1:7" x14ac:dyDescent="0.35">
      <c r="A62" t="s">
        <v>65</v>
      </c>
      <c r="B62" t="s">
        <v>28</v>
      </c>
      <c r="E62">
        <v>2</v>
      </c>
      <c r="G62">
        <v>2</v>
      </c>
    </row>
    <row r="63" spans="1:7" x14ac:dyDescent="0.35">
      <c r="A63" t="s">
        <v>66</v>
      </c>
      <c r="B63" t="s">
        <v>14</v>
      </c>
      <c r="C63">
        <v>29</v>
      </c>
      <c r="D63">
        <v>1</v>
      </c>
      <c r="G63">
        <v>30</v>
      </c>
    </row>
    <row r="64" spans="1:7" x14ac:dyDescent="0.35">
      <c r="A64" t="s">
        <v>66</v>
      </c>
      <c r="B64" t="s">
        <v>12</v>
      </c>
      <c r="D64">
        <v>14</v>
      </c>
      <c r="E64">
        <v>2</v>
      </c>
      <c r="G64">
        <v>16</v>
      </c>
    </row>
    <row r="65" spans="1:7" x14ac:dyDescent="0.35">
      <c r="A65" t="s">
        <v>67</v>
      </c>
      <c r="B65" t="s">
        <v>14</v>
      </c>
      <c r="C65">
        <v>1</v>
      </c>
      <c r="D65">
        <v>2</v>
      </c>
      <c r="G65">
        <v>3</v>
      </c>
    </row>
    <row r="66" spans="1:7" x14ac:dyDescent="0.35">
      <c r="A66" t="s">
        <v>67</v>
      </c>
      <c r="B66" t="s">
        <v>12</v>
      </c>
      <c r="D66">
        <v>5</v>
      </c>
      <c r="E66">
        <v>2</v>
      </c>
      <c r="G66">
        <v>7</v>
      </c>
    </row>
    <row r="67" spans="1:7" x14ac:dyDescent="0.35">
      <c r="A67" t="s">
        <v>68</v>
      </c>
      <c r="B67" t="s">
        <v>14</v>
      </c>
      <c r="C67">
        <v>1</v>
      </c>
      <c r="D67">
        <v>7</v>
      </c>
      <c r="G67">
        <v>8</v>
      </c>
    </row>
    <row r="68" spans="1:7" x14ac:dyDescent="0.35">
      <c r="A68" t="s">
        <v>68</v>
      </c>
      <c r="B68" t="s">
        <v>15</v>
      </c>
      <c r="D68">
        <v>2</v>
      </c>
      <c r="E68">
        <v>2</v>
      </c>
      <c r="G68">
        <v>4</v>
      </c>
    </row>
    <row r="69" spans="1:7" x14ac:dyDescent="0.35">
      <c r="A69" t="s">
        <v>69</v>
      </c>
      <c r="B69" t="s">
        <v>44</v>
      </c>
      <c r="D69">
        <v>6</v>
      </c>
      <c r="E69">
        <v>2</v>
      </c>
      <c r="G69">
        <v>8</v>
      </c>
    </row>
    <row r="70" spans="1:7" x14ac:dyDescent="0.35">
      <c r="A70" t="s">
        <v>70</v>
      </c>
      <c r="B70" t="s">
        <v>56</v>
      </c>
      <c r="E70">
        <v>2</v>
      </c>
      <c r="F70">
        <v>5</v>
      </c>
      <c r="G70">
        <v>7</v>
      </c>
    </row>
    <row r="71" spans="1:7" x14ac:dyDescent="0.35">
      <c r="A71" t="s">
        <v>71</v>
      </c>
      <c r="B71" t="s">
        <v>15</v>
      </c>
      <c r="D71">
        <v>2</v>
      </c>
      <c r="E71">
        <v>2</v>
      </c>
      <c r="G71">
        <v>4</v>
      </c>
    </row>
    <row r="72" spans="1:7" x14ac:dyDescent="0.35">
      <c r="A72" t="s">
        <v>72</v>
      </c>
      <c r="B72" t="s">
        <v>12</v>
      </c>
      <c r="D72">
        <v>1</v>
      </c>
      <c r="E72">
        <v>2</v>
      </c>
      <c r="G72">
        <v>3</v>
      </c>
    </row>
    <row r="73" spans="1:7" x14ac:dyDescent="0.35">
      <c r="A73" t="s">
        <v>73</v>
      </c>
      <c r="B73" t="s">
        <v>56</v>
      </c>
      <c r="E73">
        <v>2</v>
      </c>
      <c r="F73">
        <v>1</v>
      </c>
      <c r="G73">
        <v>3</v>
      </c>
    </row>
    <row r="74" spans="1:7" x14ac:dyDescent="0.35">
      <c r="A74" t="s">
        <v>74</v>
      </c>
      <c r="B74" t="s">
        <v>37</v>
      </c>
      <c r="C74">
        <v>1</v>
      </c>
      <c r="D74">
        <v>5</v>
      </c>
      <c r="G74">
        <v>6</v>
      </c>
    </row>
    <row r="75" spans="1:7" x14ac:dyDescent="0.35">
      <c r="A75" t="s">
        <v>74</v>
      </c>
      <c r="B75" t="s">
        <v>19</v>
      </c>
      <c r="D75">
        <v>2</v>
      </c>
      <c r="G75">
        <v>2</v>
      </c>
    </row>
    <row r="76" spans="1:7" x14ac:dyDescent="0.35">
      <c r="A76" t="s">
        <v>74</v>
      </c>
      <c r="B76" t="s">
        <v>20</v>
      </c>
      <c r="D76">
        <v>9</v>
      </c>
      <c r="E76">
        <v>2</v>
      </c>
      <c r="G76">
        <v>11</v>
      </c>
    </row>
    <row r="77" spans="1:7" x14ac:dyDescent="0.35">
      <c r="A77" t="s">
        <v>75</v>
      </c>
      <c r="B77" t="s">
        <v>24</v>
      </c>
      <c r="C77">
        <v>3</v>
      </c>
      <c r="D77">
        <v>3</v>
      </c>
      <c r="E77">
        <v>2</v>
      </c>
      <c r="G77">
        <v>8</v>
      </c>
    </row>
    <row r="78" spans="1:7" x14ac:dyDescent="0.35">
      <c r="A78" t="s">
        <v>76</v>
      </c>
      <c r="B78" t="s">
        <v>19</v>
      </c>
      <c r="E78">
        <v>2</v>
      </c>
      <c r="G78">
        <v>2</v>
      </c>
    </row>
    <row r="79" spans="1:7" x14ac:dyDescent="0.35">
      <c r="A79" t="s">
        <v>77</v>
      </c>
      <c r="B79" t="s">
        <v>56</v>
      </c>
      <c r="E79">
        <v>1</v>
      </c>
      <c r="G79">
        <v>1</v>
      </c>
    </row>
    <row r="80" spans="1:7" x14ac:dyDescent="0.35">
      <c r="A80" t="s">
        <v>78</v>
      </c>
      <c r="B80" t="s">
        <v>22</v>
      </c>
      <c r="D80">
        <v>9</v>
      </c>
      <c r="E80">
        <v>1</v>
      </c>
      <c r="G80">
        <v>10</v>
      </c>
    </row>
    <row r="81" spans="1:7" x14ac:dyDescent="0.35">
      <c r="A81" t="s">
        <v>79</v>
      </c>
      <c r="B81" t="s">
        <v>56</v>
      </c>
      <c r="E81">
        <v>1</v>
      </c>
      <c r="G81">
        <v>1</v>
      </c>
    </row>
    <row r="82" spans="1:7" x14ac:dyDescent="0.35">
      <c r="A82" t="s">
        <v>80</v>
      </c>
      <c r="B82" t="s">
        <v>19</v>
      </c>
      <c r="D82">
        <v>2</v>
      </c>
      <c r="E82">
        <v>1</v>
      </c>
      <c r="G82">
        <v>3</v>
      </c>
    </row>
    <row r="83" spans="1:7" x14ac:dyDescent="0.35">
      <c r="A83" t="s">
        <v>81</v>
      </c>
      <c r="B83" t="s">
        <v>24</v>
      </c>
      <c r="E83">
        <v>1</v>
      </c>
      <c r="G83">
        <v>1</v>
      </c>
    </row>
    <row r="84" spans="1:7" x14ac:dyDescent="0.35">
      <c r="A84" t="s">
        <v>82</v>
      </c>
      <c r="B84" t="s">
        <v>14</v>
      </c>
      <c r="D84">
        <v>3</v>
      </c>
      <c r="E84">
        <v>1</v>
      </c>
      <c r="G84">
        <v>4</v>
      </c>
    </row>
    <row r="85" spans="1:7" x14ac:dyDescent="0.35">
      <c r="A85" t="s">
        <v>83</v>
      </c>
      <c r="B85" t="s">
        <v>32</v>
      </c>
      <c r="D85">
        <v>6</v>
      </c>
      <c r="E85">
        <v>1</v>
      </c>
      <c r="F85">
        <v>3</v>
      </c>
      <c r="G85">
        <v>10</v>
      </c>
    </row>
    <row r="86" spans="1:7" x14ac:dyDescent="0.35">
      <c r="A86" t="s">
        <v>83</v>
      </c>
      <c r="B86" t="s">
        <v>83</v>
      </c>
      <c r="D86">
        <v>2</v>
      </c>
      <c r="G86">
        <v>2</v>
      </c>
    </row>
    <row r="87" spans="1:7" x14ac:dyDescent="0.35">
      <c r="A87" t="s">
        <v>84</v>
      </c>
      <c r="B87" t="s">
        <v>24</v>
      </c>
      <c r="D87">
        <v>3</v>
      </c>
      <c r="E87">
        <v>1</v>
      </c>
      <c r="G87">
        <v>4</v>
      </c>
    </row>
    <row r="88" spans="1:7" x14ac:dyDescent="0.35">
      <c r="A88" t="s">
        <v>85</v>
      </c>
      <c r="B88" t="s">
        <v>24</v>
      </c>
      <c r="E88">
        <v>1</v>
      </c>
      <c r="G88">
        <v>1</v>
      </c>
    </row>
    <row r="89" spans="1:7" x14ac:dyDescent="0.35">
      <c r="A89" t="s">
        <v>86</v>
      </c>
      <c r="B89" t="s">
        <v>19</v>
      </c>
      <c r="E89">
        <v>1</v>
      </c>
      <c r="G89">
        <v>1</v>
      </c>
    </row>
    <row r="90" spans="1:7" x14ac:dyDescent="0.35">
      <c r="A90" t="s">
        <v>87</v>
      </c>
      <c r="B90" t="s">
        <v>14</v>
      </c>
      <c r="C90">
        <v>6</v>
      </c>
      <c r="D90">
        <v>1</v>
      </c>
      <c r="G90">
        <v>7</v>
      </c>
    </row>
    <row r="91" spans="1:7" x14ac:dyDescent="0.35">
      <c r="A91" t="s">
        <v>87</v>
      </c>
      <c r="B91" t="s">
        <v>12</v>
      </c>
      <c r="D91">
        <v>6</v>
      </c>
      <c r="E91">
        <v>1</v>
      </c>
      <c r="G91">
        <v>7</v>
      </c>
    </row>
    <row r="92" spans="1:7" x14ac:dyDescent="0.35">
      <c r="A92" t="s">
        <v>88</v>
      </c>
      <c r="B92" t="s">
        <v>14</v>
      </c>
      <c r="C92">
        <v>1</v>
      </c>
      <c r="G92">
        <v>1</v>
      </c>
    </row>
    <row r="93" spans="1:7" x14ac:dyDescent="0.35">
      <c r="A93" t="s">
        <v>88</v>
      </c>
      <c r="B93" t="s">
        <v>12</v>
      </c>
      <c r="D93">
        <v>3</v>
      </c>
      <c r="E93">
        <v>1</v>
      </c>
      <c r="G93">
        <v>4</v>
      </c>
    </row>
    <row r="94" spans="1:7" x14ac:dyDescent="0.35">
      <c r="A94" t="s">
        <v>89</v>
      </c>
      <c r="B94" t="s">
        <v>38</v>
      </c>
      <c r="E94">
        <v>1</v>
      </c>
      <c r="G94">
        <v>1</v>
      </c>
    </row>
    <row r="95" spans="1:7" x14ac:dyDescent="0.35">
      <c r="A95" t="s">
        <v>90</v>
      </c>
      <c r="B95" t="s">
        <v>37</v>
      </c>
      <c r="C95">
        <v>13</v>
      </c>
      <c r="D95">
        <v>4</v>
      </c>
      <c r="G95">
        <v>17</v>
      </c>
    </row>
    <row r="96" spans="1:7" x14ac:dyDescent="0.35">
      <c r="A96" t="s">
        <v>90</v>
      </c>
      <c r="B96" t="s">
        <v>19</v>
      </c>
      <c r="D96">
        <v>10</v>
      </c>
      <c r="E96">
        <v>1</v>
      </c>
      <c r="G96">
        <v>11</v>
      </c>
    </row>
    <row r="97" spans="1:7" x14ac:dyDescent="0.35">
      <c r="A97" t="s">
        <v>91</v>
      </c>
      <c r="B97" t="s">
        <v>44</v>
      </c>
      <c r="D97">
        <v>3</v>
      </c>
      <c r="G97">
        <v>3</v>
      </c>
    </row>
    <row r="98" spans="1:7" x14ac:dyDescent="0.35">
      <c r="A98" t="s">
        <v>91</v>
      </c>
      <c r="B98" t="s">
        <v>38</v>
      </c>
      <c r="E98">
        <v>1</v>
      </c>
      <c r="G98">
        <v>1</v>
      </c>
    </row>
    <row r="99" spans="1:7" x14ac:dyDescent="0.35">
      <c r="A99" t="s">
        <v>92</v>
      </c>
      <c r="B99" t="s">
        <v>14</v>
      </c>
      <c r="D99">
        <v>1</v>
      </c>
      <c r="E99">
        <v>1</v>
      </c>
      <c r="G99">
        <v>2</v>
      </c>
    </row>
    <row r="100" spans="1:7" x14ac:dyDescent="0.35">
      <c r="A100" t="s">
        <v>93</v>
      </c>
      <c r="B100" t="s">
        <v>56</v>
      </c>
      <c r="E100">
        <v>1</v>
      </c>
      <c r="G100">
        <v>1</v>
      </c>
    </row>
    <row r="101" spans="1:7" x14ac:dyDescent="0.35">
      <c r="A101" t="s">
        <v>94</v>
      </c>
      <c r="B101" t="s">
        <v>56</v>
      </c>
      <c r="E101">
        <v>1</v>
      </c>
      <c r="G101">
        <v>1</v>
      </c>
    </row>
    <row r="102" spans="1:7" x14ac:dyDescent="0.35">
      <c r="A102" t="s">
        <v>95</v>
      </c>
      <c r="B102" t="s">
        <v>14</v>
      </c>
      <c r="C102">
        <v>19</v>
      </c>
      <c r="D102">
        <v>3</v>
      </c>
      <c r="G102">
        <v>22</v>
      </c>
    </row>
    <row r="103" spans="1:7" x14ac:dyDescent="0.35">
      <c r="A103" t="s">
        <v>95</v>
      </c>
      <c r="B103" t="s">
        <v>12</v>
      </c>
      <c r="D103">
        <v>11</v>
      </c>
      <c r="E103">
        <v>1</v>
      </c>
      <c r="G103">
        <v>12</v>
      </c>
    </row>
    <row r="104" spans="1:7" x14ac:dyDescent="0.35">
      <c r="A104" t="s">
        <v>96</v>
      </c>
      <c r="B104" t="s">
        <v>24</v>
      </c>
      <c r="E104">
        <v>1</v>
      </c>
      <c r="G104">
        <v>1</v>
      </c>
    </row>
    <row r="105" spans="1:7" x14ac:dyDescent="0.35">
      <c r="A105" t="s">
        <v>97</v>
      </c>
      <c r="B105" t="s">
        <v>22</v>
      </c>
      <c r="E105">
        <v>1</v>
      </c>
      <c r="G105">
        <v>1</v>
      </c>
    </row>
    <row r="106" spans="1:7" x14ac:dyDescent="0.35">
      <c r="A106" t="s">
        <v>98</v>
      </c>
      <c r="B106" t="s">
        <v>14</v>
      </c>
      <c r="E106">
        <v>1</v>
      </c>
      <c r="G106">
        <v>1</v>
      </c>
    </row>
    <row r="107" spans="1:7" x14ac:dyDescent="0.35">
      <c r="A107" t="s">
        <v>99</v>
      </c>
      <c r="B107" t="s">
        <v>22</v>
      </c>
      <c r="D107">
        <v>2</v>
      </c>
      <c r="E107">
        <v>1</v>
      </c>
      <c r="G107">
        <v>3</v>
      </c>
    </row>
    <row r="108" spans="1:7" x14ac:dyDescent="0.35">
      <c r="A108" t="s">
        <v>100</v>
      </c>
      <c r="B108" t="s">
        <v>12</v>
      </c>
      <c r="E108">
        <v>1</v>
      </c>
      <c r="G108">
        <v>1</v>
      </c>
    </row>
    <row r="109" spans="1:7" x14ac:dyDescent="0.35">
      <c r="A109" t="s">
        <v>101</v>
      </c>
      <c r="B109" t="s">
        <v>44</v>
      </c>
      <c r="D109">
        <v>15</v>
      </c>
      <c r="E109">
        <v>1</v>
      </c>
      <c r="G109">
        <v>16</v>
      </c>
    </row>
    <row r="110" spans="1:7" x14ac:dyDescent="0.35">
      <c r="A110" t="s">
        <v>101</v>
      </c>
      <c r="B110" t="s">
        <v>38</v>
      </c>
      <c r="C110">
        <v>25</v>
      </c>
      <c r="D110">
        <v>1</v>
      </c>
      <c r="G110">
        <v>26</v>
      </c>
    </row>
    <row r="111" spans="1:7" x14ac:dyDescent="0.35">
      <c r="A111" t="s">
        <v>102</v>
      </c>
      <c r="B111" t="s">
        <v>56</v>
      </c>
      <c r="E111">
        <v>1</v>
      </c>
      <c r="G111">
        <v>1</v>
      </c>
    </row>
    <row r="112" spans="1:7" x14ac:dyDescent="0.35">
      <c r="A112" t="s">
        <v>103</v>
      </c>
      <c r="B112" t="s">
        <v>12</v>
      </c>
      <c r="D112">
        <v>5</v>
      </c>
      <c r="G112">
        <v>5</v>
      </c>
    </row>
    <row r="113" spans="1:7" x14ac:dyDescent="0.35">
      <c r="A113" t="s">
        <v>104</v>
      </c>
      <c r="B113" t="s">
        <v>38</v>
      </c>
      <c r="C113">
        <v>2</v>
      </c>
      <c r="D113">
        <v>8</v>
      </c>
      <c r="G113">
        <v>10</v>
      </c>
    </row>
    <row r="114" spans="1:7" x14ac:dyDescent="0.35">
      <c r="A114" t="s">
        <v>105</v>
      </c>
      <c r="B114" t="s">
        <v>22</v>
      </c>
      <c r="C114">
        <v>39</v>
      </c>
      <c r="D114">
        <v>6</v>
      </c>
      <c r="G114">
        <v>45</v>
      </c>
    </row>
    <row r="115" spans="1:7" x14ac:dyDescent="0.35">
      <c r="A115" t="s">
        <v>106</v>
      </c>
      <c r="B115" t="s">
        <v>37</v>
      </c>
      <c r="D115">
        <v>3</v>
      </c>
      <c r="G115">
        <v>3</v>
      </c>
    </row>
    <row r="116" spans="1:7" x14ac:dyDescent="0.35">
      <c r="A116" t="s">
        <v>107</v>
      </c>
      <c r="B116" t="s">
        <v>14</v>
      </c>
      <c r="D116">
        <v>2</v>
      </c>
      <c r="G116">
        <v>2</v>
      </c>
    </row>
    <row r="117" spans="1:7" x14ac:dyDescent="0.35">
      <c r="A117" t="s">
        <v>108</v>
      </c>
      <c r="B117" t="s">
        <v>38</v>
      </c>
      <c r="C117">
        <v>21</v>
      </c>
      <c r="D117">
        <v>15</v>
      </c>
      <c r="G117">
        <v>36</v>
      </c>
    </row>
    <row r="118" spans="1:7" x14ac:dyDescent="0.35">
      <c r="A118" t="s">
        <v>109</v>
      </c>
      <c r="B118" t="s">
        <v>37</v>
      </c>
      <c r="C118">
        <v>11</v>
      </c>
      <c r="D118">
        <v>5</v>
      </c>
      <c r="G118">
        <v>16</v>
      </c>
    </row>
    <row r="119" spans="1:7" x14ac:dyDescent="0.35">
      <c r="A119" t="s">
        <v>110</v>
      </c>
      <c r="B119" t="s">
        <v>14</v>
      </c>
      <c r="C119">
        <v>2</v>
      </c>
      <c r="G119">
        <v>2</v>
      </c>
    </row>
    <row r="120" spans="1:7" x14ac:dyDescent="0.35">
      <c r="A120" t="s">
        <v>111</v>
      </c>
      <c r="B120" t="s">
        <v>112</v>
      </c>
      <c r="F120">
        <v>1</v>
      </c>
      <c r="G120">
        <v>1</v>
      </c>
    </row>
    <row r="121" spans="1:7" x14ac:dyDescent="0.35">
      <c r="A121" t="s">
        <v>113</v>
      </c>
      <c r="B121" t="s">
        <v>14</v>
      </c>
      <c r="D121">
        <v>1</v>
      </c>
      <c r="G121">
        <v>1</v>
      </c>
    </row>
    <row r="122" spans="1:7" x14ac:dyDescent="0.35">
      <c r="A122" t="s">
        <v>114</v>
      </c>
      <c r="B122" t="s">
        <v>56</v>
      </c>
      <c r="D122">
        <v>8</v>
      </c>
      <c r="F122">
        <v>7</v>
      </c>
      <c r="G122">
        <v>15</v>
      </c>
    </row>
    <row r="123" spans="1:7" x14ac:dyDescent="0.35">
      <c r="A123" t="s">
        <v>115</v>
      </c>
      <c r="B123" t="s">
        <v>116</v>
      </c>
      <c r="C123">
        <v>1</v>
      </c>
      <c r="G123">
        <v>1</v>
      </c>
    </row>
    <row r="124" spans="1:7" x14ac:dyDescent="0.35">
      <c r="A124" t="s">
        <v>117</v>
      </c>
      <c r="B124" t="s">
        <v>116</v>
      </c>
      <c r="F124">
        <v>2</v>
      </c>
      <c r="G124">
        <v>2</v>
      </c>
    </row>
    <row r="125" spans="1:7" x14ac:dyDescent="0.35">
      <c r="A125" t="s">
        <v>118</v>
      </c>
      <c r="B125" t="s">
        <v>56</v>
      </c>
      <c r="F125">
        <v>1</v>
      </c>
      <c r="G125">
        <v>1</v>
      </c>
    </row>
    <row r="126" spans="1:7" x14ac:dyDescent="0.35">
      <c r="A126" t="s">
        <v>119</v>
      </c>
      <c r="B126" t="s">
        <v>112</v>
      </c>
      <c r="F126">
        <v>1</v>
      </c>
      <c r="G126">
        <v>1</v>
      </c>
    </row>
    <row r="127" spans="1:7" x14ac:dyDescent="0.35">
      <c r="A127" t="s">
        <v>120</v>
      </c>
      <c r="B127" t="s">
        <v>20</v>
      </c>
      <c r="D127">
        <v>2</v>
      </c>
      <c r="G127">
        <v>2</v>
      </c>
    </row>
    <row r="128" spans="1:7" x14ac:dyDescent="0.35">
      <c r="A128" t="s">
        <v>121</v>
      </c>
      <c r="B128" t="s">
        <v>14</v>
      </c>
      <c r="C128">
        <v>30</v>
      </c>
      <c r="G128">
        <v>30</v>
      </c>
    </row>
    <row r="129" spans="1:7" x14ac:dyDescent="0.35">
      <c r="A129" t="s">
        <v>122</v>
      </c>
      <c r="B129" t="s">
        <v>22</v>
      </c>
      <c r="C129">
        <v>14</v>
      </c>
      <c r="G129">
        <v>14</v>
      </c>
    </row>
    <row r="130" spans="1:7" x14ac:dyDescent="0.35">
      <c r="A130" t="s">
        <v>123</v>
      </c>
      <c r="B130" t="s">
        <v>37</v>
      </c>
      <c r="C130">
        <v>11</v>
      </c>
      <c r="G130">
        <v>11</v>
      </c>
    </row>
    <row r="131" spans="1:7" x14ac:dyDescent="0.35">
      <c r="A131" t="s">
        <v>124</v>
      </c>
      <c r="B131" t="s">
        <v>44</v>
      </c>
      <c r="D131">
        <v>12</v>
      </c>
      <c r="G131">
        <v>12</v>
      </c>
    </row>
    <row r="132" spans="1:7" x14ac:dyDescent="0.35">
      <c r="A132" t="s">
        <v>124</v>
      </c>
      <c r="B132" t="s">
        <v>38</v>
      </c>
      <c r="C132">
        <v>23</v>
      </c>
      <c r="D132">
        <v>1</v>
      </c>
      <c r="G132">
        <v>24</v>
      </c>
    </row>
    <row r="133" spans="1:7" x14ac:dyDescent="0.35">
      <c r="A133" t="s">
        <v>125</v>
      </c>
      <c r="B133" t="s">
        <v>22</v>
      </c>
      <c r="C133">
        <v>5</v>
      </c>
      <c r="D133">
        <v>6</v>
      </c>
      <c r="G133">
        <v>11</v>
      </c>
    </row>
    <row r="134" spans="1:7" x14ac:dyDescent="0.35">
      <c r="A134" t="s">
        <v>126</v>
      </c>
      <c r="B134" t="s">
        <v>12</v>
      </c>
      <c r="D134">
        <v>1</v>
      </c>
      <c r="G134">
        <v>1</v>
      </c>
    </row>
    <row r="135" spans="1:7" x14ac:dyDescent="0.35">
      <c r="A135" t="s">
        <v>127</v>
      </c>
      <c r="B135" t="s">
        <v>44</v>
      </c>
      <c r="D135">
        <v>3</v>
      </c>
      <c r="G135">
        <v>3</v>
      </c>
    </row>
    <row r="136" spans="1:7" x14ac:dyDescent="0.35">
      <c r="A136" t="s">
        <v>128</v>
      </c>
      <c r="B136" t="s">
        <v>22</v>
      </c>
      <c r="C136">
        <v>21</v>
      </c>
      <c r="G136">
        <v>21</v>
      </c>
    </row>
    <row r="137" spans="1:7" x14ac:dyDescent="0.35">
      <c r="A137" t="s">
        <v>129</v>
      </c>
      <c r="B137" t="s">
        <v>14</v>
      </c>
      <c r="C137">
        <v>3</v>
      </c>
      <c r="G137">
        <v>3</v>
      </c>
    </row>
    <row r="138" spans="1:7" x14ac:dyDescent="0.35">
      <c r="A138" t="s">
        <v>129</v>
      </c>
      <c r="B138" t="s">
        <v>116</v>
      </c>
      <c r="F138">
        <v>1</v>
      </c>
      <c r="G138">
        <v>1</v>
      </c>
    </row>
    <row r="139" spans="1:7" x14ac:dyDescent="0.35">
      <c r="A139" t="s">
        <v>130</v>
      </c>
      <c r="B139" t="s">
        <v>14</v>
      </c>
      <c r="C139">
        <v>1</v>
      </c>
      <c r="G139">
        <v>1</v>
      </c>
    </row>
    <row r="140" spans="1:7" x14ac:dyDescent="0.35">
      <c r="A140" t="s">
        <v>131</v>
      </c>
      <c r="B140" t="s">
        <v>116</v>
      </c>
      <c r="F140">
        <v>1</v>
      </c>
      <c r="G140">
        <v>1</v>
      </c>
    </row>
    <row r="141" spans="1:7" x14ac:dyDescent="0.35">
      <c r="A141" t="s">
        <v>132</v>
      </c>
      <c r="B141" t="s">
        <v>116</v>
      </c>
      <c r="D141">
        <v>1</v>
      </c>
      <c r="F141">
        <v>1</v>
      </c>
      <c r="G141">
        <v>2</v>
      </c>
    </row>
    <row r="142" spans="1:7" x14ac:dyDescent="0.35">
      <c r="A142" t="s">
        <v>133</v>
      </c>
      <c r="B142" t="s">
        <v>14</v>
      </c>
      <c r="D142">
        <v>2</v>
      </c>
      <c r="G142">
        <v>2</v>
      </c>
    </row>
    <row r="143" spans="1:7" x14ac:dyDescent="0.35">
      <c r="A143" t="s">
        <v>134</v>
      </c>
      <c r="B143" t="s">
        <v>38</v>
      </c>
      <c r="D143">
        <v>8</v>
      </c>
      <c r="G143">
        <v>8</v>
      </c>
    </row>
    <row r="144" spans="1:7" x14ac:dyDescent="0.35">
      <c r="A144" t="s">
        <v>135</v>
      </c>
      <c r="B144" t="s">
        <v>37</v>
      </c>
      <c r="C144">
        <v>3</v>
      </c>
      <c r="G144">
        <v>3</v>
      </c>
    </row>
    <row r="145" spans="1:7" x14ac:dyDescent="0.35">
      <c r="A145" t="s">
        <v>136</v>
      </c>
      <c r="B145" t="s">
        <v>14</v>
      </c>
      <c r="C145">
        <v>6</v>
      </c>
      <c r="G145">
        <v>6</v>
      </c>
    </row>
    <row r="146" spans="1:7" x14ac:dyDescent="0.35">
      <c r="A146" t="s">
        <v>136</v>
      </c>
      <c r="B146" t="s">
        <v>12</v>
      </c>
      <c r="D146">
        <v>1</v>
      </c>
      <c r="G146">
        <v>1</v>
      </c>
    </row>
    <row r="147" spans="1:7" x14ac:dyDescent="0.35">
      <c r="A147" t="s">
        <v>137</v>
      </c>
      <c r="B147" t="s">
        <v>56</v>
      </c>
      <c r="C147">
        <v>22</v>
      </c>
      <c r="D147">
        <v>1</v>
      </c>
      <c r="F147">
        <v>35</v>
      </c>
      <c r="G147">
        <v>58</v>
      </c>
    </row>
    <row r="148" spans="1:7" x14ac:dyDescent="0.35">
      <c r="A148" t="s">
        <v>138</v>
      </c>
      <c r="B148" t="s">
        <v>14</v>
      </c>
      <c r="C148">
        <v>2</v>
      </c>
      <c r="G148">
        <v>2</v>
      </c>
    </row>
    <row r="149" spans="1:7" x14ac:dyDescent="0.35">
      <c r="A149" t="s">
        <v>139</v>
      </c>
      <c r="B149" t="s">
        <v>14</v>
      </c>
      <c r="C149">
        <v>2</v>
      </c>
      <c r="G149">
        <v>2</v>
      </c>
    </row>
    <row r="150" spans="1:7" x14ac:dyDescent="0.35">
      <c r="A150" t="s">
        <v>140</v>
      </c>
      <c r="B150" t="s">
        <v>44</v>
      </c>
      <c r="C150">
        <v>1</v>
      </c>
      <c r="G150">
        <v>1</v>
      </c>
    </row>
    <row r="151" spans="1:7" x14ac:dyDescent="0.35">
      <c r="A151" t="s">
        <v>141</v>
      </c>
      <c r="B151" t="s">
        <v>24</v>
      </c>
      <c r="F151">
        <v>1</v>
      </c>
      <c r="G151">
        <v>1</v>
      </c>
    </row>
    <row r="152" spans="1:7" x14ac:dyDescent="0.35">
      <c r="A152" t="s">
        <v>142</v>
      </c>
      <c r="B152" t="s">
        <v>44</v>
      </c>
      <c r="C152">
        <v>3</v>
      </c>
      <c r="G152">
        <v>3</v>
      </c>
    </row>
    <row r="153" spans="1:7" x14ac:dyDescent="0.35">
      <c r="A153" t="s">
        <v>142</v>
      </c>
      <c r="B153" t="s">
        <v>38</v>
      </c>
      <c r="C153">
        <v>1</v>
      </c>
      <c r="G153">
        <v>1</v>
      </c>
    </row>
    <row r="154" spans="1:7" x14ac:dyDescent="0.35">
      <c r="A154" t="s">
        <v>143</v>
      </c>
      <c r="B154" t="s">
        <v>44</v>
      </c>
      <c r="D154">
        <v>1</v>
      </c>
      <c r="G154">
        <v>1</v>
      </c>
    </row>
    <row r="155" spans="1:7" x14ac:dyDescent="0.35">
      <c r="A155" t="s">
        <v>144</v>
      </c>
      <c r="B155" t="s">
        <v>14</v>
      </c>
      <c r="C155">
        <v>1</v>
      </c>
      <c r="G155">
        <v>1</v>
      </c>
    </row>
    <row r="156" spans="1:7" x14ac:dyDescent="0.35">
      <c r="A156" t="s">
        <v>144</v>
      </c>
      <c r="B156" t="s">
        <v>12</v>
      </c>
      <c r="D156">
        <v>2</v>
      </c>
      <c r="G156">
        <v>2</v>
      </c>
    </row>
    <row r="157" spans="1:7" x14ac:dyDescent="0.35">
      <c r="A157" t="s">
        <v>145</v>
      </c>
      <c r="B157" t="s">
        <v>22</v>
      </c>
      <c r="D157">
        <v>5</v>
      </c>
      <c r="G157">
        <v>5</v>
      </c>
    </row>
    <row r="158" spans="1:7" x14ac:dyDescent="0.35">
      <c r="A158" t="s">
        <v>146</v>
      </c>
      <c r="B158" t="s">
        <v>44</v>
      </c>
      <c r="D158">
        <v>1</v>
      </c>
      <c r="G158">
        <v>1</v>
      </c>
    </row>
    <row r="159" spans="1:7" x14ac:dyDescent="0.35">
      <c r="A159" t="s">
        <v>147</v>
      </c>
      <c r="B159" t="s">
        <v>112</v>
      </c>
      <c r="F159">
        <v>1</v>
      </c>
      <c r="G159">
        <v>1</v>
      </c>
    </row>
    <row r="160" spans="1:7" x14ac:dyDescent="0.35">
      <c r="A160" t="s">
        <v>148</v>
      </c>
      <c r="B160" t="s">
        <v>22</v>
      </c>
      <c r="C160">
        <v>8</v>
      </c>
      <c r="D160">
        <v>15</v>
      </c>
      <c r="G160">
        <v>23</v>
      </c>
    </row>
    <row r="161" spans="1:7" x14ac:dyDescent="0.35">
      <c r="A161" t="s">
        <v>149</v>
      </c>
      <c r="B161" t="s">
        <v>19</v>
      </c>
      <c r="D161">
        <v>1</v>
      </c>
      <c r="G161">
        <v>1</v>
      </c>
    </row>
    <row r="162" spans="1:7" x14ac:dyDescent="0.35">
      <c r="A162" t="s">
        <v>149</v>
      </c>
      <c r="B162" t="s">
        <v>20</v>
      </c>
      <c r="D162">
        <v>1</v>
      </c>
      <c r="G162">
        <v>1</v>
      </c>
    </row>
    <row r="163" spans="1:7" x14ac:dyDescent="0.35">
      <c r="A163" t="s">
        <v>150</v>
      </c>
      <c r="B163" t="s">
        <v>14</v>
      </c>
      <c r="C163">
        <v>5</v>
      </c>
      <c r="D163">
        <v>1</v>
      </c>
      <c r="G163">
        <v>6</v>
      </c>
    </row>
    <row r="164" spans="1:7" x14ac:dyDescent="0.35">
      <c r="A164" t="s">
        <v>150</v>
      </c>
      <c r="B164" t="s">
        <v>12</v>
      </c>
      <c r="D164">
        <v>2</v>
      </c>
      <c r="G164">
        <v>2</v>
      </c>
    </row>
    <row r="165" spans="1:7" x14ac:dyDescent="0.35">
      <c r="A165" t="s">
        <v>151</v>
      </c>
      <c r="B165" t="s">
        <v>14</v>
      </c>
      <c r="C165">
        <v>1</v>
      </c>
      <c r="G165">
        <v>1</v>
      </c>
    </row>
    <row r="166" spans="1:7" x14ac:dyDescent="0.35">
      <c r="A166" t="s">
        <v>152</v>
      </c>
      <c r="B166" t="s">
        <v>14</v>
      </c>
      <c r="D166">
        <v>6</v>
      </c>
      <c r="G166">
        <v>6</v>
      </c>
    </row>
    <row r="167" spans="1:7" x14ac:dyDescent="0.35">
      <c r="A167" t="s">
        <v>153</v>
      </c>
      <c r="B167" t="s">
        <v>14</v>
      </c>
      <c r="C167">
        <v>2</v>
      </c>
      <c r="G167">
        <v>2</v>
      </c>
    </row>
    <row r="168" spans="1:7" x14ac:dyDescent="0.35">
      <c r="A168" t="s">
        <v>154</v>
      </c>
      <c r="B168" t="s">
        <v>14</v>
      </c>
      <c r="C168">
        <v>29</v>
      </c>
      <c r="D168">
        <v>10</v>
      </c>
      <c r="G168">
        <v>39</v>
      </c>
    </row>
    <row r="169" spans="1:7" x14ac:dyDescent="0.35">
      <c r="A169" t="s">
        <v>155</v>
      </c>
      <c r="B169" t="s">
        <v>14</v>
      </c>
      <c r="D169">
        <v>3</v>
      </c>
      <c r="G169">
        <v>3</v>
      </c>
    </row>
    <row r="170" spans="1:7" x14ac:dyDescent="0.35">
      <c r="A170" t="s">
        <v>156</v>
      </c>
      <c r="B170" t="s">
        <v>38</v>
      </c>
      <c r="C170">
        <v>1</v>
      </c>
      <c r="G170">
        <v>1</v>
      </c>
    </row>
    <row r="171" spans="1:7" x14ac:dyDescent="0.35">
      <c r="A171" t="s">
        <v>156</v>
      </c>
      <c r="B171" t="s">
        <v>22</v>
      </c>
      <c r="C171">
        <v>1</v>
      </c>
      <c r="G171">
        <v>1</v>
      </c>
    </row>
    <row r="172" spans="1:7" x14ac:dyDescent="0.35">
      <c r="A172" t="s">
        <v>157</v>
      </c>
      <c r="B172" t="s">
        <v>14</v>
      </c>
      <c r="C172">
        <v>5</v>
      </c>
      <c r="D172">
        <v>13</v>
      </c>
      <c r="G172">
        <v>18</v>
      </c>
    </row>
    <row r="173" spans="1:7" x14ac:dyDescent="0.35">
      <c r="A173" t="s">
        <v>158</v>
      </c>
      <c r="B173" t="s">
        <v>44</v>
      </c>
      <c r="D173">
        <v>1</v>
      </c>
      <c r="G173">
        <v>1</v>
      </c>
    </row>
    <row r="174" spans="1:7" x14ac:dyDescent="0.35">
      <c r="A174" t="s">
        <v>159</v>
      </c>
      <c r="B174" t="s">
        <v>12</v>
      </c>
      <c r="D174">
        <v>3</v>
      </c>
      <c r="G174">
        <v>3</v>
      </c>
    </row>
    <row r="175" spans="1:7" x14ac:dyDescent="0.35">
      <c r="A175" t="s">
        <v>160</v>
      </c>
      <c r="B175" t="s">
        <v>38</v>
      </c>
      <c r="C175">
        <v>10</v>
      </c>
      <c r="G175">
        <v>10</v>
      </c>
    </row>
    <row r="176" spans="1:7" x14ac:dyDescent="0.35">
      <c r="A176" t="s">
        <v>161</v>
      </c>
      <c r="B176" t="s">
        <v>22</v>
      </c>
      <c r="D176">
        <v>2</v>
      </c>
      <c r="G176">
        <v>2</v>
      </c>
    </row>
    <row r="177" spans="1:7" x14ac:dyDescent="0.35">
      <c r="A177" t="s">
        <v>162</v>
      </c>
      <c r="B177" t="s">
        <v>14</v>
      </c>
      <c r="D177">
        <v>1</v>
      </c>
      <c r="G177">
        <v>1</v>
      </c>
    </row>
    <row r="178" spans="1:7" x14ac:dyDescent="0.35">
      <c r="A178" t="s">
        <v>163</v>
      </c>
      <c r="B178" t="s">
        <v>19</v>
      </c>
      <c r="D178">
        <v>1</v>
      </c>
      <c r="G178">
        <v>1</v>
      </c>
    </row>
    <row r="179" spans="1:7" x14ac:dyDescent="0.35">
      <c r="A179" t="s">
        <v>164</v>
      </c>
      <c r="B179" t="s">
        <v>38</v>
      </c>
      <c r="C179">
        <v>4</v>
      </c>
      <c r="D179">
        <v>9</v>
      </c>
      <c r="G179">
        <v>13</v>
      </c>
    </row>
    <row r="180" spans="1:7" x14ac:dyDescent="0.35">
      <c r="A180" t="s">
        <v>165</v>
      </c>
      <c r="B180" t="s">
        <v>116</v>
      </c>
      <c r="F180">
        <v>1</v>
      </c>
      <c r="G180">
        <v>1</v>
      </c>
    </row>
    <row r="181" spans="1:7" x14ac:dyDescent="0.35">
      <c r="A181" t="s">
        <v>166</v>
      </c>
      <c r="B181" t="s">
        <v>20</v>
      </c>
      <c r="D181">
        <v>3</v>
      </c>
      <c r="G181">
        <v>3</v>
      </c>
    </row>
    <row r="182" spans="1:7" x14ac:dyDescent="0.35">
      <c r="A182" t="s">
        <v>167</v>
      </c>
      <c r="B182" t="s">
        <v>37</v>
      </c>
      <c r="D182">
        <v>2</v>
      </c>
      <c r="G182">
        <v>2</v>
      </c>
    </row>
    <row r="183" spans="1:7" x14ac:dyDescent="0.35">
      <c r="A183" t="s">
        <v>168</v>
      </c>
      <c r="B183" t="s">
        <v>44</v>
      </c>
      <c r="D183">
        <v>3</v>
      </c>
      <c r="G183">
        <v>3</v>
      </c>
    </row>
    <row r="184" spans="1:7" x14ac:dyDescent="0.35">
      <c r="A184" t="s">
        <v>169</v>
      </c>
      <c r="B184" t="s">
        <v>14</v>
      </c>
      <c r="C184">
        <v>1</v>
      </c>
      <c r="G184">
        <v>1</v>
      </c>
    </row>
    <row r="185" spans="1:7" x14ac:dyDescent="0.35">
      <c r="A185" t="s">
        <v>170</v>
      </c>
      <c r="B185" t="s">
        <v>24</v>
      </c>
      <c r="C185">
        <v>4</v>
      </c>
      <c r="G185">
        <v>4</v>
      </c>
    </row>
    <row r="186" spans="1:7" x14ac:dyDescent="0.35">
      <c r="A186" t="s">
        <v>171</v>
      </c>
      <c r="B186" t="s">
        <v>44</v>
      </c>
      <c r="D186">
        <v>7</v>
      </c>
      <c r="G186">
        <v>7</v>
      </c>
    </row>
    <row r="187" spans="1:7" x14ac:dyDescent="0.35">
      <c r="A187" t="s">
        <v>172</v>
      </c>
      <c r="B187" t="s">
        <v>38</v>
      </c>
      <c r="C187">
        <v>7</v>
      </c>
      <c r="G187">
        <v>7</v>
      </c>
    </row>
    <row r="188" spans="1:7" x14ac:dyDescent="0.35">
      <c r="A188" t="s">
        <v>173</v>
      </c>
      <c r="B188" t="s">
        <v>112</v>
      </c>
      <c r="F188">
        <v>1</v>
      </c>
      <c r="G188">
        <v>1</v>
      </c>
    </row>
    <row r="189" spans="1:7" x14ac:dyDescent="0.35">
      <c r="A189" t="s">
        <v>174</v>
      </c>
      <c r="B189" t="s">
        <v>14</v>
      </c>
      <c r="C189">
        <v>7</v>
      </c>
      <c r="G189">
        <v>7</v>
      </c>
    </row>
    <row r="190" spans="1:7" x14ac:dyDescent="0.35">
      <c r="A190" t="s">
        <v>175</v>
      </c>
      <c r="B190" t="s">
        <v>24</v>
      </c>
      <c r="C190">
        <v>23</v>
      </c>
      <c r="D190">
        <v>8</v>
      </c>
      <c r="G190">
        <v>31</v>
      </c>
    </row>
    <row r="191" spans="1:7" x14ac:dyDescent="0.35">
      <c r="A191" t="s">
        <v>176</v>
      </c>
      <c r="B191" t="s">
        <v>14</v>
      </c>
      <c r="C191">
        <v>1</v>
      </c>
      <c r="G191">
        <v>1</v>
      </c>
    </row>
    <row r="192" spans="1:7" x14ac:dyDescent="0.35">
      <c r="A192" t="s">
        <v>177</v>
      </c>
      <c r="B192" t="s">
        <v>22</v>
      </c>
      <c r="D192">
        <v>8</v>
      </c>
      <c r="G192">
        <v>8</v>
      </c>
    </row>
    <row r="193" spans="1:7" x14ac:dyDescent="0.35">
      <c r="A193" t="s">
        <v>178</v>
      </c>
      <c r="B193" t="s">
        <v>44</v>
      </c>
      <c r="C193">
        <v>1</v>
      </c>
      <c r="G193">
        <v>1</v>
      </c>
    </row>
    <row r="194" spans="1:7" x14ac:dyDescent="0.35">
      <c r="A194" t="s">
        <v>179</v>
      </c>
      <c r="B194" t="s">
        <v>14</v>
      </c>
      <c r="C194">
        <v>10</v>
      </c>
      <c r="D194">
        <v>1</v>
      </c>
      <c r="G194">
        <v>11</v>
      </c>
    </row>
    <row r="195" spans="1:7" x14ac:dyDescent="0.35">
      <c r="A195" t="s">
        <v>179</v>
      </c>
      <c r="B195" t="s">
        <v>12</v>
      </c>
      <c r="D195">
        <v>9</v>
      </c>
      <c r="G195">
        <v>9</v>
      </c>
    </row>
    <row r="196" spans="1:7" x14ac:dyDescent="0.35">
      <c r="A196" t="s">
        <v>180</v>
      </c>
      <c r="B196" t="s">
        <v>14</v>
      </c>
      <c r="D196">
        <v>3</v>
      </c>
      <c r="G196">
        <v>3</v>
      </c>
    </row>
    <row r="197" spans="1:7" x14ac:dyDescent="0.35">
      <c r="A197" t="s">
        <v>181</v>
      </c>
      <c r="B197" t="s">
        <v>24</v>
      </c>
      <c r="C197">
        <v>2</v>
      </c>
      <c r="G197">
        <v>2</v>
      </c>
    </row>
    <row r="198" spans="1:7" x14ac:dyDescent="0.35">
      <c r="A198" t="s">
        <v>182</v>
      </c>
      <c r="B198" t="s">
        <v>37</v>
      </c>
      <c r="C198">
        <v>1</v>
      </c>
      <c r="G198">
        <v>1</v>
      </c>
    </row>
    <row r="199" spans="1:7" x14ac:dyDescent="0.35">
      <c r="A199" t="s">
        <v>183</v>
      </c>
      <c r="B199" t="s">
        <v>38</v>
      </c>
      <c r="C199">
        <v>3</v>
      </c>
      <c r="G199">
        <v>3</v>
      </c>
    </row>
    <row r="200" spans="1:7" x14ac:dyDescent="0.35">
      <c r="A200" t="s">
        <v>184</v>
      </c>
      <c r="B200" t="s">
        <v>112</v>
      </c>
      <c r="F200">
        <v>1</v>
      </c>
      <c r="G200">
        <v>1</v>
      </c>
    </row>
    <row r="201" spans="1:7" x14ac:dyDescent="0.35">
      <c r="A201" t="s">
        <v>185</v>
      </c>
      <c r="B201" t="s">
        <v>38</v>
      </c>
      <c r="C201">
        <v>18</v>
      </c>
      <c r="D201">
        <v>2</v>
      </c>
      <c r="G201">
        <v>20</v>
      </c>
    </row>
    <row r="202" spans="1:7" x14ac:dyDescent="0.35">
      <c r="A202" t="s">
        <v>186</v>
      </c>
      <c r="B202" t="s">
        <v>15</v>
      </c>
      <c r="D202">
        <v>3</v>
      </c>
      <c r="G202">
        <v>3</v>
      </c>
    </row>
    <row r="203" spans="1:7" x14ac:dyDescent="0.35">
      <c r="A203" t="s">
        <v>187</v>
      </c>
      <c r="B203" t="s">
        <v>14</v>
      </c>
      <c r="C203">
        <v>1</v>
      </c>
      <c r="G203">
        <v>1</v>
      </c>
    </row>
    <row r="204" spans="1:7" x14ac:dyDescent="0.35">
      <c r="A204" t="s">
        <v>188</v>
      </c>
      <c r="B204" t="s">
        <v>38</v>
      </c>
      <c r="C204">
        <v>2</v>
      </c>
      <c r="D204">
        <v>18</v>
      </c>
      <c r="G204">
        <v>20</v>
      </c>
    </row>
    <row r="205" spans="1:7" x14ac:dyDescent="0.35">
      <c r="A205" t="s">
        <v>189</v>
      </c>
      <c r="B205" t="s">
        <v>15</v>
      </c>
      <c r="D205">
        <v>1</v>
      </c>
      <c r="G205">
        <v>1</v>
      </c>
    </row>
    <row r="206" spans="1:7" x14ac:dyDescent="0.35">
      <c r="A206" t="s">
        <v>190</v>
      </c>
      <c r="B206" t="s">
        <v>14</v>
      </c>
      <c r="C206">
        <v>4</v>
      </c>
      <c r="G206">
        <v>4</v>
      </c>
    </row>
    <row r="207" spans="1:7" x14ac:dyDescent="0.35">
      <c r="A207" t="s">
        <v>191</v>
      </c>
      <c r="B207" t="s">
        <v>38</v>
      </c>
      <c r="C207">
        <v>10</v>
      </c>
      <c r="G207">
        <v>10</v>
      </c>
    </row>
    <row r="208" spans="1:7" x14ac:dyDescent="0.35">
      <c r="A208" t="s">
        <v>192</v>
      </c>
      <c r="B208" t="s">
        <v>44</v>
      </c>
      <c r="C208">
        <v>11</v>
      </c>
      <c r="D208">
        <v>19</v>
      </c>
      <c r="G208">
        <v>30</v>
      </c>
    </row>
    <row r="209" spans="1:7" x14ac:dyDescent="0.35">
      <c r="A209" t="s">
        <v>193</v>
      </c>
      <c r="B209" t="s">
        <v>38</v>
      </c>
      <c r="C209">
        <v>2</v>
      </c>
      <c r="D209">
        <v>1</v>
      </c>
      <c r="G209">
        <v>3</v>
      </c>
    </row>
    <row r="210" spans="1:7" x14ac:dyDescent="0.35">
      <c r="A210" t="s">
        <v>194</v>
      </c>
      <c r="B210" t="s">
        <v>44</v>
      </c>
      <c r="C210">
        <v>2</v>
      </c>
      <c r="G210">
        <v>2</v>
      </c>
    </row>
    <row r="211" spans="1:7" x14ac:dyDescent="0.35">
      <c r="A211" t="s">
        <v>195</v>
      </c>
      <c r="B211" t="s">
        <v>44</v>
      </c>
      <c r="C211">
        <v>5</v>
      </c>
      <c r="G211">
        <v>5</v>
      </c>
    </row>
    <row r="212" spans="1:7" x14ac:dyDescent="0.35">
      <c r="A212" t="s">
        <v>196</v>
      </c>
      <c r="B212" t="s">
        <v>24</v>
      </c>
      <c r="C212">
        <v>3</v>
      </c>
      <c r="G212">
        <v>3</v>
      </c>
    </row>
    <row r="213" spans="1:7" x14ac:dyDescent="0.35">
      <c r="A213" t="s">
        <v>197</v>
      </c>
      <c r="B213" t="s">
        <v>14</v>
      </c>
      <c r="C213">
        <v>1</v>
      </c>
      <c r="G213">
        <v>1</v>
      </c>
    </row>
    <row r="214" spans="1:7" x14ac:dyDescent="0.35">
      <c r="A214" t="s">
        <v>198</v>
      </c>
      <c r="B214" t="s">
        <v>37</v>
      </c>
      <c r="C214">
        <v>1</v>
      </c>
      <c r="G214">
        <v>1</v>
      </c>
    </row>
    <row r="215" spans="1:7" x14ac:dyDescent="0.35">
      <c r="A215" t="s">
        <v>199</v>
      </c>
      <c r="B215" t="s">
        <v>32</v>
      </c>
      <c r="C215">
        <v>1</v>
      </c>
      <c r="G215">
        <v>1</v>
      </c>
    </row>
    <row r="216" spans="1:7" x14ac:dyDescent="0.35">
      <c r="A216" t="s">
        <v>200</v>
      </c>
      <c r="B216" t="s">
        <v>22</v>
      </c>
      <c r="C216">
        <v>1</v>
      </c>
      <c r="D216">
        <v>2</v>
      </c>
      <c r="F216">
        <v>11</v>
      </c>
      <c r="G216">
        <v>14</v>
      </c>
    </row>
    <row r="217" spans="1:7" x14ac:dyDescent="0.35">
      <c r="A217" t="s">
        <v>200</v>
      </c>
      <c r="B217" t="s">
        <v>201</v>
      </c>
      <c r="D217">
        <v>1</v>
      </c>
      <c r="F217">
        <v>1</v>
      </c>
      <c r="G217">
        <v>2</v>
      </c>
    </row>
    <row r="218" spans="1:7" x14ac:dyDescent="0.35">
      <c r="A218" t="s">
        <v>202</v>
      </c>
      <c r="B218" t="s">
        <v>44</v>
      </c>
      <c r="C218">
        <v>1</v>
      </c>
      <c r="G218">
        <v>1</v>
      </c>
    </row>
    <row r="219" spans="1:7" x14ac:dyDescent="0.35">
      <c r="A219" t="s">
        <v>10</v>
      </c>
      <c r="C219">
        <v>727</v>
      </c>
      <c r="D219">
        <v>836</v>
      </c>
      <c r="E219">
        <v>241</v>
      </c>
      <c r="F219">
        <v>102</v>
      </c>
      <c r="G219">
        <v>1906</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4B3D-9A63-48AF-82DF-564BB7D3871D}">
  <sheetPr filterMode="1"/>
  <dimension ref="A1:V95"/>
  <sheetViews>
    <sheetView showGridLines="0" workbookViewId="0">
      <pane xSplit="4" ySplit="2" topLeftCell="G6" activePane="bottomRight" state="frozen"/>
      <selection activeCell="D2" sqref="D2"/>
      <selection pane="topRight" activeCell="D2" sqref="D2"/>
      <selection pane="bottomLeft" activeCell="D2" sqref="D2"/>
      <selection pane="bottomRight" activeCell="D2" sqref="D2"/>
    </sheetView>
  </sheetViews>
  <sheetFormatPr defaultRowHeight="14.5" x14ac:dyDescent="0.35"/>
  <cols>
    <col min="3" max="3" width="23.453125" customWidth="1"/>
    <col min="4" max="4" width="25" customWidth="1"/>
    <col min="5" max="5" width="12.1796875" bestFit="1" customWidth="1"/>
    <col min="6" max="6" width="10.81640625" customWidth="1"/>
    <col min="7" max="9" width="6.1796875" customWidth="1"/>
    <col min="10" max="10" width="2.81640625" customWidth="1"/>
    <col min="11" max="14" width="8" customWidth="1"/>
    <col min="15" max="15" width="2.54296875" customWidth="1"/>
    <col min="18" max="18" width="19" customWidth="1"/>
  </cols>
  <sheetData>
    <row r="1" spans="1:22" x14ac:dyDescent="0.35">
      <c r="E1" s="22">
        <v>46142</v>
      </c>
      <c r="G1" t="s">
        <v>203</v>
      </c>
    </row>
    <row r="2" spans="1:22" x14ac:dyDescent="0.35">
      <c r="C2" s="11" t="s">
        <v>7</v>
      </c>
      <c r="D2" s="11" t="s">
        <v>204</v>
      </c>
      <c r="E2" s="11" t="s">
        <v>205</v>
      </c>
      <c r="F2" s="11" t="s">
        <v>206</v>
      </c>
      <c r="G2" s="12" t="s">
        <v>8</v>
      </c>
      <c r="H2" s="12">
        <v>2025</v>
      </c>
      <c r="I2" s="12">
        <v>2026</v>
      </c>
      <c r="K2" s="12" t="s">
        <v>207</v>
      </c>
      <c r="L2" s="12" t="s">
        <v>208</v>
      </c>
      <c r="M2" s="12" t="s">
        <v>209</v>
      </c>
      <c r="N2" s="12" t="s">
        <v>210</v>
      </c>
      <c r="P2" s="12" t="s">
        <v>211</v>
      </c>
      <c r="R2" t="s">
        <v>212</v>
      </c>
    </row>
    <row r="3" spans="1:22" hidden="1" x14ac:dyDescent="0.35">
      <c r="A3">
        <v>1</v>
      </c>
      <c r="B3">
        <v>1</v>
      </c>
      <c r="C3" t="str">
        <f>VLOOKUP(D3,dinamica!A:B,2,0)</f>
        <v>AUTÔNOMOS | FSA</v>
      </c>
      <c r="D3" s="9" t="s">
        <v>16</v>
      </c>
      <c r="E3" s="19">
        <f>VLOOKUP(D3,[1]Colaboradores!$A$2:$D$65,4,0)</f>
        <v>45769</v>
      </c>
      <c r="F3" s="20">
        <f>_xlfn.DAYS($E$1,E3)/30</f>
        <v>12.433333333333334</v>
      </c>
      <c r="G3" s="14"/>
      <c r="H3" s="14">
        <v>8</v>
      </c>
      <c r="I3" s="14">
        <v>8</v>
      </c>
      <c r="K3" s="13">
        <f t="shared" ref="K3:L10" si="0">G3/12</f>
        <v>0</v>
      </c>
      <c r="L3" s="13">
        <f t="shared" si="0"/>
        <v>0.66666666666666663</v>
      </c>
      <c r="M3" s="13">
        <f t="shared" ref="M3:M10" si="1">I3/3</f>
        <v>2.6666666666666665</v>
      </c>
      <c r="N3" s="13">
        <f>VLOOKUP(F3,$U$8:$V$94,2)</f>
        <v>2</v>
      </c>
      <c r="P3" t="str">
        <f>IF(M3&gt;=N3,"OK","Analisar")</f>
        <v>OK</v>
      </c>
      <c r="U3" s="21" t="s">
        <v>213</v>
      </c>
    </row>
    <row r="4" spans="1:22" hidden="1" x14ac:dyDescent="0.35">
      <c r="A4">
        <f>A3+1</f>
        <v>2</v>
      </c>
      <c r="B4">
        <f>B3+1</f>
        <v>2</v>
      </c>
      <c r="C4" t="str">
        <f>VLOOKUP(D4,dinamica!A:B,2,0)</f>
        <v>AUTÔNOMOS | FSA</v>
      </c>
      <c r="D4" s="9" t="s">
        <v>13</v>
      </c>
      <c r="E4" s="19">
        <f>VLOOKUP(D4,[1]Colaboradores!$A$2:$D$65,4,0)</f>
        <v>45156</v>
      </c>
      <c r="F4" s="20">
        <f t="shared" ref="F4:F59" si="2">_xlfn.DAYS($E$1,E4)/30</f>
        <v>32.866666666666667</v>
      </c>
      <c r="G4" s="14">
        <v>15</v>
      </c>
      <c r="H4" s="14">
        <v>34</v>
      </c>
      <c r="I4" s="14">
        <v>8</v>
      </c>
      <c r="K4" s="13">
        <f t="shared" si="0"/>
        <v>1.25</v>
      </c>
      <c r="L4" s="13">
        <f t="shared" si="0"/>
        <v>2.8333333333333335</v>
      </c>
      <c r="M4" s="13">
        <f t="shared" si="1"/>
        <v>2.6666666666666665</v>
      </c>
      <c r="N4" s="13">
        <f t="shared" ref="N4:N59" si="3">VLOOKUP(F4,$U$8:$V$94,2)</f>
        <v>2</v>
      </c>
      <c r="P4" t="str">
        <f t="shared" ref="P4:P59" si="4">IF(M4&gt;=N4,"OK","Analisar")</f>
        <v>OK</v>
      </c>
      <c r="U4" s="21" t="s">
        <v>214</v>
      </c>
    </row>
    <row r="5" spans="1:22" hidden="1" x14ac:dyDescent="0.35">
      <c r="A5">
        <f t="shared" ref="A5:A55" si="5">A4+1</f>
        <v>3</v>
      </c>
      <c r="B5">
        <f t="shared" ref="B5:B55" si="6">B4+1</f>
        <v>3</v>
      </c>
      <c r="C5" t="str">
        <f>VLOOKUP(D5,dinamica!A:B,2,0)</f>
        <v>AUTÔNOMOS | FSA</v>
      </c>
      <c r="D5" s="9" t="s">
        <v>17</v>
      </c>
      <c r="E5" s="19">
        <f>VLOOKUP(D5,[1]Colaboradores!$A$2:$D$65,4,0)</f>
        <v>45791</v>
      </c>
      <c r="F5" s="20">
        <f t="shared" si="2"/>
        <v>11.7</v>
      </c>
      <c r="G5" s="14"/>
      <c r="H5" s="14">
        <v>20</v>
      </c>
      <c r="I5" s="14">
        <v>7</v>
      </c>
      <c r="K5" s="13">
        <f t="shared" si="0"/>
        <v>0</v>
      </c>
      <c r="L5" s="13">
        <f t="shared" si="0"/>
        <v>1.6666666666666667</v>
      </c>
      <c r="M5" s="13">
        <f t="shared" si="1"/>
        <v>2.3333333333333335</v>
      </c>
      <c r="N5" s="13">
        <f t="shared" si="3"/>
        <v>2</v>
      </c>
      <c r="P5" t="str">
        <f t="shared" si="4"/>
        <v>OK</v>
      </c>
      <c r="R5" t="s">
        <v>215</v>
      </c>
      <c r="U5" s="21" t="s">
        <v>216</v>
      </c>
    </row>
    <row r="6" spans="1:22" x14ac:dyDescent="0.35">
      <c r="A6">
        <f t="shared" si="5"/>
        <v>4</v>
      </c>
      <c r="B6">
        <f t="shared" si="6"/>
        <v>4</v>
      </c>
      <c r="C6" t="str">
        <f>VLOOKUP(D6,dinamica!A:B,2,0)</f>
        <v>AUTÔNOMOS | FSA</v>
      </c>
      <c r="D6" s="9" t="s">
        <v>49</v>
      </c>
      <c r="E6" s="19">
        <f>VLOOKUP(D6,[1]Colaboradores!$A$2:$D$65,4,0)</f>
        <v>45931</v>
      </c>
      <c r="F6" s="20">
        <f t="shared" si="2"/>
        <v>7.0333333333333332</v>
      </c>
      <c r="G6" s="14"/>
      <c r="H6" s="14">
        <v>2</v>
      </c>
      <c r="I6" s="14">
        <v>4</v>
      </c>
      <c r="K6" s="13">
        <f t="shared" si="0"/>
        <v>0</v>
      </c>
      <c r="L6" s="13">
        <f t="shared" si="0"/>
        <v>0.16666666666666666</v>
      </c>
      <c r="M6" s="13">
        <f t="shared" si="1"/>
        <v>1.3333333333333333</v>
      </c>
      <c r="N6" s="13">
        <f t="shared" si="3"/>
        <v>1.66</v>
      </c>
      <c r="P6" s="23" t="str">
        <f t="shared" si="4"/>
        <v>Analisar</v>
      </c>
      <c r="R6" t="s">
        <v>217</v>
      </c>
      <c r="U6" s="21" t="s">
        <v>218</v>
      </c>
    </row>
    <row r="7" spans="1:22" x14ac:dyDescent="0.35">
      <c r="A7">
        <f t="shared" si="5"/>
        <v>5</v>
      </c>
      <c r="B7">
        <f t="shared" si="6"/>
        <v>5</v>
      </c>
      <c r="C7" t="str">
        <f>VLOOKUP(D7,dinamica!A:B,2,0)</f>
        <v>AUTÔNOMOS | FSA</v>
      </c>
      <c r="D7" s="9" t="s">
        <v>50</v>
      </c>
      <c r="E7" s="19">
        <f>VLOOKUP(D7,[1]Colaboradores!$A$2:$D$65,4,0)</f>
        <v>45261</v>
      </c>
      <c r="F7" s="20">
        <f t="shared" si="2"/>
        <v>29.366666666666667</v>
      </c>
      <c r="G7" s="14">
        <v>15</v>
      </c>
      <c r="H7" s="14">
        <v>19</v>
      </c>
      <c r="I7" s="14">
        <v>4</v>
      </c>
      <c r="K7" s="13">
        <f t="shared" si="0"/>
        <v>1.25</v>
      </c>
      <c r="L7" s="13">
        <f t="shared" si="0"/>
        <v>1.5833333333333333</v>
      </c>
      <c r="M7" s="13">
        <f t="shared" si="1"/>
        <v>1.3333333333333333</v>
      </c>
      <c r="N7" s="13">
        <f t="shared" si="3"/>
        <v>2</v>
      </c>
      <c r="P7" s="23" t="str">
        <f t="shared" si="4"/>
        <v>Analisar</v>
      </c>
      <c r="R7" t="s">
        <v>219</v>
      </c>
    </row>
    <row r="8" spans="1:22" hidden="1" x14ac:dyDescent="0.35">
      <c r="A8">
        <f t="shared" si="5"/>
        <v>6</v>
      </c>
      <c r="B8">
        <f t="shared" si="6"/>
        <v>6</v>
      </c>
      <c r="C8" t="str">
        <f>VLOOKUP(D8,dinamica!A:B,2,0)</f>
        <v>AUTÔNOMOS | FSA</v>
      </c>
      <c r="D8" s="16" t="s">
        <v>92</v>
      </c>
      <c r="E8" s="19">
        <f>VLOOKUP(D8,[1]Colaboradores!$A$2:$D$65,4,0)</f>
        <v>45931</v>
      </c>
      <c r="F8" s="20">
        <f t="shared" si="2"/>
        <v>7.0333333333333332</v>
      </c>
      <c r="G8" s="14"/>
      <c r="H8" s="14">
        <v>1</v>
      </c>
      <c r="I8" s="14">
        <v>1</v>
      </c>
      <c r="K8" s="13">
        <f t="shared" si="0"/>
        <v>0</v>
      </c>
      <c r="L8" s="13">
        <f t="shared" si="0"/>
        <v>8.3333333333333329E-2</v>
      </c>
      <c r="M8" s="13">
        <f t="shared" si="1"/>
        <v>0.33333333333333331</v>
      </c>
      <c r="N8" s="13">
        <f t="shared" si="3"/>
        <v>1.66</v>
      </c>
      <c r="P8" t="str">
        <f t="shared" si="4"/>
        <v>Analisar</v>
      </c>
      <c r="U8">
        <v>0</v>
      </c>
      <c r="V8">
        <v>0.66</v>
      </c>
    </row>
    <row r="9" spans="1:22" hidden="1" x14ac:dyDescent="0.35">
      <c r="A9">
        <f t="shared" si="5"/>
        <v>7</v>
      </c>
      <c r="B9">
        <f t="shared" si="6"/>
        <v>7</v>
      </c>
      <c r="C9" t="str">
        <f>VLOOKUP(D9,dinamica!A:B,2,0)</f>
        <v>AUTÔNOMOS | FSA</v>
      </c>
      <c r="D9" s="9" t="s">
        <v>82</v>
      </c>
      <c r="E9" s="19">
        <f>VLOOKUP(D9,[1]Colaboradores!$A$2:$D$65,4,0)</f>
        <v>45882</v>
      </c>
      <c r="F9" s="20">
        <f t="shared" si="2"/>
        <v>8.6666666666666661</v>
      </c>
      <c r="G9" s="14"/>
      <c r="H9" s="14">
        <v>3</v>
      </c>
      <c r="I9" s="14">
        <v>1</v>
      </c>
      <c r="K9" s="13">
        <f t="shared" si="0"/>
        <v>0</v>
      </c>
      <c r="L9" s="13">
        <f t="shared" si="0"/>
        <v>0.25</v>
      </c>
      <c r="M9" s="13">
        <f t="shared" si="1"/>
        <v>0.33333333333333331</v>
      </c>
      <c r="N9" s="13">
        <f t="shared" si="3"/>
        <v>1.66</v>
      </c>
      <c r="P9" t="str">
        <f t="shared" si="4"/>
        <v>Analisar</v>
      </c>
      <c r="R9" t="s">
        <v>220</v>
      </c>
      <c r="U9">
        <f>1+U8</f>
        <v>1</v>
      </c>
      <c r="V9">
        <v>0.66</v>
      </c>
    </row>
    <row r="10" spans="1:22" hidden="1" x14ac:dyDescent="0.35">
      <c r="B10">
        <f t="shared" si="6"/>
        <v>8</v>
      </c>
      <c r="C10" t="str">
        <f>VLOOKUP(D10,dinamica!A:B,2,0)</f>
        <v>AUTÔNOMOS | FSA</v>
      </c>
      <c r="D10" s="15" t="s">
        <v>98</v>
      </c>
      <c r="E10" s="19">
        <f>VLOOKUP(D10,[1]Colaboradores!$A$2:$D$65,4,0)</f>
        <v>46084</v>
      </c>
      <c r="F10" s="20">
        <f t="shared" si="2"/>
        <v>1.9333333333333333</v>
      </c>
      <c r="G10" s="14"/>
      <c r="H10" s="14"/>
      <c r="I10" s="14">
        <v>1</v>
      </c>
      <c r="K10" s="13">
        <f t="shared" si="0"/>
        <v>0</v>
      </c>
      <c r="L10" s="13">
        <f t="shared" si="0"/>
        <v>0</v>
      </c>
      <c r="M10" s="13">
        <f t="shared" si="1"/>
        <v>0.33333333333333331</v>
      </c>
      <c r="N10" s="13">
        <f t="shared" si="3"/>
        <v>0.66</v>
      </c>
      <c r="P10" t="str">
        <f t="shared" si="4"/>
        <v>Analisar</v>
      </c>
      <c r="U10">
        <f t="shared" ref="U10:U22" si="7">1+U9</f>
        <v>2</v>
      </c>
      <c r="V10">
        <v>0.66</v>
      </c>
    </row>
    <row r="11" spans="1:22" hidden="1" x14ac:dyDescent="0.35">
      <c r="A11">
        <f>A9+1</f>
        <v>8</v>
      </c>
      <c r="B11">
        <f t="shared" si="6"/>
        <v>9</v>
      </c>
      <c r="C11" t="s">
        <v>14</v>
      </c>
      <c r="D11" s="18" t="s">
        <v>221</v>
      </c>
      <c r="E11" s="19" t="str">
        <f>VLOOKUP(D11,[1]Colaboradores!$A$2:$D$65,4,0)</f>
        <v>24/03/2026</v>
      </c>
      <c r="F11" s="20">
        <f t="shared" si="2"/>
        <v>1.2333333333333334</v>
      </c>
      <c r="G11" s="14"/>
      <c r="H11" s="14"/>
      <c r="I11" s="14"/>
      <c r="K11" s="13"/>
      <c r="L11" s="13"/>
      <c r="M11" s="13"/>
      <c r="N11" s="13">
        <f t="shared" si="3"/>
        <v>0.66</v>
      </c>
      <c r="P11" t="str">
        <f t="shared" si="4"/>
        <v>Analisar</v>
      </c>
      <c r="U11">
        <f t="shared" si="7"/>
        <v>3</v>
      </c>
      <c r="V11">
        <v>0.66</v>
      </c>
    </row>
    <row r="12" spans="1:22" hidden="1" x14ac:dyDescent="0.35">
      <c r="A12">
        <f t="shared" si="5"/>
        <v>9</v>
      </c>
      <c r="B12">
        <v>1</v>
      </c>
      <c r="C12" t="s">
        <v>15</v>
      </c>
      <c r="D12" s="9" t="s">
        <v>35</v>
      </c>
      <c r="E12" s="19">
        <f>VLOOKUP(D12,[1]Colaboradores!$A$2:$D$65,4,0)</f>
        <v>46050</v>
      </c>
      <c r="F12" s="20">
        <f t="shared" si="2"/>
        <v>3.0666666666666669</v>
      </c>
      <c r="G12" s="14"/>
      <c r="H12" s="14"/>
      <c r="I12" s="14">
        <v>5</v>
      </c>
      <c r="K12" s="13">
        <f t="shared" ref="K12:L16" si="8">G12/12</f>
        <v>0</v>
      </c>
      <c r="L12" s="13">
        <f t="shared" si="8"/>
        <v>0</v>
      </c>
      <c r="M12" s="13">
        <f>I12/3</f>
        <v>1.6666666666666667</v>
      </c>
      <c r="N12" s="13">
        <f t="shared" si="3"/>
        <v>0.66</v>
      </c>
      <c r="P12" t="str">
        <f t="shared" si="4"/>
        <v>OK</v>
      </c>
      <c r="R12" t="s">
        <v>222</v>
      </c>
      <c r="U12">
        <f t="shared" si="7"/>
        <v>4</v>
      </c>
      <c r="V12">
        <v>1.33</v>
      </c>
    </row>
    <row r="13" spans="1:22" hidden="1" x14ac:dyDescent="0.35">
      <c r="A13">
        <f t="shared" si="5"/>
        <v>10</v>
      </c>
      <c r="B13">
        <f t="shared" si="6"/>
        <v>2</v>
      </c>
      <c r="C13" t="str">
        <f>VLOOKUP(D13,dinamica!A:B,2,0)</f>
        <v>AUTÔNOMOS 2 | FSA</v>
      </c>
      <c r="D13" s="9" t="s">
        <v>34</v>
      </c>
      <c r="E13" s="19">
        <f>VLOOKUP(D13,[1]Colaboradores!$A$2:$D$65,4,0)</f>
        <v>45868</v>
      </c>
      <c r="F13" s="20">
        <f t="shared" si="2"/>
        <v>9.1333333333333329</v>
      </c>
      <c r="G13" s="14"/>
      <c r="H13" s="14">
        <v>4</v>
      </c>
      <c r="I13" s="14">
        <v>5</v>
      </c>
      <c r="K13" s="13">
        <f t="shared" si="8"/>
        <v>0</v>
      </c>
      <c r="L13" s="13">
        <f t="shared" si="8"/>
        <v>0.33333333333333331</v>
      </c>
      <c r="M13" s="13">
        <f>I13/3</f>
        <v>1.6666666666666667</v>
      </c>
      <c r="N13" s="13">
        <f t="shared" si="3"/>
        <v>1.66</v>
      </c>
      <c r="P13" t="str">
        <f t="shared" si="4"/>
        <v>OK</v>
      </c>
      <c r="U13">
        <f t="shared" si="7"/>
        <v>5</v>
      </c>
      <c r="V13">
        <v>1.33</v>
      </c>
    </row>
    <row r="14" spans="1:22" x14ac:dyDescent="0.35">
      <c r="A14">
        <f t="shared" si="5"/>
        <v>11</v>
      </c>
      <c r="B14">
        <f t="shared" si="6"/>
        <v>3</v>
      </c>
      <c r="C14" t="str">
        <f>VLOOKUP(D14,dinamica!A:B,2,0)</f>
        <v>AUTÔNOMOS 2 | FSA</v>
      </c>
      <c r="D14" s="9" t="s">
        <v>53</v>
      </c>
      <c r="E14" s="19">
        <f>VLOOKUP(D14,[1]Colaboradores!$A$2:$D$65,4,0)</f>
        <v>45868</v>
      </c>
      <c r="F14" s="20">
        <f t="shared" si="2"/>
        <v>9.1333333333333329</v>
      </c>
      <c r="G14" s="14"/>
      <c r="H14" s="14">
        <v>4</v>
      </c>
      <c r="I14" s="14">
        <v>3</v>
      </c>
      <c r="K14" s="13">
        <f t="shared" si="8"/>
        <v>0</v>
      </c>
      <c r="L14" s="13">
        <f t="shared" si="8"/>
        <v>0.33333333333333331</v>
      </c>
      <c r="M14" s="13">
        <f>I14/3</f>
        <v>1</v>
      </c>
      <c r="N14" s="13">
        <f t="shared" si="3"/>
        <v>1.66</v>
      </c>
      <c r="P14" s="23" t="str">
        <f t="shared" si="4"/>
        <v>Analisar</v>
      </c>
      <c r="R14" s="17" t="s">
        <v>223</v>
      </c>
      <c r="U14">
        <f t="shared" si="7"/>
        <v>6</v>
      </c>
      <c r="V14">
        <v>1.33</v>
      </c>
    </row>
    <row r="15" spans="1:22" hidden="1" x14ac:dyDescent="0.35">
      <c r="A15">
        <f t="shared" si="5"/>
        <v>12</v>
      </c>
      <c r="B15">
        <f t="shared" si="6"/>
        <v>4</v>
      </c>
      <c r="C15" t="s">
        <v>15</v>
      </c>
      <c r="D15" s="9" t="s">
        <v>68</v>
      </c>
      <c r="E15" s="19">
        <f>VLOOKUP(D15,[1]Colaboradores!$A$2:$D$65,4,0)</f>
        <v>45531</v>
      </c>
      <c r="F15" s="20">
        <f t="shared" si="2"/>
        <v>20.366666666666667</v>
      </c>
      <c r="G15" s="14">
        <v>1</v>
      </c>
      <c r="H15" s="14">
        <v>9</v>
      </c>
      <c r="I15" s="14">
        <v>2</v>
      </c>
      <c r="K15" s="13">
        <f t="shared" si="8"/>
        <v>8.3333333333333329E-2</v>
      </c>
      <c r="L15" s="13">
        <f t="shared" si="8"/>
        <v>0.75</v>
      </c>
      <c r="M15" s="13">
        <f>I15/3</f>
        <v>0.66666666666666663</v>
      </c>
      <c r="N15" s="13">
        <f t="shared" si="3"/>
        <v>2</v>
      </c>
      <c r="P15" t="str">
        <f t="shared" si="4"/>
        <v>Analisar</v>
      </c>
      <c r="U15">
        <f t="shared" si="7"/>
        <v>7</v>
      </c>
      <c r="V15">
        <v>1.66</v>
      </c>
    </row>
    <row r="16" spans="1:22" hidden="1" x14ac:dyDescent="0.35">
      <c r="A16">
        <f t="shared" si="5"/>
        <v>13</v>
      </c>
      <c r="B16">
        <f t="shared" si="6"/>
        <v>5</v>
      </c>
      <c r="C16" t="s">
        <v>15</v>
      </c>
      <c r="D16" s="16" t="s">
        <v>224</v>
      </c>
      <c r="E16" s="19">
        <f>VLOOKUP(D16,[1]Colaboradores!$A$2:$D$65,4,0)</f>
        <v>45868</v>
      </c>
      <c r="F16" s="20">
        <f t="shared" si="2"/>
        <v>9.1333333333333329</v>
      </c>
      <c r="G16" s="14"/>
      <c r="H16" s="14">
        <v>2</v>
      </c>
      <c r="I16" s="14">
        <v>2</v>
      </c>
      <c r="K16" s="13">
        <f t="shared" si="8"/>
        <v>0</v>
      </c>
      <c r="L16" s="13">
        <f t="shared" si="8"/>
        <v>0.16666666666666666</v>
      </c>
      <c r="M16" s="13">
        <f>I16/3</f>
        <v>0.66666666666666663</v>
      </c>
      <c r="N16" s="13">
        <f t="shared" si="3"/>
        <v>1.66</v>
      </c>
      <c r="P16" t="str">
        <f t="shared" si="4"/>
        <v>Analisar</v>
      </c>
      <c r="U16">
        <f t="shared" si="7"/>
        <v>8</v>
      </c>
      <c r="V16">
        <v>1.66</v>
      </c>
    </row>
    <row r="17" spans="1:22" hidden="1" x14ac:dyDescent="0.35">
      <c r="A17">
        <f t="shared" si="5"/>
        <v>14</v>
      </c>
      <c r="B17">
        <f t="shared" si="6"/>
        <v>6</v>
      </c>
      <c r="C17" t="s">
        <v>15</v>
      </c>
      <c r="D17" s="18" t="s">
        <v>225</v>
      </c>
      <c r="E17" s="19">
        <f>VLOOKUP(D17,[1]Colaboradores!$A$2:$D$65,4,0)</f>
        <v>46099</v>
      </c>
      <c r="F17" s="20">
        <f t="shared" si="2"/>
        <v>1.4333333333333333</v>
      </c>
      <c r="G17" s="14"/>
      <c r="H17" s="14"/>
      <c r="I17" s="14"/>
      <c r="K17" s="13"/>
      <c r="L17" s="13"/>
      <c r="M17" s="13"/>
      <c r="N17" s="13">
        <f t="shared" si="3"/>
        <v>0.66</v>
      </c>
      <c r="P17" t="str">
        <f t="shared" si="4"/>
        <v>Analisar</v>
      </c>
      <c r="U17">
        <f t="shared" si="7"/>
        <v>9</v>
      </c>
      <c r="V17">
        <v>1.66</v>
      </c>
    </row>
    <row r="18" spans="1:22" hidden="1" x14ac:dyDescent="0.35">
      <c r="A18">
        <f t="shared" si="5"/>
        <v>15</v>
      </c>
      <c r="B18">
        <f t="shared" si="6"/>
        <v>7</v>
      </c>
      <c r="C18" t="s">
        <v>15</v>
      </c>
      <c r="D18" s="18" t="s">
        <v>226</v>
      </c>
      <c r="E18" s="19">
        <f>VLOOKUP(D18,[1]Colaboradores!$A$2:$D$65,4,0)</f>
        <v>46099</v>
      </c>
      <c r="F18" s="20">
        <f t="shared" si="2"/>
        <v>1.4333333333333333</v>
      </c>
      <c r="G18" s="14"/>
      <c r="H18" s="14"/>
      <c r="I18" s="14"/>
      <c r="K18" s="13"/>
      <c r="L18" s="13"/>
      <c r="M18" s="13"/>
      <c r="N18" s="13">
        <f t="shared" si="3"/>
        <v>0.66</v>
      </c>
      <c r="P18" t="str">
        <f t="shared" si="4"/>
        <v>Analisar</v>
      </c>
      <c r="U18">
        <f t="shared" si="7"/>
        <v>10</v>
      </c>
      <c r="V18">
        <v>2</v>
      </c>
    </row>
    <row r="19" spans="1:22" hidden="1" x14ac:dyDescent="0.35">
      <c r="A19">
        <f t="shared" si="5"/>
        <v>16</v>
      </c>
      <c r="B19">
        <f t="shared" si="6"/>
        <v>8</v>
      </c>
      <c r="C19" t="s">
        <v>15</v>
      </c>
      <c r="D19" s="18" t="s">
        <v>227</v>
      </c>
      <c r="E19" s="19">
        <f>VLOOKUP(D19,[1]Colaboradores!$A$2:$D$65,4,0)</f>
        <v>46125</v>
      </c>
      <c r="F19" s="20">
        <f t="shared" si="2"/>
        <v>0.56666666666666665</v>
      </c>
      <c r="G19" s="14"/>
      <c r="H19" s="14"/>
      <c r="I19" s="14"/>
      <c r="K19" s="13"/>
      <c r="L19" s="13"/>
      <c r="M19" s="13"/>
      <c r="N19" s="13">
        <f t="shared" si="3"/>
        <v>0.66</v>
      </c>
      <c r="P19" t="str">
        <f t="shared" si="4"/>
        <v>Analisar</v>
      </c>
      <c r="U19">
        <f t="shared" si="7"/>
        <v>11</v>
      </c>
      <c r="V19">
        <v>2</v>
      </c>
    </row>
    <row r="20" spans="1:22" hidden="1" x14ac:dyDescent="0.35">
      <c r="A20">
        <f t="shared" si="5"/>
        <v>17</v>
      </c>
      <c r="B20">
        <v>1</v>
      </c>
      <c r="C20" t="s">
        <v>22</v>
      </c>
      <c r="D20" s="9" t="s">
        <v>228</v>
      </c>
      <c r="E20" s="19">
        <f>VLOOKUP(D20,[1]Colaboradores!$A$2:$D$65,4,0)</f>
        <v>45231</v>
      </c>
      <c r="F20" s="20">
        <f t="shared" si="2"/>
        <v>30.366666666666667</v>
      </c>
      <c r="G20" s="14">
        <v>27</v>
      </c>
      <c r="H20" s="14">
        <v>27</v>
      </c>
      <c r="I20" s="14">
        <v>7</v>
      </c>
      <c r="K20" s="13">
        <f t="shared" ref="K20:L27" si="9">G20/12</f>
        <v>2.25</v>
      </c>
      <c r="L20" s="13">
        <f t="shared" si="9"/>
        <v>2.25</v>
      </c>
      <c r="M20" s="13">
        <f t="shared" ref="M20:M27" si="10">I20/3</f>
        <v>2.3333333333333335</v>
      </c>
      <c r="N20" s="13">
        <f t="shared" si="3"/>
        <v>2</v>
      </c>
      <c r="P20" t="str">
        <f t="shared" si="4"/>
        <v>OK</v>
      </c>
      <c r="U20">
        <f t="shared" si="7"/>
        <v>12</v>
      </c>
      <c r="V20">
        <v>2</v>
      </c>
    </row>
    <row r="21" spans="1:22" hidden="1" x14ac:dyDescent="0.35">
      <c r="A21">
        <f t="shared" si="5"/>
        <v>18</v>
      </c>
      <c r="B21">
        <f>B20+1</f>
        <v>2</v>
      </c>
      <c r="C21" t="s">
        <v>22</v>
      </c>
      <c r="D21" s="9" t="s">
        <v>229</v>
      </c>
      <c r="E21" s="19">
        <f>VLOOKUP(D21,[1]Colaboradores!$A$2:$D$65,4,0)</f>
        <v>45880</v>
      </c>
      <c r="F21" s="20">
        <f t="shared" si="2"/>
        <v>8.7333333333333325</v>
      </c>
      <c r="G21" s="14"/>
      <c r="H21" s="14">
        <v>6</v>
      </c>
      <c r="I21" s="14">
        <v>6</v>
      </c>
      <c r="K21" s="13">
        <f t="shared" si="9"/>
        <v>0</v>
      </c>
      <c r="L21" s="13">
        <f t="shared" si="9"/>
        <v>0.5</v>
      </c>
      <c r="M21" s="13">
        <f t="shared" si="10"/>
        <v>2</v>
      </c>
      <c r="N21" s="13">
        <f t="shared" si="3"/>
        <v>1.66</v>
      </c>
      <c r="P21" t="str">
        <f t="shared" si="4"/>
        <v>OK</v>
      </c>
      <c r="U21">
        <f t="shared" si="7"/>
        <v>13</v>
      </c>
      <c r="V21">
        <v>2</v>
      </c>
    </row>
    <row r="22" spans="1:22" hidden="1" x14ac:dyDescent="0.35">
      <c r="A22">
        <f t="shared" si="5"/>
        <v>19</v>
      </c>
      <c r="B22">
        <f>B21+1</f>
        <v>3</v>
      </c>
      <c r="C22" t="s">
        <v>22</v>
      </c>
      <c r="D22" s="9" t="s">
        <v>230</v>
      </c>
      <c r="E22" s="19">
        <f>VLOOKUP(D22,[1]Colaboradores!$A$2:$D$65,4,0)</f>
        <v>45902</v>
      </c>
      <c r="F22" s="20">
        <f t="shared" si="2"/>
        <v>8</v>
      </c>
      <c r="G22" s="14"/>
      <c r="H22" s="14">
        <v>8</v>
      </c>
      <c r="I22" s="14">
        <v>5</v>
      </c>
      <c r="K22" s="13">
        <f t="shared" si="9"/>
        <v>0</v>
      </c>
      <c r="L22" s="13">
        <f t="shared" si="9"/>
        <v>0.66666666666666663</v>
      </c>
      <c r="M22" s="13">
        <f t="shared" si="10"/>
        <v>1.6666666666666667</v>
      </c>
      <c r="N22" s="13">
        <f t="shared" si="3"/>
        <v>1.66</v>
      </c>
      <c r="P22" t="str">
        <f t="shared" si="4"/>
        <v>OK</v>
      </c>
      <c r="U22">
        <f t="shared" si="7"/>
        <v>14</v>
      </c>
      <c r="V22">
        <v>2</v>
      </c>
    </row>
    <row r="23" spans="1:22" x14ac:dyDescent="0.35">
      <c r="A23">
        <f t="shared" si="5"/>
        <v>20</v>
      </c>
      <c r="B23">
        <f>B22+1</f>
        <v>4</v>
      </c>
      <c r="C23" t="s">
        <v>22</v>
      </c>
      <c r="D23" s="9" t="s">
        <v>231</v>
      </c>
      <c r="E23" s="19">
        <f>VLOOKUP(D23,[1]Colaboradores!$A$2:$D$65,4,0)</f>
        <v>45267</v>
      </c>
      <c r="F23" s="20">
        <f t="shared" si="2"/>
        <v>29.166666666666668</v>
      </c>
      <c r="G23" s="14">
        <v>21</v>
      </c>
      <c r="H23" s="14">
        <v>27</v>
      </c>
      <c r="I23" s="14">
        <v>4</v>
      </c>
      <c r="K23" s="13">
        <f t="shared" si="9"/>
        <v>1.75</v>
      </c>
      <c r="L23" s="13">
        <f t="shared" si="9"/>
        <v>2.25</v>
      </c>
      <c r="M23" s="13">
        <f t="shared" si="10"/>
        <v>1.3333333333333333</v>
      </c>
      <c r="N23" s="13">
        <f t="shared" si="3"/>
        <v>2</v>
      </c>
      <c r="P23" t="str">
        <f t="shared" si="4"/>
        <v>Analisar</v>
      </c>
      <c r="U23">
        <f t="shared" ref="U23:U86" si="11">1+U22</f>
        <v>15</v>
      </c>
      <c r="V23">
        <v>2</v>
      </c>
    </row>
    <row r="24" spans="1:22" x14ac:dyDescent="0.35">
      <c r="A24">
        <f t="shared" si="5"/>
        <v>21</v>
      </c>
      <c r="B24">
        <f>B23+1</f>
        <v>5</v>
      </c>
      <c r="C24" t="s">
        <v>22</v>
      </c>
      <c r="D24" s="9" t="s">
        <v>232</v>
      </c>
      <c r="E24" s="19" t="str">
        <f>VLOOKUP(D24,[1]Colaboradores!$A$2:$D$65,4,0)</f>
        <v>23/08/2023</v>
      </c>
      <c r="F24" s="20">
        <f t="shared" si="2"/>
        <v>32.700000000000003</v>
      </c>
      <c r="G24" s="14">
        <v>16</v>
      </c>
      <c r="H24" s="14">
        <v>26</v>
      </c>
      <c r="I24" s="14">
        <v>4</v>
      </c>
      <c r="K24" s="13">
        <f t="shared" si="9"/>
        <v>1.3333333333333333</v>
      </c>
      <c r="L24" s="13">
        <f t="shared" si="9"/>
        <v>2.1666666666666665</v>
      </c>
      <c r="M24" s="13">
        <f t="shared" si="10"/>
        <v>1.3333333333333333</v>
      </c>
      <c r="N24" s="13">
        <f t="shared" si="3"/>
        <v>2</v>
      </c>
      <c r="P24" t="str">
        <f t="shared" si="4"/>
        <v>Analisar</v>
      </c>
      <c r="U24">
        <f t="shared" si="11"/>
        <v>16</v>
      </c>
      <c r="V24">
        <v>2</v>
      </c>
    </row>
    <row r="25" spans="1:22" x14ac:dyDescent="0.35">
      <c r="A25">
        <f t="shared" si="5"/>
        <v>22</v>
      </c>
      <c r="B25">
        <f>B24+1</f>
        <v>6</v>
      </c>
      <c r="C25" t="s">
        <v>22</v>
      </c>
      <c r="D25" s="9" t="s">
        <v>233</v>
      </c>
      <c r="E25" s="19">
        <f>VLOOKUP(D25,[1]Colaboradores!$A$2:$D$65,4,0)</f>
        <v>45231</v>
      </c>
      <c r="F25" s="20">
        <f t="shared" si="2"/>
        <v>30.366666666666667</v>
      </c>
      <c r="G25" s="14">
        <v>23</v>
      </c>
      <c r="H25" s="14">
        <v>21</v>
      </c>
      <c r="I25" s="14">
        <v>3</v>
      </c>
      <c r="K25" s="13">
        <f t="shared" si="9"/>
        <v>1.9166666666666667</v>
      </c>
      <c r="L25" s="13">
        <f t="shared" si="9"/>
        <v>1.75</v>
      </c>
      <c r="M25" s="13">
        <f t="shared" si="10"/>
        <v>1</v>
      </c>
      <c r="N25" s="13">
        <f t="shared" si="3"/>
        <v>2</v>
      </c>
      <c r="P25" t="str">
        <f t="shared" si="4"/>
        <v>Analisar</v>
      </c>
      <c r="U25">
        <f t="shared" si="11"/>
        <v>17</v>
      </c>
      <c r="V25">
        <v>2</v>
      </c>
    </row>
    <row r="26" spans="1:22" hidden="1" x14ac:dyDescent="0.35">
      <c r="A26">
        <f t="shared" si="5"/>
        <v>23</v>
      </c>
      <c r="B26">
        <f t="shared" ref="B26:B30" si="12">B25+1</f>
        <v>7</v>
      </c>
      <c r="C26" t="s">
        <v>22</v>
      </c>
      <c r="D26" s="9" t="s">
        <v>234</v>
      </c>
      <c r="E26" s="19">
        <f>VLOOKUP(D26,[1]Colaboradores!$A$2:$D$65,4,0)</f>
        <v>45902</v>
      </c>
      <c r="F26" s="20">
        <f t="shared" si="2"/>
        <v>8</v>
      </c>
      <c r="G26" s="14"/>
      <c r="H26" s="14">
        <v>4</v>
      </c>
      <c r="I26" s="14">
        <v>2</v>
      </c>
      <c r="K26" s="13">
        <f t="shared" si="9"/>
        <v>0</v>
      </c>
      <c r="L26" s="13">
        <f t="shared" si="9"/>
        <v>0.33333333333333331</v>
      </c>
      <c r="M26" s="13">
        <f t="shared" si="10"/>
        <v>0.66666666666666663</v>
      </c>
      <c r="N26" s="13">
        <f t="shared" si="3"/>
        <v>1.66</v>
      </c>
      <c r="P26" t="str">
        <f t="shared" si="4"/>
        <v>Analisar</v>
      </c>
      <c r="U26">
        <f t="shared" si="11"/>
        <v>18</v>
      </c>
      <c r="V26">
        <v>2</v>
      </c>
    </row>
    <row r="27" spans="1:22" hidden="1" x14ac:dyDescent="0.35">
      <c r="A27">
        <f t="shared" si="5"/>
        <v>24</v>
      </c>
      <c r="B27">
        <f t="shared" si="12"/>
        <v>8</v>
      </c>
      <c r="C27" t="s">
        <v>22</v>
      </c>
      <c r="D27" s="9" t="s">
        <v>235</v>
      </c>
      <c r="E27" s="19" t="str">
        <f>VLOOKUP(D27,[1]Colaboradores!$A$2:$D$65,4,0)</f>
        <v>21/05/2025</v>
      </c>
      <c r="F27" s="20">
        <f t="shared" si="2"/>
        <v>11.466666666666667</v>
      </c>
      <c r="G27" s="14"/>
      <c r="H27" s="14">
        <v>8</v>
      </c>
      <c r="I27" s="14"/>
      <c r="K27" s="13">
        <f t="shared" si="9"/>
        <v>0</v>
      </c>
      <c r="L27" s="13">
        <f t="shared" si="9"/>
        <v>0.66666666666666663</v>
      </c>
      <c r="M27" s="13">
        <f t="shared" si="10"/>
        <v>0</v>
      </c>
      <c r="N27" s="13">
        <f t="shared" si="3"/>
        <v>2</v>
      </c>
      <c r="P27" t="str">
        <f t="shared" si="4"/>
        <v>Analisar</v>
      </c>
      <c r="U27">
        <f t="shared" si="11"/>
        <v>19</v>
      </c>
      <c r="V27">
        <v>2</v>
      </c>
    </row>
    <row r="28" spans="1:22" hidden="1" x14ac:dyDescent="0.35">
      <c r="A28">
        <f t="shared" si="5"/>
        <v>25</v>
      </c>
      <c r="B28">
        <f t="shared" si="12"/>
        <v>9</v>
      </c>
      <c r="C28" t="s">
        <v>22</v>
      </c>
      <c r="D28" s="9" t="s">
        <v>236</v>
      </c>
      <c r="E28" s="19" t="str">
        <f>VLOOKUP(D28,[1]Colaboradores!$A$2:$D$65,4,0)</f>
        <v>18/03/2026</v>
      </c>
      <c r="F28" s="20">
        <f t="shared" si="2"/>
        <v>1.4333333333333333</v>
      </c>
      <c r="G28" s="14"/>
      <c r="H28" s="14"/>
      <c r="I28" s="14"/>
      <c r="K28" s="13"/>
      <c r="L28" s="13"/>
      <c r="M28" s="13"/>
      <c r="N28" s="13">
        <f t="shared" si="3"/>
        <v>0.66</v>
      </c>
      <c r="P28" t="str">
        <f t="shared" si="4"/>
        <v>Analisar</v>
      </c>
      <c r="U28">
        <f t="shared" si="11"/>
        <v>20</v>
      </c>
      <c r="V28">
        <v>2</v>
      </c>
    </row>
    <row r="29" spans="1:22" hidden="1" x14ac:dyDescent="0.35">
      <c r="A29">
        <f t="shared" si="5"/>
        <v>26</v>
      </c>
      <c r="B29">
        <f t="shared" si="12"/>
        <v>10</v>
      </c>
      <c r="C29" t="s">
        <v>22</v>
      </c>
      <c r="D29" s="9" t="s">
        <v>237</v>
      </c>
      <c r="E29" s="19" t="str">
        <f>VLOOKUP(D29,[1]Colaboradores!$A$2:$D$65,4,0)</f>
        <v>18/03/2026</v>
      </c>
      <c r="F29" s="20">
        <f t="shared" si="2"/>
        <v>1.4333333333333333</v>
      </c>
      <c r="G29" s="14"/>
      <c r="H29" s="14"/>
      <c r="I29" s="14"/>
      <c r="K29" s="13"/>
      <c r="L29" s="13"/>
      <c r="M29" s="13"/>
      <c r="N29" s="13">
        <f t="shared" si="3"/>
        <v>0.66</v>
      </c>
      <c r="P29" t="str">
        <f t="shared" si="4"/>
        <v>Analisar</v>
      </c>
      <c r="U29">
        <f t="shared" si="11"/>
        <v>21</v>
      </c>
      <c r="V29">
        <v>2</v>
      </c>
    </row>
    <row r="30" spans="1:22" hidden="1" x14ac:dyDescent="0.35">
      <c r="A30">
        <f t="shared" si="5"/>
        <v>27</v>
      </c>
      <c r="B30">
        <f t="shared" si="12"/>
        <v>11</v>
      </c>
      <c r="C30" t="s">
        <v>22</v>
      </c>
      <c r="D30" s="9" t="s">
        <v>238</v>
      </c>
      <c r="E30" s="19">
        <f>VLOOKUP(D30,[1]Colaboradores!$A$2:$D$65,4,0)</f>
        <v>46118</v>
      </c>
      <c r="F30" s="20">
        <f t="shared" si="2"/>
        <v>0.8</v>
      </c>
      <c r="G30" s="14"/>
      <c r="H30" s="14"/>
      <c r="I30" s="14"/>
      <c r="K30" s="13"/>
      <c r="L30" s="13"/>
      <c r="M30" s="13"/>
      <c r="N30" s="13">
        <f t="shared" si="3"/>
        <v>0.66</v>
      </c>
      <c r="P30" t="str">
        <f t="shared" si="4"/>
        <v>Analisar</v>
      </c>
      <c r="U30">
        <f t="shared" si="11"/>
        <v>22</v>
      </c>
      <c r="V30">
        <v>2</v>
      </c>
    </row>
    <row r="31" spans="1:22" hidden="1" x14ac:dyDescent="0.35">
      <c r="C31" t="s">
        <v>22</v>
      </c>
      <c r="D31" s="15" t="s">
        <v>78</v>
      </c>
      <c r="E31" s="19" t="e">
        <f>VLOOKUP(D31,[1]Colaboradores!$A$2:$D$65,4,0)</f>
        <v>#N/A</v>
      </c>
      <c r="F31" s="20" t="s">
        <v>239</v>
      </c>
      <c r="G31" s="14"/>
      <c r="H31" s="14">
        <v>9</v>
      </c>
      <c r="I31" s="14">
        <v>1</v>
      </c>
      <c r="K31" s="13">
        <f t="shared" ref="K31:L35" si="13">G31/12</f>
        <v>0</v>
      </c>
      <c r="L31" s="13">
        <f t="shared" si="13"/>
        <v>0.75</v>
      </c>
      <c r="M31" s="13">
        <f>I31/3</f>
        <v>0.33333333333333331</v>
      </c>
      <c r="N31" s="13" t="e">
        <f t="shared" si="3"/>
        <v>#N/A</v>
      </c>
      <c r="P31" t="s">
        <v>240</v>
      </c>
      <c r="U31">
        <f t="shared" si="11"/>
        <v>23</v>
      </c>
      <c r="V31">
        <v>2</v>
      </c>
    </row>
    <row r="32" spans="1:22" hidden="1" x14ac:dyDescent="0.35">
      <c r="A32">
        <f>A30+1</f>
        <v>28</v>
      </c>
      <c r="B32">
        <v>1</v>
      </c>
      <c r="C32" t="s">
        <v>19</v>
      </c>
      <c r="D32" s="9" t="s">
        <v>241</v>
      </c>
      <c r="E32" s="19">
        <f>VLOOKUP(D32,[1]Colaboradores!$A$2:$D$65,4,0)</f>
        <v>45384</v>
      </c>
      <c r="F32" s="20">
        <f t="shared" si="2"/>
        <v>25.266666666666666</v>
      </c>
      <c r="G32" s="14"/>
      <c r="H32" s="14">
        <v>15</v>
      </c>
      <c r="I32" s="14">
        <v>7</v>
      </c>
      <c r="K32" s="13">
        <f t="shared" si="13"/>
        <v>0</v>
      </c>
      <c r="L32" s="13">
        <f t="shared" si="13"/>
        <v>1.25</v>
      </c>
      <c r="M32" s="13">
        <f>I32/3</f>
        <v>2.3333333333333335</v>
      </c>
      <c r="N32" s="13">
        <f t="shared" si="3"/>
        <v>2</v>
      </c>
      <c r="P32" t="str">
        <f t="shared" si="4"/>
        <v>OK</v>
      </c>
      <c r="U32">
        <f t="shared" si="11"/>
        <v>24</v>
      </c>
      <c r="V32">
        <v>2</v>
      </c>
    </row>
    <row r="33" spans="1:22" x14ac:dyDescent="0.35">
      <c r="A33">
        <f t="shared" si="5"/>
        <v>29</v>
      </c>
      <c r="B33">
        <f t="shared" si="6"/>
        <v>2</v>
      </c>
      <c r="C33" t="s">
        <v>19</v>
      </c>
      <c r="D33" s="9" t="s">
        <v>242</v>
      </c>
      <c r="E33" s="19">
        <f>VLOOKUP(D33,[1]Colaboradores!$A$2:$D$65,4,0)</f>
        <v>45566</v>
      </c>
      <c r="F33" s="20">
        <f t="shared" si="2"/>
        <v>19.2</v>
      </c>
      <c r="G33" s="14">
        <v>2</v>
      </c>
      <c r="H33" s="14">
        <v>28</v>
      </c>
      <c r="I33" s="14">
        <v>3</v>
      </c>
      <c r="K33" s="13">
        <f t="shared" si="13"/>
        <v>0.16666666666666666</v>
      </c>
      <c r="L33" s="13">
        <f t="shared" si="13"/>
        <v>2.3333333333333335</v>
      </c>
      <c r="M33" s="13">
        <f>I33/3</f>
        <v>1</v>
      </c>
      <c r="N33" s="13">
        <f t="shared" si="3"/>
        <v>2</v>
      </c>
      <c r="P33" t="str">
        <f t="shared" si="4"/>
        <v>Analisar</v>
      </c>
      <c r="U33">
        <f t="shared" si="11"/>
        <v>25</v>
      </c>
      <c r="V33">
        <v>2</v>
      </c>
    </row>
    <row r="34" spans="1:22" hidden="1" x14ac:dyDescent="0.35">
      <c r="A34">
        <f t="shared" si="5"/>
        <v>30</v>
      </c>
      <c r="B34">
        <f t="shared" si="6"/>
        <v>3</v>
      </c>
      <c r="C34" t="s">
        <v>19</v>
      </c>
      <c r="D34" s="9" t="s">
        <v>243</v>
      </c>
      <c r="E34" s="19">
        <f>VLOOKUP(D34,[1]Colaboradores!$A$2:$D$65,4,0)</f>
        <v>46028</v>
      </c>
      <c r="F34" s="20">
        <f t="shared" si="2"/>
        <v>3.8</v>
      </c>
      <c r="G34" s="14"/>
      <c r="H34" s="14"/>
      <c r="I34" s="14">
        <v>2</v>
      </c>
      <c r="K34" s="13">
        <f t="shared" si="13"/>
        <v>0</v>
      </c>
      <c r="L34" s="13">
        <f t="shared" si="13"/>
        <v>0</v>
      </c>
      <c r="M34" s="13">
        <f>I34/3</f>
        <v>0.66666666666666663</v>
      </c>
      <c r="N34" s="13">
        <f t="shared" si="3"/>
        <v>0.66</v>
      </c>
      <c r="P34" t="str">
        <f t="shared" si="4"/>
        <v>OK</v>
      </c>
      <c r="U34">
        <f t="shared" si="11"/>
        <v>26</v>
      </c>
      <c r="V34">
        <v>2</v>
      </c>
    </row>
    <row r="35" spans="1:22" hidden="1" x14ac:dyDescent="0.35">
      <c r="A35">
        <f t="shared" si="5"/>
        <v>31</v>
      </c>
      <c r="B35">
        <f t="shared" si="6"/>
        <v>4</v>
      </c>
      <c r="C35" t="s">
        <v>19</v>
      </c>
      <c r="D35" s="9" t="s">
        <v>244</v>
      </c>
      <c r="E35" s="19" t="str">
        <f>VLOOKUP(D35,[1]Colaboradores!$A$2:$D$65,4,0)</f>
        <v>21/07/2025</v>
      </c>
      <c r="F35" s="20">
        <f t="shared" si="2"/>
        <v>9.4333333333333336</v>
      </c>
      <c r="G35" s="14"/>
      <c r="H35" s="14">
        <v>2</v>
      </c>
      <c r="I35" s="14">
        <v>1</v>
      </c>
      <c r="K35" s="13">
        <f t="shared" si="13"/>
        <v>0</v>
      </c>
      <c r="L35" s="13">
        <f t="shared" si="13"/>
        <v>0.16666666666666666</v>
      </c>
      <c r="M35" s="13">
        <f>I35/3</f>
        <v>0.33333333333333331</v>
      </c>
      <c r="N35" s="13">
        <f t="shared" si="3"/>
        <v>1.66</v>
      </c>
      <c r="P35" t="str">
        <f t="shared" si="4"/>
        <v>Analisar</v>
      </c>
      <c r="U35">
        <f t="shared" si="11"/>
        <v>27</v>
      </c>
      <c r="V35">
        <v>2</v>
      </c>
    </row>
    <row r="36" spans="1:22" hidden="1" x14ac:dyDescent="0.35">
      <c r="A36">
        <f t="shared" si="5"/>
        <v>32</v>
      </c>
      <c r="B36">
        <f t="shared" si="6"/>
        <v>5</v>
      </c>
      <c r="C36" t="s">
        <v>19</v>
      </c>
      <c r="D36" s="9" t="s">
        <v>245</v>
      </c>
      <c r="E36" s="19">
        <f>VLOOKUP(D36,[1]Colaboradores!$A$2:$D$65,4,0)</f>
        <v>46118</v>
      </c>
      <c r="F36" s="20">
        <f t="shared" si="2"/>
        <v>0.8</v>
      </c>
      <c r="G36" s="14"/>
      <c r="H36" s="14"/>
      <c r="I36" s="14"/>
      <c r="K36" s="13"/>
      <c r="L36" s="13"/>
      <c r="M36" s="13"/>
      <c r="N36" s="13">
        <f t="shared" si="3"/>
        <v>0.66</v>
      </c>
      <c r="P36" t="str">
        <f t="shared" si="4"/>
        <v>Analisar</v>
      </c>
      <c r="U36">
        <f t="shared" si="11"/>
        <v>28</v>
      </c>
      <c r="V36">
        <v>2</v>
      </c>
    </row>
    <row r="37" spans="1:22" hidden="1" x14ac:dyDescent="0.35">
      <c r="A37">
        <f t="shared" si="5"/>
        <v>33</v>
      </c>
      <c r="B37">
        <f t="shared" si="6"/>
        <v>6</v>
      </c>
      <c r="C37" t="s">
        <v>19</v>
      </c>
      <c r="D37" s="9" t="s">
        <v>246</v>
      </c>
      <c r="E37" s="19" t="str">
        <f>VLOOKUP(D37,[1]Colaboradores!$A$2:$D$65,4,0)</f>
        <v>21/12/2023</v>
      </c>
      <c r="F37" s="20">
        <f t="shared" si="2"/>
        <v>28.7</v>
      </c>
      <c r="G37" s="14"/>
      <c r="H37" s="14"/>
      <c r="I37" s="14"/>
      <c r="K37" s="13"/>
      <c r="L37" s="13"/>
      <c r="M37" s="13"/>
      <c r="N37" s="13">
        <f t="shared" si="3"/>
        <v>2</v>
      </c>
      <c r="P37" t="str">
        <f t="shared" si="4"/>
        <v>Analisar</v>
      </c>
      <c r="U37">
        <f t="shared" si="11"/>
        <v>29</v>
      </c>
      <c r="V37">
        <v>2</v>
      </c>
    </row>
    <row r="38" spans="1:22" hidden="1" x14ac:dyDescent="0.35">
      <c r="A38">
        <f t="shared" si="5"/>
        <v>34</v>
      </c>
      <c r="B38">
        <f t="shared" si="6"/>
        <v>7</v>
      </c>
      <c r="C38" t="s">
        <v>19</v>
      </c>
      <c r="D38" s="9" t="s">
        <v>247</v>
      </c>
      <c r="E38" s="19" t="str">
        <f>VLOOKUP(D38,[1]Colaboradores!$A$2:$D$65,4,0)</f>
        <v>23/06/2025</v>
      </c>
      <c r="F38" s="20">
        <f t="shared" si="2"/>
        <v>10.366666666666667</v>
      </c>
      <c r="G38" s="14"/>
      <c r="H38" s="14">
        <v>3</v>
      </c>
      <c r="I38" s="14"/>
      <c r="K38" s="13">
        <f t="shared" ref="K38:L41" si="14">G38/12</f>
        <v>0</v>
      </c>
      <c r="L38" s="13">
        <f t="shared" si="14"/>
        <v>0.25</v>
      </c>
      <c r="M38" s="13">
        <f>I38/3</f>
        <v>0</v>
      </c>
      <c r="N38" s="13">
        <f t="shared" si="3"/>
        <v>2</v>
      </c>
      <c r="P38" t="str">
        <f t="shared" si="4"/>
        <v>Analisar</v>
      </c>
      <c r="U38">
        <f t="shared" si="11"/>
        <v>30</v>
      </c>
      <c r="V38">
        <v>2</v>
      </c>
    </row>
    <row r="39" spans="1:22" hidden="1" x14ac:dyDescent="0.35">
      <c r="A39">
        <f t="shared" si="5"/>
        <v>35</v>
      </c>
      <c r="B39">
        <v>1</v>
      </c>
      <c r="C39" t="str">
        <f>VLOOKUP(D45,dinamica!A:B,2,0)</f>
        <v>CANAL VIRTUAL 2</v>
      </c>
      <c r="D39" s="9" t="s">
        <v>248</v>
      </c>
      <c r="E39" s="19" t="str">
        <f>VLOOKUP(D39,[1]Colaboradores!$A$2:$D$65,4,0)</f>
        <v>18/11/2025</v>
      </c>
      <c r="F39" s="20">
        <f t="shared" si="2"/>
        <v>5.4333333333333336</v>
      </c>
      <c r="G39" s="14"/>
      <c r="H39" s="14"/>
      <c r="I39" s="14">
        <v>4</v>
      </c>
      <c r="K39" s="13">
        <f t="shared" si="14"/>
        <v>0</v>
      </c>
      <c r="L39" s="13">
        <f t="shared" si="14"/>
        <v>0</v>
      </c>
      <c r="M39" s="13">
        <f>I39/3</f>
        <v>1.3333333333333333</v>
      </c>
      <c r="N39" s="13">
        <f t="shared" si="3"/>
        <v>1.33</v>
      </c>
      <c r="P39" t="str">
        <f t="shared" si="4"/>
        <v>OK</v>
      </c>
      <c r="U39">
        <f t="shared" si="11"/>
        <v>31</v>
      </c>
      <c r="V39">
        <v>2</v>
      </c>
    </row>
    <row r="40" spans="1:22" hidden="1" x14ac:dyDescent="0.35">
      <c r="A40">
        <f t="shared" si="5"/>
        <v>36</v>
      </c>
      <c r="B40">
        <f t="shared" si="6"/>
        <v>2</v>
      </c>
      <c r="C40" t="s">
        <v>20</v>
      </c>
      <c r="D40" s="9" t="s">
        <v>249</v>
      </c>
      <c r="E40" s="19">
        <f>VLOOKUP(D40,[1]Colaboradores!$A$2:$D$65,4,0)</f>
        <v>45141</v>
      </c>
      <c r="F40" s="20">
        <f t="shared" si="2"/>
        <v>33.366666666666667</v>
      </c>
      <c r="G40" s="14">
        <v>1</v>
      </c>
      <c r="H40" s="14">
        <v>16</v>
      </c>
      <c r="I40" s="14">
        <v>2</v>
      </c>
      <c r="K40" s="13">
        <f t="shared" si="14"/>
        <v>8.3333333333333329E-2</v>
      </c>
      <c r="L40" s="13">
        <f t="shared" si="14"/>
        <v>1.3333333333333333</v>
      </c>
      <c r="M40" s="13">
        <f>I40/3</f>
        <v>0.66666666666666663</v>
      </c>
      <c r="N40" s="13">
        <f t="shared" si="3"/>
        <v>2</v>
      </c>
      <c r="P40" t="str">
        <f t="shared" si="4"/>
        <v>Analisar</v>
      </c>
      <c r="U40">
        <f t="shared" si="11"/>
        <v>32</v>
      </c>
      <c r="V40">
        <v>2</v>
      </c>
    </row>
    <row r="41" spans="1:22" hidden="1" x14ac:dyDescent="0.35">
      <c r="A41">
        <f t="shared" ref="A41:A44" si="15">A40+1</f>
        <v>37</v>
      </c>
      <c r="B41">
        <f t="shared" ref="B41:B44" si="16">B40+1</f>
        <v>3</v>
      </c>
      <c r="C41" t="s">
        <v>20</v>
      </c>
      <c r="D41" s="9" t="s">
        <v>250</v>
      </c>
      <c r="E41" s="19">
        <f>VLOOKUP(D41,[1]Colaboradores!$A$2:$D$65,4,0)</f>
        <v>46076</v>
      </c>
      <c r="F41" s="20">
        <f t="shared" si="2"/>
        <v>2.2000000000000002</v>
      </c>
      <c r="G41" s="14"/>
      <c r="H41" s="14"/>
      <c r="I41" s="14">
        <v>1</v>
      </c>
      <c r="K41" s="13">
        <f t="shared" si="14"/>
        <v>0</v>
      </c>
      <c r="L41" s="13">
        <f t="shared" si="14"/>
        <v>0</v>
      </c>
      <c r="M41" s="13">
        <f>I41/3</f>
        <v>0.33333333333333331</v>
      </c>
      <c r="N41" s="13">
        <f t="shared" si="3"/>
        <v>0.66</v>
      </c>
      <c r="P41" t="str">
        <f t="shared" si="4"/>
        <v>Analisar</v>
      </c>
      <c r="U41">
        <f t="shared" si="11"/>
        <v>33</v>
      </c>
      <c r="V41">
        <v>2</v>
      </c>
    </row>
    <row r="42" spans="1:22" hidden="1" x14ac:dyDescent="0.35">
      <c r="A42">
        <f t="shared" si="15"/>
        <v>38</v>
      </c>
      <c r="B42">
        <f t="shared" si="16"/>
        <v>4</v>
      </c>
      <c r="C42" t="s">
        <v>20</v>
      </c>
      <c r="D42" s="9" t="s">
        <v>251</v>
      </c>
      <c r="E42" s="19" t="str">
        <f>VLOOKUP(D42,[1]Colaboradores!$A$2:$D$65,4,0)</f>
        <v>18/03/2026</v>
      </c>
      <c r="F42" s="20">
        <f t="shared" si="2"/>
        <v>1.4333333333333333</v>
      </c>
      <c r="G42" s="14"/>
      <c r="H42" s="14"/>
      <c r="I42" s="14"/>
      <c r="K42" s="13"/>
      <c r="L42" s="13"/>
      <c r="M42" s="13"/>
      <c r="N42" s="13">
        <f t="shared" si="3"/>
        <v>0.66</v>
      </c>
      <c r="P42" t="str">
        <f t="shared" si="4"/>
        <v>Analisar</v>
      </c>
      <c r="U42">
        <f t="shared" si="11"/>
        <v>34</v>
      </c>
      <c r="V42">
        <v>2</v>
      </c>
    </row>
    <row r="43" spans="1:22" hidden="1" x14ac:dyDescent="0.35">
      <c r="A43">
        <f t="shared" si="15"/>
        <v>39</v>
      </c>
      <c r="B43">
        <f t="shared" si="16"/>
        <v>5</v>
      </c>
      <c r="C43" t="s">
        <v>20</v>
      </c>
      <c r="D43" s="9" t="s">
        <v>252</v>
      </c>
      <c r="E43" s="19">
        <f>VLOOKUP(D43,[1]Colaboradores!$A$2:$D$65,4,0)</f>
        <v>46043</v>
      </c>
      <c r="F43" s="20">
        <f t="shared" si="2"/>
        <v>3.3</v>
      </c>
      <c r="G43" s="14"/>
      <c r="H43" s="14"/>
      <c r="I43" s="14"/>
      <c r="K43" s="13"/>
      <c r="L43" s="13"/>
      <c r="M43" s="13"/>
      <c r="N43" s="13">
        <f t="shared" si="3"/>
        <v>0.66</v>
      </c>
      <c r="P43" t="str">
        <f t="shared" si="4"/>
        <v>Analisar</v>
      </c>
      <c r="U43">
        <f t="shared" si="11"/>
        <v>35</v>
      </c>
      <c r="V43">
        <v>2</v>
      </c>
    </row>
    <row r="44" spans="1:22" hidden="1" x14ac:dyDescent="0.35">
      <c r="A44">
        <f t="shared" si="15"/>
        <v>40</v>
      </c>
      <c r="B44">
        <f t="shared" si="16"/>
        <v>6</v>
      </c>
      <c r="C44" t="s">
        <v>20</v>
      </c>
      <c r="D44" t="s">
        <v>253</v>
      </c>
      <c r="E44" s="19">
        <f>VLOOKUP(D44,[1]Colaboradores!$A$2:$D$65,4,0)</f>
        <v>45294</v>
      </c>
      <c r="F44" s="20">
        <f t="shared" si="2"/>
        <v>28.266666666666666</v>
      </c>
      <c r="N44" s="13">
        <f t="shared" si="3"/>
        <v>2</v>
      </c>
      <c r="P44" t="str">
        <f t="shared" si="4"/>
        <v>Analisar</v>
      </c>
      <c r="U44">
        <f t="shared" si="11"/>
        <v>36</v>
      </c>
      <c r="V44">
        <v>2</v>
      </c>
    </row>
    <row r="45" spans="1:22" hidden="1" x14ac:dyDescent="0.35">
      <c r="C45" t="s">
        <v>20</v>
      </c>
      <c r="D45" s="15" t="s">
        <v>25</v>
      </c>
      <c r="E45" s="19" t="e">
        <f>VLOOKUP(D45,[1]Colaboradores!$A$2:$D$65,4,0)</f>
        <v>#N/A</v>
      </c>
      <c r="F45" s="20" t="s">
        <v>239</v>
      </c>
      <c r="G45" s="14"/>
      <c r="H45" s="14">
        <v>1</v>
      </c>
      <c r="I45" s="14">
        <v>6</v>
      </c>
      <c r="K45" s="13">
        <f t="shared" ref="K45:L51" si="17">G45/12</f>
        <v>0</v>
      </c>
      <c r="L45" s="13">
        <f t="shared" si="17"/>
        <v>8.3333333333333329E-2</v>
      </c>
      <c r="M45" s="13">
        <f t="shared" ref="M45:M51" si="18">I45/3</f>
        <v>2</v>
      </c>
      <c r="N45" s="13" t="e">
        <f t="shared" si="3"/>
        <v>#N/A</v>
      </c>
      <c r="P45" t="s">
        <v>240</v>
      </c>
      <c r="U45">
        <f t="shared" si="11"/>
        <v>37</v>
      </c>
      <c r="V45">
        <v>2</v>
      </c>
    </row>
    <row r="46" spans="1:22" x14ac:dyDescent="0.35">
      <c r="A46">
        <f>A44+1</f>
        <v>41</v>
      </c>
      <c r="B46">
        <v>1</v>
      </c>
      <c r="C46" t="s">
        <v>38</v>
      </c>
      <c r="D46" s="9" t="s">
        <v>254</v>
      </c>
      <c r="E46" s="19">
        <f>VLOOKUP(D46,[1]Colaboradores!$A$2:$D$65,4,0)</f>
        <v>44904</v>
      </c>
      <c r="F46" s="20">
        <f t="shared" si="2"/>
        <v>41.266666666666666</v>
      </c>
      <c r="G46" s="14">
        <v>13</v>
      </c>
      <c r="H46" s="14">
        <v>9</v>
      </c>
      <c r="I46" s="14">
        <v>4</v>
      </c>
      <c r="K46" s="13">
        <f t="shared" si="17"/>
        <v>1.0833333333333333</v>
      </c>
      <c r="L46" s="13">
        <f t="shared" si="17"/>
        <v>0.75</v>
      </c>
      <c r="M46" s="13">
        <f t="shared" si="18"/>
        <v>1.3333333333333333</v>
      </c>
      <c r="N46" s="13">
        <f t="shared" si="3"/>
        <v>2</v>
      </c>
      <c r="P46" t="str">
        <f t="shared" si="4"/>
        <v>Analisar</v>
      </c>
      <c r="U46">
        <f t="shared" si="11"/>
        <v>38</v>
      </c>
      <c r="V46">
        <v>2</v>
      </c>
    </row>
    <row r="47" spans="1:22" x14ac:dyDescent="0.35">
      <c r="A47">
        <f t="shared" si="5"/>
        <v>42</v>
      </c>
      <c r="B47">
        <f t="shared" si="6"/>
        <v>2</v>
      </c>
      <c r="C47" t="s">
        <v>38</v>
      </c>
      <c r="D47" s="9" t="s">
        <v>255</v>
      </c>
      <c r="E47" s="19" t="str">
        <f>VLOOKUP(D47,[1]Colaboradores!$A$2:$D$65,4,0)</f>
        <v>21/07/2025</v>
      </c>
      <c r="F47" s="20">
        <f t="shared" si="2"/>
        <v>9.4333333333333336</v>
      </c>
      <c r="G47" s="14"/>
      <c r="H47" s="14">
        <v>3</v>
      </c>
      <c r="I47" s="14">
        <v>4</v>
      </c>
      <c r="K47" s="13">
        <f t="shared" si="17"/>
        <v>0</v>
      </c>
      <c r="L47" s="13">
        <f t="shared" si="17"/>
        <v>0.25</v>
      </c>
      <c r="M47" s="13">
        <f t="shared" si="18"/>
        <v>1.3333333333333333</v>
      </c>
      <c r="N47" s="13">
        <f t="shared" si="3"/>
        <v>1.66</v>
      </c>
      <c r="P47" t="str">
        <f t="shared" si="4"/>
        <v>Analisar</v>
      </c>
      <c r="U47">
        <f t="shared" si="11"/>
        <v>39</v>
      </c>
      <c r="V47">
        <v>2</v>
      </c>
    </row>
    <row r="48" spans="1:22" x14ac:dyDescent="0.35">
      <c r="A48">
        <f t="shared" si="5"/>
        <v>43</v>
      </c>
      <c r="B48">
        <f t="shared" si="6"/>
        <v>3</v>
      </c>
      <c r="C48" t="s">
        <v>38</v>
      </c>
      <c r="D48" s="9" t="s">
        <v>256</v>
      </c>
      <c r="E48" s="19">
        <f>VLOOKUP(D48,[1]Colaboradores!$A$2:$D$65,4,0)</f>
        <v>45298</v>
      </c>
      <c r="F48" s="20">
        <f t="shared" si="2"/>
        <v>28.133333333333333</v>
      </c>
      <c r="G48" s="14">
        <v>8</v>
      </c>
      <c r="H48" s="14">
        <v>16</v>
      </c>
      <c r="I48" s="14">
        <v>3</v>
      </c>
      <c r="K48" s="13">
        <f t="shared" si="17"/>
        <v>0.66666666666666663</v>
      </c>
      <c r="L48" s="13">
        <f t="shared" si="17"/>
        <v>1.3333333333333333</v>
      </c>
      <c r="M48" s="13">
        <f t="shared" si="18"/>
        <v>1</v>
      </c>
      <c r="N48" s="13">
        <f t="shared" si="3"/>
        <v>2</v>
      </c>
      <c r="P48" t="str">
        <f t="shared" si="4"/>
        <v>Analisar</v>
      </c>
      <c r="U48">
        <f t="shared" si="11"/>
        <v>40</v>
      </c>
      <c r="V48">
        <v>2</v>
      </c>
    </row>
    <row r="49" spans="1:22" x14ac:dyDescent="0.35">
      <c r="A49">
        <f t="shared" si="5"/>
        <v>44</v>
      </c>
      <c r="B49">
        <f t="shared" si="6"/>
        <v>4</v>
      </c>
      <c r="C49" t="s">
        <v>38</v>
      </c>
      <c r="D49" s="9" t="s">
        <v>257</v>
      </c>
      <c r="E49" s="19" t="str">
        <f>VLOOKUP(D49,[1]Colaboradores!$A$2:$D$65,4,0)</f>
        <v>21/07/2025</v>
      </c>
      <c r="F49" s="20">
        <f t="shared" si="2"/>
        <v>9.4333333333333336</v>
      </c>
      <c r="G49" s="14"/>
      <c r="H49" s="14">
        <v>10</v>
      </c>
      <c r="I49" s="14">
        <v>3</v>
      </c>
      <c r="K49" s="13">
        <f t="shared" si="17"/>
        <v>0</v>
      </c>
      <c r="L49" s="13">
        <f t="shared" si="17"/>
        <v>0.83333333333333337</v>
      </c>
      <c r="M49" s="13">
        <f t="shared" si="18"/>
        <v>1</v>
      </c>
      <c r="N49" s="13">
        <f t="shared" si="3"/>
        <v>1.66</v>
      </c>
      <c r="P49" t="str">
        <f t="shared" si="4"/>
        <v>Analisar</v>
      </c>
      <c r="U49">
        <f t="shared" si="11"/>
        <v>41</v>
      </c>
      <c r="V49">
        <v>2</v>
      </c>
    </row>
    <row r="50" spans="1:22" hidden="1" x14ac:dyDescent="0.35">
      <c r="A50">
        <f t="shared" si="5"/>
        <v>45</v>
      </c>
      <c r="B50">
        <f t="shared" si="6"/>
        <v>5</v>
      </c>
      <c r="C50" t="s">
        <v>38</v>
      </c>
      <c r="D50" s="9" t="s">
        <v>258</v>
      </c>
      <c r="E50" s="19">
        <f>VLOOKUP(D50,[1]Colaboradores!$A$2:$D$65,4,0)</f>
        <v>46056</v>
      </c>
      <c r="F50" s="20">
        <f t="shared" si="2"/>
        <v>2.8666666666666667</v>
      </c>
      <c r="G50" s="14"/>
      <c r="H50" s="14">
        <v>3</v>
      </c>
      <c r="I50" s="14">
        <v>1</v>
      </c>
      <c r="K50" s="13">
        <f t="shared" si="17"/>
        <v>0</v>
      </c>
      <c r="L50" s="13">
        <f t="shared" si="17"/>
        <v>0.25</v>
      </c>
      <c r="M50" s="13">
        <f t="shared" si="18"/>
        <v>0.33333333333333331</v>
      </c>
      <c r="N50" s="13">
        <f t="shared" si="3"/>
        <v>0.66</v>
      </c>
      <c r="P50" t="str">
        <f t="shared" si="4"/>
        <v>Analisar</v>
      </c>
      <c r="U50">
        <f t="shared" si="11"/>
        <v>42</v>
      </c>
      <c r="V50">
        <v>2</v>
      </c>
    </row>
    <row r="51" spans="1:22" hidden="1" x14ac:dyDescent="0.35">
      <c r="A51">
        <f t="shared" si="5"/>
        <v>46</v>
      </c>
      <c r="B51">
        <f t="shared" si="6"/>
        <v>6</v>
      </c>
      <c r="C51" t="s">
        <v>38</v>
      </c>
      <c r="D51" s="9" t="s">
        <v>259</v>
      </c>
      <c r="E51" s="19">
        <f>VLOOKUP(D51,[1]Colaboradores!$A$2:$D$65,4,0)</f>
        <v>46056</v>
      </c>
      <c r="F51" s="20">
        <f t="shared" si="2"/>
        <v>2.8666666666666667</v>
      </c>
      <c r="G51" s="14"/>
      <c r="H51" s="14">
        <v>7</v>
      </c>
      <c r="I51" s="14"/>
      <c r="K51" s="13">
        <f t="shared" si="17"/>
        <v>0</v>
      </c>
      <c r="L51" s="13">
        <f t="shared" si="17"/>
        <v>0.58333333333333337</v>
      </c>
      <c r="M51" s="13">
        <f t="shared" si="18"/>
        <v>0</v>
      </c>
      <c r="N51" s="13">
        <f t="shared" si="3"/>
        <v>0.66</v>
      </c>
      <c r="P51" t="str">
        <f t="shared" si="4"/>
        <v>Analisar</v>
      </c>
      <c r="U51">
        <f t="shared" si="11"/>
        <v>43</v>
      </c>
      <c r="V51">
        <v>2</v>
      </c>
    </row>
    <row r="52" spans="1:22" hidden="1" x14ac:dyDescent="0.35">
      <c r="A52">
        <f t="shared" ref="A52" si="19">A51+1</f>
        <v>47</v>
      </c>
      <c r="B52">
        <f t="shared" ref="B52" si="20">B51+1</f>
        <v>7</v>
      </c>
      <c r="C52" t="s">
        <v>38</v>
      </c>
      <c r="D52" s="9" t="s">
        <v>260</v>
      </c>
      <c r="E52" s="19">
        <f>VLOOKUP(D52,[1]Colaboradores!$A$2:$D$65,4,0)</f>
        <v>45994</v>
      </c>
      <c r="F52" s="20">
        <f t="shared" si="2"/>
        <v>4.9333333333333336</v>
      </c>
      <c r="G52" s="14"/>
      <c r="H52" s="14"/>
      <c r="I52" s="14"/>
      <c r="K52" s="13"/>
      <c r="L52" s="13"/>
      <c r="M52" s="13"/>
      <c r="N52" s="13">
        <f t="shared" si="3"/>
        <v>1.33</v>
      </c>
      <c r="P52" t="str">
        <f t="shared" si="4"/>
        <v>Analisar</v>
      </c>
      <c r="U52">
        <f t="shared" si="11"/>
        <v>44</v>
      </c>
      <c r="V52">
        <v>2</v>
      </c>
    </row>
    <row r="53" spans="1:22" hidden="1" x14ac:dyDescent="0.35">
      <c r="B53">
        <v>1</v>
      </c>
      <c r="C53" t="s">
        <v>28</v>
      </c>
      <c r="D53" s="9" t="s">
        <v>261</v>
      </c>
      <c r="E53" s="19">
        <f>VLOOKUP(D53,[1]Colaboradores!$A$2:$D$65,4,0)</f>
        <v>45937</v>
      </c>
      <c r="F53" s="20">
        <f t="shared" si="2"/>
        <v>6.833333333333333</v>
      </c>
      <c r="G53" s="14"/>
      <c r="H53" s="14">
        <v>1</v>
      </c>
      <c r="I53" s="14">
        <v>5</v>
      </c>
      <c r="K53" s="13">
        <f t="shared" ref="K53:L58" si="21">G53/12</f>
        <v>0</v>
      </c>
      <c r="L53" s="13">
        <f t="shared" si="21"/>
        <v>8.3333333333333329E-2</v>
      </c>
      <c r="M53" s="13">
        <f t="shared" ref="M53:M58" si="22">I53/3</f>
        <v>1.6666666666666667</v>
      </c>
      <c r="N53" s="13">
        <f t="shared" si="3"/>
        <v>1.33</v>
      </c>
      <c r="P53" t="str">
        <f t="shared" si="4"/>
        <v>OK</v>
      </c>
      <c r="U53">
        <f t="shared" si="11"/>
        <v>45</v>
      </c>
      <c r="V53">
        <v>2</v>
      </c>
    </row>
    <row r="54" spans="1:22" hidden="1" x14ac:dyDescent="0.35">
      <c r="A54">
        <f>+A52+1</f>
        <v>48</v>
      </c>
      <c r="B54">
        <f t="shared" si="6"/>
        <v>2</v>
      </c>
      <c r="C54" t="s">
        <v>28</v>
      </c>
      <c r="D54" s="18" t="s">
        <v>262</v>
      </c>
      <c r="E54" s="19">
        <f>VLOOKUP(D54,[1]Colaboradores!$A$2:$D$65,4,0)</f>
        <v>45937</v>
      </c>
      <c r="F54" s="20">
        <f t="shared" si="2"/>
        <v>6.833333333333333</v>
      </c>
      <c r="G54" s="14"/>
      <c r="H54" s="14">
        <v>2</v>
      </c>
      <c r="I54" s="14">
        <v>4</v>
      </c>
      <c r="K54" s="13">
        <f t="shared" si="21"/>
        <v>0</v>
      </c>
      <c r="L54" s="13">
        <f t="shared" si="21"/>
        <v>0.16666666666666666</v>
      </c>
      <c r="M54" s="13">
        <f t="shared" si="22"/>
        <v>1.3333333333333333</v>
      </c>
      <c r="N54" s="13">
        <f t="shared" si="3"/>
        <v>1.33</v>
      </c>
      <c r="P54" t="str">
        <f t="shared" si="4"/>
        <v>OK</v>
      </c>
      <c r="U54">
        <f t="shared" si="11"/>
        <v>46</v>
      </c>
      <c r="V54">
        <v>2</v>
      </c>
    </row>
    <row r="55" spans="1:22" hidden="1" x14ac:dyDescent="0.35">
      <c r="A55">
        <f t="shared" si="5"/>
        <v>49</v>
      </c>
      <c r="B55">
        <f t="shared" si="6"/>
        <v>3</v>
      </c>
      <c r="C55" t="s">
        <v>28</v>
      </c>
      <c r="D55" s="9" t="s">
        <v>263</v>
      </c>
      <c r="E55" s="19">
        <f>VLOOKUP(D55,[1]Colaboradores!$A$2:$D$65,4,0)</f>
        <v>46056</v>
      </c>
      <c r="F55" s="20">
        <f t="shared" si="2"/>
        <v>2.8666666666666667</v>
      </c>
      <c r="G55" s="14"/>
      <c r="H55" s="14">
        <v>8</v>
      </c>
      <c r="I55" s="14">
        <v>4</v>
      </c>
      <c r="K55" s="13">
        <f t="shared" si="21"/>
        <v>0</v>
      </c>
      <c r="L55" s="13">
        <f t="shared" si="21"/>
        <v>0.66666666666666663</v>
      </c>
      <c r="M55" s="13">
        <f t="shared" si="22"/>
        <v>1.3333333333333333</v>
      </c>
      <c r="N55" s="13">
        <f t="shared" si="3"/>
        <v>0.66</v>
      </c>
      <c r="P55" t="str">
        <f t="shared" si="4"/>
        <v>OK</v>
      </c>
      <c r="U55">
        <f t="shared" si="11"/>
        <v>47</v>
      </c>
      <c r="V55">
        <v>2</v>
      </c>
    </row>
    <row r="56" spans="1:22" hidden="1" x14ac:dyDescent="0.35">
      <c r="A56">
        <f t="shared" ref="A56:A59" si="23">A55+1</f>
        <v>50</v>
      </c>
      <c r="B56">
        <f t="shared" ref="B56:B59" si="24">B55+1</f>
        <v>4</v>
      </c>
      <c r="C56" t="s">
        <v>28</v>
      </c>
      <c r="D56" s="9" t="s">
        <v>264</v>
      </c>
      <c r="E56" s="19">
        <f>VLOOKUP(D56,[1]Colaboradores!$A$2:$D$65,4,0)</f>
        <v>45965</v>
      </c>
      <c r="F56" s="20">
        <f t="shared" si="2"/>
        <v>5.9</v>
      </c>
      <c r="G56" s="14"/>
      <c r="H56" s="14"/>
      <c r="I56" s="14">
        <v>4</v>
      </c>
      <c r="K56" s="13">
        <f t="shared" si="21"/>
        <v>0</v>
      </c>
      <c r="L56" s="13">
        <f t="shared" si="21"/>
        <v>0</v>
      </c>
      <c r="M56" s="13">
        <f t="shared" si="22"/>
        <v>1.3333333333333333</v>
      </c>
      <c r="N56" s="13">
        <f t="shared" si="3"/>
        <v>1.33</v>
      </c>
      <c r="P56" t="str">
        <f t="shared" si="4"/>
        <v>OK</v>
      </c>
      <c r="U56">
        <f t="shared" si="11"/>
        <v>48</v>
      </c>
      <c r="V56">
        <v>2</v>
      </c>
    </row>
    <row r="57" spans="1:22" hidden="1" x14ac:dyDescent="0.35">
      <c r="A57">
        <f t="shared" si="23"/>
        <v>51</v>
      </c>
      <c r="B57">
        <f t="shared" si="24"/>
        <v>5</v>
      </c>
      <c r="C57" t="s">
        <v>28</v>
      </c>
      <c r="D57" s="9" t="s">
        <v>265</v>
      </c>
      <c r="E57" s="19">
        <f>VLOOKUP(D57,[1]Colaboradores!$A$2:$D$65,4,0)</f>
        <v>45965</v>
      </c>
      <c r="F57" s="20">
        <f t="shared" si="2"/>
        <v>5.9</v>
      </c>
      <c r="G57" s="14"/>
      <c r="H57" s="14"/>
      <c r="I57" s="14">
        <v>2</v>
      </c>
      <c r="K57" s="13">
        <f t="shared" si="21"/>
        <v>0</v>
      </c>
      <c r="L57" s="13">
        <f t="shared" si="21"/>
        <v>0</v>
      </c>
      <c r="M57" s="13">
        <f t="shared" si="22"/>
        <v>0.66666666666666663</v>
      </c>
      <c r="N57" s="13">
        <f t="shared" si="3"/>
        <v>1.33</v>
      </c>
      <c r="P57" t="str">
        <f t="shared" si="4"/>
        <v>Analisar</v>
      </c>
      <c r="U57">
        <f t="shared" si="11"/>
        <v>49</v>
      </c>
      <c r="V57">
        <v>2</v>
      </c>
    </row>
    <row r="58" spans="1:22" hidden="1" x14ac:dyDescent="0.35">
      <c r="A58">
        <f t="shared" si="23"/>
        <v>52</v>
      </c>
      <c r="B58">
        <f t="shared" si="24"/>
        <v>6</v>
      </c>
      <c r="C58" t="s">
        <v>28</v>
      </c>
      <c r="D58" s="9" t="s">
        <v>266</v>
      </c>
      <c r="E58" s="19" t="str">
        <f>VLOOKUP(D58,[1]Colaboradores!$A$2:$D$65,4,0)</f>
        <v>23/08/2023</v>
      </c>
      <c r="F58" s="20">
        <f t="shared" si="2"/>
        <v>32.700000000000003</v>
      </c>
      <c r="G58" s="14">
        <v>13</v>
      </c>
      <c r="H58" s="14">
        <v>14</v>
      </c>
      <c r="I58" s="14">
        <v>1</v>
      </c>
      <c r="K58" s="13">
        <f t="shared" si="21"/>
        <v>1.0833333333333333</v>
      </c>
      <c r="L58" s="13">
        <f t="shared" si="21"/>
        <v>1.1666666666666667</v>
      </c>
      <c r="M58" s="13">
        <f t="shared" si="22"/>
        <v>0.33333333333333331</v>
      </c>
      <c r="N58" s="13">
        <f t="shared" si="3"/>
        <v>2</v>
      </c>
      <c r="P58" t="str">
        <f t="shared" si="4"/>
        <v>Analisar</v>
      </c>
      <c r="U58">
        <f t="shared" si="11"/>
        <v>50</v>
      </c>
      <c r="V58">
        <v>2</v>
      </c>
    </row>
    <row r="59" spans="1:22" hidden="1" x14ac:dyDescent="0.35">
      <c r="A59">
        <f t="shared" si="23"/>
        <v>53</v>
      </c>
      <c r="B59">
        <f t="shared" si="24"/>
        <v>7</v>
      </c>
      <c r="C59" t="s">
        <v>28</v>
      </c>
      <c r="D59" s="9" t="s">
        <v>267</v>
      </c>
      <c r="E59" s="19">
        <f>VLOOKUP(D59,[1]Colaboradores!$A$2:$D$65,4,0)</f>
        <v>46099</v>
      </c>
      <c r="F59" s="20">
        <f t="shared" si="2"/>
        <v>1.4333333333333333</v>
      </c>
      <c r="N59" s="13">
        <f t="shared" si="3"/>
        <v>0.66</v>
      </c>
      <c r="P59" t="str">
        <f t="shared" si="4"/>
        <v>Analisar</v>
      </c>
      <c r="U59">
        <f t="shared" si="11"/>
        <v>51</v>
      </c>
      <c r="V59">
        <v>2</v>
      </c>
    </row>
    <row r="60" spans="1:22" x14ac:dyDescent="0.35">
      <c r="C60" t="str">
        <f>VLOOKUP(D60,dinamica!A:B,2,0)</f>
        <v>EQUIPE PRÓPRIA 2 | AGL</v>
      </c>
      <c r="D60" s="15" t="s">
        <v>40</v>
      </c>
      <c r="E60" s="19" t="e">
        <f>VLOOKUP(D60,[1]Colaboradores!$A$2:$D$65,4,0)</f>
        <v>#N/A</v>
      </c>
      <c r="F60" s="20" t="s">
        <v>239</v>
      </c>
      <c r="G60" s="14"/>
      <c r="H60" s="14">
        <v>1</v>
      </c>
      <c r="I60" s="14">
        <v>4</v>
      </c>
      <c r="K60" s="13">
        <f>G60/12</f>
        <v>0</v>
      </c>
      <c r="L60" s="13">
        <f>H60/12</f>
        <v>8.3333333333333329E-2</v>
      </c>
      <c r="M60" s="13">
        <f>I60/3</f>
        <v>1.3333333333333333</v>
      </c>
      <c r="N60" s="13"/>
      <c r="P60" t="str">
        <f>IF(H60&gt;0,IF(I60&gt;5,"OK","Analisar"))</f>
        <v>Analisar</v>
      </c>
      <c r="U60">
        <f t="shared" si="11"/>
        <v>52</v>
      </c>
      <c r="V60">
        <v>2</v>
      </c>
    </row>
    <row r="61" spans="1:22" x14ac:dyDescent="0.35">
      <c r="D61" s="9"/>
      <c r="E61" s="9"/>
      <c r="F61" s="9"/>
      <c r="U61">
        <f t="shared" si="11"/>
        <v>53</v>
      </c>
      <c r="V61">
        <v>2</v>
      </c>
    </row>
    <row r="62" spans="1:22" x14ac:dyDescent="0.35">
      <c r="D62" s="9"/>
      <c r="E62" s="9"/>
      <c r="F62" s="9"/>
      <c r="U62">
        <f t="shared" si="11"/>
        <v>54</v>
      </c>
      <c r="V62">
        <v>2</v>
      </c>
    </row>
    <row r="63" spans="1:22" x14ac:dyDescent="0.35">
      <c r="D63" s="9"/>
      <c r="E63" s="9"/>
      <c r="F63" s="9"/>
      <c r="U63">
        <f t="shared" si="11"/>
        <v>55</v>
      </c>
      <c r="V63">
        <v>2</v>
      </c>
    </row>
    <row r="64" spans="1:22" x14ac:dyDescent="0.35">
      <c r="D64" s="9"/>
      <c r="E64" s="9"/>
      <c r="F64" s="9"/>
      <c r="U64">
        <f t="shared" si="11"/>
        <v>56</v>
      </c>
      <c r="V64">
        <v>2</v>
      </c>
    </row>
    <row r="65" spans="4:22" x14ac:dyDescent="0.35">
      <c r="D65" s="9"/>
      <c r="E65" s="9"/>
      <c r="F65" s="9"/>
      <c r="U65">
        <f t="shared" si="11"/>
        <v>57</v>
      </c>
      <c r="V65">
        <v>2</v>
      </c>
    </row>
    <row r="66" spans="4:22" x14ac:dyDescent="0.35">
      <c r="D66" s="9"/>
      <c r="E66" s="9"/>
      <c r="F66" s="9"/>
      <c r="U66">
        <f t="shared" si="11"/>
        <v>58</v>
      </c>
      <c r="V66">
        <v>2</v>
      </c>
    </row>
    <row r="67" spans="4:22" x14ac:dyDescent="0.35">
      <c r="D67" s="9"/>
      <c r="E67" s="9"/>
      <c r="F67" s="9"/>
      <c r="U67">
        <f t="shared" si="11"/>
        <v>59</v>
      </c>
      <c r="V67">
        <v>2</v>
      </c>
    </row>
    <row r="68" spans="4:22" x14ac:dyDescent="0.35">
      <c r="D68" s="9"/>
      <c r="E68" s="9"/>
      <c r="F68" s="9"/>
      <c r="U68">
        <f t="shared" si="11"/>
        <v>60</v>
      </c>
      <c r="V68">
        <v>2</v>
      </c>
    </row>
    <row r="69" spans="4:22" x14ac:dyDescent="0.35">
      <c r="D69" s="9"/>
      <c r="E69" s="9"/>
      <c r="F69" s="9"/>
      <c r="U69">
        <f t="shared" si="11"/>
        <v>61</v>
      </c>
      <c r="V69">
        <v>2</v>
      </c>
    </row>
    <row r="70" spans="4:22" x14ac:dyDescent="0.35">
      <c r="D70" s="9"/>
      <c r="E70" s="9"/>
      <c r="F70" s="9"/>
      <c r="U70">
        <f t="shared" si="11"/>
        <v>62</v>
      </c>
      <c r="V70">
        <v>2</v>
      </c>
    </row>
    <row r="71" spans="4:22" x14ac:dyDescent="0.35">
      <c r="D71" s="9"/>
      <c r="E71" s="9"/>
      <c r="F71" s="9"/>
      <c r="U71">
        <f t="shared" si="11"/>
        <v>63</v>
      </c>
      <c r="V71">
        <v>2</v>
      </c>
    </row>
    <row r="72" spans="4:22" x14ac:dyDescent="0.35">
      <c r="D72" s="9"/>
      <c r="E72" s="9"/>
      <c r="F72" s="9"/>
      <c r="U72">
        <f t="shared" si="11"/>
        <v>64</v>
      </c>
      <c r="V72">
        <v>2</v>
      </c>
    </row>
    <row r="73" spans="4:22" x14ac:dyDescent="0.35">
      <c r="D73" s="9"/>
      <c r="E73" s="9"/>
      <c r="F73" s="9"/>
      <c r="U73">
        <f t="shared" si="11"/>
        <v>65</v>
      </c>
      <c r="V73">
        <v>2</v>
      </c>
    </row>
    <row r="74" spans="4:22" x14ac:dyDescent="0.35">
      <c r="D74" s="9"/>
      <c r="E74" s="9"/>
      <c r="F74" s="9"/>
      <c r="U74">
        <f t="shared" si="11"/>
        <v>66</v>
      </c>
      <c r="V74">
        <v>2</v>
      </c>
    </row>
    <row r="75" spans="4:22" x14ac:dyDescent="0.35">
      <c r="D75" s="9"/>
      <c r="E75" s="9"/>
      <c r="F75" s="9"/>
      <c r="U75">
        <f t="shared" si="11"/>
        <v>67</v>
      </c>
      <c r="V75">
        <v>2</v>
      </c>
    </row>
    <row r="76" spans="4:22" x14ac:dyDescent="0.35">
      <c r="D76" s="9"/>
      <c r="E76" s="9"/>
      <c r="F76" s="9"/>
      <c r="U76">
        <f t="shared" si="11"/>
        <v>68</v>
      </c>
      <c r="V76">
        <v>2</v>
      </c>
    </row>
    <row r="77" spans="4:22" x14ac:dyDescent="0.35">
      <c r="D77" s="9"/>
      <c r="E77" s="9"/>
      <c r="F77" s="9"/>
      <c r="U77">
        <f t="shared" si="11"/>
        <v>69</v>
      </c>
      <c r="V77">
        <v>2</v>
      </c>
    </row>
    <row r="78" spans="4:22" x14ac:dyDescent="0.35">
      <c r="D78" s="9"/>
      <c r="E78" s="9"/>
      <c r="F78" s="9"/>
      <c r="U78">
        <f t="shared" si="11"/>
        <v>70</v>
      </c>
      <c r="V78">
        <v>2</v>
      </c>
    </row>
    <row r="79" spans="4:22" x14ac:dyDescent="0.35">
      <c r="D79" s="9"/>
      <c r="E79" s="9"/>
      <c r="F79" s="9"/>
      <c r="U79">
        <f t="shared" si="11"/>
        <v>71</v>
      </c>
      <c r="V79">
        <v>2</v>
      </c>
    </row>
    <row r="80" spans="4:22" x14ac:dyDescent="0.35">
      <c r="D80" s="9"/>
      <c r="E80" s="9"/>
      <c r="F80" s="9"/>
      <c r="U80">
        <f t="shared" si="11"/>
        <v>72</v>
      </c>
      <c r="V80">
        <v>2</v>
      </c>
    </row>
    <row r="81" spans="4:22" x14ac:dyDescent="0.35">
      <c r="D81" s="9"/>
      <c r="E81" s="9"/>
      <c r="F81" s="9"/>
      <c r="U81">
        <f t="shared" si="11"/>
        <v>73</v>
      </c>
      <c r="V81">
        <v>2</v>
      </c>
    </row>
    <row r="82" spans="4:22" x14ac:dyDescent="0.35">
      <c r="D82" s="9"/>
      <c r="E82" s="9"/>
      <c r="F82" s="9"/>
      <c r="U82">
        <f t="shared" si="11"/>
        <v>74</v>
      </c>
      <c r="V82">
        <v>2</v>
      </c>
    </row>
    <row r="83" spans="4:22" x14ac:dyDescent="0.35">
      <c r="D83" s="9"/>
      <c r="E83" s="9"/>
      <c r="F83" s="9"/>
      <c r="U83">
        <f t="shared" si="11"/>
        <v>75</v>
      </c>
      <c r="V83">
        <v>2</v>
      </c>
    </row>
    <row r="84" spans="4:22" x14ac:dyDescent="0.35">
      <c r="D84" s="9"/>
      <c r="E84" s="9"/>
      <c r="F84" s="9"/>
      <c r="U84">
        <f t="shared" si="11"/>
        <v>76</v>
      </c>
      <c r="V84">
        <v>2</v>
      </c>
    </row>
    <row r="85" spans="4:22" x14ac:dyDescent="0.35">
      <c r="D85" s="9"/>
      <c r="E85" s="9"/>
      <c r="F85" s="9"/>
      <c r="U85">
        <f t="shared" si="11"/>
        <v>77</v>
      </c>
      <c r="V85">
        <v>2</v>
      </c>
    </row>
    <row r="86" spans="4:22" x14ac:dyDescent="0.35">
      <c r="D86" s="9"/>
      <c r="E86" s="9"/>
      <c r="F86" s="9"/>
      <c r="U86">
        <f t="shared" si="11"/>
        <v>78</v>
      </c>
      <c r="V86">
        <v>2</v>
      </c>
    </row>
    <row r="87" spans="4:22" x14ac:dyDescent="0.35">
      <c r="D87" s="9"/>
      <c r="E87" s="9"/>
      <c r="F87" s="9"/>
      <c r="U87">
        <f t="shared" ref="U87:U94" si="25">1+U86</f>
        <v>79</v>
      </c>
      <c r="V87">
        <v>2</v>
      </c>
    </row>
    <row r="88" spans="4:22" x14ac:dyDescent="0.35">
      <c r="D88" s="9"/>
      <c r="E88" s="9"/>
      <c r="F88" s="9"/>
      <c r="U88">
        <f t="shared" si="25"/>
        <v>80</v>
      </c>
      <c r="V88">
        <v>2</v>
      </c>
    </row>
    <row r="89" spans="4:22" x14ac:dyDescent="0.35">
      <c r="D89" s="9"/>
      <c r="E89" s="9"/>
      <c r="F89" s="9"/>
      <c r="U89">
        <f t="shared" si="25"/>
        <v>81</v>
      </c>
      <c r="V89">
        <v>2</v>
      </c>
    </row>
    <row r="90" spans="4:22" x14ac:dyDescent="0.35">
      <c r="D90" s="9"/>
      <c r="E90" s="9"/>
      <c r="F90" s="9"/>
      <c r="U90">
        <f t="shared" si="25"/>
        <v>82</v>
      </c>
      <c r="V90">
        <v>2</v>
      </c>
    </row>
    <row r="91" spans="4:22" x14ac:dyDescent="0.35">
      <c r="D91" s="9"/>
      <c r="E91" s="9"/>
      <c r="F91" s="9"/>
      <c r="U91">
        <f t="shared" si="25"/>
        <v>83</v>
      </c>
      <c r="V91">
        <v>2</v>
      </c>
    </row>
    <row r="92" spans="4:22" x14ac:dyDescent="0.35">
      <c r="D92" s="9"/>
      <c r="E92" s="9"/>
      <c r="F92" s="9"/>
      <c r="U92">
        <f t="shared" si="25"/>
        <v>84</v>
      </c>
      <c r="V92">
        <v>2</v>
      </c>
    </row>
    <row r="93" spans="4:22" x14ac:dyDescent="0.35">
      <c r="D93" s="9"/>
      <c r="E93" s="9"/>
      <c r="F93" s="9"/>
      <c r="U93">
        <f t="shared" si="25"/>
        <v>85</v>
      </c>
      <c r="V93">
        <v>2</v>
      </c>
    </row>
    <row r="94" spans="4:22" x14ac:dyDescent="0.35">
      <c r="D94" s="9"/>
      <c r="E94" s="9"/>
      <c r="F94" s="9"/>
      <c r="U94">
        <f t="shared" si="25"/>
        <v>86</v>
      </c>
      <c r="V94">
        <v>2</v>
      </c>
    </row>
    <row r="95" spans="4:22" x14ac:dyDescent="0.35">
      <c r="D95" s="9"/>
      <c r="E95" s="9"/>
      <c r="F95" s="9"/>
    </row>
  </sheetData>
  <autoFilter ref="C2:P60" xr:uid="{439B4B3D-9A63-48AF-82DF-564BB7D3871D}">
    <filterColumn colId="10">
      <filters>
        <filter val="1,0"/>
        <filter val="1,3"/>
      </filters>
    </filterColumn>
    <filterColumn colId="13">
      <filters>
        <filter val="Analisar"/>
      </filters>
    </filterColumn>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7CBA-2921-468D-BF73-6E0628CC588E}">
  <sheetPr filterMode="1"/>
  <dimension ref="A1:EK2192"/>
  <sheetViews>
    <sheetView topLeftCell="AX2126" workbookViewId="0">
      <selection activeCell="D2" sqref="D2"/>
    </sheetView>
  </sheetViews>
  <sheetFormatPr defaultRowHeight="14.5" x14ac:dyDescent="0.35"/>
  <cols>
    <col min="20" max="20" width="14.1796875" bestFit="1" customWidth="1"/>
    <col min="35" max="35" width="18.81640625" bestFit="1" customWidth="1"/>
    <col min="36" max="36" width="18.81640625" customWidth="1"/>
    <col min="51" max="51" width="14.81640625" bestFit="1" customWidth="1"/>
    <col min="73" max="73" width="22.1796875" customWidth="1"/>
  </cols>
  <sheetData>
    <row r="1" spans="1:141" x14ac:dyDescent="0.35">
      <c r="A1" t="s">
        <v>268</v>
      </c>
      <c r="B1" t="s">
        <v>2</v>
      </c>
      <c r="C1" t="s">
        <v>269</v>
      </c>
      <c r="D1" t="s">
        <v>0</v>
      </c>
      <c r="E1" t="s">
        <v>270</v>
      </c>
      <c r="F1" t="s">
        <v>271</v>
      </c>
      <c r="G1" t="s">
        <v>272</v>
      </c>
      <c r="H1" t="s">
        <v>273</v>
      </c>
      <c r="I1" t="s">
        <v>274</v>
      </c>
      <c r="J1" t="s">
        <v>275</v>
      </c>
      <c r="K1" t="s">
        <v>7</v>
      </c>
      <c r="L1" t="s">
        <v>6</v>
      </c>
      <c r="M1" t="s">
        <v>276</v>
      </c>
      <c r="N1" t="s">
        <v>277</v>
      </c>
      <c r="O1" t="s">
        <v>278</v>
      </c>
      <c r="P1" t="s">
        <v>279</v>
      </c>
      <c r="Q1" t="s">
        <v>280</v>
      </c>
      <c r="R1" t="s">
        <v>281</v>
      </c>
      <c r="S1" t="s">
        <v>282</v>
      </c>
      <c r="T1" t="s">
        <v>283</v>
      </c>
      <c r="U1" t="s">
        <v>284</v>
      </c>
      <c r="V1" t="s">
        <v>285</v>
      </c>
      <c r="W1" t="s">
        <v>286</v>
      </c>
      <c r="X1" t="s">
        <v>287</v>
      </c>
      <c r="Y1" t="s">
        <v>288</v>
      </c>
      <c r="Z1" t="s">
        <v>289</v>
      </c>
      <c r="AA1" t="s">
        <v>290</v>
      </c>
      <c r="AB1" t="s">
        <v>291</v>
      </c>
      <c r="AC1" t="s">
        <v>292</v>
      </c>
      <c r="AD1" t="s">
        <v>293</v>
      </c>
      <c r="AE1" t="s">
        <v>294</v>
      </c>
      <c r="AF1" t="s">
        <v>295</v>
      </c>
      <c r="AG1" t="s">
        <v>296</v>
      </c>
      <c r="AH1" t="s">
        <v>297</v>
      </c>
      <c r="AI1" t="s">
        <v>298</v>
      </c>
      <c r="AJ1" t="s">
        <v>5</v>
      </c>
      <c r="AK1" t="s">
        <v>299</v>
      </c>
      <c r="AL1" t="s">
        <v>300</v>
      </c>
      <c r="AM1" t="s">
        <v>301</v>
      </c>
      <c r="AN1" t="s">
        <v>302</v>
      </c>
      <c r="AO1" t="s">
        <v>303</v>
      </c>
      <c r="AP1" t="s">
        <v>304</v>
      </c>
      <c r="AQ1" t="s">
        <v>305</v>
      </c>
      <c r="AR1" t="s">
        <v>306</v>
      </c>
      <c r="AS1" t="s">
        <v>307</v>
      </c>
      <c r="AT1" t="s">
        <v>308</v>
      </c>
      <c r="AU1" t="s">
        <v>309</v>
      </c>
      <c r="AV1" t="s">
        <v>310</v>
      </c>
      <c r="AW1" t="s">
        <v>311</v>
      </c>
      <c r="AX1" t="s">
        <v>312</v>
      </c>
      <c r="AY1" t="s">
        <v>313</v>
      </c>
      <c r="AZ1" t="s">
        <v>314</v>
      </c>
      <c r="BA1" t="s">
        <v>315</v>
      </c>
      <c r="BB1" t="s">
        <v>316</v>
      </c>
      <c r="BC1" t="s">
        <v>317</v>
      </c>
      <c r="BD1" t="s">
        <v>318</v>
      </c>
      <c r="BE1" t="s">
        <v>319</v>
      </c>
      <c r="BF1" t="s">
        <v>320</v>
      </c>
      <c r="BG1" t="s">
        <v>321</v>
      </c>
      <c r="BH1" t="s">
        <v>322</v>
      </c>
      <c r="BI1" t="s">
        <v>323</v>
      </c>
      <c r="BJ1" t="s">
        <v>324</v>
      </c>
      <c r="BK1" t="s">
        <v>325</v>
      </c>
      <c r="BL1" t="s">
        <v>326</v>
      </c>
      <c r="BM1" t="s">
        <v>327</v>
      </c>
      <c r="BN1" t="s">
        <v>328</v>
      </c>
      <c r="BO1" t="s">
        <v>329</v>
      </c>
      <c r="BP1" t="s">
        <v>330</v>
      </c>
      <c r="BQ1" t="s">
        <v>331</v>
      </c>
      <c r="BR1" t="s">
        <v>332</v>
      </c>
      <c r="BS1" t="s">
        <v>333</v>
      </c>
      <c r="BT1" t="s">
        <v>334</v>
      </c>
      <c r="BU1" t="s">
        <v>335</v>
      </c>
      <c r="BV1" t="s">
        <v>336</v>
      </c>
      <c r="BW1" t="s">
        <v>337</v>
      </c>
      <c r="BX1" t="s">
        <v>338</v>
      </c>
      <c r="BY1" t="s">
        <v>339</v>
      </c>
      <c r="BZ1" t="s">
        <v>340</v>
      </c>
      <c r="CA1" t="s">
        <v>341</v>
      </c>
      <c r="CB1" t="s">
        <v>342</v>
      </c>
      <c r="CC1" t="s">
        <v>343</v>
      </c>
      <c r="CD1" t="s">
        <v>344</v>
      </c>
      <c r="CE1" t="s">
        <v>345</v>
      </c>
      <c r="CF1" t="s">
        <v>346</v>
      </c>
      <c r="CG1" t="s">
        <v>347</v>
      </c>
      <c r="CH1" t="s">
        <v>348</v>
      </c>
      <c r="CI1" t="s">
        <v>349</v>
      </c>
      <c r="CJ1" t="s">
        <v>350</v>
      </c>
      <c r="CK1" t="s">
        <v>351</v>
      </c>
      <c r="CL1" t="s">
        <v>352</v>
      </c>
      <c r="CM1" t="s">
        <v>353</v>
      </c>
      <c r="CN1" t="s">
        <v>354</v>
      </c>
      <c r="CO1" t="s">
        <v>355</v>
      </c>
      <c r="CP1" t="s">
        <v>356</v>
      </c>
      <c r="CQ1" t="s">
        <v>357</v>
      </c>
      <c r="CR1" t="s">
        <v>358</v>
      </c>
      <c r="CS1" t="s">
        <v>359</v>
      </c>
      <c r="CT1" t="s">
        <v>360</v>
      </c>
      <c r="CU1" t="s">
        <v>361</v>
      </c>
      <c r="CV1" t="s">
        <v>362</v>
      </c>
      <c r="CW1" t="s">
        <v>363</v>
      </c>
      <c r="CX1" t="s">
        <v>364</v>
      </c>
      <c r="CY1" t="s">
        <v>365</v>
      </c>
      <c r="CZ1" t="s">
        <v>366</v>
      </c>
      <c r="DA1" t="s">
        <v>367</v>
      </c>
      <c r="DB1" t="s">
        <v>368</v>
      </c>
      <c r="DC1" t="s">
        <v>369</v>
      </c>
      <c r="DD1" t="s">
        <v>370</v>
      </c>
      <c r="DE1" t="s">
        <v>371</v>
      </c>
      <c r="DF1" t="s">
        <v>372</v>
      </c>
      <c r="DG1" t="s">
        <v>373</v>
      </c>
      <c r="DH1" t="s">
        <v>374</v>
      </c>
      <c r="DI1" t="s">
        <v>375</v>
      </c>
      <c r="DJ1" t="s">
        <v>376</v>
      </c>
      <c r="DK1" t="s">
        <v>377</v>
      </c>
      <c r="DL1" t="s">
        <v>378</v>
      </c>
      <c r="DM1" t="s">
        <v>379</v>
      </c>
      <c r="DN1" t="s">
        <v>380</v>
      </c>
      <c r="DO1" t="s">
        <v>381</v>
      </c>
      <c r="DP1" t="s">
        <v>382</v>
      </c>
      <c r="DQ1" t="s">
        <v>383</v>
      </c>
      <c r="DR1" t="s">
        <v>384</v>
      </c>
      <c r="DS1" t="s">
        <v>385</v>
      </c>
      <c r="DT1" t="s">
        <v>386</v>
      </c>
      <c r="DU1" t="s">
        <v>387</v>
      </c>
      <c r="DV1" t="s">
        <v>388</v>
      </c>
      <c r="DW1" t="s">
        <v>389</v>
      </c>
      <c r="DX1" t="s">
        <v>390</v>
      </c>
      <c r="DY1" t="s">
        <v>391</v>
      </c>
      <c r="DZ1" t="s">
        <v>392</v>
      </c>
      <c r="EA1" t="s">
        <v>393</v>
      </c>
      <c r="EB1" t="s">
        <v>394</v>
      </c>
      <c r="EC1" t="s">
        <v>395</v>
      </c>
      <c r="ED1" t="s">
        <v>396</v>
      </c>
      <c r="EE1" t="s">
        <v>397</v>
      </c>
      <c r="EF1" t="s">
        <v>398</v>
      </c>
      <c r="EG1" t="s">
        <v>399</v>
      </c>
      <c r="EH1" t="s">
        <v>400</v>
      </c>
      <c r="EI1" t="s">
        <v>401</v>
      </c>
      <c r="EJ1" t="s">
        <v>402</v>
      </c>
      <c r="EK1" t="s">
        <v>403</v>
      </c>
    </row>
    <row r="2" spans="1:141" hidden="1" x14ac:dyDescent="0.35">
      <c r="A2">
        <v>3181</v>
      </c>
      <c r="B2" t="s">
        <v>404</v>
      </c>
      <c r="C2">
        <v>3703</v>
      </c>
      <c r="D2" t="s">
        <v>405</v>
      </c>
      <c r="E2" t="s">
        <v>406</v>
      </c>
      <c r="F2" t="s">
        <v>407</v>
      </c>
      <c r="G2">
        <v>3</v>
      </c>
      <c r="H2" t="s">
        <v>408</v>
      </c>
      <c r="I2" t="s">
        <v>409</v>
      </c>
      <c r="J2" t="s">
        <v>410</v>
      </c>
      <c r="K2" t="s">
        <v>14</v>
      </c>
      <c r="L2" t="s">
        <v>174</v>
      </c>
      <c r="M2" t="s">
        <v>411</v>
      </c>
      <c r="N2" t="s">
        <v>411</v>
      </c>
      <c r="O2" t="s">
        <v>411</v>
      </c>
      <c r="P2" t="s">
        <v>411</v>
      </c>
      <c r="Q2" t="s">
        <v>411</v>
      </c>
      <c r="R2" t="s">
        <v>411</v>
      </c>
      <c r="S2" t="s">
        <v>411</v>
      </c>
      <c r="T2" s="1">
        <v>152100.93</v>
      </c>
      <c r="U2">
        <v>600</v>
      </c>
      <c r="V2">
        <v>0</v>
      </c>
      <c r="W2" s="1">
        <v>116205.93</v>
      </c>
      <c r="X2" s="1">
        <v>35895</v>
      </c>
      <c r="Y2">
        <v>0</v>
      </c>
      <c r="Z2" s="1">
        <v>152100.93</v>
      </c>
      <c r="AA2">
        <v>0</v>
      </c>
      <c r="AB2">
        <v>0</v>
      </c>
      <c r="AD2">
        <v>8787718825423</v>
      </c>
      <c r="AE2" t="s">
        <v>412</v>
      </c>
      <c r="AF2">
        <v>740228</v>
      </c>
      <c r="AG2" s="2">
        <v>45365</v>
      </c>
      <c r="AH2" s="1">
        <v>2705.72</v>
      </c>
      <c r="AI2" s="2">
        <v>45309</v>
      </c>
      <c r="AJ2">
        <v>2004</v>
      </c>
      <c r="AK2" s="2">
        <v>45294</v>
      </c>
      <c r="AP2" t="s">
        <v>413</v>
      </c>
      <c r="AT2" s="2">
        <v>45484</v>
      </c>
      <c r="AU2" s="2">
        <v>45484</v>
      </c>
      <c r="AV2" t="s">
        <v>414</v>
      </c>
      <c r="AW2" s="2">
        <v>45279</v>
      </c>
      <c r="AX2">
        <v>19519</v>
      </c>
      <c r="AY2" s="1">
        <v>217100.93</v>
      </c>
      <c r="BA2" t="s">
        <v>415</v>
      </c>
      <c r="BB2">
        <v>19519</v>
      </c>
      <c r="BD2" t="s">
        <v>416</v>
      </c>
      <c r="BE2" t="s">
        <v>417</v>
      </c>
      <c r="BF2">
        <v>5562999626525</v>
      </c>
      <c r="BG2" t="s">
        <v>418</v>
      </c>
      <c r="BH2">
        <v>73802419</v>
      </c>
      <c r="BI2" t="s">
        <v>419</v>
      </c>
      <c r="BJ2" t="s">
        <v>420</v>
      </c>
      <c r="BL2" s="1">
        <v>2000</v>
      </c>
      <c r="BM2" s="2">
        <v>45452</v>
      </c>
      <c r="BQ2">
        <v>3095</v>
      </c>
      <c r="BR2">
        <v>5375</v>
      </c>
      <c r="BS2" t="s">
        <v>421</v>
      </c>
      <c r="BT2" s="2">
        <v>45279</v>
      </c>
      <c r="BW2" t="s">
        <v>422</v>
      </c>
      <c r="BY2" t="s">
        <v>423</v>
      </c>
      <c r="BZ2" s="2">
        <v>45279</v>
      </c>
      <c r="CA2" s="2">
        <v>45309</v>
      </c>
      <c r="CC2" s="2">
        <v>45299</v>
      </c>
      <c r="CD2" t="s">
        <v>424</v>
      </c>
      <c r="CF2" s="2">
        <v>45279</v>
      </c>
      <c r="CL2" s="2">
        <v>45295</v>
      </c>
      <c r="CM2" s="2">
        <v>45324</v>
      </c>
      <c r="CN2" s="2">
        <v>45299</v>
      </c>
      <c r="CO2" s="2">
        <v>45323</v>
      </c>
      <c r="CP2" s="2">
        <v>45315</v>
      </c>
      <c r="CR2" s="2">
        <v>45301</v>
      </c>
      <c r="CS2" s="2">
        <v>45295</v>
      </c>
      <c r="CT2" s="2">
        <v>45452</v>
      </c>
      <c r="CV2" s="2">
        <v>45338</v>
      </c>
      <c r="CW2" s="2">
        <v>45295</v>
      </c>
      <c r="CY2" t="s">
        <v>424</v>
      </c>
      <c r="DB2" s="2">
        <v>45307</v>
      </c>
      <c r="DD2" s="2">
        <v>45316</v>
      </c>
      <c r="DE2" s="2">
        <v>45308</v>
      </c>
      <c r="DF2" s="2">
        <v>45365</v>
      </c>
      <c r="DI2" s="2">
        <v>45387</v>
      </c>
      <c r="DJ2" s="2">
        <v>45293</v>
      </c>
      <c r="DK2" s="2">
        <v>45338</v>
      </c>
      <c r="DL2" s="2">
        <v>45344</v>
      </c>
      <c r="DM2" s="2">
        <v>45357</v>
      </c>
      <c r="DN2" s="2">
        <v>45383</v>
      </c>
      <c r="DO2" s="2">
        <v>45295</v>
      </c>
      <c r="DP2" t="s">
        <v>425</v>
      </c>
    </row>
    <row r="3" spans="1:141" hidden="1" x14ac:dyDescent="0.35">
      <c r="A3">
        <v>3182</v>
      </c>
      <c r="B3" t="s">
        <v>404</v>
      </c>
      <c r="C3">
        <v>3719</v>
      </c>
      <c r="D3" t="s">
        <v>405</v>
      </c>
      <c r="E3" t="s">
        <v>406</v>
      </c>
      <c r="F3" t="s">
        <v>426</v>
      </c>
      <c r="G3">
        <v>203</v>
      </c>
      <c r="H3" t="s">
        <v>408</v>
      </c>
      <c r="I3" t="s">
        <v>427</v>
      </c>
      <c r="J3" t="s">
        <v>428</v>
      </c>
      <c r="K3" t="s">
        <v>14</v>
      </c>
      <c r="L3" t="s">
        <v>154</v>
      </c>
      <c r="M3" t="s">
        <v>411</v>
      </c>
      <c r="N3" t="s">
        <v>411</v>
      </c>
      <c r="O3" t="s">
        <v>411</v>
      </c>
      <c r="P3" t="s">
        <v>411</v>
      </c>
      <c r="Q3" t="s">
        <v>411</v>
      </c>
      <c r="R3" t="s">
        <v>411</v>
      </c>
      <c r="S3" t="s">
        <v>411</v>
      </c>
      <c r="T3" s="1">
        <v>138176.1</v>
      </c>
      <c r="U3">
        <v>705</v>
      </c>
      <c r="V3">
        <v>0</v>
      </c>
      <c r="W3" s="1">
        <v>133779.1</v>
      </c>
      <c r="X3" s="1">
        <v>4397</v>
      </c>
      <c r="Y3">
        <v>0</v>
      </c>
      <c r="Z3" s="1">
        <v>138176.1</v>
      </c>
      <c r="AA3">
        <v>0</v>
      </c>
      <c r="AB3">
        <v>0</v>
      </c>
      <c r="AD3">
        <v>8787718868467</v>
      </c>
      <c r="AE3" t="s">
        <v>412</v>
      </c>
      <c r="AF3">
        <v>74228</v>
      </c>
      <c r="AG3" s="2">
        <v>45419</v>
      </c>
      <c r="AH3" s="1">
        <v>2794.99</v>
      </c>
      <c r="AI3" s="2">
        <v>45324</v>
      </c>
      <c r="AJ3">
        <v>2004</v>
      </c>
      <c r="AK3" s="2">
        <v>45294</v>
      </c>
      <c r="AP3" t="s">
        <v>413</v>
      </c>
      <c r="AT3" s="2">
        <v>45484</v>
      </c>
      <c r="AU3" s="2">
        <v>45484</v>
      </c>
      <c r="AV3" t="s">
        <v>414</v>
      </c>
      <c r="AW3" s="2">
        <v>45288</v>
      </c>
      <c r="AX3">
        <v>19520</v>
      </c>
      <c r="AY3" s="1">
        <v>195000.4</v>
      </c>
      <c r="BA3" t="s">
        <v>415</v>
      </c>
      <c r="BB3">
        <v>19520</v>
      </c>
      <c r="BD3" t="s">
        <v>416</v>
      </c>
      <c r="BE3" t="s">
        <v>417</v>
      </c>
      <c r="BF3">
        <v>556181488530</v>
      </c>
      <c r="BG3" t="s">
        <v>429</v>
      </c>
      <c r="BH3">
        <v>73813240</v>
      </c>
      <c r="BI3" t="s">
        <v>430</v>
      </c>
      <c r="BJ3" t="s">
        <v>431</v>
      </c>
      <c r="BL3" s="1">
        <v>2600</v>
      </c>
      <c r="BM3" s="2">
        <v>45459</v>
      </c>
      <c r="BQ3">
        <v>3291</v>
      </c>
      <c r="BR3">
        <v>5376</v>
      </c>
      <c r="BS3" t="s">
        <v>432</v>
      </c>
      <c r="BT3" s="2">
        <v>45289</v>
      </c>
      <c r="BW3" t="s">
        <v>422</v>
      </c>
      <c r="BY3" t="s">
        <v>433</v>
      </c>
      <c r="BZ3" s="2">
        <v>45289</v>
      </c>
      <c r="CA3" s="2">
        <v>45324</v>
      </c>
      <c r="CC3" s="2">
        <v>45295</v>
      </c>
      <c r="CD3" t="s">
        <v>424</v>
      </c>
      <c r="CF3" s="2">
        <v>45289</v>
      </c>
      <c r="CG3" s="2">
        <v>45299</v>
      </c>
      <c r="CI3" s="2">
        <v>45299</v>
      </c>
      <c r="CL3" s="2">
        <v>45295</v>
      </c>
      <c r="CM3" s="2">
        <v>45379</v>
      </c>
      <c r="CN3" s="2">
        <v>45295</v>
      </c>
      <c r="CO3" s="2">
        <v>45337</v>
      </c>
      <c r="CR3" s="2">
        <v>45299</v>
      </c>
      <c r="CS3" s="2">
        <v>45321</v>
      </c>
      <c r="CT3" s="2">
        <v>45459</v>
      </c>
      <c r="CU3" s="2">
        <v>45364</v>
      </c>
      <c r="CV3" s="2">
        <v>45338</v>
      </c>
      <c r="CW3" s="2">
        <v>45321</v>
      </c>
      <c r="CY3" t="s">
        <v>424</v>
      </c>
      <c r="DB3" s="2">
        <v>45323</v>
      </c>
      <c r="DD3" s="2">
        <v>45327</v>
      </c>
      <c r="DE3" s="2">
        <v>45324</v>
      </c>
      <c r="DF3" s="2">
        <v>45420</v>
      </c>
      <c r="DI3" s="2">
        <v>45421</v>
      </c>
      <c r="DJ3" s="2">
        <v>45295</v>
      </c>
      <c r="DK3" s="2">
        <v>45338</v>
      </c>
      <c r="DL3" s="2">
        <v>45365</v>
      </c>
      <c r="DM3" s="2">
        <v>45371</v>
      </c>
      <c r="DN3" s="2">
        <v>45383</v>
      </c>
      <c r="DO3" s="2">
        <v>45321</v>
      </c>
      <c r="DP3" t="s">
        <v>425</v>
      </c>
      <c r="EE3" s="1">
        <v>1972.69</v>
      </c>
    </row>
    <row r="4" spans="1:141" hidden="1" x14ac:dyDescent="0.35">
      <c r="A4">
        <v>3183</v>
      </c>
      <c r="B4" t="s">
        <v>404</v>
      </c>
      <c r="C4">
        <v>3673</v>
      </c>
      <c r="D4" t="s">
        <v>405</v>
      </c>
      <c r="E4" t="s">
        <v>406</v>
      </c>
      <c r="F4" t="s">
        <v>434</v>
      </c>
      <c r="G4">
        <v>301</v>
      </c>
      <c r="H4" t="s">
        <v>408</v>
      </c>
      <c r="I4" t="s">
        <v>435</v>
      </c>
      <c r="J4" t="s">
        <v>436</v>
      </c>
      <c r="K4" t="s">
        <v>14</v>
      </c>
      <c r="L4" t="s">
        <v>29</v>
      </c>
      <c r="M4" t="s">
        <v>411</v>
      </c>
      <c r="N4" t="s">
        <v>411</v>
      </c>
      <c r="O4" t="s">
        <v>411</v>
      </c>
      <c r="P4" t="s">
        <v>411</v>
      </c>
      <c r="Q4" t="s">
        <v>411</v>
      </c>
      <c r="R4" t="s">
        <v>411</v>
      </c>
      <c r="S4" t="s">
        <v>411</v>
      </c>
      <c r="T4" s="1">
        <v>158378.66</v>
      </c>
      <c r="U4">
        <v>594</v>
      </c>
      <c r="V4">
        <v>0</v>
      </c>
      <c r="W4" s="1">
        <v>123432.66</v>
      </c>
      <c r="X4" s="1">
        <v>35470</v>
      </c>
      <c r="Y4">
        <v>0</v>
      </c>
      <c r="Z4" s="1">
        <v>158902.66</v>
      </c>
      <c r="AA4">
        <v>0</v>
      </c>
      <c r="AB4">
        <v>0</v>
      </c>
      <c r="AD4">
        <v>8787718828767</v>
      </c>
      <c r="AE4" t="s">
        <v>412</v>
      </c>
      <c r="AF4">
        <v>74022</v>
      </c>
      <c r="AG4" s="2">
        <v>45359</v>
      </c>
      <c r="AH4" s="1">
        <v>2705.72</v>
      </c>
      <c r="AI4" s="2">
        <v>45314</v>
      </c>
      <c r="AJ4">
        <v>2004</v>
      </c>
      <c r="AK4" s="2">
        <v>45295</v>
      </c>
      <c r="AP4" t="s">
        <v>413</v>
      </c>
      <c r="AT4" s="2">
        <v>45484</v>
      </c>
      <c r="AU4" s="2">
        <v>45484</v>
      </c>
      <c r="AV4" t="s">
        <v>414</v>
      </c>
      <c r="AW4" s="2">
        <v>45266</v>
      </c>
      <c r="AX4">
        <v>19555</v>
      </c>
      <c r="AY4" s="1">
        <v>205000.02</v>
      </c>
      <c r="BA4" t="s">
        <v>415</v>
      </c>
      <c r="BB4">
        <v>19555</v>
      </c>
      <c r="BD4" t="s">
        <v>416</v>
      </c>
      <c r="BE4" t="s">
        <v>417</v>
      </c>
      <c r="BF4">
        <v>556198789745</v>
      </c>
      <c r="BG4" t="s">
        <v>437</v>
      </c>
      <c r="BH4">
        <v>73808305</v>
      </c>
      <c r="BI4" t="s">
        <v>438</v>
      </c>
      <c r="BJ4" t="s">
        <v>439</v>
      </c>
      <c r="BL4" s="1">
        <v>1980</v>
      </c>
      <c r="BM4" s="2">
        <v>45439</v>
      </c>
      <c r="BQ4">
        <v>3085</v>
      </c>
      <c r="BR4">
        <v>5377</v>
      </c>
      <c r="BS4" t="s">
        <v>440</v>
      </c>
      <c r="BT4" s="2">
        <v>45289</v>
      </c>
      <c r="BW4" t="s">
        <v>422</v>
      </c>
      <c r="BY4" t="s">
        <v>441</v>
      </c>
      <c r="BZ4" s="2">
        <v>45289</v>
      </c>
      <c r="CA4" s="2">
        <v>45320</v>
      </c>
      <c r="CC4" s="2">
        <v>45302</v>
      </c>
      <c r="CD4" t="s">
        <v>424</v>
      </c>
      <c r="CF4" s="2">
        <v>45289</v>
      </c>
      <c r="CL4" s="2">
        <v>45296</v>
      </c>
      <c r="CM4" s="2">
        <v>45338</v>
      </c>
      <c r="CN4" s="2">
        <v>45302</v>
      </c>
      <c r="CO4" s="2">
        <v>45323</v>
      </c>
      <c r="CP4" s="2">
        <v>45322</v>
      </c>
      <c r="CR4" s="2">
        <v>45303</v>
      </c>
      <c r="CS4" s="2">
        <v>45287</v>
      </c>
      <c r="CT4" s="2">
        <v>45439</v>
      </c>
      <c r="CV4" s="2">
        <v>45338</v>
      </c>
      <c r="CW4" s="2">
        <v>45287</v>
      </c>
      <c r="CY4" t="s">
        <v>424</v>
      </c>
      <c r="DB4" s="2">
        <v>45307</v>
      </c>
      <c r="DD4" s="2">
        <v>45327</v>
      </c>
      <c r="DE4" s="2">
        <v>45309</v>
      </c>
      <c r="DF4" s="2">
        <v>45360</v>
      </c>
      <c r="DI4" s="2">
        <v>45363</v>
      </c>
      <c r="DJ4" s="2">
        <v>45282</v>
      </c>
      <c r="DK4" s="2">
        <v>45338</v>
      </c>
      <c r="DL4" s="2">
        <v>45350</v>
      </c>
      <c r="DM4" s="2">
        <v>45357</v>
      </c>
      <c r="DN4" s="2">
        <v>45383</v>
      </c>
      <c r="DO4" s="2">
        <v>45286</v>
      </c>
      <c r="DP4" t="s">
        <v>425</v>
      </c>
    </row>
    <row r="5" spans="1:141" hidden="1" x14ac:dyDescent="0.35">
      <c r="A5">
        <v>3184</v>
      </c>
      <c r="B5" t="s">
        <v>404</v>
      </c>
      <c r="C5">
        <v>3717</v>
      </c>
      <c r="D5" t="s">
        <v>405</v>
      </c>
      <c r="E5" t="s">
        <v>406</v>
      </c>
      <c r="F5" t="s">
        <v>442</v>
      </c>
      <c r="G5">
        <v>302</v>
      </c>
      <c r="H5" t="s">
        <v>408</v>
      </c>
      <c r="I5" t="s">
        <v>443</v>
      </c>
      <c r="J5" t="s">
        <v>444</v>
      </c>
      <c r="K5" t="s">
        <v>22</v>
      </c>
      <c r="L5" t="s">
        <v>105</v>
      </c>
      <c r="M5" t="s">
        <v>411</v>
      </c>
      <c r="N5" t="s">
        <v>411</v>
      </c>
      <c r="O5" t="s">
        <v>411</v>
      </c>
      <c r="P5" t="s">
        <v>411</v>
      </c>
      <c r="Q5" t="s">
        <v>411</v>
      </c>
      <c r="R5" t="s">
        <v>411</v>
      </c>
      <c r="S5" t="s">
        <v>411</v>
      </c>
      <c r="T5" s="1">
        <v>149640.29999999999</v>
      </c>
      <c r="U5">
        <v>647.70000000000005</v>
      </c>
      <c r="V5">
        <v>0</v>
      </c>
      <c r="W5" s="1">
        <v>121181.98</v>
      </c>
      <c r="X5" s="1">
        <v>28884</v>
      </c>
      <c r="Y5">
        <v>0</v>
      </c>
      <c r="Z5" s="1">
        <v>150065.98000000001</v>
      </c>
      <c r="AA5">
        <v>0</v>
      </c>
      <c r="AB5">
        <v>0</v>
      </c>
      <c r="AD5">
        <v>8787718907039</v>
      </c>
      <c r="AE5" t="s">
        <v>412</v>
      </c>
      <c r="AF5">
        <v>74119</v>
      </c>
      <c r="AG5" s="2">
        <v>45348</v>
      </c>
      <c r="AH5" s="1">
        <v>2794.99</v>
      </c>
      <c r="AI5" s="2">
        <v>45307</v>
      </c>
      <c r="AJ5">
        <v>2004</v>
      </c>
      <c r="AK5" s="2">
        <v>45295</v>
      </c>
      <c r="AP5" t="s">
        <v>413</v>
      </c>
      <c r="AT5" s="2">
        <v>45484</v>
      </c>
      <c r="AU5" s="2">
        <v>45484</v>
      </c>
      <c r="AV5" t="s">
        <v>414</v>
      </c>
      <c r="AW5" s="2">
        <v>45288</v>
      </c>
      <c r="AX5">
        <v>19558</v>
      </c>
      <c r="AY5" s="1">
        <v>205000.1</v>
      </c>
      <c r="BA5" t="s">
        <v>415</v>
      </c>
      <c r="BB5">
        <v>19558</v>
      </c>
      <c r="BD5" t="s">
        <v>445</v>
      </c>
      <c r="BE5" t="s">
        <v>417</v>
      </c>
      <c r="BF5">
        <v>5561999165094</v>
      </c>
      <c r="BG5" t="s">
        <v>446</v>
      </c>
      <c r="BH5">
        <v>73870000</v>
      </c>
      <c r="BI5" t="s">
        <v>447</v>
      </c>
      <c r="BJ5" t="s">
        <v>448</v>
      </c>
      <c r="BL5" s="1">
        <v>2158.9899999999998</v>
      </c>
      <c r="BM5" s="2">
        <v>45100</v>
      </c>
      <c r="BQ5">
        <v>3174</v>
      </c>
      <c r="BR5">
        <v>5380</v>
      </c>
      <c r="BS5" t="s">
        <v>449</v>
      </c>
      <c r="BT5" s="2">
        <v>45288</v>
      </c>
      <c r="BW5" t="s">
        <v>422</v>
      </c>
      <c r="BY5" t="s">
        <v>450</v>
      </c>
      <c r="BZ5" s="2">
        <v>45288</v>
      </c>
      <c r="CA5" s="2">
        <v>45309</v>
      </c>
      <c r="CC5" s="2">
        <v>45295</v>
      </c>
      <c r="CD5" t="s">
        <v>424</v>
      </c>
      <c r="CF5" s="2">
        <v>45288</v>
      </c>
      <c r="CL5" s="2">
        <v>45296</v>
      </c>
      <c r="CM5" s="2">
        <v>45324</v>
      </c>
      <c r="CN5" s="2">
        <v>45295</v>
      </c>
      <c r="CO5" s="2">
        <v>45323</v>
      </c>
      <c r="CP5" s="2">
        <v>45315</v>
      </c>
      <c r="CR5" s="2">
        <v>45296</v>
      </c>
      <c r="CS5" s="2">
        <v>45302</v>
      </c>
      <c r="CT5" s="2">
        <v>45466</v>
      </c>
      <c r="CV5" s="2">
        <v>45338</v>
      </c>
      <c r="CW5" s="2">
        <v>45302</v>
      </c>
      <c r="CY5" t="s">
        <v>424</v>
      </c>
      <c r="DB5" s="2">
        <v>45303</v>
      </c>
      <c r="DD5" s="2">
        <v>45306</v>
      </c>
      <c r="DE5" s="2">
        <v>45306</v>
      </c>
      <c r="DF5" s="2">
        <v>45349</v>
      </c>
      <c r="DI5" s="2">
        <v>45350</v>
      </c>
      <c r="DJ5" s="2">
        <v>45299</v>
      </c>
      <c r="DK5" s="2">
        <v>45338</v>
      </c>
      <c r="DL5" s="2">
        <v>45356</v>
      </c>
      <c r="DM5" s="2">
        <v>45357</v>
      </c>
      <c r="DN5" s="2">
        <v>45383</v>
      </c>
      <c r="DO5" s="2">
        <v>45302</v>
      </c>
      <c r="DP5" t="s">
        <v>425</v>
      </c>
    </row>
    <row r="6" spans="1:141" hidden="1" x14ac:dyDescent="0.35">
      <c r="A6">
        <v>3185</v>
      </c>
      <c r="B6" t="s">
        <v>404</v>
      </c>
      <c r="C6">
        <v>3707</v>
      </c>
      <c r="D6" t="s">
        <v>405</v>
      </c>
      <c r="E6" t="s">
        <v>406</v>
      </c>
      <c r="F6" t="s">
        <v>451</v>
      </c>
      <c r="G6">
        <v>301</v>
      </c>
      <c r="H6" t="s">
        <v>408</v>
      </c>
      <c r="I6" t="s">
        <v>452</v>
      </c>
      <c r="J6" t="s">
        <v>453</v>
      </c>
      <c r="K6" t="s">
        <v>14</v>
      </c>
      <c r="L6" t="s">
        <v>190</v>
      </c>
      <c r="M6" t="s">
        <v>411</v>
      </c>
      <c r="N6" t="s">
        <v>411</v>
      </c>
      <c r="O6" t="s">
        <v>411</v>
      </c>
      <c r="P6" t="s">
        <v>411</v>
      </c>
      <c r="Q6" t="s">
        <v>411</v>
      </c>
      <c r="R6" t="s">
        <v>411</v>
      </c>
      <c r="S6" t="s">
        <v>411</v>
      </c>
      <c r="T6" s="1">
        <v>151587.93</v>
      </c>
      <c r="U6">
        <v>0</v>
      </c>
      <c r="V6">
        <v>0</v>
      </c>
      <c r="W6" s="1">
        <v>116972.93</v>
      </c>
      <c r="X6" s="1">
        <v>35128</v>
      </c>
      <c r="Y6">
        <v>0</v>
      </c>
      <c r="Z6" s="1">
        <v>152100.93</v>
      </c>
      <c r="AA6">
        <v>0</v>
      </c>
      <c r="AB6">
        <v>0</v>
      </c>
      <c r="AD6">
        <v>8787718868114</v>
      </c>
      <c r="AE6" t="s">
        <v>412</v>
      </c>
      <c r="AF6">
        <v>74102</v>
      </c>
      <c r="AG6" s="2">
        <v>45348</v>
      </c>
      <c r="AH6" s="1">
        <v>1794.89</v>
      </c>
      <c r="AI6" s="2">
        <v>45314</v>
      </c>
      <c r="AJ6">
        <v>2004</v>
      </c>
      <c r="AK6" s="2">
        <v>45295</v>
      </c>
      <c r="AP6" t="s">
        <v>413</v>
      </c>
      <c r="AT6" s="2">
        <v>45484</v>
      </c>
      <c r="AU6" s="2">
        <v>45484</v>
      </c>
      <c r="AV6" t="s">
        <v>414</v>
      </c>
      <c r="AW6" s="2">
        <v>45280</v>
      </c>
      <c r="AX6">
        <v>19557</v>
      </c>
      <c r="AY6" s="1">
        <v>207000.73</v>
      </c>
      <c r="BA6" t="s">
        <v>415</v>
      </c>
      <c r="BB6">
        <v>19557</v>
      </c>
      <c r="BD6" t="s">
        <v>416</v>
      </c>
      <c r="BE6" t="s">
        <v>417</v>
      </c>
      <c r="BF6">
        <v>5561999930487</v>
      </c>
      <c r="BG6" t="s">
        <v>454</v>
      </c>
      <c r="BH6">
        <v>73805216</v>
      </c>
      <c r="BI6" t="s">
        <v>455</v>
      </c>
      <c r="BJ6" t="s">
        <v>456</v>
      </c>
      <c r="BL6" s="1">
        <v>2000</v>
      </c>
      <c r="BM6" s="2">
        <v>45457</v>
      </c>
      <c r="BQ6">
        <v>3165</v>
      </c>
      <c r="BR6">
        <v>5379</v>
      </c>
      <c r="BS6" t="s">
        <v>457</v>
      </c>
      <c r="BT6" s="2">
        <v>45288</v>
      </c>
      <c r="BW6" t="s">
        <v>422</v>
      </c>
      <c r="BY6" t="s">
        <v>458</v>
      </c>
      <c r="BZ6" s="2">
        <v>45288</v>
      </c>
      <c r="CA6" s="2">
        <v>45320</v>
      </c>
      <c r="CC6" s="2">
        <v>45302</v>
      </c>
      <c r="CD6" t="s">
        <v>424</v>
      </c>
      <c r="CF6" s="2">
        <v>45288</v>
      </c>
      <c r="CL6" s="2">
        <v>45296</v>
      </c>
      <c r="CM6" s="2">
        <v>45338</v>
      </c>
      <c r="CN6" s="2">
        <v>45302</v>
      </c>
      <c r="CO6" s="2">
        <v>45323</v>
      </c>
      <c r="CP6" s="2">
        <v>45322</v>
      </c>
      <c r="CR6" s="2">
        <v>45303</v>
      </c>
      <c r="CS6" s="2">
        <v>45296</v>
      </c>
      <c r="CT6" s="2">
        <v>45457</v>
      </c>
      <c r="CV6" s="2">
        <v>45338</v>
      </c>
      <c r="CW6" s="2">
        <v>45295</v>
      </c>
      <c r="CY6" t="s">
        <v>424</v>
      </c>
      <c r="DB6" s="2">
        <v>45307</v>
      </c>
      <c r="DD6" s="2">
        <v>45317</v>
      </c>
      <c r="DE6" s="2">
        <v>45314</v>
      </c>
      <c r="DF6" s="2">
        <v>45349</v>
      </c>
      <c r="DI6" s="2">
        <v>45350</v>
      </c>
      <c r="DJ6" s="2">
        <v>45290</v>
      </c>
      <c r="DK6" s="2">
        <v>45338</v>
      </c>
      <c r="DL6" s="2">
        <v>45350</v>
      </c>
      <c r="DM6" s="2">
        <v>45357</v>
      </c>
      <c r="DN6" s="2">
        <v>45383</v>
      </c>
      <c r="DO6" s="2">
        <v>45293</v>
      </c>
      <c r="DP6" t="s">
        <v>425</v>
      </c>
    </row>
    <row r="7" spans="1:141" hidden="1" x14ac:dyDescent="0.35">
      <c r="A7">
        <v>3186</v>
      </c>
      <c r="B7" t="s">
        <v>404</v>
      </c>
      <c r="C7">
        <v>3724</v>
      </c>
      <c r="D7" t="s">
        <v>459</v>
      </c>
      <c r="E7" t="s">
        <v>460</v>
      </c>
      <c r="F7" t="s">
        <v>461</v>
      </c>
      <c r="G7">
        <v>3</v>
      </c>
      <c r="H7" t="s">
        <v>408</v>
      </c>
      <c r="I7" t="s">
        <v>462</v>
      </c>
      <c r="J7" t="s">
        <v>463</v>
      </c>
      <c r="K7" t="s">
        <v>22</v>
      </c>
      <c r="L7" t="s">
        <v>122</v>
      </c>
      <c r="M7" t="s">
        <v>411</v>
      </c>
      <c r="N7" t="s">
        <v>411</v>
      </c>
      <c r="O7" t="s">
        <v>411</v>
      </c>
      <c r="P7" t="s">
        <v>411</v>
      </c>
      <c r="Q7" t="s">
        <v>411</v>
      </c>
      <c r="R7" t="s">
        <v>411</v>
      </c>
      <c r="S7" t="s">
        <v>411</v>
      </c>
      <c r="T7" s="1">
        <v>151620.01</v>
      </c>
      <c r="U7">
        <v>600</v>
      </c>
      <c r="V7">
        <v>0</v>
      </c>
      <c r="W7" s="1">
        <v>115858.9</v>
      </c>
      <c r="X7" s="1">
        <v>35895</v>
      </c>
      <c r="Y7">
        <v>0</v>
      </c>
      <c r="Z7" s="1">
        <v>151753.9</v>
      </c>
      <c r="AA7">
        <v>0</v>
      </c>
      <c r="AB7">
        <v>0</v>
      </c>
      <c r="AD7">
        <v>8787718899834</v>
      </c>
      <c r="AE7" t="s">
        <v>412</v>
      </c>
      <c r="AF7">
        <v>72657</v>
      </c>
      <c r="AG7" s="2">
        <v>45457</v>
      </c>
      <c r="AH7" s="1">
        <v>5515.43</v>
      </c>
      <c r="AI7" s="2">
        <v>45343</v>
      </c>
      <c r="AJ7">
        <v>2004</v>
      </c>
      <c r="AK7" s="2">
        <v>45295</v>
      </c>
      <c r="AP7" t="s">
        <v>413</v>
      </c>
      <c r="AT7" s="2">
        <v>46098</v>
      </c>
      <c r="AU7" s="2">
        <v>46098</v>
      </c>
      <c r="AV7" t="s">
        <v>414</v>
      </c>
      <c r="AW7" s="2">
        <v>45289</v>
      </c>
      <c r="AX7">
        <v>19560</v>
      </c>
      <c r="AY7" s="1">
        <v>220000</v>
      </c>
      <c r="BA7" t="s">
        <v>464</v>
      </c>
      <c r="BB7">
        <v>19560</v>
      </c>
      <c r="BD7" t="s">
        <v>416</v>
      </c>
      <c r="BE7" t="s">
        <v>417</v>
      </c>
      <c r="BF7">
        <v>5561996990087</v>
      </c>
      <c r="BG7" t="s">
        <v>465</v>
      </c>
      <c r="BH7">
        <v>73807840</v>
      </c>
      <c r="BI7" t="s">
        <v>466</v>
      </c>
      <c r="BJ7" t="s">
        <v>467</v>
      </c>
      <c r="BL7" s="1">
        <v>2000</v>
      </c>
      <c r="BM7" s="2">
        <v>45467</v>
      </c>
      <c r="BO7" t="s">
        <v>468</v>
      </c>
      <c r="BP7" t="s">
        <v>469</v>
      </c>
      <c r="BQ7">
        <v>854</v>
      </c>
      <c r="BR7">
        <v>5382</v>
      </c>
      <c r="BS7" t="s">
        <v>449</v>
      </c>
      <c r="BT7" s="2">
        <v>45290</v>
      </c>
      <c r="BW7" t="s">
        <v>422</v>
      </c>
      <c r="BY7" t="s">
        <v>470</v>
      </c>
      <c r="BZ7" s="2">
        <v>45290</v>
      </c>
      <c r="CA7" s="2">
        <v>45341</v>
      </c>
      <c r="CC7" s="2">
        <v>45295</v>
      </c>
      <c r="CD7" t="s">
        <v>424</v>
      </c>
      <c r="CF7" s="2">
        <v>45290</v>
      </c>
      <c r="CG7" s="2">
        <v>45323</v>
      </c>
      <c r="CI7" s="2">
        <v>45324</v>
      </c>
      <c r="CL7" s="2">
        <v>45296</v>
      </c>
      <c r="CM7" s="2">
        <v>45358</v>
      </c>
      <c r="CN7" s="2">
        <v>45295</v>
      </c>
      <c r="CO7" s="2">
        <v>45352</v>
      </c>
      <c r="CR7" s="2">
        <v>45296</v>
      </c>
      <c r="CS7" s="2">
        <v>45330</v>
      </c>
      <c r="CT7" s="2">
        <v>45467</v>
      </c>
      <c r="CV7" s="2">
        <v>45364</v>
      </c>
      <c r="CW7" s="2">
        <v>45330</v>
      </c>
      <c r="CY7" t="s">
        <v>424</v>
      </c>
      <c r="DD7" s="2">
        <v>45300</v>
      </c>
      <c r="DF7" s="2">
        <v>45457</v>
      </c>
      <c r="DI7" s="2">
        <v>45460</v>
      </c>
      <c r="DJ7" s="2">
        <v>45295</v>
      </c>
      <c r="DK7" s="2">
        <v>45364</v>
      </c>
      <c r="DL7" s="2">
        <v>45463</v>
      </c>
      <c r="DM7" s="2">
        <v>45502</v>
      </c>
      <c r="DN7" s="2">
        <v>46057</v>
      </c>
      <c r="DP7" s="2">
        <v>46057</v>
      </c>
    </row>
    <row r="8" spans="1:141" hidden="1" x14ac:dyDescent="0.35">
      <c r="A8">
        <v>3187</v>
      </c>
      <c r="B8" t="s">
        <v>404</v>
      </c>
      <c r="C8">
        <v>3714</v>
      </c>
      <c r="D8" t="s">
        <v>471</v>
      </c>
      <c r="E8" t="s">
        <v>472</v>
      </c>
      <c r="F8" t="s">
        <v>473</v>
      </c>
      <c r="G8">
        <v>304</v>
      </c>
      <c r="H8" t="s">
        <v>474</v>
      </c>
      <c r="I8" t="s">
        <v>475</v>
      </c>
      <c r="J8" t="s">
        <v>476</v>
      </c>
      <c r="K8" t="s">
        <v>38</v>
      </c>
      <c r="L8" t="s">
        <v>52</v>
      </c>
      <c r="M8" t="s">
        <v>411</v>
      </c>
      <c r="N8" t="s">
        <v>411</v>
      </c>
      <c r="O8" t="s">
        <v>411</v>
      </c>
      <c r="P8" t="s">
        <v>424</v>
      </c>
      <c r="Q8" t="s">
        <v>424</v>
      </c>
      <c r="R8" t="s">
        <v>411</v>
      </c>
      <c r="S8" t="s">
        <v>411</v>
      </c>
      <c r="T8" s="1">
        <v>159215.6</v>
      </c>
      <c r="U8">
        <v>544.5</v>
      </c>
      <c r="V8">
        <v>0</v>
      </c>
      <c r="W8" s="1">
        <v>111109.23</v>
      </c>
      <c r="X8" s="1">
        <v>47654</v>
      </c>
      <c r="Y8">
        <v>0.01</v>
      </c>
      <c r="Z8" s="1">
        <v>158763.24</v>
      </c>
      <c r="AA8">
        <v>0</v>
      </c>
      <c r="AB8">
        <v>0</v>
      </c>
      <c r="AE8" t="s">
        <v>412</v>
      </c>
      <c r="AF8">
        <v>96022</v>
      </c>
      <c r="AG8" s="2">
        <v>45316</v>
      </c>
      <c r="AH8" s="1">
        <v>2740.25</v>
      </c>
      <c r="AI8" s="2">
        <v>45303</v>
      </c>
      <c r="AJ8">
        <v>2004</v>
      </c>
      <c r="AK8" s="2">
        <v>45295</v>
      </c>
      <c r="AP8" t="s">
        <v>413</v>
      </c>
      <c r="AT8" s="2">
        <v>45653</v>
      </c>
      <c r="AU8" s="2">
        <v>45744</v>
      </c>
      <c r="AV8" t="s">
        <v>414</v>
      </c>
      <c r="AW8" s="2">
        <v>45287</v>
      </c>
      <c r="AX8">
        <v>19559</v>
      </c>
      <c r="AY8" s="1">
        <v>203222.55</v>
      </c>
      <c r="BA8" t="s">
        <v>477</v>
      </c>
      <c r="BB8">
        <v>19559</v>
      </c>
      <c r="BD8" t="s">
        <v>478</v>
      </c>
      <c r="BE8" t="s">
        <v>417</v>
      </c>
      <c r="BF8">
        <v>5561998773302</v>
      </c>
      <c r="BG8" t="s">
        <v>479</v>
      </c>
      <c r="BH8">
        <v>72910000</v>
      </c>
      <c r="BI8" t="s">
        <v>480</v>
      </c>
      <c r="BJ8" t="s">
        <v>481</v>
      </c>
      <c r="BL8" s="1">
        <v>1815</v>
      </c>
      <c r="BM8" s="2">
        <v>45460</v>
      </c>
      <c r="BQ8">
        <v>2712</v>
      </c>
      <c r="BR8">
        <v>5381</v>
      </c>
      <c r="BS8" t="s">
        <v>482</v>
      </c>
      <c r="BT8" s="2">
        <v>45287</v>
      </c>
      <c r="BU8">
        <v>500</v>
      </c>
      <c r="BV8" s="2">
        <v>45310</v>
      </c>
      <c r="BX8" s="2">
        <v>45315</v>
      </c>
      <c r="BY8" t="s">
        <v>483</v>
      </c>
      <c r="BZ8" s="2">
        <v>45287</v>
      </c>
      <c r="CA8" s="2">
        <v>45306</v>
      </c>
      <c r="CC8" s="2">
        <v>45296</v>
      </c>
      <c r="CD8" t="s">
        <v>424</v>
      </c>
      <c r="CF8" s="2">
        <v>45287</v>
      </c>
      <c r="CG8" s="2">
        <v>45295</v>
      </c>
      <c r="CI8" s="2">
        <v>45295</v>
      </c>
      <c r="CJ8" s="2">
        <v>45307</v>
      </c>
      <c r="CL8" s="2">
        <v>45296</v>
      </c>
      <c r="CM8" s="2">
        <v>45308</v>
      </c>
      <c r="CN8" s="2">
        <v>45296</v>
      </c>
      <c r="CO8" s="2">
        <v>45323</v>
      </c>
      <c r="CP8" s="2">
        <v>45306</v>
      </c>
      <c r="CR8" s="2">
        <v>45299</v>
      </c>
      <c r="CS8" s="2">
        <v>45296</v>
      </c>
      <c r="CU8" s="2">
        <v>45307</v>
      </c>
      <c r="CV8" s="2">
        <v>45329</v>
      </c>
      <c r="CW8" s="2">
        <v>45296</v>
      </c>
      <c r="CY8" t="s">
        <v>424</v>
      </c>
      <c r="DD8" s="2">
        <v>45289</v>
      </c>
      <c r="DF8" s="2">
        <v>45317</v>
      </c>
      <c r="DI8" s="2">
        <v>45322</v>
      </c>
      <c r="DJ8" s="2">
        <v>45320</v>
      </c>
      <c r="DK8" s="2">
        <v>45329</v>
      </c>
      <c r="DL8" s="2">
        <v>45339</v>
      </c>
      <c r="DM8" s="2">
        <v>45345</v>
      </c>
      <c r="DN8" s="2">
        <v>45624</v>
      </c>
      <c r="DO8" s="2">
        <v>45296</v>
      </c>
      <c r="DP8" s="2">
        <v>45624</v>
      </c>
      <c r="EE8" s="1">
        <v>4029.63</v>
      </c>
    </row>
    <row r="9" spans="1:141" hidden="1" x14ac:dyDescent="0.35">
      <c r="A9">
        <v>3188</v>
      </c>
      <c r="B9" t="s">
        <v>404</v>
      </c>
      <c r="C9">
        <v>3698</v>
      </c>
      <c r="D9" t="s">
        <v>471</v>
      </c>
      <c r="E9" t="s">
        <v>472</v>
      </c>
      <c r="F9" t="s">
        <v>484</v>
      </c>
      <c r="G9">
        <v>304</v>
      </c>
      <c r="H9" t="s">
        <v>474</v>
      </c>
      <c r="I9" t="s">
        <v>485</v>
      </c>
      <c r="J9" t="s">
        <v>486</v>
      </c>
      <c r="K9" t="s">
        <v>38</v>
      </c>
      <c r="L9" t="s">
        <v>52</v>
      </c>
      <c r="M9" t="s">
        <v>411</v>
      </c>
      <c r="N9" t="s">
        <v>411</v>
      </c>
      <c r="O9" t="s">
        <v>411</v>
      </c>
      <c r="P9" t="s">
        <v>424</v>
      </c>
      <c r="Q9" t="s">
        <v>424</v>
      </c>
      <c r="R9" t="s">
        <v>411</v>
      </c>
      <c r="S9" t="s">
        <v>411</v>
      </c>
      <c r="T9" s="1">
        <v>155762.32</v>
      </c>
      <c r="U9">
        <v>593.87</v>
      </c>
      <c r="V9" s="1">
        <v>79827.039999999994</v>
      </c>
      <c r="W9" s="1">
        <v>115493.34</v>
      </c>
      <c r="X9" s="1">
        <v>39840</v>
      </c>
      <c r="Y9">
        <v>0</v>
      </c>
      <c r="Z9" s="1">
        <v>155333.34</v>
      </c>
      <c r="AA9">
        <v>0</v>
      </c>
      <c r="AB9">
        <v>0</v>
      </c>
      <c r="AD9">
        <v>8787718888166</v>
      </c>
      <c r="AE9" t="s">
        <v>412</v>
      </c>
      <c r="AF9">
        <v>96342</v>
      </c>
      <c r="AG9" s="2">
        <v>45316</v>
      </c>
      <c r="AH9" s="1">
        <v>2740.25</v>
      </c>
      <c r="AI9" s="2">
        <v>45302</v>
      </c>
      <c r="AJ9">
        <v>2004</v>
      </c>
      <c r="AK9" s="2">
        <v>45295</v>
      </c>
      <c r="AP9" t="s">
        <v>413</v>
      </c>
      <c r="AT9" s="2">
        <v>45653</v>
      </c>
      <c r="AU9" s="2">
        <v>45744</v>
      </c>
      <c r="AV9" t="s">
        <v>414</v>
      </c>
      <c r="AW9" s="2">
        <v>45276</v>
      </c>
      <c r="AX9">
        <v>19556</v>
      </c>
      <c r="AY9" s="1">
        <v>197333.34</v>
      </c>
      <c r="BA9" t="s">
        <v>477</v>
      </c>
      <c r="BB9">
        <v>19556</v>
      </c>
      <c r="BD9" t="s">
        <v>478</v>
      </c>
      <c r="BE9" t="s">
        <v>417</v>
      </c>
      <c r="BF9">
        <v>5561994159998</v>
      </c>
      <c r="BG9" t="s">
        <v>487</v>
      </c>
      <c r="BH9">
        <v>72910000</v>
      </c>
      <c r="BI9" t="s">
        <v>488</v>
      </c>
      <c r="BJ9" t="s">
        <v>489</v>
      </c>
      <c r="BL9" s="1">
        <v>1979.6</v>
      </c>
      <c r="BM9" s="2">
        <v>45432</v>
      </c>
      <c r="BQ9">
        <v>3053</v>
      </c>
      <c r="BR9">
        <v>5378</v>
      </c>
      <c r="BS9" t="s">
        <v>490</v>
      </c>
      <c r="BT9" s="2">
        <v>45276</v>
      </c>
      <c r="BU9">
        <v>501.6</v>
      </c>
      <c r="BV9" s="2">
        <v>45303</v>
      </c>
      <c r="BX9" s="2">
        <v>45307</v>
      </c>
      <c r="BY9" t="s">
        <v>491</v>
      </c>
      <c r="BZ9" s="2">
        <v>45276</v>
      </c>
      <c r="CA9" s="2">
        <v>45303</v>
      </c>
      <c r="CC9" s="2">
        <v>45296</v>
      </c>
      <c r="CD9" t="s">
        <v>424</v>
      </c>
      <c r="CF9" s="2">
        <v>45276</v>
      </c>
      <c r="CG9" s="2">
        <v>45295</v>
      </c>
      <c r="CJ9" s="2">
        <v>45307</v>
      </c>
      <c r="CL9" s="2">
        <v>45296</v>
      </c>
      <c r="CM9" s="2">
        <v>45308</v>
      </c>
      <c r="CN9" s="2">
        <v>45296</v>
      </c>
      <c r="CO9" s="2">
        <v>45323</v>
      </c>
      <c r="CP9" s="2">
        <v>45306</v>
      </c>
      <c r="CR9" s="2">
        <v>45299</v>
      </c>
      <c r="CS9" s="2">
        <v>45296</v>
      </c>
      <c r="CU9" s="2">
        <v>45307</v>
      </c>
      <c r="CV9" s="2">
        <v>45329</v>
      </c>
      <c r="CW9" s="2">
        <v>45295</v>
      </c>
      <c r="CY9" t="s">
        <v>424</v>
      </c>
      <c r="DD9" s="2">
        <v>45293</v>
      </c>
      <c r="DF9" s="2">
        <v>45317</v>
      </c>
      <c r="DI9" s="2">
        <v>45322</v>
      </c>
      <c r="DJ9" s="2">
        <v>45294</v>
      </c>
      <c r="DK9" s="2">
        <v>45329</v>
      </c>
      <c r="DL9" s="2">
        <v>45334</v>
      </c>
      <c r="DM9" s="2">
        <v>45345</v>
      </c>
      <c r="DN9" s="2">
        <v>45624</v>
      </c>
      <c r="DO9" s="2">
        <v>45295</v>
      </c>
      <c r="DP9" s="2">
        <v>45624</v>
      </c>
      <c r="EE9" s="1">
        <v>3981.32</v>
      </c>
    </row>
    <row r="10" spans="1:141" hidden="1" x14ac:dyDescent="0.35">
      <c r="A10">
        <v>3189</v>
      </c>
      <c r="B10" t="s">
        <v>404</v>
      </c>
      <c r="C10">
        <v>3711</v>
      </c>
      <c r="D10" t="s">
        <v>471</v>
      </c>
      <c r="E10" t="s">
        <v>472</v>
      </c>
      <c r="F10" t="s">
        <v>492</v>
      </c>
      <c r="G10">
        <v>204</v>
      </c>
      <c r="H10" t="s">
        <v>474</v>
      </c>
      <c r="I10" t="s">
        <v>493</v>
      </c>
      <c r="J10" t="s">
        <v>494</v>
      </c>
      <c r="K10" t="s">
        <v>38</v>
      </c>
      <c r="L10" t="s">
        <v>124</v>
      </c>
      <c r="M10" t="s">
        <v>411</v>
      </c>
      <c r="N10" t="s">
        <v>411</v>
      </c>
      <c r="O10" t="s">
        <v>411</v>
      </c>
      <c r="P10" t="s">
        <v>424</v>
      </c>
      <c r="Q10" t="s">
        <v>424</v>
      </c>
      <c r="R10" t="s">
        <v>411</v>
      </c>
      <c r="S10" t="s">
        <v>411</v>
      </c>
      <c r="T10" s="1">
        <v>135725.53</v>
      </c>
      <c r="U10">
        <v>610.57000000000005</v>
      </c>
      <c r="V10">
        <v>0</v>
      </c>
      <c r="W10" s="1">
        <v>115800</v>
      </c>
      <c r="X10" s="1">
        <v>19790</v>
      </c>
      <c r="Y10" s="1">
        <v>3248</v>
      </c>
      <c r="Z10" s="1">
        <v>138838</v>
      </c>
      <c r="AA10">
        <v>0</v>
      </c>
      <c r="AB10">
        <v>0</v>
      </c>
      <c r="AD10">
        <v>8787718856361</v>
      </c>
      <c r="AE10" t="s">
        <v>412</v>
      </c>
      <c r="AF10">
        <v>96050</v>
      </c>
      <c r="AG10" s="2">
        <v>45362</v>
      </c>
      <c r="AH10" s="1">
        <v>2740.25</v>
      </c>
      <c r="AI10" s="2">
        <v>45343</v>
      </c>
      <c r="AJ10">
        <v>2004</v>
      </c>
      <c r="AK10" s="2">
        <v>45299</v>
      </c>
      <c r="AP10" t="s">
        <v>413</v>
      </c>
      <c r="AT10" s="2">
        <v>45653</v>
      </c>
      <c r="AU10" s="2">
        <v>45744</v>
      </c>
      <c r="AV10" t="s">
        <v>414</v>
      </c>
      <c r="AW10" s="2">
        <v>45280</v>
      </c>
      <c r="AX10">
        <v>19639</v>
      </c>
      <c r="AY10" s="1">
        <v>190000.33</v>
      </c>
      <c r="BA10" t="s">
        <v>477</v>
      </c>
      <c r="BB10">
        <v>19639</v>
      </c>
      <c r="BD10" t="s">
        <v>478</v>
      </c>
      <c r="BE10" t="s">
        <v>417</v>
      </c>
      <c r="BF10">
        <v>5561999798938</v>
      </c>
      <c r="BG10" t="s">
        <v>495</v>
      </c>
      <c r="BH10">
        <v>72910000</v>
      </c>
      <c r="BI10" t="s">
        <v>496</v>
      </c>
      <c r="BJ10" t="s">
        <v>497</v>
      </c>
      <c r="BL10" s="1">
        <v>2481.3000000000002</v>
      </c>
      <c r="BO10" t="s">
        <v>498</v>
      </c>
      <c r="BP10" t="s">
        <v>499</v>
      </c>
      <c r="BQ10">
        <v>2733</v>
      </c>
      <c r="BR10">
        <v>1228</v>
      </c>
      <c r="BS10" t="s">
        <v>449</v>
      </c>
      <c r="BT10" s="2">
        <v>45280</v>
      </c>
      <c r="BU10">
        <v>500</v>
      </c>
      <c r="BV10" s="2">
        <v>45344</v>
      </c>
      <c r="BX10" s="2">
        <v>45350</v>
      </c>
      <c r="BY10" t="s">
        <v>500</v>
      </c>
      <c r="BZ10" s="2">
        <v>45280</v>
      </c>
      <c r="CA10" s="2">
        <v>45349</v>
      </c>
      <c r="CC10" s="2">
        <v>45299</v>
      </c>
      <c r="CD10" t="s">
        <v>424</v>
      </c>
      <c r="CF10" s="2">
        <v>45280</v>
      </c>
      <c r="CG10" s="2">
        <v>45338</v>
      </c>
      <c r="CI10" s="2">
        <v>45338</v>
      </c>
      <c r="CJ10" s="2">
        <v>45356</v>
      </c>
      <c r="CL10" s="2">
        <v>45299</v>
      </c>
      <c r="CM10" s="2">
        <v>45357</v>
      </c>
      <c r="CN10" s="2">
        <v>45299</v>
      </c>
      <c r="CO10" s="2">
        <v>45352</v>
      </c>
      <c r="CP10" s="2">
        <v>45349</v>
      </c>
      <c r="CR10" s="2">
        <v>45299</v>
      </c>
      <c r="CS10" s="2">
        <v>45341</v>
      </c>
      <c r="CU10" s="2">
        <v>45349</v>
      </c>
      <c r="CV10" s="2">
        <v>45363</v>
      </c>
      <c r="CW10" s="2">
        <v>45341</v>
      </c>
      <c r="CX10" s="2">
        <v>45359</v>
      </c>
      <c r="CY10" t="s">
        <v>424</v>
      </c>
      <c r="DD10" s="2">
        <v>45297</v>
      </c>
      <c r="DF10" s="2">
        <v>45363</v>
      </c>
      <c r="DI10" s="2">
        <v>45364</v>
      </c>
      <c r="DJ10" s="2">
        <v>45316</v>
      </c>
      <c r="DK10" s="2">
        <v>45364</v>
      </c>
      <c r="DL10" s="2">
        <v>45379</v>
      </c>
      <c r="DM10" s="2">
        <v>45386</v>
      </c>
      <c r="DN10" s="2">
        <v>45624</v>
      </c>
      <c r="DO10" s="2">
        <v>45341</v>
      </c>
      <c r="DP10" s="2">
        <v>45624</v>
      </c>
      <c r="EE10" s="1">
        <v>3981.32</v>
      </c>
    </row>
    <row r="11" spans="1:141" hidden="1" x14ac:dyDescent="0.35">
      <c r="A11">
        <v>3190</v>
      </c>
      <c r="B11" t="s">
        <v>404</v>
      </c>
      <c r="C11">
        <v>3723</v>
      </c>
      <c r="D11" t="s">
        <v>405</v>
      </c>
      <c r="E11" t="s">
        <v>406</v>
      </c>
      <c r="F11" t="s">
        <v>473</v>
      </c>
      <c r="G11">
        <v>202</v>
      </c>
      <c r="H11" t="s">
        <v>408</v>
      </c>
      <c r="I11" t="s">
        <v>501</v>
      </c>
      <c r="J11" t="s">
        <v>502</v>
      </c>
      <c r="K11" t="s">
        <v>14</v>
      </c>
      <c r="L11" t="s">
        <v>110</v>
      </c>
      <c r="M11" t="s">
        <v>411</v>
      </c>
      <c r="N11" t="s">
        <v>411</v>
      </c>
      <c r="O11" t="s">
        <v>411</v>
      </c>
      <c r="P11" t="s">
        <v>411</v>
      </c>
      <c r="Q11" t="s">
        <v>411</v>
      </c>
      <c r="R11" t="s">
        <v>411</v>
      </c>
      <c r="S11" t="s">
        <v>411</v>
      </c>
      <c r="T11" s="1">
        <v>164200</v>
      </c>
      <c r="U11" s="1">
        <v>1016.14</v>
      </c>
      <c r="V11">
        <v>0</v>
      </c>
      <c r="W11" s="1">
        <v>161635</v>
      </c>
      <c r="X11" s="1">
        <v>2565</v>
      </c>
      <c r="Y11">
        <v>0</v>
      </c>
      <c r="Z11" s="1">
        <v>164200</v>
      </c>
      <c r="AA11">
        <v>0</v>
      </c>
      <c r="AB11">
        <v>0</v>
      </c>
      <c r="AD11">
        <v>8787718908159</v>
      </c>
      <c r="AE11" t="s">
        <v>412</v>
      </c>
      <c r="AF11">
        <v>73971</v>
      </c>
      <c r="AG11" s="2">
        <v>45344</v>
      </c>
      <c r="AH11" s="1">
        <v>3171.57</v>
      </c>
      <c r="AI11" s="2">
        <v>45310</v>
      </c>
      <c r="AJ11">
        <v>2004</v>
      </c>
      <c r="AK11" s="2">
        <v>45299</v>
      </c>
      <c r="AP11" t="s">
        <v>413</v>
      </c>
      <c r="AT11" s="2">
        <v>45484</v>
      </c>
      <c r="AU11" s="2">
        <v>45484</v>
      </c>
      <c r="AV11" t="s">
        <v>414</v>
      </c>
      <c r="AW11" s="2">
        <v>45289</v>
      </c>
      <c r="AX11">
        <v>19646</v>
      </c>
      <c r="AY11" s="1">
        <v>213119.02</v>
      </c>
      <c r="BA11" t="s">
        <v>415</v>
      </c>
      <c r="BB11">
        <v>19646</v>
      </c>
      <c r="BD11" t="s">
        <v>416</v>
      </c>
      <c r="BE11" t="s">
        <v>417</v>
      </c>
      <c r="BF11">
        <v>5561999678206</v>
      </c>
      <c r="BG11" t="s">
        <v>503</v>
      </c>
      <c r="BH11">
        <v>73801010</v>
      </c>
      <c r="BI11" t="s">
        <v>504</v>
      </c>
      <c r="BJ11" t="s">
        <v>505</v>
      </c>
      <c r="BL11" s="1">
        <v>3432</v>
      </c>
      <c r="BM11" s="2">
        <v>45454</v>
      </c>
      <c r="BQ11">
        <v>3034</v>
      </c>
      <c r="BR11">
        <v>364</v>
      </c>
      <c r="BS11" t="s">
        <v>506</v>
      </c>
      <c r="BT11" s="2">
        <v>45289</v>
      </c>
      <c r="BW11" t="s">
        <v>422</v>
      </c>
      <c r="BY11" t="s">
        <v>507</v>
      </c>
      <c r="BZ11" s="2">
        <v>45289</v>
      </c>
      <c r="CA11" s="2">
        <v>45313</v>
      </c>
      <c r="CC11" s="2">
        <v>45299</v>
      </c>
      <c r="CD11" t="s">
        <v>424</v>
      </c>
      <c r="CF11" s="2">
        <v>45289</v>
      </c>
      <c r="CL11" s="2">
        <v>45300</v>
      </c>
      <c r="CM11" s="2">
        <v>45329</v>
      </c>
      <c r="CN11" s="2">
        <v>45299</v>
      </c>
      <c r="CO11" s="2">
        <v>45323</v>
      </c>
      <c r="CP11" s="2">
        <v>45315</v>
      </c>
      <c r="CR11" s="2">
        <v>45299</v>
      </c>
      <c r="CS11" s="2">
        <v>45307</v>
      </c>
      <c r="CT11" s="2">
        <v>45453</v>
      </c>
      <c r="CV11" s="2">
        <v>45338</v>
      </c>
      <c r="CW11" s="2">
        <v>45307</v>
      </c>
      <c r="CY11" t="s">
        <v>424</v>
      </c>
      <c r="DB11" s="2">
        <v>45307</v>
      </c>
      <c r="DD11" s="2">
        <v>45321</v>
      </c>
      <c r="DE11" s="2">
        <v>45309</v>
      </c>
      <c r="DF11" s="2">
        <v>45348</v>
      </c>
      <c r="DI11" s="2">
        <v>45350</v>
      </c>
      <c r="DJ11" s="2">
        <v>45303</v>
      </c>
      <c r="DK11" s="2">
        <v>45338</v>
      </c>
      <c r="DL11" s="2">
        <v>45366</v>
      </c>
      <c r="DM11" s="2">
        <v>45379</v>
      </c>
      <c r="DN11" s="2">
        <v>45383</v>
      </c>
      <c r="DO11" s="2">
        <v>45306</v>
      </c>
      <c r="DP11" t="s">
        <v>425</v>
      </c>
    </row>
    <row r="12" spans="1:141" hidden="1" x14ac:dyDescent="0.35">
      <c r="A12">
        <v>3191</v>
      </c>
      <c r="B12" t="s">
        <v>404</v>
      </c>
      <c r="C12">
        <v>3726</v>
      </c>
      <c r="D12" t="s">
        <v>471</v>
      </c>
      <c r="E12" t="s">
        <v>508</v>
      </c>
      <c r="F12" t="s">
        <v>509</v>
      </c>
      <c r="G12">
        <v>203</v>
      </c>
      <c r="H12" t="s">
        <v>474</v>
      </c>
      <c r="I12" t="s">
        <v>510</v>
      </c>
      <c r="J12" t="s">
        <v>511</v>
      </c>
      <c r="K12" t="s">
        <v>37</v>
      </c>
      <c r="L12" t="s">
        <v>123</v>
      </c>
      <c r="M12" t="s">
        <v>411</v>
      </c>
      <c r="N12" t="s">
        <v>411</v>
      </c>
      <c r="O12" t="s">
        <v>411</v>
      </c>
      <c r="P12" t="s">
        <v>424</v>
      </c>
      <c r="Q12" t="s">
        <v>424</v>
      </c>
      <c r="R12" t="s">
        <v>411</v>
      </c>
      <c r="S12" t="s">
        <v>411</v>
      </c>
      <c r="T12" s="1">
        <v>132578.74</v>
      </c>
      <c r="U12">
        <v>536.07000000000005</v>
      </c>
      <c r="V12">
        <v>0</v>
      </c>
      <c r="W12" s="1">
        <v>100417.74</v>
      </c>
      <c r="X12" s="1">
        <v>30883</v>
      </c>
      <c r="Y12">
        <v>0</v>
      </c>
      <c r="Z12" s="1">
        <v>131300.74</v>
      </c>
      <c r="AA12">
        <v>0</v>
      </c>
      <c r="AB12">
        <v>0</v>
      </c>
      <c r="AD12">
        <v>8787718918421</v>
      </c>
      <c r="AE12" t="s">
        <v>412</v>
      </c>
      <c r="AG12" s="2">
        <v>45330</v>
      </c>
      <c r="AH12" s="1">
        <v>2740.25</v>
      </c>
      <c r="AI12" s="2">
        <v>45317</v>
      </c>
      <c r="AJ12">
        <v>2004</v>
      </c>
      <c r="AK12" s="2">
        <v>45299</v>
      </c>
      <c r="AP12" t="s">
        <v>413</v>
      </c>
      <c r="AT12" s="2">
        <v>45741</v>
      </c>
      <c r="AU12" s="2">
        <v>45741</v>
      </c>
      <c r="AV12" t="s">
        <v>414</v>
      </c>
      <c r="AW12" s="2">
        <v>45290</v>
      </c>
      <c r="AX12">
        <v>19640</v>
      </c>
      <c r="AY12" s="1">
        <v>185000.86</v>
      </c>
      <c r="BA12" t="s">
        <v>477</v>
      </c>
      <c r="BB12">
        <v>19640</v>
      </c>
      <c r="BD12" t="s">
        <v>512</v>
      </c>
      <c r="BE12" t="s">
        <v>513</v>
      </c>
      <c r="BF12">
        <v>5561993093348</v>
      </c>
      <c r="BG12" t="s">
        <v>514</v>
      </c>
      <c r="BH12">
        <v>72235824</v>
      </c>
      <c r="BI12" t="s">
        <v>515</v>
      </c>
      <c r="BJ12" t="s">
        <v>516</v>
      </c>
      <c r="BL12" s="1">
        <v>2144.29</v>
      </c>
      <c r="BQ12">
        <v>3031</v>
      </c>
      <c r="BR12">
        <v>5383</v>
      </c>
      <c r="BS12" t="s">
        <v>517</v>
      </c>
      <c r="BT12" s="2">
        <v>45310</v>
      </c>
      <c r="BU12">
        <v>500</v>
      </c>
      <c r="BV12" s="2">
        <v>45320</v>
      </c>
      <c r="BW12" t="s">
        <v>422</v>
      </c>
      <c r="BX12" s="2">
        <v>45324</v>
      </c>
      <c r="BY12" t="s">
        <v>518</v>
      </c>
      <c r="BZ12" s="2">
        <v>45310</v>
      </c>
      <c r="CA12" s="2">
        <v>45320</v>
      </c>
      <c r="CC12" s="2">
        <v>45299</v>
      </c>
      <c r="CD12" t="s">
        <v>424</v>
      </c>
      <c r="CF12" s="2">
        <v>45310</v>
      </c>
      <c r="CG12" s="2">
        <v>45393</v>
      </c>
      <c r="CJ12" s="2">
        <v>45322</v>
      </c>
      <c r="CL12" s="2">
        <v>45313</v>
      </c>
      <c r="CM12" s="2">
        <v>45324</v>
      </c>
      <c r="CN12" s="2">
        <v>45299</v>
      </c>
      <c r="CO12" s="2">
        <v>45323</v>
      </c>
      <c r="CP12" s="2">
        <v>45320</v>
      </c>
      <c r="CR12" s="2">
        <v>45302</v>
      </c>
      <c r="CS12" s="2">
        <v>45303</v>
      </c>
      <c r="CU12" s="2">
        <v>45320</v>
      </c>
      <c r="CV12" s="2">
        <v>45329</v>
      </c>
      <c r="CW12" s="2">
        <v>45303</v>
      </c>
      <c r="CY12" t="s">
        <v>424</v>
      </c>
      <c r="DD12" s="2">
        <v>45297</v>
      </c>
      <c r="DF12" s="2">
        <v>45331</v>
      </c>
      <c r="DI12" s="2">
        <v>45338</v>
      </c>
      <c r="DJ12" s="2">
        <v>45299</v>
      </c>
      <c r="DK12" s="2">
        <v>45329</v>
      </c>
      <c r="DL12" s="2">
        <v>45332</v>
      </c>
      <c r="DM12" s="2">
        <v>45345</v>
      </c>
      <c r="DN12" s="2">
        <v>45548</v>
      </c>
      <c r="DO12" s="2">
        <v>45302</v>
      </c>
      <c r="DP12" s="2">
        <v>45548</v>
      </c>
      <c r="EE12" s="1">
        <v>3981.32</v>
      </c>
    </row>
    <row r="13" spans="1:141" hidden="1" x14ac:dyDescent="0.35">
      <c r="A13">
        <v>3192</v>
      </c>
      <c r="B13" t="s">
        <v>404</v>
      </c>
      <c r="C13">
        <v>3728</v>
      </c>
      <c r="D13" t="s">
        <v>405</v>
      </c>
      <c r="E13" t="s">
        <v>406</v>
      </c>
      <c r="F13" t="s">
        <v>519</v>
      </c>
      <c r="G13">
        <v>302</v>
      </c>
      <c r="H13" t="s">
        <v>408</v>
      </c>
      <c r="I13" t="s">
        <v>520</v>
      </c>
      <c r="J13" t="s">
        <v>521</v>
      </c>
      <c r="K13" t="s">
        <v>22</v>
      </c>
      <c r="L13" t="s">
        <v>21</v>
      </c>
      <c r="M13" t="s">
        <v>411</v>
      </c>
      <c r="N13" t="s">
        <v>411</v>
      </c>
      <c r="O13" t="s">
        <v>411</v>
      </c>
      <c r="P13" t="s">
        <v>411</v>
      </c>
      <c r="Q13" t="s">
        <v>411</v>
      </c>
      <c r="R13" t="s">
        <v>411</v>
      </c>
      <c r="S13" t="s">
        <v>411</v>
      </c>
      <c r="T13" s="1">
        <v>158808.28</v>
      </c>
      <c r="U13">
        <v>600</v>
      </c>
      <c r="V13">
        <v>0</v>
      </c>
      <c r="W13" s="1">
        <v>124715.28</v>
      </c>
      <c r="X13" s="1">
        <v>34606</v>
      </c>
      <c r="Y13">
        <v>0</v>
      </c>
      <c r="Z13" s="1">
        <v>159321.28</v>
      </c>
      <c r="AA13">
        <v>0</v>
      </c>
      <c r="AB13">
        <v>0</v>
      </c>
      <c r="AD13">
        <v>8787718917484</v>
      </c>
      <c r="AE13" t="s">
        <v>412</v>
      </c>
      <c r="AF13">
        <v>74135</v>
      </c>
      <c r="AG13" s="2">
        <v>45348</v>
      </c>
      <c r="AH13" s="1">
        <v>2794.99</v>
      </c>
      <c r="AI13" s="2">
        <v>45313</v>
      </c>
      <c r="AJ13">
        <v>2004</v>
      </c>
      <c r="AK13" s="2">
        <v>45299</v>
      </c>
      <c r="AP13" t="s">
        <v>413</v>
      </c>
      <c r="AT13" s="2">
        <v>45484</v>
      </c>
      <c r="AU13" s="2">
        <v>45484</v>
      </c>
      <c r="AV13" t="s">
        <v>414</v>
      </c>
      <c r="AW13" s="2">
        <v>45300</v>
      </c>
      <c r="AX13">
        <v>19647</v>
      </c>
      <c r="AY13" s="1">
        <v>212608.44</v>
      </c>
      <c r="BA13" t="s">
        <v>415</v>
      </c>
      <c r="BB13">
        <v>19647</v>
      </c>
      <c r="BD13" t="s">
        <v>416</v>
      </c>
      <c r="BE13" t="s">
        <v>417</v>
      </c>
      <c r="BF13">
        <v>5561999121003</v>
      </c>
      <c r="BG13" t="s">
        <v>522</v>
      </c>
      <c r="BH13">
        <v>73802025</v>
      </c>
      <c r="BI13" t="s">
        <v>523</v>
      </c>
      <c r="BJ13" t="s">
        <v>524</v>
      </c>
      <c r="BL13" s="1">
        <v>2000</v>
      </c>
      <c r="BM13" s="2">
        <v>45471</v>
      </c>
      <c r="BQ13">
        <v>3198</v>
      </c>
      <c r="BR13">
        <v>5386</v>
      </c>
      <c r="BS13" t="s">
        <v>449</v>
      </c>
      <c r="BT13" s="2">
        <v>45293</v>
      </c>
      <c r="BW13" t="s">
        <v>422</v>
      </c>
      <c r="BY13" t="s">
        <v>525</v>
      </c>
      <c r="BZ13" s="2">
        <v>45293</v>
      </c>
      <c r="CA13" s="2">
        <v>45313</v>
      </c>
      <c r="CC13" s="2">
        <v>45299</v>
      </c>
      <c r="CD13" t="s">
        <v>424</v>
      </c>
      <c r="CF13" s="2">
        <v>45293</v>
      </c>
      <c r="CL13" s="2">
        <v>45300</v>
      </c>
      <c r="CM13" s="2">
        <v>45329</v>
      </c>
      <c r="CN13" s="2">
        <v>45299</v>
      </c>
      <c r="CO13" s="2">
        <v>45323</v>
      </c>
      <c r="CR13" s="2">
        <v>45301</v>
      </c>
      <c r="CS13" s="2">
        <v>45302</v>
      </c>
      <c r="CT13" s="2">
        <v>45468</v>
      </c>
      <c r="CV13" s="2">
        <v>45338</v>
      </c>
      <c r="CW13" s="2">
        <v>45302</v>
      </c>
      <c r="CY13" t="s">
        <v>424</v>
      </c>
      <c r="DB13" s="2">
        <v>45307</v>
      </c>
      <c r="DD13" s="2">
        <v>45329</v>
      </c>
      <c r="DE13" s="2">
        <v>45309</v>
      </c>
      <c r="DF13" s="2">
        <v>45349</v>
      </c>
      <c r="DI13" s="2">
        <v>45350</v>
      </c>
      <c r="DJ13" s="2">
        <v>45299</v>
      </c>
      <c r="DK13" s="2">
        <v>45338</v>
      </c>
      <c r="DL13" s="2">
        <v>45349</v>
      </c>
      <c r="DM13" s="2">
        <v>45357</v>
      </c>
      <c r="DN13" s="2">
        <v>45383</v>
      </c>
      <c r="DO13" s="2">
        <v>45302</v>
      </c>
      <c r="DP13" t="s">
        <v>425</v>
      </c>
    </row>
    <row r="14" spans="1:141" hidden="1" x14ac:dyDescent="0.35">
      <c r="A14">
        <v>3193</v>
      </c>
      <c r="B14" t="s">
        <v>404</v>
      </c>
      <c r="C14">
        <v>3729</v>
      </c>
      <c r="D14" t="s">
        <v>405</v>
      </c>
      <c r="E14" t="s">
        <v>406</v>
      </c>
      <c r="F14" t="s">
        <v>526</v>
      </c>
      <c r="G14">
        <v>204</v>
      </c>
      <c r="H14" t="s">
        <v>408</v>
      </c>
      <c r="I14" t="s">
        <v>527</v>
      </c>
      <c r="J14" t="s">
        <v>528</v>
      </c>
      <c r="K14" t="s">
        <v>14</v>
      </c>
      <c r="L14" t="s">
        <v>66</v>
      </c>
      <c r="M14" t="s">
        <v>411</v>
      </c>
      <c r="N14" t="s">
        <v>411</v>
      </c>
      <c r="O14" t="s">
        <v>411</v>
      </c>
      <c r="P14" t="s">
        <v>411</v>
      </c>
      <c r="Q14" t="s">
        <v>411</v>
      </c>
      <c r="R14" t="s">
        <v>411</v>
      </c>
      <c r="S14" t="s">
        <v>411</v>
      </c>
      <c r="T14" s="1">
        <v>151313.35999999999</v>
      </c>
      <c r="U14" s="1">
        <v>1051.03</v>
      </c>
      <c r="V14">
        <v>0</v>
      </c>
      <c r="W14" s="1">
        <v>149503.35999999999</v>
      </c>
      <c r="X14" s="1">
        <v>1811</v>
      </c>
      <c r="Y14">
        <v>0</v>
      </c>
      <c r="Z14" s="1">
        <v>151314.35999999999</v>
      </c>
      <c r="AA14">
        <v>0</v>
      </c>
      <c r="AB14">
        <v>0</v>
      </c>
      <c r="AD14">
        <v>8787718918146</v>
      </c>
      <c r="AE14" t="s">
        <v>412</v>
      </c>
      <c r="AF14">
        <v>74069</v>
      </c>
      <c r="AG14" s="2">
        <v>45362</v>
      </c>
      <c r="AH14" s="1">
        <v>3207</v>
      </c>
      <c r="AI14" s="2">
        <v>45308</v>
      </c>
      <c r="AJ14">
        <v>2004</v>
      </c>
      <c r="AK14" s="2">
        <v>45299</v>
      </c>
      <c r="AP14" t="s">
        <v>413</v>
      </c>
      <c r="AT14" s="2">
        <v>45484</v>
      </c>
      <c r="AU14" s="2">
        <v>45484</v>
      </c>
      <c r="AV14" t="s">
        <v>414</v>
      </c>
      <c r="AW14" s="2">
        <v>45300</v>
      </c>
      <c r="AX14">
        <v>19648</v>
      </c>
      <c r="AY14" s="1">
        <v>205113.64</v>
      </c>
      <c r="BA14" t="s">
        <v>415</v>
      </c>
      <c r="BB14">
        <v>19648</v>
      </c>
      <c r="BD14" t="s">
        <v>416</v>
      </c>
      <c r="BE14" t="s">
        <v>417</v>
      </c>
      <c r="BF14">
        <v>5561996341087</v>
      </c>
      <c r="BG14" t="s">
        <v>529</v>
      </c>
      <c r="BH14">
        <v>73813420</v>
      </c>
      <c r="BI14" t="s">
        <v>430</v>
      </c>
      <c r="BJ14" t="s">
        <v>530</v>
      </c>
      <c r="BL14" s="1">
        <v>4204.17</v>
      </c>
      <c r="BM14" s="2">
        <v>45476</v>
      </c>
      <c r="BQ14">
        <v>3125</v>
      </c>
      <c r="BR14">
        <v>5387</v>
      </c>
      <c r="BS14" t="s">
        <v>449</v>
      </c>
      <c r="BT14" s="2">
        <v>45295</v>
      </c>
      <c r="BW14" t="s">
        <v>422</v>
      </c>
      <c r="BY14" t="s">
        <v>531</v>
      </c>
      <c r="BZ14" s="2">
        <v>45295</v>
      </c>
      <c r="CA14" s="2">
        <v>45309</v>
      </c>
      <c r="CC14" s="2">
        <v>45299</v>
      </c>
      <c r="CD14" t="s">
        <v>424</v>
      </c>
      <c r="CF14" s="2">
        <v>45295</v>
      </c>
      <c r="CJ14" s="2">
        <v>45323</v>
      </c>
      <c r="CL14" s="2">
        <v>45300</v>
      </c>
      <c r="CM14" s="2">
        <v>45324</v>
      </c>
      <c r="CN14" s="2">
        <v>45299</v>
      </c>
      <c r="CO14" s="2">
        <v>45323</v>
      </c>
      <c r="CP14" s="2">
        <v>45315</v>
      </c>
      <c r="CR14" s="2">
        <v>45301</v>
      </c>
      <c r="CS14" s="2">
        <v>45303</v>
      </c>
      <c r="CT14" s="2">
        <v>45474</v>
      </c>
      <c r="CV14" s="2">
        <v>45338</v>
      </c>
      <c r="CW14" s="2">
        <v>45303</v>
      </c>
      <c r="CY14" t="s">
        <v>424</v>
      </c>
      <c r="DB14" s="2">
        <v>45303</v>
      </c>
      <c r="DD14" s="2">
        <v>45308</v>
      </c>
      <c r="DE14" s="2">
        <v>45306</v>
      </c>
      <c r="DF14" s="2">
        <v>45361</v>
      </c>
      <c r="DI14" s="2">
        <v>45363</v>
      </c>
      <c r="DJ14" s="2">
        <v>45299</v>
      </c>
      <c r="DK14" s="2">
        <v>45338</v>
      </c>
      <c r="DL14" s="2">
        <v>45348</v>
      </c>
      <c r="DM14" s="2">
        <v>45357</v>
      </c>
      <c r="DN14" s="2">
        <v>45383</v>
      </c>
      <c r="DO14" s="2">
        <v>45302</v>
      </c>
      <c r="DP14" t="s">
        <v>425</v>
      </c>
    </row>
    <row r="15" spans="1:141" hidden="1" x14ac:dyDescent="0.35">
      <c r="A15">
        <v>3194</v>
      </c>
      <c r="B15" t="s">
        <v>404</v>
      </c>
      <c r="C15">
        <v>3730</v>
      </c>
      <c r="D15" t="s">
        <v>405</v>
      </c>
      <c r="E15" t="s">
        <v>406</v>
      </c>
      <c r="F15" t="s">
        <v>532</v>
      </c>
      <c r="G15">
        <v>101</v>
      </c>
      <c r="H15" t="s">
        <v>408</v>
      </c>
      <c r="I15" t="s">
        <v>533</v>
      </c>
      <c r="J15" t="s">
        <v>534</v>
      </c>
      <c r="K15" t="s">
        <v>14</v>
      </c>
      <c r="L15" t="s">
        <v>121</v>
      </c>
      <c r="M15" t="s">
        <v>411</v>
      </c>
      <c r="N15" t="s">
        <v>411</v>
      </c>
      <c r="O15" t="s">
        <v>411</v>
      </c>
      <c r="P15" t="s">
        <v>411</v>
      </c>
      <c r="Q15" t="s">
        <v>411</v>
      </c>
      <c r="R15" t="s">
        <v>411</v>
      </c>
      <c r="S15" t="s">
        <v>411</v>
      </c>
      <c r="T15" s="1">
        <v>156350.43</v>
      </c>
      <c r="U15">
        <v>710.16</v>
      </c>
      <c r="V15">
        <v>0</v>
      </c>
      <c r="W15" s="1">
        <v>134782.43</v>
      </c>
      <c r="X15" s="1">
        <v>21890</v>
      </c>
      <c r="Y15">
        <v>0</v>
      </c>
      <c r="Z15" s="1">
        <v>156672.43</v>
      </c>
      <c r="AA15">
        <v>0</v>
      </c>
      <c r="AB15">
        <v>0</v>
      </c>
      <c r="AD15">
        <v>8787718918723</v>
      </c>
      <c r="AE15" t="s">
        <v>412</v>
      </c>
      <c r="AF15">
        <v>74078</v>
      </c>
      <c r="AG15" s="2">
        <v>45345</v>
      </c>
      <c r="AH15" s="1">
        <v>2794.99</v>
      </c>
      <c r="AI15" s="2">
        <v>45310</v>
      </c>
      <c r="AJ15">
        <v>2004</v>
      </c>
      <c r="AK15" s="2">
        <v>45299</v>
      </c>
      <c r="AP15" t="s">
        <v>413</v>
      </c>
      <c r="AT15" s="2">
        <v>45484</v>
      </c>
      <c r="AU15" s="2">
        <v>45484</v>
      </c>
      <c r="AV15" t="s">
        <v>414</v>
      </c>
      <c r="AW15" s="2">
        <v>45300</v>
      </c>
      <c r="AX15">
        <v>19649</v>
      </c>
      <c r="AY15" s="1">
        <v>215001.07</v>
      </c>
      <c r="BA15" t="s">
        <v>415</v>
      </c>
      <c r="BB15">
        <v>19649</v>
      </c>
      <c r="BD15" t="s">
        <v>416</v>
      </c>
      <c r="BE15" t="s">
        <v>417</v>
      </c>
      <c r="BF15">
        <v>5561996319166</v>
      </c>
      <c r="BG15" t="s">
        <v>535</v>
      </c>
      <c r="BH15">
        <v>73805207</v>
      </c>
      <c r="BI15" t="s">
        <v>455</v>
      </c>
      <c r="BJ15" t="s">
        <v>536</v>
      </c>
      <c r="BL15" s="1">
        <v>2367.21</v>
      </c>
      <c r="BM15" s="2">
        <v>45473</v>
      </c>
      <c r="BQ15">
        <v>3144</v>
      </c>
      <c r="BR15">
        <v>5388</v>
      </c>
      <c r="BS15" t="s">
        <v>449</v>
      </c>
      <c r="BT15" s="2">
        <v>45309</v>
      </c>
      <c r="BW15" t="s">
        <v>422</v>
      </c>
      <c r="BY15" t="s">
        <v>537</v>
      </c>
      <c r="BZ15" s="2">
        <v>45309</v>
      </c>
      <c r="CA15" s="2">
        <v>45313</v>
      </c>
      <c r="CC15" s="2">
        <v>45299</v>
      </c>
      <c r="CD15" t="s">
        <v>424</v>
      </c>
      <c r="CF15" s="2">
        <v>45309</v>
      </c>
      <c r="CL15" s="2">
        <v>45309</v>
      </c>
      <c r="CM15" s="2">
        <v>45324</v>
      </c>
      <c r="CN15" s="2">
        <v>45299</v>
      </c>
      <c r="CO15" s="2">
        <v>45323</v>
      </c>
      <c r="CP15" s="2">
        <v>45315</v>
      </c>
      <c r="CR15" s="2">
        <v>45301</v>
      </c>
      <c r="CS15" s="2">
        <v>45303</v>
      </c>
      <c r="CT15" s="2">
        <v>45473</v>
      </c>
      <c r="CV15" s="2">
        <v>45338</v>
      </c>
      <c r="CW15" s="2">
        <v>45303</v>
      </c>
      <c r="CY15" t="s">
        <v>424</v>
      </c>
      <c r="DB15" s="2">
        <v>45309</v>
      </c>
      <c r="DD15" s="2">
        <v>45310</v>
      </c>
      <c r="DE15" s="2">
        <v>45309</v>
      </c>
      <c r="DF15" s="2">
        <v>45348</v>
      </c>
      <c r="DI15" s="2">
        <v>45350</v>
      </c>
      <c r="DJ15" s="2">
        <v>45299</v>
      </c>
      <c r="DK15" s="2">
        <v>45338</v>
      </c>
      <c r="DL15" s="2">
        <v>45344</v>
      </c>
      <c r="DM15" s="2">
        <v>45357</v>
      </c>
      <c r="DN15" s="2">
        <v>45383</v>
      </c>
      <c r="DO15" s="2">
        <v>45302</v>
      </c>
      <c r="DP15" t="s">
        <v>425</v>
      </c>
    </row>
    <row r="16" spans="1:141" hidden="1" x14ac:dyDescent="0.35">
      <c r="A16">
        <v>3195</v>
      </c>
      <c r="B16" t="s">
        <v>404</v>
      </c>
      <c r="C16">
        <v>3732</v>
      </c>
      <c r="D16" t="s">
        <v>471</v>
      </c>
      <c r="E16" t="s">
        <v>472</v>
      </c>
      <c r="F16" t="s">
        <v>434</v>
      </c>
      <c r="G16">
        <v>104</v>
      </c>
      <c r="H16" t="s">
        <v>474</v>
      </c>
      <c r="I16" t="s">
        <v>538</v>
      </c>
      <c r="J16" t="s">
        <v>539</v>
      </c>
      <c r="K16" t="s">
        <v>38</v>
      </c>
      <c r="L16" t="s">
        <v>160</v>
      </c>
      <c r="M16" t="s">
        <v>411</v>
      </c>
      <c r="N16" t="s">
        <v>411</v>
      </c>
      <c r="O16" t="s">
        <v>411</v>
      </c>
      <c r="P16" t="s">
        <v>424</v>
      </c>
      <c r="Q16" t="s">
        <v>424</v>
      </c>
      <c r="R16" t="s">
        <v>411</v>
      </c>
      <c r="S16" t="s">
        <v>411</v>
      </c>
      <c r="T16" s="1">
        <v>155767.38</v>
      </c>
      <c r="U16">
        <v>594</v>
      </c>
      <c r="V16">
        <v>0</v>
      </c>
      <c r="W16" s="1">
        <v>115946.38</v>
      </c>
      <c r="X16" s="1">
        <v>39821</v>
      </c>
      <c r="Y16">
        <v>0</v>
      </c>
      <c r="Z16" s="1">
        <v>155767.38</v>
      </c>
      <c r="AA16">
        <v>0</v>
      </c>
      <c r="AB16">
        <v>0</v>
      </c>
      <c r="AD16">
        <v>8787718918065</v>
      </c>
      <c r="AE16" t="s">
        <v>412</v>
      </c>
      <c r="AF16">
        <v>96062</v>
      </c>
      <c r="AG16" s="2">
        <v>45316</v>
      </c>
      <c r="AH16" s="1">
        <v>2740.25</v>
      </c>
      <c r="AI16" s="2">
        <v>45308</v>
      </c>
      <c r="AJ16">
        <v>2004</v>
      </c>
      <c r="AK16" s="2">
        <v>45299</v>
      </c>
      <c r="AP16" t="s">
        <v>413</v>
      </c>
      <c r="AT16" s="2">
        <v>45653</v>
      </c>
      <c r="AU16" s="2">
        <v>45744</v>
      </c>
      <c r="AV16" t="s">
        <v>414</v>
      </c>
      <c r="AW16" s="2">
        <v>45300</v>
      </c>
      <c r="AX16">
        <v>19650</v>
      </c>
      <c r="AY16" s="1">
        <v>205767.38</v>
      </c>
      <c r="BA16" t="s">
        <v>477</v>
      </c>
      <c r="BB16">
        <v>19650</v>
      </c>
      <c r="BD16" t="s">
        <v>478</v>
      </c>
      <c r="BE16" t="s">
        <v>417</v>
      </c>
      <c r="BF16">
        <v>5534984428805</v>
      </c>
      <c r="BG16" t="s">
        <v>540</v>
      </c>
      <c r="BH16">
        <v>72910000</v>
      </c>
      <c r="BI16" t="s">
        <v>541</v>
      </c>
      <c r="BJ16" t="s">
        <v>542</v>
      </c>
      <c r="BL16" s="1">
        <v>1980</v>
      </c>
      <c r="BM16" s="2">
        <v>45475</v>
      </c>
      <c r="BQ16">
        <v>2756</v>
      </c>
      <c r="BR16">
        <v>5389</v>
      </c>
      <c r="BS16" t="s">
        <v>440</v>
      </c>
      <c r="BT16" s="2">
        <v>45295</v>
      </c>
      <c r="BU16">
        <v>500</v>
      </c>
      <c r="BV16" s="2">
        <v>45310</v>
      </c>
      <c r="BX16" s="2">
        <v>45315</v>
      </c>
      <c r="BY16" t="s">
        <v>543</v>
      </c>
      <c r="BZ16" s="2">
        <v>45295</v>
      </c>
      <c r="CA16" s="2">
        <v>45309</v>
      </c>
      <c r="CC16" s="2">
        <v>45299</v>
      </c>
      <c r="CD16" t="s">
        <v>424</v>
      </c>
      <c r="CF16" s="2">
        <v>45295</v>
      </c>
      <c r="CJ16" s="2">
        <v>45310</v>
      </c>
      <c r="CL16" s="2">
        <v>45300</v>
      </c>
      <c r="CM16" s="2">
        <v>45313</v>
      </c>
      <c r="CN16" s="2">
        <v>45299</v>
      </c>
      <c r="CO16" s="2">
        <v>45323</v>
      </c>
      <c r="CP16" s="2">
        <v>45309</v>
      </c>
      <c r="CR16" s="2">
        <v>45300</v>
      </c>
      <c r="CS16" s="2">
        <v>45303</v>
      </c>
      <c r="CU16" s="2">
        <v>45309</v>
      </c>
      <c r="CV16" s="2">
        <v>45329</v>
      </c>
      <c r="CW16" s="2">
        <v>45303</v>
      </c>
      <c r="CY16" t="s">
        <v>424</v>
      </c>
      <c r="DB16" s="2">
        <v>45303</v>
      </c>
      <c r="DD16" s="2">
        <v>45299</v>
      </c>
      <c r="DF16" s="2">
        <v>45317</v>
      </c>
      <c r="DI16" s="2">
        <v>45322</v>
      </c>
      <c r="DJ16" s="2">
        <v>45299</v>
      </c>
      <c r="DK16" s="2">
        <v>45329</v>
      </c>
      <c r="DL16" s="2">
        <v>45458</v>
      </c>
      <c r="DM16" s="2">
        <v>45629</v>
      </c>
      <c r="DN16" s="2">
        <v>45624</v>
      </c>
      <c r="DO16" s="2">
        <v>45302</v>
      </c>
      <c r="DP16" s="2">
        <v>45624</v>
      </c>
      <c r="EE16" s="1">
        <v>3981.32</v>
      </c>
    </row>
    <row r="17" spans="1:135" hidden="1" x14ac:dyDescent="0.35">
      <c r="A17">
        <v>3196</v>
      </c>
      <c r="B17" t="s">
        <v>404</v>
      </c>
      <c r="C17">
        <v>3722</v>
      </c>
      <c r="D17" t="s">
        <v>471</v>
      </c>
      <c r="E17" t="s">
        <v>472</v>
      </c>
      <c r="F17" t="s">
        <v>544</v>
      </c>
      <c r="G17">
        <v>3</v>
      </c>
      <c r="H17" t="s">
        <v>474</v>
      </c>
      <c r="I17" t="s">
        <v>545</v>
      </c>
      <c r="J17" t="s">
        <v>546</v>
      </c>
      <c r="K17" t="s">
        <v>38</v>
      </c>
      <c r="L17" t="s">
        <v>124</v>
      </c>
      <c r="M17" t="s">
        <v>411</v>
      </c>
      <c r="N17" t="s">
        <v>411</v>
      </c>
      <c r="O17" t="s">
        <v>411</v>
      </c>
      <c r="P17" t="s">
        <v>424</v>
      </c>
      <c r="Q17" t="s">
        <v>424</v>
      </c>
      <c r="R17" t="s">
        <v>411</v>
      </c>
      <c r="S17" t="s">
        <v>411</v>
      </c>
      <c r="T17" s="1">
        <v>163541.32</v>
      </c>
      <c r="U17">
        <v>579</v>
      </c>
      <c r="V17">
        <v>0</v>
      </c>
      <c r="W17" s="1">
        <v>120260.32</v>
      </c>
      <c r="X17" s="1">
        <v>43281</v>
      </c>
      <c r="Y17">
        <v>0</v>
      </c>
      <c r="Z17" s="1">
        <v>163541.32</v>
      </c>
      <c r="AA17">
        <v>0</v>
      </c>
      <c r="AB17">
        <v>0</v>
      </c>
      <c r="AD17">
        <v>8787718932513</v>
      </c>
      <c r="AE17" t="s">
        <v>412</v>
      </c>
      <c r="AG17" s="2">
        <v>45329</v>
      </c>
      <c r="AH17" s="1">
        <v>2740.25</v>
      </c>
      <c r="AI17" s="2">
        <v>45314</v>
      </c>
      <c r="AJ17">
        <v>2004</v>
      </c>
      <c r="AK17" s="2">
        <v>45299</v>
      </c>
      <c r="AP17" t="s">
        <v>413</v>
      </c>
      <c r="AT17" s="2">
        <v>45653</v>
      </c>
      <c r="AU17" s="2">
        <v>45744</v>
      </c>
      <c r="AV17" t="s">
        <v>414</v>
      </c>
      <c r="AW17" s="2">
        <v>45288</v>
      </c>
      <c r="AX17">
        <v>19645</v>
      </c>
      <c r="AY17" s="1">
        <v>210541.32</v>
      </c>
      <c r="BA17" t="s">
        <v>477</v>
      </c>
      <c r="BB17">
        <v>19645</v>
      </c>
      <c r="BD17" t="s">
        <v>478</v>
      </c>
      <c r="BE17" t="s">
        <v>417</v>
      </c>
      <c r="BF17">
        <v>5561987308967</v>
      </c>
      <c r="BG17" t="s">
        <v>547</v>
      </c>
      <c r="BH17">
        <v>72915099</v>
      </c>
      <c r="BI17" t="s">
        <v>548</v>
      </c>
      <c r="BJ17" t="s">
        <v>549</v>
      </c>
      <c r="BK17">
        <v>558187308967</v>
      </c>
      <c r="BL17" s="1">
        <v>1930</v>
      </c>
      <c r="BM17" s="2">
        <v>45467</v>
      </c>
      <c r="BQ17">
        <v>3074</v>
      </c>
      <c r="BR17">
        <v>5385</v>
      </c>
      <c r="BS17" t="s">
        <v>550</v>
      </c>
      <c r="BT17" s="2">
        <v>45288</v>
      </c>
      <c r="BU17">
        <v>500</v>
      </c>
      <c r="BV17" s="2">
        <v>45316</v>
      </c>
      <c r="BX17" s="2">
        <v>45322</v>
      </c>
      <c r="BY17" t="s">
        <v>551</v>
      </c>
      <c r="BZ17" s="2">
        <v>45288</v>
      </c>
      <c r="CA17" s="2">
        <v>45320</v>
      </c>
      <c r="CC17" s="2">
        <v>45300</v>
      </c>
      <c r="CD17" t="s">
        <v>424</v>
      </c>
      <c r="CF17" s="2">
        <v>45288</v>
      </c>
      <c r="CG17" s="2">
        <v>45306</v>
      </c>
      <c r="CJ17" s="2">
        <v>45322</v>
      </c>
      <c r="CL17" s="2">
        <v>45300</v>
      </c>
      <c r="CM17" s="2">
        <v>45324</v>
      </c>
      <c r="CN17" s="2">
        <v>45300</v>
      </c>
      <c r="CO17" s="2">
        <v>45323</v>
      </c>
      <c r="CP17" s="2">
        <v>45320</v>
      </c>
      <c r="CR17" s="2">
        <v>45300</v>
      </c>
      <c r="CS17" s="2">
        <v>45313</v>
      </c>
      <c r="CU17" s="2">
        <v>45320</v>
      </c>
      <c r="CV17" s="2">
        <v>45329</v>
      </c>
      <c r="CW17" s="2">
        <v>45313</v>
      </c>
      <c r="CY17" t="s">
        <v>424</v>
      </c>
      <c r="DD17" s="2">
        <v>45297</v>
      </c>
      <c r="DF17" s="2">
        <v>45330</v>
      </c>
      <c r="DI17" s="2">
        <v>45331</v>
      </c>
      <c r="DJ17" s="2">
        <v>45303</v>
      </c>
      <c r="DK17" s="2">
        <v>45330</v>
      </c>
      <c r="DL17" s="2">
        <v>45336</v>
      </c>
      <c r="DM17" s="2">
        <v>45345</v>
      </c>
      <c r="DN17" s="2">
        <v>45624</v>
      </c>
      <c r="DO17" s="2">
        <v>45313</v>
      </c>
      <c r="DP17" s="2">
        <v>45624</v>
      </c>
      <c r="EE17" s="1">
        <v>4165.32</v>
      </c>
    </row>
    <row r="18" spans="1:135" hidden="1" x14ac:dyDescent="0.35">
      <c r="A18">
        <v>3197</v>
      </c>
      <c r="B18" t="s">
        <v>404</v>
      </c>
      <c r="C18">
        <v>3672</v>
      </c>
      <c r="D18" t="s">
        <v>471</v>
      </c>
      <c r="E18" t="s">
        <v>472</v>
      </c>
      <c r="F18" t="s">
        <v>434</v>
      </c>
      <c r="G18">
        <v>3</v>
      </c>
      <c r="H18" t="s">
        <v>474</v>
      </c>
      <c r="I18" t="s">
        <v>552</v>
      </c>
      <c r="J18" t="s">
        <v>553</v>
      </c>
      <c r="K18" t="s">
        <v>37</v>
      </c>
      <c r="L18" t="s">
        <v>198</v>
      </c>
      <c r="M18" t="s">
        <v>411</v>
      </c>
      <c r="N18" t="s">
        <v>411</v>
      </c>
      <c r="O18" t="s">
        <v>411</v>
      </c>
      <c r="P18" t="s">
        <v>424</v>
      </c>
      <c r="Q18" t="s">
        <v>424</v>
      </c>
      <c r="R18" t="s">
        <v>411</v>
      </c>
      <c r="S18" t="s">
        <v>411</v>
      </c>
      <c r="T18" s="1">
        <v>155918.28</v>
      </c>
      <c r="U18">
        <v>558.82000000000005</v>
      </c>
      <c r="V18">
        <v>0</v>
      </c>
      <c r="W18" s="1">
        <v>108751.28</v>
      </c>
      <c r="X18" s="1">
        <v>47104</v>
      </c>
      <c r="Y18">
        <v>0</v>
      </c>
      <c r="Z18" s="1">
        <v>155855.28</v>
      </c>
      <c r="AA18">
        <v>0</v>
      </c>
      <c r="AB18">
        <v>0</v>
      </c>
      <c r="AD18">
        <v>8787718802830</v>
      </c>
      <c r="AE18" t="s">
        <v>412</v>
      </c>
      <c r="AF18">
        <v>96057</v>
      </c>
      <c r="AG18" s="2">
        <v>45370</v>
      </c>
      <c r="AH18" s="1">
        <v>2721.61</v>
      </c>
      <c r="AI18" s="2">
        <v>45337</v>
      </c>
      <c r="AJ18">
        <v>2004</v>
      </c>
      <c r="AK18" s="2">
        <v>45299</v>
      </c>
      <c r="AP18" t="s">
        <v>413</v>
      </c>
      <c r="AT18" s="2">
        <v>45652</v>
      </c>
      <c r="AU18" s="2">
        <v>45744</v>
      </c>
      <c r="AV18" t="s">
        <v>414</v>
      </c>
      <c r="AW18" s="2">
        <v>45266</v>
      </c>
      <c r="AX18">
        <v>19644</v>
      </c>
      <c r="AY18" s="1">
        <v>205000.2</v>
      </c>
      <c r="BA18" t="s">
        <v>477</v>
      </c>
      <c r="BB18">
        <v>19644</v>
      </c>
      <c r="BD18" t="s">
        <v>478</v>
      </c>
      <c r="BE18" t="s">
        <v>417</v>
      </c>
      <c r="BF18">
        <v>5561998735384</v>
      </c>
      <c r="BG18" t="s">
        <v>554</v>
      </c>
      <c r="BH18">
        <v>72910000</v>
      </c>
      <c r="BI18" t="s">
        <v>555</v>
      </c>
      <c r="BJ18" t="s">
        <v>556</v>
      </c>
      <c r="BL18" s="1">
        <v>1862.78</v>
      </c>
      <c r="BM18" s="2">
        <v>45444</v>
      </c>
      <c r="BO18" t="s">
        <v>557</v>
      </c>
      <c r="BP18" t="s">
        <v>558</v>
      </c>
      <c r="BQ18">
        <v>2751</v>
      </c>
      <c r="BR18">
        <v>5384</v>
      </c>
      <c r="BS18" t="s">
        <v>559</v>
      </c>
      <c r="BT18" s="2">
        <v>45296</v>
      </c>
      <c r="BU18">
        <v>500</v>
      </c>
      <c r="BV18" s="2">
        <v>45342</v>
      </c>
      <c r="BX18" s="2">
        <v>45344</v>
      </c>
      <c r="BY18" t="s">
        <v>560</v>
      </c>
      <c r="BZ18" s="2">
        <v>45296</v>
      </c>
      <c r="CA18" s="2">
        <v>45342</v>
      </c>
      <c r="CC18" s="2">
        <v>45300</v>
      </c>
      <c r="CD18" t="s">
        <v>424</v>
      </c>
      <c r="CF18" s="2">
        <v>45296</v>
      </c>
      <c r="CG18" s="2">
        <v>45330</v>
      </c>
      <c r="CI18" s="2">
        <v>45328</v>
      </c>
      <c r="CJ18" s="2">
        <v>45344</v>
      </c>
      <c r="CL18" s="2">
        <v>45300</v>
      </c>
      <c r="CM18" s="2">
        <v>45345</v>
      </c>
      <c r="CN18" s="2">
        <v>45300</v>
      </c>
      <c r="CO18" s="2">
        <v>45352</v>
      </c>
      <c r="CP18" s="2">
        <v>45342</v>
      </c>
      <c r="CQ18" s="1">
        <v>2721.61</v>
      </c>
      <c r="CR18" s="2">
        <v>45300</v>
      </c>
      <c r="CS18" s="2">
        <v>45330</v>
      </c>
      <c r="CU18" s="2">
        <v>45342</v>
      </c>
      <c r="CV18" s="2">
        <v>45363</v>
      </c>
      <c r="CW18" s="2">
        <v>45330</v>
      </c>
      <c r="CX18" s="2">
        <v>45369</v>
      </c>
      <c r="CY18" t="s">
        <v>424</v>
      </c>
      <c r="DD18" s="2">
        <v>45275</v>
      </c>
      <c r="DF18" s="2">
        <v>45371</v>
      </c>
      <c r="DI18" s="2">
        <v>45372</v>
      </c>
      <c r="DJ18" s="2">
        <v>45303</v>
      </c>
      <c r="DK18" s="2">
        <v>45364</v>
      </c>
      <c r="DL18" s="2">
        <v>45370</v>
      </c>
      <c r="DM18" s="2">
        <v>45386</v>
      </c>
      <c r="DN18" s="2">
        <v>45624</v>
      </c>
      <c r="DO18" s="2">
        <v>45330</v>
      </c>
      <c r="DP18" s="2">
        <v>45624</v>
      </c>
      <c r="EE18" s="1">
        <v>4165.32</v>
      </c>
    </row>
    <row r="19" spans="1:135" hidden="1" x14ac:dyDescent="0.35">
      <c r="A19">
        <v>3198</v>
      </c>
      <c r="B19" t="s">
        <v>561</v>
      </c>
      <c r="C19">
        <v>3715</v>
      </c>
      <c r="D19" t="s">
        <v>471</v>
      </c>
      <c r="E19" t="s">
        <v>472</v>
      </c>
      <c r="F19" t="s">
        <v>526</v>
      </c>
      <c r="G19">
        <v>104</v>
      </c>
      <c r="H19" t="s">
        <v>474</v>
      </c>
      <c r="I19" t="s">
        <v>562</v>
      </c>
      <c r="J19" t="s">
        <v>563</v>
      </c>
      <c r="K19" t="s">
        <v>38</v>
      </c>
      <c r="L19" t="s">
        <v>160</v>
      </c>
      <c r="M19" t="s">
        <v>411</v>
      </c>
      <c r="N19" t="s">
        <v>411</v>
      </c>
      <c r="O19" t="s">
        <v>411</v>
      </c>
      <c r="P19" t="s">
        <v>411</v>
      </c>
      <c r="Q19" t="s">
        <v>411</v>
      </c>
      <c r="R19" t="s">
        <v>411</v>
      </c>
      <c r="S19" t="s">
        <v>411</v>
      </c>
      <c r="T19" s="1">
        <v>126860.63</v>
      </c>
      <c r="U19">
        <v>594</v>
      </c>
      <c r="V19">
        <v>0</v>
      </c>
      <c r="W19" s="1">
        <v>85371</v>
      </c>
      <c r="X19" s="1">
        <v>41299</v>
      </c>
      <c r="Y19">
        <v>0</v>
      </c>
      <c r="Z19" s="1">
        <v>126670</v>
      </c>
      <c r="AA19">
        <v>0</v>
      </c>
      <c r="AB19">
        <v>0</v>
      </c>
      <c r="AE19" t="s">
        <v>412</v>
      </c>
      <c r="AH19">
        <v>0</v>
      </c>
      <c r="AK19" s="2">
        <v>45300</v>
      </c>
      <c r="AP19" t="s">
        <v>413</v>
      </c>
      <c r="AT19" s="2">
        <v>45322</v>
      </c>
      <c r="AU19" s="2">
        <v>45322</v>
      </c>
      <c r="AV19" t="s">
        <v>561</v>
      </c>
      <c r="AW19" s="2">
        <v>45287</v>
      </c>
      <c r="AX19">
        <v>19661</v>
      </c>
      <c r="AY19" s="1">
        <v>188897.2</v>
      </c>
      <c r="BA19" t="s">
        <v>477</v>
      </c>
      <c r="BB19">
        <v>19661</v>
      </c>
      <c r="BC19" t="s">
        <v>564</v>
      </c>
      <c r="BD19" t="s">
        <v>478</v>
      </c>
      <c r="BE19" t="s">
        <v>417</v>
      </c>
      <c r="BF19">
        <v>5561982891785</v>
      </c>
      <c r="BG19" t="s">
        <v>565</v>
      </c>
      <c r="BH19">
        <v>72910000</v>
      </c>
      <c r="BI19" t="s">
        <v>566</v>
      </c>
      <c r="BJ19" t="s">
        <v>567</v>
      </c>
      <c r="BL19" s="1">
        <v>1980</v>
      </c>
      <c r="BM19" s="2">
        <v>45451</v>
      </c>
      <c r="BO19" t="s">
        <v>568</v>
      </c>
      <c r="BP19" t="s">
        <v>558</v>
      </c>
      <c r="BQ19">
        <v>2807</v>
      </c>
      <c r="BR19">
        <v>5390</v>
      </c>
      <c r="BS19" t="s">
        <v>569</v>
      </c>
      <c r="BY19" t="s">
        <v>570</v>
      </c>
      <c r="CC19" s="2">
        <v>45300</v>
      </c>
      <c r="CN19" s="2">
        <v>45300</v>
      </c>
      <c r="CR19" s="2">
        <v>45307</v>
      </c>
      <c r="CS19" s="2">
        <v>45308</v>
      </c>
      <c r="CW19" s="2">
        <v>45307</v>
      </c>
      <c r="CY19" t="s">
        <v>424</v>
      </c>
      <c r="DD19" s="2">
        <v>45288</v>
      </c>
      <c r="DJ19" s="2">
        <v>45301</v>
      </c>
      <c r="DO19" s="2">
        <v>45306</v>
      </c>
    </row>
    <row r="20" spans="1:135" hidden="1" x14ac:dyDescent="0.35">
      <c r="A20">
        <v>3199</v>
      </c>
      <c r="B20" t="s">
        <v>561</v>
      </c>
      <c r="C20">
        <v>3708</v>
      </c>
      <c r="D20" t="s">
        <v>405</v>
      </c>
      <c r="E20" t="s">
        <v>406</v>
      </c>
      <c r="F20" t="s">
        <v>461</v>
      </c>
      <c r="G20">
        <v>201</v>
      </c>
      <c r="H20" t="s">
        <v>408</v>
      </c>
      <c r="I20" t="s">
        <v>571</v>
      </c>
      <c r="J20" t="s">
        <v>572</v>
      </c>
      <c r="K20" t="s">
        <v>22</v>
      </c>
      <c r="L20" t="s">
        <v>47</v>
      </c>
      <c r="M20" t="s">
        <v>411</v>
      </c>
      <c r="N20" t="s">
        <v>411</v>
      </c>
      <c r="O20" t="s">
        <v>411</v>
      </c>
      <c r="P20" t="s">
        <v>411</v>
      </c>
      <c r="Q20" t="s">
        <v>411</v>
      </c>
      <c r="R20" t="s">
        <v>411</v>
      </c>
      <c r="S20" t="s">
        <v>411</v>
      </c>
      <c r="T20" s="1">
        <v>146395.51</v>
      </c>
      <c r="U20">
        <v>472.42</v>
      </c>
      <c r="V20" s="1">
        <v>63604.49</v>
      </c>
      <c r="W20" s="1">
        <v>91395.51</v>
      </c>
      <c r="X20" s="1">
        <v>55000</v>
      </c>
      <c r="Y20">
        <v>0</v>
      </c>
      <c r="Z20" s="1">
        <v>146395.51</v>
      </c>
      <c r="AA20">
        <v>0</v>
      </c>
      <c r="AB20">
        <v>0</v>
      </c>
      <c r="AE20" t="s">
        <v>412</v>
      </c>
      <c r="AH20">
        <v>0</v>
      </c>
      <c r="AK20" s="2">
        <v>45300</v>
      </c>
      <c r="AP20" t="s">
        <v>413</v>
      </c>
      <c r="AT20" s="2">
        <v>45349</v>
      </c>
      <c r="AU20" s="2">
        <v>45349</v>
      </c>
      <c r="AV20" t="s">
        <v>561</v>
      </c>
      <c r="AW20" s="2">
        <v>45280</v>
      </c>
      <c r="AX20">
        <v>19729</v>
      </c>
      <c r="AY20" s="1">
        <v>205000.31</v>
      </c>
      <c r="BA20" t="s">
        <v>415</v>
      </c>
      <c r="BB20">
        <v>19729</v>
      </c>
      <c r="BD20" t="s">
        <v>416</v>
      </c>
      <c r="BE20" t="s">
        <v>417</v>
      </c>
      <c r="BF20">
        <v>5561998733299</v>
      </c>
      <c r="BG20" t="s">
        <v>573</v>
      </c>
      <c r="BH20">
        <v>73807805</v>
      </c>
      <c r="BI20" t="s">
        <v>574</v>
      </c>
      <c r="BJ20" t="s">
        <v>575</v>
      </c>
      <c r="BL20" s="1">
        <v>2600</v>
      </c>
      <c r="BM20" s="2">
        <v>45460</v>
      </c>
      <c r="BQ20">
        <v>3044</v>
      </c>
      <c r="BR20">
        <v>5392</v>
      </c>
      <c r="BS20" t="s">
        <v>576</v>
      </c>
      <c r="BY20" t="s">
        <v>577</v>
      </c>
      <c r="CC20" s="2">
        <v>45301</v>
      </c>
      <c r="CG20" s="2">
        <v>45308</v>
      </c>
      <c r="CN20" s="2">
        <v>45301</v>
      </c>
      <c r="CR20" s="2">
        <v>45302</v>
      </c>
      <c r="CT20" s="2">
        <v>45460</v>
      </c>
      <c r="DD20" s="2">
        <v>45306</v>
      </c>
      <c r="DJ20" s="2">
        <v>45302</v>
      </c>
    </row>
    <row r="21" spans="1:135" hidden="1" x14ac:dyDescent="0.35">
      <c r="A21">
        <v>3200</v>
      </c>
      <c r="B21" t="s">
        <v>561</v>
      </c>
      <c r="C21">
        <v>3720</v>
      </c>
      <c r="D21" t="s">
        <v>459</v>
      </c>
      <c r="E21" t="s">
        <v>460</v>
      </c>
      <c r="F21" t="s">
        <v>519</v>
      </c>
      <c r="G21">
        <v>4</v>
      </c>
      <c r="H21" t="s">
        <v>408</v>
      </c>
      <c r="I21" t="s">
        <v>578</v>
      </c>
      <c r="J21" t="s">
        <v>579</v>
      </c>
      <c r="K21" t="s">
        <v>14</v>
      </c>
      <c r="L21" t="s">
        <v>179</v>
      </c>
      <c r="M21" t="s">
        <v>411</v>
      </c>
      <c r="N21" t="s">
        <v>411</v>
      </c>
      <c r="O21" t="s">
        <v>411</v>
      </c>
      <c r="P21" t="s">
        <v>411</v>
      </c>
      <c r="Q21" t="s">
        <v>411</v>
      </c>
      <c r="R21" t="s">
        <v>411</v>
      </c>
      <c r="S21" t="s">
        <v>411</v>
      </c>
      <c r="T21" s="1">
        <v>157375.84</v>
      </c>
      <c r="U21">
        <v>625.28</v>
      </c>
      <c r="V21">
        <v>0</v>
      </c>
      <c r="W21" s="1">
        <v>126015.84</v>
      </c>
      <c r="X21" s="1">
        <v>31360</v>
      </c>
      <c r="Y21">
        <v>0</v>
      </c>
      <c r="Z21" s="1">
        <v>157375.84</v>
      </c>
      <c r="AA21">
        <v>0</v>
      </c>
      <c r="AB21">
        <v>0</v>
      </c>
      <c r="AE21" t="s">
        <v>412</v>
      </c>
      <c r="AH21">
        <v>0</v>
      </c>
      <c r="AK21" s="2">
        <v>45300</v>
      </c>
      <c r="AP21" t="s">
        <v>413</v>
      </c>
      <c r="AT21" s="2">
        <v>45369</v>
      </c>
      <c r="AU21" s="2">
        <v>45369</v>
      </c>
      <c r="AV21" t="s">
        <v>561</v>
      </c>
      <c r="AW21" s="2">
        <v>45288</v>
      </c>
      <c r="AX21">
        <v>19730</v>
      </c>
      <c r="AY21" s="1">
        <v>215000.09</v>
      </c>
      <c r="BA21" t="s">
        <v>464</v>
      </c>
      <c r="BB21">
        <v>19730</v>
      </c>
      <c r="BD21" t="s">
        <v>416</v>
      </c>
      <c r="BE21" t="s">
        <v>417</v>
      </c>
      <c r="BF21">
        <v>5562998612879</v>
      </c>
      <c r="BG21" t="s">
        <v>580</v>
      </c>
      <c r="BH21">
        <v>73808310</v>
      </c>
      <c r="BI21" t="s">
        <v>581</v>
      </c>
      <c r="BJ21" t="s">
        <v>582</v>
      </c>
      <c r="BL21" s="1">
        <v>2084.2800000000002</v>
      </c>
      <c r="BM21" s="2">
        <v>45431</v>
      </c>
      <c r="BQ21">
        <v>1005</v>
      </c>
      <c r="BR21">
        <v>5393</v>
      </c>
      <c r="BS21" t="s">
        <v>490</v>
      </c>
      <c r="BY21" t="s">
        <v>583</v>
      </c>
      <c r="CC21" s="2">
        <v>45301</v>
      </c>
      <c r="CG21" s="2">
        <v>45307</v>
      </c>
      <c r="CN21" s="2">
        <v>45301</v>
      </c>
      <c r="CR21" s="2">
        <v>45301</v>
      </c>
      <c r="CT21" s="2">
        <v>45431</v>
      </c>
      <c r="DJ21" s="2">
        <v>45301</v>
      </c>
    </row>
    <row r="22" spans="1:135" hidden="1" x14ac:dyDescent="0.35">
      <c r="A22">
        <v>3201</v>
      </c>
      <c r="B22" t="s">
        <v>404</v>
      </c>
      <c r="C22">
        <v>3733</v>
      </c>
      <c r="D22" t="s">
        <v>405</v>
      </c>
      <c r="E22" t="s">
        <v>406</v>
      </c>
      <c r="F22" t="s">
        <v>584</v>
      </c>
      <c r="G22">
        <v>203</v>
      </c>
      <c r="H22" t="s">
        <v>408</v>
      </c>
      <c r="I22" t="s">
        <v>585</v>
      </c>
      <c r="J22" t="s">
        <v>586</v>
      </c>
      <c r="K22" t="s">
        <v>14</v>
      </c>
      <c r="L22" t="s">
        <v>50</v>
      </c>
      <c r="M22" t="s">
        <v>411</v>
      </c>
      <c r="N22" t="s">
        <v>411</v>
      </c>
      <c r="O22" t="s">
        <v>411</v>
      </c>
      <c r="P22" t="s">
        <v>411</v>
      </c>
      <c r="Q22" t="s">
        <v>411</v>
      </c>
      <c r="R22" t="s">
        <v>411</v>
      </c>
      <c r="S22" t="s">
        <v>411</v>
      </c>
      <c r="T22" s="1">
        <v>151467.16</v>
      </c>
      <c r="U22">
        <v>480</v>
      </c>
      <c r="V22">
        <v>0</v>
      </c>
      <c r="W22" s="1">
        <v>97797.16</v>
      </c>
      <c r="X22" s="1">
        <v>53702</v>
      </c>
      <c r="Y22">
        <v>0</v>
      </c>
      <c r="Z22" s="1">
        <v>151499.16</v>
      </c>
      <c r="AA22">
        <v>0</v>
      </c>
      <c r="AB22">
        <v>0</v>
      </c>
      <c r="AD22">
        <v>8787718953740</v>
      </c>
      <c r="AE22" t="s">
        <v>412</v>
      </c>
      <c r="AF22">
        <v>74196</v>
      </c>
      <c r="AG22" s="2">
        <v>45516</v>
      </c>
      <c r="AH22">
        <v>0</v>
      </c>
      <c r="AI22" s="2">
        <v>45349</v>
      </c>
      <c r="AJ22">
        <v>2004</v>
      </c>
      <c r="AK22" s="2">
        <v>45300</v>
      </c>
      <c r="AP22" t="s">
        <v>413</v>
      </c>
      <c r="AT22" s="2">
        <v>45484</v>
      </c>
      <c r="AU22" s="2">
        <v>45555</v>
      </c>
      <c r="AV22" t="s">
        <v>414</v>
      </c>
      <c r="AW22" s="2">
        <v>45302</v>
      </c>
      <c r="AX22">
        <v>19732</v>
      </c>
      <c r="AY22" s="1">
        <v>206000.76</v>
      </c>
      <c r="BA22" t="s">
        <v>415</v>
      </c>
      <c r="BB22">
        <v>19732</v>
      </c>
      <c r="BD22" t="s">
        <v>416</v>
      </c>
      <c r="BE22" t="s">
        <v>417</v>
      </c>
      <c r="BF22">
        <v>5561996765545</v>
      </c>
      <c r="BG22" t="s">
        <v>587</v>
      </c>
      <c r="BH22">
        <v>73807160</v>
      </c>
      <c r="BI22" t="s">
        <v>588</v>
      </c>
      <c r="BJ22" t="s">
        <v>589</v>
      </c>
      <c r="BL22" s="1">
        <v>1600</v>
      </c>
      <c r="BM22" s="2">
        <v>45473</v>
      </c>
      <c r="BQ22">
        <v>3259</v>
      </c>
      <c r="BR22">
        <v>5395</v>
      </c>
      <c r="BS22" t="s">
        <v>590</v>
      </c>
      <c r="BT22" s="2">
        <v>45296</v>
      </c>
      <c r="BW22" t="s">
        <v>422</v>
      </c>
      <c r="BY22" t="s">
        <v>591</v>
      </c>
      <c r="BZ22" s="2">
        <v>44931</v>
      </c>
      <c r="CA22" s="2">
        <v>45345</v>
      </c>
      <c r="CC22" s="2">
        <v>45301</v>
      </c>
      <c r="CD22" t="s">
        <v>424</v>
      </c>
      <c r="CF22" s="2">
        <v>45296</v>
      </c>
      <c r="CG22" s="2">
        <v>45323</v>
      </c>
      <c r="CI22" s="2">
        <v>45324</v>
      </c>
      <c r="CL22" s="2">
        <v>45302</v>
      </c>
      <c r="CM22" s="2">
        <v>45391</v>
      </c>
      <c r="CN22" s="2">
        <v>45301</v>
      </c>
      <c r="CO22" s="2">
        <v>45352</v>
      </c>
      <c r="CR22" s="2">
        <v>45302</v>
      </c>
      <c r="CS22" s="2">
        <v>45327</v>
      </c>
      <c r="CT22" s="2">
        <v>45302</v>
      </c>
      <c r="CV22" s="2">
        <v>45364</v>
      </c>
      <c r="CW22" s="2">
        <v>45325</v>
      </c>
      <c r="CY22" t="s">
        <v>424</v>
      </c>
      <c r="DD22" s="2">
        <v>45355</v>
      </c>
      <c r="DF22" s="2">
        <v>45553</v>
      </c>
      <c r="DI22" s="2">
        <v>45554</v>
      </c>
      <c r="DJ22" s="2">
        <v>45302</v>
      </c>
      <c r="DK22" s="2">
        <v>45364</v>
      </c>
      <c r="DL22" s="2">
        <v>45365</v>
      </c>
      <c r="DM22" s="2">
        <v>45371</v>
      </c>
      <c r="DN22" s="2">
        <v>45383</v>
      </c>
      <c r="DO22" s="2">
        <v>45324</v>
      </c>
      <c r="DP22" t="s">
        <v>425</v>
      </c>
    </row>
    <row r="23" spans="1:135" hidden="1" x14ac:dyDescent="0.35">
      <c r="A23">
        <v>3202</v>
      </c>
      <c r="B23" t="s">
        <v>404</v>
      </c>
      <c r="C23">
        <v>3736</v>
      </c>
      <c r="D23" t="s">
        <v>405</v>
      </c>
      <c r="E23" t="s">
        <v>406</v>
      </c>
      <c r="F23" t="s">
        <v>519</v>
      </c>
      <c r="G23">
        <v>103</v>
      </c>
      <c r="H23" t="s">
        <v>408</v>
      </c>
      <c r="I23" t="s">
        <v>592</v>
      </c>
      <c r="J23" t="s">
        <v>593</v>
      </c>
      <c r="K23" t="s">
        <v>22</v>
      </c>
      <c r="L23" t="s">
        <v>21</v>
      </c>
      <c r="M23" t="s">
        <v>411</v>
      </c>
      <c r="N23" t="s">
        <v>411</v>
      </c>
      <c r="O23" t="s">
        <v>411</v>
      </c>
      <c r="P23" t="s">
        <v>411</v>
      </c>
      <c r="Q23" t="s">
        <v>411</v>
      </c>
      <c r="R23" t="s">
        <v>411</v>
      </c>
      <c r="S23" t="s">
        <v>411</v>
      </c>
      <c r="T23" s="1">
        <v>151421.64000000001</v>
      </c>
      <c r="U23">
        <v>649.09</v>
      </c>
      <c r="V23">
        <v>0</v>
      </c>
      <c r="W23" s="1">
        <v>122332.64</v>
      </c>
      <c r="X23" s="1">
        <v>28661</v>
      </c>
      <c r="Y23">
        <v>0</v>
      </c>
      <c r="Z23" s="1">
        <v>150993.64000000001</v>
      </c>
      <c r="AA23">
        <v>0</v>
      </c>
      <c r="AB23">
        <v>0</v>
      </c>
      <c r="AD23">
        <v>8787718944643</v>
      </c>
      <c r="AE23" t="s">
        <v>412</v>
      </c>
      <c r="AG23" s="2">
        <v>45386</v>
      </c>
      <c r="AH23" s="1">
        <v>3559.94</v>
      </c>
      <c r="AI23" s="2">
        <v>45362</v>
      </c>
      <c r="AJ23">
        <v>2004</v>
      </c>
      <c r="AK23" s="2">
        <v>45300</v>
      </c>
      <c r="AP23" t="s">
        <v>413</v>
      </c>
      <c r="AT23" s="2">
        <v>45743</v>
      </c>
      <c r="AU23" s="2">
        <v>45743</v>
      </c>
      <c r="AV23" t="s">
        <v>414</v>
      </c>
      <c r="AW23" s="2">
        <v>45302</v>
      </c>
      <c r="AX23">
        <v>19733</v>
      </c>
      <c r="AY23" s="1">
        <v>205221.64</v>
      </c>
      <c r="BA23" t="s">
        <v>415</v>
      </c>
      <c r="BB23">
        <v>19733</v>
      </c>
      <c r="BD23" t="s">
        <v>416</v>
      </c>
      <c r="BE23" t="s">
        <v>417</v>
      </c>
      <c r="BF23">
        <v>5561999801092</v>
      </c>
      <c r="BG23" t="s">
        <v>594</v>
      </c>
      <c r="BH23">
        <v>73813350</v>
      </c>
      <c r="BI23" t="s">
        <v>595</v>
      </c>
      <c r="BJ23" t="s">
        <v>596</v>
      </c>
      <c r="BL23" s="1">
        <v>2153.66</v>
      </c>
      <c r="BM23" s="2">
        <v>45475</v>
      </c>
      <c r="BQ23">
        <v>3191</v>
      </c>
      <c r="BR23">
        <v>5396</v>
      </c>
      <c r="BS23" t="s">
        <v>490</v>
      </c>
      <c r="BT23" s="2">
        <v>45299</v>
      </c>
      <c r="BW23" t="s">
        <v>422</v>
      </c>
      <c r="BY23" t="s">
        <v>597</v>
      </c>
      <c r="BZ23" s="2">
        <v>45299</v>
      </c>
      <c r="CA23" s="2">
        <v>45357</v>
      </c>
      <c r="CC23" s="2">
        <v>45301</v>
      </c>
      <c r="CD23" t="s">
        <v>424</v>
      </c>
      <c r="CF23" s="2">
        <v>45299</v>
      </c>
      <c r="CG23" s="2">
        <v>45308</v>
      </c>
      <c r="CI23" s="2">
        <v>45351</v>
      </c>
      <c r="CL23" s="2">
        <v>45302</v>
      </c>
      <c r="CM23" s="2">
        <v>45373</v>
      </c>
      <c r="CN23" s="2">
        <v>45301</v>
      </c>
      <c r="CO23" s="2">
        <v>45366</v>
      </c>
      <c r="CP23" s="2">
        <v>45365</v>
      </c>
      <c r="CR23" s="2">
        <v>45301</v>
      </c>
      <c r="CS23" s="2">
        <v>45352</v>
      </c>
      <c r="CT23" s="2">
        <v>45475</v>
      </c>
      <c r="CV23" s="2">
        <v>45366</v>
      </c>
      <c r="CW23" s="2">
        <v>45352</v>
      </c>
      <c r="CY23" t="s">
        <v>424</v>
      </c>
      <c r="DB23" s="2">
        <v>45352</v>
      </c>
      <c r="DD23" s="2">
        <v>45303</v>
      </c>
      <c r="DE23" s="2">
        <v>45357</v>
      </c>
      <c r="DF23" s="2">
        <v>45386</v>
      </c>
      <c r="DI23" s="2">
        <v>45387</v>
      </c>
      <c r="DJ23" s="2">
        <v>45301</v>
      </c>
      <c r="DK23" s="2">
        <v>45387</v>
      </c>
      <c r="DL23" s="2">
        <v>45462</v>
      </c>
      <c r="DM23" s="2">
        <v>45504</v>
      </c>
      <c r="DN23" s="2">
        <v>45728</v>
      </c>
      <c r="DO23" s="2">
        <v>45352</v>
      </c>
      <c r="DP23" s="2">
        <v>45728</v>
      </c>
    </row>
    <row r="24" spans="1:135" hidden="1" x14ac:dyDescent="0.35">
      <c r="A24">
        <v>3203</v>
      </c>
      <c r="B24" t="s">
        <v>561</v>
      </c>
      <c r="C24">
        <v>3725</v>
      </c>
      <c r="D24" t="s">
        <v>405</v>
      </c>
      <c r="E24" t="s">
        <v>406</v>
      </c>
      <c r="F24" t="s">
        <v>461</v>
      </c>
      <c r="G24">
        <v>203</v>
      </c>
      <c r="H24" t="s">
        <v>408</v>
      </c>
      <c r="I24" t="s">
        <v>598</v>
      </c>
      <c r="J24" t="s">
        <v>599</v>
      </c>
      <c r="K24" t="s">
        <v>14</v>
      </c>
      <c r="L24" t="s">
        <v>153</v>
      </c>
      <c r="M24" t="s">
        <v>411</v>
      </c>
      <c r="N24" t="s">
        <v>411</v>
      </c>
      <c r="O24" t="s">
        <v>411</v>
      </c>
      <c r="P24" t="s">
        <v>411</v>
      </c>
      <c r="Q24" t="s">
        <v>411</v>
      </c>
      <c r="R24" t="s">
        <v>411</v>
      </c>
      <c r="S24" t="s">
        <v>411</v>
      </c>
      <c r="T24" s="1">
        <v>146950.69</v>
      </c>
      <c r="U24">
        <v>475.2</v>
      </c>
      <c r="V24">
        <v>0</v>
      </c>
      <c r="W24" s="1">
        <v>91950.69</v>
      </c>
      <c r="X24" s="1">
        <v>55000</v>
      </c>
      <c r="Y24">
        <v>0</v>
      </c>
      <c r="Z24" s="1">
        <v>146950.69</v>
      </c>
      <c r="AA24">
        <v>0</v>
      </c>
      <c r="AB24">
        <v>0</v>
      </c>
      <c r="AE24" t="s">
        <v>412</v>
      </c>
      <c r="AH24">
        <v>0</v>
      </c>
      <c r="AK24" s="2">
        <v>45301</v>
      </c>
      <c r="AP24" t="s">
        <v>413</v>
      </c>
      <c r="AT24" s="2">
        <v>45349</v>
      </c>
      <c r="AU24" s="2">
        <v>45349</v>
      </c>
      <c r="AV24" t="s">
        <v>561</v>
      </c>
      <c r="AW24" s="2">
        <v>45289</v>
      </c>
      <c r="AX24">
        <v>19731</v>
      </c>
      <c r="AY24" s="1">
        <v>200750.69</v>
      </c>
      <c r="BA24" t="s">
        <v>415</v>
      </c>
      <c r="BB24">
        <v>19731</v>
      </c>
      <c r="BD24" t="s">
        <v>416</v>
      </c>
      <c r="BE24" t="s">
        <v>417</v>
      </c>
      <c r="BF24">
        <v>5561996383737</v>
      </c>
      <c r="BG24" t="s">
        <v>600</v>
      </c>
      <c r="BH24">
        <v>73813360</v>
      </c>
      <c r="BI24" t="s">
        <v>430</v>
      </c>
      <c r="BJ24" t="s">
        <v>601</v>
      </c>
      <c r="BL24" s="1">
        <v>2350</v>
      </c>
      <c r="BM24" s="2">
        <v>45461</v>
      </c>
      <c r="BQ24">
        <v>3054</v>
      </c>
      <c r="BR24">
        <v>5394</v>
      </c>
      <c r="BS24" t="s">
        <v>490</v>
      </c>
      <c r="BY24" t="s">
        <v>602</v>
      </c>
      <c r="CC24" s="2">
        <v>45301</v>
      </c>
      <c r="CF24" s="2">
        <v>45290</v>
      </c>
      <c r="CG24" s="2">
        <v>45309</v>
      </c>
      <c r="CL24" s="2">
        <v>45302</v>
      </c>
      <c r="CN24" s="2">
        <v>45301</v>
      </c>
      <c r="CR24" s="2">
        <v>45301</v>
      </c>
      <c r="CT24" s="2">
        <v>45461</v>
      </c>
      <c r="DJ24" s="2">
        <v>45303</v>
      </c>
    </row>
    <row r="25" spans="1:135" hidden="1" x14ac:dyDescent="0.35">
      <c r="A25">
        <v>3204</v>
      </c>
      <c r="B25" t="s">
        <v>404</v>
      </c>
      <c r="C25">
        <v>3735</v>
      </c>
      <c r="D25" t="s">
        <v>459</v>
      </c>
      <c r="E25" t="s">
        <v>460</v>
      </c>
      <c r="F25" t="s">
        <v>603</v>
      </c>
      <c r="G25">
        <v>4</v>
      </c>
      <c r="H25" t="s">
        <v>408</v>
      </c>
      <c r="I25" t="s">
        <v>604</v>
      </c>
      <c r="J25" t="s">
        <v>605</v>
      </c>
      <c r="K25" t="s">
        <v>37</v>
      </c>
      <c r="L25" t="s">
        <v>123</v>
      </c>
      <c r="M25" t="s">
        <v>411</v>
      </c>
      <c r="N25" t="s">
        <v>411</v>
      </c>
      <c r="O25" t="s">
        <v>411</v>
      </c>
      <c r="P25" t="s">
        <v>411</v>
      </c>
      <c r="Q25" t="s">
        <v>411</v>
      </c>
      <c r="R25" t="s">
        <v>411</v>
      </c>
      <c r="S25" t="s">
        <v>411</v>
      </c>
      <c r="T25" s="1">
        <v>168000</v>
      </c>
      <c r="U25">
        <v>750</v>
      </c>
      <c r="V25">
        <v>0</v>
      </c>
      <c r="W25" s="1">
        <v>150447</v>
      </c>
      <c r="X25" s="1">
        <v>42000</v>
      </c>
      <c r="Y25">
        <v>0</v>
      </c>
      <c r="Z25" s="1">
        <v>192447</v>
      </c>
      <c r="AA25">
        <v>0</v>
      </c>
      <c r="AB25">
        <v>0</v>
      </c>
      <c r="AD25">
        <v>8787718954851</v>
      </c>
      <c r="AE25" t="s">
        <v>412</v>
      </c>
      <c r="AF25">
        <v>72818</v>
      </c>
      <c r="AG25" s="2">
        <v>45355</v>
      </c>
      <c r="AH25" s="1">
        <v>3171.57</v>
      </c>
      <c r="AI25" s="2">
        <v>45316</v>
      </c>
      <c r="AJ25">
        <v>2004</v>
      </c>
      <c r="AK25" s="2">
        <v>45302</v>
      </c>
      <c r="AP25" t="s">
        <v>413</v>
      </c>
      <c r="AT25" s="2">
        <v>45749</v>
      </c>
      <c r="AU25" s="2">
        <v>45888</v>
      </c>
      <c r="AV25" t="s">
        <v>414</v>
      </c>
      <c r="AW25" s="2">
        <v>45303</v>
      </c>
      <c r="AX25">
        <v>19807</v>
      </c>
      <c r="AY25" s="1">
        <v>218000</v>
      </c>
      <c r="BA25" t="s">
        <v>464</v>
      </c>
      <c r="BB25">
        <v>19807</v>
      </c>
      <c r="BD25" t="s">
        <v>416</v>
      </c>
      <c r="BE25" t="s">
        <v>417</v>
      </c>
      <c r="BF25">
        <v>5561999346007</v>
      </c>
      <c r="BG25" t="s">
        <v>606</v>
      </c>
      <c r="BH25">
        <v>73807330</v>
      </c>
      <c r="BI25" t="s">
        <v>607</v>
      </c>
      <c r="BJ25" t="s">
        <v>608</v>
      </c>
      <c r="BL25" s="1">
        <v>2800</v>
      </c>
      <c r="BM25" s="2">
        <v>45477</v>
      </c>
      <c r="BQ25">
        <v>837</v>
      </c>
      <c r="BR25">
        <v>5397</v>
      </c>
      <c r="BS25" t="s">
        <v>506</v>
      </c>
      <c r="BT25" s="2">
        <v>45299</v>
      </c>
      <c r="BW25" t="s">
        <v>422</v>
      </c>
      <c r="BY25" t="s">
        <v>609</v>
      </c>
      <c r="BZ25" s="2">
        <v>45299</v>
      </c>
      <c r="CA25" s="2">
        <v>45320</v>
      </c>
      <c r="CC25" s="2">
        <v>45302</v>
      </c>
      <c r="CD25" t="s">
        <v>424</v>
      </c>
      <c r="CF25" s="2">
        <v>45299</v>
      </c>
      <c r="CJ25" s="2">
        <v>45334</v>
      </c>
      <c r="CL25" s="2">
        <v>45303</v>
      </c>
      <c r="CM25" s="2">
        <v>45345</v>
      </c>
      <c r="CN25" s="2">
        <v>45302</v>
      </c>
      <c r="CO25" s="2">
        <v>45323</v>
      </c>
      <c r="CP25" s="2">
        <v>45322</v>
      </c>
      <c r="CR25" s="2">
        <v>45308</v>
      </c>
      <c r="CS25" s="2">
        <v>45309</v>
      </c>
      <c r="CT25" s="2">
        <v>45477</v>
      </c>
      <c r="CU25" s="2">
        <v>45327</v>
      </c>
      <c r="CV25" s="2">
        <v>45338</v>
      </c>
      <c r="CW25" s="2">
        <v>45308</v>
      </c>
      <c r="CY25" t="s">
        <v>424</v>
      </c>
      <c r="DB25" s="2">
        <v>45309</v>
      </c>
      <c r="DD25" s="2">
        <v>45344</v>
      </c>
      <c r="DE25" t="s">
        <v>610</v>
      </c>
      <c r="DF25" s="2">
        <v>45355</v>
      </c>
      <c r="DI25" s="2">
        <v>45356</v>
      </c>
      <c r="DJ25" s="2">
        <v>45302</v>
      </c>
      <c r="DK25" s="2">
        <v>45338</v>
      </c>
      <c r="DL25" s="2">
        <v>45341</v>
      </c>
      <c r="DM25" s="2">
        <v>45357</v>
      </c>
      <c r="DN25" s="2">
        <v>45435</v>
      </c>
      <c r="DO25" s="2">
        <v>45308</v>
      </c>
      <c r="DP25" s="2">
        <v>45435</v>
      </c>
      <c r="EE25" s="1">
        <v>2013.84</v>
      </c>
    </row>
    <row r="26" spans="1:135" hidden="1" x14ac:dyDescent="0.35">
      <c r="A26">
        <v>3205</v>
      </c>
      <c r="B26" t="s">
        <v>404</v>
      </c>
      <c r="C26">
        <v>3738</v>
      </c>
      <c r="D26" t="s">
        <v>405</v>
      </c>
      <c r="E26" t="s">
        <v>406</v>
      </c>
      <c r="F26" t="s">
        <v>451</v>
      </c>
      <c r="G26">
        <v>203</v>
      </c>
      <c r="H26" t="s">
        <v>408</v>
      </c>
      <c r="I26" t="s">
        <v>611</v>
      </c>
      <c r="J26" t="s">
        <v>612</v>
      </c>
      <c r="K26" t="s">
        <v>22</v>
      </c>
      <c r="L26" t="s">
        <v>128</v>
      </c>
      <c r="M26" t="s">
        <v>411</v>
      </c>
      <c r="N26" t="s">
        <v>411</v>
      </c>
      <c r="O26" t="s">
        <v>411</v>
      </c>
      <c r="P26" t="s">
        <v>411</v>
      </c>
      <c r="Q26" t="s">
        <v>411</v>
      </c>
      <c r="R26" t="s">
        <v>411</v>
      </c>
      <c r="S26" t="s">
        <v>411</v>
      </c>
      <c r="T26" s="1">
        <v>151967.22</v>
      </c>
      <c r="U26">
        <v>660</v>
      </c>
      <c r="V26">
        <v>0</v>
      </c>
      <c r="W26" s="1">
        <v>125034.22</v>
      </c>
      <c r="X26" s="1">
        <v>26934</v>
      </c>
      <c r="Y26">
        <v>0</v>
      </c>
      <c r="Z26" s="1">
        <v>151968.22</v>
      </c>
      <c r="AA26">
        <v>0</v>
      </c>
      <c r="AB26">
        <v>0</v>
      </c>
      <c r="AD26">
        <v>8787718955173</v>
      </c>
      <c r="AE26" t="s">
        <v>412</v>
      </c>
      <c r="AF26">
        <v>74100</v>
      </c>
      <c r="AG26" s="2">
        <v>45355</v>
      </c>
      <c r="AH26" s="1">
        <v>2849.02</v>
      </c>
      <c r="AI26" s="2">
        <v>45338</v>
      </c>
      <c r="AJ26">
        <v>2004</v>
      </c>
      <c r="AK26" s="2">
        <v>45303</v>
      </c>
      <c r="AP26" t="s">
        <v>413</v>
      </c>
      <c r="AT26" s="2">
        <v>45503</v>
      </c>
      <c r="AU26" s="2">
        <v>45503</v>
      </c>
      <c r="AV26" t="s">
        <v>414</v>
      </c>
      <c r="AW26" s="2">
        <v>45307</v>
      </c>
      <c r="AX26">
        <v>19929</v>
      </c>
      <c r="AY26" s="1">
        <v>205767.22</v>
      </c>
      <c r="BA26" t="s">
        <v>415</v>
      </c>
      <c r="BB26">
        <v>19929</v>
      </c>
      <c r="BD26" t="s">
        <v>416</v>
      </c>
      <c r="BE26" t="s">
        <v>417</v>
      </c>
      <c r="BF26">
        <v>5561996646328</v>
      </c>
      <c r="BG26" t="s">
        <v>613</v>
      </c>
      <c r="BH26">
        <v>73805280</v>
      </c>
      <c r="BI26" t="s">
        <v>614</v>
      </c>
      <c r="BJ26" t="s">
        <v>615</v>
      </c>
      <c r="BL26" s="1">
        <v>2200</v>
      </c>
      <c r="BM26" s="2">
        <v>45479</v>
      </c>
      <c r="BQ26">
        <v>3166</v>
      </c>
      <c r="BR26">
        <v>5398</v>
      </c>
      <c r="BS26" t="s">
        <v>616</v>
      </c>
      <c r="BT26" s="2">
        <v>45300</v>
      </c>
      <c r="BW26" t="s">
        <v>422</v>
      </c>
      <c r="BY26" t="s">
        <v>617</v>
      </c>
      <c r="BZ26" s="2">
        <v>45300</v>
      </c>
      <c r="CA26" s="2">
        <v>45330</v>
      </c>
      <c r="CC26" s="2">
        <v>45303</v>
      </c>
      <c r="CD26" t="s">
        <v>424</v>
      </c>
      <c r="CF26" s="2">
        <v>45300</v>
      </c>
      <c r="CG26" s="2">
        <v>45308</v>
      </c>
      <c r="CI26" s="2">
        <v>45317</v>
      </c>
      <c r="CL26" s="2">
        <v>45307</v>
      </c>
      <c r="CM26" s="2">
        <v>45336</v>
      </c>
      <c r="CN26" s="2">
        <v>45306</v>
      </c>
      <c r="CO26" s="2">
        <v>45337</v>
      </c>
      <c r="CP26" s="2">
        <v>45341</v>
      </c>
      <c r="CR26" s="2">
        <v>45306</v>
      </c>
      <c r="CS26" s="2">
        <v>45323</v>
      </c>
      <c r="CT26" s="2">
        <v>45479</v>
      </c>
      <c r="CV26" s="2">
        <v>45338</v>
      </c>
      <c r="CW26" s="2">
        <v>45323</v>
      </c>
      <c r="CY26" t="s">
        <v>424</v>
      </c>
      <c r="DD26" s="2">
        <v>45336</v>
      </c>
      <c r="DF26" s="2">
        <v>45355</v>
      </c>
      <c r="DI26" s="2">
        <v>45357</v>
      </c>
      <c r="DJ26" s="2">
        <v>45302</v>
      </c>
      <c r="DK26" s="2">
        <v>45338</v>
      </c>
      <c r="DL26" s="2">
        <v>45341</v>
      </c>
      <c r="DM26" s="2">
        <v>45358</v>
      </c>
      <c r="DN26" s="2">
        <v>45383</v>
      </c>
      <c r="DO26" s="2">
        <v>45323</v>
      </c>
      <c r="DP26" t="s">
        <v>425</v>
      </c>
    </row>
    <row r="27" spans="1:135" hidden="1" x14ac:dyDescent="0.35">
      <c r="A27">
        <v>3206</v>
      </c>
      <c r="B27" t="s">
        <v>404</v>
      </c>
      <c r="C27">
        <v>3739</v>
      </c>
      <c r="D27" t="s">
        <v>405</v>
      </c>
      <c r="E27" t="s">
        <v>406</v>
      </c>
      <c r="F27" t="s">
        <v>526</v>
      </c>
      <c r="G27">
        <v>201</v>
      </c>
      <c r="H27" t="s">
        <v>408</v>
      </c>
      <c r="I27" t="s">
        <v>618</v>
      </c>
      <c r="J27" t="s">
        <v>619</v>
      </c>
      <c r="K27" t="s">
        <v>22</v>
      </c>
      <c r="L27" t="s">
        <v>128</v>
      </c>
      <c r="M27" t="s">
        <v>411</v>
      </c>
      <c r="N27" t="s">
        <v>411</v>
      </c>
      <c r="O27" t="s">
        <v>411</v>
      </c>
      <c r="P27" t="s">
        <v>411</v>
      </c>
      <c r="Q27" t="s">
        <v>411</v>
      </c>
      <c r="R27" t="s">
        <v>411</v>
      </c>
      <c r="S27" t="s">
        <v>411</v>
      </c>
      <c r="T27" s="1">
        <v>161523.69</v>
      </c>
      <c r="U27">
        <v>775.27</v>
      </c>
      <c r="V27">
        <v>0</v>
      </c>
      <c r="W27" s="1">
        <v>157026.69</v>
      </c>
      <c r="X27" s="1">
        <v>48475.31</v>
      </c>
      <c r="Y27">
        <v>0</v>
      </c>
      <c r="Z27" s="1">
        <v>205502</v>
      </c>
      <c r="AA27">
        <v>0</v>
      </c>
      <c r="AB27">
        <v>0</v>
      </c>
      <c r="AD27">
        <v>8787718954967</v>
      </c>
      <c r="AE27" t="s">
        <v>412</v>
      </c>
      <c r="AF27">
        <v>74066</v>
      </c>
      <c r="AG27" s="2">
        <v>45356</v>
      </c>
      <c r="AH27" s="1">
        <v>3171.52</v>
      </c>
      <c r="AI27" s="2">
        <v>45315</v>
      </c>
      <c r="AJ27">
        <v>2004</v>
      </c>
      <c r="AK27" s="2">
        <v>45306</v>
      </c>
      <c r="AP27" t="s">
        <v>413</v>
      </c>
      <c r="AT27" s="2">
        <v>45484</v>
      </c>
      <c r="AU27" s="2">
        <v>45484</v>
      </c>
      <c r="AV27" t="s">
        <v>414</v>
      </c>
      <c r="AW27" s="2">
        <v>45307</v>
      </c>
      <c r="AX27">
        <v>19930</v>
      </c>
      <c r="AY27" s="1">
        <v>215323.69</v>
      </c>
      <c r="BA27" t="s">
        <v>415</v>
      </c>
      <c r="BB27">
        <v>19930</v>
      </c>
      <c r="BD27" t="s">
        <v>416</v>
      </c>
      <c r="BE27" t="s">
        <v>417</v>
      </c>
      <c r="BF27">
        <v>5561998236829</v>
      </c>
      <c r="BG27" t="s">
        <v>620</v>
      </c>
      <c r="BH27">
        <v>73813250</v>
      </c>
      <c r="BI27" t="s">
        <v>595</v>
      </c>
      <c r="BJ27" t="s">
        <v>621</v>
      </c>
      <c r="BL27" s="1">
        <v>2584.25</v>
      </c>
      <c r="BM27" s="2">
        <v>45382</v>
      </c>
      <c r="BQ27">
        <v>3124</v>
      </c>
      <c r="BR27">
        <v>5399</v>
      </c>
      <c r="BS27" t="s">
        <v>590</v>
      </c>
      <c r="BT27" s="2">
        <v>45302</v>
      </c>
      <c r="BW27" t="s">
        <v>422</v>
      </c>
      <c r="BY27" t="s">
        <v>622</v>
      </c>
      <c r="BZ27" s="2">
        <v>45302</v>
      </c>
      <c r="CA27" s="2">
        <v>45320</v>
      </c>
      <c r="CC27" s="2">
        <v>45307</v>
      </c>
      <c r="CD27" t="s">
        <v>424</v>
      </c>
      <c r="CF27" s="2">
        <v>45302</v>
      </c>
      <c r="CL27" s="2">
        <v>45307</v>
      </c>
      <c r="CM27" s="2">
        <v>45345</v>
      </c>
      <c r="CN27" s="2">
        <v>45307</v>
      </c>
      <c r="CO27" s="2">
        <v>45323</v>
      </c>
      <c r="CP27" s="2">
        <v>45336</v>
      </c>
      <c r="CR27" s="2">
        <v>45308</v>
      </c>
      <c r="CS27" s="2">
        <v>45309</v>
      </c>
      <c r="CT27" s="2">
        <v>45382</v>
      </c>
      <c r="CV27" s="2">
        <v>45338</v>
      </c>
      <c r="CW27" s="2">
        <v>45308</v>
      </c>
      <c r="CY27" t="s">
        <v>424</v>
      </c>
      <c r="DB27" s="2">
        <v>45309</v>
      </c>
      <c r="DD27" s="2">
        <v>45337</v>
      </c>
      <c r="DE27" s="2">
        <v>45314</v>
      </c>
      <c r="DF27" s="2">
        <v>45356</v>
      </c>
      <c r="DI27" s="2">
        <v>45357</v>
      </c>
      <c r="DJ27" s="2">
        <v>45302</v>
      </c>
      <c r="DK27" s="2">
        <v>45338</v>
      </c>
      <c r="DL27" s="2">
        <v>45379</v>
      </c>
      <c r="DM27" s="2">
        <v>45358</v>
      </c>
      <c r="DN27" s="2">
        <v>45383</v>
      </c>
      <c r="DO27" s="2">
        <v>45308</v>
      </c>
      <c r="DP27" t="s">
        <v>425</v>
      </c>
    </row>
    <row r="28" spans="1:135" hidden="1" x14ac:dyDescent="0.35">
      <c r="A28">
        <v>3207</v>
      </c>
      <c r="B28" t="s">
        <v>404</v>
      </c>
      <c r="C28">
        <v>3740</v>
      </c>
      <c r="D28" t="s">
        <v>405</v>
      </c>
      <c r="E28" t="s">
        <v>406</v>
      </c>
      <c r="F28" t="s">
        <v>623</v>
      </c>
      <c r="G28">
        <v>4</v>
      </c>
      <c r="H28" t="s">
        <v>408</v>
      </c>
      <c r="I28" t="s">
        <v>624</v>
      </c>
      <c r="J28" t="s">
        <v>625</v>
      </c>
      <c r="K28" t="s">
        <v>14</v>
      </c>
      <c r="L28" t="s">
        <v>154</v>
      </c>
      <c r="M28" t="s">
        <v>411</v>
      </c>
      <c r="N28" t="s">
        <v>411</v>
      </c>
      <c r="O28" t="s">
        <v>411</v>
      </c>
      <c r="P28" t="s">
        <v>411</v>
      </c>
      <c r="Q28" t="s">
        <v>411</v>
      </c>
      <c r="R28" t="s">
        <v>411</v>
      </c>
      <c r="S28" t="s">
        <v>411</v>
      </c>
      <c r="T28" s="1">
        <v>154934.99</v>
      </c>
      <c r="U28">
        <v>693.48</v>
      </c>
      <c r="V28">
        <v>0</v>
      </c>
      <c r="W28" s="1">
        <v>131540.99</v>
      </c>
      <c r="X28" s="1">
        <v>23921</v>
      </c>
      <c r="Y28">
        <v>0</v>
      </c>
      <c r="Z28" s="1">
        <v>155461.99</v>
      </c>
      <c r="AA28">
        <v>0</v>
      </c>
      <c r="AB28">
        <v>0</v>
      </c>
      <c r="AD28">
        <v>8787718962730</v>
      </c>
      <c r="AE28" t="s">
        <v>412</v>
      </c>
      <c r="AG28" s="2">
        <v>45350</v>
      </c>
      <c r="AH28" s="1">
        <v>3559.97</v>
      </c>
      <c r="AI28" s="2">
        <v>45329</v>
      </c>
      <c r="AJ28">
        <v>2004</v>
      </c>
      <c r="AK28" s="2">
        <v>45306</v>
      </c>
      <c r="AP28" t="s">
        <v>413</v>
      </c>
      <c r="AT28" s="2">
        <v>45503</v>
      </c>
      <c r="AU28" s="2">
        <v>45503</v>
      </c>
      <c r="AV28" t="s">
        <v>414</v>
      </c>
      <c r="AW28" s="2">
        <v>45307</v>
      </c>
      <c r="AX28">
        <v>19931</v>
      </c>
      <c r="AY28" s="1">
        <v>225000.6</v>
      </c>
      <c r="BA28" t="s">
        <v>415</v>
      </c>
      <c r="BB28">
        <v>19931</v>
      </c>
      <c r="BC28" t="s">
        <v>626</v>
      </c>
      <c r="BD28" t="s">
        <v>416</v>
      </c>
      <c r="BE28" t="s">
        <v>417</v>
      </c>
      <c r="BF28">
        <v>556199068260</v>
      </c>
      <c r="BG28" t="s">
        <v>627</v>
      </c>
      <c r="BH28">
        <v>73807315</v>
      </c>
      <c r="BI28" t="s">
        <v>588</v>
      </c>
      <c r="BJ28" t="s">
        <v>628</v>
      </c>
      <c r="BL28" s="1">
        <v>2311.61</v>
      </c>
      <c r="BM28" s="2">
        <v>45477</v>
      </c>
      <c r="BQ28">
        <v>3116</v>
      </c>
      <c r="BR28">
        <v>5400</v>
      </c>
      <c r="BS28" t="s">
        <v>457</v>
      </c>
      <c r="BT28" s="2">
        <v>45307</v>
      </c>
      <c r="BW28" t="s">
        <v>422</v>
      </c>
      <c r="BY28" t="s">
        <v>629</v>
      </c>
      <c r="BZ28" s="2">
        <v>45308</v>
      </c>
      <c r="CA28" s="2">
        <v>45327</v>
      </c>
      <c r="CC28" s="2">
        <v>45307</v>
      </c>
      <c r="CD28" t="s">
        <v>424</v>
      </c>
      <c r="CF28" s="2">
        <v>45308</v>
      </c>
      <c r="CG28" s="2">
        <v>45313</v>
      </c>
      <c r="CI28" s="2">
        <v>45314</v>
      </c>
      <c r="CL28" s="2">
        <v>45310</v>
      </c>
      <c r="CM28" s="2">
        <v>45327</v>
      </c>
      <c r="CN28" s="2">
        <v>45307</v>
      </c>
      <c r="CO28" s="2">
        <v>45337</v>
      </c>
      <c r="CP28" s="2">
        <v>45341</v>
      </c>
      <c r="CR28" s="2">
        <v>45307</v>
      </c>
      <c r="CS28" s="2">
        <v>45321</v>
      </c>
      <c r="CT28" s="2">
        <v>45477</v>
      </c>
      <c r="CV28" s="2">
        <v>45338</v>
      </c>
      <c r="CW28" s="2">
        <v>45317</v>
      </c>
      <c r="CY28" t="s">
        <v>424</v>
      </c>
      <c r="DB28" s="2">
        <v>45323</v>
      </c>
      <c r="DD28" s="2">
        <v>45327</v>
      </c>
      <c r="DE28" s="2">
        <v>45324</v>
      </c>
      <c r="DF28" s="2">
        <v>45350</v>
      </c>
      <c r="DI28" s="2">
        <v>45352</v>
      </c>
      <c r="DJ28" s="2">
        <v>45303</v>
      </c>
      <c r="DK28" s="2">
        <v>45338</v>
      </c>
      <c r="DL28" s="2">
        <v>45350</v>
      </c>
      <c r="DM28" s="2">
        <v>45371</v>
      </c>
      <c r="DN28" s="2">
        <v>45383</v>
      </c>
      <c r="DO28" s="2">
        <v>45317</v>
      </c>
      <c r="DP28" t="s">
        <v>425</v>
      </c>
    </row>
    <row r="29" spans="1:135" hidden="1" x14ac:dyDescent="0.35">
      <c r="A29">
        <v>3208</v>
      </c>
      <c r="B29" t="s">
        <v>404</v>
      </c>
      <c r="C29">
        <v>3757</v>
      </c>
      <c r="D29" t="s">
        <v>471</v>
      </c>
      <c r="E29" t="s">
        <v>472</v>
      </c>
      <c r="F29" t="s">
        <v>461</v>
      </c>
      <c r="G29">
        <v>2</v>
      </c>
      <c r="H29" t="s">
        <v>474</v>
      </c>
      <c r="I29" t="s">
        <v>630</v>
      </c>
      <c r="J29" t="s">
        <v>631</v>
      </c>
      <c r="K29" t="s">
        <v>38</v>
      </c>
      <c r="L29" t="s">
        <v>185</v>
      </c>
      <c r="M29" t="s">
        <v>411</v>
      </c>
      <c r="N29" t="s">
        <v>411</v>
      </c>
      <c r="O29" t="s">
        <v>411</v>
      </c>
      <c r="P29" t="s">
        <v>424</v>
      </c>
      <c r="Q29" t="s">
        <v>424</v>
      </c>
      <c r="R29" t="s">
        <v>411</v>
      </c>
      <c r="S29" t="s">
        <v>411</v>
      </c>
      <c r="T29" s="1">
        <v>163032.44</v>
      </c>
      <c r="U29">
        <v>545.86</v>
      </c>
      <c r="V29">
        <v>0</v>
      </c>
      <c r="W29" s="1">
        <v>113535.15</v>
      </c>
      <c r="X29" s="1">
        <v>49161</v>
      </c>
      <c r="Y29">
        <v>0</v>
      </c>
      <c r="Z29" s="1">
        <v>162696.15</v>
      </c>
      <c r="AA29">
        <v>0</v>
      </c>
      <c r="AB29">
        <v>0</v>
      </c>
      <c r="AD29">
        <v>8787718976383</v>
      </c>
      <c r="AE29" t="s">
        <v>412</v>
      </c>
      <c r="AG29" s="2">
        <v>45329</v>
      </c>
      <c r="AH29" s="1">
        <v>2740.25</v>
      </c>
      <c r="AI29" s="2">
        <v>45315</v>
      </c>
      <c r="AJ29">
        <v>2004</v>
      </c>
      <c r="AK29" s="2">
        <v>45306</v>
      </c>
      <c r="AP29" t="s">
        <v>413</v>
      </c>
      <c r="AT29" s="2">
        <v>45653</v>
      </c>
      <c r="AU29" s="2">
        <v>45744</v>
      </c>
      <c r="AV29" t="s">
        <v>414</v>
      </c>
      <c r="AW29" s="2">
        <v>45307</v>
      </c>
      <c r="AX29">
        <v>19932</v>
      </c>
      <c r="AY29" s="1">
        <v>218000.23</v>
      </c>
      <c r="BA29" t="s">
        <v>477</v>
      </c>
      <c r="BB29">
        <v>19932</v>
      </c>
      <c r="BD29" t="s">
        <v>478</v>
      </c>
      <c r="BE29" t="s">
        <v>417</v>
      </c>
      <c r="BF29">
        <v>5561984663735</v>
      </c>
      <c r="BG29" t="s">
        <v>632</v>
      </c>
      <c r="BH29">
        <v>72910000</v>
      </c>
      <c r="BI29" t="s">
        <v>633</v>
      </c>
      <c r="BJ29" t="s">
        <v>634</v>
      </c>
      <c r="BL29" s="1">
        <v>1819.53</v>
      </c>
      <c r="BM29" s="2">
        <v>45482</v>
      </c>
      <c r="BQ29">
        <v>2717</v>
      </c>
      <c r="BR29">
        <v>5401</v>
      </c>
      <c r="BS29" t="s">
        <v>457</v>
      </c>
      <c r="BT29" s="2">
        <v>45314</v>
      </c>
      <c r="BU29">
        <v>449</v>
      </c>
      <c r="BV29" s="2">
        <v>45316</v>
      </c>
      <c r="BX29" s="2">
        <v>45322</v>
      </c>
      <c r="BY29" t="s">
        <v>635</v>
      </c>
      <c r="BZ29" s="2">
        <v>45314</v>
      </c>
      <c r="CA29" s="2">
        <v>45320</v>
      </c>
      <c r="CC29" s="2">
        <v>45307</v>
      </c>
      <c r="CD29" t="s">
        <v>424</v>
      </c>
      <c r="CF29" s="2">
        <v>45314</v>
      </c>
      <c r="CG29" s="2">
        <v>45310</v>
      </c>
      <c r="CJ29" s="2">
        <v>45322</v>
      </c>
      <c r="CL29" s="2">
        <v>45314</v>
      </c>
      <c r="CM29" s="2">
        <v>45324</v>
      </c>
      <c r="CN29" s="2">
        <v>45307</v>
      </c>
      <c r="CO29" s="2">
        <v>45323</v>
      </c>
      <c r="CP29" s="2">
        <v>45320</v>
      </c>
      <c r="CR29" s="2">
        <v>45307</v>
      </c>
      <c r="CS29" s="2">
        <v>45314</v>
      </c>
      <c r="CU29" s="2">
        <v>45320</v>
      </c>
      <c r="CV29" s="2">
        <v>45329</v>
      </c>
      <c r="CW29" s="2">
        <v>45314</v>
      </c>
      <c r="CY29" t="s">
        <v>424</v>
      </c>
      <c r="DD29" s="2">
        <v>45306</v>
      </c>
      <c r="DF29" s="2">
        <v>45330</v>
      </c>
      <c r="DI29" s="2">
        <v>45331</v>
      </c>
      <c r="DJ29" s="2">
        <v>45306</v>
      </c>
      <c r="DK29" s="2">
        <v>45330</v>
      </c>
      <c r="DL29" s="2">
        <v>45519</v>
      </c>
      <c r="DM29" s="2">
        <v>45345</v>
      </c>
      <c r="DN29" s="2">
        <v>45624</v>
      </c>
      <c r="DO29" s="2">
        <v>45310</v>
      </c>
      <c r="DP29" s="2">
        <v>45624</v>
      </c>
      <c r="EE29" s="1">
        <v>4165.32</v>
      </c>
    </row>
    <row r="30" spans="1:135" hidden="1" x14ac:dyDescent="0.35">
      <c r="A30">
        <v>3209</v>
      </c>
      <c r="B30" t="s">
        <v>404</v>
      </c>
      <c r="C30">
        <v>3745</v>
      </c>
      <c r="D30" t="s">
        <v>405</v>
      </c>
      <c r="E30" t="s">
        <v>406</v>
      </c>
      <c r="F30" t="s">
        <v>461</v>
      </c>
      <c r="G30">
        <v>4</v>
      </c>
      <c r="H30" t="s">
        <v>408</v>
      </c>
      <c r="I30" t="s">
        <v>636</v>
      </c>
      <c r="J30" t="s">
        <v>637</v>
      </c>
      <c r="K30" t="s">
        <v>14</v>
      </c>
      <c r="L30" t="s">
        <v>66</v>
      </c>
      <c r="M30" t="s">
        <v>411</v>
      </c>
      <c r="N30" t="s">
        <v>411</v>
      </c>
      <c r="O30" t="s">
        <v>411</v>
      </c>
      <c r="P30" t="s">
        <v>411</v>
      </c>
      <c r="Q30" t="s">
        <v>411</v>
      </c>
      <c r="R30" t="s">
        <v>411</v>
      </c>
      <c r="S30" t="s">
        <v>411</v>
      </c>
      <c r="T30" s="1">
        <v>162189.79</v>
      </c>
      <c r="U30">
        <v>862.69</v>
      </c>
      <c r="V30">
        <v>0</v>
      </c>
      <c r="W30" s="1">
        <v>159457.79</v>
      </c>
      <c r="X30" s="1">
        <v>2732</v>
      </c>
      <c r="Y30">
        <v>0</v>
      </c>
      <c r="Z30" s="1">
        <v>162189.79</v>
      </c>
      <c r="AA30">
        <v>0</v>
      </c>
      <c r="AB30">
        <v>0</v>
      </c>
      <c r="AD30">
        <v>8787718940079</v>
      </c>
      <c r="AE30" t="s">
        <v>412</v>
      </c>
      <c r="AF30">
        <v>73981</v>
      </c>
      <c r="AG30" s="2">
        <v>45355</v>
      </c>
      <c r="AH30" s="1">
        <v>3225.6</v>
      </c>
      <c r="AI30" s="2">
        <v>45337</v>
      </c>
      <c r="AJ30">
        <v>2004</v>
      </c>
      <c r="AK30" s="2">
        <v>45307</v>
      </c>
      <c r="AP30" t="s">
        <v>413</v>
      </c>
      <c r="AT30" s="2">
        <v>45503</v>
      </c>
      <c r="AU30" s="2">
        <v>45503</v>
      </c>
      <c r="AV30" t="s">
        <v>414</v>
      </c>
      <c r="AW30" s="2">
        <v>45308</v>
      </c>
      <c r="AX30">
        <v>19998</v>
      </c>
      <c r="AY30" s="1">
        <v>225000.16</v>
      </c>
      <c r="BA30" t="s">
        <v>415</v>
      </c>
      <c r="BB30">
        <v>19998</v>
      </c>
      <c r="BC30" t="s">
        <v>638</v>
      </c>
      <c r="BD30" t="s">
        <v>416</v>
      </c>
      <c r="BE30" t="s">
        <v>417</v>
      </c>
      <c r="BF30">
        <v>5561996843351</v>
      </c>
      <c r="BG30" t="s">
        <v>639</v>
      </c>
      <c r="BH30">
        <v>73805345</v>
      </c>
      <c r="BI30" t="s">
        <v>640</v>
      </c>
      <c r="BJ30" t="s">
        <v>641</v>
      </c>
      <c r="BL30" s="1">
        <v>2875.65</v>
      </c>
      <c r="BM30" s="2">
        <v>45475</v>
      </c>
      <c r="BQ30">
        <v>3052</v>
      </c>
      <c r="BR30">
        <v>5403</v>
      </c>
      <c r="BS30" t="s">
        <v>449</v>
      </c>
      <c r="BT30" s="2">
        <v>45321</v>
      </c>
      <c r="BW30" t="s">
        <v>422</v>
      </c>
      <c r="BY30" t="s">
        <v>642</v>
      </c>
      <c r="BZ30" s="2">
        <v>45322</v>
      </c>
      <c r="CA30" s="2">
        <v>45331</v>
      </c>
      <c r="CC30" s="2">
        <v>45307</v>
      </c>
      <c r="CD30" t="s">
        <v>424</v>
      </c>
      <c r="CF30" s="2">
        <v>45322</v>
      </c>
      <c r="CL30" s="2">
        <v>45327</v>
      </c>
      <c r="CM30" s="2">
        <v>45331</v>
      </c>
      <c r="CN30" s="2">
        <v>45307</v>
      </c>
      <c r="CO30" s="2">
        <v>45337</v>
      </c>
      <c r="CP30" s="2">
        <v>45341</v>
      </c>
      <c r="CR30" s="2">
        <v>45308</v>
      </c>
      <c r="CS30" s="2">
        <v>45310</v>
      </c>
      <c r="CV30" s="2">
        <v>45338</v>
      </c>
      <c r="CW30" s="2">
        <v>45309</v>
      </c>
      <c r="CY30" t="s">
        <v>424</v>
      </c>
      <c r="DB30" s="2">
        <v>45329</v>
      </c>
      <c r="DD30" s="2">
        <v>45331</v>
      </c>
      <c r="DE30" s="2">
        <v>45330</v>
      </c>
      <c r="DF30" s="2">
        <v>45355</v>
      </c>
      <c r="DI30" s="2">
        <v>45359</v>
      </c>
      <c r="DJ30" s="2">
        <v>45306</v>
      </c>
      <c r="DK30" s="2">
        <v>45338</v>
      </c>
      <c r="DL30" s="2">
        <v>45365</v>
      </c>
      <c r="DM30" s="2">
        <v>45371</v>
      </c>
      <c r="DN30" s="2">
        <v>45383</v>
      </c>
      <c r="DO30" s="2">
        <v>45309</v>
      </c>
      <c r="DP30" t="s">
        <v>425</v>
      </c>
    </row>
    <row r="31" spans="1:135" hidden="1" x14ac:dyDescent="0.35">
      <c r="A31">
        <v>3210</v>
      </c>
      <c r="B31" t="s">
        <v>404</v>
      </c>
      <c r="C31">
        <v>3744</v>
      </c>
      <c r="D31" t="s">
        <v>471</v>
      </c>
      <c r="E31" t="s">
        <v>508</v>
      </c>
      <c r="F31" t="s">
        <v>451</v>
      </c>
      <c r="G31">
        <v>304</v>
      </c>
      <c r="H31" t="s">
        <v>474</v>
      </c>
      <c r="I31" t="s">
        <v>643</v>
      </c>
      <c r="J31" t="s">
        <v>644</v>
      </c>
      <c r="K31" t="s">
        <v>38</v>
      </c>
      <c r="L31" t="s">
        <v>52</v>
      </c>
      <c r="M31" t="s">
        <v>411</v>
      </c>
      <c r="N31" t="s">
        <v>411</v>
      </c>
      <c r="O31" t="s">
        <v>411</v>
      </c>
      <c r="P31" t="s">
        <v>424</v>
      </c>
      <c r="Q31" t="s">
        <v>424</v>
      </c>
      <c r="R31" t="s">
        <v>411</v>
      </c>
      <c r="S31" t="s">
        <v>411</v>
      </c>
      <c r="T31" s="1">
        <v>155601.28</v>
      </c>
      <c r="U31">
        <v>589.79999999999995</v>
      </c>
      <c r="V31">
        <v>0</v>
      </c>
      <c r="W31" s="1">
        <v>115104.28</v>
      </c>
      <c r="X31" s="1">
        <v>40497</v>
      </c>
      <c r="Y31">
        <v>0</v>
      </c>
      <c r="Z31" s="1">
        <v>155601.28</v>
      </c>
      <c r="AA31">
        <v>0</v>
      </c>
      <c r="AB31">
        <v>0</v>
      </c>
      <c r="AD31">
        <v>8787718975832</v>
      </c>
      <c r="AE31" t="s">
        <v>412</v>
      </c>
      <c r="AG31" s="2">
        <v>45329</v>
      </c>
      <c r="AH31" s="1">
        <v>2740.25</v>
      </c>
      <c r="AI31" s="2">
        <v>45315</v>
      </c>
      <c r="AJ31">
        <v>2004</v>
      </c>
      <c r="AK31" s="2">
        <v>45307</v>
      </c>
      <c r="AP31" t="s">
        <v>413</v>
      </c>
      <c r="AT31" s="2">
        <v>45741</v>
      </c>
      <c r="AU31" s="2">
        <v>45741</v>
      </c>
      <c r="AV31" t="s">
        <v>414</v>
      </c>
      <c r="AW31" s="2">
        <v>45308</v>
      </c>
      <c r="AX31">
        <v>19997</v>
      </c>
      <c r="AY31" s="1">
        <v>200000</v>
      </c>
      <c r="BA31" t="s">
        <v>477</v>
      </c>
      <c r="BB31">
        <v>19997</v>
      </c>
      <c r="BD31" t="s">
        <v>478</v>
      </c>
      <c r="BE31" t="s">
        <v>417</v>
      </c>
      <c r="BF31">
        <v>5561991207614</v>
      </c>
      <c r="BG31" t="s">
        <v>645</v>
      </c>
      <c r="BH31">
        <v>72910000</v>
      </c>
      <c r="BI31" t="s">
        <v>646</v>
      </c>
      <c r="BJ31" t="s">
        <v>647</v>
      </c>
      <c r="BL31" s="1">
        <v>1966</v>
      </c>
      <c r="BM31" s="2">
        <v>45481</v>
      </c>
      <c r="BQ31">
        <v>2849</v>
      </c>
      <c r="BR31">
        <v>5402</v>
      </c>
      <c r="BS31" t="s">
        <v>648</v>
      </c>
      <c r="BT31" s="2">
        <v>45302</v>
      </c>
      <c r="BU31">
        <v>500</v>
      </c>
      <c r="BV31" s="2">
        <v>45316</v>
      </c>
      <c r="BX31" s="2">
        <v>45322</v>
      </c>
      <c r="BY31" t="s">
        <v>649</v>
      </c>
      <c r="BZ31" s="2">
        <v>45302</v>
      </c>
      <c r="CA31" s="2">
        <v>45320</v>
      </c>
      <c r="CC31" s="2">
        <v>45306</v>
      </c>
      <c r="CD31" t="s">
        <v>424</v>
      </c>
      <c r="CF31" s="2">
        <v>45302</v>
      </c>
      <c r="CG31" s="2">
        <v>45307</v>
      </c>
      <c r="CI31" s="2">
        <v>45309</v>
      </c>
      <c r="CJ31" s="2">
        <v>45322</v>
      </c>
      <c r="CL31" s="2">
        <v>45308</v>
      </c>
      <c r="CM31" s="2">
        <v>45324</v>
      </c>
      <c r="CN31" s="2">
        <v>45308</v>
      </c>
      <c r="CO31" s="2">
        <v>45323</v>
      </c>
      <c r="CP31" s="2">
        <v>45320</v>
      </c>
      <c r="CR31" s="2">
        <v>45310</v>
      </c>
      <c r="CS31" s="2">
        <v>45310</v>
      </c>
      <c r="CU31" s="2">
        <v>45320</v>
      </c>
      <c r="CV31" s="2">
        <v>45329</v>
      </c>
      <c r="CW31" s="2">
        <v>45310</v>
      </c>
      <c r="CY31" t="s">
        <v>424</v>
      </c>
      <c r="DD31" s="2">
        <v>45306</v>
      </c>
      <c r="DF31" s="2">
        <v>45330</v>
      </c>
      <c r="DI31" s="2">
        <v>45336</v>
      </c>
      <c r="DJ31" s="2">
        <v>45306</v>
      </c>
      <c r="DK31" s="2">
        <v>45329</v>
      </c>
      <c r="DL31" s="2">
        <v>45331</v>
      </c>
      <c r="DM31" s="2">
        <v>45345</v>
      </c>
      <c r="DN31" s="2">
        <v>45548</v>
      </c>
      <c r="DO31" s="2">
        <v>45310</v>
      </c>
      <c r="DP31" s="2">
        <v>45548</v>
      </c>
      <c r="EE31" s="1">
        <v>3981.32</v>
      </c>
    </row>
    <row r="32" spans="1:135" hidden="1" x14ac:dyDescent="0.35">
      <c r="A32">
        <v>3211</v>
      </c>
      <c r="B32" t="s">
        <v>404</v>
      </c>
      <c r="C32">
        <v>3737</v>
      </c>
      <c r="D32" t="s">
        <v>405</v>
      </c>
      <c r="E32" t="s">
        <v>406</v>
      </c>
      <c r="F32" t="s">
        <v>526</v>
      </c>
      <c r="G32">
        <v>102</v>
      </c>
      <c r="H32" t="s">
        <v>408</v>
      </c>
      <c r="I32" t="s">
        <v>650</v>
      </c>
      <c r="J32" t="s">
        <v>651</v>
      </c>
      <c r="K32" t="s">
        <v>14</v>
      </c>
      <c r="L32" t="s">
        <v>190</v>
      </c>
      <c r="M32" t="s">
        <v>411</v>
      </c>
      <c r="N32" t="s">
        <v>411</v>
      </c>
      <c r="O32" t="s">
        <v>411</v>
      </c>
      <c r="P32" t="s">
        <v>411</v>
      </c>
      <c r="Q32" t="s">
        <v>411</v>
      </c>
      <c r="R32" t="s">
        <v>411</v>
      </c>
      <c r="S32" t="s">
        <v>411</v>
      </c>
      <c r="T32" s="1">
        <v>152966</v>
      </c>
      <c r="U32">
        <v>498</v>
      </c>
      <c r="V32">
        <v>0</v>
      </c>
      <c r="W32" s="1">
        <v>102560</v>
      </c>
      <c r="X32" s="1">
        <v>51132</v>
      </c>
      <c r="Y32">
        <v>0</v>
      </c>
      <c r="Z32" s="1">
        <v>153692</v>
      </c>
      <c r="AA32">
        <v>0</v>
      </c>
      <c r="AB32">
        <v>0</v>
      </c>
      <c r="AD32">
        <v>8787718954231</v>
      </c>
      <c r="AE32" t="s">
        <v>412</v>
      </c>
      <c r="AF32">
        <v>74063</v>
      </c>
      <c r="AG32" s="2">
        <v>45350</v>
      </c>
      <c r="AH32" s="1">
        <v>3559.94</v>
      </c>
      <c r="AI32" s="2">
        <v>45331</v>
      </c>
      <c r="AJ32">
        <v>2004</v>
      </c>
      <c r="AK32" s="2">
        <v>45308</v>
      </c>
      <c r="AP32" t="s">
        <v>413</v>
      </c>
      <c r="AT32" s="2">
        <v>45503</v>
      </c>
      <c r="AU32" s="2">
        <v>45503</v>
      </c>
      <c r="AV32" t="s">
        <v>414</v>
      </c>
      <c r="AW32" s="2">
        <v>45309</v>
      </c>
      <c r="AX32">
        <v>20042</v>
      </c>
      <c r="AY32" s="1">
        <v>215000.6</v>
      </c>
      <c r="BA32" t="s">
        <v>415</v>
      </c>
      <c r="BB32">
        <v>20042</v>
      </c>
      <c r="BC32" t="s">
        <v>652</v>
      </c>
      <c r="BD32" t="s">
        <v>416</v>
      </c>
      <c r="BE32" t="s">
        <v>417</v>
      </c>
      <c r="BF32">
        <v>5562996749952</v>
      </c>
      <c r="BG32" t="s">
        <v>653</v>
      </c>
      <c r="BH32">
        <v>73813210</v>
      </c>
      <c r="BI32" t="s">
        <v>430</v>
      </c>
      <c r="BJ32" t="s">
        <v>654</v>
      </c>
      <c r="BL32" s="1">
        <v>1660</v>
      </c>
      <c r="BM32" s="2">
        <v>45460</v>
      </c>
      <c r="BQ32">
        <v>3129</v>
      </c>
      <c r="BR32">
        <v>5404</v>
      </c>
      <c r="BS32" t="s">
        <v>506</v>
      </c>
      <c r="BT32" s="2">
        <v>45321</v>
      </c>
      <c r="BW32" t="s">
        <v>422</v>
      </c>
      <c r="BY32" t="s">
        <v>655</v>
      </c>
      <c r="BZ32" s="2">
        <v>45321</v>
      </c>
      <c r="CA32" s="2">
        <v>45329</v>
      </c>
      <c r="CC32" s="2">
        <v>45308</v>
      </c>
      <c r="CD32" t="s">
        <v>424</v>
      </c>
      <c r="CF32" s="2">
        <v>45321</v>
      </c>
      <c r="CL32" s="2">
        <v>45327</v>
      </c>
      <c r="CM32" s="2">
        <v>45329</v>
      </c>
      <c r="CN32" s="2">
        <v>45308</v>
      </c>
      <c r="CO32" s="2">
        <v>45337</v>
      </c>
      <c r="CP32" s="2">
        <v>45341</v>
      </c>
      <c r="CR32" s="2">
        <v>45309</v>
      </c>
      <c r="CS32" s="2">
        <v>45309</v>
      </c>
      <c r="CT32" s="2">
        <v>45460</v>
      </c>
      <c r="CV32" s="2">
        <v>45338</v>
      </c>
      <c r="CW32" s="2">
        <v>45308</v>
      </c>
      <c r="CY32" t="s">
        <v>424</v>
      </c>
      <c r="DB32" s="2">
        <v>45324</v>
      </c>
      <c r="DD32" s="2">
        <v>45329</v>
      </c>
      <c r="DE32" s="2">
        <v>45328</v>
      </c>
      <c r="DF32" s="2">
        <v>45350</v>
      </c>
      <c r="DI32" s="2">
        <v>45352</v>
      </c>
      <c r="DJ32" s="2">
        <v>45302</v>
      </c>
      <c r="DK32" s="2">
        <v>45338</v>
      </c>
      <c r="DL32" s="2">
        <v>45365</v>
      </c>
      <c r="DM32" s="2">
        <v>45371</v>
      </c>
      <c r="DN32" s="2">
        <v>45383</v>
      </c>
      <c r="DO32" s="2">
        <v>45308</v>
      </c>
      <c r="DP32" t="s">
        <v>425</v>
      </c>
    </row>
    <row r="33" spans="1:137" hidden="1" x14ac:dyDescent="0.35">
      <c r="A33">
        <v>3212</v>
      </c>
      <c r="B33" t="s">
        <v>404</v>
      </c>
      <c r="C33">
        <v>3746</v>
      </c>
      <c r="D33" t="s">
        <v>405</v>
      </c>
      <c r="E33" t="s">
        <v>406</v>
      </c>
      <c r="F33" t="s">
        <v>426</v>
      </c>
      <c r="G33">
        <v>3</v>
      </c>
      <c r="H33" t="s">
        <v>408</v>
      </c>
      <c r="I33" t="s">
        <v>656</v>
      </c>
      <c r="J33" t="s">
        <v>657</v>
      </c>
      <c r="K33" t="s">
        <v>14</v>
      </c>
      <c r="L33" t="s">
        <v>66</v>
      </c>
      <c r="M33" t="s">
        <v>411</v>
      </c>
      <c r="N33" t="s">
        <v>411</v>
      </c>
      <c r="O33" t="s">
        <v>411</v>
      </c>
      <c r="P33" t="s">
        <v>411</v>
      </c>
      <c r="Q33" t="s">
        <v>411</v>
      </c>
      <c r="R33" t="s">
        <v>411</v>
      </c>
      <c r="S33" t="s">
        <v>411</v>
      </c>
      <c r="T33" s="1">
        <v>147817.32</v>
      </c>
      <c r="U33">
        <v>510.14</v>
      </c>
      <c r="V33">
        <v>0</v>
      </c>
      <c r="W33" s="1">
        <v>98956.32</v>
      </c>
      <c r="X33" s="1">
        <v>50603</v>
      </c>
      <c r="Y33">
        <v>0</v>
      </c>
      <c r="Z33" s="1">
        <v>149559.32</v>
      </c>
      <c r="AA33">
        <v>0</v>
      </c>
      <c r="AB33">
        <v>0</v>
      </c>
      <c r="AD33">
        <v>8787718968860</v>
      </c>
      <c r="AE33" t="s">
        <v>412</v>
      </c>
      <c r="AG33" s="2">
        <v>45358</v>
      </c>
      <c r="AH33" s="1">
        <v>3559.95</v>
      </c>
      <c r="AI33" s="2">
        <v>45343</v>
      </c>
      <c r="AJ33">
        <v>2004</v>
      </c>
      <c r="AK33" s="2">
        <v>45308</v>
      </c>
      <c r="AP33" t="s">
        <v>413</v>
      </c>
      <c r="AT33" s="2">
        <v>45503</v>
      </c>
      <c r="AU33" s="2">
        <v>45503</v>
      </c>
      <c r="AV33" t="s">
        <v>414</v>
      </c>
      <c r="AW33" s="2">
        <v>45309</v>
      </c>
      <c r="AX33">
        <v>20043</v>
      </c>
      <c r="AY33" s="1">
        <v>225000</v>
      </c>
      <c r="BA33" t="s">
        <v>415</v>
      </c>
      <c r="BB33">
        <v>20043</v>
      </c>
      <c r="BC33" t="s">
        <v>658</v>
      </c>
      <c r="BD33" t="s">
        <v>416</v>
      </c>
      <c r="BE33" t="s">
        <v>417</v>
      </c>
      <c r="BF33">
        <v>5561999215463</v>
      </c>
      <c r="BG33" t="s">
        <v>659</v>
      </c>
      <c r="BH33">
        <v>73813420</v>
      </c>
      <c r="BI33" t="s">
        <v>430</v>
      </c>
      <c r="BJ33" t="s">
        <v>660</v>
      </c>
      <c r="BL33" s="1">
        <v>1700.47</v>
      </c>
      <c r="BM33" s="2">
        <v>45475</v>
      </c>
      <c r="BQ33">
        <v>3283</v>
      </c>
      <c r="BR33">
        <v>5405</v>
      </c>
      <c r="BS33" t="s">
        <v>648</v>
      </c>
      <c r="BT33" s="2">
        <v>45315</v>
      </c>
      <c r="BW33" t="s">
        <v>422</v>
      </c>
      <c r="BY33" t="s">
        <v>661</v>
      </c>
      <c r="BZ33" s="2">
        <v>45315</v>
      </c>
      <c r="CA33" s="2">
        <v>45337</v>
      </c>
      <c r="CC33" s="2">
        <v>45308</v>
      </c>
      <c r="CD33" t="s">
        <v>424</v>
      </c>
      <c r="CF33" s="2">
        <v>45315</v>
      </c>
      <c r="CL33" s="2">
        <v>45317</v>
      </c>
      <c r="CM33" s="2">
        <v>45343</v>
      </c>
      <c r="CN33" s="2">
        <v>45309</v>
      </c>
      <c r="CO33" s="2">
        <v>45352</v>
      </c>
      <c r="CR33" s="2">
        <v>45313</v>
      </c>
      <c r="CS33" s="2">
        <v>45324</v>
      </c>
      <c r="CT33" s="2">
        <v>45475</v>
      </c>
      <c r="CV33" s="2">
        <v>45364</v>
      </c>
      <c r="CW33" s="2">
        <v>45321</v>
      </c>
      <c r="CY33" t="s">
        <v>424</v>
      </c>
      <c r="DB33" s="2">
        <v>45331</v>
      </c>
      <c r="DD33" s="2">
        <v>45343</v>
      </c>
      <c r="DE33" s="2">
        <v>45337</v>
      </c>
      <c r="DF33" s="2">
        <v>45358</v>
      </c>
      <c r="DI33" s="2">
        <v>45359</v>
      </c>
      <c r="DJ33" s="2">
        <v>45310</v>
      </c>
      <c r="DK33" s="2">
        <v>45364</v>
      </c>
      <c r="DL33" s="2">
        <v>45366</v>
      </c>
      <c r="DM33" s="2">
        <v>45371</v>
      </c>
      <c r="DN33" s="2">
        <v>45383</v>
      </c>
      <c r="DO33" s="2">
        <v>45315</v>
      </c>
      <c r="DP33" t="s">
        <v>425</v>
      </c>
    </row>
    <row r="34" spans="1:137" hidden="1" x14ac:dyDescent="0.35">
      <c r="A34">
        <v>3213</v>
      </c>
      <c r="B34" t="s">
        <v>404</v>
      </c>
      <c r="C34">
        <v>3747</v>
      </c>
      <c r="D34" t="s">
        <v>405</v>
      </c>
      <c r="E34" t="s">
        <v>406</v>
      </c>
      <c r="F34" t="s">
        <v>473</v>
      </c>
      <c r="G34">
        <v>204</v>
      </c>
      <c r="H34" t="s">
        <v>408</v>
      </c>
      <c r="I34" t="s">
        <v>662</v>
      </c>
      <c r="J34" t="s">
        <v>663</v>
      </c>
      <c r="K34" t="s">
        <v>22</v>
      </c>
      <c r="L34" t="s">
        <v>47</v>
      </c>
      <c r="M34" t="s">
        <v>411</v>
      </c>
      <c r="N34" t="s">
        <v>411</v>
      </c>
      <c r="O34" t="s">
        <v>411</v>
      </c>
      <c r="P34" t="s">
        <v>411</v>
      </c>
      <c r="Q34" t="s">
        <v>411</v>
      </c>
      <c r="R34" t="s">
        <v>411</v>
      </c>
      <c r="S34" t="s">
        <v>411</v>
      </c>
      <c r="T34" s="1">
        <v>151967.22</v>
      </c>
      <c r="U34">
        <v>660</v>
      </c>
      <c r="V34">
        <v>0</v>
      </c>
      <c r="W34" s="1">
        <v>125034.22</v>
      </c>
      <c r="X34" s="1">
        <v>26934</v>
      </c>
      <c r="Y34">
        <v>0</v>
      </c>
      <c r="Z34" s="1">
        <v>151968.22</v>
      </c>
      <c r="AA34">
        <v>0</v>
      </c>
      <c r="AB34">
        <v>0</v>
      </c>
      <c r="AD34">
        <v>8787719016820</v>
      </c>
      <c r="AE34" t="s">
        <v>412</v>
      </c>
      <c r="AF34">
        <v>73973</v>
      </c>
      <c r="AG34" s="2">
        <v>45355</v>
      </c>
      <c r="AH34" s="1">
        <v>2794.99</v>
      </c>
      <c r="AI34" s="2">
        <v>45322</v>
      </c>
      <c r="AJ34">
        <v>2004</v>
      </c>
      <c r="AK34" s="2">
        <v>45309</v>
      </c>
      <c r="AP34" t="s">
        <v>413</v>
      </c>
      <c r="AT34" s="2">
        <v>45484</v>
      </c>
      <c r="AU34" s="2">
        <v>45484</v>
      </c>
      <c r="AV34" t="s">
        <v>414</v>
      </c>
      <c r="AW34" s="2">
        <v>45310</v>
      </c>
      <c r="AX34">
        <v>20185</v>
      </c>
      <c r="AY34" s="1">
        <v>205767.22</v>
      </c>
      <c r="BA34" t="s">
        <v>415</v>
      </c>
      <c r="BB34">
        <v>20185</v>
      </c>
      <c r="BD34" t="s">
        <v>416</v>
      </c>
      <c r="BE34" t="s">
        <v>417</v>
      </c>
      <c r="BF34">
        <v>5561998166002</v>
      </c>
      <c r="BG34" t="s">
        <v>664</v>
      </c>
      <c r="BH34">
        <v>73805207</v>
      </c>
      <c r="BI34" t="s">
        <v>614</v>
      </c>
      <c r="BJ34" t="s">
        <v>665</v>
      </c>
      <c r="BL34" s="1">
        <v>2200</v>
      </c>
      <c r="BM34" s="2">
        <v>45482</v>
      </c>
      <c r="BO34" t="s">
        <v>666</v>
      </c>
      <c r="BP34" t="s">
        <v>667</v>
      </c>
      <c r="BQ34">
        <v>3036</v>
      </c>
      <c r="BR34">
        <v>5406</v>
      </c>
      <c r="BS34" t="s">
        <v>668</v>
      </c>
      <c r="BT34" s="2">
        <v>45303</v>
      </c>
      <c r="BW34" t="s">
        <v>422</v>
      </c>
      <c r="BY34" t="s">
        <v>669</v>
      </c>
      <c r="BZ34" s="2">
        <v>45303</v>
      </c>
      <c r="CA34" s="2">
        <v>45323</v>
      </c>
      <c r="CC34" s="2">
        <v>45309</v>
      </c>
      <c r="CD34" t="s">
        <v>424</v>
      </c>
      <c r="CF34" s="2">
        <v>45303</v>
      </c>
      <c r="CL34" s="2">
        <v>45310</v>
      </c>
      <c r="CM34" s="2">
        <v>45345</v>
      </c>
      <c r="CN34" s="2">
        <v>45309</v>
      </c>
      <c r="CO34" s="2">
        <v>45337</v>
      </c>
      <c r="CP34" s="2">
        <v>45336</v>
      </c>
      <c r="CR34" s="2">
        <v>45313</v>
      </c>
      <c r="CS34" s="2">
        <v>45315</v>
      </c>
      <c r="CT34" s="2">
        <v>45482</v>
      </c>
      <c r="CV34" s="2">
        <v>45338</v>
      </c>
      <c r="CW34" s="2">
        <v>45315</v>
      </c>
      <c r="CY34" t="s">
        <v>424</v>
      </c>
      <c r="DB34" s="2">
        <v>45320</v>
      </c>
      <c r="DD34" s="2">
        <v>45322</v>
      </c>
      <c r="DE34" s="2">
        <v>45321</v>
      </c>
      <c r="DF34" s="2">
        <v>45355</v>
      </c>
      <c r="DI34" s="2">
        <v>45357</v>
      </c>
      <c r="DJ34" s="2">
        <v>45310</v>
      </c>
      <c r="DK34" s="2">
        <v>45338</v>
      </c>
      <c r="DL34" s="2">
        <v>45365</v>
      </c>
      <c r="DM34" s="2">
        <v>45371</v>
      </c>
      <c r="DN34" s="2">
        <v>45383</v>
      </c>
      <c r="DO34" s="2">
        <v>45315</v>
      </c>
      <c r="DP34" t="s">
        <v>425</v>
      </c>
    </row>
    <row r="35" spans="1:137" hidden="1" x14ac:dyDescent="0.35">
      <c r="A35">
        <v>3214</v>
      </c>
      <c r="B35" t="s">
        <v>404</v>
      </c>
      <c r="C35">
        <v>3749</v>
      </c>
      <c r="D35" t="s">
        <v>405</v>
      </c>
      <c r="E35" t="s">
        <v>406</v>
      </c>
      <c r="F35" t="s">
        <v>407</v>
      </c>
      <c r="G35">
        <v>1</v>
      </c>
      <c r="H35" t="s">
        <v>408</v>
      </c>
      <c r="I35" t="s">
        <v>670</v>
      </c>
      <c r="J35" t="s">
        <v>671</v>
      </c>
      <c r="K35" t="s">
        <v>14</v>
      </c>
      <c r="L35" t="s">
        <v>190</v>
      </c>
      <c r="M35" t="s">
        <v>411</v>
      </c>
      <c r="N35" t="s">
        <v>411</v>
      </c>
      <c r="O35" t="s">
        <v>411</v>
      </c>
      <c r="P35" t="s">
        <v>411</v>
      </c>
      <c r="Q35" t="s">
        <v>411</v>
      </c>
      <c r="R35" t="s">
        <v>411</v>
      </c>
      <c r="S35" t="s">
        <v>411</v>
      </c>
      <c r="T35" s="1">
        <v>164200</v>
      </c>
      <c r="U35">
        <v>952.3</v>
      </c>
      <c r="V35">
        <v>0</v>
      </c>
      <c r="W35" s="1">
        <v>162778</v>
      </c>
      <c r="X35" s="1">
        <v>1422</v>
      </c>
      <c r="Y35">
        <v>0</v>
      </c>
      <c r="Z35" s="1">
        <v>164200</v>
      </c>
      <c r="AA35">
        <v>0</v>
      </c>
      <c r="AB35">
        <v>0</v>
      </c>
      <c r="AD35">
        <v>8787719018815</v>
      </c>
      <c r="AE35" t="s">
        <v>412</v>
      </c>
      <c r="AF35">
        <v>74026</v>
      </c>
      <c r="AG35" s="2">
        <v>45510</v>
      </c>
      <c r="AH35">
        <v>0</v>
      </c>
      <c r="AI35" s="2">
        <v>45323</v>
      </c>
      <c r="AJ35">
        <v>2004</v>
      </c>
      <c r="AK35" s="2">
        <v>45310</v>
      </c>
      <c r="AP35" t="s">
        <v>413</v>
      </c>
      <c r="AT35" s="2">
        <v>45484</v>
      </c>
      <c r="AU35" s="2">
        <v>45520</v>
      </c>
      <c r="AV35" t="s">
        <v>414</v>
      </c>
      <c r="AW35" s="2">
        <v>45313</v>
      </c>
      <c r="AX35">
        <v>20239</v>
      </c>
      <c r="AY35" s="1">
        <v>218000</v>
      </c>
      <c r="BA35" t="s">
        <v>415</v>
      </c>
      <c r="BB35">
        <v>20239</v>
      </c>
      <c r="BD35" t="s">
        <v>416</v>
      </c>
      <c r="BE35" t="s">
        <v>417</v>
      </c>
      <c r="BF35">
        <v>556196386784</v>
      </c>
      <c r="BG35" t="s">
        <v>672</v>
      </c>
      <c r="BH35">
        <v>73808315</v>
      </c>
      <c r="BI35" t="s">
        <v>581</v>
      </c>
      <c r="BJ35" t="s">
        <v>673</v>
      </c>
      <c r="BL35" s="1">
        <v>3174.36</v>
      </c>
      <c r="BM35" s="2">
        <v>45483</v>
      </c>
      <c r="BQ35">
        <v>3098</v>
      </c>
      <c r="BR35">
        <v>5407</v>
      </c>
      <c r="BS35" t="s">
        <v>449</v>
      </c>
      <c r="BT35" s="2">
        <v>45309</v>
      </c>
      <c r="BW35" t="s">
        <v>422</v>
      </c>
      <c r="BY35" t="s">
        <v>674</v>
      </c>
      <c r="BZ35" s="2">
        <v>45309</v>
      </c>
      <c r="CA35" s="2">
        <v>45324</v>
      </c>
      <c r="CC35" s="2">
        <v>45310</v>
      </c>
      <c r="CD35" t="s">
        <v>424</v>
      </c>
      <c r="CF35" s="2">
        <v>45309</v>
      </c>
      <c r="CL35" s="2">
        <v>45313</v>
      </c>
      <c r="CM35" s="2">
        <v>45384</v>
      </c>
      <c r="CN35" s="2">
        <v>45313</v>
      </c>
      <c r="CO35" s="2">
        <v>45337</v>
      </c>
      <c r="CR35" s="2">
        <v>45313</v>
      </c>
      <c r="CS35" s="2">
        <v>45317</v>
      </c>
      <c r="CT35" s="2">
        <v>45483</v>
      </c>
      <c r="CV35" s="2">
        <v>45338</v>
      </c>
      <c r="CW35" s="2">
        <v>45316</v>
      </c>
      <c r="CY35" t="s">
        <v>424</v>
      </c>
      <c r="DB35" s="2">
        <v>45320</v>
      </c>
      <c r="DD35" s="2">
        <v>45510</v>
      </c>
      <c r="DE35" s="2">
        <v>45321</v>
      </c>
      <c r="DF35" s="2">
        <v>45512</v>
      </c>
      <c r="DI35" s="2">
        <v>45519</v>
      </c>
      <c r="DJ35" s="2">
        <v>45310</v>
      </c>
      <c r="DK35" s="2">
        <v>45338</v>
      </c>
      <c r="DL35" s="2">
        <v>45341</v>
      </c>
      <c r="DM35" s="2">
        <v>45357</v>
      </c>
      <c r="DN35" s="2">
        <v>45383</v>
      </c>
      <c r="DO35" s="2">
        <v>45315</v>
      </c>
      <c r="DP35" t="s">
        <v>425</v>
      </c>
    </row>
    <row r="36" spans="1:137" hidden="1" x14ac:dyDescent="0.35">
      <c r="A36">
        <v>3215</v>
      </c>
      <c r="B36" t="s">
        <v>404</v>
      </c>
      <c r="C36">
        <v>3772</v>
      </c>
      <c r="D36" t="s">
        <v>405</v>
      </c>
      <c r="E36" t="s">
        <v>406</v>
      </c>
      <c r="F36" t="s">
        <v>426</v>
      </c>
      <c r="G36">
        <v>1</v>
      </c>
      <c r="H36" t="s">
        <v>408</v>
      </c>
      <c r="I36" t="s">
        <v>675</v>
      </c>
      <c r="J36" t="s">
        <v>676</v>
      </c>
      <c r="K36" t="s">
        <v>22</v>
      </c>
      <c r="L36" t="s">
        <v>105</v>
      </c>
      <c r="M36" t="s">
        <v>411</v>
      </c>
      <c r="N36" t="s">
        <v>411</v>
      </c>
      <c r="O36" t="s">
        <v>411</v>
      </c>
      <c r="P36" t="s">
        <v>411</v>
      </c>
      <c r="Q36" t="s">
        <v>411</v>
      </c>
      <c r="R36" t="s">
        <v>411</v>
      </c>
      <c r="S36" t="s">
        <v>411</v>
      </c>
      <c r="T36" s="1">
        <v>164200</v>
      </c>
      <c r="U36">
        <v>902.06</v>
      </c>
      <c r="V36">
        <v>0</v>
      </c>
      <c r="W36" s="1">
        <v>158762</v>
      </c>
      <c r="X36" s="1">
        <v>5438</v>
      </c>
      <c r="Y36">
        <v>0</v>
      </c>
      <c r="Z36" s="1">
        <v>164200</v>
      </c>
      <c r="AA36">
        <v>0</v>
      </c>
      <c r="AB36">
        <v>0</v>
      </c>
      <c r="AD36">
        <v>8787719030289</v>
      </c>
      <c r="AE36" t="s">
        <v>412</v>
      </c>
      <c r="AF36">
        <v>74218</v>
      </c>
      <c r="AG36" s="2">
        <v>45386</v>
      </c>
      <c r="AH36" s="1">
        <v>3920.95</v>
      </c>
      <c r="AI36" s="2">
        <v>45358</v>
      </c>
      <c r="AJ36">
        <v>2004</v>
      </c>
      <c r="AK36" s="2">
        <v>45314</v>
      </c>
      <c r="AP36" t="s">
        <v>413</v>
      </c>
      <c r="AT36" s="2">
        <v>45743</v>
      </c>
      <c r="AU36" s="2">
        <v>45743</v>
      </c>
      <c r="AV36" t="s">
        <v>414</v>
      </c>
      <c r="AW36" s="2">
        <v>45316</v>
      </c>
      <c r="AX36">
        <v>20366</v>
      </c>
      <c r="AY36" s="1">
        <v>230000</v>
      </c>
      <c r="BA36" t="s">
        <v>415</v>
      </c>
      <c r="BB36">
        <v>20366</v>
      </c>
      <c r="BC36" t="s">
        <v>677</v>
      </c>
      <c r="BD36" t="s">
        <v>416</v>
      </c>
      <c r="BE36" t="s">
        <v>417</v>
      </c>
      <c r="BF36">
        <v>5561996279986</v>
      </c>
      <c r="BG36" t="s">
        <v>678</v>
      </c>
      <c r="BH36">
        <v>73808068</v>
      </c>
      <c r="BI36" t="s">
        <v>679</v>
      </c>
      <c r="BJ36" t="s">
        <v>680</v>
      </c>
      <c r="BL36" s="1">
        <v>3113.77</v>
      </c>
      <c r="BM36" s="2">
        <v>45488</v>
      </c>
      <c r="BQ36">
        <v>3281</v>
      </c>
      <c r="BR36">
        <v>5411</v>
      </c>
      <c r="BS36" t="s">
        <v>449</v>
      </c>
      <c r="BT36" s="2">
        <v>45330</v>
      </c>
      <c r="BW36" t="s">
        <v>422</v>
      </c>
      <c r="BY36" t="s">
        <v>681</v>
      </c>
      <c r="BZ36" s="2">
        <v>45330</v>
      </c>
      <c r="CA36" s="2">
        <v>45356</v>
      </c>
      <c r="CC36" s="2">
        <v>45315</v>
      </c>
      <c r="CD36" t="s">
        <v>424</v>
      </c>
      <c r="CF36" s="2">
        <v>45330</v>
      </c>
      <c r="CL36" s="2">
        <v>45336</v>
      </c>
      <c r="CM36" s="2">
        <v>45373</v>
      </c>
      <c r="CN36" s="2">
        <v>45315</v>
      </c>
      <c r="CO36" s="2">
        <v>45366</v>
      </c>
      <c r="CP36" s="2">
        <v>45365</v>
      </c>
      <c r="CR36" s="2">
        <v>45316</v>
      </c>
      <c r="CS36" s="2">
        <v>45342</v>
      </c>
      <c r="CT36" s="2">
        <v>45488</v>
      </c>
      <c r="CV36" s="2">
        <v>45387</v>
      </c>
      <c r="CW36" s="2">
        <v>45342</v>
      </c>
      <c r="CY36" t="s">
        <v>424</v>
      </c>
      <c r="DB36" s="2">
        <v>45342</v>
      </c>
      <c r="DD36" s="2">
        <v>45316</v>
      </c>
      <c r="DE36" s="2">
        <v>45355</v>
      </c>
      <c r="DF36" s="2">
        <v>45386</v>
      </c>
      <c r="DI36" s="2">
        <v>45387</v>
      </c>
      <c r="DJ36" s="2">
        <v>45313</v>
      </c>
      <c r="DK36" s="2">
        <v>45387</v>
      </c>
      <c r="DL36" s="2">
        <v>45463</v>
      </c>
      <c r="DM36" s="2">
        <v>45504</v>
      </c>
      <c r="DN36" s="2">
        <v>45728</v>
      </c>
      <c r="DO36" s="2">
        <v>45342</v>
      </c>
      <c r="DP36" s="2">
        <v>45728</v>
      </c>
    </row>
    <row r="37" spans="1:137" hidden="1" x14ac:dyDescent="0.35">
      <c r="A37">
        <v>3216</v>
      </c>
      <c r="B37" t="s">
        <v>404</v>
      </c>
      <c r="C37">
        <v>3760</v>
      </c>
      <c r="D37" t="s">
        <v>405</v>
      </c>
      <c r="E37" t="s">
        <v>406</v>
      </c>
      <c r="F37" t="s">
        <v>603</v>
      </c>
      <c r="G37">
        <v>304</v>
      </c>
      <c r="H37" t="s">
        <v>408</v>
      </c>
      <c r="I37" t="s">
        <v>682</v>
      </c>
      <c r="J37" t="s">
        <v>683</v>
      </c>
      <c r="K37" t="s">
        <v>14</v>
      </c>
      <c r="L37" t="s">
        <v>121</v>
      </c>
      <c r="M37" t="s">
        <v>411</v>
      </c>
      <c r="N37" t="s">
        <v>411</v>
      </c>
      <c r="O37" t="s">
        <v>411</v>
      </c>
      <c r="P37" t="s">
        <v>411</v>
      </c>
      <c r="Q37" t="s">
        <v>411</v>
      </c>
      <c r="R37" t="s">
        <v>411</v>
      </c>
      <c r="S37" t="s">
        <v>411</v>
      </c>
      <c r="T37" s="1">
        <v>149433.92000000001</v>
      </c>
      <c r="U37">
        <v>540</v>
      </c>
      <c r="V37">
        <v>0</v>
      </c>
      <c r="W37" s="1">
        <v>105639.92</v>
      </c>
      <c r="X37" s="1">
        <v>43796</v>
      </c>
      <c r="Y37">
        <v>0</v>
      </c>
      <c r="Z37" s="1">
        <v>149435.92000000001</v>
      </c>
      <c r="AA37">
        <v>0</v>
      </c>
      <c r="AB37">
        <v>0</v>
      </c>
      <c r="AD37">
        <v>8787718978491</v>
      </c>
      <c r="AE37" t="s">
        <v>412</v>
      </c>
      <c r="AF37">
        <v>74153</v>
      </c>
      <c r="AG37" s="2">
        <v>45358</v>
      </c>
      <c r="AH37" s="1">
        <v>3559.94</v>
      </c>
      <c r="AI37" s="2">
        <v>45345</v>
      </c>
      <c r="AJ37">
        <v>2004</v>
      </c>
      <c r="AK37" s="2">
        <v>45314</v>
      </c>
      <c r="AP37" t="s">
        <v>413</v>
      </c>
      <c r="AT37" s="2">
        <v>45503</v>
      </c>
      <c r="AU37" s="2">
        <v>45503</v>
      </c>
      <c r="AV37" t="s">
        <v>414</v>
      </c>
      <c r="AW37" s="2">
        <v>45316</v>
      </c>
      <c r="AX37">
        <v>20363</v>
      </c>
      <c r="AY37" s="1">
        <v>205000</v>
      </c>
      <c r="BA37" t="s">
        <v>415</v>
      </c>
      <c r="BB37">
        <v>20363</v>
      </c>
      <c r="BD37" t="s">
        <v>416</v>
      </c>
      <c r="BE37" t="s">
        <v>417</v>
      </c>
      <c r="BF37">
        <v>5561996176990</v>
      </c>
      <c r="BG37" t="s">
        <v>684</v>
      </c>
      <c r="BH37">
        <v>73805235</v>
      </c>
      <c r="BI37" t="s">
        <v>455</v>
      </c>
      <c r="BJ37" t="s">
        <v>685</v>
      </c>
      <c r="BL37" s="1">
        <v>1800</v>
      </c>
      <c r="BM37" s="2">
        <v>45483</v>
      </c>
      <c r="BQ37">
        <v>3203</v>
      </c>
      <c r="BR37">
        <v>5409</v>
      </c>
      <c r="BS37" t="s">
        <v>449</v>
      </c>
      <c r="BT37" s="2">
        <v>45309</v>
      </c>
      <c r="BW37" t="s">
        <v>422</v>
      </c>
      <c r="BY37" t="s">
        <v>686</v>
      </c>
      <c r="BZ37" s="2">
        <v>45309</v>
      </c>
      <c r="CA37" s="2">
        <v>45342</v>
      </c>
      <c r="CC37" s="2">
        <v>45315</v>
      </c>
      <c r="CD37" t="s">
        <v>424</v>
      </c>
      <c r="CF37" s="2">
        <v>45309</v>
      </c>
      <c r="CG37" s="2">
        <v>45329</v>
      </c>
      <c r="CI37" s="2">
        <v>45330</v>
      </c>
      <c r="CL37" s="2">
        <v>45314</v>
      </c>
      <c r="CM37" s="2">
        <v>45345</v>
      </c>
      <c r="CN37" s="2">
        <v>45315</v>
      </c>
      <c r="CO37" s="2">
        <v>45352</v>
      </c>
      <c r="CR37" s="2">
        <v>45316</v>
      </c>
      <c r="CS37" s="2">
        <v>45337</v>
      </c>
      <c r="CT37" s="2">
        <v>45483</v>
      </c>
      <c r="CV37" s="2">
        <v>45364</v>
      </c>
      <c r="CW37" s="2">
        <v>45337</v>
      </c>
      <c r="CY37" t="s">
        <v>424</v>
      </c>
      <c r="DD37" s="2">
        <v>45345</v>
      </c>
      <c r="DF37" s="2">
        <v>45358</v>
      </c>
      <c r="DI37" s="2">
        <v>45359</v>
      </c>
      <c r="DJ37" s="2">
        <v>45315</v>
      </c>
      <c r="DK37" s="2">
        <v>45364</v>
      </c>
      <c r="DL37" s="2">
        <v>45372</v>
      </c>
      <c r="DM37" s="2">
        <v>45379</v>
      </c>
      <c r="DN37" s="2">
        <v>45383</v>
      </c>
      <c r="DO37" s="2">
        <v>45337</v>
      </c>
      <c r="DP37" t="s">
        <v>425</v>
      </c>
    </row>
    <row r="38" spans="1:137" hidden="1" x14ac:dyDescent="0.35">
      <c r="A38">
        <v>3217</v>
      </c>
      <c r="B38" t="s">
        <v>404</v>
      </c>
      <c r="C38">
        <v>3771</v>
      </c>
      <c r="D38" t="s">
        <v>405</v>
      </c>
      <c r="E38" t="s">
        <v>406</v>
      </c>
      <c r="F38" t="s">
        <v>687</v>
      </c>
      <c r="G38">
        <v>3</v>
      </c>
      <c r="H38" t="s">
        <v>408</v>
      </c>
      <c r="I38" t="s">
        <v>688</v>
      </c>
      <c r="J38" t="s">
        <v>689</v>
      </c>
      <c r="K38" t="s">
        <v>22</v>
      </c>
      <c r="L38" t="s">
        <v>105</v>
      </c>
      <c r="M38" t="s">
        <v>411</v>
      </c>
      <c r="N38" t="s">
        <v>411</v>
      </c>
      <c r="O38" t="s">
        <v>411</v>
      </c>
      <c r="P38" t="s">
        <v>411</v>
      </c>
      <c r="Q38" t="s">
        <v>411</v>
      </c>
      <c r="R38" t="s">
        <v>411</v>
      </c>
      <c r="S38" t="s">
        <v>411</v>
      </c>
      <c r="T38" s="1">
        <v>159623.6</v>
      </c>
      <c r="U38">
        <v>600</v>
      </c>
      <c r="V38">
        <v>0</v>
      </c>
      <c r="W38" s="1">
        <v>125530.6</v>
      </c>
      <c r="X38" s="1">
        <v>34775</v>
      </c>
      <c r="Y38">
        <v>0</v>
      </c>
      <c r="Z38" s="1">
        <v>160305.60000000001</v>
      </c>
      <c r="AA38">
        <v>0</v>
      </c>
      <c r="AB38">
        <v>0</v>
      </c>
      <c r="AD38">
        <v>8787719030645</v>
      </c>
      <c r="AE38" t="s">
        <v>412</v>
      </c>
      <c r="AF38">
        <v>74172</v>
      </c>
      <c r="AG38" s="2">
        <v>45448</v>
      </c>
      <c r="AH38" s="1">
        <v>5466.82</v>
      </c>
      <c r="AI38" s="2">
        <v>45330</v>
      </c>
      <c r="AJ38">
        <v>2004</v>
      </c>
      <c r="AK38" s="2">
        <v>45315</v>
      </c>
      <c r="AP38" t="s">
        <v>413</v>
      </c>
      <c r="AT38" s="2">
        <v>45484</v>
      </c>
      <c r="AU38" s="2">
        <v>45484</v>
      </c>
      <c r="AV38" t="s">
        <v>414</v>
      </c>
      <c r="AW38" s="2">
        <v>45316</v>
      </c>
      <c r="AX38">
        <v>20364</v>
      </c>
      <c r="AY38" s="1">
        <v>215000.2</v>
      </c>
      <c r="BA38" t="s">
        <v>415</v>
      </c>
      <c r="BB38">
        <v>20364</v>
      </c>
      <c r="BD38" t="s">
        <v>416</v>
      </c>
      <c r="BE38" t="s">
        <v>417</v>
      </c>
      <c r="BF38">
        <v>5561999365358</v>
      </c>
      <c r="BG38" t="s">
        <v>690</v>
      </c>
      <c r="BH38">
        <v>73807600</v>
      </c>
      <c r="BI38" t="s">
        <v>574</v>
      </c>
      <c r="BJ38" t="s">
        <v>691</v>
      </c>
      <c r="BL38" s="1">
        <v>2000</v>
      </c>
      <c r="BM38" s="2">
        <v>45488</v>
      </c>
      <c r="BQ38">
        <v>3235</v>
      </c>
      <c r="BR38">
        <v>5410</v>
      </c>
      <c r="BS38" t="s">
        <v>449</v>
      </c>
      <c r="BT38" s="2">
        <v>45309</v>
      </c>
      <c r="BW38" t="s">
        <v>422</v>
      </c>
      <c r="BY38" t="s">
        <v>692</v>
      </c>
      <c r="BZ38" s="2">
        <v>45309</v>
      </c>
      <c r="CA38" s="2">
        <v>45328</v>
      </c>
      <c r="CC38" s="2">
        <v>45315</v>
      </c>
      <c r="CD38" t="s">
        <v>424</v>
      </c>
      <c r="CF38" s="2">
        <v>45309</v>
      </c>
      <c r="CG38" s="2">
        <v>45317</v>
      </c>
      <c r="CI38" s="2">
        <v>45318</v>
      </c>
      <c r="CL38" s="2">
        <v>45316</v>
      </c>
      <c r="CM38" s="2">
        <v>45366</v>
      </c>
      <c r="CN38" s="2">
        <v>45315</v>
      </c>
      <c r="CO38" s="2">
        <v>45337</v>
      </c>
      <c r="CR38" s="2">
        <v>45316</v>
      </c>
      <c r="CS38" s="2">
        <v>45321</v>
      </c>
      <c r="CT38" s="2">
        <v>45488</v>
      </c>
      <c r="CU38" s="2">
        <v>45364</v>
      </c>
      <c r="CV38" s="2">
        <v>45338</v>
      </c>
      <c r="CW38" s="2">
        <v>45321</v>
      </c>
      <c r="CY38" t="s">
        <v>424</v>
      </c>
      <c r="DD38" s="2">
        <v>45316</v>
      </c>
      <c r="DI38" s="2">
        <v>45453</v>
      </c>
      <c r="DJ38" s="2">
        <v>45313</v>
      </c>
      <c r="DK38" s="2">
        <v>45338</v>
      </c>
      <c r="DL38" s="2">
        <v>45350</v>
      </c>
      <c r="DM38" s="2">
        <v>45357</v>
      </c>
      <c r="DN38" s="2">
        <v>45383</v>
      </c>
      <c r="DO38" s="2">
        <v>45321</v>
      </c>
      <c r="DP38" t="s">
        <v>425</v>
      </c>
      <c r="EE38" s="1">
        <v>2347.62</v>
      </c>
    </row>
    <row r="39" spans="1:137" hidden="1" x14ac:dyDescent="0.35">
      <c r="A39">
        <v>3218</v>
      </c>
      <c r="B39" t="s">
        <v>404</v>
      </c>
      <c r="C39">
        <v>3731</v>
      </c>
      <c r="D39" t="s">
        <v>405</v>
      </c>
      <c r="E39" t="s">
        <v>406</v>
      </c>
      <c r="F39" t="s">
        <v>623</v>
      </c>
      <c r="G39">
        <v>1</v>
      </c>
      <c r="H39" t="s">
        <v>408</v>
      </c>
      <c r="I39" t="s">
        <v>693</v>
      </c>
      <c r="J39" t="s">
        <v>694</v>
      </c>
      <c r="K39" t="s">
        <v>22</v>
      </c>
      <c r="L39" t="s">
        <v>122</v>
      </c>
      <c r="M39" t="s">
        <v>411</v>
      </c>
      <c r="N39" t="s">
        <v>411</v>
      </c>
      <c r="O39" t="s">
        <v>411</v>
      </c>
      <c r="P39" t="s">
        <v>411</v>
      </c>
      <c r="Q39" t="s">
        <v>411</v>
      </c>
      <c r="R39" t="s">
        <v>411</v>
      </c>
      <c r="S39" t="s">
        <v>411</v>
      </c>
      <c r="T39" s="1">
        <v>164200</v>
      </c>
      <c r="U39" s="1">
        <v>1131.49</v>
      </c>
      <c r="V39">
        <v>0</v>
      </c>
      <c r="W39" s="1">
        <v>163639</v>
      </c>
      <c r="X39">
        <v>561</v>
      </c>
      <c r="Y39">
        <v>0</v>
      </c>
      <c r="Z39" s="1">
        <v>164200</v>
      </c>
      <c r="AA39">
        <v>0</v>
      </c>
      <c r="AB39">
        <v>0</v>
      </c>
      <c r="AD39">
        <v>8787719019960</v>
      </c>
      <c r="AE39" t="s">
        <v>412</v>
      </c>
      <c r="AF39">
        <v>74042</v>
      </c>
      <c r="AG39" s="2">
        <v>45383</v>
      </c>
      <c r="AH39" s="1">
        <v>3936.55</v>
      </c>
      <c r="AI39" s="2">
        <v>45351</v>
      </c>
      <c r="AJ39">
        <v>2004</v>
      </c>
      <c r="AK39" s="2">
        <v>45315</v>
      </c>
      <c r="AP39" t="s">
        <v>413</v>
      </c>
      <c r="AT39" s="2">
        <v>45503</v>
      </c>
      <c r="AU39" s="2">
        <v>45503</v>
      </c>
      <c r="AV39" t="s">
        <v>414</v>
      </c>
      <c r="AW39" s="2">
        <v>45316</v>
      </c>
      <c r="AX39">
        <v>20362</v>
      </c>
      <c r="AY39" s="1">
        <v>218000</v>
      </c>
      <c r="BA39" t="s">
        <v>415</v>
      </c>
      <c r="BB39">
        <v>20362</v>
      </c>
      <c r="BF39">
        <v>5561994223415</v>
      </c>
      <c r="BG39" t="s">
        <v>695</v>
      </c>
      <c r="BH39">
        <v>73800000</v>
      </c>
      <c r="BI39" t="s">
        <v>696</v>
      </c>
      <c r="BJ39" t="s">
        <v>697</v>
      </c>
      <c r="BL39" s="1">
        <v>4171.4799999999996</v>
      </c>
      <c r="BM39" s="2">
        <v>45474</v>
      </c>
      <c r="BQ39">
        <v>3114</v>
      </c>
      <c r="BR39">
        <v>5408</v>
      </c>
      <c r="BS39" t="s">
        <v>449</v>
      </c>
      <c r="BT39" s="2">
        <v>45295</v>
      </c>
      <c r="BW39" t="s">
        <v>422</v>
      </c>
      <c r="BY39" t="s">
        <v>698</v>
      </c>
      <c r="BZ39" s="2">
        <v>45295</v>
      </c>
      <c r="CA39" s="2">
        <v>45349</v>
      </c>
      <c r="CC39" s="2">
        <v>45315</v>
      </c>
      <c r="CD39" t="s">
        <v>424</v>
      </c>
      <c r="CF39" s="2">
        <v>45295</v>
      </c>
      <c r="CJ39" s="2">
        <v>45358</v>
      </c>
      <c r="CL39" s="2">
        <v>45316</v>
      </c>
      <c r="CM39" s="2">
        <v>45351</v>
      </c>
      <c r="CN39" s="2">
        <v>45315</v>
      </c>
      <c r="CO39" s="2">
        <v>45352</v>
      </c>
      <c r="CP39" s="2">
        <v>45356</v>
      </c>
      <c r="CR39" s="2">
        <v>45316</v>
      </c>
      <c r="CS39" s="2">
        <v>45315</v>
      </c>
      <c r="CT39" s="2">
        <v>45474</v>
      </c>
      <c r="CU39" s="2">
        <v>45364</v>
      </c>
      <c r="CV39" s="2">
        <v>45364</v>
      </c>
      <c r="CW39" s="2">
        <v>45315</v>
      </c>
      <c r="CY39" t="s">
        <v>424</v>
      </c>
      <c r="DD39" s="2">
        <v>45351</v>
      </c>
      <c r="DF39" s="2">
        <v>45384</v>
      </c>
      <c r="DI39" s="2">
        <v>45385</v>
      </c>
      <c r="DJ39" s="2">
        <v>45310</v>
      </c>
      <c r="DK39" s="2">
        <v>45364</v>
      </c>
      <c r="DL39" s="2">
        <v>45366</v>
      </c>
      <c r="DM39" s="2">
        <v>45371</v>
      </c>
      <c r="DN39" s="2">
        <v>45383</v>
      </c>
      <c r="DO39" s="2">
        <v>45315</v>
      </c>
      <c r="DP39" t="s">
        <v>425</v>
      </c>
      <c r="EE39" s="1">
        <v>1768.46</v>
      </c>
    </row>
    <row r="40" spans="1:137" hidden="1" x14ac:dyDescent="0.35">
      <c r="A40">
        <v>3219</v>
      </c>
      <c r="B40" t="s">
        <v>404</v>
      </c>
      <c r="C40">
        <v>3777</v>
      </c>
      <c r="D40" t="s">
        <v>405</v>
      </c>
      <c r="E40" t="s">
        <v>406</v>
      </c>
      <c r="F40" t="s">
        <v>519</v>
      </c>
      <c r="G40">
        <v>2</v>
      </c>
      <c r="H40" t="s">
        <v>408</v>
      </c>
      <c r="I40" t="s">
        <v>699</v>
      </c>
      <c r="J40" t="s">
        <v>700</v>
      </c>
      <c r="K40" t="s">
        <v>22</v>
      </c>
      <c r="L40" t="s">
        <v>105</v>
      </c>
      <c r="M40" t="s">
        <v>411</v>
      </c>
      <c r="N40" t="s">
        <v>411</v>
      </c>
      <c r="O40" t="s">
        <v>411</v>
      </c>
      <c r="P40" t="s">
        <v>411</v>
      </c>
      <c r="Q40" t="s">
        <v>411</v>
      </c>
      <c r="R40" t="s">
        <v>411</v>
      </c>
      <c r="S40" t="s">
        <v>411</v>
      </c>
      <c r="T40" s="1">
        <v>152325.98000000001</v>
      </c>
      <c r="U40">
        <v>600</v>
      </c>
      <c r="V40">
        <v>0</v>
      </c>
      <c r="W40" s="1">
        <v>117710.98</v>
      </c>
      <c r="X40" s="1">
        <v>35635</v>
      </c>
      <c r="Y40">
        <v>0</v>
      </c>
      <c r="Z40" s="1">
        <v>153345.98000000001</v>
      </c>
      <c r="AA40">
        <v>0</v>
      </c>
      <c r="AB40">
        <v>0</v>
      </c>
      <c r="AD40">
        <v>8787719054137</v>
      </c>
      <c r="AE40" t="s">
        <v>412</v>
      </c>
      <c r="AF40">
        <v>74123</v>
      </c>
      <c r="AG40" s="2">
        <v>45369</v>
      </c>
      <c r="AH40" s="1">
        <v>2849.02</v>
      </c>
      <c r="AI40" s="2">
        <v>45351</v>
      </c>
      <c r="AJ40">
        <v>2004</v>
      </c>
      <c r="AK40" s="2">
        <v>45316</v>
      </c>
      <c r="AP40" t="s">
        <v>413</v>
      </c>
      <c r="AT40" s="2">
        <v>45503</v>
      </c>
      <c r="AU40" s="2">
        <v>45503</v>
      </c>
      <c r="AV40" t="s">
        <v>414</v>
      </c>
      <c r="AW40" s="2">
        <v>45317</v>
      </c>
      <c r="AX40">
        <v>20412</v>
      </c>
      <c r="AY40" s="1">
        <v>215000</v>
      </c>
      <c r="BA40" t="s">
        <v>415</v>
      </c>
      <c r="BB40">
        <v>20412</v>
      </c>
      <c r="BC40" t="s">
        <v>701</v>
      </c>
      <c r="BD40" t="s">
        <v>416</v>
      </c>
      <c r="BE40" t="s">
        <v>417</v>
      </c>
      <c r="BF40">
        <v>5561996823402</v>
      </c>
      <c r="BG40" t="s">
        <v>702</v>
      </c>
      <c r="BH40">
        <v>73808155</v>
      </c>
      <c r="BI40" t="s">
        <v>703</v>
      </c>
      <c r="BJ40" t="s">
        <v>704</v>
      </c>
      <c r="BL40" s="1">
        <v>2000</v>
      </c>
      <c r="BM40" s="2">
        <v>45490</v>
      </c>
      <c r="BQ40">
        <v>3186</v>
      </c>
      <c r="BR40">
        <v>5415</v>
      </c>
      <c r="BS40" t="s">
        <v>449</v>
      </c>
      <c r="BT40" s="2">
        <v>45330</v>
      </c>
      <c r="BW40" t="s">
        <v>422</v>
      </c>
      <c r="BY40" t="s">
        <v>705</v>
      </c>
      <c r="BZ40" s="2">
        <v>45330</v>
      </c>
      <c r="CA40" s="2">
        <v>45345</v>
      </c>
      <c r="CC40" s="2">
        <v>45317</v>
      </c>
      <c r="CD40" t="s">
        <v>424</v>
      </c>
      <c r="CF40" s="2">
        <v>45330</v>
      </c>
      <c r="CL40" s="2">
        <v>45336</v>
      </c>
      <c r="CM40" s="2">
        <v>45351</v>
      </c>
      <c r="CN40" s="2">
        <v>45317</v>
      </c>
      <c r="CO40" s="2">
        <v>45352</v>
      </c>
      <c r="CP40" s="2">
        <v>45356</v>
      </c>
      <c r="CR40" s="2">
        <v>45320</v>
      </c>
      <c r="CS40" s="2">
        <v>45342</v>
      </c>
      <c r="CT40" s="2">
        <v>45490</v>
      </c>
      <c r="CU40" s="2">
        <v>45364</v>
      </c>
      <c r="CV40" s="2">
        <v>45364</v>
      </c>
      <c r="CW40" s="2">
        <v>45342</v>
      </c>
      <c r="CY40" t="s">
        <v>424</v>
      </c>
      <c r="DD40" s="2">
        <v>45351</v>
      </c>
      <c r="DF40" s="2">
        <v>45369</v>
      </c>
      <c r="DI40" s="2">
        <v>45370</v>
      </c>
      <c r="DJ40" s="2">
        <v>45315</v>
      </c>
      <c r="DK40" s="2">
        <v>45364</v>
      </c>
      <c r="DL40" s="2">
        <v>45365</v>
      </c>
      <c r="DM40" s="2">
        <v>45371</v>
      </c>
      <c r="DN40" s="2">
        <v>45383</v>
      </c>
      <c r="DO40" s="2">
        <v>45342</v>
      </c>
      <c r="DP40" t="s">
        <v>425</v>
      </c>
      <c r="EE40" s="1">
        <v>2466.4699999999998</v>
      </c>
    </row>
    <row r="41" spans="1:137" hidden="1" x14ac:dyDescent="0.35">
      <c r="A41">
        <v>3220</v>
      </c>
      <c r="B41" t="s">
        <v>404</v>
      </c>
      <c r="C41">
        <v>3697</v>
      </c>
      <c r="D41" t="s">
        <v>405</v>
      </c>
      <c r="E41" t="s">
        <v>406</v>
      </c>
      <c r="F41" t="s">
        <v>526</v>
      </c>
      <c r="G41">
        <v>203</v>
      </c>
      <c r="H41" t="s">
        <v>408</v>
      </c>
      <c r="I41" t="s">
        <v>706</v>
      </c>
      <c r="J41" t="s">
        <v>707</v>
      </c>
      <c r="K41" t="s">
        <v>14</v>
      </c>
      <c r="L41" t="s">
        <v>174</v>
      </c>
      <c r="M41" t="s">
        <v>411</v>
      </c>
      <c r="N41" t="s">
        <v>411</v>
      </c>
      <c r="O41" t="s">
        <v>411</v>
      </c>
      <c r="P41" t="s">
        <v>411</v>
      </c>
      <c r="Q41" t="s">
        <v>411</v>
      </c>
      <c r="R41" t="s">
        <v>411</v>
      </c>
      <c r="S41" t="s">
        <v>411</v>
      </c>
      <c r="T41" s="1">
        <v>149200</v>
      </c>
      <c r="U41">
        <v>569.41999999999996</v>
      </c>
      <c r="V41">
        <v>0</v>
      </c>
      <c r="W41" s="1">
        <v>110069</v>
      </c>
      <c r="X41" s="1">
        <v>39131</v>
      </c>
      <c r="Y41">
        <v>0</v>
      </c>
      <c r="Z41" s="1">
        <v>149200</v>
      </c>
      <c r="AA41">
        <v>0</v>
      </c>
      <c r="AB41">
        <v>0</v>
      </c>
      <c r="AD41">
        <v>8787718824214</v>
      </c>
      <c r="AE41" t="s">
        <v>412</v>
      </c>
      <c r="AF41">
        <v>74068</v>
      </c>
      <c r="AG41" s="2">
        <v>45355</v>
      </c>
      <c r="AH41" s="1">
        <v>2794.99</v>
      </c>
      <c r="AI41" s="2">
        <v>45321</v>
      </c>
      <c r="AJ41">
        <v>2004</v>
      </c>
      <c r="AK41" s="2">
        <v>45316</v>
      </c>
      <c r="AP41" t="s">
        <v>413</v>
      </c>
      <c r="AT41" s="2">
        <v>45484</v>
      </c>
      <c r="AU41" s="2">
        <v>45484</v>
      </c>
      <c r="AV41" t="s">
        <v>414</v>
      </c>
      <c r="AW41" s="2">
        <v>45317</v>
      </c>
      <c r="AX41">
        <v>20409</v>
      </c>
      <c r="AY41" s="1">
        <v>203000</v>
      </c>
      <c r="BA41" t="s">
        <v>415</v>
      </c>
      <c r="BB41">
        <v>20409</v>
      </c>
      <c r="BD41" t="s">
        <v>416</v>
      </c>
      <c r="BE41" t="s">
        <v>417</v>
      </c>
      <c r="BF41">
        <v>5561999708382</v>
      </c>
      <c r="BG41" t="s">
        <v>708</v>
      </c>
      <c r="BH41">
        <v>73813320</v>
      </c>
      <c r="BI41" t="s">
        <v>430</v>
      </c>
      <c r="BJ41" t="s">
        <v>709</v>
      </c>
      <c r="BL41" s="1">
        <v>1898.06</v>
      </c>
      <c r="BM41" s="2">
        <v>45452</v>
      </c>
      <c r="BQ41">
        <v>3134</v>
      </c>
      <c r="BR41">
        <v>5412</v>
      </c>
      <c r="BS41" t="s">
        <v>449</v>
      </c>
      <c r="BT41" s="2">
        <v>45315</v>
      </c>
      <c r="BW41" t="s">
        <v>422</v>
      </c>
      <c r="BY41" t="s">
        <v>710</v>
      </c>
      <c r="BZ41" s="2">
        <v>45315</v>
      </c>
      <c r="CA41" s="2">
        <v>45323</v>
      </c>
      <c r="CC41" s="2">
        <v>45317</v>
      </c>
      <c r="CD41" t="s">
        <v>424</v>
      </c>
      <c r="CF41" s="2">
        <v>45315</v>
      </c>
      <c r="CL41" s="2">
        <v>45317</v>
      </c>
      <c r="CM41" s="2">
        <v>45345</v>
      </c>
      <c r="CN41" s="2">
        <v>45317</v>
      </c>
      <c r="CO41" s="2">
        <v>45337</v>
      </c>
      <c r="CR41" s="2">
        <v>45317</v>
      </c>
      <c r="CS41" s="2">
        <v>45287</v>
      </c>
      <c r="CT41" s="2">
        <v>45452</v>
      </c>
      <c r="CV41" s="2">
        <v>45338</v>
      </c>
      <c r="CW41" s="2">
        <v>45286</v>
      </c>
      <c r="CY41" t="s">
        <v>424</v>
      </c>
      <c r="DB41" s="2">
        <v>45321</v>
      </c>
      <c r="DD41" s="2">
        <v>45321</v>
      </c>
      <c r="DE41" s="2">
        <v>45321</v>
      </c>
      <c r="DF41" s="2">
        <v>45355</v>
      </c>
      <c r="DI41" s="2">
        <v>45357</v>
      </c>
      <c r="DJ41" s="2">
        <v>45281</v>
      </c>
      <c r="DK41" s="2">
        <v>45338</v>
      </c>
      <c r="DL41" s="2">
        <v>45364</v>
      </c>
      <c r="DM41" s="2">
        <v>45371</v>
      </c>
      <c r="DN41" s="2">
        <v>45383</v>
      </c>
      <c r="DO41" s="2">
        <v>45286</v>
      </c>
      <c r="DP41" t="s">
        <v>425</v>
      </c>
    </row>
    <row r="42" spans="1:137" hidden="1" x14ac:dyDescent="0.35">
      <c r="A42">
        <v>3221</v>
      </c>
      <c r="B42" t="s">
        <v>404</v>
      </c>
      <c r="C42">
        <v>3766</v>
      </c>
      <c r="D42" t="s">
        <v>405</v>
      </c>
      <c r="E42" t="s">
        <v>406</v>
      </c>
      <c r="F42" t="s">
        <v>451</v>
      </c>
      <c r="G42">
        <v>302</v>
      </c>
      <c r="H42" t="s">
        <v>408</v>
      </c>
      <c r="I42" t="s">
        <v>711</v>
      </c>
      <c r="J42" t="s">
        <v>712</v>
      </c>
      <c r="K42" t="s">
        <v>22</v>
      </c>
      <c r="L42" t="s">
        <v>105</v>
      </c>
      <c r="M42" t="s">
        <v>411</v>
      </c>
      <c r="N42" t="s">
        <v>411</v>
      </c>
      <c r="O42" t="s">
        <v>411</v>
      </c>
      <c r="P42" t="s">
        <v>411</v>
      </c>
      <c r="Q42" t="s">
        <v>411</v>
      </c>
      <c r="R42" t="s">
        <v>411</v>
      </c>
      <c r="S42" t="s">
        <v>411</v>
      </c>
      <c r="T42" s="1">
        <v>161238.18</v>
      </c>
      <c r="U42">
        <v>717</v>
      </c>
      <c r="V42">
        <v>0</v>
      </c>
      <c r="W42" s="1">
        <v>141079.18</v>
      </c>
      <c r="X42" s="1">
        <v>20476</v>
      </c>
      <c r="Y42">
        <v>0</v>
      </c>
      <c r="Z42" s="1">
        <v>161555.18</v>
      </c>
      <c r="AA42">
        <v>0</v>
      </c>
      <c r="AB42">
        <v>0</v>
      </c>
      <c r="AD42">
        <v>8787719053661</v>
      </c>
      <c r="AE42" t="s">
        <v>412</v>
      </c>
      <c r="AG42" s="2">
        <v>45359</v>
      </c>
      <c r="AH42" s="1">
        <v>3210.01</v>
      </c>
      <c r="AI42" s="2">
        <v>45342</v>
      </c>
      <c r="AJ42">
        <v>2004</v>
      </c>
      <c r="AK42" s="2">
        <v>45316</v>
      </c>
      <c r="AP42" t="s">
        <v>413</v>
      </c>
      <c r="AQ42" t="s">
        <v>713</v>
      </c>
      <c r="AT42" s="2">
        <v>45503</v>
      </c>
      <c r="AU42" s="2">
        <v>45503</v>
      </c>
      <c r="AV42" t="s">
        <v>414</v>
      </c>
      <c r="AW42" s="2">
        <v>45317</v>
      </c>
      <c r="AX42">
        <v>20411</v>
      </c>
      <c r="AY42" s="1">
        <v>215038.18</v>
      </c>
      <c r="BA42" t="s">
        <v>415</v>
      </c>
      <c r="BB42">
        <v>20411</v>
      </c>
      <c r="BD42" t="s">
        <v>445</v>
      </c>
      <c r="BE42" t="s">
        <v>417</v>
      </c>
      <c r="BF42">
        <v>5561996125410</v>
      </c>
      <c r="BG42" t="s">
        <v>714</v>
      </c>
      <c r="BH42">
        <v>73870000</v>
      </c>
      <c r="BI42" t="s">
        <v>715</v>
      </c>
      <c r="BJ42" t="s">
        <v>716</v>
      </c>
      <c r="BL42" s="1">
        <v>2390</v>
      </c>
      <c r="BM42" s="2">
        <v>45486</v>
      </c>
      <c r="BQ42">
        <v>3158</v>
      </c>
      <c r="BR42">
        <v>5414</v>
      </c>
      <c r="BS42" t="s">
        <v>590</v>
      </c>
      <c r="BT42" s="2">
        <v>45306</v>
      </c>
      <c r="BW42" t="s">
        <v>422</v>
      </c>
      <c r="BY42" t="s">
        <v>717</v>
      </c>
      <c r="BZ42" s="2">
        <v>45306</v>
      </c>
      <c r="CA42" s="2">
        <v>45328</v>
      </c>
      <c r="CC42" s="2">
        <v>45317</v>
      </c>
      <c r="CD42" t="s">
        <v>424</v>
      </c>
      <c r="CF42" s="2">
        <v>45306</v>
      </c>
      <c r="CL42" s="2">
        <v>45317</v>
      </c>
      <c r="CM42" s="2">
        <v>45329</v>
      </c>
      <c r="CN42" s="2">
        <v>45317</v>
      </c>
      <c r="CO42" s="2">
        <v>45337</v>
      </c>
      <c r="CR42" s="2">
        <v>45320</v>
      </c>
      <c r="CS42" s="2">
        <v>45321</v>
      </c>
      <c r="CT42" s="2">
        <v>45486</v>
      </c>
      <c r="CV42" s="2">
        <v>45338</v>
      </c>
      <c r="CW42" s="2">
        <v>45321</v>
      </c>
      <c r="CY42" t="s">
        <v>424</v>
      </c>
      <c r="DB42" s="2">
        <v>45324</v>
      </c>
      <c r="DD42" s="2">
        <v>45329</v>
      </c>
      <c r="DE42" s="2">
        <v>45327</v>
      </c>
      <c r="DF42" s="2">
        <v>45484</v>
      </c>
      <c r="DI42" s="2">
        <v>45488</v>
      </c>
      <c r="DJ42" s="2">
        <v>45315</v>
      </c>
      <c r="DK42" s="2">
        <v>45338</v>
      </c>
      <c r="DL42" s="2">
        <v>45342</v>
      </c>
      <c r="DM42" s="2">
        <v>45357</v>
      </c>
      <c r="DN42" s="2">
        <v>45383</v>
      </c>
      <c r="DO42" s="2">
        <v>45321</v>
      </c>
      <c r="DP42" t="s">
        <v>425</v>
      </c>
    </row>
    <row r="43" spans="1:137" hidden="1" x14ac:dyDescent="0.35">
      <c r="A43">
        <v>3222</v>
      </c>
      <c r="B43" t="s">
        <v>561</v>
      </c>
      <c r="C43">
        <v>3755</v>
      </c>
      <c r="D43" t="s">
        <v>405</v>
      </c>
      <c r="E43" t="s">
        <v>406</v>
      </c>
      <c r="F43" t="s">
        <v>532</v>
      </c>
      <c r="G43">
        <v>204</v>
      </c>
      <c r="H43" t="s">
        <v>408</v>
      </c>
      <c r="I43" t="s">
        <v>718</v>
      </c>
      <c r="J43" t="s">
        <v>719</v>
      </c>
      <c r="K43" t="s">
        <v>22</v>
      </c>
      <c r="L43" t="s">
        <v>39</v>
      </c>
      <c r="M43" t="s">
        <v>411</v>
      </c>
      <c r="N43" t="s">
        <v>411</v>
      </c>
      <c r="O43" t="s">
        <v>411</v>
      </c>
      <c r="P43" t="s">
        <v>411</v>
      </c>
      <c r="Q43" t="s">
        <v>411</v>
      </c>
      <c r="R43" t="s">
        <v>411</v>
      </c>
      <c r="S43" t="s">
        <v>411</v>
      </c>
      <c r="T43" s="1">
        <v>155412.45000000001</v>
      </c>
      <c r="U43">
        <v>690</v>
      </c>
      <c r="V43">
        <v>0</v>
      </c>
      <c r="W43" s="1">
        <v>131625.45000000001</v>
      </c>
      <c r="X43" s="1">
        <v>23787</v>
      </c>
      <c r="Y43">
        <v>0</v>
      </c>
      <c r="Z43" s="1">
        <v>155412.45000000001</v>
      </c>
      <c r="AA43">
        <v>0</v>
      </c>
      <c r="AB43">
        <v>0</v>
      </c>
      <c r="AE43" t="s">
        <v>412</v>
      </c>
      <c r="AH43">
        <v>0</v>
      </c>
      <c r="AK43" s="2">
        <v>45316</v>
      </c>
      <c r="AP43" t="s">
        <v>413</v>
      </c>
      <c r="AT43" s="2">
        <v>45342</v>
      </c>
      <c r="AU43" s="2">
        <v>45342</v>
      </c>
      <c r="AV43" t="s">
        <v>561</v>
      </c>
      <c r="AW43" s="2">
        <v>45317</v>
      </c>
      <c r="AX43">
        <v>20410</v>
      </c>
      <c r="AY43" s="1">
        <v>209212.45</v>
      </c>
      <c r="BA43" t="s">
        <v>415</v>
      </c>
      <c r="BB43">
        <v>20410</v>
      </c>
      <c r="BD43" t="s">
        <v>416</v>
      </c>
      <c r="BE43" t="s">
        <v>417</v>
      </c>
      <c r="BF43">
        <v>5561996455079</v>
      </c>
      <c r="BG43" t="s">
        <v>720</v>
      </c>
      <c r="BH43">
        <v>73813788</v>
      </c>
      <c r="BI43" t="s">
        <v>721</v>
      </c>
      <c r="BJ43" t="s">
        <v>722</v>
      </c>
      <c r="BL43" s="1">
        <v>2300</v>
      </c>
      <c r="BQ43">
        <v>3141</v>
      </c>
      <c r="BR43">
        <v>5413</v>
      </c>
      <c r="BS43" t="s">
        <v>449</v>
      </c>
      <c r="BY43" t="s">
        <v>723</v>
      </c>
      <c r="CC43" s="2">
        <v>45317</v>
      </c>
      <c r="CF43" s="2">
        <v>45304</v>
      </c>
      <c r="CL43" s="2">
        <v>45317</v>
      </c>
      <c r="CN43" s="2">
        <v>45317</v>
      </c>
      <c r="CR43" s="2">
        <v>45317</v>
      </c>
      <c r="CS43" s="2">
        <v>45315</v>
      </c>
      <c r="CT43" s="2">
        <v>45483</v>
      </c>
      <c r="CW43" s="2">
        <v>45315</v>
      </c>
      <c r="CY43" t="s">
        <v>424</v>
      </c>
      <c r="DD43" s="2">
        <v>45317</v>
      </c>
      <c r="DJ43" s="2">
        <v>45309</v>
      </c>
      <c r="DO43" s="2">
        <v>45315</v>
      </c>
    </row>
    <row r="44" spans="1:137" hidden="1" x14ac:dyDescent="0.35">
      <c r="A44">
        <v>3223</v>
      </c>
      <c r="B44" t="s">
        <v>404</v>
      </c>
      <c r="C44">
        <v>3783</v>
      </c>
      <c r="D44" t="s">
        <v>724</v>
      </c>
      <c r="E44" t="s">
        <v>472</v>
      </c>
      <c r="F44" t="s">
        <v>725</v>
      </c>
      <c r="G44" t="s">
        <v>726</v>
      </c>
      <c r="H44" t="s">
        <v>408</v>
      </c>
      <c r="I44" t="s">
        <v>727</v>
      </c>
      <c r="J44" t="s">
        <v>728</v>
      </c>
      <c r="K44" t="s">
        <v>32</v>
      </c>
      <c r="L44" t="s">
        <v>199</v>
      </c>
      <c r="M44" t="s">
        <v>424</v>
      </c>
      <c r="N44" t="s">
        <v>411</v>
      </c>
      <c r="O44" t="s">
        <v>411</v>
      </c>
      <c r="P44" t="s">
        <v>411</v>
      </c>
      <c r="Q44" t="s">
        <v>411</v>
      </c>
      <c r="R44" t="s">
        <v>411</v>
      </c>
      <c r="S44" t="s">
        <v>424</v>
      </c>
      <c r="T44" s="1">
        <v>480000</v>
      </c>
      <c r="U44">
        <v>0</v>
      </c>
      <c r="V44" s="1">
        <v>480000</v>
      </c>
      <c r="W44" s="1">
        <v>480000</v>
      </c>
      <c r="X44">
        <v>0</v>
      </c>
      <c r="Y44">
        <v>0</v>
      </c>
      <c r="Z44" s="1">
        <v>480000</v>
      </c>
      <c r="AA44">
        <v>0</v>
      </c>
      <c r="AB44">
        <v>0</v>
      </c>
      <c r="AE44" t="s">
        <v>412</v>
      </c>
      <c r="AF44">
        <v>10861</v>
      </c>
      <c r="AG44" s="2">
        <v>45663</v>
      </c>
      <c r="AH44" s="1">
        <v>5655.4</v>
      </c>
      <c r="AI44" s="2">
        <v>45597</v>
      </c>
      <c r="AJ44">
        <v>2004</v>
      </c>
      <c r="AK44" s="2">
        <v>45317</v>
      </c>
      <c r="AP44" t="s">
        <v>729</v>
      </c>
      <c r="AT44" s="2">
        <v>45677</v>
      </c>
      <c r="AU44" s="2">
        <v>45677</v>
      </c>
      <c r="AV44" t="s">
        <v>414</v>
      </c>
      <c r="AW44" s="2">
        <v>45317</v>
      </c>
      <c r="AX44">
        <v>20414</v>
      </c>
      <c r="AY44" s="1">
        <v>532000</v>
      </c>
      <c r="BA44" t="s">
        <v>730</v>
      </c>
      <c r="BB44">
        <v>20414</v>
      </c>
      <c r="BD44" t="s">
        <v>416</v>
      </c>
      <c r="BE44" t="s">
        <v>417</v>
      </c>
      <c r="BF44">
        <v>5561996838873</v>
      </c>
      <c r="BG44" t="s">
        <v>731</v>
      </c>
      <c r="BH44">
        <v>73801530</v>
      </c>
      <c r="BI44" t="s">
        <v>504</v>
      </c>
      <c r="BJ44" t="s">
        <v>732</v>
      </c>
      <c r="BL44" s="1">
        <v>20964.41</v>
      </c>
      <c r="BO44" t="s">
        <v>733</v>
      </c>
      <c r="BP44" t="s">
        <v>734</v>
      </c>
      <c r="BQ44">
        <v>1957</v>
      </c>
      <c r="BR44">
        <v>5416</v>
      </c>
      <c r="BS44" t="s">
        <v>432</v>
      </c>
      <c r="CS44" s="2">
        <v>45589</v>
      </c>
      <c r="CW44" s="2">
        <v>45588</v>
      </c>
      <c r="CY44" t="s">
        <v>424</v>
      </c>
      <c r="DD44" s="2">
        <v>45670</v>
      </c>
      <c r="DE44" s="2">
        <v>45597</v>
      </c>
      <c r="DF44" s="2">
        <v>45663</v>
      </c>
      <c r="DI44" s="2">
        <v>45664</v>
      </c>
      <c r="EG44" t="s">
        <v>735</v>
      </c>
    </row>
    <row r="45" spans="1:137" hidden="1" x14ac:dyDescent="0.35">
      <c r="A45">
        <v>3224</v>
      </c>
      <c r="B45" t="s">
        <v>404</v>
      </c>
      <c r="C45">
        <v>3776</v>
      </c>
      <c r="D45" t="s">
        <v>471</v>
      </c>
      <c r="E45" t="s">
        <v>508</v>
      </c>
      <c r="F45" t="s">
        <v>451</v>
      </c>
      <c r="G45">
        <v>2</v>
      </c>
      <c r="H45" t="s">
        <v>474</v>
      </c>
      <c r="I45" t="s">
        <v>736</v>
      </c>
      <c r="J45" t="s">
        <v>737</v>
      </c>
      <c r="K45" t="s">
        <v>38</v>
      </c>
      <c r="L45" t="s">
        <v>101</v>
      </c>
      <c r="M45" t="s">
        <v>411</v>
      </c>
      <c r="N45" t="s">
        <v>411</v>
      </c>
      <c r="O45" t="s">
        <v>411</v>
      </c>
      <c r="P45" t="s">
        <v>424</v>
      </c>
      <c r="Q45" t="s">
        <v>411</v>
      </c>
      <c r="R45" t="s">
        <v>411</v>
      </c>
      <c r="S45" t="s">
        <v>411</v>
      </c>
      <c r="T45" s="1">
        <v>153918.6</v>
      </c>
      <c r="U45">
        <v>506.73</v>
      </c>
      <c r="V45">
        <v>0</v>
      </c>
      <c r="W45" s="1">
        <v>98603.41</v>
      </c>
      <c r="X45" s="1">
        <v>55000</v>
      </c>
      <c r="Y45">
        <v>0</v>
      </c>
      <c r="Z45" s="1">
        <v>153603.41</v>
      </c>
      <c r="AA45">
        <v>0</v>
      </c>
      <c r="AB45">
        <v>0</v>
      </c>
      <c r="AD45">
        <v>8787719038557</v>
      </c>
      <c r="AE45" t="s">
        <v>412</v>
      </c>
      <c r="AF45">
        <v>96136</v>
      </c>
      <c r="AG45" s="2">
        <v>45341</v>
      </c>
      <c r="AH45" s="1">
        <v>2740.25</v>
      </c>
      <c r="AI45" s="2">
        <v>45323</v>
      </c>
      <c r="AJ45">
        <v>2004</v>
      </c>
      <c r="AK45" s="2">
        <v>45317</v>
      </c>
      <c r="AP45" t="s">
        <v>413</v>
      </c>
      <c r="AT45" s="2">
        <v>45741</v>
      </c>
      <c r="AU45" s="2">
        <v>45741</v>
      </c>
      <c r="AV45" t="s">
        <v>414</v>
      </c>
      <c r="AW45" s="2">
        <v>45320</v>
      </c>
      <c r="AX45">
        <v>20470</v>
      </c>
      <c r="AY45" s="1">
        <v>204999.89</v>
      </c>
      <c r="BA45" t="s">
        <v>477</v>
      </c>
      <c r="BB45">
        <v>20470</v>
      </c>
      <c r="BD45" t="s">
        <v>738</v>
      </c>
      <c r="BE45" t="s">
        <v>513</v>
      </c>
      <c r="BF45">
        <v>5561992801015</v>
      </c>
      <c r="BG45" t="s">
        <v>739</v>
      </c>
      <c r="BH45">
        <v>72290666</v>
      </c>
      <c r="BI45" t="s">
        <v>740</v>
      </c>
      <c r="BJ45" t="s">
        <v>741</v>
      </c>
      <c r="BL45" s="1">
        <v>1689.16</v>
      </c>
      <c r="BM45" s="2">
        <v>45489</v>
      </c>
      <c r="BQ45">
        <v>2835</v>
      </c>
      <c r="BR45">
        <v>5418</v>
      </c>
      <c r="BS45" t="s">
        <v>440</v>
      </c>
      <c r="BT45" s="2">
        <v>45317</v>
      </c>
      <c r="BU45">
        <v>500</v>
      </c>
      <c r="BV45" s="2">
        <v>45327</v>
      </c>
      <c r="BX45" s="2">
        <v>45330</v>
      </c>
      <c r="BY45" t="s">
        <v>742</v>
      </c>
      <c r="BZ45" s="2">
        <v>45317</v>
      </c>
      <c r="CA45" s="2">
        <v>45328</v>
      </c>
      <c r="CC45" s="2">
        <v>45317</v>
      </c>
      <c r="CD45" t="s">
        <v>424</v>
      </c>
      <c r="CF45" s="2">
        <v>45317</v>
      </c>
      <c r="CG45" s="2">
        <v>45317</v>
      </c>
      <c r="CL45" s="2">
        <v>45320</v>
      </c>
      <c r="CM45" s="2">
        <v>45331</v>
      </c>
      <c r="CN45" s="2">
        <v>45317</v>
      </c>
      <c r="CO45" s="2">
        <v>45414</v>
      </c>
      <c r="CP45" s="2">
        <v>45328</v>
      </c>
      <c r="CR45" s="2">
        <v>45320</v>
      </c>
      <c r="CS45" s="2">
        <v>45320</v>
      </c>
      <c r="CU45" s="2">
        <v>45328</v>
      </c>
      <c r="CV45" s="2">
        <v>45342</v>
      </c>
      <c r="CW45" s="2">
        <v>45320</v>
      </c>
      <c r="CX45" s="2">
        <v>45337</v>
      </c>
      <c r="CY45" t="s">
        <v>424</v>
      </c>
      <c r="DD45" s="2">
        <v>45315</v>
      </c>
      <c r="DF45" s="2">
        <v>45342</v>
      </c>
      <c r="DI45" s="2">
        <v>45343</v>
      </c>
      <c r="DJ45" s="2">
        <v>45315</v>
      </c>
      <c r="DK45" s="2">
        <v>45477</v>
      </c>
      <c r="DL45" s="2">
        <v>45527</v>
      </c>
      <c r="DM45" s="2">
        <v>45631</v>
      </c>
      <c r="DN45" s="2">
        <v>45693</v>
      </c>
      <c r="DO45" s="2">
        <v>45317</v>
      </c>
      <c r="DP45" s="2">
        <v>45693</v>
      </c>
      <c r="EE45" s="1">
        <v>4165.32</v>
      </c>
    </row>
    <row r="46" spans="1:137" hidden="1" x14ac:dyDescent="0.35">
      <c r="A46">
        <v>3225</v>
      </c>
      <c r="B46" t="s">
        <v>404</v>
      </c>
      <c r="C46">
        <v>3701</v>
      </c>
      <c r="D46" t="s">
        <v>405</v>
      </c>
      <c r="E46" t="s">
        <v>406</v>
      </c>
      <c r="F46" t="s">
        <v>532</v>
      </c>
      <c r="G46">
        <v>304</v>
      </c>
      <c r="H46" t="s">
        <v>408</v>
      </c>
      <c r="I46" t="s">
        <v>743</v>
      </c>
      <c r="J46" t="s">
        <v>744</v>
      </c>
      <c r="K46" t="s">
        <v>14</v>
      </c>
      <c r="L46" t="s">
        <v>138</v>
      </c>
      <c r="M46" t="s">
        <v>411</v>
      </c>
      <c r="N46" t="s">
        <v>411</v>
      </c>
      <c r="O46" t="s">
        <v>411</v>
      </c>
      <c r="P46" t="s">
        <v>411</v>
      </c>
      <c r="Q46" t="s">
        <v>411</v>
      </c>
      <c r="R46" t="s">
        <v>411</v>
      </c>
      <c r="S46" t="s">
        <v>411</v>
      </c>
      <c r="T46" s="1">
        <v>147617.87</v>
      </c>
      <c r="U46">
        <v>501.61</v>
      </c>
      <c r="V46">
        <v>0</v>
      </c>
      <c r="W46" s="1">
        <v>97245.94</v>
      </c>
      <c r="X46" s="1">
        <v>50373</v>
      </c>
      <c r="Y46">
        <v>0</v>
      </c>
      <c r="Z46" s="1">
        <v>147618.94</v>
      </c>
      <c r="AA46">
        <v>0</v>
      </c>
      <c r="AB46">
        <v>0</v>
      </c>
      <c r="AD46">
        <v>8787718831202</v>
      </c>
      <c r="AE46" t="s">
        <v>412</v>
      </c>
      <c r="AF46">
        <v>74089</v>
      </c>
      <c r="AG46" s="2">
        <v>45397</v>
      </c>
      <c r="AH46" s="1">
        <v>3544.37</v>
      </c>
      <c r="AI46" s="2">
        <v>45357</v>
      </c>
      <c r="AJ46">
        <v>2004</v>
      </c>
      <c r="AK46" s="2">
        <v>45317</v>
      </c>
      <c r="AP46" t="s">
        <v>413</v>
      </c>
      <c r="AT46" s="2">
        <v>45743</v>
      </c>
      <c r="AU46" s="2">
        <v>45743</v>
      </c>
      <c r="AV46" t="s">
        <v>414</v>
      </c>
      <c r="AW46" s="2">
        <v>45322</v>
      </c>
      <c r="AX46">
        <v>20701</v>
      </c>
      <c r="AY46" s="1">
        <v>201417.87</v>
      </c>
      <c r="BA46" t="s">
        <v>415</v>
      </c>
      <c r="BB46">
        <v>20701</v>
      </c>
      <c r="BD46" t="s">
        <v>416</v>
      </c>
      <c r="BE46" t="s">
        <v>417</v>
      </c>
      <c r="BF46">
        <v>5561999125292</v>
      </c>
      <c r="BG46" t="s">
        <v>745</v>
      </c>
      <c r="BH46">
        <v>73808755</v>
      </c>
      <c r="BI46" t="s">
        <v>746</v>
      </c>
      <c r="BJ46" t="s">
        <v>747</v>
      </c>
      <c r="BL46" s="1">
        <v>1672.05</v>
      </c>
      <c r="BM46" s="2">
        <v>45455</v>
      </c>
      <c r="BQ46">
        <v>3139</v>
      </c>
      <c r="BR46">
        <v>5429</v>
      </c>
      <c r="BS46" t="s">
        <v>590</v>
      </c>
      <c r="BT46" s="2">
        <v>45316</v>
      </c>
      <c r="BW46" t="s">
        <v>422</v>
      </c>
      <c r="BY46" t="s">
        <v>748</v>
      </c>
      <c r="BZ46" s="2">
        <v>45316</v>
      </c>
      <c r="CA46" s="2">
        <v>45355</v>
      </c>
      <c r="CC46" s="2">
        <v>45320</v>
      </c>
      <c r="CD46" t="s">
        <v>424</v>
      </c>
      <c r="CF46" s="2">
        <v>45316</v>
      </c>
      <c r="CL46" s="2">
        <v>45327</v>
      </c>
      <c r="CM46" s="2">
        <v>45357</v>
      </c>
      <c r="CN46" s="2">
        <v>45320</v>
      </c>
      <c r="CO46" s="2">
        <v>45366</v>
      </c>
      <c r="CP46" s="2">
        <v>45363</v>
      </c>
      <c r="CR46" s="2">
        <v>45320</v>
      </c>
      <c r="CS46" s="2">
        <v>45287</v>
      </c>
      <c r="CT46" s="2">
        <v>45455</v>
      </c>
      <c r="CW46" s="2">
        <v>45286</v>
      </c>
      <c r="DB46" s="2">
        <v>45287</v>
      </c>
      <c r="DD46" s="2">
        <v>45357</v>
      </c>
      <c r="DE46" s="2">
        <v>45355</v>
      </c>
      <c r="DF46" s="2">
        <v>45397</v>
      </c>
      <c r="DI46" s="2">
        <v>45399</v>
      </c>
      <c r="DJ46" s="2">
        <v>45282</v>
      </c>
      <c r="DK46" s="2">
        <v>45387</v>
      </c>
      <c r="DL46" s="2">
        <v>45497</v>
      </c>
      <c r="DM46" s="2">
        <v>45504</v>
      </c>
      <c r="DN46" s="2">
        <v>45728</v>
      </c>
      <c r="DO46" s="2">
        <v>45286</v>
      </c>
      <c r="DP46" s="2">
        <v>45728</v>
      </c>
    </row>
    <row r="47" spans="1:137" hidden="1" x14ac:dyDescent="0.35">
      <c r="A47">
        <v>3226</v>
      </c>
      <c r="B47" t="s">
        <v>404</v>
      </c>
      <c r="C47">
        <v>3741</v>
      </c>
      <c r="D47" t="s">
        <v>405</v>
      </c>
      <c r="E47" t="s">
        <v>406</v>
      </c>
      <c r="F47" t="s">
        <v>687</v>
      </c>
      <c r="G47">
        <v>1</v>
      </c>
      <c r="H47" t="s">
        <v>408</v>
      </c>
      <c r="I47" t="s">
        <v>749</v>
      </c>
      <c r="J47" t="s">
        <v>750</v>
      </c>
      <c r="K47" t="s">
        <v>22</v>
      </c>
      <c r="L47" t="s">
        <v>47</v>
      </c>
      <c r="M47" t="s">
        <v>411</v>
      </c>
      <c r="N47" t="s">
        <v>411</v>
      </c>
      <c r="O47" t="s">
        <v>411</v>
      </c>
      <c r="P47" t="s">
        <v>411</v>
      </c>
      <c r="Q47" t="s">
        <v>411</v>
      </c>
      <c r="R47" t="s">
        <v>411</v>
      </c>
      <c r="S47" t="s">
        <v>411</v>
      </c>
      <c r="T47" s="1">
        <v>164200</v>
      </c>
      <c r="U47" s="1">
        <v>1131.49</v>
      </c>
      <c r="V47">
        <v>0</v>
      </c>
      <c r="W47" s="1">
        <v>162329</v>
      </c>
      <c r="X47" s="1">
        <v>1871</v>
      </c>
      <c r="Y47">
        <v>0</v>
      </c>
      <c r="Z47" s="1">
        <v>164200</v>
      </c>
      <c r="AA47">
        <v>0</v>
      </c>
      <c r="AB47">
        <v>0</v>
      </c>
      <c r="AD47">
        <v>8787719122167</v>
      </c>
      <c r="AE47" t="s">
        <v>412</v>
      </c>
      <c r="AF47">
        <v>74170</v>
      </c>
      <c r="AG47" s="2">
        <v>45358</v>
      </c>
      <c r="AH47" s="1">
        <v>3936.53</v>
      </c>
      <c r="AI47" s="2">
        <v>45345</v>
      </c>
      <c r="AJ47">
        <v>2004</v>
      </c>
      <c r="AK47" s="2">
        <v>45317</v>
      </c>
      <c r="AP47" t="s">
        <v>413</v>
      </c>
      <c r="AT47" s="2">
        <v>45484</v>
      </c>
      <c r="AU47" s="2">
        <v>45484</v>
      </c>
      <c r="AV47" t="s">
        <v>414</v>
      </c>
      <c r="AW47" s="2">
        <v>45320</v>
      </c>
      <c r="AX47">
        <v>20469</v>
      </c>
      <c r="AY47" s="1">
        <v>218000</v>
      </c>
      <c r="BA47" t="s">
        <v>415</v>
      </c>
      <c r="BB47">
        <v>20469</v>
      </c>
      <c r="BD47" t="s">
        <v>416</v>
      </c>
      <c r="BE47" t="s">
        <v>417</v>
      </c>
      <c r="BF47">
        <v>5561998300318</v>
      </c>
      <c r="BG47" t="s">
        <v>751</v>
      </c>
      <c r="BH47">
        <v>73750000</v>
      </c>
      <c r="BI47" t="s">
        <v>752</v>
      </c>
      <c r="BJ47" t="s">
        <v>753</v>
      </c>
      <c r="BL47" s="1">
        <v>3960.32</v>
      </c>
      <c r="BM47" s="2">
        <v>45474</v>
      </c>
      <c r="BQ47">
        <v>3233</v>
      </c>
      <c r="BR47">
        <v>5417</v>
      </c>
      <c r="BS47" t="s">
        <v>517</v>
      </c>
      <c r="BT47" s="2">
        <v>45301</v>
      </c>
      <c r="BW47" t="s">
        <v>422</v>
      </c>
      <c r="BY47" t="s">
        <v>754</v>
      </c>
      <c r="BZ47" s="2">
        <v>45301</v>
      </c>
      <c r="CA47" s="2">
        <v>45341</v>
      </c>
      <c r="CC47" s="2">
        <v>45320</v>
      </c>
      <c r="CD47" t="s">
        <v>424</v>
      </c>
      <c r="CF47" s="2">
        <v>45301</v>
      </c>
      <c r="CL47" s="2">
        <v>45320</v>
      </c>
      <c r="CM47" s="2">
        <v>45345</v>
      </c>
      <c r="CN47" s="2">
        <v>45320</v>
      </c>
      <c r="CO47" s="2">
        <v>45352</v>
      </c>
      <c r="CR47" s="2">
        <v>45320</v>
      </c>
      <c r="CS47" s="2">
        <v>45330</v>
      </c>
      <c r="CT47" s="2">
        <v>45474</v>
      </c>
      <c r="CV47" s="2">
        <v>45364</v>
      </c>
      <c r="CW47" s="2">
        <v>45330</v>
      </c>
      <c r="CY47" t="s">
        <v>424</v>
      </c>
      <c r="DD47" s="2">
        <v>45342</v>
      </c>
      <c r="DF47" s="2">
        <v>45358</v>
      </c>
      <c r="DI47" s="2">
        <v>45359</v>
      </c>
      <c r="DJ47" s="2">
        <v>45324</v>
      </c>
      <c r="DK47" s="2">
        <v>45364</v>
      </c>
      <c r="DL47" s="2">
        <v>45366</v>
      </c>
      <c r="DM47" s="2">
        <v>45371</v>
      </c>
      <c r="DN47" s="2">
        <v>45383</v>
      </c>
      <c r="DO47" s="2">
        <v>45329</v>
      </c>
      <c r="DP47" t="s">
        <v>425</v>
      </c>
    </row>
    <row r="48" spans="1:137" hidden="1" x14ac:dyDescent="0.35">
      <c r="A48">
        <v>3227</v>
      </c>
      <c r="B48" t="s">
        <v>404</v>
      </c>
      <c r="C48">
        <v>3778</v>
      </c>
      <c r="D48" t="s">
        <v>405</v>
      </c>
      <c r="E48" t="s">
        <v>406</v>
      </c>
      <c r="F48" t="s">
        <v>434</v>
      </c>
      <c r="G48">
        <v>203</v>
      </c>
      <c r="H48" t="s">
        <v>408</v>
      </c>
      <c r="I48" t="s">
        <v>755</v>
      </c>
      <c r="J48" t="s">
        <v>756</v>
      </c>
      <c r="K48" t="s">
        <v>22</v>
      </c>
      <c r="L48" t="s">
        <v>105</v>
      </c>
      <c r="M48" t="s">
        <v>411</v>
      </c>
      <c r="N48" t="s">
        <v>411</v>
      </c>
      <c r="O48" t="s">
        <v>411</v>
      </c>
      <c r="P48" t="s">
        <v>411</v>
      </c>
      <c r="Q48" t="s">
        <v>411</v>
      </c>
      <c r="R48" t="s">
        <v>411</v>
      </c>
      <c r="S48" t="s">
        <v>411</v>
      </c>
      <c r="T48" s="1">
        <v>151480.25</v>
      </c>
      <c r="U48">
        <v>588.59</v>
      </c>
      <c r="V48">
        <v>0</v>
      </c>
      <c r="W48" s="1">
        <v>114687.25</v>
      </c>
      <c r="X48" s="1">
        <v>36260</v>
      </c>
      <c r="Y48">
        <v>0</v>
      </c>
      <c r="Z48" s="1">
        <v>150947.25</v>
      </c>
      <c r="AA48">
        <v>0</v>
      </c>
      <c r="AB48">
        <v>0</v>
      </c>
      <c r="AD48">
        <v>8787719073026</v>
      </c>
      <c r="AE48" t="s">
        <v>412</v>
      </c>
      <c r="AF48">
        <v>74020</v>
      </c>
      <c r="AG48" s="2">
        <v>45372</v>
      </c>
      <c r="AH48" s="1">
        <v>2884.43</v>
      </c>
      <c r="AI48" s="2">
        <v>45357</v>
      </c>
      <c r="AJ48">
        <v>2004</v>
      </c>
      <c r="AK48" s="2">
        <v>45320</v>
      </c>
      <c r="AP48" t="s">
        <v>413</v>
      </c>
      <c r="AT48" s="2">
        <v>45743</v>
      </c>
      <c r="AU48" s="2">
        <v>45743</v>
      </c>
      <c r="AV48" t="s">
        <v>414</v>
      </c>
      <c r="AW48" s="2">
        <v>45321</v>
      </c>
      <c r="AX48">
        <v>20514</v>
      </c>
      <c r="AY48" s="1">
        <v>205280.25</v>
      </c>
      <c r="BA48" t="s">
        <v>415</v>
      </c>
      <c r="BB48">
        <v>20514</v>
      </c>
      <c r="BD48" t="s">
        <v>416</v>
      </c>
      <c r="BE48" t="s">
        <v>417</v>
      </c>
      <c r="BF48">
        <v>5561996607100</v>
      </c>
      <c r="BG48" t="s">
        <v>757</v>
      </c>
      <c r="BH48">
        <v>73808330</v>
      </c>
      <c r="BI48" t="s">
        <v>581</v>
      </c>
      <c r="BJ48" t="s">
        <v>758</v>
      </c>
      <c r="BL48" s="1">
        <v>1962</v>
      </c>
      <c r="BM48" s="2">
        <v>45459</v>
      </c>
      <c r="BQ48">
        <v>3083</v>
      </c>
      <c r="BR48">
        <v>5420</v>
      </c>
      <c r="BS48" t="s">
        <v>440</v>
      </c>
      <c r="BT48" s="2">
        <v>45311</v>
      </c>
      <c r="BW48" t="s">
        <v>422</v>
      </c>
      <c r="BY48" t="s">
        <v>759</v>
      </c>
      <c r="BZ48" s="2">
        <v>45311</v>
      </c>
      <c r="CA48" s="2">
        <v>45355</v>
      </c>
      <c r="CC48" s="2">
        <v>45320</v>
      </c>
      <c r="CD48" t="s">
        <v>424</v>
      </c>
      <c r="CF48" s="2">
        <v>45311</v>
      </c>
      <c r="CL48" s="2">
        <v>45321</v>
      </c>
      <c r="CM48" s="2">
        <v>45357</v>
      </c>
      <c r="CN48" s="2">
        <v>45320</v>
      </c>
      <c r="CO48" s="2">
        <v>45366</v>
      </c>
      <c r="CP48" s="2">
        <v>45363</v>
      </c>
      <c r="CR48" s="2">
        <v>45321</v>
      </c>
      <c r="CS48" s="2">
        <v>45323</v>
      </c>
      <c r="CT48" s="2">
        <v>45279</v>
      </c>
      <c r="CV48" s="2">
        <v>45387</v>
      </c>
      <c r="CW48" s="2">
        <v>45323</v>
      </c>
      <c r="CY48" t="s">
        <v>424</v>
      </c>
      <c r="DB48" s="2">
        <v>45323</v>
      </c>
      <c r="DD48" s="2">
        <v>45321</v>
      </c>
      <c r="DE48" s="2">
        <v>45355</v>
      </c>
      <c r="DF48" s="2">
        <v>45377</v>
      </c>
      <c r="DI48" s="2">
        <v>45421</v>
      </c>
      <c r="DJ48" s="2">
        <v>45317</v>
      </c>
      <c r="DK48" s="2">
        <v>45387</v>
      </c>
      <c r="DL48" s="2">
        <v>45469</v>
      </c>
      <c r="DM48" s="2">
        <v>45504</v>
      </c>
      <c r="DN48" s="2">
        <v>45728</v>
      </c>
      <c r="DO48" s="2">
        <v>45323</v>
      </c>
      <c r="DP48" s="2">
        <v>45728</v>
      </c>
    </row>
    <row r="49" spans="1:135" hidden="1" x14ac:dyDescent="0.35">
      <c r="A49">
        <v>3228</v>
      </c>
      <c r="B49" t="s">
        <v>404</v>
      </c>
      <c r="C49">
        <v>3773</v>
      </c>
      <c r="D49" t="s">
        <v>405</v>
      </c>
      <c r="E49" t="s">
        <v>406</v>
      </c>
      <c r="F49" t="s">
        <v>451</v>
      </c>
      <c r="G49">
        <v>2</v>
      </c>
      <c r="H49" t="s">
        <v>408</v>
      </c>
      <c r="I49" t="s">
        <v>760</v>
      </c>
      <c r="J49" t="s">
        <v>761</v>
      </c>
      <c r="K49" t="s">
        <v>14</v>
      </c>
      <c r="L49" t="s">
        <v>29</v>
      </c>
      <c r="M49" t="s">
        <v>411</v>
      </c>
      <c r="N49" t="s">
        <v>411</v>
      </c>
      <c r="O49" t="s">
        <v>411</v>
      </c>
      <c r="P49" t="s">
        <v>411</v>
      </c>
      <c r="Q49" t="s">
        <v>411</v>
      </c>
      <c r="R49" t="s">
        <v>411</v>
      </c>
      <c r="S49" t="s">
        <v>411</v>
      </c>
      <c r="T49" s="1">
        <v>158927.24</v>
      </c>
      <c r="U49">
        <v>600</v>
      </c>
      <c r="V49">
        <v>0</v>
      </c>
      <c r="W49" s="1">
        <v>124834.24000000001</v>
      </c>
      <c r="X49" s="1">
        <v>35113</v>
      </c>
      <c r="Y49">
        <v>0</v>
      </c>
      <c r="Z49" s="1">
        <v>159947.24</v>
      </c>
      <c r="AA49">
        <v>0</v>
      </c>
      <c r="AB49">
        <v>0</v>
      </c>
      <c r="AD49">
        <v>8787719074200</v>
      </c>
      <c r="AE49" t="s">
        <v>412</v>
      </c>
      <c r="AF49">
        <v>74091</v>
      </c>
      <c r="AG49" s="2">
        <v>45386</v>
      </c>
      <c r="AH49" s="1">
        <v>3559.97</v>
      </c>
      <c r="AI49" s="2">
        <v>45351</v>
      </c>
      <c r="AJ49">
        <v>2004</v>
      </c>
      <c r="AK49" s="2">
        <v>45320</v>
      </c>
      <c r="AP49" t="s">
        <v>413</v>
      </c>
      <c r="AT49" s="2">
        <v>45503</v>
      </c>
      <c r="AU49" s="2">
        <v>45503</v>
      </c>
      <c r="AV49" t="s">
        <v>414</v>
      </c>
      <c r="AW49" s="2">
        <v>45321</v>
      </c>
      <c r="AX49">
        <v>20513</v>
      </c>
      <c r="AY49" s="1">
        <v>215000.04</v>
      </c>
      <c r="BA49" t="s">
        <v>415</v>
      </c>
      <c r="BB49">
        <v>20513</v>
      </c>
      <c r="BD49" t="s">
        <v>416</v>
      </c>
      <c r="BE49" t="s">
        <v>417</v>
      </c>
      <c r="BF49">
        <v>5561996296114</v>
      </c>
      <c r="BG49" t="s">
        <v>762</v>
      </c>
      <c r="BH49">
        <v>73808715</v>
      </c>
      <c r="BI49" t="s">
        <v>763</v>
      </c>
      <c r="BJ49" t="s">
        <v>764</v>
      </c>
      <c r="BL49" s="1">
        <v>2000</v>
      </c>
      <c r="BM49" s="2">
        <v>45487</v>
      </c>
      <c r="BQ49">
        <v>3163</v>
      </c>
      <c r="BR49">
        <v>5419</v>
      </c>
      <c r="BS49" t="s">
        <v>449</v>
      </c>
      <c r="BT49" s="2">
        <v>45316</v>
      </c>
      <c r="BW49" t="s">
        <v>422</v>
      </c>
      <c r="BY49" t="s">
        <v>765</v>
      </c>
      <c r="BZ49" s="2">
        <v>45316</v>
      </c>
      <c r="CA49" s="2">
        <v>45345</v>
      </c>
      <c r="CC49" s="2">
        <v>45320</v>
      </c>
      <c r="CD49" t="s">
        <v>424</v>
      </c>
      <c r="CF49" s="2">
        <v>45316</v>
      </c>
      <c r="CL49" s="2">
        <v>45321</v>
      </c>
      <c r="CM49" s="2">
        <v>45351</v>
      </c>
      <c r="CN49" s="2">
        <v>45320</v>
      </c>
      <c r="CO49" s="2">
        <v>45352</v>
      </c>
      <c r="CP49" s="2">
        <v>45356</v>
      </c>
      <c r="CR49" s="2">
        <v>45321</v>
      </c>
      <c r="CS49" s="2">
        <v>45323</v>
      </c>
      <c r="CT49" s="2">
        <v>45487</v>
      </c>
      <c r="CU49" s="2">
        <v>45364</v>
      </c>
      <c r="CV49" s="2">
        <v>45364</v>
      </c>
      <c r="CW49" s="2">
        <v>45323</v>
      </c>
      <c r="CY49" t="s">
        <v>424</v>
      </c>
      <c r="DD49" s="2">
        <v>45351</v>
      </c>
      <c r="DF49" s="2">
        <v>45386</v>
      </c>
      <c r="DI49" s="2">
        <v>45387</v>
      </c>
      <c r="DJ49" s="2">
        <v>45317</v>
      </c>
      <c r="DK49" s="2">
        <v>45364</v>
      </c>
      <c r="DL49" s="2">
        <v>45365</v>
      </c>
      <c r="DM49" s="2">
        <v>45371</v>
      </c>
      <c r="DN49" s="2">
        <v>45383</v>
      </c>
      <c r="DO49" s="2">
        <v>45323</v>
      </c>
      <c r="DP49" t="s">
        <v>425</v>
      </c>
      <c r="EE49" s="1">
        <v>2358.21</v>
      </c>
    </row>
    <row r="50" spans="1:135" hidden="1" x14ac:dyDescent="0.35">
      <c r="A50">
        <v>3229</v>
      </c>
      <c r="B50" t="s">
        <v>404</v>
      </c>
      <c r="C50">
        <v>3763</v>
      </c>
      <c r="D50" t="s">
        <v>405</v>
      </c>
      <c r="E50" t="s">
        <v>406</v>
      </c>
      <c r="F50" t="s">
        <v>584</v>
      </c>
      <c r="G50">
        <v>2</v>
      </c>
      <c r="H50" t="s">
        <v>408</v>
      </c>
      <c r="I50" t="s">
        <v>766</v>
      </c>
      <c r="J50" t="s">
        <v>767</v>
      </c>
      <c r="K50" t="s">
        <v>22</v>
      </c>
      <c r="L50" t="s">
        <v>21</v>
      </c>
      <c r="M50" t="s">
        <v>411</v>
      </c>
      <c r="N50" t="s">
        <v>411</v>
      </c>
      <c r="O50" t="s">
        <v>411</v>
      </c>
      <c r="P50" t="s">
        <v>411</v>
      </c>
      <c r="Q50" t="s">
        <v>411</v>
      </c>
      <c r="R50" t="s">
        <v>411</v>
      </c>
      <c r="S50" t="s">
        <v>411</v>
      </c>
      <c r="T50" s="1">
        <v>159221.81</v>
      </c>
      <c r="U50">
        <v>957.3</v>
      </c>
      <c r="V50">
        <v>0</v>
      </c>
      <c r="W50" s="1">
        <v>154695.81</v>
      </c>
      <c r="X50" s="1">
        <v>4526</v>
      </c>
      <c r="Y50">
        <v>0</v>
      </c>
      <c r="Z50" s="1">
        <v>159221.81</v>
      </c>
      <c r="AA50">
        <v>0</v>
      </c>
      <c r="AB50">
        <v>0</v>
      </c>
      <c r="AD50">
        <v>8787718978491</v>
      </c>
      <c r="AE50" t="s">
        <v>412</v>
      </c>
      <c r="AF50">
        <v>74187</v>
      </c>
      <c r="AG50" s="2">
        <v>45357</v>
      </c>
      <c r="AH50" s="1">
        <v>3936.52</v>
      </c>
      <c r="AI50" s="2">
        <v>45343</v>
      </c>
      <c r="AJ50">
        <v>2004</v>
      </c>
      <c r="AK50" s="2">
        <v>45320</v>
      </c>
      <c r="AP50" t="s">
        <v>413</v>
      </c>
      <c r="AT50" s="2">
        <v>45503</v>
      </c>
      <c r="AU50" s="2">
        <v>45503</v>
      </c>
      <c r="AV50" t="s">
        <v>414</v>
      </c>
      <c r="AW50" s="2">
        <v>45321</v>
      </c>
      <c r="AX50">
        <v>20512</v>
      </c>
      <c r="AY50" s="1">
        <v>215000</v>
      </c>
      <c r="BA50" t="s">
        <v>415</v>
      </c>
      <c r="BB50">
        <v>20512</v>
      </c>
      <c r="BD50" t="s">
        <v>416</v>
      </c>
      <c r="BE50" t="s">
        <v>417</v>
      </c>
      <c r="BF50">
        <v>5561998498969</v>
      </c>
      <c r="BG50" t="s">
        <v>768</v>
      </c>
      <c r="BH50">
        <v>73800000</v>
      </c>
      <c r="BI50" t="s">
        <v>614</v>
      </c>
      <c r="BJ50" t="s">
        <v>769</v>
      </c>
      <c r="BL50" s="1">
        <v>3191.1</v>
      </c>
      <c r="BM50" s="2">
        <v>45483</v>
      </c>
      <c r="BQ50">
        <v>3250</v>
      </c>
      <c r="BR50">
        <v>254</v>
      </c>
      <c r="BS50" t="s">
        <v>770</v>
      </c>
      <c r="BT50" s="2">
        <v>45307</v>
      </c>
      <c r="BW50" t="s">
        <v>422</v>
      </c>
      <c r="BY50" t="s">
        <v>771</v>
      </c>
      <c r="BZ50" s="2">
        <v>45307</v>
      </c>
      <c r="CA50" s="2">
        <v>45341</v>
      </c>
      <c r="CC50" s="2">
        <v>45321</v>
      </c>
      <c r="CD50" t="s">
        <v>424</v>
      </c>
      <c r="CF50" s="2">
        <v>45307</v>
      </c>
      <c r="CL50" s="2">
        <v>45321</v>
      </c>
      <c r="CM50" s="2">
        <v>45343</v>
      </c>
      <c r="CN50" s="2">
        <v>45321</v>
      </c>
      <c r="CO50" s="2">
        <v>45352</v>
      </c>
      <c r="CR50" s="2">
        <v>45322</v>
      </c>
      <c r="CS50" s="2">
        <v>45330</v>
      </c>
      <c r="CT50" s="2">
        <v>45483</v>
      </c>
      <c r="CV50" s="2">
        <v>45364</v>
      </c>
      <c r="CW50" s="2">
        <v>45330</v>
      </c>
      <c r="CY50" t="s">
        <v>424</v>
      </c>
      <c r="DD50" s="2">
        <v>45321</v>
      </c>
      <c r="DF50" s="2">
        <v>45357</v>
      </c>
      <c r="DI50" s="2">
        <v>45358</v>
      </c>
      <c r="DJ50" s="2">
        <v>45320</v>
      </c>
      <c r="DK50" s="2">
        <v>45364</v>
      </c>
      <c r="DL50" s="2">
        <v>45366</v>
      </c>
      <c r="DM50" s="2">
        <v>45371</v>
      </c>
      <c r="DN50" s="2">
        <v>45383</v>
      </c>
      <c r="DO50" s="2">
        <v>45330</v>
      </c>
      <c r="DP50" t="s">
        <v>425</v>
      </c>
    </row>
    <row r="51" spans="1:135" hidden="1" x14ac:dyDescent="0.35">
      <c r="A51">
        <v>3230</v>
      </c>
      <c r="B51" t="s">
        <v>404</v>
      </c>
      <c r="C51">
        <v>3770</v>
      </c>
      <c r="D51" t="s">
        <v>405</v>
      </c>
      <c r="E51" t="s">
        <v>406</v>
      </c>
      <c r="F51" t="s">
        <v>623</v>
      </c>
      <c r="G51">
        <v>303</v>
      </c>
      <c r="H51" t="s">
        <v>408</v>
      </c>
      <c r="I51" t="s">
        <v>772</v>
      </c>
      <c r="J51" t="s">
        <v>773</v>
      </c>
      <c r="K51" t="s">
        <v>22</v>
      </c>
      <c r="L51" t="s">
        <v>105</v>
      </c>
      <c r="M51" t="s">
        <v>411</v>
      </c>
      <c r="N51" t="s">
        <v>411</v>
      </c>
      <c r="O51" t="s">
        <v>411</v>
      </c>
      <c r="P51" t="s">
        <v>411</v>
      </c>
      <c r="Q51" t="s">
        <v>411</v>
      </c>
      <c r="R51" t="s">
        <v>411</v>
      </c>
      <c r="S51" t="s">
        <v>411</v>
      </c>
      <c r="T51" s="1">
        <v>151587.93</v>
      </c>
      <c r="U51">
        <v>600</v>
      </c>
      <c r="V51">
        <v>0</v>
      </c>
      <c r="W51" s="1">
        <v>116972.93</v>
      </c>
      <c r="X51" s="1">
        <v>34617</v>
      </c>
      <c r="Y51">
        <v>0</v>
      </c>
      <c r="Z51" s="1">
        <v>151589.93</v>
      </c>
      <c r="AA51">
        <v>0</v>
      </c>
      <c r="AB51">
        <v>0</v>
      </c>
      <c r="AD51">
        <v>8787719060234</v>
      </c>
      <c r="AE51" t="s">
        <v>412</v>
      </c>
      <c r="AF51">
        <v>74056</v>
      </c>
      <c r="AG51" s="2">
        <v>45366</v>
      </c>
      <c r="AH51" s="1">
        <v>2849.02</v>
      </c>
      <c r="AI51" s="2">
        <v>45348</v>
      </c>
      <c r="AJ51">
        <v>2004</v>
      </c>
      <c r="AK51" s="2">
        <v>45321</v>
      </c>
      <c r="AP51" t="s">
        <v>413</v>
      </c>
      <c r="AT51" s="2">
        <v>45503</v>
      </c>
      <c r="AU51" s="2">
        <v>45503</v>
      </c>
      <c r="AV51" t="s">
        <v>414</v>
      </c>
      <c r="AW51" s="2">
        <v>45322</v>
      </c>
      <c r="AX51">
        <v>20580</v>
      </c>
      <c r="AY51" s="1">
        <v>205387.93</v>
      </c>
      <c r="BA51" t="s">
        <v>415</v>
      </c>
      <c r="BB51">
        <v>20580</v>
      </c>
      <c r="BD51" t="s">
        <v>416</v>
      </c>
      <c r="BE51" t="s">
        <v>417</v>
      </c>
      <c r="BF51">
        <v>5561996518653</v>
      </c>
      <c r="BG51" t="s">
        <v>774</v>
      </c>
      <c r="BH51">
        <v>73807265</v>
      </c>
      <c r="BI51" t="s">
        <v>607</v>
      </c>
      <c r="BJ51" t="s">
        <v>775</v>
      </c>
      <c r="BL51" s="1">
        <v>2000</v>
      </c>
      <c r="BM51" s="2">
        <v>45486</v>
      </c>
      <c r="BQ51">
        <v>3120</v>
      </c>
      <c r="BR51">
        <v>5422</v>
      </c>
      <c r="BS51" t="s">
        <v>776</v>
      </c>
      <c r="BT51" s="2">
        <v>45309</v>
      </c>
      <c r="BW51" t="s">
        <v>422</v>
      </c>
      <c r="BY51" t="s">
        <v>777</v>
      </c>
      <c r="BZ51" s="2">
        <v>45309</v>
      </c>
      <c r="CA51" s="2">
        <v>45344</v>
      </c>
      <c r="CC51" s="2">
        <v>45321</v>
      </c>
      <c r="CD51" t="s">
        <v>424</v>
      </c>
      <c r="CF51" s="2">
        <v>45309</v>
      </c>
      <c r="CL51" s="2">
        <v>45322</v>
      </c>
      <c r="CM51" s="2">
        <v>45348</v>
      </c>
      <c r="CN51" s="2">
        <v>45321</v>
      </c>
      <c r="CO51" s="2">
        <v>45352</v>
      </c>
      <c r="CR51" s="2">
        <v>45322</v>
      </c>
      <c r="CS51" s="2">
        <v>45341</v>
      </c>
      <c r="CT51" s="2">
        <v>45486</v>
      </c>
      <c r="CV51" s="2">
        <v>45364</v>
      </c>
      <c r="CW51" s="2">
        <v>45337</v>
      </c>
      <c r="CY51" t="s">
        <v>424</v>
      </c>
      <c r="DD51" s="2">
        <v>45321</v>
      </c>
      <c r="DF51" s="2">
        <v>45366</v>
      </c>
      <c r="DI51" s="2">
        <v>45369</v>
      </c>
      <c r="DJ51" s="2">
        <v>45316</v>
      </c>
      <c r="DK51" s="2">
        <v>45364</v>
      </c>
      <c r="DL51" s="2">
        <v>45366</v>
      </c>
      <c r="DM51" s="2">
        <v>45371</v>
      </c>
      <c r="DN51" s="2">
        <v>45383</v>
      </c>
      <c r="DO51" s="2">
        <v>45331</v>
      </c>
      <c r="DP51" t="s">
        <v>425</v>
      </c>
    </row>
    <row r="52" spans="1:135" hidden="1" x14ac:dyDescent="0.35">
      <c r="A52">
        <v>3231</v>
      </c>
      <c r="B52" t="s">
        <v>404</v>
      </c>
      <c r="C52">
        <v>3750</v>
      </c>
      <c r="D52" t="s">
        <v>405</v>
      </c>
      <c r="E52" t="s">
        <v>406</v>
      </c>
      <c r="F52" t="s">
        <v>442</v>
      </c>
      <c r="G52">
        <v>301</v>
      </c>
      <c r="H52" t="s">
        <v>408</v>
      </c>
      <c r="I52" t="s">
        <v>778</v>
      </c>
      <c r="J52" t="s">
        <v>779</v>
      </c>
      <c r="K52" t="s">
        <v>22</v>
      </c>
      <c r="L52" t="s">
        <v>21</v>
      </c>
      <c r="M52" t="s">
        <v>411</v>
      </c>
      <c r="N52" t="s">
        <v>411</v>
      </c>
      <c r="O52" t="s">
        <v>411</v>
      </c>
      <c r="P52" t="s">
        <v>411</v>
      </c>
      <c r="Q52" t="s">
        <v>411</v>
      </c>
      <c r="R52" t="s">
        <v>411</v>
      </c>
      <c r="S52" t="s">
        <v>411</v>
      </c>
      <c r="T52" s="1">
        <v>158488.71</v>
      </c>
      <c r="U52">
        <v>599.99</v>
      </c>
      <c r="V52" s="1">
        <v>58611.19</v>
      </c>
      <c r="W52" s="1">
        <v>123882.71</v>
      </c>
      <c r="X52" s="1">
        <v>34606</v>
      </c>
      <c r="Y52">
        <v>0</v>
      </c>
      <c r="Z52" s="1">
        <v>158488.71</v>
      </c>
      <c r="AA52">
        <v>0</v>
      </c>
      <c r="AB52">
        <v>0</v>
      </c>
      <c r="AD52">
        <v>8787719049435</v>
      </c>
      <c r="AE52" t="s">
        <v>412</v>
      </c>
      <c r="AF52">
        <v>74118</v>
      </c>
      <c r="AG52" s="2">
        <v>45359</v>
      </c>
      <c r="AH52" s="1">
        <v>3544.37</v>
      </c>
      <c r="AI52" s="2">
        <v>45348</v>
      </c>
      <c r="AJ52">
        <v>2004</v>
      </c>
      <c r="AK52" s="2">
        <v>45321</v>
      </c>
      <c r="AP52" t="s">
        <v>413</v>
      </c>
      <c r="AT52" s="2">
        <v>45503</v>
      </c>
      <c r="AU52" s="2">
        <v>45503</v>
      </c>
      <c r="AV52" t="s">
        <v>414</v>
      </c>
      <c r="AW52" s="2">
        <v>45322</v>
      </c>
      <c r="AX52">
        <v>20579</v>
      </c>
      <c r="AY52" s="1">
        <v>215000.71</v>
      </c>
      <c r="BA52" t="s">
        <v>415</v>
      </c>
      <c r="BB52">
        <v>20579</v>
      </c>
      <c r="BD52" t="s">
        <v>416</v>
      </c>
      <c r="BE52" t="s">
        <v>417</v>
      </c>
      <c r="BF52">
        <v>5561996369353</v>
      </c>
      <c r="BG52" t="s">
        <v>780</v>
      </c>
      <c r="BH52">
        <v>73813601</v>
      </c>
      <c r="BI52" t="s">
        <v>781</v>
      </c>
      <c r="BJ52" t="s">
        <v>782</v>
      </c>
      <c r="BL52" s="1">
        <v>2000</v>
      </c>
      <c r="BM52" s="2">
        <v>45483</v>
      </c>
      <c r="BQ52">
        <v>3181</v>
      </c>
      <c r="BR52">
        <v>5421</v>
      </c>
      <c r="BS52" t="s">
        <v>783</v>
      </c>
      <c r="BT52" s="2">
        <v>45303</v>
      </c>
      <c r="BW52" t="s">
        <v>422</v>
      </c>
      <c r="BY52" t="s">
        <v>784</v>
      </c>
      <c r="BZ52" s="2">
        <v>45303</v>
      </c>
      <c r="CA52" s="2">
        <v>45344</v>
      </c>
      <c r="CC52" s="2">
        <v>45321</v>
      </c>
      <c r="CD52" t="s">
        <v>424</v>
      </c>
      <c r="CF52" s="2">
        <v>45303</v>
      </c>
      <c r="CL52" s="2">
        <v>45322</v>
      </c>
      <c r="CM52" s="2">
        <v>45348</v>
      </c>
      <c r="CN52" s="2">
        <v>45321</v>
      </c>
      <c r="CO52" s="2">
        <v>45352</v>
      </c>
      <c r="CR52" s="2">
        <v>45322</v>
      </c>
      <c r="CS52" s="2">
        <v>45341</v>
      </c>
      <c r="CT52" s="2">
        <v>45483</v>
      </c>
      <c r="CV52" s="2">
        <v>45364</v>
      </c>
      <c r="CW52" s="2">
        <v>45337</v>
      </c>
      <c r="CY52" t="s">
        <v>424</v>
      </c>
      <c r="DD52" s="2">
        <v>45321</v>
      </c>
      <c r="DF52" s="2">
        <v>45360</v>
      </c>
      <c r="DI52" s="2">
        <v>45362</v>
      </c>
      <c r="DJ52" s="2">
        <v>45321</v>
      </c>
      <c r="DK52" s="2">
        <v>45364</v>
      </c>
      <c r="DL52" s="2">
        <v>45366</v>
      </c>
      <c r="DM52" s="2">
        <v>45371</v>
      </c>
      <c r="DN52" s="2">
        <v>45383</v>
      </c>
      <c r="DO52" s="2">
        <v>45331</v>
      </c>
      <c r="DP52" t="s">
        <v>425</v>
      </c>
    </row>
    <row r="53" spans="1:135" hidden="1" x14ac:dyDescent="0.35">
      <c r="A53">
        <v>3232</v>
      </c>
      <c r="B53" t="s">
        <v>404</v>
      </c>
      <c r="C53">
        <v>3794</v>
      </c>
      <c r="D53" t="s">
        <v>405</v>
      </c>
      <c r="E53" t="s">
        <v>406</v>
      </c>
      <c r="F53" t="s">
        <v>526</v>
      </c>
      <c r="G53">
        <v>302</v>
      </c>
      <c r="H53" t="s">
        <v>408</v>
      </c>
      <c r="I53" t="s">
        <v>785</v>
      </c>
      <c r="J53" t="s">
        <v>786</v>
      </c>
      <c r="K53" t="s">
        <v>14</v>
      </c>
      <c r="L53" t="s">
        <v>154</v>
      </c>
      <c r="M53" t="s">
        <v>411</v>
      </c>
      <c r="N53" t="s">
        <v>411</v>
      </c>
      <c r="O53" t="s">
        <v>411</v>
      </c>
      <c r="P53" t="s">
        <v>411</v>
      </c>
      <c r="Q53" t="s">
        <v>411</v>
      </c>
      <c r="R53" t="s">
        <v>411</v>
      </c>
      <c r="S53" t="s">
        <v>411</v>
      </c>
      <c r="T53" s="1">
        <v>150339.35</v>
      </c>
      <c r="U53">
        <v>547.45000000000005</v>
      </c>
      <c r="V53" s="1">
        <v>89900.65</v>
      </c>
      <c r="W53" s="1">
        <v>107138.83</v>
      </c>
      <c r="X53" s="1">
        <v>43198</v>
      </c>
      <c r="Y53">
        <v>0</v>
      </c>
      <c r="Z53" s="1">
        <v>150336.82999999999</v>
      </c>
      <c r="AA53">
        <v>0</v>
      </c>
      <c r="AB53">
        <v>0</v>
      </c>
      <c r="AD53">
        <v>8787719123384</v>
      </c>
      <c r="AE53" t="s">
        <v>412</v>
      </c>
      <c r="AF53">
        <v>74071</v>
      </c>
      <c r="AG53" s="2">
        <v>45359</v>
      </c>
      <c r="AH53" s="1">
        <v>3559.94</v>
      </c>
      <c r="AI53" s="2">
        <v>45348</v>
      </c>
      <c r="AJ53">
        <v>2004</v>
      </c>
      <c r="AK53" s="2">
        <v>45322</v>
      </c>
      <c r="AP53" t="s">
        <v>413</v>
      </c>
      <c r="AT53" s="2">
        <v>45503</v>
      </c>
      <c r="AU53" s="2">
        <v>45503</v>
      </c>
      <c r="AV53" t="s">
        <v>414</v>
      </c>
      <c r="AW53" s="2">
        <v>45316</v>
      </c>
      <c r="AX53">
        <v>20606</v>
      </c>
      <c r="AY53" s="1">
        <v>215000.08</v>
      </c>
      <c r="BA53" t="s">
        <v>415</v>
      </c>
      <c r="BB53">
        <v>20606</v>
      </c>
      <c r="BC53" t="s">
        <v>787</v>
      </c>
      <c r="BD53" t="s">
        <v>416</v>
      </c>
      <c r="BE53" t="s">
        <v>417</v>
      </c>
      <c r="BF53">
        <v>5561996731796</v>
      </c>
      <c r="BG53" t="s">
        <v>788</v>
      </c>
      <c r="BH53">
        <v>73808425</v>
      </c>
      <c r="BI53" t="s">
        <v>438</v>
      </c>
      <c r="BJ53" t="s">
        <v>789</v>
      </c>
      <c r="BL53" s="1">
        <v>1824.86</v>
      </c>
      <c r="BM53" s="2">
        <v>45495</v>
      </c>
      <c r="BQ53">
        <v>3126</v>
      </c>
      <c r="BR53">
        <v>5425</v>
      </c>
      <c r="BS53" t="s">
        <v>590</v>
      </c>
      <c r="BT53" s="2">
        <v>45331</v>
      </c>
      <c r="BW53" t="s">
        <v>422</v>
      </c>
      <c r="BY53" t="s">
        <v>790</v>
      </c>
      <c r="BZ53" s="2">
        <v>45331</v>
      </c>
      <c r="CA53" s="2">
        <v>45344</v>
      </c>
      <c r="CC53" s="2">
        <v>45322</v>
      </c>
      <c r="CD53" t="s">
        <v>424</v>
      </c>
      <c r="CF53" s="2">
        <v>45331</v>
      </c>
      <c r="CL53" s="2">
        <v>45336</v>
      </c>
      <c r="CM53" s="2">
        <v>45348</v>
      </c>
      <c r="CN53" s="2">
        <v>45322</v>
      </c>
      <c r="CO53" s="2">
        <v>45352</v>
      </c>
      <c r="CR53" s="2">
        <v>45323</v>
      </c>
      <c r="CS53" s="2">
        <v>45330</v>
      </c>
      <c r="CT53" s="2">
        <v>45495</v>
      </c>
      <c r="CV53" s="2">
        <v>45364</v>
      </c>
      <c r="CW53" s="2">
        <v>45330</v>
      </c>
      <c r="CY53" t="s">
        <v>424</v>
      </c>
      <c r="DD53" s="2">
        <v>45344</v>
      </c>
      <c r="DF53" s="2">
        <v>45360</v>
      </c>
      <c r="DI53" s="2">
        <v>45362</v>
      </c>
      <c r="DJ53" s="2">
        <v>45324</v>
      </c>
      <c r="DK53" s="2">
        <v>45364</v>
      </c>
      <c r="DL53" s="2">
        <v>45370</v>
      </c>
      <c r="DM53" s="2">
        <v>45379</v>
      </c>
      <c r="DN53" s="2">
        <v>45383</v>
      </c>
      <c r="DO53" s="2">
        <v>45329</v>
      </c>
      <c r="DP53" t="s">
        <v>425</v>
      </c>
    </row>
    <row r="54" spans="1:135" hidden="1" x14ac:dyDescent="0.35">
      <c r="A54">
        <v>3233</v>
      </c>
      <c r="B54" t="s">
        <v>404</v>
      </c>
      <c r="C54">
        <v>3767</v>
      </c>
      <c r="D54" t="s">
        <v>405</v>
      </c>
      <c r="E54" t="s">
        <v>406</v>
      </c>
      <c r="F54" t="s">
        <v>519</v>
      </c>
      <c r="G54">
        <v>203</v>
      </c>
      <c r="H54" t="s">
        <v>408</v>
      </c>
      <c r="I54" t="s">
        <v>791</v>
      </c>
      <c r="J54" t="s">
        <v>792</v>
      </c>
      <c r="K54" t="s">
        <v>22</v>
      </c>
      <c r="L54" t="s">
        <v>21</v>
      </c>
      <c r="M54" t="s">
        <v>411</v>
      </c>
      <c r="N54" t="s">
        <v>411</v>
      </c>
      <c r="O54" t="s">
        <v>411</v>
      </c>
      <c r="P54" t="s">
        <v>411</v>
      </c>
      <c r="Q54" t="s">
        <v>411</v>
      </c>
      <c r="R54" t="s">
        <v>411</v>
      </c>
      <c r="S54" t="s">
        <v>411</v>
      </c>
      <c r="T54" s="1">
        <v>149128.42000000001</v>
      </c>
      <c r="U54">
        <v>705</v>
      </c>
      <c r="V54">
        <v>0</v>
      </c>
      <c r="W54" s="1">
        <v>134471.42000000001</v>
      </c>
      <c r="X54" s="1">
        <v>14657</v>
      </c>
      <c r="Y54">
        <v>0</v>
      </c>
      <c r="Z54" s="1">
        <v>149128.42000000001</v>
      </c>
      <c r="AA54">
        <v>0</v>
      </c>
      <c r="AB54">
        <v>0</v>
      </c>
      <c r="AD54">
        <v>8787719122680</v>
      </c>
      <c r="AE54" t="s">
        <v>412</v>
      </c>
      <c r="AF54">
        <v>74132</v>
      </c>
      <c r="AG54" s="2">
        <v>45366</v>
      </c>
      <c r="AH54" s="1">
        <v>2849.02</v>
      </c>
      <c r="AI54" s="2">
        <v>45348</v>
      </c>
      <c r="AJ54">
        <v>2004</v>
      </c>
      <c r="AK54" s="2">
        <v>45322</v>
      </c>
      <c r="AP54" t="s">
        <v>413</v>
      </c>
      <c r="AT54" s="2">
        <v>45503</v>
      </c>
      <c r="AU54" s="2">
        <v>45503</v>
      </c>
      <c r="AV54" t="s">
        <v>414</v>
      </c>
      <c r="AW54" s="2">
        <v>45307</v>
      </c>
      <c r="AX54">
        <v>20605</v>
      </c>
      <c r="AY54" s="1">
        <v>205000</v>
      </c>
      <c r="BA54" t="s">
        <v>415</v>
      </c>
      <c r="BB54">
        <v>20605</v>
      </c>
      <c r="BD54" t="s">
        <v>416</v>
      </c>
      <c r="BE54" t="s">
        <v>417</v>
      </c>
      <c r="BF54">
        <v>5538997366952</v>
      </c>
      <c r="BG54" t="s">
        <v>793</v>
      </c>
      <c r="BH54">
        <v>73808365</v>
      </c>
      <c r="BI54" t="s">
        <v>438</v>
      </c>
      <c r="BJ54" t="s">
        <v>794</v>
      </c>
      <c r="BL54" s="1">
        <v>2600</v>
      </c>
      <c r="BM54" s="2">
        <v>45489</v>
      </c>
      <c r="BQ54">
        <v>3195</v>
      </c>
      <c r="BR54">
        <v>5424</v>
      </c>
      <c r="BS54" t="s">
        <v>421</v>
      </c>
      <c r="BT54" s="2">
        <v>45308</v>
      </c>
      <c r="BW54" t="s">
        <v>422</v>
      </c>
      <c r="BY54" t="s">
        <v>795</v>
      </c>
      <c r="BZ54" s="2">
        <v>45308</v>
      </c>
      <c r="CA54" s="2">
        <v>45344</v>
      </c>
      <c r="CC54" s="2">
        <v>45323</v>
      </c>
      <c r="CD54" t="s">
        <v>424</v>
      </c>
      <c r="CF54" s="2">
        <v>45308</v>
      </c>
      <c r="CL54" s="2">
        <v>45323</v>
      </c>
      <c r="CM54" s="2">
        <v>45348</v>
      </c>
      <c r="CN54" s="2">
        <v>45323</v>
      </c>
      <c r="CO54" s="2">
        <v>45352</v>
      </c>
      <c r="CR54" s="2">
        <v>45327</v>
      </c>
      <c r="CS54" s="2">
        <v>45330</v>
      </c>
      <c r="CT54" s="2">
        <v>45487</v>
      </c>
      <c r="CV54" s="2">
        <v>45364</v>
      </c>
      <c r="CW54" s="2">
        <v>45330</v>
      </c>
      <c r="CY54" t="s">
        <v>424</v>
      </c>
      <c r="DD54" s="2">
        <v>45331</v>
      </c>
      <c r="DF54" s="2">
        <v>45366</v>
      </c>
      <c r="DI54" s="2">
        <v>45369</v>
      </c>
      <c r="DJ54" s="2">
        <v>45324</v>
      </c>
      <c r="DK54" s="2">
        <v>45364</v>
      </c>
      <c r="DL54" s="2">
        <v>45366</v>
      </c>
      <c r="DM54" s="2">
        <v>45371</v>
      </c>
      <c r="DN54" s="2">
        <v>45383</v>
      </c>
      <c r="DO54" s="2">
        <v>45329</v>
      </c>
      <c r="DP54" t="s">
        <v>425</v>
      </c>
    </row>
    <row r="55" spans="1:135" hidden="1" x14ac:dyDescent="0.35">
      <c r="A55">
        <v>3234</v>
      </c>
      <c r="B55" t="s">
        <v>404</v>
      </c>
      <c r="C55">
        <v>3762</v>
      </c>
      <c r="D55" t="s">
        <v>405</v>
      </c>
      <c r="E55" t="s">
        <v>406</v>
      </c>
      <c r="F55" t="s">
        <v>426</v>
      </c>
      <c r="G55">
        <v>2</v>
      </c>
      <c r="H55" t="s">
        <v>408</v>
      </c>
      <c r="I55" t="s">
        <v>796</v>
      </c>
      <c r="J55" t="s">
        <v>797</v>
      </c>
      <c r="K55" t="s">
        <v>22</v>
      </c>
      <c r="L55" t="s">
        <v>105</v>
      </c>
      <c r="M55" t="s">
        <v>411</v>
      </c>
      <c r="N55" t="s">
        <v>411</v>
      </c>
      <c r="O55" t="s">
        <v>411</v>
      </c>
      <c r="P55" t="s">
        <v>411</v>
      </c>
      <c r="Q55" t="s">
        <v>411</v>
      </c>
      <c r="R55" t="s">
        <v>411</v>
      </c>
      <c r="S55" t="s">
        <v>411</v>
      </c>
      <c r="T55" s="1">
        <v>158638.60999999999</v>
      </c>
      <c r="U55">
        <v>712.49</v>
      </c>
      <c r="V55" s="1">
        <v>51361.39</v>
      </c>
      <c r="W55" s="1">
        <v>138017.60999999999</v>
      </c>
      <c r="X55" s="1">
        <v>21265</v>
      </c>
      <c r="Y55">
        <v>0</v>
      </c>
      <c r="Z55" s="1">
        <v>159282.60999999999</v>
      </c>
      <c r="AA55">
        <v>0</v>
      </c>
      <c r="AB55">
        <v>0</v>
      </c>
      <c r="AD55">
        <v>8787718975476</v>
      </c>
      <c r="AE55" t="s">
        <v>412</v>
      </c>
      <c r="AF55">
        <v>74219</v>
      </c>
      <c r="AG55" s="2">
        <v>45349</v>
      </c>
      <c r="AH55" s="1">
        <v>3559.94</v>
      </c>
      <c r="AI55" s="2">
        <v>45338</v>
      </c>
      <c r="AJ55">
        <v>2004</v>
      </c>
      <c r="AK55" s="2">
        <v>45322</v>
      </c>
      <c r="AP55" t="s">
        <v>413</v>
      </c>
      <c r="AT55" s="2">
        <v>45503</v>
      </c>
      <c r="AU55" s="2">
        <v>45503</v>
      </c>
      <c r="AV55" t="s">
        <v>414</v>
      </c>
      <c r="AW55" s="2">
        <v>45306</v>
      </c>
      <c r="AX55">
        <v>20604</v>
      </c>
      <c r="AY55" s="1">
        <v>215000.14</v>
      </c>
      <c r="BA55" t="s">
        <v>415</v>
      </c>
      <c r="BB55">
        <v>20604</v>
      </c>
      <c r="BD55" t="s">
        <v>445</v>
      </c>
      <c r="BE55" t="s">
        <v>417</v>
      </c>
      <c r="BF55">
        <v>5561998828332</v>
      </c>
      <c r="BG55" t="s">
        <v>798</v>
      </c>
      <c r="BH55">
        <v>73870000</v>
      </c>
      <c r="BI55" t="s">
        <v>799</v>
      </c>
      <c r="BJ55" t="s">
        <v>800</v>
      </c>
      <c r="BL55" s="1">
        <v>2375</v>
      </c>
      <c r="BM55" s="2">
        <v>45483</v>
      </c>
      <c r="BQ55">
        <v>3282</v>
      </c>
      <c r="BR55">
        <v>5423</v>
      </c>
      <c r="BS55" t="s">
        <v>449</v>
      </c>
      <c r="BT55" s="2">
        <v>45321</v>
      </c>
      <c r="BW55" t="s">
        <v>422</v>
      </c>
      <c r="BZ55" s="2">
        <v>45321</v>
      </c>
      <c r="CA55" s="2">
        <v>45329</v>
      </c>
      <c r="CC55" s="2">
        <v>45323</v>
      </c>
      <c r="CD55" t="s">
        <v>424</v>
      </c>
      <c r="CF55" s="2">
        <v>45321</v>
      </c>
      <c r="CL55" s="2">
        <v>45323</v>
      </c>
      <c r="CM55" s="2">
        <v>45329</v>
      </c>
      <c r="CN55" s="2">
        <v>45323</v>
      </c>
      <c r="CO55" s="2">
        <v>45337</v>
      </c>
      <c r="CP55" s="2">
        <v>45341</v>
      </c>
      <c r="CR55" s="2">
        <v>45323</v>
      </c>
      <c r="CS55" s="2">
        <v>45323</v>
      </c>
      <c r="CT55" s="2">
        <v>45483</v>
      </c>
      <c r="CV55" s="2">
        <v>45338</v>
      </c>
      <c r="CW55" s="2">
        <v>45323</v>
      </c>
      <c r="CY55" t="s">
        <v>424</v>
      </c>
      <c r="DB55" s="2">
        <v>45324</v>
      </c>
      <c r="DD55" s="2">
        <v>45329</v>
      </c>
      <c r="DE55" s="2">
        <v>45328</v>
      </c>
      <c r="DF55" s="2">
        <v>45349</v>
      </c>
      <c r="DI55" s="2">
        <v>45350</v>
      </c>
      <c r="DJ55" s="2">
        <v>45321</v>
      </c>
      <c r="DK55" s="2">
        <v>45338</v>
      </c>
      <c r="DL55" s="2">
        <v>45371</v>
      </c>
      <c r="DM55" s="2">
        <v>45379</v>
      </c>
      <c r="DN55" s="2">
        <v>45383</v>
      </c>
      <c r="DO55" s="2">
        <v>45323</v>
      </c>
      <c r="DP55" t="s">
        <v>425</v>
      </c>
    </row>
    <row r="56" spans="1:135" hidden="1" x14ac:dyDescent="0.35">
      <c r="A56">
        <v>3235</v>
      </c>
      <c r="B56" t="s">
        <v>404</v>
      </c>
      <c r="C56">
        <v>3743</v>
      </c>
      <c r="D56" t="s">
        <v>405</v>
      </c>
      <c r="E56" t="s">
        <v>406</v>
      </c>
      <c r="F56" t="s">
        <v>584</v>
      </c>
      <c r="G56">
        <v>202</v>
      </c>
      <c r="H56" t="s">
        <v>408</v>
      </c>
      <c r="I56" t="s">
        <v>801</v>
      </c>
      <c r="J56" t="s">
        <v>802</v>
      </c>
      <c r="K56" t="s">
        <v>22</v>
      </c>
      <c r="L56" t="s">
        <v>105</v>
      </c>
      <c r="M56" t="s">
        <v>411</v>
      </c>
      <c r="N56" t="s">
        <v>411</v>
      </c>
      <c r="O56" t="s">
        <v>411</v>
      </c>
      <c r="P56" t="s">
        <v>411</v>
      </c>
      <c r="Q56" t="s">
        <v>411</v>
      </c>
      <c r="R56" t="s">
        <v>411</v>
      </c>
      <c r="S56" t="s">
        <v>411</v>
      </c>
      <c r="T56" s="1">
        <v>159321.28</v>
      </c>
      <c r="U56">
        <v>600</v>
      </c>
      <c r="V56">
        <v>0</v>
      </c>
      <c r="W56" s="1">
        <v>124715.28</v>
      </c>
      <c r="X56" s="1">
        <v>34606</v>
      </c>
      <c r="Y56">
        <v>0</v>
      </c>
      <c r="Z56" s="1">
        <v>159321.28</v>
      </c>
      <c r="AA56">
        <v>0</v>
      </c>
      <c r="AB56">
        <v>0</v>
      </c>
      <c r="AD56">
        <v>8787719088104</v>
      </c>
      <c r="AE56" t="s">
        <v>412</v>
      </c>
      <c r="AF56">
        <v>74195</v>
      </c>
      <c r="AG56" s="2">
        <v>45365</v>
      </c>
      <c r="AH56" s="1">
        <v>2849.02</v>
      </c>
      <c r="AI56" s="2">
        <v>45344</v>
      </c>
      <c r="AJ56">
        <v>2004</v>
      </c>
      <c r="AK56" s="2">
        <v>45323</v>
      </c>
      <c r="AP56" t="s">
        <v>413</v>
      </c>
      <c r="AT56" s="2">
        <v>45503</v>
      </c>
      <c r="AU56" s="2">
        <v>45503</v>
      </c>
      <c r="AV56" t="s">
        <v>414</v>
      </c>
      <c r="AW56" s="2">
        <v>45302</v>
      </c>
      <c r="AX56">
        <v>20651</v>
      </c>
      <c r="AY56" s="1">
        <v>215000.23</v>
      </c>
      <c r="BA56" t="s">
        <v>415</v>
      </c>
      <c r="BB56">
        <v>20651</v>
      </c>
      <c r="BD56" t="s">
        <v>416</v>
      </c>
      <c r="BE56" t="s">
        <v>417</v>
      </c>
      <c r="BF56">
        <v>5561991433193</v>
      </c>
      <c r="BG56" t="s">
        <v>803</v>
      </c>
      <c r="BH56">
        <v>73805325</v>
      </c>
      <c r="BI56" t="s">
        <v>804</v>
      </c>
      <c r="BJ56" t="s">
        <v>805</v>
      </c>
      <c r="BL56" s="1">
        <v>2200</v>
      </c>
      <c r="BM56" s="2">
        <v>45480</v>
      </c>
      <c r="BQ56">
        <v>3258</v>
      </c>
      <c r="BR56">
        <v>5427</v>
      </c>
      <c r="BS56" t="s">
        <v>806</v>
      </c>
      <c r="BT56" s="2">
        <v>45322</v>
      </c>
      <c r="BW56" t="s">
        <v>422</v>
      </c>
      <c r="BY56" t="s">
        <v>807</v>
      </c>
      <c r="BZ56" s="2">
        <v>45322</v>
      </c>
      <c r="CA56" s="2">
        <v>45342</v>
      </c>
      <c r="CC56" s="2">
        <v>45324</v>
      </c>
      <c r="CD56" t="s">
        <v>424</v>
      </c>
      <c r="CF56" s="2">
        <v>45322</v>
      </c>
      <c r="CL56" s="2">
        <v>45324</v>
      </c>
      <c r="CM56" s="2">
        <v>45344</v>
      </c>
      <c r="CN56" s="2">
        <v>45324</v>
      </c>
      <c r="CO56" s="2">
        <v>45352</v>
      </c>
      <c r="CR56" s="2">
        <v>45327</v>
      </c>
      <c r="CS56" s="2">
        <v>45323</v>
      </c>
      <c r="CT56" s="2">
        <v>45480</v>
      </c>
      <c r="CV56" s="2">
        <v>45364</v>
      </c>
      <c r="CW56" s="2">
        <v>45323</v>
      </c>
      <c r="CY56" t="s">
        <v>424</v>
      </c>
      <c r="DD56" s="2">
        <v>45324</v>
      </c>
      <c r="DF56" s="2">
        <v>45366</v>
      </c>
      <c r="DI56" s="2">
        <v>45369</v>
      </c>
      <c r="DJ56" s="2">
        <v>45319</v>
      </c>
      <c r="DK56" s="2">
        <v>45364</v>
      </c>
      <c r="DL56" s="2">
        <v>45365</v>
      </c>
      <c r="DM56" s="2">
        <v>45371</v>
      </c>
      <c r="DN56" s="2">
        <v>45383</v>
      </c>
      <c r="DO56" s="2">
        <v>45323</v>
      </c>
      <c r="DP56" t="s">
        <v>425</v>
      </c>
    </row>
    <row r="57" spans="1:135" hidden="1" x14ac:dyDescent="0.35">
      <c r="A57">
        <v>3236</v>
      </c>
      <c r="B57" t="s">
        <v>561</v>
      </c>
      <c r="C57">
        <v>3802</v>
      </c>
      <c r="D57" t="s">
        <v>808</v>
      </c>
      <c r="E57" t="s">
        <v>472</v>
      </c>
      <c r="F57" t="s">
        <v>809</v>
      </c>
      <c r="G57">
        <v>503</v>
      </c>
      <c r="H57" t="s">
        <v>810</v>
      </c>
      <c r="I57" t="s">
        <v>811</v>
      </c>
      <c r="J57" t="s">
        <v>812</v>
      </c>
      <c r="K57" t="s">
        <v>83</v>
      </c>
      <c r="L57" t="s">
        <v>83</v>
      </c>
      <c r="M57" t="s">
        <v>411</v>
      </c>
      <c r="N57" t="s">
        <v>411</v>
      </c>
      <c r="O57" t="s">
        <v>411</v>
      </c>
      <c r="P57" t="s">
        <v>411</v>
      </c>
      <c r="Q57" t="s">
        <v>411</v>
      </c>
      <c r="R57" t="s">
        <v>411</v>
      </c>
      <c r="S57" t="s">
        <v>411</v>
      </c>
      <c r="T57" s="1">
        <v>968959</v>
      </c>
      <c r="U57">
        <v>0</v>
      </c>
      <c r="V57">
        <v>0</v>
      </c>
      <c r="W57" s="1">
        <v>968959</v>
      </c>
      <c r="X57">
        <v>0</v>
      </c>
      <c r="Y57">
        <v>0</v>
      </c>
      <c r="Z57" s="1">
        <v>968959</v>
      </c>
      <c r="AA57">
        <v>0</v>
      </c>
      <c r="AB57">
        <v>0</v>
      </c>
      <c r="AE57" t="s">
        <v>412</v>
      </c>
      <c r="AH57">
        <v>0</v>
      </c>
      <c r="AK57" s="2">
        <v>45323</v>
      </c>
      <c r="AP57" t="s">
        <v>813</v>
      </c>
      <c r="AQ57" t="s">
        <v>814</v>
      </c>
      <c r="AT57" s="2">
        <v>45756</v>
      </c>
      <c r="AU57" s="2">
        <v>45756</v>
      </c>
      <c r="AV57" t="s">
        <v>561</v>
      </c>
      <c r="AW57" s="2">
        <v>45317</v>
      </c>
      <c r="AX57">
        <v>20620</v>
      </c>
      <c r="AY57" s="1">
        <v>968959</v>
      </c>
      <c r="BA57" t="s">
        <v>815</v>
      </c>
      <c r="BB57">
        <v>20620</v>
      </c>
      <c r="BD57" t="s">
        <v>738</v>
      </c>
      <c r="BE57" t="s">
        <v>513</v>
      </c>
      <c r="BF57">
        <v>5561992906038</v>
      </c>
      <c r="BG57" t="s">
        <v>816</v>
      </c>
      <c r="BH57">
        <v>70680270</v>
      </c>
      <c r="BI57" t="s">
        <v>817</v>
      </c>
      <c r="BJ57" t="s">
        <v>818</v>
      </c>
      <c r="BL57" s="1">
        <v>16949</v>
      </c>
      <c r="BO57" t="s">
        <v>819</v>
      </c>
      <c r="BP57" t="s">
        <v>820</v>
      </c>
      <c r="BQ57">
        <v>2966</v>
      </c>
      <c r="BR57">
        <v>5426</v>
      </c>
      <c r="BS57" t="s">
        <v>821</v>
      </c>
    </row>
    <row r="58" spans="1:135" hidden="1" x14ac:dyDescent="0.35">
      <c r="A58">
        <v>3237</v>
      </c>
      <c r="B58" t="s">
        <v>404</v>
      </c>
      <c r="C58">
        <v>3785</v>
      </c>
      <c r="D58" t="s">
        <v>405</v>
      </c>
      <c r="E58" t="s">
        <v>406</v>
      </c>
      <c r="F58" t="s">
        <v>526</v>
      </c>
      <c r="G58">
        <v>2</v>
      </c>
      <c r="H58" t="s">
        <v>408</v>
      </c>
      <c r="I58" t="s">
        <v>822</v>
      </c>
      <c r="J58" t="s">
        <v>823</v>
      </c>
      <c r="K58" t="s">
        <v>22</v>
      </c>
      <c r="L58" t="s">
        <v>39</v>
      </c>
      <c r="M58" t="s">
        <v>411</v>
      </c>
      <c r="N58" t="s">
        <v>411</v>
      </c>
      <c r="O58" t="s">
        <v>411</v>
      </c>
      <c r="P58" t="s">
        <v>411</v>
      </c>
      <c r="Q58" t="s">
        <v>411</v>
      </c>
      <c r="R58" t="s">
        <v>411</v>
      </c>
      <c r="S58" t="s">
        <v>411</v>
      </c>
      <c r="T58" s="1">
        <v>163604.21</v>
      </c>
      <c r="U58">
        <v>689.99</v>
      </c>
      <c r="V58">
        <v>0</v>
      </c>
      <c r="W58" s="1">
        <v>140218.21</v>
      </c>
      <c r="X58" s="1">
        <v>23740</v>
      </c>
      <c r="Y58">
        <v>0</v>
      </c>
      <c r="Z58" s="1">
        <v>163958.21</v>
      </c>
      <c r="AA58">
        <v>0</v>
      </c>
      <c r="AB58">
        <v>0</v>
      </c>
      <c r="AD58">
        <v>8787719095704</v>
      </c>
      <c r="AE58" t="s">
        <v>412</v>
      </c>
      <c r="AG58" s="2">
        <v>45357</v>
      </c>
      <c r="AH58" s="1">
        <v>3559.94</v>
      </c>
      <c r="AI58" s="2">
        <v>45342</v>
      </c>
      <c r="AJ58">
        <v>2004</v>
      </c>
      <c r="AK58" s="2">
        <v>45323</v>
      </c>
      <c r="AP58" t="s">
        <v>413</v>
      </c>
      <c r="AT58" s="2">
        <v>45503</v>
      </c>
      <c r="AU58" s="2">
        <v>45503</v>
      </c>
      <c r="AV58" t="s">
        <v>414</v>
      </c>
      <c r="AW58" s="2">
        <v>45313</v>
      </c>
      <c r="AX58">
        <v>20652</v>
      </c>
      <c r="AY58" s="1">
        <v>217404.21</v>
      </c>
      <c r="BA58" t="s">
        <v>415</v>
      </c>
      <c r="BB58">
        <v>20652</v>
      </c>
      <c r="BD58" t="s">
        <v>416</v>
      </c>
      <c r="BE58" t="s">
        <v>417</v>
      </c>
      <c r="BF58">
        <v>5561999990795</v>
      </c>
      <c r="BG58" t="s">
        <v>824</v>
      </c>
      <c r="BH58">
        <v>73000000</v>
      </c>
      <c r="BI58" t="s">
        <v>825</v>
      </c>
      <c r="BJ58" t="s">
        <v>826</v>
      </c>
      <c r="BL58" s="1">
        <v>2300</v>
      </c>
      <c r="BM58" s="2">
        <v>45493</v>
      </c>
      <c r="BQ58">
        <v>3131</v>
      </c>
      <c r="BR58">
        <v>5428</v>
      </c>
      <c r="BS58" t="s">
        <v>648</v>
      </c>
      <c r="BT58" s="2">
        <v>45313</v>
      </c>
      <c r="BW58" t="s">
        <v>422</v>
      </c>
      <c r="BY58" t="s">
        <v>827</v>
      </c>
      <c r="BZ58" s="2">
        <v>45313</v>
      </c>
      <c r="CA58" s="2">
        <v>45337</v>
      </c>
      <c r="CC58" s="2">
        <v>45324</v>
      </c>
      <c r="CD58" t="s">
        <v>424</v>
      </c>
      <c r="CF58" s="2">
        <v>45313</v>
      </c>
      <c r="CG58" s="2">
        <v>45323</v>
      </c>
      <c r="CI58" s="2">
        <v>45324</v>
      </c>
      <c r="CJ58" s="2">
        <v>45339</v>
      </c>
      <c r="CL58" s="2">
        <v>45324</v>
      </c>
      <c r="CM58" s="2">
        <v>45342</v>
      </c>
      <c r="CN58" s="2">
        <v>45324</v>
      </c>
      <c r="CO58" s="2">
        <v>45352</v>
      </c>
      <c r="CR58" s="2">
        <v>45327</v>
      </c>
      <c r="CS58" s="2">
        <v>45325</v>
      </c>
      <c r="CT58" s="2">
        <v>45493</v>
      </c>
      <c r="CV58" s="2">
        <v>45364</v>
      </c>
      <c r="CW58" s="2">
        <v>45325</v>
      </c>
      <c r="DB58" s="2">
        <v>45331</v>
      </c>
      <c r="DD58" s="2">
        <v>45329</v>
      </c>
      <c r="DE58" s="2">
        <v>45337</v>
      </c>
      <c r="DF58" s="2">
        <v>45357</v>
      </c>
      <c r="DI58" s="2">
        <v>45387</v>
      </c>
      <c r="DJ58" s="2">
        <v>45322</v>
      </c>
      <c r="DK58" s="2">
        <v>45364</v>
      </c>
      <c r="DL58" s="2">
        <v>45366</v>
      </c>
      <c r="DM58" s="2">
        <v>45371</v>
      </c>
      <c r="DN58" s="2">
        <v>45383</v>
      </c>
      <c r="DO58" s="2">
        <v>45325</v>
      </c>
      <c r="DP58" t="s">
        <v>425</v>
      </c>
    </row>
    <row r="59" spans="1:135" hidden="1" x14ac:dyDescent="0.35">
      <c r="A59">
        <v>3238</v>
      </c>
      <c r="B59" t="s">
        <v>404</v>
      </c>
      <c r="C59">
        <v>3748</v>
      </c>
      <c r="D59" t="s">
        <v>405</v>
      </c>
      <c r="E59" t="s">
        <v>406</v>
      </c>
      <c r="F59" t="s">
        <v>687</v>
      </c>
      <c r="G59">
        <v>302</v>
      </c>
      <c r="H59" t="s">
        <v>408</v>
      </c>
      <c r="I59" t="s">
        <v>828</v>
      </c>
      <c r="J59" t="s">
        <v>829</v>
      </c>
      <c r="K59" t="s">
        <v>14</v>
      </c>
      <c r="L59" t="s">
        <v>95</v>
      </c>
      <c r="M59" t="s">
        <v>411</v>
      </c>
      <c r="N59" t="s">
        <v>411</v>
      </c>
      <c r="O59" t="s">
        <v>411</v>
      </c>
      <c r="P59" t="s">
        <v>411</v>
      </c>
      <c r="Q59" t="s">
        <v>411</v>
      </c>
      <c r="R59" t="s">
        <v>411</v>
      </c>
      <c r="S59" t="s">
        <v>411</v>
      </c>
      <c r="T59" s="1">
        <v>164200</v>
      </c>
      <c r="U59" s="1">
        <v>1073.2</v>
      </c>
      <c r="V59">
        <v>0</v>
      </c>
      <c r="W59" s="1">
        <v>163648</v>
      </c>
      <c r="X59">
        <v>552</v>
      </c>
      <c r="Y59">
        <v>0</v>
      </c>
      <c r="Z59" s="1">
        <v>164200</v>
      </c>
      <c r="AA59">
        <v>0</v>
      </c>
      <c r="AB59">
        <v>0</v>
      </c>
      <c r="AD59">
        <v>8787719108130</v>
      </c>
      <c r="AE59" t="s">
        <v>412</v>
      </c>
      <c r="AF59">
        <v>74183</v>
      </c>
      <c r="AG59" s="2">
        <v>45357</v>
      </c>
      <c r="AH59" s="1">
        <v>3936.52</v>
      </c>
      <c r="AI59" s="2">
        <v>45343</v>
      </c>
      <c r="AJ59">
        <v>2004</v>
      </c>
      <c r="AK59" s="2">
        <v>45324</v>
      </c>
      <c r="AP59" t="s">
        <v>413</v>
      </c>
      <c r="AT59" s="2">
        <v>45503</v>
      </c>
      <c r="AU59" s="2">
        <v>45503</v>
      </c>
      <c r="AV59" t="s">
        <v>414</v>
      </c>
      <c r="AW59" s="2">
        <v>45327</v>
      </c>
      <c r="AX59">
        <v>20702</v>
      </c>
      <c r="AY59" s="1">
        <v>218000</v>
      </c>
      <c r="BA59" t="s">
        <v>415</v>
      </c>
      <c r="BB59">
        <v>20702</v>
      </c>
      <c r="BD59" t="s">
        <v>416</v>
      </c>
      <c r="BE59" t="s">
        <v>417</v>
      </c>
      <c r="BF59">
        <v>5561983282286</v>
      </c>
      <c r="BG59" t="s">
        <v>830</v>
      </c>
      <c r="BH59">
        <v>73813615</v>
      </c>
      <c r="BI59" t="s">
        <v>781</v>
      </c>
      <c r="BJ59" t="s">
        <v>831</v>
      </c>
      <c r="BL59" s="1">
        <v>4111.55</v>
      </c>
      <c r="BM59" s="2">
        <v>45481</v>
      </c>
      <c r="BQ59">
        <v>3246</v>
      </c>
      <c r="BR59">
        <v>5430</v>
      </c>
      <c r="BS59" t="s">
        <v>559</v>
      </c>
      <c r="BT59" s="2">
        <v>45322</v>
      </c>
      <c r="BW59" t="s">
        <v>422</v>
      </c>
      <c r="BY59" t="s">
        <v>832</v>
      </c>
      <c r="BZ59" s="2">
        <v>45322</v>
      </c>
      <c r="CA59" s="2">
        <v>45341</v>
      </c>
      <c r="CC59" s="2">
        <v>45327</v>
      </c>
      <c r="CD59" t="s">
        <v>424</v>
      </c>
      <c r="CF59" s="2">
        <v>45322</v>
      </c>
      <c r="CL59" s="2">
        <v>45327</v>
      </c>
      <c r="CM59" s="2">
        <v>45343</v>
      </c>
      <c r="CN59" s="2">
        <v>45327</v>
      </c>
      <c r="CO59" s="2">
        <v>45352</v>
      </c>
      <c r="CR59" s="2">
        <v>45328</v>
      </c>
      <c r="CS59" s="2">
        <v>45327</v>
      </c>
      <c r="CV59" s="2">
        <v>45364</v>
      </c>
      <c r="CW59" s="2">
        <v>45327</v>
      </c>
      <c r="CY59" t="s">
        <v>424</v>
      </c>
      <c r="DD59" s="2">
        <v>45327</v>
      </c>
      <c r="DF59" s="2">
        <v>45357</v>
      </c>
      <c r="DI59" s="2">
        <v>45359</v>
      </c>
      <c r="DJ59" s="2">
        <v>45323</v>
      </c>
      <c r="DK59" s="2">
        <v>45364</v>
      </c>
      <c r="DL59" s="2">
        <v>45366</v>
      </c>
      <c r="DM59" s="2">
        <v>45371</v>
      </c>
      <c r="DN59" s="2">
        <v>45383</v>
      </c>
      <c r="DO59" s="2">
        <v>45327</v>
      </c>
      <c r="DP59" t="s">
        <v>425</v>
      </c>
    </row>
    <row r="60" spans="1:135" hidden="1" x14ac:dyDescent="0.35">
      <c r="A60">
        <v>3239</v>
      </c>
      <c r="B60" t="s">
        <v>404</v>
      </c>
      <c r="C60">
        <v>3801</v>
      </c>
      <c r="D60" t="s">
        <v>833</v>
      </c>
      <c r="E60" t="s">
        <v>834</v>
      </c>
      <c r="F60" t="s">
        <v>526</v>
      </c>
      <c r="G60">
        <v>101</v>
      </c>
      <c r="H60" t="s">
        <v>474</v>
      </c>
      <c r="I60" t="s">
        <v>835</v>
      </c>
      <c r="J60" t="s">
        <v>836</v>
      </c>
      <c r="K60" t="s">
        <v>38</v>
      </c>
      <c r="L60" t="s">
        <v>124</v>
      </c>
      <c r="M60" t="s">
        <v>411</v>
      </c>
      <c r="N60" t="s">
        <v>411</v>
      </c>
      <c r="O60" t="s">
        <v>411</v>
      </c>
      <c r="P60" t="s">
        <v>424</v>
      </c>
      <c r="Q60" t="s">
        <v>424</v>
      </c>
      <c r="R60" t="s">
        <v>411</v>
      </c>
      <c r="S60" t="s">
        <v>411</v>
      </c>
      <c r="T60" s="1">
        <v>127910.02</v>
      </c>
      <c r="U60">
        <v>718.92</v>
      </c>
      <c r="V60">
        <v>0</v>
      </c>
      <c r="W60" s="1">
        <v>117848.85</v>
      </c>
      <c r="X60" s="1">
        <v>9857</v>
      </c>
      <c r="Y60">
        <v>0</v>
      </c>
      <c r="Z60" s="1">
        <v>127705.85</v>
      </c>
      <c r="AA60">
        <v>0</v>
      </c>
      <c r="AB60">
        <v>0</v>
      </c>
      <c r="AD60">
        <v>8787719102689</v>
      </c>
      <c r="AE60" t="s">
        <v>412</v>
      </c>
      <c r="AF60">
        <v>105320</v>
      </c>
      <c r="AG60" s="2">
        <v>45373</v>
      </c>
      <c r="AH60" s="1">
        <v>2740.25</v>
      </c>
      <c r="AI60" s="2">
        <v>45351</v>
      </c>
      <c r="AJ60">
        <v>2004</v>
      </c>
      <c r="AK60" s="2">
        <v>45327</v>
      </c>
      <c r="AP60" t="s">
        <v>413</v>
      </c>
      <c r="AT60" s="2">
        <v>45736</v>
      </c>
      <c r="AU60" s="2">
        <v>45736</v>
      </c>
      <c r="AV60" t="s">
        <v>414</v>
      </c>
      <c r="AW60" s="2">
        <v>45317</v>
      </c>
      <c r="AX60">
        <v>20890</v>
      </c>
      <c r="AY60" s="1">
        <v>190000.42</v>
      </c>
      <c r="BA60" t="s">
        <v>837</v>
      </c>
      <c r="BB60">
        <v>20890</v>
      </c>
      <c r="BD60" t="s">
        <v>478</v>
      </c>
      <c r="BE60" t="s">
        <v>417</v>
      </c>
      <c r="BF60">
        <v>5561993626382</v>
      </c>
      <c r="BG60" t="s">
        <v>838</v>
      </c>
      <c r="BH60">
        <v>72910001</v>
      </c>
      <c r="BI60" t="s">
        <v>839</v>
      </c>
      <c r="BJ60" t="s">
        <v>840</v>
      </c>
      <c r="BL60" s="1">
        <v>2875.69</v>
      </c>
      <c r="BO60" t="s">
        <v>841</v>
      </c>
      <c r="BP60" t="s">
        <v>842</v>
      </c>
      <c r="BQ60">
        <v>3409</v>
      </c>
      <c r="BR60">
        <v>5431</v>
      </c>
      <c r="BS60" t="s">
        <v>517</v>
      </c>
      <c r="BT60" s="2">
        <v>45350</v>
      </c>
      <c r="BU60">
        <v>500</v>
      </c>
      <c r="BV60" s="2">
        <v>45365</v>
      </c>
      <c r="BW60" t="s">
        <v>422</v>
      </c>
      <c r="BX60" s="2">
        <v>45369</v>
      </c>
      <c r="BY60" t="s">
        <v>843</v>
      </c>
      <c r="BZ60" s="2">
        <v>45350</v>
      </c>
      <c r="CA60" s="2">
        <v>45355</v>
      </c>
      <c r="CC60" s="2">
        <v>45327</v>
      </c>
      <c r="CD60" t="s">
        <v>424</v>
      </c>
      <c r="CF60" s="2">
        <v>45350</v>
      </c>
      <c r="CJ60" s="2">
        <v>45359</v>
      </c>
      <c r="CL60" s="2">
        <v>45350</v>
      </c>
      <c r="CM60" s="2">
        <v>45364</v>
      </c>
      <c r="CN60" s="2">
        <v>45327</v>
      </c>
      <c r="CO60" s="2">
        <v>45414</v>
      </c>
      <c r="CP60" s="2">
        <v>45355</v>
      </c>
      <c r="CR60" s="2">
        <v>45328</v>
      </c>
      <c r="CS60" s="2">
        <v>45327</v>
      </c>
      <c r="CU60" s="2">
        <v>45357</v>
      </c>
      <c r="CV60" s="2">
        <v>45450</v>
      </c>
      <c r="CW60" s="2">
        <v>45327</v>
      </c>
      <c r="CX60" s="2">
        <v>45397</v>
      </c>
      <c r="CY60" t="s">
        <v>424</v>
      </c>
      <c r="CZ60" s="2">
        <v>45371</v>
      </c>
      <c r="DC60" s="2">
        <v>45372</v>
      </c>
      <c r="DD60" s="2">
        <v>45324</v>
      </c>
      <c r="DF60" s="2">
        <v>45376</v>
      </c>
      <c r="DI60" s="2">
        <v>45378</v>
      </c>
      <c r="DJ60" s="2">
        <v>45323</v>
      </c>
      <c r="DK60" s="2">
        <v>45450</v>
      </c>
      <c r="DL60" s="2">
        <v>45606</v>
      </c>
      <c r="DM60" s="2">
        <v>45629</v>
      </c>
      <c r="DN60" s="2">
        <v>45712</v>
      </c>
      <c r="DO60" s="2">
        <v>45327</v>
      </c>
      <c r="DP60" s="2">
        <v>45712</v>
      </c>
      <c r="EE60" s="1">
        <v>3805.32</v>
      </c>
    </row>
    <row r="61" spans="1:135" hidden="1" x14ac:dyDescent="0.35">
      <c r="A61">
        <v>3240</v>
      </c>
      <c r="B61" t="s">
        <v>404</v>
      </c>
      <c r="C61">
        <v>3824</v>
      </c>
      <c r="D61" t="s">
        <v>405</v>
      </c>
      <c r="E61" t="s">
        <v>406</v>
      </c>
      <c r="F61" t="s">
        <v>687</v>
      </c>
      <c r="G61">
        <v>202</v>
      </c>
      <c r="H61" t="s">
        <v>408</v>
      </c>
      <c r="I61" t="s">
        <v>844</v>
      </c>
      <c r="J61" t="s">
        <v>845</v>
      </c>
      <c r="K61" t="s">
        <v>14</v>
      </c>
      <c r="L61" t="s">
        <v>130</v>
      </c>
      <c r="M61" t="s">
        <v>411</v>
      </c>
      <c r="N61" t="s">
        <v>411</v>
      </c>
      <c r="O61" t="s">
        <v>411</v>
      </c>
      <c r="P61" t="s">
        <v>411</v>
      </c>
      <c r="Q61" t="s">
        <v>411</v>
      </c>
      <c r="R61" t="s">
        <v>411</v>
      </c>
      <c r="S61" t="s">
        <v>411</v>
      </c>
      <c r="T61" s="1">
        <v>138250.06</v>
      </c>
      <c r="U61">
        <v>570</v>
      </c>
      <c r="V61">
        <v>0</v>
      </c>
      <c r="W61" s="1">
        <v>115222.06</v>
      </c>
      <c r="X61" s="1">
        <v>23028</v>
      </c>
      <c r="Y61">
        <v>0</v>
      </c>
      <c r="Z61" s="1">
        <v>138250.06</v>
      </c>
      <c r="AA61">
        <v>0</v>
      </c>
      <c r="AB61">
        <v>0</v>
      </c>
      <c r="AD61">
        <v>8787719160832</v>
      </c>
      <c r="AE61" t="s">
        <v>412</v>
      </c>
      <c r="AG61" s="2">
        <v>45600</v>
      </c>
      <c r="AH61" s="1">
        <v>5515.43</v>
      </c>
      <c r="AI61" s="2">
        <v>45362</v>
      </c>
      <c r="AJ61">
        <v>2004</v>
      </c>
      <c r="AK61" s="2">
        <v>45328</v>
      </c>
      <c r="AP61" t="s">
        <v>413</v>
      </c>
      <c r="AT61" s="2">
        <v>45743</v>
      </c>
      <c r="AU61" s="2">
        <v>45743</v>
      </c>
      <c r="AV61" t="s">
        <v>414</v>
      </c>
      <c r="AW61" s="2">
        <v>45328</v>
      </c>
      <c r="AX61">
        <v>20781</v>
      </c>
      <c r="AY61" s="1">
        <v>215000</v>
      </c>
      <c r="BA61" t="s">
        <v>415</v>
      </c>
      <c r="BB61">
        <v>20781</v>
      </c>
      <c r="BC61" t="s">
        <v>846</v>
      </c>
      <c r="BD61" t="s">
        <v>416</v>
      </c>
      <c r="BE61" t="s">
        <v>417</v>
      </c>
      <c r="BF61">
        <v>5562982392986</v>
      </c>
      <c r="BG61" t="s">
        <v>847</v>
      </c>
      <c r="BH61">
        <v>73813220</v>
      </c>
      <c r="BI61" t="s">
        <v>430</v>
      </c>
      <c r="BJ61" t="s">
        <v>848</v>
      </c>
      <c r="BL61" s="1">
        <v>2300</v>
      </c>
      <c r="BM61" s="2">
        <v>45500</v>
      </c>
      <c r="BQ61">
        <v>3242</v>
      </c>
      <c r="BR61">
        <v>5432</v>
      </c>
      <c r="BS61" t="s">
        <v>421</v>
      </c>
      <c r="BT61" s="2">
        <v>45344</v>
      </c>
      <c r="BW61" t="s">
        <v>422</v>
      </c>
      <c r="BY61" t="s">
        <v>849</v>
      </c>
      <c r="BZ61" s="2">
        <v>45344</v>
      </c>
      <c r="CC61" s="2">
        <v>45328</v>
      </c>
      <c r="CD61" t="s">
        <v>424</v>
      </c>
      <c r="CF61" s="2">
        <v>45344</v>
      </c>
      <c r="CL61" s="2">
        <v>45350</v>
      </c>
      <c r="CM61" s="2">
        <v>45379</v>
      </c>
      <c r="CN61" s="2">
        <v>45328</v>
      </c>
      <c r="CO61" s="2">
        <v>45366</v>
      </c>
      <c r="CR61" s="2">
        <v>45329</v>
      </c>
      <c r="CS61" s="2">
        <v>45345</v>
      </c>
      <c r="CT61" s="2">
        <v>45500</v>
      </c>
      <c r="CV61" s="2">
        <v>45366</v>
      </c>
      <c r="CW61" s="2">
        <v>45344</v>
      </c>
      <c r="CY61" t="s">
        <v>424</v>
      </c>
      <c r="DB61" s="2">
        <v>45345</v>
      </c>
      <c r="DC61" s="2">
        <v>45580</v>
      </c>
      <c r="DD61" s="2">
        <v>45359</v>
      </c>
      <c r="DE61" s="2">
        <v>45358</v>
      </c>
      <c r="DF61" s="2">
        <v>45601</v>
      </c>
      <c r="DI61" s="2">
        <v>45602</v>
      </c>
      <c r="DJ61" s="2">
        <v>45329</v>
      </c>
      <c r="DK61" s="2">
        <v>45387</v>
      </c>
      <c r="DL61" s="2">
        <v>45461</v>
      </c>
      <c r="DM61" s="2">
        <v>45504</v>
      </c>
      <c r="DN61" s="2">
        <v>45728</v>
      </c>
      <c r="DO61" s="2">
        <v>45344</v>
      </c>
      <c r="DP61" s="2">
        <v>45728</v>
      </c>
    </row>
    <row r="62" spans="1:135" hidden="1" x14ac:dyDescent="0.35">
      <c r="A62">
        <v>3241</v>
      </c>
      <c r="B62" t="s">
        <v>404</v>
      </c>
      <c r="C62">
        <v>3812</v>
      </c>
      <c r="D62" t="s">
        <v>471</v>
      </c>
      <c r="E62" t="s">
        <v>472</v>
      </c>
      <c r="F62" t="s">
        <v>850</v>
      </c>
      <c r="G62">
        <v>3</v>
      </c>
      <c r="H62" t="s">
        <v>474</v>
      </c>
      <c r="I62" t="s">
        <v>851</v>
      </c>
      <c r="J62" t="s">
        <v>852</v>
      </c>
      <c r="K62" t="s">
        <v>38</v>
      </c>
      <c r="L62" t="s">
        <v>191</v>
      </c>
      <c r="M62" t="s">
        <v>411</v>
      </c>
      <c r="N62" t="s">
        <v>411</v>
      </c>
      <c r="O62" t="s">
        <v>411</v>
      </c>
      <c r="P62" t="s">
        <v>424</v>
      </c>
      <c r="Q62" t="s">
        <v>424</v>
      </c>
      <c r="R62" t="s">
        <v>411</v>
      </c>
      <c r="S62" t="s">
        <v>411</v>
      </c>
      <c r="T62" s="1">
        <v>162675.48000000001</v>
      </c>
      <c r="U62">
        <v>626.07000000000005</v>
      </c>
      <c r="V62">
        <v>0</v>
      </c>
      <c r="W62" s="1">
        <v>126568.22</v>
      </c>
      <c r="X62" s="1">
        <v>35739</v>
      </c>
      <c r="Y62">
        <v>0</v>
      </c>
      <c r="Z62" s="1">
        <v>162307.22</v>
      </c>
      <c r="AA62">
        <v>0</v>
      </c>
      <c r="AB62">
        <v>0</v>
      </c>
      <c r="AD62">
        <v>8787719111718</v>
      </c>
      <c r="AE62" t="s">
        <v>412</v>
      </c>
      <c r="AF62">
        <v>96345</v>
      </c>
      <c r="AG62" s="2">
        <v>45352</v>
      </c>
      <c r="AH62" s="1">
        <v>2740.25</v>
      </c>
      <c r="AI62" s="2">
        <v>45331</v>
      </c>
      <c r="AJ62">
        <v>2004</v>
      </c>
      <c r="AK62" s="2">
        <v>45328</v>
      </c>
      <c r="AP62" t="s">
        <v>413</v>
      </c>
      <c r="AT62" s="2">
        <v>45744</v>
      </c>
      <c r="AU62" s="2">
        <v>45744</v>
      </c>
      <c r="AV62" t="s">
        <v>414</v>
      </c>
      <c r="AW62" s="2">
        <v>45321</v>
      </c>
      <c r="AX62">
        <v>20782</v>
      </c>
      <c r="AY62" s="1">
        <v>212000.27</v>
      </c>
      <c r="BA62" t="s">
        <v>477</v>
      </c>
      <c r="BB62">
        <v>20782</v>
      </c>
      <c r="BD62" t="s">
        <v>853</v>
      </c>
      <c r="BE62" t="s">
        <v>417</v>
      </c>
      <c r="BF62">
        <v>5561984560550</v>
      </c>
      <c r="BG62" t="s">
        <v>854</v>
      </c>
      <c r="BH62">
        <v>72880000</v>
      </c>
      <c r="BI62" t="s">
        <v>855</v>
      </c>
      <c r="BJ62" t="s">
        <v>856</v>
      </c>
      <c r="BL62" s="1">
        <v>2086.9499999999998</v>
      </c>
      <c r="BM62" s="2">
        <v>45490</v>
      </c>
      <c r="BQ62">
        <v>3057</v>
      </c>
      <c r="BR62">
        <v>5433</v>
      </c>
      <c r="BS62" t="s">
        <v>449</v>
      </c>
      <c r="BT62" s="2">
        <v>45324</v>
      </c>
      <c r="BU62">
        <v>367.7</v>
      </c>
      <c r="BV62" s="2">
        <v>45337</v>
      </c>
      <c r="BW62" t="s">
        <v>422</v>
      </c>
      <c r="BX62" s="2">
        <v>45336</v>
      </c>
      <c r="BY62" t="s">
        <v>857</v>
      </c>
      <c r="BZ62" s="2">
        <v>45324</v>
      </c>
      <c r="CA62" s="2">
        <v>45342</v>
      </c>
      <c r="CC62" s="2">
        <v>45328</v>
      </c>
      <c r="CD62" t="s">
        <v>424</v>
      </c>
      <c r="CF62" s="2">
        <v>45324</v>
      </c>
      <c r="CG62" s="2">
        <v>45327</v>
      </c>
      <c r="CJ62" s="2">
        <v>45344</v>
      </c>
      <c r="CL62" s="2">
        <v>45328</v>
      </c>
      <c r="CM62" s="2">
        <v>45345</v>
      </c>
      <c r="CN62" s="2">
        <v>45328</v>
      </c>
      <c r="CO62" s="2">
        <v>45352</v>
      </c>
      <c r="CP62" s="2">
        <v>45342</v>
      </c>
      <c r="CR62" s="2">
        <v>45329</v>
      </c>
      <c r="CS62" s="2">
        <v>45328</v>
      </c>
      <c r="CU62" s="2">
        <v>45342</v>
      </c>
      <c r="CV62" s="2">
        <v>45363</v>
      </c>
      <c r="CW62" s="2">
        <v>45328</v>
      </c>
      <c r="CY62" t="s">
        <v>424</v>
      </c>
      <c r="DD62" s="2">
        <v>45322</v>
      </c>
      <c r="DF62" s="2">
        <v>45355</v>
      </c>
      <c r="DI62" s="2">
        <v>45357</v>
      </c>
      <c r="DJ62" s="2">
        <v>45323</v>
      </c>
      <c r="DK62" s="2">
        <v>45364</v>
      </c>
      <c r="DL62" s="2">
        <v>45367</v>
      </c>
      <c r="DM62" s="2">
        <v>45386</v>
      </c>
      <c r="DN62" s="2">
        <v>45624</v>
      </c>
      <c r="DO62" s="2">
        <v>45327</v>
      </c>
      <c r="DP62" s="2">
        <v>45624</v>
      </c>
      <c r="EE62" s="1">
        <v>4105.32</v>
      </c>
    </row>
    <row r="63" spans="1:135" hidden="1" x14ac:dyDescent="0.35">
      <c r="A63">
        <v>3242</v>
      </c>
      <c r="B63" t="s">
        <v>404</v>
      </c>
      <c r="C63">
        <v>3821</v>
      </c>
      <c r="D63" t="s">
        <v>405</v>
      </c>
      <c r="E63" t="s">
        <v>406</v>
      </c>
      <c r="F63" t="s">
        <v>473</v>
      </c>
      <c r="G63">
        <v>1</v>
      </c>
      <c r="H63" t="s">
        <v>408</v>
      </c>
      <c r="I63" t="s">
        <v>858</v>
      </c>
      <c r="J63" t="s">
        <v>859</v>
      </c>
      <c r="K63" t="s">
        <v>22</v>
      </c>
      <c r="L63" t="s">
        <v>128</v>
      </c>
      <c r="M63" t="s">
        <v>411</v>
      </c>
      <c r="N63" t="s">
        <v>411</v>
      </c>
      <c r="O63" t="s">
        <v>411</v>
      </c>
      <c r="P63" t="s">
        <v>411</v>
      </c>
      <c r="Q63" t="s">
        <v>411</v>
      </c>
      <c r="R63" t="s">
        <v>411</v>
      </c>
      <c r="S63" t="s">
        <v>411</v>
      </c>
      <c r="T63" s="1">
        <v>157000</v>
      </c>
      <c r="U63">
        <v>600</v>
      </c>
      <c r="V63">
        <v>0</v>
      </c>
      <c r="W63" s="1">
        <v>121627</v>
      </c>
      <c r="X63" s="1">
        <v>35373</v>
      </c>
      <c r="Y63">
        <v>0</v>
      </c>
      <c r="Z63" s="1">
        <v>157000</v>
      </c>
      <c r="AA63">
        <v>0</v>
      </c>
      <c r="AB63">
        <v>0</v>
      </c>
      <c r="AD63">
        <v>8787719157815</v>
      </c>
      <c r="AE63" t="s">
        <v>412</v>
      </c>
      <c r="AF63">
        <v>73962</v>
      </c>
      <c r="AG63" s="2">
        <v>45357</v>
      </c>
      <c r="AH63" s="1">
        <v>3568.17</v>
      </c>
      <c r="AI63" s="2">
        <v>45344</v>
      </c>
      <c r="AJ63">
        <v>2004</v>
      </c>
      <c r="AK63" s="2">
        <v>45328</v>
      </c>
      <c r="AP63" t="s">
        <v>413</v>
      </c>
      <c r="AT63" s="2">
        <v>45503</v>
      </c>
      <c r="AU63" s="2">
        <v>45503</v>
      </c>
      <c r="AV63" t="s">
        <v>414</v>
      </c>
      <c r="AW63" s="2">
        <v>45322</v>
      </c>
      <c r="AX63">
        <v>20816</v>
      </c>
      <c r="AY63" s="1">
        <v>202800</v>
      </c>
      <c r="BA63" t="s">
        <v>415</v>
      </c>
      <c r="BB63">
        <v>20816</v>
      </c>
      <c r="BD63" t="s">
        <v>416</v>
      </c>
      <c r="BE63" t="s">
        <v>417</v>
      </c>
      <c r="BF63">
        <v>556191300185</v>
      </c>
      <c r="BG63" t="s">
        <v>860</v>
      </c>
      <c r="BH63">
        <v>73805241</v>
      </c>
      <c r="BI63" t="s">
        <v>614</v>
      </c>
      <c r="BJ63" t="s">
        <v>861</v>
      </c>
      <c r="BL63" s="1">
        <v>2000</v>
      </c>
      <c r="BM63" s="2">
        <v>45486</v>
      </c>
      <c r="BQ63">
        <v>3025</v>
      </c>
      <c r="BR63">
        <v>5435</v>
      </c>
      <c r="BS63" t="s">
        <v>862</v>
      </c>
      <c r="BT63" s="2">
        <v>45322</v>
      </c>
      <c r="BW63" t="s">
        <v>422</v>
      </c>
      <c r="BY63" t="s">
        <v>863</v>
      </c>
      <c r="BZ63" s="2">
        <v>45322</v>
      </c>
      <c r="CA63" s="2">
        <v>45342</v>
      </c>
      <c r="CC63" s="2">
        <v>45329</v>
      </c>
      <c r="CD63" t="s">
        <v>424</v>
      </c>
      <c r="CF63" s="2">
        <v>45322</v>
      </c>
      <c r="CL63" s="2">
        <v>45328</v>
      </c>
      <c r="CM63" s="2">
        <v>45344</v>
      </c>
      <c r="CN63" s="2">
        <v>45329</v>
      </c>
      <c r="CO63" s="2">
        <v>45352</v>
      </c>
      <c r="CR63" s="2">
        <v>45330</v>
      </c>
      <c r="CS63" s="2">
        <v>45336</v>
      </c>
      <c r="CT63" s="2">
        <v>45486</v>
      </c>
      <c r="CV63" s="2">
        <v>45364</v>
      </c>
      <c r="CW63" s="2">
        <v>45336</v>
      </c>
      <c r="CY63" t="s">
        <v>424</v>
      </c>
      <c r="DD63" s="2">
        <v>45343</v>
      </c>
      <c r="DF63" s="2">
        <v>45357</v>
      </c>
      <c r="DI63" s="2">
        <v>45358</v>
      </c>
      <c r="DJ63" s="2">
        <v>45329</v>
      </c>
      <c r="DK63" s="2">
        <v>45364</v>
      </c>
      <c r="DL63" s="2">
        <v>45370</v>
      </c>
      <c r="DM63" s="2">
        <v>45379</v>
      </c>
      <c r="DN63" s="2">
        <v>45383</v>
      </c>
      <c r="DO63" s="2">
        <v>45336</v>
      </c>
      <c r="DP63" t="s">
        <v>425</v>
      </c>
    </row>
    <row r="64" spans="1:135" hidden="1" x14ac:dyDescent="0.35">
      <c r="A64">
        <v>3243</v>
      </c>
      <c r="B64" t="s">
        <v>404</v>
      </c>
      <c r="C64">
        <v>3813</v>
      </c>
      <c r="D64" t="s">
        <v>459</v>
      </c>
      <c r="E64" t="s">
        <v>460</v>
      </c>
      <c r="F64" t="s">
        <v>451</v>
      </c>
      <c r="G64">
        <v>204</v>
      </c>
      <c r="H64" t="s">
        <v>408</v>
      </c>
      <c r="I64" t="s">
        <v>864</v>
      </c>
      <c r="J64" t="s">
        <v>865</v>
      </c>
      <c r="K64" t="s">
        <v>37</v>
      </c>
      <c r="L64" t="s">
        <v>123</v>
      </c>
      <c r="M64" t="s">
        <v>411</v>
      </c>
      <c r="N64" t="s">
        <v>411</v>
      </c>
      <c r="O64" t="s">
        <v>411</v>
      </c>
      <c r="P64" t="s">
        <v>411</v>
      </c>
      <c r="Q64" t="s">
        <v>411</v>
      </c>
      <c r="R64" t="s">
        <v>411</v>
      </c>
      <c r="S64" t="s">
        <v>411</v>
      </c>
      <c r="T64" s="1">
        <v>166112.97</v>
      </c>
      <c r="U64">
        <v>900</v>
      </c>
      <c r="V64">
        <v>0</v>
      </c>
      <c r="W64" s="1">
        <v>159401.97</v>
      </c>
      <c r="X64" s="1">
        <v>6711</v>
      </c>
      <c r="Y64">
        <v>0</v>
      </c>
      <c r="Z64" s="1">
        <v>166112.97</v>
      </c>
      <c r="AA64">
        <v>0</v>
      </c>
      <c r="AB64">
        <v>0</v>
      </c>
      <c r="AD64">
        <v>8787719162053</v>
      </c>
      <c r="AE64" t="s">
        <v>412</v>
      </c>
      <c r="AF64">
        <v>72778</v>
      </c>
      <c r="AG64" s="2">
        <v>45369</v>
      </c>
      <c r="AH64" s="1">
        <v>3233.84</v>
      </c>
      <c r="AI64" s="2">
        <v>45351</v>
      </c>
      <c r="AJ64">
        <v>2004</v>
      </c>
      <c r="AK64" s="2">
        <v>45328</v>
      </c>
      <c r="AP64" t="s">
        <v>413</v>
      </c>
      <c r="AT64" s="2">
        <v>46098</v>
      </c>
      <c r="AU64" s="2">
        <v>46098</v>
      </c>
      <c r="AV64" t="s">
        <v>414</v>
      </c>
      <c r="AW64" s="2">
        <v>45321</v>
      </c>
      <c r="AX64">
        <v>20815</v>
      </c>
      <c r="AY64" s="1">
        <v>215000</v>
      </c>
      <c r="BA64" t="s">
        <v>464</v>
      </c>
      <c r="BB64">
        <v>20815</v>
      </c>
      <c r="BD64" t="s">
        <v>416</v>
      </c>
      <c r="BE64" t="s">
        <v>417</v>
      </c>
      <c r="BF64">
        <v>5561999950202</v>
      </c>
      <c r="BG64" t="s">
        <v>866</v>
      </c>
      <c r="BH64">
        <v>73801010</v>
      </c>
      <c r="BI64" t="s">
        <v>867</v>
      </c>
      <c r="BJ64" t="s">
        <v>868</v>
      </c>
      <c r="BL64" s="1">
        <v>3000</v>
      </c>
      <c r="BQ64">
        <v>979</v>
      </c>
      <c r="BR64">
        <v>5434</v>
      </c>
      <c r="BS64" t="s">
        <v>449</v>
      </c>
      <c r="BT64" s="2">
        <v>45321</v>
      </c>
      <c r="BW64" t="s">
        <v>422</v>
      </c>
      <c r="BY64" t="s">
        <v>869</v>
      </c>
      <c r="BZ64" s="2">
        <v>45321</v>
      </c>
      <c r="CA64" s="2">
        <v>45345</v>
      </c>
      <c r="CC64" s="2">
        <v>45329</v>
      </c>
      <c r="CD64" t="s">
        <v>424</v>
      </c>
      <c r="CF64" s="2">
        <v>45321</v>
      </c>
      <c r="CL64" s="2">
        <v>45328</v>
      </c>
      <c r="CM64" s="2">
        <v>45351</v>
      </c>
      <c r="CN64" s="2">
        <v>45330</v>
      </c>
      <c r="CO64" s="2">
        <v>45352</v>
      </c>
      <c r="CP64" s="2">
        <v>45356</v>
      </c>
      <c r="CR64" s="2">
        <v>45330</v>
      </c>
      <c r="CS64" s="2">
        <v>45337</v>
      </c>
      <c r="CT64" s="2">
        <v>45411</v>
      </c>
      <c r="CU64" s="2">
        <v>45364</v>
      </c>
      <c r="CV64" s="2">
        <v>45364</v>
      </c>
      <c r="CW64" s="2">
        <v>45337</v>
      </c>
      <c r="CY64" t="s">
        <v>424</v>
      </c>
      <c r="DD64" s="2">
        <v>45351</v>
      </c>
      <c r="DF64" s="2">
        <v>45369</v>
      </c>
      <c r="DI64" s="2">
        <v>45370</v>
      </c>
      <c r="DJ64" s="2">
        <v>45329</v>
      </c>
      <c r="DK64" s="2">
        <v>45364</v>
      </c>
      <c r="DL64" s="2">
        <v>45383</v>
      </c>
      <c r="DM64" s="2">
        <v>45502</v>
      </c>
      <c r="DN64" s="2">
        <v>46057</v>
      </c>
      <c r="DO64" s="2">
        <v>45336</v>
      </c>
      <c r="DP64" s="2">
        <v>46057</v>
      </c>
      <c r="EE64" s="1">
        <v>1794.61</v>
      </c>
    </row>
    <row r="65" spans="1:135" hidden="1" x14ac:dyDescent="0.35">
      <c r="A65">
        <v>3244</v>
      </c>
      <c r="B65" t="s">
        <v>404</v>
      </c>
      <c r="C65">
        <v>3764</v>
      </c>
      <c r="D65" t="s">
        <v>833</v>
      </c>
      <c r="E65" t="s">
        <v>834</v>
      </c>
      <c r="F65" t="s">
        <v>623</v>
      </c>
      <c r="G65">
        <v>104</v>
      </c>
      <c r="H65" t="s">
        <v>474</v>
      </c>
      <c r="I65" t="s">
        <v>870</v>
      </c>
      <c r="J65" t="s">
        <v>871</v>
      </c>
      <c r="K65" t="s">
        <v>24</v>
      </c>
      <c r="L65" t="s">
        <v>175</v>
      </c>
      <c r="M65" t="s">
        <v>411</v>
      </c>
      <c r="N65" t="s">
        <v>411</v>
      </c>
      <c r="O65" t="s">
        <v>411</v>
      </c>
      <c r="P65" t="s">
        <v>424</v>
      </c>
      <c r="Q65" t="s">
        <v>424</v>
      </c>
      <c r="R65" t="s">
        <v>411</v>
      </c>
      <c r="S65" t="s">
        <v>411</v>
      </c>
      <c r="T65" s="1">
        <v>132612.69</v>
      </c>
      <c r="U65">
        <v>642.54</v>
      </c>
      <c r="V65" s="1">
        <v>74698.47</v>
      </c>
      <c r="W65" s="1">
        <v>115184.55</v>
      </c>
      <c r="X65" s="1">
        <v>17430</v>
      </c>
      <c r="Y65">
        <v>0</v>
      </c>
      <c r="Z65" s="1">
        <v>132614.54999999999</v>
      </c>
      <c r="AA65">
        <v>0</v>
      </c>
      <c r="AB65">
        <v>0</v>
      </c>
      <c r="AD65">
        <v>8787719026966</v>
      </c>
      <c r="AE65" t="s">
        <v>412</v>
      </c>
      <c r="AF65">
        <v>105307</v>
      </c>
      <c r="AG65" s="2">
        <v>45373</v>
      </c>
      <c r="AH65" s="1">
        <v>2740.25</v>
      </c>
      <c r="AI65" s="2">
        <v>45351</v>
      </c>
      <c r="AJ65">
        <v>2004</v>
      </c>
      <c r="AK65" s="2">
        <v>45329</v>
      </c>
      <c r="AP65" t="s">
        <v>413</v>
      </c>
      <c r="AT65" s="2">
        <v>45736</v>
      </c>
      <c r="AU65" s="2">
        <v>45736</v>
      </c>
      <c r="AV65" t="s">
        <v>414</v>
      </c>
      <c r="AW65" s="2">
        <v>45306</v>
      </c>
      <c r="AX65">
        <v>20964</v>
      </c>
      <c r="AY65" s="1">
        <v>190000.49</v>
      </c>
      <c r="BA65" t="s">
        <v>837</v>
      </c>
      <c r="BB65">
        <v>20964</v>
      </c>
      <c r="BC65" t="s">
        <v>872</v>
      </c>
      <c r="BD65" t="s">
        <v>478</v>
      </c>
      <c r="BE65" t="s">
        <v>417</v>
      </c>
      <c r="BF65">
        <v>5561981275781</v>
      </c>
      <c r="BG65" t="s">
        <v>873</v>
      </c>
      <c r="BH65">
        <v>72910000</v>
      </c>
      <c r="BI65" t="s">
        <v>633</v>
      </c>
      <c r="BJ65" t="s">
        <v>874</v>
      </c>
      <c r="BL65" s="1">
        <v>1470.19</v>
      </c>
      <c r="BO65" t="s">
        <v>875</v>
      </c>
      <c r="BP65" t="s">
        <v>876</v>
      </c>
      <c r="BQ65">
        <v>3408</v>
      </c>
      <c r="BR65">
        <v>5437</v>
      </c>
      <c r="BS65" t="s">
        <v>877</v>
      </c>
      <c r="BT65" s="2">
        <v>45345</v>
      </c>
      <c r="BU65">
        <v>486.31</v>
      </c>
      <c r="BV65" s="2">
        <v>45365</v>
      </c>
      <c r="BW65" t="s">
        <v>422</v>
      </c>
      <c r="BX65" s="2">
        <v>45359</v>
      </c>
      <c r="BY65" t="s">
        <v>878</v>
      </c>
      <c r="BZ65" s="2">
        <v>45345</v>
      </c>
      <c r="CA65" s="2">
        <v>45355</v>
      </c>
      <c r="CC65" s="2">
        <v>45329</v>
      </c>
      <c r="CD65" t="s">
        <v>424</v>
      </c>
      <c r="CF65" s="2">
        <v>45345</v>
      </c>
      <c r="CJ65" s="2">
        <v>45359</v>
      </c>
      <c r="CL65" s="2">
        <v>45348</v>
      </c>
      <c r="CM65" s="2">
        <v>45364</v>
      </c>
      <c r="CN65" s="2">
        <v>45330</v>
      </c>
      <c r="CO65" s="2">
        <v>45414</v>
      </c>
      <c r="CP65" s="2">
        <v>45355</v>
      </c>
      <c r="CR65" s="2">
        <v>45330</v>
      </c>
      <c r="CS65" s="2">
        <v>45327</v>
      </c>
      <c r="CU65" s="2">
        <v>45357</v>
      </c>
      <c r="CV65" s="2">
        <v>45450</v>
      </c>
      <c r="CW65" s="2">
        <v>45327</v>
      </c>
      <c r="CX65" s="2">
        <v>45366</v>
      </c>
      <c r="CY65" t="s">
        <v>424</v>
      </c>
      <c r="CZ65" s="2">
        <v>45371</v>
      </c>
      <c r="DC65" s="2">
        <v>45372</v>
      </c>
      <c r="DD65" s="2">
        <v>45316</v>
      </c>
      <c r="DF65" s="2">
        <v>45376</v>
      </c>
      <c r="DI65" s="2">
        <v>45377</v>
      </c>
      <c r="DJ65" s="2">
        <v>45322</v>
      </c>
      <c r="DK65" s="2">
        <v>45450</v>
      </c>
      <c r="DL65" s="2">
        <v>45606</v>
      </c>
      <c r="DM65" s="2">
        <v>45693</v>
      </c>
      <c r="DN65" s="2">
        <v>45712</v>
      </c>
      <c r="DO65" s="2">
        <v>45327</v>
      </c>
      <c r="DP65" s="2">
        <v>45712</v>
      </c>
      <c r="EE65" s="1">
        <v>3805.32</v>
      </c>
    </row>
    <row r="66" spans="1:135" hidden="1" x14ac:dyDescent="0.35">
      <c r="A66">
        <v>3245</v>
      </c>
      <c r="B66" t="s">
        <v>404</v>
      </c>
      <c r="C66">
        <v>3765</v>
      </c>
      <c r="D66" t="s">
        <v>405</v>
      </c>
      <c r="E66" t="s">
        <v>406</v>
      </c>
      <c r="F66" t="s">
        <v>584</v>
      </c>
      <c r="G66">
        <v>201</v>
      </c>
      <c r="H66" t="s">
        <v>408</v>
      </c>
      <c r="I66" t="s">
        <v>879</v>
      </c>
      <c r="J66" t="s">
        <v>880</v>
      </c>
      <c r="K66" t="s">
        <v>14</v>
      </c>
      <c r="L66" t="s">
        <v>138</v>
      </c>
      <c r="M66" t="s">
        <v>411</v>
      </c>
      <c r="N66" t="s">
        <v>411</v>
      </c>
      <c r="O66" t="s">
        <v>411</v>
      </c>
      <c r="P66" t="s">
        <v>411</v>
      </c>
      <c r="Q66" t="s">
        <v>411</v>
      </c>
      <c r="R66" t="s">
        <v>411</v>
      </c>
      <c r="S66" t="s">
        <v>411</v>
      </c>
      <c r="T66" s="1">
        <v>164200</v>
      </c>
      <c r="U66">
        <v>787.22</v>
      </c>
      <c r="V66">
        <v>0</v>
      </c>
      <c r="W66" s="1">
        <v>150201</v>
      </c>
      <c r="X66" s="1">
        <v>13999</v>
      </c>
      <c r="Y66">
        <v>0</v>
      </c>
      <c r="Z66" s="1">
        <v>164200</v>
      </c>
      <c r="AA66">
        <v>0</v>
      </c>
      <c r="AB66">
        <v>0</v>
      </c>
      <c r="AD66">
        <v>8787719174442</v>
      </c>
      <c r="AE66" t="s">
        <v>412</v>
      </c>
      <c r="AF66">
        <v>74194</v>
      </c>
      <c r="AG66" s="2">
        <v>45370</v>
      </c>
      <c r="AH66" s="1">
        <v>3225.6</v>
      </c>
      <c r="AI66" s="2">
        <v>45351</v>
      </c>
      <c r="AJ66">
        <v>2004</v>
      </c>
      <c r="AK66" s="2">
        <v>45329</v>
      </c>
      <c r="AP66" t="s">
        <v>413</v>
      </c>
      <c r="AT66" s="2">
        <v>45503</v>
      </c>
      <c r="AU66" s="2">
        <v>45503</v>
      </c>
      <c r="AV66" t="s">
        <v>414</v>
      </c>
      <c r="AW66" s="2">
        <v>45306</v>
      </c>
      <c r="AX66">
        <v>20913</v>
      </c>
      <c r="AY66" s="1">
        <v>218000</v>
      </c>
      <c r="BA66" t="s">
        <v>415</v>
      </c>
      <c r="BB66">
        <v>20913</v>
      </c>
      <c r="BD66" t="s">
        <v>416</v>
      </c>
      <c r="BE66" t="s">
        <v>417</v>
      </c>
      <c r="BF66">
        <v>5562999089886</v>
      </c>
      <c r="BG66" t="s">
        <v>881</v>
      </c>
      <c r="BH66">
        <v>73804060</v>
      </c>
      <c r="BI66" t="s">
        <v>882</v>
      </c>
      <c r="BJ66" t="s">
        <v>883</v>
      </c>
      <c r="BL66" s="1">
        <v>2624.07</v>
      </c>
      <c r="BM66" s="2">
        <v>45485</v>
      </c>
      <c r="BQ66">
        <v>3257</v>
      </c>
      <c r="BR66">
        <v>5439</v>
      </c>
      <c r="BS66" t="s">
        <v>590</v>
      </c>
      <c r="BT66" s="2">
        <v>45316</v>
      </c>
      <c r="BW66" t="s">
        <v>422</v>
      </c>
      <c r="BY66" t="s">
        <v>884</v>
      </c>
      <c r="BZ66" s="2">
        <v>45316</v>
      </c>
      <c r="CA66" s="2">
        <v>45345</v>
      </c>
      <c r="CC66" s="2">
        <v>45330</v>
      </c>
      <c r="CD66" t="s">
        <v>424</v>
      </c>
      <c r="CF66" s="2">
        <v>45316</v>
      </c>
      <c r="CJ66" s="2">
        <v>45359</v>
      </c>
      <c r="CL66" s="2">
        <v>45330</v>
      </c>
      <c r="CM66" s="2">
        <v>45351</v>
      </c>
      <c r="CN66" s="2">
        <v>45330</v>
      </c>
      <c r="CO66" s="2">
        <v>45352</v>
      </c>
      <c r="CP66" s="2">
        <v>45356</v>
      </c>
      <c r="CR66" s="2">
        <v>45338</v>
      </c>
      <c r="CS66" s="2">
        <v>45342</v>
      </c>
      <c r="CT66" s="2">
        <v>45483</v>
      </c>
      <c r="CV66" s="2">
        <v>45364</v>
      </c>
      <c r="CW66" s="2">
        <v>45342</v>
      </c>
      <c r="CY66" t="s">
        <v>424</v>
      </c>
      <c r="DD66" s="2">
        <v>45351</v>
      </c>
      <c r="DF66" s="2">
        <v>45371</v>
      </c>
      <c r="DI66" s="2">
        <v>45372</v>
      </c>
      <c r="DJ66" s="2">
        <v>45330</v>
      </c>
      <c r="DK66" s="2">
        <v>45364</v>
      </c>
      <c r="DL66" s="2">
        <v>45369</v>
      </c>
      <c r="DM66" s="2">
        <v>45371</v>
      </c>
      <c r="DN66" s="2">
        <v>45383</v>
      </c>
      <c r="DO66" s="2">
        <v>45342</v>
      </c>
      <c r="DP66" t="s">
        <v>425</v>
      </c>
    </row>
    <row r="67" spans="1:135" hidden="1" x14ac:dyDescent="0.35">
      <c r="A67">
        <v>3246</v>
      </c>
      <c r="B67" t="s">
        <v>561</v>
      </c>
      <c r="C67">
        <v>3786</v>
      </c>
      <c r="D67" t="s">
        <v>833</v>
      </c>
      <c r="E67" t="s">
        <v>834</v>
      </c>
      <c r="F67" t="s">
        <v>407</v>
      </c>
      <c r="G67">
        <v>203</v>
      </c>
      <c r="H67" t="s">
        <v>474</v>
      </c>
      <c r="I67" t="s">
        <v>885</v>
      </c>
      <c r="J67" t="s">
        <v>886</v>
      </c>
      <c r="K67" t="s">
        <v>37</v>
      </c>
      <c r="L67" t="s">
        <v>123</v>
      </c>
      <c r="M67" t="s">
        <v>411</v>
      </c>
      <c r="N67" t="s">
        <v>411</v>
      </c>
      <c r="O67" t="s">
        <v>411</v>
      </c>
      <c r="P67" t="s">
        <v>411</v>
      </c>
      <c r="Q67" t="s">
        <v>411</v>
      </c>
      <c r="R67" t="s">
        <v>411</v>
      </c>
      <c r="S67" t="s">
        <v>411</v>
      </c>
      <c r="T67" s="1">
        <v>121431.64</v>
      </c>
      <c r="U67">
        <v>729.99</v>
      </c>
      <c r="V67">
        <v>0</v>
      </c>
      <c r="W67" s="1">
        <v>118777.64</v>
      </c>
      <c r="X67" s="1">
        <v>2897</v>
      </c>
      <c r="Y67">
        <v>0</v>
      </c>
      <c r="Z67" s="1">
        <v>121674.64</v>
      </c>
      <c r="AA67">
        <v>0</v>
      </c>
      <c r="AB67">
        <v>0</v>
      </c>
      <c r="AE67" t="s">
        <v>412</v>
      </c>
      <c r="AH67">
        <v>0</v>
      </c>
      <c r="AK67" s="2">
        <v>45329</v>
      </c>
      <c r="AP67" t="s">
        <v>413</v>
      </c>
      <c r="AT67" s="2">
        <v>45357</v>
      </c>
      <c r="AU67" s="2">
        <v>45357</v>
      </c>
      <c r="AV67" t="s">
        <v>561</v>
      </c>
      <c r="AW67" s="2">
        <v>45314</v>
      </c>
      <c r="AX67">
        <v>20997</v>
      </c>
      <c r="AY67" s="1">
        <v>185000.44</v>
      </c>
      <c r="BA67" t="s">
        <v>837</v>
      </c>
      <c r="BB67">
        <v>20997</v>
      </c>
      <c r="BE67" t="s">
        <v>417</v>
      </c>
      <c r="BF67">
        <v>5561986087685</v>
      </c>
      <c r="BG67" t="s">
        <v>887</v>
      </c>
      <c r="BH67">
        <v>72910000</v>
      </c>
      <c r="BI67" t="s">
        <v>888</v>
      </c>
      <c r="BJ67" t="s">
        <v>889</v>
      </c>
      <c r="BL67" s="1">
        <v>3436.08</v>
      </c>
      <c r="BM67" s="2">
        <v>45488</v>
      </c>
      <c r="BQ67">
        <v>3385</v>
      </c>
      <c r="BR67">
        <v>5440</v>
      </c>
      <c r="BS67" t="s">
        <v>770</v>
      </c>
      <c r="BT67" s="2">
        <v>44985</v>
      </c>
      <c r="BY67" t="s">
        <v>890</v>
      </c>
      <c r="CC67" s="2">
        <v>45330</v>
      </c>
      <c r="CN67" s="2">
        <v>45330</v>
      </c>
      <c r="CR67" s="2">
        <v>45337</v>
      </c>
      <c r="CS67" s="2">
        <v>45327</v>
      </c>
      <c r="CW67" s="2">
        <v>45327</v>
      </c>
      <c r="CY67" t="s">
        <v>424</v>
      </c>
      <c r="DD67" s="2">
        <v>45329</v>
      </c>
      <c r="DJ67" s="2">
        <v>45323</v>
      </c>
      <c r="DO67" s="2">
        <v>45327</v>
      </c>
    </row>
    <row r="68" spans="1:135" hidden="1" x14ac:dyDescent="0.35">
      <c r="A68">
        <v>3247</v>
      </c>
      <c r="B68" t="s">
        <v>404</v>
      </c>
      <c r="C68">
        <v>3789</v>
      </c>
      <c r="D68" t="s">
        <v>405</v>
      </c>
      <c r="E68" t="s">
        <v>406</v>
      </c>
      <c r="F68" t="s">
        <v>407</v>
      </c>
      <c r="G68">
        <v>204</v>
      </c>
      <c r="H68" t="s">
        <v>408</v>
      </c>
      <c r="I68" t="s">
        <v>891</v>
      </c>
      <c r="J68" t="s">
        <v>892</v>
      </c>
      <c r="K68" t="s">
        <v>14</v>
      </c>
      <c r="L68" t="s">
        <v>153</v>
      </c>
      <c r="M68" t="s">
        <v>411</v>
      </c>
      <c r="N68" t="s">
        <v>411</v>
      </c>
      <c r="O68" t="s">
        <v>411</v>
      </c>
      <c r="P68" t="s">
        <v>411</v>
      </c>
      <c r="Q68" t="s">
        <v>411</v>
      </c>
      <c r="R68" t="s">
        <v>411</v>
      </c>
      <c r="S68" t="s">
        <v>411</v>
      </c>
      <c r="T68" s="1">
        <v>151635.28</v>
      </c>
      <c r="U68">
        <v>471.38</v>
      </c>
      <c r="V68">
        <v>0</v>
      </c>
      <c r="W68" s="1">
        <v>97935.28</v>
      </c>
      <c r="X68" s="1">
        <v>53702</v>
      </c>
      <c r="Y68">
        <v>0</v>
      </c>
      <c r="Z68" s="1">
        <v>151637.28</v>
      </c>
      <c r="AA68">
        <v>0</v>
      </c>
      <c r="AB68">
        <v>0</v>
      </c>
      <c r="AD68">
        <v>8787719162487</v>
      </c>
      <c r="AE68" t="s">
        <v>412</v>
      </c>
      <c r="AF68">
        <v>74037</v>
      </c>
      <c r="AG68" s="2">
        <v>45357</v>
      </c>
      <c r="AH68" s="1">
        <v>3559.94</v>
      </c>
      <c r="AI68" s="2">
        <v>45344</v>
      </c>
      <c r="AJ68">
        <v>2004</v>
      </c>
      <c r="AK68" s="2">
        <v>45329</v>
      </c>
      <c r="AP68" t="s">
        <v>413</v>
      </c>
      <c r="AT68" s="2">
        <v>45503</v>
      </c>
      <c r="AU68" s="2">
        <v>45503</v>
      </c>
      <c r="AV68" t="s">
        <v>414</v>
      </c>
      <c r="AW68" s="2">
        <v>45330</v>
      </c>
      <c r="AX68">
        <v>20914</v>
      </c>
      <c r="AY68" s="1">
        <v>205435.28</v>
      </c>
      <c r="BA68" t="s">
        <v>415</v>
      </c>
      <c r="BB68">
        <v>20914</v>
      </c>
      <c r="BD68" t="s">
        <v>416</v>
      </c>
      <c r="BE68" t="s">
        <v>417</v>
      </c>
      <c r="BF68">
        <v>5561996390459</v>
      </c>
      <c r="BG68" t="s">
        <v>893</v>
      </c>
      <c r="BH68">
        <v>73813832</v>
      </c>
      <c r="BI68" t="s">
        <v>894</v>
      </c>
      <c r="BJ68" t="s">
        <v>895</v>
      </c>
      <c r="BL68" s="1">
        <v>1600</v>
      </c>
      <c r="BM68" s="2">
        <v>45492</v>
      </c>
      <c r="BQ68">
        <v>3093</v>
      </c>
      <c r="BR68">
        <v>5441</v>
      </c>
      <c r="BS68" t="s">
        <v>896</v>
      </c>
      <c r="BT68" s="2">
        <v>45325</v>
      </c>
      <c r="BW68" t="s">
        <v>422</v>
      </c>
      <c r="BY68" t="s">
        <v>897</v>
      </c>
      <c r="BZ68" s="2">
        <v>45325</v>
      </c>
      <c r="CA68" s="2">
        <v>45342</v>
      </c>
      <c r="CC68" s="2">
        <v>45330</v>
      </c>
      <c r="CD68" t="s">
        <v>424</v>
      </c>
      <c r="CF68" s="2">
        <v>45325</v>
      </c>
      <c r="CL68" s="2">
        <v>45330</v>
      </c>
      <c r="CM68" s="2">
        <v>45344</v>
      </c>
      <c r="CN68" s="2">
        <v>45330</v>
      </c>
      <c r="CO68" s="2">
        <v>45352</v>
      </c>
      <c r="CR68" s="2">
        <v>45338</v>
      </c>
      <c r="CS68" s="2">
        <v>45337</v>
      </c>
      <c r="CT68" s="2">
        <v>45488</v>
      </c>
      <c r="CV68" s="2">
        <v>45364</v>
      </c>
      <c r="CW68" s="2">
        <v>45337</v>
      </c>
      <c r="CY68" t="s">
        <v>424</v>
      </c>
      <c r="DD68" s="2">
        <v>45343</v>
      </c>
      <c r="DF68" s="2">
        <v>45357</v>
      </c>
      <c r="DI68" s="2">
        <v>45358</v>
      </c>
      <c r="DJ68" s="2">
        <v>45329</v>
      </c>
      <c r="DK68" s="2">
        <v>45364</v>
      </c>
      <c r="DL68" s="2">
        <v>45366</v>
      </c>
      <c r="DM68" s="2">
        <v>45371</v>
      </c>
      <c r="DN68" s="2">
        <v>45383</v>
      </c>
      <c r="DO68" s="2">
        <v>45337</v>
      </c>
      <c r="DP68" t="s">
        <v>425</v>
      </c>
    </row>
    <row r="69" spans="1:135" hidden="1" x14ac:dyDescent="0.35">
      <c r="A69">
        <v>3248</v>
      </c>
      <c r="B69" t="s">
        <v>404</v>
      </c>
      <c r="C69">
        <v>3820</v>
      </c>
      <c r="D69" t="s">
        <v>405</v>
      </c>
      <c r="E69" t="s">
        <v>406</v>
      </c>
      <c r="F69" t="s">
        <v>898</v>
      </c>
      <c r="G69">
        <v>203</v>
      </c>
      <c r="H69" t="s">
        <v>408</v>
      </c>
      <c r="I69" t="s">
        <v>899</v>
      </c>
      <c r="J69" t="s">
        <v>900</v>
      </c>
      <c r="K69" t="s">
        <v>22</v>
      </c>
      <c r="L69" t="s">
        <v>128</v>
      </c>
      <c r="M69" t="s">
        <v>411</v>
      </c>
      <c r="N69" t="s">
        <v>411</v>
      </c>
      <c r="O69" t="s">
        <v>411</v>
      </c>
      <c r="P69" t="s">
        <v>411</v>
      </c>
      <c r="Q69" t="s">
        <v>411</v>
      </c>
      <c r="R69" t="s">
        <v>411</v>
      </c>
      <c r="S69" t="s">
        <v>411</v>
      </c>
      <c r="T69" s="1">
        <v>151587.93</v>
      </c>
      <c r="U69">
        <v>0</v>
      </c>
      <c r="V69">
        <v>0</v>
      </c>
      <c r="W69" s="1">
        <v>116972.93</v>
      </c>
      <c r="X69" s="1">
        <v>34617</v>
      </c>
      <c r="Y69">
        <v>0</v>
      </c>
      <c r="Z69" s="1">
        <v>151589.93</v>
      </c>
      <c r="AA69">
        <v>0</v>
      </c>
      <c r="AB69">
        <v>0</v>
      </c>
      <c r="AD69">
        <v>8787719174620</v>
      </c>
      <c r="AE69" t="s">
        <v>412</v>
      </c>
      <c r="AF69">
        <v>74244</v>
      </c>
      <c r="AG69" s="2">
        <v>45359</v>
      </c>
      <c r="AH69" s="1">
        <v>3559.94</v>
      </c>
      <c r="AI69" s="2">
        <v>45348</v>
      </c>
      <c r="AJ69">
        <v>2004</v>
      </c>
      <c r="AK69" s="2">
        <v>45329</v>
      </c>
      <c r="AP69" t="s">
        <v>413</v>
      </c>
      <c r="AT69" s="2">
        <v>45503</v>
      </c>
      <c r="AU69" s="2">
        <v>45503</v>
      </c>
      <c r="AV69" t="s">
        <v>414</v>
      </c>
      <c r="AW69" s="2">
        <v>45322</v>
      </c>
      <c r="AX69">
        <v>20930</v>
      </c>
      <c r="AY69" s="1">
        <v>205387.98</v>
      </c>
      <c r="BA69" t="s">
        <v>415</v>
      </c>
      <c r="BB69">
        <v>20930</v>
      </c>
      <c r="BD69" t="s">
        <v>416</v>
      </c>
      <c r="BE69" t="s">
        <v>417</v>
      </c>
      <c r="BF69">
        <v>5561996982846</v>
      </c>
      <c r="BG69" t="s">
        <v>901</v>
      </c>
      <c r="BH69">
        <v>73813250</v>
      </c>
      <c r="BI69" t="s">
        <v>595</v>
      </c>
      <c r="BJ69" t="s">
        <v>902</v>
      </c>
      <c r="BL69" s="1">
        <v>2000</v>
      </c>
      <c r="BQ69">
        <v>3310</v>
      </c>
      <c r="BR69">
        <v>281</v>
      </c>
      <c r="BS69" t="s">
        <v>559</v>
      </c>
      <c r="BT69" s="2">
        <v>45322</v>
      </c>
      <c r="BW69" t="s">
        <v>422</v>
      </c>
      <c r="BY69" t="s">
        <v>903</v>
      </c>
      <c r="BZ69" s="2">
        <v>45322</v>
      </c>
      <c r="CA69" s="2">
        <v>45344</v>
      </c>
      <c r="CC69" s="2">
        <v>45330</v>
      </c>
      <c r="CD69" t="s">
        <v>424</v>
      </c>
      <c r="CF69" s="2">
        <v>45322</v>
      </c>
      <c r="CL69" s="2">
        <v>45330</v>
      </c>
      <c r="CM69" s="2">
        <v>45348</v>
      </c>
      <c r="CN69" s="2">
        <v>45330</v>
      </c>
      <c r="CO69" s="2">
        <v>45352</v>
      </c>
      <c r="CR69" s="2">
        <v>45338</v>
      </c>
      <c r="CS69" s="2">
        <v>45341</v>
      </c>
      <c r="CT69" s="2">
        <v>45437</v>
      </c>
      <c r="CV69" s="2">
        <v>45364</v>
      </c>
      <c r="CW69" s="2">
        <v>45339</v>
      </c>
      <c r="CY69" t="s">
        <v>424</v>
      </c>
      <c r="DD69" s="2">
        <v>45344</v>
      </c>
      <c r="DF69" s="2">
        <v>45360</v>
      </c>
      <c r="DI69" s="2">
        <v>45363</v>
      </c>
      <c r="DJ69" s="2">
        <v>45330</v>
      </c>
      <c r="DK69" s="2">
        <v>45364</v>
      </c>
      <c r="DL69" s="2">
        <v>45366</v>
      </c>
      <c r="DM69" s="2">
        <v>45371</v>
      </c>
      <c r="DN69" s="2">
        <v>45383</v>
      </c>
      <c r="DO69" s="2">
        <v>45338</v>
      </c>
      <c r="DP69" t="s">
        <v>425</v>
      </c>
    </row>
    <row r="70" spans="1:135" hidden="1" x14ac:dyDescent="0.35">
      <c r="A70">
        <v>3249</v>
      </c>
      <c r="B70" t="s">
        <v>404</v>
      </c>
      <c r="C70">
        <v>3804</v>
      </c>
      <c r="D70" t="s">
        <v>405</v>
      </c>
      <c r="E70" t="s">
        <v>406</v>
      </c>
      <c r="F70" t="s">
        <v>407</v>
      </c>
      <c r="G70">
        <v>202</v>
      </c>
      <c r="H70" t="s">
        <v>408</v>
      </c>
      <c r="I70" t="s">
        <v>904</v>
      </c>
      <c r="J70" t="s">
        <v>905</v>
      </c>
      <c r="K70" t="s">
        <v>37</v>
      </c>
      <c r="L70" t="s">
        <v>123</v>
      </c>
      <c r="M70" t="s">
        <v>411</v>
      </c>
      <c r="N70" t="s">
        <v>411</v>
      </c>
      <c r="O70" t="s">
        <v>411</v>
      </c>
      <c r="P70" t="s">
        <v>411</v>
      </c>
      <c r="Q70" t="s">
        <v>411</v>
      </c>
      <c r="R70" t="s">
        <v>411</v>
      </c>
      <c r="S70" t="s">
        <v>411</v>
      </c>
      <c r="T70" s="1">
        <v>158822.65</v>
      </c>
      <c r="U70">
        <v>632.99</v>
      </c>
      <c r="V70">
        <v>0</v>
      </c>
      <c r="W70" s="1">
        <v>128375.17</v>
      </c>
      <c r="X70" s="1">
        <v>30335</v>
      </c>
      <c r="Y70">
        <v>0</v>
      </c>
      <c r="Z70" s="1">
        <v>158710.17000000001</v>
      </c>
      <c r="AA70">
        <v>0</v>
      </c>
      <c r="AB70">
        <v>0</v>
      </c>
      <c r="AD70">
        <v>8787719160611</v>
      </c>
      <c r="AE70" t="s">
        <v>412</v>
      </c>
      <c r="AF70">
        <v>74035</v>
      </c>
      <c r="AG70" s="2">
        <v>45419</v>
      </c>
      <c r="AH70" s="1">
        <v>2794.99</v>
      </c>
      <c r="AI70" s="2">
        <v>45350</v>
      </c>
      <c r="AJ70">
        <v>2004</v>
      </c>
      <c r="AK70" s="2">
        <v>45329</v>
      </c>
      <c r="AP70" t="s">
        <v>413</v>
      </c>
      <c r="AT70" s="2">
        <v>45484</v>
      </c>
      <c r="AU70" s="2">
        <v>45484</v>
      </c>
      <c r="AV70" t="s">
        <v>414</v>
      </c>
      <c r="AW70" s="2">
        <v>45318</v>
      </c>
      <c r="AX70">
        <v>20915</v>
      </c>
      <c r="AY70" s="1">
        <v>215000.25</v>
      </c>
      <c r="BA70" t="s">
        <v>415</v>
      </c>
      <c r="BB70">
        <v>20915</v>
      </c>
      <c r="BD70" t="s">
        <v>416</v>
      </c>
      <c r="BE70" t="s">
        <v>417</v>
      </c>
      <c r="BF70">
        <v>5561999441341</v>
      </c>
      <c r="BG70" t="s">
        <v>906</v>
      </c>
      <c r="BH70">
        <v>73805365</v>
      </c>
      <c r="BI70" t="s">
        <v>804</v>
      </c>
      <c r="BJ70" t="s">
        <v>907</v>
      </c>
      <c r="BL70" s="1">
        <v>2109.96</v>
      </c>
      <c r="BM70" s="2">
        <v>45495</v>
      </c>
      <c r="BQ70">
        <v>3090</v>
      </c>
      <c r="BR70">
        <v>5442</v>
      </c>
      <c r="BS70" t="s">
        <v>590</v>
      </c>
      <c r="BT70" s="2">
        <v>45321</v>
      </c>
      <c r="BW70" t="s">
        <v>422</v>
      </c>
      <c r="BY70" t="s">
        <v>908</v>
      </c>
      <c r="BZ70" s="2">
        <v>45321</v>
      </c>
      <c r="CA70" s="2">
        <v>45345</v>
      </c>
      <c r="CC70" s="2">
        <v>45330</v>
      </c>
      <c r="CD70" t="s">
        <v>424</v>
      </c>
      <c r="CF70" s="2">
        <v>45321</v>
      </c>
      <c r="CL70" s="2">
        <v>45330</v>
      </c>
      <c r="CM70" s="2">
        <v>45384</v>
      </c>
      <c r="CN70" s="2">
        <v>45330</v>
      </c>
      <c r="CO70" s="2">
        <v>45352</v>
      </c>
      <c r="CR70" s="2">
        <v>45338</v>
      </c>
      <c r="CS70" s="2">
        <v>45337</v>
      </c>
      <c r="CT70" s="2">
        <v>45495</v>
      </c>
      <c r="CV70" s="2">
        <v>45364</v>
      </c>
      <c r="CW70" s="2">
        <v>45336</v>
      </c>
      <c r="CY70" t="s">
        <v>424</v>
      </c>
      <c r="DD70" s="2">
        <v>45387</v>
      </c>
      <c r="DF70" s="2">
        <v>45420</v>
      </c>
      <c r="DI70" s="2">
        <v>45421</v>
      </c>
      <c r="DJ70" s="2">
        <v>45329</v>
      </c>
      <c r="DK70" s="2">
        <v>45364</v>
      </c>
      <c r="DL70" s="2">
        <v>45365</v>
      </c>
      <c r="DM70" s="2">
        <v>45371</v>
      </c>
      <c r="DN70" s="2">
        <v>45383</v>
      </c>
      <c r="DO70" s="2">
        <v>45336</v>
      </c>
      <c r="DP70" t="s">
        <v>425</v>
      </c>
    </row>
    <row r="71" spans="1:135" hidden="1" x14ac:dyDescent="0.35">
      <c r="A71">
        <v>3250</v>
      </c>
      <c r="B71" t="s">
        <v>404</v>
      </c>
      <c r="C71">
        <v>3826</v>
      </c>
      <c r="D71" t="s">
        <v>405</v>
      </c>
      <c r="E71" t="s">
        <v>406</v>
      </c>
      <c r="F71" t="s">
        <v>519</v>
      </c>
      <c r="G71">
        <v>303</v>
      </c>
      <c r="H71" t="s">
        <v>408</v>
      </c>
      <c r="I71" t="s">
        <v>909</v>
      </c>
      <c r="J71" t="s">
        <v>910</v>
      </c>
      <c r="K71" t="s">
        <v>14</v>
      </c>
      <c r="L71" t="s">
        <v>179</v>
      </c>
      <c r="M71" t="s">
        <v>411</v>
      </c>
      <c r="N71" t="s">
        <v>411</v>
      </c>
      <c r="O71" t="s">
        <v>411</v>
      </c>
      <c r="P71" t="s">
        <v>411</v>
      </c>
      <c r="Q71" t="s">
        <v>411</v>
      </c>
      <c r="R71" t="s">
        <v>411</v>
      </c>
      <c r="S71" t="s">
        <v>411</v>
      </c>
      <c r="T71" s="1">
        <v>149870.93</v>
      </c>
      <c r="U71">
        <v>486.65</v>
      </c>
      <c r="V71">
        <v>0</v>
      </c>
      <c r="W71" s="1">
        <v>94906.81</v>
      </c>
      <c r="X71" s="1">
        <v>53091</v>
      </c>
      <c r="Y71">
        <v>0</v>
      </c>
      <c r="Z71" s="1">
        <v>147997.81</v>
      </c>
      <c r="AA71">
        <v>0</v>
      </c>
      <c r="AB71">
        <v>0</v>
      </c>
      <c r="AD71">
        <v>8787719163297</v>
      </c>
      <c r="AE71" t="s">
        <v>412</v>
      </c>
      <c r="AF71">
        <v>74136</v>
      </c>
      <c r="AG71" s="2">
        <v>45387</v>
      </c>
      <c r="AH71" s="1">
        <v>3559.97</v>
      </c>
      <c r="AI71" s="2">
        <v>45369</v>
      </c>
      <c r="AJ71">
        <v>2004</v>
      </c>
      <c r="AK71" s="2">
        <v>45329</v>
      </c>
      <c r="AP71" t="s">
        <v>413</v>
      </c>
      <c r="AT71" s="2">
        <v>45743</v>
      </c>
      <c r="AU71" s="2">
        <v>45743</v>
      </c>
      <c r="AV71" t="s">
        <v>414</v>
      </c>
      <c r="AW71" s="2">
        <v>45330</v>
      </c>
      <c r="AX71">
        <v>20912</v>
      </c>
      <c r="AY71" s="1">
        <v>205000.08</v>
      </c>
      <c r="BA71" t="s">
        <v>415</v>
      </c>
      <c r="BB71">
        <v>20912</v>
      </c>
      <c r="BC71" t="s">
        <v>911</v>
      </c>
      <c r="BD71" t="s">
        <v>416</v>
      </c>
      <c r="BE71" t="s">
        <v>417</v>
      </c>
      <c r="BF71">
        <v>5561998442550</v>
      </c>
      <c r="BG71" t="s">
        <v>912</v>
      </c>
      <c r="BH71">
        <v>73808330</v>
      </c>
      <c r="BI71" t="s">
        <v>438</v>
      </c>
      <c r="BJ71" t="s">
        <v>913</v>
      </c>
      <c r="BL71" s="1">
        <v>1622.17</v>
      </c>
      <c r="BM71" s="2">
        <v>45501</v>
      </c>
      <c r="BQ71">
        <v>3199</v>
      </c>
      <c r="BR71">
        <v>5436</v>
      </c>
      <c r="BS71" t="s">
        <v>576</v>
      </c>
      <c r="BT71" s="2">
        <v>45357</v>
      </c>
      <c r="BW71" t="s">
        <v>422</v>
      </c>
      <c r="BY71" t="s">
        <v>914</v>
      </c>
      <c r="BZ71" s="2">
        <v>45358</v>
      </c>
      <c r="CA71" s="2">
        <v>45364</v>
      </c>
      <c r="CC71" s="2">
        <v>45330</v>
      </c>
      <c r="CD71" t="s">
        <v>424</v>
      </c>
      <c r="CF71" s="2">
        <v>45358</v>
      </c>
      <c r="CL71" s="2">
        <v>45366</v>
      </c>
      <c r="CM71" s="2">
        <v>45369</v>
      </c>
      <c r="CN71" s="2">
        <v>45330</v>
      </c>
      <c r="CO71" s="2">
        <v>45366</v>
      </c>
      <c r="CR71" s="2">
        <v>45338</v>
      </c>
      <c r="CS71" s="2">
        <v>45337</v>
      </c>
      <c r="CT71" s="2">
        <v>45501</v>
      </c>
      <c r="CV71" s="2">
        <v>45366</v>
      </c>
      <c r="CW71" s="2">
        <v>45337</v>
      </c>
      <c r="CY71" t="s">
        <v>424</v>
      </c>
      <c r="DD71" s="2">
        <v>45369</v>
      </c>
      <c r="DF71" s="2">
        <v>45388</v>
      </c>
      <c r="DI71" s="2">
        <v>45387</v>
      </c>
      <c r="DJ71" s="2">
        <v>45329</v>
      </c>
      <c r="DK71" s="2">
        <v>45387</v>
      </c>
      <c r="DL71" s="2">
        <v>45460</v>
      </c>
      <c r="DM71" s="2">
        <v>45504</v>
      </c>
      <c r="DN71" s="2">
        <v>45728</v>
      </c>
      <c r="DO71" s="2">
        <v>45336</v>
      </c>
      <c r="DP71" s="2">
        <v>45728</v>
      </c>
    </row>
    <row r="72" spans="1:135" hidden="1" x14ac:dyDescent="0.35">
      <c r="A72">
        <v>3251</v>
      </c>
      <c r="B72" t="s">
        <v>404</v>
      </c>
      <c r="C72">
        <v>3805</v>
      </c>
      <c r="D72" t="s">
        <v>405</v>
      </c>
      <c r="E72" t="s">
        <v>406</v>
      </c>
      <c r="F72" t="s">
        <v>426</v>
      </c>
      <c r="G72">
        <v>202</v>
      </c>
      <c r="H72" t="s">
        <v>408</v>
      </c>
      <c r="I72" t="s">
        <v>915</v>
      </c>
      <c r="J72" t="s">
        <v>916</v>
      </c>
      <c r="K72" t="s">
        <v>14</v>
      </c>
      <c r="L72" t="s">
        <v>48</v>
      </c>
      <c r="M72" t="s">
        <v>411</v>
      </c>
      <c r="N72" t="s">
        <v>411</v>
      </c>
      <c r="O72" t="s">
        <v>411</v>
      </c>
      <c r="P72" t="s">
        <v>411</v>
      </c>
      <c r="Q72" t="s">
        <v>411</v>
      </c>
      <c r="R72" t="s">
        <v>411</v>
      </c>
      <c r="S72" t="s">
        <v>411</v>
      </c>
      <c r="T72" s="1">
        <v>155428.31</v>
      </c>
      <c r="U72">
        <v>543.58000000000004</v>
      </c>
      <c r="V72">
        <v>0</v>
      </c>
      <c r="W72" s="1">
        <v>112796.31</v>
      </c>
      <c r="X72" s="1">
        <v>43255</v>
      </c>
      <c r="Y72">
        <v>0</v>
      </c>
      <c r="Z72" s="1">
        <v>156051.31</v>
      </c>
      <c r="AA72">
        <v>0</v>
      </c>
      <c r="AB72">
        <v>0</v>
      </c>
      <c r="AD72">
        <v>8787719162134</v>
      </c>
      <c r="AE72" t="s">
        <v>412</v>
      </c>
      <c r="AF72">
        <v>74227</v>
      </c>
      <c r="AG72" s="2">
        <v>45370</v>
      </c>
      <c r="AH72" s="1">
        <v>2849</v>
      </c>
      <c r="AI72" s="2">
        <v>45350</v>
      </c>
      <c r="AJ72">
        <v>2004</v>
      </c>
      <c r="AK72" s="2">
        <v>45329</v>
      </c>
      <c r="AP72" t="s">
        <v>413</v>
      </c>
      <c r="AT72" s="2">
        <v>45503</v>
      </c>
      <c r="AU72" s="2">
        <v>45503</v>
      </c>
      <c r="AV72" t="s">
        <v>414</v>
      </c>
      <c r="AW72" s="2">
        <v>45318</v>
      </c>
      <c r="AX72">
        <v>21017</v>
      </c>
      <c r="AY72" s="1">
        <v>215000.31</v>
      </c>
      <c r="BA72" t="s">
        <v>415</v>
      </c>
      <c r="BB72">
        <v>21017</v>
      </c>
      <c r="BC72" t="s">
        <v>917</v>
      </c>
      <c r="BD72" t="s">
        <v>416</v>
      </c>
      <c r="BE72" t="s">
        <v>417</v>
      </c>
      <c r="BF72">
        <v>5561999444667</v>
      </c>
      <c r="BG72" t="s">
        <v>918</v>
      </c>
      <c r="BH72">
        <v>73813772</v>
      </c>
      <c r="BI72" t="s">
        <v>894</v>
      </c>
      <c r="BJ72" t="s">
        <v>919</v>
      </c>
      <c r="BL72" s="1">
        <v>1811.98</v>
      </c>
      <c r="BM72" s="2">
        <v>45493</v>
      </c>
      <c r="BQ72">
        <v>3290</v>
      </c>
      <c r="BR72">
        <v>1146</v>
      </c>
      <c r="BS72" t="s">
        <v>517</v>
      </c>
      <c r="BT72" s="2">
        <v>45341</v>
      </c>
      <c r="BW72" t="s">
        <v>422</v>
      </c>
      <c r="BY72" t="s">
        <v>920</v>
      </c>
      <c r="BZ72" s="2">
        <v>45341</v>
      </c>
      <c r="CA72" s="2">
        <v>45345</v>
      </c>
      <c r="CC72" s="2">
        <v>45330</v>
      </c>
      <c r="CD72" t="s">
        <v>424</v>
      </c>
      <c r="CF72" s="2">
        <v>45341</v>
      </c>
      <c r="CL72" s="2">
        <v>45342</v>
      </c>
      <c r="CM72" s="2">
        <v>45350</v>
      </c>
      <c r="CN72" s="2">
        <v>45330</v>
      </c>
      <c r="CO72" s="2">
        <v>45352</v>
      </c>
      <c r="CP72" s="2">
        <v>45356</v>
      </c>
      <c r="CR72" s="2">
        <v>45338</v>
      </c>
      <c r="CS72" s="2">
        <v>45337</v>
      </c>
      <c r="CT72" s="2">
        <v>45493</v>
      </c>
      <c r="CU72" s="2">
        <v>45364</v>
      </c>
      <c r="CV72" s="2">
        <v>45364</v>
      </c>
      <c r="CW72" s="2">
        <v>45337</v>
      </c>
      <c r="CY72" t="s">
        <v>424</v>
      </c>
      <c r="DD72" s="2">
        <v>45350</v>
      </c>
      <c r="DF72" s="2">
        <v>45370</v>
      </c>
      <c r="DI72" s="2">
        <v>45387</v>
      </c>
      <c r="DJ72" s="2">
        <v>45329</v>
      </c>
      <c r="DK72" s="2">
        <v>45364</v>
      </c>
      <c r="DL72" s="2">
        <v>45371</v>
      </c>
      <c r="DM72" s="2">
        <v>45379</v>
      </c>
      <c r="DN72" s="2">
        <v>45383</v>
      </c>
      <c r="DO72" s="2">
        <v>45337</v>
      </c>
      <c r="DP72" t="s">
        <v>425</v>
      </c>
      <c r="EE72" s="1">
        <v>2541.17</v>
      </c>
    </row>
    <row r="73" spans="1:135" hidden="1" x14ac:dyDescent="0.35">
      <c r="A73">
        <v>3252</v>
      </c>
      <c r="B73" t="s">
        <v>561</v>
      </c>
      <c r="C73">
        <v>3734</v>
      </c>
      <c r="D73" t="s">
        <v>471</v>
      </c>
      <c r="E73" t="s">
        <v>472</v>
      </c>
      <c r="F73" t="s">
        <v>473</v>
      </c>
      <c r="G73">
        <v>1</v>
      </c>
      <c r="H73" t="s">
        <v>474</v>
      </c>
      <c r="I73" t="s">
        <v>921</v>
      </c>
      <c r="J73" t="s">
        <v>922</v>
      </c>
      <c r="K73" t="s">
        <v>38</v>
      </c>
      <c r="L73" t="s">
        <v>101</v>
      </c>
      <c r="M73" t="s">
        <v>411</v>
      </c>
      <c r="N73" t="s">
        <v>411</v>
      </c>
      <c r="O73" t="s">
        <v>411</v>
      </c>
      <c r="P73" t="s">
        <v>411</v>
      </c>
      <c r="Q73" t="s">
        <v>411</v>
      </c>
      <c r="R73" t="s">
        <v>411</v>
      </c>
      <c r="S73" t="s">
        <v>411</v>
      </c>
      <c r="T73" s="1">
        <v>162598.04999999999</v>
      </c>
      <c r="U73">
        <v>634.4</v>
      </c>
      <c r="V73">
        <v>0</v>
      </c>
      <c r="W73" s="1">
        <v>127904.05</v>
      </c>
      <c r="X73" s="1">
        <v>34694</v>
      </c>
      <c r="Y73">
        <v>0</v>
      </c>
      <c r="Z73" s="1">
        <v>162598.04999999999</v>
      </c>
      <c r="AA73">
        <v>0</v>
      </c>
      <c r="AB73">
        <v>0</v>
      </c>
      <c r="AE73" t="s">
        <v>412</v>
      </c>
      <c r="AH73">
        <v>0</v>
      </c>
      <c r="AK73" s="2">
        <v>45330</v>
      </c>
      <c r="AP73" t="s">
        <v>413</v>
      </c>
      <c r="AT73" s="2">
        <v>45344</v>
      </c>
      <c r="AU73" s="2">
        <v>45344</v>
      </c>
      <c r="AV73" t="s">
        <v>561</v>
      </c>
      <c r="AW73" s="2">
        <v>45297</v>
      </c>
      <c r="AX73">
        <v>21015</v>
      </c>
      <c r="AY73" s="1">
        <v>218774.85</v>
      </c>
      <c r="BA73" t="s">
        <v>477</v>
      </c>
      <c r="BB73">
        <v>21015</v>
      </c>
      <c r="BD73" t="s">
        <v>738</v>
      </c>
      <c r="BE73" t="s">
        <v>513</v>
      </c>
      <c r="BF73">
        <v>5561995306290</v>
      </c>
      <c r="BG73" t="s">
        <v>923</v>
      </c>
      <c r="BH73">
        <v>72020053</v>
      </c>
      <c r="BI73" t="s">
        <v>924</v>
      </c>
      <c r="BJ73" t="s">
        <v>925</v>
      </c>
      <c r="BL73" s="1">
        <v>2114.69</v>
      </c>
      <c r="BM73" s="2">
        <v>45475</v>
      </c>
      <c r="BQ73">
        <v>2697</v>
      </c>
      <c r="BR73">
        <v>5445</v>
      </c>
      <c r="BS73" t="s">
        <v>550</v>
      </c>
      <c r="BT73" s="2">
        <v>45336</v>
      </c>
      <c r="BW73" t="s">
        <v>422</v>
      </c>
      <c r="BY73" t="s">
        <v>926</v>
      </c>
      <c r="BZ73" s="2">
        <v>45336</v>
      </c>
      <c r="CC73" s="2">
        <v>45337</v>
      </c>
      <c r="CF73" s="2">
        <v>45336</v>
      </c>
      <c r="CN73" s="2">
        <v>45337</v>
      </c>
      <c r="CR73" s="2">
        <v>45341</v>
      </c>
      <c r="CW73" s="2">
        <v>45336</v>
      </c>
      <c r="DD73" s="2">
        <v>45328</v>
      </c>
      <c r="DJ73" s="2">
        <v>45329</v>
      </c>
      <c r="DO73" s="2">
        <v>45336</v>
      </c>
    </row>
    <row r="74" spans="1:135" hidden="1" x14ac:dyDescent="0.35">
      <c r="A74">
        <v>3253</v>
      </c>
      <c r="B74" t="s">
        <v>561</v>
      </c>
      <c r="C74">
        <v>3775</v>
      </c>
      <c r="D74" t="s">
        <v>833</v>
      </c>
      <c r="E74" t="s">
        <v>834</v>
      </c>
      <c r="F74" t="s">
        <v>407</v>
      </c>
      <c r="G74">
        <v>103</v>
      </c>
      <c r="H74" t="s">
        <v>474</v>
      </c>
      <c r="I74" t="s">
        <v>927</v>
      </c>
      <c r="J74" t="s">
        <v>928</v>
      </c>
      <c r="K74" t="s">
        <v>38</v>
      </c>
      <c r="L74" t="s">
        <v>101</v>
      </c>
      <c r="M74" t="s">
        <v>411</v>
      </c>
      <c r="N74" t="s">
        <v>411</v>
      </c>
      <c r="O74" t="s">
        <v>411</v>
      </c>
      <c r="P74" t="s">
        <v>411</v>
      </c>
      <c r="Q74" t="s">
        <v>411</v>
      </c>
      <c r="R74" t="s">
        <v>411</v>
      </c>
      <c r="S74" t="s">
        <v>411</v>
      </c>
      <c r="T74" s="1">
        <v>135336.29</v>
      </c>
      <c r="U74">
        <v>450</v>
      </c>
      <c r="V74">
        <v>0</v>
      </c>
      <c r="W74" s="1">
        <v>81741.460000000006</v>
      </c>
      <c r="X74" s="1">
        <v>50831</v>
      </c>
      <c r="Y74">
        <v>0</v>
      </c>
      <c r="Z74" s="1">
        <v>132572.46</v>
      </c>
      <c r="AA74">
        <v>0</v>
      </c>
      <c r="AB74">
        <v>0</v>
      </c>
      <c r="AE74" t="s">
        <v>412</v>
      </c>
      <c r="AH74">
        <v>0</v>
      </c>
      <c r="AK74" s="2">
        <v>45330</v>
      </c>
      <c r="AP74" t="s">
        <v>413</v>
      </c>
      <c r="AT74" s="2">
        <v>45349</v>
      </c>
      <c r="AU74" s="2">
        <v>45349</v>
      </c>
      <c r="AV74" t="s">
        <v>561</v>
      </c>
      <c r="AW74" s="2">
        <v>45310</v>
      </c>
      <c r="AX74">
        <v>21023</v>
      </c>
      <c r="AY74" s="1">
        <v>190000.09</v>
      </c>
      <c r="BA74" t="s">
        <v>837</v>
      </c>
      <c r="BB74">
        <v>21023</v>
      </c>
      <c r="BD74" t="s">
        <v>929</v>
      </c>
      <c r="BE74" t="s">
        <v>513</v>
      </c>
      <c r="BF74">
        <v>5561995282359</v>
      </c>
      <c r="BG74" t="s">
        <v>930</v>
      </c>
      <c r="BH74">
        <v>72005551</v>
      </c>
      <c r="BI74" t="s">
        <v>931</v>
      </c>
      <c r="BJ74" t="s">
        <v>932</v>
      </c>
      <c r="BL74" s="1">
        <v>1800</v>
      </c>
      <c r="BM74" s="2">
        <v>45491</v>
      </c>
      <c r="BO74" t="s">
        <v>933</v>
      </c>
      <c r="BP74" t="s">
        <v>934</v>
      </c>
      <c r="BQ74">
        <v>3380</v>
      </c>
      <c r="BR74">
        <v>5450</v>
      </c>
      <c r="BS74" t="s">
        <v>490</v>
      </c>
      <c r="CF74" s="2">
        <v>45310</v>
      </c>
      <c r="CL74" s="2">
        <v>45331</v>
      </c>
      <c r="DD74" s="2">
        <v>45329</v>
      </c>
    </row>
    <row r="75" spans="1:135" hidden="1" x14ac:dyDescent="0.35">
      <c r="A75">
        <v>3254</v>
      </c>
      <c r="B75" t="s">
        <v>404</v>
      </c>
      <c r="C75">
        <v>3790</v>
      </c>
      <c r="D75" t="s">
        <v>405</v>
      </c>
      <c r="E75" t="s">
        <v>406</v>
      </c>
      <c r="F75" t="s">
        <v>434</v>
      </c>
      <c r="G75">
        <v>101</v>
      </c>
      <c r="H75" t="s">
        <v>408</v>
      </c>
      <c r="I75" t="s">
        <v>935</v>
      </c>
      <c r="J75" t="s">
        <v>936</v>
      </c>
      <c r="K75" t="s">
        <v>14</v>
      </c>
      <c r="L75" t="s">
        <v>153</v>
      </c>
      <c r="M75" t="s">
        <v>411</v>
      </c>
      <c r="N75" t="s">
        <v>411</v>
      </c>
      <c r="O75" t="s">
        <v>411</v>
      </c>
      <c r="P75" t="s">
        <v>411</v>
      </c>
      <c r="Q75" t="s">
        <v>411</v>
      </c>
      <c r="R75" t="s">
        <v>411</v>
      </c>
      <c r="S75" t="s">
        <v>411</v>
      </c>
      <c r="T75" s="1">
        <v>152325.98000000001</v>
      </c>
      <c r="U75">
        <v>600</v>
      </c>
      <c r="V75">
        <v>0</v>
      </c>
      <c r="W75" s="1">
        <v>117710.98</v>
      </c>
      <c r="X75" s="1">
        <v>35128</v>
      </c>
      <c r="Y75">
        <v>0</v>
      </c>
      <c r="Z75" s="1">
        <v>152838.98000000001</v>
      </c>
      <c r="AA75">
        <v>0</v>
      </c>
      <c r="AB75">
        <v>0</v>
      </c>
      <c r="AD75">
        <v>8787719174094</v>
      </c>
      <c r="AE75" t="s">
        <v>412</v>
      </c>
      <c r="AF75">
        <v>74014</v>
      </c>
      <c r="AG75" s="2">
        <v>45397</v>
      </c>
      <c r="AH75" s="1">
        <v>3203.81</v>
      </c>
      <c r="AI75" s="2">
        <v>45373</v>
      </c>
      <c r="AJ75">
        <v>2004</v>
      </c>
      <c r="AK75" s="2">
        <v>45330</v>
      </c>
      <c r="AP75" t="s">
        <v>413</v>
      </c>
      <c r="AT75" s="2">
        <v>45743</v>
      </c>
      <c r="AU75" s="2">
        <v>45743</v>
      </c>
      <c r="AV75" t="s">
        <v>414</v>
      </c>
      <c r="AW75" s="2">
        <v>45331</v>
      </c>
      <c r="AX75">
        <v>21016</v>
      </c>
      <c r="AY75" s="1">
        <v>216800</v>
      </c>
      <c r="BA75" t="s">
        <v>415</v>
      </c>
      <c r="BB75">
        <v>21016</v>
      </c>
      <c r="BC75" t="s">
        <v>937</v>
      </c>
      <c r="BD75" t="s">
        <v>416</v>
      </c>
      <c r="BE75" t="s">
        <v>417</v>
      </c>
      <c r="BF75">
        <v>5561999244338</v>
      </c>
      <c r="BG75" t="s">
        <v>938</v>
      </c>
      <c r="BH75">
        <v>73813420</v>
      </c>
      <c r="BI75" t="s">
        <v>430</v>
      </c>
      <c r="BJ75" t="s">
        <v>939</v>
      </c>
      <c r="BL75" s="1">
        <v>2000</v>
      </c>
      <c r="BM75" s="2">
        <v>45486</v>
      </c>
      <c r="BQ75">
        <v>3077</v>
      </c>
      <c r="BR75">
        <v>5446</v>
      </c>
      <c r="BS75" t="s">
        <v>449</v>
      </c>
      <c r="BT75" s="2">
        <v>45344</v>
      </c>
      <c r="BW75" t="s">
        <v>422</v>
      </c>
      <c r="BY75" t="s">
        <v>940</v>
      </c>
      <c r="BZ75" s="2">
        <v>45345</v>
      </c>
      <c r="CA75" s="2">
        <v>45364</v>
      </c>
      <c r="CC75" s="2">
        <v>45330</v>
      </c>
      <c r="CD75" t="s">
        <v>424</v>
      </c>
      <c r="CF75" s="2">
        <v>45345</v>
      </c>
      <c r="CL75" s="2">
        <v>45350</v>
      </c>
      <c r="CM75" s="2">
        <v>45373</v>
      </c>
      <c r="CN75" s="2">
        <v>45330</v>
      </c>
      <c r="CO75" s="2">
        <v>45366</v>
      </c>
      <c r="CR75" s="2">
        <v>45338</v>
      </c>
      <c r="CS75" s="2">
        <v>45341</v>
      </c>
      <c r="CT75" s="2">
        <v>45486</v>
      </c>
      <c r="CV75" s="2">
        <v>45387</v>
      </c>
      <c r="CW75" s="2">
        <v>45339</v>
      </c>
      <c r="CY75" t="s">
        <v>424</v>
      </c>
      <c r="DD75" s="2">
        <v>45373</v>
      </c>
      <c r="DF75" s="2">
        <v>45397</v>
      </c>
      <c r="DI75" s="2">
        <v>45399</v>
      </c>
      <c r="DJ75" s="2">
        <v>45330</v>
      </c>
      <c r="DK75" s="2">
        <v>45387</v>
      </c>
      <c r="DL75" s="2">
        <v>45461</v>
      </c>
      <c r="DM75" s="2">
        <v>45504</v>
      </c>
      <c r="DN75" s="2">
        <v>45728</v>
      </c>
      <c r="DO75" s="2">
        <v>45338</v>
      </c>
      <c r="DP75" s="2">
        <v>45728</v>
      </c>
    </row>
    <row r="76" spans="1:135" hidden="1" x14ac:dyDescent="0.35">
      <c r="A76">
        <v>3255</v>
      </c>
      <c r="B76" t="s">
        <v>404</v>
      </c>
      <c r="C76">
        <v>3815</v>
      </c>
      <c r="D76" t="s">
        <v>941</v>
      </c>
      <c r="E76" t="s">
        <v>942</v>
      </c>
      <c r="F76" t="s">
        <v>943</v>
      </c>
      <c r="G76" t="s">
        <v>944</v>
      </c>
      <c r="H76" t="s">
        <v>474</v>
      </c>
      <c r="I76" t="s">
        <v>945</v>
      </c>
      <c r="J76" t="s">
        <v>946</v>
      </c>
      <c r="K76" t="s">
        <v>24</v>
      </c>
      <c r="L76" t="s">
        <v>175</v>
      </c>
      <c r="M76" t="s">
        <v>411</v>
      </c>
      <c r="N76" t="s">
        <v>411</v>
      </c>
      <c r="O76" t="s">
        <v>411</v>
      </c>
      <c r="P76" t="s">
        <v>424</v>
      </c>
      <c r="Q76" t="s">
        <v>411</v>
      </c>
      <c r="R76" t="s">
        <v>411</v>
      </c>
      <c r="S76" t="s">
        <v>411</v>
      </c>
      <c r="T76" s="1">
        <v>161801</v>
      </c>
      <c r="U76" s="1">
        <v>1080.23</v>
      </c>
      <c r="V76">
        <v>0</v>
      </c>
      <c r="W76" s="1">
        <v>160800</v>
      </c>
      <c r="X76" s="1">
        <v>1004</v>
      </c>
      <c r="Y76">
        <v>0</v>
      </c>
      <c r="Z76" s="1">
        <v>161804</v>
      </c>
      <c r="AA76">
        <v>0</v>
      </c>
      <c r="AB76">
        <v>0</v>
      </c>
      <c r="AD76">
        <v>8444433176904</v>
      </c>
      <c r="AE76" t="s">
        <v>412</v>
      </c>
      <c r="AF76">
        <v>90241</v>
      </c>
      <c r="AG76" s="2">
        <v>45376</v>
      </c>
      <c r="AH76" s="1">
        <v>3080.76</v>
      </c>
      <c r="AI76" s="2">
        <v>45359</v>
      </c>
      <c r="AJ76">
        <v>2004</v>
      </c>
      <c r="AK76" s="2">
        <v>45330</v>
      </c>
      <c r="AP76" t="s">
        <v>413</v>
      </c>
      <c r="AT76" s="2">
        <v>45398</v>
      </c>
      <c r="AU76" s="2">
        <v>45398</v>
      </c>
      <c r="AV76" t="s">
        <v>414</v>
      </c>
      <c r="AW76" s="2">
        <v>45321</v>
      </c>
      <c r="AY76" s="1">
        <v>173000</v>
      </c>
      <c r="BA76" t="s">
        <v>947</v>
      </c>
      <c r="BC76" t="s">
        <v>948</v>
      </c>
      <c r="BD76" t="s">
        <v>478</v>
      </c>
      <c r="BE76" t="s">
        <v>417</v>
      </c>
      <c r="BF76">
        <v>5561995420530</v>
      </c>
      <c r="BG76" t="s">
        <v>949</v>
      </c>
      <c r="BH76">
        <v>72911120</v>
      </c>
      <c r="BI76" t="s">
        <v>950</v>
      </c>
      <c r="BJ76" t="s">
        <v>951</v>
      </c>
      <c r="BK76">
        <v>5561993946988</v>
      </c>
      <c r="BL76" s="1">
        <v>4246.9399999999996</v>
      </c>
      <c r="BM76" s="2">
        <v>45459</v>
      </c>
      <c r="BO76" t="s">
        <v>952</v>
      </c>
      <c r="BP76" t="s">
        <v>953</v>
      </c>
      <c r="BS76" t="s">
        <v>954</v>
      </c>
      <c r="BT76" s="2">
        <v>45321</v>
      </c>
      <c r="BU76">
        <v>500</v>
      </c>
      <c r="BV76" s="2">
        <v>45365</v>
      </c>
      <c r="BW76" t="s">
        <v>422</v>
      </c>
      <c r="BX76" s="2">
        <v>45366</v>
      </c>
      <c r="BZ76" s="2">
        <v>45321</v>
      </c>
      <c r="CA76" s="2">
        <v>45364</v>
      </c>
      <c r="CD76" t="s">
        <v>424</v>
      </c>
      <c r="CF76" s="2">
        <v>45321</v>
      </c>
      <c r="CG76" s="2">
        <v>45355</v>
      </c>
      <c r="CI76" s="2">
        <v>45355</v>
      </c>
      <c r="CJ76" s="2">
        <v>45366</v>
      </c>
      <c r="CL76" s="2">
        <v>45321</v>
      </c>
      <c r="CM76" s="2">
        <v>45370</v>
      </c>
      <c r="CP76" s="2">
        <v>45362</v>
      </c>
      <c r="CS76" s="2">
        <v>45356</v>
      </c>
      <c r="CU76" s="2">
        <v>45364</v>
      </c>
      <c r="CW76" s="2">
        <v>45356</v>
      </c>
      <c r="CX76" s="2">
        <v>45372</v>
      </c>
      <c r="CY76" t="s">
        <v>424</v>
      </c>
      <c r="DD76" s="2">
        <v>45353</v>
      </c>
      <c r="DI76" s="2">
        <v>45378</v>
      </c>
      <c r="DJ76" s="2">
        <v>45349</v>
      </c>
      <c r="DO76" s="2">
        <v>45356</v>
      </c>
      <c r="EE76" s="1">
        <v>4025.32</v>
      </c>
    </row>
    <row r="77" spans="1:135" hidden="1" x14ac:dyDescent="0.35">
      <c r="A77">
        <v>3256</v>
      </c>
      <c r="B77" t="s">
        <v>404</v>
      </c>
      <c r="C77">
        <v>3796</v>
      </c>
      <c r="D77" t="s">
        <v>833</v>
      </c>
      <c r="E77" t="s">
        <v>834</v>
      </c>
      <c r="F77" t="s">
        <v>526</v>
      </c>
      <c r="G77">
        <v>103</v>
      </c>
      <c r="H77" t="s">
        <v>474</v>
      </c>
      <c r="I77" t="s">
        <v>955</v>
      </c>
      <c r="J77" t="s">
        <v>956</v>
      </c>
      <c r="K77" t="s">
        <v>38</v>
      </c>
      <c r="L77" t="s">
        <v>124</v>
      </c>
      <c r="M77" t="s">
        <v>411</v>
      </c>
      <c r="N77" t="s">
        <v>411</v>
      </c>
      <c r="O77" t="s">
        <v>411</v>
      </c>
      <c r="P77" t="s">
        <v>424</v>
      </c>
      <c r="Q77" t="s">
        <v>424</v>
      </c>
      <c r="R77" t="s">
        <v>411</v>
      </c>
      <c r="S77" t="s">
        <v>411</v>
      </c>
      <c r="T77" s="1">
        <v>132280.01999999999</v>
      </c>
      <c r="U77">
        <v>426.5</v>
      </c>
      <c r="V77">
        <v>0</v>
      </c>
      <c r="W77" s="1">
        <v>77707.33</v>
      </c>
      <c r="X77" s="1">
        <v>54333</v>
      </c>
      <c r="Y77">
        <v>0</v>
      </c>
      <c r="Z77" s="1">
        <v>132040.32999999999</v>
      </c>
      <c r="AA77">
        <v>0</v>
      </c>
      <c r="AB77">
        <v>0</v>
      </c>
      <c r="AD77">
        <v>878771922323400</v>
      </c>
      <c r="AE77" t="s">
        <v>412</v>
      </c>
      <c r="AG77" s="2">
        <v>45373</v>
      </c>
      <c r="AH77" s="1">
        <v>2371.12</v>
      </c>
      <c r="AI77" s="2">
        <v>45351</v>
      </c>
      <c r="AJ77">
        <v>2004</v>
      </c>
      <c r="AK77" s="2">
        <v>45330</v>
      </c>
      <c r="AP77" t="s">
        <v>413</v>
      </c>
      <c r="AT77" s="2">
        <v>45736</v>
      </c>
      <c r="AU77" s="2">
        <v>45736</v>
      </c>
      <c r="AV77" t="s">
        <v>414</v>
      </c>
      <c r="AW77" s="2">
        <v>45316</v>
      </c>
      <c r="AX77">
        <v>21022</v>
      </c>
      <c r="AY77" s="1">
        <v>189760.53</v>
      </c>
      <c r="BA77" t="s">
        <v>837</v>
      </c>
      <c r="BB77">
        <v>21022</v>
      </c>
      <c r="BD77" t="s">
        <v>478</v>
      </c>
      <c r="BE77" t="s">
        <v>417</v>
      </c>
      <c r="BF77">
        <v>5561991649292</v>
      </c>
      <c r="BG77" t="s">
        <v>957</v>
      </c>
      <c r="BH77">
        <v>72910000</v>
      </c>
      <c r="BI77" t="s">
        <v>958</v>
      </c>
      <c r="BJ77" t="s">
        <v>959</v>
      </c>
      <c r="BL77" s="1">
        <v>1706</v>
      </c>
      <c r="BM77" s="2">
        <v>45490</v>
      </c>
      <c r="BO77" t="s">
        <v>960</v>
      </c>
      <c r="BP77" t="s">
        <v>961</v>
      </c>
      <c r="BQ77">
        <v>3412</v>
      </c>
      <c r="BR77">
        <v>5449</v>
      </c>
      <c r="BS77" t="s">
        <v>449</v>
      </c>
      <c r="BT77" s="2">
        <v>45316</v>
      </c>
      <c r="BU77">
        <v>486.31</v>
      </c>
      <c r="BV77" s="2">
        <v>45365</v>
      </c>
      <c r="BW77" t="s">
        <v>422</v>
      </c>
      <c r="BX77" s="2">
        <v>45369</v>
      </c>
      <c r="BY77" t="s">
        <v>962</v>
      </c>
      <c r="BZ77" s="2">
        <v>45316</v>
      </c>
      <c r="CA77" s="2">
        <v>45355</v>
      </c>
      <c r="CC77" s="2">
        <v>45330</v>
      </c>
      <c r="CD77" t="s">
        <v>424</v>
      </c>
      <c r="CF77" s="2">
        <v>45316</v>
      </c>
      <c r="CJ77" s="2">
        <v>45359</v>
      </c>
      <c r="CL77" s="2">
        <v>45331</v>
      </c>
      <c r="CM77" s="2">
        <v>45364</v>
      </c>
      <c r="CN77" s="2">
        <v>45330</v>
      </c>
      <c r="CO77" s="2">
        <v>45414</v>
      </c>
      <c r="CP77" s="2">
        <v>45355</v>
      </c>
      <c r="CR77" s="2">
        <v>45331</v>
      </c>
      <c r="CS77" s="2">
        <v>45344</v>
      </c>
      <c r="CU77" s="2">
        <v>45357</v>
      </c>
      <c r="CV77" s="2">
        <v>45414</v>
      </c>
      <c r="CW77" s="2">
        <v>45344</v>
      </c>
      <c r="CX77" s="2">
        <v>45366</v>
      </c>
      <c r="CY77" t="s">
        <v>424</v>
      </c>
      <c r="CZ77" s="2">
        <v>45371</v>
      </c>
      <c r="DC77" s="2">
        <v>45372</v>
      </c>
      <c r="DD77" s="2">
        <v>45328</v>
      </c>
      <c r="DF77" s="2">
        <v>45376</v>
      </c>
      <c r="DI77" s="2">
        <v>45377</v>
      </c>
      <c r="DJ77" s="2">
        <v>45341</v>
      </c>
      <c r="DK77" s="2">
        <v>45453</v>
      </c>
      <c r="DL77" s="2">
        <v>45482</v>
      </c>
      <c r="DM77" s="2">
        <v>45629</v>
      </c>
      <c r="DN77" s="2">
        <v>45712</v>
      </c>
      <c r="DO77" s="2">
        <v>45343</v>
      </c>
      <c r="DP77" s="2">
        <v>45712</v>
      </c>
      <c r="EE77" s="1">
        <v>3805.32</v>
      </c>
    </row>
    <row r="78" spans="1:135" hidden="1" x14ac:dyDescent="0.35">
      <c r="A78">
        <v>3257</v>
      </c>
      <c r="B78" t="s">
        <v>404</v>
      </c>
      <c r="C78">
        <v>3825</v>
      </c>
      <c r="D78" t="s">
        <v>405</v>
      </c>
      <c r="E78" t="s">
        <v>406</v>
      </c>
      <c r="F78" t="s">
        <v>473</v>
      </c>
      <c r="G78">
        <v>3</v>
      </c>
      <c r="H78" t="s">
        <v>408</v>
      </c>
      <c r="I78" t="s">
        <v>963</v>
      </c>
      <c r="J78" t="s">
        <v>964</v>
      </c>
      <c r="K78" t="s">
        <v>22</v>
      </c>
      <c r="L78" t="s">
        <v>105</v>
      </c>
      <c r="M78" t="s">
        <v>411</v>
      </c>
      <c r="N78" t="s">
        <v>411</v>
      </c>
      <c r="O78" t="s">
        <v>411</v>
      </c>
      <c r="P78" t="s">
        <v>411</v>
      </c>
      <c r="Q78" t="s">
        <v>411</v>
      </c>
      <c r="R78" t="s">
        <v>411</v>
      </c>
      <c r="S78" t="s">
        <v>411</v>
      </c>
      <c r="T78" s="1">
        <v>164200</v>
      </c>
      <c r="U78">
        <v>750</v>
      </c>
      <c r="V78">
        <v>0</v>
      </c>
      <c r="W78" s="1">
        <v>146555</v>
      </c>
      <c r="X78" s="1">
        <v>17645</v>
      </c>
      <c r="Y78">
        <v>0</v>
      </c>
      <c r="Z78" s="1">
        <v>164200</v>
      </c>
      <c r="AA78">
        <v>0</v>
      </c>
      <c r="AB78">
        <v>0</v>
      </c>
      <c r="AD78">
        <v>8787719179053</v>
      </c>
      <c r="AE78" t="s">
        <v>412</v>
      </c>
      <c r="AF78">
        <v>73964</v>
      </c>
      <c r="AG78" s="2">
        <v>45449</v>
      </c>
      <c r="AH78" s="1">
        <v>6268.57</v>
      </c>
      <c r="AI78" s="2">
        <v>45365</v>
      </c>
      <c r="AJ78">
        <v>2004</v>
      </c>
      <c r="AK78" s="2">
        <v>45330</v>
      </c>
      <c r="AP78" t="s">
        <v>413</v>
      </c>
      <c r="AT78" s="2">
        <v>45743</v>
      </c>
      <c r="AU78" s="2">
        <v>45743</v>
      </c>
      <c r="AV78" t="s">
        <v>414</v>
      </c>
      <c r="AW78" s="2">
        <v>45322</v>
      </c>
      <c r="AX78">
        <v>21012</v>
      </c>
      <c r="AY78" s="1">
        <v>225000</v>
      </c>
      <c r="BA78" t="s">
        <v>415</v>
      </c>
      <c r="BB78">
        <v>21012</v>
      </c>
      <c r="BC78" t="s">
        <v>965</v>
      </c>
      <c r="BD78" t="s">
        <v>416</v>
      </c>
      <c r="BE78" t="s">
        <v>417</v>
      </c>
      <c r="BF78">
        <v>5561999915413</v>
      </c>
      <c r="BG78" t="s">
        <v>966</v>
      </c>
      <c r="BH78">
        <v>73813150</v>
      </c>
      <c r="BI78" t="s">
        <v>595</v>
      </c>
      <c r="BJ78" t="s">
        <v>967</v>
      </c>
      <c r="BL78" s="1">
        <v>2500</v>
      </c>
      <c r="BM78" s="2">
        <v>45501</v>
      </c>
      <c r="BQ78">
        <v>3027</v>
      </c>
      <c r="BR78">
        <v>276</v>
      </c>
      <c r="BS78" t="s">
        <v>806</v>
      </c>
      <c r="BT78" s="2">
        <v>45352</v>
      </c>
      <c r="BW78" t="s">
        <v>422</v>
      </c>
      <c r="BY78" t="s">
        <v>968</v>
      </c>
      <c r="BZ78" s="2">
        <v>45352</v>
      </c>
      <c r="CA78" s="2">
        <v>45364</v>
      </c>
      <c r="CC78" s="2">
        <v>45330</v>
      </c>
      <c r="CD78" t="s">
        <v>424</v>
      </c>
      <c r="CF78" s="2">
        <v>45352</v>
      </c>
      <c r="CL78" s="2">
        <v>45357</v>
      </c>
      <c r="CM78" s="2">
        <v>45379</v>
      </c>
      <c r="CN78" s="2">
        <v>45330</v>
      </c>
      <c r="CO78" s="2">
        <v>45366</v>
      </c>
      <c r="CR78" s="2">
        <v>45338</v>
      </c>
      <c r="CS78" s="2">
        <v>45342</v>
      </c>
      <c r="CT78" s="2">
        <v>45590</v>
      </c>
      <c r="CV78" s="2">
        <v>45414</v>
      </c>
      <c r="CW78" s="2">
        <v>45342</v>
      </c>
      <c r="CY78" t="s">
        <v>424</v>
      </c>
      <c r="DD78" s="2">
        <v>45366</v>
      </c>
      <c r="DF78" s="2">
        <v>45450</v>
      </c>
      <c r="DI78" s="2">
        <v>45453</v>
      </c>
      <c r="DJ78" s="2">
        <v>45331</v>
      </c>
      <c r="DK78" s="2">
        <v>45387</v>
      </c>
      <c r="DL78" s="2">
        <v>45474</v>
      </c>
      <c r="DM78" s="2">
        <v>45504</v>
      </c>
      <c r="DN78" s="2">
        <v>45728</v>
      </c>
      <c r="DO78" s="2">
        <v>45342</v>
      </c>
      <c r="DP78" s="2">
        <v>45728</v>
      </c>
    </row>
    <row r="79" spans="1:135" hidden="1" x14ac:dyDescent="0.35">
      <c r="A79">
        <v>3258</v>
      </c>
      <c r="B79" t="s">
        <v>404</v>
      </c>
      <c r="C79">
        <v>3814</v>
      </c>
      <c r="D79" t="s">
        <v>471</v>
      </c>
      <c r="E79" t="s">
        <v>472</v>
      </c>
      <c r="F79" t="s">
        <v>526</v>
      </c>
      <c r="G79">
        <v>301</v>
      </c>
      <c r="H79" t="s">
        <v>474</v>
      </c>
      <c r="I79" t="s">
        <v>969</v>
      </c>
      <c r="J79" t="s">
        <v>970</v>
      </c>
      <c r="K79" t="s">
        <v>38</v>
      </c>
      <c r="L79" t="s">
        <v>52</v>
      </c>
      <c r="M79" t="s">
        <v>411</v>
      </c>
      <c r="N79" t="s">
        <v>411</v>
      </c>
      <c r="O79" t="s">
        <v>411</v>
      </c>
      <c r="P79" t="s">
        <v>424</v>
      </c>
      <c r="Q79" t="s">
        <v>424</v>
      </c>
      <c r="R79" t="s">
        <v>411</v>
      </c>
      <c r="S79" t="s">
        <v>411</v>
      </c>
      <c r="T79" s="1">
        <v>162112.82</v>
      </c>
      <c r="U79">
        <v>585</v>
      </c>
      <c r="V79">
        <v>0</v>
      </c>
      <c r="W79" s="1">
        <v>120406.18</v>
      </c>
      <c r="X79" s="1">
        <v>41332</v>
      </c>
      <c r="Y79">
        <v>0</v>
      </c>
      <c r="Z79" s="1">
        <v>161738.18</v>
      </c>
      <c r="AA79">
        <v>0</v>
      </c>
      <c r="AB79">
        <v>0</v>
      </c>
      <c r="AD79">
        <v>8787719158560</v>
      </c>
      <c r="AE79" t="s">
        <v>412</v>
      </c>
      <c r="AF79">
        <v>96115</v>
      </c>
      <c r="AG79" s="2">
        <v>45376</v>
      </c>
      <c r="AH79" s="1">
        <v>2740.25</v>
      </c>
      <c r="AI79" s="2">
        <v>45359</v>
      </c>
      <c r="AJ79">
        <v>2004</v>
      </c>
      <c r="AK79" s="2">
        <v>45330</v>
      </c>
      <c r="AP79" t="s">
        <v>413</v>
      </c>
      <c r="AT79" s="2">
        <v>45653</v>
      </c>
      <c r="AU79" s="2">
        <v>45744</v>
      </c>
      <c r="AV79" t="s">
        <v>414</v>
      </c>
      <c r="AW79" s="2">
        <v>45321</v>
      </c>
      <c r="AX79">
        <v>21018</v>
      </c>
      <c r="AY79" s="1">
        <v>210000.32</v>
      </c>
      <c r="BA79" t="s">
        <v>477</v>
      </c>
      <c r="BB79">
        <v>21018</v>
      </c>
      <c r="BD79" t="s">
        <v>478</v>
      </c>
      <c r="BE79" t="s">
        <v>417</v>
      </c>
      <c r="BF79">
        <v>5561999938586</v>
      </c>
      <c r="BG79" t="s">
        <v>971</v>
      </c>
      <c r="BH79">
        <v>72910000</v>
      </c>
      <c r="BI79" t="s">
        <v>972</v>
      </c>
      <c r="BJ79" t="s">
        <v>973</v>
      </c>
      <c r="BL79" s="1">
        <v>1950</v>
      </c>
      <c r="BM79" s="2">
        <v>45493</v>
      </c>
      <c r="BQ79">
        <v>2812</v>
      </c>
      <c r="BR79">
        <v>5447</v>
      </c>
      <c r="BS79" t="s">
        <v>974</v>
      </c>
      <c r="BT79" s="2">
        <v>45321</v>
      </c>
      <c r="BU79">
        <v>500</v>
      </c>
      <c r="BV79" s="2">
        <v>45364</v>
      </c>
      <c r="BX79" s="2">
        <v>45364</v>
      </c>
      <c r="BY79" t="s">
        <v>975</v>
      </c>
      <c r="BZ79" s="2">
        <v>45321</v>
      </c>
      <c r="CA79" s="2">
        <v>45364</v>
      </c>
      <c r="CC79" s="2">
        <v>45330</v>
      </c>
      <c r="CD79" t="s">
        <v>424</v>
      </c>
      <c r="CF79" s="2">
        <v>45322</v>
      </c>
      <c r="CG79" s="2">
        <v>45336</v>
      </c>
      <c r="CJ79" s="2">
        <v>45364</v>
      </c>
      <c r="CL79" s="2">
        <v>45331</v>
      </c>
      <c r="CM79" s="2">
        <v>45371</v>
      </c>
      <c r="CN79" s="2">
        <v>45330</v>
      </c>
      <c r="CO79" s="2">
        <v>45366</v>
      </c>
      <c r="CP79" s="2">
        <v>45359</v>
      </c>
      <c r="CR79" s="2">
        <v>45331</v>
      </c>
      <c r="CS79" s="2">
        <v>45336</v>
      </c>
      <c r="CU79" s="2">
        <v>45362</v>
      </c>
      <c r="CV79" s="2">
        <v>45406</v>
      </c>
      <c r="CW79" s="2">
        <v>45336</v>
      </c>
      <c r="CX79" s="2">
        <v>45376</v>
      </c>
      <c r="CY79" t="s">
        <v>424</v>
      </c>
      <c r="DD79" s="2">
        <v>45329</v>
      </c>
      <c r="DF79" s="2">
        <v>45377</v>
      </c>
      <c r="DI79" s="2">
        <v>45378</v>
      </c>
      <c r="DJ79" s="2">
        <v>45329</v>
      </c>
      <c r="DK79" s="2">
        <v>45406</v>
      </c>
      <c r="DL79" s="2">
        <v>45455</v>
      </c>
      <c r="DM79" s="2">
        <v>45504</v>
      </c>
      <c r="DN79" s="2">
        <v>45624</v>
      </c>
      <c r="DO79" s="2">
        <v>45336</v>
      </c>
      <c r="DP79" s="2">
        <v>45624</v>
      </c>
      <c r="EE79" s="1">
        <v>4205.32</v>
      </c>
    </row>
    <row r="80" spans="1:135" hidden="1" x14ac:dyDescent="0.35">
      <c r="A80">
        <v>3259</v>
      </c>
      <c r="B80" t="s">
        <v>404</v>
      </c>
      <c r="C80">
        <v>3809</v>
      </c>
      <c r="D80" t="s">
        <v>976</v>
      </c>
      <c r="E80" t="s">
        <v>834</v>
      </c>
      <c r="F80" t="s">
        <v>442</v>
      </c>
      <c r="G80" t="s">
        <v>977</v>
      </c>
      <c r="H80" t="s">
        <v>408</v>
      </c>
      <c r="I80" t="s">
        <v>978</v>
      </c>
      <c r="J80" t="s">
        <v>979</v>
      </c>
      <c r="K80" t="s">
        <v>22</v>
      </c>
      <c r="L80" t="s">
        <v>47</v>
      </c>
      <c r="M80" t="s">
        <v>411</v>
      </c>
      <c r="N80" t="s">
        <v>411</v>
      </c>
      <c r="O80" t="s">
        <v>411</v>
      </c>
      <c r="P80" t="s">
        <v>411</v>
      </c>
      <c r="Q80" t="s">
        <v>411</v>
      </c>
      <c r="R80" t="s">
        <v>411</v>
      </c>
      <c r="S80" t="s">
        <v>411</v>
      </c>
      <c r="T80" s="1">
        <v>167000</v>
      </c>
      <c r="U80">
        <v>905.92</v>
      </c>
      <c r="V80">
        <v>0</v>
      </c>
      <c r="W80" s="1">
        <v>168000</v>
      </c>
      <c r="X80">
        <v>543</v>
      </c>
      <c r="Y80">
        <v>0</v>
      </c>
      <c r="Z80" s="1">
        <v>168543</v>
      </c>
      <c r="AA80">
        <v>0</v>
      </c>
      <c r="AB80">
        <v>0</v>
      </c>
      <c r="AD80">
        <v>8787719414397</v>
      </c>
      <c r="AE80" t="s">
        <v>412</v>
      </c>
      <c r="AF80">
        <v>75616</v>
      </c>
      <c r="AG80" s="2">
        <v>45470</v>
      </c>
      <c r="AH80" s="1">
        <v>3919.94</v>
      </c>
      <c r="AI80" s="2">
        <v>45443</v>
      </c>
      <c r="AJ80">
        <v>2004</v>
      </c>
      <c r="AK80" s="2">
        <v>45330</v>
      </c>
      <c r="AP80" t="s">
        <v>413</v>
      </c>
      <c r="AT80" s="2">
        <v>45887</v>
      </c>
      <c r="AU80" s="2">
        <v>45887</v>
      </c>
      <c r="AV80" t="s">
        <v>414</v>
      </c>
      <c r="AW80" s="2">
        <v>45320</v>
      </c>
      <c r="AX80">
        <v>21071</v>
      </c>
      <c r="AY80" s="1">
        <v>175000</v>
      </c>
      <c r="BA80" t="s">
        <v>980</v>
      </c>
      <c r="BB80">
        <v>21071</v>
      </c>
      <c r="BD80" t="s">
        <v>416</v>
      </c>
      <c r="BE80" t="s">
        <v>417</v>
      </c>
      <c r="BF80">
        <v>5561999855920</v>
      </c>
      <c r="BG80" t="s">
        <v>981</v>
      </c>
      <c r="BH80">
        <v>73808410</v>
      </c>
      <c r="BI80" t="s">
        <v>581</v>
      </c>
      <c r="BJ80" t="s">
        <v>982</v>
      </c>
      <c r="BL80" s="1">
        <v>4131.4799999999996</v>
      </c>
      <c r="BM80" s="2">
        <v>45489</v>
      </c>
      <c r="BQ80">
        <v>3743</v>
      </c>
      <c r="BR80">
        <v>5453</v>
      </c>
      <c r="BS80" t="s">
        <v>983</v>
      </c>
      <c r="BT80" s="2">
        <v>45533</v>
      </c>
      <c r="BW80" t="s">
        <v>422</v>
      </c>
      <c r="BZ80" s="2">
        <v>45533</v>
      </c>
      <c r="CA80" s="2">
        <v>45433</v>
      </c>
      <c r="CD80" t="s">
        <v>424</v>
      </c>
      <c r="CF80" s="2">
        <v>45533</v>
      </c>
      <c r="CL80" s="2">
        <v>45535</v>
      </c>
      <c r="CM80" s="2">
        <v>45460</v>
      </c>
      <c r="CS80" s="2">
        <v>45365</v>
      </c>
      <c r="CT80" s="2">
        <v>45489</v>
      </c>
      <c r="CW80" s="2">
        <v>45365</v>
      </c>
      <c r="CY80" t="s">
        <v>424</v>
      </c>
      <c r="DB80" s="2">
        <v>45422</v>
      </c>
      <c r="DD80" s="2">
        <v>45470</v>
      </c>
      <c r="DE80" s="2">
        <v>45433</v>
      </c>
      <c r="DF80" s="2">
        <v>45470</v>
      </c>
      <c r="DI80" s="2">
        <v>45474</v>
      </c>
      <c r="DJ80" s="2">
        <v>45364</v>
      </c>
      <c r="DO80" s="2">
        <v>45365</v>
      </c>
    </row>
    <row r="81" spans="1:135" hidden="1" x14ac:dyDescent="0.35">
      <c r="A81">
        <v>3260</v>
      </c>
      <c r="B81" t="s">
        <v>404</v>
      </c>
      <c r="C81">
        <v>3818</v>
      </c>
      <c r="D81" t="s">
        <v>459</v>
      </c>
      <c r="E81" t="s">
        <v>460</v>
      </c>
      <c r="F81" t="s">
        <v>623</v>
      </c>
      <c r="G81" t="s">
        <v>984</v>
      </c>
      <c r="H81" t="s">
        <v>408</v>
      </c>
      <c r="I81" t="s">
        <v>985</v>
      </c>
      <c r="J81" t="s">
        <v>986</v>
      </c>
      <c r="K81" t="s">
        <v>22</v>
      </c>
      <c r="L81" t="s">
        <v>105</v>
      </c>
      <c r="M81" t="s">
        <v>411</v>
      </c>
      <c r="N81" t="s">
        <v>411</v>
      </c>
      <c r="O81" t="s">
        <v>411</v>
      </c>
      <c r="P81" t="s">
        <v>411</v>
      </c>
      <c r="Q81" t="s">
        <v>411</v>
      </c>
      <c r="R81" t="s">
        <v>411</v>
      </c>
      <c r="S81" t="s">
        <v>411</v>
      </c>
      <c r="T81" s="1">
        <v>129305.87</v>
      </c>
      <c r="U81">
        <v>945.07</v>
      </c>
      <c r="V81" s="1">
        <v>40232.03</v>
      </c>
      <c r="W81" s="1">
        <v>124313.87</v>
      </c>
      <c r="X81" s="1">
        <v>4992</v>
      </c>
      <c r="Y81">
        <v>0</v>
      </c>
      <c r="Z81" s="1">
        <v>129305.87</v>
      </c>
      <c r="AA81">
        <v>0</v>
      </c>
      <c r="AB81">
        <v>0</v>
      </c>
      <c r="AD81">
        <v>8787719173845</v>
      </c>
      <c r="AE81" t="s">
        <v>412</v>
      </c>
      <c r="AF81">
        <v>72720</v>
      </c>
      <c r="AG81" s="2">
        <v>45448</v>
      </c>
      <c r="AH81" s="1">
        <v>5515.43</v>
      </c>
      <c r="AI81" s="2">
        <v>45345</v>
      </c>
      <c r="AJ81">
        <v>2004</v>
      </c>
      <c r="AK81" s="2">
        <v>45330</v>
      </c>
      <c r="AP81" t="s">
        <v>413</v>
      </c>
      <c r="AT81" s="2">
        <v>46098</v>
      </c>
      <c r="AU81" s="2">
        <v>46098</v>
      </c>
      <c r="AV81" t="s">
        <v>414</v>
      </c>
      <c r="AW81" s="2">
        <v>45321</v>
      </c>
      <c r="AX81">
        <v>21019</v>
      </c>
      <c r="AY81" s="1">
        <v>215000</v>
      </c>
      <c r="BA81" t="s">
        <v>464</v>
      </c>
      <c r="BB81">
        <v>21019</v>
      </c>
      <c r="BD81" t="s">
        <v>416</v>
      </c>
      <c r="BE81" t="s">
        <v>417</v>
      </c>
      <c r="BF81">
        <v>5561996397133</v>
      </c>
      <c r="BG81" t="s">
        <v>987</v>
      </c>
      <c r="BH81">
        <v>73802442</v>
      </c>
      <c r="BI81" t="s">
        <v>825</v>
      </c>
      <c r="BJ81" t="s">
        <v>988</v>
      </c>
      <c r="BL81" s="1">
        <v>3150.26</v>
      </c>
      <c r="BM81" s="2">
        <v>45459</v>
      </c>
      <c r="BQ81">
        <v>917</v>
      </c>
      <c r="BR81">
        <v>5448</v>
      </c>
      <c r="BS81" t="s">
        <v>806</v>
      </c>
      <c r="BT81" s="2">
        <v>45322</v>
      </c>
      <c r="BW81" t="s">
        <v>422</v>
      </c>
      <c r="BY81" t="s">
        <v>989</v>
      </c>
      <c r="BZ81" s="2">
        <v>45322</v>
      </c>
      <c r="CA81" s="2">
        <v>45344</v>
      </c>
      <c r="CC81" s="2">
        <v>45331</v>
      </c>
      <c r="CD81" t="s">
        <v>424</v>
      </c>
      <c r="CF81" s="2">
        <v>45322</v>
      </c>
      <c r="CL81" s="2">
        <v>45331</v>
      </c>
      <c r="CM81" s="2">
        <v>45376</v>
      </c>
      <c r="CN81" s="2">
        <v>45331</v>
      </c>
      <c r="CO81" s="2">
        <v>45352</v>
      </c>
      <c r="CP81" s="2">
        <v>45356</v>
      </c>
      <c r="CR81" s="2">
        <v>45331</v>
      </c>
      <c r="CS81" s="2">
        <v>45338</v>
      </c>
      <c r="CT81" s="2">
        <v>45459</v>
      </c>
      <c r="CU81" s="2">
        <v>45364</v>
      </c>
      <c r="CV81" s="2">
        <v>45364</v>
      </c>
      <c r="CW81" s="2">
        <v>45338</v>
      </c>
      <c r="CY81" t="s">
        <v>424</v>
      </c>
      <c r="DD81" s="2">
        <v>45376</v>
      </c>
      <c r="DF81" s="2">
        <v>45450</v>
      </c>
      <c r="DI81" s="2">
        <v>45453</v>
      </c>
      <c r="DJ81" s="2">
        <v>45330</v>
      </c>
      <c r="DK81" s="2">
        <v>45364</v>
      </c>
      <c r="DL81" s="2">
        <v>45383</v>
      </c>
      <c r="DM81" s="2">
        <v>45502</v>
      </c>
      <c r="DN81" s="2">
        <v>46057</v>
      </c>
      <c r="DO81" s="2">
        <v>45338</v>
      </c>
      <c r="DP81" s="2">
        <v>46057</v>
      </c>
      <c r="EE81" s="1">
        <v>2325.59</v>
      </c>
    </row>
    <row r="82" spans="1:135" hidden="1" x14ac:dyDescent="0.35">
      <c r="A82">
        <v>3261</v>
      </c>
      <c r="B82" t="s">
        <v>404</v>
      </c>
      <c r="C82">
        <v>3829</v>
      </c>
      <c r="D82" t="s">
        <v>405</v>
      </c>
      <c r="E82" t="s">
        <v>406</v>
      </c>
      <c r="F82" t="s">
        <v>532</v>
      </c>
      <c r="G82">
        <v>202</v>
      </c>
      <c r="H82" t="s">
        <v>408</v>
      </c>
      <c r="I82" t="s">
        <v>990</v>
      </c>
      <c r="J82" t="s">
        <v>991</v>
      </c>
      <c r="K82" t="s">
        <v>14</v>
      </c>
      <c r="L82" t="s">
        <v>190</v>
      </c>
      <c r="M82" t="s">
        <v>411</v>
      </c>
      <c r="N82" t="s">
        <v>411</v>
      </c>
      <c r="O82" t="s">
        <v>411</v>
      </c>
      <c r="P82" t="s">
        <v>411</v>
      </c>
      <c r="Q82" t="s">
        <v>411</v>
      </c>
      <c r="R82" t="s">
        <v>411</v>
      </c>
      <c r="S82" t="s">
        <v>411</v>
      </c>
      <c r="T82" s="1">
        <v>148548.93</v>
      </c>
      <c r="U82">
        <v>532.75</v>
      </c>
      <c r="V82">
        <v>0</v>
      </c>
      <c r="W82" s="1">
        <v>104139.81</v>
      </c>
      <c r="X82" s="1">
        <v>45056</v>
      </c>
      <c r="Y82">
        <v>0</v>
      </c>
      <c r="Z82" s="1">
        <v>149195.81</v>
      </c>
      <c r="AA82">
        <v>0</v>
      </c>
      <c r="AB82">
        <v>0</v>
      </c>
      <c r="AD82">
        <v>8787719167365</v>
      </c>
      <c r="AE82" t="s">
        <v>412</v>
      </c>
      <c r="AF82">
        <v>74083</v>
      </c>
      <c r="AG82" s="2">
        <v>45455</v>
      </c>
      <c r="AH82" s="1">
        <v>5647.58</v>
      </c>
      <c r="AI82" s="2">
        <v>45352</v>
      </c>
      <c r="AJ82">
        <v>2004</v>
      </c>
      <c r="AK82" s="2">
        <v>45330</v>
      </c>
      <c r="AP82" t="s">
        <v>413</v>
      </c>
      <c r="AT82" s="2">
        <v>45484</v>
      </c>
      <c r="AU82" s="2">
        <v>45484</v>
      </c>
      <c r="AV82" t="s">
        <v>414</v>
      </c>
      <c r="AW82" s="2">
        <v>45331</v>
      </c>
      <c r="AX82">
        <v>21013</v>
      </c>
      <c r="AY82" s="1">
        <v>215000.08</v>
      </c>
      <c r="BA82" t="s">
        <v>415</v>
      </c>
      <c r="BB82">
        <v>21013</v>
      </c>
      <c r="BC82" t="s">
        <v>992</v>
      </c>
      <c r="BD82" t="s">
        <v>416</v>
      </c>
      <c r="BE82" t="s">
        <v>417</v>
      </c>
      <c r="BF82">
        <v>5561996990021</v>
      </c>
      <c r="BG82" t="s">
        <v>993</v>
      </c>
      <c r="BH82">
        <v>73813260</v>
      </c>
      <c r="BI82" t="s">
        <v>430</v>
      </c>
      <c r="BJ82" t="s">
        <v>994</v>
      </c>
      <c r="BL82" s="1">
        <v>1775.82</v>
      </c>
      <c r="BM82" s="2">
        <v>45502</v>
      </c>
      <c r="BQ82">
        <v>3138</v>
      </c>
      <c r="BR82">
        <v>5443</v>
      </c>
      <c r="BS82" t="s">
        <v>995</v>
      </c>
      <c r="BT82" s="2">
        <v>45331</v>
      </c>
      <c r="BW82" t="s">
        <v>422</v>
      </c>
      <c r="BY82" t="s">
        <v>996</v>
      </c>
      <c r="BZ82" s="2">
        <v>45331</v>
      </c>
      <c r="CA82" s="2">
        <v>45352</v>
      </c>
      <c r="CC82" s="2">
        <v>45330</v>
      </c>
      <c r="CD82" t="s">
        <v>424</v>
      </c>
      <c r="CF82" s="2">
        <v>45331</v>
      </c>
      <c r="CL82" s="2">
        <v>45336</v>
      </c>
      <c r="CM82" s="2">
        <v>45372</v>
      </c>
      <c r="CN82" s="2">
        <v>45331</v>
      </c>
      <c r="CO82" s="2">
        <v>45352</v>
      </c>
      <c r="CP82" s="2">
        <v>45356</v>
      </c>
      <c r="CR82" s="2">
        <v>45338</v>
      </c>
      <c r="CS82" s="2">
        <v>45337</v>
      </c>
      <c r="CT82" s="2">
        <v>45502</v>
      </c>
      <c r="CV82" s="2">
        <v>45362</v>
      </c>
      <c r="CW82" s="2">
        <v>45337</v>
      </c>
      <c r="CY82" t="s">
        <v>424</v>
      </c>
      <c r="DB82" s="2">
        <v>45338</v>
      </c>
      <c r="DD82" s="2">
        <v>45356</v>
      </c>
      <c r="DE82" s="2">
        <v>45352</v>
      </c>
      <c r="DF82" s="2">
        <v>45455</v>
      </c>
      <c r="DI82" s="2">
        <v>45455</v>
      </c>
      <c r="DJ82" s="2">
        <v>45330</v>
      </c>
      <c r="DK82" s="2">
        <v>45362</v>
      </c>
      <c r="DL82" s="2">
        <v>45365</v>
      </c>
      <c r="DM82" s="2">
        <v>45371</v>
      </c>
      <c r="DN82" s="2">
        <v>45383</v>
      </c>
      <c r="DO82" s="2">
        <v>45337</v>
      </c>
      <c r="DP82" t="s">
        <v>425</v>
      </c>
    </row>
    <row r="83" spans="1:135" hidden="1" x14ac:dyDescent="0.35">
      <c r="A83">
        <v>3262</v>
      </c>
      <c r="B83" t="s">
        <v>404</v>
      </c>
      <c r="C83">
        <v>3793</v>
      </c>
      <c r="D83" t="s">
        <v>471</v>
      </c>
      <c r="E83" t="s">
        <v>472</v>
      </c>
      <c r="F83" t="s">
        <v>623</v>
      </c>
      <c r="G83">
        <v>203</v>
      </c>
      <c r="H83" t="s">
        <v>474</v>
      </c>
      <c r="I83" t="s">
        <v>997</v>
      </c>
      <c r="J83" t="s">
        <v>998</v>
      </c>
      <c r="K83" t="s">
        <v>38</v>
      </c>
      <c r="L83" t="s">
        <v>183</v>
      </c>
      <c r="M83" t="s">
        <v>411</v>
      </c>
      <c r="N83" t="s">
        <v>411</v>
      </c>
      <c r="O83" t="s">
        <v>411</v>
      </c>
      <c r="P83" t="s">
        <v>424</v>
      </c>
      <c r="Q83" t="s">
        <v>424</v>
      </c>
      <c r="R83" t="s">
        <v>411</v>
      </c>
      <c r="S83" t="s">
        <v>411</v>
      </c>
      <c r="T83" s="1">
        <v>150957.28</v>
      </c>
      <c r="U83">
        <v>467.04</v>
      </c>
      <c r="V83">
        <v>0</v>
      </c>
      <c r="W83" s="1">
        <v>95489.45</v>
      </c>
      <c r="X83" s="1">
        <v>55000</v>
      </c>
      <c r="Y83">
        <v>0</v>
      </c>
      <c r="Z83" s="1">
        <v>150489.45000000001</v>
      </c>
      <c r="AA83">
        <v>0</v>
      </c>
      <c r="AB83">
        <v>0</v>
      </c>
      <c r="AD83">
        <v>8787719171664</v>
      </c>
      <c r="AE83" t="s">
        <v>412</v>
      </c>
      <c r="AF83">
        <v>96097</v>
      </c>
      <c r="AG83" s="2">
        <v>45362</v>
      </c>
      <c r="AH83" s="1">
        <v>2740.25</v>
      </c>
      <c r="AI83" s="2">
        <v>45344</v>
      </c>
      <c r="AJ83">
        <v>2004</v>
      </c>
      <c r="AK83" s="2">
        <v>45330</v>
      </c>
      <c r="AP83" t="s">
        <v>413</v>
      </c>
      <c r="AT83" s="2">
        <v>45653</v>
      </c>
      <c r="AU83" s="2">
        <v>45744</v>
      </c>
      <c r="AV83" t="s">
        <v>414</v>
      </c>
      <c r="AW83" s="2">
        <v>45330</v>
      </c>
      <c r="AX83">
        <v>21080</v>
      </c>
      <c r="AY83" s="1">
        <v>198000.05</v>
      </c>
      <c r="BA83" t="s">
        <v>477</v>
      </c>
      <c r="BB83">
        <v>21080</v>
      </c>
      <c r="BD83" t="s">
        <v>478</v>
      </c>
      <c r="BE83" t="s">
        <v>417</v>
      </c>
      <c r="BF83">
        <v>5561995780603</v>
      </c>
      <c r="BG83" t="s">
        <v>999</v>
      </c>
      <c r="BH83">
        <v>72910001</v>
      </c>
      <c r="BI83" t="s">
        <v>1000</v>
      </c>
      <c r="BJ83" t="s">
        <v>1001</v>
      </c>
      <c r="BL83" s="1">
        <v>1556.81</v>
      </c>
      <c r="BM83" s="2">
        <v>45495</v>
      </c>
      <c r="BQ83">
        <v>2785</v>
      </c>
      <c r="BR83">
        <v>5462</v>
      </c>
      <c r="BS83" t="s">
        <v>449</v>
      </c>
      <c r="BT83" s="2">
        <v>45316</v>
      </c>
      <c r="BU83">
        <v>500</v>
      </c>
      <c r="BV83" s="2">
        <v>45348</v>
      </c>
      <c r="BW83" t="s">
        <v>422</v>
      </c>
      <c r="BX83" s="2">
        <v>45351</v>
      </c>
      <c r="BY83" t="s">
        <v>1002</v>
      </c>
      <c r="BZ83" s="2">
        <v>45316</v>
      </c>
      <c r="CA83" s="2">
        <v>45350</v>
      </c>
      <c r="CC83" s="2">
        <v>45331</v>
      </c>
      <c r="CD83" t="s">
        <v>424</v>
      </c>
      <c r="CF83" s="2">
        <v>45316</v>
      </c>
      <c r="CG83" s="2">
        <v>45338</v>
      </c>
      <c r="CI83" s="2">
        <v>45338</v>
      </c>
      <c r="CJ83" s="2">
        <v>45356</v>
      </c>
      <c r="CL83" s="2">
        <v>45336</v>
      </c>
      <c r="CM83" s="2">
        <v>45357</v>
      </c>
      <c r="CN83" s="2">
        <v>45331</v>
      </c>
      <c r="CO83" s="2">
        <v>45352</v>
      </c>
      <c r="CP83" s="2">
        <v>45350</v>
      </c>
      <c r="CR83" s="2">
        <v>45341</v>
      </c>
      <c r="CS83" s="2">
        <v>45341</v>
      </c>
      <c r="CU83" s="2">
        <v>45351</v>
      </c>
      <c r="CV83" s="2">
        <v>45363</v>
      </c>
      <c r="CW83" s="2">
        <v>45341</v>
      </c>
      <c r="CX83" s="2">
        <v>45362</v>
      </c>
      <c r="CY83" t="s">
        <v>424</v>
      </c>
      <c r="DD83" s="2">
        <v>45329</v>
      </c>
      <c r="DF83" s="2">
        <v>45363</v>
      </c>
      <c r="DI83" s="2">
        <v>45364</v>
      </c>
      <c r="DJ83" s="2">
        <v>45330</v>
      </c>
      <c r="DK83" s="2">
        <v>45364</v>
      </c>
      <c r="DL83" s="2">
        <v>45397</v>
      </c>
      <c r="DM83" s="2">
        <v>45504</v>
      </c>
      <c r="DN83" s="2">
        <v>45624</v>
      </c>
      <c r="DO83" s="2">
        <v>45341</v>
      </c>
      <c r="DP83" s="2">
        <v>45624</v>
      </c>
      <c r="EE83" s="1">
        <v>3905.32</v>
      </c>
    </row>
    <row r="84" spans="1:135" hidden="1" x14ac:dyDescent="0.35">
      <c r="A84">
        <v>3263</v>
      </c>
      <c r="B84" t="s">
        <v>404</v>
      </c>
      <c r="C84">
        <v>3819</v>
      </c>
      <c r="D84" t="s">
        <v>471</v>
      </c>
      <c r="E84" t="s">
        <v>508</v>
      </c>
      <c r="F84" t="s">
        <v>1003</v>
      </c>
      <c r="G84">
        <v>104</v>
      </c>
      <c r="H84" t="s">
        <v>474</v>
      </c>
      <c r="I84" t="s">
        <v>1004</v>
      </c>
      <c r="J84" t="s">
        <v>1005</v>
      </c>
      <c r="K84" t="s">
        <v>38</v>
      </c>
      <c r="L84" t="s">
        <v>52</v>
      </c>
      <c r="M84" t="s">
        <v>411</v>
      </c>
      <c r="N84" t="s">
        <v>411</v>
      </c>
      <c r="O84" t="s">
        <v>411</v>
      </c>
      <c r="P84" t="s">
        <v>424</v>
      </c>
      <c r="Q84" t="s">
        <v>424</v>
      </c>
      <c r="R84" t="s">
        <v>411</v>
      </c>
      <c r="S84" t="s">
        <v>411</v>
      </c>
      <c r="T84" s="1">
        <v>155999.07</v>
      </c>
      <c r="U84">
        <v>583.76</v>
      </c>
      <c r="V84">
        <v>0</v>
      </c>
      <c r="W84" s="1">
        <v>114143.59</v>
      </c>
      <c r="X84" s="1">
        <v>41482</v>
      </c>
      <c r="Y84">
        <v>0</v>
      </c>
      <c r="Z84" s="1">
        <v>155625.59</v>
      </c>
      <c r="AA84">
        <v>0</v>
      </c>
      <c r="AB84">
        <v>0</v>
      </c>
      <c r="AD84">
        <v>8787719190570</v>
      </c>
      <c r="AE84" t="s">
        <v>412</v>
      </c>
      <c r="AF84">
        <v>96254</v>
      </c>
      <c r="AG84" s="2">
        <v>45362</v>
      </c>
      <c r="AH84" s="1">
        <v>2740.25</v>
      </c>
      <c r="AI84" s="2">
        <v>45343</v>
      </c>
      <c r="AJ84">
        <v>2004</v>
      </c>
      <c r="AK84" s="2">
        <v>45331</v>
      </c>
      <c r="AP84" t="s">
        <v>413</v>
      </c>
      <c r="AT84" s="2">
        <v>45741</v>
      </c>
      <c r="AU84" s="2">
        <v>45741</v>
      </c>
      <c r="AV84" t="s">
        <v>414</v>
      </c>
      <c r="AW84" s="2">
        <v>45322</v>
      </c>
      <c r="AX84">
        <v>21075</v>
      </c>
      <c r="AY84" s="1">
        <v>200019.19</v>
      </c>
      <c r="BA84" t="s">
        <v>477</v>
      </c>
      <c r="BB84">
        <v>21075</v>
      </c>
      <c r="BD84" t="s">
        <v>478</v>
      </c>
      <c r="BE84" t="s">
        <v>417</v>
      </c>
      <c r="BF84">
        <v>5561981358963</v>
      </c>
      <c r="BG84" t="s">
        <v>1006</v>
      </c>
      <c r="BH84">
        <v>72910000</v>
      </c>
      <c r="BI84" t="s">
        <v>1007</v>
      </c>
      <c r="BJ84" t="s">
        <v>1008</v>
      </c>
      <c r="BL84" s="1">
        <v>1945.86</v>
      </c>
      <c r="BM84" s="2">
        <v>45500</v>
      </c>
      <c r="BQ84">
        <v>2960</v>
      </c>
      <c r="BR84">
        <v>5457</v>
      </c>
      <c r="BS84" t="s">
        <v>1009</v>
      </c>
      <c r="BT84" s="2">
        <v>45322</v>
      </c>
      <c r="BU84">
        <v>500</v>
      </c>
      <c r="BV84" s="2">
        <v>45345</v>
      </c>
      <c r="BW84" t="s">
        <v>422</v>
      </c>
      <c r="BX84" s="2">
        <v>45350</v>
      </c>
      <c r="BY84" t="s">
        <v>1010</v>
      </c>
      <c r="BZ84" s="2">
        <v>45322</v>
      </c>
      <c r="CA84" s="2">
        <v>45349</v>
      </c>
      <c r="CC84" s="2">
        <v>45331</v>
      </c>
      <c r="CD84" t="s">
        <v>424</v>
      </c>
      <c r="CF84" s="2">
        <v>45322</v>
      </c>
      <c r="CJ84" s="2">
        <v>45356</v>
      </c>
      <c r="CL84" s="2">
        <v>45336</v>
      </c>
      <c r="CM84" s="2">
        <v>45357</v>
      </c>
      <c r="CN84" s="2">
        <v>45331</v>
      </c>
      <c r="CO84" s="2">
        <v>45352</v>
      </c>
      <c r="CP84" s="2">
        <v>45349</v>
      </c>
      <c r="CR84" s="2">
        <v>45338</v>
      </c>
      <c r="CS84" s="2">
        <v>45341</v>
      </c>
      <c r="CU84" s="2">
        <v>45349</v>
      </c>
      <c r="CV84" s="2">
        <v>45363</v>
      </c>
      <c r="CW84" s="2">
        <v>45341</v>
      </c>
      <c r="CX84" s="2">
        <v>45359</v>
      </c>
      <c r="CY84" t="s">
        <v>424</v>
      </c>
      <c r="DD84" s="2">
        <v>45330</v>
      </c>
      <c r="DF84" s="2">
        <v>45363</v>
      </c>
      <c r="DI84" s="2">
        <v>45364</v>
      </c>
      <c r="DJ84" s="2">
        <v>45336</v>
      </c>
      <c r="DK84" s="2">
        <v>45364</v>
      </c>
      <c r="DL84" s="2">
        <v>45370</v>
      </c>
      <c r="DM84" s="2">
        <v>45386</v>
      </c>
      <c r="DN84" s="2">
        <v>45548</v>
      </c>
      <c r="DO84" s="2">
        <v>45341</v>
      </c>
      <c r="DP84" s="2">
        <v>45548</v>
      </c>
      <c r="EE84" s="1">
        <v>4005.32</v>
      </c>
    </row>
    <row r="85" spans="1:135" hidden="1" x14ac:dyDescent="0.35">
      <c r="A85">
        <v>3264</v>
      </c>
      <c r="B85" t="s">
        <v>404</v>
      </c>
      <c r="C85">
        <v>3834</v>
      </c>
      <c r="D85" t="s">
        <v>471</v>
      </c>
      <c r="E85" t="s">
        <v>472</v>
      </c>
      <c r="F85" t="s">
        <v>461</v>
      </c>
      <c r="G85">
        <v>102</v>
      </c>
      <c r="H85" t="s">
        <v>474</v>
      </c>
      <c r="I85" t="s">
        <v>1011</v>
      </c>
      <c r="J85" t="s">
        <v>1012</v>
      </c>
      <c r="K85" t="s">
        <v>38</v>
      </c>
      <c r="L85" t="s">
        <v>124</v>
      </c>
      <c r="M85" t="s">
        <v>411</v>
      </c>
      <c r="N85" t="s">
        <v>411</v>
      </c>
      <c r="O85" t="s">
        <v>411</v>
      </c>
      <c r="P85" t="s">
        <v>424</v>
      </c>
      <c r="Q85" t="s">
        <v>424</v>
      </c>
      <c r="R85" t="s">
        <v>411</v>
      </c>
      <c r="S85" t="s">
        <v>411</v>
      </c>
      <c r="T85" s="1">
        <v>156323.76999999999</v>
      </c>
      <c r="U85">
        <v>575.57000000000005</v>
      </c>
      <c r="V85">
        <v>0</v>
      </c>
      <c r="W85" s="1">
        <v>110806</v>
      </c>
      <c r="X85" s="1">
        <v>43453</v>
      </c>
      <c r="Y85">
        <v>0</v>
      </c>
      <c r="Z85" s="1">
        <v>154259</v>
      </c>
      <c r="AA85">
        <v>0</v>
      </c>
      <c r="AB85">
        <v>0</v>
      </c>
      <c r="AD85">
        <v>8787719243274</v>
      </c>
      <c r="AE85" t="s">
        <v>412</v>
      </c>
      <c r="AF85">
        <v>96028</v>
      </c>
      <c r="AG85" s="2">
        <v>45362</v>
      </c>
      <c r="AH85" s="1">
        <v>2740.25</v>
      </c>
      <c r="AI85" s="2">
        <v>45350</v>
      </c>
      <c r="AJ85">
        <v>2004</v>
      </c>
      <c r="AK85" s="2">
        <v>45331</v>
      </c>
      <c r="AP85" t="s">
        <v>413</v>
      </c>
      <c r="AT85" s="2">
        <v>45653</v>
      </c>
      <c r="AU85" s="2">
        <v>45744</v>
      </c>
      <c r="AV85" t="s">
        <v>414</v>
      </c>
      <c r="AW85" s="2">
        <v>45322</v>
      </c>
      <c r="AX85">
        <v>21050</v>
      </c>
      <c r="AY85" s="1">
        <v>207938</v>
      </c>
      <c r="BA85" t="s">
        <v>477</v>
      </c>
      <c r="BB85">
        <v>21050</v>
      </c>
      <c r="BD85" t="s">
        <v>929</v>
      </c>
      <c r="BE85" t="s">
        <v>513</v>
      </c>
      <c r="BF85">
        <v>5588981736736</v>
      </c>
      <c r="BG85" t="s">
        <v>1013</v>
      </c>
      <c r="BH85">
        <v>72225571</v>
      </c>
      <c r="BI85" t="s">
        <v>1014</v>
      </c>
      <c r="BJ85" t="s">
        <v>1015</v>
      </c>
      <c r="BL85" s="1">
        <v>1918.59</v>
      </c>
      <c r="BM85" s="2">
        <v>45502</v>
      </c>
      <c r="BQ85">
        <v>2723</v>
      </c>
      <c r="BR85">
        <v>5451</v>
      </c>
      <c r="BS85" t="s">
        <v>1016</v>
      </c>
      <c r="BT85" s="2">
        <v>45336</v>
      </c>
      <c r="BU85">
        <v>500</v>
      </c>
      <c r="BV85" s="2">
        <v>45352</v>
      </c>
      <c r="BW85" t="s">
        <v>422</v>
      </c>
      <c r="BX85" s="2">
        <v>45357</v>
      </c>
      <c r="BY85" t="s">
        <v>1017</v>
      </c>
      <c r="BZ85" s="2">
        <v>45336</v>
      </c>
      <c r="CA85" s="2">
        <v>45350</v>
      </c>
      <c r="CC85" s="2">
        <v>45336</v>
      </c>
      <c r="CD85" t="s">
        <v>424</v>
      </c>
      <c r="CF85" s="2">
        <v>45336</v>
      </c>
      <c r="CG85" s="2">
        <v>45348</v>
      </c>
      <c r="CJ85" s="2">
        <v>45356</v>
      </c>
      <c r="CL85" s="2">
        <v>45344</v>
      </c>
      <c r="CM85" s="2">
        <v>45357</v>
      </c>
      <c r="CN85" s="2">
        <v>45336</v>
      </c>
      <c r="CO85" s="2">
        <v>45352</v>
      </c>
      <c r="CP85" s="2">
        <v>45350</v>
      </c>
      <c r="CR85" s="2">
        <v>45341</v>
      </c>
      <c r="CS85" s="2">
        <v>45349</v>
      </c>
      <c r="CU85" s="2">
        <v>45351</v>
      </c>
      <c r="CV85" s="2">
        <v>45363</v>
      </c>
      <c r="CW85" s="2">
        <v>45348</v>
      </c>
      <c r="CX85" s="2">
        <v>45359</v>
      </c>
      <c r="CY85" t="s">
        <v>424</v>
      </c>
      <c r="DD85" s="2">
        <v>45329</v>
      </c>
      <c r="DF85" s="2">
        <v>45363</v>
      </c>
      <c r="DI85" s="2">
        <v>45364</v>
      </c>
      <c r="DJ85" s="2">
        <v>45343</v>
      </c>
      <c r="DK85" s="2">
        <v>45364</v>
      </c>
      <c r="DL85" s="2">
        <v>45367</v>
      </c>
      <c r="DM85" s="2">
        <v>45386</v>
      </c>
      <c r="DN85" s="2">
        <v>45624</v>
      </c>
      <c r="DO85" s="2">
        <v>45348</v>
      </c>
      <c r="DP85" s="2">
        <v>45624</v>
      </c>
      <c r="EE85" s="1">
        <v>4165.32</v>
      </c>
    </row>
    <row r="86" spans="1:135" hidden="1" x14ac:dyDescent="0.35">
      <c r="A86">
        <v>3265</v>
      </c>
      <c r="B86" t="s">
        <v>404</v>
      </c>
      <c r="C86">
        <v>3827</v>
      </c>
      <c r="D86" t="s">
        <v>471</v>
      </c>
      <c r="E86" t="s">
        <v>508</v>
      </c>
      <c r="F86" t="s">
        <v>442</v>
      </c>
      <c r="G86">
        <v>1</v>
      </c>
      <c r="H86" t="s">
        <v>474</v>
      </c>
      <c r="I86" t="s">
        <v>1018</v>
      </c>
      <c r="J86" t="s">
        <v>1019</v>
      </c>
      <c r="K86" t="s">
        <v>38</v>
      </c>
      <c r="L86" t="s">
        <v>124</v>
      </c>
      <c r="M86" t="s">
        <v>411</v>
      </c>
      <c r="N86" t="s">
        <v>411</v>
      </c>
      <c r="O86" t="s">
        <v>411</v>
      </c>
      <c r="P86" t="s">
        <v>424</v>
      </c>
      <c r="Q86" t="s">
        <v>424</v>
      </c>
      <c r="R86" t="s">
        <v>411</v>
      </c>
      <c r="S86" t="s">
        <v>411</v>
      </c>
      <c r="T86" s="1">
        <v>162644.69</v>
      </c>
      <c r="U86">
        <v>540</v>
      </c>
      <c r="V86">
        <v>0</v>
      </c>
      <c r="W86" s="1">
        <v>112353.11</v>
      </c>
      <c r="X86" s="1">
        <v>50031</v>
      </c>
      <c r="Y86">
        <v>0</v>
      </c>
      <c r="Z86" s="1">
        <v>162384.10999999999</v>
      </c>
      <c r="AA86">
        <v>0</v>
      </c>
      <c r="AB86">
        <v>0</v>
      </c>
      <c r="AD86">
        <v>8787719206158</v>
      </c>
      <c r="AE86" t="s">
        <v>412</v>
      </c>
      <c r="AF86">
        <v>96151</v>
      </c>
      <c r="AG86" s="2">
        <v>45362</v>
      </c>
      <c r="AH86" s="1">
        <v>2740.25</v>
      </c>
      <c r="AI86" s="2">
        <v>45344</v>
      </c>
      <c r="AJ86">
        <v>2004</v>
      </c>
      <c r="AK86" s="2">
        <v>45331</v>
      </c>
      <c r="AP86" t="s">
        <v>413</v>
      </c>
      <c r="AT86" s="2">
        <v>45741</v>
      </c>
      <c r="AU86" s="2">
        <v>45741</v>
      </c>
      <c r="AV86" t="s">
        <v>414</v>
      </c>
      <c r="AW86" s="2">
        <v>45322</v>
      </c>
      <c r="AX86">
        <v>21076</v>
      </c>
      <c r="AY86" s="1">
        <v>207999.87</v>
      </c>
      <c r="BA86" t="s">
        <v>477</v>
      </c>
      <c r="BB86">
        <v>21076</v>
      </c>
      <c r="BD86" t="s">
        <v>478</v>
      </c>
      <c r="BE86" t="s">
        <v>417</v>
      </c>
      <c r="BF86">
        <v>556186278360</v>
      </c>
      <c r="BG86" t="s">
        <v>1020</v>
      </c>
      <c r="BH86">
        <v>72910648</v>
      </c>
      <c r="BI86" t="s">
        <v>1021</v>
      </c>
      <c r="BJ86" t="s">
        <v>1022</v>
      </c>
      <c r="BL86" s="1">
        <v>1800</v>
      </c>
      <c r="BM86" s="2">
        <v>45502</v>
      </c>
      <c r="BO86" t="s">
        <v>1023</v>
      </c>
      <c r="BP86" t="s">
        <v>1024</v>
      </c>
      <c r="BQ86">
        <v>2851</v>
      </c>
      <c r="BR86">
        <v>5458</v>
      </c>
      <c r="BS86" t="s">
        <v>449</v>
      </c>
      <c r="BT86" s="2">
        <v>45322</v>
      </c>
      <c r="BU86">
        <v>500</v>
      </c>
      <c r="BV86" s="2">
        <v>45380</v>
      </c>
      <c r="BW86" t="s">
        <v>422</v>
      </c>
      <c r="BX86" s="2">
        <v>45380</v>
      </c>
      <c r="BY86" t="s">
        <v>1025</v>
      </c>
      <c r="BZ86" s="2">
        <v>45322</v>
      </c>
      <c r="CA86" s="2">
        <v>45350</v>
      </c>
      <c r="CC86" s="2">
        <v>45331</v>
      </c>
      <c r="CD86" t="s">
        <v>424</v>
      </c>
      <c r="CF86" s="2">
        <v>45322</v>
      </c>
      <c r="CG86" s="2">
        <v>45343</v>
      </c>
      <c r="CJ86" s="2">
        <v>45356</v>
      </c>
      <c r="CL86" s="2">
        <v>45336</v>
      </c>
      <c r="CM86" s="2">
        <v>45357</v>
      </c>
      <c r="CN86" s="2">
        <v>45331</v>
      </c>
      <c r="CO86" s="2">
        <v>45352</v>
      </c>
      <c r="CP86" s="2">
        <v>45350</v>
      </c>
      <c r="CR86" s="2">
        <v>45338</v>
      </c>
      <c r="CS86" s="2">
        <v>45343</v>
      </c>
      <c r="CU86" s="2">
        <v>45351</v>
      </c>
      <c r="CV86" s="2">
        <v>45363</v>
      </c>
      <c r="CW86" s="2">
        <v>45343</v>
      </c>
      <c r="CX86" s="2">
        <v>45359</v>
      </c>
      <c r="CY86" t="s">
        <v>424</v>
      </c>
      <c r="DD86" s="2">
        <v>45331</v>
      </c>
      <c r="DF86" s="2">
        <v>45363</v>
      </c>
      <c r="DI86" s="2">
        <v>45364</v>
      </c>
      <c r="DJ86" s="2">
        <v>45338</v>
      </c>
      <c r="DK86" s="2">
        <v>45364</v>
      </c>
      <c r="DL86" s="2">
        <v>45407</v>
      </c>
      <c r="DM86" s="2">
        <v>45386</v>
      </c>
      <c r="DN86" s="2">
        <v>45538</v>
      </c>
      <c r="DO86" s="2">
        <v>45343</v>
      </c>
      <c r="DP86" s="2">
        <v>45538</v>
      </c>
      <c r="EE86" s="1">
        <v>4105.32</v>
      </c>
    </row>
    <row r="87" spans="1:135" hidden="1" x14ac:dyDescent="0.35">
      <c r="A87">
        <v>3266</v>
      </c>
      <c r="B87" t="s">
        <v>404</v>
      </c>
      <c r="C87">
        <v>3832</v>
      </c>
      <c r="D87" t="s">
        <v>405</v>
      </c>
      <c r="E87" t="s">
        <v>406</v>
      </c>
      <c r="F87" t="s">
        <v>532</v>
      </c>
      <c r="G87">
        <v>1</v>
      </c>
      <c r="H87" t="s">
        <v>408</v>
      </c>
      <c r="I87" t="s">
        <v>1026</v>
      </c>
      <c r="J87" t="s">
        <v>1027</v>
      </c>
      <c r="K87" t="s">
        <v>14</v>
      </c>
      <c r="L87" t="s">
        <v>174</v>
      </c>
      <c r="M87" t="s">
        <v>411</v>
      </c>
      <c r="N87" t="s">
        <v>411</v>
      </c>
      <c r="O87" t="s">
        <v>411</v>
      </c>
      <c r="P87" t="s">
        <v>411</v>
      </c>
      <c r="Q87" t="s">
        <v>411</v>
      </c>
      <c r="R87" t="s">
        <v>411</v>
      </c>
      <c r="S87" t="s">
        <v>411</v>
      </c>
      <c r="T87" s="1">
        <v>164200</v>
      </c>
      <c r="U87">
        <v>990</v>
      </c>
      <c r="V87">
        <v>0</v>
      </c>
      <c r="W87" s="1">
        <v>163147</v>
      </c>
      <c r="X87" s="1">
        <v>1053</v>
      </c>
      <c r="Y87">
        <v>0</v>
      </c>
      <c r="Z87" s="1">
        <v>164200</v>
      </c>
      <c r="AA87">
        <v>0</v>
      </c>
      <c r="AB87">
        <v>0</v>
      </c>
      <c r="AD87">
        <v>8787719181180</v>
      </c>
      <c r="AE87" t="s">
        <v>412</v>
      </c>
      <c r="AF87">
        <v>74074</v>
      </c>
      <c r="AG87" s="2">
        <v>45369</v>
      </c>
      <c r="AH87" s="1">
        <v>3225.57</v>
      </c>
      <c r="AI87" s="2">
        <v>45350</v>
      </c>
      <c r="AJ87">
        <v>2004</v>
      </c>
      <c r="AK87" s="2">
        <v>45331</v>
      </c>
      <c r="AP87" t="s">
        <v>413</v>
      </c>
      <c r="AT87" s="2">
        <v>45503</v>
      </c>
      <c r="AU87" s="2">
        <v>45503</v>
      </c>
      <c r="AV87" t="s">
        <v>414</v>
      </c>
      <c r="AW87" s="2">
        <v>45336</v>
      </c>
      <c r="AX87">
        <v>21077</v>
      </c>
      <c r="AY87" s="1">
        <v>218000</v>
      </c>
      <c r="BA87" t="s">
        <v>415</v>
      </c>
      <c r="BB87">
        <v>21077</v>
      </c>
      <c r="BD87" t="s">
        <v>416</v>
      </c>
      <c r="BE87" t="s">
        <v>417</v>
      </c>
      <c r="BF87">
        <v>5561985123189</v>
      </c>
      <c r="BG87" t="s">
        <v>1028</v>
      </c>
      <c r="BH87">
        <v>73804050</v>
      </c>
      <c r="BI87" t="s">
        <v>882</v>
      </c>
      <c r="BJ87" t="s">
        <v>1029</v>
      </c>
      <c r="BL87" s="1">
        <v>3300</v>
      </c>
      <c r="BM87" s="2">
        <v>45502</v>
      </c>
      <c r="BQ87">
        <v>3146</v>
      </c>
      <c r="BR87">
        <v>5459</v>
      </c>
      <c r="BS87" t="s">
        <v>590</v>
      </c>
      <c r="BT87" s="2">
        <v>45325</v>
      </c>
      <c r="BW87" t="s">
        <v>422</v>
      </c>
      <c r="BY87" t="s">
        <v>1030</v>
      </c>
      <c r="BZ87" s="2">
        <v>45325</v>
      </c>
      <c r="CA87" s="2">
        <v>45345</v>
      </c>
      <c r="CC87" s="2">
        <v>45331</v>
      </c>
      <c r="CD87" t="s">
        <v>424</v>
      </c>
      <c r="CF87" s="2">
        <v>45325</v>
      </c>
      <c r="CL87" s="2">
        <v>45336</v>
      </c>
      <c r="CM87" s="2">
        <v>45350</v>
      </c>
      <c r="CN87" s="2">
        <v>45331</v>
      </c>
      <c r="CO87" s="2">
        <v>45352</v>
      </c>
      <c r="CP87" s="2">
        <v>45356</v>
      </c>
      <c r="CR87" s="2">
        <v>45341</v>
      </c>
      <c r="CS87" s="2">
        <v>45341</v>
      </c>
      <c r="CT87" s="2">
        <v>45502</v>
      </c>
      <c r="CU87" s="2">
        <v>45364</v>
      </c>
      <c r="CV87" s="2">
        <v>45364</v>
      </c>
      <c r="CW87" s="2">
        <v>45339</v>
      </c>
      <c r="CY87" t="s">
        <v>424</v>
      </c>
      <c r="DD87" s="2">
        <v>45350</v>
      </c>
      <c r="DF87" s="2">
        <v>45369</v>
      </c>
      <c r="DI87" s="2">
        <v>45370</v>
      </c>
      <c r="DJ87" s="2">
        <v>45331</v>
      </c>
      <c r="DK87" s="2">
        <v>45364</v>
      </c>
      <c r="DL87" s="2">
        <v>45366</v>
      </c>
      <c r="DM87" s="2">
        <v>45371</v>
      </c>
      <c r="DN87" s="2">
        <v>45383</v>
      </c>
      <c r="DO87" s="2">
        <v>45338</v>
      </c>
      <c r="DP87" t="s">
        <v>425</v>
      </c>
      <c r="EE87" s="1">
        <v>1775.94</v>
      </c>
    </row>
    <row r="88" spans="1:135" hidden="1" x14ac:dyDescent="0.35">
      <c r="A88">
        <v>3267</v>
      </c>
      <c r="B88" t="s">
        <v>561</v>
      </c>
      <c r="C88">
        <v>3816</v>
      </c>
      <c r="D88" t="s">
        <v>471</v>
      </c>
      <c r="E88" t="s">
        <v>472</v>
      </c>
      <c r="F88" t="s">
        <v>484</v>
      </c>
      <c r="G88">
        <v>303</v>
      </c>
      <c r="H88" t="s">
        <v>474</v>
      </c>
      <c r="I88" t="s">
        <v>1031</v>
      </c>
      <c r="J88" t="s">
        <v>1032</v>
      </c>
      <c r="K88" t="s">
        <v>38</v>
      </c>
      <c r="L88" t="s">
        <v>183</v>
      </c>
      <c r="M88" t="s">
        <v>411</v>
      </c>
      <c r="N88" t="s">
        <v>411</v>
      </c>
      <c r="O88" t="s">
        <v>411</v>
      </c>
      <c r="P88" t="s">
        <v>411</v>
      </c>
      <c r="Q88" t="s">
        <v>411</v>
      </c>
      <c r="R88" t="s">
        <v>411</v>
      </c>
      <c r="S88" t="s">
        <v>411</v>
      </c>
      <c r="T88" s="1">
        <v>142803.53</v>
      </c>
      <c r="U88">
        <v>423.6</v>
      </c>
      <c r="V88">
        <v>0</v>
      </c>
      <c r="W88" s="1">
        <v>87657.73</v>
      </c>
      <c r="X88" s="1">
        <v>55000</v>
      </c>
      <c r="Y88">
        <v>0</v>
      </c>
      <c r="Z88" s="1">
        <v>142657.73000000001</v>
      </c>
      <c r="AA88">
        <v>0</v>
      </c>
      <c r="AB88">
        <v>0</v>
      </c>
      <c r="AE88" t="s">
        <v>412</v>
      </c>
      <c r="AH88">
        <v>0</v>
      </c>
      <c r="AK88" s="2">
        <v>45331</v>
      </c>
      <c r="AP88" t="s">
        <v>413</v>
      </c>
      <c r="AT88" s="2">
        <v>45344</v>
      </c>
      <c r="AU88" s="2">
        <v>45344</v>
      </c>
      <c r="AV88" t="s">
        <v>561</v>
      </c>
      <c r="AW88" s="2">
        <v>45321</v>
      </c>
      <c r="AX88">
        <v>21073</v>
      </c>
      <c r="AY88" s="1">
        <v>198000.11</v>
      </c>
      <c r="BA88" t="s">
        <v>477</v>
      </c>
      <c r="BB88">
        <v>21073</v>
      </c>
      <c r="BD88" t="s">
        <v>478</v>
      </c>
      <c r="BE88" t="s">
        <v>417</v>
      </c>
      <c r="BF88">
        <v>556199575819</v>
      </c>
      <c r="BG88" t="s">
        <v>1033</v>
      </c>
      <c r="BH88">
        <v>72920169</v>
      </c>
      <c r="BI88" t="s">
        <v>1034</v>
      </c>
      <c r="BJ88" t="s">
        <v>1035</v>
      </c>
      <c r="BL88" s="1">
        <v>1412</v>
      </c>
      <c r="BM88" s="2">
        <v>45498</v>
      </c>
      <c r="BO88" t="s">
        <v>1036</v>
      </c>
      <c r="BP88" t="s">
        <v>1037</v>
      </c>
      <c r="BQ88">
        <v>3052</v>
      </c>
      <c r="BR88">
        <v>5456</v>
      </c>
      <c r="BS88" t="s">
        <v>995</v>
      </c>
      <c r="BY88" t="s">
        <v>1038</v>
      </c>
      <c r="CC88" s="2">
        <v>45337</v>
      </c>
      <c r="CN88" s="2">
        <v>45337</v>
      </c>
      <c r="CR88" s="2">
        <v>45341</v>
      </c>
      <c r="DD88" s="2">
        <v>45329</v>
      </c>
    </row>
    <row r="89" spans="1:135" hidden="1" x14ac:dyDescent="0.35">
      <c r="A89">
        <v>3268</v>
      </c>
      <c r="B89" t="s">
        <v>404</v>
      </c>
      <c r="C89">
        <v>3838</v>
      </c>
      <c r="D89" t="s">
        <v>471</v>
      </c>
      <c r="E89" t="s">
        <v>508</v>
      </c>
      <c r="F89" t="s">
        <v>451</v>
      </c>
      <c r="G89">
        <v>4</v>
      </c>
      <c r="H89" t="s">
        <v>474</v>
      </c>
      <c r="I89" t="s">
        <v>1039</v>
      </c>
      <c r="J89" t="s">
        <v>1040</v>
      </c>
      <c r="K89" t="s">
        <v>38</v>
      </c>
      <c r="L89" t="s">
        <v>172</v>
      </c>
      <c r="M89" t="s">
        <v>411</v>
      </c>
      <c r="N89" t="s">
        <v>411</v>
      </c>
      <c r="O89" t="s">
        <v>411</v>
      </c>
      <c r="P89" t="s">
        <v>424</v>
      </c>
      <c r="Q89" t="s">
        <v>424</v>
      </c>
      <c r="R89" t="s">
        <v>411</v>
      </c>
      <c r="S89" t="s">
        <v>411</v>
      </c>
      <c r="T89" s="1">
        <v>157571.5</v>
      </c>
      <c r="U89">
        <v>494.95</v>
      </c>
      <c r="V89">
        <v>0</v>
      </c>
      <c r="W89" s="1">
        <v>102115.88</v>
      </c>
      <c r="X89" s="1">
        <v>55000</v>
      </c>
      <c r="Y89" s="1">
        <v>1601.91</v>
      </c>
      <c r="Z89" s="1">
        <v>158717.79</v>
      </c>
      <c r="AA89">
        <v>0</v>
      </c>
      <c r="AB89">
        <v>0</v>
      </c>
      <c r="AD89">
        <v>8787719150470</v>
      </c>
      <c r="AE89" t="s">
        <v>412</v>
      </c>
      <c r="AF89">
        <v>96138</v>
      </c>
      <c r="AG89" s="2">
        <v>45362</v>
      </c>
      <c r="AH89" s="1">
        <v>2740.25</v>
      </c>
      <c r="AI89" s="2">
        <v>45343</v>
      </c>
      <c r="AJ89">
        <v>2004</v>
      </c>
      <c r="AK89" s="2">
        <v>45331</v>
      </c>
      <c r="AP89" t="s">
        <v>413</v>
      </c>
      <c r="AT89" s="2">
        <v>46077</v>
      </c>
      <c r="AU89" s="2">
        <v>46077</v>
      </c>
      <c r="AV89" t="s">
        <v>414</v>
      </c>
      <c r="AW89" s="2">
        <v>45336</v>
      </c>
      <c r="AX89">
        <v>21051</v>
      </c>
      <c r="AY89" s="1">
        <v>205000.17</v>
      </c>
      <c r="BA89" t="s">
        <v>477</v>
      </c>
      <c r="BB89">
        <v>21051</v>
      </c>
      <c r="BD89" t="s">
        <v>478</v>
      </c>
      <c r="BE89" t="s">
        <v>417</v>
      </c>
      <c r="BF89">
        <v>5561991601624</v>
      </c>
      <c r="BG89" t="s">
        <v>1041</v>
      </c>
      <c r="BH89">
        <v>72910600</v>
      </c>
      <c r="BI89" t="s">
        <v>1042</v>
      </c>
      <c r="BJ89" t="s">
        <v>1043</v>
      </c>
      <c r="BL89" s="1">
        <v>1649.82</v>
      </c>
      <c r="BM89" s="2">
        <v>45504</v>
      </c>
      <c r="BQ89">
        <v>2837</v>
      </c>
      <c r="BR89">
        <v>3938</v>
      </c>
      <c r="BS89" t="s">
        <v>449</v>
      </c>
      <c r="BT89" s="2">
        <v>45325</v>
      </c>
      <c r="BU89">
        <v>500</v>
      </c>
      <c r="BV89" s="2">
        <v>45345</v>
      </c>
      <c r="BW89" t="s">
        <v>422</v>
      </c>
      <c r="BX89" s="2">
        <v>45350</v>
      </c>
      <c r="BY89" t="s">
        <v>1044</v>
      </c>
      <c r="BZ89" s="2">
        <v>45325</v>
      </c>
      <c r="CA89" s="2">
        <v>45349</v>
      </c>
      <c r="CC89" s="2">
        <v>45331</v>
      </c>
      <c r="CD89" t="s">
        <v>424</v>
      </c>
      <c r="CF89" s="2">
        <v>45325</v>
      </c>
      <c r="CG89" s="2">
        <v>45338</v>
      </c>
      <c r="CI89" s="2">
        <v>45338</v>
      </c>
      <c r="CJ89" s="2">
        <v>45356</v>
      </c>
      <c r="CL89" s="2">
        <v>45336</v>
      </c>
      <c r="CM89" s="2">
        <v>45357</v>
      </c>
      <c r="CN89" s="2">
        <v>45331</v>
      </c>
      <c r="CO89" s="2">
        <v>45352</v>
      </c>
      <c r="CP89" s="2">
        <v>45349</v>
      </c>
      <c r="CR89" s="2">
        <v>45338</v>
      </c>
      <c r="CS89" s="2">
        <v>45342</v>
      </c>
      <c r="CU89" s="2">
        <v>45349</v>
      </c>
      <c r="CV89" s="2">
        <v>45363</v>
      </c>
      <c r="CW89" s="2">
        <v>45342</v>
      </c>
      <c r="CX89" s="2">
        <v>45359</v>
      </c>
      <c r="CY89" t="s">
        <v>424</v>
      </c>
      <c r="DD89" s="2">
        <v>45329</v>
      </c>
      <c r="DF89" s="2">
        <v>45363</v>
      </c>
      <c r="DI89" s="2">
        <v>45364</v>
      </c>
      <c r="DJ89" s="2">
        <v>45330</v>
      </c>
      <c r="DK89" s="2">
        <v>45364</v>
      </c>
      <c r="DL89" s="2">
        <v>45708</v>
      </c>
      <c r="DM89" s="2">
        <v>45708</v>
      </c>
      <c r="DN89" s="2">
        <v>46059</v>
      </c>
      <c r="DO89" s="2">
        <v>45342</v>
      </c>
      <c r="DP89" s="2">
        <v>46059</v>
      </c>
      <c r="EE89" s="1">
        <v>4019.68</v>
      </c>
    </row>
    <row r="90" spans="1:135" hidden="1" x14ac:dyDescent="0.35">
      <c r="A90">
        <v>3269</v>
      </c>
      <c r="B90" t="s">
        <v>404</v>
      </c>
      <c r="C90">
        <v>3808</v>
      </c>
      <c r="D90" t="s">
        <v>405</v>
      </c>
      <c r="E90" t="s">
        <v>406</v>
      </c>
      <c r="F90" t="s">
        <v>526</v>
      </c>
      <c r="G90">
        <v>1</v>
      </c>
      <c r="H90" t="s">
        <v>408</v>
      </c>
      <c r="I90" t="s">
        <v>1045</v>
      </c>
      <c r="J90" t="s">
        <v>1046</v>
      </c>
      <c r="K90" t="s">
        <v>14</v>
      </c>
      <c r="L90" t="s">
        <v>154</v>
      </c>
      <c r="M90" t="s">
        <v>411</v>
      </c>
      <c r="N90" t="s">
        <v>411</v>
      </c>
      <c r="O90" t="s">
        <v>411</v>
      </c>
      <c r="P90" t="s">
        <v>411</v>
      </c>
      <c r="Q90" t="s">
        <v>411</v>
      </c>
      <c r="R90" t="s">
        <v>411</v>
      </c>
      <c r="S90" t="s">
        <v>411</v>
      </c>
      <c r="T90" s="1">
        <v>164155.73000000001</v>
      </c>
      <c r="U90">
        <v>822.59</v>
      </c>
      <c r="V90">
        <v>0</v>
      </c>
      <c r="W90" s="1">
        <v>152374</v>
      </c>
      <c r="X90" s="1">
        <v>11826</v>
      </c>
      <c r="Y90">
        <v>0</v>
      </c>
      <c r="Z90" s="1">
        <v>164200</v>
      </c>
      <c r="AA90">
        <v>0</v>
      </c>
      <c r="AB90">
        <v>0</v>
      </c>
      <c r="AD90">
        <v>8787719168523</v>
      </c>
      <c r="AE90" t="s">
        <v>412</v>
      </c>
      <c r="AF90">
        <v>74058</v>
      </c>
      <c r="AG90" s="2">
        <v>45365</v>
      </c>
      <c r="AH90" s="1">
        <v>3431.93</v>
      </c>
      <c r="AI90" s="2">
        <v>45348</v>
      </c>
      <c r="AJ90">
        <v>2004</v>
      </c>
      <c r="AK90" s="2">
        <v>45331</v>
      </c>
      <c r="AP90" t="s">
        <v>413</v>
      </c>
      <c r="AT90" s="2">
        <v>45503</v>
      </c>
      <c r="AU90" s="2">
        <v>45503</v>
      </c>
      <c r="AV90" t="s">
        <v>414</v>
      </c>
      <c r="AW90" s="2">
        <v>45320</v>
      </c>
      <c r="AX90">
        <v>21054</v>
      </c>
      <c r="AY90" s="1">
        <v>218000</v>
      </c>
      <c r="BA90" t="s">
        <v>415</v>
      </c>
      <c r="BB90">
        <v>21054</v>
      </c>
      <c r="BD90" t="s">
        <v>416</v>
      </c>
      <c r="BE90" t="s">
        <v>417</v>
      </c>
      <c r="BF90">
        <v>5561999575066</v>
      </c>
      <c r="BG90" t="s">
        <v>1047</v>
      </c>
      <c r="BH90">
        <v>73813804</v>
      </c>
      <c r="BI90" t="s">
        <v>894</v>
      </c>
      <c r="BJ90" t="s">
        <v>1048</v>
      </c>
      <c r="BL90" s="1">
        <v>2742</v>
      </c>
      <c r="BM90" s="2">
        <v>45489</v>
      </c>
      <c r="BQ90">
        <v>3130</v>
      </c>
      <c r="BR90">
        <v>5452</v>
      </c>
      <c r="BS90" t="s">
        <v>1049</v>
      </c>
      <c r="BT90" s="2">
        <v>45320</v>
      </c>
      <c r="BW90" t="s">
        <v>422</v>
      </c>
      <c r="BY90" t="s">
        <v>1050</v>
      </c>
      <c r="BZ90" s="2">
        <v>45320</v>
      </c>
      <c r="CA90" s="2">
        <v>45344</v>
      </c>
      <c r="CC90" s="2">
        <v>45331</v>
      </c>
      <c r="CD90" t="s">
        <v>424</v>
      </c>
      <c r="CF90" s="2">
        <v>45320</v>
      </c>
      <c r="CL90" s="2">
        <v>45336</v>
      </c>
      <c r="CM90" s="2">
        <v>45349</v>
      </c>
      <c r="CN90" s="2">
        <v>45336</v>
      </c>
      <c r="CO90" s="2">
        <v>45352</v>
      </c>
      <c r="CR90" s="2">
        <v>45338</v>
      </c>
      <c r="CS90" s="2">
        <v>45341</v>
      </c>
      <c r="CT90" s="2">
        <v>45489</v>
      </c>
      <c r="CV90" s="2">
        <v>45364</v>
      </c>
      <c r="CW90" s="2">
        <v>45339</v>
      </c>
      <c r="CY90" t="s">
        <v>424</v>
      </c>
      <c r="DB90" s="2">
        <v>45342</v>
      </c>
      <c r="DD90" s="2">
        <v>45344</v>
      </c>
      <c r="DE90" s="2">
        <v>45344</v>
      </c>
      <c r="DF90" s="2">
        <v>45365</v>
      </c>
      <c r="DI90" s="2">
        <v>45372</v>
      </c>
      <c r="DJ90" s="2">
        <v>45330</v>
      </c>
      <c r="DK90" s="2">
        <v>45364</v>
      </c>
      <c r="DL90" s="2">
        <v>45366</v>
      </c>
      <c r="DM90" s="2">
        <v>45371</v>
      </c>
      <c r="DN90" s="2">
        <v>45383</v>
      </c>
      <c r="DO90" s="2">
        <v>45338</v>
      </c>
      <c r="DP90" t="s">
        <v>425</v>
      </c>
    </row>
    <row r="91" spans="1:135" hidden="1" x14ac:dyDescent="0.35">
      <c r="A91">
        <v>3270</v>
      </c>
      <c r="B91" t="s">
        <v>404</v>
      </c>
      <c r="C91">
        <v>3810</v>
      </c>
      <c r="D91" t="s">
        <v>405</v>
      </c>
      <c r="E91" t="s">
        <v>406</v>
      </c>
      <c r="F91" t="s">
        <v>451</v>
      </c>
      <c r="G91">
        <v>303</v>
      </c>
      <c r="H91" t="s">
        <v>408</v>
      </c>
      <c r="I91" t="s">
        <v>1051</v>
      </c>
      <c r="J91" t="s">
        <v>1052</v>
      </c>
      <c r="K91" t="s">
        <v>14</v>
      </c>
      <c r="L91" t="s">
        <v>154</v>
      </c>
      <c r="M91" t="s">
        <v>411</v>
      </c>
      <c r="N91" t="s">
        <v>411</v>
      </c>
      <c r="O91" t="s">
        <v>411</v>
      </c>
      <c r="P91" t="s">
        <v>411</v>
      </c>
      <c r="Q91" t="s">
        <v>411</v>
      </c>
      <c r="R91" t="s">
        <v>411</v>
      </c>
      <c r="S91" t="s">
        <v>411</v>
      </c>
      <c r="T91" s="1">
        <v>151701.43</v>
      </c>
      <c r="U91">
        <v>639.17999999999995</v>
      </c>
      <c r="V91">
        <v>0</v>
      </c>
      <c r="W91" s="1">
        <v>121716.86</v>
      </c>
      <c r="X91" s="1">
        <v>29544</v>
      </c>
      <c r="Y91">
        <v>0</v>
      </c>
      <c r="Z91" s="1">
        <v>151260.85999999999</v>
      </c>
      <c r="AA91">
        <v>0</v>
      </c>
      <c r="AB91">
        <v>0</v>
      </c>
      <c r="AD91">
        <v>8787719158820</v>
      </c>
      <c r="AE91" t="s">
        <v>412</v>
      </c>
      <c r="AF91">
        <v>74104</v>
      </c>
      <c r="AG91" s="2">
        <v>45372</v>
      </c>
      <c r="AH91" s="1">
        <v>2884.46</v>
      </c>
      <c r="AI91" s="2">
        <v>45355</v>
      </c>
      <c r="AJ91">
        <v>2004</v>
      </c>
      <c r="AK91" s="2">
        <v>45331</v>
      </c>
      <c r="AP91" t="s">
        <v>413</v>
      </c>
      <c r="AT91" s="2">
        <v>45503</v>
      </c>
      <c r="AU91" s="2">
        <v>45503</v>
      </c>
      <c r="AV91" t="s">
        <v>414</v>
      </c>
      <c r="AW91" s="2">
        <v>45336</v>
      </c>
      <c r="AX91">
        <v>21072</v>
      </c>
      <c r="AY91" s="1">
        <v>206000.62</v>
      </c>
      <c r="BA91" t="s">
        <v>415</v>
      </c>
      <c r="BB91">
        <v>21072</v>
      </c>
      <c r="BC91" t="s">
        <v>1053</v>
      </c>
      <c r="BD91" t="s">
        <v>416</v>
      </c>
      <c r="BE91" t="s">
        <v>417</v>
      </c>
      <c r="BF91">
        <v>5561998097579</v>
      </c>
      <c r="BG91" t="s">
        <v>1054</v>
      </c>
      <c r="BH91">
        <v>73807680</v>
      </c>
      <c r="BI91" t="s">
        <v>466</v>
      </c>
      <c r="BJ91" t="s">
        <v>1055</v>
      </c>
      <c r="BL91" s="1">
        <v>2130.61</v>
      </c>
      <c r="BM91" s="2">
        <v>45489</v>
      </c>
      <c r="BQ91">
        <v>3168</v>
      </c>
      <c r="BR91">
        <v>5454</v>
      </c>
      <c r="BS91" t="s">
        <v>449</v>
      </c>
      <c r="BT91" s="2">
        <v>45320</v>
      </c>
      <c r="BW91" t="s">
        <v>422</v>
      </c>
      <c r="BY91" t="s">
        <v>1056</v>
      </c>
      <c r="BZ91" s="2">
        <v>45320</v>
      </c>
      <c r="CA91" s="2">
        <v>45352</v>
      </c>
      <c r="CC91" s="2">
        <v>45336</v>
      </c>
      <c r="CD91" t="s">
        <v>424</v>
      </c>
      <c r="CF91" s="2">
        <v>45320</v>
      </c>
      <c r="CL91" s="2">
        <v>45336</v>
      </c>
      <c r="CM91" s="2">
        <v>45355</v>
      </c>
      <c r="CN91" s="2">
        <v>45336</v>
      </c>
      <c r="CO91" s="2">
        <v>45352</v>
      </c>
      <c r="CP91" s="2">
        <v>45363</v>
      </c>
      <c r="CR91" s="2">
        <v>45338</v>
      </c>
      <c r="CS91" s="2">
        <v>45336</v>
      </c>
      <c r="CT91" s="2">
        <v>45489</v>
      </c>
      <c r="CV91" s="2">
        <v>45362</v>
      </c>
      <c r="CW91" s="2">
        <v>45336</v>
      </c>
      <c r="CY91" t="s">
        <v>424</v>
      </c>
      <c r="DB91" s="2">
        <v>45337</v>
      </c>
      <c r="DD91" s="2">
        <v>45355</v>
      </c>
      <c r="DE91" s="2">
        <v>45352</v>
      </c>
      <c r="DF91" s="2">
        <v>45377</v>
      </c>
      <c r="DI91" s="2">
        <v>45378</v>
      </c>
      <c r="DJ91" s="2">
        <v>45329</v>
      </c>
      <c r="DK91" s="2">
        <v>45362</v>
      </c>
      <c r="DL91" s="2">
        <v>45365</v>
      </c>
      <c r="DM91" s="2">
        <v>45371</v>
      </c>
      <c r="DN91" s="2">
        <v>45383</v>
      </c>
      <c r="DO91" s="2">
        <v>45336</v>
      </c>
      <c r="DP91" t="s">
        <v>425</v>
      </c>
    </row>
    <row r="92" spans="1:135" hidden="1" x14ac:dyDescent="0.35">
      <c r="A92">
        <v>3271</v>
      </c>
      <c r="B92" t="s">
        <v>404</v>
      </c>
      <c r="C92">
        <v>3780</v>
      </c>
      <c r="D92" t="s">
        <v>405</v>
      </c>
      <c r="E92" t="s">
        <v>406</v>
      </c>
      <c r="F92" t="s">
        <v>526</v>
      </c>
      <c r="G92">
        <v>202</v>
      </c>
      <c r="H92" t="s">
        <v>408</v>
      </c>
      <c r="I92" t="s">
        <v>1057</v>
      </c>
      <c r="J92" t="s">
        <v>1058</v>
      </c>
      <c r="K92" t="s">
        <v>22</v>
      </c>
      <c r="L92" t="s">
        <v>122</v>
      </c>
      <c r="M92" t="s">
        <v>411</v>
      </c>
      <c r="N92" t="s">
        <v>411</v>
      </c>
      <c r="O92" t="s">
        <v>411</v>
      </c>
      <c r="P92" t="s">
        <v>411</v>
      </c>
      <c r="Q92" t="s">
        <v>411</v>
      </c>
      <c r="R92" t="s">
        <v>411</v>
      </c>
      <c r="S92" t="s">
        <v>411</v>
      </c>
      <c r="T92" s="1">
        <v>159848</v>
      </c>
      <c r="U92" s="1">
        <v>1182.42</v>
      </c>
      <c r="V92">
        <v>0</v>
      </c>
      <c r="W92" s="1">
        <v>154946</v>
      </c>
      <c r="X92" s="1">
        <v>4902</v>
      </c>
      <c r="Y92">
        <v>0</v>
      </c>
      <c r="Z92" s="1">
        <v>159848</v>
      </c>
      <c r="AA92">
        <v>0</v>
      </c>
      <c r="AB92">
        <v>0</v>
      </c>
      <c r="AD92">
        <v>8787719220517</v>
      </c>
      <c r="AE92" t="s">
        <v>412</v>
      </c>
      <c r="AF92">
        <v>74067</v>
      </c>
      <c r="AG92" s="2">
        <v>45386</v>
      </c>
      <c r="AH92" s="1">
        <v>3936.52</v>
      </c>
      <c r="AI92" s="2">
        <v>45362</v>
      </c>
      <c r="AJ92">
        <v>2004</v>
      </c>
      <c r="AK92" s="2">
        <v>45331</v>
      </c>
      <c r="AP92" t="s">
        <v>413</v>
      </c>
      <c r="AT92" s="2">
        <v>45743</v>
      </c>
      <c r="AU92" s="2">
        <v>45743</v>
      </c>
      <c r="AV92" t="s">
        <v>414</v>
      </c>
      <c r="AW92" s="2">
        <v>45336</v>
      </c>
      <c r="AX92">
        <v>21078</v>
      </c>
      <c r="AY92" s="1">
        <v>215000</v>
      </c>
      <c r="BA92" t="s">
        <v>415</v>
      </c>
      <c r="BB92">
        <v>21078</v>
      </c>
      <c r="BD92" t="s">
        <v>416</v>
      </c>
      <c r="BE92" t="s">
        <v>417</v>
      </c>
      <c r="BF92">
        <v>5561996984289</v>
      </c>
      <c r="BG92" t="s">
        <v>1059</v>
      </c>
      <c r="BH92">
        <v>73809711</v>
      </c>
      <c r="BI92" t="s">
        <v>1060</v>
      </c>
      <c r="BJ92" t="s">
        <v>1061</v>
      </c>
      <c r="BL92" s="1">
        <v>4164.03</v>
      </c>
      <c r="BM92" s="2">
        <v>45489</v>
      </c>
      <c r="BQ92">
        <v>3122</v>
      </c>
      <c r="BR92">
        <v>5460</v>
      </c>
      <c r="BS92" t="s">
        <v>506</v>
      </c>
      <c r="BT92" s="2">
        <v>45311</v>
      </c>
      <c r="BW92" t="s">
        <v>422</v>
      </c>
      <c r="BY92" t="s">
        <v>1062</v>
      </c>
      <c r="BZ92" s="2">
        <v>45311</v>
      </c>
      <c r="CA92" s="2">
        <v>45357</v>
      </c>
      <c r="CC92" s="2">
        <v>45336</v>
      </c>
      <c r="CD92" t="s">
        <v>424</v>
      </c>
      <c r="CF92" s="2">
        <v>45311</v>
      </c>
      <c r="CI92" s="2">
        <v>45348</v>
      </c>
      <c r="CL92" s="2">
        <v>45336</v>
      </c>
      <c r="CM92" s="2">
        <v>45373</v>
      </c>
      <c r="CN92" s="2">
        <v>45336</v>
      </c>
      <c r="CO92" s="2">
        <v>45366</v>
      </c>
      <c r="CP92" s="2">
        <v>45365</v>
      </c>
      <c r="CR92" s="2">
        <v>45338</v>
      </c>
      <c r="CS92" s="2">
        <v>45350</v>
      </c>
      <c r="CT92" s="2">
        <v>45489</v>
      </c>
      <c r="CV92" s="2">
        <v>45366</v>
      </c>
      <c r="CW92" s="2">
        <v>45350</v>
      </c>
      <c r="CY92" t="s">
        <v>424</v>
      </c>
      <c r="DB92" s="2">
        <v>45350</v>
      </c>
      <c r="DD92" s="2">
        <v>45336</v>
      </c>
      <c r="DE92" s="2">
        <v>45357</v>
      </c>
      <c r="DF92" s="2">
        <v>45386</v>
      </c>
      <c r="DI92" s="2">
        <v>45387</v>
      </c>
      <c r="DJ92" s="2">
        <v>45341</v>
      </c>
      <c r="DK92" s="2">
        <v>45387</v>
      </c>
      <c r="DL92" s="2">
        <v>45461</v>
      </c>
      <c r="DM92" s="2">
        <v>45504</v>
      </c>
      <c r="DN92" s="2">
        <v>45728</v>
      </c>
      <c r="DO92" s="2">
        <v>45350</v>
      </c>
      <c r="DP92" s="2">
        <v>45728</v>
      </c>
    </row>
    <row r="93" spans="1:135" hidden="1" x14ac:dyDescent="0.35">
      <c r="A93">
        <v>3272</v>
      </c>
      <c r="B93" t="s">
        <v>561</v>
      </c>
      <c r="C93">
        <v>3788</v>
      </c>
      <c r="D93" t="s">
        <v>471</v>
      </c>
      <c r="E93" t="s">
        <v>508</v>
      </c>
      <c r="F93" t="s">
        <v>451</v>
      </c>
      <c r="G93">
        <v>1</v>
      </c>
      <c r="H93" t="s">
        <v>474</v>
      </c>
      <c r="I93" t="s">
        <v>1063</v>
      </c>
      <c r="J93" t="s">
        <v>1064</v>
      </c>
      <c r="K93" t="s">
        <v>38</v>
      </c>
      <c r="L93" t="s">
        <v>124</v>
      </c>
      <c r="M93" t="s">
        <v>411</v>
      </c>
      <c r="N93" t="s">
        <v>411</v>
      </c>
      <c r="O93" t="s">
        <v>411</v>
      </c>
      <c r="P93" t="s">
        <v>411</v>
      </c>
      <c r="Q93" t="s">
        <v>411</v>
      </c>
      <c r="R93" t="s">
        <v>411</v>
      </c>
      <c r="S93" t="s">
        <v>411</v>
      </c>
      <c r="T93" s="1">
        <v>172105.18</v>
      </c>
      <c r="U93">
        <v>744.25</v>
      </c>
      <c r="V93">
        <v>0</v>
      </c>
      <c r="W93" s="1">
        <v>151514.97</v>
      </c>
      <c r="X93" s="1">
        <v>6177</v>
      </c>
      <c r="Y93">
        <v>0</v>
      </c>
      <c r="Z93" s="1">
        <v>157691.97</v>
      </c>
      <c r="AA93">
        <v>0</v>
      </c>
      <c r="AB93">
        <v>0</v>
      </c>
      <c r="AE93" t="s">
        <v>412</v>
      </c>
      <c r="AH93">
        <v>0</v>
      </c>
      <c r="AK93" s="2">
        <v>45331</v>
      </c>
      <c r="AP93" t="s">
        <v>413</v>
      </c>
      <c r="AT93" s="2">
        <v>45398</v>
      </c>
      <c r="AU93" s="2">
        <v>45398</v>
      </c>
      <c r="AV93" t="s">
        <v>561</v>
      </c>
      <c r="AW93" s="2">
        <v>45315</v>
      </c>
      <c r="AX93">
        <v>21079</v>
      </c>
      <c r="AY93" s="1">
        <v>214105.18</v>
      </c>
      <c r="BA93" t="s">
        <v>477</v>
      </c>
      <c r="BB93">
        <v>21079</v>
      </c>
      <c r="BD93" t="s">
        <v>478</v>
      </c>
      <c r="BE93" t="s">
        <v>417</v>
      </c>
      <c r="BF93">
        <v>5589981448374</v>
      </c>
      <c r="BG93" t="s">
        <v>1065</v>
      </c>
      <c r="BH93">
        <v>72910000</v>
      </c>
      <c r="BI93" t="s">
        <v>839</v>
      </c>
      <c r="BJ93" t="s">
        <v>1066</v>
      </c>
      <c r="BL93" s="1">
        <v>2480.83</v>
      </c>
      <c r="BM93" s="2">
        <v>45494</v>
      </c>
      <c r="BQ93">
        <v>2834</v>
      </c>
      <c r="BR93">
        <v>5461</v>
      </c>
      <c r="BS93" t="s">
        <v>517</v>
      </c>
      <c r="BT93" s="2">
        <v>45370</v>
      </c>
      <c r="BW93" t="s">
        <v>422</v>
      </c>
      <c r="BY93" t="s">
        <v>1067</v>
      </c>
      <c r="BZ93" s="2">
        <v>45370</v>
      </c>
      <c r="CC93" s="2">
        <v>45336</v>
      </c>
      <c r="CF93" s="2">
        <v>45370</v>
      </c>
      <c r="CG93" s="2">
        <v>45333</v>
      </c>
      <c r="CI93" s="2">
        <v>45369</v>
      </c>
      <c r="CN93" s="2">
        <v>45336</v>
      </c>
      <c r="CR93" s="2">
        <v>45338</v>
      </c>
      <c r="CS93" s="2">
        <v>45370</v>
      </c>
      <c r="CW93" s="2">
        <v>45370</v>
      </c>
      <c r="CY93" t="s">
        <v>424</v>
      </c>
      <c r="DD93" s="2">
        <v>45330</v>
      </c>
      <c r="DJ93" s="2">
        <v>45330</v>
      </c>
      <c r="DO93" s="2">
        <v>45341</v>
      </c>
    </row>
    <row r="94" spans="1:135" hidden="1" x14ac:dyDescent="0.35">
      <c r="A94">
        <v>3273</v>
      </c>
      <c r="B94" t="s">
        <v>561</v>
      </c>
      <c r="C94">
        <v>3686</v>
      </c>
      <c r="D94" t="s">
        <v>471</v>
      </c>
      <c r="E94" t="s">
        <v>472</v>
      </c>
      <c r="F94" t="s">
        <v>526</v>
      </c>
      <c r="G94">
        <v>4</v>
      </c>
      <c r="H94" t="s">
        <v>474</v>
      </c>
      <c r="I94" t="s">
        <v>1068</v>
      </c>
      <c r="J94" t="s">
        <v>1069</v>
      </c>
      <c r="K94" t="s">
        <v>38</v>
      </c>
      <c r="L94" t="s">
        <v>172</v>
      </c>
      <c r="M94" t="s">
        <v>411</v>
      </c>
      <c r="N94" t="s">
        <v>411</v>
      </c>
      <c r="O94" t="s">
        <v>411</v>
      </c>
      <c r="P94" t="s">
        <v>411</v>
      </c>
      <c r="Q94" t="s">
        <v>411</v>
      </c>
      <c r="R94" t="s">
        <v>411</v>
      </c>
      <c r="S94" t="s">
        <v>411</v>
      </c>
      <c r="T94" s="1">
        <v>157103.14000000001</v>
      </c>
      <c r="U94">
        <v>603.33000000000004</v>
      </c>
      <c r="V94">
        <v>0</v>
      </c>
      <c r="W94" s="1">
        <v>110823.88</v>
      </c>
      <c r="X94" s="1">
        <v>40014</v>
      </c>
      <c r="Y94">
        <v>0</v>
      </c>
      <c r="Z94" s="1">
        <v>150837.88</v>
      </c>
      <c r="AA94">
        <v>0</v>
      </c>
      <c r="AB94">
        <v>0</v>
      </c>
      <c r="AE94" t="s">
        <v>412</v>
      </c>
      <c r="AH94">
        <v>0</v>
      </c>
      <c r="AK94" s="2">
        <v>45336</v>
      </c>
      <c r="AP94" t="s">
        <v>413</v>
      </c>
      <c r="AT94" s="2">
        <v>45374</v>
      </c>
      <c r="AU94" s="2">
        <v>45374</v>
      </c>
      <c r="AV94" t="s">
        <v>561</v>
      </c>
      <c r="AW94" s="2">
        <v>45322</v>
      </c>
      <c r="AX94">
        <v>21124</v>
      </c>
      <c r="AY94" s="1">
        <v>205000</v>
      </c>
      <c r="BA94" t="s">
        <v>477</v>
      </c>
      <c r="BB94">
        <v>21124</v>
      </c>
      <c r="BD94" t="s">
        <v>478</v>
      </c>
      <c r="BE94" t="s">
        <v>417</v>
      </c>
      <c r="BF94">
        <v>5561993482803</v>
      </c>
      <c r="BG94" t="s">
        <v>1070</v>
      </c>
      <c r="BH94">
        <v>72910000</v>
      </c>
      <c r="BI94" t="s">
        <v>1071</v>
      </c>
      <c r="BJ94" t="s">
        <v>1072</v>
      </c>
      <c r="BL94" s="1">
        <v>2011.13</v>
      </c>
      <c r="BM94" s="2">
        <v>45444</v>
      </c>
      <c r="BQ94">
        <v>2803</v>
      </c>
      <c r="BR94">
        <v>5463</v>
      </c>
      <c r="BS94" t="s">
        <v>1073</v>
      </c>
      <c r="BT94" s="2">
        <v>45271</v>
      </c>
      <c r="BW94" t="s">
        <v>422</v>
      </c>
      <c r="BZ94" s="2">
        <v>45271</v>
      </c>
      <c r="CF94" s="2">
        <v>45271</v>
      </c>
      <c r="CL94" s="2">
        <v>45336</v>
      </c>
      <c r="DD94" s="2">
        <v>45331</v>
      </c>
    </row>
    <row r="95" spans="1:135" hidden="1" x14ac:dyDescent="0.35">
      <c r="A95">
        <v>3274</v>
      </c>
      <c r="B95" t="s">
        <v>561</v>
      </c>
      <c r="C95">
        <v>3806</v>
      </c>
      <c r="D95" t="s">
        <v>471</v>
      </c>
      <c r="E95" t="s">
        <v>472</v>
      </c>
      <c r="F95" t="s">
        <v>461</v>
      </c>
      <c r="G95">
        <v>201</v>
      </c>
      <c r="H95" t="s">
        <v>474</v>
      </c>
      <c r="I95" t="s">
        <v>1074</v>
      </c>
      <c r="J95" t="s">
        <v>1075</v>
      </c>
      <c r="K95" t="s">
        <v>38</v>
      </c>
      <c r="L95" t="s">
        <v>183</v>
      </c>
      <c r="M95" t="s">
        <v>411</v>
      </c>
      <c r="N95" t="s">
        <v>411</v>
      </c>
      <c r="O95" t="s">
        <v>411</v>
      </c>
      <c r="P95" t="s">
        <v>411</v>
      </c>
      <c r="Q95" t="s">
        <v>411</v>
      </c>
      <c r="R95" t="s">
        <v>411</v>
      </c>
      <c r="S95" t="s">
        <v>411</v>
      </c>
      <c r="T95" s="1">
        <v>161163.82999999999</v>
      </c>
      <c r="U95">
        <v>511.63</v>
      </c>
      <c r="V95">
        <v>0</v>
      </c>
      <c r="W95" s="1">
        <v>99962.7</v>
      </c>
      <c r="X95" s="1">
        <v>55000</v>
      </c>
      <c r="Y95">
        <v>0</v>
      </c>
      <c r="Z95" s="1">
        <v>154962.70000000001</v>
      </c>
      <c r="AA95">
        <v>0</v>
      </c>
      <c r="AB95">
        <v>0</v>
      </c>
      <c r="AE95" t="s">
        <v>412</v>
      </c>
      <c r="AH95">
        <v>0</v>
      </c>
      <c r="AK95" s="2">
        <v>45336</v>
      </c>
      <c r="AP95" t="s">
        <v>413</v>
      </c>
      <c r="AT95" s="2">
        <v>45373</v>
      </c>
      <c r="AU95" s="2">
        <v>45373</v>
      </c>
      <c r="AV95" t="s">
        <v>561</v>
      </c>
      <c r="AW95" s="2">
        <v>45318</v>
      </c>
      <c r="AX95">
        <v>21125</v>
      </c>
      <c r="AY95" s="1">
        <v>214174.49</v>
      </c>
      <c r="BA95" t="s">
        <v>477</v>
      </c>
      <c r="BB95">
        <v>21125</v>
      </c>
      <c r="BD95" t="s">
        <v>478</v>
      </c>
      <c r="BE95" t="s">
        <v>417</v>
      </c>
      <c r="BF95">
        <v>5561998653785</v>
      </c>
      <c r="BG95" t="s">
        <v>1076</v>
      </c>
      <c r="BH95">
        <v>72910000</v>
      </c>
      <c r="BI95" t="s">
        <v>1077</v>
      </c>
      <c r="BJ95" t="s">
        <v>1078</v>
      </c>
      <c r="BL95" s="1">
        <v>1705.47</v>
      </c>
      <c r="BM95" s="2">
        <v>45494</v>
      </c>
      <c r="BQ95">
        <v>2727</v>
      </c>
      <c r="BR95">
        <v>5464</v>
      </c>
      <c r="BS95" t="s">
        <v>449</v>
      </c>
      <c r="BT95" s="2">
        <v>45331</v>
      </c>
      <c r="BY95" t="s">
        <v>1079</v>
      </c>
      <c r="BZ95" s="2">
        <v>45331</v>
      </c>
      <c r="CC95" s="2">
        <v>45337</v>
      </c>
      <c r="CF95" s="2">
        <v>45331</v>
      </c>
      <c r="CG95" s="2">
        <v>45343</v>
      </c>
      <c r="CL95" s="2">
        <v>45336</v>
      </c>
      <c r="CN95" s="2">
        <v>45337</v>
      </c>
      <c r="CR95" s="2">
        <v>45341</v>
      </c>
      <c r="CS95" s="2">
        <v>45343</v>
      </c>
      <c r="CW95" s="2">
        <v>45343</v>
      </c>
      <c r="CY95" t="s">
        <v>424</v>
      </c>
      <c r="DD95" s="2">
        <v>45331</v>
      </c>
      <c r="DJ95" s="2">
        <v>45341</v>
      </c>
      <c r="DO95" s="2">
        <v>45343</v>
      </c>
    </row>
    <row r="96" spans="1:135" hidden="1" x14ac:dyDescent="0.35">
      <c r="A96">
        <v>3275</v>
      </c>
      <c r="B96" t="s">
        <v>404</v>
      </c>
      <c r="C96">
        <v>3754</v>
      </c>
      <c r="D96" t="s">
        <v>405</v>
      </c>
      <c r="E96" t="s">
        <v>406</v>
      </c>
      <c r="F96" t="s">
        <v>442</v>
      </c>
      <c r="G96">
        <v>304</v>
      </c>
      <c r="H96" t="s">
        <v>408</v>
      </c>
      <c r="I96" t="s">
        <v>1080</v>
      </c>
      <c r="J96" t="s">
        <v>1081</v>
      </c>
      <c r="K96" t="s">
        <v>22</v>
      </c>
      <c r="L96" t="s">
        <v>54</v>
      </c>
      <c r="M96" t="s">
        <v>411</v>
      </c>
      <c r="N96" t="s">
        <v>411</v>
      </c>
      <c r="O96" t="s">
        <v>411</v>
      </c>
      <c r="P96" t="s">
        <v>411</v>
      </c>
      <c r="Q96" t="s">
        <v>411</v>
      </c>
      <c r="R96" t="s">
        <v>411</v>
      </c>
      <c r="S96" t="s">
        <v>411</v>
      </c>
      <c r="T96" s="1">
        <v>149839.34</v>
      </c>
      <c r="U96">
        <v>680.08</v>
      </c>
      <c r="V96">
        <v>0</v>
      </c>
      <c r="W96" s="1">
        <v>125285.34</v>
      </c>
      <c r="X96" s="1">
        <v>24555</v>
      </c>
      <c r="Y96">
        <v>0</v>
      </c>
      <c r="Z96" s="1">
        <v>149840.34</v>
      </c>
      <c r="AA96">
        <v>0</v>
      </c>
      <c r="AB96">
        <v>0</v>
      </c>
      <c r="AD96">
        <v>8787719202977</v>
      </c>
      <c r="AE96" t="s">
        <v>412</v>
      </c>
      <c r="AF96">
        <v>74121</v>
      </c>
      <c r="AG96" s="2">
        <v>45372</v>
      </c>
      <c r="AH96" s="1">
        <v>2868.86</v>
      </c>
      <c r="AI96" s="2">
        <v>45351</v>
      </c>
      <c r="AJ96">
        <v>2004</v>
      </c>
      <c r="AK96" s="2">
        <v>45338</v>
      </c>
      <c r="AP96" t="s">
        <v>413</v>
      </c>
      <c r="AT96" s="2">
        <v>45503</v>
      </c>
      <c r="AU96" s="2">
        <v>45503</v>
      </c>
      <c r="AV96" t="s">
        <v>414</v>
      </c>
      <c r="AW96" s="2">
        <v>45338</v>
      </c>
      <c r="AX96">
        <v>21175</v>
      </c>
      <c r="AY96" s="1">
        <v>205000.14</v>
      </c>
      <c r="BA96" t="s">
        <v>415</v>
      </c>
      <c r="BB96">
        <v>21175</v>
      </c>
      <c r="BD96" t="s">
        <v>416</v>
      </c>
      <c r="BE96" t="s">
        <v>417</v>
      </c>
      <c r="BF96">
        <v>5561998662451</v>
      </c>
      <c r="BG96" t="s">
        <v>1082</v>
      </c>
      <c r="BH96">
        <v>73805680</v>
      </c>
      <c r="BI96" t="s">
        <v>1083</v>
      </c>
      <c r="BJ96" t="s">
        <v>1084</v>
      </c>
      <c r="BK96">
        <v>5561998662451</v>
      </c>
      <c r="BL96" s="1">
        <v>2266.9499999999998</v>
      </c>
      <c r="BM96" s="2">
        <v>45482</v>
      </c>
      <c r="BQ96">
        <v>3171</v>
      </c>
      <c r="BR96">
        <v>5466</v>
      </c>
      <c r="BS96" t="s">
        <v>559</v>
      </c>
      <c r="BT96" s="2">
        <v>45304</v>
      </c>
      <c r="BW96" t="s">
        <v>422</v>
      </c>
      <c r="BY96" t="s">
        <v>1085</v>
      </c>
      <c r="BZ96" s="2">
        <v>45304</v>
      </c>
      <c r="CA96" s="2">
        <v>45345</v>
      </c>
      <c r="CC96" s="2">
        <v>45341</v>
      </c>
      <c r="CD96" t="s">
        <v>424</v>
      </c>
      <c r="CF96" s="2">
        <v>45304</v>
      </c>
      <c r="CJ96" s="2">
        <v>45366</v>
      </c>
      <c r="CL96" s="2">
        <v>45338</v>
      </c>
      <c r="CM96" s="2">
        <v>45342</v>
      </c>
      <c r="CN96" s="2">
        <v>45341</v>
      </c>
      <c r="CO96" s="2">
        <v>45352</v>
      </c>
      <c r="CP96" s="2">
        <v>45363</v>
      </c>
      <c r="CR96" s="2">
        <v>45343</v>
      </c>
      <c r="CS96" s="2">
        <v>45344</v>
      </c>
      <c r="CT96" s="2">
        <v>45482</v>
      </c>
      <c r="CV96" s="2">
        <v>45363</v>
      </c>
      <c r="CW96" s="2">
        <v>45343</v>
      </c>
      <c r="CY96" t="s">
        <v>424</v>
      </c>
      <c r="DD96" s="2">
        <v>45338</v>
      </c>
      <c r="DF96" s="2">
        <v>45372</v>
      </c>
      <c r="DI96" s="2">
        <v>45372</v>
      </c>
      <c r="DJ96" s="2">
        <v>45338</v>
      </c>
      <c r="DK96" s="2">
        <v>45364</v>
      </c>
      <c r="DL96" s="2">
        <v>45370</v>
      </c>
      <c r="DM96" s="2">
        <v>45371</v>
      </c>
      <c r="DN96" s="2">
        <v>45383</v>
      </c>
      <c r="DO96" s="2">
        <v>45343</v>
      </c>
      <c r="DP96" t="s">
        <v>425</v>
      </c>
    </row>
    <row r="97" spans="1:135" hidden="1" x14ac:dyDescent="0.35">
      <c r="A97">
        <v>3276</v>
      </c>
      <c r="B97" t="s">
        <v>404</v>
      </c>
      <c r="C97">
        <v>3817</v>
      </c>
      <c r="D97" t="s">
        <v>405</v>
      </c>
      <c r="E97" t="s">
        <v>406</v>
      </c>
      <c r="F97" t="s">
        <v>1086</v>
      </c>
      <c r="G97">
        <v>2</v>
      </c>
      <c r="H97" t="s">
        <v>408</v>
      </c>
      <c r="I97" t="s">
        <v>1087</v>
      </c>
      <c r="J97" t="s">
        <v>1088</v>
      </c>
      <c r="K97" t="s">
        <v>14</v>
      </c>
      <c r="L97" t="s">
        <v>95</v>
      </c>
      <c r="M97" t="s">
        <v>411</v>
      </c>
      <c r="N97" t="s">
        <v>411</v>
      </c>
      <c r="O97" t="s">
        <v>411</v>
      </c>
      <c r="P97" t="s">
        <v>411</v>
      </c>
      <c r="Q97" t="s">
        <v>411</v>
      </c>
      <c r="R97" t="s">
        <v>411</v>
      </c>
      <c r="S97" t="s">
        <v>411</v>
      </c>
      <c r="T97" s="1">
        <v>157526.28</v>
      </c>
      <c r="U97">
        <v>718.49</v>
      </c>
      <c r="V97">
        <v>0</v>
      </c>
      <c r="W97" s="1">
        <v>137182.23000000001</v>
      </c>
      <c r="X97" s="1">
        <v>20971</v>
      </c>
      <c r="Y97">
        <v>0</v>
      </c>
      <c r="Z97" s="1">
        <v>158153.23000000001</v>
      </c>
      <c r="AA97">
        <v>0</v>
      </c>
      <c r="AB97">
        <v>0</v>
      </c>
      <c r="AD97">
        <v>8787719185924</v>
      </c>
      <c r="AE97" t="s">
        <v>412</v>
      </c>
      <c r="AF97">
        <v>74155</v>
      </c>
      <c r="AG97" s="2">
        <v>45386</v>
      </c>
      <c r="AH97" s="1">
        <v>3559.94</v>
      </c>
      <c r="AI97" s="2">
        <v>45363</v>
      </c>
      <c r="AJ97">
        <v>2004</v>
      </c>
      <c r="AK97" s="2">
        <v>45338</v>
      </c>
      <c r="AP97" t="s">
        <v>413</v>
      </c>
      <c r="AT97" s="2">
        <v>45743</v>
      </c>
      <c r="AU97" s="2">
        <v>45743</v>
      </c>
      <c r="AV97" t="s">
        <v>414</v>
      </c>
      <c r="AW97" s="2">
        <v>45338</v>
      </c>
      <c r="AX97">
        <v>21174</v>
      </c>
      <c r="AY97" s="1">
        <v>215000.68</v>
      </c>
      <c r="BA97" t="s">
        <v>415</v>
      </c>
      <c r="BB97">
        <v>21174</v>
      </c>
      <c r="BC97" t="s">
        <v>1089</v>
      </c>
      <c r="BD97" t="s">
        <v>416</v>
      </c>
      <c r="BE97" t="s">
        <v>417</v>
      </c>
      <c r="BF97">
        <v>5561996917430</v>
      </c>
      <c r="BG97" t="s">
        <v>1090</v>
      </c>
      <c r="BH97">
        <v>73813230</v>
      </c>
      <c r="BI97" t="s">
        <v>430</v>
      </c>
      <c r="BJ97" t="s">
        <v>1091</v>
      </c>
      <c r="BL97" s="1">
        <v>2395.91</v>
      </c>
      <c r="BM97" s="2">
        <v>45498</v>
      </c>
      <c r="BQ97">
        <v>3232</v>
      </c>
      <c r="BR97">
        <v>5465</v>
      </c>
      <c r="BS97" t="s">
        <v>421</v>
      </c>
      <c r="BT97" s="2">
        <v>45351</v>
      </c>
      <c r="BW97" t="s">
        <v>422</v>
      </c>
      <c r="BY97" t="s">
        <v>1092</v>
      </c>
      <c r="BZ97" s="2">
        <v>45351</v>
      </c>
      <c r="CA97" s="2">
        <v>45358</v>
      </c>
      <c r="CC97" s="2">
        <v>45341</v>
      </c>
      <c r="CD97" t="s">
        <v>424</v>
      </c>
      <c r="CF97" s="2">
        <v>45351</v>
      </c>
      <c r="CL97" s="2">
        <v>45355</v>
      </c>
      <c r="CM97" s="2">
        <v>45363</v>
      </c>
      <c r="CN97" s="2">
        <v>45341</v>
      </c>
      <c r="CO97" s="2">
        <v>45366</v>
      </c>
      <c r="CP97" s="2">
        <v>45365</v>
      </c>
      <c r="CR97" s="2">
        <v>45343</v>
      </c>
      <c r="CS97" s="2">
        <v>45355</v>
      </c>
      <c r="CT97" s="2">
        <v>45498</v>
      </c>
      <c r="CV97" s="2">
        <v>45387</v>
      </c>
      <c r="CW97" s="2">
        <v>45355</v>
      </c>
      <c r="CY97" t="s">
        <v>424</v>
      </c>
      <c r="DB97" s="2">
        <v>45356</v>
      </c>
      <c r="DD97" s="2">
        <v>45358</v>
      </c>
      <c r="DE97" s="2">
        <v>45358</v>
      </c>
      <c r="DF97" s="2">
        <v>45386</v>
      </c>
      <c r="DI97" s="2">
        <v>45387</v>
      </c>
      <c r="DJ97" s="2">
        <v>45332</v>
      </c>
      <c r="DK97" s="2">
        <v>45387</v>
      </c>
      <c r="DL97" s="2">
        <v>45467</v>
      </c>
      <c r="DM97" s="2">
        <v>45504</v>
      </c>
      <c r="DN97" s="2">
        <v>45728</v>
      </c>
      <c r="DO97" s="2">
        <v>45341</v>
      </c>
      <c r="DP97" s="2">
        <v>45728</v>
      </c>
    </row>
    <row r="98" spans="1:135" hidden="1" x14ac:dyDescent="0.35">
      <c r="A98">
        <v>3277</v>
      </c>
      <c r="B98" t="s">
        <v>404</v>
      </c>
      <c r="C98">
        <v>3839</v>
      </c>
      <c r="D98" t="s">
        <v>405</v>
      </c>
      <c r="E98" t="s">
        <v>406</v>
      </c>
      <c r="F98" t="s">
        <v>426</v>
      </c>
      <c r="G98">
        <v>101</v>
      </c>
      <c r="H98" t="s">
        <v>408</v>
      </c>
      <c r="I98" t="s">
        <v>1093</v>
      </c>
      <c r="J98" t="s">
        <v>1094</v>
      </c>
      <c r="K98" t="s">
        <v>14</v>
      </c>
      <c r="L98" t="s">
        <v>95</v>
      </c>
      <c r="M98" t="s">
        <v>411</v>
      </c>
      <c r="N98" t="s">
        <v>411</v>
      </c>
      <c r="O98" t="s">
        <v>411</v>
      </c>
      <c r="P98" t="s">
        <v>411</v>
      </c>
      <c r="Q98" t="s">
        <v>411</v>
      </c>
      <c r="R98" t="s">
        <v>411</v>
      </c>
      <c r="S98" t="s">
        <v>411</v>
      </c>
      <c r="T98" s="1">
        <v>148989.56</v>
      </c>
      <c r="U98">
        <v>527.20000000000005</v>
      </c>
      <c r="V98">
        <v>0</v>
      </c>
      <c r="W98" s="1">
        <v>103062.83</v>
      </c>
      <c r="X98" s="1">
        <v>46586</v>
      </c>
      <c r="Y98">
        <v>0</v>
      </c>
      <c r="Z98" s="1">
        <v>149648.82999999999</v>
      </c>
      <c r="AA98">
        <v>0</v>
      </c>
      <c r="AB98">
        <v>0</v>
      </c>
      <c r="AD98">
        <v>8787719210872</v>
      </c>
      <c r="AE98" t="s">
        <v>412</v>
      </c>
      <c r="AF98">
        <v>74222</v>
      </c>
      <c r="AG98" s="2">
        <v>45386</v>
      </c>
      <c r="AH98" s="1">
        <v>3559.97</v>
      </c>
      <c r="AI98" s="2">
        <v>45363</v>
      </c>
      <c r="AJ98">
        <v>2004</v>
      </c>
      <c r="AK98" s="2">
        <v>45338</v>
      </c>
      <c r="AP98" t="s">
        <v>413</v>
      </c>
      <c r="AT98" s="2">
        <v>45743</v>
      </c>
      <c r="AU98" s="2">
        <v>45743</v>
      </c>
      <c r="AV98" t="s">
        <v>414</v>
      </c>
      <c r="AW98" s="2">
        <v>45338</v>
      </c>
      <c r="AX98">
        <v>21178</v>
      </c>
      <c r="AY98" s="1">
        <v>215000</v>
      </c>
      <c r="BA98" t="s">
        <v>415</v>
      </c>
      <c r="BB98">
        <v>21178</v>
      </c>
      <c r="BC98" t="s">
        <v>1095</v>
      </c>
      <c r="BD98" t="s">
        <v>416</v>
      </c>
      <c r="BE98" t="s">
        <v>417</v>
      </c>
      <c r="BF98">
        <v>5561998118802</v>
      </c>
      <c r="BG98" t="s">
        <v>1096</v>
      </c>
      <c r="BH98">
        <v>73805207</v>
      </c>
      <c r="BI98" t="s">
        <v>455</v>
      </c>
      <c r="BJ98" t="s">
        <v>1097</v>
      </c>
      <c r="BL98" s="1">
        <v>1757.33</v>
      </c>
      <c r="BM98" s="2">
        <v>45501</v>
      </c>
      <c r="BQ98">
        <v>3285</v>
      </c>
      <c r="BR98">
        <v>5467</v>
      </c>
      <c r="BS98" t="s">
        <v>449</v>
      </c>
      <c r="BT98" s="2">
        <v>45348</v>
      </c>
      <c r="BW98" t="s">
        <v>422</v>
      </c>
      <c r="BY98" t="s">
        <v>1098</v>
      </c>
      <c r="BZ98" s="2">
        <v>45348</v>
      </c>
      <c r="CA98" s="2">
        <v>45359</v>
      </c>
      <c r="CC98" s="2">
        <v>45341</v>
      </c>
      <c r="CD98" t="s">
        <v>424</v>
      </c>
      <c r="CF98" s="2">
        <v>45348</v>
      </c>
      <c r="CI98" s="2">
        <v>45348</v>
      </c>
      <c r="CL98" s="2">
        <v>45348</v>
      </c>
      <c r="CM98" s="2">
        <v>45363</v>
      </c>
      <c r="CN98" s="2">
        <v>45341</v>
      </c>
      <c r="CO98" s="2">
        <v>45366</v>
      </c>
      <c r="CP98" s="2">
        <v>45365</v>
      </c>
      <c r="CR98" s="2">
        <v>45343</v>
      </c>
      <c r="CS98" s="2">
        <v>45350</v>
      </c>
      <c r="CT98" s="2">
        <v>45501</v>
      </c>
      <c r="CV98" s="2">
        <v>45366</v>
      </c>
      <c r="CW98" s="2">
        <v>45350</v>
      </c>
      <c r="CY98" t="s">
        <v>424</v>
      </c>
      <c r="DD98" s="2">
        <v>45363</v>
      </c>
      <c r="DF98" s="2">
        <v>45386</v>
      </c>
      <c r="DI98" s="2">
        <v>45387</v>
      </c>
      <c r="DJ98" s="2">
        <v>45338</v>
      </c>
      <c r="DK98" s="2">
        <v>45387</v>
      </c>
      <c r="DL98" s="2">
        <v>45461</v>
      </c>
      <c r="DM98" s="2">
        <v>45504</v>
      </c>
      <c r="DN98" s="2">
        <v>45728</v>
      </c>
      <c r="DO98" s="2">
        <v>45350</v>
      </c>
      <c r="DP98" s="2">
        <v>45728</v>
      </c>
    </row>
    <row r="99" spans="1:135" hidden="1" x14ac:dyDescent="0.35">
      <c r="A99">
        <v>3278</v>
      </c>
      <c r="B99" t="s">
        <v>404</v>
      </c>
      <c r="C99">
        <v>3843</v>
      </c>
      <c r="D99" t="s">
        <v>405</v>
      </c>
      <c r="E99" t="s">
        <v>406</v>
      </c>
      <c r="F99" t="s">
        <v>451</v>
      </c>
      <c r="G99">
        <v>202</v>
      </c>
      <c r="H99" t="s">
        <v>408</v>
      </c>
      <c r="I99" t="s">
        <v>1099</v>
      </c>
      <c r="J99" t="s">
        <v>1100</v>
      </c>
      <c r="K99" t="s">
        <v>14</v>
      </c>
      <c r="L99" t="s">
        <v>66</v>
      </c>
      <c r="M99" t="s">
        <v>411</v>
      </c>
      <c r="N99" t="s">
        <v>411</v>
      </c>
      <c r="O99" t="s">
        <v>411</v>
      </c>
      <c r="P99" t="s">
        <v>411</v>
      </c>
      <c r="Q99" t="s">
        <v>411</v>
      </c>
      <c r="R99" t="s">
        <v>411</v>
      </c>
      <c r="S99" t="s">
        <v>411</v>
      </c>
      <c r="T99" s="1">
        <v>155909.79999999999</v>
      </c>
      <c r="U99">
        <v>568.17999999999995</v>
      </c>
      <c r="V99">
        <v>0</v>
      </c>
      <c r="W99" s="1">
        <v>117145.5</v>
      </c>
      <c r="X99" s="1">
        <v>39339</v>
      </c>
      <c r="Y99">
        <v>0</v>
      </c>
      <c r="Z99" s="1">
        <v>156484.5</v>
      </c>
      <c r="AA99">
        <v>0</v>
      </c>
      <c r="AB99">
        <v>0</v>
      </c>
      <c r="AD99">
        <v>8787719203388</v>
      </c>
      <c r="AE99" t="s">
        <v>412</v>
      </c>
      <c r="AF99">
        <v>74099</v>
      </c>
      <c r="AG99" s="2">
        <v>45372</v>
      </c>
      <c r="AH99" s="1">
        <v>3884.43</v>
      </c>
      <c r="AI99" s="2">
        <v>45356</v>
      </c>
      <c r="AJ99">
        <v>2004</v>
      </c>
      <c r="AK99" s="2">
        <v>45338</v>
      </c>
      <c r="AP99" t="s">
        <v>413</v>
      </c>
      <c r="AT99" s="2">
        <v>45503</v>
      </c>
      <c r="AU99" s="2">
        <v>45503</v>
      </c>
      <c r="AV99" t="s">
        <v>414</v>
      </c>
      <c r="AW99" s="2">
        <v>45341</v>
      </c>
      <c r="AX99">
        <v>21198</v>
      </c>
      <c r="AY99" s="1">
        <v>215000.3</v>
      </c>
      <c r="BA99" t="s">
        <v>415</v>
      </c>
      <c r="BB99">
        <v>21198</v>
      </c>
      <c r="BC99" t="s">
        <v>1101</v>
      </c>
      <c r="BD99" t="s">
        <v>416</v>
      </c>
      <c r="BE99" t="s">
        <v>417</v>
      </c>
      <c r="BF99">
        <v>5561996865226</v>
      </c>
      <c r="BG99" t="s">
        <v>1102</v>
      </c>
      <c r="BH99">
        <v>73817000</v>
      </c>
      <c r="BI99" t="s">
        <v>504</v>
      </c>
      <c r="BJ99" t="s">
        <v>1103</v>
      </c>
      <c r="BL99" s="1">
        <v>1893.94</v>
      </c>
      <c r="BM99" s="2">
        <v>45507</v>
      </c>
      <c r="BQ99">
        <v>3154</v>
      </c>
      <c r="BR99">
        <v>5469</v>
      </c>
      <c r="BS99" t="s">
        <v>1104</v>
      </c>
      <c r="BT99" s="2">
        <v>45344</v>
      </c>
      <c r="BW99" t="s">
        <v>422</v>
      </c>
      <c r="BY99" t="s">
        <v>1105</v>
      </c>
      <c r="BZ99" s="2">
        <v>45344</v>
      </c>
      <c r="CA99" s="2">
        <v>45352</v>
      </c>
      <c r="CC99" s="2">
        <v>45341</v>
      </c>
      <c r="CD99" t="s">
        <v>424</v>
      </c>
      <c r="CF99" s="2">
        <v>45344</v>
      </c>
      <c r="CL99" s="2">
        <v>45345</v>
      </c>
      <c r="CM99" s="2">
        <v>45357</v>
      </c>
      <c r="CN99" s="2">
        <v>45342</v>
      </c>
      <c r="CO99" s="2">
        <v>45352</v>
      </c>
      <c r="CP99" s="2">
        <v>45363</v>
      </c>
      <c r="CR99" s="2">
        <v>45343</v>
      </c>
      <c r="CS99" s="2">
        <v>45344</v>
      </c>
      <c r="CT99" s="2">
        <v>45507</v>
      </c>
      <c r="CV99" s="2">
        <v>45362</v>
      </c>
      <c r="CW99" s="2">
        <v>45343</v>
      </c>
      <c r="CY99" t="s">
        <v>424</v>
      </c>
      <c r="DB99" s="2">
        <v>45345</v>
      </c>
      <c r="DD99" s="2">
        <v>45356</v>
      </c>
      <c r="DE99" s="2">
        <v>45352</v>
      </c>
      <c r="DF99" s="2">
        <v>45372</v>
      </c>
      <c r="DI99" s="2">
        <v>45387</v>
      </c>
      <c r="DJ99" s="2">
        <v>45338</v>
      </c>
      <c r="DK99" s="2">
        <v>45362</v>
      </c>
      <c r="DL99" s="2">
        <v>45366</v>
      </c>
      <c r="DM99" s="2">
        <v>45371</v>
      </c>
      <c r="DN99" s="2">
        <v>45383</v>
      </c>
      <c r="DO99" s="2">
        <v>45343</v>
      </c>
      <c r="DP99" t="s">
        <v>425</v>
      </c>
    </row>
    <row r="100" spans="1:135" hidden="1" x14ac:dyDescent="0.35">
      <c r="A100">
        <v>3279</v>
      </c>
      <c r="B100" t="s">
        <v>561</v>
      </c>
      <c r="C100">
        <v>3847</v>
      </c>
      <c r="D100" t="s">
        <v>724</v>
      </c>
      <c r="E100" t="s">
        <v>472</v>
      </c>
      <c r="F100" t="s">
        <v>1106</v>
      </c>
      <c r="G100">
        <v>6</v>
      </c>
      <c r="H100" t="s">
        <v>408</v>
      </c>
      <c r="I100" t="s">
        <v>1107</v>
      </c>
      <c r="J100" t="s">
        <v>1108</v>
      </c>
      <c r="K100" t="s">
        <v>32</v>
      </c>
      <c r="L100" t="s">
        <v>199</v>
      </c>
      <c r="M100" t="s">
        <v>411</v>
      </c>
      <c r="N100" t="s">
        <v>411</v>
      </c>
      <c r="O100" t="s">
        <v>411</v>
      </c>
      <c r="P100" t="s">
        <v>411</v>
      </c>
      <c r="Q100" t="s">
        <v>411</v>
      </c>
      <c r="R100" t="s">
        <v>411</v>
      </c>
      <c r="S100" t="s">
        <v>411</v>
      </c>
      <c r="T100">
        <v>0</v>
      </c>
      <c r="U100">
        <v>0</v>
      </c>
      <c r="V100">
        <v>0</v>
      </c>
      <c r="W100">
        <v>0</v>
      </c>
      <c r="X100">
        <v>0</v>
      </c>
      <c r="Y100">
        <v>0</v>
      </c>
      <c r="Z100">
        <v>0</v>
      </c>
      <c r="AA100">
        <v>0</v>
      </c>
      <c r="AB100">
        <v>0</v>
      </c>
      <c r="AE100" t="s">
        <v>412</v>
      </c>
      <c r="AH100">
        <v>0</v>
      </c>
      <c r="AK100" s="2">
        <v>45338</v>
      </c>
      <c r="AP100" t="s">
        <v>1109</v>
      </c>
      <c r="AT100" s="2">
        <v>45498</v>
      </c>
      <c r="AU100" s="2">
        <v>45498</v>
      </c>
      <c r="AV100" t="s">
        <v>561</v>
      </c>
      <c r="AW100" s="2">
        <v>45331</v>
      </c>
      <c r="AX100">
        <v>21181</v>
      </c>
      <c r="AY100" s="1">
        <v>850000</v>
      </c>
      <c r="BA100" t="s">
        <v>730</v>
      </c>
      <c r="BB100">
        <v>21181</v>
      </c>
      <c r="BD100" t="s">
        <v>416</v>
      </c>
      <c r="BE100" t="s">
        <v>417</v>
      </c>
      <c r="BF100">
        <v>5561999363391</v>
      </c>
      <c r="BG100" t="s">
        <v>1110</v>
      </c>
      <c r="BH100">
        <v>73802030</v>
      </c>
      <c r="BI100" t="s">
        <v>523</v>
      </c>
      <c r="BJ100" t="s">
        <v>1111</v>
      </c>
      <c r="BL100" s="1">
        <v>13183.69</v>
      </c>
      <c r="BQ100">
        <v>1974</v>
      </c>
      <c r="BR100">
        <v>5468</v>
      </c>
      <c r="BS100" t="s">
        <v>1112</v>
      </c>
    </row>
    <row r="101" spans="1:135" hidden="1" x14ac:dyDescent="0.35">
      <c r="A101">
        <v>3280</v>
      </c>
      <c r="B101" t="s">
        <v>404</v>
      </c>
      <c r="C101">
        <v>3850</v>
      </c>
      <c r="D101" t="s">
        <v>405</v>
      </c>
      <c r="E101" t="s">
        <v>406</v>
      </c>
      <c r="F101" t="s">
        <v>426</v>
      </c>
      <c r="G101">
        <v>104</v>
      </c>
      <c r="H101" t="s">
        <v>408</v>
      </c>
      <c r="I101" t="s">
        <v>1113</v>
      </c>
      <c r="J101" t="s">
        <v>1114</v>
      </c>
      <c r="K101" t="s">
        <v>22</v>
      </c>
      <c r="L101" t="s">
        <v>128</v>
      </c>
      <c r="M101" t="s">
        <v>411</v>
      </c>
      <c r="N101" t="s">
        <v>411</v>
      </c>
      <c r="O101" t="s">
        <v>411</v>
      </c>
      <c r="P101" t="s">
        <v>411</v>
      </c>
      <c r="Q101" t="s">
        <v>411</v>
      </c>
      <c r="R101" t="s">
        <v>411</v>
      </c>
      <c r="S101" t="s">
        <v>411</v>
      </c>
      <c r="T101" s="1">
        <v>153451.87</v>
      </c>
      <c r="U101">
        <v>678.29</v>
      </c>
      <c r="V101">
        <v>0</v>
      </c>
      <c r="W101" s="1">
        <v>128691.87</v>
      </c>
      <c r="X101" s="1">
        <v>24761</v>
      </c>
      <c r="Y101">
        <v>0</v>
      </c>
      <c r="Z101" s="1">
        <v>153452.87</v>
      </c>
      <c r="AA101">
        <v>0</v>
      </c>
      <c r="AB101">
        <v>0</v>
      </c>
      <c r="AD101">
        <v>8787719229620</v>
      </c>
      <c r="AE101" t="s">
        <v>412</v>
      </c>
      <c r="AF101">
        <v>74225</v>
      </c>
      <c r="AG101" s="2">
        <v>45383</v>
      </c>
      <c r="AH101" s="1">
        <v>3559.94</v>
      </c>
      <c r="AI101" s="2">
        <v>45351</v>
      </c>
      <c r="AJ101">
        <v>2004</v>
      </c>
      <c r="AK101" s="2">
        <v>45338</v>
      </c>
      <c r="AP101" t="s">
        <v>413</v>
      </c>
      <c r="AT101" s="2">
        <v>45503</v>
      </c>
      <c r="AU101" s="2">
        <v>45503</v>
      </c>
      <c r="AV101" t="s">
        <v>414</v>
      </c>
      <c r="AW101" s="2">
        <v>45341</v>
      </c>
      <c r="AX101">
        <v>21199</v>
      </c>
      <c r="AY101" s="1">
        <v>207251.87</v>
      </c>
      <c r="BA101" t="s">
        <v>415</v>
      </c>
      <c r="BB101">
        <v>21199</v>
      </c>
      <c r="BD101" t="s">
        <v>416</v>
      </c>
      <c r="BE101" t="s">
        <v>417</v>
      </c>
      <c r="BF101">
        <v>5561996809508</v>
      </c>
      <c r="BG101" t="s">
        <v>1115</v>
      </c>
      <c r="BH101">
        <v>73813814</v>
      </c>
      <c r="BI101" t="s">
        <v>721</v>
      </c>
      <c r="BJ101" t="s">
        <v>1116</v>
      </c>
      <c r="BL101" s="1">
        <v>2261</v>
      </c>
      <c r="BM101" s="2">
        <v>45512</v>
      </c>
      <c r="BQ101">
        <v>3288</v>
      </c>
      <c r="BR101">
        <v>5470</v>
      </c>
      <c r="BS101" t="s">
        <v>449</v>
      </c>
      <c r="BT101" s="2">
        <v>45332</v>
      </c>
      <c r="BW101" t="s">
        <v>422</v>
      </c>
      <c r="BY101" t="s">
        <v>1117</v>
      </c>
      <c r="BZ101" s="2">
        <v>45332</v>
      </c>
      <c r="CA101" s="2">
        <v>45349</v>
      </c>
      <c r="CC101" s="2">
        <v>45341</v>
      </c>
      <c r="CD101" t="s">
        <v>424</v>
      </c>
      <c r="CF101" s="2">
        <v>45332</v>
      </c>
      <c r="CJ101" s="2">
        <v>45367</v>
      </c>
      <c r="CL101" s="2">
        <v>45341</v>
      </c>
      <c r="CM101" s="2">
        <v>45351</v>
      </c>
      <c r="CN101" s="2">
        <v>45342</v>
      </c>
      <c r="CO101" s="2">
        <v>45352</v>
      </c>
      <c r="CP101" s="2">
        <v>45356</v>
      </c>
      <c r="CR101" s="2">
        <v>45343</v>
      </c>
      <c r="CS101" s="2">
        <v>45344</v>
      </c>
      <c r="CT101" s="2">
        <v>45512</v>
      </c>
      <c r="CU101" s="2">
        <v>45364</v>
      </c>
      <c r="CV101" s="2">
        <v>45362</v>
      </c>
      <c r="CW101" s="2">
        <v>45344</v>
      </c>
      <c r="CY101" t="s">
        <v>424</v>
      </c>
      <c r="DB101" s="2">
        <v>45345</v>
      </c>
      <c r="DD101" s="2">
        <v>45351</v>
      </c>
      <c r="DE101" s="2">
        <v>45349</v>
      </c>
      <c r="DF101" s="2">
        <v>45384</v>
      </c>
      <c r="DI101" s="2">
        <v>45385</v>
      </c>
      <c r="DJ101" s="2">
        <v>45342</v>
      </c>
      <c r="DK101" s="2">
        <v>45362</v>
      </c>
      <c r="DL101" s="2">
        <v>45366</v>
      </c>
      <c r="DM101" s="2">
        <v>45371</v>
      </c>
      <c r="DN101" s="2">
        <v>45383</v>
      </c>
      <c r="DO101" s="2">
        <v>45344</v>
      </c>
      <c r="DP101" t="s">
        <v>425</v>
      </c>
      <c r="EE101" s="1">
        <v>2299.58</v>
      </c>
    </row>
    <row r="102" spans="1:135" hidden="1" x14ac:dyDescent="0.35">
      <c r="A102">
        <v>3281</v>
      </c>
      <c r="B102" t="s">
        <v>404</v>
      </c>
      <c r="C102">
        <v>3830</v>
      </c>
      <c r="D102" t="s">
        <v>405</v>
      </c>
      <c r="E102" t="s">
        <v>406</v>
      </c>
      <c r="F102" t="s">
        <v>603</v>
      </c>
      <c r="G102">
        <v>201</v>
      </c>
      <c r="H102" t="s">
        <v>408</v>
      </c>
      <c r="I102" t="s">
        <v>1118</v>
      </c>
      <c r="J102" t="s">
        <v>1119</v>
      </c>
      <c r="K102" t="s">
        <v>22</v>
      </c>
      <c r="L102" t="s">
        <v>21</v>
      </c>
      <c r="M102" t="s">
        <v>411</v>
      </c>
      <c r="N102" t="s">
        <v>411</v>
      </c>
      <c r="O102" t="s">
        <v>411</v>
      </c>
      <c r="P102" t="s">
        <v>411</v>
      </c>
      <c r="Q102" t="s">
        <v>411</v>
      </c>
      <c r="R102" t="s">
        <v>411</v>
      </c>
      <c r="S102" t="s">
        <v>411</v>
      </c>
      <c r="T102" s="1">
        <v>164200</v>
      </c>
      <c r="U102">
        <v>897.14</v>
      </c>
      <c r="V102">
        <v>0</v>
      </c>
      <c r="W102" s="1">
        <v>157141.85999999999</v>
      </c>
      <c r="X102" s="1">
        <v>7121</v>
      </c>
      <c r="Y102">
        <v>0</v>
      </c>
      <c r="Z102" s="1">
        <v>164262.85999999999</v>
      </c>
      <c r="AA102">
        <v>0</v>
      </c>
      <c r="AB102">
        <v>0</v>
      </c>
      <c r="AD102">
        <v>8787719219519</v>
      </c>
      <c r="AE102" t="s">
        <v>412</v>
      </c>
      <c r="AG102" s="2">
        <v>45386</v>
      </c>
      <c r="AH102" s="1">
        <v>3936.52</v>
      </c>
      <c r="AI102" s="2">
        <v>45359</v>
      </c>
      <c r="AJ102">
        <v>2004</v>
      </c>
      <c r="AK102" s="2">
        <v>45341</v>
      </c>
      <c r="AP102" t="s">
        <v>413</v>
      </c>
      <c r="AT102" s="2">
        <v>45743</v>
      </c>
      <c r="AU102" s="2">
        <v>45743</v>
      </c>
      <c r="AV102" t="s">
        <v>414</v>
      </c>
      <c r="AW102" s="2">
        <v>45342</v>
      </c>
      <c r="AX102">
        <v>21233</v>
      </c>
      <c r="AY102" s="1">
        <v>218000</v>
      </c>
      <c r="BA102" t="s">
        <v>415</v>
      </c>
      <c r="BB102">
        <v>21233</v>
      </c>
      <c r="BD102" t="s">
        <v>416</v>
      </c>
      <c r="BE102" t="s">
        <v>417</v>
      </c>
      <c r="BF102">
        <v>5561996299504</v>
      </c>
      <c r="BG102" t="s">
        <v>1120</v>
      </c>
      <c r="BH102">
        <v>73804570</v>
      </c>
      <c r="BI102" t="s">
        <v>1121</v>
      </c>
      <c r="BJ102" t="s">
        <v>1122</v>
      </c>
      <c r="BL102" s="1">
        <v>2990.48</v>
      </c>
      <c r="BM102" s="2">
        <v>45504</v>
      </c>
      <c r="BQ102">
        <v>3204</v>
      </c>
      <c r="BR102">
        <v>5471</v>
      </c>
      <c r="BS102" t="s">
        <v>449</v>
      </c>
      <c r="BT102" s="2">
        <v>45324</v>
      </c>
      <c r="BW102" t="s">
        <v>422</v>
      </c>
      <c r="BY102" t="s">
        <v>1123</v>
      </c>
      <c r="BZ102" s="2">
        <v>45324</v>
      </c>
      <c r="CA102" s="2">
        <v>45357</v>
      </c>
      <c r="CC102" s="2">
        <v>45342</v>
      </c>
      <c r="CD102" t="s">
        <v>424</v>
      </c>
      <c r="CF102" s="2">
        <v>45324</v>
      </c>
      <c r="CI102" s="2">
        <v>45348</v>
      </c>
      <c r="CL102" s="2">
        <v>45342</v>
      </c>
      <c r="CM102" s="2">
        <v>45359</v>
      </c>
      <c r="CN102" s="2">
        <v>45342</v>
      </c>
      <c r="CO102" s="2">
        <v>45366</v>
      </c>
      <c r="CP102" s="2">
        <v>45365</v>
      </c>
      <c r="CR102" s="2">
        <v>45343</v>
      </c>
      <c r="CS102" s="2">
        <v>45350</v>
      </c>
      <c r="CT102" s="2">
        <v>45504</v>
      </c>
      <c r="CV102" s="2">
        <v>45366</v>
      </c>
      <c r="CW102" s="2">
        <v>45350</v>
      </c>
      <c r="CY102" t="s">
        <v>424</v>
      </c>
      <c r="DD102" s="2">
        <v>45359</v>
      </c>
      <c r="DF102" s="2">
        <v>45386</v>
      </c>
      <c r="DI102" s="2">
        <v>45387</v>
      </c>
      <c r="DJ102" s="2">
        <v>45341</v>
      </c>
      <c r="DK102" s="2">
        <v>45387</v>
      </c>
      <c r="DL102" s="2">
        <v>45462</v>
      </c>
      <c r="DM102" s="2">
        <v>45504</v>
      </c>
      <c r="DN102" s="2">
        <v>45728</v>
      </c>
      <c r="DO102" s="2">
        <v>45350</v>
      </c>
      <c r="DP102" s="2">
        <v>45728</v>
      </c>
    </row>
    <row r="103" spans="1:135" hidden="1" x14ac:dyDescent="0.35">
      <c r="A103">
        <v>3282</v>
      </c>
      <c r="B103" t="s">
        <v>404</v>
      </c>
      <c r="C103">
        <v>3831</v>
      </c>
      <c r="D103" t="s">
        <v>405</v>
      </c>
      <c r="E103" t="s">
        <v>406</v>
      </c>
      <c r="F103" t="s">
        <v>623</v>
      </c>
      <c r="G103">
        <v>203</v>
      </c>
      <c r="H103" t="s">
        <v>408</v>
      </c>
      <c r="I103" t="s">
        <v>1124</v>
      </c>
      <c r="J103" t="s">
        <v>1125</v>
      </c>
      <c r="K103" t="s">
        <v>22</v>
      </c>
      <c r="L103" t="s">
        <v>128</v>
      </c>
      <c r="M103" t="s">
        <v>411</v>
      </c>
      <c r="N103" t="s">
        <v>411</v>
      </c>
      <c r="O103" t="s">
        <v>411</v>
      </c>
      <c r="P103" t="s">
        <v>411</v>
      </c>
      <c r="Q103" t="s">
        <v>411</v>
      </c>
      <c r="R103" t="s">
        <v>411</v>
      </c>
      <c r="S103" t="s">
        <v>411</v>
      </c>
      <c r="T103" s="1">
        <v>149334.43</v>
      </c>
      <c r="U103">
        <v>551.75</v>
      </c>
      <c r="V103">
        <v>0</v>
      </c>
      <c r="W103" s="1">
        <v>107443.92</v>
      </c>
      <c r="X103" s="1">
        <v>41892</v>
      </c>
      <c r="Y103">
        <v>0</v>
      </c>
      <c r="Z103" s="1">
        <v>149335.92000000001</v>
      </c>
      <c r="AA103">
        <v>0</v>
      </c>
      <c r="AB103">
        <v>0</v>
      </c>
      <c r="AD103">
        <v>8787719214657</v>
      </c>
      <c r="AE103" t="s">
        <v>412</v>
      </c>
      <c r="AG103" s="2">
        <v>45386</v>
      </c>
      <c r="AH103" s="1">
        <v>3559.97</v>
      </c>
      <c r="AI103" s="2">
        <v>45362</v>
      </c>
      <c r="AJ103">
        <v>2004</v>
      </c>
      <c r="AK103" s="2">
        <v>45341</v>
      </c>
      <c r="AP103" t="s">
        <v>413</v>
      </c>
      <c r="AT103" s="2">
        <v>45743</v>
      </c>
      <c r="AU103" s="2">
        <v>45743</v>
      </c>
      <c r="AV103" t="s">
        <v>414</v>
      </c>
      <c r="AW103" s="2">
        <v>45342</v>
      </c>
      <c r="AX103">
        <v>21234</v>
      </c>
      <c r="AY103" s="1">
        <v>205000</v>
      </c>
      <c r="BA103" t="s">
        <v>415</v>
      </c>
      <c r="BB103">
        <v>21234</v>
      </c>
      <c r="BD103" t="s">
        <v>416</v>
      </c>
      <c r="BE103" t="s">
        <v>417</v>
      </c>
      <c r="BF103">
        <v>5561998664626</v>
      </c>
      <c r="BG103" t="s">
        <v>1126</v>
      </c>
      <c r="BH103">
        <v>73809716</v>
      </c>
      <c r="BI103" t="s">
        <v>1127</v>
      </c>
      <c r="BJ103" t="s">
        <v>1128</v>
      </c>
      <c r="BL103" s="1">
        <v>1839.21</v>
      </c>
      <c r="BM103" s="2">
        <v>45504</v>
      </c>
      <c r="BQ103">
        <v>3118</v>
      </c>
      <c r="BR103">
        <v>5472</v>
      </c>
      <c r="BS103" t="s">
        <v>506</v>
      </c>
      <c r="BT103" s="2">
        <v>45325</v>
      </c>
      <c r="BW103" t="s">
        <v>422</v>
      </c>
      <c r="BY103" t="s">
        <v>1129</v>
      </c>
      <c r="BZ103" s="2">
        <v>45325</v>
      </c>
      <c r="CA103" s="2">
        <v>45357</v>
      </c>
      <c r="CC103" s="2">
        <v>45342</v>
      </c>
      <c r="CD103" t="s">
        <v>424</v>
      </c>
      <c r="CF103" s="2">
        <v>45325</v>
      </c>
      <c r="CI103" s="2">
        <v>45348</v>
      </c>
      <c r="CL103" s="2">
        <v>45342</v>
      </c>
      <c r="CM103" s="2">
        <v>45362</v>
      </c>
      <c r="CN103" s="2">
        <v>45342</v>
      </c>
      <c r="CO103" s="2">
        <v>45366</v>
      </c>
      <c r="CP103" s="2">
        <v>45365</v>
      </c>
      <c r="CR103" s="2">
        <v>45343</v>
      </c>
      <c r="CS103" s="2">
        <v>45352</v>
      </c>
      <c r="CT103" s="2">
        <v>45504</v>
      </c>
      <c r="CV103" s="2">
        <v>45387</v>
      </c>
      <c r="CW103" s="2">
        <v>45352</v>
      </c>
      <c r="CY103" t="s">
        <v>424</v>
      </c>
      <c r="DB103" s="2">
        <v>45352</v>
      </c>
      <c r="DD103" s="2">
        <v>45352</v>
      </c>
      <c r="DE103" s="2">
        <v>45357</v>
      </c>
      <c r="DF103" s="2">
        <v>45386</v>
      </c>
      <c r="DI103" s="2">
        <v>45387</v>
      </c>
      <c r="DJ103" s="2">
        <v>45339</v>
      </c>
      <c r="DK103" s="2">
        <v>45387</v>
      </c>
      <c r="DL103" s="2">
        <v>45464</v>
      </c>
      <c r="DM103" s="2">
        <v>45504</v>
      </c>
      <c r="DN103" s="2">
        <v>45728</v>
      </c>
      <c r="DO103" s="2">
        <v>45352</v>
      </c>
      <c r="DP103" s="2">
        <v>45728</v>
      </c>
    </row>
    <row r="104" spans="1:135" hidden="1" x14ac:dyDescent="0.35">
      <c r="A104">
        <v>3283</v>
      </c>
      <c r="B104" t="s">
        <v>404</v>
      </c>
      <c r="C104">
        <v>3833</v>
      </c>
      <c r="D104" t="s">
        <v>405</v>
      </c>
      <c r="E104" t="s">
        <v>406</v>
      </c>
      <c r="F104" t="s">
        <v>603</v>
      </c>
      <c r="G104">
        <v>1</v>
      </c>
      <c r="H104" t="s">
        <v>408</v>
      </c>
      <c r="I104" t="s">
        <v>1130</v>
      </c>
      <c r="J104" t="s">
        <v>1131</v>
      </c>
      <c r="K104" t="s">
        <v>22</v>
      </c>
      <c r="L104" t="s">
        <v>105</v>
      </c>
      <c r="M104" t="s">
        <v>411</v>
      </c>
      <c r="N104" t="s">
        <v>411</v>
      </c>
      <c r="O104" t="s">
        <v>411</v>
      </c>
      <c r="P104" t="s">
        <v>411</v>
      </c>
      <c r="Q104" t="s">
        <v>411</v>
      </c>
      <c r="R104" t="s">
        <v>411</v>
      </c>
      <c r="S104" t="s">
        <v>411</v>
      </c>
      <c r="T104" s="1">
        <v>152838.98000000001</v>
      </c>
      <c r="U104">
        <v>600</v>
      </c>
      <c r="V104">
        <v>0</v>
      </c>
      <c r="W104" s="1">
        <v>117710.98</v>
      </c>
      <c r="X104" s="1">
        <v>35635</v>
      </c>
      <c r="Y104">
        <v>0</v>
      </c>
      <c r="Z104" s="1">
        <v>153345.98000000001</v>
      </c>
      <c r="AA104">
        <v>0</v>
      </c>
      <c r="AB104">
        <v>0</v>
      </c>
      <c r="AD104">
        <v>8787719214584</v>
      </c>
      <c r="AE104" t="s">
        <v>412</v>
      </c>
      <c r="AF104">
        <v>74138</v>
      </c>
      <c r="AG104" s="2">
        <v>45406</v>
      </c>
      <c r="AH104" s="1">
        <v>3544.37</v>
      </c>
      <c r="AI104" s="2">
        <v>45383</v>
      </c>
      <c r="AJ104">
        <v>2004</v>
      </c>
      <c r="AK104" s="2">
        <v>45341</v>
      </c>
      <c r="AP104" t="s">
        <v>413</v>
      </c>
      <c r="AT104" s="2">
        <v>45743</v>
      </c>
      <c r="AU104" s="2">
        <v>45743</v>
      </c>
      <c r="AV104" t="s">
        <v>414</v>
      </c>
      <c r="AW104" s="2">
        <v>45342</v>
      </c>
      <c r="AX104">
        <v>21235</v>
      </c>
      <c r="AY104" s="1">
        <v>215000</v>
      </c>
      <c r="BA104" t="s">
        <v>415</v>
      </c>
      <c r="BB104">
        <v>21235</v>
      </c>
      <c r="BC104" t="s">
        <v>1132</v>
      </c>
      <c r="BD104" t="s">
        <v>416</v>
      </c>
      <c r="BE104" t="s">
        <v>417</v>
      </c>
      <c r="BF104">
        <v>5561996930935</v>
      </c>
      <c r="BG104" t="s">
        <v>1133</v>
      </c>
      <c r="BH104">
        <v>73808185</v>
      </c>
      <c r="BI104" t="s">
        <v>607</v>
      </c>
      <c r="BJ104" t="s">
        <v>1134</v>
      </c>
      <c r="BL104" s="1">
        <v>2000</v>
      </c>
      <c r="BM104" s="2">
        <v>45497</v>
      </c>
      <c r="BQ104">
        <v>3210</v>
      </c>
      <c r="BR104">
        <v>5473</v>
      </c>
      <c r="BS104" t="s">
        <v>449</v>
      </c>
      <c r="BT104" s="2">
        <v>45365</v>
      </c>
      <c r="BW104" t="s">
        <v>422</v>
      </c>
      <c r="BY104" t="s">
        <v>1135</v>
      </c>
      <c r="BZ104" s="2">
        <v>45365</v>
      </c>
      <c r="CA104" s="2">
        <v>45373</v>
      </c>
      <c r="CC104" s="2">
        <v>45341</v>
      </c>
      <c r="CD104" t="s">
        <v>424</v>
      </c>
      <c r="CF104" s="2">
        <v>45365</v>
      </c>
      <c r="CI104" s="2">
        <v>45348</v>
      </c>
      <c r="CL104" s="2">
        <v>45366</v>
      </c>
      <c r="CM104" s="2">
        <v>45384</v>
      </c>
      <c r="CN104" s="2">
        <v>45342</v>
      </c>
      <c r="CO104" s="2">
        <v>45383</v>
      </c>
      <c r="CR104" s="2">
        <v>45343</v>
      </c>
      <c r="CS104" s="2">
        <v>45350</v>
      </c>
      <c r="CT104" s="2">
        <v>45497</v>
      </c>
      <c r="CV104" s="2">
        <v>45387</v>
      </c>
      <c r="CW104" s="2">
        <v>45350</v>
      </c>
      <c r="CY104" t="s">
        <v>424</v>
      </c>
      <c r="DB104" s="2">
        <v>45371</v>
      </c>
      <c r="DD104" s="2">
        <v>45383</v>
      </c>
      <c r="DE104" s="2">
        <v>45373</v>
      </c>
      <c r="DF104" s="2">
        <v>45412</v>
      </c>
      <c r="DI104" s="2">
        <v>45414</v>
      </c>
      <c r="DJ104" s="2">
        <v>45339</v>
      </c>
      <c r="DK104" s="2">
        <v>45387</v>
      </c>
      <c r="DL104" s="2">
        <v>45462</v>
      </c>
      <c r="DM104" s="2">
        <v>45504</v>
      </c>
      <c r="DN104" s="2">
        <v>45728</v>
      </c>
      <c r="DO104" s="2">
        <v>45350</v>
      </c>
      <c r="DP104" s="2">
        <v>45728</v>
      </c>
    </row>
    <row r="105" spans="1:135" hidden="1" x14ac:dyDescent="0.35">
      <c r="A105">
        <v>3284</v>
      </c>
      <c r="B105" t="s">
        <v>561</v>
      </c>
      <c r="C105">
        <v>3836</v>
      </c>
      <c r="D105" t="s">
        <v>405</v>
      </c>
      <c r="E105" t="s">
        <v>406</v>
      </c>
      <c r="F105" t="s">
        <v>687</v>
      </c>
      <c r="G105">
        <v>201</v>
      </c>
      <c r="H105" t="s">
        <v>408</v>
      </c>
      <c r="I105" t="s">
        <v>1136</v>
      </c>
      <c r="J105" t="s">
        <v>1137</v>
      </c>
      <c r="K105" t="s">
        <v>22</v>
      </c>
      <c r="L105" t="s">
        <v>105</v>
      </c>
      <c r="M105" t="s">
        <v>411</v>
      </c>
      <c r="N105" t="s">
        <v>411</v>
      </c>
      <c r="O105" t="s">
        <v>411</v>
      </c>
      <c r="P105" t="s">
        <v>411</v>
      </c>
      <c r="Q105" t="s">
        <v>411</v>
      </c>
      <c r="R105" t="s">
        <v>411</v>
      </c>
      <c r="S105" t="s">
        <v>411</v>
      </c>
      <c r="T105" s="1">
        <v>155054.45000000001</v>
      </c>
      <c r="U105">
        <v>690</v>
      </c>
      <c r="V105">
        <v>0</v>
      </c>
      <c r="W105" s="1">
        <v>131625.45000000001</v>
      </c>
      <c r="X105" s="1">
        <v>23429</v>
      </c>
      <c r="Y105">
        <v>0</v>
      </c>
      <c r="Z105" s="1">
        <v>155054.45000000001</v>
      </c>
      <c r="AA105">
        <v>0</v>
      </c>
      <c r="AB105">
        <v>0</v>
      </c>
      <c r="AE105" t="s">
        <v>412</v>
      </c>
      <c r="AH105">
        <v>0</v>
      </c>
      <c r="AK105" s="2">
        <v>45341</v>
      </c>
      <c r="AP105" t="s">
        <v>413</v>
      </c>
      <c r="AT105" s="2">
        <v>45394</v>
      </c>
      <c r="AU105" s="2">
        <v>45394</v>
      </c>
      <c r="AV105" t="s">
        <v>561</v>
      </c>
      <c r="AW105" s="2">
        <v>45342</v>
      </c>
      <c r="AX105">
        <v>21236</v>
      </c>
      <c r="AY105" s="1">
        <v>215000.05</v>
      </c>
      <c r="BA105" t="s">
        <v>415</v>
      </c>
      <c r="BB105">
        <v>21236</v>
      </c>
      <c r="BD105" t="s">
        <v>416</v>
      </c>
      <c r="BE105" t="s">
        <v>417</v>
      </c>
      <c r="BF105">
        <v>5561998518321</v>
      </c>
      <c r="BG105" t="s">
        <v>1138</v>
      </c>
      <c r="BH105">
        <v>73805020</v>
      </c>
      <c r="BI105" t="s">
        <v>1139</v>
      </c>
      <c r="BJ105" t="s">
        <v>1140</v>
      </c>
      <c r="BL105" s="1">
        <v>2500</v>
      </c>
      <c r="BM105" s="2">
        <v>45504</v>
      </c>
      <c r="BQ105">
        <v>3241</v>
      </c>
      <c r="BR105">
        <v>5474</v>
      </c>
      <c r="BS105" t="s">
        <v>457</v>
      </c>
      <c r="BT105" s="2">
        <v>45345</v>
      </c>
      <c r="BW105" t="s">
        <v>422</v>
      </c>
      <c r="BY105" t="s">
        <v>1141</v>
      </c>
      <c r="BZ105" s="2">
        <v>45349</v>
      </c>
      <c r="CC105" s="2">
        <v>45343</v>
      </c>
      <c r="CF105" s="2">
        <v>45349</v>
      </c>
      <c r="CL105" s="2">
        <v>45351</v>
      </c>
      <c r="CN105" s="2">
        <v>45343</v>
      </c>
      <c r="CR105" s="2">
        <v>45344</v>
      </c>
      <c r="CS105" s="2">
        <v>45352</v>
      </c>
      <c r="CT105" s="2">
        <v>45504</v>
      </c>
      <c r="CW105" s="2">
        <v>45352</v>
      </c>
      <c r="CY105" t="s">
        <v>424</v>
      </c>
      <c r="DJ105" s="2">
        <v>45341</v>
      </c>
    </row>
    <row r="106" spans="1:135" hidden="1" x14ac:dyDescent="0.35">
      <c r="A106">
        <v>3285</v>
      </c>
      <c r="B106" t="s">
        <v>404</v>
      </c>
      <c r="C106">
        <v>3841</v>
      </c>
      <c r="D106" t="s">
        <v>405</v>
      </c>
      <c r="E106" t="s">
        <v>406</v>
      </c>
      <c r="F106" t="s">
        <v>687</v>
      </c>
      <c r="G106">
        <v>102</v>
      </c>
      <c r="H106" t="s">
        <v>408</v>
      </c>
      <c r="I106" t="s">
        <v>1142</v>
      </c>
      <c r="J106" t="s">
        <v>1143</v>
      </c>
      <c r="K106" t="s">
        <v>14</v>
      </c>
      <c r="L106" t="s">
        <v>179</v>
      </c>
      <c r="M106" t="s">
        <v>411</v>
      </c>
      <c r="N106" t="s">
        <v>411</v>
      </c>
      <c r="O106" t="s">
        <v>411</v>
      </c>
      <c r="P106" t="s">
        <v>411</v>
      </c>
      <c r="Q106" t="s">
        <v>411</v>
      </c>
      <c r="R106" t="s">
        <v>411</v>
      </c>
      <c r="S106" t="s">
        <v>411</v>
      </c>
      <c r="T106" s="1">
        <v>164200</v>
      </c>
      <c r="U106">
        <v>897.59</v>
      </c>
      <c r="V106">
        <v>0</v>
      </c>
      <c r="W106" s="1">
        <v>157110</v>
      </c>
      <c r="X106" s="1">
        <v>7090</v>
      </c>
      <c r="Y106">
        <v>0</v>
      </c>
      <c r="Z106" s="1">
        <v>164200</v>
      </c>
      <c r="AA106">
        <v>0</v>
      </c>
      <c r="AB106">
        <v>0</v>
      </c>
      <c r="AD106">
        <v>8787719214169</v>
      </c>
      <c r="AE106" t="s">
        <v>412</v>
      </c>
      <c r="AF106">
        <v>74175</v>
      </c>
      <c r="AG106" s="2">
        <v>45391</v>
      </c>
      <c r="AH106" s="1">
        <v>3936.55</v>
      </c>
      <c r="AI106" s="2">
        <v>45359</v>
      </c>
      <c r="AJ106">
        <v>2004</v>
      </c>
      <c r="AK106" s="2">
        <v>45341</v>
      </c>
      <c r="AP106" t="s">
        <v>413</v>
      </c>
      <c r="AT106" s="2">
        <v>45743</v>
      </c>
      <c r="AU106" s="2">
        <v>45743</v>
      </c>
      <c r="AV106" t="s">
        <v>414</v>
      </c>
      <c r="AW106" s="2">
        <v>45342</v>
      </c>
      <c r="AX106">
        <v>21238</v>
      </c>
      <c r="AY106" s="1">
        <v>218000</v>
      </c>
      <c r="BA106" t="s">
        <v>415</v>
      </c>
      <c r="BB106">
        <v>21238</v>
      </c>
      <c r="BC106" t="s">
        <v>1144</v>
      </c>
      <c r="BD106" t="s">
        <v>416</v>
      </c>
      <c r="BE106" t="s">
        <v>417</v>
      </c>
      <c r="BF106">
        <v>5561999596707</v>
      </c>
      <c r="BG106" t="s">
        <v>1145</v>
      </c>
      <c r="BH106">
        <v>73813777</v>
      </c>
      <c r="BI106" t="s">
        <v>894</v>
      </c>
      <c r="BJ106" t="s">
        <v>1146</v>
      </c>
      <c r="BL106" s="1">
        <v>1590</v>
      </c>
      <c r="BM106" s="2">
        <v>45507</v>
      </c>
      <c r="BQ106">
        <v>3238</v>
      </c>
      <c r="BR106">
        <v>5476</v>
      </c>
      <c r="BS106" t="s">
        <v>1147</v>
      </c>
      <c r="BT106" s="2">
        <v>45336</v>
      </c>
      <c r="BW106" t="s">
        <v>422</v>
      </c>
      <c r="BY106" t="s">
        <v>1148</v>
      </c>
      <c r="BZ106" s="2">
        <v>45336</v>
      </c>
      <c r="CA106" s="2">
        <v>45356</v>
      </c>
      <c r="CC106" s="2">
        <v>45342</v>
      </c>
      <c r="CD106" t="s">
        <v>424</v>
      </c>
      <c r="CF106" s="2">
        <v>45336</v>
      </c>
      <c r="CI106" s="2">
        <v>45348</v>
      </c>
      <c r="CL106" s="2">
        <v>45342</v>
      </c>
      <c r="CM106" s="2">
        <v>45373</v>
      </c>
      <c r="CN106" s="2">
        <v>45342</v>
      </c>
      <c r="CO106" s="2">
        <v>45366</v>
      </c>
      <c r="CP106" s="2">
        <v>45365</v>
      </c>
      <c r="CR106" s="2">
        <v>45343</v>
      </c>
      <c r="CS106" s="2">
        <v>45350</v>
      </c>
      <c r="CT106" s="2">
        <v>45507</v>
      </c>
      <c r="CV106" s="2">
        <v>45387</v>
      </c>
      <c r="CW106" s="2">
        <v>45350</v>
      </c>
      <c r="CY106" t="s">
        <v>424</v>
      </c>
      <c r="DB106" s="2">
        <v>45350</v>
      </c>
      <c r="DD106" s="2">
        <v>45359</v>
      </c>
      <c r="DE106" s="2">
        <v>45356</v>
      </c>
      <c r="DF106" s="2">
        <v>45392</v>
      </c>
      <c r="DI106" s="2">
        <v>45392</v>
      </c>
      <c r="DJ106" s="2">
        <v>45339</v>
      </c>
      <c r="DK106" s="2">
        <v>45387</v>
      </c>
      <c r="DL106" s="2">
        <v>45461</v>
      </c>
      <c r="DM106" s="2">
        <v>45504</v>
      </c>
      <c r="DN106" s="2">
        <v>45728</v>
      </c>
      <c r="DO106" s="2">
        <v>45350</v>
      </c>
      <c r="DP106" s="2">
        <v>45728</v>
      </c>
    </row>
    <row r="107" spans="1:135" hidden="1" x14ac:dyDescent="0.35">
      <c r="A107">
        <v>3286</v>
      </c>
      <c r="B107" t="s">
        <v>404</v>
      </c>
      <c r="C107">
        <v>3840</v>
      </c>
      <c r="D107" t="s">
        <v>405</v>
      </c>
      <c r="E107" t="s">
        <v>406</v>
      </c>
      <c r="F107" t="s">
        <v>442</v>
      </c>
      <c r="G107">
        <v>201</v>
      </c>
      <c r="H107" t="s">
        <v>408</v>
      </c>
      <c r="I107" t="s">
        <v>1149</v>
      </c>
      <c r="J107" t="s">
        <v>1150</v>
      </c>
      <c r="K107" t="s">
        <v>22</v>
      </c>
      <c r="L107" t="s">
        <v>39</v>
      </c>
      <c r="M107" t="s">
        <v>411</v>
      </c>
      <c r="N107" t="s">
        <v>411</v>
      </c>
      <c r="O107" t="s">
        <v>411</v>
      </c>
      <c r="P107" t="s">
        <v>411</v>
      </c>
      <c r="Q107" t="s">
        <v>411</v>
      </c>
      <c r="R107" t="s">
        <v>411</v>
      </c>
      <c r="S107" t="s">
        <v>411</v>
      </c>
      <c r="T107" s="1">
        <v>138761.45000000001</v>
      </c>
      <c r="U107">
        <v>690</v>
      </c>
      <c r="V107">
        <v>0</v>
      </c>
      <c r="W107" s="1">
        <v>131625.45000000001</v>
      </c>
      <c r="X107" s="1">
        <v>7136</v>
      </c>
      <c r="Y107">
        <v>0</v>
      </c>
      <c r="Z107" s="1">
        <v>138761.45000000001</v>
      </c>
      <c r="AA107">
        <v>0</v>
      </c>
      <c r="AB107">
        <v>0</v>
      </c>
      <c r="AD107">
        <v>8787719213995</v>
      </c>
      <c r="AE107" t="s">
        <v>412</v>
      </c>
      <c r="AF107">
        <v>74114</v>
      </c>
      <c r="AG107" s="2">
        <v>45406</v>
      </c>
      <c r="AH107" s="1">
        <v>3544.37</v>
      </c>
      <c r="AI107" s="2">
        <v>45379</v>
      </c>
      <c r="AJ107">
        <v>2004</v>
      </c>
      <c r="AK107" s="2">
        <v>45342</v>
      </c>
      <c r="AP107" t="s">
        <v>413</v>
      </c>
      <c r="AT107" s="2">
        <v>45743</v>
      </c>
      <c r="AU107" s="2">
        <v>45743</v>
      </c>
      <c r="AV107" t="s">
        <v>414</v>
      </c>
      <c r="AW107" s="2">
        <v>45342</v>
      </c>
      <c r="AX107">
        <v>21237</v>
      </c>
      <c r="AY107" s="1">
        <v>215000</v>
      </c>
      <c r="BA107" t="s">
        <v>415</v>
      </c>
      <c r="BB107">
        <v>21237</v>
      </c>
      <c r="BC107" t="s">
        <v>1151</v>
      </c>
      <c r="BD107" t="s">
        <v>416</v>
      </c>
      <c r="BE107" t="s">
        <v>417</v>
      </c>
      <c r="BF107">
        <v>5561981793472</v>
      </c>
      <c r="BG107" t="s">
        <v>1152</v>
      </c>
      <c r="BH107">
        <v>73813350</v>
      </c>
      <c r="BI107" t="s">
        <v>430</v>
      </c>
      <c r="BJ107" t="s">
        <v>1153</v>
      </c>
      <c r="BK107">
        <v>5561999991082</v>
      </c>
      <c r="BL107" s="1">
        <v>2300</v>
      </c>
      <c r="BM107" s="2">
        <v>45501</v>
      </c>
      <c r="BQ107">
        <v>3172</v>
      </c>
      <c r="BR107">
        <v>5475</v>
      </c>
      <c r="BS107" t="s">
        <v>590</v>
      </c>
      <c r="BT107" s="2">
        <v>45356</v>
      </c>
      <c r="BW107" t="s">
        <v>422</v>
      </c>
      <c r="BY107" t="s">
        <v>1154</v>
      </c>
      <c r="BZ107" s="2">
        <v>45357</v>
      </c>
      <c r="CA107" s="2">
        <v>45378</v>
      </c>
      <c r="CC107" s="2">
        <v>45342</v>
      </c>
      <c r="CD107" t="s">
        <v>424</v>
      </c>
      <c r="CF107" s="2">
        <v>45357</v>
      </c>
      <c r="CI107" s="2">
        <v>45348</v>
      </c>
      <c r="CL107" s="2">
        <v>45357</v>
      </c>
      <c r="CM107" s="2">
        <v>45384</v>
      </c>
      <c r="CN107" s="2">
        <v>45342</v>
      </c>
      <c r="CO107" s="2">
        <v>45383</v>
      </c>
      <c r="CR107" s="2">
        <v>45343</v>
      </c>
      <c r="CS107" s="2">
        <v>45350</v>
      </c>
      <c r="CT107" s="2">
        <v>45501</v>
      </c>
      <c r="CV107" s="2">
        <v>45387</v>
      </c>
      <c r="CW107" s="2">
        <v>45350</v>
      </c>
      <c r="CY107" t="s">
        <v>424</v>
      </c>
      <c r="DB107" s="2">
        <v>45376</v>
      </c>
      <c r="DD107" s="2">
        <v>45383</v>
      </c>
      <c r="DE107" s="2">
        <v>45378</v>
      </c>
      <c r="DF107" s="2">
        <v>45412</v>
      </c>
      <c r="DI107" s="2">
        <v>45414</v>
      </c>
      <c r="DJ107" s="2">
        <v>45339</v>
      </c>
      <c r="DK107" s="2">
        <v>45387</v>
      </c>
      <c r="DL107" s="2">
        <v>45484</v>
      </c>
      <c r="DM107" s="2">
        <v>45504</v>
      </c>
      <c r="DN107" s="2">
        <v>45728</v>
      </c>
      <c r="DO107" s="2">
        <v>45350</v>
      </c>
      <c r="DP107" s="2">
        <v>45728</v>
      </c>
    </row>
    <row r="108" spans="1:135" hidden="1" x14ac:dyDescent="0.35">
      <c r="A108">
        <v>3287</v>
      </c>
      <c r="B108" t="s">
        <v>404</v>
      </c>
      <c r="C108">
        <v>3846</v>
      </c>
      <c r="D108" t="s">
        <v>405</v>
      </c>
      <c r="E108" t="s">
        <v>406</v>
      </c>
      <c r="F108" t="s">
        <v>898</v>
      </c>
      <c r="G108">
        <v>202</v>
      </c>
      <c r="H108" t="s">
        <v>408</v>
      </c>
      <c r="I108" t="s">
        <v>1155</v>
      </c>
      <c r="J108" t="s">
        <v>1156</v>
      </c>
      <c r="K108" t="s">
        <v>14</v>
      </c>
      <c r="L108" t="s">
        <v>121</v>
      </c>
      <c r="M108" t="s">
        <v>411</v>
      </c>
      <c r="N108" t="s">
        <v>411</v>
      </c>
      <c r="O108" t="s">
        <v>411</v>
      </c>
      <c r="P108" t="s">
        <v>411</v>
      </c>
      <c r="Q108" t="s">
        <v>411</v>
      </c>
      <c r="R108" t="s">
        <v>411</v>
      </c>
      <c r="S108" t="s">
        <v>411</v>
      </c>
      <c r="T108" s="1">
        <v>160136.6</v>
      </c>
      <c r="U108">
        <v>600</v>
      </c>
      <c r="V108">
        <v>0</v>
      </c>
      <c r="W108" s="1">
        <v>125530.6</v>
      </c>
      <c r="X108" s="1">
        <v>34606</v>
      </c>
      <c r="Y108">
        <v>0</v>
      </c>
      <c r="Z108" s="1">
        <v>160136.6</v>
      </c>
      <c r="AA108">
        <v>0</v>
      </c>
      <c r="AB108">
        <v>0</v>
      </c>
      <c r="AD108">
        <v>8787719229476</v>
      </c>
      <c r="AE108" t="s">
        <v>412</v>
      </c>
      <c r="AF108">
        <v>74243</v>
      </c>
      <c r="AG108" s="2">
        <v>45383</v>
      </c>
      <c r="AH108" s="1">
        <v>3559.97</v>
      </c>
      <c r="AI108" s="2">
        <v>45351</v>
      </c>
      <c r="AJ108">
        <v>2004</v>
      </c>
      <c r="AK108" s="2">
        <v>45342</v>
      </c>
      <c r="AP108" t="s">
        <v>413</v>
      </c>
      <c r="AT108" s="2">
        <v>45503</v>
      </c>
      <c r="AU108" s="2">
        <v>45503</v>
      </c>
      <c r="AV108" t="s">
        <v>414</v>
      </c>
      <c r="AW108" s="2">
        <v>45342</v>
      </c>
      <c r="AX108">
        <v>21239</v>
      </c>
      <c r="AY108" s="1">
        <v>215000.6</v>
      </c>
      <c r="BA108" t="s">
        <v>415</v>
      </c>
      <c r="BB108">
        <v>21239</v>
      </c>
      <c r="BC108" t="s">
        <v>911</v>
      </c>
      <c r="BD108" t="s">
        <v>416</v>
      </c>
      <c r="BE108" t="s">
        <v>417</v>
      </c>
      <c r="BF108">
        <v>5561998847531</v>
      </c>
      <c r="BG108" t="s">
        <v>1157</v>
      </c>
      <c r="BH108">
        <v>73805207</v>
      </c>
      <c r="BI108" t="s">
        <v>455</v>
      </c>
      <c r="BJ108" t="s">
        <v>1158</v>
      </c>
      <c r="BL108" s="1">
        <v>2000</v>
      </c>
      <c r="BM108" s="2">
        <v>45510</v>
      </c>
      <c r="BQ108">
        <v>3298</v>
      </c>
      <c r="BR108">
        <v>5478</v>
      </c>
      <c r="BS108" t="s">
        <v>457</v>
      </c>
      <c r="BT108" s="2">
        <v>45337</v>
      </c>
      <c r="BW108" t="s">
        <v>422</v>
      </c>
      <c r="BY108" t="s">
        <v>1159</v>
      </c>
      <c r="BZ108" s="2">
        <v>45337</v>
      </c>
      <c r="CA108" s="2">
        <v>45349</v>
      </c>
      <c r="CC108" s="2">
        <v>45342</v>
      </c>
      <c r="CD108" t="s">
        <v>424</v>
      </c>
      <c r="CF108" s="2">
        <v>45337</v>
      </c>
      <c r="CJ108" s="2">
        <v>45369</v>
      </c>
      <c r="CL108" s="2">
        <v>45342</v>
      </c>
      <c r="CM108" s="2">
        <v>45352</v>
      </c>
      <c r="CN108" s="2">
        <v>45342</v>
      </c>
      <c r="CO108" s="2">
        <v>45352</v>
      </c>
      <c r="CP108" s="2">
        <v>45365</v>
      </c>
      <c r="CR108" s="2">
        <v>45343</v>
      </c>
      <c r="CS108" s="2">
        <v>45344</v>
      </c>
      <c r="CT108" s="2">
        <v>45510</v>
      </c>
      <c r="CV108" s="2">
        <v>45362</v>
      </c>
      <c r="CW108" s="2">
        <v>45344</v>
      </c>
      <c r="CY108" t="s">
        <v>424</v>
      </c>
      <c r="DB108" s="2">
        <v>45345</v>
      </c>
      <c r="DD108" s="2">
        <v>45352</v>
      </c>
      <c r="DE108" s="2">
        <v>45349</v>
      </c>
      <c r="DF108" s="2">
        <v>45384</v>
      </c>
      <c r="DI108" s="2">
        <v>45385</v>
      </c>
      <c r="DJ108" s="2">
        <v>45342</v>
      </c>
      <c r="DK108" s="2">
        <v>45362</v>
      </c>
      <c r="DL108" s="2">
        <v>45369</v>
      </c>
      <c r="DM108" s="2">
        <v>45371</v>
      </c>
      <c r="DN108" s="2">
        <v>45383</v>
      </c>
      <c r="DO108" s="2">
        <v>45344</v>
      </c>
      <c r="DP108" t="s">
        <v>425</v>
      </c>
    </row>
    <row r="109" spans="1:135" hidden="1" x14ac:dyDescent="0.35">
      <c r="A109">
        <v>3288</v>
      </c>
      <c r="B109" t="s">
        <v>404</v>
      </c>
      <c r="C109">
        <v>3792</v>
      </c>
      <c r="D109" t="s">
        <v>405</v>
      </c>
      <c r="E109" t="s">
        <v>406</v>
      </c>
      <c r="F109" t="s">
        <v>623</v>
      </c>
      <c r="G109">
        <v>204</v>
      </c>
      <c r="H109" t="s">
        <v>408</v>
      </c>
      <c r="I109" t="s">
        <v>1160</v>
      </c>
      <c r="J109" t="s">
        <v>1161</v>
      </c>
      <c r="K109" t="s">
        <v>22</v>
      </c>
      <c r="L109" t="s">
        <v>54</v>
      </c>
      <c r="M109" t="s">
        <v>411</v>
      </c>
      <c r="N109" t="s">
        <v>411</v>
      </c>
      <c r="O109" t="s">
        <v>411</v>
      </c>
      <c r="P109" t="s">
        <v>411</v>
      </c>
      <c r="Q109" t="s">
        <v>411</v>
      </c>
      <c r="R109" t="s">
        <v>411</v>
      </c>
      <c r="S109" t="s">
        <v>411</v>
      </c>
      <c r="T109" s="1">
        <v>157975.71</v>
      </c>
      <c r="U109">
        <v>600</v>
      </c>
      <c r="V109">
        <v>0</v>
      </c>
      <c r="W109" s="1">
        <v>123882.71</v>
      </c>
      <c r="X109" s="1">
        <v>34094</v>
      </c>
      <c r="Y109">
        <v>0</v>
      </c>
      <c r="Z109" s="1">
        <v>157976.71</v>
      </c>
      <c r="AA109">
        <v>0</v>
      </c>
      <c r="AB109">
        <v>0</v>
      </c>
      <c r="AD109">
        <v>8787719230016</v>
      </c>
      <c r="AE109" t="s">
        <v>412</v>
      </c>
      <c r="AF109">
        <v>74053</v>
      </c>
      <c r="AG109" s="2">
        <v>45386</v>
      </c>
      <c r="AH109" s="1">
        <v>3559.94</v>
      </c>
      <c r="AI109" s="2">
        <v>45358</v>
      </c>
      <c r="AJ109">
        <v>2004</v>
      </c>
      <c r="AK109" s="2">
        <v>45344</v>
      </c>
      <c r="AP109" t="s">
        <v>413</v>
      </c>
      <c r="AT109" s="2">
        <v>45743</v>
      </c>
      <c r="AU109" s="2">
        <v>45743</v>
      </c>
      <c r="AV109" t="s">
        <v>414</v>
      </c>
      <c r="AW109" s="2">
        <v>45349</v>
      </c>
      <c r="AX109">
        <v>21511</v>
      </c>
      <c r="AY109" s="1">
        <v>211775.71</v>
      </c>
      <c r="BA109" t="s">
        <v>415</v>
      </c>
      <c r="BB109">
        <v>21511</v>
      </c>
      <c r="BD109" t="s">
        <v>416</v>
      </c>
      <c r="BE109" t="s">
        <v>417</v>
      </c>
      <c r="BF109">
        <v>5561996275247</v>
      </c>
      <c r="BG109" t="s">
        <v>1162</v>
      </c>
      <c r="BH109">
        <v>73813794</v>
      </c>
      <c r="BI109" t="s">
        <v>721</v>
      </c>
      <c r="BJ109" t="s">
        <v>1163</v>
      </c>
      <c r="BL109" s="1">
        <v>2000</v>
      </c>
      <c r="BM109" s="2">
        <v>45491</v>
      </c>
      <c r="BQ109">
        <v>3109</v>
      </c>
      <c r="BR109">
        <v>5484</v>
      </c>
      <c r="BS109" t="s">
        <v>590</v>
      </c>
      <c r="BT109" s="2">
        <v>45316</v>
      </c>
      <c r="BW109" t="s">
        <v>422</v>
      </c>
      <c r="BY109" t="s">
        <v>1164</v>
      </c>
      <c r="BZ109" s="2">
        <v>45316</v>
      </c>
      <c r="CA109" s="2">
        <v>45356</v>
      </c>
      <c r="CC109" s="2">
        <v>45344</v>
      </c>
      <c r="CD109" t="s">
        <v>424</v>
      </c>
      <c r="CF109" s="2">
        <v>45316</v>
      </c>
      <c r="CL109" s="2">
        <v>45349</v>
      </c>
      <c r="CM109" s="2">
        <v>45373</v>
      </c>
      <c r="CN109" s="2">
        <v>45344</v>
      </c>
      <c r="CO109" s="2">
        <v>45366</v>
      </c>
      <c r="CP109" s="2">
        <v>45365</v>
      </c>
      <c r="CR109" s="2">
        <v>45348</v>
      </c>
      <c r="CS109" s="2">
        <v>45344</v>
      </c>
      <c r="CT109" s="2">
        <v>45491</v>
      </c>
      <c r="CV109" s="2">
        <v>45366</v>
      </c>
      <c r="CW109" s="2">
        <v>45344</v>
      </c>
      <c r="CY109" t="s">
        <v>424</v>
      </c>
      <c r="DD109" s="2">
        <v>45344</v>
      </c>
      <c r="DF109" s="2">
        <v>45386</v>
      </c>
      <c r="DI109" s="2">
        <v>45387</v>
      </c>
      <c r="DJ109" s="2">
        <v>45342</v>
      </c>
      <c r="DK109" s="2">
        <v>45387</v>
      </c>
      <c r="DL109" s="2">
        <v>45461</v>
      </c>
      <c r="DM109" s="2">
        <v>45504</v>
      </c>
      <c r="DN109" s="2">
        <v>45728</v>
      </c>
      <c r="DO109" s="2">
        <v>45344</v>
      </c>
      <c r="DP109" s="2">
        <v>45728</v>
      </c>
    </row>
    <row r="110" spans="1:135" hidden="1" x14ac:dyDescent="0.35">
      <c r="A110">
        <v>3289</v>
      </c>
      <c r="B110" t="s">
        <v>404</v>
      </c>
      <c r="C110">
        <v>3853</v>
      </c>
      <c r="D110" t="s">
        <v>471</v>
      </c>
      <c r="E110" t="s">
        <v>472</v>
      </c>
      <c r="F110" t="s">
        <v>526</v>
      </c>
      <c r="G110">
        <v>102</v>
      </c>
      <c r="H110" t="s">
        <v>474</v>
      </c>
      <c r="I110" t="s">
        <v>1165</v>
      </c>
      <c r="J110" t="s">
        <v>1166</v>
      </c>
      <c r="K110" t="s">
        <v>38</v>
      </c>
      <c r="L110" t="s">
        <v>185</v>
      </c>
      <c r="M110" t="s">
        <v>411</v>
      </c>
      <c r="N110" t="s">
        <v>411</v>
      </c>
      <c r="O110" t="s">
        <v>411</v>
      </c>
      <c r="P110" t="s">
        <v>424</v>
      </c>
      <c r="Q110" t="s">
        <v>424</v>
      </c>
      <c r="R110" t="s">
        <v>411</v>
      </c>
      <c r="S110" t="s">
        <v>411</v>
      </c>
      <c r="T110" s="1">
        <v>144715.04</v>
      </c>
      <c r="U110">
        <v>431.63</v>
      </c>
      <c r="V110">
        <v>0</v>
      </c>
      <c r="W110" s="1">
        <v>89104.53</v>
      </c>
      <c r="X110" s="1">
        <v>55000</v>
      </c>
      <c r="Y110">
        <v>0</v>
      </c>
      <c r="Z110" s="1">
        <v>144104.53</v>
      </c>
      <c r="AA110">
        <v>0</v>
      </c>
      <c r="AB110">
        <v>0</v>
      </c>
      <c r="AD110">
        <v>8787719214835</v>
      </c>
      <c r="AE110" t="s">
        <v>412</v>
      </c>
      <c r="AF110">
        <v>96108</v>
      </c>
      <c r="AG110" s="2">
        <v>45376</v>
      </c>
      <c r="AH110" s="1">
        <v>2371.12</v>
      </c>
      <c r="AI110" s="2">
        <v>45350</v>
      </c>
      <c r="AJ110">
        <v>2004</v>
      </c>
      <c r="AK110" s="2">
        <v>45344</v>
      </c>
      <c r="AP110" t="s">
        <v>413</v>
      </c>
      <c r="AT110" s="2">
        <v>45653</v>
      </c>
      <c r="AU110" s="2">
        <v>45744</v>
      </c>
      <c r="AV110" t="s">
        <v>414</v>
      </c>
      <c r="AW110" s="2">
        <v>45349</v>
      </c>
      <c r="AX110">
        <v>21490</v>
      </c>
      <c r="AY110" s="1">
        <v>198000.43</v>
      </c>
      <c r="BA110" t="s">
        <v>477</v>
      </c>
      <c r="BB110">
        <v>21490</v>
      </c>
      <c r="BD110" t="s">
        <v>478</v>
      </c>
      <c r="BE110" t="s">
        <v>417</v>
      </c>
      <c r="BF110">
        <v>5561991514478</v>
      </c>
      <c r="BG110" t="s">
        <v>1167</v>
      </c>
      <c r="BH110">
        <v>72910000</v>
      </c>
      <c r="BI110" t="s">
        <v>1168</v>
      </c>
      <c r="BJ110" t="s">
        <v>1169</v>
      </c>
      <c r="BL110" s="1">
        <v>1438.82</v>
      </c>
      <c r="BM110" s="2">
        <v>45512</v>
      </c>
      <c r="BQ110">
        <v>2805</v>
      </c>
      <c r="BR110">
        <v>5480</v>
      </c>
      <c r="BS110" t="s">
        <v>1170</v>
      </c>
      <c r="BT110" s="2">
        <v>45349</v>
      </c>
      <c r="BU110">
        <v>500</v>
      </c>
      <c r="BV110" s="2">
        <v>45352</v>
      </c>
      <c r="BW110" t="s">
        <v>422</v>
      </c>
      <c r="BX110" s="2">
        <v>45357</v>
      </c>
      <c r="BY110" t="s">
        <v>1171</v>
      </c>
      <c r="BZ110" s="2">
        <v>45349</v>
      </c>
      <c r="CA110" s="2">
        <v>45355</v>
      </c>
      <c r="CC110" s="2">
        <v>45344</v>
      </c>
      <c r="CD110" t="s">
        <v>424</v>
      </c>
      <c r="CF110" s="2">
        <v>45349</v>
      </c>
      <c r="CG110" s="2">
        <v>45408</v>
      </c>
      <c r="CJ110" s="2">
        <v>45362</v>
      </c>
      <c r="CL110" s="2">
        <v>45349</v>
      </c>
      <c r="CM110" s="2">
        <v>45370</v>
      </c>
      <c r="CN110" s="2">
        <v>45344</v>
      </c>
      <c r="CO110" s="2">
        <v>45364</v>
      </c>
      <c r="CP110" s="2">
        <v>45355</v>
      </c>
      <c r="CR110" s="2">
        <v>45348</v>
      </c>
      <c r="CS110" s="2">
        <v>45349</v>
      </c>
      <c r="CU110" s="2">
        <v>45355</v>
      </c>
      <c r="CV110" s="2">
        <v>45406</v>
      </c>
      <c r="CW110" s="2">
        <v>45348</v>
      </c>
      <c r="CX110" s="2">
        <v>45373</v>
      </c>
      <c r="CY110" t="s">
        <v>424</v>
      </c>
      <c r="DD110" s="2">
        <v>45343</v>
      </c>
      <c r="DF110" s="2">
        <v>45377</v>
      </c>
      <c r="DI110" s="2">
        <v>45378</v>
      </c>
      <c r="DJ110" s="2">
        <v>45339</v>
      </c>
      <c r="DK110" s="2">
        <v>45407</v>
      </c>
      <c r="DL110" s="2">
        <v>45419</v>
      </c>
      <c r="DM110" s="2">
        <v>45425</v>
      </c>
      <c r="DN110" s="2">
        <v>45624</v>
      </c>
      <c r="DO110" s="2">
        <v>45348</v>
      </c>
      <c r="DP110" s="2">
        <v>45624</v>
      </c>
      <c r="EE110" s="1">
        <v>4206.6000000000004</v>
      </c>
    </row>
    <row r="111" spans="1:135" hidden="1" x14ac:dyDescent="0.35">
      <c r="A111">
        <v>3290</v>
      </c>
      <c r="B111" t="s">
        <v>404</v>
      </c>
      <c r="C111">
        <v>3871</v>
      </c>
      <c r="D111" t="s">
        <v>471</v>
      </c>
      <c r="E111" t="s">
        <v>472</v>
      </c>
      <c r="F111" t="s">
        <v>850</v>
      </c>
      <c r="G111">
        <v>304</v>
      </c>
      <c r="H111" t="s">
        <v>474</v>
      </c>
      <c r="I111" t="s">
        <v>1172</v>
      </c>
      <c r="J111" t="s">
        <v>1173</v>
      </c>
      <c r="K111" t="s">
        <v>38</v>
      </c>
      <c r="L111" t="s">
        <v>183</v>
      </c>
      <c r="M111" t="s">
        <v>411</v>
      </c>
      <c r="N111" t="s">
        <v>411</v>
      </c>
      <c r="O111" t="s">
        <v>411</v>
      </c>
      <c r="P111" t="s">
        <v>424</v>
      </c>
      <c r="Q111" t="s">
        <v>424</v>
      </c>
      <c r="R111" t="s">
        <v>411</v>
      </c>
      <c r="S111" t="s">
        <v>411</v>
      </c>
      <c r="T111" s="1">
        <v>148727.54999999999</v>
      </c>
      <c r="U111">
        <v>480</v>
      </c>
      <c r="V111" s="1">
        <v>59459.44</v>
      </c>
      <c r="W111" s="1">
        <v>93283.28</v>
      </c>
      <c r="X111" s="1">
        <v>55000</v>
      </c>
      <c r="Y111">
        <v>0</v>
      </c>
      <c r="Z111" s="1">
        <v>148283.28</v>
      </c>
      <c r="AA111">
        <v>0</v>
      </c>
      <c r="AB111">
        <v>0</v>
      </c>
      <c r="AD111">
        <v>8787719246966</v>
      </c>
      <c r="AE111" t="s">
        <v>412</v>
      </c>
      <c r="AG111" s="2">
        <v>45376</v>
      </c>
      <c r="AH111" s="1">
        <v>2371.12</v>
      </c>
      <c r="AI111" s="2">
        <v>45350</v>
      </c>
      <c r="AJ111">
        <v>2004</v>
      </c>
      <c r="AK111" s="2">
        <v>45344</v>
      </c>
      <c r="AP111" t="s">
        <v>413</v>
      </c>
      <c r="AT111" s="2">
        <v>46077</v>
      </c>
      <c r="AU111" s="2">
        <v>46077</v>
      </c>
      <c r="AV111" t="s">
        <v>414</v>
      </c>
      <c r="AW111" s="2">
        <v>45349</v>
      </c>
      <c r="AX111">
        <v>21492</v>
      </c>
      <c r="AY111" s="1">
        <v>199556.28</v>
      </c>
      <c r="BA111" t="s">
        <v>477</v>
      </c>
      <c r="BB111">
        <v>21492</v>
      </c>
      <c r="BD111" t="s">
        <v>478</v>
      </c>
      <c r="BE111" t="s">
        <v>417</v>
      </c>
      <c r="BF111">
        <v>5561993596318</v>
      </c>
      <c r="BG111" t="s">
        <v>1174</v>
      </c>
      <c r="BH111">
        <v>72920349</v>
      </c>
      <c r="BI111" t="s">
        <v>1175</v>
      </c>
      <c r="BJ111" t="s">
        <v>1176</v>
      </c>
      <c r="BL111" s="1">
        <v>1600</v>
      </c>
      <c r="BM111" s="2">
        <v>45522</v>
      </c>
      <c r="BQ111">
        <v>3070</v>
      </c>
      <c r="BR111">
        <v>5482</v>
      </c>
      <c r="BS111" t="s">
        <v>1177</v>
      </c>
      <c r="BT111" s="2">
        <v>45342</v>
      </c>
      <c r="BU111">
        <v>500</v>
      </c>
      <c r="BV111" s="2">
        <v>45355</v>
      </c>
      <c r="BW111" t="s">
        <v>422</v>
      </c>
      <c r="BX111" s="2">
        <v>45357</v>
      </c>
      <c r="BY111" t="s">
        <v>1178</v>
      </c>
      <c r="BZ111" s="2">
        <v>45342</v>
      </c>
      <c r="CA111" s="2">
        <v>45355</v>
      </c>
      <c r="CC111" s="2">
        <v>45344</v>
      </c>
      <c r="CD111" t="s">
        <v>424</v>
      </c>
      <c r="CF111" s="2">
        <v>45342</v>
      </c>
      <c r="CG111" s="2">
        <v>45348</v>
      </c>
      <c r="CJ111" s="2">
        <v>45359</v>
      </c>
      <c r="CL111" s="2">
        <v>45349</v>
      </c>
      <c r="CM111" s="2">
        <v>45371</v>
      </c>
      <c r="CN111" s="2">
        <v>45344</v>
      </c>
      <c r="CO111" s="2">
        <v>45366</v>
      </c>
      <c r="CP111" s="2">
        <v>45355</v>
      </c>
      <c r="CR111" s="2">
        <v>45348</v>
      </c>
      <c r="CS111" s="2">
        <v>45349</v>
      </c>
      <c r="CU111" s="2">
        <v>45357</v>
      </c>
      <c r="CV111" s="2">
        <v>45405</v>
      </c>
      <c r="CW111" s="2">
        <v>45348</v>
      </c>
      <c r="CX111" s="2">
        <v>45373</v>
      </c>
      <c r="CY111" t="s">
        <v>424</v>
      </c>
      <c r="DD111" s="2">
        <v>45343</v>
      </c>
      <c r="DF111" s="2">
        <v>45377</v>
      </c>
      <c r="DI111" s="2">
        <v>45378</v>
      </c>
      <c r="DJ111" s="2">
        <v>45343</v>
      </c>
      <c r="DK111" s="2">
        <v>45406</v>
      </c>
      <c r="DL111" s="2">
        <v>45689</v>
      </c>
      <c r="DM111" s="2">
        <v>45701</v>
      </c>
      <c r="DN111" s="2">
        <v>46059</v>
      </c>
      <c r="DO111" s="2">
        <v>45348</v>
      </c>
      <c r="DP111" s="2">
        <v>46059</v>
      </c>
      <c r="EE111" s="1">
        <v>3905.32</v>
      </c>
    </row>
    <row r="112" spans="1:135" hidden="1" x14ac:dyDescent="0.35">
      <c r="A112">
        <v>3291</v>
      </c>
      <c r="B112" t="s">
        <v>561</v>
      </c>
      <c r="C112">
        <v>3704</v>
      </c>
      <c r="D112" t="s">
        <v>724</v>
      </c>
      <c r="E112" t="s">
        <v>472</v>
      </c>
      <c r="F112" t="s">
        <v>725</v>
      </c>
      <c r="G112" t="s">
        <v>1179</v>
      </c>
      <c r="H112" t="s">
        <v>408</v>
      </c>
      <c r="I112" t="s">
        <v>1180</v>
      </c>
      <c r="J112" t="s">
        <v>1181</v>
      </c>
      <c r="K112" t="s">
        <v>22</v>
      </c>
      <c r="L112" t="s">
        <v>200</v>
      </c>
      <c r="M112" t="s">
        <v>411</v>
      </c>
      <c r="N112" t="s">
        <v>411</v>
      </c>
      <c r="O112" t="s">
        <v>411</v>
      </c>
      <c r="P112" t="s">
        <v>411</v>
      </c>
      <c r="Q112" t="s">
        <v>411</v>
      </c>
      <c r="R112" t="s">
        <v>411</v>
      </c>
      <c r="S112" t="s">
        <v>411</v>
      </c>
      <c r="T112">
        <v>0</v>
      </c>
      <c r="U112">
        <v>0</v>
      </c>
      <c r="V112">
        <v>0</v>
      </c>
      <c r="W112">
        <v>0</v>
      </c>
      <c r="X112">
        <v>0</v>
      </c>
      <c r="Y112">
        <v>0</v>
      </c>
      <c r="Z112">
        <v>0</v>
      </c>
      <c r="AA112">
        <v>0</v>
      </c>
      <c r="AB112">
        <v>0</v>
      </c>
      <c r="AE112" t="s">
        <v>412</v>
      </c>
      <c r="AH112">
        <v>0</v>
      </c>
      <c r="AK112" s="2">
        <v>45344</v>
      </c>
      <c r="AP112" t="s">
        <v>1109</v>
      </c>
      <c r="AT112" s="2">
        <v>45756</v>
      </c>
      <c r="AU112" s="2">
        <v>45756</v>
      </c>
      <c r="AV112" t="s">
        <v>561</v>
      </c>
      <c r="AW112" s="2">
        <v>45279</v>
      </c>
      <c r="AX112">
        <v>21510</v>
      </c>
      <c r="AY112" s="1">
        <v>430000</v>
      </c>
      <c r="BA112" t="s">
        <v>730</v>
      </c>
      <c r="BB112">
        <v>21510</v>
      </c>
      <c r="BD112" t="s">
        <v>929</v>
      </c>
      <c r="BE112" t="s">
        <v>513</v>
      </c>
      <c r="BF112">
        <v>5561986150011</v>
      </c>
      <c r="BG112" t="s">
        <v>1182</v>
      </c>
      <c r="BH112">
        <v>72010090</v>
      </c>
      <c r="BI112" t="s">
        <v>1183</v>
      </c>
      <c r="BJ112" t="s">
        <v>1184</v>
      </c>
      <c r="BL112">
        <v>0</v>
      </c>
      <c r="BQ112">
        <v>1942</v>
      </c>
      <c r="BR112">
        <v>5483</v>
      </c>
    </row>
    <row r="113" spans="1:135" hidden="1" x14ac:dyDescent="0.35">
      <c r="A113">
        <v>3292</v>
      </c>
      <c r="B113" t="s">
        <v>404</v>
      </c>
      <c r="C113">
        <v>3859</v>
      </c>
      <c r="D113" t="s">
        <v>405</v>
      </c>
      <c r="E113" t="s">
        <v>406</v>
      </c>
      <c r="F113" t="s">
        <v>532</v>
      </c>
      <c r="G113">
        <v>301</v>
      </c>
      <c r="H113" t="s">
        <v>408</v>
      </c>
      <c r="I113" t="s">
        <v>1185</v>
      </c>
      <c r="J113" t="s">
        <v>1186</v>
      </c>
      <c r="K113" t="s">
        <v>14</v>
      </c>
      <c r="L113" t="s">
        <v>121</v>
      </c>
      <c r="M113" t="s">
        <v>411</v>
      </c>
      <c r="N113" t="s">
        <v>411</v>
      </c>
      <c r="O113" t="s">
        <v>411</v>
      </c>
      <c r="P113" t="s">
        <v>411</v>
      </c>
      <c r="Q113" t="s">
        <v>411</v>
      </c>
      <c r="R113" t="s">
        <v>411</v>
      </c>
      <c r="S113" t="s">
        <v>411</v>
      </c>
      <c r="T113" s="1">
        <v>161115.93</v>
      </c>
      <c r="U113">
        <v>752.18</v>
      </c>
      <c r="V113">
        <v>0</v>
      </c>
      <c r="W113" s="1">
        <v>143750.93</v>
      </c>
      <c r="X113" s="1">
        <v>17365</v>
      </c>
      <c r="Y113">
        <v>0</v>
      </c>
      <c r="Z113" s="1">
        <v>161115.93</v>
      </c>
      <c r="AA113">
        <v>0</v>
      </c>
      <c r="AB113">
        <v>0</v>
      </c>
      <c r="AD113">
        <v>8787719279317</v>
      </c>
      <c r="AE113" t="s">
        <v>412</v>
      </c>
      <c r="AF113">
        <v>74086</v>
      </c>
      <c r="AG113" s="2">
        <v>45377</v>
      </c>
      <c r="AH113" s="1">
        <v>3225.57</v>
      </c>
      <c r="AI113" s="2">
        <v>45357</v>
      </c>
      <c r="AJ113">
        <v>2004</v>
      </c>
      <c r="AK113" s="2">
        <v>45344</v>
      </c>
      <c r="AP113" t="s">
        <v>413</v>
      </c>
      <c r="AT113" s="2">
        <v>45743</v>
      </c>
      <c r="AU113" s="2">
        <v>45743</v>
      </c>
      <c r="AV113" t="s">
        <v>414</v>
      </c>
      <c r="AW113" s="2">
        <v>45349</v>
      </c>
      <c r="AX113">
        <v>21491</v>
      </c>
      <c r="AY113" s="1">
        <v>215000.73</v>
      </c>
      <c r="BA113" t="s">
        <v>415</v>
      </c>
      <c r="BB113">
        <v>21491</v>
      </c>
      <c r="BD113" t="s">
        <v>416</v>
      </c>
      <c r="BE113" t="s">
        <v>417</v>
      </c>
      <c r="BF113">
        <v>5561996933574</v>
      </c>
      <c r="BG113" t="s">
        <v>1187</v>
      </c>
      <c r="BH113">
        <v>73801971</v>
      </c>
      <c r="BI113" t="s">
        <v>504</v>
      </c>
      <c r="BJ113" t="s">
        <v>1188</v>
      </c>
      <c r="BL113" s="1">
        <v>2507.3000000000002</v>
      </c>
      <c r="BM113" s="2">
        <v>45511</v>
      </c>
      <c r="BQ113">
        <v>3149</v>
      </c>
      <c r="BR113">
        <v>5481</v>
      </c>
      <c r="BS113" t="s">
        <v>457</v>
      </c>
      <c r="BT113" s="2">
        <v>45341</v>
      </c>
      <c r="BW113" t="s">
        <v>422</v>
      </c>
      <c r="BY113" t="s">
        <v>1189</v>
      </c>
      <c r="BZ113" s="2">
        <v>45341</v>
      </c>
      <c r="CA113" s="2">
        <v>45355</v>
      </c>
      <c r="CC113" s="2">
        <v>45345</v>
      </c>
      <c r="CD113" t="s">
        <v>424</v>
      </c>
      <c r="CF113" s="2">
        <v>45341</v>
      </c>
      <c r="CL113" s="2">
        <v>45349</v>
      </c>
      <c r="CM113" s="2">
        <v>45357</v>
      </c>
      <c r="CN113" s="2">
        <v>45345</v>
      </c>
      <c r="CO113" s="2">
        <v>45366</v>
      </c>
      <c r="CP113" s="2">
        <v>45363</v>
      </c>
      <c r="CR113" s="2">
        <v>45348</v>
      </c>
      <c r="CS113" s="2">
        <v>45350</v>
      </c>
      <c r="CT113" s="2">
        <v>45511</v>
      </c>
      <c r="CV113" s="2">
        <v>45366</v>
      </c>
      <c r="CW113" s="2">
        <v>45350</v>
      </c>
      <c r="CY113" t="s">
        <v>424</v>
      </c>
      <c r="DB113" s="2">
        <v>45350</v>
      </c>
      <c r="DD113" s="2">
        <v>45357</v>
      </c>
      <c r="DE113" s="2">
        <v>45355</v>
      </c>
      <c r="DF113" s="2">
        <v>45378</v>
      </c>
      <c r="DI113" s="2">
        <v>45405</v>
      </c>
      <c r="DJ113" s="2">
        <v>45348</v>
      </c>
      <c r="DK113" s="2">
        <v>45387</v>
      </c>
      <c r="DL113" s="2">
        <v>45461</v>
      </c>
      <c r="DM113" s="2">
        <v>45504</v>
      </c>
      <c r="DN113" s="2">
        <v>45728</v>
      </c>
      <c r="DO113" s="2">
        <v>45350</v>
      </c>
      <c r="DP113" s="2">
        <v>45728</v>
      </c>
    </row>
    <row r="114" spans="1:135" hidden="1" x14ac:dyDescent="0.35">
      <c r="A114">
        <v>3293</v>
      </c>
      <c r="B114" t="s">
        <v>404</v>
      </c>
      <c r="C114">
        <v>3845</v>
      </c>
      <c r="D114" t="s">
        <v>405</v>
      </c>
      <c r="E114" t="s">
        <v>406</v>
      </c>
      <c r="F114" t="s">
        <v>519</v>
      </c>
      <c r="G114">
        <v>202</v>
      </c>
      <c r="H114" t="s">
        <v>408</v>
      </c>
      <c r="I114" t="s">
        <v>1190</v>
      </c>
      <c r="J114" t="s">
        <v>1191</v>
      </c>
      <c r="K114" t="s">
        <v>14</v>
      </c>
      <c r="L114" t="s">
        <v>95</v>
      </c>
      <c r="M114" t="s">
        <v>411</v>
      </c>
      <c r="N114" t="s">
        <v>411</v>
      </c>
      <c r="O114" t="s">
        <v>411</v>
      </c>
      <c r="P114" t="s">
        <v>411</v>
      </c>
      <c r="Q114" t="s">
        <v>411</v>
      </c>
      <c r="R114" t="s">
        <v>411</v>
      </c>
      <c r="S114" t="s">
        <v>411</v>
      </c>
      <c r="T114" s="1">
        <v>159521.18</v>
      </c>
      <c r="U114">
        <v>599.69000000000005</v>
      </c>
      <c r="V114">
        <v>0</v>
      </c>
      <c r="W114" s="1">
        <v>125385.67</v>
      </c>
      <c r="X114" s="1">
        <v>34648</v>
      </c>
      <c r="Y114">
        <v>0</v>
      </c>
      <c r="Z114" s="1">
        <v>160033.67000000001</v>
      </c>
      <c r="AA114">
        <v>0</v>
      </c>
      <c r="AB114">
        <v>0</v>
      </c>
      <c r="AD114">
        <v>8787719230989</v>
      </c>
      <c r="AE114" t="s">
        <v>412</v>
      </c>
      <c r="AF114">
        <v>74131</v>
      </c>
      <c r="AG114" s="2">
        <v>45383</v>
      </c>
      <c r="AH114" s="1">
        <v>3538.18</v>
      </c>
      <c r="AI114" s="2">
        <v>45363</v>
      </c>
      <c r="AJ114">
        <v>2004</v>
      </c>
      <c r="AK114" s="2">
        <v>45348</v>
      </c>
      <c r="AP114" t="s">
        <v>413</v>
      </c>
      <c r="AT114" s="2">
        <v>45743</v>
      </c>
      <c r="AU114" s="2">
        <v>45743</v>
      </c>
      <c r="AV114" t="s">
        <v>414</v>
      </c>
      <c r="AW114" s="2">
        <v>45349</v>
      </c>
      <c r="AX114">
        <v>21489</v>
      </c>
      <c r="AY114" s="1">
        <v>215000.38</v>
      </c>
      <c r="BA114" t="s">
        <v>415</v>
      </c>
      <c r="BB114">
        <v>21489</v>
      </c>
      <c r="BD114" t="s">
        <v>416</v>
      </c>
      <c r="BE114" t="s">
        <v>417</v>
      </c>
      <c r="BF114">
        <v>5561998366677</v>
      </c>
      <c r="BG114" t="s">
        <v>1192</v>
      </c>
      <c r="BH114">
        <v>73808020</v>
      </c>
      <c r="BI114" t="s">
        <v>1193</v>
      </c>
      <c r="BJ114" t="s">
        <v>1194</v>
      </c>
      <c r="BL114" s="1">
        <v>1999.01</v>
      </c>
      <c r="BM114" s="2">
        <v>45494</v>
      </c>
      <c r="BQ114">
        <v>3194</v>
      </c>
      <c r="BR114">
        <v>5479</v>
      </c>
      <c r="BS114" t="s">
        <v>1195</v>
      </c>
      <c r="BT114" s="2">
        <v>45341</v>
      </c>
      <c r="BW114" t="s">
        <v>422</v>
      </c>
      <c r="BY114" t="s">
        <v>1196</v>
      </c>
      <c r="BZ114" s="2">
        <v>45341</v>
      </c>
      <c r="CA114" s="2">
        <v>45358</v>
      </c>
      <c r="CC114" s="2">
        <v>45348</v>
      </c>
      <c r="CD114" t="s">
        <v>424</v>
      </c>
      <c r="CF114" s="2">
        <v>45341</v>
      </c>
      <c r="CG114" s="2">
        <v>45345</v>
      </c>
      <c r="CI114" s="2">
        <v>45350</v>
      </c>
      <c r="CL114" s="2">
        <v>45349</v>
      </c>
      <c r="CM114" s="2">
        <v>45363</v>
      </c>
      <c r="CN114" s="2">
        <v>45349</v>
      </c>
      <c r="CO114" s="2">
        <v>45366</v>
      </c>
      <c r="CP114" s="2">
        <v>45365</v>
      </c>
      <c r="CR114" s="2">
        <v>45350</v>
      </c>
      <c r="CS114" s="2">
        <v>45352</v>
      </c>
      <c r="CT114" s="2">
        <v>45494</v>
      </c>
      <c r="CV114" s="2">
        <v>45387</v>
      </c>
      <c r="CW114" s="2">
        <v>45352</v>
      </c>
      <c r="CY114" t="s">
        <v>424</v>
      </c>
      <c r="DB114" s="2">
        <v>45355</v>
      </c>
      <c r="DD114" s="2">
        <v>45358</v>
      </c>
      <c r="DE114" s="2">
        <v>45358</v>
      </c>
      <c r="DF114" s="2">
        <v>45384</v>
      </c>
      <c r="DI114" s="2">
        <v>45386</v>
      </c>
      <c r="DJ114" s="2">
        <v>45343</v>
      </c>
      <c r="DK114" s="2">
        <v>45387</v>
      </c>
      <c r="DL114" s="2">
        <v>45464</v>
      </c>
      <c r="DM114" s="2">
        <v>45504</v>
      </c>
      <c r="DN114" s="2">
        <v>45728</v>
      </c>
      <c r="DO114" s="2">
        <v>45352</v>
      </c>
      <c r="DP114" s="2">
        <v>45728</v>
      </c>
    </row>
    <row r="115" spans="1:135" hidden="1" x14ac:dyDescent="0.35">
      <c r="A115">
        <v>3294</v>
      </c>
      <c r="B115" t="s">
        <v>561</v>
      </c>
      <c r="C115">
        <v>3852</v>
      </c>
      <c r="D115" t="s">
        <v>405</v>
      </c>
      <c r="E115" t="s">
        <v>406</v>
      </c>
      <c r="F115" t="s">
        <v>1086</v>
      </c>
      <c r="G115">
        <v>204</v>
      </c>
      <c r="H115" t="s">
        <v>408</v>
      </c>
      <c r="I115" t="s">
        <v>1197</v>
      </c>
      <c r="J115" t="s">
        <v>1198</v>
      </c>
      <c r="K115" t="s">
        <v>14</v>
      </c>
      <c r="L115" t="s">
        <v>174</v>
      </c>
      <c r="M115" t="s">
        <v>411</v>
      </c>
      <c r="N115" t="s">
        <v>411</v>
      </c>
      <c r="O115" t="s">
        <v>411</v>
      </c>
      <c r="P115" t="s">
        <v>411</v>
      </c>
      <c r="Q115" t="s">
        <v>411</v>
      </c>
      <c r="R115" t="s">
        <v>411</v>
      </c>
      <c r="S115" t="s">
        <v>411</v>
      </c>
      <c r="T115" s="1">
        <v>149045.37</v>
      </c>
      <c r="U115">
        <v>528.89</v>
      </c>
      <c r="V115">
        <v>0</v>
      </c>
      <c r="W115" s="1">
        <v>103407.37</v>
      </c>
      <c r="X115" s="1">
        <v>13691</v>
      </c>
      <c r="Y115">
        <v>0</v>
      </c>
      <c r="Z115" s="1">
        <v>117098.37</v>
      </c>
      <c r="AA115">
        <v>0</v>
      </c>
      <c r="AB115">
        <v>0</v>
      </c>
      <c r="AE115" t="s">
        <v>412</v>
      </c>
      <c r="AH115">
        <v>0</v>
      </c>
      <c r="AK115" s="2">
        <v>45349</v>
      </c>
      <c r="AP115" t="s">
        <v>413</v>
      </c>
      <c r="AT115" s="2">
        <v>45384</v>
      </c>
      <c r="AU115" s="2">
        <v>45384</v>
      </c>
      <c r="AV115" t="s">
        <v>561</v>
      </c>
      <c r="AW115" s="2">
        <v>45351</v>
      </c>
      <c r="AX115">
        <v>21602</v>
      </c>
      <c r="AY115" s="1">
        <v>205000</v>
      </c>
      <c r="BA115" t="s">
        <v>415</v>
      </c>
      <c r="BB115">
        <v>21602</v>
      </c>
      <c r="BD115" t="s">
        <v>416</v>
      </c>
      <c r="BE115" t="s">
        <v>417</v>
      </c>
      <c r="BF115">
        <v>5561999222971</v>
      </c>
      <c r="BG115" t="s">
        <v>1199</v>
      </c>
      <c r="BH115">
        <v>73805286</v>
      </c>
      <c r="BI115" t="s">
        <v>455</v>
      </c>
      <c r="BJ115" t="s">
        <v>1200</v>
      </c>
      <c r="BL115" s="1">
        <v>1763.01</v>
      </c>
      <c r="BM115" s="2">
        <v>45511</v>
      </c>
      <c r="BQ115">
        <v>3226</v>
      </c>
      <c r="BR115">
        <v>5489</v>
      </c>
      <c r="BS115" t="s">
        <v>576</v>
      </c>
      <c r="BT115" s="2">
        <v>45343</v>
      </c>
      <c r="BW115" t="s">
        <v>422</v>
      </c>
      <c r="BY115" t="s">
        <v>1201</v>
      </c>
      <c r="BZ115" s="2">
        <v>45343</v>
      </c>
      <c r="CC115" s="2">
        <v>45349</v>
      </c>
      <c r="CF115" s="2">
        <v>45343</v>
      </c>
      <c r="CL115" s="2">
        <v>45351</v>
      </c>
      <c r="CN115" s="2">
        <v>45349</v>
      </c>
      <c r="CR115" s="2">
        <v>45351</v>
      </c>
      <c r="CS115" s="2">
        <v>45352</v>
      </c>
      <c r="CT115" s="2">
        <v>45511</v>
      </c>
      <c r="CW115" s="2">
        <v>45352</v>
      </c>
      <c r="CY115" t="s">
        <v>424</v>
      </c>
      <c r="DJ115" s="2">
        <v>45349</v>
      </c>
      <c r="DO115" s="2">
        <v>45352</v>
      </c>
    </row>
    <row r="116" spans="1:135" hidden="1" x14ac:dyDescent="0.35">
      <c r="A116">
        <v>3295</v>
      </c>
      <c r="B116" t="s">
        <v>404</v>
      </c>
      <c r="C116">
        <v>3869</v>
      </c>
      <c r="D116" t="s">
        <v>405</v>
      </c>
      <c r="E116" t="s">
        <v>406</v>
      </c>
      <c r="F116" t="s">
        <v>603</v>
      </c>
      <c r="G116">
        <v>102</v>
      </c>
      <c r="H116" t="s">
        <v>408</v>
      </c>
      <c r="I116" t="s">
        <v>1202</v>
      </c>
      <c r="J116" t="s">
        <v>1203</v>
      </c>
      <c r="K116" t="s">
        <v>14</v>
      </c>
      <c r="L116" t="s">
        <v>154</v>
      </c>
      <c r="M116" t="s">
        <v>411</v>
      </c>
      <c r="N116" t="s">
        <v>411</v>
      </c>
      <c r="O116" t="s">
        <v>411</v>
      </c>
      <c r="P116" t="s">
        <v>411</v>
      </c>
      <c r="Q116" t="s">
        <v>411</v>
      </c>
      <c r="R116" t="s">
        <v>411</v>
      </c>
      <c r="S116" t="s">
        <v>411</v>
      </c>
      <c r="T116" s="1">
        <v>150885.37</v>
      </c>
      <c r="U116">
        <v>573.46</v>
      </c>
      <c r="V116">
        <v>0</v>
      </c>
      <c r="W116" s="1">
        <v>112373.65</v>
      </c>
      <c r="X116" s="1">
        <v>39075</v>
      </c>
      <c r="Y116">
        <v>0</v>
      </c>
      <c r="Z116" s="1">
        <v>151448.65</v>
      </c>
      <c r="AA116">
        <v>0</v>
      </c>
      <c r="AB116">
        <v>0</v>
      </c>
      <c r="AD116">
        <v>8787719296980</v>
      </c>
      <c r="AE116" t="s">
        <v>412</v>
      </c>
      <c r="AF116">
        <v>74143</v>
      </c>
      <c r="AG116" s="2">
        <v>45386</v>
      </c>
      <c r="AH116" s="1">
        <v>3544.37</v>
      </c>
      <c r="AI116" s="2">
        <v>45369</v>
      </c>
      <c r="AJ116">
        <v>2004</v>
      </c>
      <c r="AK116" s="2">
        <v>45349</v>
      </c>
      <c r="AP116" t="s">
        <v>413</v>
      </c>
      <c r="AT116" s="2">
        <v>45743</v>
      </c>
      <c r="AU116" s="2">
        <v>45743</v>
      </c>
      <c r="AV116" t="s">
        <v>414</v>
      </c>
      <c r="AW116" s="2">
        <v>45350</v>
      </c>
      <c r="AX116">
        <v>21567</v>
      </c>
      <c r="AY116" s="1">
        <v>215000.57</v>
      </c>
      <c r="BA116" t="s">
        <v>415</v>
      </c>
      <c r="BB116">
        <v>21567</v>
      </c>
      <c r="BD116" t="s">
        <v>416</v>
      </c>
      <c r="BE116" t="s">
        <v>417</v>
      </c>
      <c r="BF116">
        <v>5561998786280</v>
      </c>
      <c r="BG116" t="s">
        <v>1204</v>
      </c>
      <c r="BH116">
        <v>73813828</v>
      </c>
      <c r="BI116" t="s">
        <v>894</v>
      </c>
      <c r="BJ116" t="s">
        <v>1205</v>
      </c>
      <c r="BL116" s="1">
        <v>1911.58</v>
      </c>
      <c r="BM116" s="2">
        <v>45519</v>
      </c>
      <c r="BQ116">
        <v>3209</v>
      </c>
      <c r="BR116">
        <v>5485</v>
      </c>
      <c r="BS116" t="s">
        <v>1206</v>
      </c>
      <c r="BT116" s="2">
        <v>45346</v>
      </c>
      <c r="BW116" t="s">
        <v>422</v>
      </c>
      <c r="BY116" t="s">
        <v>1207</v>
      </c>
      <c r="BZ116" s="2">
        <v>45346</v>
      </c>
      <c r="CA116" s="2">
        <v>45365</v>
      </c>
      <c r="CC116" s="2">
        <v>45350</v>
      </c>
      <c r="CD116" t="s">
        <v>424</v>
      </c>
      <c r="CF116" s="2">
        <v>45346</v>
      </c>
      <c r="CL116" s="2">
        <v>45349</v>
      </c>
      <c r="CM116" s="2">
        <v>45369</v>
      </c>
      <c r="CN116" s="2">
        <v>45350</v>
      </c>
      <c r="CO116" s="2">
        <v>45366</v>
      </c>
      <c r="CR116" s="2">
        <v>45362</v>
      </c>
      <c r="CS116" s="2">
        <v>45352</v>
      </c>
      <c r="CT116" s="2">
        <v>45519</v>
      </c>
      <c r="CV116" s="2">
        <v>45366</v>
      </c>
      <c r="CW116" s="2">
        <v>45352</v>
      </c>
      <c r="CY116" t="s">
        <v>424</v>
      </c>
      <c r="DB116" s="2">
        <v>45355</v>
      </c>
      <c r="DD116" s="2">
        <v>45369</v>
      </c>
      <c r="DE116" s="2">
        <v>45364</v>
      </c>
      <c r="DF116" s="2">
        <v>45386</v>
      </c>
      <c r="DI116" s="2">
        <v>45387</v>
      </c>
      <c r="DJ116" s="2">
        <v>45350</v>
      </c>
      <c r="DK116" s="2">
        <v>45387</v>
      </c>
      <c r="DL116" s="2">
        <v>45462</v>
      </c>
      <c r="DM116" s="2">
        <v>45504</v>
      </c>
      <c r="DN116" s="2">
        <v>45728</v>
      </c>
      <c r="DO116" s="2">
        <v>45352</v>
      </c>
      <c r="DP116" s="2">
        <v>45728</v>
      </c>
    </row>
    <row r="117" spans="1:135" hidden="1" x14ac:dyDescent="0.35">
      <c r="A117">
        <v>3296</v>
      </c>
      <c r="B117" t="s">
        <v>404</v>
      </c>
      <c r="C117">
        <v>3902</v>
      </c>
      <c r="D117" t="s">
        <v>459</v>
      </c>
      <c r="E117" t="s">
        <v>460</v>
      </c>
      <c r="F117" t="s">
        <v>461</v>
      </c>
      <c r="G117" t="s">
        <v>1208</v>
      </c>
      <c r="H117" t="s">
        <v>408</v>
      </c>
      <c r="I117" t="s">
        <v>1209</v>
      </c>
      <c r="J117" t="s">
        <v>1210</v>
      </c>
      <c r="K117" t="s">
        <v>14</v>
      </c>
      <c r="L117" t="s">
        <v>154</v>
      </c>
      <c r="M117" t="s">
        <v>411</v>
      </c>
      <c r="N117" t="s">
        <v>411</v>
      </c>
      <c r="O117" t="s">
        <v>411</v>
      </c>
      <c r="P117" t="s">
        <v>411</v>
      </c>
      <c r="Q117" t="s">
        <v>411</v>
      </c>
      <c r="R117" t="s">
        <v>411</v>
      </c>
      <c r="S117" t="s">
        <v>411</v>
      </c>
      <c r="T117" s="1">
        <v>149065.04999999999</v>
      </c>
      <c r="U117">
        <v>528.66</v>
      </c>
      <c r="V117">
        <v>0</v>
      </c>
      <c r="W117" s="1">
        <v>103384.72</v>
      </c>
      <c r="X117" s="1">
        <v>47095</v>
      </c>
      <c r="Y117">
        <v>0</v>
      </c>
      <c r="Z117" s="1">
        <v>150479.72</v>
      </c>
      <c r="AA117">
        <v>0</v>
      </c>
      <c r="AB117">
        <v>0</v>
      </c>
      <c r="AD117">
        <v>8787719298036</v>
      </c>
      <c r="AE117" t="s">
        <v>412</v>
      </c>
      <c r="AF117">
        <v>72658</v>
      </c>
      <c r="AG117" s="2">
        <v>45391</v>
      </c>
      <c r="AH117" s="1">
        <v>3665.16</v>
      </c>
      <c r="AI117" s="2">
        <v>45372</v>
      </c>
      <c r="AJ117">
        <v>2004</v>
      </c>
      <c r="AK117" s="2">
        <v>45350</v>
      </c>
      <c r="AP117" t="s">
        <v>413</v>
      </c>
      <c r="AT117" s="2">
        <v>46098</v>
      </c>
      <c r="AU117" s="2">
        <v>46098</v>
      </c>
      <c r="AV117" t="s">
        <v>414</v>
      </c>
      <c r="AW117" s="2">
        <v>45351</v>
      </c>
      <c r="AX117">
        <v>21601</v>
      </c>
      <c r="AY117" s="1">
        <v>215000</v>
      </c>
      <c r="BA117" t="s">
        <v>464</v>
      </c>
      <c r="BB117">
        <v>21601</v>
      </c>
      <c r="BD117" t="s">
        <v>416</v>
      </c>
      <c r="BE117" t="s">
        <v>417</v>
      </c>
      <c r="BF117">
        <v>5561996134618</v>
      </c>
      <c r="BG117" t="s">
        <v>1211</v>
      </c>
      <c r="BH117">
        <v>73802419</v>
      </c>
      <c r="BI117" t="s">
        <v>419</v>
      </c>
      <c r="BJ117" t="s">
        <v>1212</v>
      </c>
      <c r="BL117" s="1">
        <v>1762.19</v>
      </c>
      <c r="BM117" s="2">
        <v>45523</v>
      </c>
      <c r="BQ117">
        <v>855</v>
      </c>
      <c r="BR117">
        <v>5488</v>
      </c>
      <c r="BS117" t="s">
        <v>576</v>
      </c>
      <c r="BT117" s="2">
        <v>45349</v>
      </c>
      <c r="BW117" t="s">
        <v>422</v>
      </c>
      <c r="BY117" t="s">
        <v>1213</v>
      </c>
      <c r="BZ117" s="2">
        <v>45349</v>
      </c>
      <c r="CA117" s="2">
        <v>45366</v>
      </c>
      <c r="CC117" s="2">
        <v>45351</v>
      </c>
      <c r="CD117" t="s">
        <v>424</v>
      </c>
      <c r="CF117" s="2">
        <v>45349</v>
      </c>
      <c r="CL117" s="2">
        <v>45351</v>
      </c>
      <c r="CM117" s="2">
        <v>45372</v>
      </c>
      <c r="CN117" s="2">
        <v>45352</v>
      </c>
      <c r="CO117" s="2">
        <v>45366</v>
      </c>
      <c r="CR117" s="2">
        <v>45356</v>
      </c>
      <c r="CS117" s="2">
        <v>45365</v>
      </c>
      <c r="CT117" s="2">
        <v>45523</v>
      </c>
      <c r="CV117" s="2">
        <v>45390</v>
      </c>
      <c r="CW117" s="2">
        <v>45364</v>
      </c>
      <c r="CY117" t="s">
        <v>424</v>
      </c>
      <c r="DD117" s="2">
        <v>45372</v>
      </c>
      <c r="DF117" s="2">
        <v>45392</v>
      </c>
      <c r="DI117" s="2">
        <v>45393</v>
      </c>
      <c r="DJ117" s="2">
        <v>45350</v>
      </c>
      <c r="DK117" s="2">
        <v>45390</v>
      </c>
      <c r="DL117" s="2">
        <v>45461</v>
      </c>
      <c r="DM117" s="2">
        <v>45502</v>
      </c>
      <c r="DN117" s="2">
        <v>46057</v>
      </c>
      <c r="DO117" s="2">
        <v>45361</v>
      </c>
      <c r="DP117" s="2">
        <v>46057</v>
      </c>
    </row>
    <row r="118" spans="1:135" hidden="1" x14ac:dyDescent="0.35">
      <c r="A118">
        <v>3297</v>
      </c>
      <c r="B118" t="s">
        <v>404</v>
      </c>
      <c r="C118">
        <v>3851</v>
      </c>
      <c r="D118" t="s">
        <v>405</v>
      </c>
      <c r="E118" t="s">
        <v>406</v>
      </c>
      <c r="F118" t="s">
        <v>603</v>
      </c>
      <c r="G118">
        <v>4</v>
      </c>
      <c r="H118" t="s">
        <v>408</v>
      </c>
      <c r="I118" t="s">
        <v>1214</v>
      </c>
      <c r="J118" t="s">
        <v>1215</v>
      </c>
      <c r="K118" t="s">
        <v>22</v>
      </c>
      <c r="L118" t="s">
        <v>122</v>
      </c>
      <c r="M118" t="s">
        <v>411</v>
      </c>
      <c r="N118" t="s">
        <v>411</v>
      </c>
      <c r="O118" t="s">
        <v>411</v>
      </c>
      <c r="P118" t="s">
        <v>411</v>
      </c>
      <c r="Q118" t="s">
        <v>411</v>
      </c>
      <c r="R118" t="s">
        <v>411</v>
      </c>
      <c r="S118" t="s">
        <v>411</v>
      </c>
      <c r="T118" s="1">
        <v>158034.28</v>
      </c>
      <c r="U118">
        <v>724.48</v>
      </c>
      <c r="V118">
        <v>0</v>
      </c>
      <c r="W118" s="1">
        <v>138267.32999999999</v>
      </c>
      <c r="X118" s="1">
        <v>20530</v>
      </c>
      <c r="Y118">
        <v>0</v>
      </c>
      <c r="Z118" s="1">
        <v>158797.32999999999</v>
      </c>
      <c r="AA118">
        <v>0</v>
      </c>
      <c r="AB118">
        <v>0</v>
      </c>
      <c r="AD118">
        <v>8787719299601</v>
      </c>
      <c r="AE118" t="s">
        <v>412</v>
      </c>
      <c r="AF118">
        <v>74141</v>
      </c>
      <c r="AG118" s="2">
        <v>45387</v>
      </c>
      <c r="AH118" s="1">
        <v>3559.94</v>
      </c>
      <c r="AI118" s="2">
        <v>45373</v>
      </c>
      <c r="AJ118">
        <v>2004</v>
      </c>
      <c r="AK118" s="2">
        <v>45350</v>
      </c>
      <c r="AP118" t="s">
        <v>413</v>
      </c>
      <c r="AT118" s="2">
        <v>45743</v>
      </c>
      <c r="AU118" s="2">
        <v>45743</v>
      </c>
      <c r="AV118" t="s">
        <v>414</v>
      </c>
      <c r="AW118" s="2">
        <v>45332</v>
      </c>
      <c r="AX118">
        <v>21692</v>
      </c>
      <c r="AY118" s="1">
        <v>225000.68</v>
      </c>
      <c r="BA118" t="s">
        <v>415</v>
      </c>
      <c r="BB118">
        <v>21692</v>
      </c>
      <c r="BC118" t="s">
        <v>1216</v>
      </c>
      <c r="BD118" t="s">
        <v>416</v>
      </c>
      <c r="BE118" t="s">
        <v>417</v>
      </c>
      <c r="BF118">
        <v>5561999145760</v>
      </c>
      <c r="BG118" t="s">
        <v>1217</v>
      </c>
      <c r="BH118">
        <v>73802120</v>
      </c>
      <c r="BI118" t="s">
        <v>1218</v>
      </c>
      <c r="BJ118" t="s">
        <v>1219</v>
      </c>
      <c r="BL118" s="1">
        <v>2414.9499999999998</v>
      </c>
      <c r="BM118" s="2">
        <v>45511</v>
      </c>
      <c r="BQ118">
        <v>3212</v>
      </c>
      <c r="BR118">
        <v>5496</v>
      </c>
      <c r="BS118" t="s">
        <v>449</v>
      </c>
      <c r="BT118" s="2">
        <v>45356</v>
      </c>
      <c r="BW118" t="s">
        <v>422</v>
      </c>
      <c r="BY118" t="s">
        <v>1220</v>
      </c>
      <c r="BZ118" s="2">
        <v>45357</v>
      </c>
      <c r="CA118" s="2">
        <v>45369</v>
      </c>
      <c r="CC118" s="2">
        <v>45351</v>
      </c>
      <c r="CD118" t="s">
        <v>424</v>
      </c>
      <c r="CF118" s="2">
        <v>45357</v>
      </c>
      <c r="CL118" s="2">
        <v>45358</v>
      </c>
      <c r="CM118" s="2">
        <v>45373</v>
      </c>
      <c r="CN118" s="2">
        <v>45351</v>
      </c>
      <c r="CO118" s="2">
        <v>45383</v>
      </c>
      <c r="CR118" s="2">
        <v>45362</v>
      </c>
      <c r="CS118" s="2">
        <v>45352</v>
      </c>
      <c r="CT118" s="2">
        <v>45511</v>
      </c>
      <c r="CV118" s="2">
        <v>45387</v>
      </c>
      <c r="CW118" s="2">
        <v>45352</v>
      </c>
      <c r="CY118" t="s">
        <v>424</v>
      </c>
      <c r="DB118" s="2">
        <v>45362</v>
      </c>
      <c r="DD118" s="2">
        <v>45373</v>
      </c>
      <c r="DE118" s="2">
        <v>45369</v>
      </c>
      <c r="DF118" s="2">
        <v>45484</v>
      </c>
      <c r="DI118" s="2">
        <v>45488</v>
      </c>
      <c r="DJ118" s="2">
        <v>45350</v>
      </c>
      <c r="DK118" s="2">
        <v>45387</v>
      </c>
      <c r="DL118" s="2">
        <v>45408</v>
      </c>
      <c r="DM118" s="2">
        <v>45425</v>
      </c>
      <c r="DN118" s="2">
        <v>45728</v>
      </c>
      <c r="DO118" s="2">
        <v>45352</v>
      </c>
      <c r="DP118" s="2">
        <v>45728</v>
      </c>
    </row>
    <row r="119" spans="1:135" hidden="1" x14ac:dyDescent="0.35">
      <c r="A119">
        <v>3298</v>
      </c>
      <c r="B119" t="s">
        <v>404</v>
      </c>
      <c r="C119">
        <v>3867</v>
      </c>
      <c r="D119" t="s">
        <v>405</v>
      </c>
      <c r="E119" t="s">
        <v>406</v>
      </c>
      <c r="F119" t="s">
        <v>434</v>
      </c>
      <c r="G119">
        <v>2</v>
      </c>
      <c r="H119" t="s">
        <v>408</v>
      </c>
      <c r="I119" t="s">
        <v>1221</v>
      </c>
      <c r="J119" t="s">
        <v>1222</v>
      </c>
      <c r="K119" t="s">
        <v>14</v>
      </c>
      <c r="L119" t="s">
        <v>154</v>
      </c>
      <c r="M119" t="s">
        <v>411</v>
      </c>
      <c r="N119" t="s">
        <v>411</v>
      </c>
      <c r="O119" t="s">
        <v>411</v>
      </c>
      <c r="P119" t="s">
        <v>411</v>
      </c>
      <c r="Q119" t="s">
        <v>411</v>
      </c>
      <c r="R119" t="s">
        <v>411</v>
      </c>
      <c r="S119" t="s">
        <v>411</v>
      </c>
      <c r="T119" s="1">
        <v>155945.1</v>
      </c>
      <c r="U119">
        <v>797.24</v>
      </c>
      <c r="V119">
        <v>0</v>
      </c>
      <c r="W119" s="1">
        <v>142155.1</v>
      </c>
      <c r="X119" s="1">
        <v>13790</v>
      </c>
      <c r="Y119">
        <v>0</v>
      </c>
      <c r="Z119" s="1">
        <v>155945.1</v>
      </c>
      <c r="AA119">
        <v>0</v>
      </c>
      <c r="AB119">
        <v>0</v>
      </c>
      <c r="AD119">
        <v>8787719298958</v>
      </c>
      <c r="AE119" t="s">
        <v>412</v>
      </c>
      <c r="AF119">
        <v>74330</v>
      </c>
      <c r="AG119" s="2">
        <v>45387</v>
      </c>
      <c r="AH119" s="1">
        <v>3936.55</v>
      </c>
      <c r="AI119" s="2">
        <v>45369</v>
      </c>
      <c r="AJ119">
        <v>2004</v>
      </c>
      <c r="AK119" s="2">
        <v>45350</v>
      </c>
      <c r="AP119" t="s">
        <v>413</v>
      </c>
      <c r="AT119" s="2">
        <v>45743</v>
      </c>
      <c r="AU119" s="2">
        <v>45743</v>
      </c>
      <c r="AV119" t="s">
        <v>414</v>
      </c>
      <c r="AW119" s="2">
        <v>45351</v>
      </c>
      <c r="AX119">
        <v>21600</v>
      </c>
      <c r="AY119" s="1">
        <v>230000</v>
      </c>
      <c r="BA119" t="s">
        <v>415</v>
      </c>
      <c r="BB119">
        <v>21600</v>
      </c>
      <c r="BC119" t="s">
        <v>1223</v>
      </c>
      <c r="BD119" t="s">
        <v>416</v>
      </c>
      <c r="BE119" t="s">
        <v>417</v>
      </c>
      <c r="BF119">
        <v>5561998795960</v>
      </c>
      <c r="BG119" t="s">
        <v>1204</v>
      </c>
      <c r="BH119">
        <v>73813828</v>
      </c>
      <c r="BI119" t="s">
        <v>894</v>
      </c>
      <c r="BJ119" t="s">
        <v>1224</v>
      </c>
      <c r="BL119" s="1">
        <v>2657.47</v>
      </c>
      <c r="BM119" s="2">
        <v>45519</v>
      </c>
      <c r="BQ119">
        <v>3074</v>
      </c>
      <c r="BR119">
        <v>5487</v>
      </c>
      <c r="BS119" t="s">
        <v>449</v>
      </c>
      <c r="BT119" s="2">
        <v>45352</v>
      </c>
      <c r="BW119" t="s">
        <v>422</v>
      </c>
      <c r="BY119" t="s">
        <v>1225</v>
      </c>
      <c r="BZ119" s="2">
        <v>45352</v>
      </c>
      <c r="CA119" s="2">
        <v>45365</v>
      </c>
      <c r="CC119" s="2">
        <v>45352</v>
      </c>
      <c r="CD119" t="s">
        <v>424</v>
      </c>
      <c r="CF119" s="2">
        <v>45352</v>
      </c>
      <c r="CL119" s="2">
        <v>45357</v>
      </c>
      <c r="CM119" s="2">
        <v>45369</v>
      </c>
      <c r="CN119" s="2">
        <v>45352</v>
      </c>
      <c r="CO119" s="2">
        <v>45366</v>
      </c>
      <c r="CR119" s="2">
        <v>45362</v>
      </c>
      <c r="CS119" s="2">
        <v>45352</v>
      </c>
      <c r="CT119" s="2">
        <v>45519</v>
      </c>
      <c r="CV119" s="2">
        <v>45366</v>
      </c>
      <c r="CW119" s="2">
        <v>45352</v>
      </c>
      <c r="CY119" t="s">
        <v>424</v>
      </c>
      <c r="DD119" s="2">
        <v>45369</v>
      </c>
      <c r="DF119" s="2">
        <v>45388</v>
      </c>
      <c r="DI119" s="2">
        <v>45390</v>
      </c>
      <c r="DJ119" s="2">
        <v>45350</v>
      </c>
      <c r="DK119" s="2">
        <v>45387</v>
      </c>
      <c r="DL119" s="2">
        <v>45462</v>
      </c>
      <c r="DM119" s="2">
        <v>45504</v>
      </c>
      <c r="DN119" s="2">
        <v>45728</v>
      </c>
      <c r="DO119" s="2">
        <v>45352</v>
      </c>
      <c r="DP119" s="2">
        <v>45728</v>
      </c>
    </row>
    <row r="120" spans="1:135" hidden="1" x14ac:dyDescent="0.35">
      <c r="A120">
        <v>3299</v>
      </c>
      <c r="B120" t="s">
        <v>404</v>
      </c>
      <c r="C120">
        <v>3854</v>
      </c>
      <c r="D120" t="s">
        <v>405</v>
      </c>
      <c r="E120" t="s">
        <v>406</v>
      </c>
      <c r="F120" t="s">
        <v>526</v>
      </c>
      <c r="G120">
        <v>3</v>
      </c>
      <c r="H120" t="s">
        <v>408</v>
      </c>
      <c r="I120" t="s">
        <v>1226</v>
      </c>
      <c r="J120" t="s">
        <v>1227</v>
      </c>
      <c r="K120" t="s">
        <v>14</v>
      </c>
      <c r="L120" t="s">
        <v>29</v>
      </c>
      <c r="M120" t="s">
        <v>411</v>
      </c>
      <c r="N120" t="s">
        <v>411</v>
      </c>
      <c r="O120" t="s">
        <v>411</v>
      </c>
      <c r="P120" t="s">
        <v>411</v>
      </c>
      <c r="Q120" t="s">
        <v>411</v>
      </c>
      <c r="R120" t="s">
        <v>411</v>
      </c>
      <c r="S120" t="s">
        <v>411</v>
      </c>
      <c r="T120" s="1">
        <v>160790.57</v>
      </c>
      <c r="U120">
        <v>870.34</v>
      </c>
      <c r="V120">
        <v>0</v>
      </c>
      <c r="W120" s="1">
        <v>152312.10999999999</v>
      </c>
      <c r="X120" s="1">
        <v>8819</v>
      </c>
      <c r="Y120">
        <v>0</v>
      </c>
      <c r="Z120" s="1">
        <v>161131.10999999999</v>
      </c>
      <c r="AA120">
        <v>0</v>
      </c>
      <c r="AB120">
        <v>0</v>
      </c>
      <c r="AD120">
        <v>8787719278604</v>
      </c>
      <c r="AE120" t="s">
        <v>412</v>
      </c>
      <c r="AF120">
        <v>74060</v>
      </c>
      <c r="AG120" s="2">
        <v>45387</v>
      </c>
      <c r="AH120" s="1">
        <v>3936.55</v>
      </c>
      <c r="AI120" s="2">
        <v>45371</v>
      </c>
      <c r="AJ120">
        <v>2004</v>
      </c>
      <c r="AK120" s="2">
        <v>45350</v>
      </c>
      <c r="AP120" t="s">
        <v>413</v>
      </c>
      <c r="AT120" s="2">
        <v>45743</v>
      </c>
      <c r="AU120" s="2">
        <v>45743</v>
      </c>
      <c r="AV120" t="s">
        <v>414</v>
      </c>
      <c r="AW120" s="2">
        <v>45351</v>
      </c>
      <c r="AX120">
        <v>21599</v>
      </c>
      <c r="AY120" s="1">
        <v>225000.17</v>
      </c>
      <c r="BA120" t="s">
        <v>415</v>
      </c>
      <c r="BB120">
        <v>21599</v>
      </c>
      <c r="BC120" t="s">
        <v>1228</v>
      </c>
      <c r="BD120" t="s">
        <v>1229</v>
      </c>
      <c r="BE120" t="s">
        <v>417</v>
      </c>
      <c r="BF120">
        <v>5561998453279</v>
      </c>
      <c r="BG120" t="s">
        <v>1230</v>
      </c>
      <c r="BH120">
        <v>73825000</v>
      </c>
      <c r="BI120" t="s">
        <v>1231</v>
      </c>
      <c r="BJ120" t="s">
        <v>1232</v>
      </c>
      <c r="BL120" s="1">
        <v>2901.16</v>
      </c>
      <c r="BM120" s="2">
        <v>45488</v>
      </c>
      <c r="BQ120">
        <v>3127</v>
      </c>
      <c r="BR120">
        <v>5486</v>
      </c>
      <c r="BS120" t="s">
        <v>770</v>
      </c>
      <c r="BT120" s="2">
        <v>45357</v>
      </c>
      <c r="BW120" t="s">
        <v>422</v>
      </c>
      <c r="BY120" t="s">
        <v>1233</v>
      </c>
      <c r="BZ120" s="2">
        <v>45358</v>
      </c>
      <c r="CA120" s="2">
        <v>45365</v>
      </c>
      <c r="CC120" s="2">
        <v>45359</v>
      </c>
      <c r="CD120" t="s">
        <v>424</v>
      </c>
      <c r="CF120" s="2">
        <v>45358</v>
      </c>
      <c r="CL120" s="2">
        <v>45359</v>
      </c>
      <c r="CM120" s="2">
        <v>45370</v>
      </c>
      <c r="CN120" s="2">
        <v>45362</v>
      </c>
      <c r="CO120" s="2">
        <v>45366</v>
      </c>
      <c r="CR120" s="2">
        <v>45363</v>
      </c>
      <c r="CS120" s="2">
        <v>45364</v>
      </c>
      <c r="CT120" s="2">
        <v>45488</v>
      </c>
      <c r="CV120" s="2">
        <v>45366</v>
      </c>
      <c r="CW120" s="2">
        <v>45364</v>
      </c>
      <c r="CY120" t="s">
        <v>424</v>
      </c>
      <c r="DB120" s="2">
        <v>45364</v>
      </c>
      <c r="DD120" s="2">
        <v>45370</v>
      </c>
      <c r="DE120" s="2">
        <v>45364</v>
      </c>
      <c r="DF120" s="2">
        <v>45388</v>
      </c>
      <c r="DI120" s="2">
        <v>45405</v>
      </c>
      <c r="DJ120" s="2">
        <v>45348</v>
      </c>
      <c r="DK120" s="2">
        <v>45387</v>
      </c>
      <c r="DL120" s="2">
        <v>45460</v>
      </c>
      <c r="DM120" s="2">
        <v>45504</v>
      </c>
      <c r="DN120" s="2">
        <v>45728</v>
      </c>
      <c r="DO120" s="2">
        <v>45379</v>
      </c>
      <c r="DP120" s="2">
        <v>45728</v>
      </c>
    </row>
    <row r="121" spans="1:135" hidden="1" x14ac:dyDescent="0.35">
      <c r="A121">
        <v>3300</v>
      </c>
      <c r="B121" t="s">
        <v>404</v>
      </c>
      <c r="C121">
        <v>3860</v>
      </c>
      <c r="D121" t="s">
        <v>976</v>
      </c>
      <c r="E121" t="s">
        <v>834</v>
      </c>
      <c r="F121" t="s">
        <v>532</v>
      </c>
      <c r="G121" t="s">
        <v>1234</v>
      </c>
      <c r="H121" t="s">
        <v>408</v>
      </c>
      <c r="I121" t="s">
        <v>1235</v>
      </c>
      <c r="J121" t="s">
        <v>1236</v>
      </c>
      <c r="K121" t="s">
        <v>22</v>
      </c>
      <c r="L121" t="s">
        <v>21</v>
      </c>
      <c r="M121" t="s">
        <v>411</v>
      </c>
      <c r="N121" t="s">
        <v>411</v>
      </c>
      <c r="O121" t="s">
        <v>411</v>
      </c>
      <c r="P121" t="s">
        <v>411</v>
      </c>
      <c r="Q121" t="s">
        <v>411</v>
      </c>
      <c r="R121" t="s">
        <v>411</v>
      </c>
      <c r="S121" t="s">
        <v>411</v>
      </c>
      <c r="T121" s="1">
        <v>149611.22</v>
      </c>
      <c r="U121">
        <v>525.89</v>
      </c>
      <c r="V121">
        <v>0</v>
      </c>
      <c r="W121" s="1">
        <v>102803.22</v>
      </c>
      <c r="X121" s="1">
        <v>46808</v>
      </c>
      <c r="Y121">
        <v>0</v>
      </c>
      <c r="Z121" s="1">
        <v>149611.22</v>
      </c>
      <c r="AA121">
        <v>0</v>
      </c>
      <c r="AB121">
        <v>0</v>
      </c>
      <c r="AD121">
        <v>8787719375944</v>
      </c>
      <c r="AE121" t="s">
        <v>412</v>
      </c>
      <c r="AG121" s="2">
        <v>45513</v>
      </c>
      <c r="AH121" s="1">
        <v>3578.43</v>
      </c>
      <c r="AI121" s="2">
        <v>45449</v>
      </c>
      <c r="AJ121">
        <v>2004</v>
      </c>
      <c r="AK121" s="2">
        <v>45351</v>
      </c>
      <c r="AP121" t="s">
        <v>413</v>
      </c>
      <c r="AT121" s="2">
        <v>45742</v>
      </c>
      <c r="AU121" s="2">
        <v>45890</v>
      </c>
      <c r="AV121" t="s">
        <v>414</v>
      </c>
      <c r="AW121" s="2">
        <v>45337</v>
      </c>
      <c r="AX121">
        <v>21726</v>
      </c>
      <c r="AY121" s="1">
        <v>205000.03</v>
      </c>
      <c r="BA121" t="s">
        <v>980</v>
      </c>
      <c r="BB121">
        <v>21726</v>
      </c>
      <c r="BD121" t="s">
        <v>416</v>
      </c>
      <c r="BE121" t="s">
        <v>417</v>
      </c>
      <c r="BF121">
        <v>5561999702599</v>
      </c>
      <c r="BG121" t="s">
        <v>1237</v>
      </c>
      <c r="BH121">
        <v>73804130</v>
      </c>
      <c r="BI121" t="s">
        <v>1238</v>
      </c>
      <c r="BJ121" t="s">
        <v>1239</v>
      </c>
      <c r="BL121" s="1">
        <v>1753</v>
      </c>
      <c r="BQ121">
        <v>3704</v>
      </c>
      <c r="BR121">
        <v>5498</v>
      </c>
      <c r="BS121" t="s">
        <v>449</v>
      </c>
      <c r="BT121" s="2">
        <v>45337</v>
      </c>
      <c r="BW121" t="s">
        <v>422</v>
      </c>
      <c r="BY121" t="s">
        <v>1240</v>
      </c>
      <c r="BZ121" s="2">
        <v>45337</v>
      </c>
      <c r="CC121" s="2">
        <v>45425</v>
      </c>
      <c r="CD121" t="s">
        <v>424</v>
      </c>
      <c r="CF121" s="2">
        <v>45337</v>
      </c>
      <c r="CJ121" s="2">
        <v>45503</v>
      </c>
      <c r="CL121" s="2">
        <v>45355</v>
      </c>
      <c r="CM121" s="2">
        <v>45510</v>
      </c>
      <c r="CN121" s="2">
        <v>45426</v>
      </c>
      <c r="CO121" s="2">
        <v>45460</v>
      </c>
      <c r="CP121" s="2">
        <v>45460</v>
      </c>
      <c r="CR121" s="2">
        <v>45432</v>
      </c>
      <c r="CS121" s="2">
        <v>45432</v>
      </c>
      <c r="CT121" s="2">
        <v>45517</v>
      </c>
      <c r="CU121" s="2">
        <v>45499</v>
      </c>
      <c r="CV121" s="2">
        <v>45480</v>
      </c>
      <c r="CW121" s="2">
        <v>45363</v>
      </c>
      <c r="CY121" t="s">
        <v>424</v>
      </c>
      <c r="DD121" s="2">
        <v>45449</v>
      </c>
      <c r="DF121" s="2">
        <v>45516</v>
      </c>
      <c r="DI121" s="2">
        <v>45519</v>
      </c>
      <c r="DJ121" s="2">
        <v>45359</v>
      </c>
      <c r="DK121" s="2">
        <v>45480</v>
      </c>
      <c r="DL121" s="2">
        <v>45577</v>
      </c>
      <c r="DM121" s="2">
        <v>45709</v>
      </c>
      <c r="DN121" s="2">
        <v>45371</v>
      </c>
      <c r="DO121" s="2">
        <v>45363</v>
      </c>
      <c r="DP121" s="2">
        <v>45736</v>
      </c>
      <c r="EE121" s="1">
        <v>2659.01</v>
      </c>
    </row>
    <row r="122" spans="1:135" hidden="1" x14ac:dyDescent="0.35">
      <c r="A122">
        <v>3301</v>
      </c>
      <c r="B122" t="s">
        <v>561</v>
      </c>
      <c r="C122">
        <v>3856</v>
      </c>
      <c r="D122" t="s">
        <v>976</v>
      </c>
      <c r="E122" t="s">
        <v>834</v>
      </c>
      <c r="F122" t="s">
        <v>526</v>
      </c>
      <c r="G122" t="s">
        <v>1241</v>
      </c>
      <c r="H122" t="s">
        <v>408</v>
      </c>
      <c r="I122" t="s">
        <v>1242</v>
      </c>
      <c r="J122" t="s">
        <v>1243</v>
      </c>
      <c r="K122" t="s">
        <v>37</v>
      </c>
      <c r="L122" t="s">
        <v>123</v>
      </c>
      <c r="M122" t="s">
        <v>411</v>
      </c>
      <c r="N122" t="s">
        <v>411</v>
      </c>
      <c r="O122" t="s">
        <v>411</v>
      </c>
      <c r="P122" t="s">
        <v>411</v>
      </c>
      <c r="Q122" t="s">
        <v>411</v>
      </c>
      <c r="R122" t="s">
        <v>411</v>
      </c>
      <c r="S122" t="s">
        <v>411</v>
      </c>
      <c r="T122" s="1">
        <v>145291.48000000001</v>
      </c>
      <c r="U122">
        <v>683.74</v>
      </c>
      <c r="V122">
        <v>0</v>
      </c>
      <c r="W122" s="1">
        <v>129748.73</v>
      </c>
      <c r="X122" s="1">
        <v>24135</v>
      </c>
      <c r="Y122">
        <v>0</v>
      </c>
      <c r="Z122" s="1">
        <v>153883.73000000001</v>
      </c>
      <c r="AA122">
        <v>0</v>
      </c>
      <c r="AB122">
        <v>0</v>
      </c>
      <c r="AE122" t="s">
        <v>412</v>
      </c>
      <c r="AH122">
        <v>0</v>
      </c>
      <c r="AK122" s="2">
        <v>45351</v>
      </c>
      <c r="AP122" t="s">
        <v>413</v>
      </c>
      <c r="AT122" s="2">
        <v>45415</v>
      </c>
      <c r="AU122" s="2">
        <v>45415</v>
      </c>
      <c r="AV122" t="s">
        <v>561</v>
      </c>
      <c r="AW122" s="2">
        <v>45336</v>
      </c>
      <c r="AX122">
        <v>21709</v>
      </c>
      <c r="AY122" s="1">
        <v>205000.11</v>
      </c>
      <c r="BA122" t="s">
        <v>980</v>
      </c>
      <c r="BB122">
        <v>21709</v>
      </c>
      <c r="BD122" t="s">
        <v>416</v>
      </c>
      <c r="BE122" t="s">
        <v>417</v>
      </c>
      <c r="BF122">
        <v>5561996952891</v>
      </c>
      <c r="BG122" t="s">
        <v>1244</v>
      </c>
      <c r="BH122">
        <v>73808867</v>
      </c>
      <c r="BI122" t="s">
        <v>746</v>
      </c>
      <c r="BJ122" t="s">
        <v>1245</v>
      </c>
      <c r="BL122" s="1">
        <v>2063.77</v>
      </c>
      <c r="BM122" s="2">
        <v>45511</v>
      </c>
      <c r="BQ122">
        <v>3684</v>
      </c>
      <c r="BR122">
        <v>5497</v>
      </c>
      <c r="BS122" t="s">
        <v>432</v>
      </c>
      <c r="BT122" s="2">
        <v>45336</v>
      </c>
      <c r="BW122" t="s">
        <v>422</v>
      </c>
      <c r="BZ122" s="2">
        <v>45336</v>
      </c>
      <c r="CF122" s="2">
        <v>45336</v>
      </c>
      <c r="CL122" s="2">
        <v>45355</v>
      </c>
      <c r="CT122" s="2">
        <v>45511</v>
      </c>
    </row>
    <row r="123" spans="1:135" hidden="1" x14ac:dyDescent="0.35">
      <c r="A123">
        <v>3302</v>
      </c>
      <c r="B123" t="s">
        <v>404</v>
      </c>
      <c r="C123">
        <v>3855</v>
      </c>
      <c r="D123" t="s">
        <v>471</v>
      </c>
      <c r="E123" t="s">
        <v>508</v>
      </c>
      <c r="F123" t="s">
        <v>1086</v>
      </c>
      <c r="G123">
        <v>2</v>
      </c>
      <c r="H123" t="s">
        <v>474</v>
      </c>
      <c r="I123" t="s">
        <v>1246</v>
      </c>
      <c r="J123" t="s">
        <v>1247</v>
      </c>
      <c r="K123" t="s">
        <v>24</v>
      </c>
      <c r="L123" t="s">
        <v>196</v>
      </c>
      <c r="M123" t="s">
        <v>411</v>
      </c>
      <c r="N123" t="s">
        <v>411</v>
      </c>
      <c r="O123" t="s">
        <v>411</v>
      </c>
      <c r="P123" t="s">
        <v>424</v>
      </c>
      <c r="Q123" t="s">
        <v>424</v>
      </c>
      <c r="R123" t="s">
        <v>411</v>
      </c>
      <c r="S123" t="s">
        <v>411</v>
      </c>
      <c r="T123" s="1">
        <v>158515.91</v>
      </c>
      <c r="U123">
        <v>688.34</v>
      </c>
      <c r="V123">
        <v>0</v>
      </c>
      <c r="W123" s="1">
        <v>131026.91</v>
      </c>
      <c r="X123" s="1">
        <v>27489</v>
      </c>
      <c r="Y123">
        <v>0</v>
      </c>
      <c r="Z123" s="1">
        <v>158515.91</v>
      </c>
      <c r="AA123">
        <v>0</v>
      </c>
      <c r="AB123">
        <v>0</v>
      </c>
      <c r="AD123">
        <v>8787719277675</v>
      </c>
      <c r="AE123" t="s">
        <v>412</v>
      </c>
      <c r="AF123">
        <v>96200</v>
      </c>
      <c r="AG123" s="2">
        <v>45376</v>
      </c>
      <c r="AH123" s="1">
        <v>2740.25</v>
      </c>
      <c r="AI123" s="2">
        <v>45358</v>
      </c>
      <c r="AJ123">
        <v>2004</v>
      </c>
      <c r="AK123" s="2">
        <v>45351</v>
      </c>
      <c r="AP123" t="s">
        <v>413</v>
      </c>
      <c r="AT123" s="2">
        <v>45741</v>
      </c>
      <c r="AU123" s="2">
        <v>45741</v>
      </c>
      <c r="AV123" t="s">
        <v>414</v>
      </c>
      <c r="AW123" s="2">
        <v>45336</v>
      </c>
      <c r="AX123">
        <v>21657</v>
      </c>
      <c r="AY123" s="1">
        <v>204655.01</v>
      </c>
      <c r="BA123" t="s">
        <v>477</v>
      </c>
      <c r="BB123">
        <v>21657</v>
      </c>
      <c r="BD123" t="s">
        <v>478</v>
      </c>
      <c r="BE123" t="s">
        <v>417</v>
      </c>
      <c r="BF123">
        <v>5561996386771</v>
      </c>
      <c r="BG123" t="s">
        <v>1248</v>
      </c>
      <c r="BH123">
        <v>72901000</v>
      </c>
      <c r="BI123" t="s">
        <v>1249</v>
      </c>
      <c r="BJ123" t="s">
        <v>1250</v>
      </c>
      <c r="BL123" s="1">
        <v>2294.5</v>
      </c>
      <c r="BM123" s="2">
        <v>45514</v>
      </c>
      <c r="BQ123">
        <v>2903</v>
      </c>
      <c r="BR123">
        <v>5490</v>
      </c>
      <c r="BS123" t="s">
        <v>1251</v>
      </c>
      <c r="BT123" s="2">
        <v>45336</v>
      </c>
      <c r="BU123">
        <v>500</v>
      </c>
      <c r="BV123" s="2">
        <v>45364</v>
      </c>
      <c r="BW123" t="s">
        <v>422</v>
      </c>
      <c r="BX123" s="2">
        <v>45365</v>
      </c>
      <c r="BY123" t="s">
        <v>1252</v>
      </c>
      <c r="BZ123" s="2">
        <v>45336</v>
      </c>
      <c r="CA123" s="2">
        <v>45365</v>
      </c>
      <c r="CC123" s="2">
        <v>45352</v>
      </c>
      <c r="CD123" t="s">
        <v>424</v>
      </c>
      <c r="CF123" s="2">
        <v>45336</v>
      </c>
      <c r="CG123" s="2">
        <v>45379</v>
      </c>
      <c r="CJ123" s="2">
        <v>45366</v>
      </c>
      <c r="CL123" s="2">
        <v>45352</v>
      </c>
      <c r="CM123" s="2">
        <v>45371</v>
      </c>
      <c r="CN123" s="2">
        <v>45352</v>
      </c>
      <c r="CO123" s="2">
        <v>45366</v>
      </c>
      <c r="CP123" s="2">
        <v>45362</v>
      </c>
      <c r="CR123" s="2">
        <v>45356</v>
      </c>
      <c r="CS123" s="2">
        <v>45356</v>
      </c>
      <c r="CU123" s="2">
        <v>45364</v>
      </c>
      <c r="CV123" s="2">
        <v>45405</v>
      </c>
      <c r="CW123" s="2">
        <v>45351</v>
      </c>
      <c r="CX123" s="2">
        <v>45372</v>
      </c>
      <c r="CY123" t="s">
        <v>424</v>
      </c>
      <c r="DD123" s="2">
        <v>45351</v>
      </c>
      <c r="DF123" s="2">
        <v>45377</v>
      </c>
      <c r="DI123" s="2">
        <v>45378</v>
      </c>
      <c r="DJ123" s="2">
        <v>45377</v>
      </c>
      <c r="DK123" s="2">
        <v>45406</v>
      </c>
      <c r="DL123" s="2">
        <v>45412</v>
      </c>
      <c r="DM123" s="2">
        <v>45425</v>
      </c>
      <c r="DN123" s="2">
        <v>45548</v>
      </c>
      <c r="DO123" s="2">
        <v>45379</v>
      </c>
      <c r="DP123" s="2">
        <v>45548</v>
      </c>
      <c r="EE123" s="1">
        <v>4105.32</v>
      </c>
    </row>
    <row r="124" spans="1:135" hidden="1" x14ac:dyDescent="0.35">
      <c r="A124">
        <v>3303</v>
      </c>
      <c r="B124" t="s">
        <v>404</v>
      </c>
      <c r="C124">
        <v>3905</v>
      </c>
      <c r="D124" t="s">
        <v>459</v>
      </c>
      <c r="E124" t="s">
        <v>460</v>
      </c>
      <c r="F124" t="s">
        <v>434</v>
      </c>
      <c r="G124" t="s">
        <v>1208</v>
      </c>
      <c r="H124" t="s">
        <v>408</v>
      </c>
      <c r="I124" t="s">
        <v>1253</v>
      </c>
      <c r="J124" t="s">
        <v>1254</v>
      </c>
      <c r="K124" t="s">
        <v>22</v>
      </c>
      <c r="L124" t="s">
        <v>54</v>
      </c>
      <c r="M124" t="s">
        <v>411</v>
      </c>
      <c r="N124" t="s">
        <v>411</v>
      </c>
      <c r="O124" t="s">
        <v>411</v>
      </c>
      <c r="P124" t="s">
        <v>411</v>
      </c>
      <c r="Q124" t="s">
        <v>411</v>
      </c>
      <c r="R124" t="s">
        <v>411</v>
      </c>
      <c r="S124" t="s">
        <v>411</v>
      </c>
      <c r="T124" s="1">
        <v>155375.6</v>
      </c>
      <c r="U124">
        <v>615.20000000000005</v>
      </c>
      <c r="V124">
        <v>0</v>
      </c>
      <c r="W124" s="1">
        <v>123127.6</v>
      </c>
      <c r="X124" s="1">
        <v>33291</v>
      </c>
      <c r="Y124">
        <v>0</v>
      </c>
      <c r="Z124" s="1">
        <v>156418.6</v>
      </c>
      <c r="AA124">
        <v>0</v>
      </c>
      <c r="AB124">
        <v>0</v>
      </c>
      <c r="AD124">
        <v>8787719325483</v>
      </c>
      <c r="AE124" t="s">
        <v>412</v>
      </c>
      <c r="AF124">
        <v>72690</v>
      </c>
      <c r="AG124" s="2">
        <v>45436</v>
      </c>
      <c r="AH124" s="1">
        <v>3784.89</v>
      </c>
      <c r="AI124" s="2">
        <v>45379</v>
      </c>
      <c r="AJ124">
        <v>2004</v>
      </c>
      <c r="AK124" s="2">
        <v>45351</v>
      </c>
      <c r="AP124" t="s">
        <v>413</v>
      </c>
      <c r="AT124" s="2">
        <v>46098</v>
      </c>
      <c r="AU124" s="2">
        <v>46098</v>
      </c>
      <c r="AV124" t="s">
        <v>414</v>
      </c>
      <c r="AW124" s="2">
        <v>45348</v>
      </c>
      <c r="AX124">
        <v>21691</v>
      </c>
      <c r="AY124" s="1">
        <v>215000</v>
      </c>
      <c r="BA124" t="s">
        <v>464</v>
      </c>
      <c r="BB124">
        <v>21691</v>
      </c>
      <c r="BD124" t="s">
        <v>416</v>
      </c>
      <c r="BE124" t="s">
        <v>417</v>
      </c>
      <c r="BF124">
        <v>5561996167778</v>
      </c>
      <c r="BG124" t="s">
        <v>1255</v>
      </c>
      <c r="BH124">
        <v>73805207</v>
      </c>
      <c r="BI124" t="s">
        <v>614</v>
      </c>
      <c r="BJ124" t="s">
        <v>1256</v>
      </c>
      <c r="BK124">
        <v>5561996167778</v>
      </c>
      <c r="BL124" s="1">
        <v>2050.6999999999998</v>
      </c>
      <c r="BM124" s="2">
        <v>45508</v>
      </c>
      <c r="BQ124">
        <v>887</v>
      </c>
      <c r="BR124">
        <v>5495</v>
      </c>
      <c r="BS124" t="s">
        <v>440</v>
      </c>
      <c r="BT124" s="2">
        <v>45348</v>
      </c>
      <c r="BW124" t="s">
        <v>422</v>
      </c>
      <c r="BY124" t="s">
        <v>1257</v>
      </c>
      <c r="BZ124" s="2">
        <v>45348</v>
      </c>
      <c r="CA124" s="2">
        <v>45378</v>
      </c>
      <c r="CC124" s="2">
        <v>45352</v>
      </c>
      <c r="CD124" t="s">
        <v>424</v>
      </c>
      <c r="CF124" s="2">
        <v>45348</v>
      </c>
      <c r="CL124" s="2">
        <v>45355</v>
      </c>
      <c r="CM124" s="2">
        <v>45387</v>
      </c>
      <c r="CN124" s="2">
        <v>45352</v>
      </c>
      <c r="CO124" s="2">
        <v>45383</v>
      </c>
      <c r="CR124" s="2">
        <v>45356</v>
      </c>
      <c r="CS124" s="2">
        <v>45357</v>
      </c>
      <c r="CT124" s="2">
        <v>45508</v>
      </c>
      <c r="CV124" s="2">
        <v>45390</v>
      </c>
      <c r="CW124" s="2">
        <v>45357</v>
      </c>
      <c r="CY124" t="s">
        <v>424</v>
      </c>
      <c r="DB124" s="2">
        <v>45377</v>
      </c>
      <c r="DD124" s="2">
        <v>45386</v>
      </c>
      <c r="DE124" s="2">
        <v>45378</v>
      </c>
      <c r="DF124" s="2">
        <v>45437</v>
      </c>
      <c r="DI124" s="2">
        <v>45441</v>
      </c>
      <c r="DJ124" s="2">
        <v>45352</v>
      </c>
      <c r="DK124" s="2">
        <v>45390</v>
      </c>
      <c r="DL124" s="2">
        <v>45460</v>
      </c>
      <c r="DM124" s="2">
        <v>45502</v>
      </c>
      <c r="DN124" s="2">
        <v>46057</v>
      </c>
      <c r="DO124" s="2">
        <v>45357</v>
      </c>
      <c r="DP124" s="2">
        <v>46057</v>
      </c>
    </row>
    <row r="125" spans="1:135" hidden="1" x14ac:dyDescent="0.35">
      <c r="A125">
        <v>3304</v>
      </c>
      <c r="B125" t="s">
        <v>404</v>
      </c>
      <c r="C125">
        <v>3889</v>
      </c>
      <c r="D125" t="s">
        <v>459</v>
      </c>
      <c r="E125" t="s">
        <v>460</v>
      </c>
      <c r="F125" t="s">
        <v>461</v>
      </c>
      <c r="G125" t="s">
        <v>984</v>
      </c>
      <c r="H125" t="s">
        <v>408</v>
      </c>
      <c r="I125" t="s">
        <v>1258</v>
      </c>
      <c r="J125" t="s">
        <v>1259</v>
      </c>
      <c r="K125" t="s">
        <v>22</v>
      </c>
      <c r="L125" t="s">
        <v>122</v>
      </c>
      <c r="M125" t="s">
        <v>411</v>
      </c>
      <c r="N125" t="s">
        <v>411</v>
      </c>
      <c r="O125" t="s">
        <v>411</v>
      </c>
      <c r="P125" t="s">
        <v>411</v>
      </c>
      <c r="Q125" t="s">
        <v>411</v>
      </c>
      <c r="R125" t="s">
        <v>411</v>
      </c>
      <c r="S125" t="s">
        <v>411</v>
      </c>
      <c r="T125" s="1">
        <v>159749.06</v>
      </c>
      <c r="U125">
        <v>899.99</v>
      </c>
      <c r="V125">
        <v>0</v>
      </c>
      <c r="W125" s="1">
        <v>166400</v>
      </c>
      <c r="X125">
        <v>563</v>
      </c>
      <c r="Y125">
        <v>0</v>
      </c>
      <c r="Z125" s="1">
        <v>166963</v>
      </c>
      <c r="AA125">
        <v>0</v>
      </c>
      <c r="AB125">
        <v>0</v>
      </c>
      <c r="AD125">
        <v>8787719323022</v>
      </c>
      <c r="AE125" t="s">
        <v>412</v>
      </c>
      <c r="AF125">
        <v>72656</v>
      </c>
      <c r="AG125" s="2">
        <v>45498</v>
      </c>
      <c r="AH125" s="1">
        <v>3117.73</v>
      </c>
      <c r="AI125" s="2">
        <v>45418</v>
      </c>
      <c r="AJ125">
        <v>2004</v>
      </c>
      <c r="AK125" s="2">
        <v>45351</v>
      </c>
      <c r="AP125" t="s">
        <v>413</v>
      </c>
      <c r="AT125" s="2">
        <v>46098</v>
      </c>
      <c r="AU125" s="2">
        <v>46098</v>
      </c>
      <c r="AV125" t="s">
        <v>414</v>
      </c>
      <c r="AW125" s="2">
        <v>45346</v>
      </c>
      <c r="AX125">
        <v>21677</v>
      </c>
      <c r="AY125" s="1">
        <v>215000</v>
      </c>
      <c r="BA125" t="s">
        <v>464</v>
      </c>
      <c r="BB125">
        <v>21677</v>
      </c>
      <c r="BD125" t="s">
        <v>416</v>
      </c>
      <c r="BE125" t="s">
        <v>417</v>
      </c>
      <c r="BF125">
        <v>5538998122086</v>
      </c>
      <c r="BG125" t="s">
        <v>1260</v>
      </c>
      <c r="BH125">
        <v>73808455</v>
      </c>
      <c r="BI125" t="s">
        <v>581</v>
      </c>
      <c r="BJ125" t="s">
        <v>1261</v>
      </c>
      <c r="BL125" s="1">
        <v>3000</v>
      </c>
      <c r="BM125" s="2">
        <v>45370</v>
      </c>
      <c r="BQ125">
        <v>853</v>
      </c>
      <c r="BR125">
        <v>5205</v>
      </c>
      <c r="BS125" t="s">
        <v>590</v>
      </c>
      <c r="BT125" s="2">
        <v>45346</v>
      </c>
      <c r="BW125" t="s">
        <v>422</v>
      </c>
      <c r="BY125" t="s">
        <v>1262</v>
      </c>
      <c r="BZ125" s="2">
        <v>45346</v>
      </c>
      <c r="CA125" s="2">
        <v>45406</v>
      </c>
      <c r="CC125" s="2">
        <v>45352</v>
      </c>
      <c r="CD125" t="s">
        <v>424</v>
      </c>
      <c r="CF125" s="2">
        <v>45346</v>
      </c>
      <c r="CL125" s="2">
        <v>45352</v>
      </c>
      <c r="CM125" s="2">
        <v>45467</v>
      </c>
      <c r="CN125" s="2">
        <v>45352</v>
      </c>
      <c r="CO125" s="2">
        <v>45414</v>
      </c>
      <c r="CR125" s="2">
        <v>45359</v>
      </c>
      <c r="CS125" s="2">
        <v>45404</v>
      </c>
      <c r="CT125" s="2">
        <v>45568</v>
      </c>
      <c r="CV125" s="2">
        <v>45483</v>
      </c>
      <c r="CW125" s="2">
        <v>45404</v>
      </c>
      <c r="CY125" t="s">
        <v>424</v>
      </c>
      <c r="DB125" s="2">
        <v>45405</v>
      </c>
      <c r="DD125" s="2">
        <v>45425</v>
      </c>
      <c r="DE125" s="2">
        <v>45406</v>
      </c>
      <c r="DF125" s="2">
        <v>45498</v>
      </c>
      <c r="DI125" s="2">
        <v>45502</v>
      </c>
      <c r="DJ125" s="2">
        <v>45394</v>
      </c>
      <c r="DK125" s="2">
        <v>45483</v>
      </c>
      <c r="DL125" s="2">
        <v>45485</v>
      </c>
      <c r="DM125" s="2">
        <v>45504</v>
      </c>
      <c r="DN125" s="2">
        <v>46057</v>
      </c>
      <c r="DP125" s="2">
        <v>46057</v>
      </c>
    </row>
    <row r="126" spans="1:135" hidden="1" x14ac:dyDescent="0.35">
      <c r="A126">
        <v>3305</v>
      </c>
      <c r="B126" t="s">
        <v>561</v>
      </c>
      <c r="C126">
        <v>3873</v>
      </c>
      <c r="D126" t="s">
        <v>976</v>
      </c>
      <c r="E126" t="s">
        <v>834</v>
      </c>
      <c r="F126" t="s">
        <v>407</v>
      </c>
      <c r="G126" t="s">
        <v>1241</v>
      </c>
      <c r="H126" t="s">
        <v>408</v>
      </c>
      <c r="I126" t="s">
        <v>1263</v>
      </c>
      <c r="J126" t="s">
        <v>1264</v>
      </c>
      <c r="K126" t="s">
        <v>37</v>
      </c>
      <c r="L126" t="s">
        <v>1265</v>
      </c>
      <c r="M126" t="s">
        <v>411</v>
      </c>
      <c r="N126" t="s">
        <v>411</v>
      </c>
      <c r="O126" t="s">
        <v>411</v>
      </c>
      <c r="P126" t="s">
        <v>411</v>
      </c>
      <c r="Q126" t="s">
        <v>411</v>
      </c>
      <c r="R126" t="s">
        <v>411</v>
      </c>
      <c r="S126" t="s">
        <v>411</v>
      </c>
      <c r="T126" s="1">
        <v>151200</v>
      </c>
      <c r="U126">
        <v>600</v>
      </c>
      <c r="V126" s="1">
        <v>57745.02</v>
      </c>
      <c r="W126" s="1">
        <v>117639.98</v>
      </c>
      <c r="X126" s="1">
        <v>34615</v>
      </c>
      <c r="Y126">
        <v>0</v>
      </c>
      <c r="Z126" s="1">
        <v>152254.98000000001</v>
      </c>
      <c r="AA126">
        <v>0</v>
      </c>
      <c r="AB126">
        <v>0</v>
      </c>
      <c r="AE126" t="s">
        <v>412</v>
      </c>
      <c r="AH126">
        <v>0</v>
      </c>
      <c r="AK126" s="2">
        <v>45351</v>
      </c>
      <c r="AP126" t="s">
        <v>413</v>
      </c>
      <c r="AT126" s="2">
        <v>45386</v>
      </c>
      <c r="AU126" s="2">
        <v>45386</v>
      </c>
      <c r="AV126" t="s">
        <v>561</v>
      </c>
      <c r="AW126" s="2">
        <v>45343</v>
      </c>
      <c r="AX126">
        <v>21676</v>
      </c>
      <c r="AY126" s="1">
        <v>205000.08</v>
      </c>
      <c r="BA126" t="s">
        <v>980</v>
      </c>
      <c r="BB126">
        <v>21676</v>
      </c>
      <c r="BD126" t="s">
        <v>416</v>
      </c>
      <c r="BE126" t="s">
        <v>417</v>
      </c>
      <c r="BF126">
        <v>5561999051390</v>
      </c>
      <c r="BG126" t="s">
        <v>1266</v>
      </c>
      <c r="BH126">
        <v>73802477</v>
      </c>
      <c r="BI126" t="s">
        <v>1267</v>
      </c>
      <c r="BJ126" t="s">
        <v>1268</v>
      </c>
      <c r="BL126" s="1">
        <v>2000</v>
      </c>
      <c r="BQ126">
        <v>3652</v>
      </c>
      <c r="BR126">
        <v>5493</v>
      </c>
      <c r="BS126" t="s">
        <v>449</v>
      </c>
      <c r="BT126" s="2">
        <v>45343</v>
      </c>
      <c r="BW126" t="s">
        <v>422</v>
      </c>
      <c r="BZ126" s="2">
        <v>45343</v>
      </c>
      <c r="CF126" s="2">
        <v>45343</v>
      </c>
      <c r="CL126" s="2">
        <v>45352</v>
      </c>
      <c r="CS126" s="2">
        <v>45364</v>
      </c>
      <c r="CT126" s="2">
        <v>45522</v>
      </c>
      <c r="CW126" s="2">
        <v>45363</v>
      </c>
      <c r="CY126" t="s">
        <v>424</v>
      </c>
      <c r="DJ126" s="2">
        <v>45359</v>
      </c>
      <c r="DO126" s="2">
        <v>45363</v>
      </c>
    </row>
    <row r="127" spans="1:135" hidden="1" x14ac:dyDescent="0.35">
      <c r="A127">
        <v>3306</v>
      </c>
      <c r="B127" t="s">
        <v>404</v>
      </c>
      <c r="C127">
        <v>3861</v>
      </c>
      <c r="D127" t="s">
        <v>405</v>
      </c>
      <c r="E127" t="s">
        <v>406</v>
      </c>
      <c r="F127" t="s">
        <v>1086</v>
      </c>
      <c r="G127">
        <v>203</v>
      </c>
      <c r="H127" t="s">
        <v>408</v>
      </c>
      <c r="I127" t="s">
        <v>1269</v>
      </c>
      <c r="J127" t="s">
        <v>1270</v>
      </c>
      <c r="K127" t="s">
        <v>14</v>
      </c>
      <c r="L127" t="s">
        <v>50</v>
      </c>
      <c r="M127" t="s">
        <v>411</v>
      </c>
      <c r="N127" t="s">
        <v>411</v>
      </c>
      <c r="O127" t="s">
        <v>411</v>
      </c>
      <c r="P127" t="s">
        <v>411</v>
      </c>
      <c r="Q127" t="s">
        <v>411</v>
      </c>
      <c r="R127" t="s">
        <v>411</v>
      </c>
      <c r="S127" t="s">
        <v>411</v>
      </c>
      <c r="T127" s="1">
        <v>151078.1</v>
      </c>
      <c r="U127">
        <v>0</v>
      </c>
      <c r="V127">
        <v>0</v>
      </c>
      <c r="W127" s="1">
        <v>133779.1</v>
      </c>
      <c r="X127" s="1">
        <v>17300</v>
      </c>
      <c r="Y127">
        <v>0</v>
      </c>
      <c r="Z127" s="1">
        <v>151079.1</v>
      </c>
      <c r="AA127">
        <v>0</v>
      </c>
      <c r="AB127">
        <v>0</v>
      </c>
      <c r="AD127">
        <v>8787719323421</v>
      </c>
      <c r="AE127" t="s">
        <v>412</v>
      </c>
      <c r="AF127">
        <v>74164</v>
      </c>
      <c r="AG127" s="2">
        <v>45411</v>
      </c>
      <c r="AH127" s="1">
        <v>3563</v>
      </c>
      <c r="AI127" s="2">
        <v>45392</v>
      </c>
      <c r="AJ127">
        <v>2004</v>
      </c>
      <c r="AK127" s="2">
        <v>45351</v>
      </c>
      <c r="AP127" t="s">
        <v>413</v>
      </c>
      <c r="AT127" s="2">
        <v>45743</v>
      </c>
      <c r="AU127" s="2">
        <v>45743</v>
      </c>
      <c r="AV127" t="s">
        <v>414</v>
      </c>
      <c r="AW127" s="2">
        <v>45338</v>
      </c>
      <c r="AX127">
        <v>21658</v>
      </c>
      <c r="AY127" s="1">
        <v>205000.5</v>
      </c>
      <c r="BA127" t="s">
        <v>415</v>
      </c>
      <c r="BB127">
        <v>21658</v>
      </c>
      <c r="BD127" t="s">
        <v>1271</v>
      </c>
      <c r="BE127" t="s">
        <v>417</v>
      </c>
      <c r="BF127">
        <v>5561991864348</v>
      </c>
      <c r="BG127" t="s">
        <v>1272</v>
      </c>
      <c r="BH127">
        <v>72872416</v>
      </c>
      <c r="BI127" t="s">
        <v>1273</v>
      </c>
      <c r="BJ127" t="s">
        <v>1274</v>
      </c>
      <c r="BL127" s="1">
        <v>2500</v>
      </c>
      <c r="BQ127">
        <v>3217</v>
      </c>
      <c r="BR127">
        <v>5491</v>
      </c>
      <c r="BS127" t="s">
        <v>490</v>
      </c>
      <c r="BT127" s="2">
        <v>45350</v>
      </c>
      <c r="BW127" t="s">
        <v>422</v>
      </c>
      <c r="BY127" t="s">
        <v>1275</v>
      </c>
      <c r="BZ127" s="2">
        <v>45350</v>
      </c>
      <c r="CA127" s="2">
        <v>45386</v>
      </c>
      <c r="CC127" s="2">
        <v>45352</v>
      </c>
      <c r="CD127" t="s">
        <v>424</v>
      </c>
      <c r="CF127" s="2">
        <v>45350</v>
      </c>
      <c r="CL127" s="2">
        <v>45352</v>
      </c>
      <c r="CM127" s="2">
        <v>45392</v>
      </c>
      <c r="CN127" s="2">
        <v>45352</v>
      </c>
      <c r="CO127" s="2">
        <v>45397</v>
      </c>
      <c r="CR127" s="2">
        <v>45362</v>
      </c>
      <c r="CS127" s="2">
        <v>45357</v>
      </c>
      <c r="CT127" s="2">
        <v>45482</v>
      </c>
      <c r="CV127" s="2">
        <v>45405</v>
      </c>
      <c r="CW127" s="2">
        <v>45357</v>
      </c>
      <c r="CY127" t="s">
        <v>424</v>
      </c>
      <c r="DB127" s="2">
        <v>45362</v>
      </c>
      <c r="DD127" s="2">
        <v>45392</v>
      </c>
      <c r="DE127" s="2">
        <v>45386</v>
      </c>
      <c r="DF127" s="2">
        <v>45412</v>
      </c>
      <c r="DI127" s="2">
        <v>45418</v>
      </c>
      <c r="DJ127" s="2">
        <v>45352</v>
      </c>
      <c r="DK127" s="2">
        <v>45405</v>
      </c>
      <c r="DL127" s="2">
        <v>45463</v>
      </c>
      <c r="DM127" s="2">
        <v>45504</v>
      </c>
      <c r="DN127" s="2">
        <v>45728</v>
      </c>
      <c r="DO127" s="2">
        <v>45357</v>
      </c>
      <c r="DP127" s="2">
        <v>45728</v>
      </c>
    </row>
    <row r="128" spans="1:135" hidden="1" x14ac:dyDescent="0.35">
      <c r="A128">
        <v>3307</v>
      </c>
      <c r="B128" t="s">
        <v>404</v>
      </c>
      <c r="C128">
        <v>3863</v>
      </c>
      <c r="D128" t="s">
        <v>405</v>
      </c>
      <c r="E128" t="s">
        <v>406</v>
      </c>
      <c r="F128" t="s">
        <v>898</v>
      </c>
      <c r="G128">
        <v>3</v>
      </c>
      <c r="H128" t="s">
        <v>408</v>
      </c>
      <c r="I128" t="s">
        <v>1276</v>
      </c>
      <c r="J128" t="s">
        <v>1277</v>
      </c>
      <c r="K128" t="s">
        <v>14</v>
      </c>
      <c r="L128" t="s">
        <v>48</v>
      </c>
      <c r="M128" t="s">
        <v>411</v>
      </c>
      <c r="N128" t="s">
        <v>411</v>
      </c>
      <c r="O128" t="s">
        <v>411</v>
      </c>
      <c r="P128" t="s">
        <v>411</v>
      </c>
      <c r="Q128" t="s">
        <v>411</v>
      </c>
      <c r="R128" t="s">
        <v>411</v>
      </c>
      <c r="S128" t="s">
        <v>411</v>
      </c>
      <c r="T128" s="1">
        <v>158927.24</v>
      </c>
      <c r="U128">
        <v>600</v>
      </c>
      <c r="V128">
        <v>0</v>
      </c>
      <c r="W128" s="1">
        <v>124834.24000000001</v>
      </c>
      <c r="X128" s="1">
        <v>34775</v>
      </c>
      <c r="Y128">
        <v>0</v>
      </c>
      <c r="Z128" s="1">
        <v>159609.24</v>
      </c>
      <c r="AA128">
        <v>0</v>
      </c>
      <c r="AB128">
        <v>0</v>
      </c>
      <c r="AD128">
        <v>8787719323936</v>
      </c>
      <c r="AE128" t="s">
        <v>412</v>
      </c>
      <c r="AF128">
        <v>74236</v>
      </c>
      <c r="AG128" s="2">
        <v>45393</v>
      </c>
      <c r="AH128" s="1">
        <v>3559.95</v>
      </c>
      <c r="AI128" s="2">
        <v>45372</v>
      </c>
      <c r="AJ128">
        <v>2004</v>
      </c>
      <c r="AK128" s="2">
        <v>45351</v>
      </c>
      <c r="AP128" t="s">
        <v>413</v>
      </c>
      <c r="AT128" s="2">
        <v>45743</v>
      </c>
      <c r="AU128" s="2">
        <v>45743</v>
      </c>
      <c r="AV128" t="s">
        <v>414</v>
      </c>
      <c r="AW128" s="2">
        <v>45339</v>
      </c>
      <c r="AX128">
        <v>21659</v>
      </c>
      <c r="AY128" s="1">
        <v>215000.04</v>
      </c>
      <c r="BA128" t="s">
        <v>415</v>
      </c>
      <c r="BB128">
        <v>21659</v>
      </c>
      <c r="BD128" t="s">
        <v>416</v>
      </c>
      <c r="BE128" t="s">
        <v>417</v>
      </c>
      <c r="BF128">
        <v>5561998822291</v>
      </c>
      <c r="BG128" t="s">
        <v>1278</v>
      </c>
      <c r="BH128">
        <v>73816899</v>
      </c>
      <c r="BI128" t="s">
        <v>1279</v>
      </c>
      <c r="BJ128" t="s">
        <v>1280</v>
      </c>
      <c r="BL128" s="1">
        <v>2000</v>
      </c>
      <c r="BM128" s="2">
        <v>45394</v>
      </c>
      <c r="BQ128">
        <v>3303</v>
      </c>
      <c r="BR128">
        <v>5492</v>
      </c>
      <c r="BS128" t="s">
        <v>1281</v>
      </c>
      <c r="BT128" s="2">
        <v>45348</v>
      </c>
      <c r="BW128" t="s">
        <v>422</v>
      </c>
      <c r="BY128" t="s">
        <v>1282</v>
      </c>
      <c r="BZ128" s="2">
        <v>45348</v>
      </c>
      <c r="CA128" s="2">
        <v>45366</v>
      </c>
      <c r="CC128" s="2">
        <v>45352</v>
      </c>
      <c r="CD128" t="s">
        <v>424</v>
      </c>
      <c r="CF128" s="2">
        <v>45348</v>
      </c>
      <c r="CL128" s="2">
        <v>45352</v>
      </c>
      <c r="CM128" s="2">
        <v>45372</v>
      </c>
      <c r="CN128" s="2">
        <v>45352</v>
      </c>
      <c r="CO128" s="2">
        <v>45366</v>
      </c>
      <c r="CR128" s="2">
        <v>45362</v>
      </c>
      <c r="CS128" s="2">
        <v>45365</v>
      </c>
      <c r="CT128" s="2">
        <v>45516</v>
      </c>
      <c r="CV128" s="2">
        <v>45398</v>
      </c>
      <c r="CW128" s="2">
        <v>45365</v>
      </c>
      <c r="CY128" t="s">
        <v>424</v>
      </c>
      <c r="DD128" s="2">
        <v>45372</v>
      </c>
      <c r="DF128" s="2">
        <v>45394</v>
      </c>
      <c r="DI128" s="2">
        <v>45394</v>
      </c>
      <c r="DJ128" s="2">
        <v>45352</v>
      </c>
      <c r="DK128" s="2">
        <v>45398</v>
      </c>
      <c r="DL128" s="2">
        <v>45481</v>
      </c>
      <c r="DM128" s="2">
        <v>45504</v>
      </c>
      <c r="DN128" s="2">
        <v>45728</v>
      </c>
      <c r="DP128" s="2">
        <v>45728</v>
      </c>
    </row>
    <row r="129" spans="1:135" hidden="1" x14ac:dyDescent="0.35">
      <c r="A129">
        <v>3308</v>
      </c>
      <c r="B129" t="s">
        <v>404</v>
      </c>
      <c r="C129">
        <v>3872</v>
      </c>
      <c r="D129" t="s">
        <v>976</v>
      </c>
      <c r="E129" t="s">
        <v>834</v>
      </c>
      <c r="F129" t="s">
        <v>519</v>
      </c>
      <c r="G129" t="s">
        <v>1241</v>
      </c>
      <c r="H129" t="s">
        <v>408</v>
      </c>
      <c r="I129" t="s">
        <v>1283</v>
      </c>
      <c r="J129" t="s">
        <v>1284</v>
      </c>
      <c r="K129" t="s">
        <v>14</v>
      </c>
      <c r="L129" t="s">
        <v>174</v>
      </c>
      <c r="M129" t="s">
        <v>411</v>
      </c>
      <c r="N129" t="s">
        <v>411</v>
      </c>
      <c r="O129" t="s">
        <v>411</v>
      </c>
      <c r="P129" t="s">
        <v>411</v>
      </c>
      <c r="Q129" t="s">
        <v>411</v>
      </c>
      <c r="R129" t="s">
        <v>411</v>
      </c>
      <c r="S129" t="s">
        <v>411</v>
      </c>
      <c r="T129" s="1">
        <v>156118.32</v>
      </c>
      <c r="U129">
        <v>544.73</v>
      </c>
      <c r="V129">
        <v>0</v>
      </c>
      <c r="W129" s="1">
        <v>106592.33</v>
      </c>
      <c r="X129" s="1">
        <v>12906</v>
      </c>
      <c r="Y129">
        <v>0</v>
      </c>
      <c r="Z129" s="1">
        <v>119498.33</v>
      </c>
      <c r="AA129">
        <v>0</v>
      </c>
      <c r="AB129">
        <v>0</v>
      </c>
      <c r="AD129">
        <v>8787719546188</v>
      </c>
      <c r="AE129" t="s">
        <v>412</v>
      </c>
      <c r="AG129" s="2">
        <v>45468</v>
      </c>
      <c r="AH129" s="1">
        <v>3568.21</v>
      </c>
      <c r="AI129" s="2">
        <v>45429</v>
      </c>
      <c r="AJ129">
        <v>2004</v>
      </c>
      <c r="AK129" s="2">
        <v>45352</v>
      </c>
      <c r="AP129" t="s">
        <v>413</v>
      </c>
      <c r="AT129" s="2">
        <v>45742</v>
      </c>
      <c r="AU129" s="2">
        <v>45742</v>
      </c>
      <c r="AV129" t="s">
        <v>414</v>
      </c>
      <c r="AW129" s="2">
        <v>45343</v>
      </c>
      <c r="AX129">
        <v>21744</v>
      </c>
      <c r="AY129" s="1">
        <v>209844.5</v>
      </c>
      <c r="BA129" t="s">
        <v>980</v>
      </c>
      <c r="BB129">
        <v>21744</v>
      </c>
      <c r="BD129" t="s">
        <v>416</v>
      </c>
      <c r="BE129" t="s">
        <v>417</v>
      </c>
      <c r="BF129">
        <v>5561998614035</v>
      </c>
      <c r="BG129" t="s">
        <v>1285</v>
      </c>
      <c r="BH129">
        <v>73805241</v>
      </c>
      <c r="BI129" t="s">
        <v>455</v>
      </c>
      <c r="BJ129" t="s">
        <v>1286</v>
      </c>
      <c r="BL129" s="1">
        <v>1815.78</v>
      </c>
      <c r="BM129" s="2">
        <v>45518</v>
      </c>
      <c r="BQ129">
        <v>3748</v>
      </c>
      <c r="BR129">
        <v>5500</v>
      </c>
      <c r="BS129" t="s">
        <v>449</v>
      </c>
      <c r="BT129" s="2">
        <v>45343</v>
      </c>
      <c r="BW129" t="s">
        <v>422</v>
      </c>
      <c r="BY129" t="s">
        <v>1287</v>
      </c>
      <c r="BZ129" s="2">
        <v>45343</v>
      </c>
      <c r="CA129" s="2">
        <v>45428</v>
      </c>
      <c r="CC129" s="2">
        <v>45411</v>
      </c>
      <c r="CD129" t="s">
        <v>424</v>
      </c>
      <c r="CF129" s="2">
        <v>45343</v>
      </c>
      <c r="CG129" s="2">
        <v>45364</v>
      </c>
      <c r="CI129" s="2">
        <v>45385</v>
      </c>
      <c r="CL129" s="2">
        <v>45355</v>
      </c>
      <c r="CM129" s="2">
        <v>45429</v>
      </c>
      <c r="CN129" s="2">
        <v>45411</v>
      </c>
      <c r="CO129" s="2">
        <v>45446</v>
      </c>
      <c r="CR129" s="2">
        <v>45412</v>
      </c>
      <c r="CS129" s="2">
        <v>45386</v>
      </c>
      <c r="CT129" s="2">
        <v>45518</v>
      </c>
      <c r="CV129" s="2">
        <v>45450</v>
      </c>
      <c r="CW129" s="2">
        <v>45386</v>
      </c>
      <c r="CY129" t="s">
        <v>424</v>
      </c>
      <c r="DD129" s="2">
        <v>45429</v>
      </c>
      <c r="DF129" s="2">
        <v>45484</v>
      </c>
      <c r="DI129" s="2">
        <v>45485</v>
      </c>
      <c r="DJ129" s="2">
        <v>45359</v>
      </c>
      <c r="DK129" s="2">
        <v>45463</v>
      </c>
      <c r="DL129" s="2">
        <v>45469</v>
      </c>
      <c r="DM129" s="2">
        <v>45504</v>
      </c>
      <c r="DN129" s="2">
        <v>45736</v>
      </c>
      <c r="DO129" s="2">
        <v>45386</v>
      </c>
      <c r="DP129" s="2">
        <v>45736</v>
      </c>
    </row>
    <row r="130" spans="1:135" hidden="1" x14ac:dyDescent="0.35">
      <c r="A130">
        <v>3309</v>
      </c>
      <c r="B130" t="s">
        <v>404</v>
      </c>
      <c r="C130">
        <v>3886</v>
      </c>
      <c r="D130" t="s">
        <v>459</v>
      </c>
      <c r="E130" t="s">
        <v>460</v>
      </c>
      <c r="F130" t="s">
        <v>492</v>
      </c>
      <c r="G130" t="s">
        <v>1288</v>
      </c>
      <c r="H130" t="s">
        <v>408</v>
      </c>
      <c r="I130" t="s">
        <v>1289</v>
      </c>
      <c r="J130" t="s">
        <v>1290</v>
      </c>
      <c r="K130" t="s">
        <v>22</v>
      </c>
      <c r="L130" t="s">
        <v>128</v>
      </c>
      <c r="M130" t="s">
        <v>411</v>
      </c>
      <c r="N130" t="s">
        <v>411</v>
      </c>
      <c r="O130" t="s">
        <v>411</v>
      </c>
      <c r="P130" t="s">
        <v>411</v>
      </c>
      <c r="Q130" t="s">
        <v>411</v>
      </c>
      <c r="R130" t="s">
        <v>411</v>
      </c>
      <c r="S130" t="s">
        <v>411</v>
      </c>
      <c r="T130" s="1">
        <v>207000</v>
      </c>
      <c r="U130">
        <v>727.02</v>
      </c>
      <c r="V130">
        <v>0</v>
      </c>
      <c r="W130" s="1">
        <v>145166</v>
      </c>
      <c r="X130" s="1">
        <v>19834</v>
      </c>
      <c r="Y130">
        <v>0</v>
      </c>
      <c r="Z130" s="1">
        <v>165000</v>
      </c>
      <c r="AA130">
        <v>0</v>
      </c>
      <c r="AB130">
        <v>0</v>
      </c>
      <c r="AD130">
        <v>8787719328229</v>
      </c>
      <c r="AE130" t="s">
        <v>412</v>
      </c>
      <c r="AF130">
        <v>72671</v>
      </c>
      <c r="AG130" s="2">
        <v>45386</v>
      </c>
      <c r="AH130" s="1">
        <v>3944.79</v>
      </c>
      <c r="AI130" s="2">
        <v>45365</v>
      </c>
      <c r="AJ130">
        <v>2004</v>
      </c>
      <c r="AK130" s="2">
        <v>45352</v>
      </c>
      <c r="AP130" t="s">
        <v>413</v>
      </c>
      <c r="AT130" s="2">
        <v>46098</v>
      </c>
      <c r="AU130" s="2">
        <v>46098</v>
      </c>
      <c r="AV130" t="s">
        <v>414</v>
      </c>
      <c r="AW130" s="2">
        <v>45345</v>
      </c>
      <c r="AX130">
        <v>21745</v>
      </c>
      <c r="AY130" s="1">
        <v>215000</v>
      </c>
      <c r="BA130" t="s">
        <v>464</v>
      </c>
      <c r="BB130">
        <v>21745</v>
      </c>
      <c r="BD130" t="s">
        <v>416</v>
      </c>
      <c r="BE130" t="s">
        <v>417</v>
      </c>
      <c r="BF130">
        <v>5561998811664</v>
      </c>
      <c r="BG130" t="s">
        <v>1291</v>
      </c>
      <c r="BH130">
        <v>73813320</v>
      </c>
      <c r="BI130" t="s">
        <v>595</v>
      </c>
      <c r="BJ130" t="s">
        <v>1292</v>
      </c>
      <c r="BL130" s="1">
        <v>2423.44</v>
      </c>
      <c r="BM130" s="2">
        <v>45524</v>
      </c>
      <c r="BQ130">
        <v>868</v>
      </c>
      <c r="BR130">
        <v>5501</v>
      </c>
      <c r="BS130" t="s">
        <v>449</v>
      </c>
      <c r="BT130" s="2">
        <v>45345</v>
      </c>
      <c r="BW130" t="s">
        <v>422</v>
      </c>
      <c r="BY130" t="s">
        <v>1293</v>
      </c>
      <c r="BZ130" s="2">
        <v>45345</v>
      </c>
      <c r="CA130" s="2">
        <v>45364</v>
      </c>
      <c r="CC130" s="2">
        <v>45355</v>
      </c>
      <c r="CD130" t="s">
        <v>424</v>
      </c>
      <c r="CF130" s="2">
        <v>45345</v>
      </c>
      <c r="CL130" s="2">
        <v>45355</v>
      </c>
      <c r="CM130" s="2">
        <v>45365</v>
      </c>
      <c r="CN130" s="2">
        <v>45355</v>
      </c>
      <c r="CO130" s="2">
        <v>45366</v>
      </c>
      <c r="CR130" s="2">
        <v>45356</v>
      </c>
      <c r="CS130" s="2">
        <v>45357</v>
      </c>
      <c r="CT130" s="2">
        <v>45524</v>
      </c>
      <c r="CV130" s="2">
        <v>45390</v>
      </c>
      <c r="CW130" s="2">
        <v>45357</v>
      </c>
      <c r="CY130" t="s">
        <v>424</v>
      </c>
      <c r="DD130" s="2">
        <v>45386</v>
      </c>
      <c r="DF130" s="2">
        <v>45386</v>
      </c>
      <c r="DI130" s="2">
        <v>45390</v>
      </c>
      <c r="DJ130" s="2">
        <v>45353</v>
      </c>
      <c r="DK130" s="2">
        <v>45390</v>
      </c>
      <c r="DL130" s="2">
        <v>45467</v>
      </c>
      <c r="DM130" s="2">
        <v>45502</v>
      </c>
      <c r="DN130" s="2">
        <v>46057</v>
      </c>
      <c r="DO130" s="2">
        <v>45357</v>
      </c>
      <c r="DP130" s="2">
        <v>46057</v>
      </c>
    </row>
    <row r="131" spans="1:135" hidden="1" x14ac:dyDescent="0.35">
      <c r="A131">
        <v>3310</v>
      </c>
      <c r="B131" t="s">
        <v>404</v>
      </c>
      <c r="C131">
        <v>3868</v>
      </c>
      <c r="D131" t="s">
        <v>405</v>
      </c>
      <c r="E131" t="s">
        <v>406</v>
      </c>
      <c r="F131" t="s">
        <v>584</v>
      </c>
      <c r="G131">
        <v>302</v>
      </c>
      <c r="H131" t="s">
        <v>408</v>
      </c>
      <c r="I131" t="s">
        <v>1294</v>
      </c>
      <c r="J131" t="s">
        <v>1295</v>
      </c>
      <c r="K131" t="s">
        <v>14</v>
      </c>
      <c r="L131" t="s">
        <v>66</v>
      </c>
      <c r="M131" t="s">
        <v>411</v>
      </c>
      <c r="N131" t="s">
        <v>411</v>
      </c>
      <c r="O131" t="s">
        <v>411</v>
      </c>
      <c r="P131" t="s">
        <v>411</v>
      </c>
      <c r="Q131" t="s">
        <v>411</v>
      </c>
      <c r="R131" t="s">
        <v>411</v>
      </c>
      <c r="S131" t="s">
        <v>411</v>
      </c>
      <c r="T131" s="1">
        <v>153541.04</v>
      </c>
      <c r="U131">
        <v>423.6</v>
      </c>
      <c r="V131">
        <v>0</v>
      </c>
      <c r="W131" s="1">
        <v>100621.04</v>
      </c>
      <c r="X131" s="1">
        <v>53677</v>
      </c>
      <c r="Y131">
        <v>0</v>
      </c>
      <c r="Z131" s="1">
        <v>154298.04</v>
      </c>
      <c r="AA131">
        <v>0</v>
      </c>
      <c r="AB131">
        <v>0</v>
      </c>
      <c r="AD131">
        <v>8787719283373</v>
      </c>
      <c r="AE131" t="s">
        <v>412</v>
      </c>
      <c r="AF131">
        <v>74199</v>
      </c>
      <c r="AG131" s="2">
        <v>45391</v>
      </c>
      <c r="AH131" s="1">
        <v>3559.97</v>
      </c>
      <c r="AI131" s="2">
        <v>45372</v>
      </c>
      <c r="AJ131">
        <v>2004</v>
      </c>
      <c r="AK131" s="2">
        <v>45352</v>
      </c>
      <c r="AP131" t="s">
        <v>413</v>
      </c>
      <c r="AT131" s="2">
        <v>45743</v>
      </c>
      <c r="AU131" s="2">
        <v>45743</v>
      </c>
      <c r="AV131" t="s">
        <v>414</v>
      </c>
      <c r="AW131" s="2">
        <v>45339</v>
      </c>
      <c r="AX131">
        <v>21727</v>
      </c>
      <c r="AY131" s="1">
        <v>215000.07</v>
      </c>
      <c r="BA131" t="s">
        <v>415</v>
      </c>
      <c r="BB131">
        <v>21727</v>
      </c>
      <c r="BC131" t="s">
        <v>1296</v>
      </c>
      <c r="BD131" t="s">
        <v>416</v>
      </c>
      <c r="BE131" t="s">
        <v>417</v>
      </c>
      <c r="BF131">
        <v>5561999878067</v>
      </c>
      <c r="BG131" t="s">
        <v>1297</v>
      </c>
      <c r="BH131">
        <v>73801610</v>
      </c>
      <c r="BI131" t="s">
        <v>504</v>
      </c>
      <c r="BJ131" t="s">
        <v>1298</v>
      </c>
      <c r="BL131" s="1">
        <v>1614</v>
      </c>
      <c r="BM131" s="2">
        <v>45518</v>
      </c>
      <c r="BQ131">
        <v>3262</v>
      </c>
      <c r="BR131">
        <v>5499</v>
      </c>
      <c r="BS131" t="s">
        <v>449</v>
      </c>
      <c r="BT131" s="2">
        <v>45356</v>
      </c>
      <c r="BW131" t="s">
        <v>422</v>
      </c>
      <c r="BY131" t="s">
        <v>1299</v>
      </c>
      <c r="BZ131" s="2">
        <v>45356</v>
      </c>
      <c r="CA131" s="2">
        <v>45366</v>
      </c>
      <c r="CC131" s="2">
        <v>45355</v>
      </c>
      <c r="CD131" t="s">
        <v>424</v>
      </c>
      <c r="CF131" s="2">
        <v>45356</v>
      </c>
      <c r="CL131" s="2">
        <v>45357</v>
      </c>
      <c r="CM131" s="2">
        <v>45372</v>
      </c>
      <c r="CN131" s="2">
        <v>45355</v>
      </c>
      <c r="CO131" s="2">
        <v>45366</v>
      </c>
      <c r="CR131" s="2">
        <v>45362</v>
      </c>
      <c r="CS131" s="2">
        <v>45357</v>
      </c>
      <c r="CT131" s="2">
        <v>45518</v>
      </c>
      <c r="CV131" s="2">
        <v>45366</v>
      </c>
      <c r="CW131" s="2">
        <v>45357</v>
      </c>
      <c r="CY131" t="s">
        <v>424</v>
      </c>
      <c r="DD131" s="2">
        <v>45372</v>
      </c>
      <c r="DF131" s="2">
        <v>45392</v>
      </c>
      <c r="DI131" s="2">
        <v>45392</v>
      </c>
      <c r="DJ131" s="2">
        <v>45352</v>
      </c>
      <c r="DK131" s="2">
        <v>45387</v>
      </c>
      <c r="DL131" s="2">
        <v>45461</v>
      </c>
      <c r="DM131" s="2">
        <v>45504</v>
      </c>
      <c r="DN131" s="2">
        <v>45728</v>
      </c>
      <c r="DO131" s="2">
        <v>45357</v>
      </c>
      <c r="DP131" s="2">
        <v>45728</v>
      </c>
    </row>
    <row r="132" spans="1:135" hidden="1" x14ac:dyDescent="0.35">
      <c r="A132">
        <v>3311</v>
      </c>
      <c r="B132" t="s">
        <v>404</v>
      </c>
      <c r="C132">
        <v>3901</v>
      </c>
      <c r="D132" t="s">
        <v>405</v>
      </c>
      <c r="E132" t="s">
        <v>406</v>
      </c>
      <c r="F132" t="s">
        <v>603</v>
      </c>
      <c r="G132">
        <v>301</v>
      </c>
      <c r="H132" t="s">
        <v>408</v>
      </c>
      <c r="I132" t="s">
        <v>1300</v>
      </c>
      <c r="J132" t="s">
        <v>1301</v>
      </c>
      <c r="K132" t="s">
        <v>14</v>
      </c>
      <c r="L132" t="s">
        <v>66</v>
      </c>
      <c r="M132" t="s">
        <v>411</v>
      </c>
      <c r="N132" t="s">
        <v>411</v>
      </c>
      <c r="O132" t="s">
        <v>411</v>
      </c>
      <c r="P132" t="s">
        <v>411</v>
      </c>
      <c r="Q132" t="s">
        <v>411</v>
      </c>
      <c r="R132" t="s">
        <v>411</v>
      </c>
      <c r="S132" t="s">
        <v>411</v>
      </c>
      <c r="T132" s="1">
        <v>156809.57999999999</v>
      </c>
      <c r="U132">
        <v>568.17999999999995</v>
      </c>
      <c r="V132">
        <v>0</v>
      </c>
      <c r="W132" s="1">
        <v>118045.28</v>
      </c>
      <c r="X132" s="1">
        <v>39339</v>
      </c>
      <c r="Y132">
        <v>0</v>
      </c>
      <c r="Z132" s="1">
        <v>157384.28</v>
      </c>
      <c r="AA132">
        <v>0</v>
      </c>
      <c r="AB132">
        <v>0</v>
      </c>
      <c r="AD132">
        <v>8787719282490</v>
      </c>
      <c r="AE132" t="s">
        <v>412</v>
      </c>
      <c r="AF132">
        <v>74150</v>
      </c>
      <c r="AG132" s="2">
        <v>45391</v>
      </c>
      <c r="AH132" s="1">
        <v>3544.37</v>
      </c>
      <c r="AI132" s="2">
        <v>45373</v>
      </c>
      <c r="AJ132">
        <v>2004</v>
      </c>
      <c r="AK132" s="2">
        <v>45352</v>
      </c>
      <c r="AP132" t="s">
        <v>413</v>
      </c>
      <c r="AT132" s="2">
        <v>45743</v>
      </c>
      <c r="AU132" s="2">
        <v>45743</v>
      </c>
      <c r="AV132" t="s">
        <v>414</v>
      </c>
      <c r="AW132" s="2">
        <v>45348</v>
      </c>
      <c r="AX132">
        <v>21690</v>
      </c>
      <c r="AY132" s="1">
        <v>225000</v>
      </c>
      <c r="BA132" t="s">
        <v>415</v>
      </c>
      <c r="BB132">
        <v>21690</v>
      </c>
      <c r="BC132" t="s">
        <v>1302</v>
      </c>
      <c r="BD132" t="s">
        <v>416</v>
      </c>
      <c r="BE132" t="s">
        <v>417</v>
      </c>
      <c r="BF132">
        <v>5561999875889</v>
      </c>
      <c r="BG132" t="s">
        <v>1303</v>
      </c>
      <c r="BH132">
        <v>73805325</v>
      </c>
      <c r="BI132" t="s">
        <v>640</v>
      </c>
      <c r="BJ132" t="s">
        <v>1304</v>
      </c>
      <c r="BL132" s="1">
        <v>1893.94</v>
      </c>
      <c r="BM132" s="2">
        <v>45411</v>
      </c>
      <c r="BQ132">
        <v>3213</v>
      </c>
      <c r="BR132">
        <v>5494</v>
      </c>
      <c r="BS132" t="s">
        <v>432</v>
      </c>
      <c r="BT132" s="2">
        <v>45356</v>
      </c>
      <c r="BW132" t="s">
        <v>422</v>
      </c>
      <c r="BY132" t="s">
        <v>1305</v>
      </c>
      <c r="BZ132" s="2">
        <v>45356</v>
      </c>
      <c r="CA132" s="2">
        <v>45369</v>
      </c>
      <c r="CC132" s="2">
        <v>45355</v>
      </c>
      <c r="CD132" t="s">
        <v>424</v>
      </c>
      <c r="CF132" s="2">
        <v>45356</v>
      </c>
      <c r="CL132" s="2">
        <v>45365</v>
      </c>
      <c r="CM132" s="2">
        <v>45373</v>
      </c>
      <c r="CN132" s="2">
        <v>45355</v>
      </c>
      <c r="CO132" s="2">
        <v>45383</v>
      </c>
      <c r="CR132" s="2">
        <v>45363</v>
      </c>
      <c r="CS132" s="2">
        <v>45357</v>
      </c>
      <c r="CT132" s="2">
        <v>45411</v>
      </c>
      <c r="CV132" s="2">
        <v>45387</v>
      </c>
      <c r="CW132" s="2">
        <v>45357</v>
      </c>
      <c r="CY132" t="s">
        <v>424</v>
      </c>
      <c r="DB132" s="2">
        <v>45365</v>
      </c>
      <c r="DD132" s="2">
        <v>45373</v>
      </c>
      <c r="DE132" s="2">
        <v>45369</v>
      </c>
      <c r="DF132" s="2">
        <v>45392</v>
      </c>
      <c r="DI132" s="2">
        <v>45392</v>
      </c>
      <c r="DJ132" s="2">
        <v>45353</v>
      </c>
      <c r="DK132" s="2">
        <v>45387</v>
      </c>
      <c r="DL132" s="2">
        <v>45460</v>
      </c>
      <c r="DM132" s="2">
        <v>45504</v>
      </c>
      <c r="DN132" s="2">
        <v>45728</v>
      </c>
      <c r="DO132" s="2">
        <v>45357</v>
      </c>
      <c r="DP132" s="2">
        <v>45728</v>
      </c>
    </row>
    <row r="133" spans="1:135" hidden="1" x14ac:dyDescent="0.35">
      <c r="A133">
        <v>3312</v>
      </c>
      <c r="B133" t="s">
        <v>404</v>
      </c>
      <c r="C133">
        <v>3891</v>
      </c>
      <c r="D133" t="s">
        <v>459</v>
      </c>
      <c r="E133" t="s">
        <v>460</v>
      </c>
      <c r="F133" t="s">
        <v>434</v>
      </c>
      <c r="G133" t="s">
        <v>984</v>
      </c>
      <c r="H133" t="s">
        <v>408</v>
      </c>
      <c r="I133" t="s">
        <v>1306</v>
      </c>
      <c r="J133" t="s">
        <v>1307</v>
      </c>
      <c r="K133" t="s">
        <v>14</v>
      </c>
      <c r="L133" t="s">
        <v>121</v>
      </c>
      <c r="M133" t="s">
        <v>411</v>
      </c>
      <c r="N133" t="s">
        <v>411</v>
      </c>
      <c r="O133" t="s">
        <v>411</v>
      </c>
      <c r="P133" t="s">
        <v>411</v>
      </c>
      <c r="Q133" t="s">
        <v>411</v>
      </c>
      <c r="R133" t="s">
        <v>411</v>
      </c>
      <c r="S133" t="s">
        <v>411</v>
      </c>
      <c r="T133" s="1">
        <v>163496.91</v>
      </c>
      <c r="U133">
        <v>684.62</v>
      </c>
      <c r="V133">
        <v>0</v>
      </c>
      <c r="W133" s="1">
        <v>139045.49</v>
      </c>
      <c r="X133" s="1">
        <v>24451</v>
      </c>
      <c r="Y133">
        <v>0</v>
      </c>
      <c r="Z133" s="1">
        <v>163496.49</v>
      </c>
      <c r="AA133">
        <v>0</v>
      </c>
      <c r="AB133">
        <v>0</v>
      </c>
      <c r="AD133">
        <v>8787719324126</v>
      </c>
      <c r="AE133" t="s">
        <v>412</v>
      </c>
      <c r="AF133">
        <v>72688</v>
      </c>
      <c r="AG133" s="2">
        <v>45391</v>
      </c>
      <c r="AH133" s="1">
        <v>3560.95</v>
      </c>
      <c r="AI133" s="2">
        <v>45373</v>
      </c>
      <c r="AJ133">
        <v>2004</v>
      </c>
      <c r="AK133" s="2">
        <v>45352</v>
      </c>
      <c r="AP133" t="s">
        <v>413</v>
      </c>
      <c r="AT133" s="2">
        <v>46098</v>
      </c>
      <c r="AU133" s="2">
        <v>46098</v>
      </c>
      <c r="AV133" t="s">
        <v>414</v>
      </c>
      <c r="AW133" s="2">
        <v>45346</v>
      </c>
      <c r="AX133">
        <v>21746</v>
      </c>
      <c r="AY133" s="1">
        <v>215000</v>
      </c>
      <c r="BA133" t="s">
        <v>464</v>
      </c>
      <c r="BB133">
        <v>21746</v>
      </c>
      <c r="BD133" t="s">
        <v>416</v>
      </c>
      <c r="BE133" t="s">
        <v>417</v>
      </c>
      <c r="BF133">
        <v>5561999182550</v>
      </c>
      <c r="BG133" t="s">
        <v>1308</v>
      </c>
      <c r="BH133">
        <v>73809026</v>
      </c>
      <c r="BI133" t="s">
        <v>1309</v>
      </c>
      <c r="BJ133" t="s">
        <v>1310</v>
      </c>
      <c r="BL133" s="1">
        <v>2282.11</v>
      </c>
      <c r="BM133" s="2">
        <v>35339</v>
      </c>
      <c r="BQ133">
        <v>885</v>
      </c>
      <c r="BR133">
        <v>5502</v>
      </c>
      <c r="BS133" t="s">
        <v>449</v>
      </c>
      <c r="BT133" s="2">
        <v>45349</v>
      </c>
      <c r="BW133" t="s">
        <v>422</v>
      </c>
      <c r="BY133" t="s">
        <v>1311</v>
      </c>
      <c r="BZ133" s="2">
        <v>45349</v>
      </c>
      <c r="CA133" s="2">
        <v>45369</v>
      </c>
      <c r="CC133" s="2">
        <v>45355</v>
      </c>
      <c r="CD133" t="s">
        <v>424</v>
      </c>
      <c r="CF133" s="2">
        <v>45349</v>
      </c>
      <c r="CL133" s="2">
        <v>45355</v>
      </c>
      <c r="CM133" s="2">
        <v>45373</v>
      </c>
      <c r="CN133" s="2">
        <v>45355</v>
      </c>
      <c r="CO133" s="2">
        <v>45383</v>
      </c>
      <c r="CR133" s="2">
        <v>45356</v>
      </c>
      <c r="CS133" s="2">
        <v>45357</v>
      </c>
      <c r="CT133" s="2">
        <v>45521</v>
      </c>
      <c r="CV133" s="2">
        <v>45390</v>
      </c>
      <c r="CW133" s="2">
        <v>45357</v>
      </c>
      <c r="CY133" t="s">
        <v>424</v>
      </c>
      <c r="DB133" s="2">
        <v>45359</v>
      </c>
      <c r="DD133" s="2">
        <v>45373</v>
      </c>
      <c r="DE133" s="2">
        <v>45369</v>
      </c>
      <c r="DF133" s="2">
        <v>45392</v>
      </c>
      <c r="DI133" s="2">
        <v>45393</v>
      </c>
      <c r="DJ133" s="2">
        <v>45352</v>
      </c>
      <c r="DK133" s="2">
        <v>45390</v>
      </c>
      <c r="DL133" s="2">
        <v>45460</v>
      </c>
      <c r="DM133" s="2">
        <v>45502</v>
      </c>
      <c r="DN133" s="2">
        <v>46057</v>
      </c>
      <c r="DO133" s="2">
        <v>45357</v>
      </c>
      <c r="DP133" s="2">
        <v>46057</v>
      </c>
    </row>
    <row r="134" spans="1:135" hidden="1" x14ac:dyDescent="0.35">
      <c r="A134">
        <v>3313</v>
      </c>
      <c r="B134" t="s">
        <v>561</v>
      </c>
      <c r="C134">
        <v>3910</v>
      </c>
      <c r="D134" t="s">
        <v>976</v>
      </c>
      <c r="E134" t="s">
        <v>834</v>
      </c>
      <c r="F134" t="s">
        <v>519</v>
      </c>
      <c r="G134" t="s">
        <v>1312</v>
      </c>
      <c r="H134" t="s">
        <v>408</v>
      </c>
      <c r="I134" t="s">
        <v>1313</v>
      </c>
      <c r="J134" t="s">
        <v>1314</v>
      </c>
      <c r="K134" t="s">
        <v>14</v>
      </c>
      <c r="L134" t="s">
        <v>174</v>
      </c>
      <c r="M134" t="s">
        <v>411</v>
      </c>
      <c r="N134" t="s">
        <v>411</v>
      </c>
      <c r="O134" t="s">
        <v>411</v>
      </c>
      <c r="P134" t="s">
        <v>411</v>
      </c>
      <c r="Q134" t="s">
        <v>411</v>
      </c>
      <c r="R134" t="s">
        <v>411</v>
      </c>
      <c r="S134" t="s">
        <v>411</v>
      </c>
      <c r="T134" s="1">
        <v>150805.69</v>
      </c>
      <c r="U134">
        <v>555</v>
      </c>
      <c r="V134">
        <v>0</v>
      </c>
      <c r="W134" s="1">
        <v>108828.69</v>
      </c>
      <c r="X134" s="1">
        <v>41977</v>
      </c>
      <c r="Y134">
        <v>0</v>
      </c>
      <c r="Z134" s="1">
        <v>150805.69</v>
      </c>
      <c r="AA134">
        <v>0</v>
      </c>
      <c r="AB134">
        <v>0</v>
      </c>
      <c r="AE134" t="s">
        <v>412</v>
      </c>
      <c r="AH134">
        <v>0</v>
      </c>
      <c r="AK134" s="2">
        <v>45355</v>
      </c>
      <c r="AP134" t="s">
        <v>413</v>
      </c>
      <c r="AT134" s="2">
        <v>45378</v>
      </c>
      <c r="AU134" s="2">
        <v>45378</v>
      </c>
      <c r="AV134" t="s">
        <v>561</v>
      </c>
      <c r="AW134" s="2">
        <v>45350</v>
      </c>
      <c r="AX134">
        <v>21749</v>
      </c>
      <c r="AY134" s="1">
        <v>250000</v>
      </c>
      <c r="BA134" t="s">
        <v>980</v>
      </c>
      <c r="BB134">
        <v>21749</v>
      </c>
      <c r="BD134" t="s">
        <v>416</v>
      </c>
      <c r="BE134" t="s">
        <v>417</v>
      </c>
      <c r="BF134">
        <v>5561996566423</v>
      </c>
      <c r="BG134" t="s">
        <v>1315</v>
      </c>
      <c r="BH134">
        <v>73805110</v>
      </c>
      <c r="BI134" t="s">
        <v>1316</v>
      </c>
      <c r="BJ134" t="s">
        <v>1317</v>
      </c>
      <c r="BL134" s="1">
        <v>2008</v>
      </c>
      <c r="BM134" s="2">
        <v>45530</v>
      </c>
      <c r="BQ134">
        <v>3753</v>
      </c>
      <c r="BR134">
        <v>5503</v>
      </c>
      <c r="BS134" t="s">
        <v>457</v>
      </c>
    </row>
    <row r="135" spans="1:135" hidden="1" x14ac:dyDescent="0.35">
      <c r="A135">
        <v>3314</v>
      </c>
      <c r="B135" t="s">
        <v>561</v>
      </c>
      <c r="C135">
        <v>3916</v>
      </c>
      <c r="D135" t="s">
        <v>976</v>
      </c>
      <c r="E135" t="s">
        <v>834</v>
      </c>
      <c r="F135" t="s">
        <v>473</v>
      </c>
      <c r="G135" t="s">
        <v>1318</v>
      </c>
      <c r="H135" t="s">
        <v>408</v>
      </c>
      <c r="I135" t="s">
        <v>1319</v>
      </c>
      <c r="J135" t="s">
        <v>1320</v>
      </c>
      <c r="K135" t="s">
        <v>22</v>
      </c>
      <c r="L135" t="s">
        <v>54</v>
      </c>
      <c r="M135" t="s">
        <v>411</v>
      </c>
      <c r="N135" t="s">
        <v>411</v>
      </c>
      <c r="O135" t="s">
        <v>411</v>
      </c>
      <c r="P135" t="s">
        <v>411</v>
      </c>
      <c r="Q135" t="s">
        <v>411</v>
      </c>
      <c r="R135" t="s">
        <v>411</v>
      </c>
      <c r="S135" t="s">
        <v>411</v>
      </c>
      <c r="T135" s="1">
        <v>142308.66</v>
      </c>
      <c r="U135">
        <v>647.88</v>
      </c>
      <c r="V135">
        <v>0</v>
      </c>
      <c r="W135" s="1">
        <v>108329.34</v>
      </c>
      <c r="X135" s="1">
        <v>28434</v>
      </c>
      <c r="Y135">
        <v>0</v>
      </c>
      <c r="Z135" s="1">
        <v>136763.34</v>
      </c>
      <c r="AA135">
        <v>0</v>
      </c>
      <c r="AB135">
        <v>0</v>
      </c>
      <c r="AE135" t="s">
        <v>412</v>
      </c>
      <c r="AH135">
        <v>0</v>
      </c>
      <c r="AK135" s="2">
        <v>45355</v>
      </c>
      <c r="AP135" t="s">
        <v>413</v>
      </c>
      <c r="AT135" s="2">
        <v>45449</v>
      </c>
      <c r="AU135" s="2">
        <v>45449</v>
      </c>
      <c r="AV135" t="s">
        <v>561</v>
      </c>
      <c r="AW135" s="2">
        <v>45350</v>
      </c>
      <c r="AX135">
        <v>22110</v>
      </c>
      <c r="AY135" s="1">
        <v>204755.29</v>
      </c>
      <c r="BA135" t="s">
        <v>980</v>
      </c>
      <c r="BB135">
        <v>22110</v>
      </c>
      <c r="BD135" t="s">
        <v>416</v>
      </c>
      <c r="BE135" t="s">
        <v>417</v>
      </c>
      <c r="BF135">
        <v>5561996572907</v>
      </c>
      <c r="BG135" t="s">
        <v>1321</v>
      </c>
      <c r="BH135">
        <v>73805055</v>
      </c>
      <c r="BI135" t="s">
        <v>1139</v>
      </c>
      <c r="BJ135" t="s">
        <v>1322</v>
      </c>
      <c r="BK135">
        <v>5561996572907</v>
      </c>
      <c r="BL135" s="1">
        <v>2159.61</v>
      </c>
      <c r="BM135" s="2">
        <v>45521</v>
      </c>
      <c r="BQ135">
        <v>3591</v>
      </c>
      <c r="BR135">
        <v>5504</v>
      </c>
      <c r="BS135" t="s">
        <v>490</v>
      </c>
      <c r="BT135" s="2">
        <v>45351</v>
      </c>
      <c r="BW135" t="s">
        <v>422</v>
      </c>
      <c r="BZ135" s="2">
        <v>45351</v>
      </c>
      <c r="CF135" s="2">
        <v>45351</v>
      </c>
      <c r="CL135" s="2">
        <v>45356</v>
      </c>
      <c r="CS135" s="2">
        <v>45364</v>
      </c>
      <c r="CT135" s="2">
        <v>45521</v>
      </c>
      <c r="CW135" s="2">
        <v>45363</v>
      </c>
      <c r="CY135" t="s">
        <v>424</v>
      </c>
      <c r="DJ135" s="2">
        <v>45359</v>
      </c>
      <c r="DO135" s="2">
        <v>45363</v>
      </c>
    </row>
    <row r="136" spans="1:135" hidden="1" x14ac:dyDescent="0.35">
      <c r="A136">
        <v>3315</v>
      </c>
      <c r="B136" t="s">
        <v>404</v>
      </c>
      <c r="C136">
        <v>3906</v>
      </c>
      <c r="D136" t="s">
        <v>976</v>
      </c>
      <c r="E136" t="s">
        <v>834</v>
      </c>
      <c r="F136" t="s">
        <v>526</v>
      </c>
      <c r="G136" t="s">
        <v>1318</v>
      </c>
      <c r="H136" t="s">
        <v>408</v>
      </c>
      <c r="I136" t="s">
        <v>1323</v>
      </c>
      <c r="J136" t="s">
        <v>1324</v>
      </c>
      <c r="K136" t="s">
        <v>22</v>
      </c>
      <c r="L136" t="s">
        <v>128</v>
      </c>
      <c r="M136" t="s">
        <v>411</v>
      </c>
      <c r="N136" t="s">
        <v>411</v>
      </c>
      <c r="O136" t="s">
        <v>411</v>
      </c>
      <c r="P136" t="s">
        <v>411</v>
      </c>
      <c r="Q136" t="s">
        <v>411</v>
      </c>
      <c r="R136" t="s">
        <v>411</v>
      </c>
      <c r="S136" t="s">
        <v>411</v>
      </c>
      <c r="T136" s="1">
        <v>151256.82</v>
      </c>
      <c r="U136">
        <v>639.14</v>
      </c>
      <c r="V136">
        <v>0</v>
      </c>
      <c r="W136" s="1">
        <v>121709.82</v>
      </c>
      <c r="X136" s="1">
        <v>29989</v>
      </c>
      <c r="Y136">
        <v>0</v>
      </c>
      <c r="Z136" s="1">
        <v>151698.82</v>
      </c>
      <c r="AA136">
        <v>0</v>
      </c>
      <c r="AB136">
        <v>0</v>
      </c>
      <c r="AD136">
        <v>8787719377599</v>
      </c>
      <c r="AE136" t="s">
        <v>412</v>
      </c>
      <c r="AG136" s="2">
        <v>45483</v>
      </c>
      <c r="AH136" s="1">
        <v>3568.21</v>
      </c>
      <c r="AI136" s="2">
        <v>45454</v>
      </c>
      <c r="AJ136">
        <v>2004</v>
      </c>
      <c r="AK136" s="2">
        <v>45355</v>
      </c>
      <c r="AP136" t="s">
        <v>413</v>
      </c>
      <c r="AT136" s="2">
        <v>45742</v>
      </c>
      <c r="AU136" s="2">
        <v>45890</v>
      </c>
      <c r="AV136" t="s">
        <v>414</v>
      </c>
      <c r="AW136" s="2">
        <v>45349</v>
      </c>
      <c r="AX136">
        <v>22111</v>
      </c>
      <c r="AY136" s="1">
        <v>204989.9</v>
      </c>
      <c r="BA136" t="s">
        <v>980</v>
      </c>
      <c r="BB136">
        <v>22111</v>
      </c>
      <c r="BD136" t="s">
        <v>416</v>
      </c>
      <c r="BE136" t="s">
        <v>417</v>
      </c>
      <c r="BF136">
        <v>5561998237764</v>
      </c>
      <c r="BG136" t="s">
        <v>1325</v>
      </c>
      <c r="BH136">
        <v>73818000</v>
      </c>
      <c r="BI136" t="s">
        <v>1326</v>
      </c>
      <c r="BJ136" t="s">
        <v>1327</v>
      </c>
      <c r="BL136" s="1">
        <v>2130.48</v>
      </c>
      <c r="BM136" s="2">
        <v>45523</v>
      </c>
      <c r="BQ136">
        <v>3690</v>
      </c>
      <c r="BR136">
        <v>5505</v>
      </c>
      <c r="BS136" t="s">
        <v>440</v>
      </c>
      <c r="BT136" s="2">
        <v>45349</v>
      </c>
      <c r="BW136" t="s">
        <v>422</v>
      </c>
      <c r="BY136" t="s">
        <v>1328</v>
      </c>
      <c r="BZ136" s="2">
        <v>45349</v>
      </c>
      <c r="CC136" s="2">
        <v>45426</v>
      </c>
      <c r="CD136" t="s">
        <v>424</v>
      </c>
      <c r="CF136" s="2">
        <v>45349</v>
      </c>
      <c r="CL136" s="2">
        <v>45356</v>
      </c>
      <c r="CM136" s="2">
        <v>45454</v>
      </c>
      <c r="CN136" s="2">
        <v>45427</v>
      </c>
      <c r="CO136" s="2">
        <v>45460</v>
      </c>
      <c r="CR136" s="2">
        <v>45429</v>
      </c>
      <c r="CS136" s="2">
        <v>45364</v>
      </c>
      <c r="CT136" s="2">
        <v>45523</v>
      </c>
      <c r="CV136" s="2">
        <v>45450</v>
      </c>
      <c r="CW136" s="2">
        <v>45363</v>
      </c>
      <c r="CY136" t="s">
        <v>424</v>
      </c>
      <c r="DD136" s="2">
        <v>45454</v>
      </c>
      <c r="DI136" s="2">
        <v>45485</v>
      </c>
      <c r="DJ136" s="2">
        <v>45359</v>
      </c>
      <c r="DK136" s="2">
        <v>45450</v>
      </c>
      <c r="DL136" s="2">
        <v>45575</v>
      </c>
      <c r="DM136" s="2">
        <v>45727</v>
      </c>
      <c r="DN136" s="2">
        <v>45736</v>
      </c>
      <c r="DO136" s="2">
        <v>45363</v>
      </c>
      <c r="DP136" s="2">
        <v>45736</v>
      </c>
    </row>
    <row r="137" spans="1:135" hidden="1" x14ac:dyDescent="0.35">
      <c r="A137">
        <v>3316</v>
      </c>
      <c r="B137" t="s">
        <v>561</v>
      </c>
      <c r="C137">
        <v>3858</v>
      </c>
      <c r="D137" t="s">
        <v>471</v>
      </c>
      <c r="E137" t="s">
        <v>472</v>
      </c>
      <c r="F137" t="s">
        <v>461</v>
      </c>
      <c r="G137">
        <v>204</v>
      </c>
      <c r="H137" t="s">
        <v>474</v>
      </c>
      <c r="I137" t="s">
        <v>1329</v>
      </c>
      <c r="J137" t="s">
        <v>1330</v>
      </c>
      <c r="K137" t="s">
        <v>37</v>
      </c>
      <c r="L137" t="s">
        <v>123</v>
      </c>
      <c r="M137" t="s">
        <v>411</v>
      </c>
      <c r="N137" t="s">
        <v>411</v>
      </c>
      <c r="O137" t="s">
        <v>411</v>
      </c>
      <c r="P137" t="s">
        <v>411</v>
      </c>
      <c r="Q137" t="s">
        <v>411</v>
      </c>
      <c r="R137" t="s">
        <v>411</v>
      </c>
      <c r="S137" t="s">
        <v>411</v>
      </c>
      <c r="T137" s="1">
        <v>149040.63</v>
      </c>
      <c r="U137">
        <v>481.26</v>
      </c>
      <c r="V137">
        <v>0</v>
      </c>
      <c r="W137" s="1">
        <v>93853.53</v>
      </c>
      <c r="X137" s="1">
        <v>55000</v>
      </c>
      <c r="Y137">
        <v>0</v>
      </c>
      <c r="Z137" s="1">
        <v>148853.53</v>
      </c>
      <c r="AA137">
        <v>0</v>
      </c>
      <c r="AB137">
        <v>0</v>
      </c>
      <c r="AE137" t="s">
        <v>412</v>
      </c>
      <c r="AH137">
        <v>0</v>
      </c>
      <c r="AK137" s="2">
        <v>45356</v>
      </c>
      <c r="AP137" t="s">
        <v>413</v>
      </c>
      <c r="AT137" s="2">
        <v>45435</v>
      </c>
      <c r="AU137" s="2">
        <v>45435</v>
      </c>
      <c r="AV137" t="s">
        <v>561</v>
      </c>
      <c r="AW137" s="2">
        <v>45337</v>
      </c>
      <c r="AX137">
        <v>22156</v>
      </c>
      <c r="AY137" s="1">
        <v>198595.08</v>
      </c>
      <c r="BA137" t="s">
        <v>477</v>
      </c>
      <c r="BB137">
        <v>22156</v>
      </c>
      <c r="BD137" t="s">
        <v>478</v>
      </c>
      <c r="BE137" t="s">
        <v>417</v>
      </c>
      <c r="BF137">
        <v>5561981781189</v>
      </c>
      <c r="BG137" t="s">
        <v>1331</v>
      </c>
      <c r="BH137">
        <v>72910000</v>
      </c>
      <c r="BI137" t="s">
        <v>1332</v>
      </c>
      <c r="BJ137" t="s">
        <v>1333</v>
      </c>
      <c r="BL137" s="1">
        <v>1980.92</v>
      </c>
      <c r="BM137" s="2">
        <v>45511</v>
      </c>
      <c r="BQ137">
        <v>2715</v>
      </c>
      <c r="BR137">
        <v>5506</v>
      </c>
      <c r="BS137" t="s">
        <v>517</v>
      </c>
      <c r="BT137" s="2">
        <v>45337</v>
      </c>
      <c r="BW137" t="s">
        <v>422</v>
      </c>
      <c r="BY137" t="s">
        <v>1334</v>
      </c>
      <c r="BZ137" s="2">
        <v>45337</v>
      </c>
      <c r="CC137" s="2">
        <v>45357</v>
      </c>
      <c r="CF137" s="2">
        <v>45337</v>
      </c>
      <c r="CG137" s="2">
        <v>45359</v>
      </c>
      <c r="CL137" s="2">
        <v>45357</v>
      </c>
      <c r="CN137" s="2">
        <v>45357</v>
      </c>
      <c r="CR137" s="2">
        <v>45359</v>
      </c>
      <c r="CS137" s="2">
        <v>45383</v>
      </c>
      <c r="CW137" s="2">
        <v>45379</v>
      </c>
      <c r="CY137" t="s">
        <v>424</v>
      </c>
      <c r="DD137" s="2">
        <v>45354</v>
      </c>
      <c r="DJ137" s="2">
        <v>45356</v>
      </c>
      <c r="DO137" s="2">
        <v>45379</v>
      </c>
    </row>
    <row r="138" spans="1:135" hidden="1" x14ac:dyDescent="0.35">
      <c r="A138">
        <v>3317</v>
      </c>
      <c r="B138" t="s">
        <v>404</v>
      </c>
      <c r="C138">
        <v>3877</v>
      </c>
      <c r="D138" t="s">
        <v>976</v>
      </c>
      <c r="E138" t="s">
        <v>834</v>
      </c>
      <c r="F138" t="s">
        <v>442</v>
      </c>
      <c r="G138" t="s">
        <v>1234</v>
      </c>
      <c r="H138" t="s">
        <v>408</v>
      </c>
      <c r="I138" t="s">
        <v>1335</v>
      </c>
      <c r="J138" t="s">
        <v>1336</v>
      </c>
      <c r="K138" t="s">
        <v>22</v>
      </c>
      <c r="L138" t="s">
        <v>105</v>
      </c>
      <c r="M138" t="s">
        <v>411</v>
      </c>
      <c r="N138" t="s">
        <v>411</v>
      </c>
      <c r="O138" t="s">
        <v>411</v>
      </c>
      <c r="P138" t="s">
        <v>411</v>
      </c>
      <c r="Q138" t="s">
        <v>411</v>
      </c>
      <c r="R138" t="s">
        <v>411</v>
      </c>
      <c r="S138" t="s">
        <v>411</v>
      </c>
      <c r="T138" s="1">
        <v>151200</v>
      </c>
      <c r="U138">
        <v>0</v>
      </c>
      <c r="V138">
        <v>0</v>
      </c>
      <c r="W138" s="1">
        <v>142888.5</v>
      </c>
      <c r="X138" s="1">
        <v>11856</v>
      </c>
      <c r="Y138">
        <v>0.01</v>
      </c>
      <c r="Z138" s="1">
        <v>154744.51</v>
      </c>
      <c r="AA138">
        <v>0</v>
      </c>
      <c r="AB138">
        <v>0</v>
      </c>
      <c r="AD138">
        <v>8787719380972</v>
      </c>
      <c r="AE138" t="s">
        <v>412</v>
      </c>
      <c r="AG138" s="2">
        <v>45457</v>
      </c>
      <c r="AH138" s="1">
        <v>4011.68</v>
      </c>
      <c r="AI138" s="2">
        <v>45457</v>
      </c>
      <c r="AJ138">
        <v>2004</v>
      </c>
      <c r="AK138" s="2">
        <v>45358</v>
      </c>
      <c r="AP138" t="s">
        <v>413</v>
      </c>
      <c r="AT138" s="2">
        <v>45973</v>
      </c>
      <c r="AU138" s="2">
        <v>45973</v>
      </c>
      <c r="AV138" t="s">
        <v>414</v>
      </c>
      <c r="AW138" s="2">
        <v>45344</v>
      </c>
      <c r="AX138">
        <v>22222</v>
      </c>
      <c r="AY138" s="1">
        <v>205000.08</v>
      </c>
      <c r="BA138" t="s">
        <v>980</v>
      </c>
      <c r="BB138">
        <v>22222</v>
      </c>
      <c r="BD138" t="s">
        <v>1229</v>
      </c>
      <c r="BE138" t="s">
        <v>417</v>
      </c>
      <c r="BF138">
        <v>5562996359490</v>
      </c>
      <c r="BG138" t="s">
        <v>1337</v>
      </c>
      <c r="BH138">
        <v>73825000</v>
      </c>
      <c r="BI138" t="s">
        <v>1338</v>
      </c>
      <c r="BJ138" t="s">
        <v>1339</v>
      </c>
      <c r="BL138" s="1">
        <v>2729.87</v>
      </c>
      <c r="BQ138">
        <v>3736</v>
      </c>
      <c r="BR138">
        <v>5507</v>
      </c>
      <c r="BS138" t="s">
        <v>449</v>
      </c>
      <c r="BT138" s="2">
        <v>45344</v>
      </c>
      <c r="BW138" t="s">
        <v>422</v>
      </c>
      <c r="BY138" t="s">
        <v>1340</v>
      </c>
      <c r="BZ138" s="2">
        <v>45344</v>
      </c>
      <c r="CC138" s="2">
        <v>45434</v>
      </c>
      <c r="CF138" s="2">
        <v>45344</v>
      </c>
      <c r="CL138" s="2">
        <v>45358</v>
      </c>
      <c r="CM138" s="2">
        <v>45457</v>
      </c>
      <c r="CN138" s="2">
        <v>45435</v>
      </c>
      <c r="CO138" s="2">
        <v>45460</v>
      </c>
      <c r="CR138" s="2">
        <v>45435</v>
      </c>
      <c r="CS138" s="2">
        <v>45364</v>
      </c>
      <c r="CT138" s="2">
        <v>45521</v>
      </c>
      <c r="CV138" s="2">
        <v>45475</v>
      </c>
      <c r="CW138" s="2">
        <v>45363</v>
      </c>
      <c r="CY138" t="s">
        <v>424</v>
      </c>
      <c r="DB138" s="2">
        <v>45439</v>
      </c>
      <c r="DD138" s="2">
        <v>45457</v>
      </c>
      <c r="DE138" s="2">
        <v>45447</v>
      </c>
      <c r="DF138" s="2">
        <v>45489</v>
      </c>
      <c r="DI138" s="2">
        <v>45491</v>
      </c>
      <c r="DJ138" s="2">
        <v>45359</v>
      </c>
      <c r="DK138" s="2">
        <v>45475</v>
      </c>
      <c r="DL138" s="2">
        <v>45514</v>
      </c>
      <c r="DM138" s="2">
        <v>45713</v>
      </c>
      <c r="DN138" s="2">
        <v>45736</v>
      </c>
      <c r="DO138" s="2">
        <v>45363</v>
      </c>
      <c r="DP138" s="2">
        <v>45736</v>
      </c>
    </row>
    <row r="139" spans="1:135" hidden="1" x14ac:dyDescent="0.35">
      <c r="A139">
        <v>3318</v>
      </c>
      <c r="B139" t="s">
        <v>404</v>
      </c>
      <c r="C139">
        <v>3870</v>
      </c>
      <c r="D139" t="s">
        <v>976</v>
      </c>
      <c r="E139" t="s">
        <v>834</v>
      </c>
      <c r="F139" t="s">
        <v>623</v>
      </c>
      <c r="G139" t="s">
        <v>1234</v>
      </c>
      <c r="H139" t="s">
        <v>408</v>
      </c>
      <c r="I139" t="s">
        <v>1341</v>
      </c>
      <c r="J139" t="s">
        <v>1342</v>
      </c>
      <c r="K139" t="s">
        <v>22</v>
      </c>
      <c r="L139" t="s">
        <v>128</v>
      </c>
      <c r="M139" t="s">
        <v>411</v>
      </c>
      <c r="N139" t="s">
        <v>411</v>
      </c>
      <c r="O139" t="s">
        <v>411</v>
      </c>
      <c r="P139" t="s">
        <v>411</v>
      </c>
      <c r="Q139" t="s">
        <v>411</v>
      </c>
      <c r="R139" t="s">
        <v>411</v>
      </c>
      <c r="S139" t="s">
        <v>411</v>
      </c>
      <c r="T139" s="1">
        <v>148634.57</v>
      </c>
      <c r="U139">
        <v>515.39</v>
      </c>
      <c r="V139" s="1">
        <v>10565.43</v>
      </c>
      <c r="W139" s="1">
        <v>100689.57</v>
      </c>
      <c r="X139" s="1">
        <v>47945</v>
      </c>
      <c r="Y139">
        <v>0</v>
      </c>
      <c r="Z139" s="1">
        <v>148634.57</v>
      </c>
      <c r="AA139">
        <v>0</v>
      </c>
      <c r="AB139">
        <v>0</v>
      </c>
      <c r="AD139">
        <v>8787719375073</v>
      </c>
      <c r="AE139" t="s">
        <v>412</v>
      </c>
      <c r="AF139">
        <v>75560</v>
      </c>
      <c r="AG139" s="2">
        <v>45510</v>
      </c>
      <c r="AH139" s="1">
        <v>3557.79</v>
      </c>
      <c r="AI139" s="2">
        <v>45434</v>
      </c>
      <c r="AJ139">
        <v>2004</v>
      </c>
      <c r="AK139" s="2">
        <v>45358</v>
      </c>
      <c r="AP139" t="s">
        <v>413</v>
      </c>
      <c r="AT139" s="2">
        <v>45742</v>
      </c>
      <c r="AU139" s="2">
        <v>45890</v>
      </c>
      <c r="AV139" t="s">
        <v>414</v>
      </c>
      <c r="AW139" s="2">
        <v>45341</v>
      </c>
      <c r="AX139">
        <v>22270</v>
      </c>
      <c r="AY139" s="1">
        <v>204930.95</v>
      </c>
      <c r="BA139" t="s">
        <v>980</v>
      </c>
      <c r="BB139">
        <v>22270</v>
      </c>
      <c r="BD139" t="s">
        <v>416</v>
      </c>
      <c r="BE139" t="s">
        <v>417</v>
      </c>
      <c r="BF139">
        <v>5561999016899</v>
      </c>
      <c r="BG139" t="s">
        <v>1343</v>
      </c>
      <c r="BH139">
        <v>73801440</v>
      </c>
      <c r="BI139" t="s">
        <v>1231</v>
      </c>
      <c r="BJ139" t="s">
        <v>1344</v>
      </c>
      <c r="BL139" s="1">
        <v>1717.98</v>
      </c>
      <c r="BM139" s="2">
        <v>45521</v>
      </c>
      <c r="BQ139">
        <v>3672</v>
      </c>
      <c r="BR139">
        <v>5508</v>
      </c>
      <c r="BS139" t="s">
        <v>457</v>
      </c>
      <c r="BT139" s="2">
        <v>45341</v>
      </c>
      <c r="BW139" t="s">
        <v>422</v>
      </c>
      <c r="BY139" t="s">
        <v>1345</v>
      </c>
      <c r="BZ139" s="2">
        <v>45341</v>
      </c>
      <c r="CA139" s="2">
        <v>45429</v>
      </c>
      <c r="CC139" s="2">
        <v>45421</v>
      </c>
      <c r="CD139" t="s">
        <v>424</v>
      </c>
      <c r="CF139" s="2">
        <v>45341</v>
      </c>
      <c r="CJ139" s="2">
        <v>45503</v>
      </c>
      <c r="CL139" s="2">
        <v>45358</v>
      </c>
      <c r="CM139" s="2">
        <v>45509</v>
      </c>
      <c r="CN139" s="2">
        <v>45422</v>
      </c>
      <c r="CO139" s="2">
        <v>45446</v>
      </c>
      <c r="CP139" s="2">
        <v>45456</v>
      </c>
      <c r="CR139" s="2">
        <v>45422</v>
      </c>
      <c r="CS139" s="2">
        <v>45364</v>
      </c>
      <c r="CT139" s="2">
        <v>45521</v>
      </c>
      <c r="CU139" s="2">
        <v>45499</v>
      </c>
      <c r="CV139" s="2">
        <v>45480</v>
      </c>
      <c r="CW139" s="2">
        <v>45363</v>
      </c>
      <c r="CY139" t="s">
        <v>424</v>
      </c>
      <c r="DB139" s="2">
        <v>45422</v>
      </c>
      <c r="DD139" s="2">
        <v>45434</v>
      </c>
      <c r="DE139" s="2">
        <v>45428</v>
      </c>
      <c r="DF139" s="2">
        <v>45512</v>
      </c>
      <c r="DI139" s="2">
        <v>45517</v>
      </c>
      <c r="DJ139" s="2">
        <v>45359</v>
      </c>
      <c r="DK139" s="2">
        <v>45493</v>
      </c>
      <c r="DL139" s="2">
        <v>45496</v>
      </c>
      <c r="DM139" s="2">
        <v>45504</v>
      </c>
      <c r="DN139" s="2">
        <v>45736</v>
      </c>
      <c r="DO139" s="2">
        <v>45363</v>
      </c>
      <c r="DP139" s="2">
        <v>45736</v>
      </c>
      <c r="EE139" s="1">
        <v>2690.72</v>
      </c>
    </row>
    <row r="140" spans="1:135" hidden="1" x14ac:dyDescent="0.35">
      <c r="A140">
        <v>3319</v>
      </c>
      <c r="B140" t="s">
        <v>404</v>
      </c>
      <c r="C140">
        <v>3927</v>
      </c>
      <c r="D140" t="s">
        <v>471</v>
      </c>
      <c r="E140" t="s">
        <v>508</v>
      </c>
      <c r="F140" t="s">
        <v>509</v>
      </c>
      <c r="G140">
        <v>4</v>
      </c>
      <c r="H140" t="s">
        <v>474</v>
      </c>
      <c r="I140" t="s">
        <v>1346</v>
      </c>
      <c r="J140" t="s">
        <v>1347</v>
      </c>
      <c r="K140" t="s">
        <v>38</v>
      </c>
      <c r="L140" t="s">
        <v>172</v>
      </c>
      <c r="M140" t="s">
        <v>411</v>
      </c>
      <c r="N140" t="s">
        <v>411</v>
      </c>
      <c r="O140" t="s">
        <v>411</v>
      </c>
      <c r="P140" t="s">
        <v>424</v>
      </c>
      <c r="Q140" t="s">
        <v>424</v>
      </c>
      <c r="R140" t="s">
        <v>411</v>
      </c>
      <c r="S140" t="s">
        <v>411</v>
      </c>
      <c r="T140" s="1">
        <v>174591.28</v>
      </c>
      <c r="U140">
        <v>771.14</v>
      </c>
      <c r="V140">
        <v>0</v>
      </c>
      <c r="W140" s="1">
        <v>156676.82</v>
      </c>
      <c r="X140" s="1">
        <v>42000</v>
      </c>
      <c r="Y140">
        <v>0</v>
      </c>
      <c r="Z140" s="1">
        <v>198676.82</v>
      </c>
      <c r="AA140">
        <v>0</v>
      </c>
      <c r="AB140">
        <v>0</v>
      </c>
      <c r="AD140">
        <v>8787719355870</v>
      </c>
      <c r="AE140" t="s">
        <v>412</v>
      </c>
      <c r="AF140">
        <v>96314</v>
      </c>
      <c r="AG140" s="2">
        <v>45378</v>
      </c>
      <c r="AH140" s="1">
        <v>3122.89</v>
      </c>
      <c r="AI140" s="2">
        <v>45365</v>
      </c>
      <c r="AJ140">
        <v>2004</v>
      </c>
      <c r="AK140" s="2">
        <v>45358</v>
      </c>
      <c r="AP140" t="s">
        <v>413</v>
      </c>
      <c r="AT140" s="2">
        <v>46077</v>
      </c>
      <c r="AU140" s="2">
        <v>46077</v>
      </c>
      <c r="AV140" t="s">
        <v>414</v>
      </c>
      <c r="AW140" s="2">
        <v>45362</v>
      </c>
      <c r="AX140">
        <v>22309</v>
      </c>
      <c r="AY140" s="1">
        <v>216478.82</v>
      </c>
      <c r="BA140" t="s">
        <v>477</v>
      </c>
      <c r="BB140">
        <v>22309</v>
      </c>
      <c r="BC140" t="s">
        <v>1348</v>
      </c>
      <c r="BD140" t="s">
        <v>478</v>
      </c>
      <c r="BE140" t="s">
        <v>417</v>
      </c>
      <c r="BF140">
        <v>5561982848503</v>
      </c>
      <c r="BG140" t="s">
        <v>1349</v>
      </c>
      <c r="BH140">
        <v>72910600</v>
      </c>
      <c r="BI140" t="s">
        <v>1042</v>
      </c>
      <c r="BJ140" t="s">
        <v>1350</v>
      </c>
      <c r="BL140" s="1">
        <v>2570.46</v>
      </c>
      <c r="BM140" s="2">
        <v>45532</v>
      </c>
      <c r="BQ140">
        <v>3024</v>
      </c>
      <c r="BR140">
        <v>5510</v>
      </c>
      <c r="BS140" t="s">
        <v>1009</v>
      </c>
      <c r="BT140" s="2">
        <v>45356</v>
      </c>
      <c r="BU140">
        <v>500</v>
      </c>
      <c r="BV140" s="2">
        <v>45372</v>
      </c>
      <c r="BW140" t="s">
        <v>422</v>
      </c>
      <c r="BX140" s="2">
        <v>45372</v>
      </c>
      <c r="BY140" t="s">
        <v>1351</v>
      </c>
      <c r="BZ140" s="2">
        <v>45356</v>
      </c>
      <c r="CA140" s="2">
        <v>45372</v>
      </c>
      <c r="CC140" s="2">
        <v>45359</v>
      </c>
      <c r="CD140" t="s">
        <v>424</v>
      </c>
      <c r="CF140" s="2">
        <v>45356</v>
      </c>
      <c r="CJ140" s="2">
        <v>45366</v>
      </c>
      <c r="CL140" s="2">
        <v>45362</v>
      </c>
      <c r="CM140" s="2">
        <v>45373</v>
      </c>
      <c r="CN140" s="2">
        <v>45359</v>
      </c>
      <c r="CO140" s="2">
        <v>45383</v>
      </c>
      <c r="CP140" s="2">
        <v>45365</v>
      </c>
      <c r="CR140" s="2">
        <v>45364</v>
      </c>
      <c r="CS140" s="2">
        <v>45362</v>
      </c>
      <c r="CU140" s="2">
        <v>45365</v>
      </c>
      <c r="CV140" s="2">
        <v>45405</v>
      </c>
      <c r="CW140" s="2">
        <v>45362</v>
      </c>
      <c r="CX140" s="2">
        <v>45377</v>
      </c>
      <c r="CY140" t="s">
        <v>424</v>
      </c>
      <c r="DD140" s="2">
        <v>45357</v>
      </c>
      <c r="DF140" s="2">
        <v>45379</v>
      </c>
      <c r="DI140" s="2">
        <v>45384</v>
      </c>
      <c r="DJ140" s="2">
        <v>45357</v>
      </c>
      <c r="DK140" s="2">
        <v>45406</v>
      </c>
      <c r="DL140" s="2">
        <v>45701</v>
      </c>
      <c r="DM140" s="2">
        <v>45792</v>
      </c>
      <c r="DN140" s="2">
        <v>46059</v>
      </c>
      <c r="DO140" s="2">
        <v>45362</v>
      </c>
      <c r="DP140" s="2">
        <v>46059</v>
      </c>
      <c r="EE140" s="1">
        <v>4334.29</v>
      </c>
    </row>
    <row r="141" spans="1:135" hidden="1" x14ac:dyDescent="0.35">
      <c r="A141">
        <v>3320</v>
      </c>
      <c r="B141" t="s">
        <v>1352</v>
      </c>
      <c r="C141">
        <v>3915</v>
      </c>
      <c r="D141" t="s">
        <v>976</v>
      </c>
      <c r="E141" t="s">
        <v>834</v>
      </c>
      <c r="F141" t="s">
        <v>898</v>
      </c>
      <c r="G141" t="s">
        <v>1241</v>
      </c>
      <c r="H141" t="s">
        <v>408</v>
      </c>
      <c r="I141" t="s">
        <v>1353</v>
      </c>
      <c r="J141" t="s">
        <v>1354</v>
      </c>
      <c r="K141" t="s">
        <v>22</v>
      </c>
      <c r="L141" t="s">
        <v>105</v>
      </c>
      <c r="M141" t="s">
        <v>411</v>
      </c>
      <c r="N141" t="s">
        <v>411</v>
      </c>
      <c r="O141" t="s">
        <v>411</v>
      </c>
      <c r="P141" t="s">
        <v>411</v>
      </c>
      <c r="Q141" t="s">
        <v>411</v>
      </c>
      <c r="R141" t="s">
        <v>411</v>
      </c>
      <c r="S141" t="s">
        <v>411</v>
      </c>
      <c r="T141" s="1">
        <v>152429.07</v>
      </c>
      <c r="U141">
        <v>600</v>
      </c>
      <c r="V141">
        <v>0</v>
      </c>
      <c r="W141" s="1">
        <v>118192.64</v>
      </c>
      <c r="X141" s="1">
        <v>34093</v>
      </c>
      <c r="Y141">
        <v>0</v>
      </c>
      <c r="Z141" s="1">
        <v>152285.64000000001</v>
      </c>
      <c r="AA141">
        <v>0</v>
      </c>
      <c r="AB141">
        <v>0</v>
      </c>
      <c r="AD141">
        <v>8787719381782</v>
      </c>
      <c r="AE141" t="s">
        <v>412</v>
      </c>
      <c r="AF141">
        <v>75751</v>
      </c>
      <c r="AG141" s="2">
        <v>45461</v>
      </c>
      <c r="AH141" s="1">
        <v>3557.79</v>
      </c>
      <c r="AI141" s="2">
        <v>45461</v>
      </c>
      <c r="AJ141">
        <v>2004</v>
      </c>
      <c r="AK141" s="2">
        <v>45359</v>
      </c>
      <c r="AP141" t="s">
        <v>413</v>
      </c>
      <c r="AT141" s="2">
        <v>45666</v>
      </c>
      <c r="AU141" s="2">
        <v>45890</v>
      </c>
      <c r="AV141" t="s">
        <v>414</v>
      </c>
      <c r="AW141" s="2">
        <v>45350</v>
      </c>
      <c r="AX141">
        <v>22308</v>
      </c>
      <c r="AY141" s="1">
        <v>204656.13</v>
      </c>
      <c r="BA141" t="s">
        <v>980</v>
      </c>
      <c r="BB141">
        <v>22308</v>
      </c>
      <c r="BD141" t="s">
        <v>416</v>
      </c>
      <c r="BE141" t="s">
        <v>417</v>
      </c>
      <c r="BF141">
        <v>5561998802051</v>
      </c>
      <c r="BG141" t="s">
        <v>1355</v>
      </c>
      <c r="BH141">
        <v>73813645</v>
      </c>
      <c r="BI141" t="s">
        <v>1356</v>
      </c>
      <c r="BJ141" t="s">
        <v>1357</v>
      </c>
      <c r="BL141" s="1">
        <v>2000</v>
      </c>
      <c r="BM141" s="2">
        <v>45530</v>
      </c>
      <c r="BQ141">
        <v>3860</v>
      </c>
      <c r="BR141">
        <v>5509</v>
      </c>
      <c r="BS141" t="s">
        <v>1358</v>
      </c>
      <c r="BT141" s="2">
        <v>45350</v>
      </c>
      <c r="BW141" t="s">
        <v>422</v>
      </c>
      <c r="BY141" t="s">
        <v>1359</v>
      </c>
      <c r="BZ141" s="2">
        <v>45350</v>
      </c>
      <c r="CA141" s="2">
        <v>45457</v>
      </c>
      <c r="CC141" s="2">
        <v>45434</v>
      </c>
      <c r="CD141" t="s">
        <v>424</v>
      </c>
      <c r="CF141" s="2">
        <v>45350</v>
      </c>
      <c r="CL141" s="2">
        <v>45362</v>
      </c>
      <c r="CM141" s="2">
        <v>45461</v>
      </c>
      <c r="CN141" s="2">
        <v>45434</v>
      </c>
      <c r="CO141" s="2">
        <v>45460</v>
      </c>
      <c r="CR141" s="2">
        <v>45435</v>
      </c>
      <c r="CS141" s="2">
        <v>45364</v>
      </c>
      <c r="CT141" s="2">
        <v>45530</v>
      </c>
      <c r="CV141" s="2">
        <v>45475</v>
      </c>
      <c r="CW141" s="2">
        <v>45364</v>
      </c>
      <c r="CY141" t="s">
        <v>424</v>
      </c>
      <c r="DD141" s="2">
        <v>45461</v>
      </c>
      <c r="DF141" s="2">
        <v>45489</v>
      </c>
      <c r="DI141" s="2">
        <v>45491</v>
      </c>
      <c r="DJ141" s="2">
        <v>45359</v>
      </c>
      <c r="DK141" s="2">
        <v>45475</v>
      </c>
      <c r="DO141" s="2">
        <v>45363</v>
      </c>
    </row>
    <row r="142" spans="1:135" hidden="1" x14ac:dyDescent="0.35">
      <c r="A142">
        <v>3321</v>
      </c>
      <c r="B142" t="s">
        <v>404</v>
      </c>
      <c r="C142">
        <v>3890</v>
      </c>
      <c r="D142" t="s">
        <v>976</v>
      </c>
      <c r="E142" t="s">
        <v>834</v>
      </c>
      <c r="F142" t="s">
        <v>451</v>
      </c>
      <c r="G142" t="s">
        <v>1234</v>
      </c>
      <c r="H142" t="s">
        <v>408</v>
      </c>
      <c r="I142" t="s">
        <v>1360</v>
      </c>
      <c r="J142" t="s">
        <v>1361</v>
      </c>
      <c r="K142" t="s">
        <v>37</v>
      </c>
      <c r="L142" t="s">
        <v>123</v>
      </c>
      <c r="M142" t="s">
        <v>411</v>
      </c>
      <c r="N142" t="s">
        <v>411</v>
      </c>
      <c r="O142" t="s">
        <v>411</v>
      </c>
      <c r="P142" t="s">
        <v>411</v>
      </c>
      <c r="Q142" t="s">
        <v>411</v>
      </c>
      <c r="R142" t="s">
        <v>411</v>
      </c>
      <c r="S142" t="s">
        <v>411</v>
      </c>
      <c r="T142" s="1">
        <v>148352.47</v>
      </c>
      <c r="U142">
        <v>495.05</v>
      </c>
      <c r="V142">
        <v>0</v>
      </c>
      <c r="W142" s="1">
        <v>96799.47</v>
      </c>
      <c r="X142" s="1">
        <v>51553</v>
      </c>
      <c r="Y142">
        <v>0</v>
      </c>
      <c r="Z142" s="1">
        <v>148352.47</v>
      </c>
      <c r="AA142">
        <v>0</v>
      </c>
      <c r="AB142">
        <v>0</v>
      </c>
      <c r="AD142">
        <v>8787719382290</v>
      </c>
      <c r="AE142" t="s">
        <v>412</v>
      </c>
      <c r="AG142" s="2">
        <v>45502</v>
      </c>
      <c r="AH142" s="1">
        <v>3568.21</v>
      </c>
      <c r="AI142" s="2">
        <v>45471</v>
      </c>
      <c r="AJ142">
        <v>2004</v>
      </c>
      <c r="AK142" s="2">
        <v>45359</v>
      </c>
      <c r="AP142" t="s">
        <v>413</v>
      </c>
      <c r="AT142" s="2">
        <v>45742</v>
      </c>
      <c r="AU142" s="2">
        <v>45894</v>
      </c>
      <c r="AV142" t="s">
        <v>414</v>
      </c>
      <c r="AW142" s="2">
        <v>45346</v>
      </c>
      <c r="AX142">
        <v>22372</v>
      </c>
      <c r="AY142" s="1">
        <v>204727.33</v>
      </c>
      <c r="BA142" t="s">
        <v>980</v>
      </c>
      <c r="BB142">
        <v>22372</v>
      </c>
      <c r="BC142" t="s">
        <v>1362</v>
      </c>
      <c r="BD142" t="s">
        <v>738</v>
      </c>
      <c r="BE142" t="s">
        <v>513</v>
      </c>
      <c r="BF142">
        <v>5561984260148</v>
      </c>
      <c r="BG142" t="s">
        <v>1363</v>
      </c>
      <c r="BH142">
        <v>72733016</v>
      </c>
      <c r="BI142" t="s">
        <v>1364</v>
      </c>
      <c r="BJ142" t="s">
        <v>1365</v>
      </c>
      <c r="BL142" s="1">
        <v>1650.16</v>
      </c>
      <c r="BM142" s="2">
        <v>45486</v>
      </c>
      <c r="BQ142">
        <v>3720</v>
      </c>
      <c r="BR142">
        <v>5520</v>
      </c>
      <c r="BS142" t="s">
        <v>1170</v>
      </c>
      <c r="BT142" s="2">
        <v>45432</v>
      </c>
      <c r="BW142" t="s">
        <v>422</v>
      </c>
      <c r="BY142" t="s">
        <v>1366</v>
      </c>
      <c r="BZ142" s="2">
        <v>45432</v>
      </c>
      <c r="CC142" s="2">
        <v>45462</v>
      </c>
      <c r="CF142" s="2">
        <v>45432</v>
      </c>
      <c r="CL142" s="2">
        <v>45433</v>
      </c>
      <c r="CM142" s="2">
        <v>45471</v>
      </c>
      <c r="CN142" s="2">
        <v>45468</v>
      </c>
      <c r="CO142" s="2">
        <v>45474</v>
      </c>
      <c r="CR142" s="2">
        <v>45468</v>
      </c>
      <c r="CS142" s="2">
        <v>45363</v>
      </c>
      <c r="CT142" s="2">
        <v>45486</v>
      </c>
      <c r="CV142" s="2">
        <v>45480</v>
      </c>
      <c r="CW142" s="2">
        <v>45363</v>
      </c>
      <c r="CY142" t="s">
        <v>424</v>
      </c>
      <c r="DD142" s="2">
        <v>45471</v>
      </c>
      <c r="DF142" s="2">
        <v>45502</v>
      </c>
      <c r="DI142" s="2">
        <v>45512</v>
      </c>
      <c r="DJ142" s="2">
        <v>45359</v>
      </c>
      <c r="DK142" s="2">
        <v>45698</v>
      </c>
      <c r="DL142" s="2">
        <v>45707</v>
      </c>
      <c r="DM142" s="2">
        <v>45729</v>
      </c>
      <c r="DN142" s="2">
        <v>45736</v>
      </c>
      <c r="DO142" s="2">
        <v>45363</v>
      </c>
      <c r="DP142" s="2">
        <v>45736</v>
      </c>
    </row>
    <row r="143" spans="1:135" hidden="1" x14ac:dyDescent="0.35">
      <c r="A143">
        <v>3322</v>
      </c>
      <c r="B143" t="s">
        <v>404</v>
      </c>
      <c r="C143">
        <v>3920</v>
      </c>
      <c r="D143" t="s">
        <v>833</v>
      </c>
      <c r="E143" t="s">
        <v>834</v>
      </c>
      <c r="F143" t="s">
        <v>623</v>
      </c>
      <c r="G143">
        <v>304</v>
      </c>
      <c r="H143" t="s">
        <v>474</v>
      </c>
      <c r="I143" t="s">
        <v>1367</v>
      </c>
      <c r="J143" t="s">
        <v>1368</v>
      </c>
      <c r="K143" t="s">
        <v>38</v>
      </c>
      <c r="L143" t="s">
        <v>101</v>
      </c>
      <c r="M143" t="s">
        <v>411</v>
      </c>
      <c r="N143" t="s">
        <v>411</v>
      </c>
      <c r="O143" t="s">
        <v>411</v>
      </c>
      <c r="P143" t="s">
        <v>424</v>
      </c>
      <c r="Q143" t="s">
        <v>424</v>
      </c>
      <c r="R143" t="s">
        <v>411</v>
      </c>
      <c r="S143" t="s">
        <v>411</v>
      </c>
      <c r="T143" s="1">
        <v>132224.75</v>
      </c>
      <c r="U143">
        <v>429</v>
      </c>
      <c r="V143">
        <v>0</v>
      </c>
      <c r="W143" s="1">
        <v>78179.17</v>
      </c>
      <c r="X143" s="1">
        <v>53755</v>
      </c>
      <c r="Y143">
        <v>0</v>
      </c>
      <c r="Z143" s="1">
        <v>131934.17000000001</v>
      </c>
      <c r="AA143">
        <v>0</v>
      </c>
      <c r="AB143">
        <v>0</v>
      </c>
      <c r="AD143">
        <v>8787719405916</v>
      </c>
      <c r="AE143" t="s">
        <v>412</v>
      </c>
      <c r="AF143">
        <v>105315</v>
      </c>
      <c r="AG143" s="2">
        <v>45390</v>
      </c>
      <c r="AH143" s="1">
        <v>2371.12</v>
      </c>
      <c r="AI143" s="2">
        <v>45372</v>
      </c>
      <c r="AJ143">
        <v>2004</v>
      </c>
      <c r="AK143" s="2">
        <v>45359</v>
      </c>
      <c r="AP143" t="s">
        <v>413</v>
      </c>
      <c r="AT143" s="2">
        <v>45736</v>
      </c>
      <c r="AU143" s="2">
        <v>45736</v>
      </c>
      <c r="AV143" t="s">
        <v>414</v>
      </c>
      <c r="AW143" s="2">
        <v>45351</v>
      </c>
      <c r="AX143">
        <v>22347</v>
      </c>
      <c r="AY143" s="1">
        <v>187709.77</v>
      </c>
      <c r="BA143" t="s">
        <v>837</v>
      </c>
      <c r="BB143">
        <v>22347</v>
      </c>
      <c r="BD143" t="s">
        <v>478</v>
      </c>
      <c r="BE143" t="s">
        <v>417</v>
      </c>
      <c r="BF143">
        <v>5561993617807</v>
      </c>
      <c r="BG143" t="s">
        <v>1369</v>
      </c>
      <c r="BH143">
        <v>72915579</v>
      </c>
      <c r="BI143" t="s">
        <v>1370</v>
      </c>
      <c r="BJ143" t="s">
        <v>1371</v>
      </c>
      <c r="BL143" s="1">
        <v>1716</v>
      </c>
      <c r="BQ143">
        <v>3405</v>
      </c>
      <c r="BR143">
        <v>5514</v>
      </c>
      <c r="BS143" t="s">
        <v>590</v>
      </c>
      <c r="BT143" s="2">
        <v>45351</v>
      </c>
      <c r="BU143">
        <v>496.68</v>
      </c>
      <c r="BV143" s="2">
        <v>45377</v>
      </c>
      <c r="BW143" t="s">
        <v>422</v>
      </c>
      <c r="BX143" s="2">
        <v>45377</v>
      </c>
      <c r="BY143" t="s">
        <v>1372</v>
      </c>
      <c r="BZ143" s="2">
        <v>45351</v>
      </c>
      <c r="CA143" s="2">
        <v>45376</v>
      </c>
      <c r="CC143" s="2">
        <v>45362</v>
      </c>
      <c r="CD143" t="s">
        <v>424</v>
      </c>
      <c r="CF143" s="2">
        <v>45351</v>
      </c>
      <c r="CJ143" s="2">
        <v>45379</v>
      </c>
      <c r="CL143" s="2">
        <v>45362</v>
      </c>
      <c r="CM143" s="2">
        <v>45384</v>
      </c>
      <c r="CN143" s="2">
        <v>45362</v>
      </c>
      <c r="CO143" s="2">
        <v>45414</v>
      </c>
      <c r="CP143" s="2">
        <v>45377</v>
      </c>
      <c r="CR143" s="2">
        <v>45369</v>
      </c>
      <c r="CS143" s="2">
        <v>45365</v>
      </c>
      <c r="CU143" s="2">
        <v>45377</v>
      </c>
      <c r="CV143" s="2">
        <v>45450</v>
      </c>
      <c r="CW143" s="2">
        <v>45365</v>
      </c>
      <c r="CX143" s="2">
        <v>45387</v>
      </c>
      <c r="CY143" t="s">
        <v>424</v>
      </c>
      <c r="DD143" s="2">
        <v>45356</v>
      </c>
      <c r="DF143" s="2">
        <v>45391</v>
      </c>
      <c r="DI143" s="2">
        <v>45392</v>
      </c>
      <c r="DJ143" s="2">
        <v>45363</v>
      </c>
      <c r="DK143" s="2">
        <v>45450</v>
      </c>
      <c r="DL143" s="2">
        <v>45524</v>
      </c>
      <c r="DM143" s="2">
        <v>45629</v>
      </c>
      <c r="DN143" s="2">
        <v>45712</v>
      </c>
      <c r="DO143" s="2">
        <v>45365</v>
      </c>
      <c r="DP143" s="2">
        <v>45712</v>
      </c>
      <c r="EE143" s="1">
        <v>3805.32</v>
      </c>
    </row>
    <row r="144" spans="1:135" hidden="1" x14ac:dyDescent="0.35">
      <c r="A144">
        <v>3323</v>
      </c>
      <c r="B144" t="s">
        <v>404</v>
      </c>
      <c r="C144">
        <v>3904</v>
      </c>
      <c r="D144" t="s">
        <v>471</v>
      </c>
      <c r="E144" t="s">
        <v>508</v>
      </c>
      <c r="F144" t="s">
        <v>898</v>
      </c>
      <c r="G144">
        <v>103</v>
      </c>
      <c r="H144" t="s">
        <v>474</v>
      </c>
      <c r="I144" t="s">
        <v>1373</v>
      </c>
      <c r="J144" t="s">
        <v>1374</v>
      </c>
      <c r="K144" t="s">
        <v>24</v>
      </c>
      <c r="L144" t="s">
        <v>170</v>
      </c>
      <c r="M144" t="s">
        <v>411</v>
      </c>
      <c r="N144" t="s">
        <v>411</v>
      </c>
      <c r="O144" t="s">
        <v>411</v>
      </c>
      <c r="P144" t="s">
        <v>424</v>
      </c>
      <c r="Q144" t="s">
        <v>424</v>
      </c>
      <c r="R144" t="s">
        <v>411</v>
      </c>
      <c r="S144" t="s">
        <v>411</v>
      </c>
      <c r="T144" s="1">
        <v>130562.95</v>
      </c>
      <c r="U144">
        <v>475</v>
      </c>
      <c r="V144">
        <v>0</v>
      </c>
      <c r="W144" s="1">
        <v>91709.47</v>
      </c>
      <c r="X144" s="1">
        <v>61456.53</v>
      </c>
      <c r="Y144">
        <v>0</v>
      </c>
      <c r="Z144" s="1">
        <v>153166</v>
      </c>
      <c r="AA144">
        <v>0</v>
      </c>
      <c r="AB144">
        <v>0</v>
      </c>
      <c r="AE144" t="s">
        <v>412</v>
      </c>
      <c r="AG144" s="2">
        <v>45411</v>
      </c>
      <c r="AH144" s="1">
        <v>2371.12</v>
      </c>
      <c r="AI144" s="2">
        <v>45400</v>
      </c>
      <c r="AJ144">
        <v>2004</v>
      </c>
      <c r="AK144" s="2">
        <v>45359</v>
      </c>
      <c r="AP144" t="s">
        <v>1375</v>
      </c>
      <c r="AQ144" t="s">
        <v>1376</v>
      </c>
      <c r="AT144" s="2">
        <v>45741</v>
      </c>
      <c r="AU144" s="2">
        <v>45741</v>
      </c>
      <c r="AV144" t="s">
        <v>414</v>
      </c>
      <c r="AW144" s="2">
        <v>45348</v>
      </c>
      <c r="AX144">
        <v>22346</v>
      </c>
      <c r="AY144" s="1">
        <v>192000.27</v>
      </c>
      <c r="BA144" t="s">
        <v>477</v>
      </c>
      <c r="BB144">
        <v>22346</v>
      </c>
      <c r="BC144" t="s">
        <v>1377</v>
      </c>
      <c r="BD144" t="s">
        <v>478</v>
      </c>
      <c r="BE144" t="s">
        <v>417</v>
      </c>
      <c r="BF144">
        <v>5561998172336</v>
      </c>
      <c r="BG144" t="s">
        <v>1378</v>
      </c>
      <c r="BH144">
        <v>72910000</v>
      </c>
      <c r="BI144" t="s">
        <v>1379</v>
      </c>
      <c r="BJ144" t="s">
        <v>1380</v>
      </c>
      <c r="BL144" s="1">
        <v>2000</v>
      </c>
      <c r="BM144" s="2">
        <v>45459</v>
      </c>
      <c r="BQ144">
        <v>2993</v>
      </c>
      <c r="BR144">
        <v>5513</v>
      </c>
      <c r="BS144" t="s">
        <v>449</v>
      </c>
      <c r="BT144" s="2">
        <v>45385</v>
      </c>
      <c r="BU144">
        <v>571.89</v>
      </c>
      <c r="BV144" s="2">
        <v>45400</v>
      </c>
      <c r="BW144" t="s">
        <v>422</v>
      </c>
      <c r="BX144" s="2">
        <v>45405</v>
      </c>
      <c r="BY144" t="s">
        <v>1381</v>
      </c>
      <c r="BZ144" s="2">
        <v>45390</v>
      </c>
      <c r="CA144" s="2">
        <v>45405</v>
      </c>
      <c r="CC144" s="2">
        <v>45359</v>
      </c>
      <c r="CD144" t="s">
        <v>424</v>
      </c>
      <c r="CF144" s="2">
        <v>45390</v>
      </c>
      <c r="CJ144" s="2">
        <v>45406</v>
      </c>
      <c r="CL144" s="2">
        <v>45391</v>
      </c>
      <c r="CM144" s="2">
        <v>45407</v>
      </c>
      <c r="CN144" s="2">
        <v>45359</v>
      </c>
      <c r="CO144" s="2">
        <v>45414</v>
      </c>
      <c r="CP144" s="2">
        <v>45406</v>
      </c>
      <c r="CR144" s="2">
        <v>45364</v>
      </c>
      <c r="CS144" s="2">
        <v>45383</v>
      </c>
      <c r="CU144" s="2">
        <v>45406</v>
      </c>
      <c r="CV144" s="2">
        <v>45448</v>
      </c>
      <c r="CW144" s="2">
        <v>45383</v>
      </c>
      <c r="CX144" s="2">
        <v>45408</v>
      </c>
      <c r="CY144" t="s">
        <v>424</v>
      </c>
      <c r="DD144" s="2">
        <v>45356</v>
      </c>
      <c r="DF144" s="2">
        <v>45412</v>
      </c>
      <c r="DI144" s="2">
        <v>45414</v>
      </c>
      <c r="DJ144" s="2">
        <v>45376</v>
      </c>
      <c r="DK144" s="2">
        <v>45448</v>
      </c>
      <c r="DL144" s="2">
        <v>45463</v>
      </c>
      <c r="DM144" s="2">
        <v>45504</v>
      </c>
      <c r="DN144" s="2">
        <v>45548</v>
      </c>
      <c r="DO144" s="2">
        <v>45379</v>
      </c>
      <c r="DP144" s="2">
        <v>45548</v>
      </c>
      <c r="EE144" s="1">
        <v>3805.32</v>
      </c>
    </row>
    <row r="145" spans="1:135" hidden="1" x14ac:dyDescent="0.35">
      <c r="A145">
        <v>3324</v>
      </c>
      <c r="B145" t="s">
        <v>404</v>
      </c>
      <c r="C145">
        <v>3897</v>
      </c>
      <c r="D145" t="s">
        <v>471</v>
      </c>
      <c r="E145" t="s">
        <v>508</v>
      </c>
      <c r="F145" t="s">
        <v>509</v>
      </c>
      <c r="G145">
        <v>1</v>
      </c>
      <c r="H145" t="s">
        <v>474</v>
      </c>
      <c r="I145" t="s">
        <v>1382</v>
      </c>
      <c r="J145" t="s">
        <v>1383</v>
      </c>
      <c r="K145" t="s">
        <v>38</v>
      </c>
      <c r="L145" t="s">
        <v>124</v>
      </c>
      <c r="M145" t="s">
        <v>411</v>
      </c>
      <c r="N145" t="s">
        <v>411</v>
      </c>
      <c r="O145" t="s">
        <v>411</v>
      </c>
      <c r="P145" t="s">
        <v>424</v>
      </c>
      <c r="Q145" t="s">
        <v>424</v>
      </c>
      <c r="R145" t="s">
        <v>411</v>
      </c>
      <c r="S145" t="s">
        <v>411</v>
      </c>
      <c r="T145" s="1">
        <v>156673.95000000001</v>
      </c>
      <c r="U145">
        <v>557.71</v>
      </c>
      <c r="V145">
        <v>0</v>
      </c>
      <c r="W145" s="1">
        <v>108919.31</v>
      </c>
      <c r="X145" s="1">
        <v>43713.69</v>
      </c>
      <c r="Y145">
        <v>0</v>
      </c>
      <c r="Z145" s="1">
        <v>152633</v>
      </c>
      <c r="AA145">
        <v>0</v>
      </c>
      <c r="AB145">
        <v>0</v>
      </c>
      <c r="AD145">
        <v>8787719354050</v>
      </c>
      <c r="AE145" t="s">
        <v>412</v>
      </c>
      <c r="AF145">
        <v>96311</v>
      </c>
      <c r="AG145" s="2">
        <v>45383</v>
      </c>
      <c r="AH145" s="1">
        <v>2740.25</v>
      </c>
      <c r="AI145" s="2">
        <v>45370</v>
      </c>
      <c r="AJ145">
        <v>2004</v>
      </c>
      <c r="AK145" s="2">
        <v>45359</v>
      </c>
      <c r="AP145" t="s">
        <v>413</v>
      </c>
      <c r="AT145" s="2">
        <v>45741</v>
      </c>
      <c r="AU145" s="2">
        <v>45741</v>
      </c>
      <c r="AV145" t="s">
        <v>414</v>
      </c>
      <c r="AW145" s="2">
        <v>45346</v>
      </c>
      <c r="AX145">
        <v>22345</v>
      </c>
      <c r="AY145" s="1">
        <v>203612.31</v>
      </c>
      <c r="BA145" t="s">
        <v>477</v>
      </c>
      <c r="BB145">
        <v>22345</v>
      </c>
      <c r="BD145" t="s">
        <v>478</v>
      </c>
      <c r="BE145" t="s">
        <v>417</v>
      </c>
      <c r="BF145">
        <v>5561985418368</v>
      </c>
      <c r="BG145" t="s">
        <v>1384</v>
      </c>
      <c r="BH145">
        <v>72910000</v>
      </c>
      <c r="BI145" t="s">
        <v>1385</v>
      </c>
      <c r="BJ145" t="s">
        <v>1386</v>
      </c>
      <c r="BL145" s="1">
        <v>1859.07</v>
      </c>
      <c r="BM145" s="2">
        <v>45526</v>
      </c>
      <c r="BQ145">
        <v>3021</v>
      </c>
      <c r="BR145">
        <v>5512</v>
      </c>
      <c r="BS145" t="s">
        <v>490</v>
      </c>
      <c r="BT145" s="2">
        <v>45346</v>
      </c>
      <c r="BU145">
        <v>497.43</v>
      </c>
      <c r="BV145" s="2">
        <v>45372</v>
      </c>
      <c r="BW145" t="s">
        <v>422</v>
      </c>
      <c r="BX145" s="2">
        <v>45375</v>
      </c>
      <c r="BY145" t="s">
        <v>1387</v>
      </c>
      <c r="BZ145" s="2">
        <v>45346</v>
      </c>
      <c r="CA145" s="2">
        <v>45372</v>
      </c>
      <c r="CC145" s="2">
        <v>45364</v>
      </c>
      <c r="CD145" t="s">
        <v>424</v>
      </c>
      <c r="CF145" s="2">
        <v>45346</v>
      </c>
      <c r="CG145" s="2">
        <v>45359</v>
      </c>
      <c r="CI145" s="2">
        <v>45363</v>
      </c>
      <c r="CJ145" s="2">
        <v>45376</v>
      </c>
      <c r="CL145" s="2">
        <v>45362</v>
      </c>
      <c r="CM145" s="2">
        <v>45377</v>
      </c>
      <c r="CN145" s="2">
        <v>45364</v>
      </c>
      <c r="CO145" s="2">
        <v>45383</v>
      </c>
      <c r="CP145" s="2">
        <v>45372</v>
      </c>
      <c r="CR145" s="2">
        <v>45366</v>
      </c>
      <c r="CS145" s="2">
        <v>45364</v>
      </c>
      <c r="CU145" s="2">
        <v>45372</v>
      </c>
      <c r="CV145" s="2">
        <v>45405</v>
      </c>
      <c r="CW145" s="2">
        <v>45363</v>
      </c>
      <c r="CX145" s="2">
        <v>45379</v>
      </c>
      <c r="CY145" t="s">
        <v>424</v>
      </c>
      <c r="DD145" s="2">
        <v>45358</v>
      </c>
      <c r="DF145" s="2">
        <v>45384</v>
      </c>
      <c r="DI145" s="2">
        <v>45386</v>
      </c>
      <c r="DJ145" s="2">
        <v>45357</v>
      </c>
      <c r="DK145" s="2">
        <v>45406</v>
      </c>
      <c r="DL145" s="2">
        <v>45406</v>
      </c>
      <c r="DM145" s="2">
        <v>45406</v>
      </c>
      <c r="DN145" s="2">
        <v>45728</v>
      </c>
      <c r="DO145" s="2">
        <v>45363</v>
      </c>
      <c r="DP145" s="2">
        <v>45728</v>
      </c>
      <c r="EE145" s="1">
        <v>4005.32</v>
      </c>
    </row>
    <row r="146" spans="1:135" hidden="1" x14ac:dyDescent="0.35">
      <c r="A146">
        <v>3325</v>
      </c>
      <c r="B146" t="s">
        <v>404</v>
      </c>
      <c r="C146">
        <v>3875</v>
      </c>
      <c r="D146" t="s">
        <v>833</v>
      </c>
      <c r="E146" t="s">
        <v>834</v>
      </c>
      <c r="F146" t="s">
        <v>407</v>
      </c>
      <c r="G146">
        <v>303</v>
      </c>
      <c r="H146" t="s">
        <v>474</v>
      </c>
      <c r="I146" t="s">
        <v>1388</v>
      </c>
      <c r="J146" t="s">
        <v>1389</v>
      </c>
      <c r="K146" t="s">
        <v>38</v>
      </c>
      <c r="L146" t="s">
        <v>191</v>
      </c>
      <c r="M146" t="s">
        <v>411</v>
      </c>
      <c r="N146" t="s">
        <v>411</v>
      </c>
      <c r="O146" t="s">
        <v>411</v>
      </c>
      <c r="P146" t="s">
        <v>424</v>
      </c>
      <c r="Q146" t="s">
        <v>424</v>
      </c>
      <c r="R146" t="s">
        <v>411</v>
      </c>
      <c r="S146" t="s">
        <v>411</v>
      </c>
      <c r="T146" s="1">
        <v>126837.71</v>
      </c>
      <c r="U146">
        <v>394.12</v>
      </c>
      <c r="V146" s="1">
        <v>81401.98</v>
      </c>
      <c r="W146" s="1">
        <v>71596.14</v>
      </c>
      <c r="X146" s="1">
        <v>63403.86</v>
      </c>
      <c r="Y146">
        <v>0</v>
      </c>
      <c r="Z146" s="1">
        <v>135000</v>
      </c>
      <c r="AA146">
        <v>0</v>
      </c>
      <c r="AB146">
        <v>0</v>
      </c>
      <c r="AD146">
        <v>8787719405630</v>
      </c>
      <c r="AE146" t="s">
        <v>412</v>
      </c>
      <c r="AF146">
        <v>105298</v>
      </c>
      <c r="AG146" s="2">
        <v>45383</v>
      </c>
      <c r="AH146" s="1">
        <v>2371.12</v>
      </c>
      <c r="AI146" s="2">
        <v>45369</v>
      </c>
      <c r="AJ146">
        <v>2004</v>
      </c>
      <c r="AK146" s="2">
        <v>45359</v>
      </c>
      <c r="AP146" t="s">
        <v>413</v>
      </c>
      <c r="AT146" s="2">
        <v>45736</v>
      </c>
      <c r="AU146" s="2">
        <v>45736</v>
      </c>
      <c r="AV146" t="s">
        <v>414</v>
      </c>
      <c r="AW146" s="2">
        <v>45343</v>
      </c>
      <c r="AX146">
        <v>22348</v>
      </c>
      <c r="AY146" s="1">
        <v>180258.64</v>
      </c>
      <c r="BA146" t="s">
        <v>837</v>
      </c>
      <c r="BB146">
        <v>22348</v>
      </c>
      <c r="BD146" t="s">
        <v>478</v>
      </c>
      <c r="BE146" t="s">
        <v>417</v>
      </c>
      <c r="BF146">
        <v>5561995253363</v>
      </c>
      <c r="BG146" t="s">
        <v>1390</v>
      </c>
      <c r="BH146">
        <v>72925227</v>
      </c>
      <c r="BI146" t="s">
        <v>1391</v>
      </c>
      <c r="BJ146" t="s">
        <v>1392</v>
      </c>
      <c r="BL146" s="1">
        <v>1576.46</v>
      </c>
      <c r="BQ146">
        <v>3386</v>
      </c>
      <c r="BR146">
        <v>5515</v>
      </c>
      <c r="BS146" t="s">
        <v>449</v>
      </c>
      <c r="BT146" s="2">
        <v>45343</v>
      </c>
      <c r="BU146">
        <v>510.65</v>
      </c>
      <c r="BV146" s="2">
        <v>45383</v>
      </c>
      <c r="BW146" t="s">
        <v>422</v>
      </c>
      <c r="BX146" s="2">
        <v>45383</v>
      </c>
      <c r="BY146" t="s">
        <v>1393</v>
      </c>
      <c r="BZ146" s="2">
        <v>45343</v>
      </c>
      <c r="CA146" s="2">
        <v>45372</v>
      </c>
      <c r="CC146" s="2">
        <v>45362</v>
      </c>
      <c r="CD146" t="s">
        <v>424</v>
      </c>
      <c r="CF146" s="2">
        <v>45343</v>
      </c>
      <c r="CJ146" s="2">
        <v>45376</v>
      </c>
      <c r="CL146" s="2">
        <v>45362</v>
      </c>
      <c r="CM146" s="2">
        <v>45377</v>
      </c>
      <c r="CN146" s="2">
        <v>45362</v>
      </c>
      <c r="CO146" s="2">
        <v>45414</v>
      </c>
      <c r="CP146" s="2">
        <v>45372</v>
      </c>
      <c r="CR146" s="2">
        <v>45369</v>
      </c>
      <c r="CS146" s="2">
        <v>45365</v>
      </c>
      <c r="CU146" s="2">
        <v>45372</v>
      </c>
      <c r="CV146" s="2">
        <v>45450</v>
      </c>
      <c r="CW146" s="2">
        <v>45365</v>
      </c>
      <c r="CX146" s="2">
        <v>45379</v>
      </c>
      <c r="CY146" t="s">
        <v>424</v>
      </c>
      <c r="DD146" s="2">
        <v>45356</v>
      </c>
      <c r="DF146" s="2">
        <v>45384</v>
      </c>
      <c r="DI146" s="2">
        <v>45386</v>
      </c>
      <c r="DJ146" s="2">
        <v>45363</v>
      </c>
      <c r="DK146" s="2">
        <v>45453</v>
      </c>
      <c r="DL146" s="2">
        <v>45515</v>
      </c>
      <c r="DM146" s="2">
        <v>45629</v>
      </c>
      <c r="DN146" s="2">
        <v>45712</v>
      </c>
      <c r="DO146" s="2">
        <v>45365</v>
      </c>
      <c r="DP146" s="2">
        <v>45712</v>
      </c>
      <c r="EE146" s="1">
        <v>3805.32</v>
      </c>
    </row>
    <row r="147" spans="1:135" hidden="1" x14ac:dyDescent="0.35">
      <c r="A147">
        <v>3326</v>
      </c>
      <c r="B147" t="s">
        <v>561</v>
      </c>
      <c r="C147">
        <v>3892</v>
      </c>
      <c r="D147" t="s">
        <v>471</v>
      </c>
      <c r="E147" t="s">
        <v>472</v>
      </c>
      <c r="F147" t="s">
        <v>407</v>
      </c>
      <c r="G147">
        <v>203</v>
      </c>
      <c r="H147" t="s">
        <v>474</v>
      </c>
      <c r="I147" t="s">
        <v>1394</v>
      </c>
      <c r="J147" t="s">
        <v>1395</v>
      </c>
      <c r="K147" t="s">
        <v>38</v>
      </c>
      <c r="L147" t="s">
        <v>156</v>
      </c>
      <c r="M147" t="s">
        <v>411</v>
      </c>
      <c r="N147" t="s">
        <v>411</v>
      </c>
      <c r="O147" t="s">
        <v>411</v>
      </c>
      <c r="P147" t="s">
        <v>411</v>
      </c>
      <c r="Q147" t="s">
        <v>411</v>
      </c>
      <c r="R147" t="s">
        <v>411</v>
      </c>
      <c r="S147" t="s">
        <v>411</v>
      </c>
      <c r="T147" s="1">
        <v>155547.29999999999</v>
      </c>
      <c r="U147">
        <v>565.96</v>
      </c>
      <c r="V147">
        <v>0</v>
      </c>
      <c r="W147" s="1">
        <v>110824.35</v>
      </c>
      <c r="X147" s="1">
        <v>46099</v>
      </c>
      <c r="Y147">
        <v>0</v>
      </c>
      <c r="Z147" s="1">
        <v>156923.35</v>
      </c>
      <c r="AA147">
        <v>0</v>
      </c>
      <c r="AB147">
        <v>0</v>
      </c>
      <c r="AE147" t="s">
        <v>412</v>
      </c>
      <c r="AH147">
        <v>0</v>
      </c>
      <c r="AK147" s="2">
        <v>45359</v>
      </c>
      <c r="AP147" t="s">
        <v>413</v>
      </c>
      <c r="AT147" s="2">
        <v>45434</v>
      </c>
      <c r="AU147" s="2">
        <v>45434</v>
      </c>
      <c r="AV147" t="s">
        <v>561</v>
      </c>
      <c r="AW147" s="2">
        <v>45346</v>
      </c>
      <c r="AX147">
        <v>22349</v>
      </c>
      <c r="AY147" s="1">
        <v>197632.67</v>
      </c>
      <c r="BA147" t="s">
        <v>477</v>
      </c>
      <c r="BB147">
        <v>22349</v>
      </c>
      <c r="BD147" t="s">
        <v>512</v>
      </c>
      <c r="BE147" t="s">
        <v>513</v>
      </c>
      <c r="BF147">
        <v>5561981184817</v>
      </c>
      <c r="BG147" t="s">
        <v>1396</v>
      </c>
      <c r="BH147">
        <v>72290705</v>
      </c>
      <c r="BI147" t="s">
        <v>1397</v>
      </c>
      <c r="BJ147" t="s">
        <v>1398</v>
      </c>
      <c r="BL147" s="1">
        <v>1886.54</v>
      </c>
      <c r="BM147" s="2">
        <v>45486</v>
      </c>
      <c r="BO147" t="s">
        <v>1399</v>
      </c>
      <c r="BP147" t="s">
        <v>1400</v>
      </c>
      <c r="BQ147">
        <v>2776</v>
      </c>
      <c r="BR147">
        <v>5516</v>
      </c>
      <c r="BS147" t="s">
        <v>1016</v>
      </c>
      <c r="BT147" s="2">
        <v>45346</v>
      </c>
      <c r="BW147" t="s">
        <v>422</v>
      </c>
      <c r="BY147" t="s">
        <v>1401</v>
      </c>
      <c r="BZ147" s="2">
        <v>45346</v>
      </c>
      <c r="CC147" s="2">
        <v>45364</v>
      </c>
      <c r="CF147" s="2">
        <v>45346</v>
      </c>
      <c r="CL147" s="2">
        <v>45362</v>
      </c>
      <c r="CN147" s="2">
        <v>45364</v>
      </c>
      <c r="CR147" s="2">
        <v>45366</v>
      </c>
      <c r="CS147" s="2">
        <v>45364</v>
      </c>
      <c r="CW147" s="2">
        <v>45364</v>
      </c>
      <c r="CY147" t="s">
        <v>424</v>
      </c>
      <c r="DD147" s="2">
        <v>45358</v>
      </c>
      <c r="DJ147" s="2">
        <v>45359</v>
      </c>
      <c r="DO147" s="2">
        <v>45364</v>
      </c>
    </row>
    <row r="148" spans="1:135" hidden="1" x14ac:dyDescent="0.35">
      <c r="A148">
        <v>3327</v>
      </c>
      <c r="B148" t="s">
        <v>561</v>
      </c>
      <c r="C148">
        <v>3899</v>
      </c>
      <c r="D148" t="s">
        <v>471</v>
      </c>
      <c r="E148" t="s">
        <v>472</v>
      </c>
      <c r="F148" t="s">
        <v>473</v>
      </c>
      <c r="G148">
        <v>3</v>
      </c>
      <c r="H148" t="s">
        <v>474</v>
      </c>
      <c r="I148" t="s">
        <v>1402</v>
      </c>
      <c r="J148" t="s">
        <v>1403</v>
      </c>
      <c r="K148" t="s">
        <v>24</v>
      </c>
      <c r="L148" t="s">
        <v>175</v>
      </c>
      <c r="M148" t="s">
        <v>411</v>
      </c>
      <c r="N148" t="s">
        <v>411</v>
      </c>
      <c r="O148" t="s">
        <v>411</v>
      </c>
      <c r="P148" t="s">
        <v>411</v>
      </c>
      <c r="Q148" t="s">
        <v>411</v>
      </c>
      <c r="R148" t="s">
        <v>411</v>
      </c>
      <c r="S148" t="s">
        <v>411</v>
      </c>
      <c r="T148" s="1">
        <v>162375.71</v>
      </c>
      <c r="U148">
        <v>0</v>
      </c>
      <c r="V148">
        <v>0</v>
      </c>
      <c r="W148">
        <v>0</v>
      </c>
      <c r="X148">
        <v>0</v>
      </c>
      <c r="Y148">
        <v>0</v>
      </c>
      <c r="Z148">
        <v>0</v>
      </c>
      <c r="AA148">
        <v>0</v>
      </c>
      <c r="AB148">
        <v>0</v>
      </c>
      <c r="AE148" t="s">
        <v>412</v>
      </c>
      <c r="AH148">
        <v>0</v>
      </c>
      <c r="AK148" s="2">
        <v>45359</v>
      </c>
      <c r="AP148" t="s">
        <v>413</v>
      </c>
      <c r="AT148" s="2">
        <v>45422</v>
      </c>
      <c r="AU148" s="2">
        <v>45422</v>
      </c>
      <c r="AV148" t="s">
        <v>561</v>
      </c>
      <c r="AW148" s="2">
        <v>45346</v>
      </c>
      <c r="AX148">
        <v>22350</v>
      </c>
      <c r="AY148" s="1">
        <v>212802.19</v>
      </c>
      <c r="BA148" t="s">
        <v>477</v>
      </c>
      <c r="BB148">
        <v>22350</v>
      </c>
      <c r="BD148" t="s">
        <v>929</v>
      </c>
      <c r="BE148" t="s">
        <v>513</v>
      </c>
      <c r="BF148">
        <v>5561998469052</v>
      </c>
      <c r="BG148" t="s">
        <v>1404</v>
      </c>
      <c r="BH148">
        <v>71988540</v>
      </c>
      <c r="BI148" t="s">
        <v>1405</v>
      </c>
      <c r="BJ148" t="s">
        <v>1406</v>
      </c>
      <c r="BL148" s="1">
        <v>1910</v>
      </c>
      <c r="BQ148">
        <v>2699</v>
      </c>
      <c r="BR148">
        <v>5517</v>
      </c>
      <c r="BS148" t="s">
        <v>449</v>
      </c>
      <c r="BT148" s="2">
        <v>45346</v>
      </c>
      <c r="BW148" t="s">
        <v>422</v>
      </c>
      <c r="BY148" t="s">
        <v>1407</v>
      </c>
      <c r="BZ148" s="2">
        <v>45346</v>
      </c>
      <c r="CC148" s="2">
        <v>45364</v>
      </c>
      <c r="CF148" s="2">
        <v>45346</v>
      </c>
      <c r="CL148" s="2">
        <v>45362</v>
      </c>
      <c r="CN148" s="2">
        <v>45364</v>
      </c>
      <c r="CR148" s="2">
        <v>45366</v>
      </c>
      <c r="CS148" s="2">
        <v>45369</v>
      </c>
      <c r="CW148" s="2">
        <v>45369</v>
      </c>
      <c r="CY148" t="s">
        <v>424</v>
      </c>
      <c r="DD148" s="2">
        <v>45359</v>
      </c>
      <c r="DJ148" s="2">
        <v>45359</v>
      </c>
      <c r="DO148" s="2">
        <v>45369</v>
      </c>
    </row>
    <row r="149" spans="1:135" hidden="1" x14ac:dyDescent="0.35">
      <c r="A149">
        <v>3328</v>
      </c>
      <c r="B149" t="s">
        <v>404</v>
      </c>
      <c r="C149">
        <v>3907</v>
      </c>
      <c r="D149" t="s">
        <v>471</v>
      </c>
      <c r="E149" t="s">
        <v>508</v>
      </c>
      <c r="F149" t="s">
        <v>1408</v>
      </c>
      <c r="G149">
        <v>3</v>
      </c>
      <c r="H149" t="s">
        <v>474</v>
      </c>
      <c r="I149" t="s">
        <v>1409</v>
      </c>
      <c r="J149" t="s">
        <v>1410</v>
      </c>
      <c r="K149" t="s">
        <v>38</v>
      </c>
      <c r="L149" t="s">
        <v>108</v>
      </c>
      <c r="M149" t="s">
        <v>411</v>
      </c>
      <c r="N149" t="s">
        <v>411</v>
      </c>
      <c r="O149" t="s">
        <v>411</v>
      </c>
      <c r="P149" t="s">
        <v>424</v>
      </c>
      <c r="Q149" t="s">
        <v>424</v>
      </c>
      <c r="R149" t="s">
        <v>411</v>
      </c>
      <c r="S149" t="s">
        <v>411</v>
      </c>
      <c r="T149" s="1">
        <v>173801</v>
      </c>
      <c r="U149">
        <v>983.83</v>
      </c>
      <c r="V149">
        <v>0</v>
      </c>
      <c r="W149" s="1">
        <v>169350</v>
      </c>
      <c r="X149" s="1">
        <v>42250</v>
      </c>
      <c r="Y149">
        <v>0</v>
      </c>
      <c r="Z149" s="1">
        <v>211600</v>
      </c>
      <c r="AA149">
        <v>0</v>
      </c>
      <c r="AB149">
        <v>0</v>
      </c>
      <c r="AD149">
        <v>8787719378277</v>
      </c>
      <c r="AE149" t="s">
        <v>412</v>
      </c>
      <c r="AF149">
        <v>96297</v>
      </c>
      <c r="AG149" s="2">
        <v>45378</v>
      </c>
      <c r="AH149" s="1">
        <v>3122.89</v>
      </c>
      <c r="AI149" s="2">
        <v>45366</v>
      </c>
      <c r="AJ149">
        <v>2004</v>
      </c>
      <c r="AK149" s="2">
        <v>45359</v>
      </c>
      <c r="AP149" t="s">
        <v>413</v>
      </c>
      <c r="AT149" s="2">
        <v>45741</v>
      </c>
      <c r="AU149" s="2">
        <v>45741</v>
      </c>
      <c r="AV149" t="s">
        <v>414</v>
      </c>
      <c r="AW149" s="2">
        <v>45349</v>
      </c>
      <c r="AX149">
        <v>22351</v>
      </c>
      <c r="AY149" s="1">
        <v>215551</v>
      </c>
      <c r="BA149" t="s">
        <v>477</v>
      </c>
      <c r="BB149">
        <v>22351</v>
      </c>
      <c r="BD149" t="s">
        <v>478</v>
      </c>
      <c r="BE149" t="s">
        <v>417</v>
      </c>
      <c r="BF149">
        <v>5561991235140</v>
      </c>
      <c r="BG149" t="s">
        <v>1411</v>
      </c>
      <c r="BH149">
        <v>72915970</v>
      </c>
      <c r="BI149" t="s">
        <v>548</v>
      </c>
      <c r="BJ149" t="s">
        <v>1412</v>
      </c>
      <c r="BL149" s="1">
        <v>3279.43</v>
      </c>
      <c r="BM149" s="2">
        <v>45529</v>
      </c>
      <c r="BQ149">
        <v>3006</v>
      </c>
      <c r="BR149">
        <v>5518</v>
      </c>
      <c r="BS149" t="s">
        <v>1413</v>
      </c>
      <c r="BT149" s="2">
        <v>45349</v>
      </c>
      <c r="BU149">
        <v>500</v>
      </c>
      <c r="BV149" s="2">
        <v>45370</v>
      </c>
      <c r="BW149" t="s">
        <v>422</v>
      </c>
      <c r="BX149" s="2">
        <v>45373</v>
      </c>
      <c r="BY149" t="s">
        <v>1414</v>
      </c>
      <c r="BZ149" s="2">
        <v>45349</v>
      </c>
      <c r="CA149" s="2">
        <v>45372</v>
      </c>
      <c r="CC149" s="2">
        <v>45362</v>
      </c>
      <c r="CD149" t="s">
        <v>424</v>
      </c>
      <c r="CF149" s="2">
        <v>45349</v>
      </c>
      <c r="CJ149" s="2">
        <v>45370</v>
      </c>
      <c r="CL149" s="2">
        <v>45362</v>
      </c>
      <c r="CM149" s="2">
        <v>45373</v>
      </c>
      <c r="CN149" s="2">
        <v>45362</v>
      </c>
      <c r="CO149" s="2">
        <v>45383</v>
      </c>
      <c r="CP149" s="2">
        <v>45366</v>
      </c>
      <c r="CR149" s="2">
        <v>45364</v>
      </c>
      <c r="CS149" s="2">
        <v>45365</v>
      </c>
      <c r="CU149" s="2">
        <v>45366</v>
      </c>
      <c r="CV149" s="2">
        <v>45405</v>
      </c>
      <c r="CW149" s="2">
        <v>45365</v>
      </c>
      <c r="CX149" s="2">
        <v>45377</v>
      </c>
      <c r="CY149" t="s">
        <v>424</v>
      </c>
      <c r="DD149" s="2">
        <v>45358</v>
      </c>
      <c r="DF149" s="2">
        <v>45379</v>
      </c>
      <c r="DI149" s="2">
        <v>45386</v>
      </c>
      <c r="DJ149" s="2">
        <v>45363</v>
      </c>
      <c r="DK149" s="2">
        <v>45406</v>
      </c>
      <c r="DL149" s="2">
        <v>45463</v>
      </c>
      <c r="DM149" s="2">
        <v>45514</v>
      </c>
      <c r="DN149" s="2">
        <v>45728</v>
      </c>
      <c r="DO149" s="2">
        <v>45365</v>
      </c>
      <c r="DP149" s="2">
        <v>45728</v>
      </c>
      <c r="EE149" s="1">
        <v>4321.34</v>
      </c>
    </row>
    <row r="150" spans="1:135" hidden="1" x14ac:dyDescent="0.35">
      <c r="A150">
        <v>3329</v>
      </c>
      <c r="B150" t="s">
        <v>404</v>
      </c>
      <c r="C150">
        <v>3921</v>
      </c>
      <c r="D150" t="s">
        <v>471</v>
      </c>
      <c r="E150" t="s">
        <v>508</v>
      </c>
      <c r="F150" t="s">
        <v>1086</v>
      </c>
      <c r="G150">
        <v>202</v>
      </c>
      <c r="H150" t="s">
        <v>474</v>
      </c>
      <c r="I150" t="s">
        <v>1415</v>
      </c>
      <c r="J150" t="s">
        <v>1416</v>
      </c>
      <c r="K150" t="s">
        <v>38</v>
      </c>
      <c r="L150" t="s">
        <v>108</v>
      </c>
      <c r="M150" t="s">
        <v>411</v>
      </c>
      <c r="N150" t="s">
        <v>411</v>
      </c>
      <c r="O150" t="s">
        <v>411</v>
      </c>
      <c r="P150" t="s">
        <v>424</v>
      </c>
      <c r="Q150" t="s">
        <v>424</v>
      </c>
      <c r="R150" t="s">
        <v>411</v>
      </c>
      <c r="S150" t="s">
        <v>411</v>
      </c>
      <c r="T150" s="1">
        <v>154432.26</v>
      </c>
      <c r="U150">
        <v>548.51</v>
      </c>
      <c r="V150">
        <v>0</v>
      </c>
      <c r="W150" s="1">
        <v>105747.37</v>
      </c>
      <c r="X150" s="1">
        <v>42000</v>
      </c>
      <c r="Y150">
        <v>0</v>
      </c>
      <c r="Z150" s="1">
        <v>147747.37</v>
      </c>
      <c r="AA150">
        <v>0</v>
      </c>
      <c r="AB150">
        <v>0</v>
      </c>
      <c r="AD150">
        <v>8787719403921</v>
      </c>
      <c r="AE150" t="s">
        <v>412</v>
      </c>
      <c r="AF150">
        <v>96208</v>
      </c>
      <c r="AG150" s="2">
        <v>45401</v>
      </c>
      <c r="AH150" s="1">
        <v>2740.25</v>
      </c>
      <c r="AI150" s="2">
        <v>45387</v>
      </c>
      <c r="AJ150">
        <v>2004</v>
      </c>
      <c r="AK150" s="2">
        <v>45362</v>
      </c>
      <c r="AP150" t="s">
        <v>413</v>
      </c>
      <c r="AT150" s="2">
        <v>46077</v>
      </c>
      <c r="AU150" s="2">
        <v>46077</v>
      </c>
      <c r="AV150" t="s">
        <v>414</v>
      </c>
      <c r="AW150" s="2">
        <v>45351</v>
      </c>
      <c r="AX150">
        <v>22354</v>
      </c>
      <c r="AY150" s="1">
        <v>210000.57</v>
      </c>
      <c r="BA150" t="s">
        <v>477</v>
      </c>
      <c r="BB150">
        <v>22354</v>
      </c>
      <c r="BC150" t="s">
        <v>1417</v>
      </c>
      <c r="BD150" t="s">
        <v>478</v>
      </c>
      <c r="BE150" t="s">
        <v>417</v>
      </c>
      <c r="BF150">
        <v>5561981741028</v>
      </c>
      <c r="BG150" t="s">
        <v>1418</v>
      </c>
      <c r="BH150">
        <v>72911214</v>
      </c>
      <c r="BI150" t="s">
        <v>1419</v>
      </c>
      <c r="BJ150" t="s">
        <v>1420</v>
      </c>
      <c r="BL150" s="1">
        <v>1828.37</v>
      </c>
      <c r="BM150" s="2">
        <v>45531</v>
      </c>
      <c r="BQ150">
        <v>2911</v>
      </c>
      <c r="BR150">
        <v>5519</v>
      </c>
      <c r="BS150" t="s">
        <v>1016</v>
      </c>
      <c r="BT150" s="2">
        <v>45384</v>
      </c>
      <c r="BU150">
        <v>498.05</v>
      </c>
      <c r="BV150" s="2">
        <v>45392</v>
      </c>
      <c r="BW150" t="s">
        <v>422</v>
      </c>
      <c r="BX150" s="2">
        <v>45392</v>
      </c>
      <c r="BY150" t="s">
        <v>1421</v>
      </c>
      <c r="BZ150" s="2">
        <v>45384</v>
      </c>
      <c r="CA150" s="2">
        <v>45387</v>
      </c>
      <c r="CC150" s="2">
        <v>45364</v>
      </c>
      <c r="CD150" t="s">
        <v>424</v>
      </c>
      <c r="CF150" s="2">
        <v>45384</v>
      </c>
      <c r="CJ150" s="2">
        <v>45393</v>
      </c>
      <c r="CL150" s="2">
        <v>45386</v>
      </c>
      <c r="CM150" s="2">
        <v>45394</v>
      </c>
      <c r="CN150" s="2">
        <v>45364</v>
      </c>
      <c r="CO150" s="2">
        <v>45397</v>
      </c>
      <c r="CP150" s="2">
        <v>45387</v>
      </c>
      <c r="CR150" s="2">
        <v>45371</v>
      </c>
      <c r="CS150" s="2">
        <v>45365</v>
      </c>
      <c r="CU150" s="2">
        <v>45387</v>
      </c>
      <c r="CV150" s="2">
        <v>45405</v>
      </c>
      <c r="CW150" s="2">
        <v>45364</v>
      </c>
      <c r="CY150" t="s">
        <v>424</v>
      </c>
      <c r="DD150" s="2">
        <v>45360</v>
      </c>
      <c r="DF150" s="2">
        <v>45404</v>
      </c>
      <c r="DI150" s="2">
        <v>45406</v>
      </c>
      <c r="DJ150" s="2">
        <v>45363</v>
      </c>
      <c r="DK150" s="2">
        <v>45406</v>
      </c>
      <c r="DL150" s="2">
        <v>45791</v>
      </c>
      <c r="DM150" s="2">
        <v>45792</v>
      </c>
      <c r="DN150" s="2">
        <v>46059</v>
      </c>
      <c r="DO150" s="2">
        <v>45364</v>
      </c>
      <c r="DP150" s="2">
        <v>46059</v>
      </c>
      <c r="EE150" s="1">
        <v>3924.07</v>
      </c>
    </row>
    <row r="151" spans="1:135" hidden="1" x14ac:dyDescent="0.35">
      <c r="A151">
        <v>3330</v>
      </c>
      <c r="B151" t="s">
        <v>404</v>
      </c>
      <c r="C151">
        <v>3911</v>
      </c>
      <c r="D151" t="s">
        <v>471</v>
      </c>
      <c r="E151" t="s">
        <v>472</v>
      </c>
      <c r="F151" t="s">
        <v>544</v>
      </c>
      <c r="G151">
        <v>304</v>
      </c>
      <c r="H151" t="s">
        <v>474</v>
      </c>
      <c r="I151" t="s">
        <v>1422</v>
      </c>
      <c r="J151" t="s">
        <v>1423</v>
      </c>
      <c r="K151" t="s">
        <v>38</v>
      </c>
      <c r="L151" t="s">
        <v>108</v>
      </c>
      <c r="M151" t="s">
        <v>411</v>
      </c>
      <c r="N151" t="s">
        <v>411</v>
      </c>
      <c r="O151" t="s">
        <v>411</v>
      </c>
      <c r="P151" t="s">
        <v>424</v>
      </c>
      <c r="Q151" t="s">
        <v>424</v>
      </c>
      <c r="R151" t="s">
        <v>411</v>
      </c>
      <c r="S151" t="s">
        <v>411</v>
      </c>
      <c r="T151" s="1">
        <v>164991.46</v>
      </c>
      <c r="U151">
        <v>683.99</v>
      </c>
      <c r="V151">
        <v>0</v>
      </c>
      <c r="W151" s="1">
        <v>137990.23000000001</v>
      </c>
      <c r="X151" s="1">
        <v>26737</v>
      </c>
      <c r="Y151">
        <v>0</v>
      </c>
      <c r="Z151" s="1">
        <v>164727.23000000001</v>
      </c>
      <c r="AA151">
        <v>0</v>
      </c>
      <c r="AB151">
        <v>0</v>
      </c>
      <c r="AD151">
        <v>8787719403034</v>
      </c>
      <c r="AE151" t="s">
        <v>412</v>
      </c>
      <c r="AF151">
        <v>96374</v>
      </c>
      <c r="AG151" s="2">
        <v>45398</v>
      </c>
      <c r="AH151" s="1">
        <v>2740.25</v>
      </c>
      <c r="AI151" s="2">
        <v>45372</v>
      </c>
      <c r="AJ151">
        <v>2004</v>
      </c>
      <c r="AK151" s="2">
        <v>45362</v>
      </c>
      <c r="AP151" t="s">
        <v>413</v>
      </c>
      <c r="AT151" s="2">
        <v>45653</v>
      </c>
      <c r="AU151" s="2">
        <v>45744</v>
      </c>
      <c r="AV151" t="s">
        <v>414</v>
      </c>
      <c r="AW151" s="2">
        <v>45350</v>
      </c>
      <c r="AX151">
        <v>22374</v>
      </c>
      <c r="AY151" s="1">
        <v>206727.23</v>
      </c>
      <c r="BA151" t="s">
        <v>477</v>
      </c>
      <c r="BB151">
        <v>22374</v>
      </c>
      <c r="BD151" t="s">
        <v>1424</v>
      </c>
      <c r="BE151" t="s">
        <v>417</v>
      </c>
      <c r="BF151">
        <v>5561996945804</v>
      </c>
      <c r="BG151" t="s">
        <v>1425</v>
      </c>
      <c r="BH151">
        <v>73700000</v>
      </c>
      <c r="BI151" t="s">
        <v>1426</v>
      </c>
      <c r="BJ151" t="s">
        <v>1427</v>
      </c>
      <c r="BL151" s="1">
        <v>2280</v>
      </c>
      <c r="BM151" s="2">
        <v>45529</v>
      </c>
      <c r="BQ151">
        <v>3087</v>
      </c>
      <c r="BR151">
        <v>5522</v>
      </c>
      <c r="BS151" t="s">
        <v>616</v>
      </c>
      <c r="BT151" s="2">
        <v>45350</v>
      </c>
      <c r="BU151">
        <v>494.33</v>
      </c>
      <c r="BV151" s="2">
        <v>45377</v>
      </c>
      <c r="BW151" t="s">
        <v>422</v>
      </c>
      <c r="BX151" s="2">
        <v>45377</v>
      </c>
      <c r="BY151" t="s">
        <v>1428</v>
      </c>
      <c r="BZ151" s="2">
        <v>45350</v>
      </c>
      <c r="CA151" s="2">
        <v>45376</v>
      </c>
      <c r="CC151" s="2">
        <v>45364</v>
      </c>
      <c r="CD151" t="s">
        <v>424</v>
      </c>
      <c r="CF151" s="2">
        <v>45350</v>
      </c>
      <c r="CJ151" s="2">
        <v>45379</v>
      </c>
      <c r="CL151" s="2">
        <v>45362</v>
      </c>
      <c r="CM151" s="2">
        <v>45392</v>
      </c>
      <c r="CN151" s="2">
        <v>45364</v>
      </c>
      <c r="CO151" s="2">
        <v>45383</v>
      </c>
      <c r="CP151" s="2">
        <v>45377</v>
      </c>
      <c r="CR151" s="2">
        <v>45371</v>
      </c>
      <c r="CS151" s="2">
        <v>45366</v>
      </c>
      <c r="CU151" s="2">
        <v>45377</v>
      </c>
      <c r="CV151" s="2">
        <v>45405</v>
      </c>
      <c r="CW151" s="2">
        <v>45366</v>
      </c>
      <c r="CX151" s="2">
        <v>45397</v>
      </c>
      <c r="CY151" t="s">
        <v>424</v>
      </c>
      <c r="DD151" s="2">
        <v>45358</v>
      </c>
      <c r="DF151" s="2">
        <v>45399</v>
      </c>
      <c r="DI151" s="2">
        <v>45400</v>
      </c>
      <c r="DJ151" s="2">
        <v>45363</v>
      </c>
      <c r="DK151" s="2">
        <v>45405</v>
      </c>
      <c r="DL151" s="2">
        <v>45458</v>
      </c>
      <c r="DM151" s="2">
        <v>45504</v>
      </c>
      <c r="DN151" s="2">
        <v>45624</v>
      </c>
      <c r="DO151" s="2">
        <v>45365</v>
      </c>
      <c r="DP151" s="2">
        <v>45624</v>
      </c>
      <c r="EE151" s="1">
        <v>4165.32</v>
      </c>
    </row>
    <row r="152" spans="1:135" hidden="1" x14ac:dyDescent="0.35">
      <c r="A152">
        <v>3331</v>
      </c>
      <c r="B152" t="s">
        <v>404</v>
      </c>
      <c r="C152">
        <v>3898</v>
      </c>
      <c r="D152" t="s">
        <v>471</v>
      </c>
      <c r="E152" t="s">
        <v>472</v>
      </c>
      <c r="F152" t="s">
        <v>461</v>
      </c>
      <c r="G152">
        <v>104</v>
      </c>
      <c r="H152" t="s">
        <v>474</v>
      </c>
      <c r="I152" t="s">
        <v>1429</v>
      </c>
      <c r="J152" t="s">
        <v>1430</v>
      </c>
      <c r="K152" t="s">
        <v>24</v>
      </c>
      <c r="L152" t="s">
        <v>175</v>
      </c>
      <c r="M152" t="s">
        <v>411</v>
      </c>
      <c r="N152" t="s">
        <v>411</v>
      </c>
      <c r="O152" t="s">
        <v>411</v>
      </c>
      <c r="P152" t="s">
        <v>424</v>
      </c>
      <c r="Q152" t="s">
        <v>424</v>
      </c>
      <c r="R152" t="s">
        <v>411</v>
      </c>
      <c r="S152" t="s">
        <v>411</v>
      </c>
      <c r="T152" s="1">
        <v>146479.07</v>
      </c>
      <c r="U152">
        <v>0</v>
      </c>
      <c r="V152">
        <v>0</v>
      </c>
      <c r="W152" s="1">
        <v>103280</v>
      </c>
      <c r="X152" s="1">
        <v>44001</v>
      </c>
      <c r="Y152">
        <v>0</v>
      </c>
      <c r="Z152" s="1">
        <v>147281</v>
      </c>
      <c r="AA152">
        <v>0</v>
      </c>
      <c r="AB152">
        <v>0</v>
      </c>
      <c r="AD152">
        <v>8787719375936</v>
      </c>
      <c r="AE152" t="s">
        <v>412</v>
      </c>
      <c r="AF152">
        <v>96030</v>
      </c>
      <c r="AG152" s="2">
        <v>45435</v>
      </c>
      <c r="AH152" s="1">
        <v>2740.25</v>
      </c>
      <c r="AI152" s="2">
        <v>45408</v>
      </c>
      <c r="AJ152">
        <v>2004</v>
      </c>
      <c r="AK152" s="2">
        <v>45362</v>
      </c>
      <c r="AP152" t="s">
        <v>413</v>
      </c>
      <c r="AT152" s="2">
        <v>46077</v>
      </c>
      <c r="AU152" s="2">
        <v>46077</v>
      </c>
      <c r="AV152" t="s">
        <v>414</v>
      </c>
      <c r="AW152" s="2">
        <v>45346</v>
      </c>
      <c r="AX152">
        <v>22373</v>
      </c>
      <c r="AY152" s="1">
        <v>197514.6</v>
      </c>
      <c r="BA152" t="s">
        <v>477</v>
      </c>
      <c r="BB152">
        <v>22373</v>
      </c>
      <c r="BD152" t="s">
        <v>738</v>
      </c>
      <c r="BE152" t="s">
        <v>513</v>
      </c>
      <c r="BF152">
        <v>5561982321520</v>
      </c>
      <c r="BG152" t="s">
        <v>1431</v>
      </c>
      <c r="BH152">
        <v>72140000</v>
      </c>
      <c r="BI152" t="s">
        <v>1432</v>
      </c>
      <c r="BJ152" t="s">
        <v>1433</v>
      </c>
      <c r="BL152" s="1">
        <v>1910</v>
      </c>
      <c r="BO152" t="s">
        <v>1434</v>
      </c>
      <c r="BP152" t="s">
        <v>1435</v>
      </c>
      <c r="BQ152">
        <v>2720</v>
      </c>
      <c r="BR152">
        <v>5521</v>
      </c>
      <c r="BS152" t="s">
        <v>449</v>
      </c>
      <c r="BT152" s="2">
        <v>45346</v>
      </c>
      <c r="BU152">
        <v>499.93</v>
      </c>
      <c r="BV152" s="2">
        <v>45412</v>
      </c>
      <c r="BW152" t="s">
        <v>422</v>
      </c>
      <c r="BX152" s="2">
        <v>45416</v>
      </c>
      <c r="BY152" t="s">
        <v>1436</v>
      </c>
      <c r="BZ152" s="2">
        <v>45346</v>
      </c>
      <c r="CA152" s="2">
        <v>45412</v>
      </c>
      <c r="CC152" s="2">
        <v>45364</v>
      </c>
      <c r="CD152" t="s">
        <v>424</v>
      </c>
      <c r="CF152" s="2">
        <v>45346</v>
      </c>
      <c r="CJ152" s="2">
        <v>45418</v>
      </c>
      <c r="CL152" s="2">
        <v>45362</v>
      </c>
      <c r="CM152" s="2">
        <v>45429</v>
      </c>
      <c r="CN152" s="2">
        <v>45364</v>
      </c>
      <c r="CO152" s="2">
        <v>45414</v>
      </c>
      <c r="CP152" s="2">
        <v>45412</v>
      </c>
      <c r="CR152" s="2">
        <v>45366</v>
      </c>
      <c r="CS152" s="2">
        <v>45405</v>
      </c>
      <c r="CU152" s="2">
        <v>45414</v>
      </c>
      <c r="CV152" s="2">
        <v>45448</v>
      </c>
      <c r="CW152" s="2">
        <v>45405</v>
      </c>
      <c r="CX152" s="2">
        <v>45434</v>
      </c>
      <c r="CY152" t="s">
        <v>424</v>
      </c>
      <c r="DD152" s="2">
        <v>45358</v>
      </c>
      <c r="DF152" s="2">
        <v>45436</v>
      </c>
      <c r="DI152" s="2">
        <v>45440</v>
      </c>
      <c r="DJ152" s="2">
        <v>45359</v>
      </c>
      <c r="DK152" s="2">
        <v>45448</v>
      </c>
      <c r="DL152" s="2">
        <v>45700</v>
      </c>
      <c r="DM152" s="2">
        <v>45701</v>
      </c>
      <c r="DN152" s="2">
        <v>46059</v>
      </c>
      <c r="DO152" s="2">
        <v>45405</v>
      </c>
      <c r="DP152" s="2">
        <v>46059</v>
      </c>
      <c r="EE152" s="1">
        <v>3805.32</v>
      </c>
    </row>
    <row r="153" spans="1:135" hidden="1" x14ac:dyDescent="0.35">
      <c r="A153">
        <v>3332</v>
      </c>
      <c r="B153" t="s">
        <v>561</v>
      </c>
      <c r="C153">
        <v>3917</v>
      </c>
      <c r="D153" t="s">
        <v>471</v>
      </c>
      <c r="E153" t="s">
        <v>472</v>
      </c>
      <c r="F153" t="s">
        <v>461</v>
      </c>
      <c r="G153">
        <v>304</v>
      </c>
      <c r="H153" t="s">
        <v>474</v>
      </c>
      <c r="I153" t="s">
        <v>1437</v>
      </c>
      <c r="J153" t="s">
        <v>1438</v>
      </c>
      <c r="K153" t="s">
        <v>38</v>
      </c>
      <c r="L153" t="s">
        <v>108</v>
      </c>
      <c r="M153" t="s">
        <v>411</v>
      </c>
      <c r="N153" t="s">
        <v>411</v>
      </c>
      <c r="O153" t="s">
        <v>411</v>
      </c>
      <c r="P153" t="s">
        <v>411</v>
      </c>
      <c r="Q153" t="s">
        <v>411</v>
      </c>
      <c r="R153" t="s">
        <v>411</v>
      </c>
      <c r="S153" t="s">
        <v>411</v>
      </c>
      <c r="T153" s="1">
        <v>159503.71</v>
      </c>
      <c r="U153">
        <v>504.64</v>
      </c>
      <c r="V153">
        <v>0</v>
      </c>
      <c r="W153" s="1">
        <v>104365.49</v>
      </c>
      <c r="X153" s="1">
        <v>55000</v>
      </c>
      <c r="Y153">
        <v>0</v>
      </c>
      <c r="Z153" s="1">
        <v>159365.49</v>
      </c>
      <c r="AA153">
        <v>0</v>
      </c>
      <c r="AB153">
        <v>0</v>
      </c>
      <c r="AE153" t="s">
        <v>412</v>
      </c>
      <c r="AH153">
        <v>0</v>
      </c>
      <c r="AK153" s="2">
        <v>45362</v>
      </c>
      <c r="AP153" t="s">
        <v>413</v>
      </c>
      <c r="AT153" s="2">
        <v>45435</v>
      </c>
      <c r="AU153" s="2">
        <v>45435</v>
      </c>
      <c r="AV153" t="s">
        <v>561</v>
      </c>
      <c r="AW153" s="2">
        <v>45350</v>
      </c>
      <c r="AX153">
        <v>22399</v>
      </c>
      <c r="AY153" s="1">
        <v>201365.49</v>
      </c>
      <c r="BA153" t="s">
        <v>477</v>
      </c>
      <c r="BB153">
        <v>22399</v>
      </c>
      <c r="BD153" t="s">
        <v>738</v>
      </c>
      <c r="BE153" t="s">
        <v>513</v>
      </c>
      <c r="BF153">
        <v>5561993011913</v>
      </c>
      <c r="BG153" t="s">
        <v>1439</v>
      </c>
      <c r="BH153">
        <v>72760010</v>
      </c>
      <c r="BI153" t="s">
        <v>1440</v>
      </c>
      <c r="BJ153" t="s">
        <v>1441</v>
      </c>
      <c r="BL153" s="1">
        <v>1866.67</v>
      </c>
      <c r="BM153" s="2">
        <v>45441</v>
      </c>
      <c r="BQ153">
        <v>2726</v>
      </c>
      <c r="BR153">
        <v>5523</v>
      </c>
      <c r="BS153" t="s">
        <v>449</v>
      </c>
      <c r="BT153" s="2">
        <v>45350</v>
      </c>
      <c r="BW153" t="s">
        <v>422</v>
      </c>
      <c r="BY153" t="s">
        <v>1442</v>
      </c>
      <c r="BZ153" s="2">
        <v>45350</v>
      </c>
      <c r="CC153" s="2">
        <v>45369</v>
      </c>
      <c r="CF153" s="2">
        <v>45350</v>
      </c>
      <c r="CG153" s="2">
        <v>45366</v>
      </c>
      <c r="CI153" s="2">
        <v>45366</v>
      </c>
      <c r="CL153" s="2">
        <v>45363</v>
      </c>
      <c r="CN153" s="2">
        <v>45369</v>
      </c>
      <c r="CR153" s="2">
        <v>45370</v>
      </c>
      <c r="CS153" s="2">
        <v>45369</v>
      </c>
      <c r="CW153" s="2">
        <v>45369</v>
      </c>
      <c r="CY153" t="s">
        <v>424</v>
      </c>
      <c r="DD153" s="2">
        <v>45359</v>
      </c>
      <c r="DJ153" s="2">
        <v>45363</v>
      </c>
      <c r="DO153" s="2">
        <v>45369</v>
      </c>
    </row>
    <row r="154" spans="1:135" hidden="1" x14ac:dyDescent="0.35">
      <c r="A154">
        <v>3333</v>
      </c>
      <c r="B154" t="s">
        <v>561</v>
      </c>
      <c r="C154">
        <v>3879</v>
      </c>
      <c r="D154" t="s">
        <v>471</v>
      </c>
      <c r="E154" t="s">
        <v>508</v>
      </c>
      <c r="F154" t="s">
        <v>1086</v>
      </c>
      <c r="G154">
        <v>3</v>
      </c>
      <c r="H154" t="s">
        <v>474</v>
      </c>
      <c r="I154" t="s">
        <v>1443</v>
      </c>
      <c r="J154" t="s">
        <v>1444</v>
      </c>
      <c r="K154" t="s">
        <v>24</v>
      </c>
      <c r="L154" t="s">
        <v>175</v>
      </c>
      <c r="M154" t="s">
        <v>411</v>
      </c>
      <c r="N154" t="s">
        <v>411</v>
      </c>
      <c r="O154" t="s">
        <v>411</v>
      </c>
      <c r="P154" t="s">
        <v>411</v>
      </c>
      <c r="Q154" t="s">
        <v>411</v>
      </c>
      <c r="R154" t="s">
        <v>411</v>
      </c>
      <c r="S154" t="s">
        <v>411</v>
      </c>
      <c r="T154" s="1">
        <v>161876.47</v>
      </c>
      <c r="U154">
        <v>573.20000000000005</v>
      </c>
      <c r="V154">
        <v>0</v>
      </c>
      <c r="W154" s="1">
        <v>119190.47</v>
      </c>
      <c r="X154" s="1">
        <v>42686</v>
      </c>
      <c r="Y154">
        <v>0</v>
      </c>
      <c r="Z154" s="1">
        <v>161876.47</v>
      </c>
      <c r="AA154">
        <v>0</v>
      </c>
      <c r="AB154">
        <v>0</v>
      </c>
      <c r="AE154" t="s">
        <v>412</v>
      </c>
      <c r="AH154">
        <v>0</v>
      </c>
      <c r="AK154" s="2">
        <v>45363</v>
      </c>
      <c r="AP154" t="s">
        <v>413</v>
      </c>
      <c r="AT154" s="2">
        <v>45397</v>
      </c>
      <c r="AU154" s="2">
        <v>45397</v>
      </c>
      <c r="AV154" t="s">
        <v>561</v>
      </c>
      <c r="AW154" s="2">
        <v>45344</v>
      </c>
      <c r="AX154">
        <v>22437</v>
      </c>
      <c r="AY154" s="1">
        <v>215053.87</v>
      </c>
      <c r="BA154" t="s">
        <v>477</v>
      </c>
      <c r="BB154">
        <v>22437</v>
      </c>
      <c r="BD154" t="s">
        <v>738</v>
      </c>
      <c r="BE154" t="s">
        <v>513</v>
      </c>
      <c r="BF154">
        <v>5561993373292</v>
      </c>
      <c r="BG154" t="s">
        <v>1445</v>
      </c>
      <c r="BH154">
        <v>72236800</v>
      </c>
      <c r="BI154" t="s">
        <v>1446</v>
      </c>
      <c r="BJ154" t="s">
        <v>1447</v>
      </c>
      <c r="BL154" s="1">
        <v>1910.66</v>
      </c>
      <c r="BM154" s="2">
        <v>45524</v>
      </c>
      <c r="BQ154">
        <v>2904</v>
      </c>
      <c r="BR154">
        <v>5525</v>
      </c>
      <c r="BS154" t="s">
        <v>1448</v>
      </c>
      <c r="BT154" s="2">
        <v>45004</v>
      </c>
      <c r="BW154" t="s">
        <v>422</v>
      </c>
      <c r="BY154" t="s">
        <v>1449</v>
      </c>
      <c r="BZ154" s="2">
        <v>44994</v>
      </c>
      <c r="CC154" s="2">
        <v>45364</v>
      </c>
      <c r="CF154" s="2">
        <v>44994</v>
      </c>
      <c r="CN154" s="2">
        <v>45364</v>
      </c>
      <c r="CR154" s="2">
        <v>45366</v>
      </c>
      <c r="CS154" s="2">
        <v>45369</v>
      </c>
      <c r="CW154" s="2">
        <v>45369</v>
      </c>
      <c r="CY154" t="s">
        <v>424</v>
      </c>
      <c r="DD154" s="2">
        <v>45359</v>
      </c>
      <c r="DJ154" s="2">
        <v>45363</v>
      </c>
    </row>
    <row r="155" spans="1:135" hidden="1" x14ac:dyDescent="0.35">
      <c r="A155">
        <v>3334</v>
      </c>
      <c r="B155" t="s">
        <v>404</v>
      </c>
      <c r="C155">
        <v>3837</v>
      </c>
      <c r="D155" t="s">
        <v>833</v>
      </c>
      <c r="E155" t="s">
        <v>834</v>
      </c>
      <c r="F155" t="s">
        <v>461</v>
      </c>
      <c r="G155">
        <v>204</v>
      </c>
      <c r="H155" t="s">
        <v>474</v>
      </c>
      <c r="I155" t="s">
        <v>1450</v>
      </c>
      <c r="J155" t="s">
        <v>1451</v>
      </c>
      <c r="K155" t="s">
        <v>38</v>
      </c>
      <c r="L155" t="s">
        <v>191</v>
      </c>
      <c r="M155" t="s">
        <v>411</v>
      </c>
      <c r="N155" t="s">
        <v>411</v>
      </c>
      <c r="O155" t="s">
        <v>411</v>
      </c>
      <c r="P155" t="s">
        <v>424</v>
      </c>
      <c r="Q155" t="s">
        <v>424</v>
      </c>
      <c r="R155" t="s">
        <v>411</v>
      </c>
      <c r="S155" t="s">
        <v>411</v>
      </c>
      <c r="T155" s="1">
        <v>119780.22</v>
      </c>
      <c r="U155">
        <v>425</v>
      </c>
      <c r="V155">
        <v>0</v>
      </c>
      <c r="W155" s="1">
        <v>67440.87</v>
      </c>
      <c r="X155" s="1">
        <v>62731.91</v>
      </c>
      <c r="Y155">
        <v>0</v>
      </c>
      <c r="Z155" s="1">
        <v>130172.78</v>
      </c>
      <c r="AA155">
        <v>0</v>
      </c>
      <c r="AB155">
        <v>0</v>
      </c>
      <c r="AD155">
        <v>8787719377688</v>
      </c>
      <c r="AE155" t="s">
        <v>412</v>
      </c>
      <c r="AF155">
        <v>105247</v>
      </c>
      <c r="AG155" s="2">
        <v>45425</v>
      </c>
      <c r="AH155" s="1">
        <v>2371.12</v>
      </c>
      <c r="AI155" s="2">
        <v>45406</v>
      </c>
      <c r="AJ155">
        <v>2004</v>
      </c>
      <c r="AK155" s="2">
        <v>45363</v>
      </c>
      <c r="AP155" t="s">
        <v>413</v>
      </c>
      <c r="AT155" s="2">
        <v>45736</v>
      </c>
      <c r="AU155" s="2">
        <v>45736</v>
      </c>
      <c r="AV155" t="s">
        <v>414</v>
      </c>
      <c r="AW155" s="2">
        <v>45325</v>
      </c>
      <c r="AX155">
        <v>22433</v>
      </c>
      <c r="AY155" s="1">
        <v>184682.87</v>
      </c>
      <c r="BA155" t="s">
        <v>837</v>
      </c>
      <c r="BB155">
        <v>22433</v>
      </c>
      <c r="BC155" t="s">
        <v>1452</v>
      </c>
      <c r="BD155" t="s">
        <v>478</v>
      </c>
      <c r="BE155" t="s">
        <v>417</v>
      </c>
      <c r="BF155">
        <v>5561993693160</v>
      </c>
      <c r="BG155" t="s">
        <v>1453</v>
      </c>
      <c r="BH155">
        <v>72910000</v>
      </c>
      <c r="BI155" t="s">
        <v>1454</v>
      </c>
      <c r="BJ155" t="s">
        <v>1455</v>
      </c>
      <c r="BL155" s="1">
        <v>1700</v>
      </c>
      <c r="BQ155">
        <v>3331</v>
      </c>
      <c r="BR155">
        <v>5524</v>
      </c>
      <c r="BS155" t="s">
        <v>1358</v>
      </c>
      <c r="BT155" s="2">
        <v>45378</v>
      </c>
      <c r="BU155">
        <v>506.82</v>
      </c>
      <c r="BV155" s="2">
        <v>45412</v>
      </c>
      <c r="BW155" t="s">
        <v>422</v>
      </c>
      <c r="BX155" s="2">
        <v>45412</v>
      </c>
      <c r="BY155" t="s">
        <v>1456</v>
      </c>
      <c r="BZ155" s="2">
        <v>45378</v>
      </c>
      <c r="CA155" s="2">
        <v>45412</v>
      </c>
      <c r="CC155" s="2">
        <v>45358</v>
      </c>
      <c r="CD155" t="s">
        <v>424</v>
      </c>
      <c r="CF155" s="2">
        <v>45378</v>
      </c>
      <c r="CJ155" s="2">
        <v>45418</v>
      </c>
      <c r="CL155" s="2">
        <v>45379</v>
      </c>
      <c r="CM155" s="2">
        <v>45419</v>
      </c>
      <c r="CN155" s="2">
        <v>45364</v>
      </c>
      <c r="CO155" s="2">
        <v>45414</v>
      </c>
      <c r="CP155" s="2">
        <v>45414</v>
      </c>
      <c r="CR155" s="2">
        <v>45369</v>
      </c>
      <c r="CS155" s="2">
        <v>45364</v>
      </c>
      <c r="CU155" s="2">
        <v>45414</v>
      </c>
      <c r="CV155" s="2">
        <v>45450</v>
      </c>
      <c r="CW155" s="2">
        <v>45364</v>
      </c>
      <c r="CX155" s="2">
        <v>45421</v>
      </c>
      <c r="CY155" t="s">
        <v>424</v>
      </c>
      <c r="DA155" s="1">
        <v>7806.22</v>
      </c>
      <c r="DD155" s="2">
        <v>45358</v>
      </c>
      <c r="DF155" s="2">
        <v>45425</v>
      </c>
      <c r="DI155" s="2">
        <v>45427</v>
      </c>
      <c r="DJ155" s="2">
        <v>45359</v>
      </c>
      <c r="DK155" s="2">
        <v>45450</v>
      </c>
      <c r="DL155" s="2">
        <v>45514</v>
      </c>
      <c r="DM155" s="2">
        <v>45629</v>
      </c>
      <c r="DN155" s="2">
        <v>45712</v>
      </c>
      <c r="DO155" s="2">
        <v>45364</v>
      </c>
      <c r="DP155" s="2">
        <v>45712</v>
      </c>
      <c r="EE155" s="1">
        <v>3805.32</v>
      </c>
    </row>
    <row r="156" spans="1:135" hidden="1" x14ac:dyDescent="0.35">
      <c r="A156">
        <v>3335</v>
      </c>
      <c r="B156" t="s">
        <v>404</v>
      </c>
      <c r="C156">
        <v>3913</v>
      </c>
      <c r="D156" t="s">
        <v>405</v>
      </c>
      <c r="E156" t="s">
        <v>406</v>
      </c>
      <c r="F156" t="s">
        <v>426</v>
      </c>
      <c r="G156">
        <v>103</v>
      </c>
      <c r="H156" t="s">
        <v>408</v>
      </c>
      <c r="I156" t="s">
        <v>1457</v>
      </c>
      <c r="J156" t="s">
        <v>1458</v>
      </c>
      <c r="K156" t="s">
        <v>22</v>
      </c>
      <c r="L156" t="s">
        <v>39</v>
      </c>
      <c r="M156" t="s">
        <v>411</v>
      </c>
      <c r="N156" t="s">
        <v>411</v>
      </c>
      <c r="O156" t="s">
        <v>411</v>
      </c>
      <c r="P156" t="s">
        <v>411</v>
      </c>
      <c r="Q156" t="s">
        <v>411</v>
      </c>
      <c r="R156" t="s">
        <v>411</v>
      </c>
      <c r="S156" t="s">
        <v>411</v>
      </c>
      <c r="T156" s="1">
        <v>164200</v>
      </c>
      <c r="U156">
        <v>989.12</v>
      </c>
      <c r="V156" s="1">
        <v>3174.09</v>
      </c>
      <c r="W156" s="1">
        <v>161431</v>
      </c>
      <c r="X156" s="1">
        <v>2769</v>
      </c>
      <c r="Y156">
        <v>0</v>
      </c>
      <c r="Z156" s="1">
        <v>164200</v>
      </c>
      <c r="AA156">
        <v>0</v>
      </c>
      <c r="AB156">
        <v>0</v>
      </c>
      <c r="AD156">
        <v>8787719412483</v>
      </c>
      <c r="AE156" t="s">
        <v>412</v>
      </c>
      <c r="AF156">
        <v>74224</v>
      </c>
      <c r="AG156" s="2">
        <v>45439</v>
      </c>
      <c r="AH156" s="1">
        <v>3944.79</v>
      </c>
      <c r="AI156" s="2">
        <v>45412</v>
      </c>
      <c r="AJ156">
        <v>2004</v>
      </c>
      <c r="AK156" s="2">
        <v>45363</v>
      </c>
      <c r="AP156" t="s">
        <v>413</v>
      </c>
      <c r="AT156" s="2">
        <v>45743</v>
      </c>
      <c r="AU156" s="2">
        <v>45743</v>
      </c>
      <c r="AV156" t="s">
        <v>414</v>
      </c>
      <c r="AW156" s="2">
        <v>45363</v>
      </c>
      <c r="AX156">
        <v>22476</v>
      </c>
      <c r="AY156" s="1">
        <v>218000</v>
      </c>
      <c r="BA156" t="s">
        <v>415</v>
      </c>
      <c r="BB156">
        <v>22476</v>
      </c>
      <c r="BC156" t="s">
        <v>1459</v>
      </c>
      <c r="BD156" t="s">
        <v>416</v>
      </c>
      <c r="BE156" t="s">
        <v>417</v>
      </c>
      <c r="BF156">
        <v>5561981172869</v>
      </c>
      <c r="BG156" t="s">
        <v>1460</v>
      </c>
      <c r="BH156">
        <v>73804600</v>
      </c>
      <c r="BI156" t="s">
        <v>1461</v>
      </c>
      <c r="BJ156" t="s">
        <v>1462</v>
      </c>
      <c r="BL156" s="1">
        <v>1977.09</v>
      </c>
      <c r="BM156" s="2">
        <v>45529</v>
      </c>
      <c r="BQ156">
        <v>3287</v>
      </c>
      <c r="BR156">
        <v>5527</v>
      </c>
      <c r="BS156" t="s">
        <v>490</v>
      </c>
      <c r="BT156" s="2">
        <v>45350</v>
      </c>
      <c r="BW156" t="s">
        <v>422</v>
      </c>
      <c r="BY156" t="s">
        <v>1463</v>
      </c>
      <c r="BZ156" s="2">
        <v>45350</v>
      </c>
      <c r="CA156" s="2">
        <v>45408</v>
      </c>
      <c r="CC156" s="2">
        <v>45363</v>
      </c>
      <c r="CD156" t="s">
        <v>424</v>
      </c>
      <c r="CF156" s="2">
        <v>45350</v>
      </c>
      <c r="CL156" s="2">
        <v>45363</v>
      </c>
      <c r="CN156" s="2">
        <v>45363</v>
      </c>
      <c r="CO156" s="2">
        <v>45414</v>
      </c>
      <c r="CR156" s="2">
        <v>45366</v>
      </c>
      <c r="CS156" s="2">
        <v>45365</v>
      </c>
      <c r="CT156" s="2">
        <v>45529</v>
      </c>
      <c r="CV156" s="2">
        <v>45448</v>
      </c>
      <c r="CW156" s="2">
        <v>45365</v>
      </c>
      <c r="CY156" t="s">
        <v>424</v>
      </c>
      <c r="DB156" s="2">
        <v>45370</v>
      </c>
      <c r="DD156" s="2">
        <v>45412</v>
      </c>
      <c r="DE156" s="2">
        <v>45408</v>
      </c>
      <c r="DF156" s="2">
        <v>45439</v>
      </c>
      <c r="DI156" s="2">
        <v>45440</v>
      </c>
      <c r="DJ156" s="2">
        <v>45364</v>
      </c>
      <c r="DK156" s="2">
        <v>45449</v>
      </c>
      <c r="DL156" s="2">
        <v>45462</v>
      </c>
      <c r="DM156" s="2">
        <v>45504</v>
      </c>
      <c r="DN156" s="2">
        <v>45728</v>
      </c>
      <c r="DO156" s="2">
        <v>45365</v>
      </c>
      <c r="DP156" s="2">
        <v>45728</v>
      </c>
    </row>
    <row r="157" spans="1:135" hidden="1" x14ac:dyDescent="0.35">
      <c r="A157">
        <v>3336</v>
      </c>
      <c r="B157" t="s">
        <v>404</v>
      </c>
      <c r="C157">
        <v>3919</v>
      </c>
      <c r="D157" t="s">
        <v>459</v>
      </c>
      <c r="E157" t="s">
        <v>460</v>
      </c>
      <c r="F157" t="s">
        <v>623</v>
      </c>
      <c r="G157" t="s">
        <v>1208</v>
      </c>
      <c r="H157" t="s">
        <v>408</v>
      </c>
      <c r="I157" t="s">
        <v>1464</v>
      </c>
      <c r="J157" t="s">
        <v>1465</v>
      </c>
      <c r="K157" t="s">
        <v>14</v>
      </c>
      <c r="L157" t="s">
        <v>13</v>
      </c>
      <c r="M157" t="s">
        <v>411</v>
      </c>
      <c r="N157" t="s">
        <v>411</v>
      </c>
      <c r="O157" t="s">
        <v>411</v>
      </c>
      <c r="P157" t="s">
        <v>411</v>
      </c>
      <c r="Q157" t="s">
        <v>411</v>
      </c>
      <c r="R157" t="s">
        <v>411</v>
      </c>
      <c r="S157" t="s">
        <v>411</v>
      </c>
      <c r="T157" s="1">
        <v>168000</v>
      </c>
      <c r="U157">
        <v>763.09</v>
      </c>
      <c r="V157">
        <v>0</v>
      </c>
      <c r="W157" s="1">
        <v>151656</v>
      </c>
      <c r="X157" s="1">
        <v>16344</v>
      </c>
      <c r="Y157">
        <v>0</v>
      </c>
      <c r="Z157" s="1">
        <v>168000</v>
      </c>
      <c r="AA157">
        <v>0</v>
      </c>
      <c r="AB157">
        <v>0</v>
      </c>
      <c r="AD157">
        <v>8787719372120</v>
      </c>
      <c r="AE157" t="s">
        <v>412</v>
      </c>
      <c r="AF157">
        <v>72722</v>
      </c>
      <c r="AG157" s="2">
        <v>45406</v>
      </c>
      <c r="AH157" s="1">
        <v>3033.79</v>
      </c>
      <c r="AI157" s="2">
        <v>45377</v>
      </c>
      <c r="AJ157">
        <v>2004</v>
      </c>
      <c r="AK157" s="2">
        <v>45363</v>
      </c>
      <c r="AP157" t="s">
        <v>413</v>
      </c>
      <c r="AT157" s="2">
        <v>46098</v>
      </c>
      <c r="AU157" s="2">
        <v>46098</v>
      </c>
      <c r="AV157" t="s">
        <v>414</v>
      </c>
      <c r="AW157" s="2">
        <v>45363</v>
      </c>
      <c r="AX157">
        <v>22464</v>
      </c>
      <c r="AY157" s="1">
        <v>218000</v>
      </c>
      <c r="BA157" t="s">
        <v>464</v>
      </c>
      <c r="BB157">
        <v>22464</v>
      </c>
      <c r="BD157" t="s">
        <v>416</v>
      </c>
      <c r="BE157" t="s">
        <v>417</v>
      </c>
      <c r="BF157">
        <v>5561998656872</v>
      </c>
      <c r="BG157" t="s">
        <v>1466</v>
      </c>
      <c r="BH157">
        <v>73807650</v>
      </c>
      <c r="BI157" t="s">
        <v>466</v>
      </c>
      <c r="BJ157" t="s">
        <v>1467</v>
      </c>
      <c r="BL157" s="1">
        <v>2543.65</v>
      </c>
      <c r="BM157" s="2">
        <v>45531</v>
      </c>
      <c r="BQ157">
        <v>919</v>
      </c>
      <c r="BR157">
        <v>5526</v>
      </c>
      <c r="BS157" t="s">
        <v>449</v>
      </c>
      <c r="BT157" s="2">
        <v>45355</v>
      </c>
      <c r="BW157" t="s">
        <v>422</v>
      </c>
      <c r="BY157" t="s">
        <v>1468</v>
      </c>
      <c r="BZ157" s="2">
        <v>45355</v>
      </c>
      <c r="CA157" s="2">
        <v>45373</v>
      </c>
      <c r="CC157" s="2">
        <v>45363</v>
      </c>
      <c r="CD157" t="s">
        <v>424</v>
      </c>
      <c r="CF157" s="2">
        <v>45355</v>
      </c>
      <c r="CL157" s="2">
        <v>45363</v>
      </c>
      <c r="CM157" s="2">
        <v>45378</v>
      </c>
      <c r="CN157" s="2">
        <v>45364</v>
      </c>
      <c r="CO157" s="2">
        <v>45383</v>
      </c>
      <c r="CR157" s="2">
        <v>45366</v>
      </c>
      <c r="CS157" s="2">
        <v>45364</v>
      </c>
      <c r="CT157" s="2">
        <v>45531</v>
      </c>
      <c r="CV157" s="2">
        <v>45390</v>
      </c>
      <c r="CW157" s="2">
        <v>45364</v>
      </c>
      <c r="CY157" t="s">
        <v>424</v>
      </c>
      <c r="DB157" s="2">
        <v>45370</v>
      </c>
      <c r="DD157" s="2">
        <v>45378</v>
      </c>
      <c r="DE157" s="2">
        <v>45373</v>
      </c>
      <c r="DF157" s="2">
        <v>45412</v>
      </c>
      <c r="DI157" s="2">
        <v>45414</v>
      </c>
      <c r="DJ157" s="2">
        <v>45358</v>
      </c>
      <c r="DK157" s="2">
        <v>45390</v>
      </c>
      <c r="DL157" s="2">
        <v>45460</v>
      </c>
      <c r="DM157" s="2">
        <v>45502</v>
      </c>
      <c r="DN157" s="2">
        <v>46057</v>
      </c>
      <c r="DO157" s="2">
        <v>45363</v>
      </c>
      <c r="DP157" s="2">
        <v>46057</v>
      </c>
    </row>
    <row r="158" spans="1:135" hidden="1" x14ac:dyDescent="0.35">
      <c r="A158">
        <v>3337</v>
      </c>
      <c r="B158" t="s">
        <v>404</v>
      </c>
      <c r="C158">
        <v>3925</v>
      </c>
      <c r="D158" t="s">
        <v>976</v>
      </c>
      <c r="E158" t="s">
        <v>834</v>
      </c>
      <c r="F158" t="s">
        <v>407</v>
      </c>
      <c r="G158" t="s">
        <v>1318</v>
      </c>
      <c r="H158" t="s">
        <v>408</v>
      </c>
      <c r="I158" t="s">
        <v>1469</v>
      </c>
      <c r="J158" t="s">
        <v>1470</v>
      </c>
      <c r="K158" t="s">
        <v>14</v>
      </c>
      <c r="L158" t="s">
        <v>154</v>
      </c>
      <c r="M158" t="s">
        <v>411</v>
      </c>
      <c r="N158" t="s">
        <v>411</v>
      </c>
      <c r="O158" t="s">
        <v>411</v>
      </c>
      <c r="P158" t="s">
        <v>411</v>
      </c>
      <c r="Q158" t="s">
        <v>411</v>
      </c>
      <c r="R158" t="s">
        <v>411</v>
      </c>
      <c r="S158" t="s">
        <v>411</v>
      </c>
      <c r="T158" s="1">
        <v>154058.01999999999</v>
      </c>
      <c r="U158">
        <v>513.66999999999996</v>
      </c>
      <c r="V158">
        <v>0</v>
      </c>
      <c r="W158" s="1">
        <v>106416.02</v>
      </c>
      <c r="X158" s="1">
        <v>47642</v>
      </c>
      <c r="Y158">
        <v>0</v>
      </c>
      <c r="Z158" s="1">
        <v>154058.01999999999</v>
      </c>
      <c r="AA158">
        <v>0</v>
      </c>
      <c r="AB158">
        <v>0</v>
      </c>
      <c r="AD158">
        <v>8787719381529</v>
      </c>
      <c r="AE158" t="s">
        <v>412</v>
      </c>
      <c r="AG158" s="2">
        <v>45512</v>
      </c>
      <c r="AH158" s="1">
        <v>3557.79</v>
      </c>
      <c r="AI158" s="2">
        <v>45429</v>
      </c>
      <c r="AJ158">
        <v>2004</v>
      </c>
      <c r="AK158" s="2">
        <v>45363</v>
      </c>
      <c r="AP158" t="s">
        <v>413</v>
      </c>
      <c r="AT158" s="2">
        <v>45742</v>
      </c>
      <c r="AU158" s="2">
        <v>45742</v>
      </c>
      <c r="AV158" t="s">
        <v>414</v>
      </c>
      <c r="AW158" s="2">
        <v>45365</v>
      </c>
      <c r="AX158">
        <v>22526</v>
      </c>
      <c r="AY158" s="1">
        <v>207785.06</v>
      </c>
      <c r="BA158" t="s">
        <v>980</v>
      </c>
      <c r="BB158">
        <v>22526</v>
      </c>
      <c r="BD158" t="s">
        <v>416</v>
      </c>
      <c r="BE158" t="s">
        <v>417</v>
      </c>
      <c r="BF158">
        <v>5561999846135</v>
      </c>
      <c r="BG158" t="s">
        <v>1471</v>
      </c>
      <c r="BH158">
        <v>73813490</v>
      </c>
      <c r="BI158" t="s">
        <v>430</v>
      </c>
      <c r="BJ158" t="s">
        <v>1472</v>
      </c>
      <c r="BL158" s="1">
        <v>1712.25</v>
      </c>
      <c r="BM158" s="2">
        <v>45531</v>
      </c>
      <c r="BQ158">
        <v>3658</v>
      </c>
      <c r="BR158">
        <v>293</v>
      </c>
      <c r="BS158" t="s">
        <v>490</v>
      </c>
      <c r="BT158" s="2">
        <v>45357</v>
      </c>
      <c r="BW158" t="s">
        <v>422</v>
      </c>
      <c r="BY158" t="s">
        <v>1473</v>
      </c>
      <c r="BZ158" s="2">
        <v>45357</v>
      </c>
      <c r="CA158" s="2">
        <v>45428</v>
      </c>
      <c r="CC158" s="2">
        <v>45411</v>
      </c>
      <c r="CD158" t="s">
        <v>424</v>
      </c>
      <c r="CF158" s="2">
        <v>45357</v>
      </c>
      <c r="CJ158" s="2">
        <v>45503</v>
      </c>
      <c r="CL158" s="2">
        <v>45365</v>
      </c>
      <c r="CM158" s="2">
        <v>45510</v>
      </c>
      <c r="CN158" s="2">
        <v>45411</v>
      </c>
      <c r="CO158" s="2">
        <v>45446</v>
      </c>
      <c r="CP158" s="2">
        <v>45434</v>
      </c>
      <c r="CR158" s="2">
        <v>45412</v>
      </c>
      <c r="CS158" s="2">
        <v>45364</v>
      </c>
      <c r="CT158" s="2">
        <v>45531</v>
      </c>
      <c r="CU158" s="2">
        <v>45499</v>
      </c>
      <c r="CV158" s="2">
        <v>45450</v>
      </c>
      <c r="CW158" s="2">
        <v>45364</v>
      </c>
      <c r="CY158" t="s">
        <v>424</v>
      </c>
      <c r="DB158" s="2">
        <v>45422</v>
      </c>
      <c r="DD158" s="2">
        <v>45429</v>
      </c>
      <c r="DE158" s="2">
        <v>45427</v>
      </c>
      <c r="DF158" s="2">
        <v>45513</v>
      </c>
      <c r="DI158" s="2">
        <v>45517</v>
      </c>
      <c r="DJ158" s="2">
        <v>45359</v>
      </c>
      <c r="DK158" s="2">
        <v>45463</v>
      </c>
      <c r="DL158" s="2">
        <v>45476</v>
      </c>
      <c r="DM158" s="2">
        <v>45504</v>
      </c>
      <c r="DN158" s="2">
        <v>45736</v>
      </c>
      <c r="DO158" s="2">
        <v>45363</v>
      </c>
      <c r="DP158" s="2">
        <v>45736</v>
      </c>
      <c r="EE158" s="1">
        <v>2604.89</v>
      </c>
    </row>
    <row r="159" spans="1:135" hidden="1" x14ac:dyDescent="0.35">
      <c r="A159">
        <v>3338</v>
      </c>
      <c r="B159" t="s">
        <v>404</v>
      </c>
      <c r="C159">
        <v>3923</v>
      </c>
      <c r="D159" t="s">
        <v>976</v>
      </c>
      <c r="E159" t="s">
        <v>834</v>
      </c>
      <c r="F159" t="s">
        <v>407</v>
      </c>
      <c r="G159" t="s">
        <v>1474</v>
      </c>
      <c r="H159" t="s">
        <v>408</v>
      </c>
      <c r="I159" t="s">
        <v>1475</v>
      </c>
      <c r="J159" t="s">
        <v>1476</v>
      </c>
      <c r="K159" t="s">
        <v>22</v>
      </c>
      <c r="L159" t="s">
        <v>21</v>
      </c>
      <c r="M159" t="s">
        <v>411</v>
      </c>
      <c r="N159" t="s">
        <v>411</v>
      </c>
      <c r="O159" t="s">
        <v>411</v>
      </c>
      <c r="P159" t="s">
        <v>411</v>
      </c>
      <c r="Q159" t="s">
        <v>411</v>
      </c>
      <c r="R159" t="s">
        <v>411</v>
      </c>
      <c r="S159" t="s">
        <v>411</v>
      </c>
      <c r="T159" s="1">
        <v>149310.92000000001</v>
      </c>
      <c r="U159">
        <v>603.32000000000005</v>
      </c>
      <c r="V159">
        <v>0</v>
      </c>
      <c r="W159" s="1">
        <v>114923.92</v>
      </c>
      <c r="X159" s="1">
        <v>34388</v>
      </c>
      <c r="Y159">
        <v>0</v>
      </c>
      <c r="Z159" s="1">
        <v>149311.92000000001</v>
      </c>
      <c r="AA159">
        <v>0</v>
      </c>
      <c r="AB159">
        <v>0</v>
      </c>
      <c r="AD159">
        <v>8787719392946</v>
      </c>
      <c r="AE159" t="s">
        <v>412</v>
      </c>
      <c r="AF159">
        <v>75545</v>
      </c>
      <c r="AG159" s="2">
        <v>45469</v>
      </c>
      <c r="AH159" s="1">
        <v>3568.17</v>
      </c>
      <c r="AI159" s="2">
        <v>45434</v>
      </c>
      <c r="AJ159">
        <v>2004</v>
      </c>
      <c r="AK159" s="2">
        <v>45363</v>
      </c>
      <c r="AP159" t="s">
        <v>413</v>
      </c>
      <c r="AT159" s="2">
        <v>45742</v>
      </c>
      <c r="AU159" s="2">
        <v>45890</v>
      </c>
      <c r="AV159" t="s">
        <v>414</v>
      </c>
      <c r="AW159" s="2">
        <v>45364</v>
      </c>
      <c r="AX159">
        <v>22510</v>
      </c>
      <c r="AY159" s="1">
        <v>204735.94</v>
      </c>
      <c r="BA159" t="s">
        <v>980</v>
      </c>
      <c r="BB159">
        <v>22510</v>
      </c>
      <c r="BD159" t="s">
        <v>416</v>
      </c>
      <c r="BE159" t="s">
        <v>417</v>
      </c>
      <c r="BF159">
        <v>5561998036227</v>
      </c>
      <c r="BG159" t="s">
        <v>1477</v>
      </c>
      <c r="BH159">
        <v>73808785</v>
      </c>
      <c r="BI159" t="s">
        <v>1267</v>
      </c>
      <c r="BJ159" t="s">
        <v>1478</v>
      </c>
      <c r="BL159" s="1">
        <v>2011.1</v>
      </c>
      <c r="BM159" s="2">
        <v>45531</v>
      </c>
      <c r="BQ159">
        <v>3653</v>
      </c>
      <c r="BR159">
        <v>5529</v>
      </c>
      <c r="BS159" t="s">
        <v>517</v>
      </c>
      <c r="BT159" s="2">
        <v>45363</v>
      </c>
      <c r="BW159" t="s">
        <v>422</v>
      </c>
      <c r="BY159" t="s">
        <v>1479</v>
      </c>
      <c r="BZ159" s="2">
        <v>45363</v>
      </c>
      <c r="CA159" s="2">
        <v>45433</v>
      </c>
      <c r="CC159" s="2">
        <v>45422</v>
      </c>
      <c r="CD159" t="s">
        <v>424</v>
      </c>
      <c r="CF159" s="2">
        <v>45363</v>
      </c>
      <c r="CL159" s="2">
        <v>45364</v>
      </c>
      <c r="CM159" s="2">
        <v>45435</v>
      </c>
      <c r="CN159" s="2">
        <v>45422</v>
      </c>
      <c r="CO159" s="2">
        <v>45446</v>
      </c>
      <c r="CR159" s="2">
        <v>45422</v>
      </c>
      <c r="CS159" s="2">
        <v>45364</v>
      </c>
      <c r="CT159" s="2">
        <v>45531</v>
      </c>
      <c r="CV159" s="2">
        <v>45450</v>
      </c>
      <c r="CW159" s="2">
        <v>45364</v>
      </c>
      <c r="CY159" t="s">
        <v>424</v>
      </c>
      <c r="DB159" s="2">
        <v>45422</v>
      </c>
      <c r="DD159" s="2">
        <v>45435</v>
      </c>
      <c r="DE159" s="2">
        <v>45433</v>
      </c>
      <c r="DF159" s="2">
        <v>45469</v>
      </c>
      <c r="DI159" s="2">
        <v>45474</v>
      </c>
      <c r="DJ159" s="2">
        <v>45362</v>
      </c>
      <c r="DK159" s="2">
        <v>45463</v>
      </c>
      <c r="DL159" s="2">
        <v>45468</v>
      </c>
      <c r="DM159" s="2">
        <v>45504</v>
      </c>
      <c r="DN159" s="2">
        <v>45736</v>
      </c>
      <c r="DO159" s="2">
        <v>45364</v>
      </c>
      <c r="DP159" s="2">
        <v>45736</v>
      </c>
    </row>
    <row r="160" spans="1:135" hidden="1" x14ac:dyDescent="0.35">
      <c r="A160">
        <v>3339</v>
      </c>
      <c r="B160" t="s">
        <v>404</v>
      </c>
      <c r="C160">
        <v>3931</v>
      </c>
      <c r="D160" t="s">
        <v>976</v>
      </c>
      <c r="E160" t="s">
        <v>834</v>
      </c>
      <c r="F160" t="s">
        <v>623</v>
      </c>
      <c r="G160" t="s">
        <v>977</v>
      </c>
      <c r="H160" t="s">
        <v>408</v>
      </c>
      <c r="I160" t="s">
        <v>1480</v>
      </c>
      <c r="J160" t="s">
        <v>1481</v>
      </c>
      <c r="K160" t="s">
        <v>14</v>
      </c>
      <c r="L160" t="s">
        <v>50</v>
      </c>
      <c r="M160" t="s">
        <v>411</v>
      </c>
      <c r="N160" t="s">
        <v>411</v>
      </c>
      <c r="O160" t="s">
        <v>411</v>
      </c>
      <c r="P160" t="s">
        <v>411</v>
      </c>
      <c r="Q160" t="s">
        <v>411</v>
      </c>
      <c r="R160" t="s">
        <v>411</v>
      </c>
      <c r="S160" t="s">
        <v>411</v>
      </c>
      <c r="T160" s="1">
        <v>158227.04999999999</v>
      </c>
      <c r="U160">
        <v>600.82000000000005</v>
      </c>
      <c r="V160">
        <v>0</v>
      </c>
      <c r="W160" s="1">
        <v>113663.36</v>
      </c>
      <c r="X160" s="1">
        <v>10805</v>
      </c>
      <c r="Y160">
        <v>0</v>
      </c>
      <c r="Z160" s="1">
        <v>124468.36</v>
      </c>
      <c r="AA160">
        <v>0</v>
      </c>
      <c r="AB160">
        <v>0</v>
      </c>
      <c r="AD160">
        <v>8787719412874</v>
      </c>
      <c r="AE160" t="s">
        <v>412</v>
      </c>
      <c r="AG160" s="2">
        <v>45462</v>
      </c>
      <c r="AH160" s="1">
        <v>3568.21</v>
      </c>
      <c r="AI160" s="2">
        <v>45429</v>
      </c>
      <c r="AJ160">
        <v>2004</v>
      </c>
      <c r="AK160" s="2">
        <v>45363</v>
      </c>
      <c r="AP160" t="s">
        <v>413</v>
      </c>
      <c r="AT160" s="2">
        <v>45742</v>
      </c>
      <c r="AU160" s="2">
        <v>45742</v>
      </c>
      <c r="AV160" t="s">
        <v>414</v>
      </c>
      <c r="AW160" s="2">
        <v>45365</v>
      </c>
      <c r="AX160">
        <v>22515</v>
      </c>
      <c r="AY160" s="1">
        <v>211882.8</v>
      </c>
      <c r="BA160" t="s">
        <v>980</v>
      </c>
      <c r="BB160">
        <v>22515</v>
      </c>
      <c r="BD160" t="s">
        <v>416</v>
      </c>
      <c r="BE160" t="s">
        <v>417</v>
      </c>
      <c r="BF160">
        <v>5561996979918</v>
      </c>
      <c r="BG160" t="s">
        <v>1482</v>
      </c>
      <c r="BH160">
        <v>73815140</v>
      </c>
      <c r="BI160" t="s">
        <v>1483</v>
      </c>
      <c r="BJ160" t="s">
        <v>1484</v>
      </c>
      <c r="BL160" s="1">
        <v>2134.98</v>
      </c>
      <c r="BQ160">
        <v>3679</v>
      </c>
      <c r="BR160">
        <v>5531</v>
      </c>
      <c r="BS160" t="s">
        <v>1016</v>
      </c>
      <c r="BT160" s="2">
        <v>45357</v>
      </c>
      <c r="BW160" t="s">
        <v>422</v>
      </c>
      <c r="BY160" t="s">
        <v>1485</v>
      </c>
      <c r="BZ160" s="2">
        <v>45357</v>
      </c>
      <c r="CA160" s="2">
        <v>45428</v>
      </c>
      <c r="CC160" s="2">
        <v>45411</v>
      </c>
      <c r="CD160" t="s">
        <v>424</v>
      </c>
      <c r="CF160" s="2">
        <v>45357</v>
      </c>
      <c r="CL160" s="2">
        <v>45365</v>
      </c>
      <c r="CM160" s="2">
        <v>45429</v>
      </c>
      <c r="CN160" s="2">
        <v>45411</v>
      </c>
      <c r="CO160" s="2">
        <v>45446</v>
      </c>
      <c r="CR160" s="2">
        <v>45412</v>
      </c>
      <c r="CS160" s="2">
        <v>45365</v>
      </c>
      <c r="CT160" s="2">
        <v>45528</v>
      </c>
      <c r="CV160" s="2">
        <v>45450</v>
      </c>
      <c r="CW160" s="2">
        <v>45365</v>
      </c>
      <c r="CY160" t="s">
        <v>424</v>
      </c>
      <c r="DB160" s="2">
        <v>45422</v>
      </c>
      <c r="DD160" s="2">
        <v>45429</v>
      </c>
      <c r="DE160" s="2">
        <v>45427</v>
      </c>
      <c r="DF160" s="2">
        <v>45484</v>
      </c>
      <c r="DI160" s="2">
        <v>45488</v>
      </c>
      <c r="DJ160" s="2">
        <v>45364</v>
      </c>
      <c r="DK160" s="2">
        <v>45463</v>
      </c>
      <c r="DL160" s="2">
        <v>45468</v>
      </c>
      <c r="DM160" s="2">
        <v>45504</v>
      </c>
      <c r="DN160" s="2">
        <v>45736</v>
      </c>
      <c r="DO160" s="2">
        <v>45365</v>
      </c>
      <c r="DP160" s="2">
        <v>45736</v>
      </c>
    </row>
    <row r="161" spans="1:141" hidden="1" x14ac:dyDescent="0.35">
      <c r="A161">
        <v>3340</v>
      </c>
      <c r="B161" t="s">
        <v>404</v>
      </c>
      <c r="C161">
        <v>3934</v>
      </c>
      <c r="D161" t="s">
        <v>976</v>
      </c>
      <c r="E161" t="s">
        <v>834</v>
      </c>
      <c r="F161" t="s">
        <v>451</v>
      </c>
      <c r="G161" t="s">
        <v>1241</v>
      </c>
      <c r="H161" t="s">
        <v>408</v>
      </c>
      <c r="I161" t="s">
        <v>1486</v>
      </c>
      <c r="J161" t="s">
        <v>1487</v>
      </c>
      <c r="K161" t="s">
        <v>37</v>
      </c>
      <c r="L161" t="s">
        <v>123</v>
      </c>
      <c r="M161" t="s">
        <v>411</v>
      </c>
      <c r="N161" t="s">
        <v>411</v>
      </c>
      <c r="O161" t="s">
        <v>411</v>
      </c>
      <c r="P161" t="s">
        <v>411</v>
      </c>
      <c r="Q161" t="s">
        <v>411</v>
      </c>
      <c r="R161" t="s">
        <v>411</v>
      </c>
      <c r="S161" t="s">
        <v>411</v>
      </c>
      <c r="T161" s="1">
        <v>152468.82</v>
      </c>
      <c r="U161">
        <v>600</v>
      </c>
      <c r="V161">
        <v>0</v>
      </c>
      <c r="W161" s="1">
        <v>117710.98</v>
      </c>
      <c r="X161" s="1">
        <v>34615</v>
      </c>
      <c r="Y161">
        <v>0</v>
      </c>
      <c r="Z161" s="1">
        <v>152325.98000000001</v>
      </c>
      <c r="AA161">
        <v>0</v>
      </c>
      <c r="AB161">
        <v>0</v>
      </c>
      <c r="AD161">
        <v>8787719392288</v>
      </c>
      <c r="AE161" t="s">
        <v>412</v>
      </c>
      <c r="AG161" s="2">
        <v>45469</v>
      </c>
      <c r="AH161" s="1">
        <v>3568.21</v>
      </c>
      <c r="AI161" s="2">
        <v>45450</v>
      </c>
      <c r="AJ161">
        <v>2004</v>
      </c>
      <c r="AK161" s="2">
        <v>45363</v>
      </c>
      <c r="AP161" t="s">
        <v>413</v>
      </c>
      <c r="AT161" s="2">
        <v>45742</v>
      </c>
      <c r="AU161" s="2">
        <v>45890</v>
      </c>
      <c r="AV161" t="s">
        <v>414</v>
      </c>
      <c r="AW161" s="2">
        <v>45365</v>
      </c>
      <c r="AX161">
        <v>22512</v>
      </c>
      <c r="AY161" s="1">
        <v>206057.58</v>
      </c>
      <c r="BA161" t="s">
        <v>980</v>
      </c>
      <c r="BB161">
        <v>22512</v>
      </c>
      <c r="BD161" t="s">
        <v>416</v>
      </c>
      <c r="BE161" t="s">
        <v>417</v>
      </c>
      <c r="BF161">
        <v>5561999055381</v>
      </c>
      <c r="BG161" t="s">
        <v>1488</v>
      </c>
      <c r="BH161">
        <v>73801971</v>
      </c>
      <c r="BI161" t="s">
        <v>721</v>
      </c>
      <c r="BJ161" t="s">
        <v>1489</v>
      </c>
      <c r="BL161" s="1">
        <v>2000</v>
      </c>
      <c r="BM161" s="2">
        <v>45538</v>
      </c>
      <c r="BQ161">
        <v>3716</v>
      </c>
      <c r="BR161">
        <v>5530</v>
      </c>
      <c r="BS161" t="s">
        <v>449</v>
      </c>
      <c r="BT161" s="2">
        <v>45359</v>
      </c>
      <c r="BW161" t="s">
        <v>422</v>
      </c>
      <c r="BY161" t="s">
        <v>1490</v>
      </c>
      <c r="BZ161" s="2">
        <v>45359</v>
      </c>
      <c r="CC161" s="2">
        <v>45425</v>
      </c>
      <c r="CF161" s="2">
        <v>45362</v>
      </c>
      <c r="CL161" s="2">
        <v>45365</v>
      </c>
      <c r="CM161" s="2">
        <v>45450</v>
      </c>
      <c r="CN161" s="2">
        <v>45425</v>
      </c>
      <c r="CO161" s="2">
        <v>45460</v>
      </c>
      <c r="CR161" s="2">
        <v>45432</v>
      </c>
      <c r="CS161" s="2">
        <v>45364</v>
      </c>
      <c r="CT161" s="2">
        <v>45538</v>
      </c>
      <c r="CV161" s="2">
        <v>45480</v>
      </c>
      <c r="CW161" s="2">
        <v>45364</v>
      </c>
      <c r="CY161" t="s">
        <v>424</v>
      </c>
      <c r="DD161" s="2">
        <v>45450</v>
      </c>
      <c r="DF161" s="2">
        <v>45469</v>
      </c>
      <c r="DI161" s="2">
        <v>45474</v>
      </c>
      <c r="DJ161" s="2">
        <v>45362</v>
      </c>
      <c r="DK161" s="2">
        <v>45480</v>
      </c>
      <c r="DL161" s="2">
        <v>45547</v>
      </c>
      <c r="DM161" s="2">
        <v>45709</v>
      </c>
      <c r="DN161" s="2">
        <v>45736</v>
      </c>
      <c r="DO161" s="2">
        <v>45364</v>
      </c>
      <c r="DP161" s="2">
        <v>45736</v>
      </c>
    </row>
    <row r="162" spans="1:141" hidden="1" x14ac:dyDescent="0.35">
      <c r="A162">
        <v>3341</v>
      </c>
      <c r="B162" t="s">
        <v>404</v>
      </c>
      <c r="C162">
        <v>3932</v>
      </c>
      <c r="D162" t="s">
        <v>976</v>
      </c>
      <c r="E162" t="s">
        <v>834</v>
      </c>
      <c r="F162" t="s">
        <v>473</v>
      </c>
      <c r="G162" t="s">
        <v>1241</v>
      </c>
      <c r="H162" t="s">
        <v>408</v>
      </c>
      <c r="I162" t="s">
        <v>1491</v>
      </c>
      <c r="J162" t="s">
        <v>1492</v>
      </c>
      <c r="K162" t="s">
        <v>14</v>
      </c>
      <c r="L162" t="s">
        <v>154</v>
      </c>
      <c r="M162" t="s">
        <v>411</v>
      </c>
      <c r="N162" t="s">
        <v>411</v>
      </c>
      <c r="O162" t="s">
        <v>411</v>
      </c>
      <c r="P162" t="s">
        <v>411</v>
      </c>
      <c r="Q162" t="s">
        <v>411</v>
      </c>
      <c r="R162" t="s">
        <v>411</v>
      </c>
      <c r="S162" t="s">
        <v>411</v>
      </c>
      <c r="T162" s="1">
        <v>156093.26999999999</v>
      </c>
      <c r="U162">
        <v>543.6</v>
      </c>
      <c r="V162">
        <v>0</v>
      </c>
      <c r="W162" s="1">
        <v>113357.06</v>
      </c>
      <c r="X162" s="1">
        <v>12788</v>
      </c>
      <c r="Y162">
        <v>0</v>
      </c>
      <c r="Z162" s="1">
        <v>126145.06</v>
      </c>
      <c r="AA162">
        <v>0</v>
      </c>
      <c r="AB162">
        <v>0</v>
      </c>
      <c r="AD162">
        <v>8787719425704</v>
      </c>
      <c r="AE162" t="s">
        <v>412</v>
      </c>
      <c r="AG162" s="2">
        <v>45469</v>
      </c>
      <c r="AH162" s="1">
        <v>3568.17</v>
      </c>
      <c r="AI162" s="2">
        <v>45429</v>
      </c>
      <c r="AJ162">
        <v>2004</v>
      </c>
      <c r="AK162" s="2">
        <v>45364</v>
      </c>
      <c r="AP162" t="s">
        <v>413</v>
      </c>
      <c r="AT162" s="2">
        <v>45742</v>
      </c>
      <c r="AU162" s="2">
        <v>45742</v>
      </c>
      <c r="AV162" t="s">
        <v>414</v>
      </c>
      <c r="AW162" s="2">
        <v>45365</v>
      </c>
      <c r="AX162">
        <v>22527</v>
      </c>
      <c r="AY162" s="1">
        <v>209820.34</v>
      </c>
      <c r="BA162" t="s">
        <v>980</v>
      </c>
      <c r="BB162">
        <v>22527</v>
      </c>
      <c r="BD162" t="s">
        <v>416</v>
      </c>
      <c r="BE162" t="s">
        <v>417</v>
      </c>
      <c r="BF162">
        <v>5561999343639</v>
      </c>
      <c r="BG162" t="s">
        <v>1493</v>
      </c>
      <c r="BH162">
        <v>73813301</v>
      </c>
      <c r="BI162" t="s">
        <v>430</v>
      </c>
      <c r="BJ162" t="s">
        <v>1494</v>
      </c>
      <c r="BL162" s="1">
        <v>1812</v>
      </c>
      <c r="BM162" s="2">
        <v>45536</v>
      </c>
      <c r="BQ162">
        <v>3599</v>
      </c>
      <c r="BR162">
        <v>5532</v>
      </c>
      <c r="BS162" t="s">
        <v>896</v>
      </c>
      <c r="BT162" s="2">
        <v>45358</v>
      </c>
      <c r="BW162" t="s">
        <v>422</v>
      </c>
      <c r="BY162" t="s">
        <v>1495</v>
      </c>
      <c r="BZ162" s="2">
        <v>45358</v>
      </c>
      <c r="CC162" s="2">
        <v>45411</v>
      </c>
      <c r="CF162" s="2">
        <v>45358</v>
      </c>
      <c r="CL162" s="2">
        <v>45365</v>
      </c>
      <c r="CM162" s="2">
        <v>45435</v>
      </c>
      <c r="CN162" s="2">
        <v>45412</v>
      </c>
      <c r="CO162" s="2">
        <v>45446</v>
      </c>
      <c r="CR162" s="2">
        <v>45412</v>
      </c>
      <c r="CS162" s="2">
        <v>45366</v>
      </c>
      <c r="CT162" s="2">
        <v>45536</v>
      </c>
      <c r="CV162" s="2">
        <v>45450</v>
      </c>
      <c r="CW162" s="2">
        <v>45366</v>
      </c>
      <c r="CY162" t="s">
        <v>424</v>
      </c>
      <c r="DD162" s="2">
        <v>45435</v>
      </c>
      <c r="DF162" s="2">
        <v>45469</v>
      </c>
      <c r="DI162" s="2">
        <v>45474</v>
      </c>
      <c r="DJ162" s="2">
        <v>45365</v>
      </c>
      <c r="DK162" s="2">
        <v>45463</v>
      </c>
      <c r="DL162" s="2">
        <v>45476</v>
      </c>
      <c r="DM162" s="2">
        <v>45504</v>
      </c>
      <c r="DN162" s="2">
        <v>45736</v>
      </c>
      <c r="DO162" s="2">
        <v>45366</v>
      </c>
      <c r="DP162" s="2">
        <v>45736</v>
      </c>
    </row>
    <row r="163" spans="1:141" hidden="1" x14ac:dyDescent="0.35">
      <c r="A163">
        <v>3342</v>
      </c>
      <c r="B163" t="s">
        <v>404</v>
      </c>
      <c r="C163">
        <v>3933</v>
      </c>
      <c r="D163" t="s">
        <v>471</v>
      </c>
      <c r="E163" t="s">
        <v>508</v>
      </c>
      <c r="F163" t="s">
        <v>509</v>
      </c>
      <c r="G163">
        <v>202</v>
      </c>
      <c r="H163" t="s">
        <v>474</v>
      </c>
      <c r="I163" t="s">
        <v>1496</v>
      </c>
      <c r="J163" t="s">
        <v>1497</v>
      </c>
      <c r="K163" t="s">
        <v>24</v>
      </c>
      <c r="L163" t="s">
        <v>175</v>
      </c>
      <c r="M163" t="s">
        <v>411</v>
      </c>
      <c r="N163" t="s">
        <v>411</v>
      </c>
      <c r="O163" t="s">
        <v>411</v>
      </c>
      <c r="P163" t="s">
        <v>424</v>
      </c>
      <c r="Q163" t="s">
        <v>424</v>
      </c>
      <c r="R163" t="s">
        <v>411</v>
      </c>
      <c r="S163" t="s">
        <v>411</v>
      </c>
      <c r="T163" s="1">
        <v>145291.59</v>
      </c>
      <c r="U163">
        <v>573</v>
      </c>
      <c r="V163">
        <v>0</v>
      </c>
      <c r="W163" s="1">
        <v>103141.56</v>
      </c>
      <c r="X163" s="1">
        <v>41676</v>
      </c>
      <c r="Y163">
        <v>0</v>
      </c>
      <c r="Z163" s="1">
        <v>144817.56</v>
      </c>
      <c r="AA163">
        <v>0</v>
      </c>
      <c r="AB163">
        <v>0</v>
      </c>
      <c r="AD163">
        <v>8787719426115</v>
      </c>
      <c r="AE163" t="s">
        <v>412</v>
      </c>
      <c r="AF163">
        <v>96320</v>
      </c>
      <c r="AG163" s="2">
        <v>45387</v>
      </c>
      <c r="AH163" s="1">
        <v>2740.25</v>
      </c>
      <c r="AI163" s="2">
        <v>45372</v>
      </c>
      <c r="AJ163">
        <v>2004</v>
      </c>
      <c r="AK163" s="2">
        <v>45364</v>
      </c>
      <c r="AP163" t="s">
        <v>413</v>
      </c>
      <c r="AQ163" t="s">
        <v>1498</v>
      </c>
      <c r="AT163" s="2">
        <v>46077</v>
      </c>
      <c r="AU163" s="2">
        <v>46077</v>
      </c>
      <c r="AV163" t="s">
        <v>414</v>
      </c>
      <c r="AW163" s="2">
        <v>45365</v>
      </c>
      <c r="AX163">
        <v>22528</v>
      </c>
      <c r="AY163" s="1">
        <v>198091.59</v>
      </c>
      <c r="BA163" t="s">
        <v>477</v>
      </c>
      <c r="BB163">
        <v>22528</v>
      </c>
      <c r="BD163" t="s">
        <v>478</v>
      </c>
      <c r="BE163" t="s">
        <v>417</v>
      </c>
      <c r="BF163">
        <v>5561992043693</v>
      </c>
      <c r="BG163" t="s">
        <v>1499</v>
      </c>
      <c r="BH163">
        <v>72910000</v>
      </c>
      <c r="BI163" t="s">
        <v>1500</v>
      </c>
      <c r="BJ163" t="s">
        <v>1501</v>
      </c>
      <c r="BL163" s="1">
        <v>1910</v>
      </c>
      <c r="BQ163">
        <v>3030</v>
      </c>
      <c r="BR163">
        <v>5533</v>
      </c>
      <c r="BS163" t="s">
        <v>1502</v>
      </c>
      <c r="BT163" s="2">
        <v>45370</v>
      </c>
      <c r="BU163">
        <v>496.86</v>
      </c>
      <c r="BV163" s="2">
        <v>45379</v>
      </c>
      <c r="BW163" t="s">
        <v>422</v>
      </c>
      <c r="BX163" s="2">
        <v>45381</v>
      </c>
      <c r="BY163" t="s">
        <v>1503</v>
      </c>
      <c r="BZ163" s="2">
        <v>45371</v>
      </c>
      <c r="CA163" s="2">
        <v>45376</v>
      </c>
      <c r="CC163" s="2">
        <v>45365</v>
      </c>
      <c r="CD163" t="s">
        <v>424</v>
      </c>
      <c r="CF163" s="2">
        <v>45371</v>
      </c>
      <c r="CJ163" s="2">
        <v>45379</v>
      </c>
      <c r="CL163" s="2">
        <v>45372</v>
      </c>
      <c r="CM163" s="2">
        <v>45384</v>
      </c>
      <c r="CN163" s="2">
        <v>45365</v>
      </c>
      <c r="CO163" s="2">
        <v>45383</v>
      </c>
      <c r="CP163" s="2">
        <v>45377</v>
      </c>
      <c r="CR163" s="2">
        <v>45366</v>
      </c>
      <c r="CS163" s="2">
        <v>45366</v>
      </c>
      <c r="CU163" s="2">
        <v>45377</v>
      </c>
      <c r="CV163" s="2">
        <v>45405</v>
      </c>
      <c r="CW163" s="2">
        <v>45366</v>
      </c>
      <c r="CX163" s="2">
        <v>45386</v>
      </c>
      <c r="CY163" t="s">
        <v>424</v>
      </c>
      <c r="DD163" s="2">
        <v>45364</v>
      </c>
      <c r="DF163" s="2">
        <v>45391</v>
      </c>
      <c r="DI163" s="2">
        <v>45392</v>
      </c>
      <c r="DJ163" s="2">
        <v>45365</v>
      </c>
      <c r="DK163" s="2">
        <v>45406</v>
      </c>
      <c r="DL163" s="2">
        <v>45979</v>
      </c>
      <c r="DM163" s="2">
        <v>46038</v>
      </c>
      <c r="DN163" s="2">
        <v>46059</v>
      </c>
      <c r="DO163" s="2">
        <v>45366</v>
      </c>
      <c r="DP163" s="2">
        <v>46059</v>
      </c>
      <c r="EE163" s="1">
        <v>3805.32</v>
      </c>
    </row>
    <row r="164" spans="1:141" hidden="1" x14ac:dyDescent="0.35">
      <c r="A164">
        <v>3343</v>
      </c>
      <c r="B164" t="s">
        <v>404</v>
      </c>
      <c r="C164">
        <v>3946</v>
      </c>
      <c r="D164" t="s">
        <v>976</v>
      </c>
      <c r="E164" t="s">
        <v>834</v>
      </c>
      <c r="F164" t="s">
        <v>442</v>
      </c>
      <c r="G164" t="s">
        <v>1504</v>
      </c>
      <c r="H164" t="s">
        <v>408</v>
      </c>
      <c r="I164" t="s">
        <v>1505</v>
      </c>
      <c r="J164" t="s">
        <v>1506</v>
      </c>
      <c r="K164" t="s">
        <v>22</v>
      </c>
      <c r="L164" t="s">
        <v>21</v>
      </c>
      <c r="M164" t="s">
        <v>411</v>
      </c>
      <c r="N164" t="s">
        <v>411</v>
      </c>
      <c r="O164" t="s">
        <v>411</v>
      </c>
      <c r="P164" t="s">
        <v>411</v>
      </c>
      <c r="Q164" t="s">
        <v>411</v>
      </c>
      <c r="R164" t="s">
        <v>411</v>
      </c>
      <c r="S164" t="s">
        <v>411</v>
      </c>
      <c r="T164" s="1">
        <v>151200</v>
      </c>
      <c r="U164">
        <v>623.09</v>
      </c>
      <c r="V164">
        <v>0</v>
      </c>
      <c r="W164" s="1">
        <v>118511.74</v>
      </c>
      <c r="X164" s="1">
        <v>32131</v>
      </c>
      <c r="Y164">
        <v>0</v>
      </c>
      <c r="Z164" s="1">
        <v>150642.74</v>
      </c>
      <c r="AA164">
        <v>0</v>
      </c>
      <c r="AB164">
        <v>0</v>
      </c>
      <c r="AD164">
        <v>8787719429386</v>
      </c>
      <c r="AE164" t="s">
        <v>412</v>
      </c>
      <c r="AF164">
        <v>75626</v>
      </c>
      <c r="AG164" s="2">
        <v>45463</v>
      </c>
      <c r="AH164" s="1">
        <v>3568.17</v>
      </c>
      <c r="AI164" s="2">
        <v>45433</v>
      </c>
      <c r="AJ164">
        <v>2004</v>
      </c>
      <c r="AK164" s="2">
        <v>45365</v>
      </c>
      <c r="AP164" t="s">
        <v>413</v>
      </c>
      <c r="AT164" s="2">
        <v>45742</v>
      </c>
      <c r="AU164" s="2">
        <v>45890</v>
      </c>
      <c r="AV164" t="s">
        <v>414</v>
      </c>
      <c r="AW164" s="2">
        <v>45369</v>
      </c>
      <c r="AX164">
        <v>22566</v>
      </c>
      <c r="AY164" s="1">
        <v>205000.08</v>
      </c>
      <c r="BA164" t="s">
        <v>980</v>
      </c>
      <c r="BB164">
        <v>22566</v>
      </c>
      <c r="BD164" t="s">
        <v>416</v>
      </c>
      <c r="BE164" t="s">
        <v>417</v>
      </c>
      <c r="BF164">
        <v>5561998012685</v>
      </c>
      <c r="BG164" t="s">
        <v>1507</v>
      </c>
      <c r="BH164">
        <v>73808425</v>
      </c>
      <c r="BI164" t="s">
        <v>581</v>
      </c>
      <c r="BJ164" t="s">
        <v>1508</v>
      </c>
      <c r="BL164" s="1">
        <v>2076.9899999999998</v>
      </c>
      <c r="BM164" s="2">
        <v>45543</v>
      </c>
      <c r="BQ164">
        <v>3734</v>
      </c>
      <c r="BR164">
        <v>5534</v>
      </c>
      <c r="BS164" t="s">
        <v>449</v>
      </c>
      <c r="BT164" s="2">
        <v>45364</v>
      </c>
      <c r="BW164" t="s">
        <v>422</v>
      </c>
      <c r="BY164" t="s">
        <v>1509</v>
      </c>
      <c r="BZ164" s="2">
        <v>45364</v>
      </c>
      <c r="CA164" s="2">
        <v>45429</v>
      </c>
      <c r="CC164" s="2">
        <v>45414</v>
      </c>
      <c r="CD164" t="s">
        <v>424</v>
      </c>
      <c r="CF164" s="2">
        <v>45366</v>
      </c>
      <c r="CL164" s="2">
        <v>45369</v>
      </c>
      <c r="CM164" s="2">
        <v>45433</v>
      </c>
      <c r="CN164" s="2">
        <v>45414</v>
      </c>
      <c r="CO164" s="2">
        <v>45446</v>
      </c>
      <c r="CR164" s="2">
        <v>45419</v>
      </c>
      <c r="CS164" s="2">
        <v>45366</v>
      </c>
      <c r="CT164" s="2">
        <v>45543</v>
      </c>
      <c r="CV164" s="2">
        <v>45450</v>
      </c>
      <c r="CW164" s="2">
        <v>45366</v>
      </c>
      <c r="CY164" t="s">
        <v>424</v>
      </c>
      <c r="DB164" s="2">
        <v>45422</v>
      </c>
      <c r="DD164" s="2">
        <v>45433</v>
      </c>
      <c r="DE164" s="2">
        <v>45428</v>
      </c>
      <c r="DF164" s="2">
        <v>45464</v>
      </c>
      <c r="DI164" s="2">
        <v>45468</v>
      </c>
      <c r="DJ164" s="2">
        <v>45365</v>
      </c>
      <c r="DK164" s="2">
        <v>45463</v>
      </c>
      <c r="DL164" s="2">
        <v>45469</v>
      </c>
      <c r="DM164" s="2">
        <v>45504</v>
      </c>
      <c r="DN164" s="2">
        <v>45736</v>
      </c>
      <c r="DO164" s="2">
        <v>45366</v>
      </c>
      <c r="DP164" s="2">
        <v>45736</v>
      </c>
    </row>
    <row r="165" spans="1:141" hidden="1" x14ac:dyDescent="0.35">
      <c r="A165">
        <v>3344</v>
      </c>
      <c r="B165" t="s">
        <v>404</v>
      </c>
      <c r="C165">
        <v>3935</v>
      </c>
      <c r="D165" t="s">
        <v>976</v>
      </c>
      <c r="E165" t="s">
        <v>834</v>
      </c>
      <c r="F165" t="s">
        <v>473</v>
      </c>
      <c r="G165" t="s">
        <v>1510</v>
      </c>
      <c r="H165" t="s">
        <v>408</v>
      </c>
      <c r="I165" t="s">
        <v>1511</v>
      </c>
      <c r="J165" t="s">
        <v>1512</v>
      </c>
      <c r="K165" t="s">
        <v>14</v>
      </c>
      <c r="L165" t="s">
        <v>174</v>
      </c>
      <c r="M165" t="s">
        <v>411</v>
      </c>
      <c r="N165" t="s">
        <v>411</v>
      </c>
      <c r="O165" t="s">
        <v>411</v>
      </c>
      <c r="P165" t="s">
        <v>411</v>
      </c>
      <c r="Q165" t="s">
        <v>411</v>
      </c>
      <c r="R165" t="s">
        <v>411</v>
      </c>
      <c r="S165" t="s">
        <v>411</v>
      </c>
      <c r="T165" s="1">
        <v>164200</v>
      </c>
      <c r="U165">
        <v>752.99</v>
      </c>
      <c r="V165">
        <v>0</v>
      </c>
      <c r="W165" s="1">
        <v>143824.15</v>
      </c>
      <c r="X165" s="1">
        <v>5106</v>
      </c>
      <c r="Y165">
        <v>0</v>
      </c>
      <c r="Z165" s="1">
        <v>148930.15</v>
      </c>
      <c r="AA165">
        <v>0</v>
      </c>
      <c r="AB165">
        <v>0</v>
      </c>
      <c r="AD165">
        <v>8787719427146</v>
      </c>
      <c r="AE165" t="s">
        <v>412</v>
      </c>
      <c r="AF165">
        <v>75470</v>
      </c>
      <c r="AG165" s="2">
        <v>45463</v>
      </c>
      <c r="AH165" s="1">
        <v>4000.3</v>
      </c>
      <c r="AI165" s="2">
        <v>45434</v>
      </c>
      <c r="AJ165">
        <v>2004</v>
      </c>
      <c r="AK165" s="2">
        <v>45366</v>
      </c>
      <c r="AP165" t="s">
        <v>413</v>
      </c>
      <c r="AT165" s="2">
        <v>45742</v>
      </c>
      <c r="AU165" s="2">
        <v>45890</v>
      </c>
      <c r="AV165" t="s">
        <v>414</v>
      </c>
      <c r="AW165" s="2">
        <v>45369</v>
      </c>
      <c r="AX165">
        <v>22585</v>
      </c>
      <c r="AY165" s="1">
        <v>225000</v>
      </c>
      <c r="BA165" t="s">
        <v>980</v>
      </c>
      <c r="BB165">
        <v>22585</v>
      </c>
      <c r="BC165" t="s">
        <v>1513</v>
      </c>
      <c r="BD165" t="s">
        <v>416</v>
      </c>
      <c r="BE165" t="s">
        <v>417</v>
      </c>
      <c r="BF165">
        <v>5561998249334</v>
      </c>
      <c r="BG165" t="s">
        <v>1514</v>
      </c>
      <c r="BH165">
        <v>73809330</v>
      </c>
      <c r="BI165" t="s">
        <v>1515</v>
      </c>
      <c r="BJ165" t="s">
        <v>1516</v>
      </c>
      <c r="BL165" s="1">
        <v>2509.9899999999998</v>
      </c>
      <c r="BM165" s="2">
        <v>45538</v>
      </c>
      <c r="BQ165">
        <v>3590</v>
      </c>
      <c r="BR165">
        <v>5535</v>
      </c>
      <c r="BS165" t="s">
        <v>490</v>
      </c>
      <c r="BT165" s="2">
        <v>45411</v>
      </c>
      <c r="BW165" t="s">
        <v>422</v>
      </c>
      <c r="BY165" t="s">
        <v>1517</v>
      </c>
      <c r="BZ165" s="2">
        <v>45411</v>
      </c>
      <c r="CA165" s="2">
        <v>45429</v>
      </c>
      <c r="CC165" s="2">
        <v>45420</v>
      </c>
      <c r="CD165" t="s">
        <v>424</v>
      </c>
      <c r="CF165" s="2">
        <v>45411</v>
      </c>
      <c r="CL165" s="2">
        <v>45415</v>
      </c>
      <c r="CM165" s="2">
        <v>45434</v>
      </c>
      <c r="CN165" s="2">
        <v>45420</v>
      </c>
      <c r="CO165" s="2">
        <v>45446</v>
      </c>
      <c r="CR165" s="2">
        <v>45421</v>
      </c>
      <c r="CS165" s="2">
        <v>45366</v>
      </c>
      <c r="CT165" s="2">
        <v>45538</v>
      </c>
      <c r="CV165" s="2">
        <v>45450</v>
      </c>
      <c r="CW165" s="2">
        <v>45366</v>
      </c>
      <c r="CY165" t="s">
        <v>424</v>
      </c>
      <c r="DB165" s="2">
        <v>45422</v>
      </c>
      <c r="DD165" s="2">
        <v>45434</v>
      </c>
      <c r="DE165" s="2">
        <v>45429</v>
      </c>
      <c r="DF165" s="2">
        <v>45464</v>
      </c>
      <c r="DI165" s="2">
        <v>45468</v>
      </c>
      <c r="DJ165" s="2">
        <v>45365</v>
      </c>
      <c r="DK165" s="2">
        <v>45463</v>
      </c>
      <c r="DL165" s="2">
        <v>45470</v>
      </c>
      <c r="DM165" s="2">
        <v>45504</v>
      </c>
      <c r="DN165" s="2">
        <v>45736</v>
      </c>
      <c r="DO165" s="2">
        <v>45366</v>
      </c>
      <c r="DP165" s="2">
        <v>45736</v>
      </c>
    </row>
    <row r="166" spans="1:141" hidden="1" x14ac:dyDescent="0.35">
      <c r="A166">
        <v>3345</v>
      </c>
      <c r="B166" t="s">
        <v>561</v>
      </c>
      <c r="C166">
        <v>3955</v>
      </c>
      <c r="D166" t="s">
        <v>405</v>
      </c>
      <c r="E166" t="s">
        <v>406</v>
      </c>
      <c r="F166" t="s">
        <v>473</v>
      </c>
      <c r="G166">
        <v>101</v>
      </c>
      <c r="H166" t="s">
        <v>408</v>
      </c>
      <c r="I166" t="s">
        <v>1518</v>
      </c>
      <c r="J166" t="s">
        <v>1519</v>
      </c>
      <c r="K166" t="s">
        <v>22</v>
      </c>
      <c r="L166" t="s">
        <v>54</v>
      </c>
      <c r="M166" t="s">
        <v>411</v>
      </c>
      <c r="N166" t="s">
        <v>411</v>
      </c>
      <c r="O166" t="s">
        <v>411</v>
      </c>
      <c r="P166" t="s">
        <v>411</v>
      </c>
      <c r="Q166" t="s">
        <v>411</v>
      </c>
      <c r="R166" t="s">
        <v>411</v>
      </c>
      <c r="S166" t="s">
        <v>411</v>
      </c>
      <c r="T166" s="1">
        <v>164200</v>
      </c>
      <c r="U166">
        <v>747.08</v>
      </c>
      <c r="V166">
        <v>0</v>
      </c>
      <c r="W166" s="1">
        <v>146689</v>
      </c>
      <c r="X166" s="1">
        <v>17511</v>
      </c>
      <c r="Y166">
        <v>0</v>
      </c>
      <c r="Z166" s="1">
        <v>164200</v>
      </c>
      <c r="AA166">
        <v>0</v>
      </c>
      <c r="AB166">
        <v>0</v>
      </c>
      <c r="AE166" t="s">
        <v>412</v>
      </c>
      <c r="AF166">
        <v>73966</v>
      </c>
      <c r="AH166">
        <v>0</v>
      </c>
      <c r="AK166" s="2">
        <v>45369</v>
      </c>
      <c r="AP166" t="s">
        <v>413</v>
      </c>
      <c r="AT166" s="2">
        <v>45428</v>
      </c>
      <c r="AU166" s="2">
        <v>45428</v>
      </c>
      <c r="AV166" t="s">
        <v>561</v>
      </c>
      <c r="AW166" s="2">
        <v>45370</v>
      </c>
      <c r="AX166">
        <v>22673</v>
      </c>
      <c r="AY166" s="1">
        <v>225000</v>
      </c>
      <c r="BA166" t="s">
        <v>415</v>
      </c>
      <c r="BB166">
        <v>22673</v>
      </c>
      <c r="BD166" t="s">
        <v>416</v>
      </c>
      <c r="BE166" t="s">
        <v>417</v>
      </c>
      <c r="BF166">
        <v>5561996501889</v>
      </c>
      <c r="BG166" t="s">
        <v>1520</v>
      </c>
      <c r="BH166">
        <v>73801971</v>
      </c>
      <c r="BI166" t="s">
        <v>721</v>
      </c>
      <c r="BJ166" t="s">
        <v>1521</v>
      </c>
      <c r="BL166" s="1">
        <v>2490.3200000000002</v>
      </c>
      <c r="BQ166">
        <v>3029</v>
      </c>
      <c r="BR166">
        <v>5537</v>
      </c>
      <c r="BS166" t="s">
        <v>440</v>
      </c>
      <c r="BT166" s="2">
        <v>45379</v>
      </c>
      <c r="BW166" t="s">
        <v>422</v>
      </c>
      <c r="BY166" t="s">
        <v>1522</v>
      </c>
      <c r="BZ166" s="2">
        <v>45390</v>
      </c>
      <c r="CA166" s="2">
        <v>45399</v>
      </c>
      <c r="CC166" s="2">
        <v>45369</v>
      </c>
      <c r="CD166" t="s">
        <v>424</v>
      </c>
      <c r="CF166" s="2">
        <v>45390</v>
      </c>
      <c r="CL166" s="2">
        <v>45394</v>
      </c>
      <c r="CN166" s="2">
        <v>45370</v>
      </c>
      <c r="CO166" s="2">
        <v>45414</v>
      </c>
      <c r="CR166" s="2">
        <v>45370</v>
      </c>
      <c r="CS166" s="2">
        <v>45370</v>
      </c>
      <c r="CT166" s="2">
        <v>45543</v>
      </c>
      <c r="CW166" s="2">
        <v>45370</v>
      </c>
      <c r="CY166" t="s">
        <v>424</v>
      </c>
      <c r="DB166" s="2">
        <v>45399</v>
      </c>
      <c r="DE166" s="2">
        <v>45400</v>
      </c>
      <c r="DJ166" s="2">
        <v>45369</v>
      </c>
      <c r="DO166" s="2">
        <v>45370</v>
      </c>
    </row>
    <row r="167" spans="1:141" hidden="1" x14ac:dyDescent="0.35">
      <c r="A167">
        <v>3346</v>
      </c>
      <c r="B167" t="s">
        <v>561</v>
      </c>
      <c r="C167">
        <v>3896</v>
      </c>
      <c r="D167" t="s">
        <v>833</v>
      </c>
      <c r="E167" t="s">
        <v>834</v>
      </c>
      <c r="F167" t="s">
        <v>451</v>
      </c>
      <c r="G167">
        <v>103</v>
      </c>
      <c r="H167" t="s">
        <v>474</v>
      </c>
      <c r="I167" t="s">
        <v>1523</v>
      </c>
      <c r="J167" t="s">
        <v>1524</v>
      </c>
      <c r="K167" t="s">
        <v>38</v>
      </c>
      <c r="L167" t="s">
        <v>185</v>
      </c>
      <c r="M167" t="s">
        <v>411</v>
      </c>
      <c r="N167" t="s">
        <v>411</v>
      </c>
      <c r="O167" t="s">
        <v>411</v>
      </c>
      <c r="P167" t="s">
        <v>411</v>
      </c>
      <c r="Q167" t="s">
        <v>411</v>
      </c>
      <c r="R167" t="s">
        <v>411</v>
      </c>
      <c r="S167" t="s">
        <v>411</v>
      </c>
      <c r="T167" s="1">
        <v>126118</v>
      </c>
      <c r="U167">
        <v>512.46</v>
      </c>
      <c r="V167">
        <v>0</v>
      </c>
      <c r="W167" s="1">
        <v>90882.18</v>
      </c>
      <c r="X167" s="1">
        <v>38155</v>
      </c>
      <c r="Y167">
        <v>0</v>
      </c>
      <c r="Z167" s="1">
        <v>129037.18</v>
      </c>
      <c r="AA167">
        <v>0</v>
      </c>
      <c r="AB167">
        <v>0</v>
      </c>
      <c r="AE167" t="s">
        <v>412</v>
      </c>
      <c r="AH167">
        <v>0</v>
      </c>
      <c r="AK167" s="2">
        <v>45369</v>
      </c>
      <c r="AP167" t="s">
        <v>413</v>
      </c>
      <c r="AQ167" t="s">
        <v>1498</v>
      </c>
      <c r="AT167" s="2">
        <v>45435</v>
      </c>
      <c r="AU167" s="2">
        <v>45435</v>
      </c>
      <c r="AV167" t="s">
        <v>561</v>
      </c>
      <c r="AW167" s="2">
        <v>45370</v>
      </c>
      <c r="AX167">
        <v>22672</v>
      </c>
      <c r="AY167" s="1">
        <v>189733.2</v>
      </c>
      <c r="BA167" t="s">
        <v>837</v>
      </c>
      <c r="BB167">
        <v>22672</v>
      </c>
      <c r="BD167" t="s">
        <v>478</v>
      </c>
      <c r="BE167" t="s">
        <v>417</v>
      </c>
      <c r="BF167">
        <v>5561991196436</v>
      </c>
      <c r="BG167" t="s">
        <v>1525</v>
      </c>
      <c r="BH167">
        <v>72925003</v>
      </c>
      <c r="BI167" t="s">
        <v>1526</v>
      </c>
      <c r="BJ167" t="s">
        <v>1527</v>
      </c>
      <c r="BL167" s="1">
        <v>2049.83</v>
      </c>
      <c r="BQ167">
        <v>3444</v>
      </c>
      <c r="BR167">
        <v>5536</v>
      </c>
      <c r="BS167" t="s">
        <v>440</v>
      </c>
      <c r="BY167" t="s">
        <v>1528</v>
      </c>
      <c r="CC167" s="2">
        <v>45369</v>
      </c>
      <c r="CN167" s="2">
        <v>45369</v>
      </c>
      <c r="CR167" s="2">
        <v>45370</v>
      </c>
      <c r="CS167" s="2">
        <v>45365</v>
      </c>
      <c r="CW167" s="2">
        <v>45365</v>
      </c>
      <c r="CY167" t="s">
        <v>424</v>
      </c>
      <c r="DD167" s="2">
        <v>45366</v>
      </c>
      <c r="DJ167" s="2">
        <v>45363</v>
      </c>
      <c r="DO167" s="2">
        <v>45365</v>
      </c>
    </row>
    <row r="168" spans="1:141" hidden="1" x14ac:dyDescent="0.35">
      <c r="A168">
        <v>3347</v>
      </c>
      <c r="B168" t="s">
        <v>561</v>
      </c>
      <c r="C168">
        <v>3909</v>
      </c>
      <c r="D168" t="s">
        <v>976</v>
      </c>
      <c r="E168" t="s">
        <v>834</v>
      </c>
      <c r="F168" t="s">
        <v>492</v>
      </c>
      <c r="G168" t="s">
        <v>1234</v>
      </c>
      <c r="H168" t="s">
        <v>408</v>
      </c>
      <c r="I168" t="s">
        <v>1529</v>
      </c>
      <c r="J168" t="s">
        <v>1530</v>
      </c>
      <c r="K168" t="s">
        <v>14</v>
      </c>
      <c r="L168" t="s">
        <v>179</v>
      </c>
      <c r="M168" t="s">
        <v>411</v>
      </c>
      <c r="N168" t="s">
        <v>411</v>
      </c>
      <c r="O168" t="s">
        <v>411</v>
      </c>
      <c r="P168" t="s">
        <v>411</v>
      </c>
      <c r="Q168" t="s">
        <v>411</v>
      </c>
      <c r="R168" t="s">
        <v>411</v>
      </c>
      <c r="S168" t="s">
        <v>411</v>
      </c>
      <c r="T168" s="1">
        <v>156251.68</v>
      </c>
      <c r="U168">
        <v>929.94</v>
      </c>
      <c r="V168">
        <v>0</v>
      </c>
      <c r="W168" s="1">
        <v>154441.68</v>
      </c>
      <c r="X168" s="1">
        <v>1810</v>
      </c>
      <c r="Y168">
        <v>0</v>
      </c>
      <c r="Z168" s="1">
        <v>156251.68</v>
      </c>
      <c r="AA168">
        <v>0</v>
      </c>
      <c r="AB168">
        <v>0</v>
      </c>
      <c r="AE168" t="s">
        <v>412</v>
      </c>
      <c r="AH168">
        <v>0</v>
      </c>
      <c r="AK168" s="2">
        <v>45370</v>
      </c>
      <c r="AP168" t="s">
        <v>413</v>
      </c>
      <c r="AT168" s="2">
        <v>45498</v>
      </c>
      <c r="AU168" s="2">
        <v>45498</v>
      </c>
      <c r="AV168" t="s">
        <v>561</v>
      </c>
      <c r="AW168" s="2">
        <v>45371</v>
      </c>
      <c r="AX168">
        <v>22701</v>
      </c>
      <c r="AY168" s="1">
        <v>209991.87</v>
      </c>
      <c r="BA168" t="s">
        <v>980</v>
      </c>
      <c r="BB168">
        <v>22701</v>
      </c>
      <c r="BD168" t="s">
        <v>416</v>
      </c>
      <c r="BE168" t="s">
        <v>417</v>
      </c>
      <c r="BF168">
        <v>5561992285174</v>
      </c>
      <c r="BG168" t="s">
        <v>1531</v>
      </c>
      <c r="BH168">
        <v>73808785</v>
      </c>
      <c r="BI168" t="s">
        <v>746</v>
      </c>
      <c r="BJ168" t="s">
        <v>1532</v>
      </c>
      <c r="BL168" s="1">
        <v>3719.77</v>
      </c>
      <c r="BQ168">
        <v>3624</v>
      </c>
      <c r="BR168">
        <v>5538</v>
      </c>
      <c r="BS168" t="s">
        <v>506</v>
      </c>
      <c r="BT168" s="2">
        <v>45350</v>
      </c>
      <c r="BW168" t="s">
        <v>422</v>
      </c>
      <c r="BY168" t="s">
        <v>1533</v>
      </c>
      <c r="BZ168" s="2">
        <v>45350</v>
      </c>
      <c r="CC168" s="2">
        <v>45412</v>
      </c>
      <c r="CF168" s="2">
        <v>45350</v>
      </c>
      <c r="CL168" s="2">
        <v>45371</v>
      </c>
      <c r="CN168" s="2">
        <v>45412</v>
      </c>
      <c r="CR168" s="2">
        <v>45419</v>
      </c>
      <c r="CS168" s="2">
        <v>45377</v>
      </c>
      <c r="CT168" s="2">
        <v>45525</v>
      </c>
      <c r="CW168" s="2">
        <v>45377</v>
      </c>
      <c r="CY168" t="s">
        <v>424</v>
      </c>
      <c r="DJ168" s="2">
        <v>45370</v>
      </c>
      <c r="DO168" s="2">
        <v>45376</v>
      </c>
    </row>
    <row r="169" spans="1:141" hidden="1" x14ac:dyDescent="0.35">
      <c r="A169">
        <v>3348</v>
      </c>
      <c r="B169" t="s">
        <v>561</v>
      </c>
      <c r="C169">
        <v>3949</v>
      </c>
      <c r="D169" t="s">
        <v>833</v>
      </c>
      <c r="E169" t="s">
        <v>834</v>
      </c>
      <c r="F169" t="s">
        <v>442</v>
      </c>
      <c r="G169">
        <v>203</v>
      </c>
      <c r="H169" t="s">
        <v>474</v>
      </c>
      <c r="I169" t="s">
        <v>1534</v>
      </c>
      <c r="J169" t="s">
        <v>1535</v>
      </c>
      <c r="K169" t="s">
        <v>24</v>
      </c>
      <c r="L169" t="s">
        <v>175</v>
      </c>
      <c r="M169" t="s">
        <v>411</v>
      </c>
      <c r="N169" t="s">
        <v>411</v>
      </c>
      <c r="O169" t="s">
        <v>411</v>
      </c>
      <c r="P169" t="s">
        <v>411</v>
      </c>
      <c r="Q169" t="s">
        <v>411</v>
      </c>
      <c r="R169" t="s">
        <v>411</v>
      </c>
      <c r="S169" t="s">
        <v>411</v>
      </c>
      <c r="T169" s="1">
        <v>133830.13</v>
      </c>
      <c r="U169">
        <v>572.99</v>
      </c>
      <c r="V169">
        <v>0</v>
      </c>
      <c r="W169" s="1">
        <v>120042.43</v>
      </c>
      <c r="X169" s="1">
        <v>55000</v>
      </c>
      <c r="Y169">
        <v>0</v>
      </c>
      <c r="Z169" s="1">
        <v>175042.43</v>
      </c>
      <c r="AA169">
        <v>0</v>
      </c>
      <c r="AB169">
        <v>0</v>
      </c>
      <c r="AE169" t="s">
        <v>412</v>
      </c>
      <c r="AH169">
        <v>0</v>
      </c>
      <c r="AK169" s="2">
        <v>45370</v>
      </c>
      <c r="AP169" t="s">
        <v>813</v>
      </c>
      <c r="AQ169" t="s">
        <v>1536</v>
      </c>
      <c r="AT169" s="2">
        <v>45463</v>
      </c>
      <c r="AU169" s="2">
        <v>45463</v>
      </c>
      <c r="AV169" t="s">
        <v>561</v>
      </c>
      <c r="AW169" s="2">
        <v>45371</v>
      </c>
      <c r="AX169">
        <v>22773</v>
      </c>
      <c r="AY169" s="1">
        <v>185819.67</v>
      </c>
      <c r="BA169" t="s">
        <v>837</v>
      </c>
      <c r="BB169">
        <v>22773</v>
      </c>
      <c r="BD169" t="s">
        <v>929</v>
      </c>
      <c r="BE169" t="s">
        <v>513</v>
      </c>
      <c r="BF169">
        <v>5561983846568</v>
      </c>
      <c r="BG169" t="s">
        <v>1537</v>
      </c>
      <c r="BH169">
        <v>72152309</v>
      </c>
      <c r="BI169" t="s">
        <v>1014</v>
      </c>
      <c r="BJ169" t="s">
        <v>1538</v>
      </c>
      <c r="BL169" s="1">
        <v>2500</v>
      </c>
      <c r="BO169" t="s">
        <v>1539</v>
      </c>
      <c r="BP169" t="s">
        <v>1540</v>
      </c>
      <c r="BQ169">
        <v>3465</v>
      </c>
      <c r="BR169">
        <v>5542</v>
      </c>
      <c r="BS169" t="s">
        <v>821</v>
      </c>
      <c r="BT169" s="2">
        <v>45367</v>
      </c>
      <c r="BW169" t="s">
        <v>422</v>
      </c>
      <c r="BY169" t="s">
        <v>1541</v>
      </c>
      <c r="BZ169" s="2">
        <v>45367</v>
      </c>
      <c r="CC169" s="2">
        <v>45371</v>
      </c>
      <c r="CF169" s="2">
        <v>45367</v>
      </c>
      <c r="CL169" s="2">
        <v>45371</v>
      </c>
      <c r="CN169" s="2">
        <v>45371</v>
      </c>
      <c r="CR169" s="2">
        <v>45372</v>
      </c>
      <c r="CS169" s="2">
        <v>45440</v>
      </c>
      <c r="CW169" s="2">
        <v>45440</v>
      </c>
      <c r="CY169" t="s">
        <v>424</v>
      </c>
      <c r="DD169" s="2">
        <v>45369</v>
      </c>
      <c r="DJ169" s="2">
        <v>45420</v>
      </c>
    </row>
    <row r="170" spans="1:141" hidden="1" x14ac:dyDescent="0.35">
      <c r="A170">
        <v>3349</v>
      </c>
      <c r="B170" t="s">
        <v>404</v>
      </c>
      <c r="C170">
        <v>3961</v>
      </c>
      <c r="D170" t="s">
        <v>471</v>
      </c>
      <c r="E170" t="s">
        <v>472</v>
      </c>
      <c r="F170" t="s">
        <v>526</v>
      </c>
      <c r="G170">
        <v>104</v>
      </c>
      <c r="H170" t="s">
        <v>474</v>
      </c>
      <c r="I170" t="s">
        <v>1542</v>
      </c>
      <c r="J170" t="s">
        <v>1543</v>
      </c>
      <c r="K170" t="s">
        <v>38</v>
      </c>
      <c r="L170" t="s">
        <v>101</v>
      </c>
      <c r="M170" t="s">
        <v>411</v>
      </c>
      <c r="N170" t="s">
        <v>411</v>
      </c>
      <c r="O170" t="s">
        <v>411</v>
      </c>
      <c r="P170" t="s">
        <v>424</v>
      </c>
      <c r="Q170" t="s">
        <v>424</v>
      </c>
      <c r="R170" t="s">
        <v>411</v>
      </c>
      <c r="S170" t="s">
        <v>411</v>
      </c>
      <c r="T170" s="1">
        <v>133648.57</v>
      </c>
      <c r="U170">
        <v>592.82000000000005</v>
      </c>
      <c r="V170">
        <v>0</v>
      </c>
      <c r="W170" s="1">
        <v>110686.35</v>
      </c>
      <c r="X170" s="1">
        <v>22471</v>
      </c>
      <c r="Y170">
        <v>0</v>
      </c>
      <c r="Z170" s="1">
        <v>133157.35</v>
      </c>
      <c r="AA170">
        <v>0</v>
      </c>
      <c r="AB170">
        <v>0</v>
      </c>
      <c r="AD170">
        <v>8787719451934</v>
      </c>
      <c r="AE170" t="s">
        <v>412</v>
      </c>
      <c r="AF170">
        <v>96110</v>
      </c>
      <c r="AG170" s="2">
        <v>45387</v>
      </c>
      <c r="AH170" s="1">
        <v>2740.25</v>
      </c>
      <c r="AI170" s="2">
        <v>45373</v>
      </c>
      <c r="AJ170">
        <v>2004</v>
      </c>
      <c r="AK170" s="2">
        <v>45370</v>
      </c>
      <c r="AP170" t="s">
        <v>413</v>
      </c>
      <c r="AT170" s="2">
        <v>45744</v>
      </c>
      <c r="AU170" s="2">
        <v>45744</v>
      </c>
      <c r="AV170" t="s">
        <v>414</v>
      </c>
      <c r="AW170" s="2">
        <v>45371</v>
      </c>
      <c r="AX170">
        <v>22738</v>
      </c>
      <c r="AY170" s="1">
        <v>192000.37</v>
      </c>
      <c r="BA170" t="s">
        <v>477</v>
      </c>
      <c r="BB170">
        <v>22738</v>
      </c>
      <c r="BC170" t="s">
        <v>1544</v>
      </c>
      <c r="BD170" t="s">
        <v>478</v>
      </c>
      <c r="BE170" t="s">
        <v>417</v>
      </c>
      <c r="BF170">
        <v>5561998256484</v>
      </c>
      <c r="BG170" t="s">
        <v>1545</v>
      </c>
      <c r="BH170">
        <v>72915710</v>
      </c>
      <c r="BI170" t="s">
        <v>1546</v>
      </c>
      <c r="BJ170" t="s">
        <v>1547</v>
      </c>
      <c r="BL170" s="1">
        <v>2371.27</v>
      </c>
      <c r="BQ170">
        <v>2807</v>
      </c>
      <c r="BR170">
        <v>5544</v>
      </c>
      <c r="BS170" t="s">
        <v>1009</v>
      </c>
      <c r="BT170" s="2">
        <v>45372</v>
      </c>
      <c r="BU170">
        <v>506.76</v>
      </c>
      <c r="BV170" s="2">
        <v>45377</v>
      </c>
      <c r="BW170" t="s">
        <v>422</v>
      </c>
      <c r="BX170" s="2">
        <v>45378</v>
      </c>
      <c r="BY170" t="s">
        <v>1548</v>
      </c>
      <c r="BZ170" s="2">
        <v>45372</v>
      </c>
      <c r="CA170" s="2">
        <v>45377</v>
      </c>
      <c r="CC170" s="2">
        <v>45369</v>
      </c>
      <c r="CD170" t="s">
        <v>424</v>
      </c>
      <c r="CF170" s="2">
        <v>45372</v>
      </c>
      <c r="CJ170" s="2">
        <v>45379</v>
      </c>
      <c r="CL170" s="2">
        <v>45373</v>
      </c>
      <c r="CM170" s="2">
        <v>45384</v>
      </c>
      <c r="CN170" s="2">
        <v>45369</v>
      </c>
      <c r="CO170" s="2">
        <v>45383</v>
      </c>
      <c r="CP170" s="2">
        <v>45377</v>
      </c>
      <c r="CR170" s="2">
        <v>45370</v>
      </c>
      <c r="CS170" s="2">
        <v>45372</v>
      </c>
      <c r="CU170" s="2">
        <v>45377</v>
      </c>
      <c r="CV170" s="2">
        <v>45405</v>
      </c>
      <c r="CW170" s="2">
        <v>45372</v>
      </c>
      <c r="CX170" s="2">
        <v>45386</v>
      </c>
      <c r="CY170" t="s">
        <v>424</v>
      </c>
      <c r="DD170" s="2">
        <v>45369</v>
      </c>
      <c r="DF170" s="2">
        <v>45391</v>
      </c>
      <c r="DI170" s="2">
        <v>45392</v>
      </c>
      <c r="DJ170" s="2">
        <v>45370</v>
      </c>
      <c r="DK170" s="2">
        <v>45405</v>
      </c>
      <c r="DL170" s="2">
        <v>45458</v>
      </c>
      <c r="DM170" s="2">
        <v>45504</v>
      </c>
      <c r="DN170" s="2">
        <v>45624</v>
      </c>
      <c r="DO170" s="2">
        <v>45371</v>
      </c>
      <c r="DP170" s="2">
        <v>45624</v>
      </c>
      <c r="EE170" s="1">
        <v>3805.32</v>
      </c>
    </row>
    <row r="171" spans="1:141" hidden="1" x14ac:dyDescent="0.35">
      <c r="A171">
        <v>3350</v>
      </c>
      <c r="B171" t="s">
        <v>404</v>
      </c>
      <c r="C171">
        <v>3948</v>
      </c>
      <c r="D171" t="s">
        <v>471</v>
      </c>
      <c r="E171" t="s">
        <v>508</v>
      </c>
      <c r="F171" t="s">
        <v>584</v>
      </c>
      <c r="G171">
        <v>104</v>
      </c>
      <c r="H171" t="s">
        <v>474</v>
      </c>
      <c r="I171" t="s">
        <v>1549</v>
      </c>
      <c r="J171" t="s">
        <v>1550</v>
      </c>
      <c r="K171" t="s">
        <v>24</v>
      </c>
      <c r="L171" t="s">
        <v>196</v>
      </c>
      <c r="M171" t="s">
        <v>411</v>
      </c>
      <c r="N171" t="s">
        <v>411</v>
      </c>
      <c r="O171" t="s">
        <v>411</v>
      </c>
      <c r="P171" t="s">
        <v>424</v>
      </c>
      <c r="Q171" t="s">
        <v>424</v>
      </c>
      <c r="R171" t="s">
        <v>411</v>
      </c>
      <c r="S171" t="s">
        <v>411</v>
      </c>
      <c r="T171" s="1">
        <v>131124.65</v>
      </c>
      <c r="U171">
        <v>0</v>
      </c>
      <c r="V171">
        <v>0</v>
      </c>
      <c r="W171" s="1">
        <v>90269.43</v>
      </c>
      <c r="X171" s="1">
        <v>53045.599999999999</v>
      </c>
      <c r="Y171">
        <v>0</v>
      </c>
      <c r="Z171" s="1">
        <v>143315.03</v>
      </c>
      <c r="AA171">
        <v>0</v>
      </c>
      <c r="AB171">
        <v>0</v>
      </c>
      <c r="AD171">
        <v>8787719523480</v>
      </c>
      <c r="AE171" t="s">
        <v>412</v>
      </c>
      <c r="AF171">
        <v>96238</v>
      </c>
      <c r="AG171" s="2">
        <v>45398</v>
      </c>
      <c r="AH171" s="1">
        <v>2371.12</v>
      </c>
      <c r="AI171" s="2">
        <v>45379</v>
      </c>
      <c r="AJ171">
        <v>2004</v>
      </c>
      <c r="AK171" s="2">
        <v>45370</v>
      </c>
      <c r="AP171" t="s">
        <v>413</v>
      </c>
      <c r="AQ171" t="s">
        <v>1498</v>
      </c>
      <c r="AT171" s="2">
        <v>46077</v>
      </c>
      <c r="AU171" s="2">
        <v>46077</v>
      </c>
      <c r="AV171" t="s">
        <v>414</v>
      </c>
      <c r="AW171" s="2">
        <v>45371</v>
      </c>
      <c r="AX171">
        <v>22736</v>
      </c>
      <c r="AY171" s="1">
        <v>191750.39999999999</v>
      </c>
      <c r="BA171" t="s">
        <v>477</v>
      </c>
      <c r="BB171">
        <v>22736</v>
      </c>
      <c r="BC171" t="s">
        <v>1551</v>
      </c>
      <c r="BD171" t="s">
        <v>478</v>
      </c>
      <c r="BE171" t="s">
        <v>417</v>
      </c>
      <c r="BF171">
        <v>5561985982711</v>
      </c>
      <c r="BG171" t="s">
        <v>1552</v>
      </c>
      <c r="BH171">
        <v>72910000</v>
      </c>
      <c r="BI171" t="s">
        <v>1553</v>
      </c>
      <c r="BJ171" t="s">
        <v>1554</v>
      </c>
      <c r="BL171" s="1">
        <v>1919.32</v>
      </c>
      <c r="BQ171">
        <v>2943</v>
      </c>
      <c r="BR171">
        <v>5541</v>
      </c>
      <c r="BS171" t="s">
        <v>449</v>
      </c>
      <c r="BT171" s="2">
        <v>45373</v>
      </c>
      <c r="BU171">
        <v>506.82</v>
      </c>
      <c r="BV171" s="2">
        <v>45400</v>
      </c>
      <c r="BW171" t="s">
        <v>422</v>
      </c>
      <c r="BX171" s="2">
        <v>45403</v>
      </c>
      <c r="BY171" t="s">
        <v>1555</v>
      </c>
      <c r="BZ171" s="2">
        <v>45373</v>
      </c>
      <c r="CA171" s="2">
        <v>45385</v>
      </c>
      <c r="CC171" s="2">
        <v>45370</v>
      </c>
      <c r="CD171" t="s">
        <v>424</v>
      </c>
      <c r="CF171" s="2">
        <v>45373</v>
      </c>
      <c r="CG171" s="2">
        <v>45377</v>
      </c>
      <c r="CI171" s="2">
        <v>45377</v>
      </c>
      <c r="CJ171" s="2">
        <v>45390</v>
      </c>
      <c r="CL171" s="2">
        <v>45378</v>
      </c>
      <c r="CM171" s="2">
        <v>45392</v>
      </c>
      <c r="CN171" s="2">
        <v>45370</v>
      </c>
      <c r="CO171" s="2">
        <v>45397</v>
      </c>
      <c r="CP171" s="2">
        <v>45385</v>
      </c>
      <c r="CR171" s="2">
        <v>45370</v>
      </c>
      <c r="CS171" s="2">
        <v>45379</v>
      </c>
      <c r="CU171" s="2">
        <v>45385</v>
      </c>
      <c r="CV171" s="2">
        <v>45405</v>
      </c>
      <c r="CW171" s="2">
        <v>45379</v>
      </c>
      <c r="CX171" s="2">
        <v>45397</v>
      </c>
      <c r="CY171" t="s">
        <v>424</v>
      </c>
      <c r="DD171" s="2">
        <v>45369</v>
      </c>
      <c r="DF171" s="2">
        <v>45399</v>
      </c>
      <c r="DI171" s="2">
        <v>45400</v>
      </c>
      <c r="DJ171" s="2">
        <v>45372</v>
      </c>
      <c r="DK171" s="2">
        <v>45406</v>
      </c>
      <c r="DL171" s="2">
        <v>45791</v>
      </c>
      <c r="DM171" s="2">
        <v>45792</v>
      </c>
      <c r="DN171" s="2">
        <v>46059</v>
      </c>
      <c r="DO171" s="2">
        <v>45379</v>
      </c>
      <c r="DP171" s="2">
        <v>46059</v>
      </c>
      <c r="EE171" s="1">
        <v>3805.32</v>
      </c>
    </row>
    <row r="172" spans="1:141" hidden="1" x14ac:dyDescent="0.35">
      <c r="A172">
        <v>3351</v>
      </c>
      <c r="B172" t="s">
        <v>404</v>
      </c>
      <c r="C172">
        <v>3940</v>
      </c>
      <c r="D172" t="s">
        <v>471</v>
      </c>
      <c r="E172" t="s">
        <v>472</v>
      </c>
      <c r="F172" t="s">
        <v>623</v>
      </c>
      <c r="G172">
        <v>103</v>
      </c>
      <c r="H172" t="s">
        <v>474</v>
      </c>
      <c r="I172" t="s">
        <v>1556</v>
      </c>
      <c r="J172" t="s">
        <v>1557</v>
      </c>
      <c r="K172" t="s">
        <v>38</v>
      </c>
      <c r="L172" t="s">
        <v>185</v>
      </c>
      <c r="M172" t="s">
        <v>411</v>
      </c>
      <c r="N172" t="s">
        <v>411</v>
      </c>
      <c r="O172" t="s">
        <v>411</v>
      </c>
      <c r="P172" t="s">
        <v>424</v>
      </c>
      <c r="Q172" t="s">
        <v>424</v>
      </c>
      <c r="R172" t="s">
        <v>411</v>
      </c>
      <c r="S172" t="s">
        <v>411</v>
      </c>
      <c r="T172" s="1">
        <v>155480.85</v>
      </c>
      <c r="U172">
        <v>566.24</v>
      </c>
      <c r="V172">
        <v>0</v>
      </c>
      <c r="W172" s="1">
        <v>110949.18</v>
      </c>
      <c r="X172" s="1">
        <v>13814</v>
      </c>
      <c r="Y172">
        <v>0</v>
      </c>
      <c r="Z172" s="1">
        <v>124763.18</v>
      </c>
      <c r="AA172">
        <v>0</v>
      </c>
      <c r="AB172">
        <v>0</v>
      </c>
      <c r="AD172">
        <v>8787719446124</v>
      </c>
      <c r="AE172" t="s">
        <v>412</v>
      </c>
      <c r="AF172">
        <v>96093</v>
      </c>
      <c r="AG172" s="2">
        <v>45387</v>
      </c>
      <c r="AH172" s="1">
        <v>2740.25</v>
      </c>
      <c r="AI172" s="2">
        <v>45372</v>
      </c>
      <c r="AJ172">
        <v>2004</v>
      </c>
      <c r="AK172" s="2">
        <v>45370</v>
      </c>
      <c r="AP172" t="s">
        <v>413</v>
      </c>
      <c r="AT172" s="2">
        <v>45653</v>
      </c>
      <c r="AU172" s="2">
        <v>45744</v>
      </c>
      <c r="AV172" t="s">
        <v>414</v>
      </c>
      <c r="AW172" s="2">
        <v>45371</v>
      </c>
      <c r="AX172">
        <v>22735</v>
      </c>
      <c r="AY172" s="1">
        <v>199108.75</v>
      </c>
      <c r="BA172" t="s">
        <v>477</v>
      </c>
      <c r="BB172">
        <v>22735</v>
      </c>
      <c r="BD172" t="s">
        <v>478</v>
      </c>
      <c r="BE172" t="s">
        <v>417</v>
      </c>
      <c r="BF172">
        <v>5561983443744</v>
      </c>
      <c r="BG172" t="s">
        <v>1558</v>
      </c>
      <c r="BH172">
        <v>72910000</v>
      </c>
      <c r="BI172" t="s">
        <v>1559</v>
      </c>
      <c r="BJ172" t="s">
        <v>1560</v>
      </c>
      <c r="BL172" s="1">
        <v>1887.5</v>
      </c>
      <c r="BM172" s="2">
        <v>45540</v>
      </c>
      <c r="BQ172">
        <v>2798</v>
      </c>
      <c r="BR172">
        <v>5540</v>
      </c>
      <c r="BS172" t="s">
        <v>457</v>
      </c>
      <c r="BT172" s="2">
        <v>45360</v>
      </c>
      <c r="BU172">
        <v>506.76</v>
      </c>
      <c r="BV172" s="2">
        <v>45376</v>
      </c>
      <c r="BW172" t="s">
        <v>422</v>
      </c>
      <c r="BX172" s="2">
        <v>45377</v>
      </c>
      <c r="BY172" t="s">
        <v>1561</v>
      </c>
      <c r="BZ172" s="2">
        <v>45360</v>
      </c>
      <c r="CA172" s="2">
        <v>45377</v>
      </c>
      <c r="CC172" s="2">
        <v>45370</v>
      </c>
      <c r="CD172" t="s">
        <v>424</v>
      </c>
      <c r="CF172" s="2">
        <v>45360</v>
      </c>
      <c r="CJ172" s="2">
        <v>45379</v>
      </c>
      <c r="CL172" s="2">
        <v>45371</v>
      </c>
      <c r="CM172" s="2">
        <v>45384</v>
      </c>
      <c r="CN172" s="2">
        <v>45370</v>
      </c>
      <c r="CO172" s="2">
        <v>45383</v>
      </c>
      <c r="CP172" s="2">
        <v>45377</v>
      </c>
      <c r="CR172" s="2">
        <v>45401</v>
      </c>
      <c r="CS172" s="2">
        <v>45371</v>
      </c>
      <c r="CU172" s="2">
        <v>45377</v>
      </c>
      <c r="CV172" s="2">
        <v>45405</v>
      </c>
      <c r="CW172" s="2">
        <v>45370</v>
      </c>
      <c r="CX172" s="2">
        <v>45386</v>
      </c>
      <c r="CY172" t="s">
        <v>424</v>
      </c>
      <c r="DD172" s="2">
        <v>45369</v>
      </c>
      <c r="DF172" s="2">
        <v>45391</v>
      </c>
      <c r="DI172" s="2">
        <v>45392</v>
      </c>
      <c r="DJ172" s="2">
        <v>45369</v>
      </c>
      <c r="DK172" s="2">
        <v>45405</v>
      </c>
      <c r="DL172" s="2">
        <v>45458</v>
      </c>
      <c r="DM172" s="2">
        <v>45504</v>
      </c>
      <c r="DN172" s="2">
        <v>45624</v>
      </c>
      <c r="DO172" s="2">
        <v>45370</v>
      </c>
      <c r="DP172" s="2">
        <v>45624</v>
      </c>
      <c r="EE172" s="1">
        <v>4005.32</v>
      </c>
    </row>
    <row r="173" spans="1:141" hidden="1" x14ac:dyDescent="0.35">
      <c r="A173">
        <v>3352</v>
      </c>
      <c r="B173" t="s">
        <v>561</v>
      </c>
      <c r="C173">
        <v>3938</v>
      </c>
      <c r="D173" t="s">
        <v>833</v>
      </c>
      <c r="E173" t="s">
        <v>834</v>
      </c>
      <c r="F173" t="s">
        <v>492</v>
      </c>
      <c r="G173">
        <v>203</v>
      </c>
      <c r="H173" t="s">
        <v>474</v>
      </c>
      <c r="I173" t="s">
        <v>1562</v>
      </c>
      <c r="J173" t="s">
        <v>1563</v>
      </c>
      <c r="K173" t="s">
        <v>24</v>
      </c>
      <c r="L173" t="s">
        <v>175</v>
      </c>
      <c r="M173" t="s">
        <v>411</v>
      </c>
      <c r="N173" t="s">
        <v>411</v>
      </c>
      <c r="O173" t="s">
        <v>411</v>
      </c>
      <c r="P173" t="s">
        <v>411</v>
      </c>
      <c r="Q173" t="s">
        <v>411</v>
      </c>
      <c r="R173" t="s">
        <v>411</v>
      </c>
      <c r="S173" t="s">
        <v>411</v>
      </c>
      <c r="T173" s="1">
        <v>129180.33</v>
      </c>
      <c r="U173">
        <v>477.49</v>
      </c>
      <c r="V173">
        <v>0</v>
      </c>
      <c r="W173" s="1">
        <v>87574.33</v>
      </c>
      <c r="X173" s="1">
        <v>43271</v>
      </c>
      <c r="Y173">
        <v>0</v>
      </c>
      <c r="Z173" s="1">
        <v>130845.33</v>
      </c>
      <c r="AA173">
        <v>0</v>
      </c>
      <c r="AB173">
        <v>0</v>
      </c>
      <c r="AE173" t="s">
        <v>412</v>
      </c>
      <c r="AH173">
        <v>0</v>
      </c>
      <c r="AK173" s="2">
        <v>45370</v>
      </c>
      <c r="AP173" t="s">
        <v>813</v>
      </c>
      <c r="AQ173" t="s">
        <v>1536</v>
      </c>
      <c r="AT173" s="2">
        <v>45457</v>
      </c>
      <c r="AU173" s="2">
        <v>45457</v>
      </c>
      <c r="AV173" t="s">
        <v>561</v>
      </c>
      <c r="AW173" s="2">
        <v>45371</v>
      </c>
      <c r="AX173">
        <v>22734</v>
      </c>
      <c r="AY173" s="1">
        <v>185000.33</v>
      </c>
      <c r="BA173" t="s">
        <v>837</v>
      </c>
      <c r="BB173">
        <v>22734</v>
      </c>
      <c r="BD173" t="s">
        <v>1271</v>
      </c>
      <c r="BE173" t="s">
        <v>417</v>
      </c>
      <c r="BF173">
        <v>5561981447635</v>
      </c>
      <c r="BG173" t="s">
        <v>1564</v>
      </c>
      <c r="BH173">
        <v>72876625</v>
      </c>
      <c r="BI173" t="s">
        <v>1565</v>
      </c>
      <c r="BJ173" t="s">
        <v>1566</v>
      </c>
      <c r="BL173" s="1">
        <v>1910</v>
      </c>
      <c r="BO173" t="s">
        <v>1567</v>
      </c>
      <c r="BP173" t="s">
        <v>1568</v>
      </c>
      <c r="BQ173">
        <v>3353</v>
      </c>
      <c r="BR173">
        <v>5539</v>
      </c>
      <c r="BS173" t="s">
        <v>421</v>
      </c>
      <c r="BW173" t="s">
        <v>1569</v>
      </c>
      <c r="BY173" t="s">
        <v>1570</v>
      </c>
      <c r="CC173" s="2">
        <v>45371</v>
      </c>
      <c r="CN173" s="2">
        <v>45371</v>
      </c>
      <c r="CR173" s="2">
        <v>45372</v>
      </c>
      <c r="DD173" s="2">
        <v>45369</v>
      </c>
      <c r="DJ173" s="2">
        <v>45420</v>
      </c>
    </row>
    <row r="174" spans="1:141" hidden="1" x14ac:dyDescent="0.35">
      <c r="A174">
        <v>3353</v>
      </c>
      <c r="B174" t="s">
        <v>404</v>
      </c>
      <c r="C174">
        <v>3956</v>
      </c>
      <c r="D174" t="s">
        <v>471</v>
      </c>
      <c r="E174" t="s">
        <v>508</v>
      </c>
      <c r="F174" t="s">
        <v>687</v>
      </c>
      <c r="G174">
        <v>104</v>
      </c>
      <c r="H174" t="s">
        <v>474</v>
      </c>
      <c r="I174" t="s">
        <v>1571</v>
      </c>
      <c r="J174" t="s">
        <v>1572</v>
      </c>
      <c r="K174" t="s">
        <v>38</v>
      </c>
      <c r="L174" t="s">
        <v>124</v>
      </c>
      <c r="M174" t="s">
        <v>411</v>
      </c>
      <c r="N174" t="s">
        <v>411</v>
      </c>
      <c r="O174" t="s">
        <v>411</v>
      </c>
      <c r="P174" t="s">
        <v>424</v>
      </c>
      <c r="Q174" t="s">
        <v>424</v>
      </c>
      <c r="R174" t="s">
        <v>411</v>
      </c>
      <c r="S174" t="s">
        <v>411</v>
      </c>
      <c r="T174" s="1">
        <v>131895.23000000001</v>
      </c>
      <c r="U174">
        <v>519.34</v>
      </c>
      <c r="V174">
        <v>0</v>
      </c>
      <c r="W174" s="1">
        <v>97748.04</v>
      </c>
      <c r="X174" s="1">
        <v>33681</v>
      </c>
      <c r="Y174">
        <v>0</v>
      </c>
      <c r="Z174" s="1">
        <v>131429.04</v>
      </c>
      <c r="AA174">
        <v>0</v>
      </c>
      <c r="AB174">
        <v>0</v>
      </c>
      <c r="AD174">
        <v>8787719445713</v>
      </c>
      <c r="AE174" t="s">
        <v>412</v>
      </c>
      <c r="AF174">
        <v>96222</v>
      </c>
      <c r="AG174" s="2">
        <v>45387</v>
      </c>
      <c r="AH174" s="1">
        <v>2740.25</v>
      </c>
      <c r="AI174" s="2">
        <v>45373</v>
      </c>
      <c r="AJ174">
        <v>2004</v>
      </c>
      <c r="AK174" s="2">
        <v>45370</v>
      </c>
      <c r="AP174" t="s">
        <v>413</v>
      </c>
      <c r="AT174" s="2">
        <v>45741</v>
      </c>
      <c r="AU174" s="2">
        <v>45741</v>
      </c>
      <c r="AV174" t="s">
        <v>414</v>
      </c>
      <c r="AW174" s="2">
        <v>45371</v>
      </c>
      <c r="AX174">
        <v>22737</v>
      </c>
      <c r="AY174" s="1">
        <v>191534.19</v>
      </c>
      <c r="BA174" t="s">
        <v>477</v>
      </c>
      <c r="BB174">
        <v>22737</v>
      </c>
      <c r="BC174" t="s">
        <v>1573</v>
      </c>
      <c r="BD174" t="s">
        <v>478</v>
      </c>
      <c r="BE174" t="s">
        <v>417</v>
      </c>
      <c r="BF174">
        <v>5561984426173</v>
      </c>
      <c r="BG174" t="s">
        <v>1574</v>
      </c>
      <c r="BH174">
        <v>72910000</v>
      </c>
      <c r="BI174" t="s">
        <v>1575</v>
      </c>
      <c r="BJ174" t="s">
        <v>1576</v>
      </c>
      <c r="BL174" s="1">
        <v>2077.35</v>
      </c>
      <c r="BM174" s="2">
        <v>45397</v>
      </c>
      <c r="BO174" t="s">
        <v>1577</v>
      </c>
      <c r="BP174" t="s">
        <v>1578</v>
      </c>
      <c r="BQ174">
        <v>2926</v>
      </c>
      <c r="BR174">
        <v>5543</v>
      </c>
      <c r="BS174" t="s">
        <v>449</v>
      </c>
      <c r="BT174" s="2">
        <v>45371</v>
      </c>
      <c r="BU174">
        <v>500.64</v>
      </c>
      <c r="BV174" s="2">
        <v>45377</v>
      </c>
      <c r="BW174" t="s">
        <v>422</v>
      </c>
      <c r="BX174" s="2">
        <v>45378</v>
      </c>
      <c r="BY174" t="s">
        <v>1579</v>
      </c>
      <c r="BZ174" s="2">
        <v>45372</v>
      </c>
      <c r="CA174" s="2">
        <v>45377</v>
      </c>
      <c r="CC174" s="2">
        <v>45371</v>
      </c>
      <c r="CD174" t="s">
        <v>424</v>
      </c>
      <c r="CF174" s="2">
        <v>45372</v>
      </c>
      <c r="CJ174" s="2">
        <v>45379</v>
      </c>
      <c r="CL174" s="2">
        <v>45373</v>
      </c>
      <c r="CM174" s="2">
        <v>45384</v>
      </c>
      <c r="CN174" s="2">
        <v>45371</v>
      </c>
      <c r="CO174" s="2">
        <v>45383</v>
      </c>
      <c r="CP174" s="2">
        <v>45377</v>
      </c>
      <c r="CR174" s="2">
        <v>45371</v>
      </c>
      <c r="CS174" s="2">
        <v>45373</v>
      </c>
      <c r="CU174" s="2">
        <v>45377</v>
      </c>
      <c r="CV174" s="2">
        <v>45405</v>
      </c>
      <c r="CW174" s="2">
        <v>45373</v>
      </c>
      <c r="CX174" s="2">
        <v>45386</v>
      </c>
      <c r="CY174" t="s">
        <v>424</v>
      </c>
      <c r="DD174" s="2">
        <v>45370</v>
      </c>
      <c r="DF174" s="2">
        <v>45391</v>
      </c>
      <c r="DI174" s="2">
        <v>45392</v>
      </c>
      <c r="DJ174" s="2">
        <v>45369</v>
      </c>
      <c r="DK174" s="2">
        <v>45406</v>
      </c>
      <c r="DL174" s="2">
        <v>45581</v>
      </c>
      <c r="DM174" s="2">
        <v>45631</v>
      </c>
      <c r="DN174" s="2">
        <v>45406</v>
      </c>
      <c r="DO174" s="2">
        <v>45370</v>
      </c>
      <c r="DP174" s="2">
        <v>45406</v>
      </c>
      <c r="EE174" s="1">
        <v>3805.32</v>
      </c>
    </row>
    <row r="175" spans="1:141" hidden="1" x14ac:dyDescent="0.35">
      <c r="A175">
        <v>3354</v>
      </c>
      <c r="B175" t="s">
        <v>404</v>
      </c>
      <c r="C175">
        <v>3900</v>
      </c>
      <c r="D175" t="s">
        <v>808</v>
      </c>
      <c r="E175" t="s">
        <v>472</v>
      </c>
      <c r="F175" t="s">
        <v>809</v>
      </c>
      <c r="G175">
        <v>703</v>
      </c>
      <c r="H175" t="s">
        <v>810</v>
      </c>
      <c r="I175" t="s">
        <v>1580</v>
      </c>
      <c r="J175" t="s">
        <v>1581</v>
      </c>
      <c r="K175" t="s">
        <v>83</v>
      </c>
      <c r="L175" t="s">
        <v>83</v>
      </c>
      <c r="M175" t="s">
        <v>411</v>
      </c>
      <c r="N175" t="s">
        <v>411</v>
      </c>
      <c r="O175" t="s">
        <v>411</v>
      </c>
      <c r="P175" t="s">
        <v>424</v>
      </c>
      <c r="Q175" t="s">
        <v>424</v>
      </c>
      <c r="R175" t="s">
        <v>411</v>
      </c>
      <c r="S175" t="s">
        <v>411</v>
      </c>
      <c r="T175" s="1">
        <v>696428.49</v>
      </c>
      <c r="U175">
        <v>0</v>
      </c>
      <c r="V175">
        <v>0</v>
      </c>
      <c r="W175" s="1">
        <v>696428.49</v>
      </c>
      <c r="X175">
        <v>0</v>
      </c>
      <c r="Y175">
        <v>0</v>
      </c>
      <c r="Z175" s="1">
        <v>696428.49</v>
      </c>
      <c r="AA175">
        <v>0</v>
      </c>
      <c r="AB175">
        <v>0</v>
      </c>
      <c r="AE175" t="s">
        <v>412</v>
      </c>
      <c r="AG175" s="2">
        <v>45763</v>
      </c>
      <c r="AH175" s="1">
        <v>4238.8999999999996</v>
      </c>
      <c r="AI175" s="2">
        <v>45722</v>
      </c>
      <c r="AJ175" s="7">
        <v>2025</v>
      </c>
      <c r="AK175" s="2">
        <v>45371</v>
      </c>
      <c r="AP175" t="s">
        <v>1582</v>
      </c>
      <c r="AT175" s="2">
        <v>45763</v>
      </c>
      <c r="AU175" s="2">
        <v>45763</v>
      </c>
      <c r="AV175" t="s">
        <v>414</v>
      </c>
      <c r="AW175" s="2">
        <v>45378</v>
      </c>
      <c r="AX175">
        <v>23211</v>
      </c>
      <c r="AY175" s="1">
        <v>1009896.15</v>
      </c>
      <c r="BA175" t="s">
        <v>815</v>
      </c>
      <c r="BB175">
        <v>23211</v>
      </c>
      <c r="BC175" t="s">
        <v>1583</v>
      </c>
      <c r="BD175" t="s">
        <v>738</v>
      </c>
      <c r="BE175" t="s">
        <v>513</v>
      </c>
      <c r="BF175">
        <v>5577999575768</v>
      </c>
      <c r="BG175" t="s">
        <v>1584</v>
      </c>
      <c r="BH175">
        <v>71215750</v>
      </c>
      <c r="BI175" t="s">
        <v>1585</v>
      </c>
      <c r="BJ175" t="s">
        <v>1586</v>
      </c>
      <c r="BL175" s="1">
        <v>2090</v>
      </c>
      <c r="BO175" t="s">
        <v>1587</v>
      </c>
      <c r="BP175" t="s">
        <v>1588</v>
      </c>
      <c r="BQ175">
        <v>2978</v>
      </c>
      <c r="BR175">
        <v>5561</v>
      </c>
      <c r="BS175" t="s">
        <v>1589</v>
      </c>
      <c r="CB175" t="s">
        <v>1590</v>
      </c>
      <c r="CD175" t="s">
        <v>424</v>
      </c>
      <c r="CJ175" s="2">
        <v>45728</v>
      </c>
      <c r="CM175" s="2">
        <v>45741</v>
      </c>
      <c r="CP175" s="2">
        <v>45727</v>
      </c>
      <c r="CY175" t="s">
        <v>424</v>
      </c>
      <c r="DE175" s="2">
        <v>45720</v>
      </c>
      <c r="DF175" s="2">
        <v>45763</v>
      </c>
      <c r="DZ175" t="s">
        <v>424</v>
      </c>
      <c r="EE175" s="1">
        <v>10000</v>
      </c>
      <c r="EK175" t="s">
        <v>1591</v>
      </c>
    </row>
    <row r="176" spans="1:141" hidden="1" x14ac:dyDescent="0.35">
      <c r="A176">
        <v>3355</v>
      </c>
      <c r="B176" t="s">
        <v>404</v>
      </c>
      <c r="C176">
        <v>3942</v>
      </c>
      <c r="D176" t="s">
        <v>833</v>
      </c>
      <c r="E176" t="s">
        <v>834</v>
      </c>
      <c r="F176" t="s">
        <v>473</v>
      </c>
      <c r="G176">
        <v>104</v>
      </c>
      <c r="H176" t="s">
        <v>474</v>
      </c>
      <c r="I176" t="s">
        <v>1592</v>
      </c>
      <c r="J176" t="s">
        <v>1593</v>
      </c>
      <c r="K176" t="s">
        <v>38</v>
      </c>
      <c r="L176" t="s">
        <v>101</v>
      </c>
      <c r="M176" t="s">
        <v>411</v>
      </c>
      <c r="N176" t="s">
        <v>411</v>
      </c>
      <c r="O176" t="s">
        <v>411</v>
      </c>
      <c r="P176" t="s">
        <v>424</v>
      </c>
      <c r="Q176" t="s">
        <v>424</v>
      </c>
      <c r="R176" t="s">
        <v>411</v>
      </c>
      <c r="S176" t="s">
        <v>411</v>
      </c>
      <c r="T176" s="1">
        <v>131189.57999999999</v>
      </c>
      <c r="U176">
        <v>450</v>
      </c>
      <c r="V176">
        <v>0</v>
      </c>
      <c r="W176" s="1">
        <v>82142.58</v>
      </c>
      <c r="X176" s="1">
        <v>49047</v>
      </c>
      <c r="Y176">
        <v>0</v>
      </c>
      <c r="Z176" s="1">
        <v>131189.57999999999</v>
      </c>
      <c r="AA176">
        <v>0</v>
      </c>
      <c r="AB176">
        <v>0</v>
      </c>
      <c r="AD176">
        <v>8787719450881</v>
      </c>
      <c r="AE176" t="s">
        <v>412</v>
      </c>
      <c r="AF176">
        <v>105227</v>
      </c>
      <c r="AG176" s="2">
        <v>45387</v>
      </c>
      <c r="AH176" s="1">
        <v>2371.12</v>
      </c>
      <c r="AI176" s="2">
        <v>45373</v>
      </c>
      <c r="AJ176">
        <v>2004</v>
      </c>
      <c r="AK176" s="2">
        <v>45371</v>
      </c>
      <c r="AP176" t="s">
        <v>413</v>
      </c>
      <c r="AT176" s="2">
        <v>45736</v>
      </c>
      <c r="AU176" s="2">
        <v>45736</v>
      </c>
      <c r="AV176" t="s">
        <v>414</v>
      </c>
      <c r="AW176" s="2">
        <v>45373</v>
      </c>
      <c r="AY176" s="1">
        <v>189713.58</v>
      </c>
      <c r="BA176" t="s">
        <v>837</v>
      </c>
      <c r="BC176" t="s">
        <v>1594</v>
      </c>
      <c r="BD176" t="s">
        <v>478</v>
      </c>
      <c r="BE176" t="s">
        <v>417</v>
      </c>
      <c r="BF176">
        <v>5561992436574</v>
      </c>
      <c r="BG176" t="s">
        <v>1595</v>
      </c>
      <c r="BH176">
        <v>72927366</v>
      </c>
      <c r="BI176" t="s">
        <v>1596</v>
      </c>
      <c r="BJ176" t="s">
        <v>1597</v>
      </c>
      <c r="BL176" s="1">
        <v>2347.59</v>
      </c>
      <c r="BM176" s="2">
        <v>45535</v>
      </c>
      <c r="BQ176">
        <v>3320</v>
      </c>
      <c r="BR176">
        <v>5545</v>
      </c>
      <c r="BS176" t="s">
        <v>457</v>
      </c>
      <c r="BT176" s="2">
        <v>45372</v>
      </c>
      <c r="BU176">
        <v>496.51</v>
      </c>
      <c r="BV176" s="2">
        <v>45410</v>
      </c>
      <c r="BW176" t="s">
        <v>422</v>
      </c>
      <c r="BX176" s="2">
        <v>45378</v>
      </c>
      <c r="BY176" t="s">
        <v>1598</v>
      </c>
      <c r="BZ176" s="2">
        <v>45372</v>
      </c>
      <c r="CA176" s="2">
        <v>45377</v>
      </c>
      <c r="CC176" s="2">
        <v>45369</v>
      </c>
      <c r="CD176" t="s">
        <v>424</v>
      </c>
      <c r="CF176" s="2">
        <v>45372</v>
      </c>
      <c r="CJ176" s="2">
        <v>45379</v>
      </c>
      <c r="CL176" s="2">
        <v>45373</v>
      </c>
      <c r="CM176" s="2">
        <v>45384</v>
      </c>
      <c r="CN176" s="2">
        <v>45369</v>
      </c>
      <c r="CO176" s="2">
        <v>45414</v>
      </c>
      <c r="CP176" s="2">
        <v>45377</v>
      </c>
      <c r="CR176" s="2">
        <v>45372</v>
      </c>
      <c r="CS176" s="2">
        <v>45371</v>
      </c>
      <c r="CU176" s="2">
        <v>45377</v>
      </c>
      <c r="CV176" s="2">
        <v>45450</v>
      </c>
      <c r="CW176" s="2">
        <v>45370</v>
      </c>
      <c r="CX176" s="2">
        <v>45386</v>
      </c>
      <c r="CY176" t="s">
        <v>424</v>
      </c>
      <c r="DD176" s="2">
        <v>45371</v>
      </c>
      <c r="DF176" s="2">
        <v>45391</v>
      </c>
      <c r="DI176" s="2">
        <v>45392</v>
      </c>
      <c r="DJ176" s="2">
        <v>45366</v>
      </c>
      <c r="DK176" s="2">
        <v>45453</v>
      </c>
      <c r="DL176" s="2">
        <v>45525</v>
      </c>
      <c r="DM176" s="2">
        <v>45629</v>
      </c>
      <c r="DN176" s="2">
        <v>45712</v>
      </c>
      <c r="DO176" s="2">
        <v>45369</v>
      </c>
      <c r="DP176" s="2">
        <v>45712</v>
      </c>
      <c r="EE176" s="1">
        <v>3805.32</v>
      </c>
    </row>
    <row r="177" spans="1:137" hidden="1" x14ac:dyDescent="0.35">
      <c r="A177">
        <v>3356</v>
      </c>
      <c r="B177" t="s">
        <v>404</v>
      </c>
      <c r="C177">
        <v>3943</v>
      </c>
      <c r="D177" t="s">
        <v>976</v>
      </c>
      <c r="E177" t="s">
        <v>834</v>
      </c>
      <c r="F177" t="s">
        <v>532</v>
      </c>
      <c r="G177" t="s">
        <v>1318</v>
      </c>
      <c r="H177" t="s">
        <v>408</v>
      </c>
      <c r="I177" t="s">
        <v>1599</v>
      </c>
      <c r="J177" t="s">
        <v>1600</v>
      </c>
      <c r="K177" t="s">
        <v>14</v>
      </c>
      <c r="L177" t="s">
        <v>179</v>
      </c>
      <c r="M177" t="s">
        <v>411</v>
      </c>
      <c r="N177" t="s">
        <v>411</v>
      </c>
      <c r="O177" t="s">
        <v>411</v>
      </c>
      <c r="P177" t="s">
        <v>411</v>
      </c>
      <c r="Q177" t="s">
        <v>411</v>
      </c>
      <c r="R177" t="s">
        <v>411</v>
      </c>
      <c r="S177" t="s">
        <v>411</v>
      </c>
      <c r="T177" s="1">
        <v>148520.56</v>
      </c>
      <c r="U177">
        <v>502.88</v>
      </c>
      <c r="V177">
        <v>0</v>
      </c>
      <c r="W177" s="1">
        <v>98173.36</v>
      </c>
      <c r="X177" s="1">
        <v>50858</v>
      </c>
      <c r="Y177">
        <v>0</v>
      </c>
      <c r="Z177" s="1">
        <v>149031.35999999999</v>
      </c>
      <c r="AA177">
        <v>0</v>
      </c>
      <c r="AB177">
        <v>0</v>
      </c>
      <c r="AD177">
        <v>8787719476180</v>
      </c>
      <c r="AE177" t="s">
        <v>412</v>
      </c>
      <c r="AF177">
        <v>75728</v>
      </c>
      <c r="AG177" s="2">
        <v>45482</v>
      </c>
      <c r="AH177" s="1">
        <v>3568.17</v>
      </c>
      <c r="AI177" s="2">
        <v>45461</v>
      </c>
      <c r="AJ177">
        <v>2004</v>
      </c>
      <c r="AK177" s="2">
        <v>45371</v>
      </c>
      <c r="AP177" t="s">
        <v>413</v>
      </c>
      <c r="AT177" s="2">
        <v>45742</v>
      </c>
      <c r="AU177" s="2">
        <v>45891</v>
      </c>
      <c r="AV177" t="s">
        <v>414</v>
      </c>
      <c r="AW177" s="2">
        <v>45377</v>
      </c>
      <c r="AX177">
        <v>23184</v>
      </c>
      <c r="AY177" s="1">
        <v>204727.06</v>
      </c>
      <c r="BA177" t="s">
        <v>980</v>
      </c>
      <c r="BB177">
        <v>23184</v>
      </c>
      <c r="BD177" t="s">
        <v>416</v>
      </c>
      <c r="BE177" t="s">
        <v>417</v>
      </c>
      <c r="BF177">
        <v>5562998427689</v>
      </c>
      <c r="BG177" t="s">
        <v>1601</v>
      </c>
      <c r="BH177">
        <v>73808170</v>
      </c>
      <c r="BI177" t="s">
        <v>1602</v>
      </c>
      <c r="BJ177" t="s">
        <v>1603</v>
      </c>
      <c r="BL177" s="1">
        <v>1676.29</v>
      </c>
      <c r="BM177" s="2">
        <v>45542</v>
      </c>
      <c r="BQ177">
        <v>3706</v>
      </c>
      <c r="BR177">
        <v>5546</v>
      </c>
      <c r="BS177" t="s">
        <v>517</v>
      </c>
      <c r="BT177" s="2">
        <v>45363</v>
      </c>
      <c r="BW177" t="s">
        <v>422</v>
      </c>
      <c r="BY177" t="s">
        <v>1604</v>
      </c>
      <c r="BZ177" s="2">
        <v>45363</v>
      </c>
      <c r="CA177" s="2">
        <v>45456</v>
      </c>
      <c r="CC177" s="2">
        <v>45448</v>
      </c>
      <c r="CD177" t="s">
        <v>424</v>
      </c>
      <c r="CF177" s="2">
        <v>45363</v>
      </c>
      <c r="CL177" s="2">
        <v>45372</v>
      </c>
      <c r="CM177" s="2">
        <v>45461</v>
      </c>
      <c r="CN177" s="2">
        <v>45449</v>
      </c>
      <c r="CO177" s="2">
        <v>45460</v>
      </c>
      <c r="CR177" s="2">
        <v>45449</v>
      </c>
      <c r="CS177" s="2">
        <v>45373</v>
      </c>
      <c r="CT177" s="2">
        <v>45542</v>
      </c>
      <c r="CV177" s="2">
        <v>45480</v>
      </c>
      <c r="CW177" s="2">
        <v>45373</v>
      </c>
      <c r="CY177" t="s">
        <v>424</v>
      </c>
      <c r="DD177" s="2">
        <v>45461</v>
      </c>
      <c r="DF177" s="2">
        <v>45482</v>
      </c>
      <c r="DI177" s="2">
        <v>45485</v>
      </c>
      <c r="DJ177" s="2">
        <v>45371</v>
      </c>
      <c r="DK177" s="2">
        <v>45480</v>
      </c>
      <c r="DL177" s="2">
        <v>45575</v>
      </c>
      <c r="DM177" s="2">
        <v>45713</v>
      </c>
      <c r="DN177" s="2">
        <v>45736</v>
      </c>
      <c r="DO177" s="2">
        <v>45373</v>
      </c>
      <c r="DP177" s="2">
        <v>45736</v>
      </c>
    </row>
    <row r="178" spans="1:137" hidden="1" x14ac:dyDescent="0.35">
      <c r="A178">
        <v>3357</v>
      </c>
      <c r="B178" t="s">
        <v>404</v>
      </c>
      <c r="C178">
        <v>3959</v>
      </c>
      <c r="D178" t="s">
        <v>833</v>
      </c>
      <c r="E178" t="s">
        <v>834</v>
      </c>
      <c r="F178" t="s">
        <v>434</v>
      </c>
      <c r="G178">
        <v>204</v>
      </c>
      <c r="H178" t="s">
        <v>474</v>
      </c>
      <c r="I178" t="s">
        <v>1605</v>
      </c>
      <c r="J178" t="s">
        <v>1606</v>
      </c>
      <c r="K178" t="s">
        <v>38</v>
      </c>
      <c r="L178" t="s">
        <v>156</v>
      </c>
      <c r="M178" t="s">
        <v>411</v>
      </c>
      <c r="N178" t="s">
        <v>411</v>
      </c>
      <c r="O178" t="s">
        <v>411</v>
      </c>
      <c r="P178" t="s">
        <v>424</v>
      </c>
      <c r="Q178" t="s">
        <v>424</v>
      </c>
      <c r="R178" t="s">
        <v>411</v>
      </c>
      <c r="S178" t="s">
        <v>411</v>
      </c>
      <c r="T178" s="1">
        <v>130523.88</v>
      </c>
      <c r="U178">
        <v>413.65</v>
      </c>
      <c r="V178">
        <v>0</v>
      </c>
      <c r="W178" s="1">
        <v>75282.100000000006</v>
      </c>
      <c r="X178" s="1">
        <v>59717.9</v>
      </c>
      <c r="Y178">
        <v>0</v>
      </c>
      <c r="Z178" s="1">
        <v>135000</v>
      </c>
      <c r="AA178">
        <v>0</v>
      </c>
      <c r="AB178">
        <v>0</v>
      </c>
      <c r="AD178">
        <v>8787719475280</v>
      </c>
      <c r="AE178" t="s">
        <v>412</v>
      </c>
      <c r="AF178">
        <v>105279</v>
      </c>
      <c r="AG178" s="2">
        <v>45398</v>
      </c>
      <c r="AH178" s="1">
        <v>2371.12</v>
      </c>
      <c r="AI178" s="2">
        <v>45379</v>
      </c>
      <c r="AJ178">
        <v>2004</v>
      </c>
      <c r="AK178" s="2">
        <v>45371</v>
      </c>
      <c r="AP178" t="s">
        <v>413</v>
      </c>
      <c r="AQ178" t="s">
        <v>713</v>
      </c>
      <c r="AT178" s="2">
        <v>45736</v>
      </c>
      <c r="AU178" s="2">
        <v>45736</v>
      </c>
      <c r="AV178" t="s">
        <v>414</v>
      </c>
      <c r="AW178" s="2">
        <v>45377</v>
      </c>
      <c r="AX178">
        <v>23076</v>
      </c>
      <c r="AY178" s="1">
        <v>184758.9</v>
      </c>
      <c r="BA178" t="s">
        <v>837</v>
      </c>
      <c r="BB178">
        <v>23076</v>
      </c>
      <c r="BD178" t="s">
        <v>478</v>
      </c>
      <c r="BE178" t="s">
        <v>417</v>
      </c>
      <c r="BF178">
        <v>5561993330393</v>
      </c>
      <c r="BG178" t="s">
        <v>1607</v>
      </c>
      <c r="BH178">
        <v>72910000</v>
      </c>
      <c r="BI178" t="s">
        <v>1332</v>
      </c>
      <c r="BJ178" t="s">
        <v>1608</v>
      </c>
      <c r="BL178" s="1">
        <v>1654.58</v>
      </c>
      <c r="BQ178">
        <v>3363</v>
      </c>
      <c r="BR178">
        <v>5548</v>
      </c>
      <c r="BS178" t="s">
        <v>490</v>
      </c>
      <c r="BT178" s="2">
        <v>45367</v>
      </c>
      <c r="BU178">
        <v>505.78</v>
      </c>
      <c r="BV178" s="2">
        <v>45386</v>
      </c>
      <c r="BW178" t="s">
        <v>422</v>
      </c>
      <c r="BX178" s="2">
        <v>45384</v>
      </c>
      <c r="BY178" t="s">
        <v>1609</v>
      </c>
      <c r="BZ178" s="2">
        <v>45367</v>
      </c>
      <c r="CA178" s="2">
        <v>45385</v>
      </c>
      <c r="CC178" s="2">
        <v>45371</v>
      </c>
      <c r="CD178" t="s">
        <v>424</v>
      </c>
      <c r="CF178" s="2">
        <v>45367</v>
      </c>
      <c r="CJ178" s="2">
        <v>45390</v>
      </c>
      <c r="CL178" s="2">
        <v>45372</v>
      </c>
      <c r="CM178" s="2">
        <v>45392</v>
      </c>
      <c r="CN178" s="2">
        <v>45371</v>
      </c>
      <c r="CO178" s="2">
        <v>45414</v>
      </c>
      <c r="CP178" s="2">
        <v>45385</v>
      </c>
      <c r="CR178" s="2">
        <v>45372</v>
      </c>
      <c r="CS178" s="2">
        <v>45373</v>
      </c>
      <c r="CU178" s="2">
        <v>45385</v>
      </c>
      <c r="CV178" s="2">
        <v>45450</v>
      </c>
      <c r="CW178" s="2">
        <v>45373</v>
      </c>
      <c r="CX178" s="2">
        <v>45397</v>
      </c>
      <c r="CY178" t="s">
        <v>424</v>
      </c>
      <c r="DD178" s="2">
        <v>45371</v>
      </c>
      <c r="DF178" s="2">
        <v>45399</v>
      </c>
      <c r="DI178" s="2">
        <v>45400</v>
      </c>
      <c r="DJ178" s="2">
        <v>45371</v>
      </c>
      <c r="DK178" s="2">
        <v>45450</v>
      </c>
      <c r="DL178" s="2">
        <v>45515</v>
      </c>
      <c r="DM178" s="2">
        <v>45629</v>
      </c>
      <c r="DN178" s="2">
        <v>45712</v>
      </c>
      <c r="DO178" s="2">
        <v>45373</v>
      </c>
      <c r="DP178" s="2">
        <v>45712</v>
      </c>
      <c r="EE178" s="1">
        <v>3805.32</v>
      </c>
    </row>
    <row r="179" spans="1:137" hidden="1" x14ac:dyDescent="0.35">
      <c r="A179">
        <v>3358</v>
      </c>
      <c r="B179" t="s">
        <v>404</v>
      </c>
      <c r="C179">
        <v>3926</v>
      </c>
      <c r="D179" t="s">
        <v>976</v>
      </c>
      <c r="E179" t="s">
        <v>834</v>
      </c>
      <c r="F179" t="s">
        <v>451</v>
      </c>
      <c r="G179" t="s">
        <v>1318</v>
      </c>
      <c r="H179" t="s">
        <v>408</v>
      </c>
      <c r="I179" t="s">
        <v>1610</v>
      </c>
      <c r="J179" t="s">
        <v>1611</v>
      </c>
      <c r="K179" t="s">
        <v>14</v>
      </c>
      <c r="L179" t="s">
        <v>50</v>
      </c>
      <c r="M179" t="s">
        <v>411</v>
      </c>
      <c r="N179" t="s">
        <v>411</v>
      </c>
      <c r="O179" t="s">
        <v>411</v>
      </c>
      <c r="P179" t="s">
        <v>411</v>
      </c>
      <c r="Q179" t="s">
        <v>411</v>
      </c>
      <c r="R179" t="s">
        <v>411</v>
      </c>
      <c r="S179" t="s">
        <v>411</v>
      </c>
      <c r="T179" s="1">
        <v>151236.34</v>
      </c>
      <c r="U179">
        <v>923.94</v>
      </c>
      <c r="V179">
        <v>0</v>
      </c>
      <c r="W179" s="1">
        <v>141682.71</v>
      </c>
      <c r="X179">
        <v>566</v>
      </c>
      <c r="Y179">
        <v>0</v>
      </c>
      <c r="Z179" s="1">
        <v>142248.71</v>
      </c>
      <c r="AA179">
        <v>0</v>
      </c>
      <c r="AB179">
        <v>0</v>
      </c>
      <c r="AD179">
        <v>8787719474454</v>
      </c>
      <c r="AE179" t="s">
        <v>412</v>
      </c>
      <c r="AG179" s="2">
        <v>45469</v>
      </c>
      <c r="AH179" s="1">
        <v>4001.3</v>
      </c>
      <c r="AI179" s="2">
        <v>45428</v>
      </c>
      <c r="AJ179">
        <v>2004</v>
      </c>
      <c r="AK179" s="2">
        <v>45372</v>
      </c>
      <c r="AP179" t="s">
        <v>413</v>
      </c>
      <c r="AT179" s="2">
        <v>45742</v>
      </c>
      <c r="AU179" s="2">
        <v>45890</v>
      </c>
      <c r="AV179" t="s">
        <v>414</v>
      </c>
      <c r="AW179" s="2">
        <v>45377</v>
      </c>
      <c r="AX179">
        <v>23183</v>
      </c>
      <c r="AY179" s="1">
        <v>204833.62</v>
      </c>
      <c r="BA179" t="s">
        <v>980</v>
      </c>
      <c r="BB179">
        <v>23183</v>
      </c>
      <c r="BD179" t="s">
        <v>416</v>
      </c>
      <c r="BE179" t="s">
        <v>417</v>
      </c>
      <c r="BF179">
        <v>5561996221788</v>
      </c>
      <c r="BG179" t="s">
        <v>1612</v>
      </c>
      <c r="BH179">
        <v>73807405</v>
      </c>
      <c r="BI179" t="s">
        <v>588</v>
      </c>
      <c r="BJ179" t="s">
        <v>1613</v>
      </c>
      <c r="BL179" s="1">
        <v>3695.75</v>
      </c>
      <c r="BQ179">
        <v>3722</v>
      </c>
      <c r="BR179">
        <v>5549</v>
      </c>
      <c r="BS179" t="s">
        <v>449</v>
      </c>
      <c r="BT179" s="2">
        <v>45355</v>
      </c>
      <c r="BW179" t="s">
        <v>422</v>
      </c>
      <c r="BY179" t="s">
        <v>1614</v>
      </c>
      <c r="BZ179" s="2">
        <v>45355</v>
      </c>
      <c r="CC179" s="2">
        <v>45414</v>
      </c>
      <c r="CF179" s="2">
        <v>45355</v>
      </c>
      <c r="CL179" s="2">
        <v>45372</v>
      </c>
      <c r="CM179" s="2">
        <v>45435</v>
      </c>
      <c r="CN179" s="2">
        <v>45414</v>
      </c>
      <c r="CO179" s="2">
        <v>45446</v>
      </c>
      <c r="CR179" s="2">
        <v>45419</v>
      </c>
      <c r="CS179" s="2">
        <v>45374</v>
      </c>
      <c r="CT179" s="2">
        <v>45532</v>
      </c>
      <c r="CV179" s="2">
        <v>45450</v>
      </c>
      <c r="CW179" s="2">
        <v>45373</v>
      </c>
      <c r="CY179" t="s">
        <v>424</v>
      </c>
      <c r="DB179" s="2">
        <v>45422</v>
      </c>
      <c r="DD179" s="2">
        <v>45435</v>
      </c>
      <c r="DE179" s="2">
        <v>45427</v>
      </c>
      <c r="DF179" s="2">
        <v>45469</v>
      </c>
      <c r="DI179" s="2">
        <v>45474</v>
      </c>
      <c r="DJ179" s="2">
        <v>45371</v>
      </c>
      <c r="DK179" s="2">
        <v>45463</v>
      </c>
      <c r="DL179" s="2">
        <v>45470</v>
      </c>
      <c r="DM179" s="2">
        <v>45504</v>
      </c>
      <c r="DN179" s="2">
        <v>45736</v>
      </c>
      <c r="DO179" s="2">
        <v>45373</v>
      </c>
      <c r="DP179" s="2">
        <v>45736</v>
      </c>
    </row>
    <row r="180" spans="1:137" hidden="1" x14ac:dyDescent="0.35">
      <c r="A180">
        <v>3359</v>
      </c>
      <c r="B180" t="s">
        <v>1352</v>
      </c>
      <c r="C180">
        <v>3954</v>
      </c>
      <c r="D180" t="s">
        <v>976</v>
      </c>
      <c r="E180" t="s">
        <v>834</v>
      </c>
      <c r="F180" t="s">
        <v>623</v>
      </c>
      <c r="G180" t="s">
        <v>1615</v>
      </c>
      <c r="H180" t="s">
        <v>408</v>
      </c>
      <c r="I180" t="s">
        <v>1616</v>
      </c>
      <c r="J180" t="s">
        <v>1617</v>
      </c>
      <c r="K180" t="s">
        <v>22</v>
      </c>
      <c r="L180" t="s">
        <v>54</v>
      </c>
      <c r="M180" t="s">
        <v>411</v>
      </c>
      <c r="N180" t="s">
        <v>411</v>
      </c>
      <c r="O180" t="s">
        <v>411</v>
      </c>
      <c r="P180" t="s">
        <v>411</v>
      </c>
      <c r="Q180" t="s">
        <v>411</v>
      </c>
      <c r="R180" t="s">
        <v>411</v>
      </c>
      <c r="S180" t="s">
        <v>411</v>
      </c>
      <c r="T180" s="1">
        <v>151200</v>
      </c>
      <c r="U180">
        <v>592.92999999999995</v>
      </c>
      <c r="V180">
        <v>0</v>
      </c>
      <c r="W180" s="1">
        <v>116221.88</v>
      </c>
      <c r="X180" s="1">
        <v>35626</v>
      </c>
      <c r="Y180">
        <v>0</v>
      </c>
      <c r="Z180" s="1">
        <v>151847.88</v>
      </c>
      <c r="AA180">
        <v>0</v>
      </c>
      <c r="AB180">
        <v>0</v>
      </c>
      <c r="AD180">
        <v>8787719476830</v>
      </c>
      <c r="AE180" t="s">
        <v>412</v>
      </c>
      <c r="AG180" s="2">
        <v>45454</v>
      </c>
      <c r="AH180" s="1">
        <v>3568.17</v>
      </c>
      <c r="AI180" s="2">
        <v>45454</v>
      </c>
      <c r="AJ180">
        <v>2004</v>
      </c>
      <c r="AK180" s="2">
        <v>45372</v>
      </c>
      <c r="AP180" t="s">
        <v>413</v>
      </c>
      <c r="AT180" s="2">
        <v>45666</v>
      </c>
      <c r="AU180" s="2">
        <v>45890</v>
      </c>
      <c r="AV180" t="s">
        <v>414</v>
      </c>
      <c r="AW180" s="2">
        <v>45377</v>
      </c>
      <c r="AX180">
        <v>23178</v>
      </c>
      <c r="AY180" s="1">
        <v>205000.08</v>
      </c>
      <c r="BA180" t="s">
        <v>980</v>
      </c>
      <c r="BB180">
        <v>23178</v>
      </c>
      <c r="BD180" t="s">
        <v>416</v>
      </c>
      <c r="BE180" t="s">
        <v>417</v>
      </c>
      <c r="BF180">
        <v>5561996876172</v>
      </c>
      <c r="BG180" t="s">
        <v>1618</v>
      </c>
      <c r="BH180">
        <v>73808560</v>
      </c>
      <c r="BI180" t="s">
        <v>1619</v>
      </c>
      <c r="BJ180" t="s">
        <v>1620</v>
      </c>
      <c r="BL180" s="1">
        <v>1976.49</v>
      </c>
      <c r="BM180" s="2">
        <v>45545</v>
      </c>
      <c r="BQ180">
        <v>3676</v>
      </c>
      <c r="BR180">
        <v>5547</v>
      </c>
      <c r="BS180" t="s">
        <v>440</v>
      </c>
      <c r="BT180" s="2">
        <v>45366</v>
      </c>
      <c r="BW180" t="s">
        <v>422</v>
      </c>
      <c r="BY180" t="s">
        <v>1621</v>
      </c>
      <c r="BZ180" s="2">
        <v>45366</v>
      </c>
      <c r="CC180" s="2">
        <v>45414</v>
      </c>
      <c r="CF180" s="2">
        <v>45366</v>
      </c>
      <c r="CL180" s="2">
        <v>45372</v>
      </c>
      <c r="CM180" s="2">
        <v>45454</v>
      </c>
      <c r="CN180" s="2">
        <v>45414</v>
      </c>
      <c r="CO180" s="2">
        <v>45460</v>
      </c>
      <c r="CR180" s="2">
        <v>45420</v>
      </c>
      <c r="CS180" s="2">
        <v>45373</v>
      </c>
      <c r="CT180" s="2">
        <v>45545</v>
      </c>
      <c r="CV180" s="2">
        <v>45840</v>
      </c>
      <c r="CW180" s="2">
        <v>45373</v>
      </c>
      <c r="DD180" s="2">
        <v>45454</v>
      </c>
      <c r="DF180" s="2">
        <v>45489</v>
      </c>
      <c r="DI180" s="2">
        <v>45491</v>
      </c>
      <c r="DJ180" s="2">
        <v>45371</v>
      </c>
      <c r="DK180" s="2">
        <v>45475</v>
      </c>
      <c r="DO180" s="2">
        <v>45373</v>
      </c>
    </row>
    <row r="181" spans="1:137" hidden="1" x14ac:dyDescent="0.35">
      <c r="A181">
        <v>3360</v>
      </c>
      <c r="B181" t="s">
        <v>1352</v>
      </c>
      <c r="C181">
        <v>3969</v>
      </c>
      <c r="D181" t="s">
        <v>833</v>
      </c>
      <c r="E181" t="s">
        <v>834</v>
      </c>
      <c r="F181" t="s">
        <v>492</v>
      </c>
      <c r="G181">
        <v>103</v>
      </c>
      <c r="H181" t="s">
        <v>474</v>
      </c>
      <c r="I181" t="s">
        <v>1622</v>
      </c>
      <c r="J181" t="s">
        <v>1623</v>
      </c>
      <c r="K181" t="s">
        <v>38</v>
      </c>
      <c r="L181" t="s">
        <v>124</v>
      </c>
      <c r="M181" t="s">
        <v>411</v>
      </c>
      <c r="N181" t="s">
        <v>411</v>
      </c>
      <c r="O181" t="s">
        <v>411</v>
      </c>
      <c r="P181" t="s">
        <v>424</v>
      </c>
      <c r="Q181" t="s">
        <v>424</v>
      </c>
      <c r="R181" t="s">
        <v>411</v>
      </c>
      <c r="S181" t="s">
        <v>411</v>
      </c>
      <c r="T181" s="1">
        <v>132678.51</v>
      </c>
      <c r="U181">
        <v>640</v>
      </c>
      <c r="V181">
        <v>0</v>
      </c>
      <c r="W181" s="1">
        <v>114716.68</v>
      </c>
      <c r="X181" s="1">
        <v>57556.32</v>
      </c>
      <c r="Y181">
        <v>0</v>
      </c>
      <c r="Z181" s="1">
        <v>172273</v>
      </c>
      <c r="AA181">
        <v>0</v>
      </c>
      <c r="AB181">
        <v>0</v>
      </c>
      <c r="AD181">
        <v>8787719518737</v>
      </c>
      <c r="AE181" t="s">
        <v>412</v>
      </c>
      <c r="AF181">
        <v>105258</v>
      </c>
      <c r="AG181" s="2">
        <v>45408</v>
      </c>
      <c r="AH181" s="1">
        <v>2740.25</v>
      </c>
      <c r="AI181" s="2">
        <v>45393</v>
      </c>
      <c r="AJ181">
        <v>2004</v>
      </c>
      <c r="AK181" s="2">
        <v>45373</v>
      </c>
      <c r="AP181" t="s">
        <v>413</v>
      </c>
      <c r="AT181" s="2">
        <v>45624</v>
      </c>
      <c r="AU181" s="2">
        <v>45736</v>
      </c>
      <c r="AV181" t="s">
        <v>414</v>
      </c>
      <c r="AW181" s="2">
        <v>45377</v>
      </c>
      <c r="AX181">
        <v>23181</v>
      </c>
      <c r="AY181" s="1">
        <v>178243.68</v>
      </c>
      <c r="BA181" t="s">
        <v>837</v>
      </c>
      <c r="BB181">
        <v>23181</v>
      </c>
      <c r="BD181" t="s">
        <v>478</v>
      </c>
      <c r="BE181" t="s">
        <v>417</v>
      </c>
      <c r="BF181">
        <v>5561981685449</v>
      </c>
      <c r="BG181" t="s">
        <v>1624</v>
      </c>
      <c r="BH181">
        <v>72910000</v>
      </c>
      <c r="BI181" t="s">
        <v>1249</v>
      </c>
      <c r="BJ181" t="s">
        <v>1625</v>
      </c>
      <c r="BL181" s="1">
        <v>2560</v>
      </c>
      <c r="BQ181">
        <v>3348</v>
      </c>
      <c r="BR181">
        <v>5552</v>
      </c>
      <c r="BS181" t="s">
        <v>1502</v>
      </c>
      <c r="BT181" s="2">
        <v>45370</v>
      </c>
      <c r="BU181">
        <v>497.5</v>
      </c>
      <c r="BV181" s="2">
        <v>45397</v>
      </c>
      <c r="BW181" t="s">
        <v>422</v>
      </c>
      <c r="BX181" s="2">
        <v>45398</v>
      </c>
      <c r="BY181" t="s">
        <v>1626</v>
      </c>
      <c r="BZ181" s="2">
        <v>45370</v>
      </c>
      <c r="CA181" s="2">
        <v>45393</v>
      </c>
      <c r="CC181" s="2">
        <v>45387</v>
      </c>
      <c r="CD181" t="s">
        <v>424</v>
      </c>
      <c r="CF181" s="2">
        <v>45370</v>
      </c>
      <c r="CJ181" s="2">
        <v>45400</v>
      </c>
      <c r="CL181" s="2">
        <v>45373</v>
      </c>
      <c r="CM181" s="2">
        <v>45401</v>
      </c>
      <c r="CN181" s="2">
        <v>45387</v>
      </c>
      <c r="CO181" s="2">
        <v>45414</v>
      </c>
      <c r="CP181" s="2">
        <v>45397</v>
      </c>
      <c r="CR181" s="2">
        <v>45392</v>
      </c>
      <c r="CS181" s="2">
        <v>45379</v>
      </c>
      <c r="CU181" s="2">
        <v>45397</v>
      </c>
      <c r="CV181" s="2">
        <v>45450</v>
      </c>
      <c r="CW181" s="2">
        <v>45379</v>
      </c>
      <c r="CX181" s="2">
        <v>45407</v>
      </c>
      <c r="CY181" t="s">
        <v>424</v>
      </c>
      <c r="DD181" s="2">
        <v>45372</v>
      </c>
      <c r="DF181" s="2">
        <v>45411</v>
      </c>
      <c r="DI181" s="2">
        <v>45412</v>
      </c>
      <c r="DJ181" s="2">
        <v>45376</v>
      </c>
      <c r="DK181" s="2">
        <v>45496</v>
      </c>
      <c r="DL181" s="2">
        <v>45556</v>
      </c>
      <c r="DM181" s="2">
        <v>45629</v>
      </c>
      <c r="DN181" s="2">
        <v>45712</v>
      </c>
      <c r="DO181" s="2">
        <v>45379</v>
      </c>
      <c r="DP181" s="2">
        <v>45712</v>
      </c>
      <c r="EE181" s="1">
        <v>3805.32</v>
      </c>
    </row>
    <row r="182" spans="1:137" hidden="1" x14ac:dyDescent="0.35">
      <c r="A182">
        <v>3361</v>
      </c>
      <c r="B182" t="s">
        <v>404</v>
      </c>
      <c r="C182">
        <v>3960</v>
      </c>
      <c r="D182" t="s">
        <v>471</v>
      </c>
      <c r="E182" t="s">
        <v>472</v>
      </c>
      <c r="F182" t="s">
        <v>532</v>
      </c>
      <c r="G182">
        <v>304</v>
      </c>
      <c r="H182" t="s">
        <v>474</v>
      </c>
      <c r="I182" t="s">
        <v>1627</v>
      </c>
      <c r="J182" t="s">
        <v>1628</v>
      </c>
      <c r="K182" t="s">
        <v>38</v>
      </c>
      <c r="L182" t="s">
        <v>191</v>
      </c>
      <c r="M182" t="s">
        <v>411</v>
      </c>
      <c r="N182" t="s">
        <v>411</v>
      </c>
      <c r="O182" t="s">
        <v>411</v>
      </c>
      <c r="P182" t="s">
        <v>424</v>
      </c>
      <c r="Q182" t="s">
        <v>424</v>
      </c>
      <c r="R182" t="s">
        <v>411</v>
      </c>
      <c r="S182" t="s">
        <v>411</v>
      </c>
      <c r="T182" s="1">
        <v>149266.96</v>
      </c>
      <c r="U182">
        <v>482.4</v>
      </c>
      <c r="V182">
        <v>0</v>
      </c>
      <c r="W182" s="1">
        <v>97304.93</v>
      </c>
      <c r="X182" s="1">
        <v>55000</v>
      </c>
      <c r="Y182">
        <v>0</v>
      </c>
      <c r="Z182" s="1">
        <v>152304.93</v>
      </c>
      <c r="AA182">
        <v>0</v>
      </c>
      <c r="AB182">
        <v>0</v>
      </c>
      <c r="AD182">
        <v>8787719513956</v>
      </c>
      <c r="AE182" t="s">
        <v>412</v>
      </c>
      <c r="AF182">
        <v>96134</v>
      </c>
      <c r="AG182" s="2">
        <v>45517</v>
      </c>
      <c r="AH182" s="1">
        <v>2740.25</v>
      </c>
      <c r="AI182" s="2">
        <v>45496</v>
      </c>
      <c r="AJ182">
        <v>2004</v>
      </c>
      <c r="AK182" s="2">
        <v>45373</v>
      </c>
      <c r="AP182" t="s">
        <v>413</v>
      </c>
      <c r="AT182" s="2">
        <v>45744</v>
      </c>
      <c r="AU182" s="2">
        <v>45744</v>
      </c>
      <c r="AV182" t="s">
        <v>414</v>
      </c>
      <c r="AW182" s="2">
        <v>45377</v>
      </c>
      <c r="AX182">
        <v>23179</v>
      </c>
      <c r="AY182" s="1">
        <v>199628.02</v>
      </c>
      <c r="BA182" t="s">
        <v>477</v>
      </c>
      <c r="BB182">
        <v>23179</v>
      </c>
      <c r="BD182" t="s">
        <v>478</v>
      </c>
      <c r="BE182" t="s">
        <v>417</v>
      </c>
      <c r="BF182">
        <v>556191096798</v>
      </c>
      <c r="BG182" t="s">
        <v>1629</v>
      </c>
      <c r="BH182">
        <v>72910000</v>
      </c>
      <c r="BI182" t="s">
        <v>1630</v>
      </c>
      <c r="BJ182" t="s">
        <v>1631</v>
      </c>
      <c r="BL182" s="1">
        <v>1608</v>
      </c>
      <c r="BM182" s="2">
        <v>45546</v>
      </c>
      <c r="BO182" t="s">
        <v>1632</v>
      </c>
      <c r="BP182" t="s">
        <v>1633</v>
      </c>
      <c r="BQ182">
        <v>2829</v>
      </c>
      <c r="BR182">
        <v>5550</v>
      </c>
      <c r="BS182" t="s">
        <v>449</v>
      </c>
      <c r="BT182" s="2">
        <v>45367</v>
      </c>
      <c r="BU182">
        <v>500.28</v>
      </c>
      <c r="BV182" s="2">
        <v>45509</v>
      </c>
      <c r="BW182" t="s">
        <v>422</v>
      </c>
      <c r="BX182" s="2">
        <v>45478</v>
      </c>
      <c r="BY182" t="s">
        <v>1634</v>
      </c>
      <c r="BZ182" s="2">
        <v>45367</v>
      </c>
      <c r="CA182" s="2">
        <v>45499</v>
      </c>
      <c r="CC182" s="2">
        <v>45373</v>
      </c>
      <c r="CD182" t="s">
        <v>424</v>
      </c>
      <c r="CF182" s="2">
        <v>45367</v>
      </c>
      <c r="CI182" s="2">
        <v>45478</v>
      </c>
      <c r="CJ182" s="2">
        <v>45505</v>
      </c>
      <c r="CL182" s="2">
        <v>45373</v>
      </c>
      <c r="CM182" s="2">
        <v>45509</v>
      </c>
      <c r="CN182" s="2">
        <v>45373</v>
      </c>
      <c r="CO182" s="2">
        <v>45505</v>
      </c>
      <c r="CP182" s="2">
        <v>45503</v>
      </c>
      <c r="CR182" s="2">
        <v>45376</v>
      </c>
      <c r="CS182" s="2">
        <v>45488</v>
      </c>
      <c r="CU182" s="2">
        <v>45503</v>
      </c>
      <c r="CV182" s="2">
        <v>45518</v>
      </c>
      <c r="CW182" s="2">
        <v>45485</v>
      </c>
      <c r="CX182" s="2">
        <v>45516</v>
      </c>
      <c r="CY182" t="s">
        <v>424</v>
      </c>
      <c r="DD182" s="2">
        <v>45373</v>
      </c>
      <c r="DF182" s="2">
        <v>45518</v>
      </c>
      <c r="DI182" s="2">
        <v>45533</v>
      </c>
      <c r="DJ182" s="2">
        <v>45376</v>
      </c>
      <c r="DK182" s="2">
        <v>45518</v>
      </c>
      <c r="DL182" s="2">
        <v>45550</v>
      </c>
      <c r="DM182" s="2">
        <v>45551</v>
      </c>
      <c r="DN182" s="2">
        <v>45624</v>
      </c>
      <c r="DO182" s="2">
        <v>45379</v>
      </c>
      <c r="DP182" s="2">
        <v>45624</v>
      </c>
      <c r="EE182" s="1">
        <v>3905.32</v>
      </c>
    </row>
    <row r="183" spans="1:137" hidden="1" x14ac:dyDescent="0.35">
      <c r="A183">
        <v>3362</v>
      </c>
      <c r="B183" t="s">
        <v>404</v>
      </c>
      <c r="C183">
        <v>3950</v>
      </c>
      <c r="D183" t="s">
        <v>833</v>
      </c>
      <c r="E183" t="s">
        <v>834</v>
      </c>
      <c r="F183" t="s">
        <v>434</v>
      </c>
      <c r="G183">
        <v>203</v>
      </c>
      <c r="H183" t="s">
        <v>474</v>
      </c>
      <c r="I183" t="s">
        <v>1635</v>
      </c>
      <c r="J183" t="s">
        <v>1636</v>
      </c>
      <c r="K183" t="s">
        <v>24</v>
      </c>
      <c r="L183" t="s">
        <v>175</v>
      </c>
      <c r="M183" t="s">
        <v>411</v>
      </c>
      <c r="N183" t="s">
        <v>411</v>
      </c>
      <c r="O183" t="s">
        <v>411</v>
      </c>
      <c r="P183" t="s">
        <v>424</v>
      </c>
      <c r="Q183" t="s">
        <v>424</v>
      </c>
      <c r="R183" t="s">
        <v>411</v>
      </c>
      <c r="S183" t="s">
        <v>411</v>
      </c>
      <c r="T183" s="1">
        <v>129182.33</v>
      </c>
      <c r="U183">
        <v>477.49</v>
      </c>
      <c r="V183">
        <v>0</v>
      </c>
      <c r="W183" s="1">
        <v>87200</v>
      </c>
      <c r="X183" s="1">
        <v>61192</v>
      </c>
      <c r="Y183">
        <v>0</v>
      </c>
      <c r="Z183" s="1">
        <v>148392</v>
      </c>
      <c r="AA183">
        <v>0</v>
      </c>
      <c r="AB183">
        <v>0</v>
      </c>
      <c r="AD183">
        <v>8787720060498</v>
      </c>
      <c r="AE183" t="s">
        <v>412</v>
      </c>
      <c r="AG183" s="2">
        <v>45468</v>
      </c>
      <c r="AH183" s="1">
        <v>2371.12</v>
      </c>
      <c r="AI183" s="2">
        <v>45447</v>
      </c>
      <c r="AJ183">
        <v>2004</v>
      </c>
      <c r="AK183" s="2">
        <v>45373</v>
      </c>
      <c r="AP183" t="s">
        <v>813</v>
      </c>
      <c r="AT183" s="2">
        <v>45736</v>
      </c>
      <c r="AU183" s="2">
        <v>45736</v>
      </c>
      <c r="AV183" t="s">
        <v>414</v>
      </c>
      <c r="AW183" s="2">
        <v>45377</v>
      </c>
      <c r="AX183">
        <v>23185</v>
      </c>
      <c r="AY183" s="1">
        <v>184625.6</v>
      </c>
      <c r="BA183" t="s">
        <v>837</v>
      </c>
      <c r="BB183">
        <v>23185</v>
      </c>
      <c r="BD183" t="s">
        <v>478</v>
      </c>
      <c r="BE183" t="s">
        <v>417</v>
      </c>
      <c r="BF183">
        <v>5561994482953</v>
      </c>
      <c r="BG183" t="s">
        <v>1637</v>
      </c>
      <c r="BH183">
        <v>72910001</v>
      </c>
      <c r="BI183" t="s">
        <v>1526</v>
      </c>
      <c r="BJ183" t="s">
        <v>1638</v>
      </c>
      <c r="BL183" s="1">
        <v>1910</v>
      </c>
      <c r="BO183" t="s">
        <v>1567</v>
      </c>
      <c r="BP183" t="s">
        <v>1568</v>
      </c>
      <c r="BQ183">
        <v>3369</v>
      </c>
      <c r="BR183">
        <v>5553</v>
      </c>
      <c r="BS183" t="s">
        <v>421</v>
      </c>
      <c r="BT183" s="2">
        <v>45443</v>
      </c>
      <c r="BU183">
        <v>500</v>
      </c>
      <c r="BV183" s="2">
        <v>45449</v>
      </c>
      <c r="BW183" t="s">
        <v>422</v>
      </c>
      <c r="BX183" s="2">
        <v>45453</v>
      </c>
      <c r="BY183" t="s">
        <v>1639</v>
      </c>
      <c r="BZ183" s="2">
        <v>45443</v>
      </c>
      <c r="CA183" s="2">
        <v>45454</v>
      </c>
      <c r="CC183" s="2">
        <v>45373</v>
      </c>
      <c r="CD183" t="s">
        <v>424</v>
      </c>
      <c r="CF183" s="2">
        <v>45443</v>
      </c>
      <c r="CJ183" s="2">
        <v>45460</v>
      </c>
      <c r="CL183" s="2">
        <v>45448</v>
      </c>
      <c r="CM183" s="2">
        <v>45461</v>
      </c>
      <c r="CN183" s="2">
        <v>45373</v>
      </c>
      <c r="CO183" s="2">
        <v>45460</v>
      </c>
      <c r="CP183" s="2">
        <v>45454</v>
      </c>
      <c r="CR183" s="2">
        <v>45377</v>
      </c>
      <c r="CS183" s="2">
        <v>45443</v>
      </c>
      <c r="CU183" s="2">
        <v>45454</v>
      </c>
      <c r="CV183" s="2">
        <v>45608</v>
      </c>
      <c r="CW183" s="2">
        <v>45443</v>
      </c>
      <c r="CX183" s="2">
        <v>45467</v>
      </c>
      <c r="CY183" t="s">
        <v>424</v>
      </c>
      <c r="DD183" s="2">
        <v>45373</v>
      </c>
      <c r="DF183" s="2">
        <v>45468</v>
      </c>
      <c r="DI183" s="2">
        <v>45474</v>
      </c>
      <c r="DJ183" s="2">
        <v>45421</v>
      </c>
      <c r="DK183" s="2">
        <v>45609</v>
      </c>
      <c r="DL183" s="2">
        <v>45611</v>
      </c>
      <c r="DM183" s="2">
        <v>45629</v>
      </c>
      <c r="DN183" s="2">
        <v>45712</v>
      </c>
      <c r="DO183" s="2">
        <v>45443</v>
      </c>
      <c r="DP183" s="2">
        <v>45712</v>
      </c>
      <c r="EE183" s="1">
        <v>3805.32</v>
      </c>
      <c r="EG183" t="s">
        <v>1640</v>
      </c>
    </row>
    <row r="184" spans="1:137" hidden="1" x14ac:dyDescent="0.35">
      <c r="A184">
        <v>3363</v>
      </c>
      <c r="B184" t="s">
        <v>404</v>
      </c>
      <c r="C184">
        <v>3971</v>
      </c>
      <c r="D184" t="s">
        <v>405</v>
      </c>
      <c r="E184" t="s">
        <v>406</v>
      </c>
      <c r="F184" t="s">
        <v>584</v>
      </c>
      <c r="G184">
        <v>102</v>
      </c>
      <c r="H184" t="s">
        <v>408</v>
      </c>
      <c r="I184" t="s">
        <v>1641</v>
      </c>
      <c r="J184" t="s">
        <v>1642</v>
      </c>
      <c r="K184" t="s">
        <v>22</v>
      </c>
      <c r="L184" t="s">
        <v>128</v>
      </c>
      <c r="M184" t="s">
        <v>411</v>
      </c>
      <c r="N184" t="s">
        <v>411</v>
      </c>
      <c r="O184" t="s">
        <v>411</v>
      </c>
      <c r="P184" t="s">
        <v>411</v>
      </c>
      <c r="Q184" t="s">
        <v>411</v>
      </c>
      <c r="R184" t="s">
        <v>411</v>
      </c>
      <c r="S184" t="s">
        <v>411</v>
      </c>
      <c r="T184" s="1">
        <v>162513.66</v>
      </c>
      <c r="U184" s="1">
        <v>1047.8599999999999</v>
      </c>
      <c r="V184" s="1">
        <v>5306.56</v>
      </c>
      <c r="W184" s="1">
        <v>160239.66</v>
      </c>
      <c r="X184" s="1">
        <v>2273</v>
      </c>
      <c r="Y184">
        <v>0</v>
      </c>
      <c r="Z184" s="1">
        <v>162512.66</v>
      </c>
      <c r="AA184">
        <v>0</v>
      </c>
      <c r="AB184">
        <v>0</v>
      </c>
      <c r="AD184">
        <v>8787719489974</v>
      </c>
      <c r="AE184" t="s">
        <v>412</v>
      </c>
      <c r="AF184">
        <v>74191</v>
      </c>
      <c r="AG184" s="2">
        <v>45478</v>
      </c>
      <c r="AH184" s="1">
        <v>7117.71</v>
      </c>
      <c r="AI184" s="2">
        <v>45394</v>
      </c>
      <c r="AJ184">
        <v>2004</v>
      </c>
      <c r="AK184" s="2">
        <v>45373</v>
      </c>
      <c r="AP184" t="s">
        <v>413</v>
      </c>
      <c r="AT184" s="2">
        <v>45743</v>
      </c>
      <c r="AU184" s="2">
        <v>45743</v>
      </c>
      <c r="AV184" t="s">
        <v>414</v>
      </c>
      <c r="AW184" s="2">
        <v>45377</v>
      </c>
      <c r="AX184">
        <v>23176</v>
      </c>
      <c r="AY184" s="1">
        <v>224999.06</v>
      </c>
      <c r="BA184" t="s">
        <v>415</v>
      </c>
      <c r="BB184">
        <v>23176</v>
      </c>
      <c r="BC184" t="s">
        <v>1643</v>
      </c>
      <c r="BD184" t="s">
        <v>416</v>
      </c>
      <c r="BE184" t="s">
        <v>417</v>
      </c>
      <c r="BF184">
        <v>5561999456076</v>
      </c>
      <c r="BG184" t="s">
        <v>1644</v>
      </c>
      <c r="BH184">
        <v>73802471</v>
      </c>
      <c r="BI184" t="s">
        <v>825</v>
      </c>
      <c r="BJ184" t="s">
        <v>1645</v>
      </c>
      <c r="BL184" s="1">
        <v>3492.92</v>
      </c>
      <c r="BM184" s="2">
        <v>45550</v>
      </c>
      <c r="BQ184">
        <v>3254</v>
      </c>
      <c r="BR184">
        <v>258</v>
      </c>
      <c r="BS184" t="s">
        <v>490</v>
      </c>
      <c r="BT184" s="2">
        <v>45373</v>
      </c>
      <c r="BW184" t="s">
        <v>422</v>
      </c>
      <c r="BY184" t="s">
        <v>1646</v>
      </c>
      <c r="BZ184" s="2">
        <v>45373</v>
      </c>
      <c r="CA184" s="2">
        <v>45394</v>
      </c>
      <c r="CC184" s="2">
        <v>45376</v>
      </c>
      <c r="CD184" t="s">
        <v>424</v>
      </c>
      <c r="CF184" s="2">
        <v>45373</v>
      </c>
      <c r="CL184" s="2">
        <v>45373</v>
      </c>
      <c r="CM184" s="2">
        <v>45433</v>
      </c>
      <c r="CN184" s="2">
        <v>45376</v>
      </c>
      <c r="CO184" s="2">
        <v>45397</v>
      </c>
      <c r="CR184" s="2">
        <v>45377</v>
      </c>
      <c r="CS184" s="2">
        <v>45378</v>
      </c>
      <c r="CT184" s="2">
        <v>45550</v>
      </c>
      <c r="CV184" s="2">
        <v>45405</v>
      </c>
      <c r="CW184" s="2">
        <v>45378</v>
      </c>
      <c r="CY184" t="s">
        <v>424</v>
      </c>
      <c r="DD184" s="2">
        <v>45433</v>
      </c>
      <c r="DF184" s="2">
        <v>45478</v>
      </c>
      <c r="DI184" s="2">
        <v>45484</v>
      </c>
      <c r="DJ184" s="2">
        <v>45372</v>
      </c>
      <c r="DK184" s="2">
        <v>45405</v>
      </c>
      <c r="DL184" s="2">
        <v>45461</v>
      </c>
      <c r="DM184" s="2">
        <v>45504</v>
      </c>
      <c r="DN184" s="2">
        <v>45728</v>
      </c>
      <c r="DO184" s="2">
        <v>45378</v>
      </c>
      <c r="DP184" s="2">
        <v>45728</v>
      </c>
    </row>
    <row r="185" spans="1:137" hidden="1" x14ac:dyDescent="0.35">
      <c r="A185">
        <v>3364</v>
      </c>
      <c r="B185" t="s">
        <v>561</v>
      </c>
      <c r="C185">
        <v>3953</v>
      </c>
      <c r="D185" t="s">
        <v>833</v>
      </c>
      <c r="E185" t="s">
        <v>834</v>
      </c>
      <c r="F185" t="s">
        <v>434</v>
      </c>
      <c r="G185">
        <v>101</v>
      </c>
      <c r="H185" t="s">
        <v>474</v>
      </c>
      <c r="I185" t="s">
        <v>1647</v>
      </c>
      <c r="J185" t="s">
        <v>1648</v>
      </c>
      <c r="K185" t="s">
        <v>24</v>
      </c>
      <c r="L185" t="s">
        <v>23</v>
      </c>
      <c r="M185" t="s">
        <v>411</v>
      </c>
      <c r="N185" t="s">
        <v>411</v>
      </c>
      <c r="O185" t="s">
        <v>411</v>
      </c>
      <c r="P185" t="s">
        <v>411</v>
      </c>
      <c r="Q185" t="s">
        <v>411</v>
      </c>
      <c r="R185" t="s">
        <v>411</v>
      </c>
      <c r="S185" t="s">
        <v>411</v>
      </c>
      <c r="T185" s="1">
        <v>144033.19</v>
      </c>
      <c r="U185">
        <v>517</v>
      </c>
      <c r="V185">
        <v>0</v>
      </c>
      <c r="W185" s="1">
        <v>101430</v>
      </c>
      <c r="X185" s="1">
        <v>42590</v>
      </c>
      <c r="Y185">
        <v>0</v>
      </c>
      <c r="Z185" s="1">
        <v>144020</v>
      </c>
      <c r="AA185">
        <v>0</v>
      </c>
      <c r="AB185">
        <v>0</v>
      </c>
      <c r="AE185" t="s">
        <v>412</v>
      </c>
      <c r="AH185">
        <v>0</v>
      </c>
      <c r="AK185" s="2">
        <v>45373</v>
      </c>
      <c r="AP185" t="s">
        <v>813</v>
      </c>
      <c r="AT185" s="2">
        <v>45483</v>
      </c>
      <c r="AU185" s="2">
        <v>45483</v>
      </c>
      <c r="AV185" t="s">
        <v>561</v>
      </c>
      <c r="AW185" s="2">
        <v>45377</v>
      </c>
      <c r="AX185">
        <v>23177</v>
      </c>
      <c r="AY185" s="1">
        <v>189812.56</v>
      </c>
      <c r="BA185" t="s">
        <v>837</v>
      </c>
      <c r="BB185">
        <v>23177</v>
      </c>
      <c r="BD185" t="s">
        <v>738</v>
      </c>
      <c r="BE185" t="s">
        <v>513</v>
      </c>
      <c r="BF185">
        <v>5561996324550</v>
      </c>
      <c r="BG185" t="s">
        <v>1649</v>
      </c>
      <c r="BH185">
        <v>71800000</v>
      </c>
      <c r="BI185" t="s">
        <v>1650</v>
      </c>
      <c r="BJ185" t="s">
        <v>1651</v>
      </c>
      <c r="BL185" s="1">
        <v>1901.21</v>
      </c>
      <c r="BO185" t="s">
        <v>1567</v>
      </c>
      <c r="BP185" t="s">
        <v>1652</v>
      </c>
      <c r="BQ185">
        <v>3361</v>
      </c>
      <c r="BR185">
        <v>5555</v>
      </c>
      <c r="BS185" t="s">
        <v>490</v>
      </c>
      <c r="BT185" s="2">
        <v>45365</v>
      </c>
      <c r="BW185" t="s">
        <v>422</v>
      </c>
      <c r="BY185" t="s">
        <v>1653</v>
      </c>
      <c r="BZ185" s="2">
        <v>45365</v>
      </c>
      <c r="CC185" s="2">
        <v>45373</v>
      </c>
      <c r="CF185" s="2">
        <v>45365</v>
      </c>
      <c r="CL185" s="2">
        <v>45373</v>
      </c>
      <c r="CN185" s="2">
        <v>45373</v>
      </c>
      <c r="CR185" s="2">
        <v>45373</v>
      </c>
      <c r="DD185" s="2">
        <v>45374</v>
      </c>
      <c r="DJ185" s="2">
        <v>45421</v>
      </c>
    </row>
    <row r="186" spans="1:137" hidden="1" x14ac:dyDescent="0.35">
      <c r="A186">
        <v>3365</v>
      </c>
      <c r="B186" t="s">
        <v>404</v>
      </c>
      <c r="C186">
        <v>3951</v>
      </c>
      <c r="D186" t="s">
        <v>976</v>
      </c>
      <c r="E186" t="s">
        <v>834</v>
      </c>
      <c r="F186" t="s">
        <v>584</v>
      </c>
      <c r="G186" t="s">
        <v>1654</v>
      </c>
      <c r="H186" t="s">
        <v>408</v>
      </c>
      <c r="I186" t="s">
        <v>1655</v>
      </c>
      <c r="J186" t="s">
        <v>1656</v>
      </c>
      <c r="K186" t="s">
        <v>14</v>
      </c>
      <c r="L186" t="s">
        <v>150</v>
      </c>
      <c r="M186" t="s">
        <v>411</v>
      </c>
      <c r="N186" t="s">
        <v>411</v>
      </c>
      <c r="O186" t="s">
        <v>411</v>
      </c>
      <c r="P186" t="s">
        <v>411</v>
      </c>
      <c r="Q186" t="s">
        <v>411</v>
      </c>
      <c r="R186" t="s">
        <v>411</v>
      </c>
      <c r="S186" t="s">
        <v>411</v>
      </c>
      <c r="T186" s="1">
        <v>147366.09</v>
      </c>
      <c r="U186">
        <v>875</v>
      </c>
      <c r="V186">
        <v>0</v>
      </c>
      <c r="W186" s="1">
        <v>144983.74</v>
      </c>
      <c r="X186" s="1">
        <v>2300</v>
      </c>
      <c r="Y186">
        <v>0</v>
      </c>
      <c r="Z186" s="1">
        <v>147283.74</v>
      </c>
      <c r="AA186">
        <v>0</v>
      </c>
      <c r="AB186">
        <v>0</v>
      </c>
      <c r="AD186">
        <v>8787719510850</v>
      </c>
      <c r="AE186" t="s">
        <v>412</v>
      </c>
      <c r="AF186">
        <v>75697</v>
      </c>
      <c r="AG186" s="2">
        <v>45463</v>
      </c>
      <c r="AH186" s="1">
        <v>3944.79</v>
      </c>
      <c r="AI186" s="2">
        <v>45433</v>
      </c>
      <c r="AJ186">
        <v>2004</v>
      </c>
      <c r="AK186" s="2">
        <v>45376</v>
      </c>
      <c r="AP186" t="s">
        <v>413</v>
      </c>
      <c r="AT186" s="2">
        <v>45742</v>
      </c>
      <c r="AU186" s="2">
        <v>45742</v>
      </c>
      <c r="AV186" t="s">
        <v>414</v>
      </c>
      <c r="AW186" s="2">
        <v>45377</v>
      </c>
      <c r="AX186">
        <v>23202</v>
      </c>
      <c r="AY186" s="1">
        <v>204763.81</v>
      </c>
      <c r="BA186" t="s">
        <v>980</v>
      </c>
      <c r="BB186">
        <v>23202</v>
      </c>
      <c r="BD186" t="s">
        <v>416</v>
      </c>
      <c r="BE186" t="s">
        <v>417</v>
      </c>
      <c r="BF186">
        <v>5561996573727</v>
      </c>
      <c r="BG186" t="s">
        <v>1657</v>
      </c>
      <c r="BH186">
        <v>73813140</v>
      </c>
      <c r="BI186" t="s">
        <v>430</v>
      </c>
      <c r="BJ186" t="s">
        <v>1658</v>
      </c>
      <c r="BL186" s="1">
        <v>3500</v>
      </c>
      <c r="BQ186">
        <v>3817</v>
      </c>
      <c r="BR186">
        <v>5554</v>
      </c>
      <c r="BS186" t="s">
        <v>806</v>
      </c>
      <c r="BT186" s="2">
        <v>45365</v>
      </c>
      <c r="BW186" t="s">
        <v>422</v>
      </c>
      <c r="BY186" t="s">
        <v>1659</v>
      </c>
      <c r="BZ186" s="2">
        <v>45365</v>
      </c>
      <c r="CA186" s="2">
        <v>45428</v>
      </c>
      <c r="CC186" s="2">
        <v>45412</v>
      </c>
      <c r="CD186" t="s">
        <v>424</v>
      </c>
      <c r="CF186" s="2">
        <v>45365</v>
      </c>
      <c r="CG186" s="2">
        <v>45386</v>
      </c>
      <c r="CI186" s="2">
        <v>45387</v>
      </c>
      <c r="CL186" s="2">
        <v>45376</v>
      </c>
      <c r="CM186" s="2">
        <v>45433</v>
      </c>
      <c r="CN186" s="2">
        <v>45412</v>
      </c>
      <c r="CO186" s="2">
        <v>45446</v>
      </c>
      <c r="CR186" s="2">
        <v>45419</v>
      </c>
      <c r="CS186" s="2">
        <v>45390</v>
      </c>
      <c r="CT186" s="2">
        <v>45543</v>
      </c>
      <c r="CV186" s="2">
        <v>45450</v>
      </c>
      <c r="CW186" s="2">
        <v>45390</v>
      </c>
      <c r="CY186" t="s">
        <v>424</v>
      </c>
      <c r="DB186" s="2">
        <v>45422</v>
      </c>
      <c r="DD186" s="2">
        <v>45433</v>
      </c>
      <c r="DE186" s="2">
        <v>45427</v>
      </c>
      <c r="DF186" s="2">
        <v>45464</v>
      </c>
      <c r="DI186" s="2">
        <v>45468</v>
      </c>
      <c r="DJ186" s="2">
        <v>45374</v>
      </c>
      <c r="DK186" s="2">
        <v>45463</v>
      </c>
      <c r="DL186" s="2">
        <v>45474</v>
      </c>
      <c r="DM186" s="2">
        <v>45504</v>
      </c>
      <c r="DN186" s="2">
        <v>45736</v>
      </c>
      <c r="DO186" s="2">
        <v>45390</v>
      </c>
      <c r="DP186" s="2">
        <v>45736</v>
      </c>
    </row>
    <row r="187" spans="1:137" hidden="1" x14ac:dyDescent="0.35">
      <c r="A187">
        <v>3366</v>
      </c>
      <c r="B187" t="s">
        <v>1352</v>
      </c>
      <c r="C187">
        <v>3966</v>
      </c>
      <c r="D187" t="s">
        <v>405</v>
      </c>
      <c r="E187" t="s">
        <v>406</v>
      </c>
      <c r="F187" t="s">
        <v>434</v>
      </c>
      <c r="G187">
        <v>104</v>
      </c>
      <c r="H187" t="s">
        <v>408</v>
      </c>
      <c r="I187" t="s">
        <v>1660</v>
      </c>
      <c r="J187" t="s">
        <v>1661</v>
      </c>
      <c r="K187" t="s">
        <v>14</v>
      </c>
      <c r="L187" t="s">
        <v>154</v>
      </c>
      <c r="M187" t="s">
        <v>411</v>
      </c>
      <c r="N187" t="s">
        <v>411</v>
      </c>
      <c r="O187" t="s">
        <v>411</v>
      </c>
      <c r="P187" t="s">
        <v>411</v>
      </c>
      <c r="Q187" t="s">
        <v>411</v>
      </c>
      <c r="R187" t="s">
        <v>411</v>
      </c>
      <c r="S187" t="s">
        <v>411</v>
      </c>
      <c r="T187" s="1">
        <v>161087.78</v>
      </c>
      <c r="U187">
        <v>770.83</v>
      </c>
      <c r="V187">
        <v>0</v>
      </c>
      <c r="W187" s="1">
        <v>145626.84</v>
      </c>
      <c r="X187" s="1">
        <v>15435</v>
      </c>
      <c r="Y187">
        <v>0</v>
      </c>
      <c r="Z187" s="1">
        <v>161061.84</v>
      </c>
      <c r="AA187">
        <v>0</v>
      </c>
      <c r="AB187">
        <v>0</v>
      </c>
      <c r="AD187">
        <v>8787719492126</v>
      </c>
      <c r="AE187" t="s">
        <v>412</v>
      </c>
      <c r="AF187">
        <v>74017</v>
      </c>
      <c r="AG187" s="2">
        <v>45436</v>
      </c>
      <c r="AH187" s="1">
        <v>3936.53</v>
      </c>
      <c r="AI187" s="2">
        <v>45400</v>
      </c>
      <c r="AJ187">
        <v>2004</v>
      </c>
      <c r="AK187" s="2">
        <v>45376</v>
      </c>
      <c r="AP187" t="s">
        <v>413</v>
      </c>
      <c r="AT187" s="2">
        <v>45504</v>
      </c>
      <c r="AU187" s="2">
        <v>45504</v>
      </c>
      <c r="AV187" t="s">
        <v>414</v>
      </c>
      <c r="AW187" s="2">
        <v>45377</v>
      </c>
      <c r="AX187">
        <v>23180</v>
      </c>
      <c r="AY187" s="1">
        <v>217974.06</v>
      </c>
      <c r="BA187" t="s">
        <v>415</v>
      </c>
      <c r="BB187">
        <v>23180</v>
      </c>
      <c r="BD187" t="s">
        <v>416</v>
      </c>
      <c r="BE187" t="s">
        <v>417</v>
      </c>
      <c r="BF187">
        <v>5561998724592</v>
      </c>
      <c r="BG187" t="s">
        <v>1662</v>
      </c>
      <c r="BH187">
        <v>73807550</v>
      </c>
      <c r="BI187" t="s">
        <v>1663</v>
      </c>
      <c r="BJ187" t="s">
        <v>1664</v>
      </c>
      <c r="BL187" s="1">
        <v>2569.4699999999998</v>
      </c>
      <c r="BQ187">
        <v>3080</v>
      </c>
      <c r="BR187">
        <v>5551</v>
      </c>
      <c r="BS187" t="s">
        <v>1281</v>
      </c>
      <c r="BT187" s="2">
        <v>45371</v>
      </c>
      <c r="BW187" t="s">
        <v>422</v>
      </c>
      <c r="BY187" t="s">
        <v>1665</v>
      </c>
      <c r="BZ187" s="2">
        <v>45371</v>
      </c>
      <c r="CA187" s="2">
        <v>45398</v>
      </c>
      <c r="CC187" s="2">
        <v>45376</v>
      </c>
      <c r="CD187" t="s">
        <v>424</v>
      </c>
      <c r="CF187" s="2">
        <v>45371</v>
      </c>
      <c r="CL187" s="2">
        <v>45376</v>
      </c>
      <c r="CM187" s="2">
        <v>45420</v>
      </c>
      <c r="CN187" s="2">
        <v>45376</v>
      </c>
      <c r="CO187" s="2">
        <v>45414</v>
      </c>
      <c r="CR187" s="2">
        <v>45383</v>
      </c>
      <c r="CS187" s="2">
        <v>45378</v>
      </c>
      <c r="CT187" s="2">
        <v>45549</v>
      </c>
      <c r="CV187" s="2">
        <v>45448</v>
      </c>
      <c r="CW187" s="2">
        <v>45378</v>
      </c>
      <c r="CY187" t="s">
        <v>424</v>
      </c>
      <c r="DB187" s="2">
        <v>45392</v>
      </c>
      <c r="DD187" s="2">
        <v>45405</v>
      </c>
      <c r="DE187" s="2">
        <v>45398</v>
      </c>
      <c r="DF187" s="2">
        <v>45437</v>
      </c>
      <c r="DI187" s="2">
        <v>45440</v>
      </c>
      <c r="DJ187" s="2">
        <v>45371</v>
      </c>
      <c r="DK187" s="2">
        <v>45449</v>
      </c>
      <c r="DL187" s="2">
        <v>45470</v>
      </c>
      <c r="DM187" s="2">
        <v>45504</v>
      </c>
      <c r="DO187" s="2">
        <v>45378</v>
      </c>
    </row>
    <row r="188" spans="1:137" hidden="1" x14ac:dyDescent="0.35">
      <c r="A188">
        <v>3367</v>
      </c>
      <c r="B188" t="s">
        <v>404</v>
      </c>
      <c r="C188">
        <v>3984</v>
      </c>
      <c r="D188" t="s">
        <v>833</v>
      </c>
      <c r="E188" t="s">
        <v>834</v>
      </c>
      <c r="F188" t="s">
        <v>407</v>
      </c>
      <c r="G188">
        <v>203</v>
      </c>
      <c r="H188" t="s">
        <v>474</v>
      </c>
      <c r="I188" t="s">
        <v>1666</v>
      </c>
      <c r="J188" t="s">
        <v>1667</v>
      </c>
      <c r="K188" t="s">
        <v>37</v>
      </c>
      <c r="L188" t="s">
        <v>123</v>
      </c>
      <c r="M188" t="s">
        <v>411</v>
      </c>
      <c r="N188" t="s">
        <v>411</v>
      </c>
      <c r="O188" t="s">
        <v>411</v>
      </c>
      <c r="P188" t="s">
        <v>424</v>
      </c>
      <c r="Q188" t="s">
        <v>424</v>
      </c>
      <c r="R188" t="s">
        <v>411</v>
      </c>
      <c r="S188" t="s">
        <v>411</v>
      </c>
      <c r="T188" s="1">
        <v>127094.91</v>
      </c>
      <c r="U188">
        <v>587.49</v>
      </c>
      <c r="V188">
        <v>0</v>
      </c>
      <c r="W188" s="1">
        <v>105026.21</v>
      </c>
      <c r="X188" s="1">
        <v>63084.21</v>
      </c>
      <c r="Y188">
        <v>0</v>
      </c>
      <c r="Z188" s="1">
        <v>168110.42</v>
      </c>
      <c r="AA188">
        <v>0</v>
      </c>
      <c r="AB188">
        <v>0</v>
      </c>
      <c r="AD188">
        <v>87877195214444</v>
      </c>
      <c r="AE188" t="s">
        <v>412</v>
      </c>
      <c r="AF188">
        <v>105294</v>
      </c>
      <c r="AG188" s="2">
        <v>45401</v>
      </c>
      <c r="AH188" s="1">
        <v>2740.25</v>
      </c>
      <c r="AI188" s="2">
        <v>45387</v>
      </c>
      <c r="AJ188">
        <v>2004</v>
      </c>
      <c r="AK188" s="2">
        <v>45377</v>
      </c>
      <c r="AP188" t="s">
        <v>413</v>
      </c>
      <c r="AT188" s="2">
        <v>45736</v>
      </c>
      <c r="AU188" s="2">
        <v>45852</v>
      </c>
      <c r="AV188" t="s">
        <v>414</v>
      </c>
      <c r="AW188" s="2">
        <v>45377</v>
      </c>
      <c r="AX188">
        <v>23208</v>
      </c>
      <c r="AY188" s="1">
        <v>184823.21</v>
      </c>
      <c r="BA188" t="s">
        <v>837</v>
      </c>
      <c r="BB188">
        <v>23208</v>
      </c>
      <c r="BC188" t="s">
        <v>1668</v>
      </c>
      <c r="BD188" t="s">
        <v>478</v>
      </c>
      <c r="BE188" t="s">
        <v>417</v>
      </c>
      <c r="BF188">
        <v>5561991234282</v>
      </c>
      <c r="BG188" t="s">
        <v>1669</v>
      </c>
      <c r="BH188">
        <v>72910001</v>
      </c>
      <c r="BI188" t="s">
        <v>1670</v>
      </c>
      <c r="BJ188" t="s">
        <v>1671</v>
      </c>
      <c r="BL188" s="1">
        <v>2400</v>
      </c>
      <c r="BQ188">
        <v>3385</v>
      </c>
      <c r="BR188">
        <v>5560</v>
      </c>
      <c r="BS188" t="s">
        <v>1281</v>
      </c>
      <c r="BT188" s="2">
        <v>45385</v>
      </c>
      <c r="BU188">
        <v>493.11</v>
      </c>
      <c r="BV188" s="2">
        <v>45392</v>
      </c>
      <c r="BW188" t="s">
        <v>422</v>
      </c>
      <c r="BX188" s="2">
        <v>45392</v>
      </c>
      <c r="BY188" t="s">
        <v>1672</v>
      </c>
      <c r="BZ188" s="2">
        <v>45386</v>
      </c>
      <c r="CA188" s="2">
        <v>45390</v>
      </c>
      <c r="CC188" s="2">
        <v>45376</v>
      </c>
      <c r="CD188" t="s">
        <v>424</v>
      </c>
      <c r="CF188" s="2">
        <v>45386</v>
      </c>
      <c r="CJ188" s="2">
        <v>45393</v>
      </c>
      <c r="CL188" s="2">
        <v>45386</v>
      </c>
      <c r="CM188" s="2">
        <v>45394</v>
      </c>
      <c r="CN188" s="2">
        <v>45376</v>
      </c>
      <c r="CO188" s="2">
        <v>45414</v>
      </c>
      <c r="CP188" s="2">
        <v>45390</v>
      </c>
      <c r="CR188" s="2">
        <v>45377</v>
      </c>
      <c r="CS188" s="2">
        <v>45379</v>
      </c>
      <c r="CU188" s="2">
        <v>45391</v>
      </c>
      <c r="CV188" s="2">
        <v>45450</v>
      </c>
      <c r="CW188" s="2">
        <v>45379</v>
      </c>
      <c r="CX188" s="2">
        <v>45400</v>
      </c>
      <c r="CY188" t="s">
        <v>424</v>
      </c>
      <c r="DD188" s="2">
        <v>45376</v>
      </c>
      <c r="DF188" s="2">
        <v>45404</v>
      </c>
      <c r="DI188" s="2">
        <v>45406</v>
      </c>
      <c r="DJ188" s="2">
        <v>45376</v>
      </c>
      <c r="DK188" s="2">
        <v>45496</v>
      </c>
      <c r="DL188" s="2">
        <v>45546</v>
      </c>
      <c r="DM188" s="2">
        <v>45629</v>
      </c>
      <c r="DN188" s="2">
        <v>45712</v>
      </c>
      <c r="DO188" s="2">
        <v>45379</v>
      </c>
      <c r="DP188" s="2">
        <v>45712</v>
      </c>
      <c r="EE188" s="1">
        <v>3805.32</v>
      </c>
    </row>
    <row r="189" spans="1:137" hidden="1" x14ac:dyDescent="0.35">
      <c r="A189">
        <v>3368</v>
      </c>
      <c r="B189" t="s">
        <v>404</v>
      </c>
      <c r="C189">
        <v>3983</v>
      </c>
      <c r="D189" t="s">
        <v>471</v>
      </c>
      <c r="E189" t="s">
        <v>472</v>
      </c>
      <c r="F189" t="s">
        <v>473</v>
      </c>
      <c r="G189">
        <v>303</v>
      </c>
      <c r="H189" t="s">
        <v>474</v>
      </c>
      <c r="I189" t="s">
        <v>1673</v>
      </c>
      <c r="J189" t="s">
        <v>1674</v>
      </c>
      <c r="K189" t="s">
        <v>38</v>
      </c>
      <c r="L189" t="s">
        <v>101</v>
      </c>
      <c r="M189" t="s">
        <v>411</v>
      </c>
      <c r="N189" t="s">
        <v>411</v>
      </c>
      <c r="O189" t="s">
        <v>411</v>
      </c>
      <c r="P189" t="s">
        <v>424</v>
      </c>
      <c r="Q189" t="s">
        <v>424</v>
      </c>
      <c r="R189" t="s">
        <v>411</v>
      </c>
      <c r="S189" t="s">
        <v>411</v>
      </c>
      <c r="T189" s="1">
        <v>158000</v>
      </c>
      <c r="U189">
        <v>744.43</v>
      </c>
      <c r="V189">
        <v>0</v>
      </c>
      <c r="W189" s="1">
        <v>137815</v>
      </c>
      <c r="X189" s="1">
        <v>42000</v>
      </c>
      <c r="Y189">
        <v>0</v>
      </c>
      <c r="Z189" s="1">
        <v>179815</v>
      </c>
      <c r="AA189">
        <v>0</v>
      </c>
      <c r="AB189">
        <v>0</v>
      </c>
      <c r="AD189">
        <v>8787719521932</v>
      </c>
      <c r="AE189" t="s">
        <v>412</v>
      </c>
      <c r="AF189">
        <v>96021</v>
      </c>
      <c r="AG189" s="2">
        <v>45401</v>
      </c>
      <c r="AH189" s="1">
        <v>2740.25</v>
      </c>
      <c r="AI189" s="2">
        <v>45385</v>
      </c>
      <c r="AJ189">
        <v>2004</v>
      </c>
      <c r="AK189" s="2">
        <v>45377</v>
      </c>
      <c r="AP189" t="s">
        <v>413</v>
      </c>
      <c r="AT189" s="2">
        <v>45653</v>
      </c>
      <c r="AU189" s="2">
        <v>45744</v>
      </c>
      <c r="AV189" t="s">
        <v>414</v>
      </c>
      <c r="AW189" s="2">
        <v>45377</v>
      </c>
      <c r="AX189">
        <v>23207</v>
      </c>
      <c r="AY189" s="1">
        <v>199600</v>
      </c>
      <c r="BA189" t="s">
        <v>477</v>
      </c>
      <c r="BB189">
        <v>23207</v>
      </c>
      <c r="BD189" t="s">
        <v>478</v>
      </c>
      <c r="BE189" t="s">
        <v>417</v>
      </c>
      <c r="BF189">
        <v>5561996568098</v>
      </c>
      <c r="BG189" t="s">
        <v>1675</v>
      </c>
      <c r="BH189">
        <v>72916248</v>
      </c>
      <c r="BI189" t="s">
        <v>1676</v>
      </c>
      <c r="BJ189" t="s">
        <v>1677</v>
      </c>
      <c r="BL189" s="1">
        <v>2481.4499999999998</v>
      </c>
      <c r="BM189" s="2">
        <v>45551</v>
      </c>
      <c r="BQ189">
        <v>2711</v>
      </c>
      <c r="BR189">
        <v>5559</v>
      </c>
      <c r="BS189" t="s">
        <v>449</v>
      </c>
      <c r="BT189" s="2">
        <v>45374</v>
      </c>
      <c r="BU189">
        <v>499.69</v>
      </c>
      <c r="BV189" s="2">
        <v>45390</v>
      </c>
      <c r="BW189" t="s">
        <v>422</v>
      </c>
      <c r="BX189" s="2">
        <v>45390</v>
      </c>
      <c r="BY189" t="s">
        <v>1678</v>
      </c>
      <c r="BZ189" s="2">
        <v>45374</v>
      </c>
      <c r="CA189" s="2">
        <v>45387</v>
      </c>
      <c r="CC189" s="2">
        <v>45376</v>
      </c>
      <c r="CD189" t="s">
        <v>424</v>
      </c>
      <c r="CF189" s="2">
        <v>45374</v>
      </c>
      <c r="CJ189" s="2">
        <v>45393</v>
      </c>
      <c r="CL189" s="2">
        <v>45377</v>
      </c>
      <c r="CM189" s="2">
        <v>45394</v>
      </c>
      <c r="CN189" s="2">
        <v>45376</v>
      </c>
      <c r="CO189" s="2">
        <v>45397</v>
      </c>
      <c r="CP189" s="2">
        <v>45387</v>
      </c>
      <c r="CR189" s="2">
        <v>45377</v>
      </c>
      <c r="CS189" s="2">
        <v>45379</v>
      </c>
      <c r="CU189" s="2">
        <v>45387</v>
      </c>
      <c r="CV189" s="2">
        <v>45405</v>
      </c>
      <c r="CW189" s="2">
        <v>45379</v>
      </c>
      <c r="CX189" s="2">
        <v>45400</v>
      </c>
      <c r="CY189" t="s">
        <v>424</v>
      </c>
      <c r="DD189" s="2">
        <v>45376</v>
      </c>
      <c r="DF189" s="2">
        <v>45404</v>
      </c>
      <c r="DI189" s="2">
        <v>45406</v>
      </c>
      <c r="DJ189" s="2">
        <v>45376</v>
      </c>
      <c r="DK189" s="2">
        <v>45405</v>
      </c>
      <c r="DL189" s="2">
        <v>45458</v>
      </c>
      <c r="DM189" s="2">
        <v>45504</v>
      </c>
      <c r="DN189" s="2">
        <v>45624</v>
      </c>
      <c r="DO189" s="2">
        <v>45379</v>
      </c>
      <c r="DP189" s="2">
        <v>45624</v>
      </c>
      <c r="EE189" s="1">
        <v>4005.32</v>
      </c>
    </row>
    <row r="190" spans="1:137" hidden="1" x14ac:dyDescent="0.35">
      <c r="A190">
        <v>3369</v>
      </c>
      <c r="B190" t="s">
        <v>561</v>
      </c>
      <c r="C190">
        <v>3962</v>
      </c>
      <c r="D190" t="s">
        <v>471</v>
      </c>
      <c r="E190" t="s">
        <v>508</v>
      </c>
      <c r="F190" t="s">
        <v>426</v>
      </c>
      <c r="G190">
        <v>3</v>
      </c>
      <c r="H190" t="s">
        <v>474</v>
      </c>
      <c r="I190" t="s">
        <v>1679</v>
      </c>
      <c r="J190" t="s">
        <v>1680</v>
      </c>
      <c r="K190" t="s">
        <v>24</v>
      </c>
      <c r="L190" t="s">
        <v>23</v>
      </c>
      <c r="M190" t="s">
        <v>411</v>
      </c>
      <c r="N190" t="s">
        <v>411</v>
      </c>
      <c r="O190" t="s">
        <v>411</v>
      </c>
      <c r="P190" t="s">
        <v>411</v>
      </c>
      <c r="Q190" t="s">
        <v>411</v>
      </c>
      <c r="R190" t="s">
        <v>411</v>
      </c>
      <c r="S190" t="s">
        <v>411</v>
      </c>
      <c r="T190" s="1">
        <v>164329.01</v>
      </c>
      <c r="U190">
        <v>580.6</v>
      </c>
      <c r="V190">
        <v>0</v>
      </c>
      <c r="W190" s="1">
        <v>121322.01</v>
      </c>
      <c r="X190" s="1">
        <v>43007</v>
      </c>
      <c r="Y190">
        <v>0</v>
      </c>
      <c r="Z190" s="1">
        <v>164329.01</v>
      </c>
      <c r="AA190">
        <v>0</v>
      </c>
      <c r="AB190">
        <v>0</v>
      </c>
      <c r="AE190" t="s">
        <v>412</v>
      </c>
      <c r="AH190">
        <v>0</v>
      </c>
      <c r="AK190" s="2">
        <v>45377</v>
      </c>
      <c r="AP190" t="s">
        <v>813</v>
      </c>
      <c r="AT190" s="2">
        <v>45476</v>
      </c>
      <c r="AU190" s="2">
        <v>45476</v>
      </c>
      <c r="AV190" t="s">
        <v>561</v>
      </c>
      <c r="AW190" s="2">
        <v>45377</v>
      </c>
      <c r="AX190">
        <v>23205</v>
      </c>
      <c r="AY190" s="1">
        <v>212992.94</v>
      </c>
      <c r="BA190" t="s">
        <v>477</v>
      </c>
      <c r="BB190">
        <v>23205</v>
      </c>
      <c r="BD190" t="s">
        <v>1681</v>
      </c>
      <c r="BE190" t="s">
        <v>513</v>
      </c>
      <c r="BF190">
        <v>5561993355777</v>
      </c>
      <c r="BG190" t="s">
        <v>1682</v>
      </c>
      <c r="BH190">
        <v>72331004</v>
      </c>
      <c r="BI190" t="s">
        <v>1683</v>
      </c>
      <c r="BJ190" t="s">
        <v>1684</v>
      </c>
      <c r="BL190" s="1">
        <v>1935.36</v>
      </c>
      <c r="BM190" s="2">
        <v>45382</v>
      </c>
      <c r="BO190" t="s">
        <v>1685</v>
      </c>
      <c r="BP190" t="s">
        <v>1686</v>
      </c>
      <c r="BQ190">
        <v>2972</v>
      </c>
      <c r="BR190">
        <v>5557</v>
      </c>
      <c r="BS190" t="s">
        <v>995</v>
      </c>
      <c r="BT190" s="2">
        <v>45367</v>
      </c>
      <c r="BW190" t="s">
        <v>422</v>
      </c>
      <c r="BY190" t="s">
        <v>1687</v>
      </c>
      <c r="BZ190" s="2">
        <v>45367</v>
      </c>
      <c r="CC190" s="2">
        <v>45376</v>
      </c>
      <c r="CF190" s="2">
        <v>45367</v>
      </c>
      <c r="CL190" s="2">
        <v>45373</v>
      </c>
      <c r="CN190" s="2">
        <v>45376</v>
      </c>
      <c r="CR190" s="2">
        <v>45377</v>
      </c>
      <c r="DD190" s="2">
        <v>45355</v>
      </c>
      <c r="DJ190" s="2">
        <v>45421</v>
      </c>
    </row>
    <row r="191" spans="1:137" hidden="1" x14ac:dyDescent="0.35">
      <c r="A191">
        <v>3370</v>
      </c>
      <c r="B191" t="s">
        <v>404</v>
      </c>
      <c r="C191">
        <v>3947</v>
      </c>
      <c r="D191" t="s">
        <v>976</v>
      </c>
      <c r="E191" t="s">
        <v>834</v>
      </c>
      <c r="F191" t="s">
        <v>532</v>
      </c>
      <c r="G191" t="s">
        <v>1688</v>
      </c>
      <c r="H191" t="s">
        <v>408</v>
      </c>
      <c r="I191" t="s">
        <v>1689</v>
      </c>
      <c r="J191" t="s">
        <v>1690</v>
      </c>
      <c r="K191" t="s">
        <v>22</v>
      </c>
      <c r="L191" t="s">
        <v>39</v>
      </c>
      <c r="M191" t="s">
        <v>411</v>
      </c>
      <c r="N191" t="s">
        <v>411</v>
      </c>
      <c r="O191" t="s">
        <v>411</v>
      </c>
      <c r="P191" t="s">
        <v>411</v>
      </c>
      <c r="Q191" t="s">
        <v>411</v>
      </c>
      <c r="R191" t="s">
        <v>411</v>
      </c>
      <c r="S191" t="s">
        <v>411</v>
      </c>
      <c r="T191" s="1">
        <v>159623.6</v>
      </c>
      <c r="U191">
        <v>600</v>
      </c>
      <c r="V191">
        <v>0</v>
      </c>
      <c r="W191" s="1">
        <v>117710.98</v>
      </c>
      <c r="X191" s="1">
        <v>34615</v>
      </c>
      <c r="Y191">
        <v>0</v>
      </c>
      <c r="Z191" s="1">
        <v>152325.98000000001</v>
      </c>
      <c r="AA191">
        <v>0</v>
      </c>
      <c r="AB191">
        <v>0</v>
      </c>
      <c r="AD191">
        <v>8787719832237</v>
      </c>
      <c r="AE191" t="s">
        <v>412</v>
      </c>
      <c r="AG191" s="2">
        <v>45478</v>
      </c>
      <c r="AH191" s="1">
        <v>3568.17</v>
      </c>
      <c r="AI191" s="2">
        <v>45460</v>
      </c>
      <c r="AJ191">
        <v>2004</v>
      </c>
      <c r="AK191" s="2">
        <v>45377</v>
      </c>
      <c r="AP191" t="s">
        <v>413</v>
      </c>
      <c r="AT191" s="2">
        <v>45742</v>
      </c>
      <c r="AU191" s="2">
        <v>45890</v>
      </c>
      <c r="AV191" t="s">
        <v>414</v>
      </c>
      <c r="AW191" s="2">
        <v>45378</v>
      </c>
      <c r="AX191">
        <v>23226</v>
      </c>
      <c r="AY191" s="1">
        <v>225000</v>
      </c>
      <c r="BA191" t="s">
        <v>980</v>
      </c>
      <c r="BB191">
        <v>23226</v>
      </c>
      <c r="BC191" t="s">
        <v>1691</v>
      </c>
      <c r="BD191" t="s">
        <v>416</v>
      </c>
      <c r="BE191" t="s">
        <v>417</v>
      </c>
      <c r="BF191">
        <v>556191892755</v>
      </c>
      <c r="BG191" t="s">
        <v>860</v>
      </c>
      <c r="BH191">
        <v>73813280</v>
      </c>
      <c r="BI191" t="s">
        <v>595</v>
      </c>
      <c r="BJ191" t="s">
        <v>1692</v>
      </c>
      <c r="BL191" s="1">
        <v>2000</v>
      </c>
      <c r="BM191" s="2">
        <v>45399</v>
      </c>
      <c r="BQ191">
        <v>3699</v>
      </c>
      <c r="BR191">
        <v>5556</v>
      </c>
      <c r="BS191" t="s">
        <v>590</v>
      </c>
      <c r="BT191" s="2">
        <v>45387</v>
      </c>
      <c r="BW191" t="s">
        <v>422</v>
      </c>
      <c r="BY191" t="s">
        <v>1693</v>
      </c>
      <c r="BZ191" s="2">
        <v>45399</v>
      </c>
      <c r="CC191" s="2">
        <v>45419</v>
      </c>
      <c r="CF191" s="2">
        <v>45399</v>
      </c>
      <c r="CG191" s="2">
        <v>45414</v>
      </c>
      <c r="CI191" s="2">
        <v>45450</v>
      </c>
      <c r="CL191" s="2">
        <v>45411</v>
      </c>
      <c r="CM191" s="2">
        <v>45461</v>
      </c>
      <c r="CN191" s="2">
        <v>45419</v>
      </c>
      <c r="CO191" s="2">
        <v>45460</v>
      </c>
      <c r="CR191" s="2">
        <v>45419</v>
      </c>
      <c r="CS191" s="2">
        <v>45454</v>
      </c>
      <c r="CT191" s="2">
        <v>45586</v>
      </c>
      <c r="CV191" s="2">
        <v>45480</v>
      </c>
      <c r="CW191" s="2">
        <v>45454</v>
      </c>
      <c r="CY191" t="s">
        <v>424</v>
      </c>
      <c r="DD191" s="2">
        <v>45461</v>
      </c>
      <c r="DF191" s="2">
        <v>45478</v>
      </c>
      <c r="DI191" s="2">
        <v>45481</v>
      </c>
      <c r="DJ191" s="2">
        <v>45408</v>
      </c>
      <c r="DK191" s="2">
        <v>45480</v>
      </c>
      <c r="DL191" s="2">
        <v>45638</v>
      </c>
      <c r="DM191" s="2">
        <v>45709</v>
      </c>
      <c r="DN191" s="2">
        <v>45736</v>
      </c>
      <c r="DO191" s="2">
        <v>45454</v>
      </c>
      <c r="DP191" s="2">
        <v>45736</v>
      </c>
    </row>
    <row r="192" spans="1:137" hidden="1" x14ac:dyDescent="0.35">
      <c r="A192">
        <v>3371</v>
      </c>
      <c r="B192" t="s">
        <v>404</v>
      </c>
      <c r="C192">
        <v>3976</v>
      </c>
      <c r="D192" t="s">
        <v>976</v>
      </c>
      <c r="E192" t="s">
        <v>834</v>
      </c>
      <c r="F192" t="s">
        <v>407</v>
      </c>
      <c r="G192" t="s">
        <v>1694</v>
      </c>
      <c r="H192" t="s">
        <v>408</v>
      </c>
      <c r="I192" t="s">
        <v>1695</v>
      </c>
      <c r="J192" t="s">
        <v>1696</v>
      </c>
      <c r="K192" t="s">
        <v>14</v>
      </c>
      <c r="L192" t="s">
        <v>154</v>
      </c>
      <c r="M192" t="s">
        <v>411</v>
      </c>
      <c r="N192" t="s">
        <v>411</v>
      </c>
      <c r="O192" t="s">
        <v>411</v>
      </c>
      <c r="P192" t="s">
        <v>411</v>
      </c>
      <c r="Q192" t="s">
        <v>411</v>
      </c>
      <c r="R192" t="s">
        <v>411</v>
      </c>
      <c r="S192" t="s">
        <v>411</v>
      </c>
      <c r="T192" s="1">
        <v>149366.60999999999</v>
      </c>
      <c r="U192">
        <v>605.61</v>
      </c>
      <c r="V192">
        <v>0</v>
      </c>
      <c r="W192" s="1">
        <v>115104.8</v>
      </c>
      <c r="X192" s="1">
        <v>10219</v>
      </c>
      <c r="Y192">
        <v>0</v>
      </c>
      <c r="Z192" s="1">
        <v>125323.8</v>
      </c>
      <c r="AA192">
        <v>0</v>
      </c>
      <c r="AB192">
        <v>0</v>
      </c>
      <c r="AD192">
        <v>8787719546188</v>
      </c>
      <c r="AE192" t="s">
        <v>412</v>
      </c>
      <c r="AG192" s="2">
        <v>45469</v>
      </c>
      <c r="AH192" s="1">
        <v>3585.4</v>
      </c>
      <c r="AI192" s="2">
        <v>45432</v>
      </c>
      <c r="AJ192">
        <v>2004</v>
      </c>
      <c r="AK192" s="2">
        <v>45377</v>
      </c>
      <c r="AP192" t="s">
        <v>413</v>
      </c>
      <c r="AT192" s="2">
        <v>45742</v>
      </c>
      <c r="AU192" s="2">
        <v>45742</v>
      </c>
      <c r="AV192" t="s">
        <v>414</v>
      </c>
      <c r="AW192" s="2">
        <v>45377</v>
      </c>
      <c r="AX192">
        <v>23206</v>
      </c>
      <c r="AY192" s="1">
        <v>204735.42</v>
      </c>
      <c r="BA192" t="s">
        <v>980</v>
      </c>
      <c r="BB192">
        <v>23206</v>
      </c>
      <c r="BF192">
        <v>5561998341668</v>
      </c>
      <c r="BG192" t="s">
        <v>1697</v>
      </c>
      <c r="BH192">
        <v>73800000</v>
      </c>
      <c r="BI192" t="s">
        <v>1698</v>
      </c>
      <c r="BJ192" t="s">
        <v>1699</v>
      </c>
      <c r="BL192" s="1">
        <v>2018.71</v>
      </c>
      <c r="BM192" s="2">
        <v>45550</v>
      </c>
      <c r="BQ192">
        <v>3659</v>
      </c>
      <c r="BR192">
        <v>5558</v>
      </c>
      <c r="BS192" t="s">
        <v>449</v>
      </c>
      <c r="BT192" s="2">
        <v>45372</v>
      </c>
      <c r="BW192" t="s">
        <v>422</v>
      </c>
      <c r="BY192" t="s">
        <v>1700</v>
      </c>
      <c r="BZ192" s="2">
        <v>45372</v>
      </c>
      <c r="CC192" s="2">
        <v>45412</v>
      </c>
      <c r="CF192" s="2">
        <v>45372</v>
      </c>
      <c r="CL192" s="2">
        <v>45377</v>
      </c>
      <c r="CM192" s="2">
        <v>45432</v>
      </c>
      <c r="CN192" s="2">
        <v>45412</v>
      </c>
      <c r="CO192" s="2">
        <v>45446</v>
      </c>
      <c r="CR192" s="2">
        <v>45419</v>
      </c>
      <c r="CS192" s="2">
        <v>45385</v>
      </c>
      <c r="CT192" s="2">
        <v>45550</v>
      </c>
      <c r="CV192" s="2">
        <v>45450</v>
      </c>
      <c r="CW192" s="2">
        <v>45384</v>
      </c>
      <c r="CY192" t="s">
        <v>424</v>
      </c>
      <c r="DD192" s="2">
        <v>45432</v>
      </c>
      <c r="DF192" s="2">
        <v>45469</v>
      </c>
      <c r="DI192" s="2">
        <v>45481</v>
      </c>
      <c r="DJ192" s="2">
        <v>45378</v>
      </c>
      <c r="DK192" s="2">
        <v>45463</v>
      </c>
      <c r="DL192" s="2">
        <v>45470</v>
      </c>
      <c r="DM192" s="2">
        <v>45504</v>
      </c>
      <c r="DN192" s="2">
        <v>45736</v>
      </c>
      <c r="DO192" s="2">
        <v>45384</v>
      </c>
      <c r="DP192" s="2">
        <v>45736</v>
      </c>
    </row>
    <row r="193" spans="1:141" hidden="1" x14ac:dyDescent="0.35">
      <c r="A193">
        <v>3372</v>
      </c>
      <c r="B193" t="s">
        <v>404</v>
      </c>
      <c r="C193">
        <v>3990</v>
      </c>
      <c r="D193" t="s">
        <v>976</v>
      </c>
      <c r="E193" t="s">
        <v>834</v>
      </c>
      <c r="F193" t="s">
        <v>519</v>
      </c>
      <c r="G193" t="s">
        <v>1694</v>
      </c>
      <c r="H193" t="s">
        <v>408</v>
      </c>
      <c r="I193" t="s">
        <v>1313</v>
      </c>
      <c r="J193" t="s">
        <v>1314</v>
      </c>
      <c r="K193" t="s">
        <v>14</v>
      </c>
      <c r="L193" t="s">
        <v>174</v>
      </c>
      <c r="M193" t="s">
        <v>411</v>
      </c>
      <c r="N193" t="s">
        <v>411</v>
      </c>
      <c r="O193" t="s">
        <v>411</v>
      </c>
      <c r="P193" t="s">
        <v>411</v>
      </c>
      <c r="Q193" t="s">
        <v>411</v>
      </c>
      <c r="R193" t="s">
        <v>411</v>
      </c>
      <c r="S193" t="s">
        <v>411</v>
      </c>
      <c r="T193" s="1">
        <v>150203.69</v>
      </c>
      <c r="U193">
        <v>555</v>
      </c>
      <c r="V193">
        <v>0</v>
      </c>
      <c r="W193" s="1">
        <v>108828.69</v>
      </c>
      <c r="X193" s="1">
        <v>41977</v>
      </c>
      <c r="Y193">
        <v>0</v>
      </c>
      <c r="Z193" s="1">
        <v>150805.69</v>
      </c>
      <c r="AA193">
        <v>0</v>
      </c>
      <c r="AB193">
        <v>0</v>
      </c>
      <c r="AD193">
        <v>8787719551041</v>
      </c>
      <c r="AE193" t="s">
        <v>412</v>
      </c>
      <c r="AF193">
        <v>75635</v>
      </c>
      <c r="AG193" s="2">
        <v>45463</v>
      </c>
      <c r="AH193" s="1">
        <v>3568.17</v>
      </c>
      <c r="AI193" s="2">
        <v>45432</v>
      </c>
      <c r="AJ193">
        <v>2004</v>
      </c>
      <c r="AK193" s="2">
        <v>45377</v>
      </c>
      <c r="AP193" t="s">
        <v>413</v>
      </c>
      <c r="AT193" s="2">
        <v>45742</v>
      </c>
      <c r="AU193" s="2">
        <v>45742</v>
      </c>
      <c r="AV193" t="s">
        <v>414</v>
      </c>
      <c r="AW193" s="2">
        <v>45377</v>
      </c>
      <c r="AX193">
        <v>23209</v>
      </c>
      <c r="AY193" s="1">
        <v>205264.36</v>
      </c>
      <c r="BA193" t="s">
        <v>980</v>
      </c>
      <c r="BB193">
        <v>23209</v>
      </c>
      <c r="BD193" t="s">
        <v>416</v>
      </c>
      <c r="BE193" t="s">
        <v>417</v>
      </c>
      <c r="BF193">
        <v>5561996566423</v>
      </c>
      <c r="BG193" t="s">
        <v>1315</v>
      </c>
      <c r="BH193">
        <v>73805110</v>
      </c>
      <c r="BI193" t="s">
        <v>1316</v>
      </c>
      <c r="BJ193" t="s">
        <v>1317</v>
      </c>
      <c r="BL193" s="1">
        <v>2008</v>
      </c>
      <c r="BM193" s="2">
        <v>45530</v>
      </c>
      <c r="BQ193">
        <v>3755</v>
      </c>
      <c r="BR193">
        <v>5503</v>
      </c>
      <c r="BS193" t="s">
        <v>457</v>
      </c>
      <c r="BT193" s="2">
        <v>45377</v>
      </c>
      <c r="BW193" t="s">
        <v>422</v>
      </c>
      <c r="BY193" t="s">
        <v>1701</v>
      </c>
      <c r="BZ193" s="2">
        <v>45377</v>
      </c>
      <c r="CA193" s="2">
        <v>45429</v>
      </c>
      <c r="CC193" s="2">
        <v>45412</v>
      </c>
      <c r="CD193" t="s">
        <v>424</v>
      </c>
      <c r="CF193" s="2">
        <v>45377</v>
      </c>
      <c r="CL193" s="2">
        <v>45377</v>
      </c>
      <c r="CM193" s="2">
        <v>45432</v>
      </c>
      <c r="CN193" s="2">
        <v>45412</v>
      </c>
      <c r="CO193" s="2">
        <v>45446</v>
      </c>
      <c r="CR193" s="2">
        <v>45419</v>
      </c>
      <c r="CS193" s="2">
        <v>45391</v>
      </c>
      <c r="CT193" s="2">
        <v>45530</v>
      </c>
      <c r="CV193" s="2">
        <v>45450</v>
      </c>
      <c r="CW193" s="2">
        <v>45390</v>
      </c>
      <c r="CY193" t="s">
        <v>424</v>
      </c>
      <c r="DD193" s="2">
        <v>45432</v>
      </c>
      <c r="DF193" s="2">
        <v>45464</v>
      </c>
      <c r="DI193" s="2">
        <v>45468</v>
      </c>
      <c r="DJ193" s="2">
        <v>45378</v>
      </c>
      <c r="DK193" s="2">
        <v>45463</v>
      </c>
      <c r="DL193" s="2">
        <v>45476</v>
      </c>
      <c r="DM193" s="2">
        <v>45504</v>
      </c>
      <c r="DN193" s="2">
        <v>45736</v>
      </c>
      <c r="DO193" s="2">
        <v>45383</v>
      </c>
      <c r="DP193" s="2">
        <v>45736</v>
      </c>
    </row>
    <row r="194" spans="1:141" hidden="1" x14ac:dyDescent="0.35">
      <c r="A194">
        <v>3373</v>
      </c>
      <c r="B194" t="s">
        <v>561</v>
      </c>
      <c r="C194">
        <v>3977</v>
      </c>
      <c r="D194" t="s">
        <v>976</v>
      </c>
      <c r="E194" t="s">
        <v>834</v>
      </c>
      <c r="F194" t="s">
        <v>519</v>
      </c>
      <c r="G194" t="s">
        <v>977</v>
      </c>
      <c r="H194" t="s">
        <v>408</v>
      </c>
      <c r="I194" t="s">
        <v>1702</v>
      </c>
      <c r="J194" t="s">
        <v>1703</v>
      </c>
      <c r="K194" t="s">
        <v>14</v>
      </c>
      <c r="L194" t="s">
        <v>179</v>
      </c>
      <c r="M194" t="s">
        <v>411</v>
      </c>
      <c r="N194" t="s">
        <v>411</v>
      </c>
      <c r="O194" t="s">
        <v>411</v>
      </c>
      <c r="P194" t="s">
        <v>411</v>
      </c>
      <c r="Q194" t="s">
        <v>411</v>
      </c>
      <c r="R194" t="s">
        <v>411</v>
      </c>
      <c r="S194" t="s">
        <v>411</v>
      </c>
      <c r="T194" s="1">
        <v>148602.06</v>
      </c>
      <c r="U194">
        <v>506.34</v>
      </c>
      <c r="V194">
        <v>0</v>
      </c>
      <c r="W194" s="1">
        <v>98869.86</v>
      </c>
      <c r="X194" s="1">
        <v>50236</v>
      </c>
      <c r="Y194">
        <v>0</v>
      </c>
      <c r="Z194" s="1">
        <v>149105.85999999999</v>
      </c>
      <c r="AA194">
        <v>0</v>
      </c>
      <c r="AB194">
        <v>0</v>
      </c>
      <c r="AE194" t="s">
        <v>412</v>
      </c>
      <c r="AH194">
        <v>0</v>
      </c>
      <c r="AK194" s="2">
        <v>45378</v>
      </c>
      <c r="AP194" t="s">
        <v>413</v>
      </c>
      <c r="AT194" s="2">
        <v>45476</v>
      </c>
      <c r="AU194" s="2">
        <v>45476</v>
      </c>
      <c r="AV194" t="s">
        <v>561</v>
      </c>
      <c r="AW194" s="2">
        <v>45378</v>
      </c>
      <c r="AX194">
        <v>23227</v>
      </c>
      <c r="AY194" s="1">
        <v>204726.66</v>
      </c>
      <c r="BA194" t="s">
        <v>980</v>
      </c>
      <c r="BB194">
        <v>23227</v>
      </c>
      <c r="BD194" t="s">
        <v>416</v>
      </c>
      <c r="BE194" t="s">
        <v>417</v>
      </c>
      <c r="BF194">
        <v>5561998429049</v>
      </c>
      <c r="BG194" t="s">
        <v>1704</v>
      </c>
      <c r="BH194">
        <v>73802055</v>
      </c>
      <c r="BI194" t="s">
        <v>523</v>
      </c>
      <c r="BJ194" t="s">
        <v>1705</v>
      </c>
      <c r="BL194" s="1">
        <v>16878.3</v>
      </c>
      <c r="BM194" s="2">
        <v>45545</v>
      </c>
      <c r="BQ194">
        <v>3759</v>
      </c>
      <c r="BR194">
        <v>5563</v>
      </c>
      <c r="BS194" t="s">
        <v>421</v>
      </c>
      <c r="BT194" s="2">
        <v>45372</v>
      </c>
      <c r="BW194" t="s">
        <v>1569</v>
      </c>
      <c r="BY194" t="s">
        <v>1706</v>
      </c>
      <c r="BZ194" s="2">
        <v>45372</v>
      </c>
      <c r="CC194" s="2">
        <v>45415</v>
      </c>
      <c r="CF194" s="2">
        <v>45372</v>
      </c>
      <c r="CL194" s="2">
        <v>45378</v>
      </c>
      <c r="CN194" s="2">
        <v>45415</v>
      </c>
      <c r="CR194" s="2">
        <v>45419</v>
      </c>
      <c r="CS194" s="2">
        <v>45421</v>
      </c>
      <c r="CT194" s="2">
        <v>45545</v>
      </c>
      <c r="CW194" s="2">
        <v>45384</v>
      </c>
      <c r="CY194" t="s">
        <v>424</v>
      </c>
      <c r="DJ194" s="2">
        <v>45378</v>
      </c>
      <c r="DO194" s="2">
        <v>45384</v>
      </c>
    </row>
    <row r="195" spans="1:141" hidden="1" x14ac:dyDescent="0.35">
      <c r="A195">
        <v>3374</v>
      </c>
      <c r="B195" t="s">
        <v>404</v>
      </c>
      <c r="C195">
        <v>3987</v>
      </c>
      <c r="D195" t="s">
        <v>833</v>
      </c>
      <c r="E195" t="s">
        <v>834</v>
      </c>
      <c r="F195" t="s">
        <v>451</v>
      </c>
      <c r="G195">
        <v>101</v>
      </c>
      <c r="H195" t="s">
        <v>474</v>
      </c>
      <c r="I195" t="s">
        <v>1707</v>
      </c>
      <c r="J195" t="s">
        <v>1708</v>
      </c>
      <c r="K195" t="s">
        <v>38</v>
      </c>
      <c r="L195" t="s">
        <v>108</v>
      </c>
      <c r="M195" t="s">
        <v>411</v>
      </c>
      <c r="N195" t="s">
        <v>411</v>
      </c>
      <c r="O195" t="s">
        <v>411</v>
      </c>
      <c r="P195" t="s">
        <v>424</v>
      </c>
      <c r="Q195" t="s">
        <v>424</v>
      </c>
      <c r="R195" t="s">
        <v>411</v>
      </c>
      <c r="S195" t="s">
        <v>411</v>
      </c>
      <c r="T195" s="1">
        <v>132803.22</v>
      </c>
      <c r="U195">
        <v>550</v>
      </c>
      <c r="V195">
        <v>0</v>
      </c>
      <c r="W195" s="1">
        <v>103890.83</v>
      </c>
      <c r="X195" s="1">
        <v>56998.17</v>
      </c>
      <c r="Y195">
        <v>0</v>
      </c>
      <c r="Z195" s="1">
        <v>160889</v>
      </c>
      <c r="AA195">
        <v>0</v>
      </c>
      <c r="AB195">
        <v>0</v>
      </c>
      <c r="AD195">
        <v>8787719551459</v>
      </c>
      <c r="AE195" t="s">
        <v>412</v>
      </c>
      <c r="AF195">
        <v>105352</v>
      </c>
      <c r="AG195" s="2">
        <v>45425</v>
      </c>
      <c r="AH195" s="1">
        <v>2740.25</v>
      </c>
      <c r="AI195" s="2">
        <v>45406</v>
      </c>
      <c r="AJ195">
        <v>2004</v>
      </c>
      <c r="AK195" s="2">
        <v>45378</v>
      </c>
      <c r="AP195" t="s">
        <v>413</v>
      </c>
      <c r="AT195" s="2">
        <v>45736</v>
      </c>
      <c r="AU195" s="2">
        <v>45736</v>
      </c>
      <c r="AV195" t="s">
        <v>414</v>
      </c>
      <c r="AW195" s="2">
        <v>45378</v>
      </c>
      <c r="AX195">
        <v>23252</v>
      </c>
      <c r="AY195" s="1">
        <v>190003.22</v>
      </c>
      <c r="BA195" t="s">
        <v>837</v>
      </c>
      <c r="BB195">
        <v>23252</v>
      </c>
      <c r="BC195" t="s">
        <v>1709</v>
      </c>
      <c r="BD195" t="s">
        <v>478</v>
      </c>
      <c r="BE195" t="s">
        <v>417</v>
      </c>
      <c r="BF195">
        <v>5562996047949</v>
      </c>
      <c r="BG195" t="s">
        <v>1710</v>
      </c>
      <c r="BH195">
        <v>72915710</v>
      </c>
      <c r="BI195" t="s">
        <v>1711</v>
      </c>
      <c r="BJ195" t="s">
        <v>1712</v>
      </c>
      <c r="BL195" s="1">
        <v>2200</v>
      </c>
      <c r="BQ195">
        <v>3441</v>
      </c>
      <c r="BR195">
        <v>5565</v>
      </c>
      <c r="BS195" t="s">
        <v>770</v>
      </c>
      <c r="BT195" s="2">
        <v>45405</v>
      </c>
      <c r="BU195">
        <v>506.82</v>
      </c>
      <c r="BV195" s="2">
        <v>45442</v>
      </c>
      <c r="BW195" t="s">
        <v>422</v>
      </c>
      <c r="BX195" s="2">
        <v>45412</v>
      </c>
      <c r="BY195" t="s">
        <v>1713</v>
      </c>
      <c r="BZ195" s="2">
        <v>45405</v>
      </c>
      <c r="CA195" s="2">
        <v>45412</v>
      </c>
      <c r="CC195" s="2">
        <v>45378</v>
      </c>
      <c r="CD195" t="s">
        <v>424</v>
      </c>
      <c r="CF195" s="2">
        <v>45405</v>
      </c>
      <c r="CJ195" s="2">
        <v>45418</v>
      </c>
      <c r="CL195" s="2">
        <v>45406</v>
      </c>
      <c r="CM195" s="2">
        <v>45419</v>
      </c>
      <c r="CN195" s="2">
        <v>45399</v>
      </c>
      <c r="CO195" s="2">
        <v>45414</v>
      </c>
      <c r="CP195" s="2">
        <v>45412</v>
      </c>
      <c r="CR195" s="2">
        <v>45400</v>
      </c>
      <c r="CS195" s="2">
        <v>45385</v>
      </c>
      <c r="CU195" s="2">
        <v>45414</v>
      </c>
      <c r="CV195" s="2">
        <v>45450</v>
      </c>
      <c r="CW195" s="2">
        <v>45384</v>
      </c>
      <c r="CX195" s="2">
        <v>45421</v>
      </c>
      <c r="CY195" t="s">
        <v>424</v>
      </c>
      <c r="DD195" s="2">
        <v>45377</v>
      </c>
      <c r="DF195" s="2">
        <v>45425</v>
      </c>
      <c r="DI195" s="2">
        <v>45427</v>
      </c>
      <c r="DJ195" s="2">
        <v>45378</v>
      </c>
      <c r="DK195" s="2">
        <v>45496</v>
      </c>
      <c r="DL195" s="2">
        <v>45524</v>
      </c>
      <c r="DM195" s="2">
        <v>45629</v>
      </c>
      <c r="DN195" s="2">
        <v>45712</v>
      </c>
      <c r="DO195" s="2">
        <v>45384</v>
      </c>
      <c r="DP195" s="2">
        <v>45712</v>
      </c>
      <c r="EE195" s="1">
        <v>3805.32</v>
      </c>
    </row>
    <row r="196" spans="1:141" hidden="1" x14ac:dyDescent="0.35">
      <c r="A196">
        <v>3375</v>
      </c>
      <c r="B196" t="s">
        <v>404</v>
      </c>
      <c r="C196">
        <v>3975</v>
      </c>
      <c r="D196" t="s">
        <v>808</v>
      </c>
      <c r="E196" t="s">
        <v>472</v>
      </c>
      <c r="F196" t="s">
        <v>809</v>
      </c>
      <c r="G196">
        <v>506</v>
      </c>
      <c r="H196" t="s">
        <v>810</v>
      </c>
      <c r="I196" t="s">
        <v>1714</v>
      </c>
      <c r="J196" t="s">
        <v>1715</v>
      </c>
      <c r="K196" t="s">
        <v>83</v>
      </c>
      <c r="L196" t="s">
        <v>83</v>
      </c>
      <c r="M196" t="s">
        <v>411</v>
      </c>
      <c r="N196" t="s">
        <v>411</v>
      </c>
      <c r="O196" t="s">
        <v>411</v>
      </c>
      <c r="P196" t="s">
        <v>424</v>
      </c>
      <c r="Q196" t="s">
        <v>424</v>
      </c>
      <c r="R196" t="s">
        <v>411</v>
      </c>
      <c r="S196" t="s">
        <v>411</v>
      </c>
      <c r="T196" s="1">
        <v>765849.68</v>
      </c>
      <c r="U196">
        <v>0</v>
      </c>
      <c r="V196" s="1">
        <v>765849.68</v>
      </c>
      <c r="W196" s="1">
        <v>765849.68</v>
      </c>
      <c r="X196">
        <v>0</v>
      </c>
      <c r="Y196">
        <v>0</v>
      </c>
      <c r="Z196" s="1">
        <v>765849.68</v>
      </c>
      <c r="AA196">
        <v>0</v>
      </c>
      <c r="AB196">
        <v>0</v>
      </c>
      <c r="AE196" t="s">
        <v>412</v>
      </c>
      <c r="AF196" s="3">
        <v>107775</v>
      </c>
      <c r="AG196" s="2">
        <v>45824</v>
      </c>
      <c r="AH196" s="1">
        <v>2561.94</v>
      </c>
      <c r="AI196" s="2">
        <v>45777</v>
      </c>
      <c r="AJ196" s="7">
        <v>2025</v>
      </c>
      <c r="AK196" s="2">
        <v>45378</v>
      </c>
      <c r="AP196" t="s">
        <v>1582</v>
      </c>
      <c r="AT196" s="2">
        <v>45832</v>
      </c>
      <c r="AU196" s="2">
        <v>45855</v>
      </c>
      <c r="AV196" t="s">
        <v>414</v>
      </c>
      <c r="AW196" s="2">
        <v>45378</v>
      </c>
      <c r="AX196">
        <v>23248</v>
      </c>
      <c r="AY196" s="1">
        <v>940000</v>
      </c>
      <c r="BA196" t="s">
        <v>815</v>
      </c>
      <c r="BB196">
        <v>23248</v>
      </c>
      <c r="BD196" t="s">
        <v>1716</v>
      </c>
      <c r="BE196" t="s">
        <v>1717</v>
      </c>
      <c r="BF196">
        <v>5538992027167</v>
      </c>
      <c r="BG196" t="s">
        <v>1718</v>
      </c>
      <c r="BH196">
        <v>38600258</v>
      </c>
      <c r="BI196" t="s">
        <v>504</v>
      </c>
      <c r="BJ196" t="s">
        <v>1719</v>
      </c>
      <c r="BL196" s="1">
        <v>10412</v>
      </c>
      <c r="BO196" t="s">
        <v>1720</v>
      </c>
      <c r="BP196" t="s">
        <v>1721</v>
      </c>
      <c r="BQ196">
        <v>2969</v>
      </c>
      <c r="BR196">
        <v>5564</v>
      </c>
      <c r="BS196" t="s">
        <v>1722</v>
      </c>
      <c r="CA196" s="2">
        <v>45793</v>
      </c>
      <c r="CB196" t="s">
        <v>1723</v>
      </c>
      <c r="CD196" t="s">
        <v>424</v>
      </c>
      <c r="CJ196" s="2">
        <v>45785</v>
      </c>
      <c r="CM196" s="2">
        <v>45796</v>
      </c>
      <c r="CP196" s="2">
        <v>45777</v>
      </c>
      <c r="CX196" s="2">
        <v>45785</v>
      </c>
      <c r="CZ196" s="2">
        <v>45806</v>
      </c>
      <c r="DB196" s="2">
        <v>45867</v>
      </c>
      <c r="DC196" s="2">
        <v>45820</v>
      </c>
      <c r="DD196" s="2">
        <v>45796</v>
      </c>
      <c r="DE196" s="2">
        <v>45777</v>
      </c>
      <c r="DF196" s="2">
        <v>45828</v>
      </c>
      <c r="DI196" s="2">
        <v>45824</v>
      </c>
      <c r="DJ196" s="2">
        <v>45775</v>
      </c>
      <c r="DO196" s="2">
        <v>45776</v>
      </c>
      <c r="DW196" s="2">
        <v>45777</v>
      </c>
      <c r="DZ196" t="s">
        <v>424</v>
      </c>
      <c r="EE196" s="1">
        <v>9573.1200000000008</v>
      </c>
      <c r="EK196" t="s">
        <v>1591</v>
      </c>
    </row>
    <row r="197" spans="1:141" hidden="1" x14ac:dyDescent="0.35">
      <c r="A197">
        <v>3376</v>
      </c>
      <c r="B197" t="s">
        <v>404</v>
      </c>
      <c r="C197">
        <v>3988</v>
      </c>
      <c r="D197" t="s">
        <v>833</v>
      </c>
      <c r="E197" t="s">
        <v>834</v>
      </c>
      <c r="F197" t="s">
        <v>532</v>
      </c>
      <c r="G197">
        <v>3</v>
      </c>
      <c r="H197" t="s">
        <v>474</v>
      </c>
      <c r="I197" t="s">
        <v>1724</v>
      </c>
      <c r="J197" t="s">
        <v>1725</v>
      </c>
      <c r="K197" t="s">
        <v>38</v>
      </c>
      <c r="L197" t="s">
        <v>124</v>
      </c>
      <c r="M197" t="s">
        <v>411</v>
      </c>
      <c r="N197" t="s">
        <v>411</v>
      </c>
      <c r="O197" t="s">
        <v>411</v>
      </c>
      <c r="P197" t="s">
        <v>424</v>
      </c>
      <c r="Q197" t="s">
        <v>424</v>
      </c>
      <c r="R197" t="s">
        <v>411</v>
      </c>
      <c r="S197" t="s">
        <v>411</v>
      </c>
      <c r="T197" s="1">
        <v>168569</v>
      </c>
      <c r="U197">
        <v>907.4</v>
      </c>
      <c r="V197">
        <v>0</v>
      </c>
      <c r="W197" s="1">
        <v>166290</v>
      </c>
      <c r="X197" s="1">
        <v>45800</v>
      </c>
      <c r="Y197">
        <v>0</v>
      </c>
      <c r="Z197" s="1">
        <v>212090</v>
      </c>
      <c r="AA197">
        <v>0</v>
      </c>
      <c r="AB197">
        <v>0</v>
      </c>
      <c r="AE197" t="s">
        <v>412</v>
      </c>
      <c r="AF197">
        <v>105334</v>
      </c>
      <c r="AG197" s="2">
        <v>45411</v>
      </c>
      <c r="AH197" s="1">
        <v>3122.89</v>
      </c>
      <c r="AI197" s="2">
        <v>45394</v>
      </c>
      <c r="AJ197">
        <v>2004</v>
      </c>
      <c r="AK197" s="2">
        <v>45379</v>
      </c>
      <c r="AP197" t="s">
        <v>413</v>
      </c>
      <c r="AT197" s="2">
        <v>45736</v>
      </c>
      <c r="AU197" s="2">
        <v>45736</v>
      </c>
      <c r="AV197" t="s">
        <v>414</v>
      </c>
      <c r="AW197" s="2">
        <v>45374</v>
      </c>
      <c r="AX197">
        <v>23328</v>
      </c>
      <c r="AY197" s="1">
        <v>214349</v>
      </c>
      <c r="BA197" t="s">
        <v>837</v>
      </c>
      <c r="BB197">
        <v>23328</v>
      </c>
      <c r="BD197" t="s">
        <v>478</v>
      </c>
      <c r="BE197" t="s">
        <v>417</v>
      </c>
      <c r="BF197">
        <v>5561983012315</v>
      </c>
      <c r="BG197" t="s">
        <v>1726</v>
      </c>
      <c r="BH197">
        <v>72910000</v>
      </c>
      <c r="BI197" t="s">
        <v>1575</v>
      </c>
      <c r="BJ197" t="s">
        <v>1727</v>
      </c>
      <c r="BL197" s="1">
        <v>3024.66</v>
      </c>
      <c r="BM197" s="2">
        <v>45547</v>
      </c>
      <c r="BQ197">
        <v>3435</v>
      </c>
      <c r="BR197">
        <v>5568</v>
      </c>
      <c r="BS197" t="s">
        <v>770</v>
      </c>
      <c r="BT197" s="2">
        <v>45374</v>
      </c>
      <c r="BU197">
        <v>499.19</v>
      </c>
      <c r="BV197" s="2">
        <v>45400</v>
      </c>
      <c r="BW197" t="s">
        <v>422</v>
      </c>
      <c r="BX197" s="2">
        <v>45403</v>
      </c>
      <c r="BY197" t="s">
        <v>1728</v>
      </c>
      <c r="BZ197" s="2">
        <v>45374</v>
      </c>
      <c r="CA197" s="2">
        <v>45397</v>
      </c>
      <c r="CC197" s="2">
        <v>45378</v>
      </c>
      <c r="CD197" t="s">
        <v>424</v>
      </c>
      <c r="CF197" s="2">
        <v>45374</v>
      </c>
      <c r="CJ197" s="2">
        <v>45406</v>
      </c>
      <c r="CL197" s="2">
        <v>45383</v>
      </c>
      <c r="CM197" s="2">
        <v>45407</v>
      </c>
      <c r="CN197" s="2">
        <v>45378</v>
      </c>
      <c r="CO197" s="2">
        <v>45414</v>
      </c>
      <c r="CP197" s="2">
        <v>45397</v>
      </c>
      <c r="CR197" s="2">
        <v>45392</v>
      </c>
      <c r="CS197" s="2">
        <v>45383</v>
      </c>
      <c r="CU197" s="2">
        <v>45398</v>
      </c>
      <c r="CV197" s="2">
        <v>45450</v>
      </c>
      <c r="CW197" s="2">
        <v>45379</v>
      </c>
      <c r="CX197" s="2">
        <v>45408</v>
      </c>
      <c r="CY197" t="s">
        <v>424</v>
      </c>
      <c r="DD197" s="2">
        <v>45377</v>
      </c>
      <c r="DF197" s="2">
        <v>45412</v>
      </c>
      <c r="DI197" s="2">
        <v>45414</v>
      </c>
      <c r="DJ197" s="2">
        <v>45377</v>
      </c>
      <c r="DK197" s="2">
        <v>45496</v>
      </c>
      <c r="DL197" s="2">
        <v>45506</v>
      </c>
      <c r="DM197" s="2">
        <v>45629</v>
      </c>
      <c r="DN197" s="2">
        <v>45712</v>
      </c>
      <c r="DO197" s="2">
        <v>45379</v>
      </c>
      <c r="DP197" s="2">
        <v>45712</v>
      </c>
      <c r="EE197" s="1">
        <v>4292.3</v>
      </c>
    </row>
    <row r="198" spans="1:141" hidden="1" x14ac:dyDescent="0.35">
      <c r="A198">
        <v>3377</v>
      </c>
      <c r="B198" t="s">
        <v>561</v>
      </c>
      <c r="C198">
        <v>3979</v>
      </c>
      <c r="D198" t="s">
        <v>976</v>
      </c>
      <c r="E198" t="s">
        <v>834</v>
      </c>
      <c r="F198" t="s">
        <v>623</v>
      </c>
      <c r="G198" t="s">
        <v>1729</v>
      </c>
      <c r="H198" t="s">
        <v>408</v>
      </c>
      <c r="I198" t="s">
        <v>1730</v>
      </c>
      <c r="J198" t="s">
        <v>1731</v>
      </c>
      <c r="K198" t="s">
        <v>22</v>
      </c>
      <c r="L198" t="s">
        <v>39</v>
      </c>
      <c r="M198" t="s">
        <v>411</v>
      </c>
      <c r="N198" t="s">
        <v>411</v>
      </c>
      <c r="O198" t="s">
        <v>411</v>
      </c>
      <c r="P198" t="s">
        <v>411</v>
      </c>
      <c r="Q198" t="s">
        <v>411</v>
      </c>
      <c r="R198" t="s">
        <v>411</v>
      </c>
      <c r="S198" t="s">
        <v>411</v>
      </c>
      <c r="T198" s="1">
        <v>157061.31</v>
      </c>
      <c r="U198">
        <v>584.99</v>
      </c>
      <c r="V198">
        <v>0</v>
      </c>
      <c r="W198" s="1">
        <v>113279.03</v>
      </c>
      <c r="X198" s="1">
        <v>36788</v>
      </c>
      <c r="Y198">
        <v>0</v>
      </c>
      <c r="Z198" s="1">
        <v>150067.03</v>
      </c>
      <c r="AA198">
        <v>0</v>
      </c>
      <c r="AB198">
        <v>0</v>
      </c>
      <c r="AE198" t="s">
        <v>412</v>
      </c>
      <c r="AH198">
        <v>0</v>
      </c>
      <c r="AK198" s="2">
        <v>45379</v>
      </c>
      <c r="AP198" t="s">
        <v>413</v>
      </c>
      <c r="AT198" s="2">
        <v>45462</v>
      </c>
      <c r="AU198" s="2">
        <v>45462</v>
      </c>
      <c r="AV198" t="s">
        <v>561</v>
      </c>
      <c r="AW198" s="2">
        <v>45373</v>
      </c>
      <c r="AX198">
        <v>23294</v>
      </c>
      <c r="AY198" s="1">
        <v>210682.7</v>
      </c>
      <c r="BA198" t="s">
        <v>980</v>
      </c>
      <c r="BB198">
        <v>23294</v>
      </c>
      <c r="BD198" t="s">
        <v>416</v>
      </c>
      <c r="BE198" t="s">
        <v>417</v>
      </c>
      <c r="BF198">
        <v>5561999027931</v>
      </c>
      <c r="BG198" t="s">
        <v>1732</v>
      </c>
      <c r="BH198">
        <v>73813773</v>
      </c>
      <c r="BI198" t="s">
        <v>1733</v>
      </c>
      <c r="BJ198" t="s">
        <v>1734</v>
      </c>
      <c r="BL198" s="1">
        <v>1949.98</v>
      </c>
      <c r="BM198" s="2">
        <v>45551</v>
      </c>
      <c r="BQ198">
        <v>3681</v>
      </c>
      <c r="BR198">
        <v>5566</v>
      </c>
      <c r="BS198" t="s">
        <v>449</v>
      </c>
      <c r="BT198" s="2">
        <v>45373</v>
      </c>
      <c r="BW198" t="s">
        <v>422</v>
      </c>
      <c r="BY198" t="s">
        <v>1735</v>
      </c>
      <c r="BZ198" s="2">
        <v>45373</v>
      </c>
      <c r="CC198" s="2">
        <v>45415</v>
      </c>
      <c r="CF198" s="2">
        <v>45373</v>
      </c>
      <c r="CL198" s="2">
        <v>45383</v>
      </c>
      <c r="CN198" s="2">
        <v>45415</v>
      </c>
      <c r="CS198" s="2">
        <v>45386</v>
      </c>
      <c r="CT198" s="2">
        <v>45551</v>
      </c>
      <c r="CW198" s="2">
        <v>45386</v>
      </c>
      <c r="CY198" t="s">
        <v>424</v>
      </c>
      <c r="DJ198" s="2">
        <v>45383</v>
      </c>
      <c r="DO198" s="2">
        <v>45386</v>
      </c>
    </row>
    <row r="199" spans="1:141" hidden="1" x14ac:dyDescent="0.35">
      <c r="A199">
        <v>3378</v>
      </c>
      <c r="B199" t="s">
        <v>404</v>
      </c>
      <c r="C199">
        <v>3993</v>
      </c>
      <c r="D199" t="s">
        <v>976</v>
      </c>
      <c r="E199" t="s">
        <v>834</v>
      </c>
      <c r="F199" t="s">
        <v>492</v>
      </c>
      <c r="G199" t="s">
        <v>1736</v>
      </c>
      <c r="H199" t="s">
        <v>408</v>
      </c>
      <c r="I199" t="s">
        <v>1737</v>
      </c>
      <c r="J199" t="s">
        <v>1738</v>
      </c>
      <c r="K199" t="s">
        <v>22</v>
      </c>
      <c r="L199" t="s">
        <v>122</v>
      </c>
      <c r="M199" t="s">
        <v>411</v>
      </c>
      <c r="N199" t="s">
        <v>411</v>
      </c>
      <c r="O199" t="s">
        <v>411</v>
      </c>
      <c r="P199" t="s">
        <v>411</v>
      </c>
      <c r="Q199" t="s">
        <v>411</v>
      </c>
      <c r="R199" t="s">
        <v>411</v>
      </c>
      <c r="S199" t="s">
        <v>411</v>
      </c>
      <c r="T199" s="1">
        <v>156184.44</v>
      </c>
      <c r="U199">
        <v>602.92999999999995</v>
      </c>
      <c r="V199">
        <v>0</v>
      </c>
      <c r="W199" s="1">
        <v>122135.59</v>
      </c>
      <c r="X199" s="1">
        <v>33945</v>
      </c>
      <c r="Y199">
        <v>0</v>
      </c>
      <c r="Z199" s="1">
        <v>156080.59</v>
      </c>
      <c r="AA199">
        <v>0</v>
      </c>
      <c r="AB199">
        <v>0</v>
      </c>
      <c r="AD199">
        <v>8787719578004</v>
      </c>
      <c r="AE199" t="s">
        <v>412</v>
      </c>
      <c r="AF199">
        <v>75509</v>
      </c>
      <c r="AG199" s="2">
        <v>45469</v>
      </c>
      <c r="AH199" s="1">
        <v>3568.21</v>
      </c>
      <c r="AI199" s="2">
        <v>45432</v>
      </c>
      <c r="AJ199">
        <v>2004</v>
      </c>
      <c r="AK199" s="2">
        <v>45379</v>
      </c>
      <c r="AP199" t="s">
        <v>413</v>
      </c>
      <c r="AT199" s="2">
        <v>45742</v>
      </c>
      <c r="AU199" s="2">
        <v>45890</v>
      </c>
      <c r="AV199" t="s">
        <v>414</v>
      </c>
      <c r="AW199" s="2">
        <v>45377</v>
      </c>
      <c r="AX199">
        <v>23329</v>
      </c>
      <c r="AY199" s="1">
        <v>209810.07</v>
      </c>
      <c r="BA199" t="s">
        <v>980</v>
      </c>
      <c r="BB199">
        <v>23329</v>
      </c>
      <c r="BD199" t="s">
        <v>1229</v>
      </c>
      <c r="BE199" t="s">
        <v>417</v>
      </c>
      <c r="BF199">
        <v>5561998471403</v>
      </c>
      <c r="BG199" t="s">
        <v>1739</v>
      </c>
      <c r="BH199">
        <v>73825000</v>
      </c>
      <c r="BI199" t="s">
        <v>1338</v>
      </c>
      <c r="BJ199" t="s">
        <v>1740</v>
      </c>
      <c r="BL199" s="1">
        <v>2009.8</v>
      </c>
      <c r="BM199" s="2">
        <v>45551</v>
      </c>
      <c r="BQ199">
        <v>3634</v>
      </c>
      <c r="BR199">
        <v>5569</v>
      </c>
      <c r="BS199" t="s">
        <v>449</v>
      </c>
      <c r="BT199" s="2">
        <v>45377</v>
      </c>
      <c r="BW199" t="s">
        <v>422</v>
      </c>
      <c r="BY199" t="s">
        <v>1741</v>
      </c>
      <c r="BZ199" s="2">
        <v>45377</v>
      </c>
      <c r="CA199" s="2">
        <v>45429</v>
      </c>
      <c r="CC199" s="2">
        <v>45415</v>
      </c>
      <c r="CD199" t="s">
        <v>424</v>
      </c>
      <c r="CF199" s="2">
        <v>45377</v>
      </c>
      <c r="CL199" s="2">
        <v>45383</v>
      </c>
      <c r="CM199" s="2">
        <v>45432</v>
      </c>
      <c r="CN199" s="2">
        <v>45415</v>
      </c>
      <c r="CO199" s="2">
        <v>45446</v>
      </c>
      <c r="CR199" s="2">
        <v>45419</v>
      </c>
      <c r="CS199" s="2">
        <v>45421</v>
      </c>
      <c r="CT199" s="2">
        <v>45551</v>
      </c>
      <c r="CV199" s="2">
        <v>45450</v>
      </c>
      <c r="CW199" s="2">
        <v>45408</v>
      </c>
      <c r="CY199" t="s">
        <v>424</v>
      </c>
      <c r="DB199" s="2">
        <v>45422</v>
      </c>
      <c r="DD199" s="2">
        <v>45432</v>
      </c>
      <c r="DE199" s="2">
        <v>45428</v>
      </c>
      <c r="DF199" s="2">
        <v>45469</v>
      </c>
      <c r="DI199" s="2">
        <v>45474</v>
      </c>
      <c r="DJ199" s="2">
        <v>45383</v>
      </c>
      <c r="DK199" s="2">
        <v>45463</v>
      </c>
      <c r="DL199" s="2">
        <v>45472</v>
      </c>
      <c r="DM199" s="2">
        <v>45504</v>
      </c>
      <c r="DN199" s="2">
        <v>45736</v>
      </c>
      <c r="DO199" s="2">
        <v>45408</v>
      </c>
      <c r="DP199" s="2">
        <v>45736</v>
      </c>
    </row>
    <row r="200" spans="1:141" hidden="1" x14ac:dyDescent="0.35">
      <c r="A200">
        <v>3379</v>
      </c>
      <c r="B200" t="s">
        <v>404</v>
      </c>
      <c r="C200">
        <v>3980</v>
      </c>
      <c r="D200" t="s">
        <v>405</v>
      </c>
      <c r="E200" t="s">
        <v>406</v>
      </c>
      <c r="F200" t="s">
        <v>526</v>
      </c>
      <c r="G200">
        <v>101</v>
      </c>
      <c r="H200" t="s">
        <v>408</v>
      </c>
      <c r="I200" t="s">
        <v>1742</v>
      </c>
      <c r="J200" t="s">
        <v>1743</v>
      </c>
      <c r="K200" t="s">
        <v>14</v>
      </c>
      <c r="L200" t="s">
        <v>150</v>
      </c>
      <c r="M200" t="s">
        <v>411</v>
      </c>
      <c r="N200" t="s">
        <v>411</v>
      </c>
      <c r="O200" t="s">
        <v>411</v>
      </c>
      <c r="P200" t="s">
        <v>411</v>
      </c>
      <c r="Q200" t="s">
        <v>411</v>
      </c>
      <c r="R200" t="s">
        <v>411</v>
      </c>
      <c r="S200" t="s">
        <v>411</v>
      </c>
      <c r="T200" s="1">
        <v>164200</v>
      </c>
      <c r="U200">
        <v>767.99</v>
      </c>
      <c r="V200">
        <v>0</v>
      </c>
      <c r="W200" s="1">
        <v>148580</v>
      </c>
      <c r="X200" s="1">
        <v>15620</v>
      </c>
      <c r="Y200">
        <v>0</v>
      </c>
      <c r="Z200" s="1">
        <v>164200</v>
      </c>
      <c r="AA200">
        <v>0</v>
      </c>
      <c r="AB200">
        <v>0</v>
      </c>
      <c r="AD200">
        <v>8787719592988</v>
      </c>
      <c r="AE200" t="s">
        <v>412</v>
      </c>
      <c r="AF200">
        <v>74062</v>
      </c>
      <c r="AG200" s="2">
        <v>45411</v>
      </c>
      <c r="AH200" s="1">
        <v>3939.6</v>
      </c>
      <c r="AI200" s="2">
        <v>45392</v>
      </c>
      <c r="AJ200">
        <v>2004</v>
      </c>
      <c r="AK200" s="2">
        <v>45379</v>
      </c>
      <c r="AP200" t="s">
        <v>413</v>
      </c>
      <c r="AT200" s="2">
        <v>45743</v>
      </c>
      <c r="AU200" s="2">
        <v>45743</v>
      </c>
      <c r="AV200" t="s">
        <v>414</v>
      </c>
      <c r="AW200" s="2">
        <v>45373</v>
      </c>
      <c r="AX200">
        <v>23295</v>
      </c>
      <c r="AY200" s="1">
        <v>225000</v>
      </c>
      <c r="BA200" t="s">
        <v>415</v>
      </c>
      <c r="BB200">
        <v>23295</v>
      </c>
      <c r="BC200" t="s">
        <v>1744</v>
      </c>
      <c r="BD200" t="s">
        <v>416</v>
      </c>
      <c r="BE200" t="s">
        <v>417</v>
      </c>
      <c r="BF200">
        <v>5562999660384</v>
      </c>
      <c r="BG200" t="s">
        <v>1745</v>
      </c>
      <c r="BH200">
        <v>73805505</v>
      </c>
      <c r="BI200" t="s">
        <v>1746</v>
      </c>
      <c r="BJ200" t="s">
        <v>1747</v>
      </c>
      <c r="BL200" s="1">
        <v>2560</v>
      </c>
      <c r="BQ200">
        <v>3128</v>
      </c>
      <c r="BR200">
        <v>5567</v>
      </c>
      <c r="BS200" t="s">
        <v>1589</v>
      </c>
      <c r="BT200" s="2">
        <v>45385</v>
      </c>
      <c r="BW200" t="s">
        <v>422</v>
      </c>
      <c r="BY200" t="s">
        <v>1748</v>
      </c>
      <c r="BZ200" s="2">
        <v>45386</v>
      </c>
      <c r="CA200" s="2">
        <v>45390</v>
      </c>
      <c r="CC200" s="2">
        <v>45379</v>
      </c>
      <c r="CD200" t="s">
        <v>424</v>
      </c>
      <c r="CF200" s="2">
        <v>45386</v>
      </c>
      <c r="CL200" s="2">
        <v>45387</v>
      </c>
      <c r="CM200" s="2">
        <v>45392</v>
      </c>
      <c r="CN200" s="2">
        <v>45383</v>
      </c>
      <c r="CO200" s="2">
        <v>45397</v>
      </c>
      <c r="CR200" s="2">
        <v>45383</v>
      </c>
      <c r="CS200" s="2">
        <v>45387</v>
      </c>
      <c r="CT200" s="2">
        <v>45390</v>
      </c>
      <c r="CV200" s="2">
        <v>45405</v>
      </c>
      <c r="CW200" s="2">
        <v>45387</v>
      </c>
      <c r="CY200" t="s">
        <v>424</v>
      </c>
      <c r="DB200" s="2">
        <v>45387</v>
      </c>
      <c r="DD200" s="2">
        <v>45392</v>
      </c>
      <c r="DE200" s="2">
        <v>45387</v>
      </c>
      <c r="DF200" s="2">
        <v>45412</v>
      </c>
      <c r="DI200" s="2">
        <v>45414</v>
      </c>
      <c r="DJ200" s="2">
        <v>45384</v>
      </c>
      <c r="DK200" s="2">
        <v>45405</v>
      </c>
      <c r="DL200" s="2">
        <v>45461</v>
      </c>
      <c r="DM200" s="2">
        <v>45504</v>
      </c>
      <c r="DN200" s="2">
        <v>45728</v>
      </c>
      <c r="DO200" s="2">
        <v>45387</v>
      </c>
      <c r="DP200" s="2">
        <v>45728</v>
      </c>
    </row>
    <row r="201" spans="1:141" hidden="1" x14ac:dyDescent="0.35">
      <c r="A201">
        <v>3380</v>
      </c>
      <c r="B201" t="s">
        <v>404</v>
      </c>
      <c r="C201">
        <v>3973</v>
      </c>
      <c r="D201" t="s">
        <v>976</v>
      </c>
      <c r="E201" t="s">
        <v>834</v>
      </c>
      <c r="F201" t="s">
        <v>898</v>
      </c>
      <c r="G201" t="s">
        <v>1234</v>
      </c>
      <c r="H201" t="s">
        <v>408</v>
      </c>
      <c r="I201" t="s">
        <v>1749</v>
      </c>
      <c r="J201" t="s">
        <v>1750</v>
      </c>
      <c r="K201" t="s">
        <v>14</v>
      </c>
      <c r="L201" t="s">
        <v>88</v>
      </c>
      <c r="M201" t="s">
        <v>411</v>
      </c>
      <c r="N201" t="s">
        <v>411</v>
      </c>
      <c r="O201" t="s">
        <v>411</v>
      </c>
      <c r="P201" t="s">
        <v>411</v>
      </c>
      <c r="Q201" t="s">
        <v>411</v>
      </c>
      <c r="R201" t="s">
        <v>411</v>
      </c>
      <c r="S201" t="s">
        <v>411</v>
      </c>
      <c r="T201" s="1">
        <v>150965.18</v>
      </c>
      <c r="U201">
        <v>0.01</v>
      </c>
      <c r="V201">
        <v>0.01</v>
      </c>
      <c r="W201" s="1">
        <v>112141</v>
      </c>
      <c r="X201" s="1">
        <v>38584</v>
      </c>
      <c r="Y201">
        <v>0.01</v>
      </c>
      <c r="Z201" s="1">
        <v>150725.01</v>
      </c>
      <c r="AA201">
        <v>0</v>
      </c>
      <c r="AB201">
        <v>0</v>
      </c>
      <c r="AD201">
        <v>8787719581471</v>
      </c>
      <c r="AE201" t="s">
        <v>412</v>
      </c>
      <c r="AF201">
        <v>75752</v>
      </c>
      <c r="AG201" s="2">
        <v>45469</v>
      </c>
      <c r="AH201" s="1">
        <v>3658.17</v>
      </c>
      <c r="AI201" s="2">
        <v>45434</v>
      </c>
      <c r="AJ201">
        <v>2004</v>
      </c>
      <c r="AK201" s="2">
        <v>45383</v>
      </c>
      <c r="AP201" t="s">
        <v>413</v>
      </c>
      <c r="AT201" s="2">
        <v>45742</v>
      </c>
      <c r="AU201" s="2">
        <v>45742</v>
      </c>
      <c r="AV201" t="s">
        <v>414</v>
      </c>
      <c r="AW201" s="2">
        <v>45371</v>
      </c>
      <c r="AX201">
        <v>23349</v>
      </c>
      <c r="AY201" s="1">
        <v>204764.2</v>
      </c>
      <c r="BA201" t="s">
        <v>980</v>
      </c>
      <c r="BB201">
        <v>23349</v>
      </c>
      <c r="BD201" t="s">
        <v>416</v>
      </c>
      <c r="BE201" t="s">
        <v>417</v>
      </c>
      <c r="BF201">
        <v>5561994276678</v>
      </c>
      <c r="BG201" t="s">
        <v>1751</v>
      </c>
      <c r="BH201">
        <v>73813350</v>
      </c>
      <c r="BI201" t="s">
        <v>430</v>
      </c>
      <c r="BJ201" t="s">
        <v>1752</v>
      </c>
      <c r="BL201" s="1">
        <v>19100</v>
      </c>
      <c r="BQ201">
        <v>3864</v>
      </c>
      <c r="BR201">
        <v>5570</v>
      </c>
      <c r="BS201" t="s">
        <v>1502</v>
      </c>
      <c r="BT201" s="2">
        <v>45379</v>
      </c>
      <c r="BW201" t="s">
        <v>422</v>
      </c>
      <c r="BY201" t="s">
        <v>1753</v>
      </c>
      <c r="BZ201" s="2">
        <v>45379</v>
      </c>
      <c r="CA201" s="2">
        <v>45433</v>
      </c>
      <c r="CC201" s="2">
        <v>45412</v>
      </c>
      <c r="CD201" t="s">
        <v>424</v>
      </c>
      <c r="CF201" s="2">
        <v>45379</v>
      </c>
      <c r="CL201" s="2">
        <v>45384</v>
      </c>
      <c r="CM201" s="2">
        <v>45434</v>
      </c>
      <c r="CN201" s="2">
        <v>45412</v>
      </c>
      <c r="CO201" s="2">
        <v>45446</v>
      </c>
      <c r="CR201" s="2">
        <v>45419</v>
      </c>
      <c r="CS201" s="2">
        <v>45386</v>
      </c>
      <c r="CT201" s="2">
        <v>45541</v>
      </c>
      <c r="CV201" s="2">
        <v>45450</v>
      </c>
      <c r="CW201" s="2">
        <v>45386</v>
      </c>
      <c r="CY201" t="s">
        <v>424</v>
      </c>
      <c r="DB201" s="2">
        <v>45422</v>
      </c>
      <c r="DD201" s="2">
        <v>45434</v>
      </c>
      <c r="DE201" s="2">
        <v>45433</v>
      </c>
      <c r="DF201" s="2">
        <v>45469</v>
      </c>
      <c r="DI201" s="2">
        <v>45474</v>
      </c>
      <c r="DJ201" s="2">
        <v>45383</v>
      </c>
      <c r="DK201" s="2">
        <v>45463</v>
      </c>
      <c r="DL201" s="2">
        <v>45474</v>
      </c>
      <c r="DM201" s="2">
        <v>45504</v>
      </c>
      <c r="DN201" s="2">
        <v>45736</v>
      </c>
      <c r="DO201" s="2">
        <v>45386</v>
      </c>
      <c r="DP201" s="2">
        <v>45736</v>
      </c>
    </row>
    <row r="202" spans="1:141" hidden="1" x14ac:dyDescent="0.35">
      <c r="A202">
        <v>3381</v>
      </c>
      <c r="B202" t="s">
        <v>404</v>
      </c>
      <c r="C202">
        <v>3965</v>
      </c>
      <c r="D202" t="s">
        <v>976</v>
      </c>
      <c r="E202" t="s">
        <v>834</v>
      </c>
      <c r="F202" t="s">
        <v>898</v>
      </c>
      <c r="G202" t="s">
        <v>1736</v>
      </c>
      <c r="H202" t="s">
        <v>408</v>
      </c>
      <c r="I202" t="s">
        <v>1754</v>
      </c>
      <c r="J202" t="s">
        <v>1755</v>
      </c>
      <c r="K202" t="s">
        <v>22</v>
      </c>
      <c r="L202" t="s">
        <v>39</v>
      </c>
      <c r="M202" t="s">
        <v>411</v>
      </c>
      <c r="N202" t="s">
        <v>411</v>
      </c>
      <c r="O202" t="s">
        <v>411</v>
      </c>
      <c r="P202" t="s">
        <v>411</v>
      </c>
      <c r="Q202" t="s">
        <v>411</v>
      </c>
      <c r="R202" t="s">
        <v>411</v>
      </c>
      <c r="S202" t="s">
        <v>411</v>
      </c>
      <c r="T202" s="1">
        <v>148907.20000000001</v>
      </c>
      <c r="U202">
        <v>0</v>
      </c>
      <c r="V202" s="1">
        <v>10262.799999999999</v>
      </c>
      <c r="W202" s="1">
        <v>147097.20000000001</v>
      </c>
      <c r="X202">
        <v>18.100000000000001</v>
      </c>
      <c r="Y202">
        <v>0</v>
      </c>
      <c r="Z202" s="1">
        <v>147115.29999999999</v>
      </c>
      <c r="AA202">
        <v>0</v>
      </c>
      <c r="AB202">
        <v>0</v>
      </c>
      <c r="AD202">
        <v>8787719553869</v>
      </c>
      <c r="AE202" t="s">
        <v>412</v>
      </c>
      <c r="AF202">
        <v>75749</v>
      </c>
      <c r="AG202" s="2">
        <v>45469</v>
      </c>
      <c r="AH202" s="1">
        <v>3944.79</v>
      </c>
      <c r="AI202" s="2">
        <v>45433</v>
      </c>
      <c r="AJ202">
        <v>2004</v>
      </c>
      <c r="AK202" s="2">
        <v>45384</v>
      </c>
      <c r="AP202" t="s">
        <v>413</v>
      </c>
      <c r="AT202" s="2">
        <v>45742</v>
      </c>
      <c r="AU202" s="2">
        <v>45890</v>
      </c>
      <c r="AV202" t="s">
        <v>414</v>
      </c>
      <c r="AW202" s="2">
        <v>45369</v>
      </c>
      <c r="AX202">
        <v>23353</v>
      </c>
      <c r="AY202" s="1">
        <v>204787.92</v>
      </c>
      <c r="BA202" t="s">
        <v>980</v>
      </c>
      <c r="BB202">
        <v>23353</v>
      </c>
      <c r="BD202" t="s">
        <v>416</v>
      </c>
      <c r="BE202" t="s">
        <v>417</v>
      </c>
      <c r="BF202">
        <v>5561996319635</v>
      </c>
      <c r="BG202" t="s">
        <v>1756</v>
      </c>
      <c r="BH202">
        <v>73807665</v>
      </c>
      <c r="BI202" t="s">
        <v>1757</v>
      </c>
      <c r="BJ202" t="s">
        <v>1758</v>
      </c>
      <c r="BL202" s="1">
        <v>3938.13</v>
      </c>
      <c r="BQ202">
        <v>3874</v>
      </c>
      <c r="BR202">
        <v>5571</v>
      </c>
      <c r="BS202" t="s">
        <v>449</v>
      </c>
      <c r="BT202" s="2">
        <v>45369</v>
      </c>
      <c r="BW202" t="s">
        <v>422</v>
      </c>
      <c r="BY202" t="s">
        <v>1759</v>
      </c>
      <c r="BZ202" s="2">
        <v>45369</v>
      </c>
      <c r="CA202" s="2">
        <v>45429</v>
      </c>
      <c r="CC202" s="2">
        <v>45415</v>
      </c>
      <c r="CD202" t="s">
        <v>424</v>
      </c>
      <c r="CF202" s="2">
        <v>45369</v>
      </c>
      <c r="CL202" s="2">
        <v>45384</v>
      </c>
      <c r="CM202" s="2">
        <v>45433</v>
      </c>
      <c r="CN202" s="2">
        <v>45415</v>
      </c>
      <c r="CO202" s="2">
        <v>45446</v>
      </c>
      <c r="CR202" s="2">
        <v>45420</v>
      </c>
      <c r="CS202" s="2">
        <v>45384</v>
      </c>
      <c r="CT202" s="2">
        <v>45530</v>
      </c>
      <c r="CV202" s="2">
        <v>45450</v>
      </c>
      <c r="CW202" s="2">
        <v>45384</v>
      </c>
      <c r="CY202" t="s">
        <v>424</v>
      </c>
      <c r="DB202" s="2">
        <v>45422</v>
      </c>
      <c r="DD202" s="2">
        <v>45433</v>
      </c>
      <c r="DE202" s="2">
        <v>45428</v>
      </c>
      <c r="DF202" s="2">
        <v>45469</v>
      </c>
      <c r="DI202" s="2">
        <v>45474</v>
      </c>
      <c r="DJ202" s="2">
        <v>45378</v>
      </c>
      <c r="DK202" s="2">
        <v>45463</v>
      </c>
      <c r="DL202" s="2">
        <v>45468</v>
      </c>
      <c r="DM202" s="2">
        <v>45504</v>
      </c>
      <c r="DN202" s="2">
        <v>45736</v>
      </c>
      <c r="DO202" s="2">
        <v>45384</v>
      </c>
      <c r="DP202" s="2">
        <v>45736</v>
      </c>
    </row>
    <row r="203" spans="1:141" hidden="1" x14ac:dyDescent="0.35">
      <c r="A203">
        <v>3382</v>
      </c>
      <c r="B203" t="s">
        <v>404</v>
      </c>
      <c r="C203">
        <v>3997</v>
      </c>
      <c r="D203" t="s">
        <v>833</v>
      </c>
      <c r="E203" t="s">
        <v>834</v>
      </c>
      <c r="F203" t="s">
        <v>461</v>
      </c>
      <c r="G203">
        <v>104</v>
      </c>
      <c r="H203" t="s">
        <v>474</v>
      </c>
      <c r="I203" t="s">
        <v>1760</v>
      </c>
      <c r="J203" t="s">
        <v>1761</v>
      </c>
      <c r="K203" t="s">
        <v>38</v>
      </c>
      <c r="L203" t="s">
        <v>101</v>
      </c>
      <c r="M203" t="s">
        <v>411</v>
      </c>
      <c r="N203" t="s">
        <v>411</v>
      </c>
      <c r="O203" t="s">
        <v>411</v>
      </c>
      <c r="P203" t="s">
        <v>411</v>
      </c>
      <c r="Q203" t="s">
        <v>424</v>
      </c>
      <c r="R203" t="s">
        <v>411</v>
      </c>
      <c r="S203" t="s">
        <v>411</v>
      </c>
      <c r="T203" s="1">
        <v>134453.12</v>
      </c>
      <c r="U203">
        <v>560.34</v>
      </c>
      <c r="V203">
        <v>0</v>
      </c>
      <c r="W203" s="1">
        <v>15961.52</v>
      </c>
      <c r="X203" s="1">
        <v>55821.48</v>
      </c>
      <c r="Y203">
        <v>0</v>
      </c>
      <c r="Z203" s="1">
        <v>71783</v>
      </c>
      <c r="AA203">
        <v>0</v>
      </c>
      <c r="AB203">
        <v>0</v>
      </c>
      <c r="AD203">
        <v>8787719667252</v>
      </c>
      <c r="AE203" t="s">
        <v>412</v>
      </c>
      <c r="AF203">
        <v>105243</v>
      </c>
      <c r="AG203" s="2">
        <v>45411</v>
      </c>
      <c r="AH203" s="1">
        <v>2740.25</v>
      </c>
      <c r="AI203" s="2">
        <v>45401</v>
      </c>
      <c r="AJ203">
        <v>2004</v>
      </c>
      <c r="AK203" s="2">
        <v>45384</v>
      </c>
      <c r="AP203" t="s">
        <v>413</v>
      </c>
      <c r="AT203" s="2">
        <v>45736</v>
      </c>
      <c r="AU203" s="2">
        <v>45736</v>
      </c>
      <c r="AV203" t="s">
        <v>414</v>
      </c>
      <c r="AW203" s="2">
        <v>45378</v>
      </c>
      <c r="AX203">
        <v>23397</v>
      </c>
      <c r="AY203" s="1">
        <v>189738.52</v>
      </c>
      <c r="BA203" t="s">
        <v>837</v>
      </c>
      <c r="BB203">
        <v>23397</v>
      </c>
      <c r="BC203" t="s">
        <v>1762</v>
      </c>
      <c r="BD203" t="s">
        <v>478</v>
      </c>
      <c r="BE203" t="s">
        <v>417</v>
      </c>
      <c r="BF203">
        <v>5561995642141</v>
      </c>
      <c r="BG203" t="s">
        <v>1763</v>
      </c>
      <c r="BH203">
        <v>72910000</v>
      </c>
      <c r="BI203" t="s">
        <v>1764</v>
      </c>
      <c r="BJ203" t="s">
        <v>1765</v>
      </c>
      <c r="BL203" s="1">
        <v>2241.41</v>
      </c>
      <c r="BQ203">
        <v>3344</v>
      </c>
      <c r="BR203">
        <v>5573</v>
      </c>
      <c r="BS203" t="s">
        <v>1016</v>
      </c>
      <c r="BT203" s="2">
        <v>45391</v>
      </c>
      <c r="BU203">
        <v>498.73</v>
      </c>
      <c r="BV203" s="2">
        <v>45406</v>
      </c>
      <c r="BW203" t="s">
        <v>422</v>
      </c>
      <c r="BX203" s="2">
        <v>45410</v>
      </c>
      <c r="BY203" t="s">
        <v>1766</v>
      </c>
      <c r="BZ203" s="2">
        <v>45391</v>
      </c>
      <c r="CA203" s="2">
        <v>45405</v>
      </c>
      <c r="CC203" s="2">
        <v>45385</v>
      </c>
      <c r="CD203" t="s">
        <v>424</v>
      </c>
      <c r="CF203" s="2">
        <v>45391</v>
      </c>
      <c r="CJ203" s="2">
        <v>45406</v>
      </c>
      <c r="CL203" s="2">
        <v>45391</v>
      </c>
      <c r="CM203" s="2">
        <v>45407</v>
      </c>
      <c r="CN203" s="2">
        <v>45385</v>
      </c>
      <c r="CO203" s="2">
        <v>45414</v>
      </c>
      <c r="CP203" s="2">
        <v>45405</v>
      </c>
      <c r="CR203" s="2">
        <v>45392</v>
      </c>
      <c r="CS203" s="2">
        <v>45400</v>
      </c>
      <c r="CU203" s="2">
        <v>45405</v>
      </c>
      <c r="CV203" s="2">
        <v>45450</v>
      </c>
      <c r="CW203" s="2">
        <v>45399</v>
      </c>
      <c r="CX203" s="2">
        <v>45408</v>
      </c>
      <c r="CY203" t="s">
        <v>424</v>
      </c>
      <c r="DD203" s="2">
        <v>45379</v>
      </c>
      <c r="DF203" s="2">
        <v>45412</v>
      </c>
      <c r="DI203" s="2">
        <v>45414</v>
      </c>
      <c r="DJ203" s="2">
        <v>45391</v>
      </c>
      <c r="DK203" s="2">
        <v>45496</v>
      </c>
      <c r="DL203" s="2">
        <v>45526</v>
      </c>
      <c r="DM203" s="2">
        <v>45629</v>
      </c>
      <c r="DN203" s="2">
        <v>45712</v>
      </c>
      <c r="DO203" s="2">
        <v>45399</v>
      </c>
      <c r="DP203" s="2">
        <v>45712</v>
      </c>
      <c r="EE203" s="1">
        <v>3805.32</v>
      </c>
    </row>
    <row r="204" spans="1:141" hidden="1" x14ac:dyDescent="0.35">
      <c r="A204">
        <v>3383</v>
      </c>
      <c r="B204" t="s">
        <v>404</v>
      </c>
      <c r="C204">
        <v>3974</v>
      </c>
      <c r="D204" t="s">
        <v>976</v>
      </c>
      <c r="E204" t="s">
        <v>834</v>
      </c>
      <c r="F204" t="s">
        <v>603</v>
      </c>
      <c r="G204" t="s">
        <v>1694</v>
      </c>
      <c r="H204" t="s">
        <v>408</v>
      </c>
      <c r="I204" t="s">
        <v>1767</v>
      </c>
      <c r="J204" t="s">
        <v>1768</v>
      </c>
      <c r="K204" t="s">
        <v>22</v>
      </c>
      <c r="L204" t="s">
        <v>156</v>
      </c>
      <c r="M204" t="s">
        <v>411</v>
      </c>
      <c r="N204" t="s">
        <v>411</v>
      </c>
      <c r="O204" t="s">
        <v>411</v>
      </c>
      <c r="P204" t="s">
        <v>411</v>
      </c>
      <c r="Q204" t="s">
        <v>411</v>
      </c>
      <c r="R204" t="s">
        <v>411</v>
      </c>
      <c r="S204" t="s">
        <v>411</v>
      </c>
      <c r="T204" s="1">
        <v>149415.74</v>
      </c>
      <c r="U204">
        <v>606.52</v>
      </c>
      <c r="V204">
        <v>0</v>
      </c>
      <c r="W204" s="1">
        <v>115309.21</v>
      </c>
      <c r="X204" s="1">
        <v>11849</v>
      </c>
      <c r="Y204">
        <v>0</v>
      </c>
      <c r="Z204" s="1">
        <v>127158.21</v>
      </c>
      <c r="AA204">
        <v>0</v>
      </c>
      <c r="AB204">
        <v>0</v>
      </c>
      <c r="AD204">
        <v>8787720550231</v>
      </c>
      <c r="AE204" t="s">
        <v>412</v>
      </c>
      <c r="AG204" s="2">
        <v>45520</v>
      </c>
      <c r="AH204" s="1">
        <v>3543.32</v>
      </c>
      <c r="AI204" s="2">
        <v>45502</v>
      </c>
      <c r="AJ204">
        <v>2004</v>
      </c>
      <c r="AK204" s="2">
        <v>45385</v>
      </c>
      <c r="AP204" t="s">
        <v>413</v>
      </c>
      <c r="AT204" s="2">
        <v>45742</v>
      </c>
      <c r="AU204" s="2">
        <v>45890</v>
      </c>
      <c r="AV204" t="s">
        <v>414</v>
      </c>
      <c r="AW204" s="2">
        <v>45371</v>
      </c>
      <c r="AX204">
        <v>23396</v>
      </c>
      <c r="AY204" s="1">
        <v>205000.08</v>
      </c>
      <c r="BA204" t="s">
        <v>980</v>
      </c>
      <c r="BB204">
        <v>23396</v>
      </c>
      <c r="BD204" t="s">
        <v>1769</v>
      </c>
      <c r="BE204" t="s">
        <v>1717</v>
      </c>
      <c r="BF204">
        <v>5538998411552</v>
      </c>
      <c r="BG204" t="s">
        <v>1770</v>
      </c>
      <c r="BH204">
        <v>38660000</v>
      </c>
      <c r="BI204" t="s">
        <v>1771</v>
      </c>
      <c r="BJ204" t="s">
        <v>1772</v>
      </c>
      <c r="BL204" s="1">
        <v>2021.74</v>
      </c>
      <c r="BM204" s="2">
        <v>45545</v>
      </c>
      <c r="BQ204">
        <v>3771</v>
      </c>
      <c r="BR204">
        <v>5572</v>
      </c>
      <c r="BS204" t="s">
        <v>449</v>
      </c>
      <c r="BT204" s="2">
        <v>45371</v>
      </c>
      <c r="BU204">
        <v>449.91</v>
      </c>
      <c r="BV204" s="2">
        <v>45505</v>
      </c>
      <c r="BW204" t="s">
        <v>422</v>
      </c>
      <c r="BX204" s="2">
        <v>45507</v>
      </c>
      <c r="BY204" t="s">
        <v>1773</v>
      </c>
      <c r="BZ204" s="2">
        <v>45371</v>
      </c>
      <c r="CA204" s="2">
        <v>45502</v>
      </c>
      <c r="CC204" s="2">
        <v>45415</v>
      </c>
      <c r="CD204" t="s">
        <v>424</v>
      </c>
      <c r="CF204" s="2">
        <v>45371</v>
      </c>
      <c r="CJ204" s="2">
        <v>45516</v>
      </c>
      <c r="CL204" s="2">
        <v>45385</v>
      </c>
      <c r="CM204" s="2">
        <v>45517</v>
      </c>
      <c r="CN204" s="2">
        <v>45415</v>
      </c>
      <c r="CO204" s="2">
        <v>45505</v>
      </c>
      <c r="CP204" s="2">
        <v>45509</v>
      </c>
      <c r="CR204" s="2">
        <v>45462</v>
      </c>
      <c r="CS204" s="2">
        <v>45491</v>
      </c>
      <c r="CT204" s="2">
        <v>45545</v>
      </c>
      <c r="CU204" s="2">
        <v>45512</v>
      </c>
      <c r="CV204" s="2">
        <v>45512</v>
      </c>
      <c r="CW204" s="2">
        <v>45491</v>
      </c>
      <c r="CY204" t="s">
        <v>424</v>
      </c>
      <c r="DD204" s="2">
        <v>45502</v>
      </c>
      <c r="DF204" s="2">
        <v>45520</v>
      </c>
      <c r="DI204" s="2">
        <v>45545</v>
      </c>
      <c r="DJ204" s="2">
        <v>45483</v>
      </c>
      <c r="DK204" s="2">
        <v>45513</v>
      </c>
      <c r="DL204" s="2">
        <v>45521</v>
      </c>
      <c r="DM204" s="2">
        <v>45632</v>
      </c>
      <c r="DN204" s="2">
        <v>45736</v>
      </c>
      <c r="DO204" s="2">
        <v>45491</v>
      </c>
      <c r="DP204" s="2">
        <v>45736</v>
      </c>
      <c r="EE204" s="1">
        <v>2100.87</v>
      </c>
    </row>
    <row r="205" spans="1:141" hidden="1" x14ac:dyDescent="0.35">
      <c r="A205">
        <v>3384</v>
      </c>
      <c r="B205" t="s">
        <v>404</v>
      </c>
      <c r="C205">
        <v>3986</v>
      </c>
      <c r="D205" t="s">
        <v>833</v>
      </c>
      <c r="E205" t="s">
        <v>834</v>
      </c>
      <c r="F205" t="s">
        <v>623</v>
      </c>
      <c r="G205">
        <v>203</v>
      </c>
      <c r="H205" t="s">
        <v>474</v>
      </c>
      <c r="I205" t="s">
        <v>1774</v>
      </c>
      <c r="J205" t="s">
        <v>1775</v>
      </c>
      <c r="K205" t="s">
        <v>38</v>
      </c>
      <c r="L205" t="s">
        <v>108</v>
      </c>
      <c r="M205" t="s">
        <v>411</v>
      </c>
      <c r="N205" t="s">
        <v>411</v>
      </c>
      <c r="O205" t="s">
        <v>411</v>
      </c>
      <c r="P205" t="s">
        <v>424</v>
      </c>
      <c r="Q205" t="s">
        <v>424</v>
      </c>
      <c r="R205" t="s">
        <v>411</v>
      </c>
      <c r="S205" t="s">
        <v>411</v>
      </c>
      <c r="T205" s="1">
        <v>124169.77</v>
      </c>
      <c r="U205">
        <v>475</v>
      </c>
      <c r="V205">
        <v>0</v>
      </c>
      <c r="W205" s="1">
        <v>86811.77</v>
      </c>
      <c r="X205" s="1">
        <v>65830.23</v>
      </c>
      <c r="Y205">
        <v>0</v>
      </c>
      <c r="Z205" s="1">
        <v>152642</v>
      </c>
      <c r="AA205">
        <v>0</v>
      </c>
      <c r="AB205">
        <v>0</v>
      </c>
      <c r="AD205">
        <v>8787719550975</v>
      </c>
      <c r="AE205" t="s">
        <v>412</v>
      </c>
      <c r="AF205">
        <v>105310</v>
      </c>
      <c r="AG205" s="2">
        <v>45470</v>
      </c>
      <c r="AH205" s="1">
        <v>2371.12</v>
      </c>
      <c r="AI205" s="2">
        <v>45456</v>
      </c>
      <c r="AJ205">
        <v>2004</v>
      </c>
      <c r="AK205" s="2">
        <v>45385</v>
      </c>
      <c r="AP205" t="s">
        <v>413</v>
      </c>
      <c r="AT205" s="2">
        <v>45736</v>
      </c>
      <c r="AU205" s="2">
        <v>45736</v>
      </c>
      <c r="AV205" t="s">
        <v>414</v>
      </c>
      <c r="AW205" s="2">
        <v>45374</v>
      </c>
      <c r="AX205">
        <v>23432</v>
      </c>
      <c r="AY205" s="1">
        <v>186569.77</v>
      </c>
      <c r="BA205" t="s">
        <v>837</v>
      </c>
      <c r="BB205">
        <v>23432</v>
      </c>
      <c r="BC205" t="s">
        <v>1776</v>
      </c>
      <c r="BD205" t="s">
        <v>478</v>
      </c>
      <c r="BE205" t="s">
        <v>417</v>
      </c>
      <c r="BF205">
        <v>5561996224589</v>
      </c>
      <c r="BG205" t="s">
        <v>1777</v>
      </c>
      <c r="BH205">
        <v>72927430</v>
      </c>
      <c r="BI205" t="s">
        <v>1778</v>
      </c>
      <c r="BJ205" t="s">
        <v>1779</v>
      </c>
      <c r="BL205" s="1">
        <v>2000</v>
      </c>
      <c r="BQ205">
        <v>3401</v>
      </c>
      <c r="BR205">
        <v>5575</v>
      </c>
      <c r="BS205" t="s">
        <v>457</v>
      </c>
      <c r="BT205" s="2">
        <v>45455</v>
      </c>
      <c r="BU205">
        <v>500</v>
      </c>
      <c r="BV205" s="2">
        <v>45460</v>
      </c>
      <c r="BW205" t="s">
        <v>422</v>
      </c>
      <c r="BX205" s="2">
        <v>45462</v>
      </c>
      <c r="BY205" t="s">
        <v>1780</v>
      </c>
      <c r="BZ205" s="2">
        <v>45455</v>
      </c>
      <c r="CA205" s="2">
        <v>45457</v>
      </c>
      <c r="CC205" s="2">
        <v>45378</v>
      </c>
      <c r="CD205" t="s">
        <v>424</v>
      </c>
      <c r="CF205" s="2">
        <v>45455</v>
      </c>
      <c r="CJ205" s="2">
        <v>45462</v>
      </c>
      <c r="CL205" s="2">
        <v>45455</v>
      </c>
      <c r="CM205" s="2">
        <v>45463</v>
      </c>
      <c r="CN205" s="2">
        <v>45378</v>
      </c>
      <c r="CO205" s="2">
        <v>45460</v>
      </c>
      <c r="CP205" s="2">
        <v>45460</v>
      </c>
      <c r="CR205" s="2">
        <v>45383</v>
      </c>
      <c r="CS205" s="2">
        <v>45385</v>
      </c>
      <c r="CU205" s="2">
        <v>45460</v>
      </c>
      <c r="CV205" s="2">
        <v>45608</v>
      </c>
      <c r="CW205" s="2">
        <v>45384</v>
      </c>
      <c r="CX205" s="2">
        <v>45469</v>
      </c>
      <c r="CY205" t="s">
        <v>424</v>
      </c>
      <c r="DD205" s="2">
        <v>45377</v>
      </c>
      <c r="DF205" s="2">
        <v>45471</v>
      </c>
      <c r="DI205" s="2">
        <v>45474</v>
      </c>
      <c r="DJ205" s="2">
        <v>45378</v>
      </c>
      <c r="DK205" s="2">
        <v>45609</v>
      </c>
      <c r="DL205" s="2">
        <v>45616</v>
      </c>
      <c r="DM205" s="2">
        <v>45629</v>
      </c>
      <c r="DN205" s="2">
        <v>45712</v>
      </c>
      <c r="DO205" s="2">
        <v>45384</v>
      </c>
      <c r="DP205" s="2">
        <v>45712</v>
      </c>
      <c r="EE205" s="1">
        <v>3805.32</v>
      </c>
    </row>
    <row r="206" spans="1:141" hidden="1" x14ac:dyDescent="0.35">
      <c r="A206">
        <v>3385</v>
      </c>
      <c r="B206" t="s">
        <v>404</v>
      </c>
      <c r="C206">
        <v>3994</v>
      </c>
      <c r="D206" t="s">
        <v>833</v>
      </c>
      <c r="E206" t="s">
        <v>834</v>
      </c>
      <c r="F206" t="s">
        <v>442</v>
      </c>
      <c r="G206">
        <v>204</v>
      </c>
      <c r="H206" t="s">
        <v>474</v>
      </c>
      <c r="I206" t="s">
        <v>1781</v>
      </c>
      <c r="J206" t="s">
        <v>1782</v>
      </c>
      <c r="K206" t="s">
        <v>38</v>
      </c>
      <c r="L206" t="s">
        <v>108</v>
      </c>
      <c r="M206" t="s">
        <v>411</v>
      </c>
      <c r="N206" t="s">
        <v>411</v>
      </c>
      <c r="O206" t="s">
        <v>411</v>
      </c>
      <c r="P206" t="s">
        <v>424</v>
      </c>
      <c r="Q206" t="s">
        <v>424</v>
      </c>
      <c r="R206" t="s">
        <v>411</v>
      </c>
      <c r="S206" t="s">
        <v>411</v>
      </c>
      <c r="T206" s="1">
        <v>129366.75</v>
      </c>
      <c r="U206">
        <v>408.8</v>
      </c>
      <c r="V206">
        <v>0</v>
      </c>
      <c r="W206" s="1">
        <v>74366.75</v>
      </c>
      <c r="X206" s="1">
        <v>60633.25</v>
      </c>
      <c r="Y206">
        <v>0</v>
      </c>
      <c r="Z206" s="1">
        <v>135000</v>
      </c>
      <c r="AA206">
        <v>0</v>
      </c>
      <c r="AB206">
        <v>0</v>
      </c>
      <c r="AD206">
        <v>8787719536824</v>
      </c>
      <c r="AE206" t="s">
        <v>412</v>
      </c>
      <c r="AF206">
        <v>105375</v>
      </c>
      <c r="AG206" s="2">
        <v>45408</v>
      </c>
      <c r="AH206" s="1">
        <v>2371.12</v>
      </c>
      <c r="AI206" s="2">
        <v>45393</v>
      </c>
      <c r="AJ206">
        <v>2004</v>
      </c>
      <c r="AK206" s="2">
        <v>45385</v>
      </c>
      <c r="AP206" t="s">
        <v>413</v>
      </c>
      <c r="AT206" s="2">
        <v>45736</v>
      </c>
      <c r="AU206" s="2">
        <v>45736</v>
      </c>
      <c r="AV206" t="s">
        <v>414</v>
      </c>
      <c r="AW206" s="2">
        <v>45377</v>
      </c>
      <c r="AX206">
        <v>23448</v>
      </c>
      <c r="AY206" s="1">
        <v>184760.75</v>
      </c>
      <c r="BA206" t="s">
        <v>837</v>
      </c>
      <c r="BB206">
        <v>23448</v>
      </c>
      <c r="BD206" t="s">
        <v>478</v>
      </c>
      <c r="BE206" t="s">
        <v>417</v>
      </c>
      <c r="BF206">
        <v>5561983522744</v>
      </c>
      <c r="BG206" t="s">
        <v>1783</v>
      </c>
      <c r="BH206">
        <v>72910001</v>
      </c>
      <c r="BI206" t="s">
        <v>1385</v>
      </c>
      <c r="BJ206" t="s">
        <v>1784</v>
      </c>
      <c r="BL206" s="1">
        <v>1635.18</v>
      </c>
      <c r="BQ206">
        <v>3459</v>
      </c>
      <c r="BR206">
        <v>5579</v>
      </c>
      <c r="BS206" t="s">
        <v>449</v>
      </c>
      <c r="BT206" s="2">
        <v>45377</v>
      </c>
      <c r="BU206">
        <v>499.63</v>
      </c>
      <c r="BV206" s="2">
        <v>45400</v>
      </c>
      <c r="BW206" t="s">
        <v>422</v>
      </c>
      <c r="BX206" s="2">
        <v>45403</v>
      </c>
      <c r="BY206" t="s">
        <v>1785</v>
      </c>
      <c r="BZ206" s="2">
        <v>45377</v>
      </c>
      <c r="CA206" s="2">
        <v>45397</v>
      </c>
      <c r="CC206" s="2">
        <v>45386</v>
      </c>
      <c r="CD206" t="s">
        <v>424</v>
      </c>
      <c r="CF206" s="2">
        <v>45377</v>
      </c>
      <c r="CJ206" s="2">
        <v>45400</v>
      </c>
      <c r="CL206" s="2">
        <v>45386</v>
      </c>
      <c r="CM206" s="2">
        <v>45404</v>
      </c>
      <c r="CN206" s="2">
        <v>45386</v>
      </c>
      <c r="CO206" s="2">
        <v>45414</v>
      </c>
      <c r="CP206" s="2">
        <v>45397</v>
      </c>
      <c r="CR206" s="2">
        <v>45392</v>
      </c>
      <c r="CS206" s="2">
        <v>45383</v>
      </c>
      <c r="CU206" s="2">
        <v>45398</v>
      </c>
      <c r="CV206" s="2">
        <v>45450</v>
      </c>
      <c r="CW206" s="2">
        <v>45383</v>
      </c>
      <c r="CX206" s="2">
        <v>45407</v>
      </c>
      <c r="CY206" t="s">
        <v>424</v>
      </c>
      <c r="DD206" s="2">
        <v>45371</v>
      </c>
      <c r="DF206" s="2">
        <v>45411</v>
      </c>
      <c r="DI206" s="2">
        <v>45412</v>
      </c>
      <c r="DJ206" s="2">
        <v>45377</v>
      </c>
      <c r="DK206" s="2">
        <v>45496</v>
      </c>
      <c r="DL206" s="2">
        <v>45524</v>
      </c>
      <c r="DM206" s="2">
        <v>45629</v>
      </c>
      <c r="DN206" s="2">
        <v>45712</v>
      </c>
      <c r="DO206" s="2">
        <v>45383</v>
      </c>
      <c r="DP206" s="2">
        <v>45712</v>
      </c>
      <c r="EE206" s="1">
        <v>3805.32</v>
      </c>
    </row>
    <row r="207" spans="1:141" hidden="1" x14ac:dyDescent="0.35">
      <c r="A207">
        <v>3386</v>
      </c>
      <c r="B207" t="s">
        <v>404</v>
      </c>
      <c r="C207">
        <v>4026</v>
      </c>
      <c r="D207" t="s">
        <v>833</v>
      </c>
      <c r="E207" t="s">
        <v>834</v>
      </c>
      <c r="F207" t="s">
        <v>526</v>
      </c>
      <c r="G207">
        <v>204</v>
      </c>
      <c r="H207" t="s">
        <v>474</v>
      </c>
      <c r="I207" t="s">
        <v>1786</v>
      </c>
      <c r="J207" t="s">
        <v>1787</v>
      </c>
      <c r="K207" t="s">
        <v>37</v>
      </c>
      <c r="L207" t="s">
        <v>90</v>
      </c>
      <c r="M207" t="s">
        <v>411</v>
      </c>
      <c r="N207" t="s">
        <v>411</v>
      </c>
      <c r="O207" t="s">
        <v>411</v>
      </c>
      <c r="P207" t="s">
        <v>424</v>
      </c>
      <c r="Q207" t="s">
        <v>424</v>
      </c>
      <c r="R207" t="s">
        <v>411</v>
      </c>
      <c r="S207" t="s">
        <v>411</v>
      </c>
      <c r="T207" s="1">
        <v>127195</v>
      </c>
      <c r="U207">
        <v>537.5</v>
      </c>
      <c r="V207">
        <v>0</v>
      </c>
      <c r="W207" s="1">
        <v>95857.3</v>
      </c>
      <c r="X207" s="1">
        <v>63037.7</v>
      </c>
      <c r="Y207">
        <v>0</v>
      </c>
      <c r="Z207" s="1">
        <v>158895</v>
      </c>
      <c r="AA207">
        <v>0</v>
      </c>
      <c r="AB207">
        <v>0</v>
      </c>
      <c r="AD207">
        <v>8787719608957</v>
      </c>
      <c r="AE207" t="s">
        <v>412</v>
      </c>
      <c r="AG207" s="2">
        <v>45408</v>
      </c>
      <c r="AH207" s="1">
        <v>2740.25</v>
      </c>
      <c r="AI207" s="2">
        <v>45394</v>
      </c>
      <c r="AJ207">
        <v>2004</v>
      </c>
      <c r="AK207" s="2">
        <v>45385</v>
      </c>
      <c r="AP207" t="s">
        <v>413</v>
      </c>
      <c r="AT207" s="2">
        <v>45736</v>
      </c>
      <c r="AU207" s="2">
        <v>45736</v>
      </c>
      <c r="AV207" t="s">
        <v>414</v>
      </c>
      <c r="AW207" s="2">
        <v>45386</v>
      </c>
      <c r="AX207">
        <v>23447</v>
      </c>
      <c r="AY207" s="1">
        <v>184768.7</v>
      </c>
      <c r="BA207" t="s">
        <v>837</v>
      </c>
      <c r="BB207">
        <v>23447</v>
      </c>
      <c r="BC207" t="s">
        <v>1788</v>
      </c>
      <c r="BD207" t="s">
        <v>478</v>
      </c>
      <c r="BE207" t="s">
        <v>417</v>
      </c>
      <c r="BF207">
        <v>5561992841455</v>
      </c>
      <c r="BG207" t="s">
        <v>1789</v>
      </c>
      <c r="BH207">
        <v>72910000</v>
      </c>
      <c r="BI207" t="s">
        <v>1790</v>
      </c>
      <c r="BJ207" t="s">
        <v>1791</v>
      </c>
      <c r="BL207" s="1">
        <v>2150</v>
      </c>
      <c r="BQ207">
        <v>3411</v>
      </c>
      <c r="BR207">
        <v>5578</v>
      </c>
      <c r="BS207" t="s">
        <v>1281</v>
      </c>
      <c r="BT207" s="2">
        <v>45391</v>
      </c>
      <c r="BU207">
        <v>499.59</v>
      </c>
      <c r="BV207" s="2">
        <v>45400</v>
      </c>
      <c r="BW207" t="s">
        <v>422</v>
      </c>
      <c r="BX207" s="2">
        <v>45403</v>
      </c>
      <c r="BY207" t="s">
        <v>1792</v>
      </c>
      <c r="BZ207" s="2">
        <v>45391</v>
      </c>
      <c r="CA207" s="2">
        <v>45397</v>
      </c>
      <c r="CC207" s="2">
        <v>45387</v>
      </c>
      <c r="CD207" t="s">
        <v>424</v>
      </c>
      <c r="CF207" s="2">
        <v>45391</v>
      </c>
      <c r="CJ207" s="2">
        <v>45400</v>
      </c>
      <c r="CL207" s="2">
        <v>45392</v>
      </c>
      <c r="CM207" s="2">
        <v>45404</v>
      </c>
      <c r="CN207" s="2">
        <v>45387</v>
      </c>
      <c r="CO207" s="2">
        <v>45414</v>
      </c>
      <c r="CP207" s="2">
        <v>45397</v>
      </c>
      <c r="CR207" s="2">
        <v>45392</v>
      </c>
      <c r="CS207" s="2">
        <v>45392</v>
      </c>
      <c r="CU207" s="2">
        <v>45398</v>
      </c>
      <c r="CV207" s="2">
        <v>45450</v>
      </c>
      <c r="CW207" s="2">
        <v>45391</v>
      </c>
      <c r="CX207" s="2">
        <v>45407</v>
      </c>
      <c r="CY207" t="s">
        <v>424</v>
      </c>
      <c r="DD207" s="2">
        <v>45385</v>
      </c>
      <c r="DF207" s="2">
        <v>45411</v>
      </c>
      <c r="DI207" s="2">
        <v>45412</v>
      </c>
      <c r="DJ207" s="2">
        <v>45385</v>
      </c>
      <c r="DK207" s="2">
        <v>45496</v>
      </c>
      <c r="DL207" s="2">
        <v>45524</v>
      </c>
      <c r="DM207" s="2">
        <v>45629</v>
      </c>
      <c r="DN207" s="2">
        <v>45712</v>
      </c>
      <c r="DO207" s="2">
        <v>45391</v>
      </c>
      <c r="DP207" s="2">
        <v>45712</v>
      </c>
      <c r="EE207" s="1">
        <v>3805.32</v>
      </c>
    </row>
    <row r="208" spans="1:141" hidden="1" x14ac:dyDescent="0.35">
      <c r="A208">
        <v>3387</v>
      </c>
      <c r="B208" t="s">
        <v>404</v>
      </c>
      <c r="C208">
        <v>4024</v>
      </c>
      <c r="D208" t="s">
        <v>471</v>
      </c>
      <c r="E208" t="s">
        <v>472</v>
      </c>
      <c r="F208" t="s">
        <v>484</v>
      </c>
      <c r="G208">
        <v>202</v>
      </c>
      <c r="H208" t="s">
        <v>474</v>
      </c>
      <c r="I208" t="s">
        <v>1793</v>
      </c>
      <c r="J208" t="s">
        <v>1794</v>
      </c>
      <c r="K208" t="s">
        <v>38</v>
      </c>
      <c r="L208" t="s">
        <v>108</v>
      </c>
      <c r="M208" t="s">
        <v>411</v>
      </c>
      <c r="N208" t="s">
        <v>411</v>
      </c>
      <c r="O208" t="s">
        <v>411</v>
      </c>
      <c r="P208" t="s">
        <v>424</v>
      </c>
      <c r="Q208" t="s">
        <v>424</v>
      </c>
      <c r="R208" t="s">
        <v>411</v>
      </c>
      <c r="S208" t="s">
        <v>411</v>
      </c>
      <c r="T208" s="1">
        <v>158775.4</v>
      </c>
      <c r="U208">
        <v>540</v>
      </c>
      <c r="V208">
        <v>0</v>
      </c>
      <c r="W208" s="1">
        <v>110878.2</v>
      </c>
      <c r="X208" s="1">
        <v>46825.8</v>
      </c>
      <c r="Y208">
        <v>0</v>
      </c>
      <c r="Z208" s="1">
        <v>157704</v>
      </c>
      <c r="AA208">
        <v>0</v>
      </c>
      <c r="AB208">
        <v>0</v>
      </c>
      <c r="AD208">
        <v>8787719606610</v>
      </c>
      <c r="AE208" t="s">
        <v>412</v>
      </c>
      <c r="AF208">
        <v>96336</v>
      </c>
      <c r="AG208" s="2">
        <v>45411</v>
      </c>
      <c r="AH208" s="1">
        <v>2740.25</v>
      </c>
      <c r="AI208" s="2">
        <v>45401</v>
      </c>
      <c r="AJ208">
        <v>2004</v>
      </c>
      <c r="AK208" s="2">
        <v>45385</v>
      </c>
      <c r="AP208" t="s">
        <v>413</v>
      </c>
      <c r="AT208" s="2">
        <v>45653</v>
      </c>
      <c r="AU208" s="2">
        <v>46077</v>
      </c>
      <c r="AV208" t="s">
        <v>414</v>
      </c>
      <c r="AW208" s="2">
        <v>45386</v>
      </c>
      <c r="AX208">
        <v>23445</v>
      </c>
      <c r="AY208" s="1">
        <v>200174.2</v>
      </c>
      <c r="BA208" t="s">
        <v>477</v>
      </c>
      <c r="BB208">
        <v>23445</v>
      </c>
      <c r="BD208" t="s">
        <v>478</v>
      </c>
      <c r="BE208" t="s">
        <v>417</v>
      </c>
      <c r="BF208">
        <v>5562996527908</v>
      </c>
      <c r="BG208" t="s">
        <v>1795</v>
      </c>
      <c r="BH208">
        <v>72920295</v>
      </c>
      <c r="BI208" t="s">
        <v>1175</v>
      </c>
      <c r="BJ208" t="s">
        <v>1796</v>
      </c>
      <c r="BL208" s="1">
        <v>1800</v>
      </c>
      <c r="BM208" s="2">
        <v>45559</v>
      </c>
      <c r="BQ208">
        <v>3047</v>
      </c>
      <c r="BR208">
        <v>5577</v>
      </c>
      <c r="BS208" t="s">
        <v>506</v>
      </c>
      <c r="BT208" s="2">
        <v>45383</v>
      </c>
      <c r="BU208">
        <v>506.82</v>
      </c>
      <c r="BV208" s="2">
        <v>45406</v>
      </c>
      <c r="BW208" t="s">
        <v>422</v>
      </c>
      <c r="BX208" s="2">
        <v>45410</v>
      </c>
      <c r="BY208" t="s">
        <v>1797</v>
      </c>
      <c r="BZ208" s="2">
        <v>45383</v>
      </c>
      <c r="CA208" s="2">
        <v>45405</v>
      </c>
      <c r="CC208" s="2">
        <v>45386</v>
      </c>
      <c r="CD208" t="s">
        <v>424</v>
      </c>
      <c r="CF208" s="2">
        <v>45383</v>
      </c>
      <c r="CJ208" s="2">
        <v>45406</v>
      </c>
      <c r="CL208" s="2">
        <v>45386</v>
      </c>
      <c r="CM208" s="2">
        <v>45407</v>
      </c>
      <c r="CN208" s="2">
        <v>45386</v>
      </c>
      <c r="CO208" s="2">
        <v>45414</v>
      </c>
      <c r="CP208" s="2">
        <v>45405</v>
      </c>
      <c r="CR208" s="2">
        <v>45390</v>
      </c>
      <c r="CS208" s="2">
        <v>45391</v>
      </c>
      <c r="CU208" s="2">
        <v>45405</v>
      </c>
      <c r="CV208" s="2">
        <v>45448</v>
      </c>
      <c r="CW208" s="2">
        <v>45390</v>
      </c>
      <c r="CX208" s="2">
        <v>45408</v>
      </c>
      <c r="CY208" t="s">
        <v>424</v>
      </c>
      <c r="DD208" s="2">
        <v>45384</v>
      </c>
      <c r="DF208" s="2">
        <v>45412</v>
      </c>
      <c r="DI208" s="2">
        <v>45419</v>
      </c>
      <c r="DJ208" s="2">
        <v>45385</v>
      </c>
      <c r="DK208" s="2">
        <v>45448</v>
      </c>
      <c r="DL208" s="2">
        <v>45628</v>
      </c>
      <c r="DM208" s="2">
        <v>45629</v>
      </c>
      <c r="DN208" s="2">
        <v>45386</v>
      </c>
      <c r="DO208" s="2">
        <v>45390</v>
      </c>
      <c r="DP208" s="2">
        <v>46059</v>
      </c>
      <c r="EE208" s="1">
        <v>4105.32</v>
      </c>
    </row>
    <row r="209" spans="1:135" hidden="1" x14ac:dyDescent="0.35">
      <c r="A209">
        <v>3388</v>
      </c>
      <c r="B209" t="s">
        <v>404</v>
      </c>
      <c r="C209">
        <v>4019</v>
      </c>
      <c r="D209" t="s">
        <v>833</v>
      </c>
      <c r="E209" t="s">
        <v>834</v>
      </c>
      <c r="F209" t="s">
        <v>473</v>
      </c>
      <c r="G209">
        <v>303</v>
      </c>
      <c r="H209" t="s">
        <v>474</v>
      </c>
      <c r="I209" t="s">
        <v>1798</v>
      </c>
      <c r="J209" t="s">
        <v>1799</v>
      </c>
      <c r="K209" t="s">
        <v>38</v>
      </c>
      <c r="L209" t="s">
        <v>52</v>
      </c>
      <c r="M209" t="s">
        <v>411</v>
      </c>
      <c r="N209" t="s">
        <v>411</v>
      </c>
      <c r="O209" t="s">
        <v>411</v>
      </c>
      <c r="P209" t="s">
        <v>424</v>
      </c>
      <c r="Q209" t="s">
        <v>424</v>
      </c>
      <c r="R209" t="s">
        <v>411</v>
      </c>
      <c r="S209" t="s">
        <v>411</v>
      </c>
      <c r="T209" s="1">
        <v>135525.23000000001</v>
      </c>
      <c r="U209">
        <v>416.47</v>
      </c>
      <c r="V209">
        <v>0</v>
      </c>
      <c r="W209" s="1">
        <v>80269.52</v>
      </c>
      <c r="X209" s="1">
        <v>54730.52</v>
      </c>
      <c r="Y209">
        <v>0</v>
      </c>
      <c r="Z209" s="1">
        <v>135000.04</v>
      </c>
      <c r="AA209">
        <v>0</v>
      </c>
      <c r="AB209">
        <v>0</v>
      </c>
      <c r="AD209">
        <v>8787719604170</v>
      </c>
      <c r="AE209" t="s">
        <v>412</v>
      </c>
      <c r="AF209">
        <v>105234</v>
      </c>
      <c r="AG209" s="2">
        <v>45474</v>
      </c>
      <c r="AH209" s="1">
        <v>2371.12</v>
      </c>
      <c r="AI209" s="2">
        <v>45461</v>
      </c>
      <c r="AJ209">
        <v>2004</v>
      </c>
      <c r="AK209" s="2">
        <v>45385</v>
      </c>
      <c r="AP209" t="s">
        <v>413</v>
      </c>
      <c r="AT209" s="2">
        <v>45736</v>
      </c>
      <c r="AU209" s="2">
        <v>45854</v>
      </c>
      <c r="AV209" t="s">
        <v>414</v>
      </c>
      <c r="AW209" s="2">
        <v>45381</v>
      </c>
      <c r="AX209">
        <v>23483</v>
      </c>
      <c r="AY209" s="1">
        <v>189744.32</v>
      </c>
      <c r="BA209" t="s">
        <v>837</v>
      </c>
      <c r="BB209">
        <v>23483</v>
      </c>
      <c r="BD209" t="s">
        <v>478</v>
      </c>
      <c r="BE209" t="s">
        <v>417</v>
      </c>
      <c r="BF209">
        <v>5561983059371</v>
      </c>
      <c r="BG209" t="s">
        <v>1800</v>
      </c>
      <c r="BH209">
        <v>72910000</v>
      </c>
      <c r="BI209" t="s">
        <v>1801</v>
      </c>
      <c r="BJ209" t="s">
        <v>1802</v>
      </c>
      <c r="BL209" s="1">
        <v>1665.89</v>
      </c>
      <c r="BQ209">
        <v>3327</v>
      </c>
      <c r="BR209">
        <v>5580</v>
      </c>
      <c r="BS209" t="s">
        <v>449</v>
      </c>
      <c r="BT209" s="2">
        <v>45381</v>
      </c>
      <c r="BU209">
        <v>500</v>
      </c>
      <c r="BV209" s="2">
        <v>45463</v>
      </c>
      <c r="BW209" t="s">
        <v>422</v>
      </c>
      <c r="BX209" s="2">
        <v>45468</v>
      </c>
      <c r="BY209" t="s">
        <v>1803</v>
      </c>
      <c r="BZ209" s="2">
        <v>45381</v>
      </c>
      <c r="CA209" s="2">
        <v>45464</v>
      </c>
      <c r="CC209" s="2">
        <v>45386</v>
      </c>
      <c r="CD209" t="s">
        <v>424</v>
      </c>
      <c r="CF209" s="2">
        <v>45381</v>
      </c>
      <c r="CJ209" s="2">
        <v>45469</v>
      </c>
      <c r="CL209" s="2">
        <v>45386</v>
      </c>
      <c r="CM209" s="2">
        <v>45470</v>
      </c>
      <c r="CN209" s="2">
        <v>45456</v>
      </c>
      <c r="CO209" s="2">
        <v>45474</v>
      </c>
      <c r="CP209" s="2">
        <v>45464</v>
      </c>
      <c r="CR209" s="2">
        <v>45460</v>
      </c>
      <c r="CS209" s="2">
        <v>45397</v>
      </c>
      <c r="CU209" s="2">
        <v>45464</v>
      </c>
      <c r="CV209" s="2">
        <v>45608</v>
      </c>
      <c r="CW209" s="2">
        <v>45397</v>
      </c>
      <c r="CX209" s="2">
        <v>45474</v>
      </c>
      <c r="CY209" t="s">
        <v>424</v>
      </c>
      <c r="DD209" s="2">
        <v>45384</v>
      </c>
      <c r="DF209" s="2">
        <v>45476</v>
      </c>
      <c r="DI209" s="2">
        <v>45483</v>
      </c>
      <c r="DJ209" s="2">
        <v>45385</v>
      </c>
      <c r="DK209" s="2">
        <v>45609</v>
      </c>
      <c r="DL209" s="2">
        <v>45615</v>
      </c>
      <c r="DM209" s="2">
        <v>45629</v>
      </c>
      <c r="DN209" s="2">
        <v>45712</v>
      </c>
      <c r="DO209" s="2">
        <v>45390</v>
      </c>
      <c r="DP209" s="2">
        <v>45620</v>
      </c>
      <c r="EE209" s="1">
        <v>3805.32</v>
      </c>
    </row>
    <row r="210" spans="1:135" hidden="1" x14ac:dyDescent="0.35">
      <c r="A210">
        <v>3389</v>
      </c>
      <c r="B210" t="s">
        <v>404</v>
      </c>
      <c r="C210">
        <v>4018</v>
      </c>
      <c r="D210" t="s">
        <v>976</v>
      </c>
      <c r="E210" t="s">
        <v>834</v>
      </c>
      <c r="F210" t="s">
        <v>492</v>
      </c>
      <c r="G210" t="s">
        <v>1694</v>
      </c>
      <c r="H210" t="s">
        <v>408</v>
      </c>
      <c r="I210" t="s">
        <v>1804</v>
      </c>
      <c r="J210" t="s">
        <v>1805</v>
      </c>
      <c r="K210" t="s">
        <v>22</v>
      </c>
      <c r="L210" t="s">
        <v>122</v>
      </c>
      <c r="M210" t="s">
        <v>411</v>
      </c>
      <c r="N210" t="s">
        <v>411</v>
      </c>
      <c r="O210" t="s">
        <v>411</v>
      </c>
      <c r="P210" t="s">
        <v>411</v>
      </c>
      <c r="Q210" t="s">
        <v>411</v>
      </c>
      <c r="R210" t="s">
        <v>411</v>
      </c>
      <c r="S210" t="s">
        <v>411</v>
      </c>
      <c r="T210" s="1">
        <v>151200</v>
      </c>
      <c r="U210">
        <v>862.92</v>
      </c>
      <c r="V210">
        <v>0</v>
      </c>
      <c r="W210" s="1">
        <v>150951.73000000001</v>
      </c>
      <c r="X210" s="1">
        <v>8920</v>
      </c>
      <c r="Y210">
        <v>0</v>
      </c>
      <c r="Z210" s="1">
        <v>159871.73000000001</v>
      </c>
      <c r="AA210">
        <v>0</v>
      </c>
      <c r="AB210">
        <v>0</v>
      </c>
      <c r="AD210">
        <v>8787719595103</v>
      </c>
      <c r="AE210" t="s">
        <v>412</v>
      </c>
      <c r="AF210">
        <v>75507</v>
      </c>
      <c r="AG210" s="2">
        <v>45469</v>
      </c>
      <c r="AH210" s="1">
        <v>4011.68</v>
      </c>
      <c r="AI210" s="2">
        <v>45432</v>
      </c>
      <c r="AJ210">
        <v>2004</v>
      </c>
      <c r="AK210" s="2">
        <v>45386</v>
      </c>
      <c r="AP210" t="s">
        <v>413</v>
      </c>
      <c r="AT210" s="2">
        <v>45742</v>
      </c>
      <c r="AU210" s="2">
        <v>45890</v>
      </c>
      <c r="AV210" t="s">
        <v>414</v>
      </c>
      <c r="AW210" s="2">
        <v>45381</v>
      </c>
      <c r="AX210">
        <v>23437</v>
      </c>
      <c r="AY210" s="1">
        <v>205000.08</v>
      </c>
      <c r="BA210" t="s">
        <v>980</v>
      </c>
      <c r="BB210">
        <v>23437</v>
      </c>
      <c r="BD210" t="s">
        <v>1229</v>
      </c>
      <c r="BE210" t="s">
        <v>417</v>
      </c>
      <c r="BF210">
        <v>5561999071428</v>
      </c>
      <c r="BG210" t="s">
        <v>1806</v>
      </c>
      <c r="BH210">
        <v>73825000</v>
      </c>
      <c r="BI210" t="s">
        <v>1338</v>
      </c>
      <c r="BJ210" t="s">
        <v>1807</v>
      </c>
      <c r="BL210" s="1">
        <v>2876.41</v>
      </c>
      <c r="BM210" s="2">
        <v>45559</v>
      </c>
      <c r="BQ210">
        <v>3627</v>
      </c>
      <c r="BR210">
        <v>5576</v>
      </c>
      <c r="BS210" t="s">
        <v>449</v>
      </c>
      <c r="BT210" s="2">
        <v>45381</v>
      </c>
      <c r="BW210" t="s">
        <v>422</v>
      </c>
      <c r="BY210" t="s">
        <v>1808</v>
      </c>
      <c r="BZ210" s="2">
        <v>45381</v>
      </c>
      <c r="CA210" s="2">
        <v>45429</v>
      </c>
      <c r="CC210" s="2">
        <v>45415</v>
      </c>
      <c r="CD210" t="s">
        <v>424</v>
      </c>
      <c r="CF210" s="2">
        <v>45381</v>
      </c>
      <c r="CL210" s="2">
        <v>45386</v>
      </c>
      <c r="CM210" s="2">
        <v>45432</v>
      </c>
      <c r="CN210" s="2">
        <v>45415</v>
      </c>
      <c r="CO210" s="2">
        <v>45446</v>
      </c>
      <c r="CR210" s="2">
        <v>45419</v>
      </c>
      <c r="CS210" s="2">
        <v>45387</v>
      </c>
      <c r="CT210" s="2">
        <v>45559</v>
      </c>
      <c r="CV210" s="2">
        <v>45450</v>
      </c>
      <c r="CW210" s="2">
        <v>45387</v>
      </c>
      <c r="CY210" t="s">
        <v>424</v>
      </c>
      <c r="DB210" s="2">
        <v>45422</v>
      </c>
      <c r="DD210" s="2">
        <v>45432</v>
      </c>
      <c r="DE210" s="2">
        <v>45428</v>
      </c>
      <c r="DF210" s="2">
        <v>45484</v>
      </c>
      <c r="DI210" s="2">
        <v>45488</v>
      </c>
      <c r="DJ210" s="2">
        <v>45384</v>
      </c>
      <c r="DK210" s="2">
        <v>45463</v>
      </c>
      <c r="DL210" s="2">
        <v>45472</v>
      </c>
      <c r="DM210" s="2">
        <v>45504</v>
      </c>
      <c r="DN210" s="2">
        <v>45736</v>
      </c>
      <c r="DO210" s="2">
        <v>45387</v>
      </c>
      <c r="DP210" s="2">
        <v>45736</v>
      </c>
    </row>
    <row r="211" spans="1:135" hidden="1" x14ac:dyDescent="0.35">
      <c r="A211">
        <v>3390</v>
      </c>
      <c r="B211" t="s">
        <v>404</v>
      </c>
      <c r="C211">
        <v>3991</v>
      </c>
      <c r="D211" t="s">
        <v>976</v>
      </c>
      <c r="E211" t="s">
        <v>834</v>
      </c>
      <c r="F211" t="s">
        <v>519</v>
      </c>
      <c r="G211" t="s">
        <v>1615</v>
      </c>
      <c r="H211" t="s">
        <v>408</v>
      </c>
      <c r="I211" t="s">
        <v>1809</v>
      </c>
      <c r="J211" t="s">
        <v>1810</v>
      </c>
      <c r="K211" t="s">
        <v>14</v>
      </c>
      <c r="L211" t="s">
        <v>29</v>
      </c>
      <c r="M211" t="s">
        <v>411</v>
      </c>
      <c r="N211" t="s">
        <v>411</v>
      </c>
      <c r="O211" t="s">
        <v>411</v>
      </c>
      <c r="P211" t="s">
        <v>411</v>
      </c>
      <c r="Q211" t="s">
        <v>411</v>
      </c>
      <c r="R211" t="s">
        <v>411</v>
      </c>
      <c r="S211" t="s">
        <v>411</v>
      </c>
      <c r="T211" s="1">
        <v>149267.68</v>
      </c>
      <c r="U211">
        <v>529.5</v>
      </c>
      <c r="V211">
        <v>0</v>
      </c>
      <c r="W211" s="1">
        <v>103527.48</v>
      </c>
      <c r="X211" s="1">
        <v>45537</v>
      </c>
      <c r="Y211">
        <v>0</v>
      </c>
      <c r="Z211" s="1">
        <v>149064.48000000001</v>
      </c>
      <c r="AA211">
        <v>0</v>
      </c>
      <c r="AB211">
        <v>0</v>
      </c>
      <c r="AD211">
        <v>8787719595723</v>
      </c>
      <c r="AE211" t="s">
        <v>412</v>
      </c>
      <c r="AF211">
        <v>75636</v>
      </c>
      <c r="AG211" s="2">
        <v>45498</v>
      </c>
      <c r="AH211" s="1">
        <v>3684.76</v>
      </c>
      <c r="AI211" s="2">
        <v>45433</v>
      </c>
      <c r="AJ211">
        <v>2004</v>
      </c>
      <c r="AK211" s="2">
        <v>45386</v>
      </c>
      <c r="AP211" t="s">
        <v>413</v>
      </c>
      <c r="AT211" s="2">
        <v>45742</v>
      </c>
      <c r="AU211" s="2">
        <v>45742</v>
      </c>
      <c r="AV211" t="s">
        <v>414</v>
      </c>
      <c r="AW211" s="2">
        <v>45376</v>
      </c>
      <c r="AX211">
        <v>23425</v>
      </c>
      <c r="AY211" s="1">
        <v>204728.47</v>
      </c>
      <c r="BA211" t="s">
        <v>980</v>
      </c>
      <c r="BB211">
        <v>23425</v>
      </c>
      <c r="BD211" t="s">
        <v>416</v>
      </c>
      <c r="BE211" t="s">
        <v>417</v>
      </c>
      <c r="BF211">
        <v>5561998736130</v>
      </c>
      <c r="BG211" t="s">
        <v>1811</v>
      </c>
      <c r="BH211">
        <v>73808068</v>
      </c>
      <c r="BI211" t="s">
        <v>1193</v>
      </c>
      <c r="BJ211" t="s">
        <v>1812</v>
      </c>
      <c r="BL211" s="1">
        <v>17650</v>
      </c>
      <c r="BM211" s="2">
        <v>45549</v>
      </c>
      <c r="BQ211">
        <v>3756</v>
      </c>
      <c r="BR211">
        <v>5574</v>
      </c>
      <c r="BS211" t="s">
        <v>449</v>
      </c>
      <c r="BT211" s="2">
        <v>45379</v>
      </c>
      <c r="BW211" t="s">
        <v>422</v>
      </c>
      <c r="BY211" t="s">
        <v>1813</v>
      </c>
      <c r="BZ211" s="2">
        <v>45379</v>
      </c>
      <c r="CA211" s="2">
        <v>45429</v>
      </c>
      <c r="CC211" s="2">
        <v>45412</v>
      </c>
      <c r="CD211" t="s">
        <v>424</v>
      </c>
      <c r="CF211" s="2">
        <v>45379</v>
      </c>
      <c r="CL211" s="2">
        <v>45386</v>
      </c>
      <c r="CM211" s="2">
        <v>45433</v>
      </c>
      <c r="CN211" s="2">
        <v>45412</v>
      </c>
      <c r="CO211" s="2">
        <v>45446</v>
      </c>
      <c r="CR211" s="2">
        <v>45420</v>
      </c>
      <c r="CS211" s="2">
        <v>45388</v>
      </c>
      <c r="CT211" s="2">
        <v>45549</v>
      </c>
      <c r="CV211" s="2">
        <v>45450</v>
      </c>
      <c r="CW211" s="2">
        <v>45388</v>
      </c>
      <c r="CY211" t="s">
        <v>424</v>
      </c>
      <c r="DB211" s="2">
        <v>45422</v>
      </c>
      <c r="DD211" s="2">
        <v>45433</v>
      </c>
      <c r="DE211" s="2">
        <v>45428</v>
      </c>
      <c r="DF211" s="2">
        <v>45498</v>
      </c>
      <c r="DI211" s="2">
        <v>45502</v>
      </c>
      <c r="DJ211" s="2">
        <v>45384</v>
      </c>
      <c r="DK211" s="2">
        <v>45463</v>
      </c>
      <c r="DL211" s="2">
        <v>45469</v>
      </c>
      <c r="DM211" s="2">
        <v>45504</v>
      </c>
      <c r="DN211" s="2">
        <v>45736</v>
      </c>
      <c r="DO211" s="2">
        <v>45387</v>
      </c>
      <c r="DP211" s="2">
        <v>45736</v>
      </c>
    </row>
    <row r="212" spans="1:135" hidden="1" x14ac:dyDescent="0.35">
      <c r="A212">
        <v>3391</v>
      </c>
      <c r="B212" t="s">
        <v>561</v>
      </c>
      <c r="C212">
        <v>4002</v>
      </c>
      <c r="D212" t="s">
        <v>405</v>
      </c>
      <c r="E212" t="s">
        <v>406</v>
      </c>
      <c r="F212" t="s">
        <v>584</v>
      </c>
      <c r="G212">
        <v>303</v>
      </c>
      <c r="H212" t="s">
        <v>408</v>
      </c>
      <c r="I212" t="s">
        <v>1814</v>
      </c>
      <c r="J212" t="s">
        <v>1815</v>
      </c>
      <c r="K212" t="s">
        <v>14</v>
      </c>
      <c r="L212" t="s">
        <v>150</v>
      </c>
      <c r="M212" t="s">
        <v>411</v>
      </c>
      <c r="N212" t="s">
        <v>411</v>
      </c>
      <c r="O212" t="s">
        <v>411</v>
      </c>
      <c r="P212" t="s">
        <v>411</v>
      </c>
      <c r="Q212" t="s">
        <v>411</v>
      </c>
      <c r="R212" t="s">
        <v>411</v>
      </c>
      <c r="S212" t="s">
        <v>411</v>
      </c>
      <c r="T212" s="1">
        <v>163742.97</v>
      </c>
      <c r="U212">
        <v>778</v>
      </c>
      <c r="V212">
        <v>0</v>
      </c>
      <c r="W212" s="1">
        <v>149085.97</v>
      </c>
      <c r="X212" s="1">
        <v>14889</v>
      </c>
      <c r="Y212">
        <v>0</v>
      </c>
      <c r="Z212" s="1">
        <v>163974.97</v>
      </c>
      <c r="AA212">
        <v>0</v>
      </c>
      <c r="AB212">
        <v>0</v>
      </c>
      <c r="AE212" t="s">
        <v>412</v>
      </c>
      <c r="AH212">
        <v>0</v>
      </c>
      <c r="AK212" s="2">
        <v>45386</v>
      </c>
      <c r="AP212" t="s">
        <v>413</v>
      </c>
      <c r="AT212" s="2">
        <v>45446</v>
      </c>
      <c r="AU212" s="2">
        <v>45446</v>
      </c>
      <c r="AV212" t="s">
        <v>561</v>
      </c>
      <c r="AW212" s="2">
        <v>45378</v>
      </c>
      <c r="AX212">
        <v>23503</v>
      </c>
      <c r="AY212" s="1">
        <v>218000.2</v>
      </c>
      <c r="BA212" t="s">
        <v>415</v>
      </c>
      <c r="BB212">
        <v>23503</v>
      </c>
      <c r="BD212" t="s">
        <v>416</v>
      </c>
      <c r="BE212" t="s">
        <v>417</v>
      </c>
      <c r="BF212">
        <v>5561999647007</v>
      </c>
      <c r="BG212" t="s">
        <v>1816</v>
      </c>
      <c r="BH212">
        <v>73802245</v>
      </c>
      <c r="BI212" t="s">
        <v>1817</v>
      </c>
      <c r="BJ212" t="s">
        <v>1818</v>
      </c>
      <c r="BL212" s="1">
        <v>2350</v>
      </c>
      <c r="BQ212">
        <v>3263</v>
      </c>
      <c r="BR212">
        <v>5581</v>
      </c>
      <c r="BS212" t="s">
        <v>1819</v>
      </c>
      <c r="BT212" s="2">
        <v>45378</v>
      </c>
      <c r="BW212" t="s">
        <v>422</v>
      </c>
      <c r="BY212" t="s">
        <v>1820</v>
      </c>
      <c r="BZ212" s="2">
        <v>45378</v>
      </c>
      <c r="CC212" s="2">
        <v>45387</v>
      </c>
      <c r="CF212" s="2">
        <v>45378</v>
      </c>
      <c r="CL212" s="2">
        <v>45386</v>
      </c>
      <c r="CN212" s="2">
        <v>45387</v>
      </c>
      <c r="CO212" s="2">
        <v>45414</v>
      </c>
      <c r="CR212" s="2">
        <v>45400</v>
      </c>
      <c r="CS212" s="2">
        <v>45386</v>
      </c>
      <c r="CT212" s="2">
        <v>45396</v>
      </c>
      <c r="CW212" s="2">
        <v>45386</v>
      </c>
      <c r="DJ212" s="2">
        <v>45383</v>
      </c>
      <c r="DO212" s="2">
        <v>45386</v>
      </c>
    </row>
    <row r="213" spans="1:135" hidden="1" x14ac:dyDescent="0.35">
      <c r="A213">
        <v>3392</v>
      </c>
      <c r="B213" t="s">
        <v>404</v>
      </c>
      <c r="C213">
        <v>4005</v>
      </c>
      <c r="D213" t="s">
        <v>405</v>
      </c>
      <c r="E213" t="s">
        <v>406</v>
      </c>
      <c r="F213" t="s">
        <v>623</v>
      </c>
      <c r="G213">
        <v>304</v>
      </c>
      <c r="H213" t="s">
        <v>408</v>
      </c>
      <c r="I213" t="s">
        <v>1821</v>
      </c>
      <c r="J213" t="s">
        <v>1822</v>
      </c>
      <c r="K213" t="s">
        <v>14</v>
      </c>
      <c r="L213" t="s">
        <v>150</v>
      </c>
      <c r="M213" t="s">
        <v>411</v>
      </c>
      <c r="N213" t="s">
        <v>411</v>
      </c>
      <c r="O213" t="s">
        <v>411</v>
      </c>
      <c r="P213" t="s">
        <v>411</v>
      </c>
      <c r="Q213" t="s">
        <v>411</v>
      </c>
      <c r="R213" t="s">
        <v>411</v>
      </c>
      <c r="S213" t="s">
        <v>411</v>
      </c>
      <c r="T213" s="1">
        <v>162285.67000000001</v>
      </c>
      <c r="U213">
        <v>770.5</v>
      </c>
      <c r="V213">
        <v>0</v>
      </c>
      <c r="W213" s="1">
        <v>146575.95000000001</v>
      </c>
      <c r="X213" s="1">
        <v>15465</v>
      </c>
      <c r="Y213">
        <v>0</v>
      </c>
      <c r="Z213" s="1">
        <v>162040.95000000001</v>
      </c>
      <c r="AA213">
        <v>0</v>
      </c>
      <c r="AB213">
        <v>0</v>
      </c>
      <c r="AD213">
        <v>8787719636403</v>
      </c>
      <c r="AE213" t="s">
        <v>412</v>
      </c>
      <c r="AF213">
        <v>74057</v>
      </c>
      <c r="AG213" s="2">
        <v>45439</v>
      </c>
      <c r="AH213" s="1">
        <v>3936.53</v>
      </c>
      <c r="AI213" s="2">
        <v>45401</v>
      </c>
      <c r="AJ213">
        <v>2004</v>
      </c>
      <c r="AK213" s="2">
        <v>45386</v>
      </c>
      <c r="AP213" t="s">
        <v>413</v>
      </c>
      <c r="AT213" s="2">
        <v>45743</v>
      </c>
      <c r="AU213" s="2">
        <v>45743</v>
      </c>
      <c r="AV213" t="s">
        <v>414</v>
      </c>
      <c r="AW213" s="2">
        <v>45378</v>
      </c>
      <c r="AX213">
        <v>23552</v>
      </c>
      <c r="AY213" s="1">
        <v>217755.28</v>
      </c>
      <c r="BA213" t="s">
        <v>415</v>
      </c>
      <c r="BB213">
        <v>23552</v>
      </c>
      <c r="BD213" t="s">
        <v>416</v>
      </c>
      <c r="BE213" t="s">
        <v>417</v>
      </c>
      <c r="BF213">
        <v>5561999251305</v>
      </c>
      <c r="BG213" t="s">
        <v>1823</v>
      </c>
      <c r="BH213">
        <v>73801370</v>
      </c>
      <c r="BI213" t="s">
        <v>504</v>
      </c>
      <c r="BJ213" t="s">
        <v>1824</v>
      </c>
      <c r="BL213" s="1">
        <v>2568.33</v>
      </c>
      <c r="BM213" s="2">
        <v>45558</v>
      </c>
      <c r="BQ213">
        <v>3107</v>
      </c>
      <c r="BR213">
        <v>5585</v>
      </c>
      <c r="BS213" t="s">
        <v>821</v>
      </c>
      <c r="BT213" s="2">
        <v>45378</v>
      </c>
      <c r="BW213" t="s">
        <v>422</v>
      </c>
      <c r="BZ213" s="2">
        <v>45378</v>
      </c>
      <c r="CA213" s="2">
        <v>45399</v>
      </c>
      <c r="CC213" s="2">
        <v>45387</v>
      </c>
      <c r="CD213" t="s">
        <v>424</v>
      </c>
      <c r="CF213" s="2">
        <v>45378</v>
      </c>
      <c r="CL213" s="2">
        <v>45387</v>
      </c>
      <c r="CM213" s="2">
        <v>45420</v>
      </c>
      <c r="CN213" s="2">
        <v>45387</v>
      </c>
      <c r="CO213" s="2">
        <v>45414</v>
      </c>
      <c r="CR213" s="2">
        <v>45400</v>
      </c>
      <c r="CS213" s="2">
        <v>45393</v>
      </c>
      <c r="CT213" s="2">
        <v>45558</v>
      </c>
      <c r="CV213" s="2">
        <v>45448</v>
      </c>
      <c r="CW213" s="2">
        <v>45392</v>
      </c>
      <c r="CY213" t="s">
        <v>424</v>
      </c>
      <c r="DD213" s="2">
        <v>45405</v>
      </c>
      <c r="DF213" s="2">
        <v>45439</v>
      </c>
      <c r="DI213" s="2">
        <v>45440</v>
      </c>
      <c r="DJ213" s="2">
        <v>45387</v>
      </c>
      <c r="DK213" s="2">
        <v>45449</v>
      </c>
      <c r="DL213" s="2">
        <v>45464</v>
      </c>
      <c r="DM213" s="2">
        <v>45504</v>
      </c>
      <c r="DN213" s="2">
        <v>45728</v>
      </c>
      <c r="DO213" s="2">
        <v>45392</v>
      </c>
      <c r="DP213" s="2">
        <v>45728</v>
      </c>
    </row>
    <row r="214" spans="1:135" hidden="1" x14ac:dyDescent="0.35">
      <c r="A214">
        <v>3393</v>
      </c>
      <c r="B214" t="s">
        <v>404</v>
      </c>
      <c r="C214">
        <v>3941</v>
      </c>
      <c r="D214" t="s">
        <v>405</v>
      </c>
      <c r="E214" t="s">
        <v>406</v>
      </c>
      <c r="F214" t="s">
        <v>442</v>
      </c>
      <c r="G214">
        <v>1</v>
      </c>
      <c r="H214" t="s">
        <v>408</v>
      </c>
      <c r="I214" t="s">
        <v>1825</v>
      </c>
      <c r="J214" t="s">
        <v>1826</v>
      </c>
      <c r="K214" t="s">
        <v>14</v>
      </c>
      <c r="L214" t="s">
        <v>48</v>
      </c>
      <c r="M214" t="s">
        <v>411</v>
      </c>
      <c r="N214" t="s">
        <v>411</v>
      </c>
      <c r="O214" t="s">
        <v>411</v>
      </c>
      <c r="P214" t="s">
        <v>411</v>
      </c>
      <c r="Q214" t="s">
        <v>411</v>
      </c>
      <c r="R214" t="s">
        <v>411</v>
      </c>
      <c r="S214" t="s">
        <v>411</v>
      </c>
      <c r="T214" s="1">
        <v>158617.28</v>
      </c>
      <c r="U214">
        <v>892.9</v>
      </c>
      <c r="V214">
        <v>0</v>
      </c>
      <c r="W214" s="1">
        <v>156449.92000000001</v>
      </c>
      <c r="X214" s="1">
        <v>2238</v>
      </c>
      <c r="Y214">
        <v>0</v>
      </c>
      <c r="Z214" s="1">
        <v>158687.92000000001</v>
      </c>
      <c r="AA214">
        <v>0</v>
      </c>
      <c r="AB214">
        <v>0</v>
      </c>
      <c r="AD214">
        <v>8787719580114</v>
      </c>
      <c r="AE214" t="s">
        <v>412</v>
      </c>
      <c r="AF214">
        <v>74106</v>
      </c>
      <c r="AG214" s="2">
        <v>45462</v>
      </c>
      <c r="AH214" s="1">
        <v>3936.53</v>
      </c>
      <c r="AI214" s="2">
        <v>45435</v>
      </c>
      <c r="AJ214">
        <v>2004</v>
      </c>
      <c r="AK214" s="2">
        <v>45386</v>
      </c>
      <c r="AP214" t="s">
        <v>413</v>
      </c>
      <c r="AT214" s="2">
        <v>45743</v>
      </c>
      <c r="AU214" s="2">
        <v>45743</v>
      </c>
      <c r="AV214" t="s">
        <v>414</v>
      </c>
      <c r="AW214" s="2">
        <v>45363</v>
      </c>
      <c r="AX214">
        <v>23546</v>
      </c>
      <c r="AY214" s="1">
        <v>225000</v>
      </c>
      <c r="BA214" t="s">
        <v>415</v>
      </c>
      <c r="BB214">
        <v>23546</v>
      </c>
      <c r="BC214" t="s">
        <v>1827</v>
      </c>
      <c r="BD214" t="s">
        <v>416</v>
      </c>
      <c r="BE214" t="s">
        <v>417</v>
      </c>
      <c r="BF214">
        <v>5561996858598</v>
      </c>
      <c r="BG214" t="s">
        <v>1828</v>
      </c>
      <c r="BH214">
        <v>73814535</v>
      </c>
      <c r="BI214" t="s">
        <v>1829</v>
      </c>
      <c r="BJ214" t="s">
        <v>1830</v>
      </c>
      <c r="BL214" s="1">
        <v>2976.34</v>
      </c>
      <c r="BM214" s="2">
        <v>45495</v>
      </c>
      <c r="BQ214">
        <v>3178</v>
      </c>
      <c r="BR214">
        <v>5584</v>
      </c>
      <c r="BS214" t="s">
        <v>954</v>
      </c>
      <c r="BT214" s="2">
        <v>45400</v>
      </c>
      <c r="BW214" t="s">
        <v>422</v>
      </c>
      <c r="BZ214" s="2">
        <v>45405</v>
      </c>
      <c r="CA214" s="2">
        <v>45419</v>
      </c>
      <c r="CC214" s="2">
        <v>45387</v>
      </c>
      <c r="CD214" t="s">
        <v>424</v>
      </c>
      <c r="CF214" s="2">
        <v>45405</v>
      </c>
      <c r="CL214" s="2">
        <v>45414</v>
      </c>
      <c r="CM214" s="2">
        <v>45439</v>
      </c>
      <c r="CN214" s="2">
        <v>45387</v>
      </c>
      <c r="CO214" s="2">
        <v>45427</v>
      </c>
      <c r="CR214" s="2">
        <v>45400</v>
      </c>
      <c r="CS214" s="2">
        <v>45386</v>
      </c>
      <c r="CT214" s="2">
        <v>45495</v>
      </c>
      <c r="CV214" s="2">
        <v>45448</v>
      </c>
      <c r="CW214" s="2">
        <v>45386</v>
      </c>
      <c r="CY214" t="s">
        <v>424</v>
      </c>
      <c r="DB214" s="2">
        <v>45415</v>
      </c>
      <c r="DD214" s="2">
        <v>45439</v>
      </c>
      <c r="DE214" s="2">
        <v>45418</v>
      </c>
      <c r="DF214" s="2">
        <v>45484</v>
      </c>
      <c r="DI214" s="2">
        <v>45488</v>
      </c>
      <c r="DJ214" s="2">
        <v>45383</v>
      </c>
      <c r="DK214" s="2">
        <v>45449</v>
      </c>
      <c r="DL214" s="2">
        <v>45464</v>
      </c>
      <c r="DM214" s="2">
        <v>45504</v>
      </c>
      <c r="DN214" s="2">
        <v>45728</v>
      </c>
      <c r="DO214" s="2">
        <v>45386</v>
      </c>
      <c r="DP214" s="2">
        <v>45728</v>
      </c>
    </row>
    <row r="215" spans="1:135" hidden="1" x14ac:dyDescent="0.35">
      <c r="A215">
        <v>3394</v>
      </c>
      <c r="B215" t="s">
        <v>404</v>
      </c>
      <c r="C215">
        <v>4013</v>
      </c>
      <c r="D215" t="s">
        <v>976</v>
      </c>
      <c r="E215" t="s">
        <v>834</v>
      </c>
      <c r="F215" t="s">
        <v>1086</v>
      </c>
      <c r="G215" t="s">
        <v>1474</v>
      </c>
      <c r="H215" t="s">
        <v>408</v>
      </c>
      <c r="I215" t="s">
        <v>1831</v>
      </c>
      <c r="J215" t="s">
        <v>1832</v>
      </c>
      <c r="K215" t="s">
        <v>14</v>
      </c>
      <c r="L215" t="s">
        <v>13</v>
      </c>
      <c r="M215" t="s">
        <v>411</v>
      </c>
      <c r="N215" t="s">
        <v>411</v>
      </c>
      <c r="O215" t="s">
        <v>411</v>
      </c>
      <c r="P215" t="s">
        <v>411</v>
      </c>
      <c r="Q215" t="s">
        <v>411</v>
      </c>
      <c r="R215" t="s">
        <v>411</v>
      </c>
      <c r="S215" t="s">
        <v>411</v>
      </c>
      <c r="T215" s="1">
        <v>149404</v>
      </c>
      <c r="U215">
        <v>705</v>
      </c>
      <c r="V215">
        <v>0</v>
      </c>
      <c r="W215" s="1">
        <v>134747</v>
      </c>
      <c r="X215" s="1">
        <v>14657</v>
      </c>
      <c r="Y215">
        <v>0</v>
      </c>
      <c r="Z215" s="1">
        <v>149404</v>
      </c>
      <c r="AA215">
        <v>0</v>
      </c>
      <c r="AB215">
        <v>0</v>
      </c>
      <c r="AD215">
        <v>8787719604820</v>
      </c>
      <c r="AE215" t="s">
        <v>412</v>
      </c>
      <c r="AG215" s="2">
        <v>45462</v>
      </c>
      <c r="AH215" s="1">
        <v>3557.79</v>
      </c>
      <c r="AI215" s="2">
        <v>45429</v>
      </c>
      <c r="AJ215">
        <v>2004</v>
      </c>
      <c r="AK215" s="2">
        <v>45386</v>
      </c>
      <c r="AP215" t="s">
        <v>413</v>
      </c>
      <c r="AT215" s="2">
        <v>45742</v>
      </c>
      <c r="AU215" s="2">
        <v>45742</v>
      </c>
      <c r="AV215" t="s">
        <v>414</v>
      </c>
      <c r="AW215" s="2">
        <v>45379</v>
      </c>
      <c r="AX215">
        <v>23520</v>
      </c>
      <c r="AY215" s="1">
        <v>204734.86</v>
      </c>
      <c r="BA215" t="s">
        <v>980</v>
      </c>
      <c r="BB215">
        <v>23520</v>
      </c>
      <c r="BD215" t="s">
        <v>416</v>
      </c>
      <c r="BE215" t="s">
        <v>417</v>
      </c>
      <c r="BF215">
        <v>5561996901843</v>
      </c>
      <c r="BG215" t="s">
        <v>1833</v>
      </c>
      <c r="BH215">
        <v>73780000</v>
      </c>
      <c r="BI215" t="s">
        <v>1238</v>
      </c>
      <c r="BJ215" t="s">
        <v>1834</v>
      </c>
      <c r="BL215" s="1">
        <v>2600</v>
      </c>
      <c r="BQ215">
        <v>3791</v>
      </c>
      <c r="BR215">
        <v>5582</v>
      </c>
      <c r="BS215" t="s">
        <v>449</v>
      </c>
      <c r="BT215" s="2">
        <v>45379</v>
      </c>
      <c r="BW215" t="s">
        <v>422</v>
      </c>
      <c r="BY215" t="s">
        <v>1835</v>
      </c>
      <c r="BZ215" s="2">
        <v>45379</v>
      </c>
      <c r="CA215" s="2">
        <v>45428</v>
      </c>
      <c r="CC215" s="2">
        <v>45412</v>
      </c>
      <c r="CD215" t="s">
        <v>424</v>
      </c>
      <c r="CF215" s="2">
        <v>45379</v>
      </c>
      <c r="CL215" s="2">
        <v>45386</v>
      </c>
      <c r="CM215" s="2">
        <v>45429</v>
      </c>
      <c r="CN215" s="2">
        <v>45414</v>
      </c>
      <c r="CO215" s="2">
        <v>45446</v>
      </c>
      <c r="CR215" s="2">
        <v>45419</v>
      </c>
      <c r="CS215" s="2">
        <v>45391</v>
      </c>
      <c r="CV215" s="2">
        <v>45450</v>
      </c>
      <c r="CW215" s="2">
        <v>45390</v>
      </c>
      <c r="CY215" t="s">
        <v>424</v>
      </c>
      <c r="DB215" s="2">
        <v>45422</v>
      </c>
      <c r="DD215" s="2">
        <v>45429</v>
      </c>
      <c r="DE215" s="2">
        <v>45427</v>
      </c>
      <c r="DF215" s="2">
        <v>45484</v>
      </c>
      <c r="DI215" s="2">
        <v>45485</v>
      </c>
      <c r="DJ215" s="2">
        <v>45385</v>
      </c>
      <c r="DK215" s="2">
        <v>45463</v>
      </c>
      <c r="DL215" s="2">
        <v>45468</v>
      </c>
      <c r="DM215" s="2">
        <v>45504</v>
      </c>
      <c r="DN215" s="2">
        <v>45736</v>
      </c>
      <c r="DO215" s="2">
        <v>45390</v>
      </c>
      <c r="DP215" s="2">
        <v>45736</v>
      </c>
    </row>
    <row r="216" spans="1:135" hidden="1" x14ac:dyDescent="0.35">
      <c r="A216">
        <v>3395</v>
      </c>
      <c r="B216" t="s">
        <v>404</v>
      </c>
      <c r="C216">
        <v>4007</v>
      </c>
      <c r="D216" t="s">
        <v>976</v>
      </c>
      <c r="E216" t="s">
        <v>834</v>
      </c>
      <c r="F216" t="s">
        <v>434</v>
      </c>
      <c r="G216" t="s">
        <v>977</v>
      </c>
      <c r="H216" t="s">
        <v>408</v>
      </c>
      <c r="I216" t="s">
        <v>1836</v>
      </c>
      <c r="J216" t="s">
        <v>1837</v>
      </c>
      <c r="K216" t="s">
        <v>14</v>
      </c>
      <c r="L216" t="s">
        <v>154</v>
      </c>
      <c r="M216" t="s">
        <v>411</v>
      </c>
      <c r="N216" t="s">
        <v>411</v>
      </c>
      <c r="O216" t="s">
        <v>411</v>
      </c>
      <c r="P216" t="s">
        <v>411</v>
      </c>
      <c r="Q216" t="s">
        <v>411</v>
      </c>
      <c r="R216" t="s">
        <v>411</v>
      </c>
      <c r="S216" t="s">
        <v>411</v>
      </c>
      <c r="T216" s="1">
        <v>156224.85</v>
      </c>
      <c r="U216">
        <v>626.16</v>
      </c>
      <c r="V216">
        <v>0</v>
      </c>
      <c r="W216" s="1">
        <v>125344.32000000001</v>
      </c>
      <c r="X216" s="1">
        <v>9233</v>
      </c>
      <c r="Y216">
        <v>0</v>
      </c>
      <c r="Z216" s="1">
        <v>134577.32</v>
      </c>
      <c r="AA216">
        <v>0</v>
      </c>
      <c r="AB216">
        <v>0</v>
      </c>
      <c r="AD216">
        <v>8787719604358</v>
      </c>
      <c r="AE216" t="s">
        <v>412</v>
      </c>
      <c r="AG216" s="2">
        <v>45463</v>
      </c>
      <c r="AH216" s="1">
        <v>3568.21</v>
      </c>
      <c r="AI216" s="2">
        <v>45429</v>
      </c>
      <c r="AJ216">
        <v>2004</v>
      </c>
      <c r="AK216" s="2">
        <v>45386</v>
      </c>
      <c r="AP216" t="s">
        <v>413</v>
      </c>
      <c r="AT216" s="2">
        <v>45742</v>
      </c>
      <c r="AU216" s="2">
        <v>45890</v>
      </c>
      <c r="AV216" t="s">
        <v>414</v>
      </c>
      <c r="AW216" s="2">
        <v>45379</v>
      </c>
      <c r="AX216">
        <v>23539</v>
      </c>
      <c r="AY216" s="1">
        <v>210826.93</v>
      </c>
      <c r="BA216" t="s">
        <v>980</v>
      </c>
      <c r="BB216">
        <v>23539</v>
      </c>
      <c r="BD216" t="s">
        <v>416</v>
      </c>
      <c r="BE216" t="s">
        <v>417</v>
      </c>
      <c r="BF216">
        <v>5561996434530</v>
      </c>
      <c r="BG216" t="s">
        <v>1838</v>
      </c>
      <c r="BH216">
        <v>73813780</v>
      </c>
      <c r="BI216" t="s">
        <v>894</v>
      </c>
      <c r="BJ216" t="s">
        <v>1839</v>
      </c>
      <c r="BL216" s="1">
        <v>20872</v>
      </c>
      <c r="BM216" s="2">
        <v>45557</v>
      </c>
      <c r="BQ216">
        <v>3640</v>
      </c>
      <c r="BR216">
        <v>5583</v>
      </c>
      <c r="BS216" t="s">
        <v>506</v>
      </c>
      <c r="BT216" s="2">
        <v>45379</v>
      </c>
      <c r="BW216" t="s">
        <v>422</v>
      </c>
      <c r="BY216" t="s">
        <v>1840</v>
      </c>
      <c r="BZ216" s="2">
        <v>45379</v>
      </c>
      <c r="CA216" s="2">
        <v>45428</v>
      </c>
      <c r="CC216" s="2">
        <v>45415</v>
      </c>
      <c r="CD216" t="s">
        <v>424</v>
      </c>
      <c r="CF216" s="2">
        <v>45379</v>
      </c>
      <c r="CL216" s="2">
        <v>45386</v>
      </c>
      <c r="CM216" s="2">
        <v>45429</v>
      </c>
      <c r="CN216" s="2">
        <v>45418</v>
      </c>
      <c r="CO216" s="2">
        <v>45446</v>
      </c>
      <c r="CR216" s="2">
        <v>45419</v>
      </c>
      <c r="CS216" s="2">
        <v>45401</v>
      </c>
      <c r="CT216" s="2">
        <v>45557</v>
      </c>
      <c r="CV216" s="2">
        <v>45450</v>
      </c>
      <c r="CW216" s="2">
        <v>45401</v>
      </c>
      <c r="CY216" t="s">
        <v>424</v>
      </c>
      <c r="DB216" s="2">
        <v>45422</v>
      </c>
      <c r="DD216" s="2">
        <v>45429</v>
      </c>
      <c r="DE216" s="2">
        <v>45427</v>
      </c>
      <c r="DF216" s="2">
        <v>45464</v>
      </c>
      <c r="DI216" s="2">
        <v>45468</v>
      </c>
      <c r="DJ216" s="2">
        <v>45386</v>
      </c>
      <c r="DK216" s="2">
        <v>45463</v>
      </c>
      <c r="DL216" s="2">
        <v>45469</v>
      </c>
      <c r="DM216" s="2">
        <v>45504</v>
      </c>
      <c r="DN216" s="2">
        <v>45736</v>
      </c>
      <c r="DO216" s="2">
        <v>45390</v>
      </c>
      <c r="DP216" s="2">
        <v>45736</v>
      </c>
    </row>
    <row r="217" spans="1:135" hidden="1" x14ac:dyDescent="0.35">
      <c r="A217">
        <v>3396</v>
      </c>
      <c r="B217" t="s">
        <v>404</v>
      </c>
      <c r="C217">
        <v>4015</v>
      </c>
      <c r="D217" t="s">
        <v>833</v>
      </c>
      <c r="E217" t="s">
        <v>834</v>
      </c>
      <c r="F217" t="s">
        <v>461</v>
      </c>
      <c r="G217">
        <v>304</v>
      </c>
      <c r="H217" t="s">
        <v>474</v>
      </c>
      <c r="I217" t="s">
        <v>1841</v>
      </c>
      <c r="J217" t="s">
        <v>1842</v>
      </c>
      <c r="K217" t="s">
        <v>38</v>
      </c>
      <c r="L217" t="s">
        <v>101</v>
      </c>
      <c r="M217" t="s">
        <v>411</v>
      </c>
      <c r="N217" t="s">
        <v>411</v>
      </c>
      <c r="O217" t="s">
        <v>411</v>
      </c>
      <c r="P217" t="s">
        <v>424</v>
      </c>
      <c r="Q217" t="s">
        <v>424</v>
      </c>
      <c r="R217" t="s">
        <v>411</v>
      </c>
      <c r="S217" t="s">
        <v>411</v>
      </c>
      <c r="T217" s="1">
        <v>131429</v>
      </c>
      <c r="U217">
        <v>450</v>
      </c>
      <c r="V217">
        <v>0</v>
      </c>
      <c r="W217" s="1">
        <v>82096.09</v>
      </c>
      <c r="X217" s="1">
        <v>58856.91</v>
      </c>
      <c r="Y217">
        <v>0</v>
      </c>
      <c r="Z217" s="1">
        <v>140953</v>
      </c>
      <c r="AA217">
        <v>0</v>
      </c>
      <c r="AB217">
        <v>0</v>
      </c>
      <c r="AD217">
        <v>8787719604609</v>
      </c>
      <c r="AE217" t="s">
        <v>412</v>
      </c>
      <c r="AG217" s="2">
        <v>45408</v>
      </c>
      <c r="AH217" s="1">
        <v>2371.12</v>
      </c>
      <c r="AI217" s="2">
        <v>45393</v>
      </c>
      <c r="AJ217">
        <v>2004</v>
      </c>
      <c r="AK217" s="2">
        <v>45386</v>
      </c>
      <c r="AP217" t="s">
        <v>413</v>
      </c>
      <c r="AT217" s="2">
        <v>45736</v>
      </c>
      <c r="AU217" s="2">
        <v>45736</v>
      </c>
      <c r="AV217" t="s">
        <v>414</v>
      </c>
      <c r="AW217" s="2">
        <v>45379</v>
      </c>
      <c r="AX217">
        <v>23553</v>
      </c>
      <c r="AY217" s="1">
        <v>189723.09</v>
      </c>
      <c r="BA217" t="s">
        <v>837</v>
      </c>
      <c r="BB217">
        <v>23553</v>
      </c>
      <c r="BC217" t="s">
        <v>1843</v>
      </c>
      <c r="BD217" t="s">
        <v>478</v>
      </c>
      <c r="BE217" t="s">
        <v>417</v>
      </c>
      <c r="BF217">
        <v>5561994658904</v>
      </c>
      <c r="BG217" t="s">
        <v>1844</v>
      </c>
      <c r="BH217">
        <v>72915715</v>
      </c>
      <c r="BI217" t="s">
        <v>1546</v>
      </c>
      <c r="BJ217" t="s">
        <v>1845</v>
      </c>
      <c r="BL217" s="1">
        <v>1800</v>
      </c>
      <c r="BQ217">
        <v>3341</v>
      </c>
      <c r="BR217">
        <v>5586</v>
      </c>
      <c r="BS217" t="s">
        <v>1281</v>
      </c>
      <c r="BT217" s="2">
        <v>45390</v>
      </c>
      <c r="BU217">
        <v>449</v>
      </c>
      <c r="BW217" t="s">
        <v>422</v>
      </c>
      <c r="BX217" s="2">
        <v>45398</v>
      </c>
      <c r="BY217" t="s">
        <v>1846</v>
      </c>
      <c r="BZ217" s="2">
        <v>45390</v>
      </c>
      <c r="CA217" s="2">
        <v>45393</v>
      </c>
      <c r="CC217" s="2">
        <v>45387</v>
      </c>
      <c r="CD217" t="s">
        <v>424</v>
      </c>
      <c r="CF217" s="2">
        <v>45390</v>
      </c>
      <c r="CJ217" s="2">
        <v>45400</v>
      </c>
      <c r="CL217" s="2">
        <v>45390</v>
      </c>
      <c r="CM217" s="2">
        <v>45404</v>
      </c>
      <c r="CN217" s="2">
        <v>45387</v>
      </c>
      <c r="CO217" s="2">
        <v>45414</v>
      </c>
      <c r="CP217" s="2">
        <v>45397</v>
      </c>
      <c r="CR217" s="2">
        <v>45392</v>
      </c>
      <c r="CS217" s="2">
        <v>45391</v>
      </c>
      <c r="CU217" s="2">
        <v>45397</v>
      </c>
      <c r="CV217" s="2">
        <v>45450</v>
      </c>
      <c r="CW217" s="2">
        <v>45390</v>
      </c>
      <c r="CX217" s="2">
        <v>45407</v>
      </c>
      <c r="CY217" t="s">
        <v>424</v>
      </c>
      <c r="DD217" s="2">
        <v>45384</v>
      </c>
      <c r="DF217" s="2">
        <v>45411</v>
      </c>
      <c r="DI217" s="2">
        <v>45412</v>
      </c>
      <c r="DJ217" s="2">
        <v>45385</v>
      </c>
      <c r="DK217" s="2">
        <v>45496</v>
      </c>
      <c r="DL217" s="2">
        <v>45515</v>
      </c>
      <c r="DM217" s="2">
        <v>45629</v>
      </c>
      <c r="DN217" s="2">
        <v>45712</v>
      </c>
      <c r="DO217" s="2">
        <v>45390</v>
      </c>
      <c r="DP217" s="2">
        <v>45712</v>
      </c>
      <c r="EE217" s="1">
        <v>3805.32</v>
      </c>
    </row>
    <row r="218" spans="1:135" hidden="1" x14ac:dyDescent="0.35">
      <c r="A218">
        <v>3397</v>
      </c>
      <c r="B218" t="s">
        <v>561</v>
      </c>
      <c r="C218">
        <v>3970</v>
      </c>
      <c r="D218" t="s">
        <v>976</v>
      </c>
      <c r="E218" t="s">
        <v>834</v>
      </c>
      <c r="F218" t="s">
        <v>461</v>
      </c>
      <c r="G218" t="s">
        <v>1729</v>
      </c>
      <c r="H218" t="s">
        <v>408</v>
      </c>
      <c r="I218" t="s">
        <v>1847</v>
      </c>
      <c r="J218" t="s">
        <v>1848</v>
      </c>
      <c r="K218" t="s">
        <v>22</v>
      </c>
      <c r="L218" t="s">
        <v>122</v>
      </c>
      <c r="M218" t="s">
        <v>411</v>
      </c>
      <c r="N218" t="s">
        <v>411</v>
      </c>
      <c r="O218" t="s">
        <v>411</v>
      </c>
      <c r="P218" t="s">
        <v>411</v>
      </c>
      <c r="Q218" t="s">
        <v>411</v>
      </c>
      <c r="R218" t="s">
        <v>411</v>
      </c>
      <c r="S218" t="s">
        <v>411</v>
      </c>
      <c r="T218" s="1">
        <v>148932.72</v>
      </c>
      <c r="U218">
        <v>518.72</v>
      </c>
      <c r="V218">
        <v>0</v>
      </c>
      <c r="W218" s="1">
        <v>101359.52</v>
      </c>
      <c r="X218" s="1">
        <v>47370</v>
      </c>
      <c r="Y218">
        <v>0</v>
      </c>
      <c r="Z218" s="1">
        <v>148729.51999999999</v>
      </c>
      <c r="AA218">
        <v>0</v>
      </c>
      <c r="AB218">
        <v>0</v>
      </c>
      <c r="AE218" t="s">
        <v>412</v>
      </c>
      <c r="AH218">
        <v>0</v>
      </c>
      <c r="AK218" s="2">
        <v>45387</v>
      </c>
      <c r="AP218" t="s">
        <v>413</v>
      </c>
      <c r="AT218" s="2">
        <v>45453</v>
      </c>
      <c r="AU218" s="2">
        <v>45453</v>
      </c>
      <c r="AV218" t="s">
        <v>561</v>
      </c>
      <c r="AW218" s="2">
        <v>45370</v>
      </c>
      <c r="AX218">
        <v>23577</v>
      </c>
      <c r="AY218" s="1">
        <v>204727.7</v>
      </c>
      <c r="BA218" t="s">
        <v>980</v>
      </c>
      <c r="BB218">
        <v>23577</v>
      </c>
      <c r="BD218" t="s">
        <v>416</v>
      </c>
      <c r="BE218" t="s">
        <v>417</v>
      </c>
      <c r="BF218">
        <v>5561999645587</v>
      </c>
      <c r="BG218" t="s">
        <v>1849</v>
      </c>
      <c r="BH218">
        <v>73807330</v>
      </c>
      <c r="BI218" t="s">
        <v>607</v>
      </c>
      <c r="BJ218" t="s">
        <v>1850</v>
      </c>
      <c r="BL218" s="1">
        <v>2350</v>
      </c>
      <c r="BM218" s="2">
        <v>45543</v>
      </c>
      <c r="BQ218">
        <v>3617</v>
      </c>
      <c r="BR218">
        <v>5590</v>
      </c>
      <c r="BS218" t="s">
        <v>449</v>
      </c>
      <c r="BT218" s="2">
        <v>45370</v>
      </c>
      <c r="BW218" t="s">
        <v>422</v>
      </c>
      <c r="BY218" t="s">
        <v>1851</v>
      </c>
      <c r="BZ218" s="2">
        <v>45370</v>
      </c>
      <c r="CC218" s="2">
        <v>45418</v>
      </c>
      <c r="CF218" s="2">
        <v>45370</v>
      </c>
      <c r="CL218" s="2">
        <v>45387</v>
      </c>
      <c r="CN218" s="2">
        <v>45418</v>
      </c>
      <c r="CR218" s="2">
        <v>45419</v>
      </c>
      <c r="CS218" s="2">
        <v>45393</v>
      </c>
      <c r="CW218" s="2">
        <v>45392</v>
      </c>
      <c r="CY218" t="s">
        <v>424</v>
      </c>
      <c r="DJ218" s="2">
        <v>45387</v>
      </c>
      <c r="DO218" s="2">
        <v>45392</v>
      </c>
    </row>
    <row r="219" spans="1:135" hidden="1" x14ac:dyDescent="0.35">
      <c r="A219">
        <v>3398</v>
      </c>
      <c r="B219" t="s">
        <v>404</v>
      </c>
      <c r="C219">
        <v>4022</v>
      </c>
      <c r="D219" t="s">
        <v>976</v>
      </c>
      <c r="E219" t="s">
        <v>834</v>
      </c>
      <c r="F219" t="s">
        <v>451</v>
      </c>
      <c r="G219" t="s">
        <v>1694</v>
      </c>
      <c r="H219" t="s">
        <v>408</v>
      </c>
      <c r="I219" t="s">
        <v>1852</v>
      </c>
      <c r="J219" t="s">
        <v>1853</v>
      </c>
      <c r="K219" t="s">
        <v>22</v>
      </c>
      <c r="L219" t="s">
        <v>105</v>
      </c>
      <c r="M219" t="s">
        <v>411</v>
      </c>
      <c r="N219" t="s">
        <v>411</v>
      </c>
      <c r="O219" t="s">
        <v>411</v>
      </c>
      <c r="P219" t="s">
        <v>411</v>
      </c>
      <c r="Q219" t="s">
        <v>411</v>
      </c>
      <c r="R219" t="s">
        <v>411</v>
      </c>
      <c r="S219" t="s">
        <v>411</v>
      </c>
      <c r="T219" s="1">
        <v>149405.95000000001</v>
      </c>
      <c r="U219">
        <v>0</v>
      </c>
      <c r="V219">
        <v>0</v>
      </c>
      <c r="W219" s="1">
        <v>134748.95000000001</v>
      </c>
      <c r="X219" s="1">
        <v>14657</v>
      </c>
      <c r="Y219">
        <v>0</v>
      </c>
      <c r="Z219" s="1">
        <v>149405.95000000001</v>
      </c>
      <c r="AA219">
        <v>0</v>
      </c>
      <c r="AB219">
        <v>0</v>
      </c>
      <c r="AD219">
        <v>8787719627498</v>
      </c>
      <c r="AE219" t="s">
        <v>412</v>
      </c>
      <c r="AF219">
        <v>75603</v>
      </c>
      <c r="AG219" s="2">
        <v>45469</v>
      </c>
      <c r="AH219" s="1">
        <v>3568.17</v>
      </c>
      <c r="AI219" s="2">
        <v>45434</v>
      </c>
      <c r="AJ219">
        <v>2004</v>
      </c>
      <c r="AK219" s="2">
        <v>45387</v>
      </c>
      <c r="AP219" t="s">
        <v>413</v>
      </c>
      <c r="AT219" s="2">
        <v>45742</v>
      </c>
      <c r="AU219" s="2">
        <v>45890</v>
      </c>
      <c r="AV219" t="s">
        <v>414</v>
      </c>
      <c r="AW219" s="2">
        <v>45381</v>
      </c>
      <c r="AX219">
        <v>23554</v>
      </c>
      <c r="AY219" s="1">
        <v>204732.91</v>
      </c>
      <c r="BA219" t="s">
        <v>980</v>
      </c>
      <c r="BB219">
        <v>23554</v>
      </c>
      <c r="BD219" t="s">
        <v>416</v>
      </c>
      <c r="BE219" t="s">
        <v>417</v>
      </c>
      <c r="BF219">
        <v>5561996654041</v>
      </c>
      <c r="BG219" t="s">
        <v>1854</v>
      </c>
      <c r="BH219">
        <v>73802235</v>
      </c>
      <c r="BI219" t="s">
        <v>1817</v>
      </c>
      <c r="BJ219" t="s">
        <v>1855</v>
      </c>
      <c r="BL219" s="1">
        <v>2600</v>
      </c>
      <c r="BQ219">
        <v>3723</v>
      </c>
      <c r="BR219">
        <v>5587</v>
      </c>
      <c r="BS219" t="s">
        <v>806</v>
      </c>
      <c r="BT219" s="2">
        <v>45381</v>
      </c>
      <c r="BW219" t="s">
        <v>422</v>
      </c>
      <c r="BY219" t="s">
        <v>1856</v>
      </c>
      <c r="BZ219" s="2">
        <v>45381</v>
      </c>
      <c r="CA219" s="2">
        <v>45429</v>
      </c>
      <c r="CC219" s="2">
        <v>45418</v>
      </c>
      <c r="CD219" t="s">
        <v>424</v>
      </c>
      <c r="CF219" s="2">
        <v>45381</v>
      </c>
      <c r="CL219" s="2">
        <v>45387</v>
      </c>
      <c r="CM219" s="2">
        <v>45434</v>
      </c>
      <c r="CN219" s="2">
        <v>45418</v>
      </c>
      <c r="CO219" s="2">
        <v>45446</v>
      </c>
      <c r="CR219" s="2">
        <v>45419</v>
      </c>
      <c r="CS219" s="2">
        <v>45392</v>
      </c>
      <c r="CT219" s="2">
        <v>45561</v>
      </c>
      <c r="CV219" s="2">
        <v>45450</v>
      </c>
      <c r="CW219" s="2">
        <v>45392</v>
      </c>
      <c r="CY219" t="s">
        <v>424</v>
      </c>
      <c r="DB219" s="2">
        <v>45422</v>
      </c>
      <c r="DD219" s="2">
        <v>45434</v>
      </c>
      <c r="DE219" s="2">
        <v>45429</v>
      </c>
      <c r="DF219" s="2">
        <v>45469</v>
      </c>
      <c r="DI219" s="2">
        <v>45474</v>
      </c>
      <c r="DJ219" s="2">
        <v>45386</v>
      </c>
      <c r="DK219" s="2">
        <v>45463</v>
      </c>
      <c r="DL219" s="2">
        <v>45470</v>
      </c>
      <c r="DM219" s="2">
        <v>45504</v>
      </c>
      <c r="DN219" s="2">
        <v>45736</v>
      </c>
      <c r="DO219" s="2">
        <v>45392</v>
      </c>
      <c r="DP219" s="2">
        <v>45736</v>
      </c>
    </row>
    <row r="220" spans="1:135" hidden="1" x14ac:dyDescent="0.35">
      <c r="A220">
        <v>3399</v>
      </c>
      <c r="B220" t="s">
        <v>404</v>
      </c>
      <c r="C220">
        <v>3999</v>
      </c>
      <c r="D220" t="s">
        <v>976</v>
      </c>
      <c r="E220" t="s">
        <v>834</v>
      </c>
      <c r="F220" t="s">
        <v>526</v>
      </c>
      <c r="G220" t="s">
        <v>1694</v>
      </c>
      <c r="H220" t="s">
        <v>408</v>
      </c>
      <c r="I220" t="s">
        <v>1857</v>
      </c>
      <c r="J220" t="s">
        <v>1858</v>
      </c>
      <c r="K220" t="s">
        <v>14</v>
      </c>
      <c r="L220" t="s">
        <v>66</v>
      </c>
      <c r="M220" t="s">
        <v>411</v>
      </c>
      <c r="N220" t="s">
        <v>411</v>
      </c>
      <c r="O220" t="s">
        <v>411</v>
      </c>
      <c r="P220" t="s">
        <v>411</v>
      </c>
      <c r="Q220" t="s">
        <v>411</v>
      </c>
      <c r="R220" t="s">
        <v>411</v>
      </c>
      <c r="S220" t="s">
        <v>411</v>
      </c>
      <c r="T220" s="1">
        <v>153520.26</v>
      </c>
      <c r="U220">
        <v>0</v>
      </c>
      <c r="V220">
        <v>0.01</v>
      </c>
      <c r="W220">
        <v>0.01</v>
      </c>
      <c r="X220">
        <v>0.01</v>
      </c>
      <c r="Y220">
        <v>0.01</v>
      </c>
      <c r="Z220">
        <v>0.03</v>
      </c>
      <c r="AA220">
        <v>0</v>
      </c>
      <c r="AB220">
        <v>0</v>
      </c>
      <c r="AD220">
        <v>8787719641520</v>
      </c>
      <c r="AE220" t="s">
        <v>412</v>
      </c>
      <c r="AF220">
        <v>75571</v>
      </c>
      <c r="AG220" s="2">
        <v>45469</v>
      </c>
      <c r="AH220" s="1">
        <v>2913.77</v>
      </c>
      <c r="AI220" s="2">
        <v>45433</v>
      </c>
      <c r="AJ220">
        <v>2004</v>
      </c>
      <c r="AK220" s="2">
        <v>45387</v>
      </c>
      <c r="AP220" t="s">
        <v>413</v>
      </c>
      <c r="AT220" s="2">
        <v>45742</v>
      </c>
      <c r="AU220" s="2">
        <v>45890</v>
      </c>
      <c r="AV220" t="s">
        <v>414</v>
      </c>
      <c r="AW220" s="2">
        <v>45378</v>
      </c>
      <c r="AX220">
        <v>23555</v>
      </c>
      <c r="AY220" s="1">
        <v>207776.67</v>
      </c>
      <c r="BA220" t="s">
        <v>980</v>
      </c>
      <c r="BB220">
        <v>23555</v>
      </c>
      <c r="BC220" t="s">
        <v>1859</v>
      </c>
      <c r="BD220" t="s">
        <v>416</v>
      </c>
      <c r="BE220" t="s">
        <v>417</v>
      </c>
      <c r="BF220">
        <v>5561998018855</v>
      </c>
      <c r="BG220" t="s">
        <v>1860</v>
      </c>
      <c r="BH220">
        <v>73813650</v>
      </c>
      <c r="BI220" t="s">
        <v>781</v>
      </c>
      <c r="BJ220" t="s">
        <v>1861</v>
      </c>
      <c r="BL220" s="1">
        <v>17227.2</v>
      </c>
      <c r="BQ220">
        <v>3691</v>
      </c>
      <c r="BR220">
        <v>5588</v>
      </c>
      <c r="BS220" t="s">
        <v>490</v>
      </c>
      <c r="BT220" s="2">
        <v>45378</v>
      </c>
      <c r="BW220" t="s">
        <v>422</v>
      </c>
      <c r="BY220" t="s">
        <v>1862</v>
      </c>
      <c r="BZ220" s="2">
        <v>45379</v>
      </c>
      <c r="CA220" s="2">
        <v>45429</v>
      </c>
      <c r="CC220" s="2">
        <v>45414</v>
      </c>
      <c r="CD220" t="s">
        <v>424</v>
      </c>
      <c r="CF220" s="2">
        <v>45379</v>
      </c>
      <c r="CL220" s="2">
        <v>45379</v>
      </c>
      <c r="CM220" s="2">
        <v>45433</v>
      </c>
      <c r="CN220" s="2">
        <v>45414</v>
      </c>
      <c r="CO220" s="2">
        <v>45446</v>
      </c>
      <c r="CR220" s="2">
        <v>45419</v>
      </c>
      <c r="CS220" s="2">
        <v>45394</v>
      </c>
      <c r="CV220" s="2">
        <v>45450</v>
      </c>
      <c r="CW220" s="2">
        <v>45394</v>
      </c>
      <c r="CY220" t="s">
        <v>424</v>
      </c>
      <c r="DB220" s="2">
        <v>45422</v>
      </c>
      <c r="DD220" s="2">
        <v>45433</v>
      </c>
      <c r="DE220" s="2">
        <v>45428</v>
      </c>
      <c r="DF220" s="2">
        <v>45469</v>
      </c>
      <c r="DI220" s="2">
        <v>45519</v>
      </c>
      <c r="DJ220" s="2">
        <v>45387</v>
      </c>
      <c r="DK220" s="2">
        <v>45463</v>
      </c>
      <c r="DL220" s="2">
        <v>45469</v>
      </c>
      <c r="DM220" s="2">
        <v>45504</v>
      </c>
      <c r="DN220" s="2">
        <v>45736</v>
      </c>
      <c r="DO220" s="2">
        <v>45393</v>
      </c>
      <c r="DP220" s="2">
        <v>45736</v>
      </c>
    </row>
    <row r="221" spans="1:135" hidden="1" x14ac:dyDescent="0.35">
      <c r="A221">
        <v>3400</v>
      </c>
      <c r="B221" t="s">
        <v>404</v>
      </c>
      <c r="C221">
        <v>4014</v>
      </c>
      <c r="D221" t="s">
        <v>833</v>
      </c>
      <c r="E221" t="s">
        <v>834</v>
      </c>
      <c r="F221" t="s">
        <v>461</v>
      </c>
      <c r="G221">
        <v>203</v>
      </c>
      <c r="H221" t="s">
        <v>474</v>
      </c>
      <c r="I221" t="s">
        <v>1863</v>
      </c>
      <c r="J221" t="s">
        <v>1864</v>
      </c>
      <c r="K221" t="s">
        <v>38</v>
      </c>
      <c r="L221" t="s">
        <v>160</v>
      </c>
      <c r="M221" t="s">
        <v>411</v>
      </c>
      <c r="N221" t="s">
        <v>411</v>
      </c>
      <c r="O221" t="s">
        <v>411</v>
      </c>
      <c r="P221" t="s">
        <v>424</v>
      </c>
      <c r="Q221" t="s">
        <v>424</v>
      </c>
      <c r="R221" t="s">
        <v>411</v>
      </c>
      <c r="S221" t="s">
        <v>411</v>
      </c>
      <c r="T221" s="1">
        <v>130314.35</v>
      </c>
      <c r="U221">
        <v>424.42</v>
      </c>
      <c r="V221">
        <v>0</v>
      </c>
      <c r="W221" s="1">
        <v>77314.77</v>
      </c>
      <c r="X221" s="1">
        <v>59927.23</v>
      </c>
      <c r="Y221">
        <v>0</v>
      </c>
      <c r="Z221" s="1">
        <v>137242</v>
      </c>
      <c r="AA221">
        <v>0</v>
      </c>
      <c r="AB221">
        <v>0</v>
      </c>
      <c r="AD221">
        <v>8787719637809</v>
      </c>
      <c r="AE221" t="s">
        <v>412</v>
      </c>
      <c r="AF221">
        <v>105246</v>
      </c>
      <c r="AG221" s="2">
        <v>45429</v>
      </c>
      <c r="AH221" s="1">
        <v>2371.12</v>
      </c>
      <c r="AI221" s="2">
        <v>45411</v>
      </c>
      <c r="AJ221">
        <v>2004</v>
      </c>
      <c r="AK221" s="2">
        <v>45387</v>
      </c>
      <c r="AP221" t="s">
        <v>413</v>
      </c>
      <c r="AT221" s="2">
        <v>45736</v>
      </c>
      <c r="AU221" s="2">
        <v>45736</v>
      </c>
      <c r="AV221" t="s">
        <v>414</v>
      </c>
      <c r="AW221" s="2">
        <v>45379</v>
      </c>
      <c r="AX221">
        <v>23631</v>
      </c>
      <c r="AY221" s="1">
        <v>184812.77</v>
      </c>
      <c r="BA221" t="s">
        <v>837</v>
      </c>
      <c r="BB221">
        <v>23631</v>
      </c>
      <c r="BD221" t="s">
        <v>478</v>
      </c>
      <c r="BE221" t="s">
        <v>417</v>
      </c>
      <c r="BF221">
        <v>5561999393091</v>
      </c>
      <c r="BG221" t="s">
        <v>1865</v>
      </c>
      <c r="BH221">
        <v>72910000</v>
      </c>
      <c r="BI221" t="s">
        <v>496</v>
      </c>
      <c r="BJ221" t="s">
        <v>1866</v>
      </c>
      <c r="BL221" s="1">
        <v>1697.69</v>
      </c>
      <c r="BQ221">
        <v>3337</v>
      </c>
      <c r="BR221">
        <v>5595</v>
      </c>
      <c r="BS221" t="s">
        <v>482</v>
      </c>
      <c r="BT221" s="2">
        <v>45379</v>
      </c>
      <c r="BU221">
        <v>499.97</v>
      </c>
      <c r="BV221" s="2">
        <v>45416</v>
      </c>
      <c r="BW221" t="s">
        <v>422</v>
      </c>
      <c r="BX221" s="2">
        <v>45416</v>
      </c>
      <c r="BY221" t="s">
        <v>1867</v>
      </c>
      <c r="BZ221" s="2">
        <v>45379</v>
      </c>
      <c r="CA221" s="2">
        <v>45415</v>
      </c>
      <c r="CC221" s="2">
        <v>45385</v>
      </c>
      <c r="CD221" t="s">
        <v>424</v>
      </c>
      <c r="CF221" s="2">
        <v>45379</v>
      </c>
      <c r="CJ221" s="2">
        <v>45420</v>
      </c>
      <c r="CL221" s="2">
        <v>45390</v>
      </c>
      <c r="CM221" s="2">
        <v>45421</v>
      </c>
      <c r="CN221" s="2">
        <v>45387</v>
      </c>
      <c r="CO221" s="2">
        <v>45427</v>
      </c>
      <c r="CP221" s="2">
        <v>45415</v>
      </c>
      <c r="CR221" s="2">
        <v>45392</v>
      </c>
      <c r="CS221" s="2">
        <v>45393</v>
      </c>
      <c r="CU221" s="2">
        <v>45418</v>
      </c>
      <c r="CV221" s="2">
        <v>45450</v>
      </c>
      <c r="CW221" s="2">
        <v>45392</v>
      </c>
      <c r="CX221" s="2">
        <v>45428</v>
      </c>
      <c r="CY221" t="s">
        <v>424</v>
      </c>
      <c r="DD221" s="2">
        <v>45386</v>
      </c>
      <c r="DF221" s="2">
        <v>45432</v>
      </c>
      <c r="DI221" s="2">
        <v>45434</v>
      </c>
      <c r="DJ221" s="2">
        <v>45387</v>
      </c>
      <c r="DK221" s="2">
        <v>45496</v>
      </c>
      <c r="DL221" s="2">
        <v>45524</v>
      </c>
      <c r="DM221" s="2">
        <v>45629</v>
      </c>
      <c r="DN221" s="2">
        <v>45712</v>
      </c>
      <c r="DO221" s="2">
        <v>45392</v>
      </c>
      <c r="DP221" s="2">
        <v>45712</v>
      </c>
      <c r="EE221" s="1">
        <v>3805.32</v>
      </c>
    </row>
    <row r="222" spans="1:135" hidden="1" x14ac:dyDescent="0.35">
      <c r="A222">
        <v>3401</v>
      </c>
      <c r="B222" t="s">
        <v>404</v>
      </c>
      <c r="C222">
        <v>3968</v>
      </c>
      <c r="D222" t="s">
        <v>405</v>
      </c>
      <c r="E222" t="s">
        <v>406</v>
      </c>
      <c r="F222" t="s">
        <v>461</v>
      </c>
      <c r="G222">
        <v>204</v>
      </c>
      <c r="H222" t="s">
        <v>408</v>
      </c>
      <c r="I222" t="s">
        <v>1868</v>
      </c>
      <c r="J222" t="s">
        <v>1869</v>
      </c>
      <c r="K222" t="s">
        <v>22</v>
      </c>
      <c r="L222" t="s">
        <v>47</v>
      </c>
      <c r="M222" t="s">
        <v>411</v>
      </c>
      <c r="N222" t="s">
        <v>411</v>
      </c>
      <c r="O222" t="s">
        <v>411</v>
      </c>
      <c r="P222" t="s">
        <v>411</v>
      </c>
      <c r="Q222" t="s">
        <v>411</v>
      </c>
      <c r="R222" t="s">
        <v>411</v>
      </c>
      <c r="S222" t="s">
        <v>411</v>
      </c>
      <c r="T222" s="1">
        <v>167810.34</v>
      </c>
      <c r="U222">
        <v>733.82</v>
      </c>
      <c r="V222">
        <v>0</v>
      </c>
      <c r="W222" s="1">
        <v>149319.34</v>
      </c>
      <c r="X222" s="1">
        <v>18491</v>
      </c>
      <c r="Y222">
        <v>0</v>
      </c>
      <c r="Z222" s="1">
        <v>167810.34</v>
      </c>
      <c r="AA222">
        <v>0</v>
      </c>
      <c r="AB222">
        <v>0</v>
      </c>
      <c r="AD222">
        <v>8787719625495</v>
      </c>
      <c r="AE222" t="s">
        <v>412</v>
      </c>
      <c r="AG222" s="2">
        <v>45407</v>
      </c>
      <c r="AH222" s="1">
        <v>4042.48</v>
      </c>
      <c r="AI222" s="2">
        <v>45407</v>
      </c>
      <c r="AJ222">
        <v>2004</v>
      </c>
      <c r="AK222" s="2">
        <v>45387</v>
      </c>
      <c r="AP222" t="s">
        <v>413</v>
      </c>
      <c r="AT222" s="2">
        <v>45743</v>
      </c>
      <c r="AU222" s="2">
        <v>45743</v>
      </c>
      <c r="AV222" t="s">
        <v>414</v>
      </c>
      <c r="AW222" s="2">
        <v>45370</v>
      </c>
      <c r="AX222">
        <v>23600</v>
      </c>
      <c r="AY222" s="1">
        <v>218000</v>
      </c>
      <c r="BA222" t="s">
        <v>415</v>
      </c>
      <c r="BB222">
        <v>23600</v>
      </c>
      <c r="BD222" t="s">
        <v>416</v>
      </c>
      <c r="BE222" t="s">
        <v>417</v>
      </c>
      <c r="BF222">
        <v>5538998689465</v>
      </c>
      <c r="BG222" t="s">
        <v>1870</v>
      </c>
      <c r="BH222">
        <v>73801165</v>
      </c>
      <c r="BI222" t="s">
        <v>1231</v>
      </c>
      <c r="BJ222" t="s">
        <v>1871</v>
      </c>
      <c r="BL222" s="1">
        <v>2446.06</v>
      </c>
      <c r="BM222" s="2">
        <v>45550</v>
      </c>
      <c r="BQ222">
        <v>3045</v>
      </c>
      <c r="BR222">
        <v>5591</v>
      </c>
      <c r="BS222" t="s">
        <v>490</v>
      </c>
      <c r="BT222" s="2">
        <v>45370</v>
      </c>
      <c r="BW222" t="s">
        <v>422</v>
      </c>
      <c r="BY222" t="s">
        <v>1872</v>
      </c>
      <c r="BZ222" s="2">
        <v>45370</v>
      </c>
      <c r="CA222" s="2">
        <v>45406</v>
      </c>
      <c r="CC222" s="2">
        <v>45390</v>
      </c>
      <c r="CF222" s="2">
        <v>45370</v>
      </c>
      <c r="CL222" s="2">
        <v>45390</v>
      </c>
      <c r="CM222" s="2">
        <v>45407</v>
      </c>
      <c r="CN222" s="2">
        <v>45390</v>
      </c>
      <c r="CO222" s="2">
        <v>45414</v>
      </c>
      <c r="CR222" s="2">
        <v>45400</v>
      </c>
      <c r="CS222" s="2">
        <v>45393</v>
      </c>
      <c r="CT222" s="2">
        <v>45550</v>
      </c>
      <c r="CV222" s="2">
        <v>45448</v>
      </c>
      <c r="CW222" s="2">
        <v>45392</v>
      </c>
      <c r="CY222" t="s">
        <v>424</v>
      </c>
      <c r="DB222" s="2">
        <v>45405</v>
      </c>
      <c r="DD222" s="2">
        <v>45407</v>
      </c>
      <c r="DE222" s="2">
        <v>45405</v>
      </c>
      <c r="DF222" s="2">
        <v>45489</v>
      </c>
      <c r="DI222" s="2">
        <v>45491</v>
      </c>
      <c r="DJ222" s="2">
        <v>45386</v>
      </c>
      <c r="DK222" s="2">
        <v>45449</v>
      </c>
      <c r="DL222" s="2">
        <v>45451</v>
      </c>
      <c r="DM222" s="2">
        <v>45455</v>
      </c>
      <c r="DN222" s="2">
        <v>45728</v>
      </c>
      <c r="DO222" s="2">
        <v>45392</v>
      </c>
      <c r="DP222" s="2">
        <v>45728</v>
      </c>
    </row>
    <row r="223" spans="1:135" hidden="1" x14ac:dyDescent="0.35">
      <c r="A223">
        <v>3402</v>
      </c>
      <c r="B223" t="s">
        <v>404</v>
      </c>
      <c r="C223">
        <v>4004</v>
      </c>
      <c r="D223" t="s">
        <v>405</v>
      </c>
      <c r="E223" t="s">
        <v>406</v>
      </c>
      <c r="F223" t="s">
        <v>1086</v>
      </c>
      <c r="G223">
        <v>202</v>
      </c>
      <c r="H223" t="s">
        <v>408</v>
      </c>
      <c r="I223" t="s">
        <v>1873</v>
      </c>
      <c r="J223" t="s">
        <v>1874</v>
      </c>
      <c r="K223" t="s">
        <v>22</v>
      </c>
      <c r="L223" t="s">
        <v>105</v>
      </c>
      <c r="M223" t="s">
        <v>411</v>
      </c>
      <c r="N223" t="s">
        <v>411</v>
      </c>
      <c r="O223" t="s">
        <v>411</v>
      </c>
      <c r="P223" t="s">
        <v>411</v>
      </c>
      <c r="Q223" t="s">
        <v>411</v>
      </c>
      <c r="R223" t="s">
        <v>411</v>
      </c>
      <c r="S223" t="s">
        <v>411</v>
      </c>
      <c r="T223" s="1">
        <v>155888.84</v>
      </c>
      <c r="U223">
        <v>780</v>
      </c>
      <c r="V223">
        <v>0</v>
      </c>
      <c r="W223" s="1">
        <v>141231.84</v>
      </c>
      <c r="X223" s="1">
        <v>14889</v>
      </c>
      <c r="Y223">
        <v>0</v>
      </c>
      <c r="Z223" s="1">
        <v>156120.84</v>
      </c>
      <c r="AA223">
        <v>0</v>
      </c>
      <c r="AB223">
        <v>0</v>
      </c>
      <c r="AD223">
        <v>8787719596118</v>
      </c>
      <c r="AE223" t="s">
        <v>412</v>
      </c>
      <c r="AF223">
        <v>74163</v>
      </c>
      <c r="AG223" s="2">
        <v>45553</v>
      </c>
      <c r="AH223" s="1">
        <v>6271.97</v>
      </c>
      <c r="AI223" s="2">
        <v>45408</v>
      </c>
      <c r="AJ223">
        <v>2004</v>
      </c>
      <c r="AK223" s="2">
        <v>45387</v>
      </c>
      <c r="AP223" t="s">
        <v>413</v>
      </c>
      <c r="AT223" s="2">
        <v>45743</v>
      </c>
      <c r="AU223" s="2">
        <v>45743</v>
      </c>
      <c r="AV223" t="s">
        <v>414</v>
      </c>
      <c r="AW223" s="2">
        <v>45378</v>
      </c>
      <c r="AX223">
        <v>23601</v>
      </c>
      <c r="AY223" s="1">
        <v>225000</v>
      </c>
      <c r="BA223" t="s">
        <v>415</v>
      </c>
      <c r="BB223">
        <v>23601</v>
      </c>
      <c r="BC223" t="s">
        <v>1875</v>
      </c>
      <c r="BD223" t="s">
        <v>416</v>
      </c>
      <c r="BE223" t="s">
        <v>417</v>
      </c>
      <c r="BF223">
        <v>5561999768101</v>
      </c>
      <c r="BG223" t="s">
        <v>1876</v>
      </c>
      <c r="BH223">
        <v>73802235</v>
      </c>
      <c r="BI223" t="s">
        <v>1877</v>
      </c>
      <c r="BJ223" t="s">
        <v>1878</v>
      </c>
      <c r="BL223" s="1">
        <v>2600</v>
      </c>
      <c r="BM223" s="2">
        <v>45557</v>
      </c>
      <c r="BQ223">
        <v>3225</v>
      </c>
      <c r="BR223">
        <v>5592</v>
      </c>
      <c r="BS223" t="s">
        <v>457</v>
      </c>
      <c r="BT223" s="2">
        <v>45399</v>
      </c>
      <c r="BW223" t="s">
        <v>422</v>
      </c>
      <c r="BY223" t="s">
        <v>1879</v>
      </c>
      <c r="BZ223" s="2">
        <v>45399</v>
      </c>
      <c r="CA223" s="2">
        <v>45407</v>
      </c>
      <c r="CC223" s="2">
        <v>45387</v>
      </c>
      <c r="CD223" t="s">
        <v>424</v>
      </c>
      <c r="CF223" s="2">
        <v>45399</v>
      </c>
      <c r="CL223" s="2">
        <v>45404</v>
      </c>
      <c r="CM223" s="2">
        <v>45433</v>
      </c>
      <c r="CN223" s="2">
        <v>45387</v>
      </c>
      <c r="CO223" s="2">
        <v>45414</v>
      </c>
      <c r="CR223" s="2">
        <v>45400</v>
      </c>
      <c r="CS223" s="2">
        <v>45388</v>
      </c>
      <c r="CT223" s="2">
        <v>45557</v>
      </c>
      <c r="CV223" s="2">
        <v>45448</v>
      </c>
      <c r="CW223" s="2">
        <v>45388</v>
      </c>
      <c r="CY223" t="s">
        <v>424</v>
      </c>
      <c r="DB223" s="2">
        <v>45404</v>
      </c>
      <c r="DC223" s="2">
        <v>45548</v>
      </c>
      <c r="DD223" s="2">
        <v>45408</v>
      </c>
      <c r="DE223" s="2">
        <v>45407</v>
      </c>
      <c r="DF223" s="2">
        <v>45554</v>
      </c>
      <c r="DI223" s="2">
        <v>45555</v>
      </c>
      <c r="DJ223" s="2">
        <v>45385</v>
      </c>
      <c r="DK223" s="2">
        <v>45449</v>
      </c>
      <c r="DL223" s="2">
        <v>45462</v>
      </c>
      <c r="DM223" s="2">
        <v>45504</v>
      </c>
      <c r="DN223" s="2">
        <v>45728</v>
      </c>
      <c r="DO223" s="2">
        <v>45387</v>
      </c>
      <c r="DP223" s="2">
        <v>45728</v>
      </c>
    </row>
    <row r="224" spans="1:135" hidden="1" x14ac:dyDescent="0.35">
      <c r="A224">
        <v>3403</v>
      </c>
      <c r="B224" t="s">
        <v>404</v>
      </c>
      <c r="C224">
        <v>4010</v>
      </c>
      <c r="D224" t="s">
        <v>976</v>
      </c>
      <c r="E224" t="s">
        <v>834</v>
      </c>
      <c r="F224" t="s">
        <v>426</v>
      </c>
      <c r="G224" t="s">
        <v>977</v>
      </c>
      <c r="H224" t="s">
        <v>408</v>
      </c>
      <c r="I224" t="s">
        <v>1880</v>
      </c>
      <c r="J224" t="s">
        <v>1881</v>
      </c>
      <c r="K224" t="s">
        <v>22</v>
      </c>
      <c r="L224" t="s">
        <v>47</v>
      </c>
      <c r="M224" t="s">
        <v>411</v>
      </c>
      <c r="N224" t="s">
        <v>411</v>
      </c>
      <c r="O224" t="s">
        <v>411</v>
      </c>
      <c r="P224" t="s">
        <v>411</v>
      </c>
      <c r="Q224" t="s">
        <v>411</v>
      </c>
      <c r="R224" t="s">
        <v>411</v>
      </c>
      <c r="S224" t="s">
        <v>411</v>
      </c>
      <c r="T224" s="1">
        <v>151200</v>
      </c>
      <c r="U224">
        <v>869.99</v>
      </c>
      <c r="V224">
        <v>0</v>
      </c>
      <c r="W224" s="1">
        <v>152249.75</v>
      </c>
      <c r="X224" s="1">
        <v>8498</v>
      </c>
      <c r="Y224">
        <v>0</v>
      </c>
      <c r="Z224" s="1">
        <v>160747.75</v>
      </c>
      <c r="AA224">
        <v>0</v>
      </c>
      <c r="AB224">
        <v>0</v>
      </c>
      <c r="AD224">
        <v>8787719645585</v>
      </c>
      <c r="AE224" t="s">
        <v>412</v>
      </c>
      <c r="AG224" s="2">
        <v>45539</v>
      </c>
      <c r="AH224" s="1">
        <v>6242.9</v>
      </c>
      <c r="AI224" s="2">
        <v>45456</v>
      </c>
      <c r="AJ224">
        <v>2004</v>
      </c>
      <c r="AK224" s="2">
        <v>45390</v>
      </c>
      <c r="AP224" t="s">
        <v>413</v>
      </c>
      <c r="AT224" s="2">
        <v>45742</v>
      </c>
      <c r="AU224" s="2">
        <v>45890</v>
      </c>
      <c r="AV224" t="s">
        <v>414</v>
      </c>
      <c r="AW224" s="2">
        <v>45379</v>
      </c>
      <c r="AX224">
        <v>23621</v>
      </c>
      <c r="AY224" s="1">
        <v>205000</v>
      </c>
      <c r="BA224" t="s">
        <v>980</v>
      </c>
      <c r="BB224">
        <v>23621</v>
      </c>
      <c r="BD224" t="s">
        <v>416</v>
      </c>
      <c r="BE224" t="s">
        <v>417</v>
      </c>
      <c r="BF224">
        <v>5561999885358</v>
      </c>
      <c r="BG224" t="s">
        <v>1882</v>
      </c>
      <c r="BH224">
        <v>73808360</v>
      </c>
      <c r="BI224" t="s">
        <v>438</v>
      </c>
      <c r="BJ224" t="s">
        <v>1883</v>
      </c>
      <c r="BL224" s="1">
        <v>2900</v>
      </c>
      <c r="BM224" s="2">
        <v>45559</v>
      </c>
      <c r="BQ224">
        <v>3848</v>
      </c>
      <c r="BR224">
        <v>5593</v>
      </c>
      <c r="BS224" t="s">
        <v>432</v>
      </c>
      <c r="BT224" s="2">
        <v>45379</v>
      </c>
      <c r="BW224" t="s">
        <v>422</v>
      </c>
      <c r="BY224" t="s">
        <v>1884</v>
      </c>
      <c r="BZ224" s="2">
        <v>45379</v>
      </c>
      <c r="CC224" s="2">
        <v>45421</v>
      </c>
      <c r="CF224" s="2">
        <v>45379</v>
      </c>
      <c r="CL224" s="2">
        <v>45390</v>
      </c>
      <c r="CM224" s="2">
        <v>45482</v>
      </c>
      <c r="CN224" s="2">
        <v>45421</v>
      </c>
      <c r="CO224" s="2">
        <v>45460</v>
      </c>
      <c r="CR224" s="2">
        <v>45421</v>
      </c>
      <c r="CS224" s="2">
        <v>45394</v>
      </c>
      <c r="CT224" s="2">
        <v>45559</v>
      </c>
      <c r="CV224" s="2">
        <v>45475</v>
      </c>
      <c r="CW224" s="2">
        <v>45394</v>
      </c>
      <c r="CY224" t="s">
        <v>424</v>
      </c>
      <c r="DD224" s="2">
        <v>45457</v>
      </c>
      <c r="DF224" s="2">
        <v>45540</v>
      </c>
      <c r="DI224" s="2">
        <v>45541</v>
      </c>
      <c r="DJ224" s="2">
        <v>45390</v>
      </c>
      <c r="DK224" s="2">
        <v>45475</v>
      </c>
      <c r="DL224" s="2">
        <v>45575</v>
      </c>
      <c r="DM224" s="2">
        <v>45709</v>
      </c>
      <c r="DN224" s="2">
        <v>45736</v>
      </c>
      <c r="DO224" s="2">
        <v>45393</v>
      </c>
      <c r="DP224" s="2">
        <v>45736</v>
      </c>
    </row>
    <row r="225" spans="1:135" hidden="1" x14ac:dyDescent="0.35">
      <c r="A225">
        <v>3404</v>
      </c>
      <c r="B225" t="s">
        <v>404</v>
      </c>
      <c r="C225">
        <v>3996</v>
      </c>
      <c r="D225" t="s">
        <v>976</v>
      </c>
      <c r="E225" t="s">
        <v>834</v>
      </c>
      <c r="F225" t="s">
        <v>526</v>
      </c>
      <c r="G225" t="s">
        <v>1654</v>
      </c>
      <c r="H225" t="s">
        <v>408</v>
      </c>
      <c r="I225" t="s">
        <v>1885</v>
      </c>
      <c r="J225" t="s">
        <v>1886</v>
      </c>
      <c r="K225" t="s">
        <v>22</v>
      </c>
      <c r="L225" t="s">
        <v>39</v>
      </c>
      <c r="M225" t="s">
        <v>411</v>
      </c>
      <c r="N225" t="s">
        <v>411</v>
      </c>
      <c r="O225" t="s">
        <v>411</v>
      </c>
      <c r="P225" t="s">
        <v>411</v>
      </c>
      <c r="Q225" t="s">
        <v>411</v>
      </c>
      <c r="R225" t="s">
        <v>411</v>
      </c>
      <c r="S225" t="s">
        <v>411</v>
      </c>
      <c r="T225" s="1">
        <v>149596.76999999999</v>
      </c>
      <c r="U225">
        <v>553.24</v>
      </c>
      <c r="V225">
        <v>0</v>
      </c>
      <c r="W225" s="1">
        <v>107943.77</v>
      </c>
      <c r="X225" s="1">
        <v>41653</v>
      </c>
      <c r="Y225">
        <v>0</v>
      </c>
      <c r="Z225" s="1">
        <v>149596.76999999999</v>
      </c>
      <c r="AA225">
        <v>0</v>
      </c>
      <c r="AB225">
        <v>0</v>
      </c>
      <c r="AD225">
        <v>8787719669611</v>
      </c>
      <c r="AE225" t="s">
        <v>412</v>
      </c>
      <c r="AF225">
        <v>75569</v>
      </c>
      <c r="AG225" s="2">
        <v>45469</v>
      </c>
      <c r="AH225" s="1">
        <v>3557.79</v>
      </c>
      <c r="AI225" s="2">
        <v>45434</v>
      </c>
      <c r="AJ225">
        <v>2004</v>
      </c>
      <c r="AK225" s="2">
        <v>45390</v>
      </c>
      <c r="AP225" t="s">
        <v>413</v>
      </c>
      <c r="AT225" s="2">
        <v>45742</v>
      </c>
      <c r="AU225" s="2">
        <v>45890</v>
      </c>
      <c r="AV225" t="s">
        <v>414</v>
      </c>
      <c r="AW225" s="2">
        <v>45378</v>
      </c>
      <c r="AX225">
        <v>23623</v>
      </c>
      <c r="AY225" s="1">
        <v>204728.3</v>
      </c>
      <c r="BA225" t="s">
        <v>980</v>
      </c>
      <c r="BB225">
        <v>23623</v>
      </c>
      <c r="BD225" t="s">
        <v>416</v>
      </c>
      <c r="BE225" t="s">
        <v>417</v>
      </c>
      <c r="BF225">
        <v>5561998102693</v>
      </c>
      <c r="BG225" t="s">
        <v>1887</v>
      </c>
      <c r="BH225">
        <v>73813440</v>
      </c>
      <c r="BI225" t="s">
        <v>595</v>
      </c>
      <c r="BJ225" t="s">
        <v>1888</v>
      </c>
      <c r="BL225" s="1">
        <v>1844.16</v>
      </c>
      <c r="BM225" s="2">
        <v>45550</v>
      </c>
      <c r="BQ225">
        <v>3696</v>
      </c>
      <c r="BR225">
        <v>5594</v>
      </c>
      <c r="BS225" t="s">
        <v>490</v>
      </c>
      <c r="BT225" s="2">
        <v>45378</v>
      </c>
      <c r="BW225" t="s">
        <v>422</v>
      </c>
      <c r="BY225" t="s">
        <v>1889</v>
      </c>
      <c r="BZ225" s="2">
        <v>45378</v>
      </c>
      <c r="CA225" s="2">
        <v>45433</v>
      </c>
      <c r="CC225" s="2">
        <v>45419</v>
      </c>
      <c r="CD225" t="s">
        <v>424</v>
      </c>
      <c r="CF225" s="2">
        <v>45378</v>
      </c>
      <c r="CL225" s="2">
        <v>45378</v>
      </c>
      <c r="CM225" s="2">
        <v>45435</v>
      </c>
      <c r="CN225" s="2">
        <v>45419</v>
      </c>
      <c r="CO225" s="2">
        <v>45446</v>
      </c>
      <c r="CR225" s="2">
        <v>45420</v>
      </c>
      <c r="CS225" s="2">
        <v>45399</v>
      </c>
      <c r="CT225" s="2">
        <v>45550</v>
      </c>
      <c r="CV225" s="2">
        <v>45450</v>
      </c>
      <c r="CW225" s="2">
        <v>45399</v>
      </c>
      <c r="CY225" t="s">
        <v>424</v>
      </c>
      <c r="DB225" s="2">
        <v>45422</v>
      </c>
      <c r="DD225" s="2">
        <v>45435</v>
      </c>
      <c r="DE225" s="2">
        <v>45433</v>
      </c>
      <c r="DF225" s="2">
        <v>45469</v>
      </c>
      <c r="DI225" s="2">
        <v>45474</v>
      </c>
      <c r="DJ225" s="2">
        <v>45391</v>
      </c>
      <c r="DK225" s="2">
        <v>45463</v>
      </c>
      <c r="DL225" s="2">
        <v>45477</v>
      </c>
      <c r="DM225" s="2">
        <v>45504</v>
      </c>
      <c r="DN225" s="2">
        <v>45736</v>
      </c>
      <c r="DO225" s="2">
        <v>45399</v>
      </c>
      <c r="DP225" s="2">
        <v>45736</v>
      </c>
    </row>
    <row r="226" spans="1:135" hidden="1" x14ac:dyDescent="0.35">
      <c r="A226">
        <v>3405</v>
      </c>
      <c r="B226" t="s">
        <v>404</v>
      </c>
      <c r="C226">
        <v>3958</v>
      </c>
      <c r="D226" t="s">
        <v>976</v>
      </c>
      <c r="E226" t="s">
        <v>834</v>
      </c>
      <c r="F226" t="s">
        <v>407</v>
      </c>
      <c r="G226" t="s">
        <v>1736</v>
      </c>
      <c r="H226" t="s">
        <v>408</v>
      </c>
      <c r="I226" t="s">
        <v>1890</v>
      </c>
      <c r="J226" t="s">
        <v>1891</v>
      </c>
      <c r="K226" t="s">
        <v>22</v>
      </c>
      <c r="L226" t="s">
        <v>128</v>
      </c>
      <c r="M226" t="s">
        <v>411</v>
      </c>
      <c r="N226" t="s">
        <v>411</v>
      </c>
      <c r="O226" t="s">
        <v>411</v>
      </c>
      <c r="P226" t="s">
        <v>411</v>
      </c>
      <c r="Q226" t="s">
        <v>411</v>
      </c>
      <c r="R226" t="s">
        <v>411</v>
      </c>
      <c r="S226" t="s">
        <v>411</v>
      </c>
      <c r="T226" s="1">
        <v>151467.62</v>
      </c>
      <c r="U226">
        <v>886.3</v>
      </c>
      <c r="V226">
        <v>0</v>
      </c>
      <c r="W226" s="1">
        <v>155154.38</v>
      </c>
      <c r="X226" s="1">
        <v>7702</v>
      </c>
      <c r="Y226">
        <v>0</v>
      </c>
      <c r="Z226" s="1">
        <v>162856.38</v>
      </c>
      <c r="AA226">
        <v>0</v>
      </c>
      <c r="AB226">
        <v>0</v>
      </c>
      <c r="AD226">
        <v>8787720238947</v>
      </c>
      <c r="AE226" t="s">
        <v>412</v>
      </c>
      <c r="AG226" s="2">
        <v>45478</v>
      </c>
      <c r="AH226" s="1">
        <v>3944.79</v>
      </c>
      <c r="AI226" s="2">
        <v>45463</v>
      </c>
      <c r="AJ226">
        <v>2004</v>
      </c>
      <c r="AK226" s="2">
        <v>45390</v>
      </c>
      <c r="AP226" t="s">
        <v>413</v>
      </c>
      <c r="AT226" s="2">
        <v>45742</v>
      </c>
      <c r="AU226" s="2">
        <v>45890</v>
      </c>
      <c r="AV226" t="s">
        <v>414</v>
      </c>
      <c r="AW226" s="2">
        <v>45367</v>
      </c>
      <c r="AX226">
        <v>23632</v>
      </c>
      <c r="AY226" s="1">
        <v>205267.67</v>
      </c>
      <c r="BA226" t="s">
        <v>980</v>
      </c>
      <c r="BB226">
        <v>23632</v>
      </c>
      <c r="BD226" t="s">
        <v>416</v>
      </c>
      <c r="BE226" t="s">
        <v>417</v>
      </c>
      <c r="BF226">
        <v>5538998624109</v>
      </c>
      <c r="BG226" t="s">
        <v>1892</v>
      </c>
      <c r="BH226">
        <v>73800000</v>
      </c>
      <c r="BI226" t="s">
        <v>595</v>
      </c>
      <c r="BJ226" t="s">
        <v>1893</v>
      </c>
      <c r="BL226" s="1">
        <v>2954.34</v>
      </c>
      <c r="BM226" s="2">
        <v>45542</v>
      </c>
      <c r="BQ226">
        <v>3666</v>
      </c>
      <c r="BR226">
        <v>5596</v>
      </c>
      <c r="BS226" t="s">
        <v>806</v>
      </c>
      <c r="BT226" s="2">
        <v>45367</v>
      </c>
      <c r="BW226" t="s">
        <v>422</v>
      </c>
      <c r="BY226" t="s">
        <v>1894</v>
      </c>
      <c r="BZ226" s="2">
        <v>45367</v>
      </c>
      <c r="CA226" s="2">
        <v>45464</v>
      </c>
      <c r="CC226" s="2">
        <v>45418</v>
      </c>
      <c r="CD226" t="s">
        <v>424</v>
      </c>
      <c r="CF226" s="2">
        <v>45367</v>
      </c>
      <c r="CL226" s="2">
        <v>45390</v>
      </c>
      <c r="CN226" s="2">
        <v>45418</v>
      </c>
      <c r="CO226" s="2">
        <v>45474</v>
      </c>
      <c r="CR226" s="2">
        <v>45419</v>
      </c>
      <c r="CS226" s="2">
        <v>45455</v>
      </c>
      <c r="CT226" s="2">
        <v>45542</v>
      </c>
      <c r="CV226" s="2">
        <v>45475</v>
      </c>
      <c r="CW226" s="2">
        <v>45455</v>
      </c>
      <c r="CY226" t="s">
        <v>424</v>
      </c>
      <c r="DD226" s="2">
        <v>45464</v>
      </c>
      <c r="DF226" s="2">
        <v>45479</v>
      </c>
      <c r="DI226" s="2">
        <v>45481</v>
      </c>
      <c r="DJ226" s="2">
        <v>45450</v>
      </c>
      <c r="DK226" s="2">
        <v>45698</v>
      </c>
      <c r="DL226" s="2">
        <v>45703</v>
      </c>
      <c r="DM226" s="2">
        <v>45709</v>
      </c>
      <c r="DN226" s="2">
        <v>45736</v>
      </c>
      <c r="DO226" s="2">
        <v>45454</v>
      </c>
      <c r="DP226" s="2">
        <v>45736</v>
      </c>
    </row>
    <row r="227" spans="1:135" hidden="1" x14ac:dyDescent="0.35">
      <c r="A227">
        <v>3406</v>
      </c>
      <c r="B227" t="s">
        <v>404</v>
      </c>
      <c r="C227">
        <v>3964</v>
      </c>
      <c r="D227" t="s">
        <v>459</v>
      </c>
      <c r="E227" t="s">
        <v>460</v>
      </c>
      <c r="F227" t="s">
        <v>519</v>
      </c>
      <c r="G227">
        <v>4</v>
      </c>
      <c r="H227" t="s">
        <v>408</v>
      </c>
      <c r="I227" t="s">
        <v>1895</v>
      </c>
      <c r="J227" t="s">
        <v>1896</v>
      </c>
      <c r="K227" t="s">
        <v>22</v>
      </c>
      <c r="L227" t="s">
        <v>200</v>
      </c>
      <c r="M227" t="s">
        <v>411</v>
      </c>
      <c r="N227" t="s">
        <v>411</v>
      </c>
      <c r="O227" t="s">
        <v>411</v>
      </c>
      <c r="P227" t="s">
        <v>411</v>
      </c>
      <c r="Q227" t="s">
        <v>411</v>
      </c>
      <c r="R227" t="s">
        <v>411</v>
      </c>
      <c r="S227" t="s">
        <v>411</v>
      </c>
      <c r="T227" s="1">
        <v>150131.49</v>
      </c>
      <c r="U227">
        <v>552.24</v>
      </c>
      <c r="V227">
        <v>0</v>
      </c>
      <c r="W227" s="1">
        <v>108104.23</v>
      </c>
      <c r="X227" s="1">
        <v>41814</v>
      </c>
      <c r="Y227">
        <v>0</v>
      </c>
      <c r="Z227" s="1">
        <v>149918.23000000001</v>
      </c>
      <c r="AA227">
        <v>0</v>
      </c>
      <c r="AB227">
        <v>0</v>
      </c>
      <c r="AD227">
        <v>8787719669085</v>
      </c>
      <c r="AE227" t="s">
        <v>412</v>
      </c>
      <c r="AG227" s="2">
        <v>45504</v>
      </c>
      <c r="AH227" s="1">
        <v>3557.79</v>
      </c>
      <c r="AI227" s="2">
        <v>45471</v>
      </c>
      <c r="AJ227">
        <v>2004</v>
      </c>
      <c r="AK227" s="2">
        <v>45391</v>
      </c>
      <c r="AP227" t="s">
        <v>413</v>
      </c>
      <c r="AT227" s="2">
        <v>46098</v>
      </c>
      <c r="AU227" s="2">
        <v>46098</v>
      </c>
      <c r="AV227" t="s">
        <v>414</v>
      </c>
      <c r="AW227" s="2">
        <v>45369</v>
      </c>
      <c r="AX227">
        <v>23656</v>
      </c>
      <c r="AY227" s="1">
        <v>202500.63</v>
      </c>
      <c r="BA227" t="s">
        <v>464</v>
      </c>
      <c r="BB227">
        <v>23656</v>
      </c>
      <c r="BD227" t="s">
        <v>1897</v>
      </c>
      <c r="BE227" t="s">
        <v>417</v>
      </c>
      <c r="BF227">
        <v>5561981127366</v>
      </c>
      <c r="BG227" t="s">
        <v>1898</v>
      </c>
      <c r="BH227">
        <v>72900970</v>
      </c>
      <c r="BI227" t="s">
        <v>1899</v>
      </c>
      <c r="BJ227" t="s">
        <v>1900</v>
      </c>
      <c r="BL227" s="1">
        <v>1840.83</v>
      </c>
      <c r="BM227" s="2">
        <v>45537</v>
      </c>
      <c r="BQ227">
        <v>1005</v>
      </c>
      <c r="BR227">
        <v>5597</v>
      </c>
      <c r="BS227" t="s">
        <v>590</v>
      </c>
      <c r="BT227" s="2">
        <v>45369</v>
      </c>
      <c r="BW227" t="s">
        <v>422</v>
      </c>
      <c r="BY227" t="s">
        <v>1901</v>
      </c>
      <c r="BZ227" s="2">
        <v>45369</v>
      </c>
      <c r="CA227" s="2">
        <v>45481</v>
      </c>
      <c r="CC227" s="2">
        <v>45392</v>
      </c>
      <c r="CD227" t="s">
        <v>424</v>
      </c>
      <c r="CF227" s="2">
        <v>45369</v>
      </c>
      <c r="CL227" s="2">
        <v>45391</v>
      </c>
      <c r="CM227" s="2">
        <v>45477</v>
      </c>
      <c r="CN227" s="2">
        <v>45407</v>
      </c>
      <c r="CO227" s="2">
        <v>45474</v>
      </c>
      <c r="CP227" s="2">
        <v>45490</v>
      </c>
      <c r="CR227" s="2">
        <v>45408</v>
      </c>
      <c r="CS227" s="2">
        <v>45401</v>
      </c>
      <c r="CT227" s="2">
        <v>45537</v>
      </c>
      <c r="CV227" s="2">
        <v>45483</v>
      </c>
      <c r="CW227" s="2">
        <v>45399</v>
      </c>
      <c r="CY227" t="s">
        <v>424</v>
      </c>
      <c r="DD227" s="2">
        <v>45477</v>
      </c>
      <c r="DF227" s="2">
        <v>45504</v>
      </c>
      <c r="DI227" s="2">
        <v>45511</v>
      </c>
      <c r="DJ227" s="2">
        <v>45391</v>
      </c>
      <c r="DK227" s="2">
        <v>45483</v>
      </c>
      <c r="DL227" s="2">
        <v>45485</v>
      </c>
      <c r="DM227" s="2">
        <v>45502</v>
      </c>
      <c r="DN227" s="2">
        <v>46057</v>
      </c>
      <c r="DO227" s="2">
        <v>45399</v>
      </c>
      <c r="DP227" s="2">
        <v>46057</v>
      </c>
    </row>
    <row r="228" spans="1:135" hidden="1" x14ac:dyDescent="0.35">
      <c r="A228">
        <v>3407</v>
      </c>
      <c r="B228" t="s">
        <v>404</v>
      </c>
      <c r="C228">
        <v>4031</v>
      </c>
      <c r="D228" t="s">
        <v>976</v>
      </c>
      <c r="E228" t="s">
        <v>834</v>
      </c>
      <c r="F228" t="s">
        <v>461</v>
      </c>
      <c r="G228" t="s">
        <v>1318</v>
      </c>
      <c r="H228" t="s">
        <v>408</v>
      </c>
      <c r="I228" t="s">
        <v>1902</v>
      </c>
      <c r="J228" t="s">
        <v>1903</v>
      </c>
      <c r="K228" t="s">
        <v>22</v>
      </c>
      <c r="L228" t="s">
        <v>21</v>
      </c>
      <c r="M228" t="s">
        <v>411</v>
      </c>
      <c r="N228" t="s">
        <v>411</v>
      </c>
      <c r="O228" t="s">
        <v>411</v>
      </c>
      <c r="P228" t="s">
        <v>411</v>
      </c>
      <c r="Q228" t="s">
        <v>411</v>
      </c>
      <c r="R228" t="s">
        <v>411</v>
      </c>
      <c r="S228" t="s">
        <v>411</v>
      </c>
      <c r="T228" s="1">
        <v>156200</v>
      </c>
      <c r="U228">
        <v>600</v>
      </c>
      <c r="V228">
        <v>0</v>
      </c>
      <c r="W228" s="1">
        <v>124908.92</v>
      </c>
      <c r="X228" s="1">
        <v>34093</v>
      </c>
      <c r="Y228">
        <v>0</v>
      </c>
      <c r="Z228" s="1">
        <v>159001.92000000001</v>
      </c>
      <c r="AA228">
        <v>0</v>
      </c>
      <c r="AB228">
        <v>0</v>
      </c>
      <c r="AD228">
        <v>8787719671462</v>
      </c>
      <c r="AE228" t="s">
        <v>412</v>
      </c>
      <c r="AF228">
        <v>75487</v>
      </c>
      <c r="AG228" s="2">
        <v>45469</v>
      </c>
      <c r="AH228" s="1">
        <v>3635.14</v>
      </c>
      <c r="AI228" s="2">
        <v>45432</v>
      </c>
      <c r="AJ228">
        <v>2004</v>
      </c>
      <c r="AK228" s="2">
        <v>45391</v>
      </c>
      <c r="AP228" t="s">
        <v>413</v>
      </c>
      <c r="AT228" s="2">
        <v>45742</v>
      </c>
      <c r="AU228" s="2">
        <v>45890</v>
      </c>
      <c r="AV228" t="s">
        <v>414</v>
      </c>
      <c r="AW228" s="2">
        <v>45391</v>
      </c>
      <c r="AX228">
        <v>23678</v>
      </c>
      <c r="AY228" s="1">
        <v>210000.52</v>
      </c>
      <c r="BA228" t="s">
        <v>980</v>
      </c>
      <c r="BB228">
        <v>23678</v>
      </c>
      <c r="BD228" t="s">
        <v>416</v>
      </c>
      <c r="BE228" t="s">
        <v>417</v>
      </c>
      <c r="BF228">
        <v>5561999127996</v>
      </c>
      <c r="BG228" t="s">
        <v>1904</v>
      </c>
      <c r="BH228">
        <v>73808190</v>
      </c>
      <c r="BI228" t="s">
        <v>679</v>
      </c>
      <c r="BJ228" t="s">
        <v>1905</v>
      </c>
      <c r="BL228" s="1">
        <v>2000</v>
      </c>
      <c r="BM228" s="2">
        <v>45488</v>
      </c>
      <c r="BQ228">
        <v>3610</v>
      </c>
      <c r="BR228">
        <v>5598</v>
      </c>
      <c r="BS228" t="s">
        <v>449</v>
      </c>
      <c r="BT228" s="2">
        <v>45385</v>
      </c>
      <c r="BW228" t="s">
        <v>422</v>
      </c>
      <c r="BY228" t="s">
        <v>1906</v>
      </c>
      <c r="BZ228" s="2">
        <v>45385</v>
      </c>
      <c r="CA228" s="2">
        <v>45429</v>
      </c>
      <c r="CC228" s="2">
        <v>45418</v>
      </c>
      <c r="CD228" t="s">
        <v>424</v>
      </c>
      <c r="CF228" s="2">
        <v>45385</v>
      </c>
      <c r="CL228" s="2">
        <v>45385</v>
      </c>
      <c r="CM228" s="2">
        <v>45432</v>
      </c>
      <c r="CN228" s="2">
        <v>45418</v>
      </c>
      <c r="CO228" s="2">
        <v>45446</v>
      </c>
      <c r="CR228" s="2">
        <v>45419</v>
      </c>
      <c r="CS228" s="2">
        <v>45422</v>
      </c>
      <c r="CT228" s="2">
        <v>45488</v>
      </c>
      <c r="CV228" s="2">
        <v>45450</v>
      </c>
      <c r="CW228" s="2">
        <v>45421</v>
      </c>
      <c r="CY228" t="s">
        <v>424</v>
      </c>
      <c r="DD228" s="2">
        <v>45432</v>
      </c>
      <c r="DF228" s="2">
        <v>45469</v>
      </c>
      <c r="DI228" s="2">
        <v>45474</v>
      </c>
      <c r="DJ228" s="2">
        <v>45393</v>
      </c>
      <c r="DK228" s="2">
        <v>45463</v>
      </c>
      <c r="DL228" s="2">
        <v>45469</v>
      </c>
      <c r="DM228" s="2">
        <v>45504</v>
      </c>
      <c r="DN228" s="2">
        <v>45736</v>
      </c>
      <c r="DO228" s="2">
        <v>45400</v>
      </c>
      <c r="DP228" s="2">
        <v>45736</v>
      </c>
    </row>
    <row r="229" spans="1:135" hidden="1" x14ac:dyDescent="0.35">
      <c r="A229">
        <v>3408</v>
      </c>
      <c r="B229" t="s">
        <v>404</v>
      </c>
      <c r="C229">
        <v>4047</v>
      </c>
      <c r="D229" t="s">
        <v>1907</v>
      </c>
      <c r="E229" t="s">
        <v>508</v>
      </c>
      <c r="F229" t="s">
        <v>1908</v>
      </c>
      <c r="G229" t="s">
        <v>1318</v>
      </c>
      <c r="H229" t="s">
        <v>474</v>
      </c>
      <c r="I229" t="s">
        <v>1909</v>
      </c>
      <c r="J229" t="s">
        <v>1910</v>
      </c>
      <c r="K229" t="s">
        <v>38</v>
      </c>
      <c r="L229" t="s">
        <v>101</v>
      </c>
      <c r="M229" t="s">
        <v>411</v>
      </c>
      <c r="N229" t="s">
        <v>411</v>
      </c>
      <c r="O229" t="s">
        <v>411</v>
      </c>
      <c r="P229" t="s">
        <v>424</v>
      </c>
      <c r="Q229" t="s">
        <v>424</v>
      </c>
      <c r="R229" t="s">
        <v>411</v>
      </c>
      <c r="S229" t="s">
        <v>411</v>
      </c>
      <c r="T229" s="1">
        <v>132329.21</v>
      </c>
      <c r="U229">
        <v>450</v>
      </c>
      <c r="V229">
        <v>0</v>
      </c>
      <c r="W229" s="1">
        <v>82786.16</v>
      </c>
      <c r="X229" s="1">
        <v>27567.84</v>
      </c>
      <c r="Y229">
        <v>0</v>
      </c>
      <c r="Z229" s="1">
        <v>110354</v>
      </c>
      <c r="AA229">
        <v>0</v>
      </c>
      <c r="AB229">
        <v>0</v>
      </c>
      <c r="AD229">
        <v>8787719670512</v>
      </c>
      <c r="AE229" t="s">
        <v>412</v>
      </c>
      <c r="AF229">
        <v>86404</v>
      </c>
      <c r="AG229" s="2">
        <v>45439</v>
      </c>
      <c r="AH229" s="1">
        <v>2379.4899999999998</v>
      </c>
      <c r="AI229" s="2">
        <v>45412</v>
      </c>
      <c r="AJ229">
        <v>2004</v>
      </c>
      <c r="AK229" s="2">
        <v>45392</v>
      </c>
      <c r="AP229" t="s">
        <v>413</v>
      </c>
      <c r="AT229" s="2">
        <v>45761</v>
      </c>
      <c r="AU229" s="2">
        <v>45761</v>
      </c>
      <c r="AV229" t="s">
        <v>414</v>
      </c>
      <c r="AW229" s="2">
        <v>45394</v>
      </c>
      <c r="AX229">
        <v>23798</v>
      </c>
      <c r="AY229" s="1">
        <v>165000.21</v>
      </c>
      <c r="BA229" t="s">
        <v>1911</v>
      </c>
      <c r="BB229">
        <v>23798</v>
      </c>
      <c r="BC229" t="s">
        <v>1912</v>
      </c>
      <c r="BD229" t="s">
        <v>478</v>
      </c>
      <c r="BE229" t="s">
        <v>417</v>
      </c>
      <c r="BF229">
        <v>5561982571438</v>
      </c>
      <c r="BG229" t="s">
        <v>1913</v>
      </c>
      <c r="BH229">
        <v>72910385</v>
      </c>
      <c r="BI229" t="s">
        <v>1914</v>
      </c>
      <c r="BJ229" t="s">
        <v>1915</v>
      </c>
      <c r="BL229" s="1">
        <v>1800</v>
      </c>
      <c r="BQ229">
        <v>2390</v>
      </c>
      <c r="BR229">
        <v>5600</v>
      </c>
      <c r="BS229" t="s">
        <v>457</v>
      </c>
      <c r="BT229" s="2">
        <v>45401</v>
      </c>
      <c r="BU229">
        <v>499.97</v>
      </c>
      <c r="BV229" s="2">
        <v>45421</v>
      </c>
      <c r="BW229" t="s">
        <v>422</v>
      </c>
      <c r="BX229" s="2">
        <v>45417</v>
      </c>
      <c r="BZ229" s="2">
        <v>45401</v>
      </c>
      <c r="CA229" s="2">
        <v>45415</v>
      </c>
      <c r="CD229" t="s">
        <v>424</v>
      </c>
      <c r="CF229" s="2">
        <v>45401</v>
      </c>
      <c r="CJ229" s="2">
        <v>45421</v>
      </c>
      <c r="CL229" s="2">
        <v>45404</v>
      </c>
      <c r="CM229" s="2">
        <v>45422</v>
      </c>
      <c r="CP229" s="2">
        <v>45415</v>
      </c>
      <c r="CS229" s="2">
        <v>45398</v>
      </c>
      <c r="CU229" s="2">
        <v>45418</v>
      </c>
      <c r="CW229" s="2">
        <v>45398</v>
      </c>
      <c r="CX229" s="2">
        <v>45429</v>
      </c>
      <c r="CY229" t="s">
        <v>424</v>
      </c>
      <c r="CZ229" s="2">
        <v>45432</v>
      </c>
      <c r="DD229" s="2">
        <v>45391</v>
      </c>
      <c r="DF229" s="2">
        <v>45440</v>
      </c>
      <c r="DI229" s="2">
        <v>45443</v>
      </c>
      <c r="DJ229" s="2">
        <v>45391</v>
      </c>
      <c r="DO229" s="2">
        <v>45398</v>
      </c>
      <c r="EE229" s="1">
        <v>3205.32</v>
      </c>
    </row>
    <row r="230" spans="1:135" hidden="1" x14ac:dyDescent="0.35">
      <c r="A230">
        <v>3409</v>
      </c>
      <c r="B230" t="s">
        <v>404</v>
      </c>
      <c r="C230">
        <v>4033</v>
      </c>
      <c r="D230" t="s">
        <v>976</v>
      </c>
      <c r="E230" t="s">
        <v>834</v>
      </c>
      <c r="F230" t="s">
        <v>407</v>
      </c>
      <c r="G230" t="s">
        <v>977</v>
      </c>
      <c r="H230" t="s">
        <v>408</v>
      </c>
      <c r="I230" t="s">
        <v>1916</v>
      </c>
      <c r="J230" t="s">
        <v>1917</v>
      </c>
      <c r="K230" t="s">
        <v>14</v>
      </c>
      <c r="L230" t="s">
        <v>95</v>
      </c>
      <c r="M230" t="s">
        <v>411</v>
      </c>
      <c r="N230" t="s">
        <v>411</v>
      </c>
      <c r="O230" t="s">
        <v>411</v>
      </c>
      <c r="P230" t="s">
        <v>411</v>
      </c>
      <c r="Q230" t="s">
        <v>411</v>
      </c>
      <c r="R230" t="s">
        <v>411</v>
      </c>
      <c r="S230" t="s">
        <v>411</v>
      </c>
      <c r="T230" s="1">
        <v>154652.57999999999</v>
      </c>
      <c r="U230">
        <v>511.06</v>
      </c>
      <c r="V230">
        <v>0</v>
      </c>
      <c r="W230" s="1">
        <v>106557.58</v>
      </c>
      <c r="X230" s="1">
        <v>48095</v>
      </c>
      <c r="Y230">
        <v>0</v>
      </c>
      <c r="Z230" s="1">
        <v>154652.57999999999</v>
      </c>
      <c r="AA230">
        <v>0</v>
      </c>
      <c r="AB230">
        <v>0</v>
      </c>
      <c r="AD230">
        <v>8787719697305</v>
      </c>
      <c r="AE230" t="s">
        <v>412</v>
      </c>
      <c r="AG230" s="2">
        <v>45469</v>
      </c>
      <c r="AH230" s="1">
        <v>3557.79</v>
      </c>
      <c r="AI230" s="2">
        <v>45450</v>
      </c>
      <c r="AJ230">
        <v>2004</v>
      </c>
      <c r="AK230" s="2">
        <v>45392</v>
      </c>
      <c r="AP230" t="s">
        <v>413</v>
      </c>
      <c r="AT230" s="2">
        <v>45742</v>
      </c>
      <c r="AU230" s="2">
        <v>45890</v>
      </c>
      <c r="AV230" t="s">
        <v>414</v>
      </c>
      <c r="AW230" s="2">
        <v>45394</v>
      </c>
      <c r="AX230">
        <v>23786</v>
      </c>
      <c r="AY230" s="1">
        <v>209818.12</v>
      </c>
      <c r="BA230" t="s">
        <v>980</v>
      </c>
      <c r="BB230">
        <v>23786</v>
      </c>
      <c r="BD230" t="s">
        <v>416</v>
      </c>
      <c r="BE230" t="s">
        <v>417</v>
      </c>
      <c r="BF230">
        <v>5561996072157</v>
      </c>
      <c r="BG230" t="s">
        <v>1918</v>
      </c>
      <c r="BH230">
        <v>73813804</v>
      </c>
      <c r="BI230" t="s">
        <v>894</v>
      </c>
      <c r="BJ230" t="s">
        <v>1919</v>
      </c>
      <c r="BL230" s="1">
        <v>1703.56</v>
      </c>
      <c r="BM230" s="2">
        <v>45545</v>
      </c>
      <c r="BQ230">
        <v>3663</v>
      </c>
      <c r="BR230">
        <v>5599</v>
      </c>
      <c r="BS230" t="s">
        <v>449</v>
      </c>
      <c r="BT230" s="2">
        <v>45386</v>
      </c>
      <c r="BW230" t="s">
        <v>422</v>
      </c>
      <c r="BY230" t="s">
        <v>1862</v>
      </c>
      <c r="BZ230" s="2">
        <v>45386</v>
      </c>
      <c r="CC230" s="2">
        <v>45391</v>
      </c>
      <c r="CF230" s="2">
        <v>45386</v>
      </c>
      <c r="CL230" s="2">
        <v>45394</v>
      </c>
      <c r="CM230" s="2">
        <v>45450</v>
      </c>
      <c r="CN230" s="2">
        <v>45414</v>
      </c>
      <c r="CO230" s="2">
        <v>45460</v>
      </c>
      <c r="CR230" s="2">
        <v>45419</v>
      </c>
      <c r="CS230" s="2">
        <v>45401</v>
      </c>
      <c r="CT230" s="2">
        <v>45545</v>
      </c>
      <c r="CV230" s="2">
        <v>45480</v>
      </c>
      <c r="CW230" s="2">
        <v>45401</v>
      </c>
      <c r="CY230" t="s">
        <v>424</v>
      </c>
      <c r="DB230" s="2">
        <v>45422</v>
      </c>
      <c r="DD230" s="2">
        <v>45450</v>
      </c>
      <c r="DE230" s="2">
        <v>45433</v>
      </c>
      <c r="DF230" s="2">
        <v>45469</v>
      </c>
      <c r="DI230" s="2">
        <v>45474</v>
      </c>
      <c r="DJ230" s="2">
        <v>45393</v>
      </c>
      <c r="DK230" s="2">
        <v>45480</v>
      </c>
      <c r="DL230" s="2">
        <v>45547</v>
      </c>
      <c r="DM230" s="2">
        <v>45709</v>
      </c>
      <c r="DN230" s="2">
        <v>45736</v>
      </c>
      <c r="DO230" s="2">
        <v>45401</v>
      </c>
      <c r="DP230" s="2">
        <v>45736</v>
      </c>
    </row>
    <row r="231" spans="1:135" hidden="1" x14ac:dyDescent="0.35">
      <c r="A231">
        <v>3410</v>
      </c>
      <c r="B231" t="s">
        <v>561</v>
      </c>
      <c r="C231">
        <v>4032</v>
      </c>
      <c r="D231" t="s">
        <v>976</v>
      </c>
      <c r="E231" t="s">
        <v>834</v>
      </c>
      <c r="F231" t="s">
        <v>473</v>
      </c>
      <c r="G231" t="s">
        <v>977</v>
      </c>
      <c r="H231" t="s">
        <v>408</v>
      </c>
      <c r="I231" t="s">
        <v>1920</v>
      </c>
      <c r="J231" t="s">
        <v>1921</v>
      </c>
      <c r="K231" t="s">
        <v>14</v>
      </c>
      <c r="L231" t="s">
        <v>50</v>
      </c>
      <c r="M231" t="s">
        <v>411</v>
      </c>
      <c r="N231" t="s">
        <v>411</v>
      </c>
      <c r="O231" t="s">
        <v>411</v>
      </c>
      <c r="P231" t="s">
        <v>411</v>
      </c>
      <c r="Q231" t="s">
        <v>411</v>
      </c>
      <c r="R231" t="s">
        <v>411</v>
      </c>
      <c r="S231" t="s">
        <v>411</v>
      </c>
      <c r="T231" s="1">
        <v>152699.85999999999</v>
      </c>
      <c r="U231">
        <v>780.6</v>
      </c>
      <c r="V231">
        <v>0</v>
      </c>
      <c r="W231" s="1">
        <v>138386.85999999999</v>
      </c>
      <c r="X231" s="1">
        <v>14313</v>
      </c>
      <c r="Y231">
        <v>0</v>
      </c>
      <c r="Z231" s="1">
        <v>152699.85999999999</v>
      </c>
      <c r="AA231">
        <v>0</v>
      </c>
      <c r="AB231">
        <v>0</v>
      </c>
      <c r="AE231" t="s">
        <v>412</v>
      </c>
      <c r="AH231">
        <v>0</v>
      </c>
      <c r="AK231" s="2">
        <v>45393</v>
      </c>
      <c r="AP231" t="s">
        <v>413</v>
      </c>
      <c r="AT231" s="2">
        <v>45457</v>
      </c>
      <c r="AU231" s="2">
        <v>45457</v>
      </c>
      <c r="AV231" t="s">
        <v>561</v>
      </c>
      <c r="AW231" s="2">
        <v>45398</v>
      </c>
      <c r="AX231">
        <v>23904</v>
      </c>
      <c r="AY231" s="1">
        <v>209809.45</v>
      </c>
      <c r="BA231" t="s">
        <v>980</v>
      </c>
      <c r="BB231">
        <v>23904</v>
      </c>
      <c r="BD231" t="s">
        <v>416</v>
      </c>
      <c r="BE231" t="s">
        <v>417</v>
      </c>
      <c r="BF231">
        <v>5561999331678</v>
      </c>
      <c r="BG231" t="s">
        <v>1922</v>
      </c>
      <c r="BH231">
        <v>73802428</v>
      </c>
      <c r="BI231" t="s">
        <v>419</v>
      </c>
      <c r="BJ231" t="s">
        <v>1923</v>
      </c>
      <c r="BL231" s="1">
        <v>2602</v>
      </c>
      <c r="BM231" s="2">
        <v>45557</v>
      </c>
      <c r="BQ231">
        <v>3592</v>
      </c>
      <c r="BR231">
        <v>5603</v>
      </c>
      <c r="BS231" t="s">
        <v>457</v>
      </c>
      <c r="BY231" t="s">
        <v>1924</v>
      </c>
      <c r="CC231" s="2">
        <v>45418</v>
      </c>
      <c r="CN231" s="2">
        <v>45418</v>
      </c>
      <c r="CR231" s="2">
        <v>45419</v>
      </c>
      <c r="CS231" s="2">
        <v>45401</v>
      </c>
      <c r="CT231" s="2">
        <v>45557</v>
      </c>
      <c r="CW231" s="2">
        <v>45400</v>
      </c>
      <c r="CY231" t="s">
        <v>424</v>
      </c>
      <c r="DJ231" s="2">
        <v>45393</v>
      </c>
      <c r="DO231" s="2">
        <v>45400</v>
      </c>
    </row>
    <row r="232" spans="1:135" hidden="1" x14ac:dyDescent="0.35">
      <c r="A232">
        <v>3411</v>
      </c>
      <c r="B232" t="s">
        <v>561</v>
      </c>
      <c r="C232">
        <v>4017</v>
      </c>
      <c r="D232" t="s">
        <v>833</v>
      </c>
      <c r="E232" t="s">
        <v>834</v>
      </c>
      <c r="F232" t="s">
        <v>442</v>
      </c>
      <c r="G232">
        <v>104</v>
      </c>
      <c r="H232" t="s">
        <v>474</v>
      </c>
      <c r="I232" t="s">
        <v>1925</v>
      </c>
      <c r="J232" t="s">
        <v>1926</v>
      </c>
      <c r="K232" t="s">
        <v>38</v>
      </c>
      <c r="L232" t="s">
        <v>124</v>
      </c>
      <c r="M232" t="s">
        <v>411</v>
      </c>
      <c r="N232" t="s">
        <v>411</v>
      </c>
      <c r="O232" t="s">
        <v>411</v>
      </c>
      <c r="P232" t="s">
        <v>411</v>
      </c>
      <c r="Q232" t="s">
        <v>411</v>
      </c>
      <c r="R232" t="s">
        <v>411</v>
      </c>
      <c r="S232" t="s">
        <v>411</v>
      </c>
      <c r="T232" s="1">
        <v>135738.87</v>
      </c>
      <c r="U232">
        <v>724.66</v>
      </c>
      <c r="V232">
        <v>0</v>
      </c>
      <c r="W232" s="1">
        <v>125663.03999999999</v>
      </c>
      <c r="X232" s="1">
        <v>54855.96</v>
      </c>
      <c r="Y232">
        <v>0</v>
      </c>
      <c r="Z232" s="1">
        <v>180519</v>
      </c>
      <c r="AA232">
        <v>0</v>
      </c>
      <c r="AB232">
        <v>0</v>
      </c>
      <c r="AE232" t="s">
        <v>412</v>
      </c>
      <c r="AF232">
        <v>105371</v>
      </c>
      <c r="AH232">
        <v>0</v>
      </c>
      <c r="AK232" s="2">
        <v>45393</v>
      </c>
      <c r="AP232" t="s">
        <v>413</v>
      </c>
      <c r="AT232" s="2">
        <v>45404</v>
      </c>
      <c r="AU232" s="2">
        <v>45411</v>
      </c>
      <c r="AV232" t="s">
        <v>561</v>
      </c>
      <c r="AW232" s="2">
        <v>45394</v>
      </c>
      <c r="AX232">
        <v>23796</v>
      </c>
      <c r="AY232" s="1">
        <v>190065.24</v>
      </c>
      <c r="BA232" t="s">
        <v>837</v>
      </c>
      <c r="BB232">
        <v>23796</v>
      </c>
      <c r="BD232" t="s">
        <v>478</v>
      </c>
      <c r="BE232" t="s">
        <v>417</v>
      </c>
      <c r="BF232">
        <v>5561984013987</v>
      </c>
      <c r="BG232" t="s">
        <v>1927</v>
      </c>
      <c r="BH232">
        <v>72911494</v>
      </c>
      <c r="BI232" t="s">
        <v>1928</v>
      </c>
      <c r="BJ232" t="s">
        <v>1929</v>
      </c>
      <c r="BL232" s="1">
        <v>3455.77</v>
      </c>
      <c r="BQ232">
        <v>3472</v>
      </c>
      <c r="BR232">
        <v>5602</v>
      </c>
      <c r="BS232" t="s">
        <v>490</v>
      </c>
      <c r="BT232" s="2">
        <v>45379</v>
      </c>
      <c r="BU232">
        <v>504.56</v>
      </c>
      <c r="BW232" t="s">
        <v>422</v>
      </c>
      <c r="BX232" s="2">
        <v>45403</v>
      </c>
      <c r="BY232" t="s">
        <v>1930</v>
      </c>
      <c r="BZ232" s="2">
        <v>45379</v>
      </c>
      <c r="CA232" s="2">
        <v>45397</v>
      </c>
      <c r="CC232" s="2">
        <v>45385</v>
      </c>
      <c r="CD232" t="s">
        <v>424</v>
      </c>
      <c r="CF232" s="2">
        <v>45379</v>
      </c>
      <c r="CL232" s="2">
        <v>45394</v>
      </c>
      <c r="CN232" s="2">
        <v>45385</v>
      </c>
      <c r="CP232" s="2">
        <v>45397</v>
      </c>
      <c r="CR232" s="2">
        <v>45386</v>
      </c>
      <c r="CS232" s="2">
        <v>45392</v>
      </c>
      <c r="CU232" s="2">
        <v>45398</v>
      </c>
      <c r="CW232" s="2">
        <v>45392</v>
      </c>
      <c r="CY232" t="s">
        <v>424</v>
      </c>
      <c r="DD232" s="2">
        <v>45384</v>
      </c>
      <c r="DJ232" s="2">
        <v>45385</v>
      </c>
      <c r="DO232" s="2">
        <v>45391</v>
      </c>
      <c r="EE232" s="1">
        <v>3805.32</v>
      </c>
    </row>
    <row r="233" spans="1:135" hidden="1" x14ac:dyDescent="0.35">
      <c r="A233">
        <v>3412</v>
      </c>
      <c r="B233" t="s">
        <v>404</v>
      </c>
      <c r="C233">
        <v>4006</v>
      </c>
      <c r="D233" t="s">
        <v>471</v>
      </c>
      <c r="E233" t="s">
        <v>472</v>
      </c>
      <c r="F233" t="s">
        <v>850</v>
      </c>
      <c r="G233">
        <v>4</v>
      </c>
      <c r="H233" t="s">
        <v>474</v>
      </c>
      <c r="I233" t="s">
        <v>1931</v>
      </c>
      <c r="J233" t="s">
        <v>1932</v>
      </c>
      <c r="K233" t="s">
        <v>24</v>
      </c>
      <c r="L233" t="s">
        <v>23</v>
      </c>
      <c r="M233" t="s">
        <v>411</v>
      </c>
      <c r="N233" t="s">
        <v>411</v>
      </c>
      <c r="O233" t="s">
        <v>411</v>
      </c>
      <c r="P233" t="s">
        <v>424</v>
      </c>
      <c r="Q233" t="s">
        <v>424</v>
      </c>
      <c r="R233" t="s">
        <v>411</v>
      </c>
      <c r="S233" t="s">
        <v>411</v>
      </c>
      <c r="T233" s="1">
        <v>157467.4</v>
      </c>
      <c r="U233">
        <v>579.37</v>
      </c>
      <c r="V233">
        <v>0</v>
      </c>
      <c r="W233" s="1">
        <v>113705.4</v>
      </c>
      <c r="X233" s="1">
        <v>43762</v>
      </c>
      <c r="Y233">
        <v>0</v>
      </c>
      <c r="Z233" s="1">
        <v>157467.4</v>
      </c>
      <c r="AA233">
        <v>0</v>
      </c>
      <c r="AB233">
        <v>0</v>
      </c>
      <c r="AD233">
        <v>8787719670350</v>
      </c>
      <c r="AE233" t="s">
        <v>412</v>
      </c>
      <c r="AF233">
        <v>96346</v>
      </c>
      <c r="AG233" s="2">
        <v>45450</v>
      </c>
      <c r="AH233" s="1">
        <v>2748.62</v>
      </c>
      <c r="AI233" s="2">
        <v>45411</v>
      </c>
      <c r="AJ233">
        <v>2004</v>
      </c>
      <c r="AK233" s="2">
        <v>45393</v>
      </c>
      <c r="AP233" t="s">
        <v>813</v>
      </c>
      <c r="AT233" s="2">
        <v>46077</v>
      </c>
      <c r="AU233" s="2">
        <v>46077</v>
      </c>
      <c r="AV233" t="s">
        <v>414</v>
      </c>
      <c r="AW233" s="2">
        <v>45394</v>
      </c>
      <c r="AX233">
        <v>23797</v>
      </c>
      <c r="AY233" s="1">
        <v>214165.48</v>
      </c>
      <c r="BA233" t="s">
        <v>477</v>
      </c>
      <c r="BB233">
        <v>23797</v>
      </c>
      <c r="BD233" t="s">
        <v>1933</v>
      </c>
      <c r="BE233" t="s">
        <v>513</v>
      </c>
      <c r="BF233">
        <v>5561992023833</v>
      </c>
      <c r="BG233" t="s">
        <v>1934</v>
      </c>
      <c r="BH233">
        <v>71825604</v>
      </c>
      <c r="BI233" t="s">
        <v>1933</v>
      </c>
      <c r="BJ233" t="s">
        <v>1935</v>
      </c>
      <c r="BL233" s="1">
        <v>1931.26</v>
      </c>
      <c r="BO233" t="s">
        <v>1936</v>
      </c>
      <c r="BP233" t="s">
        <v>1937</v>
      </c>
      <c r="BQ233">
        <v>3058</v>
      </c>
      <c r="BR233">
        <v>5601</v>
      </c>
      <c r="BS233" t="s">
        <v>1147</v>
      </c>
      <c r="BT233" s="2">
        <v>45379</v>
      </c>
      <c r="BU233">
        <v>570</v>
      </c>
      <c r="BV233" s="2">
        <v>45418</v>
      </c>
      <c r="BW233" t="s">
        <v>422</v>
      </c>
      <c r="BX233" s="2">
        <v>45416</v>
      </c>
      <c r="BY233" t="s">
        <v>1938</v>
      </c>
      <c r="BZ233" s="2">
        <v>45379</v>
      </c>
      <c r="CA233" s="2">
        <v>45411</v>
      </c>
      <c r="CC233" s="2">
        <v>45397</v>
      </c>
      <c r="CD233" t="s">
        <v>424</v>
      </c>
      <c r="CF233" s="2">
        <v>45379</v>
      </c>
      <c r="CJ233" s="2">
        <v>45418</v>
      </c>
      <c r="CL233" s="2">
        <v>45394</v>
      </c>
      <c r="CM233" s="2">
        <v>45446</v>
      </c>
      <c r="CN233" s="2">
        <v>45399</v>
      </c>
      <c r="CO233" s="2">
        <v>45414</v>
      </c>
      <c r="CP233" s="2">
        <v>45411</v>
      </c>
      <c r="CR233" s="2">
        <v>45399</v>
      </c>
      <c r="CS233" s="2">
        <v>45411</v>
      </c>
      <c r="CU233" s="2">
        <v>45412</v>
      </c>
      <c r="CV233" s="2">
        <v>45448</v>
      </c>
      <c r="CW233" s="2">
        <v>45408</v>
      </c>
      <c r="CX233" s="2">
        <v>45449</v>
      </c>
      <c r="CY233" t="s">
        <v>424</v>
      </c>
      <c r="DD233" s="2">
        <v>45391</v>
      </c>
      <c r="DF233" s="2">
        <v>45454</v>
      </c>
      <c r="DI233" s="2">
        <v>45455</v>
      </c>
      <c r="DJ233" s="2">
        <v>45391</v>
      </c>
      <c r="DK233" s="2">
        <v>45448</v>
      </c>
      <c r="DL233" s="2">
        <v>46001</v>
      </c>
      <c r="DM233" s="2">
        <v>46056</v>
      </c>
      <c r="DN233" s="2">
        <v>46059</v>
      </c>
      <c r="DO233" s="2">
        <v>45408</v>
      </c>
      <c r="EE233" s="1">
        <v>4005.32</v>
      </c>
    </row>
    <row r="234" spans="1:135" hidden="1" x14ac:dyDescent="0.35">
      <c r="A234">
        <v>3413</v>
      </c>
      <c r="B234" t="s">
        <v>404</v>
      </c>
      <c r="C234">
        <v>4042</v>
      </c>
      <c r="D234" t="s">
        <v>405</v>
      </c>
      <c r="E234" t="s">
        <v>406</v>
      </c>
      <c r="F234" t="s">
        <v>434</v>
      </c>
      <c r="G234">
        <v>103</v>
      </c>
      <c r="H234" t="s">
        <v>408</v>
      </c>
      <c r="I234" t="s">
        <v>1939</v>
      </c>
      <c r="J234" t="s">
        <v>1940</v>
      </c>
      <c r="K234" t="s">
        <v>14</v>
      </c>
      <c r="L234" t="s">
        <v>176</v>
      </c>
      <c r="M234" t="s">
        <v>411</v>
      </c>
      <c r="N234" t="s">
        <v>411</v>
      </c>
      <c r="O234" t="s">
        <v>411</v>
      </c>
      <c r="P234" t="s">
        <v>411</v>
      </c>
      <c r="Q234" t="s">
        <v>411</v>
      </c>
      <c r="R234" t="s">
        <v>411</v>
      </c>
      <c r="S234" t="s">
        <v>411</v>
      </c>
      <c r="T234" s="1">
        <v>162075.41</v>
      </c>
      <c r="U234">
        <v>780</v>
      </c>
      <c r="V234">
        <v>0</v>
      </c>
      <c r="W234" s="1">
        <v>147391.47</v>
      </c>
      <c r="X234" s="1">
        <v>14657</v>
      </c>
      <c r="Y234">
        <v>0</v>
      </c>
      <c r="Z234" s="1">
        <v>162048.47</v>
      </c>
      <c r="AA234">
        <v>0</v>
      </c>
      <c r="AB234">
        <v>0</v>
      </c>
      <c r="AD234">
        <v>8787719695710</v>
      </c>
      <c r="AE234" t="s">
        <v>412</v>
      </c>
      <c r="AF234">
        <v>74016</v>
      </c>
      <c r="AG234" s="2">
        <v>45439</v>
      </c>
      <c r="AH234" s="1">
        <v>3936.53</v>
      </c>
      <c r="AI234" s="2">
        <v>45411</v>
      </c>
      <c r="AJ234">
        <v>2004</v>
      </c>
      <c r="AK234" s="2">
        <v>45393</v>
      </c>
      <c r="AP234" t="s">
        <v>413</v>
      </c>
      <c r="AT234" s="2">
        <v>45743</v>
      </c>
      <c r="AU234" s="2">
        <v>45743</v>
      </c>
      <c r="AV234" t="s">
        <v>414</v>
      </c>
      <c r="AW234" s="2">
        <v>45394</v>
      </c>
      <c r="AX234">
        <v>23792</v>
      </c>
      <c r="AY234" s="1">
        <v>217973.26</v>
      </c>
      <c r="BA234" t="s">
        <v>415</v>
      </c>
      <c r="BB234">
        <v>23792</v>
      </c>
      <c r="BD234" t="s">
        <v>416</v>
      </c>
      <c r="BE234" t="s">
        <v>417</v>
      </c>
      <c r="BF234">
        <v>5561999964759</v>
      </c>
      <c r="BG234" t="s">
        <v>1941</v>
      </c>
      <c r="BH234">
        <v>73813301</v>
      </c>
      <c r="BI234" t="s">
        <v>430</v>
      </c>
      <c r="BJ234" t="s">
        <v>1942</v>
      </c>
      <c r="BL234" s="1">
        <v>2600</v>
      </c>
      <c r="BM234" s="2">
        <v>45566</v>
      </c>
      <c r="BQ234">
        <v>3079</v>
      </c>
      <c r="BR234">
        <v>327</v>
      </c>
      <c r="BS234" t="s">
        <v>457</v>
      </c>
      <c r="BT234" s="2">
        <v>45387</v>
      </c>
      <c r="BW234" t="s">
        <v>422</v>
      </c>
      <c r="BY234" t="s">
        <v>1943</v>
      </c>
      <c r="BZ234" s="2">
        <v>45387</v>
      </c>
      <c r="CA234" s="2">
        <v>45408</v>
      </c>
      <c r="CC234" s="2">
        <v>45394</v>
      </c>
      <c r="CD234" t="s">
        <v>424</v>
      </c>
      <c r="CF234" s="2">
        <v>45387</v>
      </c>
      <c r="CL234" s="2">
        <v>45394</v>
      </c>
      <c r="CN234" s="2">
        <v>45397</v>
      </c>
      <c r="CO234" s="2">
        <v>45414</v>
      </c>
      <c r="CR234" s="2">
        <v>45404</v>
      </c>
      <c r="CS234" s="2">
        <v>45401</v>
      </c>
      <c r="CT234" s="2">
        <v>45566</v>
      </c>
      <c r="CV234" s="2">
        <v>45448</v>
      </c>
      <c r="CW234" s="2">
        <v>45401</v>
      </c>
      <c r="CY234" t="s">
        <v>424</v>
      </c>
      <c r="DB234" s="2">
        <v>45404</v>
      </c>
      <c r="DD234" s="2">
        <v>45411</v>
      </c>
      <c r="DE234" s="2">
        <v>45407</v>
      </c>
      <c r="DF234" s="2">
        <v>45439</v>
      </c>
      <c r="DI234" s="2">
        <v>45441</v>
      </c>
      <c r="DJ234" s="2">
        <v>45393</v>
      </c>
      <c r="DK234" s="2">
        <v>45449</v>
      </c>
      <c r="DL234" s="2">
        <v>45461</v>
      </c>
      <c r="DM234" s="2">
        <v>45504</v>
      </c>
      <c r="DN234" s="2">
        <v>45728</v>
      </c>
      <c r="DP234" s="2">
        <v>45728</v>
      </c>
    </row>
    <row r="235" spans="1:135" hidden="1" x14ac:dyDescent="0.35">
      <c r="A235">
        <v>3414</v>
      </c>
      <c r="B235" t="s">
        <v>404</v>
      </c>
      <c r="C235">
        <v>4016</v>
      </c>
      <c r="D235" t="s">
        <v>471</v>
      </c>
      <c r="E235" t="s">
        <v>508</v>
      </c>
      <c r="F235" t="s">
        <v>519</v>
      </c>
      <c r="G235">
        <v>204</v>
      </c>
      <c r="H235" t="s">
        <v>474</v>
      </c>
      <c r="I235" t="s">
        <v>1944</v>
      </c>
      <c r="J235" t="s">
        <v>1945</v>
      </c>
      <c r="K235" t="s">
        <v>38</v>
      </c>
      <c r="L235" t="s">
        <v>191</v>
      </c>
      <c r="M235" t="s">
        <v>411</v>
      </c>
      <c r="N235" t="s">
        <v>411</v>
      </c>
      <c r="O235" t="s">
        <v>411</v>
      </c>
      <c r="P235" t="s">
        <v>424</v>
      </c>
      <c r="Q235" t="s">
        <v>424</v>
      </c>
      <c r="R235" t="s">
        <v>411</v>
      </c>
      <c r="S235" t="s">
        <v>411</v>
      </c>
      <c r="T235" s="1">
        <v>145765.75</v>
      </c>
      <c r="U235">
        <v>510</v>
      </c>
      <c r="V235">
        <v>0</v>
      </c>
      <c r="W235" s="1">
        <v>91217.99</v>
      </c>
      <c r="X235" s="1">
        <v>44707.01</v>
      </c>
      <c r="Y235">
        <v>0</v>
      </c>
      <c r="Z235" s="1">
        <v>135925</v>
      </c>
      <c r="AA235">
        <v>0</v>
      </c>
      <c r="AB235">
        <v>0</v>
      </c>
      <c r="AD235">
        <v>8787719667856</v>
      </c>
      <c r="AE235" t="s">
        <v>412</v>
      </c>
      <c r="AF235">
        <v>96178</v>
      </c>
      <c r="AG235" s="2">
        <v>45453</v>
      </c>
      <c r="AH235" s="1">
        <v>2371.12</v>
      </c>
      <c r="AI235" s="2">
        <v>45439</v>
      </c>
      <c r="AJ235">
        <v>2004</v>
      </c>
      <c r="AK235" s="2">
        <v>45394</v>
      </c>
      <c r="AP235" t="s">
        <v>413</v>
      </c>
      <c r="AT235" s="2">
        <v>45741</v>
      </c>
      <c r="AU235" s="2">
        <v>45741</v>
      </c>
      <c r="AV235" t="s">
        <v>414</v>
      </c>
      <c r="AW235" s="2">
        <v>45397</v>
      </c>
      <c r="AX235">
        <v>23844</v>
      </c>
      <c r="AY235" s="1">
        <v>197950.25</v>
      </c>
      <c r="BA235" t="s">
        <v>477</v>
      </c>
      <c r="BB235">
        <v>23844</v>
      </c>
      <c r="BD235" t="s">
        <v>478</v>
      </c>
      <c r="BE235" t="s">
        <v>417</v>
      </c>
      <c r="BF235">
        <v>5561995991024</v>
      </c>
      <c r="BG235" t="s">
        <v>1946</v>
      </c>
      <c r="BH235">
        <v>72922330</v>
      </c>
      <c r="BI235" t="s">
        <v>1947</v>
      </c>
      <c r="BJ235" t="s">
        <v>1948</v>
      </c>
      <c r="BL235" s="1">
        <v>1700</v>
      </c>
      <c r="BO235" t="s">
        <v>1949</v>
      </c>
      <c r="BP235" t="s">
        <v>1950</v>
      </c>
      <c r="BQ235">
        <v>2879</v>
      </c>
      <c r="BR235">
        <v>5606</v>
      </c>
      <c r="BS235" t="s">
        <v>449</v>
      </c>
      <c r="BT235" s="2">
        <v>45411</v>
      </c>
      <c r="BU235">
        <v>506.19</v>
      </c>
      <c r="BV235" s="2">
        <v>45446</v>
      </c>
      <c r="BW235" t="s">
        <v>422</v>
      </c>
      <c r="BX235" s="2">
        <v>45446</v>
      </c>
      <c r="BY235" t="s">
        <v>1951</v>
      </c>
      <c r="BZ235" s="2">
        <v>45411</v>
      </c>
      <c r="CA235" s="2">
        <v>45440</v>
      </c>
      <c r="CC235" s="2">
        <v>45392</v>
      </c>
      <c r="CD235" t="s">
        <v>424</v>
      </c>
      <c r="CF235" s="2">
        <v>45411</v>
      </c>
      <c r="CJ235" s="2">
        <v>45446</v>
      </c>
      <c r="CL235" s="2">
        <v>45414</v>
      </c>
      <c r="CM235" s="2">
        <v>45447</v>
      </c>
      <c r="CN235" s="2">
        <v>45392</v>
      </c>
      <c r="CO235" s="2">
        <v>45446</v>
      </c>
      <c r="CP235" s="2">
        <v>45440</v>
      </c>
      <c r="CR235" s="2">
        <v>45393</v>
      </c>
      <c r="CS235" s="2">
        <v>45414</v>
      </c>
      <c r="CU235" s="2">
        <v>45440</v>
      </c>
      <c r="CV235" s="2">
        <v>45448</v>
      </c>
      <c r="CW235" s="2">
        <v>45414</v>
      </c>
      <c r="CX235" s="2">
        <v>45450</v>
      </c>
      <c r="CY235" t="s">
        <v>424</v>
      </c>
      <c r="DD235" s="2">
        <v>45391</v>
      </c>
      <c r="DF235" s="2">
        <v>45453</v>
      </c>
      <c r="DI235" s="2">
        <v>45454</v>
      </c>
      <c r="DJ235" s="2">
        <v>45391</v>
      </c>
      <c r="DK235" s="2">
        <v>45448</v>
      </c>
      <c r="DL235" s="2">
        <v>45463</v>
      </c>
      <c r="DM235" s="2">
        <v>45504</v>
      </c>
      <c r="DN235" s="2">
        <v>45548</v>
      </c>
      <c r="DO235" s="2">
        <v>45434</v>
      </c>
      <c r="DP235" s="2">
        <v>45548</v>
      </c>
      <c r="EE235" s="1">
        <v>3805.32</v>
      </c>
    </row>
    <row r="236" spans="1:135" hidden="1" x14ac:dyDescent="0.35">
      <c r="A236">
        <v>3415</v>
      </c>
      <c r="B236" t="s">
        <v>404</v>
      </c>
      <c r="C236">
        <v>4008</v>
      </c>
      <c r="D236" t="s">
        <v>471</v>
      </c>
      <c r="E236" t="s">
        <v>508</v>
      </c>
      <c r="F236" t="s">
        <v>426</v>
      </c>
      <c r="G236">
        <v>2</v>
      </c>
      <c r="H236" t="s">
        <v>474</v>
      </c>
      <c r="I236" t="s">
        <v>1952</v>
      </c>
      <c r="J236" t="s">
        <v>1953</v>
      </c>
      <c r="K236" t="s">
        <v>24</v>
      </c>
      <c r="L236" t="s">
        <v>23</v>
      </c>
      <c r="M236" t="s">
        <v>411</v>
      </c>
      <c r="N236" t="s">
        <v>411</v>
      </c>
      <c r="O236" t="s">
        <v>411</v>
      </c>
      <c r="P236" t="s">
        <v>424</v>
      </c>
      <c r="Q236" t="s">
        <v>424</v>
      </c>
      <c r="R236" t="s">
        <v>411</v>
      </c>
      <c r="S236" t="s">
        <v>411</v>
      </c>
      <c r="T236" s="1">
        <v>162358.03</v>
      </c>
      <c r="U236">
        <v>500</v>
      </c>
      <c r="V236">
        <v>0</v>
      </c>
      <c r="W236" s="1">
        <v>100000</v>
      </c>
      <c r="X236" s="1">
        <v>50000</v>
      </c>
      <c r="Y236">
        <v>0</v>
      </c>
      <c r="Z236" s="1">
        <v>150000</v>
      </c>
      <c r="AA236">
        <v>0</v>
      </c>
      <c r="AB236">
        <v>0</v>
      </c>
      <c r="AD236">
        <v>8787719664393</v>
      </c>
      <c r="AE236" t="s">
        <v>412</v>
      </c>
      <c r="AF236">
        <v>96283</v>
      </c>
      <c r="AG236" s="2">
        <v>45447</v>
      </c>
      <c r="AH236" s="1">
        <v>2740.25</v>
      </c>
      <c r="AI236" s="2">
        <v>45412</v>
      </c>
      <c r="AJ236">
        <v>2004</v>
      </c>
      <c r="AK236" s="2">
        <v>45394</v>
      </c>
      <c r="AP236" t="s">
        <v>813</v>
      </c>
      <c r="AQ236" t="s">
        <v>1536</v>
      </c>
      <c r="AT236" s="2">
        <v>45741</v>
      </c>
      <c r="AU236" s="2">
        <v>45741</v>
      </c>
      <c r="AV236" t="s">
        <v>414</v>
      </c>
      <c r="AW236" s="2">
        <v>45397</v>
      </c>
      <c r="AX236">
        <v>23843</v>
      </c>
      <c r="AY236" s="1">
        <v>209068.19</v>
      </c>
      <c r="BA236" t="s">
        <v>477</v>
      </c>
      <c r="BB236">
        <v>23843</v>
      </c>
      <c r="BD236" t="s">
        <v>929</v>
      </c>
      <c r="BE236" t="s">
        <v>513</v>
      </c>
      <c r="BF236">
        <v>5561981963691</v>
      </c>
      <c r="BG236" t="s">
        <v>1954</v>
      </c>
      <c r="BH236">
        <v>72145807</v>
      </c>
      <c r="BI236" t="s">
        <v>1955</v>
      </c>
      <c r="BJ236" t="s">
        <v>1956</v>
      </c>
      <c r="BL236" s="1">
        <v>1910</v>
      </c>
      <c r="BO236" t="s">
        <v>1957</v>
      </c>
      <c r="BP236" t="s">
        <v>1958</v>
      </c>
      <c r="BQ236">
        <v>2971</v>
      </c>
      <c r="BR236">
        <v>5605</v>
      </c>
      <c r="BS236" t="s">
        <v>449</v>
      </c>
      <c r="BT236" s="2">
        <v>45379</v>
      </c>
      <c r="BU236">
        <v>570</v>
      </c>
      <c r="BV236" s="2">
        <v>45418</v>
      </c>
      <c r="BW236" t="s">
        <v>422</v>
      </c>
      <c r="BX236" s="2">
        <v>45417</v>
      </c>
      <c r="BY236" t="s">
        <v>1959</v>
      </c>
      <c r="BZ236" s="2">
        <v>45379</v>
      </c>
      <c r="CA236" s="2">
        <v>45414</v>
      </c>
      <c r="CC236" s="2">
        <v>45393</v>
      </c>
      <c r="CD236" t="s">
        <v>424</v>
      </c>
      <c r="CF236" s="2">
        <v>45379</v>
      </c>
      <c r="CJ236" s="2">
        <v>45418</v>
      </c>
      <c r="CL236" s="2">
        <v>45397</v>
      </c>
      <c r="CM236" s="2">
        <v>45419</v>
      </c>
      <c r="CN236" s="2">
        <v>45393</v>
      </c>
      <c r="CO236" s="2">
        <v>45414</v>
      </c>
      <c r="CP236" s="2">
        <v>45414</v>
      </c>
      <c r="CR236" s="2">
        <v>45394</v>
      </c>
      <c r="CS236" s="2">
        <v>45412</v>
      </c>
      <c r="CU236" s="2">
        <v>45414</v>
      </c>
      <c r="CV236" s="2">
        <v>45448</v>
      </c>
      <c r="CW236" s="2">
        <v>45412</v>
      </c>
      <c r="CX236" s="2">
        <v>45421</v>
      </c>
      <c r="CY236" t="s">
        <v>424</v>
      </c>
      <c r="CZ236" s="2">
        <v>45422</v>
      </c>
      <c r="DC236" s="2">
        <v>45446</v>
      </c>
      <c r="DD236" s="2">
        <v>45393</v>
      </c>
      <c r="DF236" s="2">
        <v>45449</v>
      </c>
      <c r="DI236" s="2">
        <v>45476</v>
      </c>
      <c r="DJ236" s="2">
        <v>45391</v>
      </c>
      <c r="DK236" s="2">
        <v>45448</v>
      </c>
      <c r="DL236" s="2">
        <v>45516</v>
      </c>
      <c r="DM236" s="2">
        <v>45631</v>
      </c>
      <c r="DN236" s="2">
        <v>45693</v>
      </c>
      <c r="DO236" s="2">
        <v>45412</v>
      </c>
      <c r="DP236" s="2">
        <v>45693</v>
      </c>
      <c r="EE236" s="1">
        <v>4105.32</v>
      </c>
    </row>
    <row r="237" spans="1:135" hidden="1" x14ac:dyDescent="0.35">
      <c r="A237">
        <v>3416</v>
      </c>
      <c r="B237" t="s">
        <v>404</v>
      </c>
      <c r="C237">
        <v>4037</v>
      </c>
      <c r="D237" t="s">
        <v>471</v>
      </c>
      <c r="E237" t="s">
        <v>508</v>
      </c>
      <c r="F237" t="s">
        <v>898</v>
      </c>
      <c r="G237">
        <v>101</v>
      </c>
      <c r="H237" t="s">
        <v>474</v>
      </c>
      <c r="I237" t="s">
        <v>1960</v>
      </c>
      <c r="J237" t="s">
        <v>1961</v>
      </c>
      <c r="K237" t="s">
        <v>24</v>
      </c>
      <c r="L237" t="s">
        <v>23</v>
      </c>
      <c r="M237" t="s">
        <v>411</v>
      </c>
      <c r="N237" t="s">
        <v>411</v>
      </c>
      <c r="O237" t="s">
        <v>411</v>
      </c>
      <c r="P237" t="s">
        <v>424</v>
      </c>
      <c r="Q237" t="s">
        <v>424</v>
      </c>
      <c r="R237" t="s">
        <v>411</v>
      </c>
      <c r="S237" t="s">
        <v>411</v>
      </c>
      <c r="T237" s="1">
        <v>147473.70000000001</v>
      </c>
      <c r="U237">
        <v>572.99</v>
      </c>
      <c r="V237">
        <v>0</v>
      </c>
      <c r="W237" s="1">
        <v>106131.46</v>
      </c>
      <c r="X237" s="1">
        <v>47480.54</v>
      </c>
      <c r="Y237">
        <v>0</v>
      </c>
      <c r="Z237" s="1">
        <v>153612</v>
      </c>
      <c r="AA237">
        <v>0</v>
      </c>
      <c r="AB237">
        <v>0</v>
      </c>
      <c r="AE237" t="s">
        <v>412</v>
      </c>
      <c r="AF237">
        <v>96283</v>
      </c>
      <c r="AG237" s="2">
        <v>45411</v>
      </c>
      <c r="AH237" s="1">
        <v>2740.25</v>
      </c>
      <c r="AI237" s="2">
        <v>45401</v>
      </c>
      <c r="AJ237">
        <v>2004</v>
      </c>
      <c r="AK237" s="2">
        <v>45394</v>
      </c>
      <c r="AP237" t="s">
        <v>813</v>
      </c>
      <c r="AT237" s="2">
        <v>45776</v>
      </c>
      <c r="AU237" s="2">
        <v>45776</v>
      </c>
      <c r="AV237" t="s">
        <v>414</v>
      </c>
      <c r="AW237" s="2">
        <v>45397</v>
      </c>
      <c r="AX237">
        <v>23845</v>
      </c>
      <c r="AY237" s="1">
        <v>198083.7</v>
      </c>
      <c r="BA237" t="s">
        <v>477</v>
      </c>
      <c r="BB237">
        <v>23845</v>
      </c>
      <c r="BD237" t="s">
        <v>512</v>
      </c>
      <c r="BE237" t="s">
        <v>513</v>
      </c>
      <c r="BF237">
        <v>5561981945009</v>
      </c>
      <c r="BG237" t="s">
        <v>1962</v>
      </c>
      <c r="BH237">
        <v>72210103</v>
      </c>
      <c r="BI237" t="s">
        <v>1963</v>
      </c>
      <c r="BJ237" t="s">
        <v>1964</v>
      </c>
      <c r="BL237" s="1">
        <v>1915.88</v>
      </c>
      <c r="BO237" t="s">
        <v>1965</v>
      </c>
      <c r="BP237" t="s">
        <v>1966</v>
      </c>
      <c r="BQ237">
        <v>2991</v>
      </c>
      <c r="BR237">
        <v>5607</v>
      </c>
      <c r="BS237" t="s">
        <v>1073</v>
      </c>
      <c r="BT237" s="2">
        <v>45386</v>
      </c>
      <c r="BU237">
        <v>592.11</v>
      </c>
      <c r="BV237" s="2">
        <v>45406</v>
      </c>
      <c r="BW237" t="s">
        <v>422</v>
      </c>
      <c r="BX237" s="2">
        <v>45406</v>
      </c>
      <c r="BY237" t="s">
        <v>1967</v>
      </c>
      <c r="BZ237" s="2">
        <v>45386</v>
      </c>
      <c r="CA237" s="2">
        <v>45404</v>
      </c>
      <c r="CC237" s="2">
        <v>45392</v>
      </c>
      <c r="CD237" t="s">
        <v>424</v>
      </c>
      <c r="CF237" s="2">
        <v>45386</v>
      </c>
      <c r="CJ237" s="2">
        <v>45406</v>
      </c>
      <c r="CL237" s="2">
        <v>45397</v>
      </c>
      <c r="CM237" s="2">
        <v>45407</v>
      </c>
      <c r="CN237" s="2">
        <v>45392</v>
      </c>
      <c r="CO237" s="2">
        <v>45414</v>
      </c>
      <c r="CP237" s="2">
        <v>45404</v>
      </c>
      <c r="CR237" s="2">
        <v>45393</v>
      </c>
      <c r="CS237" s="2">
        <v>45400</v>
      </c>
      <c r="CU237" s="2">
        <v>45404</v>
      </c>
      <c r="CV237" s="2">
        <v>45448</v>
      </c>
      <c r="CW237" s="2">
        <v>45400</v>
      </c>
      <c r="CX237" s="2">
        <v>45408</v>
      </c>
      <c r="CY237" t="s">
        <v>424</v>
      </c>
      <c r="DD237" s="2">
        <v>45392</v>
      </c>
      <c r="DF237" s="2">
        <v>45414</v>
      </c>
      <c r="DI237" s="2">
        <v>45415</v>
      </c>
      <c r="DJ237" s="2">
        <v>45392</v>
      </c>
      <c r="DK237" s="2">
        <v>45448</v>
      </c>
      <c r="DL237" s="2">
        <v>45516</v>
      </c>
      <c r="DM237" s="2">
        <v>45631</v>
      </c>
      <c r="DN237" s="2">
        <v>45693</v>
      </c>
      <c r="DO237" s="2">
        <v>45400</v>
      </c>
      <c r="DP237" s="2">
        <v>45693</v>
      </c>
      <c r="EE237" s="1">
        <v>3905.32</v>
      </c>
    </row>
    <row r="238" spans="1:135" hidden="1" x14ac:dyDescent="0.35">
      <c r="A238">
        <v>3417</v>
      </c>
      <c r="B238" t="s">
        <v>561</v>
      </c>
      <c r="C238">
        <v>4056</v>
      </c>
      <c r="D238" t="s">
        <v>976</v>
      </c>
      <c r="E238" t="s">
        <v>834</v>
      </c>
      <c r="F238" t="s">
        <v>473</v>
      </c>
      <c r="G238" t="s">
        <v>1474</v>
      </c>
      <c r="H238" t="s">
        <v>408</v>
      </c>
      <c r="I238" t="s">
        <v>1968</v>
      </c>
      <c r="J238" t="s">
        <v>1969</v>
      </c>
      <c r="K238" t="s">
        <v>14</v>
      </c>
      <c r="L238" t="s">
        <v>13</v>
      </c>
      <c r="M238" t="s">
        <v>411</v>
      </c>
      <c r="N238" t="s">
        <v>411</v>
      </c>
      <c r="O238" t="s">
        <v>411</v>
      </c>
      <c r="P238" t="s">
        <v>411</v>
      </c>
      <c r="Q238" t="s">
        <v>411</v>
      </c>
      <c r="R238" t="s">
        <v>411</v>
      </c>
      <c r="S238" t="s">
        <v>411</v>
      </c>
      <c r="T238" s="1">
        <v>152774.04</v>
      </c>
      <c r="U238">
        <v>660</v>
      </c>
      <c r="V238">
        <v>0</v>
      </c>
      <c r="W238" s="1">
        <v>125841.04</v>
      </c>
      <c r="X238" s="1">
        <v>26933</v>
      </c>
      <c r="Y238">
        <v>0</v>
      </c>
      <c r="Z238" s="1">
        <v>152774.04</v>
      </c>
      <c r="AA238">
        <v>0</v>
      </c>
      <c r="AB238">
        <v>0</v>
      </c>
      <c r="AE238" t="s">
        <v>412</v>
      </c>
      <c r="AH238">
        <v>0</v>
      </c>
      <c r="AK238" s="2">
        <v>45394</v>
      </c>
      <c r="AP238" t="s">
        <v>413</v>
      </c>
      <c r="AT238" s="2">
        <v>45457</v>
      </c>
      <c r="AU238" s="2">
        <v>45457</v>
      </c>
      <c r="AV238" t="s">
        <v>561</v>
      </c>
      <c r="AW238" s="2">
        <v>45397</v>
      </c>
      <c r="AX238">
        <v>23847</v>
      </c>
      <c r="AY238" s="1">
        <v>209794.91</v>
      </c>
      <c r="BA238" t="s">
        <v>980</v>
      </c>
      <c r="BB238">
        <v>23847</v>
      </c>
      <c r="BD238" t="s">
        <v>416</v>
      </c>
      <c r="BE238" t="s">
        <v>417</v>
      </c>
      <c r="BF238">
        <v>5561998779130</v>
      </c>
      <c r="BG238" t="s">
        <v>1970</v>
      </c>
      <c r="BH238">
        <v>73808815</v>
      </c>
      <c r="BI238" t="s">
        <v>746</v>
      </c>
      <c r="BJ238" t="s">
        <v>1971</v>
      </c>
      <c r="BL238" s="1">
        <v>2630</v>
      </c>
      <c r="BM238" s="2">
        <v>45570</v>
      </c>
      <c r="BQ238">
        <v>3601</v>
      </c>
      <c r="BR238">
        <v>5609</v>
      </c>
      <c r="BS238" t="s">
        <v>421</v>
      </c>
      <c r="BY238" t="s">
        <v>1972</v>
      </c>
      <c r="CC238" s="2">
        <v>45418</v>
      </c>
      <c r="CG238" s="2">
        <v>45400</v>
      </c>
      <c r="CI238" s="2">
        <v>45401</v>
      </c>
      <c r="CN238" s="2">
        <v>45418</v>
      </c>
      <c r="CR238" s="2">
        <v>45419</v>
      </c>
      <c r="CS238" s="2">
        <v>45406</v>
      </c>
      <c r="CT238" s="2">
        <v>45580</v>
      </c>
      <c r="CW238" s="2">
        <v>45406</v>
      </c>
      <c r="CY238" t="s">
        <v>424</v>
      </c>
      <c r="DJ238" s="2">
        <v>45394</v>
      </c>
      <c r="DO238" s="2">
        <v>45406</v>
      </c>
    </row>
    <row r="239" spans="1:135" hidden="1" x14ac:dyDescent="0.35">
      <c r="A239">
        <v>3418</v>
      </c>
      <c r="B239" t="s">
        <v>404</v>
      </c>
      <c r="C239">
        <v>4039</v>
      </c>
      <c r="D239" t="s">
        <v>833</v>
      </c>
      <c r="E239" t="s">
        <v>834</v>
      </c>
      <c r="F239" t="s">
        <v>473</v>
      </c>
      <c r="G239">
        <v>204</v>
      </c>
      <c r="H239" t="s">
        <v>474</v>
      </c>
      <c r="I239" t="s">
        <v>1973</v>
      </c>
      <c r="J239" t="s">
        <v>1974</v>
      </c>
      <c r="K239" t="s">
        <v>37</v>
      </c>
      <c r="L239" t="s">
        <v>90</v>
      </c>
      <c r="M239" t="s">
        <v>411</v>
      </c>
      <c r="N239" t="s">
        <v>411</v>
      </c>
      <c r="O239" t="s">
        <v>411</v>
      </c>
      <c r="P239" t="s">
        <v>424</v>
      </c>
      <c r="Q239" t="s">
        <v>424</v>
      </c>
      <c r="R239" t="s">
        <v>411</v>
      </c>
      <c r="S239" t="s">
        <v>411</v>
      </c>
      <c r="T239" s="1">
        <v>127311.66</v>
      </c>
      <c r="U239">
        <v>587.5</v>
      </c>
      <c r="V239">
        <v>0</v>
      </c>
      <c r="W239" s="1">
        <v>105555.81</v>
      </c>
      <c r="X239" s="1">
        <v>62923.19</v>
      </c>
      <c r="Y239">
        <v>0</v>
      </c>
      <c r="Z239" s="1">
        <v>168479</v>
      </c>
      <c r="AA239">
        <v>0</v>
      </c>
      <c r="AB239">
        <v>0</v>
      </c>
      <c r="AD239">
        <v>8787719742009</v>
      </c>
      <c r="AE239" t="s">
        <v>412</v>
      </c>
      <c r="AF239">
        <v>105231</v>
      </c>
      <c r="AG239" s="2">
        <v>45425</v>
      </c>
      <c r="AH239" s="1">
        <v>2740.25</v>
      </c>
      <c r="AI239" s="2">
        <v>45408</v>
      </c>
      <c r="AJ239">
        <v>2004</v>
      </c>
      <c r="AK239" s="2">
        <v>45394</v>
      </c>
      <c r="AP239" t="s">
        <v>413</v>
      </c>
      <c r="AT239" s="2">
        <v>45736</v>
      </c>
      <c r="AU239" s="2">
        <v>45736</v>
      </c>
      <c r="AV239" t="s">
        <v>414</v>
      </c>
      <c r="AW239" s="2">
        <v>45397</v>
      </c>
      <c r="AX239">
        <v>23846</v>
      </c>
      <c r="AY239" s="1">
        <v>184772.81</v>
      </c>
      <c r="BA239" t="s">
        <v>837</v>
      </c>
      <c r="BB239">
        <v>23846</v>
      </c>
      <c r="BC239" t="s">
        <v>1975</v>
      </c>
      <c r="BD239" t="s">
        <v>1897</v>
      </c>
      <c r="BE239" t="s">
        <v>417</v>
      </c>
      <c r="BF239">
        <v>5561991783727</v>
      </c>
      <c r="BG239" t="s">
        <v>1976</v>
      </c>
      <c r="BH239">
        <v>72900970</v>
      </c>
      <c r="BI239" t="s">
        <v>1977</v>
      </c>
      <c r="BJ239" t="s">
        <v>1978</v>
      </c>
      <c r="BL239" s="1">
        <v>2400</v>
      </c>
      <c r="BQ239">
        <v>3324</v>
      </c>
      <c r="BR239">
        <v>5608</v>
      </c>
      <c r="BS239" t="s">
        <v>1281</v>
      </c>
      <c r="BT239" s="2">
        <v>45398</v>
      </c>
      <c r="BU239">
        <v>499.95</v>
      </c>
      <c r="BV239" s="2">
        <v>45412</v>
      </c>
      <c r="BW239" t="s">
        <v>422</v>
      </c>
      <c r="BX239" s="2">
        <v>45386</v>
      </c>
      <c r="BY239" t="s">
        <v>1979</v>
      </c>
      <c r="BZ239" s="2">
        <v>45404</v>
      </c>
      <c r="CA239" s="2">
        <v>45412</v>
      </c>
      <c r="CC239" s="2">
        <v>45392</v>
      </c>
      <c r="CD239" t="s">
        <v>424</v>
      </c>
      <c r="CF239" s="2">
        <v>45404</v>
      </c>
      <c r="CJ239" s="2">
        <v>45418</v>
      </c>
      <c r="CL239" s="2">
        <v>45404</v>
      </c>
      <c r="CM239" s="2">
        <v>45419</v>
      </c>
      <c r="CN239" s="2">
        <v>45392</v>
      </c>
      <c r="CO239" s="2">
        <v>45414</v>
      </c>
      <c r="CP239" s="2">
        <v>45412</v>
      </c>
      <c r="CR239" s="2">
        <v>45392</v>
      </c>
      <c r="CS239" s="2">
        <v>45404</v>
      </c>
      <c r="CU239" s="2">
        <v>45414</v>
      </c>
      <c r="CV239" s="2">
        <v>45450</v>
      </c>
      <c r="CW239" s="2">
        <v>45404</v>
      </c>
      <c r="CX239" s="2">
        <v>45421</v>
      </c>
      <c r="CY239" t="s">
        <v>424</v>
      </c>
      <c r="DD239" s="2">
        <v>45391</v>
      </c>
      <c r="DF239" s="2">
        <v>45425</v>
      </c>
      <c r="DI239" s="2">
        <v>45427</v>
      </c>
      <c r="DJ239" s="2">
        <v>45394</v>
      </c>
      <c r="DK239" s="2">
        <v>45496</v>
      </c>
      <c r="DL239" s="2">
        <v>45503</v>
      </c>
      <c r="DM239" s="2">
        <v>45504</v>
      </c>
      <c r="DN239" s="2">
        <v>45712</v>
      </c>
      <c r="DO239" s="2">
        <v>45404</v>
      </c>
      <c r="DP239" s="2">
        <v>45712</v>
      </c>
      <c r="EE239" s="1">
        <v>3805.32</v>
      </c>
    </row>
    <row r="240" spans="1:135" hidden="1" x14ac:dyDescent="0.35">
      <c r="A240">
        <v>3419</v>
      </c>
      <c r="B240" t="s">
        <v>561</v>
      </c>
      <c r="C240">
        <v>3985</v>
      </c>
      <c r="D240" t="s">
        <v>471</v>
      </c>
      <c r="E240" t="s">
        <v>472</v>
      </c>
      <c r="F240" t="s">
        <v>526</v>
      </c>
      <c r="G240">
        <v>4</v>
      </c>
      <c r="H240" t="s">
        <v>474</v>
      </c>
      <c r="I240" t="s">
        <v>1980</v>
      </c>
      <c r="J240" t="s">
        <v>1981</v>
      </c>
      <c r="K240" t="s">
        <v>24</v>
      </c>
      <c r="L240" t="s">
        <v>23</v>
      </c>
      <c r="M240" t="s">
        <v>411</v>
      </c>
      <c r="N240" t="s">
        <v>411</v>
      </c>
      <c r="O240" t="s">
        <v>411</v>
      </c>
      <c r="P240" t="s">
        <v>411</v>
      </c>
      <c r="Q240" t="s">
        <v>411</v>
      </c>
      <c r="R240" t="s">
        <v>411</v>
      </c>
      <c r="S240" t="s">
        <v>411</v>
      </c>
      <c r="T240" s="1">
        <v>167641.06</v>
      </c>
      <c r="U240">
        <v>699.99</v>
      </c>
      <c r="V240">
        <v>0</v>
      </c>
      <c r="W240" s="1">
        <v>142295.24</v>
      </c>
      <c r="X240" s="1">
        <v>25491</v>
      </c>
      <c r="Y240">
        <v>0</v>
      </c>
      <c r="Z240" s="1">
        <v>167786.23999999999</v>
      </c>
      <c r="AA240">
        <v>0</v>
      </c>
      <c r="AB240">
        <v>0</v>
      </c>
      <c r="AE240" t="s">
        <v>412</v>
      </c>
      <c r="AH240">
        <v>0</v>
      </c>
      <c r="AK240" s="2">
        <v>45394</v>
      </c>
      <c r="AP240" t="s">
        <v>813</v>
      </c>
      <c r="AT240" s="2">
        <v>45471</v>
      </c>
      <c r="AU240" s="2">
        <v>45471</v>
      </c>
      <c r="AV240" t="s">
        <v>561</v>
      </c>
      <c r="AW240" s="2">
        <v>45397</v>
      </c>
      <c r="AX240">
        <v>23842</v>
      </c>
      <c r="AY240" s="1">
        <v>209855.06</v>
      </c>
      <c r="BA240" t="s">
        <v>477</v>
      </c>
      <c r="BB240">
        <v>23842</v>
      </c>
      <c r="BD240" t="s">
        <v>478</v>
      </c>
      <c r="BE240" t="s">
        <v>417</v>
      </c>
      <c r="BF240">
        <v>5561981542675</v>
      </c>
      <c r="BG240" t="s">
        <v>1982</v>
      </c>
      <c r="BH240">
        <v>72910000</v>
      </c>
      <c r="BI240" t="s">
        <v>1332</v>
      </c>
      <c r="BJ240" t="s">
        <v>1983</v>
      </c>
      <c r="BL240" s="1">
        <v>2335.7600000000002</v>
      </c>
      <c r="BO240" t="s">
        <v>1567</v>
      </c>
      <c r="BP240" t="s">
        <v>1984</v>
      </c>
      <c r="BQ240">
        <v>2803</v>
      </c>
      <c r="BR240">
        <v>5604</v>
      </c>
      <c r="BS240" t="s">
        <v>590</v>
      </c>
      <c r="BT240" s="2">
        <v>45374</v>
      </c>
      <c r="BW240" t="s">
        <v>422</v>
      </c>
      <c r="BY240" t="s">
        <v>1985</v>
      </c>
      <c r="BZ240" s="2">
        <v>45374</v>
      </c>
      <c r="CC240" s="2">
        <v>45392</v>
      </c>
      <c r="CF240" s="2">
        <v>45374</v>
      </c>
      <c r="CL240" s="2">
        <v>45397</v>
      </c>
      <c r="CN240" s="2">
        <v>45392</v>
      </c>
      <c r="CR240" s="2">
        <v>45394</v>
      </c>
      <c r="DD240" s="2">
        <v>45392</v>
      </c>
      <c r="DJ240" s="2">
        <v>45420</v>
      </c>
    </row>
    <row r="241" spans="1:137" hidden="1" x14ac:dyDescent="0.35">
      <c r="A241">
        <v>3420</v>
      </c>
      <c r="B241" t="s">
        <v>404</v>
      </c>
      <c r="C241">
        <v>4060</v>
      </c>
      <c r="D241" t="s">
        <v>976</v>
      </c>
      <c r="E241" t="s">
        <v>834</v>
      </c>
      <c r="F241" t="s">
        <v>532</v>
      </c>
      <c r="G241" t="s">
        <v>1729</v>
      </c>
      <c r="H241" t="s">
        <v>408</v>
      </c>
      <c r="I241" t="s">
        <v>1986</v>
      </c>
      <c r="J241" t="s">
        <v>1987</v>
      </c>
      <c r="K241" t="s">
        <v>14</v>
      </c>
      <c r="L241" t="s">
        <v>129</v>
      </c>
      <c r="M241" t="s">
        <v>411</v>
      </c>
      <c r="N241" t="s">
        <v>411</v>
      </c>
      <c r="O241" t="s">
        <v>411</v>
      </c>
      <c r="P241" t="s">
        <v>411</v>
      </c>
      <c r="Q241" t="s">
        <v>411</v>
      </c>
      <c r="R241" t="s">
        <v>411</v>
      </c>
      <c r="S241" t="s">
        <v>411</v>
      </c>
      <c r="T241" s="1">
        <v>152468.82</v>
      </c>
      <c r="U241">
        <v>440.47</v>
      </c>
      <c r="V241">
        <v>0</v>
      </c>
      <c r="W241" s="1">
        <v>85616.44</v>
      </c>
      <c r="X241" s="1">
        <v>16500</v>
      </c>
      <c r="Y241">
        <v>0</v>
      </c>
      <c r="Z241" s="1">
        <v>102116.44</v>
      </c>
      <c r="AA241">
        <v>0</v>
      </c>
      <c r="AB241">
        <v>0</v>
      </c>
      <c r="AD241">
        <v>8787719731422</v>
      </c>
      <c r="AE241" t="s">
        <v>412</v>
      </c>
      <c r="AF241">
        <v>75586</v>
      </c>
      <c r="AG241" s="2">
        <v>45469</v>
      </c>
      <c r="AH241" s="1">
        <v>3557.79</v>
      </c>
      <c r="AI241" s="2">
        <v>45432</v>
      </c>
      <c r="AJ241">
        <v>2004</v>
      </c>
      <c r="AK241" s="2">
        <v>45397</v>
      </c>
      <c r="AP241" t="s">
        <v>413</v>
      </c>
      <c r="AT241" s="2">
        <v>45742</v>
      </c>
      <c r="AU241" s="2">
        <v>45890</v>
      </c>
      <c r="AV241" t="s">
        <v>414</v>
      </c>
      <c r="AW241" s="2">
        <v>45398</v>
      </c>
      <c r="AX241">
        <v>23913</v>
      </c>
      <c r="AY241" s="1">
        <v>209788.86</v>
      </c>
      <c r="BA241" t="s">
        <v>980</v>
      </c>
      <c r="BB241">
        <v>23913</v>
      </c>
      <c r="BC241" t="s">
        <v>1988</v>
      </c>
      <c r="BD241" t="s">
        <v>416</v>
      </c>
      <c r="BE241" t="s">
        <v>417</v>
      </c>
      <c r="BF241">
        <v>5561999533357</v>
      </c>
      <c r="BG241" t="s">
        <v>1989</v>
      </c>
      <c r="BH241">
        <v>73813645</v>
      </c>
      <c r="BI241" t="s">
        <v>781</v>
      </c>
      <c r="BJ241" t="s">
        <v>1990</v>
      </c>
      <c r="BL241" s="1">
        <v>2000</v>
      </c>
      <c r="BM241" s="2">
        <v>45566</v>
      </c>
      <c r="BQ241">
        <v>3713</v>
      </c>
      <c r="BR241">
        <v>5610</v>
      </c>
      <c r="BS241" t="s">
        <v>490</v>
      </c>
      <c r="BT241" s="2">
        <v>45415</v>
      </c>
      <c r="BW241" t="s">
        <v>422</v>
      </c>
      <c r="BY241" t="s">
        <v>1991</v>
      </c>
      <c r="BZ241" s="2">
        <v>45415</v>
      </c>
      <c r="CA241" s="2">
        <v>45427</v>
      </c>
      <c r="CC241" s="2">
        <v>45418</v>
      </c>
      <c r="CD241" t="s">
        <v>424</v>
      </c>
      <c r="CF241" s="2">
        <v>45415</v>
      </c>
      <c r="CL241" s="2">
        <v>45418</v>
      </c>
      <c r="CM241" s="2">
        <v>45432</v>
      </c>
      <c r="CN241" s="2">
        <v>45418</v>
      </c>
      <c r="CO241" s="2">
        <v>45446</v>
      </c>
      <c r="CR241" s="2">
        <v>45419</v>
      </c>
      <c r="CS241" s="2">
        <v>45422</v>
      </c>
      <c r="CT241" s="2">
        <v>45566</v>
      </c>
      <c r="CV241" s="2">
        <v>45450</v>
      </c>
      <c r="CW241" s="2">
        <v>45421</v>
      </c>
      <c r="CY241" t="s">
        <v>424</v>
      </c>
      <c r="DB241" s="2">
        <v>45422</v>
      </c>
      <c r="DD241" s="2">
        <v>45432</v>
      </c>
      <c r="DE241" s="2">
        <v>45427</v>
      </c>
      <c r="DF241" s="2">
        <v>45469</v>
      </c>
      <c r="DI241" s="2">
        <v>45512</v>
      </c>
      <c r="DJ241" s="2">
        <v>45398</v>
      </c>
      <c r="DK241" s="2">
        <v>45463</v>
      </c>
      <c r="DL241" s="2">
        <v>45483</v>
      </c>
      <c r="DM241" s="2">
        <v>45504</v>
      </c>
      <c r="DN241" s="2">
        <v>45736</v>
      </c>
      <c r="DO241" s="2">
        <v>45405</v>
      </c>
      <c r="DP241" s="2">
        <v>45736</v>
      </c>
    </row>
    <row r="242" spans="1:137" hidden="1" x14ac:dyDescent="0.35">
      <c r="A242">
        <v>3421</v>
      </c>
      <c r="B242" t="s">
        <v>404</v>
      </c>
      <c r="C242">
        <v>4062</v>
      </c>
      <c r="D242" t="s">
        <v>833</v>
      </c>
      <c r="E242" t="s">
        <v>834</v>
      </c>
      <c r="F242" t="s">
        <v>532</v>
      </c>
      <c r="G242">
        <v>203</v>
      </c>
      <c r="H242" t="s">
        <v>474</v>
      </c>
      <c r="I242" t="s">
        <v>1992</v>
      </c>
      <c r="J242" t="s">
        <v>1993</v>
      </c>
      <c r="K242" t="s">
        <v>38</v>
      </c>
      <c r="L242" t="s">
        <v>142</v>
      </c>
      <c r="M242" t="s">
        <v>411</v>
      </c>
      <c r="N242" t="s">
        <v>411</v>
      </c>
      <c r="O242" t="s">
        <v>411</v>
      </c>
      <c r="P242" t="s">
        <v>424</v>
      </c>
      <c r="Q242" t="s">
        <v>424</v>
      </c>
      <c r="R242" t="s">
        <v>411</v>
      </c>
      <c r="S242" t="s">
        <v>411</v>
      </c>
      <c r="T242" s="1">
        <v>127487.23</v>
      </c>
      <c r="U242">
        <v>550</v>
      </c>
      <c r="V242">
        <v>0</v>
      </c>
      <c r="W242" s="1">
        <v>98149.53</v>
      </c>
      <c r="X242" s="1">
        <v>62747.47</v>
      </c>
      <c r="Y242">
        <v>0</v>
      </c>
      <c r="Z242" s="1">
        <v>160897</v>
      </c>
      <c r="AA242">
        <v>0</v>
      </c>
      <c r="AB242">
        <v>0</v>
      </c>
      <c r="AD242">
        <v>8787719745237</v>
      </c>
      <c r="AE242" t="s">
        <v>412</v>
      </c>
      <c r="AF242">
        <v>105342</v>
      </c>
      <c r="AG242" s="2">
        <v>45425</v>
      </c>
      <c r="AH242" s="1">
        <v>2740.25</v>
      </c>
      <c r="AI242" s="2">
        <v>45408</v>
      </c>
      <c r="AJ242">
        <v>2004</v>
      </c>
      <c r="AK242" s="2">
        <v>45399</v>
      </c>
      <c r="AP242" t="s">
        <v>413</v>
      </c>
      <c r="AT242" s="2">
        <v>45736</v>
      </c>
      <c r="AU242" s="2">
        <v>45736</v>
      </c>
      <c r="AV242" t="s">
        <v>414</v>
      </c>
      <c r="AW242" s="2">
        <v>45400</v>
      </c>
      <c r="AX242">
        <v>24112</v>
      </c>
      <c r="AY242" s="1">
        <v>184780.53</v>
      </c>
      <c r="BA242" t="s">
        <v>837</v>
      </c>
      <c r="BB242">
        <v>24112</v>
      </c>
      <c r="BC242" t="s">
        <v>1994</v>
      </c>
      <c r="BD242" t="s">
        <v>478</v>
      </c>
      <c r="BE242" t="s">
        <v>417</v>
      </c>
      <c r="BF242">
        <v>5561999188604</v>
      </c>
      <c r="BG242" t="s">
        <v>1995</v>
      </c>
      <c r="BH242">
        <v>72910000</v>
      </c>
      <c r="BI242" t="s">
        <v>1996</v>
      </c>
      <c r="BJ242" t="s">
        <v>1997</v>
      </c>
      <c r="BK242">
        <v>5561998390061</v>
      </c>
      <c r="BL242" s="1">
        <v>2200</v>
      </c>
      <c r="BQ242">
        <v>3433</v>
      </c>
      <c r="BR242">
        <v>5614</v>
      </c>
      <c r="BS242" t="s">
        <v>506</v>
      </c>
      <c r="BT242" s="2">
        <v>45407</v>
      </c>
      <c r="BU242">
        <v>502.12</v>
      </c>
      <c r="BV242" s="2">
        <v>45412</v>
      </c>
      <c r="BW242" t="s">
        <v>422</v>
      </c>
      <c r="BX242" s="2">
        <v>45416</v>
      </c>
      <c r="BY242" t="s">
        <v>1998</v>
      </c>
      <c r="BZ242" s="2">
        <v>45407</v>
      </c>
      <c r="CA242" s="2">
        <v>45412</v>
      </c>
      <c r="CC242" s="2">
        <v>45399</v>
      </c>
      <c r="CD242" t="s">
        <v>424</v>
      </c>
      <c r="CF242" s="2">
        <v>45407</v>
      </c>
      <c r="CJ242" s="2">
        <v>45418</v>
      </c>
      <c r="CL242" s="2">
        <v>45407</v>
      </c>
      <c r="CM242" s="2">
        <v>45419</v>
      </c>
      <c r="CN242" s="2">
        <v>45399</v>
      </c>
      <c r="CO242" s="2">
        <v>45414</v>
      </c>
      <c r="CP242" s="2">
        <v>45412</v>
      </c>
      <c r="CR242" s="2">
        <v>45404</v>
      </c>
      <c r="CS242" s="2">
        <v>45405</v>
      </c>
      <c r="CU242" s="2">
        <v>45414</v>
      </c>
      <c r="CV242" s="2">
        <v>45450</v>
      </c>
      <c r="CW242" s="2">
        <v>45405</v>
      </c>
      <c r="CX242" s="2">
        <v>45421</v>
      </c>
      <c r="CY242" t="s">
        <v>424</v>
      </c>
      <c r="DD242" s="2">
        <v>45398</v>
      </c>
      <c r="DF242" s="2">
        <v>45425</v>
      </c>
      <c r="DI242" s="2">
        <v>45426</v>
      </c>
      <c r="DJ242" s="2">
        <v>45398</v>
      </c>
      <c r="DK242" s="2">
        <v>45496</v>
      </c>
      <c r="DL242" s="2">
        <v>45539</v>
      </c>
      <c r="DM242" s="2">
        <v>45629</v>
      </c>
      <c r="DN242" s="2">
        <v>45712</v>
      </c>
      <c r="DO242" s="2">
        <v>45405</v>
      </c>
      <c r="DP242" s="2">
        <v>45712</v>
      </c>
      <c r="EE242" s="1">
        <v>3805.32</v>
      </c>
    </row>
    <row r="243" spans="1:137" hidden="1" x14ac:dyDescent="0.35">
      <c r="A243">
        <v>3422</v>
      </c>
      <c r="B243" t="s">
        <v>404</v>
      </c>
      <c r="C243">
        <v>4025</v>
      </c>
      <c r="D243" t="s">
        <v>471</v>
      </c>
      <c r="E243" t="s">
        <v>508</v>
      </c>
      <c r="F243" t="s">
        <v>603</v>
      </c>
      <c r="G243">
        <v>2</v>
      </c>
      <c r="H243" t="s">
        <v>474</v>
      </c>
      <c r="I243" t="s">
        <v>1999</v>
      </c>
      <c r="J243" t="s">
        <v>2000</v>
      </c>
      <c r="K243" t="s">
        <v>24</v>
      </c>
      <c r="L243" t="s">
        <v>23</v>
      </c>
      <c r="M243" t="s">
        <v>411</v>
      </c>
      <c r="N243" t="s">
        <v>411</v>
      </c>
      <c r="O243" t="s">
        <v>411</v>
      </c>
      <c r="P243" t="s">
        <v>424</v>
      </c>
      <c r="Q243" t="s">
        <v>424</v>
      </c>
      <c r="R243" t="s">
        <v>411</v>
      </c>
      <c r="S243" t="s">
        <v>411</v>
      </c>
      <c r="T243" s="1">
        <v>158717.25</v>
      </c>
      <c r="U243">
        <v>644.45000000000005</v>
      </c>
      <c r="V243">
        <v>0</v>
      </c>
      <c r="W243" s="1">
        <v>125382.5</v>
      </c>
      <c r="X243" s="1">
        <v>46403.5</v>
      </c>
      <c r="Y243">
        <v>0</v>
      </c>
      <c r="Z243" s="1">
        <v>171786</v>
      </c>
      <c r="AA243">
        <v>0</v>
      </c>
      <c r="AB243">
        <v>0</v>
      </c>
      <c r="AD243">
        <v>8787719666060</v>
      </c>
      <c r="AE243" t="s">
        <v>412</v>
      </c>
      <c r="AF243">
        <v>96184</v>
      </c>
      <c r="AG243" s="2">
        <v>45447</v>
      </c>
      <c r="AH243" s="1">
        <v>2734.99</v>
      </c>
      <c r="AI243" s="2">
        <v>45407</v>
      </c>
      <c r="AJ243">
        <v>2004</v>
      </c>
      <c r="AK243" s="2">
        <v>45399</v>
      </c>
      <c r="AP243" t="s">
        <v>813</v>
      </c>
      <c r="AT243" s="2">
        <v>45741</v>
      </c>
      <c r="AU243" s="2">
        <v>45741</v>
      </c>
      <c r="AV243" t="s">
        <v>414</v>
      </c>
      <c r="AW243" s="2">
        <v>45400</v>
      </c>
      <c r="AX243">
        <v>24110</v>
      </c>
      <c r="AY243" s="1">
        <v>217879.25</v>
      </c>
      <c r="BA243" t="s">
        <v>477</v>
      </c>
      <c r="BB243">
        <v>24110</v>
      </c>
      <c r="BD243" t="s">
        <v>512</v>
      </c>
      <c r="BE243" t="s">
        <v>513</v>
      </c>
      <c r="BF243">
        <v>5561992937206</v>
      </c>
      <c r="BG243" t="s">
        <v>2001</v>
      </c>
      <c r="BH243">
        <v>72231610</v>
      </c>
      <c r="BI243" t="s">
        <v>1446</v>
      </c>
      <c r="BJ243" t="s">
        <v>2002</v>
      </c>
      <c r="BL243" s="1">
        <v>2148.21</v>
      </c>
      <c r="BO243" t="s">
        <v>2003</v>
      </c>
      <c r="BP243" t="s">
        <v>2004</v>
      </c>
      <c r="BQ243">
        <v>2886</v>
      </c>
      <c r="BR243">
        <v>5612</v>
      </c>
      <c r="BS243" t="s">
        <v>2005</v>
      </c>
      <c r="BT243" s="2">
        <v>45400</v>
      </c>
      <c r="BU243">
        <v>612.99</v>
      </c>
      <c r="BV243" s="2">
        <v>45442</v>
      </c>
      <c r="BW243" t="s">
        <v>422</v>
      </c>
      <c r="BX243" s="2">
        <v>45412</v>
      </c>
      <c r="BY243" t="s">
        <v>2006</v>
      </c>
      <c r="BZ243" s="2">
        <v>45400</v>
      </c>
      <c r="CA243" s="2">
        <v>45414</v>
      </c>
      <c r="CC243" s="2">
        <v>45394</v>
      </c>
      <c r="CD243" t="s">
        <v>424</v>
      </c>
      <c r="CF243" s="2">
        <v>45400</v>
      </c>
      <c r="CJ243" s="2">
        <v>45418</v>
      </c>
      <c r="CL243" s="2">
        <v>45404</v>
      </c>
      <c r="CM243" s="2">
        <v>45419</v>
      </c>
      <c r="CN243" s="2">
        <v>45394</v>
      </c>
      <c r="CO243" s="2">
        <v>45414</v>
      </c>
      <c r="CP243" s="2">
        <v>45414</v>
      </c>
      <c r="CR243" s="2">
        <v>45397</v>
      </c>
      <c r="CS243" s="2">
        <v>45399</v>
      </c>
      <c r="CU243" s="2">
        <v>45414</v>
      </c>
      <c r="CV243" s="2">
        <v>45448</v>
      </c>
      <c r="CW243" s="2">
        <v>45399</v>
      </c>
      <c r="CX243" s="2">
        <v>45421</v>
      </c>
      <c r="CY243" t="s">
        <v>424</v>
      </c>
      <c r="CZ243" s="2">
        <v>45422</v>
      </c>
      <c r="DC243" s="2">
        <v>45446</v>
      </c>
      <c r="DD243" s="2">
        <v>45391</v>
      </c>
      <c r="DF243" s="2">
        <v>45454</v>
      </c>
      <c r="DI243" s="2">
        <v>45462</v>
      </c>
      <c r="DJ243" s="2">
        <v>45392</v>
      </c>
      <c r="DK243" s="2">
        <v>45448</v>
      </c>
      <c r="DL243" s="2">
        <v>45463</v>
      </c>
      <c r="DM243" s="2">
        <v>45504</v>
      </c>
      <c r="DN243" s="2">
        <v>45693</v>
      </c>
      <c r="DO243" s="2">
        <v>45397</v>
      </c>
      <c r="DP243" s="2">
        <v>45693</v>
      </c>
      <c r="EE243" s="1">
        <v>4105.32</v>
      </c>
    </row>
    <row r="244" spans="1:137" hidden="1" x14ac:dyDescent="0.35">
      <c r="A244">
        <v>3423</v>
      </c>
      <c r="B244" t="s">
        <v>1352</v>
      </c>
      <c r="C244">
        <v>4020</v>
      </c>
      <c r="D244" t="s">
        <v>833</v>
      </c>
      <c r="E244" t="s">
        <v>834</v>
      </c>
      <c r="F244" t="s">
        <v>434</v>
      </c>
      <c r="G244">
        <v>304</v>
      </c>
      <c r="H244" t="s">
        <v>474</v>
      </c>
      <c r="I244" t="s">
        <v>2007</v>
      </c>
      <c r="J244" t="s">
        <v>2008</v>
      </c>
      <c r="K244" t="s">
        <v>24</v>
      </c>
      <c r="L244" t="s">
        <v>23</v>
      </c>
      <c r="M244" t="s">
        <v>411</v>
      </c>
      <c r="N244" t="s">
        <v>411</v>
      </c>
      <c r="O244" t="s">
        <v>411</v>
      </c>
      <c r="P244" t="s">
        <v>424</v>
      </c>
      <c r="Q244" t="s">
        <v>424</v>
      </c>
      <c r="R244" t="s">
        <v>411</v>
      </c>
      <c r="S244" t="s">
        <v>411</v>
      </c>
      <c r="T244" s="1">
        <v>156553.73000000001</v>
      </c>
      <c r="U244">
        <v>580.49</v>
      </c>
      <c r="V244">
        <v>0</v>
      </c>
      <c r="W244" s="1">
        <v>113816.14</v>
      </c>
      <c r="X244" s="1">
        <v>49164.86</v>
      </c>
      <c r="Y244">
        <v>0</v>
      </c>
      <c r="Z244" s="1">
        <v>162981</v>
      </c>
      <c r="AA244">
        <v>0</v>
      </c>
      <c r="AB244">
        <v>0</v>
      </c>
      <c r="AD244">
        <v>8787719673007</v>
      </c>
      <c r="AE244" t="s">
        <v>412</v>
      </c>
      <c r="AF244">
        <v>105283</v>
      </c>
      <c r="AG244" s="2">
        <v>45447</v>
      </c>
      <c r="AH244" s="1">
        <v>2771.75</v>
      </c>
      <c r="AI244" s="2">
        <v>45407</v>
      </c>
      <c r="AJ244">
        <v>2004</v>
      </c>
      <c r="AK244" s="2">
        <v>45399</v>
      </c>
      <c r="AP244" t="s">
        <v>813</v>
      </c>
      <c r="AQ244" t="s">
        <v>1536</v>
      </c>
      <c r="AT244" s="2">
        <v>45624</v>
      </c>
      <c r="AU244" s="2">
        <v>45736</v>
      </c>
      <c r="AV244" t="s">
        <v>414</v>
      </c>
      <c r="AW244" s="2">
        <v>45400</v>
      </c>
      <c r="AX244">
        <v>24109</v>
      </c>
      <c r="AY244" s="1">
        <v>201635.14</v>
      </c>
      <c r="BA244" t="s">
        <v>837</v>
      </c>
      <c r="BB244">
        <v>24109</v>
      </c>
      <c r="BD244" t="s">
        <v>478</v>
      </c>
      <c r="BE244" t="s">
        <v>417</v>
      </c>
      <c r="BF244">
        <v>5561982882559</v>
      </c>
      <c r="BG244" t="s">
        <v>2009</v>
      </c>
      <c r="BH244">
        <v>72910000</v>
      </c>
      <c r="BI244" t="s">
        <v>1546</v>
      </c>
      <c r="BJ244" t="s">
        <v>2010</v>
      </c>
      <c r="BL244" s="1">
        <v>1935</v>
      </c>
      <c r="BO244" t="s">
        <v>2011</v>
      </c>
      <c r="BP244" t="s">
        <v>2012</v>
      </c>
      <c r="BQ244">
        <v>3373</v>
      </c>
      <c r="BR244">
        <v>5611</v>
      </c>
      <c r="BS244" t="s">
        <v>590</v>
      </c>
      <c r="BT244" s="2">
        <v>45381</v>
      </c>
      <c r="BU244">
        <v>612.29</v>
      </c>
      <c r="BV244" s="2">
        <v>45412</v>
      </c>
      <c r="BW244" t="s">
        <v>422</v>
      </c>
      <c r="BX244" s="2">
        <v>45412</v>
      </c>
      <c r="BY244" t="s">
        <v>2013</v>
      </c>
      <c r="BZ244" s="2">
        <v>45381</v>
      </c>
      <c r="CA244" s="2">
        <v>45414</v>
      </c>
      <c r="CC244" s="2">
        <v>45400</v>
      </c>
      <c r="CD244" t="s">
        <v>424</v>
      </c>
      <c r="CF244" s="2">
        <v>45381</v>
      </c>
      <c r="CJ244" s="2">
        <v>45418</v>
      </c>
      <c r="CL244" s="2">
        <v>45400</v>
      </c>
      <c r="CM244" s="2">
        <v>45419</v>
      </c>
      <c r="CN244" s="2">
        <v>45400</v>
      </c>
      <c r="CO244" s="2">
        <v>45427</v>
      </c>
      <c r="CP244" s="2">
        <v>45414</v>
      </c>
      <c r="CR244" s="2">
        <v>45401</v>
      </c>
      <c r="CS244" s="2">
        <v>45407</v>
      </c>
      <c r="CU244" s="2">
        <v>45414</v>
      </c>
      <c r="CV244" s="2">
        <v>45450</v>
      </c>
      <c r="CW244" s="2">
        <v>45407</v>
      </c>
      <c r="CX244" s="2">
        <v>45421</v>
      </c>
      <c r="CY244" t="s">
        <v>424</v>
      </c>
      <c r="CZ244" s="2">
        <v>45446</v>
      </c>
      <c r="DD244" s="2">
        <v>45391</v>
      </c>
      <c r="DF244" s="2">
        <v>45449</v>
      </c>
      <c r="DI244" s="2">
        <v>45454</v>
      </c>
      <c r="DJ244" s="2">
        <v>45391</v>
      </c>
      <c r="DK244" s="2">
        <v>45496</v>
      </c>
      <c r="DL244" s="2">
        <v>45555</v>
      </c>
      <c r="DM244" s="2">
        <v>45629</v>
      </c>
      <c r="DN244" s="2">
        <v>45712</v>
      </c>
      <c r="DO244" s="2">
        <v>45407</v>
      </c>
      <c r="DP244" s="2">
        <v>45712</v>
      </c>
      <c r="EE244" s="1">
        <v>4105.32</v>
      </c>
    </row>
    <row r="245" spans="1:137" hidden="1" x14ac:dyDescent="0.35">
      <c r="A245">
        <v>3424</v>
      </c>
      <c r="B245" t="s">
        <v>404</v>
      </c>
      <c r="C245">
        <v>4051</v>
      </c>
      <c r="D245" t="s">
        <v>976</v>
      </c>
      <c r="E245" t="s">
        <v>834</v>
      </c>
      <c r="F245" t="s">
        <v>434</v>
      </c>
      <c r="G245" t="s">
        <v>1234</v>
      </c>
      <c r="H245" t="s">
        <v>408</v>
      </c>
      <c r="I245" t="s">
        <v>2014</v>
      </c>
      <c r="J245" t="s">
        <v>2015</v>
      </c>
      <c r="K245" t="s">
        <v>22</v>
      </c>
      <c r="L245" t="s">
        <v>128</v>
      </c>
      <c r="M245" t="s">
        <v>411</v>
      </c>
      <c r="N245" t="s">
        <v>411</v>
      </c>
      <c r="O245" t="s">
        <v>411</v>
      </c>
      <c r="P245" t="s">
        <v>411</v>
      </c>
      <c r="Q245" t="s">
        <v>411</v>
      </c>
      <c r="R245" t="s">
        <v>411</v>
      </c>
      <c r="S245" t="s">
        <v>411</v>
      </c>
      <c r="T245" s="1">
        <v>153090.4</v>
      </c>
      <c r="U245">
        <v>660</v>
      </c>
      <c r="V245">
        <v>0</v>
      </c>
      <c r="W245" s="1">
        <v>119230.81</v>
      </c>
      <c r="X245" s="1">
        <v>27339</v>
      </c>
      <c r="Y245">
        <v>0</v>
      </c>
      <c r="Z245" s="1">
        <v>146569.81</v>
      </c>
      <c r="AA245">
        <v>0</v>
      </c>
      <c r="AB245">
        <v>0</v>
      </c>
      <c r="AD245">
        <v>8787719776957</v>
      </c>
      <c r="AE245" t="s">
        <v>412</v>
      </c>
      <c r="AG245" s="2">
        <v>45481</v>
      </c>
      <c r="AH245" s="1">
        <v>3568.17</v>
      </c>
      <c r="AI245" s="2">
        <v>45456</v>
      </c>
      <c r="AJ245">
        <v>2004</v>
      </c>
      <c r="AK245" s="2">
        <v>45399</v>
      </c>
      <c r="AP245" t="s">
        <v>413</v>
      </c>
      <c r="AT245" s="2">
        <v>45742</v>
      </c>
      <c r="AU245" s="2">
        <v>45890</v>
      </c>
      <c r="AV245" t="s">
        <v>414</v>
      </c>
      <c r="AW245" s="2">
        <v>45400</v>
      </c>
      <c r="AX245">
        <v>24111</v>
      </c>
      <c r="AY245" s="1">
        <v>209793.26</v>
      </c>
      <c r="BA245" t="s">
        <v>980</v>
      </c>
      <c r="BB245">
        <v>24111</v>
      </c>
      <c r="BC245" t="s">
        <v>2016</v>
      </c>
      <c r="BD245" t="s">
        <v>1229</v>
      </c>
      <c r="BE245" t="s">
        <v>417</v>
      </c>
      <c r="BF245">
        <v>5567999323263</v>
      </c>
      <c r="BG245" t="s">
        <v>2017</v>
      </c>
      <c r="BH245">
        <v>73825000</v>
      </c>
      <c r="BI245" t="s">
        <v>1338</v>
      </c>
      <c r="BJ245" t="s">
        <v>2018</v>
      </c>
      <c r="BL245" s="1">
        <v>2200</v>
      </c>
      <c r="BM245" s="2">
        <v>45564</v>
      </c>
      <c r="BQ245">
        <v>3648</v>
      </c>
      <c r="BR245">
        <v>5613</v>
      </c>
      <c r="BS245" t="s">
        <v>432</v>
      </c>
      <c r="BT245" s="2">
        <v>45418</v>
      </c>
      <c r="BW245" t="s">
        <v>422</v>
      </c>
      <c r="BY245" t="s">
        <v>2019</v>
      </c>
      <c r="BZ245" s="2">
        <v>45425</v>
      </c>
      <c r="CA245" s="2">
        <v>45455</v>
      </c>
      <c r="CC245" s="2">
        <v>45418</v>
      </c>
      <c r="CD245" t="s">
        <v>424</v>
      </c>
      <c r="CF245" s="2">
        <v>45425</v>
      </c>
      <c r="CL245" s="2">
        <v>45428</v>
      </c>
      <c r="CM245" s="2">
        <v>45456</v>
      </c>
      <c r="CN245" s="2">
        <v>45419</v>
      </c>
      <c r="CO245" s="2">
        <v>45460</v>
      </c>
      <c r="CR245" s="2">
        <v>45419</v>
      </c>
      <c r="CS245" s="2">
        <v>45405</v>
      </c>
      <c r="CT245" s="2">
        <v>45564</v>
      </c>
      <c r="CV245" s="2">
        <v>45475</v>
      </c>
      <c r="CW245" s="2">
        <v>45405</v>
      </c>
      <c r="CY245" t="s">
        <v>424</v>
      </c>
      <c r="DD245" s="2">
        <v>45456</v>
      </c>
      <c r="DF245" s="2">
        <v>45481</v>
      </c>
      <c r="DI245" s="2">
        <v>45485</v>
      </c>
      <c r="DJ245" s="2">
        <v>45400</v>
      </c>
      <c r="DK245" s="2">
        <v>45475</v>
      </c>
      <c r="DL245" s="2">
        <v>45577</v>
      </c>
      <c r="DM245" s="2">
        <v>45709</v>
      </c>
      <c r="DN245" s="2">
        <v>45736</v>
      </c>
      <c r="DO245" s="2">
        <v>45405</v>
      </c>
      <c r="DP245" s="2">
        <v>45736</v>
      </c>
    </row>
    <row r="246" spans="1:137" hidden="1" x14ac:dyDescent="0.35">
      <c r="A246">
        <v>3425</v>
      </c>
      <c r="B246" t="s">
        <v>404</v>
      </c>
      <c r="C246">
        <v>4038</v>
      </c>
      <c r="D246" t="s">
        <v>405</v>
      </c>
      <c r="E246" t="s">
        <v>406</v>
      </c>
      <c r="F246" t="s">
        <v>603</v>
      </c>
      <c r="G246">
        <v>202</v>
      </c>
      <c r="H246" t="s">
        <v>408</v>
      </c>
      <c r="I246" t="s">
        <v>2020</v>
      </c>
      <c r="J246" t="s">
        <v>2021</v>
      </c>
      <c r="K246" t="s">
        <v>22</v>
      </c>
      <c r="L246" t="s">
        <v>105</v>
      </c>
      <c r="M246" t="s">
        <v>411</v>
      </c>
      <c r="N246" t="s">
        <v>411</v>
      </c>
      <c r="O246" t="s">
        <v>411</v>
      </c>
      <c r="P246" t="s">
        <v>411</v>
      </c>
      <c r="Q246" t="s">
        <v>411</v>
      </c>
      <c r="R246" t="s">
        <v>411</v>
      </c>
      <c r="S246" t="s">
        <v>411</v>
      </c>
      <c r="T246" s="1">
        <v>157717.84</v>
      </c>
      <c r="U246">
        <v>572.16</v>
      </c>
      <c r="V246">
        <v>0</v>
      </c>
      <c r="W246" s="1">
        <v>119557.68</v>
      </c>
      <c r="X246" s="1">
        <v>38726</v>
      </c>
      <c r="Y246">
        <v>0</v>
      </c>
      <c r="Z246" s="1">
        <v>158283.68</v>
      </c>
      <c r="AA246">
        <v>0</v>
      </c>
      <c r="AB246">
        <v>0</v>
      </c>
      <c r="AD246">
        <v>8787719655424</v>
      </c>
      <c r="AE246" t="s">
        <v>412</v>
      </c>
      <c r="AF246">
        <v>74147</v>
      </c>
      <c r="AG246" s="2">
        <v>45441</v>
      </c>
      <c r="AH246">
        <v>0</v>
      </c>
      <c r="AI246" s="2">
        <v>45412</v>
      </c>
      <c r="AJ246">
        <v>2004</v>
      </c>
      <c r="AK246" s="2">
        <v>45400</v>
      </c>
      <c r="AP246" t="s">
        <v>413</v>
      </c>
      <c r="AT246" s="2">
        <v>45743</v>
      </c>
      <c r="AU246" s="2">
        <v>45743</v>
      </c>
      <c r="AV246" t="s">
        <v>414</v>
      </c>
      <c r="AW246" s="2">
        <v>45404</v>
      </c>
      <c r="AX246">
        <v>24221</v>
      </c>
      <c r="AY246" s="1">
        <v>225000</v>
      </c>
      <c r="BA246" t="s">
        <v>415</v>
      </c>
      <c r="BB246">
        <v>24221</v>
      </c>
      <c r="BC246" t="s">
        <v>2022</v>
      </c>
      <c r="BD246" t="s">
        <v>416</v>
      </c>
      <c r="BE246" t="s">
        <v>417</v>
      </c>
      <c r="BF246">
        <v>5561999865478</v>
      </c>
      <c r="BG246" t="s">
        <v>2023</v>
      </c>
      <c r="BH246">
        <v>73813777</v>
      </c>
      <c r="BI246" t="s">
        <v>721</v>
      </c>
      <c r="BJ246" t="s">
        <v>2024</v>
      </c>
      <c r="BL246" s="1">
        <v>1907.22</v>
      </c>
      <c r="BM246" s="2">
        <v>45566</v>
      </c>
      <c r="BQ246">
        <v>3202</v>
      </c>
      <c r="BR246">
        <v>5620</v>
      </c>
      <c r="BS246" t="s">
        <v>449</v>
      </c>
      <c r="BT246" s="2">
        <v>45404</v>
      </c>
      <c r="BW246" t="s">
        <v>422</v>
      </c>
      <c r="BY246" t="s">
        <v>2025</v>
      </c>
      <c r="BZ246" s="2">
        <v>45408</v>
      </c>
      <c r="CA246" s="2">
        <v>45411</v>
      </c>
      <c r="CC246" s="2">
        <v>45401</v>
      </c>
      <c r="CD246" t="s">
        <v>424</v>
      </c>
      <c r="CF246" s="2">
        <v>45408</v>
      </c>
      <c r="CL246" s="2">
        <v>45411</v>
      </c>
      <c r="CM246" s="2">
        <v>45412</v>
      </c>
      <c r="CN246" s="2">
        <v>45401</v>
      </c>
      <c r="CO246" s="2">
        <v>45414</v>
      </c>
      <c r="CR246" s="2">
        <v>45404</v>
      </c>
      <c r="CS246" s="2">
        <v>45408</v>
      </c>
      <c r="CT246" s="2">
        <v>45566</v>
      </c>
      <c r="CV246" s="2">
        <v>45448</v>
      </c>
      <c r="CW246" s="2">
        <v>45407</v>
      </c>
      <c r="CY246" t="s">
        <v>424</v>
      </c>
      <c r="DD246" s="2">
        <v>45412</v>
      </c>
      <c r="DF246" s="2">
        <v>45441</v>
      </c>
      <c r="DI246" s="2">
        <v>45446</v>
      </c>
      <c r="DJ246" s="2">
        <v>45401</v>
      </c>
      <c r="DK246" s="2">
        <v>45449</v>
      </c>
      <c r="DL246" s="2">
        <v>45463</v>
      </c>
      <c r="DM246" s="2">
        <v>45504</v>
      </c>
      <c r="DN246" s="2">
        <v>45728</v>
      </c>
      <c r="DO246" s="2">
        <v>45407</v>
      </c>
      <c r="DP246" s="2">
        <v>45728</v>
      </c>
    </row>
    <row r="247" spans="1:137" hidden="1" x14ac:dyDescent="0.35">
      <c r="A247">
        <v>3426</v>
      </c>
      <c r="B247" t="s">
        <v>404</v>
      </c>
      <c r="C247">
        <v>4059</v>
      </c>
      <c r="D247" t="s">
        <v>405</v>
      </c>
      <c r="E247" t="s">
        <v>406</v>
      </c>
      <c r="F247" t="s">
        <v>461</v>
      </c>
      <c r="G247">
        <v>201</v>
      </c>
      <c r="H247" t="s">
        <v>408</v>
      </c>
      <c r="I247" t="s">
        <v>2026</v>
      </c>
      <c r="J247" t="s">
        <v>2027</v>
      </c>
      <c r="K247" t="s">
        <v>14</v>
      </c>
      <c r="L247" t="s">
        <v>179</v>
      </c>
      <c r="M247" t="s">
        <v>411</v>
      </c>
      <c r="N247" t="s">
        <v>411</v>
      </c>
      <c r="O247" t="s">
        <v>411</v>
      </c>
      <c r="P247" t="s">
        <v>411</v>
      </c>
      <c r="Q247" t="s">
        <v>411</v>
      </c>
      <c r="R247" t="s">
        <v>411</v>
      </c>
      <c r="S247" t="s">
        <v>411</v>
      </c>
      <c r="T247" s="1">
        <v>164200</v>
      </c>
      <c r="U247">
        <v>905.57</v>
      </c>
      <c r="V247" s="1">
        <v>36686.230000000003</v>
      </c>
      <c r="W247" s="1">
        <v>161453</v>
      </c>
      <c r="X247" s="1">
        <v>2747</v>
      </c>
      <c r="Y247">
        <v>0</v>
      </c>
      <c r="Z247" s="1">
        <v>164200</v>
      </c>
      <c r="AA247">
        <v>0</v>
      </c>
      <c r="AB247">
        <v>0</v>
      </c>
      <c r="AD247">
        <v>8787719748147</v>
      </c>
      <c r="AE247" t="s">
        <v>412</v>
      </c>
      <c r="AF247">
        <v>73986</v>
      </c>
      <c r="AG247" s="2">
        <v>45455</v>
      </c>
      <c r="AH247" s="1">
        <v>3920.95</v>
      </c>
      <c r="AI247" s="2">
        <v>45427</v>
      </c>
      <c r="AJ247">
        <v>2004</v>
      </c>
      <c r="AK247" s="2">
        <v>45401</v>
      </c>
      <c r="AP247" t="s">
        <v>413</v>
      </c>
      <c r="AT247" s="2">
        <v>45743</v>
      </c>
      <c r="AU247" s="2">
        <v>45743</v>
      </c>
      <c r="AV247" t="s">
        <v>414</v>
      </c>
      <c r="AW247" s="2">
        <v>45404</v>
      </c>
      <c r="AX247">
        <v>24217</v>
      </c>
      <c r="AY247" s="1">
        <v>225000</v>
      </c>
      <c r="BA247" t="s">
        <v>415</v>
      </c>
      <c r="BB247">
        <v>24217</v>
      </c>
      <c r="BC247" t="s">
        <v>2028</v>
      </c>
      <c r="BD247" t="s">
        <v>416</v>
      </c>
      <c r="BE247" t="s">
        <v>417</v>
      </c>
      <c r="BF247">
        <v>5561998567371</v>
      </c>
      <c r="BG247" t="s">
        <v>2029</v>
      </c>
      <c r="BH247">
        <v>73808540</v>
      </c>
      <c r="BI247" t="s">
        <v>2030</v>
      </c>
      <c r="BJ247" t="s">
        <v>2031</v>
      </c>
      <c r="BL247" s="1">
        <v>3400.33</v>
      </c>
      <c r="BM247" s="2">
        <v>45570</v>
      </c>
      <c r="BQ247">
        <v>3044</v>
      </c>
      <c r="BR247">
        <v>5616</v>
      </c>
      <c r="BS247" t="s">
        <v>449</v>
      </c>
      <c r="BT247" s="2">
        <v>45411</v>
      </c>
      <c r="BW247" t="s">
        <v>422</v>
      </c>
      <c r="BY247" t="s">
        <v>2032</v>
      </c>
      <c r="BZ247" s="2">
        <v>45412</v>
      </c>
      <c r="CA247" s="2">
        <v>45419</v>
      </c>
      <c r="CC247" s="2">
        <v>45405</v>
      </c>
      <c r="CD247" t="s">
        <v>424</v>
      </c>
      <c r="CF247" s="2">
        <v>45412</v>
      </c>
      <c r="CL247" s="2">
        <v>45414</v>
      </c>
      <c r="CN247" s="2">
        <v>45406</v>
      </c>
      <c r="CO247" s="2">
        <v>45427</v>
      </c>
      <c r="CR247" s="2">
        <v>45406</v>
      </c>
      <c r="CS247" s="2">
        <v>45407</v>
      </c>
      <c r="CT247" s="2">
        <v>45570</v>
      </c>
      <c r="CV247" s="2">
        <v>45448</v>
      </c>
      <c r="CW247" s="2">
        <v>45407</v>
      </c>
      <c r="CY247" t="s">
        <v>424</v>
      </c>
      <c r="DB247" s="2">
        <v>45415</v>
      </c>
      <c r="DD247" s="2">
        <v>45420</v>
      </c>
      <c r="DE247" s="2">
        <v>45419</v>
      </c>
      <c r="DF247" s="2">
        <v>45455</v>
      </c>
      <c r="DI247" s="2">
        <v>45455</v>
      </c>
      <c r="DJ247" s="2">
        <v>45399</v>
      </c>
      <c r="DK247" s="2">
        <v>45449</v>
      </c>
      <c r="DL247" s="2">
        <v>45461</v>
      </c>
      <c r="DM247" s="2">
        <v>45504</v>
      </c>
      <c r="DN247" s="2">
        <v>45728</v>
      </c>
      <c r="DO247" s="2">
        <v>45406</v>
      </c>
      <c r="DP247" s="2">
        <v>45728</v>
      </c>
    </row>
    <row r="248" spans="1:137" hidden="1" x14ac:dyDescent="0.35">
      <c r="A248">
        <v>3427</v>
      </c>
      <c r="B248" t="s">
        <v>404</v>
      </c>
      <c r="C248">
        <v>4071</v>
      </c>
      <c r="D248" t="s">
        <v>471</v>
      </c>
      <c r="E248" t="s">
        <v>508</v>
      </c>
      <c r="F248" t="s">
        <v>687</v>
      </c>
      <c r="G248">
        <v>103</v>
      </c>
      <c r="H248" t="s">
        <v>474</v>
      </c>
      <c r="I248" t="s">
        <v>2033</v>
      </c>
      <c r="J248" t="s">
        <v>2034</v>
      </c>
      <c r="K248" t="s">
        <v>38</v>
      </c>
      <c r="L248" t="s">
        <v>108</v>
      </c>
      <c r="M248" t="s">
        <v>411</v>
      </c>
      <c r="N248" t="s">
        <v>411</v>
      </c>
      <c r="O248" t="s">
        <v>411</v>
      </c>
      <c r="P248" t="s">
        <v>424</v>
      </c>
      <c r="Q248" t="s">
        <v>424</v>
      </c>
      <c r="R248" t="s">
        <v>411</v>
      </c>
      <c r="S248" t="s">
        <v>411</v>
      </c>
      <c r="T248" s="1">
        <v>159472.98000000001</v>
      </c>
      <c r="U248">
        <v>638.34</v>
      </c>
      <c r="V248">
        <v>0</v>
      </c>
      <c r="W248" s="1">
        <v>127608.39</v>
      </c>
      <c r="X248" s="1">
        <v>45834.61</v>
      </c>
      <c r="Y248">
        <v>0</v>
      </c>
      <c r="Z248" s="1">
        <v>173443</v>
      </c>
      <c r="AA248">
        <v>0</v>
      </c>
      <c r="AB248">
        <v>0</v>
      </c>
      <c r="AD248">
        <v>8787719731074</v>
      </c>
      <c r="AE248" t="s">
        <v>412</v>
      </c>
      <c r="AF248">
        <v>96221</v>
      </c>
      <c r="AG248" s="2">
        <v>45429</v>
      </c>
      <c r="AH248" s="1">
        <v>2740.25</v>
      </c>
      <c r="AI248" s="2">
        <v>45412</v>
      </c>
      <c r="AJ248">
        <v>2004</v>
      </c>
      <c r="AK248" s="2">
        <v>45401</v>
      </c>
      <c r="AP248" t="s">
        <v>413</v>
      </c>
      <c r="AT248" s="2">
        <v>45741</v>
      </c>
      <c r="AU248" s="2">
        <v>45741</v>
      </c>
      <c r="AV248" t="s">
        <v>414</v>
      </c>
      <c r="AW248" s="2">
        <v>45404</v>
      </c>
      <c r="AX248">
        <v>24218</v>
      </c>
      <c r="AY248" s="1">
        <v>201165.39</v>
      </c>
      <c r="BA248" t="s">
        <v>477</v>
      </c>
      <c r="BB248">
        <v>24218</v>
      </c>
      <c r="BD248" t="s">
        <v>478</v>
      </c>
      <c r="BE248" t="s">
        <v>417</v>
      </c>
      <c r="BF248">
        <v>5561993298870</v>
      </c>
      <c r="BG248" t="s">
        <v>2035</v>
      </c>
      <c r="BH248">
        <v>72910000</v>
      </c>
      <c r="BI248" t="s">
        <v>1928</v>
      </c>
      <c r="BJ248" t="s">
        <v>2036</v>
      </c>
      <c r="BL248" s="1">
        <v>2127.8200000000002</v>
      </c>
      <c r="BM248" s="2">
        <v>45573</v>
      </c>
      <c r="BQ248">
        <v>2925</v>
      </c>
      <c r="BR248">
        <v>5617</v>
      </c>
      <c r="BS248" t="s">
        <v>449</v>
      </c>
      <c r="BT248" s="2">
        <v>45394</v>
      </c>
      <c r="BU248">
        <v>499.82</v>
      </c>
      <c r="BV248" s="2">
        <v>45421</v>
      </c>
      <c r="BW248" t="s">
        <v>422</v>
      </c>
      <c r="BX248" s="2">
        <v>45417</v>
      </c>
      <c r="BY248" t="s">
        <v>2037</v>
      </c>
      <c r="BZ248" s="2">
        <v>45394</v>
      </c>
      <c r="CA248" s="2">
        <v>45415</v>
      </c>
      <c r="CC248" s="2">
        <v>45394</v>
      </c>
      <c r="CD248" t="s">
        <v>424</v>
      </c>
      <c r="CF248" s="2">
        <v>45394</v>
      </c>
      <c r="CJ248" s="2">
        <v>45420</v>
      </c>
      <c r="CL248" s="2">
        <v>45394</v>
      </c>
      <c r="CM248" s="2">
        <v>45420</v>
      </c>
      <c r="CN248" s="2">
        <v>45397</v>
      </c>
      <c r="CO248" s="2">
        <v>45427</v>
      </c>
      <c r="CP248" s="2">
        <v>45415</v>
      </c>
      <c r="CR248" s="2">
        <v>45398</v>
      </c>
      <c r="CS248" s="2">
        <v>45408</v>
      </c>
      <c r="CU248" s="2">
        <v>45418</v>
      </c>
      <c r="CV248" s="2">
        <v>45448</v>
      </c>
      <c r="CW248" s="2">
        <v>45408</v>
      </c>
      <c r="CX248" s="2">
        <v>45421</v>
      </c>
      <c r="CY248" t="s">
        <v>424</v>
      </c>
      <c r="DD248" s="2">
        <v>45394</v>
      </c>
      <c r="DF248" s="2">
        <v>45432</v>
      </c>
      <c r="DI248" s="2">
        <v>45434</v>
      </c>
      <c r="DJ248" s="2">
        <v>45397</v>
      </c>
      <c r="DK248" s="2">
        <v>45449</v>
      </c>
      <c r="DL248" s="2">
        <v>45463</v>
      </c>
      <c r="DM248" s="2">
        <v>45504</v>
      </c>
      <c r="DN248" s="2">
        <v>45693</v>
      </c>
      <c r="DO248" s="2">
        <v>45408</v>
      </c>
      <c r="DP248" s="2">
        <v>45693</v>
      </c>
      <c r="EE248" s="1">
        <v>4105.32</v>
      </c>
    </row>
    <row r="249" spans="1:137" hidden="1" x14ac:dyDescent="0.35">
      <c r="A249">
        <v>3428</v>
      </c>
      <c r="B249" t="s">
        <v>404</v>
      </c>
      <c r="C249">
        <v>4054</v>
      </c>
      <c r="D249" t="s">
        <v>405</v>
      </c>
      <c r="E249" t="s">
        <v>406</v>
      </c>
      <c r="F249" t="s">
        <v>473</v>
      </c>
      <c r="G249">
        <v>301</v>
      </c>
      <c r="H249" t="s">
        <v>408</v>
      </c>
      <c r="I249" t="s">
        <v>174</v>
      </c>
      <c r="J249" t="s">
        <v>2038</v>
      </c>
      <c r="K249" t="s">
        <v>14</v>
      </c>
      <c r="L249" t="s">
        <v>174</v>
      </c>
      <c r="M249" t="s">
        <v>411</v>
      </c>
      <c r="N249" t="s">
        <v>411</v>
      </c>
      <c r="O249" t="s">
        <v>411</v>
      </c>
      <c r="P249" t="s">
        <v>411</v>
      </c>
      <c r="Q249" t="s">
        <v>411</v>
      </c>
      <c r="R249" t="s">
        <v>411</v>
      </c>
      <c r="S249" t="s">
        <v>411</v>
      </c>
      <c r="T249" s="1">
        <v>163830.18</v>
      </c>
      <c r="U249">
        <v>779.99</v>
      </c>
      <c r="V249">
        <v>0</v>
      </c>
      <c r="W249" s="1">
        <v>149173.18</v>
      </c>
      <c r="X249" s="1">
        <v>14889</v>
      </c>
      <c r="Y249">
        <v>0</v>
      </c>
      <c r="Z249" s="1">
        <v>164062.18</v>
      </c>
      <c r="AA249">
        <v>0</v>
      </c>
      <c r="AB249">
        <v>0</v>
      </c>
      <c r="AD249">
        <v>8787719774032</v>
      </c>
      <c r="AE249" t="s">
        <v>412</v>
      </c>
      <c r="AF249">
        <v>73974</v>
      </c>
      <c r="AG249" s="2">
        <v>45439</v>
      </c>
      <c r="AH249" s="1">
        <v>3936.55</v>
      </c>
      <c r="AI249" s="2">
        <v>45411</v>
      </c>
      <c r="AJ249">
        <v>2004</v>
      </c>
      <c r="AK249" s="2">
        <v>45401</v>
      </c>
      <c r="AP249" t="s">
        <v>413</v>
      </c>
      <c r="AT249" s="2">
        <v>45743</v>
      </c>
      <c r="AU249" s="2">
        <v>45743</v>
      </c>
      <c r="AV249" t="s">
        <v>414</v>
      </c>
      <c r="AW249" s="2">
        <v>45404</v>
      </c>
      <c r="AX249">
        <v>24216</v>
      </c>
      <c r="AY249" s="1">
        <v>216000.16</v>
      </c>
      <c r="BA249" t="s">
        <v>415</v>
      </c>
      <c r="BB249">
        <v>24216</v>
      </c>
      <c r="BD249" t="s">
        <v>416</v>
      </c>
      <c r="BE249" t="s">
        <v>417</v>
      </c>
      <c r="BF249">
        <v>5561996692280</v>
      </c>
      <c r="BG249" t="s">
        <v>2039</v>
      </c>
      <c r="BH249">
        <v>73808870</v>
      </c>
      <c r="BI249" t="s">
        <v>746</v>
      </c>
      <c r="BJ249" t="s">
        <v>2040</v>
      </c>
      <c r="BL249" s="1">
        <v>2600</v>
      </c>
      <c r="BM249" s="2">
        <v>45528</v>
      </c>
      <c r="BQ249">
        <v>3037</v>
      </c>
      <c r="BR249">
        <v>5615</v>
      </c>
      <c r="BS249" t="s">
        <v>421</v>
      </c>
      <c r="BT249" s="2">
        <v>45397</v>
      </c>
      <c r="BW249" t="s">
        <v>422</v>
      </c>
      <c r="BY249" t="s">
        <v>2041</v>
      </c>
      <c r="BZ249" s="2">
        <v>45397</v>
      </c>
      <c r="CA249" s="2">
        <v>45408</v>
      </c>
      <c r="CC249" s="2">
        <v>45405</v>
      </c>
      <c r="CD249" t="s">
        <v>424</v>
      </c>
      <c r="CF249" s="2">
        <v>45397</v>
      </c>
      <c r="CL249" s="2">
        <v>45404</v>
      </c>
      <c r="CN249" s="2">
        <v>45405</v>
      </c>
      <c r="CO249" s="2">
        <v>45414</v>
      </c>
      <c r="CR249" s="2">
        <v>45406</v>
      </c>
      <c r="CS249" s="2">
        <v>45407</v>
      </c>
      <c r="CT249" s="2">
        <v>45528</v>
      </c>
      <c r="CV249" s="2">
        <v>45448</v>
      </c>
      <c r="CW249" s="2">
        <v>45407</v>
      </c>
      <c r="CY249" t="s">
        <v>424</v>
      </c>
      <c r="DB249" s="2">
        <v>45407</v>
      </c>
      <c r="DD249" s="2">
        <v>45411</v>
      </c>
      <c r="DE249" s="2">
        <v>45408</v>
      </c>
      <c r="DF249" s="2">
        <v>45439</v>
      </c>
      <c r="DI249" s="2">
        <v>45440</v>
      </c>
      <c r="DJ249" s="2">
        <v>45400</v>
      </c>
      <c r="DK249" s="2">
        <v>45449</v>
      </c>
      <c r="DL249" s="2">
        <v>45460</v>
      </c>
      <c r="DM249" s="2">
        <v>45504</v>
      </c>
      <c r="DN249" s="2">
        <v>45728</v>
      </c>
      <c r="DO249" s="2">
        <v>45407</v>
      </c>
      <c r="DP249" s="2">
        <v>45728</v>
      </c>
    </row>
    <row r="250" spans="1:137" hidden="1" x14ac:dyDescent="0.35">
      <c r="A250">
        <v>3429</v>
      </c>
      <c r="B250" t="s">
        <v>404</v>
      </c>
      <c r="C250">
        <v>4028</v>
      </c>
      <c r="D250" t="s">
        <v>976</v>
      </c>
      <c r="E250" t="s">
        <v>834</v>
      </c>
      <c r="F250" t="s">
        <v>623</v>
      </c>
      <c r="G250" t="s">
        <v>1504</v>
      </c>
      <c r="H250" t="s">
        <v>408</v>
      </c>
      <c r="I250" t="s">
        <v>2042</v>
      </c>
      <c r="J250" t="s">
        <v>2043</v>
      </c>
      <c r="K250" t="s">
        <v>22</v>
      </c>
      <c r="L250" t="s">
        <v>47</v>
      </c>
      <c r="M250" t="s">
        <v>411</v>
      </c>
      <c r="N250" t="s">
        <v>411</v>
      </c>
      <c r="O250" t="s">
        <v>411</v>
      </c>
      <c r="P250" t="s">
        <v>411</v>
      </c>
      <c r="Q250" t="s">
        <v>411</v>
      </c>
      <c r="R250" t="s">
        <v>411</v>
      </c>
      <c r="S250" t="s">
        <v>411</v>
      </c>
      <c r="T250" s="1">
        <v>151177.56</v>
      </c>
      <c r="U250">
        <v>635.39</v>
      </c>
      <c r="V250">
        <v>0</v>
      </c>
      <c r="W250" s="1">
        <v>121145.56</v>
      </c>
      <c r="X250" s="1">
        <v>30032</v>
      </c>
      <c r="Y250">
        <v>0</v>
      </c>
      <c r="Z250" s="1">
        <v>151177.56</v>
      </c>
      <c r="AA250">
        <v>0</v>
      </c>
      <c r="AB250">
        <v>0</v>
      </c>
      <c r="AD250">
        <v>8787719797547</v>
      </c>
      <c r="AE250" t="s">
        <v>412</v>
      </c>
      <c r="AF250">
        <v>75562</v>
      </c>
      <c r="AG250" s="2">
        <v>45469</v>
      </c>
      <c r="AH250" s="1">
        <v>3557.79</v>
      </c>
      <c r="AI250" s="2">
        <v>45434</v>
      </c>
      <c r="AJ250">
        <v>2004</v>
      </c>
      <c r="AK250" s="2">
        <v>45401</v>
      </c>
      <c r="AP250" t="s">
        <v>413</v>
      </c>
      <c r="AT250" s="2">
        <v>45742</v>
      </c>
      <c r="AU250" s="2">
        <v>45890</v>
      </c>
      <c r="AV250" t="s">
        <v>414</v>
      </c>
      <c r="AW250" s="2">
        <v>45404</v>
      </c>
      <c r="AX250">
        <v>24220</v>
      </c>
      <c r="AY250" s="1">
        <v>209768.82</v>
      </c>
      <c r="BA250" t="s">
        <v>980</v>
      </c>
      <c r="BB250">
        <v>24220</v>
      </c>
      <c r="BD250" t="s">
        <v>416</v>
      </c>
      <c r="BE250" t="s">
        <v>417</v>
      </c>
      <c r="BF250">
        <v>5561999050349</v>
      </c>
      <c r="BG250" t="s">
        <v>2044</v>
      </c>
      <c r="BH250">
        <v>73805350</v>
      </c>
      <c r="BI250" t="s">
        <v>804</v>
      </c>
      <c r="BJ250" t="s">
        <v>2045</v>
      </c>
      <c r="BL250" s="1">
        <v>2118</v>
      </c>
      <c r="BM250" s="2">
        <v>45564</v>
      </c>
      <c r="BQ250">
        <v>3670</v>
      </c>
      <c r="BR250">
        <v>5619</v>
      </c>
      <c r="BS250" t="s">
        <v>1413</v>
      </c>
      <c r="BT250" s="2">
        <v>45414</v>
      </c>
      <c r="BW250" t="s">
        <v>422</v>
      </c>
      <c r="BY250" t="s">
        <v>2046</v>
      </c>
      <c r="BZ250" s="2">
        <v>45415</v>
      </c>
      <c r="CA250" s="2">
        <v>45429</v>
      </c>
      <c r="CC250" s="2">
        <v>45422</v>
      </c>
      <c r="CD250" t="s">
        <v>424</v>
      </c>
      <c r="CF250" s="2">
        <v>45415</v>
      </c>
      <c r="CL250" s="2">
        <v>45418</v>
      </c>
      <c r="CM250" s="2">
        <v>45434</v>
      </c>
      <c r="CN250" s="2">
        <v>45422</v>
      </c>
      <c r="CO250" s="2">
        <v>45446</v>
      </c>
      <c r="CR250" s="2">
        <v>45422</v>
      </c>
      <c r="CS250" s="2">
        <v>45411</v>
      </c>
      <c r="CT250" s="2">
        <v>45564</v>
      </c>
      <c r="CV250" s="2">
        <v>45450</v>
      </c>
      <c r="CW250" s="2">
        <v>45409</v>
      </c>
      <c r="CY250" t="s">
        <v>424</v>
      </c>
      <c r="DB250" s="2">
        <v>45420</v>
      </c>
      <c r="DD250" s="2">
        <v>45434</v>
      </c>
      <c r="DE250" s="2">
        <v>45429</v>
      </c>
      <c r="DF250" s="2">
        <v>45469</v>
      </c>
      <c r="DI250" s="2">
        <v>45474</v>
      </c>
      <c r="DJ250" s="2">
        <v>45404</v>
      </c>
      <c r="DK250" s="2">
        <v>45463</v>
      </c>
      <c r="DL250" s="2">
        <v>45469</v>
      </c>
      <c r="DM250" s="2">
        <v>45504</v>
      </c>
      <c r="DN250" s="2">
        <v>45736</v>
      </c>
      <c r="DO250" s="2">
        <v>45408</v>
      </c>
      <c r="DP250" s="2">
        <v>45736</v>
      </c>
    </row>
    <row r="251" spans="1:137" hidden="1" x14ac:dyDescent="0.35">
      <c r="A251">
        <v>3430</v>
      </c>
      <c r="B251" t="s">
        <v>404</v>
      </c>
      <c r="C251">
        <v>4088</v>
      </c>
      <c r="D251" t="s">
        <v>405</v>
      </c>
      <c r="E251" t="s">
        <v>406</v>
      </c>
      <c r="F251" t="s">
        <v>623</v>
      </c>
      <c r="G251">
        <v>302</v>
      </c>
      <c r="H251" t="s">
        <v>408</v>
      </c>
      <c r="I251" t="s">
        <v>2047</v>
      </c>
      <c r="J251" t="s">
        <v>2048</v>
      </c>
      <c r="K251" t="s">
        <v>14</v>
      </c>
      <c r="L251" t="s">
        <v>121</v>
      </c>
      <c r="M251" t="s">
        <v>411</v>
      </c>
      <c r="N251" t="s">
        <v>411</v>
      </c>
      <c r="O251" t="s">
        <v>411</v>
      </c>
      <c r="P251" t="s">
        <v>411</v>
      </c>
      <c r="Q251" t="s">
        <v>411</v>
      </c>
      <c r="R251" t="s">
        <v>411</v>
      </c>
      <c r="S251" t="s">
        <v>411</v>
      </c>
      <c r="T251" s="1">
        <v>164200</v>
      </c>
      <c r="U251">
        <v>722.4</v>
      </c>
      <c r="V251">
        <v>0</v>
      </c>
      <c r="W251" s="1">
        <v>137248.63</v>
      </c>
      <c r="X251" s="1">
        <v>6085</v>
      </c>
      <c r="Y251">
        <v>0</v>
      </c>
      <c r="Z251" s="1">
        <v>143333.63</v>
      </c>
      <c r="AA251">
        <v>0</v>
      </c>
      <c r="AB251">
        <v>0</v>
      </c>
      <c r="AD251">
        <v>8787720060765</v>
      </c>
      <c r="AE251" t="s">
        <v>412</v>
      </c>
      <c r="AF251">
        <v>74190</v>
      </c>
      <c r="AG251" s="2">
        <v>45469</v>
      </c>
      <c r="AH251" s="1">
        <v>3914.74</v>
      </c>
      <c r="AI251" s="2">
        <v>45441</v>
      </c>
      <c r="AJ251">
        <v>2004</v>
      </c>
      <c r="AK251" s="2">
        <v>45401</v>
      </c>
      <c r="AP251" t="s">
        <v>413</v>
      </c>
      <c r="AT251" s="2">
        <v>45743</v>
      </c>
      <c r="AU251" s="2">
        <v>45743</v>
      </c>
      <c r="AV251" t="s">
        <v>414</v>
      </c>
      <c r="AW251" s="2">
        <v>45404</v>
      </c>
      <c r="AX251">
        <v>24219</v>
      </c>
      <c r="AY251" s="1">
        <v>225000</v>
      </c>
      <c r="BA251" t="s">
        <v>415</v>
      </c>
      <c r="BB251">
        <v>24219</v>
      </c>
      <c r="BC251" t="s">
        <v>2049</v>
      </c>
      <c r="BD251" t="s">
        <v>416</v>
      </c>
      <c r="BE251" t="s">
        <v>417</v>
      </c>
      <c r="BF251">
        <v>5561995621025</v>
      </c>
      <c r="BG251" t="s">
        <v>2050</v>
      </c>
      <c r="BH251">
        <v>73805232</v>
      </c>
      <c r="BI251" t="s">
        <v>455</v>
      </c>
      <c r="BJ251" t="s">
        <v>2051</v>
      </c>
      <c r="BL251" s="1">
        <v>2408.0300000000002</v>
      </c>
      <c r="BM251" s="2">
        <v>45573</v>
      </c>
      <c r="BO251" t="s">
        <v>2052</v>
      </c>
      <c r="BP251" t="s">
        <v>2053</v>
      </c>
      <c r="BQ251">
        <v>3110</v>
      </c>
      <c r="BR251">
        <v>5618</v>
      </c>
      <c r="BS251" t="s">
        <v>449</v>
      </c>
      <c r="BT251" s="2">
        <v>45406</v>
      </c>
      <c r="BW251" t="s">
        <v>422</v>
      </c>
      <c r="BY251" t="s">
        <v>2054</v>
      </c>
      <c r="BZ251" s="2">
        <v>45406</v>
      </c>
      <c r="CA251" s="2">
        <v>45439</v>
      </c>
      <c r="CC251" s="2">
        <v>45406</v>
      </c>
      <c r="CD251" t="s">
        <v>424</v>
      </c>
      <c r="CF251" s="2">
        <v>45406</v>
      </c>
      <c r="CL251" s="2">
        <v>45411</v>
      </c>
      <c r="CM251" s="2">
        <v>45441</v>
      </c>
      <c r="CN251" s="2">
        <v>45406</v>
      </c>
      <c r="CO251" s="2">
        <v>45446</v>
      </c>
      <c r="CR251" s="2">
        <v>45408</v>
      </c>
      <c r="CS251" s="2">
        <v>45436</v>
      </c>
      <c r="CT251" s="2">
        <v>45573</v>
      </c>
      <c r="CV251" s="2">
        <v>45448</v>
      </c>
      <c r="CW251" s="2">
        <v>45436</v>
      </c>
      <c r="CY251" t="s">
        <v>424</v>
      </c>
      <c r="DB251" s="2">
        <v>45439</v>
      </c>
      <c r="DD251" s="2">
        <v>45441</v>
      </c>
      <c r="DE251" s="2">
        <v>45439</v>
      </c>
      <c r="DF251" s="2">
        <v>45469</v>
      </c>
      <c r="DI251" s="2">
        <v>45471</v>
      </c>
      <c r="DJ251" s="2">
        <v>45432</v>
      </c>
      <c r="DK251" s="2">
        <v>45449</v>
      </c>
      <c r="DL251" s="2">
        <v>45488</v>
      </c>
      <c r="DM251" s="2">
        <v>45504</v>
      </c>
      <c r="DN251" s="2">
        <v>45728</v>
      </c>
      <c r="DO251" s="2">
        <v>45436</v>
      </c>
      <c r="DP251" s="2">
        <v>45728</v>
      </c>
    </row>
    <row r="252" spans="1:137" hidden="1" x14ac:dyDescent="0.35">
      <c r="A252">
        <v>3431</v>
      </c>
      <c r="B252" t="s">
        <v>404</v>
      </c>
      <c r="C252">
        <v>4029</v>
      </c>
      <c r="D252" t="s">
        <v>976</v>
      </c>
      <c r="E252" t="s">
        <v>834</v>
      </c>
      <c r="F252" t="s">
        <v>898</v>
      </c>
      <c r="G252" t="s">
        <v>1318</v>
      </c>
      <c r="H252" t="s">
        <v>408</v>
      </c>
      <c r="I252" t="s">
        <v>2055</v>
      </c>
      <c r="J252" t="s">
        <v>2056</v>
      </c>
      <c r="K252" t="s">
        <v>22</v>
      </c>
      <c r="L252" t="s">
        <v>47</v>
      </c>
      <c r="M252" t="s">
        <v>411</v>
      </c>
      <c r="N252" t="s">
        <v>411</v>
      </c>
      <c r="O252" t="s">
        <v>411</v>
      </c>
      <c r="P252" t="s">
        <v>411</v>
      </c>
      <c r="Q252" t="s">
        <v>411</v>
      </c>
      <c r="R252" t="s">
        <v>411</v>
      </c>
      <c r="S252" t="s">
        <v>411</v>
      </c>
      <c r="T252" s="1">
        <v>151044.71</v>
      </c>
      <c r="U252">
        <v>600</v>
      </c>
      <c r="V252">
        <v>0</v>
      </c>
      <c r="W252" s="1">
        <v>116429.71</v>
      </c>
      <c r="X252" s="1">
        <v>34615</v>
      </c>
      <c r="Y252">
        <v>0</v>
      </c>
      <c r="Z252" s="1">
        <v>151044.71</v>
      </c>
      <c r="AA252">
        <v>0</v>
      </c>
      <c r="AB252">
        <v>0</v>
      </c>
      <c r="AD252">
        <v>8787719778224</v>
      </c>
      <c r="AE252" t="s">
        <v>412</v>
      </c>
      <c r="AG252" s="2">
        <v>45503</v>
      </c>
      <c r="AH252" s="1">
        <v>3568.17</v>
      </c>
      <c r="AI252" s="2">
        <v>45453</v>
      </c>
      <c r="AJ252">
        <v>2004</v>
      </c>
      <c r="AK252" s="2">
        <v>45404</v>
      </c>
      <c r="AP252" t="s">
        <v>413</v>
      </c>
      <c r="AT252" s="2">
        <v>45742</v>
      </c>
      <c r="AU252" s="2">
        <v>45890</v>
      </c>
      <c r="AV252" t="s">
        <v>414</v>
      </c>
      <c r="AW252" s="2">
        <v>45405</v>
      </c>
      <c r="AX252">
        <v>24303</v>
      </c>
      <c r="AY252" s="1">
        <v>209763.72</v>
      </c>
      <c r="BA252" t="s">
        <v>980</v>
      </c>
      <c r="BB252">
        <v>24303</v>
      </c>
      <c r="BC252" t="s">
        <v>2057</v>
      </c>
      <c r="BD252" t="s">
        <v>416</v>
      </c>
      <c r="BE252" t="s">
        <v>417</v>
      </c>
      <c r="BF252">
        <v>5561998027267</v>
      </c>
      <c r="BG252" t="s">
        <v>2058</v>
      </c>
      <c r="BH252">
        <v>73800000</v>
      </c>
      <c r="BI252" t="s">
        <v>595</v>
      </c>
      <c r="BJ252" t="s">
        <v>2059</v>
      </c>
      <c r="BL252" s="1">
        <v>2000</v>
      </c>
      <c r="BQ252">
        <v>3866</v>
      </c>
      <c r="BR252">
        <v>5622</v>
      </c>
      <c r="BS252" t="s">
        <v>2060</v>
      </c>
      <c r="BT252" s="2">
        <v>45435</v>
      </c>
      <c r="BW252" t="s">
        <v>422</v>
      </c>
      <c r="BY252" t="s">
        <v>2061</v>
      </c>
      <c r="BZ252" s="2">
        <v>45436</v>
      </c>
      <c r="CA252" s="2">
        <v>45454</v>
      </c>
      <c r="CC252" s="2">
        <v>45419</v>
      </c>
      <c r="CD252" t="s">
        <v>424</v>
      </c>
      <c r="CF252" s="2">
        <v>45436</v>
      </c>
      <c r="CL252" s="2">
        <v>45439</v>
      </c>
      <c r="CM252" s="2">
        <v>45454</v>
      </c>
      <c r="CN252" s="2">
        <v>45419</v>
      </c>
      <c r="CO252" s="2">
        <v>45460</v>
      </c>
      <c r="CR252" s="2">
        <v>45420</v>
      </c>
      <c r="CS252" s="2">
        <v>45407</v>
      </c>
      <c r="CT252" s="2">
        <v>45511</v>
      </c>
      <c r="CV252" s="2">
        <v>45475</v>
      </c>
      <c r="CW252" s="2">
        <v>45407</v>
      </c>
      <c r="CY252" t="s">
        <v>424</v>
      </c>
      <c r="DD252" s="2">
        <v>45454</v>
      </c>
      <c r="DF252" s="2">
        <v>45503</v>
      </c>
      <c r="DI252" s="2">
        <v>45505</v>
      </c>
      <c r="DJ252" s="2">
        <v>45400</v>
      </c>
      <c r="DK252" s="2">
        <v>45475</v>
      </c>
      <c r="DL252" s="2">
        <v>45577</v>
      </c>
      <c r="DM252" s="2">
        <v>45709</v>
      </c>
      <c r="DN252" s="2">
        <v>45736</v>
      </c>
      <c r="DO252" s="2">
        <v>45407</v>
      </c>
      <c r="DP252" s="2">
        <v>45736</v>
      </c>
    </row>
    <row r="253" spans="1:137" hidden="1" x14ac:dyDescent="0.35">
      <c r="A253">
        <v>3432</v>
      </c>
      <c r="B253" t="s">
        <v>404</v>
      </c>
      <c r="C253">
        <v>3963</v>
      </c>
      <c r="D253" t="s">
        <v>471</v>
      </c>
      <c r="E253" t="s">
        <v>472</v>
      </c>
      <c r="F253" t="s">
        <v>484</v>
      </c>
      <c r="G253">
        <v>4</v>
      </c>
      <c r="H253" t="s">
        <v>474</v>
      </c>
      <c r="I253" t="s">
        <v>2062</v>
      </c>
      <c r="J253" t="s">
        <v>2063</v>
      </c>
      <c r="K253" t="s">
        <v>24</v>
      </c>
      <c r="L253" t="s">
        <v>23</v>
      </c>
      <c r="M253" t="s">
        <v>411</v>
      </c>
      <c r="N253" t="s">
        <v>411</v>
      </c>
      <c r="O253" t="s">
        <v>411</v>
      </c>
      <c r="P253" t="s">
        <v>424</v>
      </c>
      <c r="Q253" t="s">
        <v>424</v>
      </c>
      <c r="R253" t="s">
        <v>411</v>
      </c>
      <c r="S253" t="s">
        <v>411</v>
      </c>
      <c r="T253" s="1">
        <v>160401.53</v>
      </c>
      <c r="U253">
        <v>654.71</v>
      </c>
      <c r="V253">
        <v>0</v>
      </c>
      <c r="W253" s="1">
        <v>128842.53</v>
      </c>
      <c r="X253" s="1">
        <v>47598.47</v>
      </c>
      <c r="Y253">
        <v>0</v>
      </c>
      <c r="Z253" s="1">
        <v>176441</v>
      </c>
      <c r="AA253">
        <v>0</v>
      </c>
      <c r="AB253">
        <v>0</v>
      </c>
      <c r="AD253">
        <v>8787719531687</v>
      </c>
      <c r="AE253" t="s">
        <v>412</v>
      </c>
      <c r="AF253">
        <v>96330</v>
      </c>
      <c r="AG253" s="2">
        <v>45469</v>
      </c>
      <c r="AH253" s="1">
        <v>2740.25</v>
      </c>
      <c r="AI253" s="2">
        <v>45436</v>
      </c>
      <c r="AJ253">
        <v>2004</v>
      </c>
      <c r="AK253" s="2">
        <v>45404</v>
      </c>
      <c r="AP253" t="s">
        <v>813</v>
      </c>
      <c r="AT253" s="2">
        <v>45653</v>
      </c>
      <c r="AU253" s="2">
        <v>46077</v>
      </c>
      <c r="AV253" t="s">
        <v>414</v>
      </c>
      <c r="AW253" s="2">
        <v>45405</v>
      </c>
      <c r="AX253">
        <v>24302</v>
      </c>
      <c r="AY253" s="1">
        <v>205001.53</v>
      </c>
      <c r="BA253" t="s">
        <v>477</v>
      </c>
      <c r="BB253">
        <v>24302</v>
      </c>
      <c r="BD253" t="s">
        <v>512</v>
      </c>
      <c r="BE253" t="s">
        <v>513</v>
      </c>
      <c r="BF253">
        <v>5561981298591</v>
      </c>
      <c r="BG253" t="s">
        <v>2064</v>
      </c>
      <c r="BH253">
        <v>72225252</v>
      </c>
      <c r="BI253" t="s">
        <v>1963</v>
      </c>
      <c r="BJ253" t="s">
        <v>2065</v>
      </c>
      <c r="BL253" s="1">
        <v>2182.4</v>
      </c>
      <c r="BO253" t="s">
        <v>1567</v>
      </c>
      <c r="BP253" t="s">
        <v>2066</v>
      </c>
      <c r="BQ253">
        <v>3041</v>
      </c>
      <c r="BR253">
        <v>5621</v>
      </c>
      <c r="BS253" t="s">
        <v>482</v>
      </c>
      <c r="BT253" s="2">
        <v>45369</v>
      </c>
      <c r="BU253">
        <v>500</v>
      </c>
      <c r="BV253" s="2">
        <v>45446</v>
      </c>
      <c r="BW253" t="s">
        <v>422</v>
      </c>
      <c r="BX253" s="2">
        <v>45443</v>
      </c>
      <c r="BY253" t="s">
        <v>2067</v>
      </c>
      <c r="BZ253" s="2">
        <v>45369</v>
      </c>
      <c r="CA253" s="2">
        <v>45439</v>
      </c>
      <c r="CC253" s="2">
        <v>45394</v>
      </c>
      <c r="CD253" t="s">
        <v>424</v>
      </c>
      <c r="CF253" s="2">
        <v>45369</v>
      </c>
      <c r="CJ253" s="2">
        <v>45441</v>
      </c>
      <c r="CL253" s="2">
        <v>45405</v>
      </c>
      <c r="CM253" s="2">
        <v>45446</v>
      </c>
      <c r="CN253" s="2">
        <v>45394</v>
      </c>
      <c r="CO253" s="2">
        <v>45446</v>
      </c>
      <c r="CP253" s="2">
        <v>45439</v>
      </c>
      <c r="CR253" s="2">
        <v>45404</v>
      </c>
      <c r="CS253" s="2">
        <v>45432</v>
      </c>
      <c r="CU253" s="2">
        <v>45439</v>
      </c>
      <c r="CV253" s="2">
        <v>45448</v>
      </c>
      <c r="CW253" s="2">
        <v>45432</v>
      </c>
      <c r="CX253" s="2">
        <v>45453</v>
      </c>
      <c r="CY253" t="s">
        <v>424</v>
      </c>
      <c r="CZ253" s="2">
        <v>45450</v>
      </c>
      <c r="DD253" s="2">
        <v>45391</v>
      </c>
      <c r="DF253" s="2">
        <v>45469</v>
      </c>
      <c r="DI253" s="2">
        <v>45476</v>
      </c>
      <c r="DJ253" s="2">
        <v>45420</v>
      </c>
      <c r="DK253" s="2">
        <v>45448</v>
      </c>
      <c r="DL253" s="2">
        <v>45702</v>
      </c>
      <c r="DM253" s="2">
        <v>45792</v>
      </c>
      <c r="DN253" s="2">
        <v>45394</v>
      </c>
      <c r="DO253" s="2">
        <v>45432</v>
      </c>
      <c r="DP253" s="2">
        <v>46059</v>
      </c>
      <c r="EE253" s="1">
        <v>4165.32</v>
      </c>
      <c r="EG253" t="s">
        <v>1640</v>
      </c>
    </row>
    <row r="254" spans="1:137" hidden="1" x14ac:dyDescent="0.35">
      <c r="A254">
        <v>3433</v>
      </c>
      <c r="B254" t="s">
        <v>404</v>
      </c>
      <c r="C254">
        <v>4094</v>
      </c>
      <c r="D254" t="s">
        <v>976</v>
      </c>
      <c r="E254" t="s">
        <v>834</v>
      </c>
      <c r="F254" t="s">
        <v>473</v>
      </c>
      <c r="G254" t="s">
        <v>1615</v>
      </c>
      <c r="H254" t="s">
        <v>408</v>
      </c>
      <c r="I254" t="s">
        <v>2068</v>
      </c>
      <c r="J254" t="s">
        <v>2069</v>
      </c>
      <c r="K254" t="s">
        <v>14</v>
      </c>
      <c r="L254" t="s">
        <v>151</v>
      </c>
      <c r="M254" t="s">
        <v>411</v>
      </c>
      <c r="N254" t="s">
        <v>411</v>
      </c>
      <c r="O254" t="s">
        <v>411</v>
      </c>
      <c r="P254" t="s">
        <v>411</v>
      </c>
      <c r="Q254" t="s">
        <v>411</v>
      </c>
      <c r="R254" t="s">
        <v>411</v>
      </c>
      <c r="S254" t="s">
        <v>411</v>
      </c>
      <c r="T254" s="1">
        <v>150304.46</v>
      </c>
      <c r="U254">
        <v>570</v>
      </c>
      <c r="V254">
        <v>0</v>
      </c>
      <c r="W254" s="1">
        <v>111094.34</v>
      </c>
      <c r="X254" s="1">
        <v>39040</v>
      </c>
      <c r="Y254">
        <v>0</v>
      </c>
      <c r="Z254" s="1">
        <v>150134.34</v>
      </c>
      <c r="AA254">
        <v>0</v>
      </c>
      <c r="AB254">
        <v>0</v>
      </c>
      <c r="AD254">
        <v>8787719805680</v>
      </c>
      <c r="AE254" t="s">
        <v>412</v>
      </c>
      <c r="AG254" s="2">
        <v>45485</v>
      </c>
      <c r="AH254" s="1">
        <v>3557.79</v>
      </c>
      <c r="AI254" s="2">
        <v>45467</v>
      </c>
      <c r="AJ254">
        <v>2004</v>
      </c>
      <c r="AK254" s="2">
        <v>45404</v>
      </c>
      <c r="AP254" t="s">
        <v>413</v>
      </c>
      <c r="AT254" s="2">
        <v>45742</v>
      </c>
      <c r="AU254" s="2">
        <v>45890</v>
      </c>
      <c r="AV254" t="s">
        <v>414</v>
      </c>
      <c r="AW254" s="2">
        <v>45405</v>
      </c>
      <c r="AX254">
        <v>24305</v>
      </c>
      <c r="AY254" s="1">
        <v>209761.38</v>
      </c>
      <c r="BA254" t="s">
        <v>980</v>
      </c>
      <c r="BB254">
        <v>24305</v>
      </c>
      <c r="BC254" t="s">
        <v>2070</v>
      </c>
      <c r="BD254" t="s">
        <v>416</v>
      </c>
      <c r="BE254" t="s">
        <v>417</v>
      </c>
      <c r="BF254">
        <v>5561996689024</v>
      </c>
      <c r="BG254" t="s">
        <v>1970</v>
      </c>
      <c r="BH254">
        <v>73805283</v>
      </c>
      <c r="BI254" t="s">
        <v>455</v>
      </c>
      <c r="BJ254" t="s">
        <v>2071</v>
      </c>
      <c r="BL254" s="1">
        <v>1900</v>
      </c>
      <c r="BM254" s="2">
        <v>45580</v>
      </c>
      <c r="BQ254">
        <v>3596</v>
      </c>
      <c r="BR254">
        <v>5624</v>
      </c>
      <c r="BS254" t="s">
        <v>440</v>
      </c>
      <c r="BT254" s="2">
        <v>45439</v>
      </c>
      <c r="BW254" t="s">
        <v>422</v>
      </c>
      <c r="BY254" t="s">
        <v>2072</v>
      </c>
      <c r="BZ254" s="2">
        <v>45439</v>
      </c>
      <c r="CA254" s="2">
        <v>45485</v>
      </c>
      <c r="CC254" s="2">
        <v>45419</v>
      </c>
      <c r="CD254" t="s">
        <v>424</v>
      </c>
      <c r="CF254" s="2">
        <v>45439</v>
      </c>
      <c r="CL254" s="2">
        <v>45441</v>
      </c>
      <c r="CM254" s="2">
        <v>45467</v>
      </c>
      <c r="CN254" s="2">
        <v>45419</v>
      </c>
      <c r="CO254" s="2">
        <v>45474</v>
      </c>
      <c r="CR254" s="2">
        <v>45420</v>
      </c>
      <c r="CS254" s="2">
        <v>45411</v>
      </c>
      <c r="CT254" s="2">
        <v>45580</v>
      </c>
      <c r="CV254" s="2">
        <v>45475</v>
      </c>
      <c r="CW254" s="2">
        <v>45409</v>
      </c>
      <c r="CY254" t="s">
        <v>424</v>
      </c>
      <c r="DD254" s="2">
        <v>45467</v>
      </c>
      <c r="DF254" s="2">
        <v>45485</v>
      </c>
      <c r="DI254" s="2">
        <v>45489</v>
      </c>
      <c r="DJ254" s="2">
        <v>45404</v>
      </c>
      <c r="DK254" s="2">
        <v>45698</v>
      </c>
      <c r="DL254" s="2">
        <v>45577</v>
      </c>
      <c r="DM254" s="2">
        <v>45713</v>
      </c>
      <c r="DN254" s="2">
        <v>45736</v>
      </c>
      <c r="DO254" s="2">
        <v>45408</v>
      </c>
      <c r="DP254" s="2">
        <v>45736</v>
      </c>
    </row>
    <row r="255" spans="1:137" hidden="1" x14ac:dyDescent="0.35">
      <c r="A255">
        <v>3434</v>
      </c>
      <c r="B255" t="s">
        <v>404</v>
      </c>
      <c r="C255">
        <v>4070</v>
      </c>
      <c r="D255" t="s">
        <v>471</v>
      </c>
      <c r="E255" t="s">
        <v>472</v>
      </c>
      <c r="F255" t="s">
        <v>461</v>
      </c>
      <c r="G255">
        <v>201</v>
      </c>
      <c r="H255" t="s">
        <v>474</v>
      </c>
      <c r="I255" t="s">
        <v>2073</v>
      </c>
      <c r="J255" t="s">
        <v>2074</v>
      </c>
      <c r="K255" t="s">
        <v>38</v>
      </c>
      <c r="L255" t="s">
        <v>124</v>
      </c>
      <c r="M255" t="s">
        <v>411</v>
      </c>
      <c r="N255" t="s">
        <v>411</v>
      </c>
      <c r="O255" t="s">
        <v>411</v>
      </c>
      <c r="P255" t="s">
        <v>424</v>
      </c>
      <c r="Q255" t="s">
        <v>424</v>
      </c>
      <c r="R255" t="s">
        <v>411</v>
      </c>
      <c r="S255" t="s">
        <v>411</v>
      </c>
      <c r="T255" s="1">
        <v>161344.45000000001</v>
      </c>
      <c r="U255">
        <v>519.91999999999996</v>
      </c>
      <c r="V255">
        <v>0</v>
      </c>
      <c r="W255" s="1">
        <v>108044.96</v>
      </c>
      <c r="X255" s="1">
        <v>44036.04</v>
      </c>
      <c r="Y255">
        <v>0</v>
      </c>
      <c r="Z255" s="1">
        <v>152081</v>
      </c>
      <c r="AA255">
        <v>0</v>
      </c>
      <c r="AB255">
        <v>0</v>
      </c>
      <c r="AD255">
        <v>878779784380</v>
      </c>
      <c r="AE255" t="s">
        <v>412</v>
      </c>
      <c r="AF255">
        <v>96031</v>
      </c>
      <c r="AG255" s="2">
        <v>45425</v>
      </c>
      <c r="AH255" s="1">
        <v>2740.25</v>
      </c>
      <c r="AI255" s="2">
        <v>45411</v>
      </c>
      <c r="AJ255">
        <v>2004</v>
      </c>
      <c r="AK255" s="2">
        <v>45405</v>
      </c>
      <c r="AP255" t="s">
        <v>413</v>
      </c>
      <c r="AT255" s="2">
        <v>46077</v>
      </c>
      <c r="AU255" s="2">
        <v>46077</v>
      </c>
      <c r="AV255" t="s">
        <v>414</v>
      </c>
      <c r="AW255" s="2">
        <v>45405</v>
      </c>
      <c r="AX255">
        <v>24304</v>
      </c>
      <c r="AY255" s="1">
        <v>209663.51</v>
      </c>
      <c r="BA255" t="s">
        <v>477</v>
      </c>
      <c r="BB255">
        <v>24304</v>
      </c>
      <c r="BD255" t="s">
        <v>478</v>
      </c>
      <c r="BE255" t="s">
        <v>417</v>
      </c>
      <c r="BF255">
        <v>5561996250295</v>
      </c>
      <c r="BG255" t="s">
        <v>2075</v>
      </c>
      <c r="BH255">
        <v>72910000</v>
      </c>
      <c r="BI255" t="s">
        <v>1077</v>
      </c>
      <c r="BJ255" t="s">
        <v>2076</v>
      </c>
      <c r="BL255" s="1">
        <v>1733.08</v>
      </c>
      <c r="BM255" s="2">
        <v>45573</v>
      </c>
      <c r="BQ255">
        <v>2727</v>
      </c>
      <c r="BR255">
        <v>5623</v>
      </c>
      <c r="BS255" t="s">
        <v>449</v>
      </c>
      <c r="BT255" s="2">
        <v>45394</v>
      </c>
      <c r="BU255">
        <v>512.29</v>
      </c>
      <c r="BV255" s="2">
        <v>45420</v>
      </c>
      <c r="BW255" t="s">
        <v>422</v>
      </c>
      <c r="BX255" s="2">
        <v>45416</v>
      </c>
      <c r="BY255" t="s">
        <v>2077</v>
      </c>
      <c r="BZ255" s="2">
        <v>45394</v>
      </c>
      <c r="CA255" s="2">
        <v>45412</v>
      </c>
      <c r="CC255" s="2">
        <v>45400</v>
      </c>
      <c r="CD255" t="s">
        <v>424</v>
      </c>
      <c r="CF255" s="2">
        <v>45394</v>
      </c>
      <c r="CJ255" s="2">
        <v>45418</v>
      </c>
      <c r="CL255" s="2">
        <v>45405</v>
      </c>
      <c r="CM255" s="2">
        <v>45419</v>
      </c>
      <c r="CN255" s="2">
        <v>45401</v>
      </c>
      <c r="CO255" s="2">
        <v>45414</v>
      </c>
      <c r="CP255" s="2">
        <v>45412</v>
      </c>
      <c r="CR255" s="2">
        <v>45404</v>
      </c>
      <c r="CS255" s="2">
        <v>45407</v>
      </c>
      <c r="CU255" s="2">
        <v>45414</v>
      </c>
      <c r="CV255" s="2">
        <v>45448</v>
      </c>
      <c r="CW255" s="2">
        <v>45407</v>
      </c>
      <c r="CX255" s="2">
        <v>45421</v>
      </c>
      <c r="CY255" t="s">
        <v>424</v>
      </c>
      <c r="DD255" s="2">
        <v>45400</v>
      </c>
      <c r="DF255" s="2">
        <v>45425</v>
      </c>
      <c r="DI255" s="2">
        <v>45426</v>
      </c>
      <c r="DJ255" s="2">
        <v>45401</v>
      </c>
      <c r="DK255" s="2">
        <v>45448</v>
      </c>
      <c r="DL255" s="2">
        <v>45725</v>
      </c>
      <c r="DM255" s="2">
        <v>45726</v>
      </c>
      <c r="DN255" s="2">
        <v>46059</v>
      </c>
      <c r="DO255" s="2">
        <v>45407</v>
      </c>
      <c r="DP255" s="2">
        <v>46059</v>
      </c>
      <c r="EE255" s="1">
        <v>4105.32</v>
      </c>
    </row>
    <row r="256" spans="1:137" hidden="1" x14ac:dyDescent="0.35">
      <c r="A256">
        <v>3435</v>
      </c>
      <c r="B256" t="s">
        <v>404</v>
      </c>
      <c r="C256">
        <v>4092</v>
      </c>
      <c r="D256" t="s">
        <v>405</v>
      </c>
      <c r="E256" t="s">
        <v>406</v>
      </c>
      <c r="F256" t="s">
        <v>584</v>
      </c>
      <c r="G256">
        <v>101</v>
      </c>
      <c r="H256" t="s">
        <v>408</v>
      </c>
      <c r="I256" t="s">
        <v>2078</v>
      </c>
      <c r="J256" t="s">
        <v>2079</v>
      </c>
      <c r="K256" t="s">
        <v>14</v>
      </c>
      <c r="L256" t="s">
        <v>121</v>
      </c>
      <c r="M256" t="s">
        <v>411</v>
      </c>
      <c r="N256" t="s">
        <v>411</v>
      </c>
      <c r="O256" t="s">
        <v>411</v>
      </c>
      <c r="P256" t="s">
        <v>411</v>
      </c>
      <c r="Q256" t="s">
        <v>411</v>
      </c>
      <c r="R256" t="s">
        <v>411</v>
      </c>
      <c r="S256" t="s">
        <v>411</v>
      </c>
      <c r="T256" s="1">
        <v>152294.63</v>
      </c>
      <c r="U256">
        <v>822.85</v>
      </c>
      <c r="V256">
        <v>0</v>
      </c>
      <c r="W256" s="1">
        <v>142428.63</v>
      </c>
      <c r="X256" s="1">
        <v>9708</v>
      </c>
      <c r="Y256">
        <v>0</v>
      </c>
      <c r="Z256" s="1">
        <v>152136.63</v>
      </c>
      <c r="AA256">
        <v>0</v>
      </c>
      <c r="AB256">
        <v>0</v>
      </c>
      <c r="AD256">
        <v>8787719774466</v>
      </c>
      <c r="AE256" t="s">
        <v>412</v>
      </c>
      <c r="AF256">
        <v>74190</v>
      </c>
      <c r="AG256" s="2">
        <v>45469</v>
      </c>
      <c r="AH256" s="1">
        <v>3559.94</v>
      </c>
      <c r="AI256" s="2">
        <v>45443</v>
      </c>
      <c r="AJ256">
        <v>2004</v>
      </c>
      <c r="AK256" s="2">
        <v>45405</v>
      </c>
      <c r="AP256" t="s">
        <v>413</v>
      </c>
      <c r="AT256" s="2">
        <v>45743</v>
      </c>
      <c r="AU256" s="2">
        <v>45743</v>
      </c>
      <c r="AV256" t="s">
        <v>414</v>
      </c>
      <c r="AW256" s="2">
        <v>45407</v>
      </c>
      <c r="AX256">
        <v>24414</v>
      </c>
      <c r="AY256" s="1">
        <v>225001.13</v>
      </c>
      <c r="BA256" t="s">
        <v>415</v>
      </c>
      <c r="BB256">
        <v>24414</v>
      </c>
      <c r="BC256" t="s">
        <v>2080</v>
      </c>
      <c r="BD256" t="s">
        <v>416</v>
      </c>
      <c r="BE256" t="s">
        <v>417</v>
      </c>
      <c r="BF256">
        <v>5561996792925</v>
      </c>
      <c r="BG256" t="s">
        <v>2081</v>
      </c>
      <c r="BH256">
        <v>73805655</v>
      </c>
      <c r="BI256" t="s">
        <v>2082</v>
      </c>
      <c r="BJ256" t="s">
        <v>2083</v>
      </c>
      <c r="BL256" s="1">
        <v>2824</v>
      </c>
      <c r="BQ256">
        <v>3253</v>
      </c>
      <c r="BR256">
        <v>5629</v>
      </c>
      <c r="BS256" t="s">
        <v>506</v>
      </c>
      <c r="BT256" s="2">
        <v>45428</v>
      </c>
      <c r="BW256" t="s">
        <v>422</v>
      </c>
      <c r="BZ256" s="2">
        <v>45428</v>
      </c>
      <c r="CA256" s="2">
        <v>45439</v>
      </c>
      <c r="CC256" s="2">
        <v>45406</v>
      </c>
      <c r="CD256" t="s">
        <v>424</v>
      </c>
      <c r="CF256" s="2">
        <v>45428</v>
      </c>
      <c r="CL256" s="2">
        <v>45432</v>
      </c>
      <c r="CM256" s="2">
        <v>45443</v>
      </c>
      <c r="CN256" s="2">
        <v>45406</v>
      </c>
      <c r="CO256" s="2">
        <v>45446</v>
      </c>
      <c r="CR256" s="2">
        <v>45406</v>
      </c>
      <c r="CS256" s="2">
        <v>45412</v>
      </c>
      <c r="CT256" s="2">
        <v>45578</v>
      </c>
      <c r="CV256" s="2">
        <v>45448</v>
      </c>
      <c r="CW256" s="2">
        <v>45412</v>
      </c>
      <c r="CY256" t="s">
        <v>424</v>
      </c>
      <c r="DB256" s="2">
        <v>45432</v>
      </c>
      <c r="DD256" s="2">
        <v>45443</v>
      </c>
      <c r="DE256" s="2">
        <v>45434</v>
      </c>
      <c r="DF256" s="2">
        <v>45469</v>
      </c>
      <c r="DI256" s="2">
        <v>45471</v>
      </c>
      <c r="DJ256" s="2">
        <v>45405</v>
      </c>
      <c r="DK256" s="2">
        <v>45449</v>
      </c>
      <c r="DL256" s="2">
        <v>45469</v>
      </c>
      <c r="DM256" s="2">
        <v>45504</v>
      </c>
      <c r="DN256" s="2">
        <v>45728</v>
      </c>
      <c r="DO256" s="2">
        <v>45412</v>
      </c>
      <c r="DP256" s="2">
        <v>45728</v>
      </c>
    </row>
    <row r="257" spans="1:135" hidden="1" x14ac:dyDescent="0.35">
      <c r="A257">
        <v>3436</v>
      </c>
      <c r="B257" t="s">
        <v>404</v>
      </c>
      <c r="C257">
        <v>4076</v>
      </c>
      <c r="D257" t="s">
        <v>405</v>
      </c>
      <c r="E257" t="s">
        <v>406</v>
      </c>
      <c r="F257" t="s">
        <v>407</v>
      </c>
      <c r="G257">
        <v>101</v>
      </c>
      <c r="H257" t="s">
        <v>408</v>
      </c>
      <c r="I257" t="s">
        <v>2084</v>
      </c>
      <c r="J257" t="s">
        <v>2085</v>
      </c>
      <c r="K257" t="s">
        <v>14</v>
      </c>
      <c r="L257" t="s">
        <v>110</v>
      </c>
      <c r="M257" t="s">
        <v>411</v>
      </c>
      <c r="N257" t="s">
        <v>411</v>
      </c>
      <c r="O257" t="s">
        <v>411</v>
      </c>
      <c r="P257" t="s">
        <v>411</v>
      </c>
      <c r="Q257" t="s">
        <v>411</v>
      </c>
      <c r="R257" t="s">
        <v>411</v>
      </c>
      <c r="S257" t="s">
        <v>411</v>
      </c>
      <c r="T257" s="1">
        <v>155507.84</v>
      </c>
      <c r="U257">
        <v>825</v>
      </c>
      <c r="V257">
        <v>0</v>
      </c>
      <c r="W257" s="1">
        <v>143996.14000000001</v>
      </c>
      <c r="X257" s="1">
        <v>11601</v>
      </c>
      <c r="Y257">
        <v>0</v>
      </c>
      <c r="Z257" s="1">
        <v>155597.14000000001</v>
      </c>
      <c r="AA257">
        <v>0</v>
      </c>
      <c r="AB257">
        <v>0</v>
      </c>
      <c r="AD257">
        <v>8787719817556</v>
      </c>
      <c r="AE257" t="s">
        <v>412</v>
      </c>
      <c r="AF257">
        <v>74030</v>
      </c>
      <c r="AG257" s="2">
        <v>45455</v>
      </c>
      <c r="AH257" s="1">
        <v>3936.55</v>
      </c>
      <c r="AI257" s="2">
        <v>45428</v>
      </c>
      <c r="AJ257">
        <v>2004</v>
      </c>
      <c r="AK257" s="2">
        <v>45405</v>
      </c>
      <c r="AP257" t="s">
        <v>413</v>
      </c>
      <c r="AT257" s="2">
        <v>45743</v>
      </c>
      <c r="AU257" s="2">
        <v>45743</v>
      </c>
      <c r="AV257" t="s">
        <v>414</v>
      </c>
      <c r="AW257" s="2">
        <v>45407</v>
      </c>
      <c r="AX257">
        <v>24391</v>
      </c>
      <c r="AY257" s="1">
        <v>204221.7</v>
      </c>
      <c r="BA257" t="s">
        <v>415</v>
      </c>
      <c r="BB257">
        <v>24391</v>
      </c>
      <c r="BD257" t="s">
        <v>416</v>
      </c>
      <c r="BE257" t="s">
        <v>417</v>
      </c>
      <c r="BF257">
        <v>5561998479579</v>
      </c>
      <c r="BG257" t="s">
        <v>2086</v>
      </c>
      <c r="BH257">
        <v>73801480</v>
      </c>
      <c r="BI257" t="s">
        <v>504</v>
      </c>
      <c r="BJ257" t="s">
        <v>2087</v>
      </c>
      <c r="BL257" s="1">
        <v>2750</v>
      </c>
      <c r="BM257" s="2">
        <v>45570</v>
      </c>
      <c r="BQ257">
        <v>3096</v>
      </c>
      <c r="BR257">
        <v>328</v>
      </c>
      <c r="BS257" t="s">
        <v>2088</v>
      </c>
      <c r="BT257" s="2">
        <v>45397</v>
      </c>
      <c r="BW257" t="s">
        <v>422</v>
      </c>
      <c r="BY257" t="s">
        <v>2089</v>
      </c>
      <c r="BZ257" s="2">
        <v>45397</v>
      </c>
      <c r="CA257" s="2">
        <v>45418</v>
      </c>
      <c r="CC257" s="2">
        <v>45406</v>
      </c>
      <c r="CD257" t="s">
        <v>424</v>
      </c>
      <c r="CF257" s="2">
        <v>45397</v>
      </c>
      <c r="CL257" s="2">
        <v>45407</v>
      </c>
      <c r="CN257" s="2">
        <v>45407</v>
      </c>
      <c r="CO257" s="2">
        <v>45427</v>
      </c>
      <c r="CR257" s="2">
        <v>45407</v>
      </c>
      <c r="CS257" s="2">
        <v>45412</v>
      </c>
      <c r="CT257" s="2">
        <v>45570</v>
      </c>
      <c r="CV257" s="2">
        <v>45448</v>
      </c>
      <c r="CW257" s="2">
        <v>45411</v>
      </c>
      <c r="CY257" t="s">
        <v>424</v>
      </c>
      <c r="DB257" s="2">
        <v>45414</v>
      </c>
      <c r="DD257" s="2">
        <v>45428</v>
      </c>
      <c r="DE257" s="2">
        <v>45415</v>
      </c>
      <c r="DF257" s="2">
        <v>45455</v>
      </c>
      <c r="DI257" s="2">
        <v>45455</v>
      </c>
      <c r="DJ257" s="2">
        <v>45405</v>
      </c>
      <c r="DK257" s="2">
        <v>45449</v>
      </c>
      <c r="DL257" s="2">
        <v>45462</v>
      </c>
      <c r="DM257" s="2">
        <v>45504</v>
      </c>
      <c r="DN257" s="2">
        <v>45728</v>
      </c>
      <c r="DO257" s="2">
        <v>45411</v>
      </c>
      <c r="DP257" s="2">
        <v>45728</v>
      </c>
    </row>
    <row r="258" spans="1:135" hidden="1" x14ac:dyDescent="0.35">
      <c r="A258">
        <v>3437</v>
      </c>
      <c r="B258" t="s">
        <v>404</v>
      </c>
      <c r="C258">
        <v>4065</v>
      </c>
      <c r="D258" t="s">
        <v>471</v>
      </c>
      <c r="E258" t="s">
        <v>508</v>
      </c>
      <c r="F258" t="s">
        <v>442</v>
      </c>
      <c r="G258">
        <v>303</v>
      </c>
      <c r="H258" t="s">
        <v>474</v>
      </c>
      <c r="I258" t="s">
        <v>2090</v>
      </c>
      <c r="J258" t="s">
        <v>2091</v>
      </c>
      <c r="K258" t="s">
        <v>38</v>
      </c>
      <c r="L258" t="s">
        <v>101</v>
      </c>
      <c r="M258" t="s">
        <v>411</v>
      </c>
      <c r="N258" t="s">
        <v>411</v>
      </c>
      <c r="O258" t="s">
        <v>411</v>
      </c>
      <c r="P258" t="s">
        <v>424</v>
      </c>
      <c r="Q258" t="s">
        <v>424</v>
      </c>
      <c r="R258" t="s">
        <v>411</v>
      </c>
      <c r="S258" t="s">
        <v>411</v>
      </c>
      <c r="T258" s="1">
        <v>154582.99</v>
      </c>
      <c r="U258">
        <v>525</v>
      </c>
      <c r="V258">
        <v>0</v>
      </c>
      <c r="W258" s="1">
        <v>102392.88</v>
      </c>
      <c r="X258" s="1">
        <v>45789.120000000003</v>
      </c>
      <c r="Y258">
        <v>0</v>
      </c>
      <c r="Z258" s="1">
        <v>148182</v>
      </c>
      <c r="AA258">
        <v>0</v>
      </c>
      <c r="AB258">
        <v>0</v>
      </c>
      <c r="AD258">
        <v>8787719782426</v>
      </c>
      <c r="AE258" t="s">
        <v>412</v>
      </c>
      <c r="AF258">
        <v>96165</v>
      </c>
      <c r="AG258" s="2">
        <v>45425</v>
      </c>
      <c r="AH258" s="1">
        <v>2740.25</v>
      </c>
      <c r="AI258" s="2">
        <v>45411</v>
      </c>
      <c r="AJ258">
        <v>2004</v>
      </c>
      <c r="AK258" s="2">
        <v>45405</v>
      </c>
      <c r="AP258" t="s">
        <v>413</v>
      </c>
      <c r="AT258" s="2">
        <v>45741</v>
      </c>
      <c r="AU258" s="2">
        <v>45741</v>
      </c>
      <c r="AV258" t="s">
        <v>414</v>
      </c>
      <c r="AW258" s="2">
        <v>45407</v>
      </c>
      <c r="AX258">
        <v>24413</v>
      </c>
      <c r="AY258" s="1">
        <v>201627.98</v>
      </c>
      <c r="BA258" t="s">
        <v>477</v>
      </c>
      <c r="BB258">
        <v>24413</v>
      </c>
      <c r="BD258" t="s">
        <v>478</v>
      </c>
      <c r="BE258" t="s">
        <v>417</v>
      </c>
      <c r="BF258">
        <v>5561981587757</v>
      </c>
      <c r="BG258" t="s">
        <v>2092</v>
      </c>
      <c r="BH258">
        <v>72911099</v>
      </c>
      <c r="BI258" t="s">
        <v>646</v>
      </c>
      <c r="BJ258" t="s">
        <v>2093</v>
      </c>
      <c r="BL258" s="1">
        <v>1750</v>
      </c>
      <c r="BM258" s="2">
        <v>45572</v>
      </c>
      <c r="BQ258">
        <v>2865</v>
      </c>
      <c r="BR258">
        <v>5637</v>
      </c>
      <c r="BS258" t="s">
        <v>2094</v>
      </c>
      <c r="BT258" s="2">
        <v>45392</v>
      </c>
      <c r="BU258">
        <v>511.63</v>
      </c>
      <c r="BV258" s="2">
        <v>45420</v>
      </c>
      <c r="BW258" t="s">
        <v>422</v>
      </c>
      <c r="BX258" s="2">
        <v>45416</v>
      </c>
      <c r="BY258" t="s">
        <v>2095</v>
      </c>
      <c r="BZ258" s="2">
        <v>45392</v>
      </c>
      <c r="CA258" s="2">
        <v>45412</v>
      </c>
      <c r="CC258" s="2">
        <v>45400</v>
      </c>
      <c r="CD258" t="s">
        <v>424</v>
      </c>
      <c r="CF258" s="2">
        <v>45392</v>
      </c>
      <c r="CJ258" s="2">
        <v>45418</v>
      </c>
      <c r="CL258" s="2">
        <v>45407</v>
      </c>
      <c r="CM258" s="2">
        <v>45419</v>
      </c>
      <c r="CN258" s="2">
        <v>45400</v>
      </c>
      <c r="CO258" s="2">
        <v>45414</v>
      </c>
      <c r="CP258" s="2">
        <v>45412</v>
      </c>
      <c r="CR258" s="2">
        <v>45404</v>
      </c>
      <c r="CS258" s="2">
        <v>45407</v>
      </c>
      <c r="CU258" s="2">
        <v>45414</v>
      </c>
      <c r="CV258" s="2">
        <v>45448</v>
      </c>
      <c r="CW258" s="2">
        <v>45407</v>
      </c>
      <c r="CX258" s="2">
        <v>45421</v>
      </c>
      <c r="CY258" t="s">
        <v>424</v>
      </c>
      <c r="DD258" s="2">
        <v>45398</v>
      </c>
      <c r="DF258" s="2">
        <v>45425</v>
      </c>
      <c r="DI258" s="2">
        <v>45426</v>
      </c>
      <c r="DJ258" s="2">
        <v>45401</v>
      </c>
      <c r="DK258" s="2">
        <v>45448</v>
      </c>
      <c r="DL258" s="2">
        <v>45463</v>
      </c>
      <c r="DM258" s="2">
        <v>45504</v>
      </c>
      <c r="DN258" s="2">
        <v>45693</v>
      </c>
      <c r="DO258" s="2">
        <v>45407</v>
      </c>
      <c r="DP258" s="2">
        <v>45693</v>
      </c>
      <c r="EE258" s="1">
        <v>4005.32</v>
      </c>
    </row>
    <row r="259" spans="1:135" hidden="1" x14ac:dyDescent="0.35">
      <c r="A259">
        <v>3438</v>
      </c>
      <c r="B259" t="s">
        <v>561</v>
      </c>
      <c r="C259">
        <v>4050</v>
      </c>
      <c r="D259" t="s">
        <v>833</v>
      </c>
      <c r="E259" t="s">
        <v>834</v>
      </c>
      <c r="F259" t="s">
        <v>492</v>
      </c>
      <c r="G259">
        <v>204</v>
      </c>
      <c r="H259" t="s">
        <v>474</v>
      </c>
      <c r="I259" t="s">
        <v>2096</v>
      </c>
      <c r="J259" t="s">
        <v>2097</v>
      </c>
      <c r="K259" t="s">
        <v>38</v>
      </c>
      <c r="L259" t="s">
        <v>101</v>
      </c>
      <c r="M259" t="s">
        <v>411</v>
      </c>
      <c r="N259" t="s">
        <v>411</v>
      </c>
      <c r="O259" t="s">
        <v>411</v>
      </c>
      <c r="P259" t="s">
        <v>411</v>
      </c>
      <c r="Q259" t="s">
        <v>411</v>
      </c>
      <c r="R259" t="s">
        <v>411</v>
      </c>
      <c r="S259" t="s">
        <v>411</v>
      </c>
      <c r="T259" s="1">
        <v>129521.54</v>
      </c>
      <c r="U259">
        <v>450</v>
      </c>
      <c r="V259">
        <v>0</v>
      </c>
      <c r="W259" s="1">
        <v>82337.539999999994</v>
      </c>
      <c r="X259" s="1">
        <v>47184</v>
      </c>
      <c r="Y259">
        <v>0</v>
      </c>
      <c r="Z259" s="1">
        <v>129521.54</v>
      </c>
      <c r="AA259">
        <v>0</v>
      </c>
      <c r="AB259">
        <v>0</v>
      </c>
      <c r="AE259" t="s">
        <v>412</v>
      </c>
      <c r="AH259">
        <v>0</v>
      </c>
      <c r="AK259" s="2">
        <v>45405</v>
      </c>
      <c r="AP259" t="s">
        <v>413</v>
      </c>
      <c r="AT259" s="2">
        <v>45448</v>
      </c>
      <c r="AU259" s="2">
        <v>45448</v>
      </c>
      <c r="AV259" t="s">
        <v>561</v>
      </c>
      <c r="AW259" s="2">
        <v>45407</v>
      </c>
      <c r="AX259">
        <v>24396</v>
      </c>
      <c r="AY259" s="1">
        <v>184758.55</v>
      </c>
      <c r="BA259" t="s">
        <v>837</v>
      </c>
      <c r="BB259">
        <v>24396</v>
      </c>
      <c r="BD259" t="s">
        <v>478</v>
      </c>
      <c r="BE259" t="s">
        <v>417</v>
      </c>
      <c r="BF259">
        <v>5538998578220</v>
      </c>
      <c r="BG259" t="s">
        <v>2098</v>
      </c>
      <c r="BH259">
        <v>72911289</v>
      </c>
      <c r="BI259" t="s">
        <v>2099</v>
      </c>
      <c r="BJ259" t="s">
        <v>2100</v>
      </c>
      <c r="BL259" s="1">
        <v>1800</v>
      </c>
      <c r="BQ259">
        <v>3347</v>
      </c>
      <c r="BR259">
        <v>5630</v>
      </c>
      <c r="BS259" t="s">
        <v>449</v>
      </c>
      <c r="BT259" s="2">
        <v>45388</v>
      </c>
      <c r="BW259" t="s">
        <v>422</v>
      </c>
      <c r="BY259" t="s">
        <v>2101</v>
      </c>
      <c r="BZ259" s="2">
        <v>45388</v>
      </c>
      <c r="CC259" s="2">
        <v>45400</v>
      </c>
      <c r="CF259" s="2">
        <v>45388</v>
      </c>
      <c r="CL259" s="2">
        <v>45407</v>
      </c>
      <c r="CN259" s="2">
        <v>45400</v>
      </c>
      <c r="CR259" s="2">
        <v>45405</v>
      </c>
      <c r="CW259" s="2">
        <v>45429</v>
      </c>
      <c r="DD259" s="2">
        <v>45400</v>
      </c>
      <c r="DJ259" s="2">
        <v>45427</v>
      </c>
      <c r="DO259" s="2">
        <v>45429</v>
      </c>
    </row>
    <row r="260" spans="1:135" hidden="1" x14ac:dyDescent="0.35">
      <c r="A260">
        <v>3439</v>
      </c>
      <c r="B260" t="s">
        <v>404</v>
      </c>
      <c r="C260">
        <v>4068</v>
      </c>
      <c r="D260" t="s">
        <v>405</v>
      </c>
      <c r="E260" t="s">
        <v>406</v>
      </c>
      <c r="F260" t="s">
        <v>603</v>
      </c>
      <c r="G260">
        <v>204</v>
      </c>
      <c r="H260" t="s">
        <v>408</v>
      </c>
      <c r="I260" t="s">
        <v>2102</v>
      </c>
      <c r="J260" t="s">
        <v>2103</v>
      </c>
      <c r="K260" t="s">
        <v>22</v>
      </c>
      <c r="L260" t="s">
        <v>21</v>
      </c>
      <c r="M260" t="s">
        <v>411</v>
      </c>
      <c r="N260" t="s">
        <v>411</v>
      </c>
      <c r="O260" t="s">
        <v>411</v>
      </c>
      <c r="P260" t="s">
        <v>411</v>
      </c>
      <c r="Q260" t="s">
        <v>411</v>
      </c>
      <c r="R260" t="s">
        <v>411</v>
      </c>
      <c r="S260" t="s">
        <v>411</v>
      </c>
      <c r="T260" s="1">
        <v>163974.97</v>
      </c>
      <c r="U260">
        <v>780</v>
      </c>
      <c r="V260">
        <v>0</v>
      </c>
      <c r="W260" s="1">
        <v>149085.97</v>
      </c>
      <c r="X260" s="1">
        <v>14657</v>
      </c>
      <c r="Y260">
        <v>0</v>
      </c>
      <c r="Z260" s="1">
        <v>163742.97</v>
      </c>
      <c r="AA260">
        <v>0</v>
      </c>
      <c r="AB260">
        <v>0</v>
      </c>
      <c r="AD260">
        <v>8787719777716</v>
      </c>
      <c r="AE260" t="s">
        <v>412</v>
      </c>
      <c r="AF260">
        <v>74149</v>
      </c>
      <c r="AG260" s="2">
        <v>45439</v>
      </c>
      <c r="AH260" s="1">
        <v>3936.53</v>
      </c>
      <c r="AI260" s="2">
        <v>45412</v>
      </c>
      <c r="AJ260">
        <v>2004</v>
      </c>
      <c r="AK260" s="2">
        <v>45405</v>
      </c>
      <c r="AP260" t="s">
        <v>413</v>
      </c>
      <c r="AT260" s="2">
        <v>45743</v>
      </c>
      <c r="AU260" s="2">
        <v>45764</v>
      </c>
      <c r="AV260" t="s">
        <v>414</v>
      </c>
      <c r="AW260" s="2">
        <v>45407</v>
      </c>
      <c r="AX260">
        <v>24399</v>
      </c>
      <c r="AY260" s="1">
        <v>217768</v>
      </c>
      <c r="BA260" t="s">
        <v>415</v>
      </c>
      <c r="BB260">
        <v>24399</v>
      </c>
      <c r="BD260" t="s">
        <v>416</v>
      </c>
      <c r="BE260" t="s">
        <v>417</v>
      </c>
      <c r="BF260">
        <v>5561996783492</v>
      </c>
      <c r="BG260" t="s">
        <v>2104</v>
      </c>
      <c r="BH260">
        <v>73808080</v>
      </c>
      <c r="BI260" t="s">
        <v>679</v>
      </c>
      <c r="BJ260" t="s">
        <v>2105</v>
      </c>
      <c r="BL260" s="1">
        <v>2600</v>
      </c>
      <c r="BQ260">
        <v>3205</v>
      </c>
      <c r="BR260">
        <v>5633</v>
      </c>
      <c r="BS260" t="s">
        <v>421</v>
      </c>
      <c r="BT260" s="2">
        <v>45393</v>
      </c>
      <c r="BW260" t="s">
        <v>422</v>
      </c>
      <c r="BY260" t="s">
        <v>2106</v>
      </c>
      <c r="BZ260" s="2">
        <v>45393</v>
      </c>
      <c r="CA260" s="2">
        <v>45408</v>
      </c>
      <c r="CC260" s="2">
        <v>45407</v>
      </c>
      <c r="CD260" t="s">
        <v>424</v>
      </c>
      <c r="CF260" s="2">
        <v>45393</v>
      </c>
      <c r="CL260" s="2">
        <v>45407</v>
      </c>
      <c r="CN260" s="2">
        <v>45407</v>
      </c>
      <c r="CO260" s="2">
        <v>45414</v>
      </c>
      <c r="CR260" s="2">
        <v>45407</v>
      </c>
      <c r="CS260" s="2">
        <v>45407</v>
      </c>
      <c r="CT260" s="2">
        <v>45473</v>
      </c>
      <c r="CV260" s="2">
        <v>45448</v>
      </c>
      <c r="CW260" s="2">
        <v>45407</v>
      </c>
      <c r="CY260" t="s">
        <v>424</v>
      </c>
      <c r="DB260" s="2">
        <v>45407</v>
      </c>
      <c r="DD260" s="2">
        <v>45412</v>
      </c>
      <c r="DE260" s="2">
        <v>45408</v>
      </c>
      <c r="DF260" s="2">
        <v>45439</v>
      </c>
      <c r="DI260" s="2">
        <v>45440</v>
      </c>
      <c r="DJ260" s="2">
        <v>45400</v>
      </c>
      <c r="DK260" s="2">
        <v>45449</v>
      </c>
      <c r="DL260" s="2">
        <v>45467</v>
      </c>
      <c r="DM260" s="2">
        <v>45504</v>
      </c>
      <c r="DN260" s="2">
        <v>45728</v>
      </c>
      <c r="DO260" s="2">
        <v>45407</v>
      </c>
      <c r="DP260" s="2">
        <v>45728</v>
      </c>
    </row>
    <row r="261" spans="1:135" hidden="1" x14ac:dyDescent="0.35">
      <c r="A261">
        <v>3440</v>
      </c>
      <c r="B261" t="s">
        <v>404</v>
      </c>
      <c r="C261">
        <v>4073</v>
      </c>
      <c r="D261" t="s">
        <v>405</v>
      </c>
      <c r="E261" t="s">
        <v>406</v>
      </c>
      <c r="F261" t="s">
        <v>451</v>
      </c>
      <c r="G261">
        <v>102</v>
      </c>
      <c r="H261" t="s">
        <v>408</v>
      </c>
      <c r="I261" t="s">
        <v>2107</v>
      </c>
      <c r="J261" t="s">
        <v>2108</v>
      </c>
      <c r="K261" t="s">
        <v>22</v>
      </c>
      <c r="L261" t="s">
        <v>122</v>
      </c>
      <c r="M261" t="s">
        <v>411</v>
      </c>
      <c r="N261" t="s">
        <v>411</v>
      </c>
      <c r="O261" t="s">
        <v>411</v>
      </c>
      <c r="P261" t="s">
        <v>411</v>
      </c>
      <c r="Q261" t="s">
        <v>411</v>
      </c>
      <c r="R261" t="s">
        <v>411</v>
      </c>
      <c r="S261" t="s">
        <v>411</v>
      </c>
      <c r="T261" s="1">
        <v>164200</v>
      </c>
      <c r="U261">
        <v>791.99</v>
      </c>
      <c r="V261">
        <v>0</v>
      </c>
      <c r="W261" s="1">
        <v>150306</v>
      </c>
      <c r="X261" s="1">
        <v>13894</v>
      </c>
      <c r="Y261">
        <v>0</v>
      </c>
      <c r="Z261" s="1">
        <v>164200</v>
      </c>
      <c r="AA261">
        <v>0</v>
      </c>
      <c r="AB261">
        <v>0</v>
      </c>
      <c r="AD261">
        <v>8787719820395</v>
      </c>
      <c r="AE261" t="s">
        <v>412</v>
      </c>
      <c r="AF261">
        <v>74095</v>
      </c>
      <c r="AG261" s="2">
        <v>45468</v>
      </c>
      <c r="AH261" s="1">
        <v>3936.53</v>
      </c>
      <c r="AI261" s="2">
        <v>45440</v>
      </c>
      <c r="AJ261">
        <v>2004</v>
      </c>
      <c r="AK261" s="2">
        <v>45405</v>
      </c>
      <c r="AP261" t="s">
        <v>413</v>
      </c>
      <c r="AT261" s="2">
        <v>45743</v>
      </c>
      <c r="AU261" s="2">
        <v>45743</v>
      </c>
      <c r="AV261" t="s">
        <v>414</v>
      </c>
      <c r="AW261" s="2">
        <v>45407</v>
      </c>
      <c r="AX261">
        <v>24400</v>
      </c>
      <c r="AY261" s="1">
        <v>225000</v>
      </c>
      <c r="BA261" t="s">
        <v>415</v>
      </c>
      <c r="BB261">
        <v>24400</v>
      </c>
      <c r="BC261" t="s">
        <v>2109</v>
      </c>
      <c r="BD261" t="s">
        <v>416</v>
      </c>
      <c r="BE261" t="s">
        <v>417</v>
      </c>
      <c r="BF261">
        <v>5561999085424</v>
      </c>
      <c r="BG261" t="s">
        <v>2110</v>
      </c>
      <c r="BH261">
        <v>73817000</v>
      </c>
      <c r="BI261" t="s">
        <v>2111</v>
      </c>
      <c r="BJ261" t="s">
        <v>2112</v>
      </c>
      <c r="BL261" s="1">
        <v>2640</v>
      </c>
      <c r="BM261" s="2">
        <v>45574</v>
      </c>
      <c r="BQ261">
        <v>3161</v>
      </c>
      <c r="BR261">
        <v>5634</v>
      </c>
      <c r="BS261" t="s">
        <v>506</v>
      </c>
      <c r="BT261" s="2">
        <v>45414</v>
      </c>
      <c r="BW261" t="s">
        <v>422</v>
      </c>
      <c r="BY261" t="s">
        <v>2113</v>
      </c>
      <c r="BZ261" s="2">
        <v>45414</v>
      </c>
      <c r="CA261" s="2">
        <v>45434</v>
      </c>
      <c r="CC261" s="2">
        <v>45407</v>
      </c>
      <c r="CD261" t="s">
        <v>424</v>
      </c>
      <c r="CF261" s="2">
        <v>45415</v>
      </c>
      <c r="CG261" s="2">
        <v>45415</v>
      </c>
      <c r="CL261" s="2">
        <v>45415</v>
      </c>
      <c r="CM261" s="2">
        <v>45440</v>
      </c>
      <c r="CN261" s="2">
        <v>45407</v>
      </c>
      <c r="CO261" s="2">
        <v>45446</v>
      </c>
      <c r="CR261" s="2">
        <v>45407</v>
      </c>
      <c r="CS261" s="2">
        <v>45425</v>
      </c>
      <c r="CT261" s="2">
        <v>45574</v>
      </c>
      <c r="CV261" s="2">
        <v>45448</v>
      </c>
      <c r="CW261" s="2">
        <v>45423</v>
      </c>
      <c r="CY261" t="s">
        <v>424</v>
      </c>
      <c r="DB261" s="2">
        <v>45422</v>
      </c>
      <c r="DD261" s="2">
        <v>45440</v>
      </c>
      <c r="DE261" s="2">
        <v>45434</v>
      </c>
      <c r="DF261" s="2">
        <v>45468</v>
      </c>
      <c r="DI261" s="2">
        <v>45471</v>
      </c>
      <c r="DJ261" s="2">
        <v>45405</v>
      </c>
      <c r="DK261" s="2">
        <v>45449</v>
      </c>
      <c r="DL261" s="2">
        <v>45460</v>
      </c>
      <c r="DM261" s="2">
        <v>45504</v>
      </c>
      <c r="DN261" s="2">
        <v>45728</v>
      </c>
      <c r="DO261" s="2">
        <v>45422</v>
      </c>
      <c r="DP261" s="2">
        <v>45728</v>
      </c>
    </row>
    <row r="262" spans="1:135" hidden="1" x14ac:dyDescent="0.35">
      <c r="A262">
        <v>3441</v>
      </c>
      <c r="B262" t="s">
        <v>404</v>
      </c>
      <c r="C262">
        <v>4091</v>
      </c>
      <c r="D262" t="s">
        <v>976</v>
      </c>
      <c r="E262" t="s">
        <v>834</v>
      </c>
      <c r="F262" t="s">
        <v>451</v>
      </c>
      <c r="G262" t="s">
        <v>1474</v>
      </c>
      <c r="H262" t="s">
        <v>408</v>
      </c>
      <c r="I262" t="s">
        <v>2114</v>
      </c>
      <c r="J262" t="s">
        <v>2115</v>
      </c>
      <c r="K262" t="s">
        <v>14</v>
      </c>
      <c r="L262" t="s">
        <v>66</v>
      </c>
      <c r="M262" t="s">
        <v>411</v>
      </c>
      <c r="N262" t="s">
        <v>411</v>
      </c>
      <c r="O262" t="s">
        <v>411</v>
      </c>
      <c r="P262" t="s">
        <v>411</v>
      </c>
      <c r="Q262" t="s">
        <v>411</v>
      </c>
      <c r="R262" t="s">
        <v>411</v>
      </c>
      <c r="S262" t="s">
        <v>411</v>
      </c>
      <c r="T262" s="1">
        <v>158099.84</v>
      </c>
      <c r="U262">
        <v>723.6</v>
      </c>
      <c r="V262">
        <v>0</v>
      </c>
      <c r="W262" s="1">
        <v>138244.84</v>
      </c>
      <c r="X262" s="1">
        <v>19855</v>
      </c>
      <c r="Y262">
        <v>0</v>
      </c>
      <c r="Z262" s="1">
        <v>158099.84</v>
      </c>
      <c r="AA262">
        <v>0</v>
      </c>
      <c r="AB262">
        <v>0</v>
      </c>
      <c r="AD262">
        <v>8787719799396</v>
      </c>
      <c r="AE262" t="s">
        <v>412</v>
      </c>
      <c r="AF262">
        <v>75609</v>
      </c>
      <c r="AG262" s="2">
        <v>45468</v>
      </c>
      <c r="AH262" s="1">
        <v>3568.17</v>
      </c>
      <c r="AI262" s="2">
        <v>45450</v>
      </c>
      <c r="AJ262">
        <v>2004</v>
      </c>
      <c r="AK262" s="2">
        <v>45405</v>
      </c>
      <c r="AP262" t="s">
        <v>413</v>
      </c>
      <c r="AT262" s="2">
        <v>45742</v>
      </c>
      <c r="AU262" s="2">
        <v>45890</v>
      </c>
      <c r="AV262" t="s">
        <v>414</v>
      </c>
      <c r="AW262" s="2">
        <v>45407</v>
      </c>
      <c r="AX262">
        <v>24394</v>
      </c>
      <c r="AY262" s="1">
        <v>211865.19</v>
      </c>
      <c r="BA262" t="s">
        <v>980</v>
      </c>
      <c r="BB262">
        <v>24394</v>
      </c>
      <c r="BD262" t="s">
        <v>416</v>
      </c>
      <c r="BE262" t="s">
        <v>417</v>
      </c>
      <c r="BF262">
        <v>5561999079806</v>
      </c>
      <c r="BG262" t="s">
        <v>2116</v>
      </c>
      <c r="BH262">
        <v>73805350</v>
      </c>
      <c r="BI262" t="s">
        <v>640</v>
      </c>
      <c r="BJ262" t="s">
        <v>2117</v>
      </c>
      <c r="BL262" s="1">
        <v>2412</v>
      </c>
      <c r="BM262" s="2">
        <v>45578</v>
      </c>
      <c r="BQ262">
        <v>3717</v>
      </c>
      <c r="BR262">
        <v>5628</v>
      </c>
      <c r="BS262" t="s">
        <v>457</v>
      </c>
      <c r="BT262" s="2">
        <v>45398</v>
      </c>
      <c r="BW262" t="s">
        <v>422</v>
      </c>
      <c r="BY262" t="s">
        <v>2118</v>
      </c>
      <c r="BZ262" s="2">
        <v>45398</v>
      </c>
      <c r="CA262" s="2">
        <v>45433</v>
      </c>
      <c r="CC262" s="2">
        <v>45419</v>
      </c>
      <c r="CD262" t="s">
        <v>424</v>
      </c>
      <c r="CF262" s="2">
        <v>45398</v>
      </c>
      <c r="CL262" s="2">
        <v>45399</v>
      </c>
      <c r="CM262" s="2">
        <v>45450</v>
      </c>
      <c r="CN262" s="2">
        <v>45419</v>
      </c>
      <c r="CO262" s="2">
        <v>45446</v>
      </c>
      <c r="CR262" s="2">
        <v>45420</v>
      </c>
      <c r="CS262" s="2">
        <v>45408</v>
      </c>
      <c r="CT262" s="2">
        <v>45578</v>
      </c>
      <c r="CV262" s="2">
        <v>45450</v>
      </c>
      <c r="CW262" s="2">
        <v>45408</v>
      </c>
      <c r="CY262" t="s">
        <v>424</v>
      </c>
      <c r="DD262" s="2">
        <v>45450</v>
      </c>
      <c r="DF262" s="2">
        <v>45468</v>
      </c>
      <c r="DI262" s="2">
        <v>45471</v>
      </c>
      <c r="DJ262" s="2">
        <v>45405</v>
      </c>
      <c r="DK262" s="2">
        <v>45463</v>
      </c>
      <c r="DL262" s="2">
        <v>45469</v>
      </c>
      <c r="DM262" s="2">
        <v>45504</v>
      </c>
      <c r="DN262" s="2">
        <v>45736</v>
      </c>
      <c r="DO262" s="2">
        <v>45408</v>
      </c>
      <c r="DP262" s="2">
        <v>45736</v>
      </c>
    </row>
    <row r="263" spans="1:135" hidden="1" x14ac:dyDescent="0.35">
      <c r="A263">
        <v>3442</v>
      </c>
      <c r="B263" t="s">
        <v>561</v>
      </c>
      <c r="C263">
        <v>4041</v>
      </c>
      <c r="D263" t="s">
        <v>976</v>
      </c>
      <c r="E263" t="s">
        <v>834</v>
      </c>
      <c r="F263" t="s">
        <v>532</v>
      </c>
      <c r="G263" t="s">
        <v>1615</v>
      </c>
      <c r="H263" t="s">
        <v>408</v>
      </c>
      <c r="I263" t="s">
        <v>2119</v>
      </c>
      <c r="J263" t="s">
        <v>2120</v>
      </c>
      <c r="K263" t="s">
        <v>22</v>
      </c>
      <c r="L263" t="s">
        <v>122</v>
      </c>
      <c r="M263" t="s">
        <v>411</v>
      </c>
      <c r="N263" t="s">
        <v>411</v>
      </c>
      <c r="O263" t="s">
        <v>411</v>
      </c>
      <c r="P263" t="s">
        <v>411</v>
      </c>
      <c r="Q263" t="s">
        <v>411</v>
      </c>
      <c r="R263" t="s">
        <v>411</v>
      </c>
      <c r="S263" t="s">
        <v>411</v>
      </c>
      <c r="T263" s="1">
        <v>126046.58</v>
      </c>
      <c r="U263">
        <v>470.61</v>
      </c>
      <c r="V263">
        <v>0</v>
      </c>
      <c r="W263" s="1">
        <v>86196.58</v>
      </c>
      <c r="X263" s="1">
        <v>39850</v>
      </c>
      <c r="Y263">
        <v>0</v>
      </c>
      <c r="Z263" s="1">
        <v>126046.58</v>
      </c>
      <c r="AA263">
        <v>0</v>
      </c>
      <c r="AB263">
        <v>0</v>
      </c>
      <c r="AE263" t="s">
        <v>412</v>
      </c>
      <c r="AH263">
        <v>0</v>
      </c>
      <c r="AK263" s="2">
        <v>45405</v>
      </c>
      <c r="AP263" t="s">
        <v>413</v>
      </c>
      <c r="AT263" s="2">
        <v>45488</v>
      </c>
      <c r="AU263" s="2">
        <v>45488</v>
      </c>
      <c r="AV263" t="s">
        <v>561</v>
      </c>
      <c r="AW263" s="2">
        <v>45407</v>
      </c>
      <c r="AX263">
        <v>24409</v>
      </c>
      <c r="AY263" s="1">
        <v>209744.32</v>
      </c>
      <c r="BA263" t="s">
        <v>980</v>
      </c>
      <c r="BB263">
        <v>24409</v>
      </c>
      <c r="BD263" t="s">
        <v>416</v>
      </c>
      <c r="BE263" t="s">
        <v>417</v>
      </c>
      <c r="BF263">
        <v>5561996408180</v>
      </c>
      <c r="BG263" t="s">
        <v>2121</v>
      </c>
      <c r="BH263">
        <v>73802421</v>
      </c>
      <c r="BI263" t="s">
        <v>825</v>
      </c>
      <c r="BJ263" t="s">
        <v>2122</v>
      </c>
      <c r="BL263" s="1">
        <v>2000</v>
      </c>
      <c r="BM263" s="2">
        <v>45565</v>
      </c>
      <c r="BQ263">
        <v>3708</v>
      </c>
      <c r="BR263">
        <v>5635</v>
      </c>
      <c r="BS263" t="s">
        <v>449</v>
      </c>
      <c r="BT263" s="2">
        <v>45418</v>
      </c>
      <c r="BW263" t="s">
        <v>422</v>
      </c>
      <c r="BY263" t="s">
        <v>2123</v>
      </c>
      <c r="BZ263" s="2">
        <v>45419</v>
      </c>
      <c r="CC263" s="2">
        <v>45420</v>
      </c>
      <c r="CF263" s="2">
        <v>45419</v>
      </c>
      <c r="CL263" s="2">
        <v>45422</v>
      </c>
      <c r="CN263" s="2">
        <v>45420</v>
      </c>
      <c r="CR263" s="2">
        <v>45420</v>
      </c>
      <c r="CS263" s="2">
        <v>45412</v>
      </c>
      <c r="CT263" s="2">
        <v>45565</v>
      </c>
      <c r="CW263" s="2">
        <v>45411</v>
      </c>
      <c r="CY263" t="s">
        <v>424</v>
      </c>
      <c r="DJ263" s="2">
        <v>45405</v>
      </c>
      <c r="DO263" s="2">
        <v>45411</v>
      </c>
    </row>
    <row r="264" spans="1:135" hidden="1" x14ac:dyDescent="0.35">
      <c r="A264">
        <v>3443</v>
      </c>
      <c r="B264" t="s">
        <v>404</v>
      </c>
      <c r="C264">
        <v>4063</v>
      </c>
      <c r="D264" t="s">
        <v>405</v>
      </c>
      <c r="E264" t="s">
        <v>406</v>
      </c>
      <c r="F264" t="s">
        <v>603</v>
      </c>
      <c r="G264">
        <v>101</v>
      </c>
      <c r="H264" t="s">
        <v>408</v>
      </c>
      <c r="I264" t="s">
        <v>2124</v>
      </c>
      <c r="J264" t="s">
        <v>2125</v>
      </c>
      <c r="K264" t="s">
        <v>22</v>
      </c>
      <c r="L264" t="s">
        <v>122</v>
      </c>
      <c r="M264" t="s">
        <v>411</v>
      </c>
      <c r="N264" t="s">
        <v>411</v>
      </c>
      <c r="O264" t="s">
        <v>411</v>
      </c>
      <c r="P264" t="s">
        <v>411</v>
      </c>
      <c r="Q264" t="s">
        <v>411</v>
      </c>
      <c r="R264" t="s">
        <v>411</v>
      </c>
      <c r="S264" t="s">
        <v>411</v>
      </c>
      <c r="T264" s="1">
        <v>164200</v>
      </c>
      <c r="U264">
        <v>792</v>
      </c>
      <c r="V264">
        <v>0</v>
      </c>
      <c r="W264" s="1">
        <v>161303.41</v>
      </c>
      <c r="X264" s="1">
        <v>13395</v>
      </c>
      <c r="Y264">
        <v>0</v>
      </c>
      <c r="Z264" s="1">
        <v>174698.41</v>
      </c>
      <c r="AA264">
        <v>0</v>
      </c>
      <c r="AB264">
        <v>0</v>
      </c>
      <c r="AD264">
        <v>8787719821421</v>
      </c>
      <c r="AE264" t="s">
        <v>412</v>
      </c>
      <c r="AG264" s="2">
        <v>45453</v>
      </c>
      <c r="AH264" s="1">
        <v>3987.88</v>
      </c>
      <c r="AI264" s="2">
        <v>45427</v>
      </c>
      <c r="AJ264">
        <v>2004</v>
      </c>
      <c r="AK264" s="2">
        <v>45405</v>
      </c>
      <c r="AP264" t="s">
        <v>413</v>
      </c>
      <c r="AT264" s="2">
        <v>45743</v>
      </c>
      <c r="AU264" s="2">
        <v>45743</v>
      </c>
      <c r="AV264" t="s">
        <v>414</v>
      </c>
      <c r="AW264" s="2">
        <v>45407</v>
      </c>
      <c r="AX264">
        <v>24398</v>
      </c>
      <c r="AY264" s="1">
        <v>225000</v>
      </c>
      <c r="BA264" t="s">
        <v>415</v>
      </c>
      <c r="BB264">
        <v>24398</v>
      </c>
      <c r="BC264" t="s">
        <v>2126</v>
      </c>
      <c r="BD264" t="s">
        <v>416</v>
      </c>
      <c r="BE264" t="s">
        <v>417</v>
      </c>
      <c r="BF264">
        <v>5561999080898</v>
      </c>
      <c r="BG264" t="s">
        <v>2121</v>
      </c>
      <c r="BH264">
        <v>73802421</v>
      </c>
      <c r="BI264" t="s">
        <v>825</v>
      </c>
      <c r="BJ264" t="s">
        <v>2127</v>
      </c>
      <c r="BL264" s="1">
        <v>2640</v>
      </c>
      <c r="BM264" s="2">
        <v>45572</v>
      </c>
      <c r="BQ264">
        <v>3208</v>
      </c>
      <c r="BR264">
        <v>5632</v>
      </c>
      <c r="BS264" t="s">
        <v>506</v>
      </c>
      <c r="BT264" s="2">
        <v>45415</v>
      </c>
      <c r="BW264" t="s">
        <v>422</v>
      </c>
      <c r="BY264" t="s">
        <v>2128</v>
      </c>
      <c r="BZ264" s="2">
        <v>45415</v>
      </c>
      <c r="CC264" s="2">
        <v>45406</v>
      </c>
      <c r="CD264" t="s">
        <v>424</v>
      </c>
      <c r="CF264" s="2">
        <v>45415</v>
      </c>
      <c r="CL264" s="2">
        <v>45418</v>
      </c>
      <c r="CM264" s="2">
        <v>45420</v>
      </c>
      <c r="CN264" s="2">
        <v>45406</v>
      </c>
      <c r="CO264" s="2">
        <v>45427</v>
      </c>
      <c r="CR264" s="2">
        <v>45407</v>
      </c>
      <c r="CS264" s="2">
        <v>45412</v>
      </c>
      <c r="CT264" s="2">
        <v>45572</v>
      </c>
      <c r="CV264" s="2">
        <v>45448</v>
      </c>
      <c r="CW264" s="2">
        <v>45412</v>
      </c>
      <c r="CY264" t="s">
        <v>424</v>
      </c>
      <c r="DB264" s="2">
        <v>45418</v>
      </c>
      <c r="DD264" s="2">
        <v>45420</v>
      </c>
      <c r="DE264" s="2">
        <v>45420</v>
      </c>
      <c r="DF264" s="2">
        <v>45454</v>
      </c>
      <c r="DI264" s="2">
        <v>45455</v>
      </c>
      <c r="DJ264" s="2">
        <v>45406</v>
      </c>
      <c r="DK264" s="2">
        <v>45449</v>
      </c>
      <c r="DL264" s="2">
        <v>45463</v>
      </c>
      <c r="DM264" s="2">
        <v>45504</v>
      </c>
      <c r="DN264" s="2">
        <v>45728</v>
      </c>
      <c r="DO264" s="2">
        <v>45412</v>
      </c>
      <c r="DP264" s="2">
        <v>45728</v>
      </c>
    </row>
    <row r="265" spans="1:135" hidden="1" x14ac:dyDescent="0.35">
      <c r="A265">
        <v>3444</v>
      </c>
      <c r="B265" t="s">
        <v>404</v>
      </c>
      <c r="C265">
        <v>4040</v>
      </c>
      <c r="D265" t="s">
        <v>405</v>
      </c>
      <c r="E265" t="s">
        <v>406</v>
      </c>
      <c r="F265" t="s">
        <v>584</v>
      </c>
      <c r="G265">
        <v>4</v>
      </c>
      <c r="H265" t="s">
        <v>408</v>
      </c>
      <c r="I265" t="s">
        <v>578</v>
      </c>
      <c r="J265" t="s">
        <v>579</v>
      </c>
      <c r="K265" t="s">
        <v>22</v>
      </c>
      <c r="L265" t="s">
        <v>105</v>
      </c>
      <c r="M265" t="s">
        <v>411</v>
      </c>
      <c r="N265" t="s">
        <v>411</v>
      </c>
      <c r="O265" t="s">
        <v>411</v>
      </c>
      <c r="P265" t="s">
        <v>411</v>
      </c>
      <c r="Q265" t="s">
        <v>411</v>
      </c>
      <c r="R265" t="s">
        <v>411</v>
      </c>
      <c r="S265" t="s">
        <v>411</v>
      </c>
      <c r="T265" s="1">
        <v>157375.84</v>
      </c>
      <c r="U265">
        <v>0</v>
      </c>
      <c r="V265">
        <v>0</v>
      </c>
      <c r="W265" s="1">
        <v>126015.84</v>
      </c>
      <c r="X265" s="1">
        <v>31514</v>
      </c>
      <c r="Y265">
        <v>0</v>
      </c>
      <c r="Z265" s="1">
        <v>157529.84</v>
      </c>
      <c r="AA265">
        <v>0</v>
      </c>
      <c r="AB265">
        <v>0</v>
      </c>
      <c r="AD265">
        <v>8787719658164</v>
      </c>
      <c r="AE265" t="s">
        <v>412</v>
      </c>
      <c r="AF265">
        <v>74189</v>
      </c>
      <c r="AG265" s="2">
        <v>45453</v>
      </c>
      <c r="AH265" s="1">
        <v>3611.3</v>
      </c>
      <c r="AI265" s="2">
        <v>45422</v>
      </c>
      <c r="AJ265">
        <v>2004</v>
      </c>
      <c r="AK265" s="2">
        <v>45406</v>
      </c>
      <c r="AP265" t="s">
        <v>413</v>
      </c>
      <c r="AT265" s="2">
        <v>45743</v>
      </c>
      <c r="AU265" s="2">
        <v>45743</v>
      </c>
      <c r="AV265" t="s">
        <v>414</v>
      </c>
      <c r="AW265" s="2">
        <v>45407</v>
      </c>
      <c r="AX265">
        <v>24395</v>
      </c>
      <c r="AY265" s="1">
        <v>225000</v>
      </c>
      <c r="BA265" t="s">
        <v>415</v>
      </c>
      <c r="BB265">
        <v>24395</v>
      </c>
      <c r="BD265" t="s">
        <v>416</v>
      </c>
      <c r="BE265" t="s">
        <v>417</v>
      </c>
      <c r="BF265">
        <v>5562998612879</v>
      </c>
      <c r="BG265" t="s">
        <v>580</v>
      </c>
      <c r="BH265">
        <v>73808310</v>
      </c>
      <c r="BI265" t="s">
        <v>581</v>
      </c>
      <c r="BJ265" t="s">
        <v>582</v>
      </c>
      <c r="BL265" s="1">
        <v>2084.2800000000002</v>
      </c>
      <c r="BQ265">
        <v>3252</v>
      </c>
      <c r="BR265">
        <v>5393</v>
      </c>
      <c r="BS265" t="s">
        <v>490</v>
      </c>
      <c r="BT265" s="2">
        <v>45388</v>
      </c>
      <c r="BW265" t="s">
        <v>422</v>
      </c>
      <c r="BY265" t="s">
        <v>2129</v>
      </c>
      <c r="BZ265" s="2">
        <v>45388</v>
      </c>
      <c r="CA265" s="2">
        <v>45420</v>
      </c>
      <c r="CC265" s="2">
        <v>45407</v>
      </c>
      <c r="CD265" t="s">
        <v>424</v>
      </c>
      <c r="CF265" s="2">
        <v>45388</v>
      </c>
      <c r="CL265" s="2">
        <v>45407</v>
      </c>
      <c r="CM265" s="2">
        <v>45428</v>
      </c>
      <c r="CN265" s="2">
        <v>45407</v>
      </c>
      <c r="CO265" s="2">
        <v>45427</v>
      </c>
      <c r="CR265" s="2">
        <v>45408</v>
      </c>
      <c r="CS265" s="2">
        <v>45415</v>
      </c>
      <c r="CT265" s="2">
        <v>45431</v>
      </c>
      <c r="CV265" s="2">
        <v>45448</v>
      </c>
      <c r="CW265" s="2">
        <v>45414</v>
      </c>
      <c r="CY265" t="s">
        <v>424</v>
      </c>
      <c r="DB265" s="2">
        <v>45419</v>
      </c>
      <c r="DD265" s="2">
        <v>45428</v>
      </c>
      <c r="DE265" s="2">
        <v>45420</v>
      </c>
      <c r="DF265" s="2">
        <v>45454</v>
      </c>
      <c r="DI265" s="2">
        <v>45455</v>
      </c>
      <c r="DJ265" s="2">
        <v>45408</v>
      </c>
      <c r="DK265" s="2">
        <v>45449</v>
      </c>
      <c r="DL265" s="2">
        <v>45462</v>
      </c>
      <c r="DM265" s="2">
        <v>45504</v>
      </c>
      <c r="DN265" s="2">
        <v>45728</v>
      </c>
      <c r="DO265" s="2">
        <v>45414</v>
      </c>
      <c r="DP265" s="2">
        <v>45728</v>
      </c>
    </row>
    <row r="266" spans="1:135" hidden="1" x14ac:dyDescent="0.35">
      <c r="A266">
        <v>3445</v>
      </c>
      <c r="B266" t="s">
        <v>404</v>
      </c>
      <c r="C266">
        <v>4053</v>
      </c>
      <c r="D266" t="s">
        <v>471</v>
      </c>
      <c r="E266" t="s">
        <v>508</v>
      </c>
      <c r="F266" t="s">
        <v>1003</v>
      </c>
      <c r="G266">
        <v>202</v>
      </c>
      <c r="H266" t="s">
        <v>474</v>
      </c>
      <c r="I266" t="s">
        <v>2130</v>
      </c>
      <c r="J266" t="s">
        <v>2131</v>
      </c>
      <c r="K266" t="s">
        <v>38</v>
      </c>
      <c r="L266" t="s">
        <v>191</v>
      </c>
      <c r="M266" t="s">
        <v>411</v>
      </c>
      <c r="N266" t="s">
        <v>411</v>
      </c>
      <c r="O266" t="s">
        <v>411</v>
      </c>
      <c r="P266" t="s">
        <v>424</v>
      </c>
      <c r="Q266" t="s">
        <v>424</v>
      </c>
      <c r="R266" t="s">
        <v>411</v>
      </c>
      <c r="S266" t="s">
        <v>411</v>
      </c>
      <c r="T266" s="1">
        <v>155589.01999999999</v>
      </c>
      <c r="U266">
        <v>543.5</v>
      </c>
      <c r="V266">
        <v>0</v>
      </c>
      <c r="W266" s="1">
        <v>106078.59</v>
      </c>
      <c r="X266" s="1">
        <v>44840.41</v>
      </c>
      <c r="Y266">
        <v>0</v>
      </c>
      <c r="Z266" s="1">
        <v>150919</v>
      </c>
      <c r="AA266">
        <v>0</v>
      </c>
      <c r="AB266">
        <v>0</v>
      </c>
      <c r="AD266">
        <v>8787720125131</v>
      </c>
      <c r="AE266" t="s">
        <v>412</v>
      </c>
      <c r="AF266">
        <v>96256</v>
      </c>
      <c r="AG266" s="2">
        <v>45478</v>
      </c>
      <c r="AH266" s="1">
        <v>2740.25</v>
      </c>
      <c r="AI266" s="2">
        <v>45463</v>
      </c>
      <c r="AJ266">
        <v>2004</v>
      </c>
      <c r="AK266" s="2">
        <v>45406</v>
      </c>
      <c r="AP266" t="s">
        <v>413</v>
      </c>
      <c r="AT266" s="2">
        <v>45776</v>
      </c>
      <c r="AU266" s="2">
        <v>45776</v>
      </c>
      <c r="AV266" t="s">
        <v>414</v>
      </c>
      <c r="AW266" s="2">
        <v>45407</v>
      </c>
      <c r="AX266">
        <v>24397</v>
      </c>
      <c r="AY266" s="1">
        <v>209661.02</v>
      </c>
      <c r="BA266" t="s">
        <v>477</v>
      </c>
      <c r="BB266">
        <v>24397</v>
      </c>
      <c r="BC266" t="s">
        <v>2132</v>
      </c>
      <c r="BD266" t="s">
        <v>1271</v>
      </c>
      <c r="BE266" t="s">
        <v>417</v>
      </c>
      <c r="BF266">
        <v>5561998571942</v>
      </c>
      <c r="BG266" t="s">
        <v>2133</v>
      </c>
      <c r="BH266">
        <v>72870000</v>
      </c>
      <c r="BI266" t="s">
        <v>2134</v>
      </c>
      <c r="BJ266" t="s">
        <v>2135</v>
      </c>
      <c r="BL266" s="1">
        <v>1812</v>
      </c>
      <c r="BM266" s="2">
        <v>45567</v>
      </c>
      <c r="BQ266">
        <v>2962</v>
      </c>
      <c r="BR266">
        <v>5631</v>
      </c>
      <c r="BS266" t="s">
        <v>457</v>
      </c>
      <c r="BT266" s="2">
        <v>45425</v>
      </c>
      <c r="BU266">
        <v>500</v>
      </c>
      <c r="BV266" s="2">
        <v>45469</v>
      </c>
      <c r="BW266" t="s">
        <v>422</v>
      </c>
      <c r="BX266" s="2">
        <v>45470</v>
      </c>
      <c r="BY266" t="s">
        <v>2136</v>
      </c>
      <c r="BZ266" s="2">
        <v>45426</v>
      </c>
      <c r="CA266" s="2">
        <v>45464</v>
      </c>
      <c r="CC266" s="2">
        <v>45400</v>
      </c>
      <c r="CD266" t="s">
        <v>424</v>
      </c>
      <c r="CF266" s="2">
        <v>45426</v>
      </c>
      <c r="CG266" s="2">
        <v>45441</v>
      </c>
      <c r="CJ266" s="2">
        <v>45470</v>
      </c>
      <c r="CL266" s="2">
        <v>45460</v>
      </c>
      <c r="CM266" s="2">
        <v>45475</v>
      </c>
      <c r="CN266" s="2">
        <v>45400</v>
      </c>
      <c r="CO266" s="2">
        <v>45474</v>
      </c>
      <c r="CP266" s="2">
        <v>45464</v>
      </c>
      <c r="CR266" s="2">
        <v>45404</v>
      </c>
      <c r="CS266" s="2">
        <v>45461</v>
      </c>
      <c r="CU266" s="2">
        <v>45497</v>
      </c>
      <c r="CV266" s="2">
        <v>45484</v>
      </c>
      <c r="CW266" s="2">
        <v>45460</v>
      </c>
      <c r="CX266" s="2">
        <v>45477</v>
      </c>
      <c r="CY266" t="s">
        <v>424</v>
      </c>
      <c r="DD266" s="2">
        <v>45399</v>
      </c>
      <c r="DF266" s="2">
        <v>45481</v>
      </c>
      <c r="DI266" s="2">
        <v>45483</v>
      </c>
      <c r="DJ266" s="2">
        <v>45439</v>
      </c>
      <c r="DK266" s="2">
        <v>45484</v>
      </c>
      <c r="DL266" s="2">
        <v>45631</v>
      </c>
      <c r="DM266" s="2">
        <v>45631</v>
      </c>
      <c r="DN266" s="2">
        <v>45693</v>
      </c>
      <c r="DO266" s="2">
        <v>45460</v>
      </c>
      <c r="DP266" s="2">
        <v>44962</v>
      </c>
      <c r="EE266" s="4">
        <v>4005.32</v>
      </c>
    </row>
    <row r="267" spans="1:135" hidden="1" x14ac:dyDescent="0.35">
      <c r="A267">
        <v>3446</v>
      </c>
      <c r="B267" t="s">
        <v>404</v>
      </c>
      <c r="C267">
        <v>4084</v>
      </c>
      <c r="D267" t="s">
        <v>471</v>
      </c>
      <c r="E267" t="s">
        <v>508</v>
      </c>
      <c r="F267" t="s">
        <v>451</v>
      </c>
      <c r="G267">
        <v>3</v>
      </c>
      <c r="H267" t="s">
        <v>474</v>
      </c>
      <c r="I267" t="s">
        <v>2137</v>
      </c>
      <c r="J267" t="s">
        <v>2138</v>
      </c>
      <c r="K267" t="s">
        <v>24</v>
      </c>
      <c r="L267" t="s">
        <v>175</v>
      </c>
      <c r="M267" t="s">
        <v>411</v>
      </c>
      <c r="N267" t="s">
        <v>411</v>
      </c>
      <c r="O267" t="s">
        <v>411</v>
      </c>
      <c r="P267" t="s">
        <v>424</v>
      </c>
      <c r="Q267" t="s">
        <v>424</v>
      </c>
      <c r="R267" t="s">
        <v>411</v>
      </c>
      <c r="S267" t="s">
        <v>411</v>
      </c>
      <c r="T267" s="1">
        <v>161742.18</v>
      </c>
      <c r="U267">
        <v>0</v>
      </c>
      <c r="V267">
        <v>0</v>
      </c>
      <c r="W267" s="1">
        <v>205000</v>
      </c>
      <c r="X267" s="1">
        <v>43625.05</v>
      </c>
      <c r="Y267">
        <v>0</v>
      </c>
      <c r="Z267" s="1">
        <v>248625.05</v>
      </c>
      <c r="AA267">
        <v>0</v>
      </c>
      <c r="AB267">
        <v>0</v>
      </c>
      <c r="AD267">
        <v>8787719829325</v>
      </c>
      <c r="AE267" t="s">
        <v>412</v>
      </c>
      <c r="AF267">
        <v>96137</v>
      </c>
      <c r="AG267" s="2">
        <v>45450</v>
      </c>
      <c r="AH267" s="1">
        <v>2740.25</v>
      </c>
      <c r="AI267" s="2">
        <v>45432</v>
      </c>
      <c r="AJ267">
        <v>2004</v>
      </c>
      <c r="AK267" s="2">
        <v>45406</v>
      </c>
      <c r="AP267" t="s">
        <v>413</v>
      </c>
      <c r="AT267" s="2">
        <v>45840</v>
      </c>
      <c r="AU267" s="2">
        <v>45840</v>
      </c>
      <c r="AV267" t="s">
        <v>414</v>
      </c>
      <c r="AW267" s="2">
        <v>45406</v>
      </c>
      <c r="AX267">
        <v>24334</v>
      </c>
      <c r="AY267" s="1">
        <v>217634.95</v>
      </c>
      <c r="BA267" t="s">
        <v>477</v>
      </c>
      <c r="BB267">
        <v>24334</v>
      </c>
      <c r="BC267" t="s">
        <v>2139</v>
      </c>
      <c r="BD267" t="s">
        <v>1424</v>
      </c>
      <c r="BE267" t="s">
        <v>417</v>
      </c>
      <c r="BF267">
        <v>5561996199069</v>
      </c>
      <c r="BG267" t="s">
        <v>2140</v>
      </c>
      <c r="BH267">
        <v>72910000</v>
      </c>
      <c r="BI267" t="s">
        <v>2141</v>
      </c>
      <c r="BJ267" t="s">
        <v>2142</v>
      </c>
      <c r="BL267" s="1">
        <v>2012</v>
      </c>
      <c r="BQ267">
        <v>2836</v>
      </c>
      <c r="BR267">
        <v>5625</v>
      </c>
      <c r="BS267" t="s">
        <v>648</v>
      </c>
      <c r="BT267" s="2">
        <v>45428</v>
      </c>
      <c r="BU267">
        <v>498</v>
      </c>
      <c r="BW267" t="s">
        <v>422</v>
      </c>
      <c r="BX267" s="2">
        <v>45459</v>
      </c>
      <c r="BY267" t="s">
        <v>2143</v>
      </c>
      <c r="BZ267" s="2">
        <v>45428</v>
      </c>
      <c r="CA267" s="2">
        <v>45435</v>
      </c>
      <c r="CC267" s="2">
        <v>45404</v>
      </c>
      <c r="CD267" t="s">
        <v>424</v>
      </c>
      <c r="CF267" s="2">
        <v>45428</v>
      </c>
      <c r="CJ267" s="2">
        <v>45441</v>
      </c>
      <c r="CL267" s="2">
        <v>45429</v>
      </c>
      <c r="CM267" s="2">
        <v>45446</v>
      </c>
      <c r="CN267" s="2">
        <v>45406</v>
      </c>
      <c r="CO267" s="2">
        <v>45446</v>
      </c>
      <c r="CP267" s="2">
        <v>45436</v>
      </c>
      <c r="CR267" s="2">
        <v>45422</v>
      </c>
      <c r="CS267" s="2">
        <v>45421</v>
      </c>
      <c r="CU267" s="2">
        <v>45436</v>
      </c>
      <c r="CV267" s="2">
        <v>45448</v>
      </c>
      <c r="CW267" s="2">
        <v>45421</v>
      </c>
      <c r="CX267" s="2">
        <v>45449</v>
      </c>
      <c r="CY267" t="s">
        <v>424</v>
      </c>
      <c r="DD267" s="2">
        <v>45404</v>
      </c>
      <c r="DF267" s="2">
        <v>45453</v>
      </c>
      <c r="DI267" s="2">
        <v>45454</v>
      </c>
      <c r="DJ267" s="2">
        <v>45408</v>
      </c>
      <c r="DK267" s="2">
        <v>45448</v>
      </c>
      <c r="DL267" s="2">
        <v>45504</v>
      </c>
      <c r="DM267" s="2">
        <v>45504</v>
      </c>
      <c r="DN267" s="2">
        <v>45693</v>
      </c>
      <c r="DO267" s="2">
        <v>45421</v>
      </c>
      <c r="DP267" s="2">
        <v>45693</v>
      </c>
      <c r="EE267" s="1">
        <v>4105.32</v>
      </c>
    </row>
    <row r="268" spans="1:135" hidden="1" x14ac:dyDescent="0.35">
      <c r="A268">
        <v>3447</v>
      </c>
      <c r="B268" t="s">
        <v>404</v>
      </c>
      <c r="C268">
        <v>4089</v>
      </c>
      <c r="D268" t="s">
        <v>976</v>
      </c>
      <c r="E268" t="s">
        <v>834</v>
      </c>
      <c r="F268" t="s">
        <v>532</v>
      </c>
      <c r="G268" t="s">
        <v>1504</v>
      </c>
      <c r="H268" t="s">
        <v>408</v>
      </c>
      <c r="I268" t="s">
        <v>2144</v>
      </c>
      <c r="J268" t="s">
        <v>2145</v>
      </c>
      <c r="K268" t="s">
        <v>14</v>
      </c>
      <c r="L268" t="s">
        <v>50</v>
      </c>
      <c r="M268" t="s">
        <v>411</v>
      </c>
      <c r="N268" t="s">
        <v>411</v>
      </c>
      <c r="O268" t="s">
        <v>411</v>
      </c>
      <c r="P268" t="s">
        <v>411</v>
      </c>
      <c r="Q268" t="s">
        <v>411</v>
      </c>
      <c r="R268" t="s">
        <v>411</v>
      </c>
      <c r="S268" t="s">
        <v>411</v>
      </c>
      <c r="T268" s="1">
        <v>152468.82</v>
      </c>
      <c r="U268">
        <v>600</v>
      </c>
      <c r="V268">
        <v>0</v>
      </c>
      <c r="W268" s="1">
        <v>117710.98</v>
      </c>
      <c r="X268" s="1">
        <v>10384</v>
      </c>
      <c r="Y268">
        <v>0</v>
      </c>
      <c r="Z268" s="1">
        <v>128094.98</v>
      </c>
      <c r="AA268">
        <v>0</v>
      </c>
      <c r="AB268">
        <v>0</v>
      </c>
      <c r="AD268">
        <v>8787719797954</v>
      </c>
      <c r="AE268" t="s">
        <v>412</v>
      </c>
      <c r="AF268">
        <v>75594</v>
      </c>
      <c r="AG268" s="2">
        <v>45469</v>
      </c>
      <c r="AH268" s="1">
        <v>3557.79</v>
      </c>
      <c r="AI268" s="2">
        <v>45432</v>
      </c>
      <c r="AJ268">
        <v>2004</v>
      </c>
      <c r="AK268" s="2">
        <v>45406</v>
      </c>
      <c r="AP268" t="s">
        <v>413</v>
      </c>
      <c r="AT268" s="2">
        <v>45742</v>
      </c>
      <c r="AU268" s="2">
        <v>45890</v>
      </c>
      <c r="AV268" t="s">
        <v>414</v>
      </c>
      <c r="AW268" s="2">
        <v>45407</v>
      </c>
      <c r="AX268">
        <v>24393</v>
      </c>
      <c r="AY268" s="1">
        <v>211788.86</v>
      </c>
      <c r="BA268" t="s">
        <v>980</v>
      </c>
      <c r="BB268">
        <v>24393</v>
      </c>
      <c r="BC268" t="s">
        <v>2146</v>
      </c>
      <c r="BD268" t="s">
        <v>416</v>
      </c>
      <c r="BE268" t="s">
        <v>417</v>
      </c>
      <c r="BF268">
        <v>5562999029584</v>
      </c>
      <c r="BG268" t="s">
        <v>2147</v>
      </c>
      <c r="BH268">
        <v>73805207</v>
      </c>
      <c r="BI268" t="s">
        <v>455</v>
      </c>
      <c r="BJ268" t="s">
        <v>2148</v>
      </c>
      <c r="BL268" s="1">
        <v>1784.06</v>
      </c>
      <c r="BM268" s="2">
        <v>45577</v>
      </c>
      <c r="BQ268">
        <v>3702</v>
      </c>
      <c r="BR268">
        <v>5627</v>
      </c>
      <c r="BS268" t="s">
        <v>776</v>
      </c>
      <c r="BT268" s="2">
        <v>45415</v>
      </c>
      <c r="BW268" t="s">
        <v>422</v>
      </c>
      <c r="BY268" t="s">
        <v>2149</v>
      </c>
      <c r="BZ268" s="2">
        <v>45415</v>
      </c>
      <c r="CA268" s="2">
        <v>45421</v>
      </c>
      <c r="CC268" s="2">
        <v>45420</v>
      </c>
      <c r="CD268" t="s">
        <v>424</v>
      </c>
      <c r="CF268" s="2">
        <v>45415</v>
      </c>
      <c r="CL268" s="2">
        <v>45415</v>
      </c>
      <c r="CM268" s="2">
        <v>45432</v>
      </c>
      <c r="CN268" s="2">
        <v>45420</v>
      </c>
      <c r="CO268" s="2">
        <v>45446</v>
      </c>
      <c r="CR268" s="2">
        <v>45421</v>
      </c>
      <c r="CS268" s="2">
        <v>45422</v>
      </c>
      <c r="CT268" s="2">
        <v>45577</v>
      </c>
      <c r="CV268" s="2">
        <v>45450</v>
      </c>
      <c r="CW268" s="2">
        <v>45422</v>
      </c>
      <c r="CY268" t="s">
        <v>424</v>
      </c>
      <c r="DD268" s="2">
        <v>45432</v>
      </c>
      <c r="DF268" s="2">
        <v>45469</v>
      </c>
      <c r="DI268" s="2">
        <v>45474</v>
      </c>
      <c r="DJ268" s="2">
        <v>45406</v>
      </c>
      <c r="DK268" s="2">
        <v>45463</v>
      </c>
      <c r="DL268" s="2">
        <v>45468</v>
      </c>
      <c r="DM268" s="2">
        <v>45504</v>
      </c>
      <c r="DN268" s="2">
        <v>45736</v>
      </c>
      <c r="DO268" s="2">
        <v>45412</v>
      </c>
      <c r="DP268" s="2">
        <v>45736</v>
      </c>
    </row>
    <row r="269" spans="1:135" hidden="1" x14ac:dyDescent="0.35">
      <c r="A269">
        <v>3448</v>
      </c>
      <c r="B269" t="s">
        <v>404</v>
      </c>
      <c r="C269">
        <v>4083</v>
      </c>
      <c r="D269" t="s">
        <v>405</v>
      </c>
      <c r="E269" t="s">
        <v>406</v>
      </c>
      <c r="F269" t="s">
        <v>532</v>
      </c>
      <c r="G269">
        <v>204</v>
      </c>
      <c r="H269" t="s">
        <v>408</v>
      </c>
      <c r="I269" t="s">
        <v>2150</v>
      </c>
      <c r="J269" t="s">
        <v>2151</v>
      </c>
      <c r="K269" t="s">
        <v>22</v>
      </c>
      <c r="L269" t="s">
        <v>47</v>
      </c>
      <c r="M269" t="s">
        <v>411</v>
      </c>
      <c r="N269" t="s">
        <v>411</v>
      </c>
      <c r="O269" t="s">
        <v>411</v>
      </c>
      <c r="P269" t="s">
        <v>411</v>
      </c>
      <c r="Q269" t="s">
        <v>411</v>
      </c>
      <c r="R269" t="s">
        <v>411</v>
      </c>
      <c r="S269" t="s">
        <v>411</v>
      </c>
      <c r="T269" s="1">
        <v>162075.41</v>
      </c>
      <c r="U269">
        <v>780</v>
      </c>
      <c r="V269">
        <v>0</v>
      </c>
      <c r="W269" s="1">
        <v>147391.44</v>
      </c>
      <c r="X269" s="1">
        <v>14657</v>
      </c>
      <c r="Y269">
        <v>0</v>
      </c>
      <c r="Z269" s="1">
        <v>162048.44</v>
      </c>
      <c r="AA269">
        <v>0</v>
      </c>
      <c r="AB269">
        <v>0</v>
      </c>
      <c r="AD269">
        <v>8787719815332</v>
      </c>
      <c r="AE269" t="s">
        <v>412</v>
      </c>
      <c r="AG269" s="2">
        <v>45453</v>
      </c>
      <c r="AH269" s="1">
        <v>3936.52</v>
      </c>
      <c r="AI269" s="2">
        <v>45427</v>
      </c>
      <c r="AJ269">
        <v>2004</v>
      </c>
      <c r="AK269" s="2">
        <v>45406</v>
      </c>
      <c r="AP269" t="s">
        <v>413</v>
      </c>
      <c r="AT269" s="2">
        <v>45743</v>
      </c>
      <c r="AU269" s="2">
        <v>45743</v>
      </c>
      <c r="AV269" t="s">
        <v>414</v>
      </c>
      <c r="AW269" s="2">
        <v>45407</v>
      </c>
      <c r="AX269">
        <v>24392</v>
      </c>
      <c r="AY269" s="1">
        <v>217973.83</v>
      </c>
      <c r="BA269" t="s">
        <v>415</v>
      </c>
      <c r="BB269">
        <v>24392</v>
      </c>
      <c r="BF269">
        <v>5561982097527</v>
      </c>
      <c r="BG269" t="s">
        <v>2152</v>
      </c>
      <c r="BH269">
        <v>73801620</v>
      </c>
      <c r="BI269" t="s">
        <v>867</v>
      </c>
      <c r="BJ269" t="s">
        <v>2153</v>
      </c>
      <c r="BL269" s="1">
        <v>2600</v>
      </c>
      <c r="BM269" s="2">
        <v>45574</v>
      </c>
      <c r="BQ269">
        <v>3141</v>
      </c>
      <c r="BR269">
        <v>5626</v>
      </c>
      <c r="BS269" t="s">
        <v>457</v>
      </c>
      <c r="BT269" s="2">
        <v>45406</v>
      </c>
      <c r="BW269" t="s">
        <v>422</v>
      </c>
      <c r="BY269" t="s">
        <v>2154</v>
      </c>
      <c r="BZ269" s="2">
        <v>45406</v>
      </c>
      <c r="CC269" s="2">
        <v>45407</v>
      </c>
      <c r="CF269" s="2">
        <v>45406</v>
      </c>
      <c r="CL269" s="2">
        <v>45407</v>
      </c>
      <c r="CM269" s="2">
        <v>45420</v>
      </c>
      <c r="CN269" s="2">
        <v>45407</v>
      </c>
      <c r="CO269" s="2">
        <v>45427</v>
      </c>
      <c r="CR269" s="2">
        <v>45408</v>
      </c>
      <c r="CS269" s="2">
        <v>45412</v>
      </c>
      <c r="CT269" s="2">
        <v>45574</v>
      </c>
      <c r="CV269" s="2">
        <v>45448</v>
      </c>
      <c r="CW269" s="2">
        <v>45411</v>
      </c>
      <c r="CY269" t="s">
        <v>424</v>
      </c>
      <c r="DB269" s="2">
        <v>45415</v>
      </c>
      <c r="DD269" s="2">
        <v>45420</v>
      </c>
      <c r="DE269" s="2">
        <v>45421</v>
      </c>
      <c r="DF269" s="2">
        <v>45454</v>
      </c>
      <c r="DI269" s="2">
        <v>45455</v>
      </c>
      <c r="DJ269" s="2">
        <v>45405</v>
      </c>
      <c r="DK269" s="2">
        <v>45449</v>
      </c>
      <c r="DL269" s="2">
        <v>45461</v>
      </c>
      <c r="DM269" s="2">
        <v>45504</v>
      </c>
      <c r="DN269" s="2">
        <v>45728</v>
      </c>
      <c r="DO269" s="2">
        <v>45411</v>
      </c>
      <c r="DP269" s="2">
        <v>45728</v>
      </c>
    </row>
    <row r="270" spans="1:135" hidden="1" x14ac:dyDescent="0.35">
      <c r="A270">
        <v>3449</v>
      </c>
      <c r="B270" t="s">
        <v>404</v>
      </c>
      <c r="C270">
        <v>4052</v>
      </c>
      <c r="D270" t="s">
        <v>833</v>
      </c>
      <c r="E270" t="s">
        <v>834</v>
      </c>
      <c r="F270" t="s">
        <v>526</v>
      </c>
      <c r="G270">
        <v>203</v>
      </c>
      <c r="H270" t="s">
        <v>474</v>
      </c>
      <c r="I270" t="s">
        <v>2155</v>
      </c>
      <c r="J270" t="s">
        <v>2156</v>
      </c>
      <c r="K270" t="s">
        <v>24</v>
      </c>
      <c r="L270" t="s">
        <v>170</v>
      </c>
      <c r="M270" t="s">
        <v>411</v>
      </c>
      <c r="N270" t="s">
        <v>411</v>
      </c>
      <c r="O270" t="s">
        <v>411</v>
      </c>
      <c r="P270" t="s">
        <v>424</v>
      </c>
      <c r="Q270" t="s">
        <v>424</v>
      </c>
      <c r="R270" t="s">
        <v>411</v>
      </c>
      <c r="S270" t="s">
        <v>411</v>
      </c>
      <c r="T270" s="1">
        <v>127261.99</v>
      </c>
      <c r="U270">
        <v>545</v>
      </c>
      <c r="V270">
        <v>0</v>
      </c>
      <c r="W270" s="1">
        <v>92346.9</v>
      </c>
      <c r="X270" s="1">
        <v>63275.1</v>
      </c>
      <c r="Y270">
        <v>0</v>
      </c>
      <c r="Z270" s="1">
        <v>155622</v>
      </c>
      <c r="AA270">
        <v>0</v>
      </c>
      <c r="AB270">
        <v>0</v>
      </c>
      <c r="AD270">
        <v>8787719936709</v>
      </c>
      <c r="AE270" t="s">
        <v>412</v>
      </c>
      <c r="AF270">
        <v>105326</v>
      </c>
      <c r="AG270" s="2">
        <v>45457</v>
      </c>
      <c r="AH270" s="1">
        <v>2371.12</v>
      </c>
      <c r="AI270" s="2">
        <v>45436</v>
      </c>
      <c r="AJ270">
        <v>2004</v>
      </c>
      <c r="AK270" s="2">
        <v>45407</v>
      </c>
      <c r="AP270" t="s">
        <v>1375</v>
      </c>
      <c r="AT270" s="2">
        <v>45736</v>
      </c>
      <c r="AU270" s="2">
        <v>45736</v>
      </c>
      <c r="AV270" t="s">
        <v>414</v>
      </c>
      <c r="AW270" s="2">
        <v>45407</v>
      </c>
      <c r="AX270">
        <v>24410</v>
      </c>
      <c r="AY270" s="1">
        <v>185599.59</v>
      </c>
      <c r="BA270" t="s">
        <v>837</v>
      </c>
      <c r="BB270">
        <v>24410</v>
      </c>
      <c r="BC270" t="s">
        <v>2157</v>
      </c>
      <c r="BD270" t="s">
        <v>478</v>
      </c>
      <c r="BE270" t="s">
        <v>417</v>
      </c>
      <c r="BF270">
        <v>5561995624628</v>
      </c>
      <c r="BG270" t="s">
        <v>2158</v>
      </c>
      <c r="BH270">
        <v>72920767</v>
      </c>
      <c r="BI270" t="s">
        <v>2159</v>
      </c>
      <c r="BJ270" t="s">
        <v>2160</v>
      </c>
      <c r="BL270" s="1">
        <v>2183.8000000000002</v>
      </c>
      <c r="BQ270">
        <v>3417</v>
      </c>
      <c r="BR270">
        <v>5636</v>
      </c>
      <c r="BS270" t="s">
        <v>482</v>
      </c>
      <c r="BT270" s="2">
        <v>45434</v>
      </c>
      <c r="BU270">
        <v>500</v>
      </c>
      <c r="BV270" s="2">
        <v>45446</v>
      </c>
      <c r="BW270" t="s">
        <v>422</v>
      </c>
      <c r="BX270" s="2">
        <v>45447</v>
      </c>
      <c r="BY270" t="s">
        <v>2161</v>
      </c>
      <c r="BZ270" s="2">
        <v>45435</v>
      </c>
      <c r="CA270" s="2">
        <v>45447</v>
      </c>
      <c r="CC270" s="2">
        <v>45406</v>
      </c>
      <c r="CD270" t="s">
        <v>424</v>
      </c>
      <c r="CF270" s="2">
        <v>45435</v>
      </c>
      <c r="CJ270" s="2">
        <v>45450</v>
      </c>
      <c r="CL270" s="2">
        <v>45435</v>
      </c>
      <c r="CM270" s="2">
        <v>45453</v>
      </c>
      <c r="CN270" s="2">
        <v>45406</v>
      </c>
      <c r="CO270" s="2">
        <v>45460</v>
      </c>
      <c r="CP270" s="2">
        <v>45447</v>
      </c>
      <c r="CR270" s="2">
        <v>45406</v>
      </c>
      <c r="CS270" s="2">
        <v>45435</v>
      </c>
      <c r="CU270" s="2">
        <v>45448</v>
      </c>
      <c r="CV270" s="2">
        <v>45608</v>
      </c>
      <c r="CW270" s="2">
        <v>45435</v>
      </c>
      <c r="CX270" s="2">
        <v>45456</v>
      </c>
      <c r="CY270" t="s">
        <v>424</v>
      </c>
      <c r="DD270" s="2">
        <v>45404</v>
      </c>
      <c r="DF270" s="2">
        <v>45460</v>
      </c>
      <c r="DI270" s="2">
        <v>45461</v>
      </c>
      <c r="DJ270" s="2">
        <v>45407</v>
      </c>
      <c r="DK270" s="2">
        <v>45609</v>
      </c>
      <c r="DL270" s="2">
        <v>45616</v>
      </c>
      <c r="DM270" s="2">
        <v>45629</v>
      </c>
      <c r="DN270" s="2">
        <v>45712</v>
      </c>
      <c r="DO270" s="2">
        <v>45427</v>
      </c>
      <c r="DP270" s="2">
        <v>45712</v>
      </c>
      <c r="EE270" s="1">
        <v>3805.32</v>
      </c>
    </row>
    <row r="271" spans="1:135" hidden="1" x14ac:dyDescent="0.35">
      <c r="A271">
        <v>3450</v>
      </c>
      <c r="B271" t="s">
        <v>404</v>
      </c>
      <c r="C271">
        <v>4061</v>
      </c>
      <c r="D271" t="s">
        <v>976</v>
      </c>
      <c r="E271" t="s">
        <v>834</v>
      </c>
      <c r="F271" t="s">
        <v>473</v>
      </c>
      <c r="G271" t="s">
        <v>1234</v>
      </c>
      <c r="H271" t="s">
        <v>408</v>
      </c>
      <c r="I271" t="s">
        <v>2162</v>
      </c>
      <c r="J271" t="s">
        <v>2163</v>
      </c>
      <c r="K271" t="s">
        <v>22</v>
      </c>
      <c r="L271" t="s">
        <v>21</v>
      </c>
      <c r="M271" t="s">
        <v>411</v>
      </c>
      <c r="N271" t="s">
        <v>411</v>
      </c>
      <c r="O271" t="s">
        <v>411</v>
      </c>
      <c r="P271" t="s">
        <v>411</v>
      </c>
      <c r="Q271" t="s">
        <v>411</v>
      </c>
      <c r="R271" t="s">
        <v>411</v>
      </c>
      <c r="S271" t="s">
        <v>411</v>
      </c>
      <c r="T271" s="1">
        <v>152468.82</v>
      </c>
      <c r="U271">
        <v>600</v>
      </c>
      <c r="V271">
        <v>0</v>
      </c>
      <c r="W271" s="1">
        <v>117853.82</v>
      </c>
      <c r="X271" s="1">
        <v>34615</v>
      </c>
      <c r="Y271">
        <v>0</v>
      </c>
      <c r="Z271" s="1">
        <v>152468.82</v>
      </c>
      <c r="AA271">
        <v>0</v>
      </c>
      <c r="AB271">
        <v>0</v>
      </c>
      <c r="AD271">
        <v>8787719847242</v>
      </c>
      <c r="AE271" t="s">
        <v>412</v>
      </c>
      <c r="AG271" s="2">
        <v>45468</v>
      </c>
      <c r="AH271" s="1">
        <v>3635.1</v>
      </c>
      <c r="AI271" s="2">
        <v>45449</v>
      </c>
      <c r="AJ271">
        <v>2004</v>
      </c>
      <c r="AK271" s="2">
        <v>45407</v>
      </c>
      <c r="AP271" t="s">
        <v>413</v>
      </c>
      <c r="AT271" s="2">
        <v>45742</v>
      </c>
      <c r="AU271" s="2">
        <v>45890</v>
      </c>
      <c r="AV271" t="s">
        <v>414</v>
      </c>
      <c r="AW271" s="2">
        <v>45408</v>
      </c>
      <c r="AX271">
        <v>24435</v>
      </c>
      <c r="AY271" s="1">
        <v>209788.86</v>
      </c>
      <c r="BA271" t="s">
        <v>980</v>
      </c>
      <c r="BB271">
        <v>24435</v>
      </c>
      <c r="BC271" t="s">
        <v>2164</v>
      </c>
      <c r="BD271" t="s">
        <v>416</v>
      </c>
      <c r="BE271" t="s">
        <v>417</v>
      </c>
      <c r="BF271">
        <v>5598985163074</v>
      </c>
      <c r="BG271" t="s">
        <v>2165</v>
      </c>
      <c r="BH271">
        <v>73808820</v>
      </c>
      <c r="BI271" t="s">
        <v>1267</v>
      </c>
      <c r="BJ271" t="s">
        <v>2166</v>
      </c>
      <c r="BL271" s="1">
        <v>2000</v>
      </c>
      <c r="BM271" s="2">
        <v>45571</v>
      </c>
      <c r="BQ271">
        <v>3600</v>
      </c>
      <c r="BR271">
        <v>5640</v>
      </c>
      <c r="BS271" t="s">
        <v>1147</v>
      </c>
      <c r="BT271" s="2">
        <v>45422</v>
      </c>
      <c r="BW271" t="s">
        <v>422</v>
      </c>
      <c r="BY271" t="s">
        <v>2167</v>
      </c>
      <c r="BZ271" s="2">
        <v>45422</v>
      </c>
      <c r="CC271" s="2">
        <v>45420</v>
      </c>
      <c r="CF271" s="2">
        <v>45422</v>
      </c>
      <c r="CL271" s="2">
        <v>45434</v>
      </c>
      <c r="CM271" s="2">
        <v>45449</v>
      </c>
      <c r="CN271" s="2">
        <v>45420</v>
      </c>
      <c r="CO271" s="2">
        <v>45460</v>
      </c>
      <c r="CR271" s="2">
        <v>45420</v>
      </c>
      <c r="CS271" s="2">
        <v>45415</v>
      </c>
      <c r="CT271" s="2">
        <v>45571</v>
      </c>
      <c r="CV271" s="2">
        <v>45475</v>
      </c>
      <c r="CW271" s="2">
        <v>45414</v>
      </c>
      <c r="CY271" t="s">
        <v>424</v>
      </c>
      <c r="DB271" s="2">
        <v>45437</v>
      </c>
      <c r="DD271" s="2">
        <v>45449</v>
      </c>
      <c r="DE271" s="2">
        <v>45447</v>
      </c>
      <c r="DF271" s="2">
        <v>45468</v>
      </c>
      <c r="DI271" s="2">
        <v>45470</v>
      </c>
      <c r="DJ271" s="2">
        <v>45407</v>
      </c>
      <c r="DK271" s="2">
        <v>45475</v>
      </c>
      <c r="DL271" s="2">
        <v>45638</v>
      </c>
      <c r="DM271" s="2">
        <v>45709</v>
      </c>
      <c r="DN271" s="2">
        <v>45736</v>
      </c>
      <c r="DO271" s="2">
        <v>45414</v>
      </c>
      <c r="DP271" s="2">
        <v>45736</v>
      </c>
    </row>
    <row r="272" spans="1:135" hidden="1" x14ac:dyDescent="0.35">
      <c r="A272">
        <v>3451</v>
      </c>
      <c r="B272" t="s">
        <v>561</v>
      </c>
      <c r="C272">
        <v>4069</v>
      </c>
      <c r="D272" t="s">
        <v>976</v>
      </c>
      <c r="E272" t="s">
        <v>834</v>
      </c>
      <c r="F272" t="s">
        <v>461</v>
      </c>
      <c r="G272" t="s">
        <v>977</v>
      </c>
      <c r="H272" t="s">
        <v>408</v>
      </c>
      <c r="I272" t="s">
        <v>2168</v>
      </c>
      <c r="J272" t="s">
        <v>2169</v>
      </c>
      <c r="K272" t="s">
        <v>22</v>
      </c>
      <c r="L272" t="s">
        <v>47</v>
      </c>
      <c r="M272" t="s">
        <v>411</v>
      </c>
      <c r="N272" t="s">
        <v>411</v>
      </c>
      <c r="O272" t="s">
        <v>411</v>
      </c>
      <c r="P272" t="s">
        <v>411</v>
      </c>
      <c r="Q272" t="s">
        <v>411</v>
      </c>
      <c r="R272" t="s">
        <v>411</v>
      </c>
      <c r="S272" t="s">
        <v>411</v>
      </c>
      <c r="T272" s="1">
        <v>148169</v>
      </c>
      <c r="U272">
        <v>484.85</v>
      </c>
      <c r="V272">
        <v>0</v>
      </c>
      <c r="W272" s="1">
        <v>94544.8</v>
      </c>
      <c r="X272" s="1">
        <v>53421</v>
      </c>
      <c r="Y272">
        <v>0</v>
      </c>
      <c r="Z272" s="1">
        <v>147965.79999999999</v>
      </c>
      <c r="AA272">
        <v>0</v>
      </c>
      <c r="AB272">
        <v>0</v>
      </c>
      <c r="AE272" t="s">
        <v>412</v>
      </c>
      <c r="AH272">
        <v>0</v>
      </c>
      <c r="AK272" s="2">
        <v>45407</v>
      </c>
      <c r="AP272" t="s">
        <v>413</v>
      </c>
      <c r="AT272" s="2">
        <v>45488</v>
      </c>
      <c r="AU272" s="2">
        <v>45488</v>
      </c>
      <c r="AV272" t="s">
        <v>561</v>
      </c>
      <c r="AW272" s="2">
        <v>45408</v>
      </c>
      <c r="AX272">
        <v>24436</v>
      </c>
      <c r="AY272" s="1">
        <v>209728.26</v>
      </c>
      <c r="BA272" t="s">
        <v>980</v>
      </c>
      <c r="BB272">
        <v>24436</v>
      </c>
      <c r="BD272" t="s">
        <v>416</v>
      </c>
      <c r="BE272" t="s">
        <v>417</v>
      </c>
      <c r="BF272">
        <v>5561999648811</v>
      </c>
      <c r="BG272" t="s">
        <v>2170</v>
      </c>
      <c r="BH272">
        <v>73813793</v>
      </c>
      <c r="BI272" t="s">
        <v>721</v>
      </c>
      <c r="BJ272" t="s">
        <v>2171</v>
      </c>
      <c r="BL272" s="1">
        <v>1616.17</v>
      </c>
      <c r="BQ272">
        <v>3615</v>
      </c>
      <c r="BR272">
        <v>5641</v>
      </c>
      <c r="BS272" t="s">
        <v>449</v>
      </c>
      <c r="BT272" s="2">
        <v>45429</v>
      </c>
      <c r="BW272" t="s">
        <v>422</v>
      </c>
      <c r="BY272" t="s">
        <v>2172</v>
      </c>
      <c r="BZ272" s="2">
        <v>45432</v>
      </c>
      <c r="CC272" s="2">
        <v>45420</v>
      </c>
      <c r="CF272" s="2">
        <v>45432</v>
      </c>
      <c r="CL272" s="2">
        <v>45434</v>
      </c>
      <c r="CN272" s="2">
        <v>45420</v>
      </c>
      <c r="CR272" s="2">
        <v>45420</v>
      </c>
      <c r="CS272" s="2">
        <v>45414</v>
      </c>
      <c r="CT272" s="2">
        <v>45573</v>
      </c>
      <c r="CW272" s="2">
        <v>45414</v>
      </c>
      <c r="CY272" t="s">
        <v>424</v>
      </c>
      <c r="DJ272" s="2">
        <v>45407</v>
      </c>
      <c r="DO272" s="2">
        <v>45414</v>
      </c>
    </row>
    <row r="273" spans="1:137" hidden="1" x14ac:dyDescent="0.35">
      <c r="A273">
        <v>3452</v>
      </c>
      <c r="B273" t="s">
        <v>404</v>
      </c>
      <c r="C273">
        <v>4072</v>
      </c>
      <c r="D273" t="s">
        <v>976</v>
      </c>
      <c r="E273" t="s">
        <v>834</v>
      </c>
      <c r="F273" t="s">
        <v>407</v>
      </c>
      <c r="G273" t="s">
        <v>1241</v>
      </c>
      <c r="H273" t="s">
        <v>408</v>
      </c>
      <c r="I273" t="s">
        <v>2173</v>
      </c>
      <c r="J273" t="s">
        <v>2174</v>
      </c>
      <c r="K273" t="s">
        <v>14</v>
      </c>
      <c r="L273" t="s">
        <v>121</v>
      </c>
      <c r="M273" t="s">
        <v>411</v>
      </c>
      <c r="N273" t="s">
        <v>411</v>
      </c>
      <c r="O273" t="s">
        <v>411</v>
      </c>
      <c r="P273" t="s">
        <v>411</v>
      </c>
      <c r="Q273" t="s">
        <v>411</v>
      </c>
      <c r="R273" t="s">
        <v>411</v>
      </c>
      <c r="S273" t="s">
        <v>411</v>
      </c>
      <c r="T273" s="1">
        <v>155923.45000000001</v>
      </c>
      <c r="U273">
        <v>608.82000000000005</v>
      </c>
      <c r="V273">
        <v>0</v>
      </c>
      <c r="W273" s="1">
        <v>115215.1</v>
      </c>
      <c r="X273" s="1">
        <v>33614</v>
      </c>
      <c r="Y273">
        <v>0</v>
      </c>
      <c r="Z273" s="1">
        <v>148829.1</v>
      </c>
      <c r="AA273">
        <v>0</v>
      </c>
      <c r="AB273">
        <v>0</v>
      </c>
      <c r="AD273">
        <v>8787719848257</v>
      </c>
      <c r="AE273" t="s">
        <v>412</v>
      </c>
      <c r="AF273">
        <v>75543</v>
      </c>
      <c r="AG273" s="2">
        <v>45464</v>
      </c>
      <c r="AH273" s="1">
        <v>3543.33</v>
      </c>
      <c r="AI273" s="2">
        <v>45433</v>
      </c>
      <c r="AJ273">
        <v>2004</v>
      </c>
      <c r="AK273" s="2">
        <v>45407</v>
      </c>
      <c r="AP273" t="s">
        <v>413</v>
      </c>
      <c r="AT273" s="2">
        <v>45742</v>
      </c>
      <c r="AU273" s="2">
        <v>45890</v>
      </c>
      <c r="AV273" t="s">
        <v>414</v>
      </c>
      <c r="AW273" s="2">
        <v>45408</v>
      </c>
      <c r="AX273">
        <v>24437</v>
      </c>
      <c r="AY273" s="1">
        <v>209827.17</v>
      </c>
      <c r="BA273" t="s">
        <v>980</v>
      </c>
      <c r="BB273">
        <v>24437</v>
      </c>
      <c r="BD273" t="s">
        <v>416</v>
      </c>
      <c r="BE273" t="s">
        <v>417</v>
      </c>
      <c r="BF273">
        <v>5561996967716</v>
      </c>
      <c r="BG273" t="s">
        <v>2175</v>
      </c>
      <c r="BH273">
        <v>73813635</v>
      </c>
      <c r="BI273" t="s">
        <v>781</v>
      </c>
      <c r="BJ273" t="s">
        <v>2176</v>
      </c>
      <c r="BL273" s="1">
        <v>2029.43</v>
      </c>
      <c r="BM273" s="2">
        <v>45404</v>
      </c>
      <c r="BO273" t="s">
        <v>2177</v>
      </c>
      <c r="BP273" t="s">
        <v>2178</v>
      </c>
      <c r="BQ273">
        <v>3652</v>
      </c>
      <c r="BR273">
        <v>5642</v>
      </c>
      <c r="BS273" t="s">
        <v>648</v>
      </c>
      <c r="BT273" s="2">
        <v>45394</v>
      </c>
      <c r="BW273" t="s">
        <v>422</v>
      </c>
      <c r="BY273" t="s">
        <v>2179</v>
      </c>
      <c r="BZ273" s="2">
        <v>45394</v>
      </c>
      <c r="CA273" s="2">
        <v>45429</v>
      </c>
      <c r="CC273" s="2">
        <v>45420</v>
      </c>
      <c r="CD273" t="s">
        <v>424</v>
      </c>
      <c r="CF273" s="2">
        <v>45394</v>
      </c>
      <c r="CG273" s="2">
        <v>45418</v>
      </c>
      <c r="CI273" s="2">
        <v>45422</v>
      </c>
      <c r="CL273" s="2">
        <v>45402</v>
      </c>
      <c r="CM273" s="2">
        <v>45433</v>
      </c>
      <c r="CN273" s="2">
        <v>45420</v>
      </c>
      <c r="CO273" s="2">
        <v>45446</v>
      </c>
      <c r="CR273" s="2">
        <v>45426</v>
      </c>
      <c r="CS273" s="2">
        <v>45426</v>
      </c>
      <c r="CT273" s="2">
        <v>45587</v>
      </c>
      <c r="CV273" s="2">
        <v>45450</v>
      </c>
      <c r="CW273" s="2">
        <v>45426</v>
      </c>
      <c r="CY273" t="s">
        <v>424</v>
      </c>
      <c r="DD273" s="2">
        <v>45433</v>
      </c>
      <c r="DF273" s="2">
        <v>45464</v>
      </c>
      <c r="DI273" s="2">
        <v>45468</v>
      </c>
      <c r="DJ273" s="2">
        <v>45411</v>
      </c>
      <c r="DK273" s="2">
        <v>45463</v>
      </c>
      <c r="DL273" s="2">
        <v>45481</v>
      </c>
      <c r="DM273" s="2">
        <v>45504</v>
      </c>
      <c r="DN273" s="2">
        <v>45736</v>
      </c>
      <c r="DO273" s="2">
        <v>45426</v>
      </c>
      <c r="DP273" s="2">
        <v>45736</v>
      </c>
    </row>
    <row r="274" spans="1:137" hidden="1" x14ac:dyDescent="0.35">
      <c r="A274">
        <v>3453</v>
      </c>
      <c r="B274" t="s">
        <v>404</v>
      </c>
      <c r="C274">
        <v>4036</v>
      </c>
      <c r="D274" t="s">
        <v>833</v>
      </c>
      <c r="E274" t="s">
        <v>834</v>
      </c>
      <c r="F274" t="s">
        <v>532</v>
      </c>
      <c r="G274">
        <v>204</v>
      </c>
      <c r="H274" t="s">
        <v>474</v>
      </c>
      <c r="I274" t="s">
        <v>2180</v>
      </c>
      <c r="J274" t="s">
        <v>2181</v>
      </c>
      <c r="K274" t="s">
        <v>38</v>
      </c>
      <c r="L274" t="s">
        <v>185</v>
      </c>
      <c r="M274" t="s">
        <v>411</v>
      </c>
      <c r="N274" t="s">
        <v>411</v>
      </c>
      <c r="O274" t="s">
        <v>411</v>
      </c>
      <c r="P274" t="s">
        <v>424</v>
      </c>
      <c r="Q274" t="s">
        <v>424</v>
      </c>
      <c r="R274" t="s">
        <v>411</v>
      </c>
      <c r="S274" t="s">
        <v>411</v>
      </c>
      <c r="T274" s="1">
        <v>130716.66</v>
      </c>
      <c r="U274">
        <v>517.30999999999995</v>
      </c>
      <c r="V274">
        <v>0</v>
      </c>
      <c r="W274" s="1">
        <v>96441.07</v>
      </c>
      <c r="X274" s="1">
        <v>49682.48</v>
      </c>
      <c r="Y274">
        <v>0</v>
      </c>
      <c r="Z274" s="1">
        <v>146123.54999999999</v>
      </c>
      <c r="AA274">
        <v>0</v>
      </c>
      <c r="AB274">
        <v>0</v>
      </c>
      <c r="AD274">
        <v>8787719749909</v>
      </c>
      <c r="AE274" t="s">
        <v>412</v>
      </c>
      <c r="AF274">
        <v>105343</v>
      </c>
      <c r="AG274" s="2">
        <v>45470</v>
      </c>
      <c r="AH274" s="1">
        <v>2740.25</v>
      </c>
      <c r="AI274" s="2">
        <v>45456</v>
      </c>
      <c r="AJ274">
        <v>2004</v>
      </c>
      <c r="AK274" s="2">
        <v>45407</v>
      </c>
      <c r="AP274" t="s">
        <v>413</v>
      </c>
      <c r="AT274" s="2">
        <v>45736</v>
      </c>
      <c r="AU274" s="2">
        <v>45736</v>
      </c>
      <c r="AV274" t="s">
        <v>414</v>
      </c>
      <c r="AW274" s="2">
        <v>45407</v>
      </c>
      <c r="AX274">
        <v>24434</v>
      </c>
      <c r="AY274" s="1">
        <v>186117.52</v>
      </c>
      <c r="BA274" t="s">
        <v>837</v>
      </c>
      <c r="BB274">
        <v>24434</v>
      </c>
      <c r="BD274" t="s">
        <v>478</v>
      </c>
      <c r="BE274" t="s">
        <v>417</v>
      </c>
      <c r="BF274">
        <v>5561920011527</v>
      </c>
      <c r="BG274" t="s">
        <v>2182</v>
      </c>
      <c r="BH274">
        <v>72910000</v>
      </c>
      <c r="BI274" t="s">
        <v>1553</v>
      </c>
      <c r="BJ274" t="s">
        <v>2183</v>
      </c>
      <c r="BL274" s="1">
        <v>2069.25</v>
      </c>
      <c r="BM274" s="2">
        <v>45565</v>
      </c>
      <c r="BQ274">
        <v>3427</v>
      </c>
      <c r="BR274">
        <v>5639</v>
      </c>
      <c r="BS274" t="s">
        <v>490</v>
      </c>
      <c r="BT274" s="2">
        <v>45386</v>
      </c>
      <c r="BU274">
        <v>500</v>
      </c>
      <c r="BV274" s="2">
        <v>45460</v>
      </c>
      <c r="BW274" t="s">
        <v>422</v>
      </c>
      <c r="BX274" s="2">
        <v>45463</v>
      </c>
      <c r="BY274" t="s">
        <v>2184</v>
      </c>
      <c r="BZ274" s="2">
        <v>45386</v>
      </c>
      <c r="CA274" s="2">
        <v>45457</v>
      </c>
      <c r="CC274" s="2">
        <v>45406</v>
      </c>
      <c r="CD274" t="s">
        <v>424</v>
      </c>
      <c r="CF274" s="2">
        <v>45386</v>
      </c>
      <c r="CJ274" s="2">
        <v>45462</v>
      </c>
      <c r="CL274" s="2">
        <v>45407</v>
      </c>
      <c r="CM274" s="2">
        <v>45463</v>
      </c>
      <c r="CN274" s="2">
        <v>45406</v>
      </c>
      <c r="CO274" s="2">
        <v>45460</v>
      </c>
      <c r="CP274" s="2">
        <v>45460</v>
      </c>
      <c r="CR274" s="2">
        <v>45406</v>
      </c>
      <c r="CS274" s="2">
        <v>45455</v>
      </c>
      <c r="CU274" s="2">
        <v>45460</v>
      </c>
      <c r="CV274" s="2">
        <v>45608</v>
      </c>
      <c r="CW274" s="2">
        <v>45455</v>
      </c>
      <c r="CX274" s="2">
        <v>45469</v>
      </c>
      <c r="CY274" t="s">
        <v>424</v>
      </c>
      <c r="DA274" s="1">
        <v>9846.4500000000007</v>
      </c>
      <c r="DD274" s="2">
        <v>45404</v>
      </c>
      <c r="DF274" s="2">
        <v>45471</v>
      </c>
      <c r="DI274" s="2">
        <v>45474</v>
      </c>
      <c r="DJ274" s="2">
        <v>45453</v>
      </c>
      <c r="DK274" s="2">
        <v>45609</v>
      </c>
      <c r="DL274" s="2">
        <v>45627</v>
      </c>
      <c r="DM274" s="2">
        <v>45629</v>
      </c>
      <c r="DN274" s="2">
        <v>45712</v>
      </c>
      <c r="DO274" s="2">
        <v>45455</v>
      </c>
      <c r="DP274" s="2">
        <v>45712</v>
      </c>
      <c r="EE274" s="1">
        <v>3805.32</v>
      </c>
    </row>
    <row r="275" spans="1:137" hidden="1" x14ac:dyDescent="0.35">
      <c r="A275">
        <v>3454</v>
      </c>
      <c r="B275" t="s">
        <v>404</v>
      </c>
      <c r="C275">
        <v>4102</v>
      </c>
      <c r="D275" t="s">
        <v>833</v>
      </c>
      <c r="E275" t="s">
        <v>834</v>
      </c>
      <c r="F275" t="s">
        <v>492</v>
      </c>
      <c r="G275">
        <v>304</v>
      </c>
      <c r="H275" t="s">
        <v>474</v>
      </c>
      <c r="I275" t="s">
        <v>2185</v>
      </c>
      <c r="J275" t="s">
        <v>2186</v>
      </c>
      <c r="K275" t="s">
        <v>38</v>
      </c>
      <c r="L275" t="s">
        <v>101</v>
      </c>
      <c r="M275" t="s">
        <v>411</v>
      </c>
      <c r="N275" t="s">
        <v>411</v>
      </c>
      <c r="O275" t="s">
        <v>411</v>
      </c>
      <c r="P275" t="s">
        <v>424</v>
      </c>
      <c r="Q275" t="s">
        <v>424</v>
      </c>
      <c r="R275" t="s">
        <v>411</v>
      </c>
      <c r="S275" t="s">
        <v>411</v>
      </c>
      <c r="T275" s="1">
        <v>153802.07</v>
      </c>
      <c r="U275">
        <v>490.71</v>
      </c>
      <c r="V275">
        <v>0</v>
      </c>
      <c r="W275" s="1">
        <v>98682.75</v>
      </c>
      <c r="X275" s="1">
        <v>46317.25</v>
      </c>
      <c r="Y275">
        <v>0</v>
      </c>
      <c r="Z275" s="1">
        <v>145000</v>
      </c>
      <c r="AA275">
        <v>0</v>
      </c>
      <c r="AB275">
        <v>0</v>
      </c>
      <c r="AD275">
        <v>8787719853153</v>
      </c>
      <c r="AE275" t="s">
        <v>412</v>
      </c>
      <c r="AF275">
        <v>105267</v>
      </c>
      <c r="AG275" s="2">
        <v>45435</v>
      </c>
      <c r="AH275" s="1">
        <v>2740.25</v>
      </c>
      <c r="AI275" s="2">
        <v>45420</v>
      </c>
      <c r="AJ275">
        <v>2004</v>
      </c>
      <c r="AK275" s="2">
        <v>45408</v>
      </c>
      <c r="AP275" t="s">
        <v>413</v>
      </c>
      <c r="AT275" s="2">
        <v>45736</v>
      </c>
      <c r="AU275" s="2">
        <v>45736</v>
      </c>
      <c r="AV275" t="s">
        <v>414</v>
      </c>
      <c r="AW275" s="2">
        <v>45411</v>
      </c>
      <c r="AX275">
        <v>24484</v>
      </c>
      <c r="AY275" s="1">
        <v>199482.75</v>
      </c>
      <c r="BA275" t="s">
        <v>837</v>
      </c>
      <c r="BB275">
        <v>24484</v>
      </c>
      <c r="BD275" t="s">
        <v>478</v>
      </c>
      <c r="BE275" t="s">
        <v>417</v>
      </c>
      <c r="BF275">
        <v>5561992434156</v>
      </c>
      <c r="BG275" t="s">
        <v>2187</v>
      </c>
      <c r="BH275">
        <v>72910000</v>
      </c>
      <c r="BI275" t="s">
        <v>1546</v>
      </c>
      <c r="BJ275" t="s">
        <v>2188</v>
      </c>
      <c r="BL275" s="1">
        <v>1635.72</v>
      </c>
      <c r="BM275" s="2">
        <v>45566</v>
      </c>
      <c r="BQ275">
        <v>3357</v>
      </c>
      <c r="BR275">
        <v>5645</v>
      </c>
      <c r="BS275" t="s">
        <v>440</v>
      </c>
      <c r="BT275" s="2">
        <v>45402</v>
      </c>
      <c r="BU275">
        <v>496.83</v>
      </c>
      <c r="BV275" s="2">
        <v>45428</v>
      </c>
      <c r="BW275" t="s">
        <v>422</v>
      </c>
      <c r="BX275" s="2">
        <v>45425</v>
      </c>
      <c r="BY275" t="s">
        <v>2189</v>
      </c>
      <c r="BZ275" s="2">
        <v>45402</v>
      </c>
      <c r="CA275" s="2">
        <v>45425</v>
      </c>
      <c r="CC275" s="2">
        <v>45408</v>
      </c>
      <c r="CD275" t="s">
        <v>424</v>
      </c>
      <c r="CF275" s="2">
        <v>45402</v>
      </c>
      <c r="CJ275" s="2">
        <v>45428</v>
      </c>
      <c r="CL275" s="2">
        <v>45411</v>
      </c>
      <c r="CM275" s="2">
        <v>45429</v>
      </c>
      <c r="CN275" s="2">
        <v>45408</v>
      </c>
      <c r="CO275" s="2">
        <v>45427</v>
      </c>
      <c r="CP275" s="2">
        <v>45425</v>
      </c>
      <c r="CR275" s="2">
        <v>45408</v>
      </c>
      <c r="CS275" s="2">
        <v>45415</v>
      </c>
      <c r="CU275" s="2">
        <v>45426</v>
      </c>
      <c r="CV275" s="2">
        <v>45441</v>
      </c>
      <c r="CW275" s="2">
        <v>45414</v>
      </c>
      <c r="CX275" s="2">
        <v>45434</v>
      </c>
      <c r="CY275" t="s">
        <v>424</v>
      </c>
      <c r="DD275" s="2">
        <v>45407</v>
      </c>
      <c r="DF275" s="2">
        <v>45436</v>
      </c>
      <c r="DI275" s="2">
        <v>45441</v>
      </c>
      <c r="DJ275" s="2">
        <v>45408</v>
      </c>
      <c r="DK275" s="2">
        <v>45496</v>
      </c>
      <c r="DL275" s="2">
        <v>45524</v>
      </c>
      <c r="DM275" s="2">
        <v>45629</v>
      </c>
      <c r="DN275" s="2">
        <v>45712</v>
      </c>
      <c r="DO275" s="2">
        <v>45414</v>
      </c>
      <c r="DP275" s="2">
        <v>45712</v>
      </c>
      <c r="EE275" s="1">
        <v>4005.32</v>
      </c>
    </row>
    <row r="276" spans="1:137" hidden="1" x14ac:dyDescent="0.35">
      <c r="A276">
        <v>3455</v>
      </c>
      <c r="B276" t="s">
        <v>561</v>
      </c>
      <c r="C276">
        <v>4057</v>
      </c>
      <c r="D276" t="s">
        <v>976</v>
      </c>
      <c r="E276" t="s">
        <v>834</v>
      </c>
      <c r="F276" t="s">
        <v>898</v>
      </c>
      <c r="G276" t="s">
        <v>1654</v>
      </c>
      <c r="H276" t="s">
        <v>408</v>
      </c>
      <c r="I276" t="s">
        <v>2190</v>
      </c>
      <c r="J276" t="s">
        <v>2191</v>
      </c>
      <c r="K276" t="s">
        <v>14</v>
      </c>
      <c r="L276" t="s">
        <v>150</v>
      </c>
      <c r="M276" t="s">
        <v>411</v>
      </c>
      <c r="N276" t="s">
        <v>411</v>
      </c>
      <c r="O276" t="s">
        <v>411</v>
      </c>
      <c r="P276" t="s">
        <v>411</v>
      </c>
      <c r="Q276" t="s">
        <v>411</v>
      </c>
      <c r="R276" t="s">
        <v>411</v>
      </c>
      <c r="S276" t="s">
        <v>411</v>
      </c>
      <c r="T276" s="1">
        <v>142390.60999999999</v>
      </c>
      <c r="U276">
        <v>780</v>
      </c>
      <c r="V276">
        <v>0</v>
      </c>
      <c r="W276" s="1">
        <v>127733.61</v>
      </c>
      <c r="X276" s="1">
        <v>14657</v>
      </c>
      <c r="Y276">
        <v>0</v>
      </c>
      <c r="Z276" s="1">
        <v>142390.60999999999</v>
      </c>
      <c r="AA276">
        <v>0</v>
      </c>
      <c r="AB276">
        <v>0</v>
      </c>
      <c r="AE276" t="s">
        <v>412</v>
      </c>
      <c r="AH276">
        <v>0</v>
      </c>
      <c r="AK276" s="2">
        <v>45408</v>
      </c>
      <c r="AP276" t="s">
        <v>413</v>
      </c>
      <c r="AT276" s="2">
        <v>45462</v>
      </c>
      <c r="AU276" s="2">
        <v>45462</v>
      </c>
      <c r="AV276" t="s">
        <v>561</v>
      </c>
      <c r="AW276" s="2">
        <v>45411</v>
      </c>
      <c r="AX276">
        <v>24483</v>
      </c>
      <c r="AY276" s="1">
        <v>209773.2</v>
      </c>
      <c r="BA276" t="s">
        <v>980</v>
      </c>
      <c r="BB276">
        <v>24483</v>
      </c>
      <c r="BC276" t="s">
        <v>2192</v>
      </c>
      <c r="BD276" t="s">
        <v>416</v>
      </c>
      <c r="BE276" t="s">
        <v>417</v>
      </c>
      <c r="BF276">
        <v>5561999768459</v>
      </c>
      <c r="BG276" t="s">
        <v>2193</v>
      </c>
      <c r="BH276">
        <v>73805510</v>
      </c>
      <c r="BI276" t="s">
        <v>2194</v>
      </c>
      <c r="BJ276" t="s">
        <v>2195</v>
      </c>
      <c r="BL276" s="1">
        <v>26000</v>
      </c>
      <c r="BM276" s="2">
        <v>45557</v>
      </c>
      <c r="BQ276">
        <v>3872</v>
      </c>
      <c r="BR276">
        <v>5643</v>
      </c>
      <c r="BS276" t="s">
        <v>974</v>
      </c>
      <c r="BY276" t="s">
        <v>2196</v>
      </c>
      <c r="CC276" s="2">
        <v>45420</v>
      </c>
      <c r="CG276" s="2">
        <v>45414</v>
      </c>
      <c r="CI276" s="2">
        <v>45415</v>
      </c>
      <c r="CN276" s="2">
        <v>45420</v>
      </c>
      <c r="CR276" s="2">
        <v>45421</v>
      </c>
      <c r="CS276" s="2">
        <v>45418</v>
      </c>
      <c r="CT276" s="2">
        <v>45557</v>
      </c>
      <c r="CW276" s="2">
        <v>45418</v>
      </c>
      <c r="CY276" t="s">
        <v>424</v>
      </c>
      <c r="DJ276" s="2">
        <v>45408</v>
      </c>
      <c r="DO276" s="2">
        <v>45418</v>
      </c>
    </row>
    <row r="277" spans="1:137" hidden="1" x14ac:dyDescent="0.35">
      <c r="A277">
        <v>3456</v>
      </c>
      <c r="B277" t="s">
        <v>561</v>
      </c>
      <c r="C277">
        <v>4097</v>
      </c>
      <c r="D277" t="s">
        <v>976</v>
      </c>
      <c r="E277" t="s">
        <v>834</v>
      </c>
      <c r="F277" t="s">
        <v>442</v>
      </c>
      <c r="G277" t="s">
        <v>1241</v>
      </c>
      <c r="H277" t="s">
        <v>408</v>
      </c>
      <c r="I277" t="s">
        <v>2197</v>
      </c>
      <c r="J277" t="s">
        <v>2198</v>
      </c>
      <c r="K277" t="s">
        <v>22</v>
      </c>
      <c r="L277" t="s">
        <v>21</v>
      </c>
      <c r="M277" t="s">
        <v>411</v>
      </c>
      <c r="N277" t="s">
        <v>411</v>
      </c>
      <c r="O277" t="s">
        <v>411</v>
      </c>
      <c r="P277" t="s">
        <v>411</v>
      </c>
      <c r="Q277" t="s">
        <v>411</v>
      </c>
      <c r="R277" t="s">
        <v>411</v>
      </c>
      <c r="S277" t="s">
        <v>411</v>
      </c>
      <c r="T277" s="1">
        <v>149887.76</v>
      </c>
      <c r="U277">
        <v>548.16</v>
      </c>
      <c r="V277">
        <v>0</v>
      </c>
      <c r="W277" s="1">
        <v>107218.68</v>
      </c>
      <c r="X277" s="1">
        <v>43082</v>
      </c>
      <c r="Y277">
        <v>0</v>
      </c>
      <c r="Z277" s="1">
        <v>150300.68</v>
      </c>
      <c r="AA277">
        <v>0</v>
      </c>
      <c r="AB277">
        <v>0</v>
      </c>
      <c r="AE277" t="s">
        <v>412</v>
      </c>
      <c r="AH277">
        <v>0</v>
      </c>
      <c r="AK277" s="2">
        <v>45411</v>
      </c>
      <c r="AP277" t="s">
        <v>413</v>
      </c>
      <c r="AT277" s="2">
        <v>45448</v>
      </c>
      <c r="AU277" s="2">
        <v>45448</v>
      </c>
      <c r="AV277" t="s">
        <v>561</v>
      </c>
      <c r="AW277" s="2">
        <v>45411</v>
      </c>
      <c r="AX277">
        <v>24508</v>
      </c>
      <c r="AY277" s="1">
        <v>210000</v>
      </c>
      <c r="BA277" t="s">
        <v>980</v>
      </c>
      <c r="BB277">
        <v>24508</v>
      </c>
      <c r="BD277" t="s">
        <v>416</v>
      </c>
      <c r="BE277" t="s">
        <v>417</v>
      </c>
      <c r="BF277">
        <v>5561999659459</v>
      </c>
      <c r="BG277" t="s">
        <v>2199</v>
      </c>
      <c r="BH277">
        <v>73813201</v>
      </c>
      <c r="BI277" t="s">
        <v>595</v>
      </c>
      <c r="BJ277" t="s">
        <v>2200</v>
      </c>
      <c r="BL277" s="1">
        <v>1827.23</v>
      </c>
      <c r="BM277" s="2">
        <v>45435</v>
      </c>
      <c r="BQ277">
        <v>3732</v>
      </c>
      <c r="BR277">
        <v>5334</v>
      </c>
      <c r="BS277" t="s">
        <v>490</v>
      </c>
      <c r="BY277" t="s">
        <v>2201</v>
      </c>
      <c r="CC277" s="2">
        <v>45420</v>
      </c>
      <c r="CN277" s="2">
        <v>45420</v>
      </c>
      <c r="CR277" s="2">
        <v>45421</v>
      </c>
      <c r="CT277" s="2">
        <v>45435</v>
      </c>
      <c r="DJ277" s="2">
        <v>45408</v>
      </c>
    </row>
    <row r="278" spans="1:137" hidden="1" x14ac:dyDescent="0.35">
      <c r="A278">
        <v>3457</v>
      </c>
      <c r="B278" t="s">
        <v>404</v>
      </c>
      <c r="C278">
        <v>4105</v>
      </c>
      <c r="D278" t="s">
        <v>405</v>
      </c>
      <c r="E278" t="s">
        <v>406</v>
      </c>
      <c r="F278" t="s">
        <v>473</v>
      </c>
      <c r="G278">
        <v>304</v>
      </c>
      <c r="H278" t="s">
        <v>408</v>
      </c>
      <c r="I278" t="s">
        <v>2202</v>
      </c>
      <c r="J278" t="s">
        <v>2203</v>
      </c>
      <c r="K278" t="s">
        <v>37</v>
      </c>
      <c r="L278" t="s">
        <v>109</v>
      </c>
      <c r="M278" t="s">
        <v>411</v>
      </c>
      <c r="N278" t="s">
        <v>411</v>
      </c>
      <c r="O278" t="s">
        <v>411</v>
      </c>
      <c r="P278" t="s">
        <v>411</v>
      </c>
      <c r="Q278" t="s">
        <v>411</v>
      </c>
      <c r="R278" t="s">
        <v>411</v>
      </c>
      <c r="S278" t="s">
        <v>411</v>
      </c>
      <c r="T278" s="1">
        <v>157012.89000000001</v>
      </c>
      <c r="U278" s="1">
        <v>1012.1</v>
      </c>
      <c r="V278">
        <v>0</v>
      </c>
      <c r="W278" s="1">
        <v>155109.89000000001</v>
      </c>
      <c r="X278" s="1">
        <v>1903</v>
      </c>
      <c r="Y278">
        <v>0</v>
      </c>
      <c r="Z278" s="1">
        <v>157012.89000000001</v>
      </c>
      <c r="AA278">
        <v>0</v>
      </c>
      <c r="AB278">
        <v>0</v>
      </c>
      <c r="AD278">
        <v>8787719892957</v>
      </c>
      <c r="AE278" t="s">
        <v>412</v>
      </c>
      <c r="AF278">
        <v>73977</v>
      </c>
      <c r="AG278" s="2">
        <v>45453</v>
      </c>
      <c r="AH278" s="1">
        <v>3936.52</v>
      </c>
      <c r="AI278" s="2">
        <v>45428</v>
      </c>
      <c r="AJ278">
        <v>2004</v>
      </c>
      <c r="AK278" s="2">
        <v>45412</v>
      </c>
      <c r="AP278" t="s">
        <v>413</v>
      </c>
      <c r="AT278" s="2">
        <v>45743</v>
      </c>
      <c r="AU278" s="2">
        <v>45743</v>
      </c>
      <c r="AV278" t="s">
        <v>414</v>
      </c>
      <c r="AW278" s="2">
        <v>45404</v>
      </c>
      <c r="AX278">
        <v>24567</v>
      </c>
      <c r="AY278" s="1">
        <v>224540</v>
      </c>
      <c r="BA278" t="s">
        <v>415</v>
      </c>
      <c r="BB278">
        <v>24567</v>
      </c>
      <c r="BC278" t="s">
        <v>2204</v>
      </c>
      <c r="BD278" t="s">
        <v>416</v>
      </c>
      <c r="BE278" t="s">
        <v>417</v>
      </c>
      <c r="BF278">
        <v>5561996213833</v>
      </c>
      <c r="BG278" t="s">
        <v>2205</v>
      </c>
      <c r="BH278">
        <v>73808867</v>
      </c>
      <c r="BI278" t="s">
        <v>1267</v>
      </c>
      <c r="BJ278" t="s">
        <v>2206</v>
      </c>
      <c r="BL278" s="1">
        <v>3603.37</v>
      </c>
      <c r="BM278" s="2">
        <v>45476</v>
      </c>
      <c r="BQ278">
        <v>3040</v>
      </c>
      <c r="BR278">
        <v>5647</v>
      </c>
      <c r="BS278" t="s">
        <v>2207</v>
      </c>
      <c r="BT278" s="2">
        <v>45420</v>
      </c>
      <c r="BW278" t="s">
        <v>422</v>
      </c>
      <c r="BY278" t="s">
        <v>2208</v>
      </c>
      <c r="BZ278" s="2">
        <v>45421</v>
      </c>
      <c r="CA278" s="2">
        <v>45425</v>
      </c>
      <c r="CC278" s="2">
        <v>45412</v>
      </c>
      <c r="CD278" t="s">
        <v>424</v>
      </c>
      <c r="CF278" s="2">
        <v>45421</v>
      </c>
      <c r="CL278" s="2">
        <v>45422</v>
      </c>
      <c r="CM278" s="2">
        <v>45428</v>
      </c>
      <c r="CN278" s="2">
        <v>45414</v>
      </c>
      <c r="CO278" s="2">
        <v>45427</v>
      </c>
      <c r="CR278" s="2">
        <v>45414</v>
      </c>
      <c r="CS278" s="2">
        <v>45419</v>
      </c>
      <c r="CT278" s="2">
        <v>45476</v>
      </c>
      <c r="CV278" s="2">
        <v>45448</v>
      </c>
      <c r="CW278" s="2">
        <v>45418</v>
      </c>
      <c r="CY278" t="s">
        <v>424</v>
      </c>
      <c r="DB278" s="2">
        <v>45421</v>
      </c>
      <c r="DD278" s="2">
        <v>45428</v>
      </c>
      <c r="DE278" s="2">
        <v>45421</v>
      </c>
      <c r="DF278" s="2">
        <v>45454</v>
      </c>
      <c r="DI278" s="2">
        <v>45455</v>
      </c>
      <c r="DJ278" s="2">
        <v>45414</v>
      </c>
      <c r="DK278" s="2">
        <v>45449</v>
      </c>
      <c r="DL278" s="2">
        <v>45463</v>
      </c>
      <c r="DM278" s="2">
        <v>45504</v>
      </c>
      <c r="DN278" s="2">
        <v>45728</v>
      </c>
      <c r="DO278" s="2">
        <v>45418</v>
      </c>
      <c r="DP278" s="2">
        <v>45728</v>
      </c>
    </row>
    <row r="279" spans="1:137" hidden="1" x14ac:dyDescent="0.35">
      <c r="A279">
        <v>3458</v>
      </c>
      <c r="B279" t="s">
        <v>561</v>
      </c>
      <c r="C279">
        <v>4085</v>
      </c>
      <c r="D279" t="s">
        <v>976</v>
      </c>
      <c r="E279" t="s">
        <v>834</v>
      </c>
      <c r="F279" t="s">
        <v>526</v>
      </c>
      <c r="G279" t="s">
        <v>1474</v>
      </c>
      <c r="H279" t="s">
        <v>408</v>
      </c>
      <c r="I279" t="s">
        <v>2209</v>
      </c>
      <c r="J279" t="s">
        <v>2210</v>
      </c>
      <c r="K279" t="s">
        <v>37</v>
      </c>
      <c r="L279" t="s">
        <v>123</v>
      </c>
      <c r="M279" t="s">
        <v>411</v>
      </c>
      <c r="N279" t="s">
        <v>411</v>
      </c>
      <c r="O279" t="s">
        <v>411</v>
      </c>
      <c r="P279" t="s">
        <v>411</v>
      </c>
      <c r="Q279" t="s">
        <v>411</v>
      </c>
      <c r="R279" t="s">
        <v>411</v>
      </c>
      <c r="S279" t="s">
        <v>411</v>
      </c>
      <c r="T279" s="1">
        <v>154789.85</v>
      </c>
      <c r="U279">
        <v>705</v>
      </c>
      <c r="V279">
        <v>0</v>
      </c>
      <c r="W279" s="1">
        <v>134568.85</v>
      </c>
      <c r="X279" s="1">
        <v>20221</v>
      </c>
      <c r="Y279">
        <v>0</v>
      </c>
      <c r="Z279" s="1">
        <v>154789.85</v>
      </c>
      <c r="AA279">
        <v>0</v>
      </c>
      <c r="AB279">
        <v>0</v>
      </c>
      <c r="AE279" t="s">
        <v>412</v>
      </c>
      <c r="AH279">
        <v>0</v>
      </c>
      <c r="AK279" s="2">
        <v>45412</v>
      </c>
      <c r="AP279" t="s">
        <v>413</v>
      </c>
      <c r="AT279" s="2">
        <v>45477</v>
      </c>
      <c r="AU279" s="2">
        <v>45477</v>
      </c>
      <c r="AV279" t="s">
        <v>561</v>
      </c>
      <c r="AW279" s="2">
        <v>45397</v>
      </c>
      <c r="AX279">
        <v>24565</v>
      </c>
      <c r="AY279" s="1">
        <v>209835.94</v>
      </c>
      <c r="BA279" t="s">
        <v>980</v>
      </c>
      <c r="BB279">
        <v>24565</v>
      </c>
      <c r="BD279" t="s">
        <v>416</v>
      </c>
      <c r="BE279" t="s">
        <v>417</v>
      </c>
      <c r="BF279">
        <v>5561996835897</v>
      </c>
      <c r="BG279" t="s">
        <v>2211</v>
      </c>
      <c r="BH279">
        <v>73813814</v>
      </c>
      <c r="BI279" t="s">
        <v>894</v>
      </c>
      <c r="BJ279" t="s">
        <v>2212</v>
      </c>
      <c r="BL279" s="1">
        <v>2400</v>
      </c>
      <c r="BQ279">
        <v>3685</v>
      </c>
      <c r="BR279">
        <v>5646</v>
      </c>
      <c r="BS279" t="s">
        <v>2213</v>
      </c>
      <c r="BT279" s="2">
        <v>45397</v>
      </c>
      <c r="BW279" t="s">
        <v>422</v>
      </c>
      <c r="BY279" t="s">
        <v>2214</v>
      </c>
      <c r="BZ279" s="2">
        <v>45397</v>
      </c>
      <c r="CC279" s="2">
        <v>45420</v>
      </c>
      <c r="CF279" s="2">
        <v>45397</v>
      </c>
      <c r="CL279" s="2">
        <v>45414</v>
      </c>
      <c r="CN279" s="2">
        <v>45420</v>
      </c>
      <c r="CR279" s="2">
        <v>45421</v>
      </c>
      <c r="CS279" s="2">
        <v>45419</v>
      </c>
      <c r="CT279" s="2">
        <v>45573</v>
      </c>
      <c r="CW279" s="2">
        <v>45418</v>
      </c>
      <c r="CY279" t="s">
        <v>424</v>
      </c>
      <c r="DJ279" s="2">
        <v>45412</v>
      </c>
      <c r="DO279" s="2">
        <v>45418</v>
      </c>
    </row>
    <row r="280" spans="1:137" hidden="1" x14ac:dyDescent="0.35">
      <c r="A280">
        <v>3459</v>
      </c>
      <c r="B280" t="s">
        <v>404</v>
      </c>
      <c r="C280">
        <v>4110</v>
      </c>
      <c r="D280" t="s">
        <v>833</v>
      </c>
      <c r="E280" t="s">
        <v>834</v>
      </c>
      <c r="F280" t="s">
        <v>407</v>
      </c>
      <c r="G280">
        <v>101</v>
      </c>
      <c r="H280" t="s">
        <v>474</v>
      </c>
      <c r="I280" t="s">
        <v>2215</v>
      </c>
      <c r="J280" t="s">
        <v>2216</v>
      </c>
      <c r="K280" t="s">
        <v>38</v>
      </c>
      <c r="L280" t="s">
        <v>160</v>
      </c>
      <c r="M280" t="s">
        <v>411</v>
      </c>
      <c r="N280" t="s">
        <v>411</v>
      </c>
      <c r="O280" t="s">
        <v>411</v>
      </c>
      <c r="P280" t="s">
        <v>424</v>
      </c>
      <c r="Q280" t="s">
        <v>424</v>
      </c>
      <c r="R280" t="s">
        <v>411</v>
      </c>
      <c r="S280" t="s">
        <v>411</v>
      </c>
      <c r="T280" s="1">
        <v>125617.1</v>
      </c>
      <c r="U280">
        <v>368.51</v>
      </c>
      <c r="V280">
        <v>0</v>
      </c>
      <c r="W280" s="1">
        <v>70362.55</v>
      </c>
      <c r="X280" s="1">
        <v>57517.69</v>
      </c>
      <c r="Y280">
        <v>0</v>
      </c>
      <c r="Z280" s="1">
        <v>127880.24</v>
      </c>
      <c r="AA280">
        <v>0</v>
      </c>
      <c r="AB280">
        <v>0</v>
      </c>
      <c r="AD280">
        <v>8787719808387</v>
      </c>
      <c r="AE280" t="s">
        <v>412</v>
      </c>
      <c r="AF280">
        <v>105288</v>
      </c>
      <c r="AG280" s="2">
        <v>45463</v>
      </c>
      <c r="AH280" s="1">
        <v>2371.12</v>
      </c>
      <c r="AI280" s="2">
        <v>45447</v>
      </c>
      <c r="AJ280">
        <v>2004</v>
      </c>
      <c r="AK280" s="2">
        <v>45412</v>
      </c>
      <c r="AP280" t="s">
        <v>413</v>
      </c>
      <c r="AT280" s="2">
        <v>45736</v>
      </c>
      <c r="AU280" s="2">
        <v>45736</v>
      </c>
      <c r="AV280" t="s">
        <v>414</v>
      </c>
      <c r="AW280" s="2">
        <v>45405</v>
      </c>
      <c r="AX280">
        <v>24568</v>
      </c>
      <c r="AY280" s="1">
        <v>189882.11</v>
      </c>
      <c r="BA280" t="s">
        <v>837</v>
      </c>
      <c r="BB280">
        <v>24568</v>
      </c>
      <c r="BC280" t="s">
        <v>2217</v>
      </c>
      <c r="BD280" t="s">
        <v>478</v>
      </c>
      <c r="BE280" t="s">
        <v>417</v>
      </c>
      <c r="BF280">
        <v>5561994192129</v>
      </c>
      <c r="BG280" t="s">
        <v>2218</v>
      </c>
      <c r="BH280">
        <v>72910000</v>
      </c>
      <c r="BI280" t="s">
        <v>1790</v>
      </c>
      <c r="BJ280" t="s">
        <v>2219</v>
      </c>
      <c r="BL280" s="1">
        <v>1474.04</v>
      </c>
      <c r="BQ280">
        <v>3377</v>
      </c>
      <c r="BR280">
        <v>5648</v>
      </c>
      <c r="BS280" t="s">
        <v>1358</v>
      </c>
      <c r="BT280" s="2">
        <v>45420</v>
      </c>
      <c r="BU280">
        <v>500</v>
      </c>
      <c r="BV280" s="2">
        <v>45450</v>
      </c>
      <c r="BW280" t="s">
        <v>422</v>
      </c>
      <c r="BX280" s="2">
        <v>45454</v>
      </c>
      <c r="BY280" t="s">
        <v>2220</v>
      </c>
      <c r="BZ280" s="2">
        <v>45420</v>
      </c>
      <c r="CA280" s="2">
        <v>45453</v>
      </c>
      <c r="CC280" s="2">
        <v>45408</v>
      </c>
      <c r="CD280" t="s">
        <v>424</v>
      </c>
      <c r="CF280" s="2">
        <v>45420</v>
      </c>
      <c r="CJ280" s="2">
        <v>45456</v>
      </c>
      <c r="CL280" s="2">
        <v>45422</v>
      </c>
      <c r="CM280" s="2">
        <v>45457</v>
      </c>
      <c r="CN280" s="2">
        <v>45408</v>
      </c>
      <c r="CO280" s="2">
        <v>45460</v>
      </c>
      <c r="CP280" s="2">
        <v>45453</v>
      </c>
      <c r="CR280" s="2">
        <v>45411</v>
      </c>
      <c r="CS280" s="2">
        <v>45439</v>
      </c>
      <c r="CU280" s="2">
        <v>45454</v>
      </c>
      <c r="CV280" s="2">
        <v>45608</v>
      </c>
      <c r="CW280" s="2">
        <v>45439</v>
      </c>
      <c r="CX280" s="2">
        <v>45462</v>
      </c>
      <c r="CY280" t="s">
        <v>424</v>
      </c>
      <c r="DD280" s="2">
        <v>45437</v>
      </c>
      <c r="DF280" s="2">
        <v>45464</v>
      </c>
      <c r="DI280" s="2">
        <v>45467</v>
      </c>
      <c r="DJ280" s="2">
        <v>45433</v>
      </c>
      <c r="DK280" s="2">
        <v>45609</v>
      </c>
      <c r="DL280" s="2">
        <v>45616</v>
      </c>
      <c r="DM280" s="2">
        <v>45629</v>
      </c>
      <c r="DN280" s="2">
        <v>45712</v>
      </c>
      <c r="DO280" s="2">
        <v>45439</v>
      </c>
      <c r="DP280" s="2">
        <v>45712</v>
      </c>
      <c r="EE280" s="1">
        <v>3805.32</v>
      </c>
    </row>
    <row r="281" spans="1:137" hidden="1" x14ac:dyDescent="0.35">
      <c r="A281">
        <v>3460</v>
      </c>
      <c r="B281" t="s">
        <v>404</v>
      </c>
      <c r="C281">
        <v>4120</v>
      </c>
      <c r="D281" t="s">
        <v>1907</v>
      </c>
      <c r="E281" t="s">
        <v>472</v>
      </c>
      <c r="F281" t="s">
        <v>943</v>
      </c>
      <c r="G281" t="s">
        <v>2221</v>
      </c>
      <c r="H281" t="s">
        <v>474</v>
      </c>
      <c r="I281" t="s">
        <v>2222</v>
      </c>
      <c r="J281" t="s">
        <v>2223</v>
      </c>
      <c r="K281" t="s">
        <v>38</v>
      </c>
      <c r="L281" t="s">
        <v>185</v>
      </c>
      <c r="M281" t="s">
        <v>411</v>
      </c>
      <c r="N281" t="s">
        <v>411</v>
      </c>
      <c r="O281" t="s">
        <v>411</v>
      </c>
      <c r="P281" t="s">
        <v>424</v>
      </c>
      <c r="Q281" t="s">
        <v>424</v>
      </c>
      <c r="R281" t="s">
        <v>411</v>
      </c>
      <c r="S281" t="s">
        <v>411</v>
      </c>
      <c r="T281" s="1">
        <v>159302.23000000001</v>
      </c>
      <c r="U281">
        <v>730.51</v>
      </c>
      <c r="V281">
        <v>0</v>
      </c>
      <c r="W281" s="1">
        <v>148247.23000000001</v>
      </c>
      <c r="X281" s="1">
        <v>70697.77</v>
      </c>
      <c r="Y281" s="1">
        <v>11055</v>
      </c>
      <c r="Z281" s="1">
        <v>230000</v>
      </c>
      <c r="AA281">
        <v>0</v>
      </c>
      <c r="AB281">
        <v>0</v>
      </c>
      <c r="AD281">
        <v>8444434674754</v>
      </c>
      <c r="AE281" t="s">
        <v>412</v>
      </c>
      <c r="AG281" s="2">
        <v>45491</v>
      </c>
      <c r="AH281" s="1">
        <v>3106.01</v>
      </c>
      <c r="AI281" s="2">
        <v>45467</v>
      </c>
      <c r="AJ281">
        <v>2004</v>
      </c>
      <c r="AK281" s="2">
        <v>45414</v>
      </c>
      <c r="AP281" t="s">
        <v>413</v>
      </c>
      <c r="AT281" s="2">
        <v>45761</v>
      </c>
      <c r="AU281" s="2">
        <v>45761</v>
      </c>
      <c r="AV281" t="s">
        <v>414</v>
      </c>
      <c r="AW281" s="2">
        <v>45408</v>
      </c>
      <c r="AY281" s="1">
        <v>159302.23000000001</v>
      </c>
      <c r="BA281" t="s">
        <v>1911</v>
      </c>
      <c r="BD281" t="s">
        <v>512</v>
      </c>
      <c r="BE281" t="s">
        <v>513</v>
      </c>
      <c r="BF281">
        <v>5561985811536</v>
      </c>
      <c r="BG281" t="s">
        <v>2224</v>
      </c>
      <c r="BH281">
        <v>72218097</v>
      </c>
      <c r="BI281" t="s">
        <v>2225</v>
      </c>
      <c r="BJ281" t="s">
        <v>2226</v>
      </c>
      <c r="BL281" s="1">
        <v>2435.0700000000002</v>
      </c>
      <c r="BM281" s="2">
        <v>45587</v>
      </c>
      <c r="BO281" t="s">
        <v>2227</v>
      </c>
      <c r="BP281" t="s">
        <v>2228</v>
      </c>
      <c r="BS281" t="s">
        <v>2229</v>
      </c>
      <c r="BU281">
        <v>500</v>
      </c>
      <c r="BX281" s="2">
        <v>45474</v>
      </c>
      <c r="CA281" s="2">
        <v>45471</v>
      </c>
      <c r="CD281" t="s">
        <v>424</v>
      </c>
      <c r="CJ281" s="2">
        <v>45478</v>
      </c>
      <c r="CM281" s="2">
        <v>45482</v>
      </c>
      <c r="CP281" s="2">
        <v>45471</v>
      </c>
      <c r="CS281" s="2">
        <v>45464</v>
      </c>
      <c r="CU281" s="2">
        <v>45471</v>
      </c>
      <c r="CW281" s="2">
        <v>45464</v>
      </c>
      <c r="CX281" s="2">
        <v>45488</v>
      </c>
      <c r="CY281" t="s">
        <v>424</v>
      </c>
      <c r="DD281" s="2">
        <v>45418</v>
      </c>
      <c r="DF281" s="2">
        <v>45491</v>
      </c>
      <c r="DI281" s="2">
        <v>45495</v>
      </c>
      <c r="DJ281" s="2">
        <v>45461</v>
      </c>
      <c r="DO281" s="2">
        <v>45464</v>
      </c>
      <c r="EE281" s="1">
        <v>4605.32</v>
      </c>
      <c r="EG281" t="s">
        <v>1640</v>
      </c>
    </row>
    <row r="282" spans="1:137" hidden="1" x14ac:dyDescent="0.35">
      <c r="A282">
        <v>3461</v>
      </c>
      <c r="B282" t="s">
        <v>404</v>
      </c>
      <c r="C282">
        <v>4118</v>
      </c>
      <c r="D282" t="s">
        <v>405</v>
      </c>
      <c r="E282" t="s">
        <v>406</v>
      </c>
      <c r="F282" t="s">
        <v>451</v>
      </c>
      <c r="G282">
        <v>201</v>
      </c>
      <c r="H282" t="s">
        <v>408</v>
      </c>
      <c r="I282" t="s">
        <v>2230</v>
      </c>
      <c r="J282" t="s">
        <v>2231</v>
      </c>
      <c r="K282" t="s">
        <v>14</v>
      </c>
      <c r="L282" t="s">
        <v>154</v>
      </c>
      <c r="M282" t="s">
        <v>411</v>
      </c>
      <c r="N282" t="s">
        <v>411</v>
      </c>
      <c r="O282" t="s">
        <v>411</v>
      </c>
      <c r="P282" t="s">
        <v>411</v>
      </c>
      <c r="Q282" t="s">
        <v>411</v>
      </c>
      <c r="R282" t="s">
        <v>411</v>
      </c>
      <c r="S282" t="s">
        <v>411</v>
      </c>
      <c r="T282" s="1">
        <v>163830.18</v>
      </c>
      <c r="U282">
        <v>780</v>
      </c>
      <c r="V282">
        <v>0</v>
      </c>
      <c r="W282" s="1">
        <v>149173.18</v>
      </c>
      <c r="X282" s="1">
        <v>14889</v>
      </c>
      <c r="Y282">
        <v>0</v>
      </c>
      <c r="Z282" s="1">
        <v>164062.18</v>
      </c>
      <c r="AA282">
        <v>0</v>
      </c>
      <c r="AB282">
        <v>0</v>
      </c>
      <c r="AD282">
        <v>8787719884407</v>
      </c>
      <c r="AE282" t="s">
        <v>412</v>
      </c>
      <c r="AF282">
        <v>74098</v>
      </c>
      <c r="AG282" s="2">
        <v>45469</v>
      </c>
      <c r="AH282" s="1">
        <v>3920.95</v>
      </c>
      <c r="AI282" s="2">
        <v>45443</v>
      </c>
      <c r="AJ282">
        <v>2004</v>
      </c>
      <c r="AK282" s="2">
        <v>45414</v>
      </c>
      <c r="AP282" t="s">
        <v>413</v>
      </c>
      <c r="AT282" s="2">
        <v>45743</v>
      </c>
      <c r="AU282" s="2">
        <v>45743</v>
      </c>
      <c r="AV282" t="s">
        <v>414</v>
      </c>
      <c r="AW282" s="2">
        <v>45407</v>
      </c>
      <c r="AX282">
        <v>24618</v>
      </c>
      <c r="AY282" s="1">
        <v>225000</v>
      </c>
      <c r="BA282" t="s">
        <v>415</v>
      </c>
      <c r="BB282">
        <v>24618</v>
      </c>
      <c r="BC282" t="s">
        <v>2232</v>
      </c>
      <c r="BD282" t="s">
        <v>416</v>
      </c>
      <c r="BE282" t="s">
        <v>417</v>
      </c>
      <c r="BF282">
        <v>5561999732147</v>
      </c>
      <c r="BG282" t="s">
        <v>2233</v>
      </c>
      <c r="BH282">
        <v>73813410</v>
      </c>
      <c r="BI282" t="s">
        <v>430</v>
      </c>
      <c r="BJ282" t="s">
        <v>2234</v>
      </c>
      <c r="BL282" s="1">
        <v>2600</v>
      </c>
      <c r="BM282" s="2">
        <v>45508</v>
      </c>
      <c r="BQ282">
        <v>3156</v>
      </c>
      <c r="BR282">
        <v>5653</v>
      </c>
      <c r="BS282" t="s">
        <v>432</v>
      </c>
      <c r="BT282" s="2">
        <v>45415</v>
      </c>
      <c r="BW282" t="s">
        <v>422</v>
      </c>
      <c r="BY282" t="s">
        <v>2235</v>
      </c>
      <c r="BZ282" s="2">
        <v>45420</v>
      </c>
      <c r="CA282" s="2">
        <v>45440</v>
      </c>
      <c r="CC282" s="2">
        <v>45415</v>
      </c>
      <c r="CD282" t="s">
        <v>424</v>
      </c>
      <c r="CF282" s="2">
        <v>45420</v>
      </c>
      <c r="CL282" s="2">
        <v>45422</v>
      </c>
      <c r="CM282" s="2">
        <v>45443</v>
      </c>
      <c r="CN282" s="2">
        <v>45415</v>
      </c>
      <c r="CO282" s="2">
        <v>45446</v>
      </c>
      <c r="CR282" s="2">
        <v>45420</v>
      </c>
      <c r="CS282" s="2">
        <v>45419</v>
      </c>
      <c r="CT282" s="2">
        <v>45508</v>
      </c>
      <c r="CV282" s="2">
        <v>45448</v>
      </c>
      <c r="CW282" s="2">
        <v>45418</v>
      </c>
      <c r="CY282" t="s">
        <v>424</v>
      </c>
      <c r="DB282" s="2">
        <v>45422</v>
      </c>
      <c r="DD282" s="2">
        <v>45443</v>
      </c>
      <c r="DE282" s="2">
        <v>45440</v>
      </c>
      <c r="DF282" s="2">
        <v>45469</v>
      </c>
      <c r="DI282" s="2">
        <v>45471</v>
      </c>
      <c r="DJ282" s="2">
        <v>45412</v>
      </c>
      <c r="DK282" s="2">
        <v>45449</v>
      </c>
      <c r="DL282" s="2">
        <v>45464</v>
      </c>
      <c r="DM282" s="2">
        <v>45504</v>
      </c>
      <c r="DN282" s="2">
        <v>45728</v>
      </c>
      <c r="DO282" s="2">
        <v>45418</v>
      </c>
      <c r="DP282" s="2">
        <v>45728</v>
      </c>
    </row>
    <row r="283" spans="1:137" hidden="1" x14ac:dyDescent="0.35">
      <c r="A283">
        <v>3462</v>
      </c>
      <c r="B283" t="s">
        <v>561</v>
      </c>
      <c r="C283">
        <v>4113</v>
      </c>
      <c r="D283" t="s">
        <v>976</v>
      </c>
      <c r="E283" t="s">
        <v>834</v>
      </c>
      <c r="F283" t="s">
        <v>898</v>
      </c>
      <c r="G283" t="s">
        <v>1694</v>
      </c>
      <c r="H283" t="s">
        <v>408</v>
      </c>
      <c r="I283" t="s">
        <v>2236</v>
      </c>
      <c r="J283" t="s">
        <v>2237</v>
      </c>
      <c r="K283" t="s">
        <v>14</v>
      </c>
      <c r="L283" t="s">
        <v>13</v>
      </c>
      <c r="M283" t="s">
        <v>411</v>
      </c>
      <c r="N283" t="s">
        <v>411</v>
      </c>
      <c r="O283" t="s">
        <v>411</v>
      </c>
      <c r="P283" t="s">
        <v>411</v>
      </c>
      <c r="Q283" t="s">
        <v>411</v>
      </c>
      <c r="R283" t="s">
        <v>411</v>
      </c>
      <c r="S283" t="s">
        <v>411</v>
      </c>
      <c r="T283" s="1">
        <v>152468.82</v>
      </c>
      <c r="U283">
        <v>600</v>
      </c>
      <c r="V283">
        <v>0</v>
      </c>
      <c r="W283" s="1">
        <v>117710.98</v>
      </c>
      <c r="X283" s="1">
        <v>10538</v>
      </c>
      <c r="Y283">
        <v>0</v>
      </c>
      <c r="Z283" s="1">
        <v>128248.98</v>
      </c>
      <c r="AA283">
        <v>0</v>
      </c>
      <c r="AB283">
        <v>0</v>
      </c>
      <c r="AE283" t="s">
        <v>412</v>
      </c>
      <c r="AH283">
        <v>0</v>
      </c>
      <c r="AK283" s="2">
        <v>45414</v>
      </c>
      <c r="AP283" t="s">
        <v>413</v>
      </c>
      <c r="AT283" s="2">
        <v>45448</v>
      </c>
      <c r="AU283" s="2">
        <v>45448</v>
      </c>
      <c r="AV283" t="s">
        <v>561</v>
      </c>
      <c r="AW283" s="2">
        <v>45406</v>
      </c>
      <c r="AX283">
        <v>24614</v>
      </c>
      <c r="AY283" s="1">
        <v>210000.02</v>
      </c>
      <c r="BA283" t="s">
        <v>980</v>
      </c>
      <c r="BB283">
        <v>24614</v>
      </c>
      <c r="BD283" t="s">
        <v>416</v>
      </c>
      <c r="BE283" t="s">
        <v>417</v>
      </c>
      <c r="BF283">
        <v>5561999922853</v>
      </c>
      <c r="BG283" t="s">
        <v>2238</v>
      </c>
      <c r="BH283">
        <v>73817000</v>
      </c>
      <c r="BI283" t="s">
        <v>504</v>
      </c>
      <c r="BJ283" t="s">
        <v>2239</v>
      </c>
      <c r="BL283" s="1">
        <v>2000</v>
      </c>
      <c r="BM283" s="2">
        <v>45584</v>
      </c>
      <c r="BQ283">
        <v>3867</v>
      </c>
      <c r="BR283">
        <v>5651</v>
      </c>
      <c r="BS283" t="s">
        <v>449</v>
      </c>
      <c r="BY283" t="s">
        <v>2240</v>
      </c>
      <c r="CC283" s="2">
        <v>45420</v>
      </c>
      <c r="CN283" s="2">
        <v>45421</v>
      </c>
      <c r="CR283" s="2">
        <v>45421</v>
      </c>
      <c r="CT283" s="2">
        <v>45584</v>
      </c>
      <c r="DJ283" s="2">
        <v>45412</v>
      </c>
    </row>
    <row r="284" spans="1:137" hidden="1" x14ac:dyDescent="0.35">
      <c r="A284">
        <v>3463</v>
      </c>
      <c r="B284" t="s">
        <v>404</v>
      </c>
      <c r="C284">
        <v>4049</v>
      </c>
      <c r="D284" t="s">
        <v>833</v>
      </c>
      <c r="E284" t="s">
        <v>834</v>
      </c>
      <c r="F284" t="s">
        <v>461</v>
      </c>
      <c r="G284">
        <v>103</v>
      </c>
      <c r="H284" t="s">
        <v>474</v>
      </c>
      <c r="I284" t="s">
        <v>2241</v>
      </c>
      <c r="J284" t="s">
        <v>2242</v>
      </c>
      <c r="K284" t="s">
        <v>38</v>
      </c>
      <c r="L284" t="s">
        <v>101</v>
      </c>
      <c r="M284" t="s">
        <v>411</v>
      </c>
      <c r="N284" t="s">
        <v>411</v>
      </c>
      <c r="O284" t="s">
        <v>411</v>
      </c>
      <c r="P284" t="s">
        <v>424</v>
      </c>
      <c r="Q284" t="s">
        <v>424</v>
      </c>
      <c r="R284" t="s">
        <v>411</v>
      </c>
      <c r="S284" t="s">
        <v>411</v>
      </c>
      <c r="T284" s="1">
        <v>131022.41</v>
      </c>
      <c r="U284">
        <v>456.05</v>
      </c>
      <c r="V284" s="1">
        <v>132164.12</v>
      </c>
      <c r="W284" s="1">
        <v>83284.41</v>
      </c>
      <c r="X284" s="1">
        <v>58977.59</v>
      </c>
      <c r="Y284">
        <v>0</v>
      </c>
      <c r="Z284" s="1">
        <v>142262</v>
      </c>
      <c r="AA284">
        <v>0</v>
      </c>
      <c r="AB284">
        <v>0</v>
      </c>
      <c r="AD284">
        <v>8787719745008</v>
      </c>
      <c r="AE284" t="s">
        <v>412</v>
      </c>
      <c r="AF284">
        <v>105267</v>
      </c>
      <c r="AG284" s="2">
        <v>45435</v>
      </c>
      <c r="AH284" s="1">
        <v>2371.12</v>
      </c>
      <c r="AI284" s="2">
        <v>45422</v>
      </c>
      <c r="AJ284">
        <v>2004</v>
      </c>
      <c r="AK284" s="2">
        <v>45414</v>
      </c>
      <c r="AP284" t="s">
        <v>413</v>
      </c>
      <c r="AT284" s="2">
        <v>45736</v>
      </c>
      <c r="AU284" s="2">
        <v>45736</v>
      </c>
      <c r="AV284" t="s">
        <v>414</v>
      </c>
      <c r="AW284" s="2">
        <v>45388</v>
      </c>
      <c r="AX284">
        <v>24611</v>
      </c>
      <c r="AY284" s="1">
        <v>190062.41</v>
      </c>
      <c r="BA284" t="s">
        <v>837</v>
      </c>
      <c r="BB284">
        <v>24611</v>
      </c>
      <c r="BC284" t="s">
        <v>2243</v>
      </c>
      <c r="BD284" t="s">
        <v>478</v>
      </c>
      <c r="BE284" t="s">
        <v>417</v>
      </c>
      <c r="BF284">
        <v>5573998676489</v>
      </c>
      <c r="BG284" t="s">
        <v>2244</v>
      </c>
      <c r="BH284">
        <v>72910461</v>
      </c>
      <c r="BI284" t="s">
        <v>2245</v>
      </c>
      <c r="BJ284" t="s">
        <v>2246</v>
      </c>
      <c r="BL284" s="1">
        <v>1824.2</v>
      </c>
      <c r="BQ284">
        <v>3332</v>
      </c>
      <c r="BR284">
        <v>5649</v>
      </c>
      <c r="BS284" t="s">
        <v>590</v>
      </c>
      <c r="BT284" s="2">
        <v>45418</v>
      </c>
      <c r="BU284">
        <v>498</v>
      </c>
      <c r="BW284" t="s">
        <v>422</v>
      </c>
      <c r="BX284" s="2">
        <v>45459</v>
      </c>
      <c r="BY284" t="s">
        <v>2247</v>
      </c>
      <c r="BZ284" s="2">
        <v>45420</v>
      </c>
      <c r="CA284" s="2">
        <v>45425</v>
      </c>
      <c r="CC284" s="2">
        <v>45398</v>
      </c>
      <c r="CD284" t="s">
        <v>424</v>
      </c>
      <c r="CF284" s="2">
        <v>45420</v>
      </c>
      <c r="CG284" s="2">
        <v>45406</v>
      </c>
      <c r="CJ284" s="2">
        <v>45428</v>
      </c>
      <c r="CL284" s="2">
        <v>45421</v>
      </c>
      <c r="CM284" s="2">
        <v>45429</v>
      </c>
      <c r="CN284" s="2">
        <v>45398</v>
      </c>
      <c r="CO284" s="2">
        <v>45427</v>
      </c>
      <c r="CP284" s="2">
        <v>45425</v>
      </c>
      <c r="CR284" s="2">
        <v>45399</v>
      </c>
      <c r="CS284" s="2">
        <v>45420</v>
      </c>
      <c r="CU284" s="2">
        <v>45426</v>
      </c>
      <c r="CV284" s="2">
        <v>45450</v>
      </c>
      <c r="CW284" s="2">
        <v>45420</v>
      </c>
      <c r="CX284" s="2">
        <v>45434</v>
      </c>
      <c r="CY284" t="s">
        <v>424</v>
      </c>
      <c r="DD284" s="2">
        <v>45397</v>
      </c>
      <c r="DF284" s="2">
        <v>45436</v>
      </c>
      <c r="DI284" s="2">
        <v>45440</v>
      </c>
      <c r="DJ284" s="2">
        <v>45398</v>
      </c>
      <c r="DK284" s="2">
        <v>45496</v>
      </c>
      <c r="DL284" s="2">
        <v>45545</v>
      </c>
      <c r="DM284" s="2">
        <v>45629</v>
      </c>
      <c r="DN284" s="2">
        <v>45712</v>
      </c>
      <c r="DO284" s="2">
        <v>45420</v>
      </c>
      <c r="DP284" s="2">
        <v>45712</v>
      </c>
      <c r="EE284" s="1">
        <v>3805.32</v>
      </c>
    </row>
    <row r="285" spans="1:137" hidden="1" x14ac:dyDescent="0.35">
      <c r="A285">
        <v>3464</v>
      </c>
      <c r="B285" t="s">
        <v>404</v>
      </c>
      <c r="C285">
        <v>4104</v>
      </c>
      <c r="D285" t="s">
        <v>976</v>
      </c>
      <c r="E285" t="s">
        <v>834</v>
      </c>
      <c r="F285" t="s">
        <v>623</v>
      </c>
      <c r="G285" t="s">
        <v>2248</v>
      </c>
      <c r="H285" t="s">
        <v>408</v>
      </c>
      <c r="I285" t="s">
        <v>2249</v>
      </c>
      <c r="J285" t="s">
        <v>2250</v>
      </c>
      <c r="K285" t="s">
        <v>37</v>
      </c>
      <c r="L285" t="s">
        <v>123</v>
      </c>
      <c r="M285" t="s">
        <v>411</v>
      </c>
      <c r="N285" t="s">
        <v>411</v>
      </c>
      <c r="O285" t="s">
        <v>411</v>
      </c>
      <c r="P285" t="s">
        <v>411</v>
      </c>
      <c r="Q285" t="s">
        <v>411</v>
      </c>
      <c r="R285" t="s">
        <v>411</v>
      </c>
      <c r="S285" t="s">
        <v>411</v>
      </c>
      <c r="T285" s="1">
        <v>159275.9</v>
      </c>
      <c r="U285">
        <v>596.32000000000005</v>
      </c>
      <c r="V285">
        <v>0</v>
      </c>
      <c r="W285" s="1">
        <v>124661.9</v>
      </c>
      <c r="X285" s="1">
        <v>34614</v>
      </c>
      <c r="Y285">
        <v>0</v>
      </c>
      <c r="Z285" s="1">
        <v>159275.9</v>
      </c>
      <c r="AA285">
        <v>0</v>
      </c>
      <c r="AB285">
        <v>0</v>
      </c>
      <c r="AD285">
        <v>8787719990673</v>
      </c>
      <c r="AE285" t="s">
        <v>412</v>
      </c>
      <c r="AG285" s="2">
        <v>45469</v>
      </c>
      <c r="AH285" s="1">
        <v>3557.79</v>
      </c>
      <c r="AI285" s="2">
        <v>45450</v>
      </c>
      <c r="AJ285">
        <v>2004</v>
      </c>
      <c r="AK285" s="2">
        <v>45414</v>
      </c>
      <c r="AP285" t="s">
        <v>413</v>
      </c>
      <c r="AT285" s="2">
        <v>45742</v>
      </c>
      <c r="AU285" s="2">
        <v>45890</v>
      </c>
      <c r="AV285" t="s">
        <v>414</v>
      </c>
      <c r="AW285" s="2">
        <v>45404</v>
      </c>
      <c r="AX285">
        <v>24566</v>
      </c>
      <c r="AY285" s="1">
        <v>213036.07</v>
      </c>
      <c r="BA285" t="s">
        <v>980</v>
      </c>
      <c r="BB285">
        <v>24566</v>
      </c>
      <c r="BD285" t="s">
        <v>416</v>
      </c>
      <c r="BE285" t="s">
        <v>417</v>
      </c>
      <c r="BF285">
        <v>5561999212585</v>
      </c>
      <c r="BG285" t="s">
        <v>2251</v>
      </c>
      <c r="BH285">
        <v>73801550</v>
      </c>
      <c r="BI285" t="s">
        <v>1757</v>
      </c>
      <c r="BJ285" t="s">
        <v>2252</v>
      </c>
      <c r="BL285" s="1">
        <v>1987.75</v>
      </c>
      <c r="BM285" s="2">
        <v>45573</v>
      </c>
      <c r="BQ285">
        <v>3671</v>
      </c>
      <c r="BR285">
        <v>452</v>
      </c>
      <c r="BS285" t="s">
        <v>440</v>
      </c>
      <c r="BT285" s="2">
        <v>45404</v>
      </c>
      <c r="BW285" t="s">
        <v>422</v>
      </c>
      <c r="BY285" t="s">
        <v>2253</v>
      </c>
      <c r="BZ285" s="2">
        <v>45404</v>
      </c>
      <c r="CC285" s="2">
        <v>45421</v>
      </c>
      <c r="CF285" s="2">
        <v>45404</v>
      </c>
      <c r="CL285" s="2">
        <v>45414</v>
      </c>
      <c r="CM285" s="2">
        <v>45450</v>
      </c>
      <c r="CN285" s="2">
        <v>45421</v>
      </c>
      <c r="CO285" s="2">
        <v>45460</v>
      </c>
      <c r="CR285" s="2">
        <v>45421</v>
      </c>
      <c r="CS285" s="2">
        <v>45429</v>
      </c>
      <c r="CT285" s="2">
        <v>45573</v>
      </c>
      <c r="CV285" s="2">
        <v>45475</v>
      </c>
      <c r="CW285" s="2">
        <v>45429</v>
      </c>
      <c r="CY285" t="s">
        <v>424</v>
      </c>
      <c r="DD285" s="2">
        <v>45450</v>
      </c>
      <c r="DF285" s="2">
        <v>45469</v>
      </c>
      <c r="DI285" s="2">
        <v>45474</v>
      </c>
      <c r="DJ285" s="2">
        <v>45427</v>
      </c>
      <c r="DK285" s="2">
        <v>45475</v>
      </c>
      <c r="DL285" s="2">
        <v>45577</v>
      </c>
      <c r="DM285" s="2">
        <v>45709</v>
      </c>
      <c r="DN285" s="2">
        <v>45736</v>
      </c>
      <c r="DO285" s="2">
        <v>45429</v>
      </c>
      <c r="DP285" s="2">
        <v>45736</v>
      </c>
    </row>
    <row r="286" spans="1:137" hidden="1" x14ac:dyDescent="0.35">
      <c r="A286">
        <v>3465</v>
      </c>
      <c r="B286" t="s">
        <v>404</v>
      </c>
      <c r="C286">
        <v>4112</v>
      </c>
      <c r="D286" t="s">
        <v>405</v>
      </c>
      <c r="E286" t="s">
        <v>406</v>
      </c>
      <c r="F286" t="s">
        <v>434</v>
      </c>
      <c r="G286">
        <v>3</v>
      </c>
      <c r="H286" t="s">
        <v>408</v>
      </c>
      <c r="I286" t="s">
        <v>2254</v>
      </c>
      <c r="J286" t="s">
        <v>2255</v>
      </c>
      <c r="K286" t="s">
        <v>37</v>
      </c>
      <c r="L286" t="s">
        <v>123</v>
      </c>
      <c r="M286" t="s">
        <v>411</v>
      </c>
      <c r="N286" t="s">
        <v>411</v>
      </c>
      <c r="O286" t="s">
        <v>411</v>
      </c>
      <c r="P286" t="s">
        <v>411</v>
      </c>
      <c r="Q286" t="s">
        <v>411</v>
      </c>
      <c r="R286" t="s">
        <v>411</v>
      </c>
      <c r="S286" t="s">
        <v>411</v>
      </c>
      <c r="T286" s="1">
        <v>164200</v>
      </c>
      <c r="U286" s="1">
        <v>1126.96</v>
      </c>
      <c r="V286">
        <v>0</v>
      </c>
      <c r="W286" s="1">
        <v>163657</v>
      </c>
      <c r="X286">
        <v>543</v>
      </c>
      <c r="Y286">
        <v>0</v>
      </c>
      <c r="Z286" s="1">
        <v>164200</v>
      </c>
      <c r="AA286">
        <v>0</v>
      </c>
      <c r="AB286">
        <v>0</v>
      </c>
      <c r="AD286">
        <v>8787719891578</v>
      </c>
      <c r="AE286" t="s">
        <v>412</v>
      </c>
      <c r="AG286" s="2">
        <v>45455</v>
      </c>
      <c r="AH286" s="1">
        <v>3936.53</v>
      </c>
      <c r="AI286" s="2">
        <v>45428</v>
      </c>
      <c r="AJ286">
        <v>2004</v>
      </c>
      <c r="AK286" s="2">
        <v>45414</v>
      </c>
      <c r="AP286" t="s">
        <v>413</v>
      </c>
      <c r="AT286" s="2">
        <v>45743</v>
      </c>
      <c r="AU286" s="2">
        <v>45743</v>
      </c>
      <c r="AV286" t="s">
        <v>414</v>
      </c>
      <c r="AW286" s="2">
        <v>45406</v>
      </c>
      <c r="AX286">
        <v>24613</v>
      </c>
      <c r="AY286" s="1">
        <v>225000</v>
      </c>
      <c r="BA286" t="s">
        <v>415</v>
      </c>
      <c r="BB286">
        <v>24613</v>
      </c>
      <c r="BC286" t="s">
        <v>2256</v>
      </c>
      <c r="BD286" t="s">
        <v>416</v>
      </c>
      <c r="BE286" t="s">
        <v>417</v>
      </c>
      <c r="BF286">
        <v>5561996541790</v>
      </c>
      <c r="BG286" t="s">
        <v>2257</v>
      </c>
      <c r="BH286">
        <v>73807565</v>
      </c>
      <c r="BI286" t="s">
        <v>607</v>
      </c>
      <c r="BJ286" t="s">
        <v>2258</v>
      </c>
      <c r="BL286" s="1">
        <v>3794.25</v>
      </c>
      <c r="BM286" s="2">
        <v>45557</v>
      </c>
      <c r="BQ286">
        <v>3075</v>
      </c>
      <c r="BR286">
        <v>291</v>
      </c>
      <c r="BS286" t="s">
        <v>449</v>
      </c>
      <c r="BT286" s="2">
        <v>45419</v>
      </c>
      <c r="BW286" t="s">
        <v>422</v>
      </c>
      <c r="BY286" t="s">
        <v>2259</v>
      </c>
      <c r="BZ286" s="2">
        <v>45420</v>
      </c>
      <c r="CC286" s="2">
        <v>45415</v>
      </c>
      <c r="CF286" s="2">
        <v>45420</v>
      </c>
      <c r="CL286" s="2">
        <v>45420</v>
      </c>
      <c r="CN286" s="2">
        <v>45415</v>
      </c>
      <c r="CO286" s="2">
        <v>45427</v>
      </c>
      <c r="CR286" s="2">
        <v>45420</v>
      </c>
      <c r="CS286" s="2">
        <v>45419</v>
      </c>
      <c r="CT286" s="2">
        <v>45557</v>
      </c>
      <c r="CV286" s="2">
        <v>45448</v>
      </c>
      <c r="CW286" s="2">
        <v>45418</v>
      </c>
      <c r="CY286" t="s">
        <v>424</v>
      </c>
      <c r="DB286" s="2">
        <v>45420</v>
      </c>
      <c r="DD286" s="2">
        <v>45428</v>
      </c>
      <c r="DE286" s="2">
        <v>45421</v>
      </c>
      <c r="DF286" s="2">
        <v>45455</v>
      </c>
      <c r="DI286" s="2">
        <v>45455</v>
      </c>
      <c r="DJ286" s="2">
        <v>45414</v>
      </c>
      <c r="DK286" s="2">
        <v>45449</v>
      </c>
      <c r="DL286" s="2">
        <v>45461</v>
      </c>
      <c r="DM286" s="2">
        <v>45504</v>
      </c>
      <c r="DN286" s="2">
        <v>45728</v>
      </c>
      <c r="DO286" s="2">
        <v>45418</v>
      </c>
      <c r="DP286" s="2">
        <v>45728</v>
      </c>
    </row>
    <row r="287" spans="1:137" hidden="1" x14ac:dyDescent="0.35">
      <c r="A287">
        <v>3466</v>
      </c>
      <c r="B287" t="s">
        <v>404</v>
      </c>
      <c r="C287">
        <v>4111</v>
      </c>
      <c r="D287" t="s">
        <v>471</v>
      </c>
      <c r="E287" t="s">
        <v>472</v>
      </c>
      <c r="F287" t="s">
        <v>850</v>
      </c>
      <c r="G287">
        <v>103</v>
      </c>
      <c r="H287" t="s">
        <v>474</v>
      </c>
      <c r="I287" t="s">
        <v>2260</v>
      </c>
      <c r="J287" t="s">
        <v>2261</v>
      </c>
      <c r="K287" t="s">
        <v>24</v>
      </c>
      <c r="L287" t="s">
        <v>175</v>
      </c>
      <c r="M287" t="s">
        <v>411</v>
      </c>
      <c r="N287" t="s">
        <v>411</v>
      </c>
      <c r="O287" t="s">
        <v>411</v>
      </c>
      <c r="P287" t="s">
        <v>424</v>
      </c>
      <c r="Q287" t="s">
        <v>424</v>
      </c>
      <c r="R287" t="s">
        <v>411</v>
      </c>
      <c r="S287" t="s">
        <v>411</v>
      </c>
      <c r="T287" s="1">
        <v>159015.20000000001</v>
      </c>
      <c r="U287">
        <v>0</v>
      </c>
      <c r="V287">
        <v>0</v>
      </c>
      <c r="W287" s="1">
        <v>156246.56</v>
      </c>
      <c r="X287" s="1">
        <v>49302.44</v>
      </c>
      <c r="Y287">
        <v>0</v>
      </c>
      <c r="Z287" s="1">
        <v>205549</v>
      </c>
      <c r="AA287">
        <v>0</v>
      </c>
      <c r="AB287">
        <v>0</v>
      </c>
      <c r="AD287">
        <v>8787719913156</v>
      </c>
      <c r="AE287" t="s">
        <v>412</v>
      </c>
      <c r="AG287" s="2">
        <v>45435</v>
      </c>
      <c r="AH287" s="1">
        <v>3122.89</v>
      </c>
      <c r="AI287" s="2">
        <v>45421</v>
      </c>
      <c r="AJ287">
        <v>2004</v>
      </c>
      <c r="AK287" s="2">
        <v>45414</v>
      </c>
      <c r="AP287" t="s">
        <v>413</v>
      </c>
      <c r="AT287" s="2">
        <v>45744</v>
      </c>
      <c r="AU287" s="2">
        <v>45744</v>
      </c>
      <c r="AV287" t="s">
        <v>414</v>
      </c>
      <c r="AW287" s="2">
        <v>45406</v>
      </c>
      <c r="AX287">
        <v>24612</v>
      </c>
      <c r="AY287" s="1">
        <v>200697.56</v>
      </c>
      <c r="BA287" t="s">
        <v>477</v>
      </c>
      <c r="BB287">
        <v>24612</v>
      </c>
      <c r="BD287" t="s">
        <v>1271</v>
      </c>
      <c r="BE287" t="s">
        <v>417</v>
      </c>
      <c r="BF287">
        <v>5561995610101</v>
      </c>
      <c r="BG287" t="s">
        <v>2262</v>
      </c>
      <c r="BH287">
        <v>72870000</v>
      </c>
      <c r="BI287" t="s">
        <v>2263</v>
      </c>
      <c r="BJ287" t="s">
        <v>2264</v>
      </c>
      <c r="BL287" s="1">
        <v>2978.02</v>
      </c>
      <c r="BQ287">
        <v>3061</v>
      </c>
      <c r="BR287">
        <v>5650</v>
      </c>
      <c r="BS287" t="s">
        <v>2265</v>
      </c>
      <c r="BT287" s="2">
        <v>45406</v>
      </c>
      <c r="BU287">
        <v>499.76</v>
      </c>
      <c r="BV287" s="2">
        <v>45428</v>
      </c>
      <c r="BW287" t="s">
        <v>422</v>
      </c>
      <c r="BX287" s="2">
        <v>45426</v>
      </c>
      <c r="BY287" t="s">
        <v>2266</v>
      </c>
      <c r="BZ287" s="2">
        <v>45406</v>
      </c>
      <c r="CA287" s="2">
        <v>45425</v>
      </c>
      <c r="CC287" s="2">
        <v>45418</v>
      </c>
      <c r="CD287" t="s">
        <v>424</v>
      </c>
      <c r="CF287" s="2">
        <v>45406</v>
      </c>
      <c r="CJ287" s="2">
        <v>45428</v>
      </c>
      <c r="CL287" s="2">
        <v>45415</v>
      </c>
      <c r="CM287" s="2">
        <v>45429</v>
      </c>
      <c r="CN287" s="2">
        <v>45418</v>
      </c>
      <c r="CO287" s="2">
        <v>45427</v>
      </c>
      <c r="CP287" s="2">
        <v>45425</v>
      </c>
      <c r="CR287" s="2">
        <v>45419</v>
      </c>
      <c r="CS287" s="2">
        <v>45420</v>
      </c>
      <c r="CU287" s="2">
        <v>45426</v>
      </c>
      <c r="CV287" s="2">
        <v>45448</v>
      </c>
      <c r="CW287" s="2">
        <v>45420</v>
      </c>
      <c r="CX287" s="2">
        <v>45434</v>
      </c>
      <c r="CY287" t="s">
        <v>424</v>
      </c>
      <c r="DD287" s="2">
        <v>45418</v>
      </c>
      <c r="DF287" s="2">
        <v>45436</v>
      </c>
      <c r="DI287" s="2">
        <v>45440</v>
      </c>
      <c r="DJ287" s="2">
        <v>45418</v>
      </c>
      <c r="DK287" s="2">
        <v>45448</v>
      </c>
      <c r="DL287" s="2">
        <v>45453</v>
      </c>
      <c r="DM287" s="2">
        <v>45468</v>
      </c>
      <c r="DN287" s="2">
        <v>45624</v>
      </c>
      <c r="DO287" s="2">
        <v>45419</v>
      </c>
      <c r="DP287" s="2">
        <v>45624</v>
      </c>
      <c r="EE287" s="1">
        <v>4165.32</v>
      </c>
    </row>
    <row r="288" spans="1:137" hidden="1" x14ac:dyDescent="0.35">
      <c r="A288">
        <v>3467</v>
      </c>
      <c r="B288" t="s">
        <v>404</v>
      </c>
      <c r="C288">
        <v>4117</v>
      </c>
      <c r="D288" t="s">
        <v>976</v>
      </c>
      <c r="E288" t="s">
        <v>834</v>
      </c>
      <c r="F288" t="s">
        <v>584</v>
      </c>
      <c r="G288" t="s">
        <v>1241</v>
      </c>
      <c r="H288" t="s">
        <v>408</v>
      </c>
      <c r="I288" t="s">
        <v>2267</v>
      </c>
      <c r="J288" t="s">
        <v>2268</v>
      </c>
      <c r="K288" t="s">
        <v>14</v>
      </c>
      <c r="L288" t="s">
        <v>121</v>
      </c>
      <c r="M288" t="s">
        <v>411</v>
      </c>
      <c r="N288" t="s">
        <v>411</v>
      </c>
      <c r="O288" t="s">
        <v>411</v>
      </c>
      <c r="P288" t="s">
        <v>411</v>
      </c>
      <c r="Q288" t="s">
        <v>411</v>
      </c>
      <c r="R288" t="s">
        <v>411</v>
      </c>
      <c r="S288" t="s">
        <v>411</v>
      </c>
      <c r="T288" s="1">
        <v>151749.81</v>
      </c>
      <c r="U288">
        <v>644.02</v>
      </c>
      <c r="V288">
        <v>0</v>
      </c>
      <c r="W288" s="1">
        <v>122827.81</v>
      </c>
      <c r="X288" s="1">
        <v>28922</v>
      </c>
      <c r="Y288">
        <v>0</v>
      </c>
      <c r="Z288" s="1">
        <v>151749.81</v>
      </c>
      <c r="AA288">
        <v>0</v>
      </c>
      <c r="AB288">
        <v>0</v>
      </c>
      <c r="AD288">
        <v>8787719883109</v>
      </c>
      <c r="AE288" t="s">
        <v>412</v>
      </c>
      <c r="AG288" s="2">
        <v>45498</v>
      </c>
      <c r="AH288" s="1">
        <v>3635.1</v>
      </c>
      <c r="AI288" s="2">
        <v>45433</v>
      </c>
      <c r="AJ288">
        <v>2004</v>
      </c>
      <c r="AK288" s="2">
        <v>45414</v>
      </c>
      <c r="AP288" t="s">
        <v>413</v>
      </c>
      <c r="AT288" s="2">
        <v>45742</v>
      </c>
      <c r="AU288" s="2">
        <v>45890</v>
      </c>
      <c r="AV288" t="s">
        <v>414</v>
      </c>
      <c r="AW288" s="2">
        <v>45407</v>
      </c>
      <c r="AX288">
        <v>24615</v>
      </c>
      <c r="AY288" s="1">
        <v>209766.7</v>
      </c>
      <c r="BA288" t="s">
        <v>980</v>
      </c>
      <c r="BB288">
        <v>24615</v>
      </c>
      <c r="BC288" t="s">
        <v>2269</v>
      </c>
      <c r="BD288" t="s">
        <v>445</v>
      </c>
      <c r="BE288" t="s">
        <v>417</v>
      </c>
      <c r="BF288">
        <v>5561999683278</v>
      </c>
      <c r="BG288" t="s">
        <v>2270</v>
      </c>
      <c r="BH288">
        <v>73870000</v>
      </c>
      <c r="BI288" t="s">
        <v>2271</v>
      </c>
      <c r="BJ288" t="s">
        <v>2272</v>
      </c>
      <c r="BL288" s="1">
        <v>2146.7399999999998</v>
      </c>
      <c r="BM288" s="2">
        <v>45585</v>
      </c>
      <c r="BQ288">
        <v>3823</v>
      </c>
      <c r="BR288">
        <v>5652</v>
      </c>
      <c r="BS288" t="s">
        <v>449</v>
      </c>
      <c r="BT288" s="2">
        <v>45426</v>
      </c>
      <c r="BW288" t="s">
        <v>422</v>
      </c>
      <c r="BY288" t="s">
        <v>2273</v>
      </c>
      <c r="BZ288" s="2">
        <v>45426</v>
      </c>
      <c r="CA288" s="2">
        <v>45429</v>
      </c>
      <c r="CC288" s="2">
        <v>45421</v>
      </c>
      <c r="CD288" t="s">
        <v>424</v>
      </c>
      <c r="CF288" s="2">
        <v>45426</v>
      </c>
      <c r="CL288" s="2">
        <v>45428</v>
      </c>
      <c r="CM288" s="2">
        <v>45433</v>
      </c>
      <c r="CN288" s="2">
        <v>45421</v>
      </c>
      <c r="CO288" s="2">
        <v>45446</v>
      </c>
      <c r="CR288" s="2">
        <v>45421</v>
      </c>
      <c r="CS288" s="2">
        <v>45419</v>
      </c>
      <c r="CT288" s="2">
        <v>45585</v>
      </c>
      <c r="CV288" s="2">
        <v>45450</v>
      </c>
      <c r="CW288" s="2">
        <v>45419</v>
      </c>
      <c r="CY288" t="s">
        <v>424</v>
      </c>
      <c r="DD288" s="2">
        <v>45433</v>
      </c>
      <c r="DF288" s="2">
        <v>45498</v>
      </c>
      <c r="DI288" s="2">
        <v>45502</v>
      </c>
      <c r="DJ288" s="2">
        <v>45412</v>
      </c>
      <c r="DK288" s="2">
        <v>45463</v>
      </c>
      <c r="DL288" s="2">
        <v>45470</v>
      </c>
      <c r="DM288" s="2">
        <v>45504</v>
      </c>
      <c r="DN288" s="2">
        <v>45736</v>
      </c>
      <c r="DO288" s="2">
        <v>45418</v>
      </c>
      <c r="DP288" s="2">
        <v>45736</v>
      </c>
    </row>
    <row r="289" spans="1:135" hidden="1" x14ac:dyDescent="0.35">
      <c r="A289">
        <v>3468</v>
      </c>
      <c r="B289" t="s">
        <v>404</v>
      </c>
      <c r="C289">
        <v>4114</v>
      </c>
      <c r="D289" t="s">
        <v>471</v>
      </c>
      <c r="E289" t="s">
        <v>508</v>
      </c>
      <c r="F289" t="s">
        <v>442</v>
      </c>
      <c r="G289">
        <v>3</v>
      </c>
      <c r="H289" t="s">
        <v>474</v>
      </c>
      <c r="I289" t="s">
        <v>2274</v>
      </c>
      <c r="J289" t="s">
        <v>2275</v>
      </c>
      <c r="K289" t="s">
        <v>38</v>
      </c>
      <c r="L289" t="s">
        <v>172</v>
      </c>
      <c r="M289" t="s">
        <v>411</v>
      </c>
      <c r="N289" t="s">
        <v>411</v>
      </c>
      <c r="O289" t="s">
        <v>411</v>
      </c>
      <c r="P289" t="s">
        <v>424</v>
      </c>
      <c r="Q289" t="s">
        <v>424</v>
      </c>
      <c r="R289" t="s">
        <v>411</v>
      </c>
      <c r="S289" t="s">
        <v>411</v>
      </c>
      <c r="T289" s="1">
        <v>162760.57999999999</v>
      </c>
      <c r="U289">
        <v>539.55999999999995</v>
      </c>
      <c r="V289">
        <v>0</v>
      </c>
      <c r="W289" s="1">
        <v>112258.71</v>
      </c>
      <c r="X289" s="1">
        <v>42000</v>
      </c>
      <c r="Y289">
        <v>0</v>
      </c>
      <c r="Z289" s="1">
        <v>154258.71</v>
      </c>
      <c r="AA289">
        <v>0</v>
      </c>
      <c r="AB289">
        <v>0</v>
      </c>
      <c r="AD289">
        <v>8787719905374</v>
      </c>
      <c r="AE289" t="s">
        <v>412</v>
      </c>
      <c r="AF289">
        <v>96153</v>
      </c>
      <c r="AG289" s="2">
        <v>45457</v>
      </c>
      <c r="AH289" s="1">
        <v>2740.25</v>
      </c>
      <c r="AI289" s="2">
        <v>45441</v>
      </c>
      <c r="AJ289">
        <v>2004</v>
      </c>
      <c r="AK289" s="2">
        <v>45415</v>
      </c>
      <c r="AP289" t="s">
        <v>413</v>
      </c>
      <c r="AT289" s="2">
        <v>45741</v>
      </c>
      <c r="AU289" s="2">
        <v>45741</v>
      </c>
      <c r="AV289" t="s">
        <v>414</v>
      </c>
      <c r="AW289" s="2">
        <v>45406</v>
      </c>
      <c r="AX289">
        <v>24638</v>
      </c>
      <c r="AY289" s="1">
        <v>209610.58</v>
      </c>
      <c r="BA289" t="s">
        <v>477</v>
      </c>
      <c r="BB289">
        <v>24638</v>
      </c>
      <c r="BD289" t="s">
        <v>478</v>
      </c>
      <c r="BE289" t="s">
        <v>417</v>
      </c>
      <c r="BF289">
        <v>5561995076529</v>
      </c>
      <c r="BG289" t="s">
        <v>1349</v>
      </c>
      <c r="BH289">
        <v>72910600</v>
      </c>
      <c r="BI289" t="s">
        <v>1042</v>
      </c>
      <c r="BJ289" t="s">
        <v>2276</v>
      </c>
      <c r="BL289" s="1">
        <v>1798.54</v>
      </c>
      <c r="BM289" s="2">
        <v>45582</v>
      </c>
      <c r="BQ289">
        <v>2853</v>
      </c>
      <c r="BR289">
        <v>5654</v>
      </c>
      <c r="BS289" t="s">
        <v>576</v>
      </c>
      <c r="BT289" s="2">
        <v>45406</v>
      </c>
      <c r="BU289">
        <v>492.67</v>
      </c>
      <c r="BV289" s="2">
        <v>45447</v>
      </c>
      <c r="BW289" t="s">
        <v>422</v>
      </c>
      <c r="BX289" s="2">
        <v>45446</v>
      </c>
      <c r="BY289" t="s">
        <v>2277</v>
      </c>
      <c r="BZ289" s="2">
        <v>45406</v>
      </c>
      <c r="CA289" s="2">
        <v>45443</v>
      </c>
      <c r="CC289" s="2">
        <v>45414</v>
      </c>
      <c r="CD289" t="s">
        <v>424</v>
      </c>
      <c r="CF289" s="2">
        <v>45406</v>
      </c>
      <c r="CJ289" s="2">
        <v>45447</v>
      </c>
      <c r="CL289" s="2">
        <v>45415</v>
      </c>
      <c r="CM289" s="2">
        <v>45450</v>
      </c>
      <c r="CN289" s="2">
        <v>45414</v>
      </c>
      <c r="CO289" s="2">
        <v>45446</v>
      </c>
      <c r="CP289" s="2">
        <v>45446</v>
      </c>
      <c r="CR289" s="2">
        <v>45415</v>
      </c>
      <c r="CS289" s="2">
        <v>45439</v>
      </c>
      <c r="CU289" s="2">
        <v>45446</v>
      </c>
      <c r="CV289" s="2">
        <v>45448</v>
      </c>
      <c r="CW289" s="2">
        <v>45439</v>
      </c>
      <c r="CX289" s="2">
        <v>45454</v>
      </c>
      <c r="CY289" t="s">
        <v>424</v>
      </c>
      <c r="CZ289" s="2">
        <v>45457</v>
      </c>
      <c r="DC289" s="2">
        <v>45461</v>
      </c>
      <c r="DD289" s="2">
        <v>45412</v>
      </c>
      <c r="DF289" s="2">
        <v>45468</v>
      </c>
      <c r="DI289" s="2">
        <v>45470</v>
      </c>
      <c r="DJ289" s="2">
        <v>45415</v>
      </c>
      <c r="DK289" s="2">
        <v>45448</v>
      </c>
      <c r="DL289" s="2">
        <v>45504</v>
      </c>
      <c r="DM289" s="2">
        <v>45504</v>
      </c>
      <c r="DN289" s="2">
        <v>45693</v>
      </c>
      <c r="DO289" s="2">
        <v>45419</v>
      </c>
      <c r="DP289" s="2">
        <v>45693</v>
      </c>
      <c r="EE289" s="1">
        <v>4091.39</v>
      </c>
    </row>
    <row r="290" spans="1:135" hidden="1" x14ac:dyDescent="0.35">
      <c r="A290">
        <v>3469</v>
      </c>
      <c r="B290" t="s">
        <v>404</v>
      </c>
      <c r="C290">
        <v>4124</v>
      </c>
      <c r="D290" t="s">
        <v>405</v>
      </c>
      <c r="E290" t="s">
        <v>406</v>
      </c>
      <c r="F290" t="s">
        <v>687</v>
      </c>
      <c r="G290">
        <v>201</v>
      </c>
      <c r="H290" t="s">
        <v>408</v>
      </c>
      <c r="I290" t="s">
        <v>2278</v>
      </c>
      <c r="J290" t="s">
        <v>2279</v>
      </c>
      <c r="K290" t="s">
        <v>14</v>
      </c>
      <c r="L290" t="s">
        <v>121</v>
      </c>
      <c r="M290" t="s">
        <v>411</v>
      </c>
      <c r="N290" t="s">
        <v>411</v>
      </c>
      <c r="O290" t="s">
        <v>411</v>
      </c>
      <c r="P290" t="s">
        <v>411</v>
      </c>
      <c r="Q290" t="s">
        <v>411</v>
      </c>
      <c r="R290" t="s">
        <v>411</v>
      </c>
      <c r="S290" t="s">
        <v>411</v>
      </c>
      <c r="T290" s="1">
        <v>164200</v>
      </c>
      <c r="U290">
        <v>780</v>
      </c>
      <c r="V290">
        <v>0</v>
      </c>
      <c r="W290" s="1">
        <v>149085.97</v>
      </c>
      <c r="X290" s="1">
        <v>14595</v>
      </c>
      <c r="Y290">
        <v>0</v>
      </c>
      <c r="Z290" s="1">
        <v>163680.97</v>
      </c>
      <c r="AA290">
        <v>0</v>
      </c>
      <c r="AB290">
        <v>0</v>
      </c>
      <c r="AD290">
        <v>8787719896456</v>
      </c>
      <c r="AE290" t="s">
        <v>412</v>
      </c>
      <c r="AF290">
        <v>74178</v>
      </c>
      <c r="AG290" s="2">
        <v>45469</v>
      </c>
      <c r="AH290" s="1">
        <v>3936.53</v>
      </c>
      <c r="AI290" s="2">
        <v>45443</v>
      </c>
      <c r="AJ290">
        <v>2004</v>
      </c>
      <c r="AK290" s="2">
        <v>45415</v>
      </c>
      <c r="AP290" t="s">
        <v>413</v>
      </c>
      <c r="AT290" s="2">
        <v>45743</v>
      </c>
      <c r="AU290" s="2">
        <v>45743</v>
      </c>
      <c r="AV290" t="s">
        <v>414</v>
      </c>
      <c r="AW290" s="2">
        <v>45408</v>
      </c>
      <c r="AX290">
        <v>24648</v>
      </c>
      <c r="AY290" s="1">
        <v>225000</v>
      </c>
      <c r="BA290" t="s">
        <v>415</v>
      </c>
      <c r="BB290">
        <v>24648</v>
      </c>
      <c r="BC290" t="s">
        <v>2280</v>
      </c>
      <c r="BD290" t="s">
        <v>416</v>
      </c>
      <c r="BE290" t="s">
        <v>417</v>
      </c>
      <c r="BF290">
        <v>5561982757328</v>
      </c>
      <c r="BG290" t="s">
        <v>2281</v>
      </c>
      <c r="BH290">
        <v>73802442</v>
      </c>
      <c r="BI290" t="s">
        <v>825</v>
      </c>
      <c r="BJ290" t="s">
        <v>2282</v>
      </c>
      <c r="BL290" s="1">
        <v>2600</v>
      </c>
      <c r="BM290" s="2">
        <v>45588</v>
      </c>
      <c r="BQ290">
        <v>3241</v>
      </c>
      <c r="BR290">
        <v>5655</v>
      </c>
      <c r="BS290" t="s">
        <v>995</v>
      </c>
      <c r="BT290" s="2">
        <v>45425</v>
      </c>
      <c r="BW290" t="s">
        <v>422</v>
      </c>
      <c r="BY290" t="s">
        <v>2283</v>
      </c>
      <c r="BZ290" s="2">
        <v>45425</v>
      </c>
      <c r="CA290" s="2">
        <v>45441</v>
      </c>
      <c r="CC290" s="2">
        <v>45418</v>
      </c>
      <c r="CD290" t="s">
        <v>424</v>
      </c>
      <c r="CF290" s="2">
        <v>45425</v>
      </c>
      <c r="CL290" s="2">
        <v>45427</v>
      </c>
      <c r="CM290" s="2">
        <v>45443</v>
      </c>
      <c r="CN290" s="2">
        <v>45418</v>
      </c>
      <c r="CO290" s="2">
        <v>45446</v>
      </c>
      <c r="CR290" s="2">
        <v>45439</v>
      </c>
      <c r="CS290" s="2">
        <v>45419</v>
      </c>
      <c r="CT290" s="2">
        <v>45588</v>
      </c>
      <c r="CV290" s="2">
        <v>45448</v>
      </c>
      <c r="CW290" s="2">
        <v>45419</v>
      </c>
      <c r="CY290" t="s">
        <v>424</v>
      </c>
      <c r="DB290" s="2">
        <v>45439</v>
      </c>
      <c r="DD290" s="2">
        <v>45443</v>
      </c>
      <c r="DE290" s="2">
        <v>45441</v>
      </c>
      <c r="DF290" s="2">
        <v>45469</v>
      </c>
      <c r="DI290" s="2">
        <v>45471</v>
      </c>
      <c r="DJ290" s="2">
        <v>45414</v>
      </c>
      <c r="DK290" s="2">
        <v>45449</v>
      </c>
      <c r="DL290" s="2">
        <v>45462</v>
      </c>
      <c r="DM290" s="2">
        <v>45504</v>
      </c>
      <c r="DN290" s="2">
        <v>45728</v>
      </c>
      <c r="DO290" s="2">
        <v>45419</v>
      </c>
      <c r="DP290" s="2">
        <v>45728</v>
      </c>
    </row>
    <row r="291" spans="1:135" hidden="1" x14ac:dyDescent="0.35">
      <c r="A291">
        <v>3470</v>
      </c>
      <c r="B291" t="s">
        <v>404</v>
      </c>
      <c r="C291">
        <v>4132</v>
      </c>
      <c r="D291" t="s">
        <v>976</v>
      </c>
      <c r="E291" t="s">
        <v>834</v>
      </c>
      <c r="F291" t="s">
        <v>492</v>
      </c>
      <c r="G291" t="s">
        <v>977</v>
      </c>
      <c r="H291" t="s">
        <v>408</v>
      </c>
      <c r="I291" t="s">
        <v>2284</v>
      </c>
      <c r="J291" t="s">
        <v>2285</v>
      </c>
      <c r="K291" t="s">
        <v>14</v>
      </c>
      <c r="L291" t="s">
        <v>29</v>
      </c>
      <c r="M291" t="s">
        <v>411</v>
      </c>
      <c r="N291" t="s">
        <v>411</v>
      </c>
      <c r="O291" t="s">
        <v>411</v>
      </c>
      <c r="P291" t="s">
        <v>411</v>
      </c>
      <c r="Q291" t="s">
        <v>411</v>
      </c>
      <c r="R291" t="s">
        <v>411</v>
      </c>
      <c r="S291" t="s">
        <v>411</v>
      </c>
      <c r="T291" s="1">
        <v>153639.34</v>
      </c>
      <c r="U291">
        <v>671.54</v>
      </c>
      <c r="V291">
        <v>0</v>
      </c>
      <c r="W291" s="1">
        <v>127950.99</v>
      </c>
      <c r="X291" s="1">
        <v>25550</v>
      </c>
      <c r="Y291">
        <v>0</v>
      </c>
      <c r="Z291" s="1">
        <v>153500.99</v>
      </c>
      <c r="AA291">
        <v>0</v>
      </c>
      <c r="AB291">
        <v>0</v>
      </c>
      <c r="AD291">
        <v>8787719918964</v>
      </c>
      <c r="AE291" t="s">
        <v>412</v>
      </c>
      <c r="AG291" s="2">
        <v>45469</v>
      </c>
      <c r="AH291" s="1">
        <v>3624.72</v>
      </c>
      <c r="AI291" s="2">
        <v>45453</v>
      </c>
      <c r="AJ291">
        <v>2004</v>
      </c>
      <c r="AK291" s="2">
        <v>45415</v>
      </c>
      <c r="AP291" t="s">
        <v>413</v>
      </c>
      <c r="AT291" s="2">
        <v>45742</v>
      </c>
      <c r="AU291" s="2">
        <v>45890</v>
      </c>
      <c r="AV291" t="s">
        <v>414</v>
      </c>
      <c r="AW291" s="2">
        <v>45411</v>
      </c>
      <c r="AX291">
        <v>24649</v>
      </c>
      <c r="AY291" s="1">
        <v>209792.93</v>
      </c>
      <c r="BA291" t="s">
        <v>980</v>
      </c>
      <c r="BB291">
        <v>24649</v>
      </c>
      <c r="BD291" t="s">
        <v>416</v>
      </c>
      <c r="BE291" t="s">
        <v>417</v>
      </c>
      <c r="BF291">
        <v>5561998735128</v>
      </c>
      <c r="BG291" t="s">
        <v>2286</v>
      </c>
      <c r="BH291">
        <v>73813640</v>
      </c>
      <c r="BI291" t="s">
        <v>781</v>
      </c>
      <c r="BJ291" t="s">
        <v>2287</v>
      </c>
      <c r="BL291" s="1">
        <v>2238.46</v>
      </c>
      <c r="BM291" s="2">
        <v>45570</v>
      </c>
      <c r="BQ291">
        <v>3631</v>
      </c>
      <c r="BR291">
        <v>5656</v>
      </c>
      <c r="BS291" t="s">
        <v>457</v>
      </c>
      <c r="BT291" s="2">
        <v>45411</v>
      </c>
      <c r="BW291" t="s">
        <v>422</v>
      </c>
      <c r="BY291" t="s">
        <v>2288</v>
      </c>
      <c r="BZ291" s="2">
        <v>45411</v>
      </c>
      <c r="CA291" s="2">
        <v>45469</v>
      </c>
      <c r="CC291" s="2">
        <v>45421</v>
      </c>
      <c r="CD291" t="s">
        <v>424</v>
      </c>
      <c r="CF291" s="2">
        <v>45411</v>
      </c>
      <c r="CL291" s="2">
        <v>45418</v>
      </c>
      <c r="CM291" s="2">
        <v>45450</v>
      </c>
      <c r="CN291" s="2">
        <v>45421</v>
      </c>
      <c r="CO291" s="2">
        <v>45460</v>
      </c>
      <c r="CR291" s="2">
        <v>45421</v>
      </c>
      <c r="CS291" s="2">
        <v>45420</v>
      </c>
      <c r="CT291" s="2">
        <v>45570</v>
      </c>
      <c r="CV291" s="2">
        <v>45475</v>
      </c>
      <c r="CW291" s="2">
        <v>45420</v>
      </c>
      <c r="CY291" t="s">
        <v>424</v>
      </c>
      <c r="DD291" s="2">
        <v>45450</v>
      </c>
      <c r="DF291" s="2">
        <v>45469</v>
      </c>
      <c r="DI291" s="2">
        <v>45474</v>
      </c>
      <c r="DJ291" s="2">
        <v>45418</v>
      </c>
      <c r="DK291" s="2">
        <v>45475</v>
      </c>
      <c r="DL291" s="2">
        <v>45577</v>
      </c>
      <c r="DM291" s="2">
        <v>45709</v>
      </c>
      <c r="DN291" s="2">
        <v>45736</v>
      </c>
      <c r="DO291" s="2">
        <v>45420</v>
      </c>
      <c r="DP291" s="2">
        <v>45736</v>
      </c>
    </row>
    <row r="292" spans="1:135" hidden="1" x14ac:dyDescent="0.35">
      <c r="A292">
        <v>3471</v>
      </c>
      <c r="B292" t="s">
        <v>561</v>
      </c>
      <c r="C292">
        <v>4130</v>
      </c>
      <c r="D292" t="s">
        <v>976</v>
      </c>
      <c r="E292" t="s">
        <v>834</v>
      </c>
      <c r="F292" t="s">
        <v>461</v>
      </c>
      <c r="G292" t="s">
        <v>1694</v>
      </c>
      <c r="H292" t="s">
        <v>408</v>
      </c>
      <c r="I292" t="s">
        <v>2289</v>
      </c>
      <c r="J292" t="s">
        <v>2290</v>
      </c>
      <c r="K292" t="s">
        <v>22</v>
      </c>
      <c r="L292" t="s">
        <v>21</v>
      </c>
      <c r="M292" t="s">
        <v>411</v>
      </c>
      <c r="N292" t="s">
        <v>411</v>
      </c>
      <c r="O292" t="s">
        <v>411</v>
      </c>
      <c r="P292" t="s">
        <v>411</v>
      </c>
      <c r="Q292" t="s">
        <v>411</v>
      </c>
      <c r="R292" t="s">
        <v>411</v>
      </c>
      <c r="S292" t="s">
        <v>411</v>
      </c>
      <c r="T292" s="1">
        <v>162952.42000000001</v>
      </c>
      <c r="U292">
        <v>899.99</v>
      </c>
      <c r="V292" s="1">
        <v>47047.58</v>
      </c>
      <c r="W292" s="1">
        <v>155978.42000000001</v>
      </c>
      <c r="X292" s="1">
        <v>6974</v>
      </c>
      <c r="Y292">
        <v>0</v>
      </c>
      <c r="Z292" s="1">
        <v>162952.42000000001</v>
      </c>
      <c r="AA292">
        <v>0</v>
      </c>
      <c r="AB292">
        <v>0</v>
      </c>
      <c r="AE292" t="s">
        <v>412</v>
      </c>
      <c r="AH292">
        <v>0</v>
      </c>
      <c r="AK292" s="2">
        <v>45418</v>
      </c>
      <c r="AP292" t="s">
        <v>413</v>
      </c>
      <c r="AT292" s="2">
        <v>45427</v>
      </c>
      <c r="AU292" s="2">
        <v>45427</v>
      </c>
      <c r="AV292" t="s">
        <v>561</v>
      </c>
      <c r="AW292" s="2">
        <v>45411</v>
      </c>
      <c r="AX292">
        <v>24665</v>
      </c>
      <c r="AY292" s="1">
        <v>216576.47</v>
      </c>
      <c r="BA292" t="s">
        <v>980</v>
      </c>
      <c r="BB292">
        <v>24665</v>
      </c>
      <c r="BD292" t="s">
        <v>416</v>
      </c>
      <c r="BE292" t="s">
        <v>417</v>
      </c>
      <c r="BF292">
        <v>5561999044397</v>
      </c>
      <c r="BG292" t="s">
        <v>2291</v>
      </c>
      <c r="BH292">
        <v>73805125</v>
      </c>
      <c r="BI292" t="s">
        <v>2292</v>
      </c>
      <c r="BJ292" t="s">
        <v>2293</v>
      </c>
      <c r="BL292" s="1">
        <v>3000</v>
      </c>
      <c r="BM292" s="2">
        <v>45586</v>
      </c>
      <c r="BQ292">
        <v>3611</v>
      </c>
      <c r="BR292">
        <v>5658</v>
      </c>
      <c r="BS292" t="s">
        <v>590</v>
      </c>
      <c r="BT292" s="2">
        <v>45411</v>
      </c>
      <c r="BW292" t="s">
        <v>422</v>
      </c>
      <c r="BY292" t="s">
        <v>2294</v>
      </c>
      <c r="BZ292" s="2">
        <v>45411</v>
      </c>
      <c r="CC292" s="2">
        <v>45421</v>
      </c>
      <c r="CF292" s="2">
        <v>45411</v>
      </c>
      <c r="CL292" s="2">
        <v>45418</v>
      </c>
      <c r="CN292" s="2">
        <v>45421</v>
      </c>
      <c r="CR292" s="2">
        <v>45421</v>
      </c>
      <c r="CS292" s="2">
        <v>45420</v>
      </c>
      <c r="CT292" s="2">
        <v>45586</v>
      </c>
      <c r="CW292" s="2">
        <v>45420</v>
      </c>
      <c r="CY292" t="s">
        <v>424</v>
      </c>
      <c r="DJ292" s="2">
        <v>45418</v>
      </c>
      <c r="DO292" s="2">
        <v>45420</v>
      </c>
    </row>
    <row r="293" spans="1:135" hidden="1" x14ac:dyDescent="0.35">
      <c r="A293">
        <v>3472</v>
      </c>
      <c r="B293" t="s">
        <v>404</v>
      </c>
      <c r="C293">
        <v>4119</v>
      </c>
      <c r="D293" t="s">
        <v>976</v>
      </c>
      <c r="E293" t="s">
        <v>834</v>
      </c>
      <c r="F293" t="s">
        <v>451</v>
      </c>
      <c r="G293" t="s">
        <v>1654</v>
      </c>
      <c r="H293" t="s">
        <v>408</v>
      </c>
      <c r="I293" t="s">
        <v>2295</v>
      </c>
      <c r="J293" t="s">
        <v>2296</v>
      </c>
      <c r="K293" t="s">
        <v>22</v>
      </c>
      <c r="L293" t="s">
        <v>47</v>
      </c>
      <c r="M293" t="s">
        <v>411</v>
      </c>
      <c r="N293" t="s">
        <v>411</v>
      </c>
      <c r="O293" t="s">
        <v>411</v>
      </c>
      <c r="P293" t="s">
        <v>411</v>
      </c>
      <c r="Q293" t="s">
        <v>411</v>
      </c>
      <c r="R293" t="s">
        <v>411</v>
      </c>
      <c r="S293" t="s">
        <v>411</v>
      </c>
      <c r="T293" s="1">
        <v>147971.57</v>
      </c>
      <c r="U293">
        <v>488.6</v>
      </c>
      <c r="V293">
        <v>0</v>
      </c>
      <c r="W293" s="1">
        <v>95243.57</v>
      </c>
      <c r="X293" s="1">
        <v>52728</v>
      </c>
      <c r="Y293">
        <v>0</v>
      </c>
      <c r="Z293" s="1">
        <v>147971.57</v>
      </c>
      <c r="AA293">
        <v>0</v>
      </c>
      <c r="AB293">
        <v>0</v>
      </c>
      <c r="AD293">
        <v>8787719967493</v>
      </c>
      <c r="AE293" t="s">
        <v>412</v>
      </c>
      <c r="AF293">
        <v>75601</v>
      </c>
      <c r="AG293" s="2">
        <v>45510</v>
      </c>
      <c r="AH293" s="1">
        <v>3571.37</v>
      </c>
      <c r="AI293" s="2">
        <v>45460</v>
      </c>
      <c r="AJ293">
        <v>2004</v>
      </c>
      <c r="AK293" s="2">
        <v>45418</v>
      </c>
      <c r="AP293" t="s">
        <v>413</v>
      </c>
      <c r="AT293" s="2">
        <v>45742</v>
      </c>
      <c r="AU293" s="2">
        <v>45890</v>
      </c>
      <c r="AV293" t="s">
        <v>414</v>
      </c>
      <c r="AW293" s="2">
        <v>45408</v>
      </c>
      <c r="AX293">
        <v>24664</v>
      </c>
      <c r="AY293" s="1">
        <v>209931.7</v>
      </c>
      <c r="BA293" t="s">
        <v>980</v>
      </c>
      <c r="BB293">
        <v>24664</v>
      </c>
      <c r="BC293" t="s">
        <v>2297</v>
      </c>
      <c r="BD293" t="s">
        <v>416</v>
      </c>
      <c r="BE293" t="s">
        <v>417</v>
      </c>
      <c r="BF293">
        <v>5561999311008</v>
      </c>
      <c r="BG293" t="s">
        <v>587</v>
      </c>
      <c r="BH293">
        <v>73807160</v>
      </c>
      <c r="BI293" t="s">
        <v>588</v>
      </c>
      <c r="BJ293" t="s">
        <v>2298</v>
      </c>
      <c r="BL293" s="1">
        <v>1628.7</v>
      </c>
      <c r="BM293" s="2">
        <v>45530</v>
      </c>
      <c r="BQ293">
        <v>3728</v>
      </c>
      <c r="BR293">
        <v>5657</v>
      </c>
      <c r="BS293" t="s">
        <v>2299</v>
      </c>
      <c r="BT293" s="2">
        <v>45435</v>
      </c>
      <c r="BW293" t="s">
        <v>422</v>
      </c>
      <c r="BY293" t="s">
        <v>2300</v>
      </c>
      <c r="BZ293" s="2">
        <v>45435</v>
      </c>
      <c r="CA293" s="2">
        <v>45456</v>
      </c>
      <c r="CC293" s="2">
        <v>45421</v>
      </c>
      <c r="CD293" t="s">
        <v>424</v>
      </c>
      <c r="CF293" s="2">
        <v>45435</v>
      </c>
      <c r="CJ293" s="2">
        <v>45503</v>
      </c>
      <c r="CL293" s="2">
        <v>45439</v>
      </c>
      <c r="CM293" s="2">
        <v>45509</v>
      </c>
      <c r="CN293" s="2">
        <v>45421</v>
      </c>
      <c r="CO293" s="2">
        <v>45460</v>
      </c>
      <c r="CP293" s="2">
        <v>45464</v>
      </c>
      <c r="CR293" s="2">
        <v>45421</v>
      </c>
      <c r="CS293" s="2">
        <v>45426</v>
      </c>
      <c r="CT293" s="2">
        <v>45530</v>
      </c>
      <c r="CU293" s="2">
        <v>45499</v>
      </c>
      <c r="CV293" s="2">
        <v>45475</v>
      </c>
      <c r="CW293" s="2">
        <v>45426</v>
      </c>
      <c r="CY293" t="s">
        <v>424</v>
      </c>
      <c r="DD293" s="2">
        <v>45461</v>
      </c>
      <c r="DF293" s="2">
        <v>45512</v>
      </c>
      <c r="DI293" s="2">
        <v>45517</v>
      </c>
      <c r="DJ293" s="2">
        <v>45422</v>
      </c>
      <c r="DK293" s="2">
        <v>45475</v>
      </c>
      <c r="DL293" s="2">
        <v>45575</v>
      </c>
      <c r="DM293" s="2">
        <v>45727</v>
      </c>
      <c r="DN293" s="2">
        <v>45736</v>
      </c>
      <c r="DO293" s="2">
        <v>45426</v>
      </c>
      <c r="DP293" s="2">
        <v>45736</v>
      </c>
      <c r="EE293" s="1">
        <v>2772.4</v>
      </c>
    </row>
    <row r="294" spans="1:135" hidden="1" x14ac:dyDescent="0.35">
      <c r="A294">
        <v>3473</v>
      </c>
      <c r="B294" t="s">
        <v>561</v>
      </c>
      <c r="C294">
        <v>4078</v>
      </c>
      <c r="D294" t="s">
        <v>833</v>
      </c>
      <c r="E294" t="s">
        <v>834</v>
      </c>
      <c r="F294" t="s">
        <v>473</v>
      </c>
      <c r="G294">
        <v>203</v>
      </c>
      <c r="H294" t="s">
        <v>474</v>
      </c>
      <c r="I294" t="s">
        <v>2301</v>
      </c>
      <c r="J294" t="s">
        <v>2302</v>
      </c>
      <c r="K294" t="s">
        <v>37</v>
      </c>
      <c r="L294" t="s">
        <v>90</v>
      </c>
      <c r="M294" t="s">
        <v>411</v>
      </c>
      <c r="N294" t="s">
        <v>411</v>
      </c>
      <c r="O294" t="s">
        <v>411</v>
      </c>
      <c r="P294" t="s">
        <v>411</v>
      </c>
      <c r="Q294" t="s">
        <v>411</v>
      </c>
      <c r="R294" t="s">
        <v>411</v>
      </c>
      <c r="S294" t="s">
        <v>411</v>
      </c>
      <c r="T294" s="1">
        <v>128786.5</v>
      </c>
      <c r="U294">
        <v>568.28</v>
      </c>
      <c r="V294" s="1">
        <v>84665.57</v>
      </c>
      <c r="W294" s="1">
        <v>113766.5</v>
      </c>
      <c r="X294" s="1">
        <v>4506</v>
      </c>
      <c r="Y294">
        <v>0</v>
      </c>
      <c r="Z294" s="1">
        <v>118272.5</v>
      </c>
      <c r="AA294">
        <v>0</v>
      </c>
      <c r="AB294">
        <v>0</v>
      </c>
      <c r="AE294" t="s">
        <v>412</v>
      </c>
      <c r="AH294">
        <v>0</v>
      </c>
      <c r="AK294" s="2">
        <v>45418</v>
      </c>
      <c r="AP294" t="s">
        <v>413</v>
      </c>
      <c r="AT294" s="2">
        <v>45432</v>
      </c>
      <c r="AU294" s="2">
        <v>45432</v>
      </c>
      <c r="AV294" t="s">
        <v>561</v>
      </c>
      <c r="AW294" s="2">
        <v>45394</v>
      </c>
      <c r="AX294">
        <v>24668</v>
      </c>
      <c r="AY294" s="1">
        <v>184831.79</v>
      </c>
      <c r="BA294" t="s">
        <v>837</v>
      </c>
      <c r="BB294">
        <v>24668</v>
      </c>
      <c r="BD294" t="s">
        <v>1897</v>
      </c>
      <c r="BE294" t="s">
        <v>417</v>
      </c>
      <c r="BF294">
        <v>5561982551342</v>
      </c>
      <c r="BG294" t="s">
        <v>2303</v>
      </c>
      <c r="BH294">
        <v>72900970</v>
      </c>
      <c r="BI294" t="s">
        <v>2304</v>
      </c>
      <c r="BJ294" t="s">
        <v>2305</v>
      </c>
      <c r="BL294" s="1">
        <v>2618.4</v>
      </c>
      <c r="BO294" t="s">
        <v>2306</v>
      </c>
      <c r="BP294" t="s">
        <v>2307</v>
      </c>
      <c r="BQ294">
        <v>3323</v>
      </c>
      <c r="BR294">
        <v>5659</v>
      </c>
      <c r="BS294" t="s">
        <v>440</v>
      </c>
      <c r="BT294" s="2">
        <v>45420</v>
      </c>
      <c r="BW294" t="s">
        <v>422</v>
      </c>
      <c r="BY294" t="s">
        <v>2308</v>
      </c>
      <c r="BZ294" s="2">
        <v>45420</v>
      </c>
      <c r="CC294" s="2">
        <v>45415</v>
      </c>
      <c r="CF294" s="2">
        <v>45420</v>
      </c>
      <c r="CL294" s="2">
        <v>45420</v>
      </c>
      <c r="CN294" s="2">
        <v>45415</v>
      </c>
      <c r="CR294" s="2">
        <v>45418</v>
      </c>
      <c r="CS294" s="2">
        <v>45420</v>
      </c>
      <c r="CW294" s="2">
        <v>45419</v>
      </c>
      <c r="CY294" t="s">
        <v>424</v>
      </c>
      <c r="DD294" s="2">
        <v>45414</v>
      </c>
      <c r="DJ294" s="2">
        <v>45415</v>
      </c>
      <c r="DO294" s="2">
        <v>45419</v>
      </c>
    </row>
    <row r="295" spans="1:135" hidden="1" x14ac:dyDescent="0.35">
      <c r="A295">
        <v>3474</v>
      </c>
      <c r="B295" t="s">
        <v>404</v>
      </c>
      <c r="C295">
        <v>4121</v>
      </c>
      <c r="D295" t="s">
        <v>976</v>
      </c>
      <c r="E295" t="s">
        <v>834</v>
      </c>
      <c r="F295" t="s">
        <v>442</v>
      </c>
      <c r="G295" t="s">
        <v>2248</v>
      </c>
      <c r="H295" t="s">
        <v>408</v>
      </c>
      <c r="I295" t="s">
        <v>2309</v>
      </c>
      <c r="J295" t="s">
        <v>2310</v>
      </c>
      <c r="K295" t="s">
        <v>22</v>
      </c>
      <c r="L295" t="s">
        <v>128</v>
      </c>
      <c r="M295" t="s">
        <v>411</v>
      </c>
      <c r="N295" t="s">
        <v>411</v>
      </c>
      <c r="O295" t="s">
        <v>411</v>
      </c>
      <c r="P295" t="s">
        <v>411</v>
      </c>
      <c r="Q295" t="s">
        <v>411</v>
      </c>
      <c r="R295" t="s">
        <v>411</v>
      </c>
      <c r="S295" t="s">
        <v>411</v>
      </c>
      <c r="T295" s="1">
        <v>152397.74</v>
      </c>
      <c r="U295">
        <v>600</v>
      </c>
      <c r="V295">
        <v>0</v>
      </c>
      <c r="W295" s="1">
        <v>117639.98</v>
      </c>
      <c r="X295" s="1">
        <v>35128</v>
      </c>
      <c r="Y295">
        <v>0</v>
      </c>
      <c r="Z295" s="1">
        <v>152767.98000000001</v>
      </c>
      <c r="AA295">
        <v>0</v>
      </c>
      <c r="AB295">
        <v>0</v>
      </c>
      <c r="AD295">
        <v>8787719923151</v>
      </c>
      <c r="AE295" t="s">
        <v>412</v>
      </c>
      <c r="AG295" s="2">
        <v>45503</v>
      </c>
      <c r="AH295" s="1">
        <v>3557.79</v>
      </c>
      <c r="AI295" s="2">
        <v>45463</v>
      </c>
      <c r="AJ295">
        <v>2004</v>
      </c>
      <c r="AK295" s="2">
        <v>45418</v>
      </c>
      <c r="AP295" t="s">
        <v>413</v>
      </c>
      <c r="AT295" s="2">
        <v>45742</v>
      </c>
      <c r="AU295" s="2">
        <v>45890</v>
      </c>
      <c r="AV295" t="s">
        <v>414</v>
      </c>
      <c r="AW295" s="2">
        <v>45408</v>
      </c>
      <c r="AX295">
        <v>24681</v>
      </c>
      <c r="AY295" s="1">
        <v>209789.1</v>
      </c>
      <c r="BA295" t="s">
        <v>980</v>
      </c>
      <c r="BB295">
        <v>24681</v>
      </c>
      <c r="BC295" t="s">
        <v>2311</v>
      </c>
      <c r="BD295" t="s">
        <v>416</v>
      </c>
      <c r="BE295" t="s">
        <v>417</v>
      </c>
      <c r="BF295">
        <v>5561998686242</v>
      </c>
      <c r="BG295" t="s">
        <v>1355</v>
      </c>
      <c r="BH295">
        <v>73807305</v>
      </c>
      <c r="BI295" t="s">
        <v>607</v>
      </c>
      <c r="BJ295" t="s">
        <v>2312</v>
      </c>
      <c r="BL295" s="1">
        <v>2000</v>
      </c>
      <c r="BM295" s="2">
        <v>45585</v>
      </c>
      <c r="BQ295">
        <v>3735</v>
      </c>
      <c r="BR295">
        <v>5660</v>
      </c>
      <c r="BS295" t="s">
        <v>457</v>
      </c>
      <c r="BT295" s="2">
        <v>45429</v>
      </c>
      <c r="BW295" t="s">
        <v>422</v>
      </c>
      <c r="BY295" t="s">
        <v>2313</v>
      </c>
      <c r="BZ295" s="2">
        <v>45429</v>
      </c>
      <c r="CA295" s="2">
        <v>45463</v>
      </c>
      <c r="CC295" s="2">
        <v>45421</v>
      </c>
      <c r="CD295" t="s">
        <v>424</v>
      </c>
      <c r="CF295" s="2">
        <v>45429</v>
      </c>
      <c r="CL295" s="2">
        <v>45435</v>
      </c>
      <c r="CM295" s="2">
        <v>45463</v>
      </c>
      <c r="CN295" s="2">
        <v>45421</v>
      </c>
      <c r="CO295" s="2">
        <v>45460</v>
      </c>
      <c r="CR295" s="2">
        <v>45421</v>
      </c>
      <c r="CS295" s="2">
        <v>45420</v>
      </c>
      <c r="CT295" s="2">
        <v>45585</v>
      </c>
      <c r="CV295" s="2">
        <v>45480</v>
      </c>
      <c r="CW295" s="2">
        <v>45420</v>
      </c>
      <c r="CY295" t="s">
        <v>424</v>
      </c>
      <c r="DB295" s="2">
        <v>45435</v>
      </c>
      <c r="DD295" s="2">
        <v>45463</v>
      </c>
      <c r="DE295" s="2">
        <v>45447</v>
      </c>
      <c r="DF295" s="2">
        <v>45503</v>
      </c>
      <c r="DI295" s="2">
        <v>45505</v>
      </c>
      <c r="DJ295" s="2">
        <v>45418</v>
      </c>
      <c r="DK295" s="2">
        <v>45480</v>
      </c>
      <c r="DL295" s="2">
        <v>45575</v>
      </c>
      <c r="DM295" s="2">
        <v>45709</v>
      </c>
      <c r="DN295" s="2">
        <v>45736</v>
      </c>
      <c r="DO295" s="2">
        <v>45420</v>
      </c>
      <c r="DP295" s="2">
        <v>45736</v>
      </c>
    </row>
    <row r="296" spans="1:135" hidden="1" x14ac:dyDescent="0.35">
      <c r="A296">
        <v>3475</v>
      </c>
      <c r="B296" t="s">
        <v>561</v>
      </c>
      <c r="C296">
        <v>4129</v>
      </c>
      <c r="D296" t="s">
        <v>976</v>
      </c>
      <c r="E296" t="s">
        <v>834</v>
      </c>
      <c r="F296" t="s">
        <v>461</v>
      </c>
      <c r="G296" t="s">
        <v>2248</v>
      </c>
      <c r="H296" t="s">
        <v>408</v>
      </c>
      <c r="I296" t="s">
        <v>2314</v>
      </c>
      <c r="J296" t="s">
        <v>2315</v>
      </c>
      <c r="K296" t="s">
        <v>22</v>
      </c>
      <c r="L296" t="s">
        <v>21</v>
      </c>
      <c r="M296" t="s">
        <v>411</v>
      </c>
      <c r="N296" t="s">
        <v>411</v>
      </c>
      <c r="O296" t="s">
        <v>411</v>
      </c>
      <c r="P296" t="s">
        <v>411</v>
      </c>
      <c r="Q296" t="s">
        <v>411</v>
      </c>
      <c r="R296" t="s">
        <v>411</v>
      </c>
      <c r="S296" t="s">
        <v>411</v>
      </c>
      <c r="T296" s="1">
        <v>150999.49</v>
      </c>
      <c r="U296">
        <v>751.01</v>
      </c>
      <c r="V296">
        <v>0</v>
      </c>
      <c r="W296" s="1">
        <v>127051.39</v>
      </c>
      <c r="X296" s="1">
        <v>17475</v>
      </c>
      <c r="Y296">
        <v>0</v>
      </c>
      <c r="Z296" s="1">
        <v>144526.39000000001</v>
      </c>
      <c r="AA296">
        <v>0</v>
      </c>
      <c r="AB296">
        <v>0</v>
      </c>
      <c r="AE296" t="s">
        <v>412</v>
      </c>
      <c r="AH296">
        <v>0</v>
      </c>
      <c r="AK296" s="2">
        <v>45418</v>
      </c>
      <c r="AP296" t="s">
        <v>413</v>
      </c>
      <c r="AT296" s="2">
        <v>45467</v>
      </c>
      <c r="AU296" s="2">
        <v>45467</v>
      </c>
      <c r="AV296" t="s">
        <v>561</v>
      </c>
      <c r="AW296" s="2">
        <v>45411</v>
      </c>
      <c r="AX296">
        <v>24701</v>
      </c>
      <c r="AY296" s="1">
        <v>209781.26</v>
      </c>
      <c r="BA296" t="s">
        <v>980</v>
      </c>
      <c r="BB296">
        <v>24701</v>
      </c>
      <c r="BC296" t="s">
        <v>2316</v>
      </c>
      <c r="BD296" t="s">
        <v>1229</v>
      </c>
      <c r="BE296" t="s">
        <v>417</v>
      </c>
      <c r="BF296">
        <v>5561998529516</v>
      </c>
      <c r="BG296" t="s">
        <v>2317</v>
      </c>
      <c r="BH296">
        <v>73825000</v>
      </c>
      <c r="BI296" t="s">
        <v>867</v>
      </c>
      <c r="BJ296" t="s">
        <v>2318</v>
      </c>
      <c r="BL296" s="1">
        <v>2503.38</v>
      </c>
      <c r="BM296" s="2">
        <v>45586</v>
      </c>
      <c r="BQ296">
        <v>3607</v>
      </c>
      <c r="BR296">
        <v>5673</v>
      </c>
      <c r="BS296" t="s">
        <v>449</v>
      </c>
      <c r="CS296" s="2">
        <v>45422</v>
      </c>
      <c r="CT296" s="2">
        <v>45586</v>
      </c>
      <c r="CW296" s="2">
        <v>45422</v>
      </c>
      <c r="CY296" t="s">
        <v>424</v>
      </c>
      <c r="DJ296" s="2">
        <v>45418</v>
      </c>
      <c r="DO296" s="2">
        <v>45422</v>
      </c>
    </row>
    <row r="297" spans="1:135" hidden="1" x14ac:dyDescent="0.35">
      <c r="A297">
        <v>3476</v>
      </c>
      <c r="B297" t="s">
        <v>561</v>
      </c>
      <c r="C297">
        <v>4079</v>
      </c>
      <c r="D297" t="s">
        <v>833</v>
      </c>
      <c r="E297" t="s">
        <v>834</v>
      </c>
      <c r="F297" t="s">
        <v>473</v>
      </c>
      <c r="G297">
        <v>304</v>
      </c>
      <c r="H297" t="s">
        <v>474</v>
      </c>
      <c r="I297" t="s">
        <v>2319</v>
      </c>
      <c r="J297" t="s">
        <v>2320</v>
      </c>
      <c r="K297" t="s">
        <v>37</v>
      </c>
      <c r="L297" t="s">
        <v>109</v>
      </c>
      <c r="M297" t="s">
        <v>411</v>
      </c>
      <c r="N297" t="s">
        <v>411</v>
      </c>
      <c r="O297" t="s">
        <v>411</v>
      </c>
      <c r="P297" t="s">
        <v>411</v>
      </c>
      <c r="Q297" t="s">
        <v>411</v>
      </c>
      <c r="R297" t="s">
        <v>411</v>
      </c>
      <c r="S297" t="s">
        <v>411</v>
      </c>
      <c r="T297" s="1">
        <v>154069.69</v>
      </c>
      <c r="U297">
        <v>617.64</v>
      </c>
      <c r="V297">
        <v>0</v>
      </c>
      <c r="W297" s="1">
        <v>117656.69</v>
      </c>
      <c r="X297" s="1">
        <v>36413</v>
      </c>
      <c r="Y297">
        <v>0</v>
      </c>
      <c r="Z297" s="1">
        <v>154069.69</v>
      </c>
      <c r="AA297">
        <v>0</v>
      </c>
      <c r="AB297">
        <v>0</v>
      </c>
      <c r="AE297" t="s">
        <v>412</v>
      </c>
      <c r="AH297">
        <v>0</v>
      </c>
      <c r="AK297" s="2">
        <v>45418</v>
      </c>
      <c r="AP297" t="s">
        <v>413</v>
      </c>
      <c r="AT297" s="2">
        <v>45435</v>
      </c>
      <c r="AU297" s="2">
        <v>45435</v>
      </c>
      <c r="AV297" t="s">
        <v>561</v>
      </c>
      <c r="AW297" s="2">
        <v>45394</v>
      </c>
      <c r="AX297">
        <v>24699</v>
      </c>
      <c r="AY297" s="1">
        <v>201869.69</v>
      </c>
      <c r="BA297" t="s">
        <v>837</v>
      </c>
      <c r="BB297">
        <v>24699</v>
      </c>
      <c r="BD297" t="s">
        <v>512</v>
      </c>
      <c r="BE297" t="s">
        <v>513</v>
      </c>
      <c r="BF297">
        <v>5561991667947</v>
      </c>
      <c r="BG297" t="s">
        <v>2321</v>
      </c>
      <c r="BH297">
        <v>72260635</v>
      </c>
      <c r="BI297" t="s">
        <v>2322</v>
      </c>
      <c r="BJ297" t="s">
        <v>2323</v>
      </c>
      <c r="BL297" s="1">
        <v>2058.8200000000002</v>
      </c>
      <c r="BM297" s="2">
        <v>45572</v>
      </c>
      <c r="BQ297">
        <v>3328</v>
      </c>
      <c r="BR297">
        <v>5671</v>
      </c>
      <c r="BS297" t="s">
        <v>449</v>
      </c>
      <c r="BT297" s="2">
        <v>45394</v>
      </c>
      <c r="BW297" t="s">
        <v>422</v>
      </c>
      <c r="BY297" t="s">
        <v>2324</v>
      </c>
      <c r="BZ297" s="2">
        <v>45394</v>
      </c>
      <c r="CC297" s="2">
        <v>45418</v>
      </c>
      <c r="CF297" s="2">
        <v>45394</v>
      </c>
      <c r="CL297" s="2">
        <v>45419</v>
      </c>
      <c r="CN297" s="2">
        <v>45418</v>
      </c>
      <c r="CR297" s="2">
        <v>45421</v>
      </c>
      <c r="DD297" s="2">
        <v>45418</v>
      </c>
    </row>
    <row r="298" spans="1:135" hidden="1" x14ac:dyDescent="0.35">
      <c r="A298">
        <v>3477</v>
      </c>
      <c r="B298" t="s">
        <v>561</v>
      </c>
      <c r="C298">
        <v>4095</v>
      </c>
      <c r="D298" t="s">
        <v>471</v>
      </c>
      <c r="E298" t="s">
        <v>472</v>
      </c>
      <c r="F298" t="s">
        <v>544</v>
      </c>
      <c r="G298">
        <v>203</v>
      </c>
      <c r="H298" t="s">
        <v>474</v>
      </c>
      <c r="I298" t="s">
        <v>2325</v>
      </c>
      <c r="J298" t="s">
        <v>2326</v>
      </c>
      <c r="K298" t="s">
        <v>24</v>
      </c>
      <c r="L298" t="s">
        <v>170</v>
      </c>
      <c r="M298" t="s">
        <v>411</v>
      </c>
      <c r="N298" t="s">
        <v>411</v>
      </c>
      <c r="O298" t="s">
        <v>411</v>
      </c>
      <c r="P298" t="s">
        <v>411</v>
      </c>
      <c r="Q298" t="s">
        <v>411</v>
      </c>
      <c r="R298" t="s">
        <v>411</v>
      </c>
      <c r="S298" t="s">
        <v>411</v>
      </c>
      <c r="T298" s="1">
        <v>165779.47</v>
      </c>
      <c r="U298">
        <v>0</v>
      </c>
      <c r="V298">
        <v>0</v>
      </c>
      <c r="W298" s="1">
        <v>149200.47</v>
      </c>
      <c r="X298" s="1">
        <v>16579</v>
      </c>
      <c r="Y298">
        <v>0</v>
      </c>
      <c r="Z298" s="1">
        <v>165779.47</v>
      </c>
      <c r="AA298">
        <v>0</v>
      </c>
      <c r="AB298">
        <v>0</v>
      </c>
      <c r="AE298" t="s">
        <v>412</v>
      </c>
      <c r="AH298">
        <v>0</v>
      </c>
      <c r="AK298" s="2">
        <v>45418</v>
      </c>
      <c r="AP298" t="s">
        <v>813</v>
      </c>
      <c r="AT298" s="2">
        <v>45453</v>
      </c>
      <c r="AU298" s="2">
        <v>45453</v>
      </c>
      <c r="AV298" t="s">
        <v>561</v>
      </c>
      <c r="AW298" s="2">
        <v>45400</v>
      </c>
      <c r="AX298">
        <v>24700</v>
      </c>
      <c r="AY298" s="1">
        <v>207779.47</v>
      </c>
      <c r="BA298" t="s">
        <v>477</v>
      </c>
      <c r="BB298">
        <v>24700</v>
      </c>
      <c r="BD298" t="s">
        <v>512</v>
      </c>
      <c r="BE298" t="s">
        <v>513</v>
      </c>
      <c r="BF298">
        <v>5561986174289</v>
      </c>
      <c r="BG298" t="s">
        <v>2327</v>
      </c>
      <c r="BH298">
        <v>72220103</v>
      </c>
      <c r="BI298" t="s">
        <v>1446</v>
      </c>
      <c r="BJ298" t="s">
        <v>2328</v>
      </c>
      <c r="BL298" s="1">
        <v>2600</v>
      </c>
      <c r="BQ298">
        <v>3082</v>
      </c>
      <c r="BR298">
        <v>5672</v>
      </c>
      <c r="BS298" t="s">
        <v>457</v>
      </c>
      <c r="BT298" s="2">
        <v>45400</v>
      </c>
      <c r="BW298" t="s">
        <v>422</v>
      </c>
      <c r="BY298" t="s">
        <v>2329</v>
      </c>
      <c r="BZ298" s="2">
        <v>45400</v>
      </c>
      <c r="CC298" s="2">
        <v>45421</v>
      </c>
      <c r="CF298" s="2">
        <v>45400</v>
      </c>
      <c r="CL298" s="2">
        <v>45419</v>
      </c>
      <c r="CN298" s="2">
        <v>45421</v>
      </c>
      <c r="CR298" s="2">
        <v>45421</v>
      </c>
      <c r="DD298" s="2">
        <v>45418</v>
      </c>
      <c r="DJ298" s="2">
        <v>45422</v>
      </c>
    </row>
    <row r="299" spans="1:135" hidden="1" x14ac:dyDescent="0.35">
      <c r="A299">
        <v>3478</v>
      </c>
      <c r="B299" t="s">
        <v>404</v>
      </c>
      <c r="C299">
        <v>4096</v>
      </c>
      <c r="D299" t="s">
        <v>833</v>
      </c>
      <c r="E299" t="s">
        <v>834</v>
      </c>
      <c r="F299" t="s">
        <v>461</v>
      </c>
      <c r="G299">
        <v>303</v>
      </c>
      <c r="H299" t="s">
        <v>474</v>
      </c>
      <c r="I299" t="s">
        <v>2330</v>
      </c>
      <c r="J299" t="s">
        <v>2331</v>
      </c>
      <c r="K299" t="s">
        <v>44</v>
      </c>
      <c r="L299" t="s">
        <v>178</v>
      </c>
      <c r="M299" t="s">
        <v>411</v>
      </c>
      <c r="N299" t="s">
        <v>411</v>
      </c>
      <c r="O299" t="s">
        <v>411</v>
      </c>
      <c r="P299" t="s">
        <v>424</v>
      </c>
      <c r="Q299" t="s">
        <v>424</v>
      </c>
      <c r="R299" t="s">
        <v>411</v>
      </c>
      <c r="S299" t="s">
        <v>411</v>
      </c>
      <c r="T299" s="1">
        <v>134640.76999999999</v>
      </c>
      <c r="U299">
        <v>500</v>
      </c>
      <c r="V299">
        <v>0</v>
      </c>
      <c r="W299" s="1">
        <v>95831.05</v>
      </c>
      <c r="X299" s="1">
        <v>46200.23</v>
      </c>
      <c r="Y299">
        <v>0</v>
      </c>
      <c r="Z299" s="1">
        <v>142031.28</v>
      </c>
      <c r="AA299">
        <v>0</v>
      </c>
      <c r="AB299">
        <v>0</v>
      </c>
      <c r="AD299">
        <v>8787719848826</v>
      </c>
      <c r="AE299" t="s">
        <v>412</v>
      </c>
      <c r="AF299">
        <v>105250</v>
      </c>
      <c r="AG299" s="2">
        <v>45463</v>
      </c>
      <c r="AH299" s="1">
        <v>2740.25</v>
      </c>
      <c r="AI299" s="2">
        <v>45439</v>
      </c>
      <c r="AJ299">
        <v>2004</v>
      </c>
      <c r="AK299" s="2">
        <v>45418</v>
      </c>
      <c r="AP299" t="s">
        <v>413</v>
      </c>
      <c r="AT299" s="2">
        <v>45736</v>
      </c>
      <c r="AU299" s="2">
        <v>45736</v>
      </c>
      <c r="AV299" t="s">
        <v>414</v>
      </c>
      <c r="AW299" s="2">
        <v>45419</v>
      </c>
      <c r="AX299">
        <v>24690</v>
      </c>
      <c r="AY299" s="1">
        <v>193226.84</v>
      </c>
      <c r="BA299" t="s">
        <v>837</v>
      </c>
      <c r="BB299">
        <v>24690</v>
      </c>
      <c r="BC299" t="s">
        <v>2332</v>
      </c>
      <c r="BD299" t="s">
        <v>2333</v>
      </c>
      <c r="BE299" t="s">
        <v>417</v>
      </c>
      <c r="BF299">
        <v>5564996484319</v>
      </c>
      <c r="BG299" t="s">
        <v>2334</v>
      </c>
      <c r="BH299">
        <v>72975000</v>
      </c>
      <c r="BI299" t="s">
        <v>2335</v>
      </c>
      <c r="BJ299" t="s">
        <v>2336</v>
      </c>
      <c r="BL299" s="1">
        <v>2000</v>
      </c>
      <c r="BQ299">
        <v>3338</v>
      </c>
      <c r="BR299">
        <v>5661</v>
      </c>
      <c r="BS299" t="s">
        <v>440</v>
      </c>
      <c r="BT299" s="2">
        <v>45415</v>
      </c>
      <c r="BU299">
        <v>508.65</v>
      </c>
      <c r="BV299" s="2">
        <v>45441</v>
      </c>
      <c r="BW299" t="s">
        <v>422</v>
      </c>
      <c r="BX299" s="2">
        <v>45446</v>
      </c>
      <c r="BY299" t="s">
        <v>2337</v>
      </c>
      <c r="BZ299" s="2">
        <v>45415</v>
      </c>
      <c r="CA299" s="2">
        <v>45443</v>
      </c>
      <c r="CC299" s="2">
        <v>45421</v>
      </c>
      <c r="CD299" t="s">
        <v>424</v>
      </c>
      <c r="CF299" s="2">
        <v>45415</v>
      </c>
      <c r="CJ299" s="2">
        <v>45447</v>
      </c>
      <c r="CL299" s="2">
        <v>45419</v>
      </c>
      <c r="CM299" s="2">
        <v>45457</v>
      </c>
      <c r="CN299" s="2">
        <v>45421</v>
      </c>
      <c r="CO299" s="2">
        <v>45446</v>
      </c>
      <c r="CP299" s="2">
        <v>45446</v>
      </c>
      <c r="CR299" s="2">
        <v>45422</v>
      </c>
      <c r="CS299" s="2">
        <v>45434</v>
      </c>
      <c r="CU299" s="2">
        <v>45446</v>
      </c>
      <c r="CV299" s="2">
        <v>45450</v>
      </c>
      <c r="CW299" s="2">
        <v>45434</v>
      </c>
      <c r="CY299" t="s">
        <v>424</v>
      </c>
      <c r="DD299" s="2">
        <v>45418</v>
      </c>
      <c r="DF299" s="2">
        <v>45464</v>
      </c>
      <c r="DI299" s="2">
        <v>45467</v>
      </c>
      <c r="DJ299" s="2">
        <v>45429</v>
      </c>
      <c r="DK299" s="2">
        <v>45450</v>
      </c>
      <c r="DL299" s="2">
        <v>45485</v>
      </c>
      <c r="DM299" s="2">
        <v>45629</v>
      </c>
      <c r="DN299" s="2">
        <v>45712</v>
      </c>
      <c r="DO299" s="2">
        <v>45434</v>
      </c>
      <c r="DP299" s="2">
        <v>45712</v>
      </c>
      <c r="EE299" s="1">
        <v>3805.32</v>
      </c>
    </row>
    <row r="300" spans="1:135" hidden="1" x14ac:dyDescent="0.35">
      <c r="A300">
        <v>3479</v>
      </c>
      <c r="B300" t="s">
        <v>561</v>
      </c>
      <c r="C300">
        <v>4099</v>
      </c>
      <c r="D300" t="s">
        <v>471</v>
      </c>
      <c r="E300" t="s">
        <v>508</v>
      </c>
      <c r="F300" t="s">
        <v>603</v>
      </c>
      <c r="G300">
        <v>1</v>
      </c>
      <c r="H300" t="s">
        <v>474</v>
      </c>
      <c r="I300" t="s">
        <v>2338</v>
      </c>
      <c r="J300" t="s">
        <v>2339</v>
      </c>
      <c r="K300" t="s">
        <v>24</v>
      </c>
      <c r="L300" t="s">
        <v>23</v>
      </c>
      <c r="M300" t="s">
        <v>411</v>
      </c>
      <c r="N300" t="s">
        <v>411</v>
      </c>
      <c r="O300" t="s">
        <v>411</v>
      </c>
      <c r="P300" t="s">
        <v>411</v>
      </c>
      <c r="Q300" t="s">
        <v>411</v>
      </c>
      <c r="R300" t="s">
        <v>411</v>
      </c>
      <c r="S300" t="s">
        <v>411</v>
      </c>
      <c r="T300" s="1">
        <v>167366.9</v>
      </c>
      <c r="U300">
        <v>694.48</v>
      </c>
      <c r="V300">
        <v>0</v>
      </c>
      <c r="W300" s="1">
        <v>141062.9</v>
      </c>
      <c r="X300" s="1">
        <v>26304</v>
      </c>
      <c r="Y300">
        <v>0</v>
      </c>
      <c r="Z300" s="1">
        <v>167366.9</v>
      </c>
      <c r="AA300">
        <v>0</v>
      </c>
      <c r="AB300">
        <v>0</v>
      </c>
      <c r="AE300" t="s">
        <v>412</v>
      </c>
      <c r="AH300">
        <v>0</v>
      </c>
      <c r="AK300" s="2">
        <v>45418</v>
      </c>
      <c r="AP300" t="s">
        <v>813</v>
      </c>
      <c r="AQ300" t="s">
        <v>1536</v>
      </c>
      <c r="AT300" s="2">
        <v>45462</v>
      </c>
      <c r="AU300" s="2">
        <v>45462</v>
      </c>
      <c r="AV300" t="s">
        <v>561</v>
      </c>
      <c r="AW300" s="2">
        <v>45402</v>
      </c>
      <c r="AX300">
        <v>24691</v>
      </c>
      <c r="AY300" s="1">
        <v>210006.9</v>
      </c>
      <c r="BA300" t="s">
        <v>477</v>
      </c>
      <c r="BB300">
        <v>24691</v>
      </c>
      <c r="BD300" t="s">
        <v>1681</v>
      </c>
      <c r="BE300" t="s">
        <v>513</v>
      </c>
      <c r="BF300">
        <v>5563992100607</v>
      </c>
      <c r="BG300" t="s">
        <v>2340</v>
      </c>
      <c r="BH300">
        <v>72303500</v>
      </c>
      <c r="BI300" t="s">
        <v>2341</v>
      </c>
      <c r="BJ300" t="s">
        <v>2342</v>
      </c>
      <c r="BL300" s="1">
        <v>2315</v>
      </c>
      <c r="BO300" t="s">
        <v>1567</v>
      </c>
      <c r="BP300" t="s">
        <v>2066</v>
      </c>
      <c r="BQ300">
        <v>2885</v>
      </c>
      <c r="BR300">
        <v>5663</v>
      </c>
      <c r="BS300" t="s">
        <v>1016</v>
      </c>
      <c r="BT300" s="2">
        <v>45402</v>
      </c>
      <c r="BW300" t="s">
        <v>422</v>
      </c>
      <c r="BY300" t="s">
        <v>2343</v>
      </c>
      <c r="BZ300" s="2">
        <v>45402</v>
      </c>
      <c r="CC300" s="2">
        <v>45420</v>
      </c>
      <c r="CF300" s="2">
        <v>45402</v>
      </c>
      <c r="CL300" s="2">
        <v>45419</v>
      </c>
      <c r="CN300" s="2">
        <v>45420</v>
      </c>
      <c r="CR300" s="2">
        <v>45421</v>
      </c>
      <c r="DD300" s="2">
        <v>45418</v>
      </c>
      <c r="DJ300" s="2">
        <v>45420</v>
      </c>
    </row>
    <row r="301" spans="1:135" hidden="1" x14ac:dyDescent="0.35">
      <c r="A301">
        <v>3480</v>
      </c>
      <c r="B301" t="s">
        <v>561</v>
      </c>
      <c r="C301">
        <v>4101</v>
      </c>
      <c r="D301" t="s">
        <v>471</v>
      </c>
      <c r="E301" t="s">
        <v>472</v>
      </c>
      <c r="F301" t="s">
        <v>407</v>
      </c>
      <c r="G301" t="s">
        <v>2344</v>
      </c>
      <c r="H301" t="s">
        <v>474</v>
      </c>
      <c r="I301" t="s">
        <v>2345</v>
      </c>
      <c r="J301" t="s">
        <v>2346</v>
      </c>
      <c r="K301" t="s">
        <v>24</v>
      </c>
      <c r="L301" t="s">
        <v>23</v>
      </c>
      <c r="M301" t="s">
        <v>411</v>
      </c>
      <c r="N301" t="s">
        <v>411</v>
      </c>
      <c r="O301" t="s">
        <v>411</v>
      </c>
      <c r="P301" t="s">
        <v>411</v>
      </c>
      <c r="Q301" t="s">
        <v>411</v>
      </c>
      <c r="R301" t="s">
        <v>411</v>
      </c>
      <c r="S301" t="s">
        <v>411</v>
      </c>
      <c r="T301" s="1">
        <v>164780.39000000001</v>
      </c>
      <c r="U301">
        <v>763.49</v>
      </c>
      <c r="V301">
        <v>0</v>
      </c>
      <c r="W301" s="1">
        <v>145983.39000000001</v>
      </c>
      <c r="X301" s="1">
        <v>18797</v>
      </c>
      <c r="Y301">
        <v>0</v>
      </c>
      <c r="Z301" s="1">
        <v>164780.39000000001</v>
      </c>
      <c r="AA301">
        <v>0</v>
      </c>
      <c r="AB301">
        <v>0</v>
      </c>
      <c r="AE301" t="s">
        <v>412</v>
      </c>
      <c r="AH301">
        <v>0</v>
      </c>
      <c r="AK301" s="2">
        <v>45418</v>
      </c>
      <c r="AP301" t="s">
        <v>813</v>
      </c>
      <c r="AQ301" t="s">
        <v>1536</v>
      </c>
      <c r="AT301" s="2">
        <v>45453</v>
      </c>
      <c r="AU301" s="2">
        <v>45453</v>
      </c>
      <c r="AV301" t="s">
        <v>561</v>
      </c>
      <c r="AW301" s="2">
        <v>45402</v>
      </c>
      <c r="AX301">
        <v>24692</v>
      </c>
      <c r="AY301" s="1">
        <v>210002.99</v>
      </c>
      <c r="BA301" t="s">
        <v>477</v>
      </c>
      <c r="BB301">
        <v>24692</v>
      </c>
      <c r="BD301" t="s">
        <v>478</v>
      </c>
      <c r="BE301" t="s">
        <v>417</v>
      </c>
      <c r="BF301">
        <v>5561994151422</v>
      </c>
      <c r="BG301" t="s">
        <v>2347</v>
      </c>
      <c r="BH301">
        <v>72910000</v>
      </c>
      <c r="BI301" t="s">
        <v>2348</v>
      </c>
      <c r="BJ301" t="s">
        <v>2349</v>
      </c>
      <c r="BL301" s="1">
        <v>2545</v>
      </c>
      <c r="BO301" t="s">
        <v>1567</v>
      </c>
      <c r="BP301" t="s">
        <v>2350</v>
      </c>
      <c r="BQ301">
        <v>2767</v>
      </c>
      <c r="BR301">
        <v>5664</v>
      </c>
      <c r="BS301" t="s">
        <v>449</v>
      </c>
      <c r="BT301" s="2">
        <v>45402</v>
      </c>
      <c r="BW301" t="s">
        <v>422</v>
      </c>
      <c r="BY301" t="s">
        <v>2351</v>
      </c>
      <c r="BZ301" s="2">
        <v>45402</v>
      </c>
      <c r="CC301" s="2">
        <v>45420</v>
      </c>
      <c r="CF301" s="2">
        <v>45402</v>
      </c>
      <c r="CL301" s="2">
        <v>45419</v>
      </c>
      <c r="CN301" s="2">
        <v>45420</v>
      </c>
      <c r="CR301" s="2">
        <v>45421</v>
      </c>
      <c r="DD301" s="2">
        <v>45418</v>
      </c>
      <c r="DJ301" s="2">
        <v>45420</v>
      </c>
    </row>
    <row r="302" spans="1:135" hidden="1" x14ac:dyDescent="0.35">
      <c r="A302">
        <v>3481</v>
      </c>
      <c r="B302" t="s">
        <v>404</v>
      </c>
      <c r="C302">
        <v>4115</v>
      </c>
      <c r="D302" t="s">
        <v>471</v>
      </c>
      <c r="E302" t="s">
        <v>508</v>
      </c>
      <c r="F302" t="s">
        <v>1086</v>
      </c>
      <c r="G302">
        <v>104</v>
      </c>
      <c r="H302" t="s">
        <v>474</v>
      </c>
      <c r="I302" t="s">
        <v>2352</v>
      </c>
      <c r="J302" t="s">
        <v>2353</v>
      </c>
      <c r="K302" t="s">
        <v>24</v>
      </c>
      <c r="L302" t="s">
        <v>57</v>
      </c>
      <c r="M302" t="s">
        <v>411</v>
      </c>
      <c r="N302" t="s">
        <v>411</v>
      </c>
      <c r="O302" t="s">
        <v>411</v>
      </c>
      <c r="P302" t="s">
        <v>424</v>
      </c>
      <c r="Q302" t="s">
        <v>411</v>
      </c>
      <c r="R302" t="s">
        <v>411</v>
      </c>
      <c r="S302" t="s">
        <v>411</v>
      </c>
      <c r="T302" s="1">
        <v>135474.72</v>
      </c>
      <c r="U302">
        <v>585.20000000000005</v>
      </c>
      <c r="V302">
        <v>0</v>
      </c>
      <c r="W302" s="1">
        <v>110474.87</v>
      </c>
      <c r="X302" s="1">
        <v>43821.89</v>
      </c>
      <c r="Y302">
        <v>0</v>
      </c>
      <c r="Z302" s="1">
        <v>154296.76</v>
      </c>
      <c r="AA302">
        <v>0</v>
      </c>
      <c r="AB302">
        <v>0</v>
      </c>
      <c r="AD302">
        <v>8787719844626</v>
      </c>
      <c r="AE302" t="s">
        <v>412</v>
      </c>
      <c r="AF302">
        <v>96206</v>
      </c>
      <c r="AG302" s="2">
        <v>45457</v>
      </c>
      <c r="AH302" s="1">
        <v>2371.12</v>
      </c>
      <c r="AI302" s="2">
        <v>45443</v>
      </c>
      <c r="AJ302">
        <v>2004</v>
      </c>
      <c r="AK302" s="2">
        <v>45418</v>
      </c>
      <c r="AP302" t="s">
        <v>413</v>
      </c>
      <c r="AT302" s="2">
        <v>45741</v>
      </c>
      <c r="AU302" s="2">
        <v>45741</v>
      </c>
      <c r="AV302" t="s">
        <v>414</v>
      </c>
      <c r="AW302" s="2">
        <v>45406</v>
      </c>
      <c r="AX302">
        <v>24694</v>
      </c>
      <c r="AY302" s="1">
        <v>199604.63</v>
      </c>
      <c r="BA302" t="s">
        <v>477</v>
      </c>
      <c r="BB302">
        <v>24694</v>
      </c>
      <c r="BC302" t="s">
        <v>2354</v>
      </c>
      <c r="BD302" t="s">
        <v>478</v>
      </c>
      <c r="BE302" t="s">
        <v>417</v>
      </c>
      <c r="BF302">
        <v>5561995756344</v>
      </c>
      <c r="BG302" t="s">
        <v>2355</v>
      </c>
      <c r="BH302">
        <v>72910000</v>
      </c>
      <c r="BI302" t="s">
        <v>2356</v>
      </c>
      <c r="BJ302" t="s">
        <v>2357</v>
      </c>
      <c r="BL302" s="1">
        <v>2340.8000000000002</v>
      </c>
      <c r="BO302" t="s">
        <v>2358</v>
      </c>
      <c r="BP302" t="s">
        <v>2359</v>
      </c>
      <c r="BQ302">
        <v>2909</v>
      </c>
      <c r="BR302">
        <v>5666</v>
      </c>
      <c r="BS302" t="s">
        <v>449</v>
      </c>
      <c r="BT302" s="2">
        <v>45441</v>
      </c>
      <c r="BU302">
        <v>500</v>
      </c>
      <c r="BV302" s="2">
        <v>45447</v>
      </c>
      <c r="BW302" t="s">
        <v>422</v>
      </c>
      <c r="BX302" s="2">
        <v>45450</v>
      </c>
      <c r="BY302" t="s">
        <v>2360</v>
      </c>
      <c r="BZ302" s="2">
        <v>45441</v>
      </c>
      <c r="CA302" s="2">
        <v>45447</v>
      </c>
      <c r="CC302" s="2">
        <v>45411</v>
      </c>
      <c r="CD302" t="s">
        <v>424</v>
      </c>
      <c r="CF302" s="2">
        <v>45441</v>
      </c>
      <c r="CJ302" s="2">
        <v>45450</v>
      </c>
      <c r="CL302" s="2">
        <v>45443</v>
      </c>
      <c r="CM302" s="2">
        <v>45453</v>
      </c>
      <c r="CN302" s="2">
        <v>45411</v>
      </c>
      <c r="CO302" s="2">
        <v>45460</v>
      </c>
      <c r="CP302" s="2">
        <v>45448</v>
      </c>
      <c r="CR302" s="2">
        <v>45411</v>
      </c>
      <c r="CS302" s="2">
        <v>45434</v>
      </c>
      <c r="CU302" s="2">
        <v>45448</v>
      </c>
      <c r="CV302" s="2">
        <v>45467</v>
      </c>
      <c r="CW302" s="2">
        <v>45434</v>
      </c>
      <c r="CX302" s="2">
        <v>45455</v>
      </c>
      <c r="CY302" t="s">
        <v>424</v>
      </c>
      <c r="DA302" s="1">
        <v>11201.24</v>
      </c>
      <c r="DD302" s="2">
        <v>45418</v>
      </c>
      <c r="DF302" s="2">
        <v>45460</v>
      </c>
      <c r="DI302" s="2">
        <v>45461</v>
      </c>
      <c r="DJ302" s="2">
        <v>45426</v>
      </c>
      <c r="DK302" s="2">
        <v>45469</v>
      </c>
      <c r="DL302" s="2">
        <v>45504</v>
      </c>
      <c r="DM302" s="2">
        <v>45504</v>
      </c>
      <c r="DN302" s="2">
        <v>45693</v>
      </c>
      <c r="DO302" s="2">
        <v>45434</v>
      </c>
      <c r="DP302" s="2">
        <v>45693</v>
      </c>
      <c r="EE302" s="1">
        <v>3805.32</v>
      </c>
    </row>
    <row r="303" spans="1:135" hidden="1" x14ac:dyDescent="0.35">
      <c r="A303">
        <v>3482</v>
      </c>
      <c r="B303" t="s">
        <v>404</v>
      </c>
      <c r="C303">
        <v>4127</v>
      </c>
      <c r="D303" t="s">
        <v>471</v>
      </c>
      <c r="E303" t="s">
        <v>508</v>
      </c>
      <c r="F303" t="s">
        <v>584</v>
      </c>
      <c r="G303">
        <v>103</v>
      </c>
      <c r="H303" t="s">
        <v>474</v>
      </c>
      <c r="I303" t="s">
        <v>2361</v>
      </c>
      <c r="J303" t="s">
        <v>2362</v>
      </c>
      <c r="K303" t="s">
        <v>38</v>
      </c>
      <c r="L303" t="s">
        <v>185</v>
      </c>
      <c r="M303" t="s">
        <v>411</v>
      </c>
      <c r="N303" t="s">
        <v>411</v>
      </c>
      <c r="O303" t="s">
        <v>411</v>
      </c>
      <c r="P303" t="s">
        <v>424</v>
      </c>
      <c r="Q303" t="s">
        <v>424</v>
      </c>
      <c r="R303" t="s">
        <v>411</v>
      </c>
      <c r="S303" t="s">
        <v>411</v>
      </c>
      <c r="T303" s="1">
        <v>151742.14000000001</v>
      </c>
      <c r="U303">
        <v>494.7</v>
      </c>
      <c r="V303">
        <v>0</v>
      </c>
      <c r="W303" s="1">
        <v>96296.09</v>
      </c>
      <c r="X303" s="1">
        <v>43703.01</v>
      </c>
      <c r="Y303">
        <v>0</v>
      </c>
      <c r="Z303" s="1">
        <v>139999.1</v>
      </c>
      <c r="AA303">
        <v>0</v>
      </c>
      <c r="AB303">
        <v>0</v>
      </c>
      <c r="AD303">
        <v>8787719908144</v>
      </c>
      <c r="AE303" t="s">
        <v>412</v>
      </c>
      <c r="AF303">
        <v>96237</v>
      </c>
      <c r="AG303" s="2">
        <v>45435</v>
      </c>
      <c r="AH303" s="1">
        <v>2740.25</v>
      </c>
      <c r="AI303" s="2">
        <v>45422</v>
      </c>
      <c r="AJ303">
        <v>2004</v>
      </c>
      <c r="AK303" s="2">
        <v>45418</v>
      </c>
      <c r="AP303" t="s">
        <v>413</v>
      </c>
      <c r="AT303" s="2">
        <v>45741</v>
      </c>
      <c r="AU303" s="2">
        <v>45741</v>
      </c>
      <c r="AV303" t="s">
        <v>414</v>
      </c>
      <c r="AW303" s="2">
        <v>45410</v>
      </c>
      <c r="AX303">
        <v>24695</v>
      </c>
      <c r="AY303" s="1">
        <v>198688.14</v>
      </c>
      <c r="BA303" t="s">
        <v>477</v>
      </c>
      <c r="BB303">
        <v>24695</v>
      </c>
      <c r="BD303" t="s">
        <v>478</v>
      </c>
      <c r="BE303" t="s">
        <v>417</v>
      </c>
      <c r="BF303">
        <v>5561983604524</v>
      </c>
      <c r="BG303" t="s">
        <v>2363</v>
      </c>
      <c r="BH303">
        <v>72910000</v>
      </c>
      <c r="BI303" t="s">
        <v>633</v>
      </c>
      <c r="BJ303" t="s">
        <v>2364</v>
      </c>
      <c r="BL303" s="1">
        <v>1649.01</v>
      </c>
      <c r="BM303" s="2">
        <v>45586</v>
      </c>
      <c r="BQ303">
        <v>2942</v>
      </c>
      <c r="BR303">
        <v>5667</v>
      </c>
      <c r="BS303" t="s">
        <v>2365</v>
      </c>
      <c r="BT303" s="2">
        <v>45410</v>
      </c>
      <c r="BU303">
        <v>498</v>
      </c>
      <c r="BW303" t="s">
        <v>422</v>
      </c>
      <c r="BX303" s="2">
        <v>45459</v>
      </c>
      <c r="BY303" t="s">
        <v>2366</v>
      </c>
      <c r="BZ303" s="2">
        <v>45410</v>
      </c>
      <c r="CA303" s="2">
        <v>45425</v>
      </c>
      <c r="CC303" s="2">
        <v>45415</v>
      </c>
      <c r="CD303" t="s">
        <v>424</v>
      </c>
      <c r="CF303" s="2">
        <v>45410</v>
      </c>
      <c r="CJ303" s="2">
        <v>45428</v>
      </c>
      <c r="CL303" s="2">
        <v>45419</v>
      </c>
      <c r="CM303" s="2">
        <v>45429</v>
      </c>
      <c r="CN303" s="2">
        <v>45415</v>
      </c>
      <c r="CO303" s="2">
        <v>45427</v>
      </c>
      <c r="CP303" s="2">
        <v>45425</v>
      </c>
      <c r="CR303" s="2">
        <v>45418</v>
      </c>
      <c r="CS303" s="2">
        <v>45419</v>
      </c>
      <c r="CU303" s="2">
        <v>45426</v>
      </c>
      <c r="CV303" s="2">
        <v>45448</v>
      </c>
      <c r="CW303" s="2">
        <v>45419</v>
      </c>
      <c r="CX303" s="2">
        <v>45434</v>
      </c>
      <c r="CY303" t="s">
        <v>424</v>
      </c>
      <c r="DD303" s="2">
        <v>45418</v>
      </c>
      <c r="DF303" s="2">
        <v>45436</v>
      </c>
      <c r="DI303" s="2">
        <v>45439</v>
      </c>
      <c r="DJ303" s="2">
        <v>45415</v>
      </c>
      <c r="DK303" s="2">
        <v>45449</v>
      </c>
      <c r="DL303" s="2">
        <v>45504</v>
      </c>
      <c r="DM303" s="2">
        <v>45504</v>
      </c>
      <c r="DN303" s="2">
        <v>45693</v>
      </c>
      <c r="DO303" s="2">
        <v>45419</v>
      </c>
      <c r="DP303" s="2">
        <v>45693</v>
      </c>
      <c r="EE303" s="1">
        <v>3905.32</v>
      </c>
    </row>
    <row r="304" spans="1:135" hidden="1" x14ac:dyDescent="0.35">
      <c r="A304">
        <v>3483</v>
      </c>
      <c r="B304" t="s">
        <v>561</v>
      </c>
      <c r="C304">
        <v>4106</v>
      </c>
      <c r="D304" t="s">
        <v>471</v>
      </c>
      <c r="E304" t="s">
        <v>472</v>
      </c>
      <c r="F304" t="s">
        <v>461</v>
      </c>
      <c r="G304">
        <v>3</v>
      </c>
      <c r="H304" t="s">
        <v>474</v>
      </c>
      <c r="I304" t="s">
        <v>2367</v>
      </c>
      <c r="J304" t="s">
        <v>2368</v>
      </c>
      <c r="K304" t="s">
        <v>24</v>
      </c>
      <c r="L304" t="s">
        <v>23</v>
      </c>
      <c r="M304" t="s">
        <v>411</v>
      </c>
      <c r="N304" t="s">
        <v>411</v>
      </c>
      <c r="O304" t="s">
        <v>411</v>
      </c>
      <c r="P304" t="s">
        <v>411</v>
      </c>
      <c r="Q304" t="s">
        <v>411</v>
      </c>
      <c r="R304" t="s">
        <v>411</v>
      </c>
      <c r="S304" t="s">
        <v>411</v>
      </c>
      <c r="T304" s="1">
        <v>156537.06</v>
      </c>
      <c r="U304">
        <v>548.69000000000005</v>
      </c>
      <c r="V304">
        <v>0</v>
      </c>
      <c r="W304" s="1">
        <v>107533.06</v>
      </c>
      <c r="X304" s="1">
        <v>49000.4</v>
      </c>
      <c r="Y304">
        <v>0</v>
      </c>
      <c r="Z304" s="1">
        <v>156533.46</v>
      </c>
      <c r="AA304">
        <v>0</v>
      </c>
      <c r="AB304">
        <v>0</v>
      </c>
      <c r="AE304" t="s">
        <v>412</v>
      </c>
      <c r="AH304">
        <v>0</v>
      </c>
      <c r="AK304" s="2">
        <v>45418</v>
      </c>
      <c r="AP304" t="s">
        <v>813</v>
      </c>
      <c r="AQ304" t="s">
        <v>1536</v>
      </c>
      <c r="AT304" s="2">
        <v>45474</v>
      </c>
      <c r="AU304" s="2">
        <v>45474</v>
      </c>
      <c r="AV304" t="s">
        <v>561</v>
      </c>
      <c r="AW304" s="2">
        <v>45405</v>
      </c>
      <c r="AX304">
        <v>24693</v>
      </c>
      <c r="AY304" s="1">
        <v>210057.06</v>
      </c>
      <c r="BA304" t="s">
        <v>477</v>
      </c>
      <c r="BB304">
        <v>24693</v>
      </c>
      <c r="BD304" t="s">
        <v>2369</v>
      </c>
      <c r="BE304" t="s">
        <v>417</v>
      </c>
      <c r="BF304">
        <v>5563999858460</v>
      </c>
      <c r="BG304" t="s">
        <v>2370</v>
      </c>
      <c r="BH304">
        <v>72860570</v>
      </c>
      <c r="BI304" t="s">
        <v>2371</v>
      </c>
      <c r="BJ304" t="s">
        <v>2372</v>
      </c>
      <c r="BL304" s="1">
        <v>1828.99</v>
      </c>
      <c r="BO304" t="s">
        <v>1567</v>
      </c>
      <c r="BP304" t="s">
        <v>2373</v>
      </c>
      <c r="BQ304">
        <v>2718</v>
      </c>
      <c r="BR304">
        <v>5665</v>
      </c>
      <c r="BS304" t="s">
        <v>490</v>
      </c>
      <c r="BY304" t="s">
        <v>2374</v>
      </c>
      <c r="CC304" s="2">
        <v>45415</v>
      </c>
      <c r="CN304" s="2">
        <v>45415</v>
      </c>
      <c r="CR304" s="2">
        <v>45421</v>
      </c>
      <c r="DD304" s="2">
        <v>45418</v>
      </c>
      <c r="DJ304" s="2">
        <v>45420</v>
      </c>
    </row>
    <row r="305" spans="1:137" hidden="1" x14ac:dyDescent="0.35">
      <c r="A305">
        <v>3484</v>
      </c>
      <c r="B305" t="s">
        <v>404</v>
      </c>
      <c r="C305">
        <v>4131</v>
      </c>
      <c r="D305" t="s">
        <v>833</v>
      </c>
      <c r="E305" t="s">
        <v>834</v>
      </c>
      <c r="F305" t="s">
        <v>407</v>
      </c>
      <c r="G305">
        <v>204</v>
      </c>
      <c r="H305" t="s">
        <v>474</v>
      </c>
      <c r="I305" t="s">
        <v>2375</v>
      </c>
      <c r="J305" t="s">
        <v>2376</v>
      </c>
      <c r="K305" t="s">
        <v>24</v>
      </c>
      <c r="L305" t="s">
        <v>196</v>
      </c>
      <c r="M305" t="s">
        <v>411</v>
      </c>
      <c r="N305" t="s">
        <v>411</v>
      </c>
      <c r="O305" t="s">
        <v>411</v>
      </c>
      <c r="P305" t="s">
        <v>424</v>
      </c>
      <c r="Q305" t="s">
        <v>424</v>
      </c>
      <c r="R305" t="s">
        <v>411</v>
      </c>
      <c r="S305" t="s">
        <v>411</v>
      </c>
      <c r="T305" s="1">
        <v>127279.02</v>
      </c>
      <c r="U305">
        <v>528.47</v>
      </c>
      <c r="V305">
        <v>0</v>
      </c>
      <c r="W305" s="1">
        <v>96585.21</v>
      </c>
      <c r="X305" s="1">
        <v>62954.69</v>
      </c>
      <c r="Y305">
        <v>0</v>
      </c>
      <c r="Z305" s="1">
        <v>159539.9</v>
      </c>
      <c r="AA305">
        <v>0</v>
      </c>
      <c r="AB305">
        <v>0</v>
      </c>
      <c r="AD305">
        <v>8787719982212</v>
      </c>
      <c r="AE305" t="s">
        <v>412</v>
      </c>
      <c r="AF305">
        <v>105295</v>
      </c>
      <c r="AG305" s="2">
        <v>45455</v>
      </c>
      <c r="AH305" s="1">
        <v>2740.25</v>
      </c>
      <c r="AI305" s="2">
        <v>45441</v>
      </c>
      <c r="AJ305">
        <v>2004</v>
      </c>
      <c r="AK305" s="2">
        <v>45418</v>
      </c>
      <c r="AP305" t="s">
        <v>413</v>
      </c>
      <c r="AT305" s="2">
        <v>45736</v>
      </c>
      <c r="AU305" s="2">
        <v>45736</v>
      </c>
      <c r="AV305" t="s">
        <v>414</v>
      </c>
      <c r="AW305" s="2">
        <v>45411</v>
      </c>
      <c r="AX305">
        <v>24696</v>
      </c>
      <c r="AY305" s="1">
        <v>184766.91</v>
      </c>
      <c r="BA305" t="s">
        <v>837</v>
      </c>
      <c r="BB305">
        <v>24696</v>
      </c>
      <c r="BC305" t="s">
        <v>2377</v>
      </c>
      <c r="BD305" t="s">
        <v>512</v>
      </c>
      <c r="BE305" t="s">
        <v>513</v>
      </c>
      <c r="BF305">
        <v>5561996221541</v>
      </c>
      <c r="BG305" t="s">
        <v>2378</v>
      </c>
      <c r="BH305">
        <v>72220050</v>
      </c>
      <c r="BI305" t="s">
        <v>1446</v>
      </c>
      <c r="BJ305" t="s">
        <v>2379</v>
      </c>
      <c r="BL305" s="1">
        <v>21138.6</v>
      </c>
      <c r="BM305" s="2">
        <v>45528</v>
      </c>
      <c r="BO305" t="s">
        <v>2380</v>
      </c>
      <c r="BP305" t="s">
        <v>2381</v>
      </c>
      <c r="BQ305">
        <v>3379</v>
      </c>
      <c r="BR305">
        <v>5668</v>
      </c>
      <c r="BS305" t="s">
        <v>449</v>
      </c>
      <c r="BT305" s="2">
        <v>45439</v>
      </c>
      <c r="BU305">
        <v>498</v>
      </c>
      <c r="BV305" s="2">
        <v>45460</v>
      </c>
      <c r="BW305" t="s">
        <v>422</v>
      </c>
      <c r="BX305" s="2">
        <v>45484</v>
      </c>
      <c r="BY305" t="s">
        <v>2382</v>
      </c>
      <c r="BZ305" s="2">
        <v>45440</v>
      </c>
      <c r="CA305" s="2">
        <v>45443</v>
      </c>
      <c r="CC305" s="2">
        <v>45404</v>
      </c>
      <c r="CD305" t="s">
        <v>424</v>
      </c>
      <c r="CF305" s="2">
        <v>45440</v>
      </c>
      <c r="CJ305" s="2">
        <v>45447</v>
      </c>
      <c r="CL305" s="2">
        <v>45440</v>
      </c>
      <c r="CM305" s="2">
        <v>45450</v>
      </c>
      <c r="CN305" s="2">
        <v>45404</v>
      </c>
      <c r="CO305" s="2">
        <v>45446</v>
      </c>
      <c r="CP305" s="2">
        <v>45446</v>
      </c>
      <c r="CR305" s="2">
        <v>45405</v>
      </c>
      <c r="CS305" s="2">
        <v>45428</v>
      </c>
      <c r="CU305" s="2">
        <v>45446</v>
      </c>
      <c r="CV305" s="2">
        <v>45450</v>
      </c>
      <c r="CW305" s="2">
        <v>45428</v>
      </c>
      <c r="CX305" s="2">
        <v>45454</v>
      </c>
      <c r="CY305" t="s">
        <v>424</v>
      </c>
      <c r="DD305" s="2">
        <v>45404</v>
      </c>
      <c r="DF305" s="2">
        <v>45457</v>
      </c>
      <c r="DI305" s="2">
        <v>45460</v>
      </c>
      <c r="DJ305" s="2">
        <v>45425</v>
      </c>
      <c r="DK305" s="2">
        <v>45496</v>
      </c>
      <c r="DL305" s="2">
        <v>45555</v>
      </c>
      <c r="DM305" s="2">
        <v>45629</v>
      </c>
      <c r="DN305" s="2">
        <v>45712</v>
      </c>
      <c r="DO305" s="2">
        <v>45427</v>
      </c>
      <c r="DP305" s="2">
        <v>45712</v>
      </c>
      <c r="EE305" s="1">
        <v>3805.32</v>
      </c>
    </row>
    <row r="306" spans="1:137" hidden="1" x14ac:dyDescent="0.35">
      <c r="A306">
        <v>3485</v>
      </c>
      <c r="B306" t="s">
        <v>1352</v>
      </c>
      <c r="C306">
        <v>4133</v>
      </c>
      <c r="D306" t="s">
        <v>976</v>
      </c>
      <c r="E306" t="s">
        <v>834</v>
      </c>
      <c r="F306" t="s">
        <v>898</v>
      </c>
      <c r="G306" t="s">
        <v>1688</v>
      </c>
      <c r="H306" t="s">
        <v>408</v>
      </c>
      <c r="I306" t="s">
        <v>2383</v>
      </c>
      <c r="J306" t="s">
        <v>2384</v>
      </c>
      <c r="K306" t="s">
        <v>22</v>
      </c>
      <c r="L306" t="s">
        <v>47</v>
      </c>
      <c r="M306" t="s">
        <v>411</v>
      </c>
      <c r="N306" t="s">
        <v>411</v>
      </c>
      <c r="O306" t="s">
        <v>411</v>
      </c>
      <c r="P306" t="s">
        <v>411</v>
      </c>
      <c r="Q306" t="s">
        <v>411</v>
      </c>
      <c r="R306" t="s">
        <v>411</v>
      </c>
      <c r="S306" t="s">
        <v>411</v>
      </c>
      <c r="T306" s="1">
        <v>150009.56</v>
      </c>
      <c r="U306">
        <v>579.87</v>
      </c>
      <c r="V306">
        <v>0</v>
      </c>
      <c r="W306" s="1">
        <v>112260.86</v>
      </c>
      <c r="X306" s="1">
        <v>37548</v>
      </c>
      <c r="Y306">
        <v>0</v>
      </c>
      <c r="Z306" s="1">
        <v>149808.85999999999</v>
      </c>
      <c r="AA306">
        <v>0</v>
      </c>
      <c r="AB306">
        <v>0</v>
      </c>
      <c r="AD306">
        <v>8787719925006</v>
      </c>
      <c r="AE306" t="s">
        <v>412</v>
      </c>
      <c r="AG306" s="2">
        <v>45481</v>
      </c>
      <c r="AH306" s="1">
        <v>3784.89</v>
      </c>
      <c r="AI306" s="2">
        <v>45463</v>
      </c>
      <c r="AJ306">
        <v>2004</v>
      </c>
      <c r="AK306" s="2">
        <v>45418</v>
      </c>
      <c r="AP306" t="s">
        <v>413</v>
      </c>
      <c r="AT306" s="2">
        <v>45672</v>
      </c>
      <c r="AU306" s="2">
        <v>45890</v>
      </c>
      <c r="AV306" t="s">
        <v>414</v>
      </c>
      <c r="AW306" s="2">
        <v>45411</v>
      </c>
      <c r="AX306">
        <v>24697</v>
      </c>
      <c r="AY306" s="1">
        <v>225191.14</v>
      </c>
      <c r="BA306" t="s">
        <v>980</v>
      </c>
      <c r="BB306">
        <v>24697</v>
      </c>
      <c r="BC306" t="s">
        <v>2385</v>
      </c>
      <c r="BD306" t="s">
        <v>416</v>
      </c>
      <c r="BE306" t="s">
        <v>417</v>
      </c>
      <c r="BF306">
        <v>5561998487728</v>
      </c>
      <c r="BG306" t="s">
        <v>2386</v>
      </c>
      <c r="BH306">
        <v>73807375</v>
      </c>
      <c r="BI306" t="s">
        <v>588</v>
      </c>
      <c r="BJ306" t="s">
        <v>2387</v>
      </c>
      <c r="BL306" s="1">
        <v>1932.9</v>
      </c>
      <c r="BM306" s="2">
        <v>45588</v>
      </c>
      <c r="BQ306">
        <v>3859</v>
      </c>
      <c r="BR306">
        <v>5670</v>
      </c>
      <c r="BS306" t="s">
        <v>806</v>
      </c>
      <c r="BT306" s="2">
        <v>45434</v>
      </c>
      <c r="BW306" t="s">
        <v>422</v>
      </c>
      <c r="BY306" t="s">
        <v>2388</v>
      </c>
      <c r="BZ306" s="2">
        <v>45435</v>
      </c>
      <c r="CC306" s="2">
        <v>45421</v>
      </c>
      <c r="CD306" t="s">
        <v>424</v>
      </c>
      <c r="CF306" s="2">
        <v>45435</v>
      </c>
      <c r="CL306" s="2">
        <v>45439</v>
      </c>
      <c r="CM306" s="2">
        <v>45463</v>
      </c>
      <c r="CN306" s="2">
        <v>45421</v>
      </c>
      <c r="CO306" s="2">
        <v>45474</v>
      </c>
      <c r="CR306" s="2">
        <v>45421</v>
      </c>
      <c r="CS306" s="2">
        <v>45421</v>
      </c>
      <c r="CT306" s="2">
        <v>45588</v>
      </c>
      <c r="CV306" s="2">
        <v>45698</v>
      </c>
      <c r="CW306" s="2">
        <v>45421</v>
      </c>
      <c r="CY306" t="s">
        <v>424</v>
      </c>
      <c r="DB306" s="2">
        <v>45439</v>
      </c>
      <c r="DD306" s="2">
        <v>45463</v>
      </c>
      <c r="DE306" s="2">
        <v>45461</v>
      </c>
      <c r="DF306" s="2">
        <v>45481</v>
      </c>
      <c r="DI306" s="2">
        <v>45485</v>
      </c>
      <c r="DJ306" s="2">
        <v>45418</v>
      </c>
      <c r="DK306" s="2">
        <v>45698</v>
      </c>
      <c r="DO306" s="2">
        <v>45421</v>
      </c>
    </row>
    <row r="307" spans="1:137" hidden="1" x14ac:dyDescent="0.35">
      <c r="A307">
        <v>3486</v>
      </c>
      <c r="B307" t="s">
        <v>561</v>
      </c>
      <c r="C307">
        <v>4103</v>
      </c>
      <c r="D307" t="s">
        <v>471</v>
      </c>
      <c r="E307" t="s">
        <v>472</v>
      </c>
      <c r="F307" t="s">
        <v>850</v>
      </c>
      <c r="G307" t="s">
        <v>2389</v>
      </c>
      <c r="H307" t="s">
        <v>474</v>
      </c>
      <c r="I307" t="s">
        <v>2390</v>
      </c>
      <c r="J307" t="s">
        <v>2391</v>
      </c>
      <c r="K307" t="s">
        <v>37</v>
      </c>
      <c r="L307" t="s">
        <v>123</v>
      </c>
      <c r="M307" t="s">
        <v>411</v>
      </c>
      <c r="N307" t="s">
        <v>411</v>
      </c>
      <c r="O307" t="s">
        <v>411</v>
      </c>
      <c r="P307" t="s">
        <v>411</v>
      </c>
      <c r="Q307" t="s">
        <v>411</v>
      </c>
      <c r="R307" t="s">
        <v>411</v>
      </c>
      <c r="S307" t="s">
        <v>411</v>
      </c>
      <c r="T307" s="1">
        <v>156365.51999999999</v>
      </c>
      <c r="U307">
        <v>542.41999999999996</v>
      </c>
      <c r="V307">
        <v>0</v>
      </c>
      <c r="W307" s="1">
        <v>106094.14</v>
      </c>
      <c r="X307" s="1">
        <v>48651</v>
      </c>
      <c r="Y307">
        <v>0</v>
      </c>
      <c r="Z307" s="1">
        <v>154745.14000000001</v>
      </c>
      <c r="AA307">
        <v>0</v>
      </c>
      <c r="AB307">
        <v>0</v>
      </c>
      <c r="AE307" t="s">
        <v>412</v>
      </c>
      <c r="AH307">
        <v>0</v>
      </c>
      <c r="AK307" s="2">
        <v>45419</v>
      </c>
      <c r="AP307" t="s">
        <v>413</v>
      </c>
      <c r="AT307" s="2">
        <v>45432</v>
      </c>
      <c r="AU307" s="2">
        <v>45432</v>
      </c>
      <c r="AV307" t="s">
        <v>561</v>
      </c>
      <c r="AW307" s="2">
        <v>45403</v>
      </c>
      <c r="AX307">
        <v>24711</v>
      </c>
      <c r="AY307" s="1">
        <v>210001.52</v>
      </c>
      <c r="BA307" t="s">
        <v>477</v>
      </c>
      <c r="BB307">
        <v>24711</v>
      </c>
      <c r="BD307" t="s">
        <v>478</v>
      </c>
      <c r="BE307" t="s">
        <v>417</v>
      </c>
      <c r="BF307">
        <v>5561995934059</v>
      </c>
      <c r="BG307" t="s">
        <v>2392</v>
      </c>
      <c r="BH307">
        <v>72910000</v>
      </c>
      <c r="BI307" t="s">
        <v>1928</v>
      </c>
      <c r="BJ307" t="s">
        <v>2393</v>
      </c>
      <c r="BL307" s="1">
        <v>1808.12</v>
      </c>
      <c r="BQ307">
        <v>3055</v>
      </c>
      <c r="BR307">
        <v>5675</v>
      </c>
      <c r="BS307" t="s">
        <v>576</v>
      </c>
      <c r="BY307" t="s">
        <v>2394</v>
      </c>
      <c r="CC307" s="2">
        <v>45411</v>
      </c>
      <c r="CN307" s="2">
        <v>45411</v>
      </c>
      <c r="CR307" s="2">
        <v>45442</v>
      </c>
      <c r="DD307" s="2">
        <v>45411</v>
      </c>
    </row>
    <row r="308" spans="1:137" hidden="1" x14ac:dyDescent="0.35">
      <c r="A308">
        <v>3487</v>
      </c>
      <c r="B308" t="s">
        <v>404</v>
      </c>
      <c r="C308">
        <v>4123</v>
      </c>
      <c r="D308" t="s">
        <v>471</v>
      </c>
      <c r="E308" t="s">
        <v>472</v>
      </c>
      <c r="F308" t="s">
        <v>850</v>
      </c>
      <c r="G308">
        <v>203</v>
      </c>
      <c r="H308" t="s">
        <v>474</v>
      </c>
      <c r="I308" t="s">
        <v>2395</v>
      </c>
      <c r="J308" t="s">
        <v>2396</v>
      </c>
      <c r="K308" t="s">
        <v>24</v>
      </c>
      <c r="L308" t="s">
        <v>170</v>
      </c>
      <c r="M308" t="s">
        <v>411</v>
      </c>
      <c r="N308" t="s">
        <v>411</v>
      </c>
      <c r="O308" t="s">
        <v>411</v>
      </c>
      <c r="P308" t="s">
        <v>424</v>
      </c>
      <c r="Q308" t="s">
        <v>424</v>
      </c>
      <c r="R308" t="s">
        <v>411</v>
      </c>
      <c r="S308" t="s">
        <v>411</v>
      </c>
      <c r="T308" s="1">
        <v>132915.79999999999</v>
      </c>
      <c r="U308">
        <v>415.8</v>
      </c>
      <c r="V308">
        <v>0</v>
      </c>
      <c r="W308" s="1">
        <v>77422</v>
      </c>
      <c r="X308" s="1">
        <v>49648.75</v>
      </c>
      <c r="Y308">
        <v>0</v>
      </c>
      <c r="Z308" s="1">
        <v>127070.75</v>
      </c>
      <c r="AA308">
        <v>0</v>
      </c>
      <c r="AB308">
        <v>0</v>
      </c>
      <c r="AD308">
        <v>8787719899056</v>
      </c>
      <c r="AE308" t="s">
        <v>412</v>
      </c>
      <c r="AF308">
        <v>96353</v>
      </c>
      <c r="AG308" s="2">
        <v>45471</v>
      </c>
      <c r="AH308" s="1">
        <v>2371.12</v>
      </c>
      <c r="AI308" s="2">
        <v>45436</v>
      </c>
      <c r="AJ308">
        <v>2004</v>
      </c>
      <c r="AK308" s="2">
        <v>45419</v>
      </c>
      <c r="AP308" t="s">
        <v>813</v>
      </c>
      <c r="AT308" s="2">
        <v>45653</v>
      </c>
      <c r="AU308" s="2">
        <v>45744</v>
      </c>
      <c r="AV308" t="s">
        <v>414</v>
      </c>
      <c r="AW308" s="2">
        <v>45408</v>
      </c>
      <c r="AX308">
        <v>24717</v>
      </c>
      <c r="AY308" s="1">
        <v>199950.45</v>
      </c>
      <c r="BA308" t="s">
        <v>477</v>
      </c>
      <c r="BB308">
        <v>24717</v>
      </c>
      <c r="BC308" t="s">
        <v>2397</v>
      </c>
      <c r="BD308" t="s">
        <v>478</v>
      </c>
      <c r="BE308" t="s">
        <v>417</v>
      </c>
      <c r="BF308">
        <v>5561998336593</v>
      </c>
      <c r="BG308" t="s">
        <v>2398</v>
      </c>
      <c r="BH308">
        <v>72917549</v>
      </c>
      <c r="BI308" t="s">
        <v>2399</v>
      </c>
      <c r="BJ308" t="s">
        <v>2400</v>
      </c>
      <c r="BL308" s="1">
        <v>1663.25</v>
      </c>
      <c r="BQ308">
        <v>3065</v>
      </c>
      <c r="BR308">
        <v>5676</v>
      </c>
      <c r="BS308" t="s">
        <v>490</v>
      </c>
      <c r="BT308" s="2">
        <v>45433</v>
      </c>
      <c r="BU308">
        <v>493.56</v>
      </c>
      <c r="BV308" s="2">
        <v>45446</v>
      </c>
      <c r="BW308" t="s">
        <v>422</v>
      </c>
      <c r="BX308" s="2">
        <v>45445</v>
      </c>
      <c r="BY308" t="s">
        <v>2401</v>
      </c>
      <c r="BZ308" s="2">
        <v>45433</v>
      </c>
      <c r="CA308" s="2">
        <v>45449</v>
      </c>
      <c r="CC308" s="2">
        <v>45420</v>
      </c>
      <c r="CD308" t="s">
        <v>424</v>
      </c>
      <c r="CF308" s="2">
        <v>45433</v>
      </c>
      <c r="CJ308" s="2">
        <v>45454</v>
      </c>
      <c r="CL308" s="2">
        <v>45435</v>
      </c>
      <c r="CM308" s="2">
        <v>45457</v>
      </c>
      <c r="CN308" s="2">
        <v>45420</v>
      </c>
      <c r="CO308" s="2">
        <v>45460</v>
      </c>
      <c r="CP308" s="2">
        <v>45450</v>
      </c>
      <c r="CR308" s="2">
        <v>45420</v>
      </c>
      <c r="CS308" s="2">
        <v>45433</v>
      </c>
      <c r="CU308" s="2">
        <v>45450</v>
      </c>
      <c r="CV308" s="2">
        <v>45467</v>
      </c>
      <c r="CW308" s="2">
        <v>45432</v>
      </c>
      <c r="CX308" s="2">
        <v>45471</v>
      </c>
      <c r="CY308" t="s">
        <v>424</v>
      </c>
      <c r="DA308" s="1">
        <v>7929.25</v>
      </c>
      <c r="DD308" s="2">
        <v>45418</v>
      </c>
      <c r="DF308" s="2">
        <v>45532</v>
      </c>
      <c r="DI308" s="2">
        <v>45481</v>
      </c>
      <c r="DJ308" s="2">
        <v>45422</v>
      </c>
      <c r="DK308" s="2">
        <v>45469</v>
      </c>
      <c r="DL308" s="2">
        <v>45488</v>
      </c>
      <c r="DM308" s="2">
        <v>45504</v>
      </c>
      <c r="DN308" s="2">
        <v>45624</v>
      </c>
      <c r="DO308" s="2">
        <v>45437</v>
      </c>
      <c r="DP308" s="2">
        <v>45624</v>
      </c>
      <c r="EE308" s="1">
        <v>3805.32</v>
      </c>
    </row>
    <row r="309" spans="1:137" hidden="1" x14ac:dyDescent="0.35">
      <c r="A309">
        <v>3488</v>
      </c>
      <c r="B309" t="s">
        <v>404</v>
      </c>
      <c r="C309">
        <v>4134</v>
      </c>
      <c r="D309" t="s">
        <v>976</v>
      </c>
      <c r="E309" t="s">
        <v>834</v>
      </c>
      <c r="F309" t="s">
        <v>526</v>
      </c>
      <c r="G309" t="s">
        <v>1736</v>
      </c>
      <c r="H309" t="s">
        <v>408</v>
      </c>
      <c r="I309" t="s">
        <v>2402</v>
      </c>
      <c r="J309" t="s">
        <v>2403</v>
      </c>
      <c r="K309" t="s">
        <v>22</v>
      </c>
      <c r="L309" t="s">
        <v>105</v>
      </c>
      <c r="M309" t="s">
        <v>411</v>
      </c>
      <c r="N309" t="s">
        <v>411</v>
      </c>
      <c r="O309" t="s">
        <v>411</v>
      </c>
      <c r="P309" t="s">
        <v>411</v>
      </c>
      <c r="Q309" t="s">
        <v>411</v>
      </c>
      <c r="R309" t="s">
        <v>411</v>
      </c>
      <c r="S309" t="s">
        <v>411</v>
      </c>
      <c r="T309" s="1">
        <v>156997.79</v>
      </c>
      <c r="U309">
        <v>838.06</v>
      </c>
      <c r="V309">
        <v>0</v>
      </c>
      <c r="W309" s="1">
        <v>146394.07999999999</v>
      </c>
      <c r="X309" s="1">
        <v>10512</v>
      </c>
      <c r="Y309">
        <v>0</v>
      </c>
      <c r="Z309" s="1">
        <v>156906.07999999999</v>
      </c>
      <c r="AA309">
        <v>0</v>
      </c>
      <c r="AB309">
        <v>0</v>
      </c>
      <c r="AD309">
        <v>8787719931286</v>
      </c>
      <c r="AE309" t="s">
        <v>412</v>
      </c>
      <c r="AG309" s="2">
        <v>45461</v>
      </c>
      <c r="AH309" s="1">
        <v>3944.79</v>
      </c>
      <c r="AI309" s="2">
        <v>45461</v>
      </c>
      <c r="AJ309">
        <v>2004</v>
      </c>
      <c r="AK309" s="2">
        <v>45419</v>
      </c>
      <c r="AP309" t="s">
        <v>413</v>
      </c>
      <c r="AT309" s="2">
        <v>45742</v>
      </c>
      <c r="AU309" s="2">
        <v>45890</v>
      </c>
      <c r="AV309" t="s">
        <v>414</v>
      </c>
      <c r="AW309" s="2">
        <v>45412</v>
      </c>
      <c r="AX309">
        <v>24734</v>
      </c>
      <c r="AY309" s="1">
        <v>216144.56</v>
      </c>
      <c r="BA309" t="s">
        <v>980</v>
      </c>
      <c r="BB309">
        <v>24734</v>
      </c>
      <c r="BC309" t="s">
        <v>2404</v>
      </c>
      <c r="BD309" t="s">
        <v>416</v>
      </c>
      <c r="BE309" t="s">
        <v>417</v>
      </c>
      <c r="BF309">
        <v>5561999178162</v>
      </c>
      <c r="BG309" t="s">
        <v>2405</v>
      </c>
      <c r="BH309">
        <v>73803035</v>
      </c>
      <c r="BI309" t="s">
        <v>1238</v>
      </c>
      <c r="BJ309" t="s">
        <v>2406</v>
      </c>
      <c r="BL309" s="1">
        <v>2793.58</v>
      </c>
      <c r="BM309" s="2">
        <v>45552</v>
      </c>
      <c r="BQ309">
        <v>3698</v>
      </c>
      <c r="BR309">
        <v>5678</v>
      </c>
      <c r="BS309" t="s">
        <v>449</v>
      </c>
      <c r="BT309" s="2">
        <v>45447</v>
      </c>
      <c r="BW309" t="s">
        <v>422</v>
      </c>
      <c r="BY309" t="s">
        <v>2407</v>
      </c>
      <c r="BZ309" s="2">
        <v>45448</v>
      </c>
      <c r="CC309" s="2">
        <v>45421</v>
      </c>
      <c r="CF309" s="2">
        <v>45448</v>
      </c>
      <c r="CL309" s="2">
        <v>45456</v>
      </c>
      <c r="CM309" s="2">
        <v>45461</v>
      </c>
      <c r="CN309" s="2">
        <v>45421</v>
      </c>
      <c r="CO309" s="2">
        <v>45460</v>
      </c>
      <c r="CR309" s="2">
        <v>45421</v>
      </c>
      <c r="CS309" s="2">
        <v>45420</v>
      </c>
      <c r="CT309" s="2">
        <v>45552</v>
      </c>
      <c r="CV309" s="2">
        <v>45480</v>
      </c>
      <c r="CW309" s="2">
        <v>45420</v>
      </c>
      <c r="CY309" t="s">
        <v>424</v>
      </c>
      <c r="DD309" s="2">
        <v>45461</v>
      </c>
      <c r="DF309" s="2">
        <v>45489</v>
      </c>
      <c r="DI309" s="2">
        <v>45491</v>
      </c>
      <c r="DJ309" s="2">
        <v>45419</v>
      </c>
      <c r="DK309" s="2">
        <v>45480</v>
      </c>
      <c r="DL309" s="2">
        <v>45575</v>
      </c>
      <c r="DM309" s="2">
        <v>45709</v>
      </c>
      <c r="DN309" s="2">
        <v>45736</v>
      </c>
      <c r="DO309" s="2">
        <v>45420</v>
      </c>
      <c r="DP309" s="2">
        <v>45736</v>
      </c>
    </row>
    <row r="310" spans="1:137" hidden="1" x14ac:dyDescent="0.35">
      <c r="A310">
        <v>3489</v>
      </c>
      <c r="B310" t="s">
        <v>404</v>
      </c>
      <c r="C310">
        <v>4125</v>
      </c>
      <c r="D310" t="s">
        <v>976</v>
      </c>
      <c r="E310" t="s">
        <v>834</v>
      </c>
      <c r="F310" t="s">
        <v>519</v>
      </c>
      <c r="G310" t="s">
        <v>1474</v>
      </c>
      <c r="H310" t="s">
        <v>408</v>
      </c>
      <c r="I310" t="s">
        <v>2408</v>
      </c>
      <c r="J310" t="s">
        <v>2409</v>
      </c>
      <c r="K310" t="s">
        <v>22</v>
      </c>
      <c r="L310" t="s">
        <v>122</v>
      </c>
      <c r="M310" t="s">
        <v>411</v>
      </c>
      <c r="N310" t="s">
        <v>411</v>
      </c>
      <c r="O310" t="s">
        <v>411</v>
      </c>
      <c r="P310" t="s">
        <v>411</v>
      </c>
      <c r="Q310" t="s">
        <v>411</v>
      </c>
      <c r="R310" t="s">
        <v>411</v>
      </c>
      <c r="S310" t="s">
        <v>411</v>
      </c>
      <c r="T310" s="1">
        <v>150255.10999999999</v>
      </c>
      <c r="U310">
        <v>556.20000000000005</v>
      </c>
      <c r="V310">
        <v>0</v>
      </c>
      <c r="W310" s="1">
        <v>108899.11</v>
      </c>
      <c r="X310" s="1">
        <v>41185</v>
      </c>
      <c r="Y310">
        <v>0</v>
      </c>
      <c r="Z310" s="1">
        <v>150084.10999999999</v>
      </c>
      <c r="AA310">
        <v>0</v>
      </c>
      <c r="AB310">
        <v>0</v>
      </c>
      <c r="AD310">
        <v>8787719930743</v>
      </c>
      <c r="AE310" t="s">
        <v>412</v>
      </c>
      <c r="AG310" s="2">
        <v>45478</v>
      </c>
      <c r="AH310" s="1">
        <v>3557.79</v>
      </c>
      <c r="AI310" s="2">
        <v>45453</v>
      </c>
      <c r="AJ310">
        <v>2004</v>
      </c>
      <c r="AK310" s="2">
        <v>45419</v>
      </c>
      <c r="AP310" t="s">
        <v>413</v>
      </c>
      <c r="AT310" s="2">
        <v>45742</v>
      </c>
      <c r="AU310" s="2">
        <v>45890</v>
      </c>
      <c r="AV310" t="s">
        <v>414</v>
      </c>
      <c r="AW310" s="2">
        <v>45408</v>
      </c>
      <c r="AX310">
        <v>24729</v>
      </c>
      <c r="AY310" s="1">
        <v>209761.06</v>
      </c>
      <c r="BA310" t="s">
        <v>980</v>
      </c>
      <c r="BB310">
        <v>24729</v>
      </c>
      <c r="BC310" t="s">
        <v>2410</v>
      </c>
      <c r="BD310" t="s">
        <v>416</v>
      </c>
      <c r="BE310" t="s">
        <v>417</v>
      </c>
      <c r="BF310">
        <v>5561996178720</v>
      </c>
      <c r="BG310" t="s">
        <v>2411</v>
      </c>
      <c r="BH310">
        <v>73807155</v>
      </c>
      <c r="BI310" t="s">
        <v>607</v>
      </c>
      <c r="BJ310" t="s">
        <v>2412</v>
      </c>
      <c r="BL310" s="1">
        <v>1854</v>
      </c>
      <c r="BM310" s="2">
        <v>45584</v>
      </c>
      <c r="BQ310">
        <v>3749</v>
      </c>
      <c r="BR310">
        <v>5677</v>
      </c>
      <c r="BS310" t="s">
        <v>449</v>
      </c>
      <c r="BT310" s="2">
        <v>45434</v>
      </c>
      <c r="BW310" t="s">
        <v>422</v>
      </c>
      <c r="BY310" t="s">
        <v>2413</v>
      </c>
      <c r="BZ310" s="2">
        <v>45434</v>
      </c>
      <c r="CC310" s="2">
        <v>45422</v>
      </c>
      <c r="CF310" s="2">
        <v>45434</v>
      </c>
      <c r="CL310" s="2">
        <v>45436</v>
      </c>
      <c r="CM310" s="2">
        <v>45454</v>
      </c>
      <c r="CN310" s="2">
        <v>45422</v>
      </c>
      <c r="CO310" s="2">
        <v>45460</v>
      </c>
      <c r="CR310" s="2">
        <v>45422</v>
      </c>
      <c r="CS310" s="2">
        <v>45420</v>
      </c>
      <c r="CT310" s="2">
        <v>45584</v>
      </c>
      <c r="CV310" s="2">
        <v>45450</v>
      </c>
      <c r="CW310" s="2">
        <v>45420</v>
      </c>
      <c r="CY310" t="s">
        <v>424</v>
      </c>
      <c r="DD310" s="2">
        <v>45454</v>
      </c>
      <c r="DF310" s="2">
        <v>45478</v>
      </c>
      <c r="DI310" s="2">
        <v>45481</v>
      </c>
      <c r="DJ310" s="2">
        <v>45419</v>
      </c>
      <c r="DK310" s="2">
        <v>45450</v>
      </c>
      <c r="DL310" s="2">
        <v>45575</v>
      </c>
      <c r="DM310" s="2">
        <v>45713</v>
      </c>
      <c r="DN310" s="2">
        <v>45736</v>
      </c>
      <c r="DO310" s="2">
        <v>45420</v>
      </c>
      <c r="DP310" s="2">
        <v>45736</v>
      </c>
    </row>
    <row r="311" spans="1:137" hidden="1" x14ac:dyDescent="0.35">
      <c r="A311">
        <v>3490</v>
      </c>
      <c r="B311" t="s">
        <v>404</v>
      </c>
      <c r="C311">
        <v>4145</v>
      </c>
      <c r="D311" t="s">
        <v>405</v>
      </c>
      <c r="E311" t="s">
        <v>406</v>
      </c>
      <c r="F311" t="s">
        <v>687</v>
      </c>
      <c r="G311">
        <v>101</v>
      </c>
      <c r="H311" t="s">
        <v>408</v>
      </c>
      <c r="I311" t="s">
        <v>2414</v>
      </c>
      <c r="J311" t="s">
        <v>2415</v>
      </c>
      <c r="K311" t="s">
        <v>14</v>
      </c>
      <c r="L311" t="s">
        <v>121</v>
      </c>
      <c r="M311" t="s">
        <v>411</v>
      </c>
      <c r="N311" t="s">
        <v>411</v>
      </c>
      <c r="O311" t="s">
        <v>411</v>
      </c>
      <c r="P311" t="s">
        <v>411</v>
      </c>
      <c r="Q311" t="s">
        <v>411</v>
      </c>
      <c r="R311" t="s">
        <v>411</v>
      </c>
      <c r="S311" t="s">
        <v>411</v>
      </c>
      <c r="T311" s="1">
        <v>164200</v>
      </c>
      <c r="U311">
        <v>720</v>
      </c>
      <c r="V311">
        <v>0</v>
      </c>
      <c r="W311" s="1">
        <v>144032</v>
      </c>
      <c r="X311" s="1">
        <v>20168</v>
      </c>
      <c r="Y311">
        <v>0</v>
      </c>
      <c r="Z311" s="1">
        <v>164200</v>
      </c>
      <c r="AA311">
        <v>0</v>
      </c>
      <c r="AB311">
        <v>0</v>
      </c>
      <c r="AD311">
        <v>8787719953328</v>
      </c>
      <c r="AE311" t="s">
        <v>412</v>
      </c>
      <c r="AF311">
        <v>74174</v>
      </c>
      <c r="AG311" s="2">
        <v>45471</v>
      </c>
      <c r="AH311" s="1">
        <v>3920.96</v>
      </c>
      <c r="AI311" s="2">
        <v>45439</v>
      </c>
      <c r="AJ311">
        <v>2004</v>
      </c>
      <c r="AK311" s="2">
        <v>45421</v>
      </c>
      <c r="AP311" t="s">
        <v>413</v>
      </c>
      <c r="AT311" s="2">
        <v>45743</v>
      </c>
      <c r="AU311" s="2">
        <v>45743</v>
      </c>
      <c r="AV311" t="s">
        <v>414</v>
      </c>
      <c r="AW311" s="2">
        <v>45421</v>
      </c>
      <c r="AX311">
        <v>24771</v>
      </c>
      <c r="AY311" s="1">
        <v>225000</v>
      </c>
      <c r="BA311" t="s">
        <v>415</v>
      </c>
      <c r="BB311">
        <v>24771</v>
      </c>
      <c r="BC311" t="s">
        <v>2416</v>
      </c>
      <c r="BD311" t="s">
        <v>416</v>
      </c>
      <c r="BE311" t="s">
        <v>417</v>
      </c>
      <c r="BF311">
        <v>5561996877682</v>
      </c>
      <c r="BG311" t="s">
        <v>1745</v>
      </c>
      <c r="BH311">
        <v>73801690</v>
      </c>
      <c r="BI311" t="s">
        <v>504</v>
      </c>
      <c r="BJ311" t="s">
        <v>2417</v>
      </c>
      <c r="BL311" s="1">
        <v>2400</v>
      </c>
      <c r="BQ311">
        <v>3237</v>
      </c>
      <c r="BR311">
        <v>5679</v>
      </c>
      <c r="BS311" t="s">
        <v>896</v>
      </c>
      <c r="BT311" s="2">
        <v>45428</v>
      </c>
      <c r="BW311" t="s">
        <v>422</v>
      </c>
      <c r="BY311" t="s">
        <v>2418</v>
      </c>
      <c r="BZ311" s="2">
        <v>45429</v>
      </c>
      <c r="CA311" s="2">
        <v>45436</v>
      </c>
      <c r="CC311" s="2">
        <v>45421</v>
      </c>
      <c r="CD311" t="s">
        <v>424</v>
      </c>
      <c r="CF311" s="2">
        <v>45429</v>
      </c>
      <c r="CL311" s="2">
        <v>45429</v>
      </c>
      <c r="CM311" s="2">
        <v>45439</v>
      </c>
      <c r="CN311" s="2">
        <v>45421</v>
      </c>
      <c r="CO311" s="2">
        <v>45446</v>
      </c>
      <c r="CR311" s="2">
        <v>45428</v>
      </c>
      <c r="CS311" s="2">
        <v>45429</v>
      </c>
      <c r="CT311" s="2">
        <v>45596</v>
      </c>
      <c r="CV311" s="2">
        <v>45448</v>
      </c>
      <c r="CW311" s="2">
        <v>45425</v>
      </c>
      <c r="CY311" t="s">
        <v>424</v>
      </c>
      <c r="DB311" s="2">
        <v>45433</v>
      </c>
      <c r="DD311" s="2">
        <v>45439</v>
      </c>
      <c r="DE311" s="2">
        <v>45435</v>
      </c>
      <c r="DF311" s="2">
        <v>45471</v>
      </c>
      <c r="DI311" s="2">
        <v>45476</v>
      </c>
      <c r="DJ311" s="2">
        <v>45421</v>
      </c>
      <c r="DK311" s="2">
        <v>45449</v>
      </c>
      <c r="DL311" s="2">
        <v>45462</v>
      </c>
      <c r="DM311" s="2">
        <v>45504</v>
      </c>
      <c r="DN311" s="2">
        <v>45728</v>
      </c>
      <c r="DO311" s="2">
        <v>45425</v>
      </c>
      <c r="DP311" s="2">
        <v>45728</v>
      </c>
    </row>
    <row r="312" spans="1:137" hidden="1" x14ac:dyDescent="0.35">
      <c r="A312">
        <v>3491</v>
      </c>
      <c r="B312" t="s">
        <v>404</v>
      </c>
      <c r="C312">
        <v>4154</v>
      </c>
      <c r="D312" t="s">
        <v>2419</v>
      </c>
      <c r="E312" t="s">
        <v>472</v>
      </c>
      <c r="F312" t="s">
        <v>2420</v>
      </c>
      <c r="G312" t="s">
        <v>2421</v>
      </c>
      <c r="H312" t="s">
        <v>408</v>
      </c>
      <c r="I312" t="s">
        <v>2422</v>
      </c>
      <c r="J312" t="s">
        <v>2423</v>
      </c>
      <c r="K312" t="s">
        <v>22</v>
      </c>
      <c r="L312" t="s">
        <v>200</v>
      </c>
      <c r="M312" t="s">
        <v>411</v>
      </c>
      <c r="N312" t="s">
        <v>411</v>
      </c>
      <c r="O312" t="s">
        <v>411</v>
      </c>
      <c r="P312" t="s">
        <v>411</v>
      </c>
      <c r="Q312" t="s">
        <v>411</v>
      </c>
      <c r="R312" t="s">
        <v>411</v>
      </c>
      <c r="S312" t="s">
        <v>411</v>
      </c>
      <c r="T312" s="1">
        <v>190000</v>
      </c>
      <c r="U312">
        <v>0</v>
      </c>
      <c r="V312">
        <v>0</v>
      </c>
      <c r="W312" s="1">
        <v>40000</v>
      </c>
      <c r="X312">
        <v>0</v>
      </c>
      <c r="Y312">
        <v>0</v>
      </c>
      <c r="Z312" s="1">
        <v>40000</v>
      </c>
      <c r="AA312">
        <v>0</v>
      </c>
      <c r="AB312">
        <v>0</v>
      </c>
      <c r="AE312" t="s">
        <v>412</v>
      </c>
      <c r="AH312">
        <v>0</v>
      </c>
      <c r="AK312" s="2">
        <v>45421</v>
      </c>
      <c r="AP312" t="s">
        <v>413</v>
      </c>
      <c r="AT312" s="2">
        <v>45936</v>
      </c>
      <c r="AU312" s="2">
        <v>45936</v>
      </c>
      <c r="AV312" t="s">
        <v>414</v>
      </c>
      <c r="AW312" s="2">
        <v>45421</v>
      </c>
      <c r="AY312" s="1">
        <v>40000</v>
      </c>
      <c r="BA312" t="s">
        <v>2424</v>
      </c>
      <c r="BC312" t="s">
        <v>2425</v>
      </c>
      <c r="BD312" t="s">
        <v>416</v>
      </c>
      <c r="BE312" t="s">
        <v>417</v>
      </c>
      <c r="BF312">
        <v>5561999700845</v>
      </c>
      <c r="BG312" t="s">
        <v>2426</v>
      </c>
      <c r="BH312">
        <v>73801160</v>
      </c>
      <c r="BI312" t="s">
        <v>504</v>
      </c>
      <c r="BJ312" t="s">
        <v>2427</v>
      </c>
      <c r="BL312" s="1">
        <v>2000</v>
      </c>
      <c r="BO312" t="s">
        <v>2428</v>
      </c>
      <c r="BP312" t="s">
        <v>2429</v>
      </c>
      <c r="BS312" t="s">
        <v>2430</v>
      </c>
    </row>
    <row r="313" spans="1:137" hidden="1" x14ac:dyDescent="0.35">
      <c r="A313">
        <v>3492</v>
      </c>
      <c r="B313" t="s">
        <v>404</v>
      </c>
      <c r="C313">
        <v>4155</v>
      </c>
      <c r="D313" t="s">
        <v>724</v>
      </c>
      <c r="E313" t="s">
        <v>472</v>
      </c>
      <c r="F313" t="s">
        <v>725</v>
      </c>
      <c r="G313" t="s">
        <v>2431</v>
      </c>
      <c r="H313" t="s">
        <v>408</v>
      </c>
      <c r="I313" t="s">
        <v>2422</v>
      </c>
      <c r="J313" t="s">
        <v>2423</v>
      </c>
      <c r="K313" t="s">
        <v>116</v>
      </c>
      <c r="L313" t="s">
        <v>131</v>
      </c>
      <c r="M313" t="s">
        <v>411</v>
      </c>
      <c r="N313" t="s">
        <v>411</v>
      </c>
      <c r="O313" t="s">
        <v>411</v>
      </c>
      <c r="P313" t="s">
        <v>411</v>
      </c>
      <c r="Q313" t="s">
        <v>411</v>
      </c>
      <c r="R313" t="s">
        <v>411</v>
      </c>
      <c r="S313" t="s">
        <v>411</v>
      </c>
      <c r="T313">
        <v>0</v>
      </c>
      <c r="U313">
        <v>0</v>
      </c>
      <c r="V313">
        <v>0</v>
      </c>
      <c r="W313">
        <v>0</v>
      </c>
      <c r="X313">
        <v>0</v>
      </c>
      <c r="Y313">
        <v>0</v>
      </c>
      <c r="Z313">
        <v>0</v>
      </c>
      <c r="AA313">
        <v>0</v>
      </c>
      <c r="AB313">
        <v>0</v>
      </c>
      <c r="AE313" t="s">
        <v>412</v>
      </c>
      <c r="AH313">
        <v>0</v>
      </c>
      <c r="AK313" s="2">
        <v>45421</v>
      </c>
      <c r="AP313" t="s">
        <v>1109</v>
      </c>
      <c r="AT313" s="2">
        <v>45936</v>
      </c>
      <c r="AU313" s="2">
        <v>45936</v>
      </c>
      <c r="AV313" t="s">
        <v>414</v>
      </c>
      <c r="AW313" s="2">
        <v>45421</v>
      </c>
      <c r="AY313" s="1">
        <v>90000</v>
      </c>
      <c r="BA313" t="s">
        <v>730</v>
      </c>
      <c r="BC313" t="s">
        <v>2425</v>
      </c>
      <c r="BD313" t="s">
        <v>416</v>
      </c>
      <c r="BE313" t="s">
        <v>417</v>
      </c>
      <c r="BF313">
        <v>5561999700845</v>
      </c>
      <c r="BG313" t="s">
        <v>2426</v>
      </c>
      <c r="BH313">
        <v>73801160</v>
      </c>
      <c r="BI313" t="s">
        <v>504</v>
      </c>
      <c r="BJ313" t="s">
        <v>2427</v>
      </c>
      <c r="BL313" s="1">
        <v>2000</v>
      </c>
      <c r="BO313" t="s">
        <v>2432</v>
      </c>
      <c r="BP313" t="s">
        <v>2433</v>
      </c>
      <c r="BQ313">
        <v>1968</v>
      </c>
      <c r="BS313" t="s">
        <v>2430</v>
      </c>
    </row>
    <row r="314" spans="1:137" hidden="1" x14ac:dyDescent="0.35">
      <c r="A314">
        <v>3493</v>
      </c>
      <c r="B314" t="s">
        <v>561</v>
      </c>
      <c r="C314">
        <v>4146</v>
      </c>
      <c r="D314" t="s">
        <v>833</v>
      </c>
      <c r="E314" t="s">
        <v>834</v>
      </c>
      <c r="F314" t="s">
        <v>532</v>
      </c>
      <c r="G314">
        <v>104</v>
      </c>
      <c r="H314" t="s">
        <v>474</v>
      </c>
      <c r="I314" t="s">
        <v>2434</v>
      </c>
      <c r="J314" t="s">
        <v>2435</v>
      </c>
      <c r="K314" t="s">
        <v>24</v>
      </c>
      <c r="L314" t="s">
        <v>23</v>
      </c>
      <c r="M314" t="s">
        <v>411</v>
      </c>
      <c r="N314" t="s">
        <v>411</v>
      </c>
      <c r="O314" t="s">
        <v>411</v>
      </c>
      <c r="P314" t="s">
        <v>411</v>
      </c>
      <c r="Q314" t="s">
        <v>411</v>
      </c>
      <c r="R314" t="s">
        <v>411</v>
      </c>
      <c r="S314" t="s">
        <v>411</v>
      </c>
      <c r="T314" s="1">
        <v>155419.18</v>
      </c>
      <c r="U314">
        <v>565.19000000000005</v>
      </c>
      <c r="V314">
        <v>0</v>
      </c>
      <c r="W314" s="1">
        <v>110852.61</v>
      </c>
      <c r="X314" s="1">
        <v>44639</v>
      </c>
      <c r="Y314">
        <v>0</v>
      </c>
      <c r="Z314" s="1">
        <v>155491.60999999999</v>
      </c>
      <c r="AA314">
        <v>0</v>
      </c>
      <c r="AB314">
        <v>0</v>
      </c>
      <c r="AE314" t="s">
        <v>412</v>
      </c>
      <c r="AH314">
        <v>0</v>
      </c>
      <c r="AK314" s="2">
        <v>45426</v>
      </c>
      <c r="AP314" t="s">
        <v>813</v>
      </c>
      <c r="AT314" s="2">
        <v>45462</v>
      </c>
      <c r="AU314" s="2">
        <v>45462</v>
      </c>
      <c r="AV314" t="s">
        <v>561</v>
      </c>
      <c r="AW314" s="2">
        <v>45428</v>
      </c>
      <c r="AX314">
        <v>24957</v>
      </c>
      <c r="AY314" s="1">
        <v>201014.05</v>
      </c>
      <c r="BA314" t="s">
        <v>837</v>
      </c>
      <c r="BB314">
        <v>24957</v>
      </c>
      <c r="BD314" t="s">
        <v>478</v>
      </c>
      <c r="BE314" t="s">
        <v>417</v>
      </c>
      <c r="BF314">
        <v>5561991133104</v>
      </c>
      <c r="BG314" t="s">
        <v>2436</v>
      </c>
      <c r="BH314">
        <v>72910000</v>
      </c>
      <c r="BI314" t="s">
        <v>2437</v>
      </c>
      <c r="BJ314" t="s">
        <v>2438</v>
      </c>
      <c r="BL314" s="1">
        <v>18840</v>
      </c>
      <c r="BO314" t="s">
        <v>2439</v>
      </c>
      <c r="BP314" t="s">
        <v>2440</v>
      </c>
      <c r="BQ314">
        <v>3440</v>
      </c>
      <c r="BR314">
        <v>5683</v>
      </c>
      <c r="BS314" t="s">
        <v>457</v>
      </c>
      <c r="BT314" s="2">
        <v>45419</v>
      </c>
      <c r="BW314" t="s">
        <v>422</v>
      </c>
      <c r="BY314" t="s">
        <v>2441</v>
      </c>
      <c r="BZ314" s="2">
        <v>45419</v>
      </c>
      <c r="CC314" s="2">
        <v>45421</v>
      </c>
      <c r="CF314" s="2">
        <v>45419</v>
      </c>
      <c r="CL314" s="2">
        <v>45428</v>
      </c>
      <c r="CN314" s="2">
        <v>45421</v>
      </c>
      <c r="CR314" s="2">
        <v>45421</v>
      </c>
      <c r="CS314" s="2">
        <v>45440</v>
      </c>
      <c r="CW314" s="2">
        <v>45440</v>
      </c>
      <c r="CY314" t="s">
        <v>424</v>
      </c>
      <c r="DD314" s="2">
        <v>45425</v>
      </c>
      <c r="DJ314" s="2">
        <v>45440</v>
      </c>
    </row>
    <row r="315" spans="1:137" hidden="1" x14ac:dyDescent="0.35">
      <c r="A315">
        <v>3494</v>
      </c>
      <c r="B315" t="s">
        <v>404</v>
      </c>
      <c r="C315">
        <v>4153</v>
      </c>
      <c r="D315" t="s">
        <v>976</v>
      </c>
      <c r="E315" t="s">
        <v>834</v>
      </c>
      <c r="F315" t="s">
        <v>407</v>
      </c>
      <c r="G315" t="s">
        <v>1234</v>
      </c>
      <c r="H315" t="s">
        <v>408</v>
      </c>
      <c r="I315" t="s">
        <v>2442</v>
      </c>
      <c r="J315" t="s">
        <v>2443</v>
      </c>
      <c r="K315" t="s">
        <v>14</v>
      </c>
      <c r="L315" t="s">
        <v>121</v>
      </c>
      <c r="M315" t="s">
        <v>411</v>
      </c>
      <c r="N315" t="s">
        <v>411</v>
      </c>
      <c r="O315" t="s">
        <v>411</v>
      </c>
      <c r="P315" t="s">
        <v>411</v>
      </c>
      <c r="Q315" t="s">
        <v>411</v>
      </c>
      <c r="R315" t="s">
        <v>411</v>
      </c>
      <c r="S315" t="s">
        <v>411</v>
      </c>
      <c r="T315" s="1">
        <v>152325.98000000001</v>
      </c>
      <c r="U315">
        <v>600</v>
      </c>
      <c r="V315">
        <v>0</v>
      </c>
      <c r="W315" s="1">
        <v>117710.98</v>
      </c>
      <c r="X315" s="1">
        <v>34615</v>
      </c>
      <c r="Y315">
        <v>0</v>
      </c>
      <c r="Z315" s="1">
        <v>152325.98000000001</v>
      </c>
      <c r="AA315">
        <v>0</v>
      </c>
      <c r="AB315">
        <v>0</v>
      </c>
      <c r="AD315">
        <v>8787719976069</v>
      </c>
      <c r="AE315" t="s">
        <v>412</v>
      </c>
      <c r="AG315" s="2">
        <v>45482</v>
      </c>
      <c r="AH315" s="1">
        <v>3568.17</v>
      </c>
      <c r="AI315" s="2">
        <v>45456</v>
      </c>
      <c r="AJ315">
        <v>2004</v>
      </c>
      <c r="AK315" s="2">
        <v>45426</v>
      </c>
      <c r="AP315" t="s">
        <v>413</v>
      </c>
      <c r="AT315" s="2">
        <v>45742</v>
      </c>
      <c r="AU315" s="2">
        <v>45890</v>
      </c>
      <c r="AV315" t="s">
        <v>414</v>
      </c>
      <c r="AW315" s="2">
        <v>45428</v>
      </c>
      <c r="AX315">
        <v>24958</v>
      </c>
      <c r="AY315" s="1">
        <v>211932.06</v>
      </c>
      <c r="BA315" t="s">
        <v>980</v>
      </c>
      <c r="BB315">
        <v>24958</v>
      </c>
      <c r="BC315" t="s">
        <v>2444</v>
      </c>
      <c r="BD315" t="s">
        <v>416</v>
      </c>
      <c r="BE315" t="s">
        <v>417</v>
      </c>
      <c r="BF315">
        <v>5561999492480</v>
      </c>
      <c r="BG315" t="s">
        <v>2445</v>
      </c>
      <c r="BH315">
        <v>73804570</v>
      </c>
      <c r="BI315" t="s">
        <v>1461</v>
      </c>
      <c r="BJ315" t="s">
        <v>2446</v>
      </c>
      <c r="BL315" s="1">
        <v>2000</v>
      </c>
      <c r="BM315" s="2">
        <v>45595</v>
      </c>
      <c r="BQ315">
        <v>3656</v>
      </c>
      <c r="BR315">
        <v>5684</v>
      </c>
      <c r="BS315" t="s">
        <v>490</v>
      </c>
      <c r="BT315" s="2">
        <v>45433</v>
      </c>
      <c r="BW315" t="s">
        <v>422</v>
      </c>
      <c r="BY315" t="s">
        <v>2447</v>
      </c>
      <c r="BZ315" s="2">
        <v>45433</v>
      </c>
      <c r="CA315" s="2">
        <v>45455</v>
      </c>
      <c r="CC315" s="2">
        <v>45426</v>
      </c>
      <c r="CD315" t="s">
        <v>424</v>
      </c>
      <c r="CF315" s="2">
        <v>45433</v>
      </c>
      <c r="CL315" s="2">
        <v>45435</v>
      </c>
      <c r="CM315" s="2">
        <v>45456</v>
      </c>
      <c r="CN315" s="2">
        <v>45426</v>
      </c>
      <c r="CO315" s="2">
        <v>45460</v>
      </c>
      <c r="CR315" s="2">
        <v>45429</v>
      </c>
      <c r="CS315" s="2">
        <v>45426</v>
      </c>
      <c r="CT315" s="2">
        <v>45595</v>
      </c>
      <c r="CV315" s="2">
        <v>45450</v>
      </c>
      <c r="CW315" s="2">
        <v>45426</v>
      </c>
      <c r="CY315" t="s">
        <v>424</v>
      </c>
      <c r="DD315" s="2">
        <v>45456</v>
      </c>
      <c r="DF315" s="2">
        <v>45482</v>
      </c>
      <c r="DI315" s="2">
        <v>45485</v>
      </c>
      <c r="DJ315" s="2">
        <v>45423</v>
      </c>
      <c r="DK315" s="2">
        <v>45450</v>
      </c>
      <c r="DL315" s="2">
        <v>45577</v>
      </c>
      <c r="DM315" s="2">
        <v>45713</v>
      </c>
      <c r="DN315" s="2">
        <v>45736</v>
      </c>
      <c r="DO315" s="2">
        <v>45426</v>
      </c>
      <c r="DP315" s="2">
        <v>45736</v>
      </c>
    </row>
    <row r="316" spans="1:137" hidden="1" x14ac:dyDescent="0.35">
      <c r="A316">
        <v>3495</v>
      </c>
      <c r="B316" t="s">
        <v>404</v>
      </c>
      <c r="C316">
        <v>4090</v>
      </c>
      <c r="D316" t="s">
        <v>471</v>
      </c>
      <c r="E316" t="s">
        <v>472</v>
      </c>
      <c r="F316" t="s">
        <v>532</v>
      </c>
      <c r="G316">
        <v>1</v>
      </c>
      <c r="H316" t="s">
        <v>474</v>
      </c>
      <c r="I316" t="s">
        <v>2448</v>
      </c>
      <c r="J316" t="s">
        <v>2449</v>
      </c>
      <c r="K316" t="s">
        <v>24</v>
      </c>
      <c r="L316" t="s">
        <v>23</v>
      </c>
      <c r="M316" t="s">
        <v>411</v>
      </c>
      <c r="N316" t="s">
        <v>411</v>
      </c>
      <c r="O316" t="s">
        <v>411</v>
      </c>
      <c r="P316" t="s">
        <v>424</v>
      </c>
      <c r="Q316" t="s">
        <v>424</v>
      </c>
      <c r="R316" t="s">
        <v>411</v>
      </c>
      <c r="S316" t="s">
        <v>411</v>
      </c>
      <c r="T316" s="1">
        <v>170822.5</v>
      </c>
      <c r="U316">
        <v>734.14</v>
      </c>
      <c r="V316">
        <v>0</v>
      </c>
      <c r="W316" s="1">
        <v>149000.73000000001</v>
      </c>
      <c r="X316" s="1">
        <v>44397.27</v>
      </c>
      <c r="Y316">
        <v>0</v>
      </c>
      <c r="Z316" s="1">
        <v>193398</v>
      </c>
      <c r="AA316">
        <v>0</v>
      </c>
      <c r="AB316">
        <v>0</v>
      </c>
      <c r="AD316">
        <v>8787720181210</v>
      </c>
      <c r="AE316" t="s">
        <v>412</v>
      </c>
      <c r="AF316">
        <v>96119</v>
      </c>
      <c r="AG316" s="2">
        <v>45475</v>
      </c>
      <c r="AH316" s="1">
        <v>3122.89</v>
      </c>
      <c r="AI316" s="2">
        <v>45455</v>
      </c>
      <c r="AJ316">
        <v>2004</v>
      </c>
      <c r="AK316" s="2">
        <v>45427</v>
      </c>
      <c r="AP316" t="s">
        <v>813</v>
      </c>
      <c r="AT316" s="2">
        <v>45653</v>
      </c>
      <c r="AU316" s="2">
        <v>45744</v>
      </c>
      <c r="AV316" t="s">
        <v>414</v>
      </c>
      <c r="AW316" s="2">
        <v>45428</v>
      </c>
      <c r="AX316">
        <v>24956</v>
      </c>
      <c r="AY316" s="1">
        <v>212602.73</v>
      </c>
      <c r="BA316" t="s">
        <v>477</v>
      </c>
      <c r="BB316">
        <v>24956</v>
      </c>
      <c r="BD316" t="s">
        <v>929</v>
      </c>
      <c r="BE316" t="s">
        <v>513</v>
      </c>
      <c r="BF316">
        <v>5561983177340</v>
      </c>
      <c r="BG316" t="s">
        <v>2450</v>
      </c>
      <c r="BH316">
        <v>72010010</v>
      </c>
      <c r="BI316" t="s">
        <v>2451</v>
      </c>
      <c r="BJ316" t="s">
        <v>2452</v>
      </c>
      <c r="BL316" s="1">
        <v>2447.17</v>
      </c>
      <c r="BQ316">
        <v>2825</v>
      </c>
      <c r="BR316">
        <v>5682</v>
      </c>
      <c r="BS316" t="s">
        <v>517</v>
      </c>
      <c r="BT316" s="2">
        <v>45398</v>
      </c>
      <c r="BU316">
        <v>656.36</v>
      </c>
      <c r="BV316" s="2">
        <v>45460</v>
      </c>
      <c r="BW316" t="s">
        <v>422</v>
      </c>
      <c r="BX316" s="2">
        <v>45460</v>
      </c>
      <c r="BY316" t="s">
        <v>2453</v>
      </c>
      <c r="BZ316" s="2">
        <v>45398</v>
      </c>
      <c r="CA316" s="2">
        <v>45464</v>
      </c>
      <c r="CC316" s="2">
        <v>45415</v>
      </c>
      <c r="CD316" t="s">
        <v>424</v>
      </c>
      <c r="CF316" s="2">
        <v>45398</v>
      </c>
      <c r="CJ316" s="2">
        <v>45469</v>
      </c>
      <c r="CL316" s="2">
        <v>45428</v>
      </c>
      <c r="CM316" s="2">
        <v>45470</v>
      </c>
      <c r="CN316" s="2">
        <v>45415</v>
      </c>
      <c r="CO316" s="2">
        <v>45474</v>
      </c>
      <c r="CP316" s="2">
        <v>45464</v>
      </c>
      <c r="CR316" s="2">
        <v>45421</v>
      </c>
      <c r="CS316" s="2">
        <v>45454</v>
      </c>
      <c r="CU316" s="2">
        <v>45464</v>
      </c>
      <c r="CV316" s="2">
        <v>45483</v>
      </c>
      <c r="CW316" s="2">
        <v>45454</v>
      </c>
      <c r="CX316" s="2">
        <v>45474</v>
      </c>
      <c r="CY316" t="s">
        <v>424</v>
      </c>
      <c r="DD316" s="2">
        <v>45415</v>
      </c>
      <c r="DF316" s="2">
        <v>45475</v>
      </c>
      <c r="DI316" s="2">
        <v>45483</v>
      </c>
      <c r="DJ316" s="2">
        <v>45449</v>
      </c>
      <c r="DK316" s="2">
        <v>45483</v>
      </c>
      <c r="DL316" s="2">
        <v>45458</v>
      </c>
      <c r="DM316" s="2">
        <v>45629</v>
      </c>
      <c r="DN316" s="2">
        <v>45624</v>
      </c>
      <c r="DO316" s="2">
        <v>45454</v>
      </c>
      <c r="DP316" s="2">
        <v>45624</v>
      </c>
      <c r="EE316" s="1">
        <v>4305.32</v>
      </c>
      <c r="EG316" t="s">
        <v>1640</v>
      </c>
    </row>
    <row r="317" spans="1:137" hidden="1" x14ac:dyDescent="0.35">
      <c r="A317">
        <v>3496</v>
      </c>
      <c r="B317" t="s">
        <v>404</v>
      </c>
      <c r="C317">
        <v>4048</v>
      </c>
      <c r="D317" t="s">
        <v>833</v>
      </c>
      <c r="E317" t="s">
        <v>834</v>
      </c>
      <c r="F317" t="s">
        <v>526</v>
      </c>
      <c r="G317">
        <v>303</v>
      </c>
      <c r="H317" t="s">
        <v>474</v>
      </c>
      <c r="I317" t="s">
        <v>2454</v>
      </c>
      <c r="J317" t="s">
        <v>2455</v>
      </c>
      <c r="K317" t="s">
        <v>24</v>
      </c>
      <c r="L317" t="s">
        <v>170</v>
      </c>
      <c r="M317" t="s">
        <v>411</v>
      </c>
      <c r="N317" t="s">
        <v>411</v>
      </c>
      <c r="O317" t="s">
        <v>411</v>
      </c>
      <c r="P317" t="s">
        <v>424</v>
      </c>
      <c r="Q317" t="s">
        <v>424</v>
      </c>
      <c r="R317" t="s">
        <v>411</v>
      </c>
      <c r="S317" t="s">
        <v>411</v>
      </c>
      <c r="T317" s="1">
        <v>130579.76</v>
      </c>
      <c r="U317">
        <v>0</v>
      </c>
      <c r="V317">
        <v>0</v>
      </c>
      <c r="W317" s="1">
        <v>95725.26</v>
      </c>
      <c r="X317" s="1">
        <v>46351.28</v>
      </c>
      <c r="Y317">
        <v>0</v>
      </c>
      <c r="Z317" s="1">
        <v>142076.54</v>
      </c>
      <c r="AA317">
        <v>0</v>
      </c>
      <c r="AB317">
        <v>0</v>
      </c>
      <c r="AD317">
        <v>8787719884318</v>
      </c>
      <c r="AE317" t="s">
        <v>412</v>
      </c>
      <c r="AG317" s="2">
        <v>45503</v>
      </c>
      <c r="AH317" s="1">
        <v>2740.25</v>
      </c>
      <c r="AI317" s="2">
        <v>45484</v>
      </c>
      <c r="AJ317">
        <v>2004</v>
      </c>
      <c r="AK317" s="2">
        <v>45427</v>
      </c>
      <c r="AP317" t="s">
        <v>813</v>
      </c>
      <c r="AQ317" t="s">
        <v>1536</v>
      </c>
      <c r="AT317" s="2">
        <v>45736</v>
      </c>
      <c r="AU317" s="2">
        <v>45742</v>
      </c>
      <c r="AV317" t="s">
        <v>414</v>
      </c>
      <c r="AW317" s="2">
        <v>45428</v>
      </c>
      <c r="AX317">
        <v>24955</v>
      </c>
      <c r="AY317" s="1">
        <v>192775.28</v>
      </c>
      <c r="BA317" t="s">
        <v>837</v>
      </c>
      <c r="BB317">
        <v>24955</v>
      </c>
      <c r="BD317" t="s">
        <v>478</v>
      </c>
      <c r="BE317" t="s">
        <v>417</v>
      </c>
      <c r="BF317">
        <v>5561995856882</v>
      </c>
      <c r="BG317" t="s">
        <v>2456</v>
      </c>
      <c r="BH317">
        <v>72910109</v>
      </c>
      <c r="BI317" t="s">
        <v>2457</v>
      </c>
      <c r="BJ317" t="s">
        <v>2458</v>
      </c>
      <c r="BL317" s="1">
        <v>2054.33</v>
      </c>
      <c r="BQ317">
        <v>3418</v>
      </c>
      <c r="BR317">
        <v>5681</v>
      </c>
      <c r="BS317" t="s">
        <v>559</v>
      </c>
      <c r="BT317" s="2">
        <v>45426</v>
      </c>
      <c r="BU317">
        <v>516.96</v>
      </c>
      <c r="BV317" s="2">
        <v>45488</v>
      </c>
      <c r="BW317" t="s">
        <v>422</v>
      </c>
      <c r="BX317" s="2">
        <v>45489</v>
      </c>
      <c r="BY317" t="s">
        <v>2459</v>
      </c>
      <c r="BZ317" s="2">
        <v>45426</v>
      </c>
      <c r="CA317" s="2">
        <v>45491</v>
      </c>
      <c r="CC317" s="2">
        <v>45414</v>
      </c>
      <c r="CD317" t="s">
        <v>424</v>
      </c>
      <c r="CF317" s="2">
        <v>45426</v>
      </c>
      <c r="CJ317" s="2">
        <v>45495</v>
      </c>
      <c r="CL317" s="2">
        <v>45428</v>
      </c>
      <c r="CM317" s="2">
        <v>45497</v>
      </c>
      <c r="CN317" s="2">
        <v>45414</v>
      </c>
      <c r="CO317" s="2">
        <v>45505</v>
      </c>
      <c r="CP317" s="2">
        <v>45491</v>
      </c>
      <c r="CR317" s="2">
        <v>45478</v>
      </c>
      <c r="CS317" s="2">
        <v>45433</v>
      </c>
      <c r="CU317" s="2">
        <v>45491</v>
      </c>
      <c r="CV317" s="2">
        <v>45512</v>
      </c>
      <c r="CW317" s="2">
        <v>45432</v>
      </c>
      <c r="CX317" s="2">
        <v>45499</v>
      </c>
      <c r="CY317" t="s">
        <v>424</v>
      </c>
      <c r="DD317" s="2">
        <v>45414</v>
      </c>
      <c r="DF317" s="2">
        <v>45503</v>
      </c>
      <c r="DI317" s="2">
        <v>45513</v>
      </c>
      <c r="DJ317" s="2">
        <v>45418</v>
      </c>
      <c r="DK317" s="2">
        <v>45512</v>
      </c>
      <c r="DL317" s="2">
        <v>45547</v>
      </c>
      <c r="DM317" s="2">
        <v>45629</v>
      </c>
      <c r="DN317" s="2">
        <v>45712</v>
      </c>
      <c r="DO317" s="2">
        <v>45429</v>
      </c>
      <c r="DP317" s="2">
        <v>45712</v>
      </c>
      <c r="EE317" s="1">
        <v>3805.32</v>
      </c>
      <c r="EG317" t="s">
        <v>1640</v>
      </c>
    </row>
    <row r="318" spans="1:137" hidden="1" x14ac:dyDescent="0.35">
      <c r="A318">
        <v>3497</v>
      </c>
      <c r="B318" t="s">
        <v>561</v>
      </c>
      <c r="C318">
        <v>4021</v>
      </c>
      <c r="D318" t="s">
        <v>833</v>
      </c>
      <c r="E318" t="s">
        <v>834</v>
      </c>
      <c r="F318" t="s">
        <v>451</v>
      </c>
      <c r="G318">
        <v>203</v>
      </c>
      <c r="H318" t="s">
        <v>474</v>
      </c>
      <c r="I318" t="s">
        <v>2460</v>
      </c>
      <c r="J318" t="s">
        <v>2461</v>
      </c>
      <c r="K318" t="s">
        <v>24</v>
      </c>
      <c r="L318" t="s">
        <v>23</v>
      </c>
      <c r="M318" t="s">
        <v>411</v>
      </c>
      <c r="N318" t="s">
        <v>411</v>
      </c>
      <c r="O318" t="s">
        <v>411</v>
      </c>
      <c r="P318" t="s">
        <v>411</v>
      </c>
      <c r="Q318" t="s">
        <v>411</v>
      </c>
      <c r="R318" t="s">
        <v>411</v>
      </c>
      <c r="S318" t="s">
        <v>411</v>
      </c>
      <c r="T318" s="1">
        <v>128825.84</v>
      </c>
      <c r="U318">
        <v>499.99</v>
      </c>
      <c r="V318">
        <v>0</v>
      </c>
      <c r="W318" s="1">
        <v>91820.84</v>
      </c>
      <c r="X318" s="1">
        <v>37005</v>
      </c>
      <c r="Y318">
        <v>0</v>
      </c>
      <c r="Z318" s="1">
        <v>128825.84</v>
      </c>
      <c r="AA318">
        <v>0</v>
      </c>
      <c r="AB318">
        <v>0</v>
      </c>
      <c r="AE318" t="s">
        <v>412</v>
      </c>
      <c r="AH318">
        <v>0</v>
      </c>
      <c r="AK318" s="2">
        <v>45427</v>
      </c>
      <c r="AP318" t="s">
        <v>813</v>
      </c>
      <c r="AT318" s="2">
        <v>45478</v>
      </c>
      <c r="AU318" s="2">
        <v>45478</v>
      </c>
      <c r="AV318" t="s">
        <v>561</v>
      </c>
      <c r="AW318" s="2">
        <v>45428</v>
      </c>
      <c r="AX318">
        <v>24954</v>
      </c>
      <c r="AY318" s="1">
        <v>184999.44</v>
      </c>
      <c r="BA318" t="s">
        <v>837</v>
      </c>
      <c r="BB318">
        <v>24954</v>
      </c>
      <c r="BD318" t="s">
        <v>1681</v>
      </c>
      <c r="BE318" t="s">
        <v>513</v>
      </c>
      <c r="BF318">
        <v>5561991074150</v>
      </c>
      <c r="BG318" t="s">
        <v>2462</v>
      </c>
      <c r="BH318">
        <v>72316220</v>
      </c>
      <c r="BI318" t="s">
        <v>1681</v>
      </c>
      <c r="BJ318" t="s">
        <v>2463</v>
      </c>
      <c r="BL318" s="1">
        <v>2000</v>
      </c>
      <c r="BO318" t="s">
        <v>2464</v>
      </c>
      <c r="BP318" t="s">
        <v>2465</v>
      </c>
      <c r="BQ318">
        <v>3449</v>
      </c>
      <c r="BR318">
        <v>5680</v>
      </c>
      <c r="BS318" t="s">
        <v>421</v>
      </c>
      <c r="BY318" t="s">
        <v>2466</v>
      </c>
      <c r="CC318" s="2">
        <v>45404</v>
      </c>
      <c r="CN318" s="2">
        <v>45404</v>
      </c>
      <c r="CR318" s="2">
        <v>45405</v>
      </c>
      <c r="DD318" s="2">
        <v>45404</v>
      </c>
      <c r="DJ318" s="2">
        <v>45425</v>
      </c>
    </row>
    <row r="319" spans="1:137" hidden="1" x14ac:dyDescent="0.35">
      <c r="A319">
        <v>3498</v>
      </c>
      <c r="B319" t="s">
        <v>404</v>
      </c>
      <c r="C319">
        <v>4138</v>
      </c>
      <c r="D319" t="s">
        <v>833</v>
      </c>
      <c r="E319" t="s">
        <v>834</v>
      </c>
      <c r="F319" t="s">
        <v>461</v>
      </c>
      <c r="G319">
        <v>101</v>
      </c>
      <c r="H319" t="s">
        <v>474</v>
      </c>
      <c r="I319" t="s">
        <v>2467</v>
      </c>
      <c r="J319" t="s">
        <v>2468</v>
      </c>
      <c r="K319" t="s">
        <v>37</v>
      </c>
      <c r="L319" t="s">
        <v>90</v>
      </c>
      <c r="M319" t="s">
        <v>411</v>
      </c>
      <c r="N319" t="s">
        <v>411</v>
      </c>
      <c r="O319" t="s">
        <v>411</v>
      </c>
      <c r="P319" t="s">
        <v>424</v>
      </c>
      <c r="Q319" t="s">
        <v>424</v>
      </c>
      <c r="R319" t="s">
        <v>411</v>
      </c>
      <c r="S319" t="s">
        <v>411</v>
      </c>
      <c r="T319" s="1">
        <v>132244.12</v>
      </c>
      <c r="U319">
        <v>537.51</v>
      </c>
      <c r="V319">
        <v>0</v>
      </c>
      <c r="W319" s="1">
        <v>101525.58</v>
      </c>
      <c r="X319" s="1">
        <v>57352.42</v>
      </c>
      <c r="Y319">
        <v>0</v>
      </c>
      <c r="Z319" s="1">
        <v>158878</v>
      </c>
      <c r="AA319">
        <v>0</v>
      </c>
      <c r="AB319">
        <v>0</v>
      </c>
      <c r="AD319">
        <v>8787720026990</v>
      </c>
      <c r="AE319" t="s">
        <v>412</v>
      </c>
      <c r="AF319">
        <v>105240</v>
      </c>
      <c r="AG319" s="2">
        <v>45455</v>
      </c>
      <c r="AH319" s="1">
        <v>2740.25</v>
      </c>
      <c r="AI319" s="2">
        <v>45439</v>
      </c>
      <c r="AJ319">
        <v>2004</v>
      </c>
      <c r="AK319" s="2">
        <v>45432</v>
      </c>
      <c r="AP319" t="s">
        <v>413</v>
      </c>
      <c r="AT319" s="2">
        <v>45736</v>
      </c>
      <c r="AU319" s="2">
        <v>45736</v>
      </c>
      <c r="AV319" t="s">
        <v>414</v>
      </c>
      <c r="AW319" s="2">
        <v>45433</v>
      </c>
      <c r="AX319">
        <v>25137</v>
      </c>
      <c r="AY319" s="1">
        <v>190000.12</v>
      </c>
      <c r="BA319" t="s">
        <v>837</v>
      </c>
      <c r="BB319">
        <v>25137</v>
      </c>
      <c r="BC319" t="s">
        <v>2469</v>
      </c>
      <c r="BD319" t="s">
        <v>1897</v>
      </c>
      <c r="BE319" t="s">
        <v>417</v>
      </c>
      <c r="BF319">
        <v>5561996350013</v>
      </c>
      <c r="BG319" t="s">
        <v>2470</v>
      </c>
      <c r="BH319">
        <v>72900000</v>
      </c>
      <c r="BI319" t="s">
        <v>2471</v>
      </c>
      <c r="BJ319" t="s">
        <v>2472</v>
      </c>
      <c r="BL319" s="1">
        <v>2150.04</v>
      </c>
      <c r="BQ319">
        <v>3329</v>
      </c>
      <c r="BR319">
        <v>5685</v>
      </c>
      <c r="BS319" t="s">
        <v>449</v>
      </c>
      <c r="BT319" s="2">
        <v>45434</v>
      </c>
      <c r="BU319">
        <v>500</v>
      </c>
      <c r="BV319" s="2">
        <v>45441</v>
      </c>
      <c r="BW319" t="s">
        <v>422</v>
      </c>
      <c r="BX319" s="2">
        <v>45446</v>
      </c>
      <c r="BY319" t="s">
        <v>2473</v>
      </c>
      <c r="BZ319" s="2">
        <v>45434</v>
      </c>
      <c r="CA319" s="2">
        <v>45443</v>
      </c>
      <c r="CC319" s="2">
        <v>45421</v>
      </c>
      <c r="CD319" t="s">
        <v>424</v>
      </c>
      <c r="CF319" s="2">
        <v>45434</v>
      </c>
      <c r="CJ319" s="2">
        <v>45447</v>
      </c>
      <c r="CL319" s="2">
        <v>45439</v>
      </c>
      <c r="CM319" s="2">
        <v>45450</v>
      </c>
      <c r="CN319" s="2">
        <v>45421</v>
      </c>
      <c r="CO319" s="2">
        <v>45446</v>
      </c>
      <c r="CP319" s="2">
        <v>45446</v>
      </c>
      <c r="CR319" s="2">
        <v>45422</v>
      </c>
      <c r="CS319" s="2">
        <v>45434</v>
      </c>
      <c r="CU319" s="2">
        <v>45446</v>
      </c>
      <c r="CV319" s="2">
        <v>45450</v>
      </c>
      <c r="CW319" s="2">
        <v>45434</v>
      </c>
      <c r="CX319" s="2">
        <v>45454</v>
      </c>
      <c r="CY319" t="s">
        <v>424</v>
      </c>
      <c r="DD319" s="2">
        <v>45391</v>
      </c>
      <c r="DF319" s="2">
        <v>45457</v>
      </c>
      <c r="DI319" s="2">
        <v>45460</v>
      </c>
      <c r="DJ319" s="2">
        <v>45429</v>
      </c>
      <c r="DK319" s="2">
        <v>45450</v>
      </c>
      <c r="DL319" s="2">
        <v>45516</v>
      </c>
      <c r="DM319" s="2">
        <v>45629</v>
      </c>
      <c r="DN319" s="2">
        <v>45712</v>
      </c>
      <c r="DO319" s="2">
        <v>45433</v>
      </c>
      <c r="DP319" s="2">
        <v>45712</v>
      </c>
      <c r="EE319" s="1">
        <v>3805.32</v>
      </c>
    </row>
    <row r="320" spans="1:137" hidden="1" x14ac:dyDescent="0.35">
      <c r="A320">
        <v>3499</v>
      </c>
      <c r="B320" t="s">
        <v>404</v>
      </c>
      <c r="C320">
        <v>4166</v>
      </c>
      <c r="D320" t="s">
        <v>976</v>
      </c>
      <c r="E320" t="s">
        <v>834</v>
      </c>
      <c r="F320" t="s">
        <v>473</v>
      </c>
      <c r="G320" t="s">
        <v>1729</v>
      </c>
      <c r="H320" t="s">
        <v>408</v>
      </c>
      <c r="I320" t="s">
        <v>2474</v>
      </c>
      <c r="J320" t="s">
        <v>2475</v>
      </c>
      <c r="K320" t="s">
        <v>14</v>
      </c>
      <c r="L320" t="s">
        <v>48</v>
      </c>
      <c r="M320" t="s">
        <v>411</v>
      </c>
      <c r="N320" t="s">
        <v>411</v>
      </c>
      <c r="O320" t="s">
        <v>411</v>
      </c>
      <c r="P320" t="s">
        <v>411</v>
      </c>
      <c r="Q320" t="s">
        <v>411</v>
      </c>
      <c r="R320" t="s">
        <v>411</v>
      </c>
      <c r="S320" t="s">
        <v>411</v>
      </c>
      <c r="T320" s="1">
        <v>154941.70000000001</v>
      </c>
      <c r="U320">
        <v>690</v>
      </c>
      <c r="V320">
        <v>0</v>
      </c>
      <c r="W320" s="1">
        <v>131913.70000000001</v>
      </c>
      <c r="X320" s="1">
        <v>23028</v>
      </c>
      <c r="Y320" s="1">
        <v>55058.3</v>
      </c>
      <c r="Z320" s="1">
        <v>210000</v>
      </c>
      <c r="AA320">
        <v>0</v>
      </c>
      <c r="AB320">
        <v>0</v>
      </c>
      <c r="AD320">
        <v>8787720042597</v>
      </c>
      <c r="AE320" t="s">
        <v>412</v>
      </c>
      <c r="AG320" s="2">
        <v>45572</v>
      </c>
      <c r="AH320" s="1">
        <v>5489.76</v>
      </c>
      <c r="AI320" s="2">
        <v>45463</v>
      </c>
      <c r="AJ320">
        <v>2004</v>
      </c>
      <c r="AK320" s="2">
        <v>45433</v>
      </c>
      <c r="AP320" t="s">
        <v>413</v>
      </c>
      <c r="AT320" s="2">
        <v>45742</v>
      </c>
      <c r="AU320" s="2">
        <v>45890</v>
      </c>
      <c r="AV320" t="s">
        <v>414</v>
      </c>
      <c r="AW320" s="2">
        <v>45434</v>
      </c>
      <c r="AX320">
        <v>25241</v>
      </c>
      <c r="AY320" s="1">
        <v>211792.78</v>
      </c>
      <c r="BA320" t="s">
        <v>980</v>
      </c>
      <c r="BB320">
        <v>25241</v>
      </c>
      <c r="BC320" t="s">
        <v>2476</v>
      </c>
      <c r="BD320" t="s">
        <v>416</v>
      </c>
      <c r="BE320" t="s">
        <v>417</v>
      </c>
      <c r="BF320">
        <v>5561998520334</v>
      </c>
      <c r="BG320" t="s">
        <v>2477</v>
      </c>
      <c r="BH320">
        <v>73802035</v>
      </c>
      <c r="BI320" t="s">
        <v>2478</v>
      </c>
      <c r="BJ320" t="s">
        <v>2479</v>
      </c>
      <c r="BL320" s="1">
        <v>2300</v>
      </c>
      <c r="BM320" s="2">
        <v>45601</v>
      </c>
      <c r="BQ320">
        <v>3594</v>
      </c>
      <c r="BR320">
        <v>5687</v>
      </c>
      <c r="BS320" t="s">
        <v>421</v>
      </c>
      <c r="BT320" s="2">
        <v>45456</v>
      </c>
      <c r="BW320" t="s">
        <v>422</v>
      </c>
      <c r="BY320" t="s">
        <v>2480</v>
      </c>
      <c r="BZ320" s="2">
        <v>45456</v>
      </c>
      <c r="CC320" s="2">
        <v>45435</v>
      </c>
      <c r="CD320" t="s">
        <v>424</v>
      </c>
      <c r="CF320" s="2">
        <v>45456</v>
      </c>
      <c r="CL320" s="2">
        <v>45460</v>
      </c>
      <c r="CM320" s="2">
        <v>45482</v>
      </c>
      <c r="CN320" s="2">
        <v>45435</v>
      </c>
      <c r="CO320" s="2">
        <v>45474</v>
      </c>
      <c r="CR320" s="2">
        <v>45436</v>
      </c>
      <c r="CS320" s="2">
        <v>45435</v>
      </c>
      <c r="CT320" s="2">
        <v>45601</v>
      </c>
      <c r="CV320" s="2">
        <v>45480</v>
      </c>
      <c r="CW320" s="2">
        <v>45435</v>
      </c>
      <c r="CY320" t="s">
        <v>424</v>
      </c>
      <c r="DC320" s="2">
        <v>45553</v>
      </c>
      <c r="DD320" s="2">
        <v>45467</v>
      </c>
      <c r="DF320" s="2">
        <v>45573</v>
      </c>
      <c r="DI320" s="2">
        <v>45574</v>
      </c>
      <c r="DJ320" s="2">
        <v>45429</v>
      </c>
      <c r="DK320" s="2">
        <v>45480</v>
      </c>
      <c r="DL320" s="2">
        <v>45575</v>
      </c>
      <c r="DM320" s="2">
        <v>45709</v>
      </c>
      <c r="DN320" s="2">
        <v>45736</v>
      </c>
      <c r="DP320" s="2">
        <v>45736</v>
      </c>
    </row>
    <row r="321" spans="1:138" hidden="1" x14ac:dyDescent="0.35">
      <c r="A321">
        <v>3500</v>
      </c>
      <c r="B321" t="s">
        <v>404</v>
      </c>
      <c r="C321">
        <v>4161</v>
      </c>
      <c r="D321" t="s">
        <v>471</v>
      </c>
      <c r="E321" t="s">
        <v>472</v>
      </c>
      <c r="F321" t="s">
        <v>544</v>
      </c>
      <c r="G321" t="s">
        <v>2481</v>
      </c>
      <c r="H321" t="s">
        <v>474</v>
      </c>
      <c r="I321" t="s">
        <v>2482</v>
      </c>
      <c r="J321" t="s">
        <v>2483</v>
      </c>
      <c r="K321" t="s">
        <v>38</v>
      </c>
      <c r="L321" t="s">
        <v>124</v>
      </c>
      <c r="M321" t="s">
        <v>411</v>
      </c>
      <c r="N321" t="s">
        <v>411</v>
      </c>
      <c r="O321" t="s">
        <v>411</v>
      </c>
      <c r="P321" t="s">
        <v>424</v>
      </c>
      <c r="Q321" t="s">
        <v>424</v>
      </c>
      <c r="R321" t="s">
        <v>411</v>
      </c>
      <c r="S321" t="s">
        <v>411</v>
      </c>
      <c r="T321" s="1">
        <v>163637.29</v>
      </c>
      <c r="U321">
        <v>582.74</v>
      </c>
      <c r="V321">
        <v>0</v>
      </c>
      <c r="W321" s="1">
        <v>120848.82</v>
      </c>
      <c r="X321" s="1">
        <v>42059.83</v>
      </c>
      <c r="Y321">
        <v>0</v>
      </c>
      <c r="Z321" s="1">
        <v>162908.65</v>
      </c>
      <c r="AA321">
        <v>0</v>
      </c>
      <c r="AB321">
        <v>0</v>
      </c>
      <c r="AD321">
        <v>8787720011691</v>
      </c>
      <c r="AE321" t="s">
        <v>412</v>
      </c>
      <c r="AF321">
        <v>96362</v>
      </c>
      <c r="AG321" s="2">
        <v>45453</v>
      </c>
      <c r="AH321" s="1">
        <v>2740.25</v>
      </c>
      <c r="AI321" s="2">
        <v>45435</v>
      </c>
      <c r="AJ321">
        <v>2004</v>
      </c>
      <c r="AK321" s="2">
        <v>45433</v>
      </c>
      <c r="AP321" t="s">
        <v>413</v>
      </c>
      <c r="AT321" s="2">
        <v>46077</v>
      </c>
      <c r="AU321" s="2">
        <v>46077</v>
      </c>
      <c r="AV321" t="s">
        <v>414</v>
      </c>
      <c r="AW321" s="2">
        <v>45434</v>
      </c>
      <c r="AX321">
        <v>25240</v>
      </c>
      <c r="AY321" s="1">
        <v>213266.12</v>
      </c>
      <c r="BA321" t="s">
        <v>477</v>
      </c>
      <c r="BB321">
        <v>25240</v>
      </c>
      <c r="BD321" t="s">
        <v>478</v>
      </c>
      <c r="BE321" t="s">
        <v>417</v>
      </c>
      <c r="BF321">
        <v>5561993757291</v>
      </c>
      <c r="BG321" t="s">
        <v>2484</v>
      </c>
      <c r="BH321">
        <v>72910000</v>
      </c>
      <c r="BI321" t="s">
        <v>2485</v>
      </c>
      <c r="BJ321" t="s">
        <v>2486</v>
      </c>
      <c r="BL321" s="1">
        <v>1942.47</v>
      </c>
      <c r="BM321" s="2">
        <v>45605</v>
      </c>
      <c r="BQ321">
        <v>3075</v>
      </c>
      <c r="BR321">
        <v>5686</v>
      </c>
      <c r="BS321" t="s">
        <v>1147</v>
      </c>
      <c r="BT321" s="2">
        <v>45428</v>
      </c>
      <c r="BU321">
        <v>500.01</v>
      </c>
      <c r="BV321" s="2">
        <v>45439</v>
      </c>
      <c r="BW321" t="s">
        <v>422</v>
      </c>
      <c r="BX321" s="2">
        <v>45440</v>
      </c>
      <c r="BY321" t="s">
        <v>2487</v>
      </c>
      <c r="BZ321" s="2">
        <v>45428</v>
      </c>
      <c r="CA321" s="2">
        <v>45440</v>
      </c>
      <c r="CC321" s="2">
        <v>45427</v>
      </c>
      <c r="CD321" t="s">
        <v>424</v>
      </c>
      <c r="CF321" s="2">
        <v>45428</v>
      </c>
      <c r="CJ321" s="2">
        <v>45446</v>
      </c>
      <c r="CL321" s="2">
        <v>45434</v>
      </c>
      <c r="CM321" s="2">
        <v>45447</v>
      </c>
      <c r="CN321" s="2">
        <v>45427</v>
      </c>
      <c r="CO321" s="2">
        <v>45446</v>
      </c>
      <c r="CP321" s="2">
        <v>45440</v>
      </c>
      <c r="CR321" s="2">
        <v>45433</v>
      </c>
      <c r="CS321" s="2">
        <v>45432</v>
      </c>
      <c r="CU321" s="2">
        <v>45440</v>
      </c>
      <c r="CV321" s="2">
        <v>45448</v>
      </c>
      <c r="CW321" s="2">
        <v>45429</v>
      </c>
      <c r="CX321" s="2">
        <v>45450</v>
      </c>
      <c r="CY321" t="s">
        <v>424</v>
      </c>
      <c r="DD321" s="2">
        <v>45427</v>
      </c>
      <c r="DF321" s="2">
        <v>45454</v>
      </c>
      <c r="DI321" s="2">
        <v>45455</v>
      </c>
      <c r="DJ321" s="2">
        <v>45427</v>
      </c>
      <c r="DK321" s="2">
        <v>45448</v>
      </c>
      <c r="DL321" s="2">
        <v>45700</v>
      </c>
      <c r="DM321" s="2">
        <v>45701</v>
      </c>
      <c r="DN321" s="2">
        <v>46059</v>
      </c>
      <c r="DO321" s="2">
        <v>45429</v>
      </c>
      <c r="DP321" s="2">
        <v>46059</v>
      </c>
      <c r="EE321" s="1">
        <v>4111.79</v>
      </c>
    </row>
    <row r="322" spans="1:138" hidden="1" x14ac:dyDescent="0.35">
      <c r="A322">
        <v>3501</v>
      </c>
      <c r="B322" t="s">
        <v>404</v>
      </c>
      <c r="C322">
        <v>4174</v>
      </c>
      <c r="D322" t="s">
        <v>833</v>
      </c>
      <c r="E322" t="s">
        <v>834</v>
      </c>
      <c r="F322" t="s">
        <v>623</v>
      </c>
      <c r="G322">
        <v>301</v>
      </c>
      <c r="H322" t="s">
        <v>474</v>
      </c>
      <c r="I322" t="s">
        <v>2488</v>
      </c>
      <c r="J322" t="s">
        <v>2489</v>
      </c>
      <c r="K322" t="s">
        <v>38</v>
      </c>
      <c r="L322" t="s">
        <v>191</v>
      </c>
      <c r="M322" t="s">
        <v>411</v>
      </c>
      <c r="N322" t="s">
        <v>411</v>
      </c>
      <c r="O322" t="s">
        <v>411</v>
      </c>
      <c r="P322" t="s">
        <v>424</v>
      </c>
      <c r="Q322" t="s">
        <v>424</v>
      </c>
      <c r="R322" t="s">
        <v>411</v>
      </c>
      <c r="S322" t="s">
        <v>411</v>
      </c>
      <c r="T322" s="1">
        <v>160481.98000000001</v>
      </c>
      <c r="U322">
        <v>607.59</v>
      </c>
      <c r="V322">
        <v>0</v>
      </c>
      <c r="W322" s="1">
        <v>122469.3</v>
      </c>
      <c r="X322" s="1">
        <v>47557.7</v>
      </c>
      <c r="Y322">
        <v>0</v>
      </c>
      <c r="Z322" s="1">
        <v>170027</v>
      </c>
      <c r="AA322">
        <v>0</v>
      </c>
      <c r="AB322">
        <v>0</v>
      </c>
      <c r="AD322">
        <v>8787720059201</v>
      </c>
      <c r="AE322" t="s">
        <v>412</v>
      </c>
      <c r="AF322">
        <v>105312</v>
      </c>
      <c r="AG322" s="2">
        <v>45455</v>
      </c>
      <c r="AH322" s="1">
        <v>2740.25</v>
      </c>
      <c r="AI322" s="2">
        <v>45439</v>
      </c>
      <c r="AJ322">
        <v>2004</v>
      </c>
      <c r="AK322" s="2">
        <v>45434</v>
      </c>
      <c r="AP322" t="s">
        <v>413</v>
      </c>
      <c r="AT322" s="2">
        <v>45736</v>
      </c>
      <c r="AU322" s="2">
        <v>45736</v>
      </c>
      <c r="AV322" t="s">
        <v>414</v>
      </c>
      <c r="AW322" s="2">
        <v>45435</v>
      </c>
      <c r="AX322">
        <v>25291</v>
      </c>
      <c r="AY322" s="1">
        <v>210960.1</v>
      </c>
      <c r="BA322" t="s">
        <v>837</v>
      </c>
      <c r="BB322">
        <v>25291</v>
      </c>
      <c r="BD322" t="s">
        <v>478</v>
      </c>
      <c r="BE322" t="s">
        <v>417</v>
      </c>
      <c r="BF322">
        <v>5561994055591</v>
      </c>
      <c r="BG322" t="s">
        <v>2490</v>
      </c>
      <c r="BH322">
        <v>72910000</v>
      </c>
      <c r="BI322" t="s">
        <v>1071</v>
      </c>
      <c r="BJ322" t="s">
        <v>2491</v>
      </c>
      <c r="BK322">
        <v>5561995984269</v>
      </c>
      <c r="BL322" s="1">
        <v>2025.33</v>
      </c>
      <c r="BM322" s="2">
        <v>45607</v>
      </c>
      <c r="BQ322">
        <v>3404</v>
      </c>
      <c r="BR322">
        <v>5688</v>
      </c>
      <c r="BS322" t="s">
        <v>2492</v>
      </c>
      <c r="BT322" s="2">
        <v>45428</v>
      </c>
      <c r="BU322">
        <v>500</v>
      </c>
      <c r="BV322" s="2">
        <v>45441</v>
      </c>
      <c r="BW322" t="s">
        <v>422</v>
      </c>
      <c r="BX322" s="2">
        <v>45446</v>
      </c>
      <c r="BY322" t="s">
        <v>2493</v>
      </c>
      <c r="BZ322" s="2">
        <v>45428</v>
      </c>
      <c r="CA322" s="2">
        <v>45443</v>
      </c>
      <c r="CC322" s="2">
        <v>45432</v>
      </c>
      <c r="CD322" t="s">
        <v>424</v>
      </c>
      <c r="CF322" s="2">
        <v>45428</v>
      </c>
      <c r="CJ322" s="2">
        <v>45447</v>
      </c>
      <c r="CL322" s="2">
        <v>45435</v>
      </c>
      <c r="CM322" s="2">
        <v>45450</v>
      </c>
      <c r="CN322" s="2">
        <v>45432</v>
      </c>
      <c r="CO322" s="2">
        <v>45446</v>
      </c>
      <c r="CP322" s="2">
        <v>45446</v>
      </c>
      <c r="CR322" s="2">
        <v>45435</v>
      </c>
      <c r="CS322" s="2">
        <v>45436</v>
      </c>
      <c r="CU322" s="2">
        <v>45446</v>
      </c>
      <c r="CV322" s="2">
        <v>45450</v>
      </c>
      <c r="CW322" s="2">
        <v>45436</v>
      </c>
      <c r="CX322" s="2">
        <v>45454</v>
      </c>
      <c r="CY322" t="s">
        <v>424</v>
      </c>
      <c r="DD322" s="2">
        <v>45432</v>
      </c>
      <c r="DF322" s="2">
        <v>45460</v>
      </c>
      <c r="DI322" s="2">
        <v>45461</v>
      </c>
      <c r="DJ322" s="2">
        <v>45434</v>
      </c>
      <c r="DK322" s="2">
        <v>45450</v>
      </c>
      <c r="DL322" s="2">
        <v>45516</v>
      </c>
      <c r="DM322" s="2">
        <v>45629</v>
      </c>
      <c r="DN322" s="2">
        <v>45712</v>
      </c>
      <c r="DO322" s="2">
        <v>45436</v>
      </c>
      <c r="DP322" s="2">
        <v>45712</v>
      </c>
      <c r="EE322" s="1">
        <v>4165.32</v>
      </c>
    </row>
    <row r="323" spans="1:138" hidden="1" x14ac:dyDescent="0.35">
      <c r="A323">
        <v>3502</v>
      </c>
      <c r="B323" t="s">
        <v>404</v>
      </c>
      <c r="C323">
        <v>4175</v>
      </c>
      <c r="D323" t="s">
        <v>976</v>
      </c>
      <c r="E323" t="s">
        <v>834</v>
      </c>
      <c r="F323" t="s">
        <v>603</v>
      </c>
      <c r="G323" t="s">
        <v>1234</v>
      </c>
      <c r="H323" t="s">
        <v>408</v>
      </c>
      <c r="I323" t="s">
        <v>2494</v>
      </c>
      <c r="J323" t="s">
        <v>2495</v>
      </c>
      <c r="K323" t="s">
        <v>22</v>
      </c>
      <c r="L323" t="s">
        <v>21</v>
      </c>
      <c r="M323" t="s">
        <v>411</v>
      </c>
      <c r="N323" t="s">
        <v>411</v>
      </c>
      <c r="O323" t="s">
        <v>411</v>
      </c>
      <c r="P323" t="s">
        <v>411</v>
      </c>
      <c r="Q323" t="s">
        <v>411</v>
      </c>
      <c r="R323" t="s">
        <v>411</v>
      </c>
      <c r="S323" t="s">
        <v>411</v>
      </c>
      <c r="T323" s="1">
        <v>155897.76</v>
      </c>
      <c r="U323">
        <v>795</v>
      </c>
      <c r="V323">
        <v>0</v>
      </c>
      <c r="W323" s="1">
        <v>138417.57</v>
      </c>
      <c r="X323" s="1">
        <v>13906</v>
      </c>
      <c r="Y323">
        <v>0</v>
      </c>
      <c r="Z323" s="1">
        <v>152323.57</v>
      </c>
      <c r="AA323">
        <v>0</v>
      </c>
      <c r="AB323">
        <v>0</v>
      </c>
      <c r="AD323">
        <v>8787720037666</v>
      </c>
      <c r="AE323" t="s">
        <v>412</v>
      </c>
      <c r="AG323" s="2">
        <v>45503</v>
      </c>
      <c r="AH323" s="1">
        <v>3944.75</v>
      </c>
      <c r="AI323" s="2">
        <v>45455</v>
      </c>
      <c r="AJ323">
        <v>2004</v>
      </c>
      <c r="AK323" s="2">
        <v>45434</v>
      </c>
      <c r="AP323" t="s">
        <v>413</v>
      </c>
      <c r="AT323" s="2">
        <v>45742</v>
      </c>
      <c r="AU323" s="2">
        <v>45742</v>
      </c>
      <c r="AV323" t="s">
        <v>414</v>
      </c>
      <c r="AW323" s="2">
        <v>45435</v>
      </c>
      <c r="AX323">
        <v>25292</v>
      </c>
      <c r="AY323" s="1">
        <v>218360</v>
      </c>
      <c r="BA323" t="s">
        <v>980</v>
      </c>
      <c r="BB323">
        <v>25292</v>
      </c>
      <c r="BD323" t="s">
        <v>416</v>
      </c>
      <c r="BE323" t="s">
        <v>417</v>
      </c>
      <c r="BF323">
        <v>5561999437557</v>
      </c>
      <c r="BG323" t="s">
        <v>2496</v>
      </c>
      <c r="BH323">
        <v>73804070</v>
      </c>
      <c r="BI323" t="s">
        <v>1238</v>
      </c>
      <c r="BJ323" t="s">
        <v>2497</v>
      </c>
      <c r="BL323" s="1">
        <v>2650</v>
      </c>
      <c r="BM323" s="2">
        <v>45608</v>
      </c>
      <c r="BQ323">
        <v>3776</v>
      </c>
      <c r="BR323">
        <v>5689</v>
      </c>
      <c r="BS323" t="s">
        <v>449</v>
      </c>
      <c r="BT323" s="2">
        <v>45433</v>
      </c>
      <c r="BW323" t="s">
        <v>422</v>
      </c>
      <c r="BY323" t="s">
        <v>2498</v>
      </c>
      <c r="BZ323" s="2">
        <v>45433</v>
      </c>
      <c r="CA323" s="2">
        <v>45457</v>
      </c>
      <c r="CC323" s="2">
        <v>45435</v>
      </c>
      <c r="CD323" t="s">
        <v>424</v>
      </c>
      <c r="CF323" s="2">
        <v>45433</v>
      </c>
      <c r="CL323" s="2">
        <v>45435</v>
      </c>
      <c r="CM323" s="2">
        <v>45455</v>
      </c>
      <c r="CN323" s="2">
        <v>45435</v>
      </c>
      <c r="CO323" s="2">
        <v>45460</v>
      </c>
      <c r="CR323" s="2">
        <v>45436</v>
      </c>
      <c r="CS323" s="2">
        <v>45441</v>
      </c>
      <c r="CT323" s="2">
        <v>45608</v>
      </c>
      <c r="CV323" s="2">
        <v>45450</v>
      </c>
      <c r="CW323" s="2">
        <v>45441</v>
      </c>
      <c r="CY323" t="s">
        <v>424</v>
      </c>
      <c r="DD323" s="2">
        <v>45455</v>
      </c>
      <c r="DF323" s="2">
        <v>45503</v>
      </c>
      <c r="DI323" s="2">
        <v>45505</v>
      </c>
      <c r="DJ323" s="2">
        <v>45436</v>
      </c>
      <c r="DK323" s="2">
        <v>45450</v>
      </c>
      <c r="DL323" s="2">
        <v>45575</v>
      </c>
      <c r="DM323" s="2">
        <v>45713</v>
      </c>
      <c r="DN323" s="2">
        <v>45736</v>
      </c>
      <c r="DO323" s="2">
        <v>45441</v>
      </c>
      <c r="DP323" s="2">
        <v>45736</v>
      </c>
    </row>
    <row r="324" spans="1:138" hidden="1" x14ac:dyDescent="0.35">
      <c r="A324">
        <v>3503</v>
      </c>
      <c r="B324" t="s">
        <v>404</v>
      </c>
      <c r="C324">
        <v>4188</v>
      </c>
      <c r="D324" t="s">
        <v>405</v>
      </c>
      <c r="E324" t="s">
        <v>406</v>
      </c>
      <c r="F324" t="s">
        <v>473</v>
      </c>
      <c r="G324">
        <v>101</v>
      </c>
      <c r="H324" t="s">
        <v>408</v>
      </c>
      <c r="I324" t="s">
        <v>2499</v>
      </c>
      <c r="J324" t="s">
        <v>2500</v>
      </c>
      <c r="K324" t="s">
        <v>14</v>
      </c>
      <c r="L324" t="s">
        <v>50</v>
      </c>
      <c r="M324" t="s">
        <v>411</v>
      </c>
      <c r="N324" t="s">
        <v>411</v>
      </c>
      <c r="O324" t="s">
        <v>411</v>
      </c>
      <c r="P324" t="s">
        <v>411</v>
      </c>
      <c r="Q324" t="s">
        <v>411</v>
      </c>
      <c r="R324" t="s">
        <v>411</v>
      </c>
      <c r="S324" t="s">
        <v>411</v>
      </c>
      <c r="T324" s="1">
        <v>164200</v>
      </c>
      <c r="U324">
        <v>834.59</v>
      </c>
      <c r="V324">
        <v>0</v>
      </c>
      <c r="W324" s="1">
        <v>145756.91</v>
      </c>
      <c r="X324" s="1">
        <v>3224</v>
      </c>
      <c r="Y324">
        <v>0</v>
      </c>
      <c r="Z324" s="1">
        <v>148980.91</v>
      </c>
      <c r="AA324">
        <v>0</v>
      </c>
      <c r="AB324">
        <v>0</v>
      </c>
      <c r="AD324">
        <v>8787720118160</v>
      </c>
      <c r="AE324" t="s">
        <v>412</v>
      </c>
      <c r="AF324">
        <v>75471</v>
      </c>
      <c r="AG324" s="2">
        <v>45502</v>
      </c>
      <c r="AH324" s="1">
        <v>3944.79</v>
      </c>
      <c r="AI324" s="2">
        <v>45461</v>
      </c>
      <c r="AJ324">
        <v>2004</v>
      </c>
      <c r="AK324" s="2">
        <v>45435</v>
      </c>
      <c r="AP324" t="s">
        <v>413</v>
      </c>
      <c r="AT324" s="2">
        <v>45743</v>
      </c>
      <c r="AU324" s="2">
        <v>45743</v>
      </c>
      <c r="AV324" t="s">
        <v>414</v>
      </c>
      <c r="AW324" s="2">
        <v>45432</v>
      </c>
      <c r="AX324">
        <v>25518</v>
      </c>
      <c r="AY324" s="1">
        <v>231750</v>
      </c>
      <c r="BA324" t="s">
        <v>415</v>
      </c>
      <c r="BB324">
        <v>25518</v>
      </c>
      <c r="BC324" t="s">
        <v>2501</v>
      </c>
      <c r="BD324" t="s">
        <v>416</v>
      </c>
      <c r="BE324" t="s">
        <v>417</v>
      </c>
      <c r="BF324">
        <v>5561998144493</v>
      </c>
      <c r="BG324" t="s">
        <v>2502</v>
      </c>
      <c r="BH324">
        <v>73807800</v>
      </c>
      <c r="BI324" t="s">
        <v>466</v>
      </c>
      <c r="BJ324" t="s">
        <v>2503</v>
      </c>
      <c r="BL324" s="1">
        <v>2782</v>
      </c>
      <c r="BM324" s="2">
        <v>45606</v>
      </c>
      <c r="BO324" t="s">
        <v>2504</v>
      </c>
      <c r="BP324" t="s">
        <v>2505</v>
      </c>
      <c r="BQ324">
        <v>3029</v>
      </c>
      <c r="BR324">
        <v>5701</v>
      </c>
      <c r="BS324" t="s">
        <v>783</v>
      </c>
      <c r="BT324" s="2">
        <v>45454</v>
      </c>
      <c r="BW324" t="s">
        <v>422</v>
      </c>
      <c r="BY324" t="s">
        <v>2506</v>
      </c>
      <c r="BZ324" s="2">
        <v>45454</v>
      </c>
      <c r="CA324" s="2">
        <v>45457</v>
      </c>
      <c r="CC324" s="2">
        <v>45456</v>
      </c>
      <c r="CD324" t="s">
        <v>424</v>
      </c>
      <c r="CF324" s="2">
        <v>45454</v>
      </c>
      <c r="CL324" s="2">
        <v>45455</v>
      </c>
      <c r="CM324" s="2">
        <v>45461</v>
      </c>
      <c r="CN324" s="2">
        <v>45456</v>
      </c>
      <c r="CO324" s="2">
        <v>45460</v>
      </c>
      <c r="CR324" s="2">
        <v>45456</v>
      </c>
      <c r="CS324" s="2">
        <v>45443</v>
      </c>
      <c r="CT324" s="2">
        <v>45606</v>
      </c>
      <c r="CV324" s="2">
        <v>45467</v>
      </c>
      <c r="CW324" s="2">
        <v>45441</v>
      </c>
      <c r="CY324" t="s">
        <v>424</v>
      </c>
      <c r="DD324" s="2">
        <v>45461</v>
      </c>
      <c r="DF324" s="2">
        <v>45502</v>
      </c>
      <c r="DI324" s="2">
        <v>45504</v>
      </c>
      <c r="DJ324" s="2">
        <v>45437</v>
      </c>
      <c r="DK324" s="2">
        <v>45470</v>
      </c>
      <c r="DL324" s="2">
        <v>45484</v>
      </c>
      <c r="DM324" s="2">
        <v>45504</v>
      </c>
      <c r="DN324" s="2">
        <v>45728</v>
      </c>
      <c r="DO324" s="2">
        <v>45441</v>
      </c>
      <c r="DP324" s="2">
        <v>45728</v>
      </c>
    </row>
    <row r="325" spans="1:138" hidden="1" x14ac:dyDescent="0.35">
      <c r="A325">
        <v>3504</v>
      </c>
      <c r="B325" t="s">
        <v>404</v>
      </c>
      <c r="C325">
        <v>4139</v>
      </c>
      <c r="D325" t="s">
        <v>471</v>
      </c>
      <c r="E325" t="s">
        <v>508</v>
      </c>
      <c r="F325" t="s">
        <v>1408</v>
      </c>
      <c r="G325">
        <v>2</v>
      </c>
      <c r="H325" t="s">
        <v>474</v>
      </c>
      <c r="I325" t="s">
        <v>2507</v>
      </c>
      <c r="J325" t="s">
        <v>2508</v>
      </c>
      <c r="K325" t="s">
        <v>24</v>
      </c>
      <c r="L325" t="s">
        <v>23</v>
      </c>
      <c r="M325" t="s">
        <v>411</v>
      </c>
      <c r="N325" t="s">
        <v>411</v>
      </c>
      <c r="O325" t="s">
        <v>411</v>
      </c>
      <c r="P325" t="s">
        <v>424</v>
      </c>
      <c r="Q325" t="s">
        <v>424</v>
      </c>
      <c r="R325" t="s">
        <v>411</v>
      </c>
      <c r="S325" t="s">
        <v>411</v>
      </c>
      <c r="T325" s="1">
        <v>162358.29999999999</v>
      </c>
      <c r="U325">
        <v>572.99</v>
      </c>
      <c r="V325">
        <v>0</v>
      </c>
      <c r="W325" s="1">
        <v>117865.69</v>
      </c>
      <c r="X325" s="1">
        <v>43016.61</v>
      </c>
      <c r="Y325">
        <v>0</v>
      </c>
      <c r="Z325" s="1">
        <v>160882.29999999999</v>
      </c>
      <c r="AA325">
        <v>0</v>
      </c>
      <c r="AB325">
        <v>0</v>
      </c>
      <c r="AD325">
        <v>8787719923011</v>
      </c>
      <c r="AE325" t="s">
        <v>412</v>
      </c>
      <c r="AF325">
        <v>96296</v>
      </c>
      <c r="AG325" s="2">
        <v>45450</v>
      </c>
      <c r="AH325" s="1">
        <v>2740.25</v>
      </c>
      <c r="AI325" s="2">
        <v>45436</v>
      </c>
      <c r="AJ325">
        <v>2004</v>
      </c>
      <c r="AK325" s="2">
        <v>45435</v>
      </c>
      <c r="AP325" t="s">
        <v>813</v>
      </c>
      <c r="AT325" s="2">
        <v>45741</v>
      </c>
      <c r="AU325" s="2">
        <v>45741</v>
      </c>
      <c r="AV325" t="s">
        <v>414</v>
      </c>
      <c r="AW325" s="2">
        <v>45439</v>
      </c>
      <c r="AX325">
        <v>25362</v>
      </c>
      <c r="AY325" s="1">
        <v>211983.59</v>
      </c>
      <c r="BA325" t="s">
        <v>477</v>
      </c>
      <c r="BB325">
        <v>25362</v>
      </c>
      <c r="BD325" t="s">
        <v>2509</v>
      </c>
      <c r="BE325" t="s">
        <v>513</v>
      </c>
      <c r="BF325">
        <v>5561998572301</v>
      </c>
      <c r="BG325" t="s">
        <v>2510</v>
      </c>
      <c r="BH325">
        <v>71570816</v>
      </c>
      <c r="BI325" t="s">
        <v>2509</v>
      </c>
      <c r="BJ325" t="s">
        <v>2511</v>
      </c>
      <c r="BL325" s="1">
        <v>1910</v>
      </c>
      <c r="BQ325">
        <v>3005</v>
      </c>
      <c r="BR325">
        <v>5691</v>
      </c>
      <c r="BS325" t="s">
        <v>1502</v>
      </c>
      <c r="BT325" s="2">
        <v>45415</v>
      </c>
      <c r="BU325">
        <v>519.37</v>
      </c>
      <c r="BV325" s="2">
        <v>45441</v>
      </c>
      <c r="BW325" t="s">
        <v>422</v>
      </c>
      <c r="BX325" s="2">
        <v>45441</v>
      </c>
      <c r="BY325" t="s">
        <v>2512</v>
      </c>
      <c r="BZ325" s="2">
        <v>45415</v>
      </c>
      <c r="CA325" s="2">
        <v>45439</v>
      </c>
      <c r="CC325" s="2">
        <v>45427</v>
      </c>
      <c r="CD325" t="s">
        <v>424</v>
      </c>
      <c r="CF325" s="2">
        <v>45415</v>
      </c>
      <c r="CJ325" s="2">
        <v>45441</v>
      </c>
      <c r="CL325" s="2">
        <v>45439</v>
      </c>
      <c r="CM325" s="2">
        <v>45446</v>
      </c>
      <c r="CN325" s="2">
        <v>45427</v>
      </c>
      <c r="CO325" s="2">
        <v>45446</v>
      </c>
      <c r="CP325" s="2">
        <v>45439</v>
      </c>
      <c r="CR325" s="2">
        <v>45435</v>
      </c>
      <c r="CS325" s="2">
        <v>45436</v>
      </c>
      <c r="CU325" s="2">
        <v>45439</v>
      </c>
      <c r="CV325" s="2">
        <v>45448</v>
      </c>
      <c r="CW325" s="2">
        <v>45436</v>
      </c>
      <c r="CX325" s="2">
        <v>45449</v>
      </c>
      <c r="CY325" t="s">
        <v>424</v>
      </c>
      <c r="DC325" s="2">
        <v>45446</v>
      </c>
      <c r="DD325" s="2">
        <v>45426</v>
      </c>
      <c r="DF325" s="2">
        <v>45454</v>
      </c>
      <c r="DI325" s="2">
        <v>45456</v>
      </c>
      <c r="DJ325" s="2">
        <v>45418</v>
      </c>
      <c r="DK325" s="2">
        <v>45448</v>
      </c>
      <c r="DL325" s="2">
        <v>45448</v>
      </c>
      <c r="DM325" s="2">
        <v>45448</v>
      </c>
      <c r="DN325" s="2">
        <v>45693</v>
      </c>
      <c r="DO325" s="2">
        <v>45422</v>
      </c>
      <c r="DP325" s="2">
        <v>45693</v>
      </c>
      <c r="EE325" s="1">
        <v>4105.32</v>
      </c>
    </row>
    <row r="326" spans="1:138" hidden="1" x14ac:dyDescent="0.35">
      <c r="A326">
        <v>3505</v>
      </c>
      <c r="B326" t="s">
        <v>404</v>
      </c>
      <c r="C326">
        <v>4137</v>
      </c>
      <c r="D326" t="s">
        <v>833</v>
      </c>
      <c r="E326" t="s">
        <v>834</v>
      </c>
      <c r="F326" t="s">
        <v>473</v>
      </c>
      <c r="G326">
        <v>103</v>
      </c>
      <c r="H326" t="s">
        <v>474</v>
      </c>
      <c r="I326" t="s">
        <v>2513</v>
      </c>
      <c r="J326" t="s">
        <v>2514</v>
      </c>
      <c r="K326" t="s">
        <v>24</v>
      </c>
      <c r="L326" t="s">
        <v>23</v>
      </c>
      <c r="M326" t="s">
        <v>411</v>
      </c>
      <c r="N326" t="s">
        <v>411</v>
      </c>
      <c r="O326" t="s">
        <v>411</v>
      </c>
      <c r="P326" t="s">
        <v>424</v>
      </c>
      <c r="Q326" t="s">
        <v>424</v>
      </c>
      <c r="R326" t="s">
        <v>411</v>
      </c>
      <c r="S326" t="s">
        <v>411</v>
      </c>
      <c r="T326" s="1">
        <v>135560.54999999999</v>
      </c>
      <c r="U326">
        <v>469.99</v>
      </c>
      <c r="V326">
        <v>0</v>
      </c>
      <c r="W326" s="1">
        <v>103658.22</v>
      </c>
      <c r="X326" s="1">
        <v>46538.78</v>
      </c>
      <c r="Y326">
        <v>0</v>
      </c>
      <c r="Z326" s="1">
        <v>150197</v>
      </c>
      <c r="AA326">
        <v>0</v>
      </c>
      <c r="AB326">
        <v>0</v>
      </c>
      <c r="AD326">
        <v>8787720063705</v>
      </c>
      <c r="AE326" t="s">
        <v>412</v>
      </c>
      <c r="AF326">
        <v>105226</v>
      </c>
      <c r="AG326" s="2">
        <v>45457</v>
      </c>
      <c r="AH326" s="1">
        <v>2740.25</v>
      </c>
      <c r="AI326" s="2">
        <v>45443</v>
      </c>
      <c r="AJ326">
        <v>2004</v>
      </c>
      <c r="AK326" s="2">
        <v>45435</v>
      </c>
      <c r="AP326" t="s">
        <v>813</v>
      </c>
      <c r="AQ326" t="s">
        <v>1536</v>
      </c>
      <c r="AT326" s="2">
        <v>45736</v>
      </c>
      <c r="AU326" s="2">
        <v>45852</v>
      </c>
      <c r="AV326" t="s">
        <v>414</v>
      </c>
      <c r="AW326" s="2">
        <v>45439</v>
      </c>
      <c r="AX326">
        <v>25361</v>
      </c>
      <c r="AY326" s="1">
        <v>194261.22</v>
      </c>
      <c r="BA326" t="s">
        <v>837</v>
      </c>
      <c r="BB326">
        <v>25361</v>
      </c>
      <c r="BD326" t="s">
        <v>1271</v>
      </c>
      <c r="BE326" t="s">
        <v>417</v>
      </c>
      <c r="BF326">
        <v>5561982872382</v>
      </c>
      <c r="BG326" t="s">
        <v>2515</v>
      </c>
      <c r="BH326">
        <v>72874700</v>
      </c>
      <c r="BI326" t="s">
        <v>2516</v>
      </c>
      <c r="BJ326" t="s">
        <v>2517</v>
      </c>
      <c r="BL326" s="1">
        <v>1880</v>
      </c>
      <c r="BQ326">
        <v>3319</v>
      </c>
      <c r="BR326">
        <v>5690</v>
      </c>
      <c r="BS326" t="s">
        <v>1502</v>
      </c>
      <c r="BT326" s="2">
        <v>45412</v>
      </c>
      <c r="BU326">
        <v>689.09</v>
      </c>
      <c r="BV326" s="2">
        <v>45450</v>
      </c>
      <c r="BW326" t="s">
        <v>422</v>
      </c>
      <c r="BX326" s="2">
        <v>45452</v>
      </c>
      <c r="BY326" t="s">
        <v>2518</v>
      </c>
      <c r="BZ326" s="2">
        <v>45412</v>
      </c>
      <c r="CA326" s="2">
        <v>45446</v>
      </c>
      <c r="CC326" s="2">
        <v>45428</v>
      </c>
      <c r="CD326" t="s">
        <v>424</v>
      </c>
      <c r="CF326" s="2">
        <v>45412</v>
      </c>
      <c r="CJ326" s="2">
        <v>45450</v>
      </c>
      <c r="CL326" s="2">
        <v>45443</v>
      </c>
      <c r="CM326" s="2">
        <v>45453</v>
      </c>
      <c r="CN326" s="2">
        <v>45428</v>
      </c>
      <c r="CO326" s="2">
        <v>45460</v>
      </c>
      <c r="CP326" s="2">
        <v>45447</v>
      </c>
      <c r="CR326" s="2">
        <v>45428</v>
      </c>
      <c r="CS326" s="2">
        <v>45441</v>
      </c>
      <c r="CU326" s="2">
        <v>45448</v>
      </c>
      <c r="CV326" s="2">
        <v>45608</v>
      </c>
      <c r="CW326" s="2">
        <v>45441</v>
      </c>
      <c r="CX326" s="2">
        <v>45456</v>
      </c>
      <c r="CY326" t="s">
        <v>424</v>
      </c>
      <c r="DD326" s="2">
        <v>45432</v>
      </c>
      <c r="DF326" s="2">
        <v>45460</v>
      </c>
      <c r="DI326" s="2">
        <v>45461</v>
      </c>
      <c r="DJ326" s="2">
        <v>45435</v>
      </c>
      <c r="DK326" s="2">
        <v>45609</v>
      </c>
      <c r="DL326" s="2">
        <v>45615</v>
      </c>
      <c r="DM326" s="2">
        <v>45629</v>
      </c>
      <c r="DN326" s="2">
        <v>45712</v>
      </c>
      <c r="DO326" s="2">
        <v>45440</v>
      </c>
      <c r="DP326" s="2">
        <v>45712</v>
      </c>
      <c r="EE326" s="1">
        <v>3905.32</v>
      </c>
    </row>
    <row r="327" spans="1:138" hidden="1" x14ac:dyDescent="0.35">
      <c r="A327">
        <v>3506</v>
      </c>
      <c r="B327" t="s">
        <v>404</v>
      </c>
      <c r="C327">
        <v>4182</v>
      </c>
      <c r="D327" t="s">
        <v>833</v>
      </c>
      <c r="E327" t="s">
        <v>834</v>
      </c>
      <c r="F327" t="s">
        <v>434</v>
      </c>
      <c r="G327">
        <v>104</v>
      </c>
      <c r="H327" t="s">
        <v>474</v>
      </c>
      <c r="I327" t="s">
        <v>2519</v>
      </c>
      <c r="J327" t="s">
        <v>2520</v>
      </c>
      <c r="K327" t="s">
        <v>24</v>
      </c>
      <c r="L327" t="s">
        <v>23</v>
      </c>
      <c r="M327" t="s">
        <v>411</v>
      </c>
      <c r="N327" t="s">
        <v>411</v>
      </c>
      <c r="O327" t="s">
        <v>411</v>
      </c>
      <c r="P327" t="s">
        <v>424</v>
      </c>
      <c r="Q327" t="s">
        <v>424</v>
      </c>
      <c r="R327" t="s">
        <v>411</v>
      </c>
      <c r="S327" t="s">
        <v>411</v>
      </c>
      <c r="T327" s="1">
        <v>131236.70000000001</v>
      </c>
      <c r="U327">
        <v>449.89</v>
      </c>
      <c r="V327">
        <v>0</v>
      </c>
      <c r="W327" s="1">
        <v>82125.59</v>
      </c>
      <c r="X327" s="1">
        <v>49067</v>
      </c>
      <c r="Y327">
        <v>0</v>
      </c>
      <c r="Z327" s="1">
        <v>131192.59</v>
      </c>
      <c r="AA327">
        <v>0</v>
      </c>
      <c r="AB327">
        <v>0</v>
      </c>
      <c r="AD327">
        <v>8787720132081</v>
      </c>
      <c r="AE327" t="s">
        <v>412</v>
      </c>
      <c r="AG327" s="2">
        <v>45499</v>
      </c>
      <c r="AH327" s="1">
        <v>2371.12</v>
      </c>
      <c r="AI327" s="2">
        <v>45457</v>
      </c>
      <c r="AJ327">
        <v>2004</v>
      </c>
      <c r="AK327" s="2">
        <v>45439</v>
      </c>
      <c r="AP327" t="s">
        <v>813</v>
      </c>
      <c r="AT327" s="2">
        <v>45736</v>
      </c>
      <c r="AU327" s="2">
        <v>45736</v>
      </c>
      <c r="AV327" t="s">
        <v>414</v>
      </c>
      <c r="AW327" s="2">
        <v>45440</v>
      </c>
      <c r="AX327">
        <v>25447</v>
      </c>
      <c r="AY327" s="1">
        <v>191956.59</v>
      </c>
      <c r="BA327" t="s">
        <v>837</v>
      </c>
      <c r="BB327">
        <v>25447</v>
      </c>
      <c r="BC327" t="s">
        <v>2521</v>
      </c>
      <c r="BD327" t="s">
        <v>478</v>
      </c>
      <c r="BE327" t="s">
        <v>417</v>
      </c>
      <c r="BF327">
        <v>5561995550651</v>
      </c>
      <c r="BG327" t="s">
        <v>2522</v>
      </c>
      <c r="BH327">
        <v>72910000</v>
      </c>
      <c r="BI327" t="s">
        <v>2523</v>
      </c>
      <c r="BJ327" t="s">
        <v>2524</v>
      </c>
      <c r="BL327" s="1">
        <v>1799.62</v>
      </c>
      <c r="BO327" t="s">
        <v>2525</v>
      </c>
      <c r="BP327" t="s">
        <v>2526</v>
      </c>
      <c r="BQ327">
        <v>3376</v>
      </c>
      <c r="BR327">
        <v>5692</v>
      </c>
      <c r="BS327" t="s">
        <v>648</v>
      </c>
      <c r="BT327" s="2">
        <v>45455</v>
      </c>
      <c r="BU327">
        <v>653.91</v>
      </c>
      <c r="BV327" s="2">
        <v>45462</v>
      </c>
      <c r="BW327" t="s">
        <v>422</v>
      </c>
      <c r="BX327" s="2">
        <v>45462</v>
      </c>
      <c r="BY327" t="s">
        <v>2527</v>
      </c>
      <c r="BZ327" s="2">
        <v>45455</v>
      </c>
      <c r="CA327" s="2">
        <v>45475</v>
      </c>
      <c r="CC327" s="2">
        <v>45439</v>
      </c>
      <c r="CD327" t="s">
        <v>424</v>
      </c>
      <c r="CF327" s="2">
        <v>45455</v>
      </c>
      <c r="CJ327" s="2">
        <v>45477</v>
      </c>
      <c r="CL327" s="2">
        <v>45457</v>
      </c>
      <c r="CM327" s="2">
        <v>45488</v>
      </c>
      <c r="CN327" s="2">
        <v>45439</v>
      </c>
      <c r="CO327" s="2">
        <v>45488</v>
      </c>
      <c r="CP327" s="2">
        <v>45475</v>
      </c>
      <c r="CR327" s="2">
        <v>45440</v>
      </c>
      <c r="CS327" s="2">
        <v>45454</v>
      </c>
      <c r="CU327" s="2">
        <v>45476</v>
      </c>
      <c r="CV327" s="2">
        <v>45505</v>
      </c>
      <c r="CW327" s="2">
        <v>45454</v>
      </c>
      <c r="CX327" s="2">
        <v>45491</v>
      </c>
      <c r="CY327" t="s">
        <v>424</v>
      </c>
      <c r="CZ327" s="2">
        <v>45492</v>
      </c>
      <c r="DC327" s="2">
        <v>45497</v>
      </c>
      <c r="DD327" s="2">
        <v>45435</v>
      </c>
      <c r="DF327" s="2">
        <v>45499</v>
      </c>
      <c r="DI327" s="2">
        <v>45510</v>
      </c>
      <c r="DJ327" s="2">
        <v>45449</v>
      </c>
      <c r="DK327" s="2">
        <v>45511</v>
      </c>
      <c r="DL327" s="2">
        <v>45547</v>
      </c>
      <c r="DM327" s="2">
        <v>45629</v>
      </c>
      <c r="DN327" s="2">
        <v>45712</v>
      </c>
      <c r="DO327" s="2">
        <v>45454</v>
      </c>
      <c r="DP327" s="2">
        <v>45712</v>
      </c>
      <c r="EE327" s="1">
        <v>3805.32</v>
      </c>
      <c r="EG327" t="s">
        <v>1640</v>
      </c>
    </row>
    <row r="328" spans="1:138" hidden="1" x14ac:dyDescent="0.35">
      <c r="A328">
        <v>3507</v>
      </c>
      <c r="B328" t="s">
        <v>1352</v>
      </c>
      <c r="C328">
        <v>4159</v>
      </c>
      <c r="D328" t="s">
        <v>976</v>
      </c>
      <c r="E328" t="s">
        <v>834</v>
      </c>
      <c r="F328" t="s">
        <v>434</v>
      </c>
      <c r="G328" t="s">
        <v>1504</v>
      </c>
      <c r="H328" t="s">
        <v>408</v>
      </c>
      <c r="I328" t="s">
        <v>2528</v>
      </c>
      <c r="J328" t="s">
        <v>2529</v>
      </c>
      <c r="K328" t="s">
        <v>22</v>
      </c>
      <c r="L328" t="s">
        <v>128</v>
      </c>
      <c r="M328" t="s">
        <v>411</v>
      </c>
      <c r="N328" t="s">
        <v>411</v>
      </c>
      <c r="O328" t="s">
        <v>411</v>
      </c>
      <c r="P328" t="s">
        <v>411</v>
      </c>
      <c r="Q328" t="s">
        <v>411</v>
      </c>
      <c r="R328" t="s">
        <v>411</v>
      </c>
      <c r="S328" t="s">
        <v>411</v>
      </c>
      <c r="T328" s="1">
        <v>156920.32999999999</v>
      </c>
      <c r="U328">
        <v>615.04999999999995</v>
      </c>
      <c r="V328">
        <v>0</v>
      </c>
      <c r="W328" s="1">
        <v>117013.47</v>
      </c>
      <c r="X328" s="1">
        <v>33238</v>
      </c>
      <c r="Y328">
        <v>0</v>
      </c>
      <c r="Z328" s="1">
        <v>150251.47</v>
      </c>
      <c r="AA328">
        <v>0</v>
      </c>
      <c r="AB328">
        <v>0</v>
      </c>
      <c r="AD328">
        <v>8787720127762</v>
      </c>
      <c r="AE328" t="s">
        <v>412</v>
      </c>
      <c r="AG328" s="2">
        <v>45504</v>
      </c>
      <c r="AH328" s="1">
        <v>3568.21</v>
      </c>
      <c r="AI328" s="2">
        <v>45468</v>
      </c>
      <c r="AJ328">
        <v>2004</v>
      </c>
      <c r="AK328" s="2">
        <v>45439</v>
      </c>
      <c r="AP328" t="s">
        <v>413</v>
      </c>
      <c r="AT328" s="2">
        <v>45673</v>
      </c>
      <c r="AU328" s="2">
        <v>45890</v>
      </c>
      <c r="AV328" t="s">
        <v>414</v>
      </c>
      <c r="AW328" s="2">
        <v>45440</v>
      </c>
      <c r="AX328">
        <v>25474</v>
      </c>
      <c r="AY328" s="1">
        <v>211928.4</v>
      </c>
      <c r="BA328" t="s">
        <v>980</v>
      </c>
      <c r="BB328">
        <v>25474</v>
      </c>
      <c r="BC328" t="s">
        <v>2530</v>
      </c>
      <c r="BD328" t="s">
        <v>416</v>
      </c>
      <c r="BE328" t="s">
        <v>417</v>
      </c>
      <c r="BF328">
        <v>5561998290170</v>
      </c>
      <c r="BG328" t="s">
        <v>866</v>
      </c>
      <c r="BH328">
        <v>73801010</v>
      </c>
      <c r="BI328" t="s">
        <v>1231</v>
      </c>
      <c r="BJ328" t="s">
        <v>2531</v>
      </c>
      <c r="BL328" s="1">
        <v>1350.19</v>
      </c>
      <c r="BM328" s="2">
        <v>45602</v>
      </c>
      <c r="BQ328">
        <v>3650</v>
      </c>
      <c r="BR328">
        <v>5694</v>
      </c>
      <c r="BS328" t="s">
        <v>517</v>
      </c>
      <c r="BT328" s="2">
        <v>45427</v>
      </c>
      <c r="BW328" t="s">
        <v>422</v>
      </c>
      <c r="BY328" t="s">
        <v>2532</v>
      </c>
      <c r="BZ328" s="2">
        <v>45427</v>
      </c>
      <c r="CA328" s="2">
        <v>45468</v>
      </c>
      <c r="CC328" s="2">
        <v>45440</v>
      </c>
      <c r="CD328" t="s">
        <v>424</v>
      </c>
      <c r="CF328" s="2">
        <v>45427</v>
      </c>
      <c r="CL328" s="2">
        <v>45440</v>
      </c>
      <c r="CM328" s="2">
        <v>45468</v>
      </c>
      <c r="CN328" s="2">
        <v>45440</v>
      </c>
      <c r="CO328" s="2">
        <v>45474</v>
      </c>
      <c r="CR328" s="2">
        <v>45440</v>
      </c>
      <c r="CS328" s="2">
        <v>45443</v>
      </c>
      <c r="CT328" s="2">
        <v>45602</v>
      </c>
      <c r="CV328" s="2">
        <v>45698</v>
      </c>
      <c r="CW328" s="2">
        <v>45443</v>
      </c>
      <c r="CY328" t="s">
        <v>424</v>
      </c>
      <c r="DD328" s="2">
        <v>45468</v>
      </c>
      <c r="DF328" s="2">
        <v>45504</v>
      </c>
      <c r="DI328" s="2">
        <v>45512</v>
      </c>
      <c r="DJ328" s="2">
        <v>45439</v>
      </c>
      <c r="DK328" s="2">
        <v>45698</v>
      </c>
      <c r="DO328" s="2">
        <v>45443</v>
      </c>
    </row>
    <row r="329" spans="1:138" hidden="1" x14ac:dyDescent="0.35">
      <c r="A329">
        <v>3508</v>
      </c>
      <c r="B329" t="s">
        <v>404</v>
      </c>
      <c r="C329">
        <v>4150</v>
      </c>
      <c r="D329" t="s">
        <v>976</v>
      </c>
      <c r="E329" t="s">
        <v>834</v>
      </c>
      <c r="F329" t="s">
        <v>519</v>
      </c>
      <c r="G329" t="s">
        <v>1318</v>
      </c>
      <c r="H329" t="s">
        <v>408</v>
      </c>
      <c r="I329" t="s">
        <v>2533</v>
      </c>
      <c r="J329" t="s">
        <v>2534</v>
      </c>
      <c r="K329" t="s">
        <v>14</v>
      </c>
      <c r="L329" t="s">
        <v>95</v>
      </c>
      <c r="M329" t="s">
        <v>411</v>
      </c>
      <c r="N329" t="s">
        <v>411</v>
      </c>
      <c r="O329" t="s">
        <v>411</v>
      </c>
      <c r="P329" t="s">
        <v>411</v>
      </c>
      <c r="Q329" t="s">
        <v>411</v>
      </c>
      <c r="R329" t="s">
        <v>411</v>
      </c>
      <c r="S329" t="s">
        <v>411</v>
      </c>
      <c r="T329" s="1">
        <v>152477.07</v>
      </c>
      <c r="U329">
        <v>705</v>
      </c>
      <c r="V329">
        <v>0</v>
      </c>
      <c r="W329" s="1">
        <v>134550.07</v>
      </c>
      <c r="X329" s="1">
        <v>5587</v>
      </c>
      <c r="Y329">
        <v>0</v>
      </c>
      <c r="Z329" s="1">
        <v>140137.07</v>
      </c>
      <c r="AA329">
        <v>0</v>
      </c>
      <c r="AB329">
        <v>0</v>
      </c>
      <c r="AD329">
        <v>8787720111947</v>
      </c>
      <c r="AE329" t="s">
        <v>412</v>
      </c>
      <c r="AG329" s="2">
        <v>45485</v>
      </c>
      <c r="AH329" s="1">
        <v>3568.17</v>
      </c>
      <c r="AI329" s="2">
        <v>45469</v>
      </c>
      <c r="AJ329">
        <v>2004</v>
      </c>
      <c r="AK329" s="2">
        <v>45439</v>
      </c>
      <c r="AP329" t="s">
        <v>413</v>
      </c>
      <c r="AT329" s="2">
        <v>45742</v>
      </c>
      <c r="AU329" s="2">
        <v>45890</v>
      </c>
      <c r="AV329" t="s">
        <v>414</v>
      </c>
      <c r="AW329" s="2">
        <v>45440</v>
      </c>
      <c r="AX329">
        <v>25473</v>
      </c>
      <c r="AY329" s="1">
        <v>211932.06</v>
      </c>
      <c r="BA329" t="s">
        <v>980</v>
      </c>
      <c r="BB329">
        <v>25473</v>
      </c>
      <c r="BC329" t="s">
        <v>2535</v>
      </c>
      <c r="BD329" t="s">
        <v>416</v>
      </c>
      <c r="BE329" t="s">
        <v>417</v>
      </c>
      <c r="BF329">
        <v>5561999014064</v>
      </c>
      <c r="BG329" t="s">
        <v>2536</v>
      </c>
      <c r="BH329">
        <v>73801971</v>
      </c>
      <c r="BI329" t="s">
        <v>1083</v>
      </c>
      <c r="BJ329" t="s">
        <v>2537</v>
      </c>
      <c r="BL329" s="1">
        <v>2477.69</v>
      </c>
      <c r="BQ329">
        <v>3754</v>
      </c>
      <c r="BR329">
        <v>5693</v>
      </c>
      <c r="BS329" t="s">
        <v>421</v>
      </c>
      <c r="BT329" s="2">
        <v>45455</v>
      </c>
      <c r="BW329" t="s">
        <v>422</v>
      </c>
      <c r="BY329" t="s">
        <v>2538</v>
      </c>
      <c r="BZ329" s="2">
        <v>45456</v>
      </c>
      <c r="CA329" s="2">
        <v>45469</v>
      </c>
      <c r="CC329" s="2">
        <v>45440</v>
      </c>
      <c r="CD329" t="s">
        <v>424</v>
      </c>
      <c r="CF329" s="2">
        <v>45456</v>
      </c>
      <c r="CL329" s="2">
        <v>45457</v>
      </c>
      <c r="CM329" s="2">
        <v>45469</v>
      </c>
      <c r="CN329" s="2">
        <v>45440</v>
      </c>
      <c r="CO329" s="2">
        <v>45474</v>
      </c>
      <c r="CR329" s="2">
        <v>45440</v>
      </c>
      <c r="CS329" s="2">
        <v>45441</v>
      </c>
      <c r="CV329" s="2">
        <v>45698</v>
      </c>
      <c r="CW329" s="2">
        <v>45441</v>
      </c>
      <c r="CY329" t="s">
        <v>424</v>
      </c>
      <c r="DD329" s="2">
        <v>45469</v>
      </c>
      <c r="DF329" s="2">
        <v>45485</v>
      </c>
      <c r="DI329" s="2">
        <v>45488</v>
      </c>
      <c r="DJ329" s="2">
        <v>45436</v>
      </c>
      <c r="DK329" s="2">
        <v>45698</v>
      </c>
      <c r="DL329" s="2">
        <v>45700</v>
      </c>
      <c r="DM329" s="2">
        <v>45709</v>
      </c>
      <c r="DN329" s="2">
        <v>45736</v>
      </c>
      <c r="DO329" s="2">
        <v>45441</v>
      </c>
      <c r="DP329" s="2">
        <v>45736</v>
      </c>
    </row>
    <row r="330" spans="1:138" hidden="1" x14ac:dyDescent="0.35">
      <c r="A330">
        <v>3509</v>
      </c>
      <c r="B330" t="s">
        <v>404</v>
      </c>
      <c r="C330">
        <v>4200</v>
      </c>
      <c r="D330" t="s">
        <v>976</v>
      </c>
      <c r="E330" t="s">
        <v>834</v>
      </c>
      <c r="F330" t="s">
        <v>442</v>
      </c>
      <c r="G330" t="s">
        <v>1615</v>
      </c>
      <c r="H330" t="s">
        <v>408</v>
      </c>
      <c r="I330" t="s">
        <v>2539</v>
      </c>
      <c r="J330" t="s">
        <v>2540</v>
      </c>
      <c r="K330" t="s">
        <v>14</v>
      </c>
      <c r="L330" t="s">
        <v>129</v>
      </c>
      <c r="M330" t="s">
        <v>411</v>
      </c>
      <c r="N330" t="s">
        <v>411</v>
      </c>
      <c r="O330" t="s">
        <v>411</v>
      </c>
      <c r="P330" t="s">
        <v>411</v>
      </c>
      <c r="Q330" t="s">
        <v>411</v>
      </c>
      <c r="R330" t="s">
        <v>411</v>
      </c>
      <c r="S330" t="s">
        <v>411</v>
      </c>
      <c r="T330" s="1">
        <v>155058.53</v>
      </c>
      <c r="U330">
        <v>649.99</v>
      </c>
      <c r="V330">
        <v>0</v>
      </c>
      <c r="W330" s="1">
        <v>116525.75999999999</v>
      </c>
      <c r="X330" s="1">
        <v>4397</v>
      </c>
      <c r="Y330">
        <v>0</v>
      </c>
      <c r="Z330" s="1">
        <v>120922.76</v>
      </c>
      <c r="AA330">
        <v>0</v>
      </c>
      <c r="AB330">
        <v>0</v>
      </c>
      <c r="AD330">
        <v>8787720124615</v>
      </c>
      <c r="AE330" t="s">
        <v>412</v>
      </c>
      <c r="AG330" s="2">
        <v>45506</v>
      </c>
      <c r="AH330" s="1">
        <v>3658.21</v>
      </c>
      <c r="AI330" s="2">
        <v>45483</v>
      </c>
      <c r="AJ330">
        <v>2004</v>
      </c>
      <c r="AK330" s="2">
        <v>45439</v>
      </c>
      <c r="AP330" t="s">
        <v>413</v>
      </c>
      <c r="AT330" s="2">
        <v>45742</v>
      </c>
      <c r="AU330" s="2">
        <v>45890</v>
      </c>
      <c r="AV330" t="s">
        <v>414</v>
      </c>
      <c r="AW330" s="2">
        <v>45440</v>
      </c>
      <c r="AX330">
        <v>25475</v>
      </c>
      <c r="AY330" s="1">
        <v>211936.45</v>
      </c>
      <c r="BA330" t="s">
        <v>980</v>
      </c>
      <c r="BB330">
        <v>25475</v>
      </c>
      <c r="BC330" t="s">
        <v>2541</v>
      </c>
      <c r="BD330" t="s">
        <v>416</v>
      </c>
      <c r="BE330" t="s">
        <v>417</v>
      </c>
      <c r="BF330">
        <v>5562996678788</v>
      </c>
      <c r="BG330" t="s">
        <v>2542</v>
      </c>
      <c r="BH330">
        <v>73801130</v>
      </c>
      <c r="BI330" t="s">
        <v>504</v>
      </c>
      <c r="BJ330" t="s">
        <v>2543</v>
      </c>
      <c r="BL330" s="1">
        <v>2600.79</v>
      </c>
      <c r="BQ330">
        <v>3740</v>
      </c>
      <c r="BR330">
        <v>5696</v>
      </c>
      <c r="BS330" t="s">
        <v>2544</v>
      </c>
      <c r="BT330" s="2">
        <v>45450</v>
      </c>
      <c r="BW330" t="s">
        <v>422</v>
      </c>
      <c r="BY330" t="s">
        <v>2545</v>
      </c>
      <c r="BZ330" s="2">
        <v>45453</v>
      </c>
      <c r="CA330" s="2">
        <v>45502</v>
      </c>
      <c r="CC330" s="2">
        <v>45440</v>
      </c>
      <c r="CD330" t="s">
        <v>424</v>
      </c>
      <c r="CF330" s="2">
        <v>45453</v>
      </c>
      <c r="CJ330" s="2">
        <v>45498</v>
      </c>
      <c r="CL330" s="2">
        <v>45453</v>
      </c>
      <c r="CM330" s="2">
        <v>45502</v>
      </c>
      <c r="CN330" s="2">
        <v>45440</v>
      </c>
      <c r="CO330" s="2">
        <v>45488</v>
      </c>
      <c r="CP330" s="2">
        <v>45495</v>
      </c>
      <c r="CR330" s="2">
        <v>45440</v>
      </c>
      <c r="CS330" s="2">
        <v>45443</v>
      </c>
      <c r="CT330" s="2">
        <v>45565</v>
      </c>
      <c r="CU330" s="2">
        <v>45496</v>
      </c>
      <c r="CV330" s="2">
        <v>45505</v>
      </c>
      <c r="CW330" s="2">
        <v>45443</v>
      </c>
      <c r="CY330" t="s">
        <v>424</v>
      </c>
      <c r="DD330" s="2">
        <v>45483</v>
      </c>
      <c r="DF330" s="2">
        <v>45506</v>
      </c>
      <c r="DI330" s="2">
        <v>45519</v>
      </c>
      <c r="DJ330" s="2">
        <v>45440</v>
      </c>
      <c r="DK330" s="2">
        <v>45513</v>
      </c>
      <c r="DL330" s="2">
        <v>45523</v>
      </c>
      <c r="DM330" s="2">
        <v>45632</v>
      </c>
      <c r="DN330" s="2">
        <v>45736</v>
      </c>
      <c r="DO330" s="2">
        <v>45443</v>
      </c>
      <c r="DP330" s="2">
        <v>45736</v>
      </c>
      <c r="EE330" s="1">
        <v>1955.29</v>
      </c>
    </row>
    <row r="331" spans="1:138" hidden="1" x14ac:dyDescent="0.35">
      <c r="A331">
        <v>3510</v>
      </c>
      <c r="B331" t="s">
        <v>561</v>
      </c>
      <c r="C331">
        <v>4204</v>
      </c>
      <c r="D331" t="s">
        <v>976</v>
      </c>
      <c r="E331" t="s">
        <v>834</v>
      </c>
      <c r="F331" t="s">
        <v>1086</v>
      </c>
      <c r="G331" t="s">
        <v>1241</v>
      </c>
      <c r="H331" t="s">
        <v>408</v>
      </c>
      <c r="I331" t="s">
        <v>2546</v>
      </c>
      <c r="J331" t="s">
        <v>2547</v>
      </c>
      <c r="K331" t="s">
        <v>14</v>
      </c>
      <c r="L331" t="s">
        <v>154</v>
      </c>
      <c r="M331" t="s">
        <v>411</v>
      </c>
      <c r="N331" t="s">
        <v>411</v>
      </c>
      <c r="O331" t="s">
        <v>411</v>
      </c>
      <c r="P331" t="s">
        <v>411</v>
      </c>
      <c r="Q331" t="s">
        <v>411</v>
      </c>
      <c r="R331" t="s">
        <v>411</v>
      </c>
      <c r="S331" t="s">
        <v>411</v>
      </c>
      <c r="T331" s="1">
        <v>144540.19</v>
      </c>
      <c r="U331">
        <v>490.64</v>
      </c>
      <c r="V331">
        <v>0</v>
      </c>
      <c r="W331" s="1">
        <v>89788.18</v>
      </c>
      <c r="X331" s="1">
        <v>10869</v>
      </c>
      <c r="Y331">
        <v>0</v>
      </c>
      <c r="Z331" s="1">
        <v>100657.18</v>
      </c>
      <c r="AA331">
        <v>0</v>
      </c>
      <c r="AB331">
        <v>0</v>
      </c>
      <c r="AE331" t="s">
        <v>412</v>
      </c>
      <c r="AH331">
        <v>0</v>
      </c>
      <c r="AK331" s="2">
        <v>45439</v>
      </c>
      <c r="AP331" t="s">
        <v>413</v>
      </c>
      <c r="AT331" s="2">
        <v>45525</v>
      </c>
      <c r="AU331" s="2">
        <v>45525</v>
      </c>
      <c r="AV331" t="s">
        <v>561</v>
      </c>
      <c r="AW331" s="2">
        <v>45434</v>
      </c>
      <c r="AX331">
        <v>25514</v>
      </c>
      <c r="AY331" s="1">
        <v>211935.37</v>
      </c>
      <c r="BA331" t="s">
        <v>980</v>
      </c>
      <c r="BB331">
        <v>25514</v>
      </c>
      <c r="BD331" t="s">
        <v>416</v>
      </c>
      <c r="BE331" t="s">
        <v>417</v>
      </c>
      <c r="BF331">
        <v>5561998667319</v>
      </c>
      <c r="BG331" t="s">
        <v>2548</v>
      </c>
      <c r="BH331">
        <v>73809032</v>
      </c>
      <c r="BI331" t="s">
        <v>1309</v>
      </c>
      <c r="BJ331" t="s">
        <v>2549</v>
      </c>
      <c r="BL331" s="1">
        <v>1962.61</v>
      </c>
      <c r="BQ331">
        <v>3789</v>
      </c>
      <c r="BR331">
        <v>5697</v>
      </c>
      <c r="BS331" t="s">
        <v>449</v>
      </c>
      <c r="BY331" t="s">
        <v>2550</v>
      </c>
      <c r="CC331" s="2">
        <v>45440</v>
      </c>
      <c r="CN331" s="2">
        <v>45440</v>
      </c>
      <c r="CR331" s="2">
        <v>45441</v>
      </c>
      <c r="CS331" s="2">
        <v>45441</v>
      </c>
      <c r="CW331" s="2">
        <v>45441</v>
      </c>
      <c r="CY331" t="s">
        <v>424</v>
      </c>
      <c r="DJ331" s="2">
        <v>45437</v>
      </c>
      <c r="DO331" s="2">
        <v>45441</v>
      </c>
    </row>
    <row r="332" spans="1:138" hidden="1" x14ac:dyDescent="0.35">
      <c r="A332">
        <v>3511</v>
      </c>
      <c r="B332" t="s">
        <v>404</v>
      </c>
      <c r="C332">
        <v>4163</v>
      </c>
      <c r="D332" t="s">
        <v>405</v>
      </c>
      <c r="E332" t="s">
        <v>406</v>
      </c>
      <c r="F332" t="s">
        <v>473</v>
      </c>
      <c r="G332">
        <v>303</v>
      </c>
      <c r="H332" t="s">
        <v>408</v>
      </c>
      <c r="I332" t="s">
        <v>2551</v>
      </c>
      <c r="J332" t="s">
        <v>2552</v>
      </c>
      <c r="K332" t="s">
        <v>22</v>
      </c>
      <c r="L332" t="s">
        <v>47</v>
      </c>
      <c r="M332" t="s">
        <v>411</v>
      </c>
      <c r="N332" t="s">
        <v>411</v>
      </c>
      <c r="O332" t="s">
        <v>411</v>
      </c>
      <c r="P332" t="s">
        <v>411</v>
      </c>
      <c r="Q332" t="s">
        <v>411</v>
      </c>
      <c r="R332" t="s">
        <v>411</v>
      </c>
      <c r="S332" t="s">
        <v>411</v>
      </c>
      <c r="T332" s="1">
        <v>163077.78</v>
      </c>
      <c r="U332">
        <v>780</v>
      </c>
      <c r="V332">
        <v>0</v>
      </c>
      <c r="W332" s="1">
        <v>148420.78</v>
      </c>
      <c r="X332" s="1">
        <v>1465.7</v>
      </c>
      <c r="Y332">
        <v>0</v>
      </c>
      <c r="Z332" s="1">
        <v>149886.48000000001</v>
      </c>
      <c r="AA332">
        <v>0</v>
      </c>
      <c r="AB332">
        <v>0</v>
      </c>
      <c r="AD332">
        <v>8787720127304</v>
      </c>
      <c r="AE332" t="s">
        <v>412</v>
      </c>
      <c r="AG332" s="2">
        <v>45485</v>
      </c>
      <c r="AH332" s="1">
        <v>3936.53</v>
      </c>
      <c r="AI332" s="2">
        <v>45461</v>
      </c>
      <c r="AJ332">
        <v>2004</v>
      </c>
      <c r="AK332" s="2">
        <v>45440</v>
      </c>
      <c r="AP332" t="s">
        <v>413</v>
      </c>
      <c r="AT332" s="2">
        <v>45743</v>
      </c>
      <c r="AU332" s="2">
        <v>45743</v>
      </c>
      <c r="AV332" t="s">
        <v>414</v>
      </c>
      <c r="AW332" s="2">
        <v>45443</v>
      </c>
      <c r="AX332">
        <v>25516</v>
      </c>
      <c r="AY332" s="1">
        <v>218000.12</v>
      </c>
      <c r="BA332" t="s">
        <v>415</v>
      </c>
      <c r="BB332">
        <v>25516</v>
      </c>
      <c r="BD332" t="s">
        <v>416</v>
      </c>
      <c r="BE332" t="s">
        <v>417</v>
      </c>
      <c r="BF332">
        <v>5561996066776</v>
      </c>
      <c r="BG332" t="s">
        <v>2553</v>
      </c>
      <c r="BH332">
        <v>73805330</v>
      </c>
      <c r="BI332" t="s">
        <v>804</v>
      </c>
      <c r="BJ332" t="s">
        <v>2554</v>
      </c>
      <c r="BL332" s="1">
        <v>2600</v>
      </c>
      <c r="BM332" s="2">
        <v>45567</v>
      </c>
      <c r="BQ332">
        <v>3039</v>
      </c>
      <c r="BR332">
        <v>5699</v>
      </c>
      <c r="BS332" t="s">
        <v>2555</v>
      </c>
      <c r="BT332" s="2">
        <v>45425</v>
      </c>
      <c r="BW332" t="s">
        <v>422</v>
      </c>
      <c r="BY332" t="s">
        <v>2556</v>
      </c>
      <c r="BZ332" s="2">
        <v>45425</v>
      </c>
      <c r="CA332" s="2">
        <v>45485</v>
      </c>
      <c r="CC332" s="2">
        <v>45441</v>
      </c>
      <c r="CD332" t="s">
        <v>424</v>
      </c>
      <c r="CF332" s="2">
        <v>45425</v>
      </c>
      <c r="CL332" s="2">
        <v>45443</v>
      </c>
      <c r="CM332" s="2">
        <v>45461</v>
      </c>
      <c r="CN332" s="2">
        <v>45441</v>
      </c>
      <c r="CO332" s="2">
        <v>45460</v>
      </c>
      <c r="CR332" s="2">
        <v>45441</v>
      </c>
      <c r="CS332" s="2">
        <v>45443</v>
      </c>
      <c r="CT332" s="2">
        <v>45567</v>
      </c>
      <c r="CV332" s="2">
        <v>45467</v>
      </c>
      <c r="CW332" s="2">
        <v>45443</v>
      </c>
      <c r="CY332" t="s">
        <v>424</v>
      </c>
      <c r="DD332" s="2">
        <v>45461</v>
      </c>
      <c r="DF332" s="2">
        <v>45485</v>
      </c>
      <c r="DI332" s="2">
        <v>45488</v>
      </c>
      <c r="DJ332" s="2">
        <v>45441</v>
      </c>
      <c r="DK332" s="2">
        <v>45470</v>
      </c>
      <c r="DL332" s="2">
        <v>45474</v>
      </c>
      <c r="DM332" s="2">
        <v>45504</v>
      </c>
      <c r="DN332" s="2">
        <v>45728</v>
      </c>
      <c r="DO332" s="2">
        <v>45443</v>
      </c>
      <c r="DP332" s="2">
        <v>45728</v>
      </c>
    </row>
    <row r="333" spans="1:138" hidden="1" x14ac:dyDescent="0.35">
      <c r="A333">
        <v>3512</v>
      </c>
      <c r="B333" t="s">
        <v>404</v>
      </c>
      <c r="C333">
        <v>4169</v>
      </c>
      <c r="D333" t="s">
        <v>471</v>
      </c>
      <c r="E333" t="s">
        <v>508</v>
      </c>
      <c r="F333" t="s">
        <v>898</v>
      </c>
      <c r="G333">
        <v>303</v>
      </c>
      <c r="H333" t="s">
        <v>474</v>
      </c>
      <c r="I333" t="s">
        <v>2557</v>
      </c>
      <c r="J333" t="s">
        <v>2558</v>
      </c>
      <c r="K333" t="s">
        <v>24</v>
      </c>
      <c r="L333" t="s">
        <v>181</v>
      </c>
      <c r="M333" t="s">
        <v>411</v>
      </c>
      <c r="N333" t="s">
        <v>411</v>
      </c>
      <c r="O333" t="s">
        <v>411</v>
      </c>
      <c r="P333" t="s">
        <v>424</v>
      </c>
      <c r="Q333" t="s">
        <v>424</v>
      </c>
      <c r="R333" t="s">
        <v>411</v>
      </c>
      <c r="S333" t="s">
        <v>411</v>
      </c>
      <c r="T333" s="1">
        <v>161245.68</v>
      </c>
      <c r="U333">
        <v>770.07</v>
      </c>
      <c r="V333">
        <v>0</v>
      </c>
      <c r="W333" s="1">
        <v>155771.23000000001</v>
      </c>
      <c r="X333" s="1">
        <v>44063.77</v>
      </c>
      <c r="Y333">
        <v>0</v>
      </c>
      <c r="Z333" s="1">
        <v>199835</v>
      </c>
      <c r="AA333">
        <v>0</v>
      </c>
      <c r="AB333">
        <v>0</v>
      </c>
      <c r="AD333">
        <v>8787720149766</v>
      </c>
      <c r="AE333" t="s">
        <v>412</v>
      </c>
      <c r="AF333">
        <v>96293</v>
      </c>
      <c r="AG333" s="2">
        <v>45471</v>
      </c>
      <c r="AH333" s="1">
        <v>3122.89</v>
      </c>
      <c r="AI333" s="2">
        <v>45448</v>
      </c>
      <c r="AJ333">
        <v>2004</v>
      </c>
      <c r="AK333" s="2">
        <v>45440</v>
      </c>
      <c r="AP333" t="s">
        <v>413</v>
      </c>
      <c r="AT333" s="2">
        <v>45741</v>
      </c>
      <c r="AU333" s="2">
        <v>45852</v>
      </c>
      <c r="AV333" t="s">
        <v>414</v>
      </c>
      <c r="AW333" s="2">
        <v>45443</v>
      </c>
      <c r="AX333">
        <v>25517</v>
      </c>
      <c r="AY333" s="1">
        <v>202936.23</v>
      </c>
      <c r="BA333" t="s">
        <v>477</v>
      </c>
      <c r="BB333">
        <v>25517</v>
      </c>
      <c r="BD333" t="s">
        <v>512</v>
      </c>
      <c r="BE333" t="s">
        <v>513</v>
      </c>
      <c r="BF333">
        <v>5583987606911</v>
      </c>
      <c r="BG333" t="s">
        <v>2559</v>
      </c>
      <c r="BH333">
        <v>72215034</v>
      </c>
      <c r="BI333" t="s">
        <v>1446</v>
      </c>
      <c r="BJ333" t="s">
        <v>2560</v>
      </c>
      <c r="BL333" s="1">
        <v>2566.9299999999998</v>
      </c>
      <c r="BM333" s="2">
        <v>45567</v>
      </c>
      <c r="BQ333">
        <v>3001</v>
      </c>
      <c r="BR333">
        <v>5700</v>
      </c>
      <c r="BS333" t="s">
        <v>2561</v>
      </c>
      <c r="BT333" s="2">
        <v>45429</v>
      </c>
      <c r="BU333">
        <v>501.67</v>
      </c>
      <c r="BV333" s="2">
        <v>45492</v>
      </c>
      <c r="BW333" t="s">
        <v>422</v>
      </c>
      <c r="BX333" s="2">
        <v>45493</v>
      </c>
      <c r="BY333" t="s">
        <v>2562</v>
      </c>
      <c r="BZ333" s="2">
        <v>45429</v>
      </c>
      <c r="CA333" s="2">
        <v>45453</v>
      </c>
      <c r="CC333" s="2">
        <v>45439</v>
      </c>
      <c r="CD333" t="s">
        <v>424</v>
      </c>
      <c r="CF333" s="2">
        <v>45429</v>
      </c>
      <c r="CJ333" s="2">
        <v>45456</v>
      </c>
      <c r="CL333" s="2">
        <v>45443</v>
      </c>
      <c r="CM333" s="2">
        <v>45457</v>
      </c>
      <c r="CN333" s="2">
        <v>45439</v>
      </c>
      <c r="CO333" s="2">
        <v>45460</v>
      </c>
      <c r="CP333" s="2">
        <v>45454</v>
      </c>
      <c r="CR333" s="2">
        <v>45439</v>
      </c>
      <c r="CS333" s="2">
        <v>45446</v>
      </c>
      <c r="CU333" s="2">
        <v>45454</v>
      </c>
      <c r="CV333" s="2">
        <v>45467</v>
      </c>
      <c r="CW333" s="2">
        <v>45446</v>
      </c>
      <c r="CX333" s="2">
        <v>45470</v>
      </c>
      <c r="CY333" t="s">
        <v>424</v>
      </c>
      <c r="DD333" s="2">
        <v>45436</v>
      </c>
      <c r="DF333" s="2">
        <v>45476</v>
      </c>
      <c r="DI333" s="2">
        <v>45476</v>
      </c>
      <c r="DJ333" s="2">
        <v>45441</v>
      </c>
      <c r="DK333" s="2">
        <v>45469</v>
      </c>
      <c r="DL333" s="2">
        <v>45516</v>
      </c>
      <c r="DM333" s="2">
        <v>45631</v>
      </c>
      <c r="DN333" s="2">
        <v>45693</v>
      </c>
      <c r="DO333" s="2">
        <v>45446</v>
      </c>
      <c r="DP333" s="2">
        <v>45693</v>
      </c>
      <c r="EE333" s="1">
        <v>4105.32</v>
      </c>
    </row>
    <row r="334" spans="1:138" hidden="1" x14ac:dyDescent="0.35">
      <c r="A334">
        <v>3513</v>
      </c>
      <c r="B334" t="s">
        <v>561</v>
      </c>
      <c r="C334">
        <v>4170</v>
      </c>
      <c r="D334" t="s">
        <v>2563</v>
      </c>
      <c r="E334" t="s">
        <v>472</v>
      </c>
      <c r="F334" t="s">
        <v>2420</v>
      </c>
      <c r="G334" t="s">
        <v>2564</v>
      </c>
      <c r="H334" t="s">
        <v>408</v>
      </c>
      <c r="I334" t="s">
        <v>2565</v>
      </c>
      <c r="J334" t="s">
        <v>2566</v>
      </c>
      <c r="K334" t="s">
        <v>22</v>
      </c>
      <c r="L334" t="s">
        <v>21</v>
      </c>
      <c r="M334" t="s">
        <v>411</v>
      </c>
      <c r="N334" t="s">
        <v>411</v>
      </c>
      <c r="O334" t="s">
        <v>411</v>
      </c>
      <c r="P334" t="s">
        <v>411</v>
      </c>
      <c r="Q334" t="s">
        <v>411</v>
      </c>
      <c r="R334" t="s">
        <v>411</v>
      </c>
      <c r="S334" t="s">
        <v>411</v>
      </c>
      <c r="T334" s="1">
        <v>168905</v>
      </c>
      <c r="U334" s="1">
        <v>1159.96</v>
      </c>
      <c r="V334">
        <v>0</v>
      </c>
      <c r="W334" s="1">
        <v>168000</v>
      </c>
      <c r="X334" s="1">
        <v>1841</v>
      </c>
      <c r="Y334">
        <v>0</v>
      </c>
      <c r="Z334" s="1">
        <v>169841</v>
      </c>
      <c r="AA334">
        <v>0</v>
      </c>
      <c r="AB334">
        <v>0</v>
      </c>
      <c r="AE334" t="s">
        <v>412</v>
      </c>
      <c r="AH334">
        <v>0</v>
      </c>
      <c r="AK334" s="2">
        <v>45440</v>
      </c>
      <c r="AP334" t="s">
        <v>413</v>
      </c>
      <c r="AT334" s="2">
        <v>45785</v>
      </c>
      <c r="AU334" s="2">
        <v>45785</v>
      </c>
      <c r="AV334" t="s">
        <v>561</v>
      </c>
      <c r="AW334" s="2">
        <v>45440</v>
      </c>
      <c r="AY334" s="1">
        <v>180000.08</v>
      </c>
      <c r="BA334" t="s">
        <v>2567</v>
      </c>
      <c r="BD334" t="s">
        <v>416</v>
      </c>
      <c r="BE334" t="s">
        <v>417</v>
      </c>
      <c r="BF334">
        <v>5561996197122</v>
      </c>
      <c r="BG334" t="s">
        <v>1355</v>
      </c>
      <c r="BH334">
        <v>73804600</v>
      </c>
      <c r="BI334" t="s">
        <v>1461</v>
      </c>
      <c r="BJ334" t="s">
        <v>2568</v>
      </c>
      <c r="BK334">
        <v>61996703502</v>
      </c>
      <c r="BL334" s="1">
        <v>3866.55</v>
      </c>
      <c r="BM334" s="2">
        <v>45607</v>
      </c>
      <c r="BS334" t="s">
        <v>2569</v>
      </c>
      <c r="DJ334" s="2">
        <v>45481</v>
      </c>
      <c r="EG334" t="s">
        <v>735</v>
      </c>
      <c r="EH334" t="s">
        <v>2570</v>
      </c>
    </row>
    <row r="335" spans="1:138" hidden="1" x14ac:dyDescent="0.35">
      <c r="A335">
        <v>3514</v>
      </c>
      <c r="B335" t="s">
        <v>404</v>
      </c>
      <c r="C335">
        <v>4203</v>
      </c>
      <c r="D335" t="s">
        <v>976</v>
      </c>
      <c r="E335" t="s">
        <v>834</v>
      </c>
      <c r="F335" t="s">
        <v>473</v>
      </c>
      <c r="G335" t="s">
        <v>1504</v>
      </c>
      <c r="H335" t="s">
        <v>408</v>
      </c>
      <c r="I335" t="s">
        <v>2571</v>
      </c>
      <c r="J335" t="s">
        <v>2572</v>
      </c>
      <c r="K335" t="s">
        <v>22</v>
      </c>
      <c r="L335" t="s">
        <v>21</v>
      </c>
      <c r="M335" t="s">
        <v>411</v>
      </c>
      <c r="N335" t="s">
        <v>411</v>
      </c>
      <c r="O335" t="s">
        <v>411</v>
      </c>
      <c r="P335" t="s">
        <v>411</v>
      </c>
      <c r="Q335" t="s">
        <v>411</v>
      </c>
      <c r="R335" t="s">
        <v>411</v>
      </c>
      <c r="S335" t="s">
        <v>411</v>
      </c>
      <c r="T335" s="1">
        <v>152563.48000000001</v>
      </c>
      <c r="U335">
        <v>657.99</v>
      </c>
      <c r="V335">
        <v>0</v>
      </c>
      <c r="W335" s="1">
        <v>125385.48</v>
      </c>
      <c r="X335" s="1">
        <v>27178</v>
      </c>
      <c r="Y335">
        <v>0</v>
      </c>
      <c r="Z335" s="1">
        <v>152563.48000000001</v>
      </c>
      <c r="AA335">
        <v>0</v>
      </c>
      <c r="AB335">
        <v>0</v>
      </c>
      <c r="AD335">
        <v>8787720128262</v>
      </c>
      <c r="AE335" t="s">
        <v>412</v>
      </c>
      <c r="AG335" s="2">
        <v>45503</v>
      </c>
      <c r="AH335" s="1">
        <v>3568.21</v>
      </c>
      <c r="AI335" s="2">
        <v>45457</v>
      </c>
      <c r="AJ335">
        <v>2004</v>
      </c>
      <c r="AK335" s="2">
        <v>45440</v>
      </c>
      <c r="AP335" t="s">
        <v>413</v>
      </c>
      <c r="AT335" s="2">
        <v>45742</v>
      </c>
      <c r="AU335" s="2">
        <v>45890</v>
      </c>
      <c r="AV335" t="s">
        <v>414</v>
      </c>
      <c r="AW335" s="2">
        <v>45434</v>
      </c>
      <c r="AX335">
        <v>25519</v>
      </c>
      <c r="AY335" s="1">
        <v>211931.9</v>
      </c>
      <c r="BA335" t="s">
        <v>980</v>
      </c>
      <c r="BB335">
        <v>25519</v>
      </c>
      <c r="BC335" t="s">
        <v>2573</v>
      </c>
      <c r="BD335" t="s">
        <v>416</v>
      </c>
      <c r="BE335" t="s">
        <v>417</v>
      </c>
      <c r="BF335">
        <v>5561999818496</v>
      </c>
      <c r="BG335" t="s">
        <v>2574</v>
      </c>
      <c r="BH335">
        <v>73808867</v>
      </c>
      <c r="BI335" t="s">
        <v>1267</v>
      </c>
      <c r="BJ335" t="s">
        <v>2575</v>
      </c>
      <c r="BL335" s="1">
        <v>2409.36</v>
      </c>
      <c r="BM335" s="2">
        <v>45613</v>
      </c>
      <c r="BQ335">
        <v>3602</v>
      </c>
      <c r="BR335">
        <v>7544</v>
      </c>
      <c r="BS335" t="s">
        <v>449</v>
      </c>
      <c r="BT335" s="2">
        <v>45450</v>
      </c>
      <c r="BW335" t="s">
        <v>422</v>
      </c>
      <c r="BY335" t="s">
        <v>2576</v>
      </c>
      <c r="BZ335" s="2">
        <v>45453</v>
      </c>
      <c r="CA335" s="2">
        <v>45457</v>
      </c>
      <c r="CC335" s="2">
        <v>45441</v>
      </c>
      <c r="CD335" t="s">
        <v>424</v>
      </c>
      <c r="CF335" s="2">
        <v>45453</v>
      </c>
      <c r="CL335" s="2">
        <v>45454</v>
      </c>
      <c r="CM335" s="2">
        <v>45457</v>
      </c>
      <c r="CN335" s="2">
        <v>45441</v>
      </c>
      <c r="CO335" s="2">
        <v>45460</v>
      </c>
      <c r="CR335" s="2">
        <v>45441</v>
      </c>
      <c r="CS335" s="2">
        <v>45446</v>
      </c>
      <c r="CV335" s="2">
        <v>45480</v>
      </c>
      <c r="CW335" s="2">
        <v>45443</v>
      </c>
      <c r="CY335" t="s">
        <v>424</v>
      </c>
      <c r="DD335" s="2">
        <v>45457</v>
      </c>
      <c r="DF335" s="2">
        <v>45503</v>
      </c>
      <c r="DI335" s="2">
        <v>45505</v>
      </c>
      <c r="DJ335" s="2">
        <v>45439</v>
      </c>
      <c r="DK335" s="2">
        <v>45480</v>
      </c>
      <c r="DL335" s="2">
        <v>45575</v>
      </c>
      <c r="DM335" s="2">
        <v>45709</v>
      </c>
      <c r="DN335" s="2">
        <v>45736</v>
      </c>
      <c r="DO335" s="2">
        <v>45443</v>
      </c>
      <c r="DP335" s="2">
        <v>45736</v>
      </c>
    </row>
    <row r="336" spans="1:138" hidden="1" x14ac:dyDescent="0.35">
      <c r="A336">
        <v>3515</v>
      </c>
      <c r="B336" t="s">
        <v>404</v>
      </c>
      <c r="C336">
        <v>4171</v>
      </c>
      <c r="D336" t="s">
        <v>976</v>
      </c>
      <c r="E336" t="s">
        <v>834</v>
      </c>
      <c r="F336" t="s">
        <v>473</v>
      </c>
      <c r="G336" t="s">
        <v>1654</v>
      </c>
      <c r="H336" t="s">
        <v>408</v>
      </c>
      <c r="I336" t="s">
        <v>2577</v>
      </c>
      <c r="J336" t="s">
        <v>2578</v>
      </c>
      <c r="K336" t="s">
        <v>22</v>
      </c>
      <c r="L336" t="s">
        <v>122</v>
      </c>
      <c r="M336" t="s">
        <v>411</v>
      </c>
      <c r="N336" t="s">
        <v>411</v>
      </c>
      <c r="O336" t="s">
        <v>411</v>
      </c>
      <c r="P336" t="s">
        <v>411</v>
      </c>
      <c r="Q336" t="s">
        <v>411</v>
      </c>
      <c r="R336" t="s">
        <v>411</v>
      </c>
      <c r="S336" t="s">
        <v>411</v>
      </c>
      <c r="T336" s="1">
        <v>157198.34</v>
      </c>
      <c r="U336">
        <v>563.75</v>
      </c>
      <c r="V336">
        <v>0</v>
      </c>
      <c r="W336" s="1">
        <v>110420.06</v>
      </c>
      <c r="X336" s="1">
        <v>40001</v>
      </c>
      <c r="Y336">
        <v>0</v>
      </c>
      <c r="Z336" s="1">
        <v>150421.06</v>
      </c>
      <c r="AA336">
        <v>0</v>
      </c>
      <c r="AB336">
        <v>0</v>
      </c>
      <c r="AD336">
        <v>8787720112765</v>
      </c>
      <c r="AE336" t="s">
        <v>412</v>
      </c>
      <c r="AG336" s="2">
        <v>45478</v>
      </c>
      <c r="AH336" s="1">
        <v>3568.17</v>
      </c>
      <c r="AI336" s="2">
        <v>45457</v>
      </c>
      <c r="AJ336">
        <v>2004</v>
      </c>
      <c r="AK336" s="2">
        <v>45441</v>
      </c>
      <c r="AP336" t="s">
        <v>413</v>
      </c>
      <c r="AT336" s="2">
        <v>45742</v>
      </c>
      <c r="AU336" s="2">
        <v>45890</v>
      </c>
      <c r="AV336" t="s">
        <v>414</v>
      </c>
      <c r="AW336" s="2">
        <v>45427</v>
      </c>
      <c r="AX336">
        <v>25578</v>
      </c>
      <c r="AY336" s="1">
        <v>211926.05</v>
      </c>
      <c r="BA336" t="s">
        <v>980</v>
      </c>
      <c r="BB336">
        <v>25578</v>
      </c>
      <c r="BD336" t="s">
        <v>416</v>
      </c>
      <c r="BE336" t="s">
        <v>417</v>
      </c>
      <c r="BF336">
        <v>5561998133205</v>
      </c>
      <c r="BG336" t="s">
        <v>2579</v>
      </c>
      <c r="BH336">
        <v>73804075</v>
      </c>
      <c r="BI336" t="s">
        <v>1238</v>
      </c>
      <c r="BJ336" t="s">
        <v>2580</v>
      </c>
      <c r="BL336" s="1">
        <v>1879.2</v>
      </c>
      <c r="BM336" s="2">
        <v>45606</v>
      </c>
      <c r="BQ336">
        <v>3593</v>
      </c>
      <c r="BR336">
        <v>5716</v>
      </c>
      <c r="BS336" t="s">
        <v>449</v>
      </c>
      <c r="BT336" s="2">
        <v>45427</v>
      </c>
      <c r="BW336" t="s">
        <v>422</v>
      </c>
      <c r="BY336" t="s">
        <v>2581</v>
      </c>
      <c r="BZ336" s="2">
        <v>45427</v>
      </c>
      <c r="CC336" s="2">
        <v>45441</v>
      </c>
      <c r="CF336" s="2">
        <v>45427</v>
      </c>
      <c r="CL336" s="2">
        <v>45446</v>
      </c>
      <c r="CM336" s="2">
        <v>45457</v>
      </c>
      <c r="CN336" s="2">
        <v>45441</v>
      </c>
      <c r="CO336" s="2">
        <v>45460</v>
      </c>
      <c r="CR336" s="2">
        <v>45447</v>
      </c>
      <c r="CS336" s="2">
        <v>45442</v>
      </c>
      <c r="CV336" s="2">
        <v>45480</v>
      </c>
      <c r="CW336" s="2">
        <v>45441</v>
      </c>
      <c r="CY336" t="s">
        <v>424</v>
      </c>
      <c r="DD336" s="2">
        <v>45457</v>
      </c>
      <c r="DF336" s="2">
        <v>45478</v>
      </c>
      <c r="DI336" s="2">
        <v>45481</v>
      </c>
      <c r="DJ336" s="2">
        <v>45441</v>
      </c>
      <c r="DK336" s="2">
        <v>45480</v>
      </c>
      <c r="DL336" s="2">
        <v>45575</v>
      </c>
      <c r="DM336" s="2">
        <v>45709</v>
      </c>
      <c r="DN336" s="2">
        <v>45736</v>
      </c>
      <c r="DP336" s="2">
        <v>45736</v>
      </c>
    </row>
    <row r="337" spans="1:141" hidden="1" x14ac:dyDescent="0.35">
      <c r="A337">
        <v>3516</v>
      </c>
      <c r="B337" t="s">
        <v>404</v>
      </c>
      <c r="C337">
        <v>4158</v>
      </c>
      <c r="D337" t="s">
        <v>976</v>
      </c>
      <c r="E337" t="s">
        <v>834</v>
      </c>
      <c r="F337" t="s">
        <v>442</v>
      </c>
      <c r="G337" t="s">
        <v>1729</v>
      </c>
      <c r="H337" t="s">
        <v>408</v>
      </c>
      <c r="I337" t="s">
        <v>2582</v>
      </c>
      <c r="J337" t="s">
        <v>2583</v>
      </c>
      <c r="K337" t="s">
        <v>22</v>
      </c>
      <c r="L337" t="s">
        <v>54</v>
      </c>
      <c r="M337" t="s">
        <v>411</v>
      </c>
      <c r="N337" t="s">
        <v>411</v>
      </c>
      <c r="O337" t="s">
        <v>411</v>
      </c>
      <c r="P337" t="s">
        <v>411</v>
      </c>
      <c r="Q337" t="s">
        <v>411</v>
      </c>
      <c r="R337" t="s">
        <v>411</v>
      </c>
      <c r="S337" t="s">
        <v>411</v>
      </c>
      <c r="T337" s="1">
        <v>152325.98000000001</v>
      </c>
      <c r="U337">
        <v>600</v>
      </c>
      <c r="V337">
        <v>0</v>
      </c>
      <c r="W337" s="1">
        <v>117710.98</v>
      </c>
      <c r="X337" s="1">
        <v>34615</v>
      </c>
      <c r="Y337">
        <v>0</v>
      </c>
      <c r="Z337" s="1">
        <v>152325.98000000001</v>
      </c>
      <c r="AA337">
        <v>0</v>
      </c>
      <c r="AB337">
        <v>0</v>
      </c>
      <c r="AD337">
        <v>8787720172644</v>
      </c>
      <c r="AE337" t="s">
        <v>412</v>
      </c>
      <c r="AG337" s="2">
        <v>45478</v>
      </c>
      <c r="AH337" s="1">
        <v>3568.17</v>
      </c>
      <c r="AI337" s="2">
        <v>45464</v>
      </c>
      <c r="AJ337">
        <v>2004</v>
      </c>
      <c r="AK337" s="2">
        <v>45443</v>
      </c>
      <c r="AP337" t="s">
        <v>413</v>
      </c>
      <c r="AT337" s="2">
        <v>45742</v>
      </c>
      <c r="AU337" s="2">
        <v>45891</v>
      </c>
      <c r="AV337" t="s">
        <v>414</v>
      </c>
      <c r="AW337" s="2">
        <v>45422</v>
      </c>
      <c r="AX337">
        <v>25576</v>
      </c>
      <c r="AY337" s="1">
        <v>211932.06</v>
      </c>
      <c r="BA337" t="s">
        <v>980</v>
      </c>
      <c r="BB337">
        <v>25576</v>
      </c>
      <c r="BC337" t="s">
        <v>2584</v>
      </c>
      <c r="BD337" t="s">
        <v>416</v>
      </c>
      <c r="BE337" t="s">
        <v>417</v>
      </c>
      <c r="BF337">
        <v>5561991067630</v>
      </c>
      <c r="BG337" t="s">
        <v>2585</v>
      </c>
      <c r="BH337">
        <v>73808228</v>
      </c>
      <c r="BI337" t="s">
        <v>2586</v>
      </c>
      <c r="BJ337" t="s">
        <v>2587</v>
      </c>
      <c r="BL337" s="1">
        <v>2000</v>
      </c>
      <c r="BM337" s="2">
        <v>45600</v>
      </c>
      <c r="BQ337">
        <v>3745</v>
      </c>
      <c r="BR337">
        <v>5714</v>
      </c>
      <c r="BS337" t="s">
        <v>440</v>
      </c>
      <c r="BT337" s="2">
        <v>45456</v>
      </c>
      <c r="BW337" t="s">
        <v>422</v>
      </c>
      <c r="BY337" t="s">
        <v>2588</v>
      </c>
      <c r="BZ337" s="2">
        <v>45457</v>
      </c>
      <c r="CA337" s="2">
        <v>45464</v>
      </c>
      <c r="CC337" s="2">
        <v>45446</v>
      </c>
      <c r="CD337" t="s">
        <v>424</v>
      </c>
      <c r="CF337" s="2">
        <v>45457</v>
      </c>
      <c r="CL337" s="2">
        <v>45461</v>
      </c>
      <c r="CM337" s="2">
        <v>45464</v>
      </c>
      <c r="CN337" s="2">
        <v>45447</v>
      </c>
      <c r="CO337" s="2">
        <v>45474</v>
      </c>
      <c r="CR337" s="2">
        <v>45450</v>
      </c>
      <c r="CS337" s="2">
        <v>45448</v>
      </c>
      <c r="CT337" s="2">
        <v>45600</v>
      </c>
      <c r="CV337" s="2">
        <v>45698</v>
      </c>
      <c r="CW337" s="2">
        <v>45448</v>
      </c>
      <c r="CY337" t="s">
        <v>424</v>
      </c>
      <c r="DD337" s="2">
        <v>45464</v>
      </c>
      <c r="DF337" s="2">
        <v>45479</v>
      </c>
      <c r="DI337" s="2">
        <v>45485</v>
      </c>
      <c r="DJ337" s="2">
        <v>45444</v>
      </c>
      <c r="DK337" s="2">
        <v>45698</v>
      </c>
      <c r="DL337" s="2">
        <v>45703</v>
      </c>
      <c r="DM337" s="2">
        <v>45709</v>
      </c>
      <c r="DN337" s="2">
        <v>45736</v>
      </c>
      <c r="DO337" s="2">
        <v>45448</v>
      </c>
      <c r="DP337" s="2">
        <v>45736</v>
      </c>
    </row>
    <row r="338" spans="1:141" hidden="1" x14ac:dyDescent="0.35">
      <c r="A338">
        <v>3517</v>
      </c>
      <c r="B338" t="s">
        <v>404</v>
      </c>
      <c r="C338">
        <v>4235</v>
      </c>
      <c r="D338" t="s">
        <v>976</v>
      </c>
      <c r="E338" t="s">
        <v>834</v>
      </c>
      <c r="F338" t="s">
        <v>687</v>
      </c>
      <c r="G338" t="s">
        <v>977</v>
      </c>
      <c r="H338" t="s">
        <v>408</v>
      </c>
      <c r="I338" t="s">
        <v>2589</v>
      </c>
      <c r="J338" t="s">
        <v>2590</v>
      </c>
      <c r="K338" t="s">
        <v>22</v>
      </c>
      <c r="L338" t="s">
        <v>39</v>
      </c>
      <c r="M338" t="s">
        <v>411</v>
      </c>
      <c r="N338" t="s">
        <v>411</v>
      </c>
      <c r="O338" t="s">
        <v>411</v>
      </c>
      <c r="P338" t="s">
        <v>411</v>
      </c>
      <c r="Q338" t="s">
        <v>411</v>
      </c>
      <c r="R338" t="s">
        <v>411</v>
      </c>
      <c r="S338" t="s">
        <v>411</v>
      </c>
      <c r="T338" s="1">
        <v>149693.95000000001</v>
      </c>
      <c r="U338">
        <v>546.78</v>
      </c>
      <c r="V338">
        <v>0</v>
      </c>
      <c r="W338" s="1">
        <v>107003.95</v>
      </c>
      <c r="X338" s="1">
        <v>42690</v>
      </c>
      <c r="Y338">
        <v>0</v>
      </c>
      <c r="Z338" s="1">
        <v>149693.95000000001</v>
      </c>
      <c r="AA338">
        <v>0</v>
      </c>
      <c r="AB338">
        <v>0</v>
      </c>
      <c r="AD338">
        <v>8787720185720</v>
      </c>
      <c r="AE338" t="s">
        <v>412</v>
      </c>
      <c r="AF338">
        <v>75680</v>
      </c>
      <c r="AG338" s="2">
        <v>45503</v>
      </c>
      <c r="AH338" s="1">
        <v>3557.79</v>
      </c>
      <c r="AI338" s="2">
        <v>45461</v>
      </c>
      <c r="AJ338">
        <v>2004</v>
      </c>
      <c r="AK338" s="2">
        <v>45443</v>
      </c>
      <c r="AP338" t="s">
        <v>413</v>
      </c>
      <c r="AT338" s="2">
        <v>45742</v>
      </c>
      <c r="AU338" s="2">
        <v>45891</v>
      </c>
      <c r="AV338" t="s">
        <v>414</v>
      </c>
      <c r="AW338" s="2">
        <v>45439</v>
      </c>
      <c r="AX338">
        <v>25573</v>
      </c>
      <c r="AY338" s="1">
        <v>211931.67</v>
      </c>
      <c r="BA338" t="s">
        <v>980</v>
      </c>
      <c r="BB338">
        <v>25573</v>
      </c>
      <c r="BC338" t="s">
        <v>2591</v>
      </c>
      <c r="BD338" t="s">
        <v>416</v>
      </c>
      <c r="BE338" t="s">
        <v>417</v>
      </c>
      <c r="BF338">
        <v>5561993947994</v>
      </c>
      <c r="BG338" t="s">
        <v>2592</v>
      </c>
      <c r="BH338">
        <v>73805060</v>
      </c>
      <c r="BI338" t="s">
        <v>1139</v>
      </c>
      <c r="BJ338" t="s">
        <v>2593</v>
      </c>
      <c r="BL338" s="1">
        <v>1822.6</v>
      </c>
      <c r="BM338" s="2">
        <v>45613</v>
      </c>
      <c r="BQ338">
        <v>3800</v>
      </c>
      <c r="BR338">
        <v>5711</v>
      </c>
      <c r="BS338" t="s">
        <v>896</v>
      </c>
      <c r="BT338" s="2">
        <v>45450</v>
      </c>
      <c r="BW338" t="s">
        <v>422</v>
      </c>
      <c r="BY338" t="s">
        <v>2594</v>
      </c>
      <c r="BZ338" s="2">
        <v>45453</v>
      </c>
      <c r="CA338" s="2">
        <v>45457</v>
      </c>
      <c r="CC338" s="2">
        <v>45449</v>
      </c>
      <c r="CD338" t="s">
        <v>424</v>
      </c>
      <c r="CF338" s="2">
        <v>45453</v>
      </c>
      <c r="CL338" s="2">
        <v>45457</v>
      </c>
      <c r="CM338" s="2">
        <v>45461</v>
      </c>
      <c r="CN338" s="2">
        <v>45449</v>
      </c>
      <c r="CO338" s="2">
        <v>45460</v>
      </c>
      <c r="CR338" s="2">
        <v>45450</v>
      </c>
      <c r="CS338" s="2">
        <v>45449</v>
      </c>
      <c r="CT338" s="2">
        <v>45613</v>
      </c>
      <c r="CV338" s="2">
        <v>45480</v>
      </c>
      <c r="CW338" s="2">
        <v>45449</v>
      </c>
      <c r="CY338" t="s">
        <v>424</v>
      </c>
      <c r="DD338" s="2">
        <v>45461</v>
      </c>
      <c r="DF338" s="2">
        <v>45503</v>
      </c>
      <c r="DI338" s="2">
        <v>45511</v>
      </c>
      <c r="DJ338" s="2">
        <v>45446</v>
      </c>
      <c r="DK338" s="2">
        <v>45480</v>
      </c>
      <c r="DL338" s="2">
        <v>45575</v>
      </c>
      <c r="DM338" s="2">
        <v>45709</v>
      </c>
      <c r="DN338" s="2">
        <v>45736</v>
      </c>
      <c r="DO338" s="2">
        <v>45448</v>
      </c>
      <c r="DP338" s="2">
        <v>45736</v>
      </c>
    </row>
    <row r="339" spans="1:141" hidden="1" x14ac:dyDescent="0.35">
      <c r="A339">
        <v>3518</v>
      </c>
      <c r="B339" t="s">
        <v>561</v>
      </c>
      <c r="C339">
        <v>4179</v>
      </c>
      <c r="D339" t="s">
        <v>833</v>
      </c>
      <c r="E339" t="s">
        <v>834</v>
      </c>
      <c r="F339" t="s">
        <v>451</v>
      </c>
      <c r="G339">
        <v>1</v>
      </c>
      <c r="H339" t="s">
        <v>474</v>
      </c>
      <c r="I339" t="s">
        <v>2595</v>
      </c>
      <c r="J339" t="s">
        <v>2596</v>
      </c>
      <c r="K339" t="s">
        <v>24</v>
      </c>
      <c r="L339" t="s">
        <v>23</v>
      </c>
      <c r="M339" t="s">
        <v>411</v>
      </c>
      <c r="N339" t="s">
        <v>411</v>
      </c>
      <c r="O339" t="s">
        <v>411</v>
      </c>
      <c r="P339" t="s">
        <v>411</v>
      </c>
      <c r="Q339" t="s">
        <v>411</v>
      </c>
      <c r="R339" t="s">
        <v>411</v>
      </c>
      <c r="S339" t="s">
        <v>411</v>
      </c>
      <c r="T339" s="1">
        <v>155385.88</v>
      </c>
      <c r="U339">
        <v>0</v>
      </c>
      <c r="V339">
        <v>0</v>
      </c>
      <c r="W339" s="1">
        <v>100385.88</v>
      </c>
      <c r="X339" s="1">
        <v>52614.12</v>
      </c>
      <c r="Y339">
        <v>0</v>
      </c>
      <c r="Z339" s="1">
        <v>153000</v>
      </c>
      <c r="AA339">
        <v>0</v>
      </c>
      <c r="AB339">
        <v>0</v>
      </c>
      <c r="AE339" t="s">
        <v>412</v>
      </c>
      <c r="AH339">
        <v>0</v>
      </c>
      <c r="AK339" s="2">
        <v>45443</v>
      </c>
      <c r="AP339" t="s">
        <v>813</v>
      </c>
      <c r="AT339" s="2">
        <v>45482</v>
      </c>
      <c r="AU339" s="2">
        <v>45482</v>
      </c>
      <c r="AV339" t="s">
        <v>561</v>
      </c>
      <c r="AW339" s="2">
        <v>45430</v>
      </c>
      <c r="AX339">
        <v>25552</v>
      </c>
      <c r="AY339" s="1">
        <v>205000.38</v>
      </c>
      <c r="BA339" t="s">
        <v>837</v>
      </c>
      <c r="BB339">
        <v>25552</v>
      </c>
      <c r="BD339" t="s">
        <v>1897</v>
      </c>
      <c r="BE339" t="s">
        <v>417</v>
      </c>
      <c r="BF339">
        <v>5561994570508</v>
      </c>
      <c r="BG339" t="s">
        <v>2597</v>
      </c>
      <c r="BH339">
        <v>72900970</v>
      </c>
      <c r="BI339" t="s">
        <v>2471</v>
      </c>
      <c r="BJ339" t="s">
        <v>2598</v>
      </c>
      <c r="BL339" s="1">
        <v>1629.62</v>
      </c>
      <c r="BQ339">
        <v>3454</v>
      </c>
      <c r="BR339">
        <v>5706</v>
      </c>
      <c r="BS339" t="s">
        <v>440</v>
      </c>
      <c r="BT339" s="2">
        <v>45430</v>
      </c>
      <c r="BW339" t="s">
        <v>1569</v>
      </c>
      <c r="BY339" t="s">
        <v>2599</v>
      </c>
      <c r="BZ339" s="2">
        <v>45430</v>
      </c>
      <c r="CC339" s="2">
        <v>45441</v>
      </c>
      <c r="CF339" s="2">
        <v>45430</v>
      </c>
      <c r="CL339" s="2">
        <v>45446</v>
      </c>
      <c r="CN339" s="2">
        <v>45441</v>
      </c>
      <c r="CR339" s="2">
        <v>45443</v>
      </c>
      <c r="DD339" s="2">
        <v>45441</v>
      </c>
    </row>
    <row r="340" spans="1:141" hidden="1" x14ac:dyDescent="0.35">
      <c r="A340">
        <v>3519</v>
      </c>
      <c r="B340" t="s">
        <v>1352</v>
      </c>
      <c r="C340">
        <v>4173</v>
      </c>
      <c r="D340" t="s">
        <v>976</v>
      </c>
      <c r="E340" t="s">
        <v>834</v>
      </c>
      <c r="F340" t="s">
        <v>898</v>
      </c>
      <c r="G340" t="s">
        <v>977</v>
      </c>
      <c r="H340" t="s">
        <v>408</v>
      </c>
      <c r="I340" t="s">
        <v>2600</v>
      </c>
      <c r="J340" t="s">
        <v>2601</v>
      </c>
      <c r="K340" t="s">
        <v>14</v>
      </c>
      <c r="L340" t="s">
        <v>95</v>
      </c>
      <c r="M340" t="s">
        <v>411</v>
      </c>
      <c r="N340" t="s">
        <v>411</v>
      </c>
      <c r="O340" t="s">
        <v>411</v>
      </c>
      <c r="P340" t="s">
        <v>411</v>
      </c>
      <c r="Q340" t="s">
        <v>411</v>
      </c>
      <c r="R340" t="s">
        <v>411</v>
      </c>
      <c r="S340" t="s">
        <v>411</v>
      </c>
      <c r="T340" s="1">
        <v>151168.78</v>
      </c>
      <c r="U340">
        <v>637.79</v>
      </c>
      <c r="V340">
        <v>0</v>
      </c>
      <c r="W340" s="1">
        <v>121447.78</v>
      </c>
      <c r="X340" s="1">
        <v>28200</v>
      </c>
      <c r="Y340">
        <v>0</v>
      </c>
      <c r="Z340" s="1">
        <v>149647.78</v>
      </c>
      <c r="AA340">
        <v>0</v>
      </c>
      <c r="AB340">
        <v>0</v>
      </c>
      <c r="AD340">
        <v>8787720172504</v>
      </c>
      <c r="AE340" t="s">
        <v>412</v>
      </c>
      <c r="AG340" s="2">
        <v>45478</v>
      </c>
      <c r="AH340" s="1">
        <v>3568.21</v>
      </c>
      <c r="AI340" s="2">
        <v>45464</v>
      </c>
      <c r="AJ340">
        <v>2004</v>
      </c>
      <c r="AK340" s="2">
        <v>45443</v>
      </c>
      <c r="AP340" t="s">
        <v>413</v>
      </c>
      <c r="AT340" s="2">
        <v>45673</v>
      </c>
      <c r="AU340" s="2">
        <v>45891</v>
      </c>
      <c r="AV340" t="s">
        <v>414</v>
      </c>
      <c r="AW340" s="2">
        <v>45428</v>
      </c>
      <c r="AX340">
        <v>25551</v>
      </c>
      <c r="AY340" s="1">
        <v>211933.56</v>
      </c>
      <c r="BA340" t="s">
        <v>980</v>
      </c>
      <c r="BB340">
        <v>25551</v>
      </c>
      <c r="BC340" t="s">
        <v>2602</v>
      </c>
      <c r="BD340" t="s">
        <v>416</v>
      </c>
      <c r="BE340" t="s">
        <v>417</v>
      </c>
      <c r="BF340">
        <v>5561998232205</v>
      </c>
      <c r="BG340" t="s">
        <v>2603</v>
      </c>
      <c r="BH340">
        <v>73801595</v>
      </c>
      <c r="BI340" t="s">
        <v>867</v>
      </c>
      <c r="BJ340" t="s">
        <v>2604</v>
      </c>
      <c r="BL340" s="1">
        <v>2126</v>
      </c>
      <c r="BQ340">
        <v>3871</v>
      </c>
      <c r="BR340">
        <v>5705</v>
      </c>
      <c r="BS340" t="s">
        <v>457</v>
      </c>
      <c r="BT340" s="2">
        <v>45460</v>
      </c>
      <c r="BW340" t="s">
        <v>422</v>
      </c>
      <c r="BY340" t="s">
        <v>2605</v>
      </c>
      <c r="BZ340" s="2">
        <v>45461</v>
      </c>
      <c r="CA340" s="2">
        <v>45464</v>
      </c>
      <c r="CC340" s="2">
        <v>45448</v>
      </c>
      <c r="CD340" t="s">
        <v>424</v>
      </c>
      <c r="CF340" s="2">
        <v>45461</v>
      </c>
      <c r="CL340" s="2">
        <v>45464</v>
      </c>
      <c r="CM340" s="2">
        <v>45464</v>
      </c>
      <c r="CN340" s="2">
        <v>45448</v>
      </c>
      <c r="CO340" s="2">
        <v>45474</v>
      </c>
      <c r="CR340" s="2">
        <v>45449</v>
      </c>
      <c r="CS340" s="2">
        <v>45448</v>
      </c>
      <c r="CT340" s="2">
        <v>45607</v>
      </c>
      <c r="CV340" s="2">
        <v>45698</v>
      </c>
      <c r="CW340" s="2">
        <v>45448</v>
      </c>
      <c r="CY340" t="s">
        <v>424</v>
      </c>
      <c r="DD340" s="2">
        <v>45464</v>
      </c>
      <c r="DF340" s="2">
        <v>45479</v>
      </c>
      <c r="DI340" s="2">
        <v>45481</v>
      </c>
      <c r="DJ340" s="2">
        <v>45444</v>
      </c>
      <c r="DK340" s="2">
        <v>45698</v>
      </c>
      <c r="DO340" s="2">
        <v>45448</v>
      </c>
    </row>
    <row r="341" spans="1:141" hidden="1" x14ac:dyDescent="0.35">
      <c r="A341">
        <v>3520</v>
      </c>
      <c r="B341" t="s">
        <v>404</v>
      </c>
      <c r="C341">
        <v>4167</v>
      </c>
      <c r="D341" t="s">
        <v>471</v>
      </c>
      <c r="E341" t="s">
        <v>508</v>
      </c>
      <c r="F341" t="s">
        <v>898</v>
      </c>
      <c r="G341">
        <v>1</v>
      </c>
      <c r="H341" t="s">
        <v>474</v>
      </c>
      <c r="I341" t="s">
        <v>2606</v>
      </c>
      <c r="J341" t="s">
        <v>2607</v>
      </c>
      <c r="K341" t="s">
        <v>24</v>
      </c>
      <c r="L341" t="s">
        <v>23</v>
      </c>
      <c r="M341" t="s">
        <v>411</v>
      </c>
      <c r="N341" t="s">
        <v>411</v>
      </c>
      <c r="O341" t="s">
        <v>411</v>
      </c>
      <c r="P341" t="s">
        <v>424</v>
      </c>
      <c r="Q341" t="s">
        <v>424</v>
      </c>
      <c r="R341" t="s">
        <v>411</v>
      </c>
      <c r="S341" t="s">
        <v>411</v>
      </c>
      <c r="T341" s="1">
        <v>161727.42000000001</v>
      </c>
      <c r="U341">
        <v>566.25</v>
      </c>
      <c r="V341">
        <v>0</v>
      </c>
      <c r="W341" s="1">
        <v>116440.42</v>
      </c>
      <c r="X341" s="1">
        <v>46272.58</v>
      </c>
      <c r="Y341">
        <v>0</v>
      </c>
      <c r="Z341" s="1">
        <v>162713</v>
      </c>
      <c r="AA341">
        <v>0</v>
      </c>
      <c r="AB341">
        <v>0</v>
      </c>
      <c r="AD341">
        <v>8787719985530</v>
      </c>
      <c r="AE341" t="s">
        <v>412</v>
      </c>
      <c r="AF341">
        <v>96279</v>
      </c>
      <c r="AG341" s="2">
        <v>45481</v>
      </c>
      <c r="AH341" s="1">
        <v>2740.25</v>
      </c>
      <c r="AI341" s="2">
        <v>45443</v>
      </c>
      <c r="AJ341">
        <v>2004</v>
      </c>
      <c r="AK341" s="2">
        <v>45443</v>
      </c>
      <c r="AP341" t="s">
        <v>813</v>
      </c>
      <c r="AT341" s="2">
        <v>45741</v>
      </c>
      <c r="AU341" s="2">
        <v>45741</v>
      </c>
      <c r="AV341" t="s">
        <v>414</v>
      </c>
      <c r="AW341" s="2">
        <v>45427</v>
      </c>
      <c r="AX341">
        <v>25577</v>
      </c>
      <c r="AY341" s="1">
        <v>211727.82</v>
      </c>
      <c r="BA341" t="s">
        <v>477</v>
      </c>
      <c r="BB341">
        <v>25577</v>
      </c>
      <c r="BD341" t="s">
        <v>738</v>
      </c>
      <c r="BE341" t="s">
        <v>513</v>
      </c>
      <c r="BF341">
        <v>5561994535985</v>
      </c>
      <c r="BG341" t="s">
        <v>2608</v>
      </c>
      <c r="BH341">
        <v>72005512</v>
      </c>
      <c r="BI341" t="s">
        <v>2609</v>
      </c>
      <c r="BJ341" t="s">
        <v>2610</v>
      </c>
      <c r="BL341" s="1">
        <v>1887.58</v>
      </c>
      <c r="BQ341">
        <v>2987</v>
      </c>
      <c r="BR341">
        <v>5715</v>
      </c>
      <c r="BS341" t="s">
        <v>457</v>
      </c>
      <c r="BT341" s="2">
        <v>45428</v>
      </c>
      <c r="BU341">
        <v>503.66</v>
      </c>
      <c r="BV341" s="2">
        <v>45453</v>
      </c>
      <c r="BW341" t="s">
        <v>422</v>
      </c>
      <c r="BX341" s="2">
        <v>45453</v>
      </c>
      <c r="BY341" t="s">
        <v>2611</v>
      </c>
      <c r="BZ341" s="2">
        <v>45428</v>
      </c>
      <c r="CA341" s="2">
        <v>45453</v>
      </c>
      <c r="CC341" s="2">
        <v>45440</v>
      </c>
      <c r="CD341" t="s">
        <v>424</v>
      </c>
      <c r="CF341" s="2">
        <v>45428</v>
      </c>
      <c r="CJ341" s="2">
        <v>45460</v>
      </c>
      <c r="CL341" s="2">
        <v>45446</v>
      </c>
      <c r="CM341" s="2">
        <v>45461</v>
      </c>
      <c r="CN341" s="2">
        <v>45440</v>
      </c>
      <c r="CO341" s="2">
        <v>45460</v>
      </c>
      <c r="CP341" s="2">
        <v>45454</v>
      </c>
      <c r="CR341" s="2">
        <v>45441</v>
      </c>
      <c r="CS341" s="2">
        <v>45446</v>
      </c>
      <c r="CU341" s="2">
        <v>45454</v>
      </c>
      <c r="CV341" s="2">
        <v>45467</v>
      </c>
      <c r="CW341" s="2">
        <v>45446</v>
      </c>
      <c r="CX341" s="2">
        <v>45470</v>
      </c>
      <c r="CY341" t="s">
        <v>424</v>
      </c>
      <c r="DD341" s="2">
        <v>45440</v>
      </c>
      <c r="DF341" s="2">
        <v>45481</v>
      </c>
      <c r="DI341" s="2">
        <v>45490</v>
      </c>
      <c r="DJ341" s="2">
        <v>45439</v>
      </c>
      <c r="DK341" s="2">
        <v>45469</v>
      </c>
      <c r="DL341" s="2">
        <v>45516</v>
      </c>
      <c r="DM341" s="2">
        <v>45631</v>
      </c>
      <c r="DN341" s="2">
        <v>45693</v>
      </c>
      <c r="DO341" s="2">
        <v>45443</v>
      </c>
      <c r="DP341" s="2">
        <v>45693</v>
      </c>
      <c r="EE341" s="1">
        <v>4162.32</v>
      </c>
      <c r="EG341" t="s">
        <v>1640</v>
      </c>
    </row>
    <row r="342" spans="1:141" hidden="1" x14ac:dyDescent="0.35">
      <c r="A342">
        <v>3521</v>
      </c>
      <c r="B342" t="s">
        <v>404</v>
      </c>
      <c r="C342">
        <v>4206</v>
      </c>
      <c r="D342" t="s">
        <v>405</v>
      </c>
      <c r="E342" t="s">
        <v>406</v>
      </c>
      <c r="F342" t="s">
        <v>442</v>
      </c>
      <c r="G342">
        <v>101</v>
      </c>
      <c r="H342" t="s">
        <v>408</v>
      </c>
      <c r="I342" t="s">
        <v>2612</v>
      </c>
      <c r="J342" t="s">
        <v>2613</v>
      </c>
      <c r="K342" t="s">
        <v>37</v>
      </c>
      <c r="L342" t="s">
        <v>109</v>
      </c>
      <c r="M342" t="s">
        <v>411</v>
      </c>
      <c r="N342" t="s">
        <v>411</v>
      </c>
      <c r="O342" t="s">
        <v>411</v>
      </c>
      <c r="P342" t="s">
        <v>411</v>
      </c>
      <c r="Q342" t="s">
        <v>411</v>
      </c>
      <c r="R342" t="s">
        <v>411</v>
      </c>
      <c r="S342" t="s">
        <v>411</v>
      </c>
      <c r="T342" s="1">
        <v>147718.44</v>
      </c>
      <c r="U342">
        <v>587.5</v>
      </c>
      <c r="V342">
        <v>0</v>
      </c>
      <c r="W342" s="1">
        <v>111077.46</v>
      </c>
      <c r="X342" s="1">
        <v>15237</v>
      </c>
      <c r="Y342">
        <v>0</v>
      </c>
      <c r="Z342" s="1">
        <v>126314.46</v>
      </c>
      <c r="AA342">
        <v>0</v>
      </c>
      <c r="AB342">
        <v>0</v>
      </c>
      <c r="AD342">
        <v>8787720172695</v>
      </c>
      <c r="AE342" t="s">
        <v>412</v>
      </c>
      <c r="AG342" s="2">
        <v>45527</v>
      </c>
      <c r="AH342" s="1">
        <v>3538.15</v>
      </c>
      <c r="AI342" s="2">
        <v>45471</v>
      </c>
      <c r="AJ342">
        <v>2004</v>
      </c>
      <c r="AK342" s="2">
        <v>45443</v>
      </c>
      <c r="AP342" t="s">
        <v>413</v>
      </c>
      <c r="AT342" s="2">
        <v>45743</v>
      </c>
      <c r="AU342" s="2">
        <v>45743</v>
      </c>
      <c r="AV342" t="s">
        <v>414</v>
      </c>
      <c r="AW342" s="2">
        <v>45434</v>
      </c>
      <c r="AX342">
        <v>25599</v>
      </c>
      <c r="AY342" s="1">
        <v>225000</v>
      </c>
      <c r="BA342" t="s">
        <v>415</v>
      </c>
      <c r="BB342">
        <v>25599</v>
      </c>
      <c r="BC342" t="s">
        <v>2614</v>
      </c>
      <c r="BD342" t="s">
        <v>416</v>
      </c>
      <c r="BE342" t="s">
        <v>417</v>
      </c>
      <c r="BF342">
        <v>5561998713176</v>
      </c>
      <c r="BG342" t="s">
        <v>2615</v>
      </c>
      <c r="BH342">
        <v>73813852</v>
      </c>
      <c r="BI342" t="s">
        <v>721</v>
      </c>
      <c r="BJ342" t="s">
        <v>2616</v>
      </c>
      <c r="BL342" s="1">
        <v>2600</v>
      </c>
      <c r="BQ342">
        <v>3176</v>
      </c>
      <c r="BR342">
        <v>5717</v>
      </c>
      <c r="BS342" t="s">
        <v>1281</v>
      </c>
      <c r="BT342" s="2">
        <v>45460</v>
      </c>
      <c r="BW342" t="s">
        <v>422</v>
      </c>
      <c r="BY342" t="s">
        <v>2617</v>
      </c>
      <c r="BZ342" s="2">
        <v>45460</v>
      </c>
      <c r="CA342" s="2">
        <v>45512</v>
      </c>
      <c r="CC342" s="2">
        <v>45446</v>
      </c>
      <c r="CD342" t="s">
        <v>424</v>
      </c>
      <c r="CF342" s="2">
        <v>45460</v>
      </c>
      <c r="CJ342" s="2">
        <v>45519</v>
      </c>
      <c r="CL342" s="2">
        <v>45474</v>
      </c>
      <c r="CM342" s="2">
        <v>45523</v>
      </c>
      <c r="CN342" s="2">
        <v>45447</v>
      </c>
      <c r="CO342" s="2">
        <v>45505</v>
      </c>
      <c r="CP342" s="2">
        <v>45512</v>
      </c>
      <c r="CR342" s="2">
        <v>45462</v>
      </c>
      <c r="CS342" s="2">
        <v>45448</v>
      </c>
      <c r="CT342" s="2">
        <v>45584</v>
      </c>
      <c r="CU342" s="2">
        <v>45513</v>
      </c>
      <c r="CV342" s="2">
        <v>45518</v>
      </c>
      <c r="CW342" s="2">
        <v>45448</v>
      </c>
      <c r="CY342" t="s">
        <v>424</v>
      </c>
      <c r="DD342" s="2">
        <v>45510</v>
      </c>
      <c r="DF342" s="2">
        <v>45527</v>
      </c>
      <c r="DI342" s="2">
        <v>45531</v>
      </c>
      <c r="DJ342" s="2">
        <v>45444</v>
      </c>
      <c r="DK342" s="2">
        <v>45518</v>
      </c>
      <c r="DL342" s="2">
        <v>45519</v>
      </c>
      <c r="DM342" s="2">
        <v>45455</v>
      </c>
      <c r="DN342" s="2">
        <v>45728</v>
      </c>
      <c r="DO342" s="2">
        <v>45448</v>
      </c>
      <c r="DP342" s="2">
        <v>45728</v>
      </c>
      <c r="EE342" s="1">
        <v>1899.68</v>
      </c>
    </row>
    <row r="343" spans="1:141" hidden="1" x14ac:dyDescent="0.35">
      <c r="A343">
        <v>3522</v>
      </c>
      <c r="B343" t="s">
        <v>404</v>
      </c>
      <c r="C343">
        <v>4208</v>
      </c>
      <c r="D343" t="s">
        <v>405</v>
      </c>
      <c r="E343" t="s">
        <v>406</v>
      </c>
      <c r="F343" t="s">
        <v>519</v>
      </c>
      <c r="G343">
        <v>102</v>
      </c>
      <c r="H343" t="s">
        <v>408</v>
      </c>
      <c r="I343" t="s">
        <v>2618</v>
      </c>
      <c r="J343" t="s">
        <v>2619</v>
      </c>
      <c r="K343" t="s">
        <v>22</v>
      </c>
      <c r="L343" t="s">
        <v>54</v>
      </c>
      <c r="M343" t="s">
        <v>411</v>
      </c>
      <c r="N343" t="s">
        <v>411</v>
      </c>
      <c r="O343" t="s">
        <v>411</v>
      </c>
      <c r="P343" t="s">
        <v>411</v>
      </c>
      <c r="Q343" t="s">
        <v>411</v>
      </c>
      <c r="R343" t="s">
        <v>411</v>
      </c>
      <c r="S343" t="s">
        <v>411</v>
      </c>
      <c r="T343" s="1">
        <v>163807.29999999999</v>
      </c>
      <c r="U343">
        <v>787.52</v>
      </c>
      <c r="V343">
        <v>0</v>
      </c>
      <c r="W343" s="1">
        <v>141760.19</v>
      </c>
      <c r="X343" s="1">
        <v>14036</v>
      </c>
      <c r="Y343">
        <v>0</v>
      </c>
      <c r="Z343" s="1">
        <v>155796.19</v>
      </c>
      <c r="AA343">
        <v>0</v>
      </c>
      <c r="AB343">
        <v>0</v>
      </c>
      <c r="AD343">
        <v>8787720177492</v>
      </c>
      <c r="AE343" t="s">
        <v>412</v>
      </c>
      <c r="AG343" s="2">
        <v>45503</v>
      </c>
      <c r="AH343" s="1">
        <v>3920.96</v>
      </c>
      <c r="AI343" s="2">
        <v>45463</v>
      </c>
      <c r="AJ343">
        <v>2004</v>
      </c>
      <c r="AK343" s="2">
        <v>45443</v>
      </c>
      <c r="AP343" t="s">
        <v>413</v>
      </c>
      <c r="AT343" s="2">
        <v>45743</v>
      </c>
      <c r="AU343" s="2">
        <v>45743</v>
      </c>
      <c r="AV343" t="s">
        <v>414</v>
      </c>
      <c r="AW343" s="2">
        <v>45434</v>
      </c>
      <c r="AX343">
        <v>25556</v>
      </c>
      <c r="AY343" s="1">
        <v>225000</v>
      </c>
      <c r="BA343" t="s">
        <v>415</v>
      </c>
      <c r="BB343">
        <v>25556</v>
      </c>
      <c r="BC343" t="s">
        <v>2620</v>
      </c>
      <c r="BD343" t="s">
        <v>416</v>
      </c>
      <c r="BE343" t="s">
        <v>417</v>
      </c>
      <c r="BF343">
        <v>5561998559975</v>
      </c>
      <c r="BG343" t="s">
        <v>2621</v>
      </c>
      <c r="BH343">
        <v>73809265</v>
      </c>
      <c r="BI343" t="s">
        <v>2622</v>
      </c>
      <c r="BJ343" t="s">
        <v>2623</v>
      </c>
      <c r="BL343" s="1">
        <v>2625.11</v>
      </c>
      <c r="BQ343">
        <v>3190</v>
      </c>
      <c r="BR343">
        <v>5710</v>
      </c>
      <c r="BS343" t="s">
        <v>449</v>
      </c>
      <c r="BT343" s="2">
        <v>45461</v>
      </c>
      <c r="BW343" t="s">
        <v>422</v>
      </c>
      <c r="BY343" t="s">
        <v>2624</v>
      </c>
      <c r="BZ343" s="2">
        <v>45461</v>
      </c>
      <c r="CA343" s="2">
        <v>45464</v>
      </c>
      <c r="CC343" s="2">
        <v>45447</v>
      </c>
      <c r="CD343" t="s">
        <v>424</v>
      </c>
      <c r="CF343" s="2">
        <v>45461</v>
      </c>
      <c r="CL343" s="2">
        <v>45463</v>
      </c>
      <c r="CM343" s="2">
        <v>45464</v>
      </c>
      <c r="CN343" s="2">
        <v>45447</v>
      </c>
      <c r="CO343" s="2">
        <v>45474</v>
      </c>
      <c r="CR343" s="2">
        <v>45448</v>
      </c>
      <c r="CS343" s="2">
        <v>45448</v>
      </c>
      <c r="CT343" s="2">
        <v>45602</v>
      </c>
      <c r="CV343" s="2">
        <v>45483</v>
      </c>
      <c r="CW343" s="2">
        <v>45448</v>
      </c>
      <c r="CY343" t="s">
        <v>424</v>
      </c>
      <c r="DD343" s="2">
        <v>45464</v>
      </c>
      <c r="DF343" s="2">
        <v>45503</v>
      </c>
      <c r="DI343" s="2">
        <v>45505</v>
      </c>
      <c r="DJ343" s="2">
        <v>45446</v>
      </c>
      <c r="DK343" s="2">
        <v>45483</v>
      </c>
      <c r="DL343" s="2">
        <v>45483</v>
      </c>
      <c r="DM343" s="2">
        <v>45504</v>
      </c>
      <c r="DN343" s="2">
        <v>45728</v>
      </c>
      <c r="DO343" s="2">
        <v>45448</v>
      </c>
      <c r="DP343" s="2">
        <v>45728</v>
      </c>
    </row>
    <row r="344" spans="1:141" hidden="1" x14ac:dyDescent="0.35">
      <c r="A344">
        <v>3523</v>
      </c>
      <c r="B344" t="s">
        <v>561</v>
      </c>
      <c r="C344">
        <v>4157</v>
      </c>
      <c r="D344" t="s">
        <v>2563</v>
      </c>
      <c r="E344" t="s">
        <v>472</v>
      </c>
      <c r="F344" t="s">
        <v>2420</v>
      </c>
      <c r="G344" t="s">
        <v>2625</v>
      </c>
      <c r="H344" t="s">
        <v>408</v>
      </c>
      <c r="I344" t="s">
        <v>2626</v>
      </c>
      <c r="J344" t="s">
        <v>2627</v>
      </c>
      <c r="K344" t="s">
        <v>22</v>
      </c>
      <c r="L344" t="s">
        <v>105</v>
      </c>
      <c r="M344" t="s">
        <v>411</v>
      </c>
      <c r="N344" t="s">
        <v>411</v>
      </c>
      <c r="O344" t="s">
        <v>411</v>
      </c>
      <c r="P344" t="s">
        <v>411</v>
      </c>
      <c r="Q344" t="s">
        <v>411</v>
      </c>
      <c r="R344" t="s">
        <v>411</v>
      </c>
      <c r="S344" t="s">
        <v>411</v>
      </c>
      <c r="T344">
        <v>0</v>
      </c>
      <c r="U344">
        <v>0</v>
      </c>
      <c r="V344">
        <v>0</v>
      </c>
      <c r="W344">
        <v>0</v>
      </c>
      <c r="X344">
        <v>0</v>
      </c>
      <c r="Y344">
        <v>0</v>
      </c>
      <c r="Z344">
        <v>0</v>
      </c>
      <c r="AA344">
        <v>0</v>
      </c>
      <c r="AB344">
        <v>0</v>
      </c>
      <c r="AE344" t="s">
        <v>412</v>
      </c>
      <c r="AH344">
        <v>0</v>
      </c>
      <c r="AK344" s="2">
        <v>45443</v>
      </c>
      <c r="AP344" t="s">
        <v>413</v>
      </c>
      <c r="AT344" s="2">
        <v>45740</v>
      </c>
      <c r="AU344" s="2">
        <v>45740</v>
      </c>
      <c r="AV344" t="s">
        <v>561</v>
      </c>
      <c r="AW344" s="2">
        <v>45443</v>
      </c>
      <c r="AY344" s="1">
        <v>180000</v>
      </c>
      <c r="BA344" t="s">
        <v>2567</v>
      </c>
      <c r="BC344" t="s">
        <v>2628</v>
      </c>
      <c r="BD344" t="s">
        <v>738</v>
      </c>
      <c r="BE344" t="s">
        <v>513</v>
      </c>
      <c r="BF344">
        <v>5561991825810</v>
      </c>
      <c r="BG344" t="s">
        <v>2629</v>
      </c>
      <c r="BH344">
        <v>71693500</v>
      </c>
      <c r="BI344" t="s">
        <v>2630</v>
      </c>
      <c r="BJ344" t="s">
        <v>2631</v>
      </c>
      <c r="BL344" s="1">
        <v>3500</v>
      </c>
      <c r="BS344" t="s">
        <v>2632</v>
      </c>
      <c r="BT344" s="2">
        <v>45443</v>
      </c>
      <c r="BY344" t="s">
        <v>2633</v>
      </c>
      <c r="BZ344" s="2">
        <v>45443</v>
      </c>
      <c r="CC344" s="2">
        <v>45443</v>
      </c>
      <c r="CF344" s="2">
        <v>45443</v>
      </c>
      <c r="CL344" s="2">
        <v>45443</v>
      </c>
      <c r="CN344" s="2">
        <v>45443</v>
      </c>
      <c r="CR344" s="2">
        <v>45443</v>
      </c>
      <c r="EF344" t="s">
        <v>2634</v>
      </c>
      <c r="EG344" t="s">
        <v>1640</v>
      </c>
      <c r="EH344" t="s">
        <v>2570</v>
      </c>
      <c r="EI344" t="s">
        <v>943</v>
      </c>
      <c r="EJ344" t="s">
        <v>2570</v>
      </c>
    </row>
    <row r="345" spans="1:141" hidden="1" x14ac:dyDescent="0.35">
      <c r="A345">
        <v>3524</v>
      </c>
      <c r="B345" t="s">
        <v>404</v>
      </c>
      <c r="C345">
        <v>4149</v>
      </c>
      <c r="D345" t="s">
        <v>2635</v>
      </c>
      <c r="E345" t="s">
        <v>472</v>
      </c>
      <c r="F345" t="s">
        <v>451</v>
      </c>
      <c r="G345" t="s">
        <v>1729</v>
      </c>
      <c r="H345" t="s">
        <v>408</v>
      </c>
      <c r="I345" t="s">
        <v>2636</v>
      </c>
      <c r="J345" t="s">
        <v>2637</v>
      </c>
      <c r="K345" t="s">
        <v>22</v>
      </c>
      <c r="L345" t="s">
        <v>105</v>
      </c>
      <c r="M345" t="s">
        <v>411</v>
      </c>
      <c r="N345" t="s">
        <v>411</v>
      </c>
      <c r="O345" t="s">
        <v>411</v>
      </c>
      <c r="P345" t="s">
        <v>411</v>
      </c>
      <c r="Q345" t="s">
        <v>411</v>
      </c>
      <c r="R345" t="s">
        <v>411</v>
      </c>
      <c r="S345" t="s">
        <v>411</v>
      </c>
      <c r="T345" s="1">
        <v>147964.21</v>
      </c>
      <c r="U345" s="1">
        <v>1503.57</v>
      </c>
      <c r="V345">
        <v>0</v>
      </c>
      <c r="W345" s="1">
        <v>200000</v>
      </c>
      <c r="X345">
        <v>0</v>
      </c>
      <c r="Y345">
        <v>0</v>
      </c>
      <c r="Z345" s="1">
        <v>200000</v>
      </c>
      <c r="AA345">
        <v>0</v>
      </c>
      <c r="AB345">
        <v>0</v>
      </c>
      <c r="AD345">
        <v>8787720179665</v>
      </c>
      <c r="AE345" t="s">
        <v>412</v>
      </c>
      <c r="AG345" s="2">
        <v>45540</v>
      </c>
      <c r="AH345" s="1">
        <v>3949.94</v>
      </c>
      <c r="AI345" s="2">
        <v>45462</v>
      </c>
      <c r="AJ345">
        <v>2004</v>
      </c>
      <c r="AK345" s="2">
        <v>45443</v>
      </c>
      <c r="AP345" t="s">
        <v>413</v>
      </c>
      <c r="AT345" s="2">
        <v>45764</v>
      </c>
      <c r="AU345" s="2">
        <v>45764</v>
      </c>
      <c r="AV345" t="s">
        <v>414</v>
      </c>
      <c r="AW345" s="2">
        <v>45420</v>
      </c>
      <c r="AX345">
        <v>25547</v>
      </c>
      <c r="AY345" s="1">
        <v>214735.79</v>
      </c>
      <c r="BA345" t="s">
        <v>2638</v>
      </c>
      <c r="BB345">
        <v>25547</v>
      </c>
      <c r="BD345" t="s">
        <v>416</v>
      </c>
      <c r="BE345" t="s">
        <v>417</v>
      </c>
      <c r="BF345">
        <v>5561991868517</v>
      </c>
      <c r="BG345" t="s">
        <v>2639</v>
      </c>
      <c r="BH345">
        <v>73800000</v>
      </c>
      <c r="BI345" t="s">
        <v>2478</v>
      </c>
      <c r="BJ345" t="s">
        <v>2640</v>
      </c>
      <c r="BL345" s="1">
        <v>5914.06</v>
      </c>
      <c r="BM345" s="2">
        <v>45592</v>
      </c>
      <c r="BQ345">
        <v>4451</v>
      </c>
      <c r="BR345">
        <v>5704</v>
      </c>
      <c r="BS345" t="s">
        <v>2641</v>
      </c>
      <c r="BT345" s="2">
        <v>45428</v>
      </c>
      <c r="BW345" t="s">
        <v>422</v>
      </c>
      <c r="BZ345" s="2">
        <v>45428</v>
      </c>
      <c r="CA345" s="2">
        <v>45463</v>
      </c>
      <c r="CD345" t="s">
        <v>424</v>
      </c>
      <c r="CF345" s="2">
        <v>45428</v>
      </c>
      <c r="CJ345" s="2">
        <v>45530</v>
      </c>
      <c r="CL345" s="2">
        <v>45446</v>
      </c>
      <c r="CM345" s="2">
        <v>45463</v>
      </c>
      <c r="CP345" s="2">
        <v>45475</v>
      </c>
      <c r="CS345" s="2">
        <v>45448</v>
      </c>
      <c r="CT345" s="2">
        <v>45592</v>
      </c>
      <c r="CU345" s="2">
        <v>45526</v>
      </c>
      <c r="CW345" s="2">
        <v>45448</v>
      </c>
      <c r="DB345" s="2">
        <v>45453</v>
      </c>
      <c r="DD345" s="2">
        <v>45463</v>
      </c>
      <c r="DE345" s="2">
        <v>45455</v>
      </c>
      <c r="DF345" s="2">
        <v>45541</v>
      </c>
      <c r="DI345" s="2">
        <v>45544</v>
      </c>
      <c r="DJ345" s="2">
        <v>45446</v>
      </c>
      <c r="DO345" s="2">
        <v>45448</v>
      </c>
      <c r="EE345" s="1">
        <v>2001.52</v>
      </c>
    </row>
    <row r="346" spans="1:141" hidden="1" x14ac:dyDescent="0.35">
      <c r="A346">
        <v>3525</v>
      </c>
      <c r="B346" t="s">
        <v>404</v>
      </c>
      <c r="C346">
        <v>4248</v>
      </c>
      <c r="D346" t="s">
        <v>471</v>
      </c>
      <c r="E346" t="s">
        <v>472</v>
      </c>
      <c r="F346" t="s">
        <v>473</v>
      </c>
      <c r="G346">
        <v>103</v>
      </c>
      <c r="H346" t="s">
        <v>474</v>
      </c>
      <c r="I346" t="s">
        <v>2642</v>
      </c>
      <c r="J346" t="s">
        <v>2643</v>
      </c>
      <c r="K346" t="s">
        <v>38</v>
      </c>
      <c r="L346" t="s">
        <v>160</v>
      </c>
      <c r="M346" t="s">
        <v>411</v>
      </c>
      <c r="N346" t="s">
        <v>411</v>
      </c>
      <c r="O346" t="s">
        <v>411</v>
      </c>
      <c r="P346" t="s">
        <v>424</v>
      </c>
      <c r="Q346" t="s">
        <v>424</v>
      </c>
      <c r="R346" t="s">
        <v>411</v>
      </c>
      <c r="S346" t="s">
        <v>411</v>
      </c>
      <c r="T346" s="1">
        <v>156389.37</v>
      </c>
      <c r="U346">
        <v>684</v>
      </c>
      <c r="V346">
        <v>0</v>
      </c>
      <c r="W346" s="1">
        <v>129652.45</v>
      </c>
      <c r="X346" s="1">
        <v>43610.55</v>
      </c>
      <c r="Y346">
        <v>0</v>
      </c>
      <c r="Z346" s="1">
        <v>173263</v>
      </c>
      <c r="AA346">
        <v>0</v>
      </c>
      <c r="AB346">
        <v>0</v>
      </c>
      <c r="AD346">
        <v>8787720154034</v>
      </c>
      <c r="AE346" t="s">
        <v>412</v>
      </c>
      <c r="AF346">
        <v>96013</v>
      </c>
      <c r="AG346" s="2">
        <v>45463</v>
      </c>
      <c r="AH346" s="1">
        <v>2740.25</v>
      </c>
      <c r="AI346" s="2">
        <v>45449</v>
      </c>
      <c r="AJ346">
        <v>2004</v>
      </c>
      <c r="AK346" s="2">
        <v>45443</v>
      </c>
      <c r="AP346" t="s">
        <v>413</v>
      </c>
      <c r="AT346" s="2">
        <v>45653</v>
      </c>
      <c r="AU346" s="2">
        <v>45744</v>
      </c>
      <c r="AV346" t="s">
        <v>414</v>
      </c>
      <c r="AW346" s="2">
        <v>45441</v>
      </c>
      <c r="AX346">
        <v>25574</v>
      </c>
      <c r="AY346" s="1">
        <v>203429.37</v>
      </c>
      <c r="BA346" t="s">
        <v>477</v>
      </c>
      <c r="BB346">
        <v>25574</v>
      </c>
      <c r="BD346" t="s">
        <v>478</v>
      </c>
      <c r="BE346" t="s">
        <v>417</v>
      </c>
      <c r="BF346">
        <v>5561996106426</v>
      </c>
      <c r="BG346" t="s">
        <v>2644</v>
      </c>
      <c r="BH346">
        <v>72910000</v>
      </c>
      <c r="BI346" t="s">
        <v>2645</v>
      </c>
      <c r="BJ346" t="s">
        <v>2646</v>
      </c>
      <c r="BL346" s="1">
        <v>2280</v>
      </c>
      <c r="BM346" s="2">
        <v>45572</v>
      </c>
      <c r="BQ346">
        <v>2703</v>
      </c>
      <c r="BR346">
        <v>5712</v>
      </c>
      <c r="BS346" t="s">
        <v>421</v>
      </c>
      <c r="BT346" s="2">
        <v>45441</v>
      </c>
      <c r="BU346">
        <v>499.6</v>
      </c>
      <c r="BV346" s="2">
        <v>45491</v>
      </c>
      <c r="BW346" t="s">
        <v>422</v>
      </c>
      <c r="BX346" s="2">
        <v>45493</v>
      </c>
      <c r="BY346" t="s">
        <v>2647</v>
      </c>
      <c r="BZ346" s="2">
        <v>45441</v>
      </c>
      <c r="CA346" s="2">
        <v>45453</v>
      </c>
      <c r="CC346" s="2">
        <v>45443</v>
      </c>
      <c r="CD346" t="s">
        <v>424</v>
      </c>
      <c r="CF346" s="2">
        <v>45441</v>
      </c>
      <c r="CJ346" s="2">
        <v>45456</v>
      </c>
      <c r="CL346" s="2">
        <v>45446</v>
      </c>
      <c r="CM346" s="2">
        <v>45457</v>
      </c>
      <c r="CN346" s="2">
        <v>45443</v>
      </c>
      <c r="CO346" s="2">
        <v>45460</v>
      </c>
      <c r="CP346" s="2">
        <v>45454</v>
      </c>
      <c r="CR346" s="2">
        <v>45449</v>
      </c>
      <c r="CS346" s="2">
        <v>45447</v>
      </c>
      <c r="CU346" s="2">
        <v>45454</v>
      </c>
      <c r="CV346" s="2">
        <v>45467</v>
      </c>
      <c r="CW346" s="2">
        <v>45447</v>
      </c>
      <c r="CX346" s="2">
        <v>45462</v>
      </c>
      <c r="CY346" t="s">
        <v>424</v>
      </c>
      <c r="DD346" s="2">
        <v>45443</v>
      </c>
      <c r="DF346" s="2">
        <v>45464</v>
      </c>
      <c r="DI346" s="2">
        <v>45467</v>
      </c>
      <c r="DJ346" s="2">
        <v>45441</v>
      </c>
      <c r="DK346" s="2">
        <v>45469</v>
      </c>
      <c r="DL346" s="2">
        <v>45488</v>
      </c>
      <c r="DM346" s="2">
        <v>45504</v>
      </c>
      <c r="DN346" s="2">
        <v>45624</v>
      </c>
      <c r="DO346" s="2">
        <v>45446</v>
      </c>
      <c r="DP346" s="2">
        <v>45624</v>
      </c>
      <c r="EE346" s="1">
        <v>4005.32</v>
      </c>
    </row>
    <row r="347" spans="1:141" hidden="1" x14ac:dyDescent="0.35">
      <c r="A347">
        <v>3526</v>
      </c>
      <c r="B347" t="s">
        <v>561</v>
      </c>
      <c r="C347">
        <v>4202</v>
      </c>
      <c r="D347" t="s">
        <v>976</v>
      </c>
      <c r="E347" t="s">
        <v>834</v>
      </c>
      <c r="F347" t="s">
        <v>603</v>
      </c>
      <c r="G347" t="s">
        <v>1504</v>
      </c>
      <c r="H347" t="s">
        <v>408</v>
      </c>
      <c r="I347" t="s">
        <v>2648</v>
      </c>
      <c r="J347" t="s">
        <v>2649</v>
      </c>
      <c r="K347" t="s">
        <v>22</v>
      </c>
      <c r="L347" t="s">
        <v>21</v>
      </c>
      <c r="M347" t="s">
        <v>411</v>
      </c>
      <c r="N347" t="s">
        <v>411</v>
      </c>
      <c r="O347" t="s">
        <v>411</v>
      </c>
      <c r="P347" t="s">
        <v>411</v>
      </c>
      <c r="Q347" t="s">
        <v>411</v>
      </c>
      <c r="R347" t="s">
        <v>411</v>
      </c>
      <c r="S347" t="s">
        <v>411</v>
      </c>
      <c r="T347" s="1">
        <v>151008.25</v>
      </c>
      <c r="U347">
        <v>500</v>
      </c>
      <c r="V347">
        <v>0</v>
      </c>
      <c r="W347" s="1">
        <v>91501.03</v>
      </c>
      <c r="X347" s="1">
        <v>35896</v>
      </c>
      <c r="Y347">
        <v>0</v>
      </c>
      <c r="Z347" s="1">
        <v>127397.03</v>
      </c>
      <c r="AA347">
        <v>0</v>
      </c>
      <c r="AB347">
        <v>0</v>
      </c>
      <c r="AE347" t="s">
        <v>412</v>
      </c>
      <c r="AH347">
        <v>0</v>
      </c>
      <c r="AK347" s="2">
        <v>45443</v>
      </c>
      <c r="AP347" t="s">
        <v>413</v>
      </c>
      <c r="AT347" s="2">
        <v>45462</v>
      </c>
      <c r="AU347" s="2">
        <v>45462</v>
      </c>
      <c r="AV347" t="s">
        <v>561</v>
      </c>
      <c r="AW347" s="2">
        <v>45433</v>
      </c>
      <c r="AX347">
        <v>25555</v>
      </c>
      <c r="AY347" s="1">
        <v>211931.4</v>
      </c>
      <c r="BA347" t="s">
        <v>980</v>
      </c>
      <c r="BB347">
        <v>25555</v>
      </c>
      <c r="BD347" t="s">
        <v>416</v>
      </c>
      <c r="BE347" t="s">
        <v>417</v>
      </c>
      <c r="BF347">
        <v>5561995832218</v>
      </c>
      <c r="BG347" t="s">
        <v>2650</v>
      </c>
      <c r="BH347">
        <v>73808755</v>
      </c>
      <c r="BI347" t="s">
        <v>2651</v>
      </c>
      <c r="BJ347" t="s">
        <v>2652</v>
      </c>
      <c r="BL347" s="1">
        <v>2000</v>
      </c>
      <c r="BQ347">
        <v>3778</v>
      </c>
      <c r="BR347">
        <v>5709</v>
      </c>
      <c r="BS347" t="s">
        <v>449</v>
      </c>
      <c r="BT347" s="2">
        <v>45447</v>
      </c>
      <c r="BW347" t="s">
        <v>422</v>
      </c>
      <c r="BY347" t="s">
        <v>2653</v>
      </c>
      <c r="BZ347" s="2">
        <v>45448</v>
      </c>
      <c r="CC347" s="2">
        <v>45447</v>
      </c>
      <c r="CF347" s="2">
        <v>45448</v>
      </c>
      <c r="CN347" s="2">
        <v>45448</v>
      </c>
      <c r="CS347" s="2">
        <v>45449</v>
      </c>
      <c r="CT347" s="2">
        <v>45594</v>
      </c>
      <c r="CW347" s="2">
        <v>45449</v>
      </c>
      <c r="CY347" t="s">
        <v>424</v>
      </c>
      <c r="DJ347" s="2">
        <v>45446</v>
      </c>
      <c r="DO347" s="2">
        <v>45448</v>
      </c>
    </row>
    <row r="348" spans="1:141" hidden="1" x14ac:dyDescent="0.35">
      <c r="A348">
        <v>3527</v>
      </c>
      <c r="B348" t="s">
        <v>404</v>
      </c>
      <c r="C348">
        <v>4190</v>
      </c>
      <c r="D348" t="s">
        <v>976</v>
      </c>
      <c r="E348" t="s">
        <v>834</v>
      </c>
      <c r="F348" t="s">
        <v>434</v>
      </c>
      <c r="G348" t="s">
        <v>1736</v>
      </c>
      <c r="H348" t="s">
        <v>408</v>
      </c>
      <c r="I348" t="s">
        <v>2654</v>
      </c>
      <c r="J348" t="s">
        <v>2655</v>
      </c>
      <c r="K348" t="s">
        <v>22</v>
      </c>
      <c r="L348" t="s">
        <v>105</v>
      </c>
      <c r="M348" t="s">
        <v>411</v>
      </c>
      <c r="N348" t="s">
        <v>411</v>
      </c>
      <c r="O348" t="s">
        <v>411</v>
      </c>
      <c r="P348" t="s">
        <v>411</v>
      </c>
      <c r="Q348" t="s">
        <v>411</v>
      </c>
      <c r="R348" t="s">
        <v>411</v>
      </c>
      <c r="S348" t="s">
        <v>411</v>
      </c>
      <c r="T348" s="1">
        <v>155035.04999999999</v>
      </c>
      <c r="U348">
        <v>650</v>
      </c>
      <c r="V348">
        <v>0</v>
      </c>
      <c r="W348" s="1">
        <v>140469.79</v>
      </c>
      <c r="X348" s="1">
        <v>14657</v>
      </c>
      <c r="Y348">
        <v>0</v>
      </c>
      <c r="Z348" s="1">
        <v>155126.79</v>
      </c>
      <c r="AA348">
        <v>0</v>
      </c>
      <c r="AB348">
        <v>0</v>
      </c>
      <c r="AD348">
        <v>8787720185673</v>
      </c>
      <c r="AE348" t="s">
        <v>412</v>
      </c>
      <c r="AG348" s="2">
        <v>45483</v>
      </c>
      <c r="AH348" s="1">
        <v>3568.17</v>
      </c>
      <c r="AI348" s="2">
        <v>45469</v>
      </c>
      <c r="AJ348">
        <v>2004</v>
      </c>
      <c r="AK348" s="2">
        <v>45443</v>
      </c>
      <c r="AP348" t="s">
        <v>413</v>
      </c>
      <c r="AT348" s="2">
        <v>45742</v>
      </c>
      <c r="AU348" s="2">
        <v>46079</v>
      </c>
      <c r="AV348" t="s">
        <v>414</v>
      </c>
      <c r="AW348" s="2">
        <v>45432</v>
      </c>
      <c r="AX348">
        <v>25553</v>
      </c>
      <c r="AY348" s="1">
        <v>211936.45</v>
      </c>
      <c r="BA348" t="s">
        <v>980</v>
      </c>
      <c r="BB348">
        <v>25553</v>
      </c>
      <c r="BC348" t="s">
        <v>2656</v>
      </c>
      <c r="BD348" t="s">
        <v>2657</v>
      </c>
      <c r="BE348" t="s">
        <v>417</v>
      </c>
      <c r="BF348">
        <v>5561996336981</v>
      </c>
      <c r="BG348" t="s">
        <v>2658</v>
      </c>
      <c r="BH348">
        <v>73750036</v>
      </c>
      <c r="BI348" t="s">
        <v>2659</v>
      </c>
      <c r="BJ348" t="s">
        <v>2660</v>
      </c>
      <c r="BL348" s="1">
        <v>2600</v>
      </c>
      <c r="BQ348">
        <v>3645</v>
      </c>
      <c r="BR348">
        <v>5707</v>
      </c>
      <c r="BS348" t="s">
        <v>449</v>
      </c>
      <c r="BT348" s="2">
        <v>45462</v>
      </c>
      <c r="BW348" t="s">
        <v>422</v>
      </c>
      <c r="BY348" t="s">
        <v>2661</v>
      </c>
      <c r="BZ348" s="2">
        <v>45462</v>
      </c>
      <c r="CA348" s="2">
        <v>45469</v>
      </c>
      <c r="CC348" s="2">
        <v>45448</v>
      </c>
      <c r="CD348" t="s">
        <v>424</v>
      </c>
      <c r="CF348" s="2">
        <v>45462</v>
      </c>
      <c r="CL348" s="2">
        <v>45463</v>
      </c>
      <c r="CM348" s="2">
        <v>45469</v>
      </c>
      <c r="CN348" s="2">
        <v>45448</v>
      </c>
      <c r="CO348" s="2">
        <v>45474</v>
      </c>
      <c r="CR348" s="2">
        <v>45449</v>
      </c>
      <c r="CS348" s="2">
        <v>45449</v>
      </c>
      <c r="CT348" s="2">
        <v>45539</v>
      </c>
      <c r="CV348" s="2">
        <v>45480</v>
      </c>
      <c r="CW348" s="2">
        <v>45449</v>
      </c>
      <c r="CY348" t="s">
        <v>424</v>
      </c>
      <c r="DB348" s="2">
        <v>45464</v>
      </c>
      <c r="DD348" s="2">
        <v>45469</v>
      </c>
      <c r="DE348" s="2">
        <v>45467</v>
      </c>
      <c r="DI348" s="2">
        <v>45485</v>
      </c>
      <c r="DJ348" s="2">
        <v>45446</v>
      </c>
      <c r="DK348" s="2">
        <v>45480</v>
      </c>
      <c r="DL348" s="2">
        <v>45575</v>
      </c>
      <c r="DM348" s="2">
        <v>45709</v>
      </c>
      <c r="DN348" s="2">
        <v>45736</v>
      </c>
      <c r="DO348" s="2">
        <v>45448</v>
      </c>
      <c r="DP348" s="2">
        <v>45736</v>
      </c>
      <c r="EG348" t="s">
        <v>1640</v>
      </c>
      <c r="EK348" t="s">
        <v>1591</v>
      </c>
    </row>
    <row r="349" spans="1:141" hidden="1" x14ac:dyDescent="0.35">
      <c r="A349">
        <v>3528</v>
      </c>
      <c r="B349" t="s">
        <v>404</v>
      </c>
      <c r="C349">
        <v>4198</v>
      </c>
      <c r="D349" t="s">
        <v>405</v>
      </c>
      <c r="E349" t="s">
        <v>406</v>
      </c>
      <c r="F349" t="s">
        <v>519</v>
      </c>
      <c r="G349">
        <v>101</v>
      </c>
      <c r="H349" t="s">
        <v>408</v>
      </c>
      <c r="I349" t="s">
        <v>2662</v>
      </c>
      <c r="J349" t="s">
        <v>2663</v>
      </c>
      <c r="K349" t="s">
        <v>22</v>
      </c>
      <c r="L349" t="s">
        <v>105</v>
      </c>
      <c r="M349" t="s">
        <v>411</v>
      </c>
      <c r="N349" t="s">
        <v>411</v>
      </c>
      <c r="O349" t="s">
        <v>411</v>
      </c>
      <c r="P349" t="s">
        <v>411</v>
      </c>
      <c r="Q349" t="s">
        <v>411</v>
      </c>
      <c r="R349" t="s">
        <v>411</v>
      </c>
      <c r="S349" t="s">
        <v>411</v>
      </c>
      <c r="T349" s="1">
        <v>155035.04999999999</v>
      </c>
      <c r="U349">
        <v>650</v>
      </c>
      <c r="V349">
        <v>0</v>
      </c>
      <c r="W349" s="1">
        <v>140469.79</v>
      </c>
      <c r="X349" s="1">
        <v>14657</v>
      </c>
      <c r="Y349">
        <v>0</v>
      </c>
      <c r="Z349" s="1">
        <v>155126.79</v>
      </c>
      <c r="AA349">
        <v>0</v>
      </c>
      <c r="AB349">
        <v>0</v>
      </c>
      <c r="AD349">
        <v>8787720172768</v>
      </c>
      <c r="AE349" t="s">
        <v>412</v>
      </c>
      <c r="AG349" s="2">
        <v>45504</v>
      </c>
      <c r="AH349" s="1">
        <v>3568.21</v>
      </c>
      <c r="AI349" s="2">
        <v>45469</v>
      </c>
      <c r="AJ349">
        <v>2004</v>
      </c>
      <c r="AK349" s="2">
        <v>45443</v>
      </c>
      <c r="AP349" t="s">
        <v>413</v>
      </c>
      <c r="AT349" s="2">
        <v>45743</v>
      </c>
      <c r="AU349" s="2">
        <v>45743</v>
      </c>
      <c r="AV349" t="s">
        <v>414</v>
      </c>
      <c r="AW349" s="2">
        <v>45433</v>
      </c>
      <c r="AX349">
        <v>25554</v>
      </c>
      <c r="AY349" s="1">
        <v>225000</v>
      </c>
      <c r="BA349" t="s">
        <v>415</v>
      </c>
      <c r="BB349">
        <v>25554</v>
      </c>
      <c r="BC349" t="s">
        <v>2664</v>
      </c>
      <c r="BD349" t="s">
        <v>416</v>
      </c>
      <c r="BE349" t="s">
        <v>417</v>
      </c>
      <c r="BF349">
        <v>5561998430603</v>
      </c>
      <c r="BG349" t="s">
        <v>2665</v>
      </c>
      <c r="BH349">
        <v>73808810</v>
      </c>
      <c r="BI349" t="s">
        <v>1267</v>
      </c>
      <c r="BJ349" t="s">
        <v>2666</v>
      </c>
      <c r="BL349" s="1">
        <v>2600</v>
      </c>
      <c r="BQ349">
        <v>3189</v>
      </c>
      <c r="BR349">
        <v>5708</v>
      </c>
      <c r="BS349" t="s">
        <v>457</v>
      </c>
      <c r="BT349" s="2">
        <v>45454</v>
      </c>
      <c r="BW349" t="s">
        <v>422</v>
      </c>
      <c r="BY349" t="s">
        <v>2667</v>
      </c>
      <c r="BZ349" s="2">
        <v>45454</v>
      </c>
      <c r="CA349" s="2">
        <v>45469</v>
      </c>
      <c r="CC349" s="2">
        <v>45447</v>
      </c>
      <c r="CD349" t="s">
        <v>424</v>
      </c>
      <c r="CF349" s="2">
        <v>45454</v>
      </c>
      <c r="CL349" s="2">
        <v>45457</v>
      </c>
      <c r="CN349" s="2">
        <v>45447</v>
      </c>
      <c r="CO349" s="2">
        <v>45474</v>
      </c>
      <c r="CR349" s="2">
        <v>45448</v>
      </c>
      <c r="CS349" s="2">
        <v>45449</v>
      </c>
      <c r="CT349" s="2">
        <v>45556</v>
      </c>
      <c r="CV349" s="2">
        <v>45483</v>
      </c>
      <c r="CW349" s="2">
        <v>45449</v>
      </c>
      <c r="CY349" t="s">
        <v>424</v>
      </c>
      <c r="DD349" s="2">
        <v>45469</v>
      </c>
      <c r="DF349" s="2">
        <v>45503</v>
      </c>
      <c r="DI349" s="2">
        <v>45506</v>
      </c>
      <c r="DJ349" s="2">
        <v>45444</v>
      </c>
      <c r="DK349" s="2">
        <v>45483</v>
      </c>
      <c r="DL349" s="2">
        <v>45488</v>
      </c>
      <c r="DM349" s="2">
        <v>45504</v>
      </c>
      <c r="DN349" s="2">
        <v>45728</v>
      </c>
      <c r="DO349" s="2">
        <v>45448</v>
      </c>
      <c r="DP349" s="2">
        <v>45728</v>
      </c>
    </row>
    <row r="350" spans="1:141" hidden="1" x14ac:dyDescent="0.35">
      <c r="A350">
        <v>3529</v>
      </c>
      <c r="B350" t="s">
        <v>404</v>
      </c>
      <c r="C350">
        <v>4148</v>
      </c>
      <c r="D350" t="s">
        <v>833</v>
      </c>
      <c r="E350" t="s">
        <v>834</v>
      </c>
      <c r="F350" t="s">
        <v>532</v>
      </c>
      <c r="G350">
        <v>101</v>
      </c>
      <c r="H350" t="s">
        <v>474</v>
      </c>
      <c r="I350" t="s">
        <v>2668</v>
      </c>
      <c r="J350" t="s">
        <v>2669</v>
      </c>
      <c r="K350" t="s">
        <v>37</v>
      </c>
      <c r="L350" t="s">
        <v>90</v>
      </c>
      <c r="M350" t="s">
        <v>411</v>
      </c>
      <c r="N350" t="s">
        <v>411</v>
      </c>
      <c r="O350" t="s">
        <v>411</v>
      </c>
      <c r="P350" t="s">
        <v>424</v>
      </c>
      <c r="Q350" t="s">
        <v>424</v>
      </c>
      <c r="R350" t="s">
        <v>411</v>
      </c>
      <c r="S350" t="s">
        <v>411</v>
      </c>
      <c r="T350" s="1">
        <v>130826.9</v>
      </c>
      <c r="U350">
        <v>482.42</v>
      </c>
      <c r="V350">
        <v>0</v>
      </c>
      <c r="W350" s="1">
        <v>88261.32</v>
      </c>
      <c r="X350" s="1">
        <v>60475.68</v>
      </c>
      <c r="Y350">
        <v>0</v>
      </c>
      <c r="Z350" s="1">
        <v>148737</v>
      </c>
      <c r="AA350">
        <v>0</v>
      </c>
      <c r="AB350">
        <v>0</v>
      </c>
      <c r="AD350">
        <v>8787720638570</v>
      </c>
      <c r="AE350" t="s">
        <v>412</v>
      </c>
      <c r="AF350">
        <v>105336</v>
      </c>
      <c r="AG350" s="2">
        <v>45530</v>
      </c>
      <c r="AH350" s="1">
        <v>2371.12</v>
      </c>
      <c r="AI350" s="2">
        <v>45513</v>
      </c>
      <c r="AJ350">
        <v>2004</v>
      </c>
      <c r="AK350" s="2">
        <v>45443</v>
      </c>
      <c r="AP350" t="s">
        <v>413</v>
      </c>
      <c r="AT350" s="2">
        <v>45736</v>
      </c>
      <c r="AU350" s="2">
        <v>45736</v>
      </c>
      <c r="AV350" t="s">
        <v>414</v>
      </c>
      <c r="AW350" s="2">
        <v>45419</v>
      </c>
      <c r="AX350">
        <v>25575</v>
      </c>
      <c r="AY350" s="1">
        <v>194000</v>
      </c>
      <c r="BA350" t="s">
        <v>837</v>
      </c>
      <c r="BB350">
        <v>25575</v>
      </c>
      <c r="BC350" t="s">
        <v>2670</v>
      </c>
      <c r="BD350" t="s">
        <v>478</v>
      </c>
      <c r="BE350" t="s">
        <v>417</v>
      </c>
      <c r="BF350">
        <v>5561995580074</v>
      </c>
      <c r="BG350" t="s">
        <v>2671</v>
      </c>
      <c r="BH350">
        <v>72910001</v>
      </c>
      <c r="BI350" t="s">
        <v>2672</v>
      </c>
      <c r="BJ350" t="s">
        <v>2673</v>
      </c>
      <c r="BL350" s="1">
        <v>1929.67</v>
      </c>
      <c r="BQ350">
        <v>3425</v>
      </c>
      <c r="BR350">
        <v>5713</v>
      </c>
      <c r="BS350" t="s">
        <v>449</v>
      </c>
      <c r="BT350" s="2">
        <v>45469</v>
      </c>
      <c r="BU350">
        <v>500</v>
      </c>
      <c r="BV350" s="2">
        <v>45519</v>
      </c>
      <c r="BW350" t="s">
        <v>422</v>
      </c>
      <c r="BX350" s="2">
        <v>45520</v>
      </c>
      <c r="BY350" t="s">
        <v>2674</v>
      </c>
      <c r="BZ350" s="2">
        <v>45469</v>
      </c>
      <c r="CA350" s="2">
        <v>45516</v>
      </c>
      <c r="CC350" s="2">
        <v>45443</v>
      </c>
      <c r="CD350" t="s">
        <v>424</v>
      </c>
      <c r="CF350" s="2">
        <v>45469</v>
      </c>
      <c r="CJ350" s="2">
        <v>45519</v>
      </c>
      <c r="CL350" s="2">
        <v>45474</v>
      </c>
      <c r="CM350" s="2">
        <v>45524</v>
      </c>
      <c r="CN350" s="2">
        <v>45443</v>
      </c>
      <c r="CO350" s="2">
        <v>45519</v>
      </c>
      <c r="CP350" s="2">
        <v>45517</v>
      </c>
      <c r="CR350" s="2">
        <v>45446</v>
      </c>
      <c r="CS350" s="2">
        <v>45498</v>
      </c>
      <c r="CU350" s="2">
        <v>45517</v>
      </c>
      <c r="CV350" s="2">
        <v>45539</v>
      </c>
      <c r="CW350" s="2">
        <v>45498</v>
      </c>
      <c r="CX350" s="2">
        <v>45526</v>
      </c>
      <c r="CY350" t="s">
        <v>424</v>
      </c>
      <c r="DD350" s="2">
        <v>45443</v>
      </c>
      <c r="DF350" s="2">
        <v>45531</v>
      </c>
      <c r="DI350" s="2">
        <v>45552</v>
      </c>
      <c r="DJ350" s="2">
        <v>45491</v>
      </c>
      <c r="DK350" s="2">
        <v>45539</v>
      </c>
      <c r="DL350" s="2">
        <v>45705</v>
      </c>
      <c r="DM350" s="2">
        <v>45339</v>
      </c>
      <c r="DN350" s="2">
        <v>45712</v>
      </c>
      <c r="DO350" s="2">
        <v>45498</v>
      </c>
      <c r="DP350" s="2">
        <v>45712</v>
      </c>
      <c r="EE350" s="1">
        <v>3805.32</v>
      </c>
      <c r="EG350" t="s">
        <v>735</v>
      </c>
      <c r="EI350" t="s">
        <v>2675</v>
      </c>
      <c r="EK350" t="s">
        <v>1591</v>
      </c>
    </row>
    <row r="351" spans="1:141" hidden="1" x14ac:dyDescent="0.35">
      <c r="A351">
        <v>3530</v>
      </c>
      <c r="B351" t="s">
        <v>404</v>
      </c>
      <c r="C351">
        <v>4253</v>
      </c>
      <c r="D351" t="s">
        <v>808</v>
      </c>
      <c r="E351" t="s">
        <v>472</v>
      </c>
      <c r="F351" t="s">
        <v>809</v>
      </c>
      <c r="G351">
        <v>706</v>
      </c>
      <c r="H351" t="s">
        <v>810</v>
      </c>
      <c r="I351" t="s">
        <v>2676</v>
      </c>
      <c r="J351" t="s">
        <v>2677</v>
      </c>
      <c r="K351" t="s">
        <v>32</v>
      </c>
      <c r="L351" t="s">
        <v>83</v>
      </c>
      <c r="M351" t="s">
        <v>411</v>
      </c>
      <c r="N351" t="s">
        <v>411</v>
      </c>
      <c r="O351" t="s">
        <v>411</v>
      </c>
      <c r="P351" t="s">
        <v>424</v>
      </c>
      <c r="Q351" t="s">
        <v>424</v>
      </c>
      <c r="R351" t="s">
        <v>411</v>
      </c>
      <c r="S351" t="s">
        <v>411</v>
      </c>
      <c r="T351" s="1">
        <v>433944.64</v>
      </c>
      <c r="U351">
        <v>0</v>
      </c>
      <c r="V351">
        <v>0</v>
      </c>
      <c r="W351" s="1">
        <v>433944.64</v>
      </c>
      <c r="X351">
        <v>0</v>
      </c>
      <c r="Y351">
        <v>0</v>
      </c>
      <c r="Z351" s="1">
        <v>433944.64</v>
      </c>
      <c r="AA351">
        <v>0</v>
      </c>
      <c r="AB351">
        <v>0</v>
      </c>
      <c r="AE351" t="s">
        <v>412</v>
      </c>
      <c r="AF351" s="3">
        <v>107787</v>
      </c>
      <c r="AG351" s="2">
        <v>45744</v>
      </c>
      <c r="AH351" s="1">
        <v>4238.8999999999996</v>
      </c>
      <c r="AI351" s="2">
        <v>45729</v>
      </c>
      <c r="AJ351" s="7">
        <v>2025</v>
      </c>
      <c r="AK351" s="2">
        <v>45446</v>
      </c>
      <c r="AP351" t="s">
        <v>813</v>
      </c>
      <c r="AQ351" t="s">
        <v>814</v>
      </c>
      <c r="AT351" s="2">
        <v>45747</v>
      </c>
      <c r="AU351" s="2">
        <v>45747</v>
      </c>
      <c r="AV351" t="s">
        <v>414</v>
      </c>
      <c r="AW351" s="2">
        <v>45441</v>
      </c>
      <c r="AX351">
        <v>25524</v>
      </c>
      <c r="AY351" s="1">
        <v>990500.08</v>
      </c>
      <c r="BA351" t="s">
        <v>815</v>
      </c>
      <c r="BB351">
        <v>25524</v>
      </c>
      <c r="BD351" t="s">
        <v>2678</v>
      </c>
      <c r="BE351" t="s">
        <v>513</v>
      </c>
      <c r="BF351">
        <v>5561984833219</v>
      </c>
      <c r="BG351" t="s">
        <v>2679</v>
      </c>
      <c r="BH351">
        <v>71215281</v>
      </c>
      <c r="BI351" t="s">
        <v>1585</v>
      </c>
      <c r="BJ351" t="s">
        <v>2680</v>
      </c>
      <c r="BK351">
        <v>5561984833219</v>
      </c>
      <c r="BL351" s="1">
        <v>32486.560000000001</v>
      </c>
      <c r="BO351" t="s">
        <v>2681</v>
      </c>
      <c r="BP351" t="s">
        <v>2682</v>
      </c>
      <c r="BQ351">
        <v>2981</v>
      </c>
      <c r="BR351">
        <v>5703</v>
      </c>
      <c r="BS351" t="s">
        <v>2632</v>
      </c>
      <c r="CA351" s="2">
        <v>45730</v>
      </c>
      <c r="CB351" t="s">
        <v>2683</v>
      </c>
      <c r="CD351" t="s">
        <v>424</v>
      </c>
      <c r="CJ351" s="2">
        <v>45729</v>
      </c>
      <c r="CM351" s="2">
        <v>45730</v>
      </c>
      <c r="CP351" s="2">
        <v>45729</v>
      </c>
      <c r="CS351" s="2">
        <v>45729</v>
      </c>
      <c r="CW351" s="2">
        <v>45729</v>
      </c>
      <c r="CX351" s="2">
        <v>45730</v>
      </c>
      <c r="CY351" t="s">
        <v>424</v>
      </c>
      <c r="CZ351" s="2">
        <v>45736</v>
      </c>
      <c r="DC351" s="2">
        <v>45737</v>
      </c>
      <c r="DD351" s="2">
        <v>45729</v>
      </c>
      <c r="DE351" s="2">
        <v>45363</v>
      </c>
      <c r="DF351" s="2">
        <v>45747</v>
      </c>
      <c r="DI351" s="2">
        <v>45747</v>
      </c>
      <c r="DJ351" s="2">
        <v>45726</v>
      </c>
      <c r="DO351" s="2">
        <v>45728</v>
      </c>
      <c r="DZ351" t="s">
        <v>424</v>
      </c>
      <c r="EE351" s="1">
        <v>9905</v>
      </c>
      <c r="EK351" t="s">
        <v>1591</v>
      </c>
    </row>
    <row r="352" spans="1:141" hidden="1" x14ac:dyDescent="0.35">
      <c r="A352">
        <v>3531</v>
      </c>
      <c r="B352" t="s">
        <v>1352</v>
      </c>
      <c r="C352">
        <v>4211</v>
      </c>
      <c r="D352" t="s">
        <v>976</v>
      </c>
      <c r="E352" t="s">
        <v>834</v>
      </c>
      <c r="F352" t="s">
        <v>407</v>
      </c>
      <c r="G352" t="s">
        <v>1654</v>
      </c>
      <c r="H352" t="s">
        <v>408</v>
      </c>
      <c r="I352" t="s">
        <v>2684</v>
      </c>
      <c r="J352" t="s">
        <v>2685</v>
      </c>
      <c r="K352" t="s">
        <v>14</v>
      </c>
      <c r="L352" t="s">
        <v>13</v>
      </c>
      <c r="M352" t="s">
        <v>411</v>
      </c>
      <c r="N352" t="s">
        <v>411</v>
      </c>
      <c r="O352" t="s">
        <v>411</v>
      </c>
      <c r="P352" t="s">
        <v>411</v>
      </c>
      <c r="Q352" t="s">
        <v>411</v>
      </c>
      <c r="R352" t="s">
        <v>411</v>
      </c>
      <c r="S352" t="s">
        <v>411</v>
      </c>
      <c r="T352" s="1">
        <v>145293.54999999999</v>
      </c>
      <c r="U352">
        <v>550</v>
      </c>
      <c r="V352">
        <v>0</v>
      </c>
      <c r="W352" s="1">
        <v>98177.85</v>
      </c>
      <c r="X352" s="1">
        <v>8384</v>
      </c>
      <c r="Y352">
        <v>0</v>
      </c>
      <c r="Z352" s="1">
        <v>106561.85</v>
      </c>
      <c r="AA352">
        <v>0</v>
      </c>
      <c r="AB352">
        <v>0</v>
      </c>
      <c r="AD352">
        <v>8787720239960</v>
      </c>
      <c r="AE352" t="s">
        <v>412</v>
      </c>
      <c r="AG352" s="2">
        <v>45600</v>
      </c>
      <c r="AH352" s="1">
        <v>3543.36</v>
      </c>
      <c r="AI352" s="2">
        <v>45574</v>
      </c>
      <c r="AJ352">
        <v>2004</v>
      </c>
      <c r="AK352" s="2">
        <v>45446</v>
      </c>
      <c r="AP352" t="s">
        <v>413</v>
      </c>
      <c r="AT352" s="2">
        <v>45673</v>
      </c>
      <c r="AU352" s="2">
        <v>45891</v>
      </c>
      <c r="AV352" t="s">
        <v>414</v>
      </c>
      <c r="AW352" s="2">
        <v>45434</v>
      </c>
      <c r="AX352">
        <v>25515</v>
      </c>
      <c r="AY352" s="1">
        <v>211936.8</v>
      </c>
      <c r="BA352" t="s">
        <v>980</v>
      </c>
      <c r="BB352">
        <v>25515</v>
      </c>
      <c r="BC352" t="s">
        <v>2686</v>
      </c>
      <c r="BD352" t="s">
        <v>416</v>
      </c>
      <c r="BE352" t="s">
        <v>417</v>
      </c>
      <c r="BF352">
        <v>5561996341852</v>
      </c>
      <c r="BG352" t="s">
        <v>2687</v>
      </c>
      <c r="BH352">
        <v>73804060</v>
      </c>
      <c r="BI352" t="s">
        <v>882</v>
      </c>
      <c r="BJ352" t="s">
        <v>2688</v>
      </c>
      <c r="BL352" s="1">
        <v>2200</v>
      </c>
      <c r="BQ352">
        <v>3664</v>
      </c>
      <c r="BR352">
        <v>5698</v>
      </c>
      <c r="BS352" t="s">
        <v>1413</v>
      </c>
      <c r="BT352" s="2">
        <v>45457</v>
      </c>
      <c r="BW352" t="s">
        <v>422</v>
      </c>
      <c r="BY352" t="s">
        <v>2689</v>
      </c>
      <c r="BZ352" s="2">
        <v>45457</v>
      </c>
      <c r="CC352" s="2">
        <v>45449</v>
      </c>
      <c r="CF352" s="2">
        <v>45457</v>
      </c>
      <c r="CL352" s="2">
        <v>45461</v>
      </c>
      <c r="CM352" s="2">
        <v>45596</v>
      </c>
      <c r="CN352" s="2">
        <v>45450</v>
      </c>
      <c r="CO352" s="2">
        <v>45597</v>
      </c>
      <c r="CR352" s="2">
        <v>45461</v>
      </c>
      <c r="CS352" s="2">
        <v>45483</v>
      </c>
      <c r="CT352" s="2">
        <v>45570</v>
      </c>
      <c r="CW352" s="2">
        <v>45483</v>
      </c>
      <c r="CY352" t="s">
        <v>424</v>
      </c>
      <c r="DD352" s="2">
        <v>45575</v>
      </c>
      <c r="DF352" s="2">
        <v>45601</v>
      </c>
      <c r="DI352" s="2">
        <v>45602</v>
      </c>
      <c r="DJ352" s="2">
        <v>45477</v>
      </c>
      <c r="DK352" s="2">
        <v>45698</v>
      </c>
      <c r="DO352" s="2">
        <v>45483</v>
      </c>
      <c r="EG352" t="s">
        <v>735</v>
      </c>
      <c r="EK352" t="s">
        <v>1591</v>
      </c>
    </row>
    <row r="353" spans="1:137" hidden="1" x14ac:dyDescent="0.35">
      <c r="A353">
        <v>3532</v>
      </c>
      <c r="B353" t="s">
        <v>404</v>
      </c>
      <c r="C353">
        <v>4240</v>
      </c>
      <c r="D353" t="s">
        <v>471</v>
      </c>
      <c r="E353" t="s">
        <v>472</v>
      </c>
      <c r="F353" t="s">
        <v>461</v>
      </c>
      <c r="G353">
        <v>304</v>
      </c>
      <c r="H353" t="s">
        <v>474</v>
      </c>
      <c r="I353" t="s">
        <v>2690</v>
      </c>
      <c r="J353" t="s">
        <v>2691</v>
      </c>
      <c r="K353" t="s">
        <v>38</v>
      </c>
      <c r="L353" t="s">
        <v>52</v>
      </c>
      <c r="M353" t="s">
        <v>411</v>
      </c>
      <c r="N353" t="s">
        <v>411</v>
      </c>
      <c r="O353" t="s">
        <v>411</v>
      </c>
      <c r="P353" t="s">
        <v>424</v>
      </c>
      <c r="Q353" t="s">
        <v>424</v>
      </c>
      <c r="R353" t="s">
        <v>411</v>
      </c>
      <c r="S353" t="s">
        <v>411</v>
      </c>
      <c r="T353" s="1">
        <v>156523.82</v>
      </c>
      <c r="U353">
        <v>594</v>
      </c>
      <c r="V353">
        <v>0</v>
      </c>
      <c r="W353" s="1">
        <v>116274.62</v>
      </c>
      <c r="X353" s="1">
        <v>43904.38</v>
      </c>
      <c r="Y353">
        <v>0</v>
      </c>
      <c r="Z353" s="1">
        <v>160179</v>
      </c>
      <c r="AA353">
        <v>0</v>
      </c>
      <c r="AB353">
        <v>0</v>
      </c>
      <c r="AD353">
        <v>8787720196968</v>
      </c>
      <c r="AE353" t="s">
        <v>412</v>
      </c>
      <c r="AF353">
        <v>96038</v>
      </c>
      <c r="AG353" s="2">
        <v>45470</v>
      </c>
      <c r="AH353" s="1">
        <v>2740.25</v>
      </c>
      <c r="AI353" s="2">
        <v>45455</v>
      </c>
      <c r="AJ353">
        <v>2004</v>
      </c>
      <c r="AK353" s="2">
        <v>45447</v>
      </c>
      <c r="AP353" t="s">
        <v>413</v>
      </c>
      <c r="AT353" s="2">
        <v>45653</v>
      </c>
      <c r="AU353" s="2">
        <v>45744</v>
      </c>
      <c r="AV353" t="s">
        <v>414</v>
      </c>
      <c r="AW353" s="2">
        <v>45439</v>
      </c>
      <c r="AX353">
        <v>25715</v>
      </c>
      <c r="AY353" s="1">
        <v>204600.82</v>
      </c>
      <c r="BA353" t="s">
        <v>477</v>
      </c>
      <c r="BB353">
        <v>25715</v>
      </c>
      <c r="BD353" t="s">
        <v>1897</v>
      </c>
      <c r="BE353" t="s">
        <v>417</v>
      </c>
      <c r="BF353">
        <v>5561985924006</v>
      </c>
      <c r="BG353" t="s">
        <v>2692</v>
      </c>
      <c r="BH353">
        <v>72900000</v>
      </c>
      <c r="BI353" t="s">
        <v>2693</v>
      </c>
      <c r="BJ353" t="s">
        <v>2694</v>
      </c>
      <c r="BL353" s="1">
        <v>1980</v>
      </c>
      <c r="BM353" s="2">
        <v>45616</v>
      </c>
      <c r="BQ353">
        <v>2726</v>
      </c>
      <c r="BR353">
        <v>5741</v>
      </c>
      <c r="BS353" t="s">
        <v>1147</v>
      </c>
      <c r="BT353" s="2">
        <v>45439</v>
      </c>
      <c r="BU353">
        <v>500</v>
      </c>
      <c r="BW353" t="s">
        <v>422</v>
      </c>
      <c r="BX353" s="2">
        <v>45462</v>
      </c>
      <c r="BY353" t="s">
        <v>2695</v>
      </c>
      <c r="BZ353" s="2">
        <v>45439</v>
      </c>
      <c r="CA353" s="2">
        <v>45457</v>
      </c>
      <c r="CC353" s="2">
        <v>45447</v>
      </c>
      <c r="CD353" t="s">
        <v>424</v>
      </c>
      <c r="CF353" s="2">
        <v>45439</v>
      </c>
      <c r="CJ353" s="2">
        <v>45462</v>
      </c>
      <c r="CL353" s="2">
        <v>45449</v>
      </c>
      <c r="CM353" s="2">
        <v>45463</v>
      </c>
      <c r="CN353" s="2">
        <v>45447</v>
      </c>
      <c r="CO353" s="2">
        <v>45460</v>
      </c>
      <c r="CP353" s="2">
        <v>45460</v>
      </c>
      <c r="CR353" s="2">
        <v>45448</v>
      </c>
      <c r="CS353" s="2">
        <v>45450</v>
      </c>
      <c r="CU353" s="2">
        <v>45460</v>
      </c>
      <c r="CV353" s="2">
        <v>45467</v>
      </c>
      <c r="CW353" s="2">
        <v>45449</v>
      </c>
      <c r="CX353" s="2">
        <v>45469</v>
      </c>
      <c r="CY353" t="s">
        <v>424</v>
      </c>
      <c r="DD353" s="2">
        <v>45443</v>
      </c>
      <c r="DF353" s="2">
        <v>45471</v>
      </c>
      <c r="DI353" s="2">
        <v>45474</v>
      </c>
      <c r="DJ353" s="2">
        <v>45447</v>
      </c>
      <c r="DK353" s="2">
        <v>45408</v>
      </c>
      <c r="DL353" s="2">
        <v>45458</v>
      </c>
      <c r="DM353" s="2">
        <v>45629</v>
      </c>
      <c r="DN353" s="2">
        <v>45624</v>
      </c>
      <c r="DO353" s="2">
        <v>45449</v>
      </c>
      <c r="DP353" s="2">
        <v>45624</v>
      </c>
      <c r="EE353" s="1">
        <v>4005.32</v>
      </c>
    </row>
    <row r="354" spans="1:137" hidden="1" x14ac:dyDescent="0.35">
      <c r="A354">
        <v>3533</v>
      </c>
      <c r="B354" t="s">
        <v>404</v>
      </c>
      <c r="C354">
        <v>4230</v>
      </c>
      <c r="D354" t="s">
        <v>833</v>
      </c>
      <c r="E354" t="s">
        <v>834</v>
      </c>
      <c r="F354" t="s">
        <v>532</v>
      </c>
      <c r="G354">
        <v>103</v>
      </c>
      <c r="H354" t="s">
        <v>474</v>
      </c>
      <c r="I354" t="s">
        <v>2696</v>
      </c>
      <c r="J354" t="s">
        <v>2697</v>
      </c>
      <c r="K354" t="s">
        <v>24</v>
      </c>
      <c r="L354" t="s">
        <v>23</v>
      </c>
      <c r="M354" t="s">
        <v>411</v>
      </c>
      <c r="N354" t="s">
        <v>411</v>
      </c>
      <c r="O354" t="s">
        <v>411</v>
      </c>
      <c r="P354" t="s">
        <v>424</v>
      </c>
      <c r="Q354" t="s">
        <v>424</v>
      </c>
      <c r="R354" t="s">
        <v>411</v>
      </c>
      <c r="S354" t="s">
        <v>411</v>
      </c>
      <c r="T354" s="1">
        <v>155785.04999999999</v>
      </c>
      <c r="U354">
        <v>548.57000000000005</v>
      </c>
      <c r="V354">
        <v>0</v>
      </c>
      <c r="W354" s="1">
        <v>113069.52</v>
      </c>
      <c r="X354" s="1">
        <v>42760</v>
      </c>
      <c r="Y354">
        <v>0</v>
      </c>
      <c r="Z354" s="1">
        <v>155829.51999999999</v>
      </c>
      <c r="AA354">
        <v>0</v>
      </c>
      <c r="AB354">
        <v>0</v>
      </c>
      <c r="AD354">
        <v>8787720309585</v>
      </c>
      <c r="AE354" t="s">
        <v>412</v>
      </c>
      <c r="AG354" s="2">
        <v>45516</v>
      </c>
      <c r="AH354" s="1">
        <v>2740.25</v>
      </c>
      <c r="AI354" s="2">
        <v>45469</v>
      </c>
      <c r="AJ354">
        <v>2004</v>
      </c>
      <c r="AK354" s="2">
        <v>45447</v>
      </c>
      <c r="AP354" t="s">
        <v>813</v>
      </c>
      <c r="AQ354" t="s">
        <v>1536</v>
      </c>
      <c r="AT354" s="2">
        <v>45736</v>
      </c>
      <c r="AU354" s="2">
        <v>45736</v>
      </c>
      <c r="AV354" t="s">
        <v>414</v>
      </c>
      <c r="AW354" s="2">
        <v>45437</v>
      </c>
      <c r="AX354">
        <v>25714</v>
      </c>
      <c r="AY354" s="1">
        <v>201544.17</v>
      </c>
      <c r="BA354" t="s">
        <v>837</v>
      </c>
      <c r="BB354">
        <v>25714</v>
      </c>
      <c r="BD354" t="s">
        <v>929</v>
      </c>
      <c r="BE354" t="s">
        <v>513</v>
      </c>
      <c r="BF354">
        <v>5561993485795</v>
      </c>
      <c r="BG354" t="s">
        <v>2698</v>
      </c>
      <c r="BH354">
        <v>72130090</v>
      </c>
      <c r="BI354" t="s">
        <v>1014</v>
      </c>
      <c r="BJ354" t="s">
        <v>2699</v>
      </c>
      <c r="BL354" s="1">
        <v>1910</v>
      </c>
      <c r="BQ354">
        <v>3428</v>
      </c>
      <c r="BR354">
        <v>5740</v>
      </c>
      <c r="BS354" t="s">
        <v>1358</v>
      </c>
      <c r="BT354" s="2">
        <v>45437</v>
      </c>
      <c r="BU354">
        <v>688.89</v>
      </c>
      <c r="BV354" s="2">
        <v>45471</v>
      </c>
      <c r="BW354" t="s">
        <v>422</v>
      </c>
      <c r="BX354" s="2">
        <v>45474</v>
      </c>
      <c r="BY354" t="s">
        <v>2700</v>
      </c>
      <c r="BZ354" s="2">
        <v>45437</v>
      </c>
      <c r="CA354" s="2">
        <v>45483</v>
      </c>
      <c r="CC354" s="2">
        <v>45446</v>
      </c>
      <c r="CD354" t="s">
        <v>424</v>
      </c>
      <c r="CF354" s="2">
        <v>45437</v>
      </c>
      <c r="CJ354" s="2">
        <v>45488</v>
      </c>
      <c r="CL354" s="2">
        <v>45449</v>
      </c>
      <c r="CM354" s="2">
        <v>45490</v>
      </c>
      <c r="CN354" s="2">
        <v>45460</v>
      </c>
      <c r="CO354" s="2">
        <v>45488</v>
      </c>
      <c r="CP354" s="2">
        <v>45484</v>
      </c>
      <c r="CR354" s="2">
        <v>45461</v>
      </c>
      <c r="CS354" s="2">
        <v>45468</v>
      </c>
      <c r="CU354" s="2">
        <v>45484</v>
      </c>
      <c r="CV354" s="2">
        <v>45505</v>
      </c>
      <c r="CW354" s="2">
        <v>45468</v>
      </c>
      <c r="CX354" s="2">
        <v>45495</v>
      </c>
      <c r="CY354" t="s">
        <v>424</v>
      </c>
      <c r="CZ354" s="2">
        <v>45496</v>
      </c>
      <c r="DD354" s="2">
        <v>45441</v>
      </c>
      <c r="DF354" s="2">
        <v>45516</v>
      </c>
      <c r="DI354" s="2">
        <v>45519</v>
      </c>
      <c r="DJ354" s="2">
        <v>45458</v>
      </c>
      <c r="DK354" s="2">
        <v>45510</v>
      </c>
      <c r="DL354" s="2">
        <v>45543</v>
      </c>
      <c r="DM354" s="2">
        <v>45629</v>
      </c>
      <c r="DN354" s="2">
        <v>45712</v>
      </c>
      <c r="DO354" s="2">
        <v>45468</v>
      </c>
      <c r="DP354" s="2">
        <v>45712</v>
      </c>
      <c r="EE354" s="1">
        <v>4105.32</v>
      </c>
      <c r="EG354" t="s">
        <v>1640</v>
      </c>
    </row>
    <row r="355" spans="1:137" hidden="1" x14ac:dyDescent="0.35">
      <c r="A355">
        <v>3534</v>
      </c>
      <c r="B355" t="s">
        <v>561</v>
      </c>
      <c r="C355">
        <v>4227</v>
      </c>
      <c r="D355" t="s">
        <v>471</v>
      </c>
      <c r="E355" t="s">
        <v>508</v>
      </c>
      <c r="F355" t="s">
        <v>509</v>
      </c>
      <c r="G355">
        <v>3</v>
      </c>
      <c r="H355" t="s">
        <v>474</v>
      </c>
      <c r="I355" t="s">
        <v>2701</v>
      </c>
      <c r="J355" t="s">
        <v>2702</v>
      </c>
      <c r="K355" t="s">
        <v>24</v>
      </c>
      <c r="L355" t="s">
        <v>23</v>
      </c>
      <c r="M355" t="s">
        <v>411</v>
      </c>
      <c r="N355" t="s">
        <v>411</v>
      </c>
      <c r="O355" t="s">
        <v>411</v>
      </c>
      <c r="P355" t="s">
        <v>411</v>
      </c>
      <c r="Q355" t="s">
        <v>411</v>
      </c>
      <c r="R355" t="s">
        <v>411</v>
      </c>
      <c r="S355" t="s">
        <v>411</v>
      </c>
      <c r="T355" s="1">
        <v>173618.1</v>
      </c>
      <c r="U355">
        <v>770.82</v>
      </c>
      <c r="V355">
        <v>0</v>
      </c>
      <c r="W355" s="1">
        <v>155868.1</v>
      </c>
      <c r="X355" s="1">
        <v>17750</v>
      </c>
      <c r="Y355">
        <v>0</v>
      </c>
      <c r="Z355" s="1">
        <v>173618.1</v>
      </c>
      <c r="AA355">
        <v>0</v>
      </c>
      <c r="AB355">
        <v>0</v>
      </c>
      <c r="AE355" t="s">
        <v>412</v>
      </c>
      <c r="AH355">
        <v>0</v>
      </c>
      <c r="AK355" s="2">
        <v>45447</v>
      </c>
      <c r="AP355" t="s">
        <v>813</v>
      </c>
      <c r="AQ355" t="s">
        <v>1536</v>
      </c>
      <c r="AT355" s="2">
        <v>45476</v>
      </c>
      <c r="AU355" s="2">
        <v>45476</v>
      </c>
      <c r="AV355" t="s">
        <v>561</v>
      </c>
      <c r="AW355" s="2">
        <v>45437</v>
      </c>
      <c r="AX355">
        <v>25712</v>
      </c>
      <c r="AY355" s="1">
        <v>215618.1</v>
      </c>
      <c r="BA355" t="s">
        <v>477</v>
      </c>
      <c r="BB355">
        <v>25712</v>
      </c>
      <c r="BD355" t="s">
        <v>738</v>
      </c>
      <c r="BE355" t="s">
        <v>513</v>
      </c>
      <c r="BF355">
        <v>5561991951605</v>
      </c>
      <c r="BG355" t="s">
        <v>2703</v>
      </c>
      <c r="BH355">
        <v>71884690</v>
      </c>
      <c r="BI355" t="s">
        <v>2704</v>
      </c>
      <c r="BJ355" t="s">
        <v>2705</v>
      </c>
      <c r="BL355" s="1">
        <v>3174.35</v>
      </c>
      <c r="BQ355">
        <v>3023</v>
      </c>
      <c r="BR355">
        <v>5738</v>
      </c>
      <c r="BS355" t="s">
        <v>449</v>
      </c>
      <c r="BT355" s="2">
        <v>45437</v>
      </c>
      <c r="BW355" t="s">
        <v>422</v>
      </c>
      <c r="BY355" t="s">
        <v>2706</v>
      </c>
      <c r="BZ355" s="2">
        <v>45437</v>
      </c>
      <c r="CC355" s="2">
        <v>45446</v>
      </c>
      <c r="CF355" s="2">
        <v>45437</v>
      </c>
      <c r="CL355" s="2">
        <v>45449</v>
      </c>
      <c r="CN355" s="2">
        <v>45446</v>
      </c>
      <c r="DD355" s="2">
        <v>45441</v>
      </c>
    </row>
    <row r="356" spans="1:137" hidden="1" x14ac:dyDescent="0.35">
      <c r="A356">
        <v>3535</v>
      </c>
      <c r="B356" t="s">
        <v>561</v>
      </c>
      <c r="C356">
        <v>4224</v>
      </c>
      <c r="D356" t="s">
        <v>471</v>
      </c>
      <c r="E356" t="s">
        <v>472</v>
      </c>
      <c r="F356" t="s">
        <v>623</v>
      </c>
      <c r="G356" t="s">
        <v>2389</v>
      </c>
      <c r="H356" t="s">
        <v>474</v>
      </c>
      <c r="I356" t="s">
        <v>2707</v>
      </c>
      <c r="J356" t="s">
        <v>2708</v>
      </c>
      <c r="K356" t="s">
        <v>24</v>
      </c>
      <c r="L356" t="s">
        <v>23</v>
      </c>
      <c r="M356" t="s">
        <v>411</v>
      </c>
      <c r="N356" t="s">
        <v>411</v>
      </c>
      <c r="O356" t="s">
        <v>411</v>
      </c>
      <c r="P356" t="s">
        <v>411</v>
      </c>
      <c r="Q356" t="s">
        <v>411</v>
      </c>
      <c r="R356" t="s">
        <v>411</v>
      </c>
      <c r="S356" t="s">
        <v>411</v>
      </c>
      <c r="T356" s="1">
        <v>161049.26</v>
      </c>
      <c r="U356">
        <v>612.35</v>
      </c>
      <c r="V356">
        <v>0</v>
      </c>
      <c r="W356" s="1">
        <v>123132.26</v>
      </c>
      <c r="X356" s="1">
        <v>37917</v>
      </c>
      <c r="Y356">
        <v>0</v>
      </c>
      <c r="Z356" s="1">
        <v>161049.26</v>
      </c>
      <c r="AA356">
        <v>0</v>
      </c>
      <c r="AB356">
        <v>0</v>
      </c>
      <c r="AE356" t="s">
        <v>412</v>
      </c>
      <c r="AH356">
        <v>0</v>
      </c>
      <c r="AK356" s="2">
        <v>45447</v>
      </c>
      <c r="AP356" t="s">
        <v>813</v>
      </c>
      <c r="AT356" s="2">
        <v>45468</v>
      </c>
      <c r="AU356" s="2">
        <v>45468</v>
      </c>
      <c r="AV356" t="s">
        <v>561</v>
      </c>
      <c r="AW356" s="2">
        <v>45437</v>
      </c>
      <c r="AX356">
        <v>25710</v>
      </c>
      <c r="AY356" s="1">
        <v>211995.9</v>
      </c>
      <c r="BA356" t="s">
        <v>477</v>
      </c>
      <c r="BB356">
        <v>25710</v>
      </c>
      <c r="BD356" t="s">
        <v>512</v>
      </c>
      <c r="BE356" t="s">
        <v>513</v>
      </c>
      <c r="BF356">
        <v>5561983055759</v>
      </c>
      <c r="BG356" t="s">
        <v>2709</v>
      </c>
      <c r="BH356">
        <v>72290973</v>
      </c>
      <c r="BI356" t="s">
        <v>2710</v>
      </c>
      <c r="BJ356" t="s">
        <v>2711</v>
      </c>
      <c r="BL356" s="1">
        <v>2041.2</v>
      </c>
      <c r="BQ356">
        <v>2791</v>
      </c>
      <c r="BR356">
        <v>5736</v>
      </c>
      <c r="BS356" t="s">
        <v>806</v>
      </c>
      <c r="BY356" t="s">
        <v>2712</v>
      </c>
      <c r="CC356" s="2">
        <v>45446</v>
      </c>
      <c r="CN356" s="2">
        <v>45446</v>
      </c>
      <c r="CS356" s="2">
        <v>45448</v>
      </c>
      <c r="CW356" s="2">
        <v>45448</v>
      </c>
      <c r="CY356" t="s">
        <v>424</v>
      </c>
      <c r="DD356" s="2">
        <v>45441</v>
      </c>
      <c r="DJ356" s="2">
        <v>45448</v>
      </c>
      <c r="DO356" s="2">
        <v>45453</v>
      </c>
    </row>
    <row r="357" spans="1:137" hidden="1" x14ac:dyDescent="0.35">
      <c r="A357">
        <v>3536</v>
      </c>
      <c r="B357" t="s">
        <v>404</v>
      </c>
      <c r="C357">
        <v>4214</v>
      </c>
      <c r="D357" t="s">
        <v>405</v>
      </c>
      <c r="E357" t="s">
        <v>406</v>
      </c>
      <c r="F357" t="s">
        <v>532</v>
      </c>
      <c r="G357">
        <v>102</v>
      </c>
      <c r="H357" t="s">
        <v>408</v>
      </c>
      <c r="I357" t="s">
        <v>2713</v>
      </c>
      <c r="J357" t="s">
        <v>2714</v>
      </c>
      <c r="K357" t="s">
        <v>14</v>
      </c>
      <c r="L357" t="s">
        <v>154</v>
      </c>
      <c r="M357" t="s">
        <v>411</v>
      </c>
      <c r="N357" t="s">
        <v>411</v>
      </c>
      <c r="O357" t="s">
        <v>411</v>
      </c>
      <c r="P357" t="s">
        <v>411</v>
      </c>
      <c r="Q357" t="s">
        <v>411</v>
      </c>
      <c r="R357" t="s">
        <v>411</v>
      </c>
      <c r="S357" t="s">
        <v>411</v>
      </c>
      <c r="T357" s="1">
        <v>163021.01999999999</v>
      </c>
      <c r="U357">
        <v>771.25</v>
      </c>
      <c r="V357">
        <v>0</v>
      </c>
      <c r="W357" s="1">
        <v>147380.75</v>
      </c>
      <c r="X357" s="1">
        <v>4619</v>
      </c>
      <c r="Y357">
        <v>0</v>
      </c>
      <c r="Z357" s="1">
        <v>151999.75</v>
      </c>
      <c r="AA357">
        <v>0</v>
      </c>
      <c r="AB357">
        <v>0</v>
      </c>
      <c r="AD357">
        <v>8787720133061</v>
      </c>
      <c r="AE357" t="s">
        <v>412</v>
      </c>
      <c r="AG357" s="2">
        <v>45478</v>
      </c>
      <c r="AH357" s="1">
        <v>3920.95</v>
      </c>
      <c r="AI357" s="2">
        <v>45464</v>
      </c>
      <c r="AJ357">
        <v>2004</v>
      </c>
      <c r="AK357" s="2">
        <v>45447</v>
      </c>
      <c r="AP357" t="s">
        <v>413</v>
      </c>
      <c r="AT357" s="2">
        <v>45743</v>
      </c>
      <c r="AU357" s="2">
        <v>45743</v>
      </c>
      <c r="AV357" t="s">
        <v>414</v>
      </c>
      <c r="AW357" s="2">
        <v>45434</v>
      </c>
      <c r="AX357">
        <v>25706</v>
      </c>
      <c r="AY357" s="1">
        <v>224997.27</v>
      </c>
      <c r="BA357" t="s">
        <v>415</v>
      </c>
      <c r="BB357">
        <v>25706</v>
      </c>
      <c r="BC357" t="s">
        <v>2715</v>
      </c>
      <c r="BD357" t="s">
        <v>416</v>
      </c>
      <c r="BE357" t="s">
        <v>417</v>
      </c>
      <c r="BF357">
        <v>5561998191946</v>
      </c>
      <c r="BG357" t="s">
        <v>2716</v>
      </c>
      <c r="BH357">
        <v>73808355</v>
      </c>
      <c r="BI357" t="s">
        <v>438</v>
      </c>
      <c r="BJ357" t="s">
        <v>2717</v>
      </c>
      <c r="BL357" s="1">
        <v>2600</v>
      </c>
      <c r="BM357" s="2">
        <v>45613</v>
      </c>
      <c r="BQ357">
        <v>3145</v>
      </c>
      <c r="BR357">
        <v>5731</v>
      </c>
      <c r="BS357" t="s">
        <v>432</v>
      </c>
      <c r="BT357" s="2">
        <v>45455</v>
      </c>
      <c r="BW357" t="s">
        <v>422</v>
      </c>
      <c r="BY357" t="s">
        <v>2718</v>
      </c>
      <c r="BZ357" s="2">
        <v>45455</v>
      </c>
      <c r="CA357" s="2">
        <v>45464</v>
      </c>
      <c r="CC357" s="2">
        <v>45447</v>
      </c>
      <c r="CD357" t="s">
        <v>424</v>
      </c>
      <c r="CF357" s="2">
        <v>45455</v>
      </c>
      <c r="CL357" s="2">
        <v>45456</v>
      </c>
      <c r="CM357" s="2">
        <v>45464</v>
      </c>
      <c r="CN357" s="2">
        <v>45447</v>
      </c>
      <c r="CO357" s="2">
        <v>45474</v>
      </c>
      <c r="CR357" s="2">
        <v>45448</v>
      </c>
      <c r="CS357" s="2">
        <v>45446</v>
      </c>
      <c r="CT357" s="2">
        <v>45613</v>
      </c>
      <c r="CV357" s="2">
        <v>45483</v>
      </c>
      <c r="CW357" s="2">
        <v>45443</v>
      </c>
      <c r="CY357" t="s">
        <v>424</v>
      </c>
      <c r="DD357" s="2">
        <v>45464</v>
      </c>
      <c r="DF357" s="2">
        <v>45479</v>
      </c>
      <c r="DI357" s="2">
        <v>45484</v>
      </c>
      <c r="DJ357" s="2">
        <v>45443</v>
      </c>
      <c r="DK357" s="2">
        <v>45483</v>
      </c>
      <c r="DL357" s="2">
        <v>45496</v>
      </c>
      <c r="DM357" s="2">
        <v>45504</v>
      </c>
      <c r="DN357" s="2">
        <v>45728</v>
      </c>
      <c r="DP357" s="2">
        <v>45728</v>
      </c>
    </row>
    <row r="358" spans="1:137" hidden="1" x14ac:dyDescent="0.35">
      <c r="A358">
        <v>3537</v>
      </c>
      <c r="B358" t="s">
        <v>561</v>
      </c>
      <c r="C358">
        <v>4180</v>
      </c>
      <c r="D358" t="s">
        <v>833</v>
      </c>
      <c r="E358" t="s">
        <v>834</v>
      </c>
      <c r="F358" t="s">
        <v>492</v>
      </c>
      <c r="G358">
        <v>104</v>
      </c>
      <c r="H358" t="s">
        <v>474</v>
      </c>
      <c r="I358" t="s">
        <v>2719</v>
      </c>
      <c r="J358" t="s">
        <v>2720</v>
      </c>
      <c r="K358" t="s">
        <v>24</v>
      </c>
      <c r="L358" t="s">
        <v>23</v>
      </c>
      <c r="M358" t="s">
        <v>411</v>
      </c>
      <c r="N358" t="s">
        <v>411</v>
      </c>
      <c r="O358" t="s">
        <v>411</v>
      </c>
      <c r="P358" t="s">
        <v>411</v>
      </c>
      <c r="Q358" t="s">
        <v>411</v>
      </c>
      <c r="R358" t="s">
        <v>411</v>
      </c>
      <c r="S358" t="s">
        <v>411</v>
      </c>
      <c r="T358" s="1">
        <v>155619.17000000001</v>
      </c>
      <c r="U358">
        <v>572.99</v>
      </c>
      <c r="V358">
        <v>0</v>
      </c>
      <c r="W358" s="1">
        <v>119767.81</v>
      </c>
      <c r="X358" s="1">
        <v>42760</v>
      </c>
      <c r="Y358">
        <v>0</v>
      </c>
      <c r="Z358" s="1">
        <v>162527.81</v>
      </c>
      <c r="AA358">
        <v>0</v>
      </c>
      <c r="AB358">
        <v>0</v>
      </c>
      <c r="AE358" t="s">
        <v>412</v>
      </c>
      <c r="AH358">
        <v>0</v>
      </c>
      <c r="AK358" s="2">
        <v>45447</v>
      </c>
      <c r="AP358" t="s">
        <v>813</v>
      </c>
      <c r="AQ358" t="s">
        <v>1536</v>
      </c>
      <c r="AT358" s="2">
        <v>45499</v>
      </c>
      <c r="AU358" s="2">
        <v>45776</v>
      </c>
      <c r="AV358" t="s">
        <v>561</v>
      </c>
      <c r="AW358" s="2">
        <v>45430</v>
      </c>
      <c r="AX358">
        <v>25721</v>
      </c>
      <c r="AY358" s="1">
        <v>201419.17</v>
      </c>
      <c r="BA358" t="s">
        <v>837</v>
      </c>
      <c r="BB358">
        <v>25721</v>
      </c>
      <c r="BD358" t="s">
        <v>478</v>
      </c>
      <c r="BE358" t="s">
        <v>417</v>
      </c>
      <c r="BF358">
        <v>5561994444284</v>
      </c>
      <c r="BG358" t="s">
        <v>2721</v>
      </c>
      <c r="BH358">
        <v>72910000</v>
      </c>
      <c r="BI358" t="s">
        <v>2722</v>
      </c>
      <c r="BJ358" t="s">
        <v>2723</v>
      </c>
      <c r="BL358" s="1">
        <v>1910</v>
      </c>
      <c r="BQ358">
        <v>3360</v>
      </c>
      <c r="BR358">
        <v>5747</v>
      </c>
      <c r="BS358" t="s">
        <v>457</v>
      </c>
      <c r="BT358" s="2">
        <v>45430</v>
      </c>
      <c r="BW358" t="s">
        <v>422</v>
      </c>
      <c r="BY358" t="s">
        <v>2724</v>
      </c>
      <c r="BZ358" s="2">
        <v>45430</v>
      </c>
      <c r="CC358" s="2">
        <v>45440</v>
      </c>
      <c r="CF358" s="2">
        <v>45430</v>
      </c>
      <c r="CL358" s="2">
        <v>45449</v>
      </c>
      <c r="CN358" s="2">
        <v>45440</v>
      </c>
      <c r="CR358" s="2">
        <v>45441</v>
      </c>
      <c r="DD358" s="2">
        <v>45439</v>
      </c>
    </row>
    <row r="359" spans="1:137" hidden="1" x14ac:dyDescent="0.35">
      <c r="A359">
        <v>3538</v>
      </c>
      <c r="B359" t="s">
        <v>404</v>
      </c>
      <c r="C359">
        <v>4228</v>
      </c>
      <c r="D359" t="s">
        <v>976</v>
      </c>
      <c r="E359" t="s">
        <v>834</v>
      </c>
      <c r="F359" t="s">
        <v>492</v>
      </c>
      <c r="G359" t="s">
        <v>1504</v>
      </c>
      <c r="H359" t="s">
        <v>408</v>
      </c>
      <c r="I359" t="s">
        <v>2725</v>
      </c>
      <c r="J359" t="s">
        <v>2726</v>
      </c>
      <c r="K359" t="s">
        <v>22</v>
      </c>
      <c r="L359" t="s">
        <v>54</v>
      </c>
      <c r="M359" t="s">
        <v>411</v>
      </c>
      <c r="N359" t="s">
        <v>411</v>
      </c>
      <c r="O359" t="s">
        <v>411</v>
      </c>
      <c r="P359" t="s">
        <v>411</v>
      </c>
      <c r="Q359" t="s">
        <v>411</v>
      </c>
      <c r="R359" t="s">
        <v>411</v>
      </c>
      <c r="S359" t="s">
        <v>411</v>
      </c>
      <c r="T359" s="1">
        <v>155054.45000000001</v>
      </c>
      <c r="U359">
        <v>690</v>
      </c>
      <c r="V359">
        <v>0</v>
      </c>
      <c r="W359" s="1">
        <v>131625.45000000001</v>
      </c>
      <c r="X359" s="1">
        <v>23429</v>
      </c>
      <c r="Y359">
        <v>0</v>
      </c>
      <c r="Z359" s="1">
        <v>155054.45000000001</v>
      </c>
      <c r="AA359">
        <v>0</v>
      </c>
      <c r="AB359">
        <v>0</v>
      </c>
      <c r="AD359">
        <v>8787720172474</v>
      </c>
      <c r="AE359" t="s">
        <v>412</v>
      </c>
      <c r="AG359" s="2">
        <v>45502</v>
      </c>
      <c r="AH359" s="1">
        <v>3568.21</v>
      </c>
      <c r="AI359" s="2">
        <v>45467</v>
      </c>
      <c r="AJ359">
        <v>2004</v>
      </c>
      <c r="AK359" s="2">
        <v>45447</v>
      </c>
      <c r="AP359" t="s">
        <v>413</v>
      </c>
      <c r="AT359" s="2">
        <v>45742</v>
      </c>
      <c r="AU359" s="2">
        <v>45891</v>
      </c>
      <c r="AV359" t="s">
        <v>414</v>
      </c>
      <c r="AW359" s="2">
        <v>45437</v>
      </c>
      <c r="AX359">
        <v>25713</v>
      </c>
      <c r="AY359" s="1">
        <v>211932.84</v>
      </c>
      <c r="BA359" t="s">
        <v>980</v>
      </c>
      <c r="BB359">
        <v>25713</v>
      </c>
      <c r="BC359" t="s">
        <v>2727</v>
      </c>
      <c r="BD359" t="s">
        <v>1229</v>
      </c>
      <c r="BE359" t="s">
        <v>417</v>
      </c>
      <c r="BF359">
        <v>5561996339747</v>
      </c>
      <c r="BG359" t="s">
        <v>2728</v>
      </c>
      <c r="BH359">
        <v>73825000</v>
      </c>
      <c r="BI359" t="s">
        <v>1338</v>
      </c>
      <c r="BJ359" t="s">
        <v>2729</v>
      </c>
      <c r="BL359" s="1">
        <v>2300</v>
      </c>
      <c r="BM359" s="2">
        <v>45616</v>
      </c>
      <c r="BQ359">
        <v>3622</v>
      </c>
      <c r="BR359">
        <v>5739</v>
      </c>
      <c r="BS359" t="s">
        <v>440</v>
      </c>
      <c r="BT359" s="2">
        <v>45461</v>
      </c>
      <c r="BW359" t="s">
        <v>422</v>
      </c>
      <c r="BY359" t="s">
        <v>2730</v>
      </c>
      <c r="BZ359" s="2">
        <v>45461</v>
      </c>
      <c r="CA359" s="2">
        <v>45467</v>
      </c>
      <c r="CC359" s="2">
        <v>45450</v>
      </c>
      <c r="CD359" t="s">
        <v>424</v>
      </c>
      <c r="CF359" s="2">
        <v>45461</v>
      </c>
      <c r="CL359" s="2">
        <v>45461</v>
      </c>
      <c r="CM359" s="2">
        <v>45467</v>
      </c>
      <c r="CN359" s="2">
        <v>45450</v>
      </c>
      <c r="CO359" s="2">
        <v>45474</v>
      </c>
      <c r="CR359" s="2">
        <v>45454</v>
      </c>
      <c r="CS359" s="2">
        <v>45462</v>
      </c>
      <c r="CT359" s="2">
        <v>45616</v>
      </c>
      <c r="CV359" s="2">
        <v>45480</v>
      </c>
      <c r="CW359" s="2">
        <v>45461</v>
      </c>
      <c r="CY359" t="s">
        <v>424</v>
      </c>
      <c r="DD359" s="2">
        <v>45467</v>
      </c>
      <c r="DF359" s="2">
        <v>45502</v>
      </c>
      <c r="DI359" s="2">
        <v>45504</v>
      </c>
      <c r="DJ359" s="2">
        <v>45446</v>
      </c>
      <c r="DK359" s="2">
        <v>45480</v>
      </c>
      <c r="DL359" s="2">
        <v>45575</v>
      </c>
      <c r="DM359" s="2">
        <v>45709</v>
      </c>
      <c r="DN359" s="2">
        <v>45736</v>
      </c>
      <c r="DO359" s="2">
        <v>45461</v>
      </c>
      <c r="DP359" s="2">
        <v>45736</v>
      </c>
    </row>
    <row r="360" spans="1:137" hidden="1" x14ac:dyDescent="0.35">
      <c r="A360">
        <v>3539</v>
      </c>
      <c r="B360" t="s">
        <v>404</v>
      </c>
      <c r="C360">
        <v>4140</v>
      </c>
      <c r="D360" t="s">
        <v>405</v>
      </c>
      <c r="E360" t="s">
        <v>406</v>
      </c>
      <c r="F360" t="s">
        <v>473</v>
      </c>
      <c r="G360">
        <v>103</v>
      </c>
      <c r="H360" t="s">
        <v>408</v>
      </c>
      <c r="I360" t="s">
        <v>2731</v>
      </c>
      <c r="J360" t="s">
        <v>2732</v>
      </c>
      <c r="K360" t="s">
        <v>22</v>
      </c>
      <c r="L360" t="s">
        <v>39</v>
      </c>
      <c r="M360" t="s">
        <v>411</v>
      </c>
      <c r="N360" t="s">
        <v>411</v>
      </c>
      <c r="O360" t="s">
        <v>411</v>
      </c>
      <c r="P360" t="s">
        <v>411</v>
      </c>
      <c r="Q360" t="s">
        <v>411</v>
      </c>
      <c r="R360" t="s">
        <v>411</v>
      </c>
      <c r="S360" t="s">
        <v>411</v>
      </c>
      <c r="T360" s="1">
        <v>159794.35999999999</v>
      </c>
      <c r="U360">
        <v>660</v>
      </c>
      <c r="V360">
        <v>0</v>
      </c>
      <c r="W360" s="1">
        <v>125141.83</v>
      </c>
      <c r="X360" s="1">
        <v>26933</v>
      </c>
      <c r="Y360">
        <v>0</v>
      </c>
      <c r="Z360" s="1">
        <v>152074.82999999999</v>
      </c>
      <c r="AA360">
        <v>0</v>
      </c>
      <c r="AB360">
        <v>0</v>
      </c>
      <c r="AD360">
        <v>8787720302670</v>
      </c>
      <c r="AE360" t="s">
        <v>412</v>
      </c>
      <c r="AG360" s="2">
        <v>45534</v>
      </c>
      <c r="AH360" s="1">
        <v>3538.15</v>
      </c>
      <c r="AI360" s="2">
        <v>45471</v>
      </c>
      <c r="AJ360">
        <v>2004</v>
      </c>
      <c r="AK360" s="2">
        <v>45447</v>
      </c>
      <c r="AP360" t="s">
        <v>413</v>
      </c>
      <c r="AT360" s="2">
        <v>45743</v>
      </c>
      <c r="AU360" s="2">
        <v>45743</v>
      </c>
      <c r="AV360" t="s">
        <v>414</v>
      </c>
      <c r="AW360" s="2">
        <v>45414</v>
      </c>
      <c r="AX360">
        <v>25634</v>
      </c>
      <c r="AY360" s="1">
        <v>217972.2</v>
      </c>
      <c r="BA360" t="s">
        <v>415</v>
      </c>
      <c r="BB360">
        <v>25634</v>
      </c>
      <c r="BD360" t="s">
        <v>416</v>
      </c>
      <c r="BE360" t="s">
        <v>417</v>
      </c>
      <c r="BF360">
        <v>5561999974387</v>
      </c>
      <c r="BG360" t="s">
        <v>2193</v>
      </c>
      <c r="BH360">
        <v>73808775</v>
      </c>
      <c r="BI360" t="s">
        <v>1267</v>
      </c>
      <c r="BJ360" t="s">
        <v>2733</v>
      </c>
      <c r="BL360" s="1">
        <v>2200</v>
      </c>
      <c r="BM360" s="2">
        <v>45582</v>
      </c>
      <c r="BO360" t="s">
        <v>2734</v>
      </c>
      <c r="BP360" t="s">
        <v>2735</v>
      </c>
      <c r="BQ360">
        <v>3031</v>
      </c>
      <c r="BR360">
        <v>5720</v>
      </c>
      <c r="BS360" t="s">
        <v>449</v>
      </c>
      <c r="BT360" s="2">
        <v>45414</v>
      </c>
      <c r="BW360" t="s">
        <v>422</v>
      </c>
      <c r="BY360" t="s">
        <v>2736</v>
      </c>
      <c r="BZ360" s="2">
        <v>45414</v>
      </c>
      <c r="CA360" s="2">
        <v>45512</v>
      </c>
      <c r="CC360" s="2">
        <v>45448</v>
      </c>
      <c r="CD360" t="s">
        <v>424</v>
      </c>
      <c r="CF360" s="2">
        <v>45414</v>
      </c>
      <c r="CJ360" s="2">
        <v>45519</v>
      </c>
      <c r="CL360" s="2">
        <v>45448</v>
      </c>
      <c r="CM360" s="2">
        <v>45523</v>
      </c>
      <c r="CN360" s="2">
        <v>45448</v>
      </c>
      <c r="CO360" s="2">
        <v>45488</v>
      </c>
      <c r="CP360" s="2">
        <v>45512</v>
      </c>
      <c r="CR360" s="2">
        <v>45464</v>
      </c>
      <c r="CS360" s="2">
        <v>45462</v>
      </c>
      <c r="CT360" s="2">
        <v>45582</v>
      </c>
      <c r="CU360" s="2">
        <v>45513</v>
      </c>
      <c r="CV360" s="2">
        <v>45496</v>
      </c>
      <c r="CW360" s="2">
        <v>45462</v>
      </c>
      <c r="CY360" t="s">
        <v>424</v>
      </c>
      <c r="DD360" s="2">
        <v>45506</v>
      </c>
      <c r="DF360" s="2">
        <v>45534</v>
      </c>
      <c r="DI360" s="2">
        <v>45537</v>
      </c>
      <c r="DJ360" s="2">
        <v>45457</v>
      </c>
      <c r="DK360" s="2">
        <v>45496</v>
      </c>
      <c r="DL360" s="2">
        <v>45491</v>
      </c>
      <c r="DM360" s="2">
        <v>45504</v>
      </c>
      <c r="DN360" s="2">
        <v>45728</v>
      </c>
      <c r="DO360" s="2">
        <v>45462</v>
      </c>
      <c r="DP360" s="2">
        <v>45728</v>
      </c>
      <c r="EE360" s="1">
        <v>2200.9899999999998</v>
      </c>
    </row>
    <row r="361" spans="1:137" hidden="1" x14ac:dyDescent="0.35">
      <c r="A361">
        <v>3540</v>
      </c>
      <c r="B361" t="s">
        <v>404</v>
      </c>
      <c r="C361">
        <v>4238</v>
      </c>
      <c r="D361" t="s">
        <v>405</v>
      </c>
      <c r="E361" t="s">
        <v>406</v>
      </c>
      <c r="F361" t="s">
        <v>442</v>
      </c>
      <c r="G361">
        <v>202</v>
      </c>
      <c r="H361" t="s">
        <v>408</v>
      </c>
      <c r="I361" t="s">
        <v>2737</v>
      </c>
      <c r="J361" t="s">
        <v>2738</v>
      </c>
      <c r="K361" t="s">
        <v>14</v>
      </c>
      <c r="L361" t="s">
        <v>66</v>
      </c>
      <c r="M361" t="s">
        <v>411</v>
      </c>
      <c r="N361" t="s">
        <v>411</v>
      </c>
      <c r="O361" t="s">
        <v>411</v>
      </c>
      <c r="P361" t="s">
        <v>411</v>
      </c>
      <c r="Q361" t="s">
        <v>411</v>
      </c>
      <c r="R361" t="s">
        <v>411</v>
      </c>
      <c r="S361" t="s">
        <v>411</v>
      </c>
      <c r="T361" s="1">
        <v>153502.71</v>
      </c>
      <c r="U361">
        <v>675</v>
      </c>
      <c r="V361">
        <v>0</v>
      </c>
      <c r="W361" s="1">
        <v>110203.44</v>
      </c>
      <c r="X361" s="1">
        <v>13016</v>
      </c>
      <c r="Y361">
        <v>0</v>
      </c>
      <c r="Z361" s="1">
        <v>123219.44</v>
      </c>
      <c r="AA361">
        <v>0</v>
      </c>
      <c r="AB361">
        <v>0</v>
      </c>
      <c r="AD361">
        <v>8787720291945</v>
      </c>
      <c r="AE361" t="s">
        <v>412</v>
      </c>
      <c r="AG361" s="2">
        <v>45504</v>
      </c>
      <c r="AH361" s="1">
        <v>3944.79</v>
      </c>
      <c r="AI361" s="2">
        <v>45470</v>
      </c>
      <c r="AJ361">
        <v>2004</v>
      </c>
      <c r="AK361" s="2">
        <v>45447</v>
      </c>
      <c r="AP361" t="s">
        <v>413</v>
      </c>
      <c r="AT361" s="2">
        <v>45743</v>
      </c>
      <c r="AU361" s="2">
        <v>45743</v>
      </c>
      <c r="AV361" t="s">
        <v>414</v>
      </c>
      <c r="AW361" s="2">
        <v>45439</v>
      </c>
      <c r="AX361">
        <v>25639</v>
      </c>
      <c r="AY361" s="1">
        <v>232000</v>
      </c>
      <c r="BA361" t="s">
        <v>415</v>
      </c>
      <c r="BB361">
        <v>25639</v>
      </c>
      <c r="BC361" t="s">
        <v>2739</v>
      </c>
      <c r="BD361" t="s">
        <v>416</v>
      </c>
      <c r="BE361" t="s">
        <v>417</v>
      </c>
      <c r="BF361">
        <v>5561999145929</v>
      </c>
      <c r="BG361" t="s">
        <v>2740</v>
      </c>
      <c r="BH361">
        <v>73803372</v>
      </c>
      <c r="BI361" t="s">
        <v>2741</v>
      </c>
      <c r="BJ361" t="s">
        <v>2742</v>
      </c>
      <c r="BL361" s="1">
        <v>2700</v>
      </c>
      <c r="BQ361">
        <v>3170</v>
      </c>
      <c r="BR361">
        <v>5725</v>
      </c>
      <c r="BS361" t="s">
        <v>506</v>
      </c>
      <c r="BT361" s="2">
        <v>45460</v>
      </c>
      <c r="BW361" t="s">
        <v>422</v>
      </c>
      <c r="BZ361" s="2">
        <v>45460</v>
      </c>
      <c r="CA361" s="2">
        <v>45475</v>
      </c>
      <c r="CC361" s="2">
        <v>45448</v>
      </c>
      <c r="CD361" t="s">
        <v>424</v>
      </c>
      <c r="CF361" s="2">
        <v>45460</v>
      </c>
      <c r="CL361" s="2">
        <v>45468</v>
      </c>
      <c r="CM361" s="2">
        <v>45475</v>
      </c>
      <c r="CN361" s="2">
        <v>45449</v>
      </c>
      <c r="CO361" s="2">
        <v>45474</v>
      </c>
      <c r="CR361" s="2">
        <v>45450</v>
      </c>
      <c r="CS361" s="2">
        <v>45462</v>
      </c>
      <c r="CT361" s="2">
        <v>45447</v>
      </c>
      <c r="CV361" s="2">
        <v>45483</v>
      </c>
      <c r="CW361" s="2">
        <v>45461</v>
      </c>
      <c r="CY361" t="s">
        <v>424</v>
      </c>
      <c r="DD361" s="2">
        <v>45475</v>
      </c>
      <c r="DF361" s="2">
        <v>45504</v>
      </c>
      <c r="DI361" s="2">
        <v>45506</v>
      </c>
      <c r="DJ361" s="2">
        <v>45456</v>
      </c>
      <c r="DK361" s="2">
        <v>45483</v>
      </c>
      <c r="DL361" s="2">
        <v>45488</v>
      </c>
      <c r="DM361" s="2">
        <v>45504</v>
      </c>
      <c r="DN361" s="2">
        <v>45728</v>
      </c>
      <c r="DO361" s="2">
        <v>45461</v>
      </c>
      <c r="DP361" s="2">
        <v>45728</v>
      </c>
    </row>
    <row r="362" spans="1:137" hidden="1" x14ac:dyDescent="0.35">
      <c r="A362">
        <v>3541</v>
      </c>
      <c r="B362" t="s">
        <v>404</v>
      </c>
      <c r="C362">
        <v>4236</v>
      </c>
      <c r="D362" t="s">
        <v>976</v>
      </c>
      <c r="E362" t="s">
        <v>834</v>
      </c>
      <c r="F362" t="s">
        <v>898</v>
      </c>
      <c r="G362" t="s">
        <v>1615</v>
      </c>
      <c r="H362" t="s">
        <v>408</v>
      </c>
      <c r="I362" t="s">
        <v>2743</v>
      </c>
      <c r="J362" t="s">
        <v>2744</v>
      </c>
      <c r="K362" t="s">
        <v>14</v>
      </c>
      <c r="L362" t="s">
        <v>95</v>
      </c>
      <c r="M362" t="s">
        <v>411</v>
      </c>
      <c r="N362" t="s">
        <v>411</v>
      </c>
      <c r="O362" t="s">
        <v>411</v>
      </c>
      <c r="P362" t="s">
        <v>411</v>
      </c>
      <c r="Q362" t="s">
        <v>411</v>
      </c>
      <c r="R362" t="s">
        <v>411</v>
      </c>
      <c r="S362" t="s">
        <v>411</v>
      </c>
      <c r="T362" s="1">
        <v>154419.41</v>
      </c>
      <c r="U362">
        <v>816</v>
      </c>
      <c r="V362">
        <v>0</v>
      </c>
      <c r="W362" s="1">
        <v>142345.41</v>
      </c>
      <c r="X362" s="1">
        <v>12074</v>
      </c>
      <c r="Y362">
        <v>0</v>
      </c>
      <c r="Z362" s="1">
        <v>154419.41</v>
      </c>
      <c r="AA362">
        <v>0</v>
      </c>
      <c r="AB362">
        <v>0</v>
      </c>
      <c r="AD362">
        <v>8787720185991</v>
      </c>
      <c r="AE362" t="s">
        <v>412</v>
      </c>
      <c r="AG362" s="2">
        <v>45504</v>
      </c>
      <c r="AH362" s="1">
        <v>3944.79</v>
      </c>
      <c r="AI362" s="2">
        <v>45469</v>
      </c>
      <c r="AJ362">
        <v>2004</v>
      </c>
      <c r="AK362" s="2">
        <v>45447</v>
      </c>
      <c r="AP362" t="s">
        <v>413</v>
      </c>
      <c r="AT362" s="2">
        <v>45742</v>
      </c>
      <c r="AU362" s="2">
        <v>45891</v>
      </c>
      <c r="AV362" t="s">
        <v>414</v>
      </c>
      <c r="AW362" s="2">
        <v>45439</v>
      </c>
      <c r="AX362">
        <v>25633</v>
      </c>
      <c r="AY362" s="1">
        <v>218296.02</v>
      </c>
      <c r="BA362" t="s">
        <v>980</v>
      </c>
      <c r="BB362">
        <v>25633</v>
      </c>
      <c r="BC362" t="s">
        <v>2745</v>
      </c>
      <c r="BD362" t="s">
        <v>416</v>
      </c>
      <c r="BE362" t="s">
        <v>417</v>
      </c>
      <c r="BF362">
        <v>5561998511114</v>
      </c>
      <c r="BG362" t="s">
        <v>2746</v>
      </c>
      <c r="BH362">
        <v>73809726</v>
      </c>
      <c r="BI362" t="s">
        <v>2747</v>
      </c>
      <c r="BJ362" t="s">
        <v>2748</v>
      </c>
      <c r="BL362" s="1">
        <v>2720</v>
      </c>
      <c r="BQ362">
        <v>3868</v>
      </c>
      <c r="BR362">
        <v>5719</v>
      </c>
      <c r="BS362" t="s">
        <v>490</v>
      </c>
      <c r="BT362" s="2">
        <v>45457</v>
      </c>
      <c r="BW362" t="s">
        <v>422</v>
      </c>
      <c r="BY362" t="s">
        <v>2749</v>
      </c>
      <c r="BZ362" s="2">
        <v>45457</v>
      </c>
      <c r="CA362" s="2">
        <v>45469</v>
      </c>
      <c r="CC362" s="2">
        <v>45450</v>
      </c>
      <c r="CD362" t="s">
        <v>424</v>
      </c>
      <c r="CF362" s="2">
        <v>45457</v>
      </c>
      <c r="CG362" s="2">
        <v>45449</v>
      </c>
      <c r="CI362" s="2">
        <v>45457</v>
      </c>
      <c r="CL362" s="2">
        <v>45460</v>
      </c>
      <c r="CM362" s="2">
        <v>45469</v>
      </c>
      <c r="CN362" s="2">
        <v>45450</v>
      </c>
      <c r="CO362" s="2">
        <v>45474</v>
      </c>
      <c r="CR362" s="2">
        <v>45454</v>
      </c>
      <c r="CS362" s="2">
        <v>45461</v>
      </c>
      <c r="CT362" s="2">
        <v>45616</v>
      </c>
      <c r="CV362" s="2">
        <v>45480</v>
      </c>
      <c r="CW362" s="2">
        <v>45460</v>
      </c>
      <c r="CY362" t="s">
        <v>424</v>
      </c>
      <c r="DD362" s="2">
        <v>45469</v>
      </c>
      <c r="DF362" s="2">
        <v>45504</v>
      </c>
      <c r="DI362" s="2">
        <v>45505</v>
      </c>
      <c r="DJ362" s="2">
        <v>45447</v>
      </c>
      <c r="DK362" s="2">
        <v>45480</v>
      </c>
      <c r="DL362" s="2">
        <v>45575</v>
      </c>
      <c r="DM362" s="2">
        <v>45709</v>
      </c>
      <c r="DN362" s="2">
        <v>45736</v>
      </c>
      <c r="DP362" s="2">
        <v>45736</v>
      </c>
    </row>
    <row r="363" spans="1:137" hidden="1" x14ac:dyDescent="0.35">
      <c r="A363">
        <v>3542</v>
      </c>
      <c r="B363" t="s">
        <v>404</v>
      </c>
      <c r="C363">
        <v>4162</v>
      </c>
      <c r="D363" t="s">
        <v>976</v>
      </c>
      <c r="E363" t="s">
        <v>834</v>
      </c>
      <c r="F363" t="s">
        <v>434</v>
      </c>
      <c r="G363" t="s">
        <v>1615</v>
      </c>
      <c r="H363" t="s">
        <v>408</v>
      </c>
      <c r="I363" t="s">
        <v>2750</v>
      </c>
      <c r="J363" t="s">
        <v>2751</v>
      </c>
      <c r="K363" t="s">
        <v>37</v>
      </c>
      <c r="L363" t="s">
        <v>109</v>
      </c>
      <c r="M363" t="s">
        <v>411</v>
      </c>
      <c r="N363" t="s">
        <v>411</v>
      </c>
      <c r="O363" t="s">
        <v>411</v>
      </c>
      <c r="P363" t="s">
        <v>411</v>
      </c>
      <c r="Q363" t="s">
        <v>411</v>
      </c>
      <c r="R363" t="s">
        <v>411</v>
      </c>
      <c r="S363" t="s">
        <v>411</v>
      </c>
      <c r="T363" s="1">
        <v>146559.96</v>
      </c>
      <c r="U363">
        <v>874</v>
      </c>
      <c r="V363">
        <v>0</v>
      </c>
      <c r="W363" s="1">
        <v>144333.96</v>
      </c>
      <c r="X363" s="1">
        <v>2223</v>
      </c>
      <c r="Y363">
        <v>0</v>
      </c>
      <c r="Z363" s="1">
        <v>146556.96</v>
      </c>
      <c r="AA363">
        <v>0</v>
      </c>
      <c r="AB363">
        <v>0</v>
      </c>
      <c r="AD363">
        <v>8787720041302</v>
      </c>
      <c r="AE363" t="s">
        <v>412</v>
      </c>
      <c r="AG363" s="2">
        <v>45506</v>
      </c>
      <c r="AH363" s="1">
        <v>3944.37</v>
      </c>
      <c r="AI363" s="2">
        <v>45478</v>
      </c>
      <c r="AJ363">
        <v>2004</v>
      </c>
      <c r="AK363" s="2">
        <v>45447</v>
      </c>
      <c r="AP363" t="s">
        <v>413</v>
      </c>
      <c r="AT363" s="2">
        <v>45743</v>
      </c>
      <c r="AU363" s="2">
        <v>45894</v>
      </c>
      <c r="AV363" t="s">
        <v>414</v>
      </c>
      <c r="AW363" s="2">
        <v>45425</v>
      </c>
      <c r="AX363">
        <v>25632</v>
      </c>
      <c r="AY363" s="1">
        <v>218123.8</v>
      </c>
      <c r="BA363" t="s">
        <v>980</v>
      </c>
      <c r="BB363">
        <v>25632</v>
      </c>
      <c r="BC363" t="s">
        <v>2752</v>
      </c>
      <c r="BD363" t="s">
        <v>416</v>
      </c>
      <c r="BE363" t="s">
        <v>417</v>
      </c>
      <c r="BF363">
        <v>5538998437262</v>
      </c>
      <c r="BG363" t="s">
        <v>2753</v>
      </c>
      <c r="BH363">
        <v>73808410</v>
      </c>
      <c r="BI363" t="s">
        <v>581</v>
      </c>
      <c r="BJ363" t="s">
        <v>2754</v>
      </c>
      <c r="BL363" s="1">
        <v>3496</v>
      </c>
      <c r="BM363" s="2">
        <v>45595</v>
      </c>
      <c r="BQ363">
        <v>3644</v>
      </c>
      <c r="BR363">
        <v>5718</v>
      </c>
      <c r="BS363" t="s">
        <v>1195</v>
      </c>
      <c r="BT363" s="2">
        <v>45462</v>
      </c>
      <c r="BW363" t="s">
        <v>422</v>
      </c>
      <c r="BY363" t="s">
        <v>2755</v>
      </c>
      <c r="BZ363" s="2">
        <v>45463</v>
      </c>
      <c r="CA363" s="2">
        <v>45502</v>
      </c>
      <c r="CC363" s="2">
        <v>45468</v>
      </c>
      <c r="CD363" t="s">
        <v>424</v>
      </c>
      <c r="CF363" s="2">
        <v>45463</v>
      </c>
      <c r="CI363" s="2">
        <v>45527</v>
      </c>
      <c r="CJ363" s="2">
        <v>45498</v>
      </c>
      <c r="CL363" s="2">
        <v>45467</v>
      </c>
      <c r="CM363" s="2">
        <v>45502</v>
      </c>
      <c r="CN363" s="2">
        <v>45468</v>
      </c>
      <c r="CO363" s="2">
        <v>45488</v>
      </c>
      <c r="CP363" s="2">
        <v>45495</v>
      </c>
      <c r="CR363" s="2">
        <v>45471</v>
      </c>
      <c r="CS363" s="2">
        <v>45449</v>
      </c>
      <c r="CT363" s="2">
        <v>45595</v>
      </c>
      <c r="CU363" s="2">
        <v>45496</v>
      </c>
      <c r="CV363" s="2">
        <v>45512</v>
      </c>
      <c r="CW363" s="2">
        <v>45449</v>
      </c>
      <c r="CY363" t="s">
        <v>424</v>
      </c>
      <c r="DD363" s="2">
        <v>45485</v>
      </c>
      <c r="DF363" s="2">
        <v>45506</v>
      </c>
      <c r="DI363" s="2">
        <v>45531</v>
      </c>
      <c r="DJ363" s="2">
        <v>45446</v>
      </c>
      <c r="DK363" s="2">
        <v>45513</v>
      </c>
      <c r="DL363" s="2">
        <v>45550</v>
      </c>
      <c r="DM363" s="2">
        <v>45709</v>
      </c>
      <c r="DN363" s="2">
        <v>45736</v>
      </c>
      <c r="DO363" s="2">
        <v>45448</v>
      </c>
      <c r="DP363" s="2">
        <v>45736</v>
      </c>
      <c r="EE363" s="1">
        <v>1754.5</v>
      </c>
    </row>
    <row r="364" spans="1:137" hidden="1" x14ac:dyDescent="0.35">
      <c r="A364">
        <v>3543</v>
      </c>
      <c r="B364" t="s">
        <v>404</v>
      </c>
      <c r="C364">
        <v>4250</v>
      </c>
      <c r="D364" t="s">
        <v>471</v>
      </c>
      <c r="E364" t="s">
        <v>508</v>
      </c>
      <c r="F364" t="s">
        <v>451</v>
      </c>
      <c r="G364">
        <v>102</v>
      </c>
      <c r="H364" t="s">
        <v>474</v>
      </c>
      <c r="I364" t="s">
        <v>2756</v>
      </c>
      <c r="J364" t="s">
        <v>2757</v>
      </c>
      <c r="K364" t="s">
        <v>24</v>
      </c>
      <c r="L364" t="s">
        <v>175</v>
      </c>
      <c r="M364" t="s">
        <v>411</v>
      </c>
      <c r="N364" t="s">
        <v>411</v>
      </c>
      <c r="O364" t="s">
        <v>411</v>
      </c>
      <c r="P364" t="s">
        <v>424</v>
      </c>
      <c r="Q364" t="s">
        <v>424</v>
      </c>
      <c r="R364" t="s">
        <v>411</v>
      </c>
      <c r="S364" t="s">
        <v>411</v>
      </c>
      <c r="T364" s="1">
        <v>165944.99</v>
      </c>
      <c r="U364">
        <v>694.78</v>
      </c>
      <c r="V364">
        <v>0</v>
      </c>
      <c r="W364" s="1">
        <v>140157.32999999999</v>
      </c>
      <c r="X364" s="1">
        <v>42056.67</v>
      </c>
      <c r="Y364">
        <v>0</v>
      </c>
      <c r="Z364" s="1">
        <v>182214</v>
      </c>
      <c r="AA364">
        <v>0</v>
      </c>
      <c r="AB364">
        <v>0</v>
      </c>
      <c r="AD364">
        <v>8787720176550</v>
      </c>
      <c r="AE364" t="s">
        <v>412</v>
      </c>
      <c r="AF364">
        <v>96140</v>
      </c>
      <c r="AG364" s="2">
        <v>45475</v>
      </c>
      <c r="AH364" s="1">
        <v>2740.25</v>
      </c>
      <c r="AI364" s="2">
        <v>45453</v>
      </c>
      <c r="AJ364">
        <v>2004</v>
      </c>
      <c r="AK364" s="2">
        <v>45447</v>
      </c>
      <c r="AP364" t="s">
        <v>413</v>
      </c>
      <c r="AQ364" t="s">
        <v>2758</v>
      </c>
      <c r="AT364" s="2">
        <v>45741</v>
      </c>
      <c r="AU364" s="2">
        <v>45741</v>
      </c>
      <c r="AV364" t="s">
        <v>414</v>
      </c>
      <c r="AW364" s="2">
        <v>45441</v>
      </c>
      <c r="AX364">
        <v>25733</v>
      </c>
      <c r="AY364" s="1">
        <v>212999.33</v>
      </c>
      <c r="BA364" t="s">
        <v>477</v>
      </c>
      <c r="BB364">
        <v>25733</v>
      </c>
      <c r="BD364" t="s">
        <v>478</v>
      </c>
      <c r="BE364" t="s">
        <v>417</v>
      </c>
      <c r="BF364">
        <v>5561992380694</v>
      </c>
      <c r="BG364" t="s">
        <v>2759</v>
      </c>
      <c r="BH364">
        <v>72910000</v>
      </c>
      <c r="BI364" t="s">
        <v>541</v>
      </c>
      <c r="BJ364" t="s">
        <v>2760</v>
      </c>
      <c r="BL364" s="1">
        <v>2315.9299999999998</v>
      </c>
      <c r="BM364" s="2">
        <v>45616</v>
      </c>
      <c r="BQ364">
        <v>2839</v>
      </c>
      <c r="BR364">
        <v>5749</v>
      </c>
      <c r="BS364" t="s">
        <v>517</v>
      </c>
      <c r="BT364" s="2">
        <v>45442</v>
      </c>
      <c r="BU364">
        <v>500</v>
      </c>
      <c r="BV364" s="2">
        <v>45456</v>
      </c>
      <c r="BW364" t="s">
        <v>422</v>
      </c>
      <c r="BX364" s="2">
        <v>45460</v>
      </c>
      <c r="BY364" t="s">
        <v>2761</v>
      </c>
      <c r="BZ364" s="2">
        <v>45442</v>
      </c>
      <c r="CA364" s="2">
        <v>45455</v>
      </c>
      <c r="CC364" s="2">
        <v>45448</v>
      </c>
      <c r="CD364" t="s">
        <v>424</v>
      </c>
      <c r="CF364" s="2">
        <v>45442</v>
      </c>
      <c r="CJ364" s="2">
        <v>45461</v>
      </c>
      <c r="CL364" s="2">
        <v>45449</v>
      </c>
      <c r="CM364" s="2">
        <v>45461</v>
      </c>
      <c r="CN364" s="2">
        <v>45448</v>
      </c>
      <c r="CO364" s="2">
        <v>45460</v>
      </c>
      <c r="CP364" s="2">
        <v>45456</v>
      </c>
      <c r="CR364" s="2">
        <v>45455</v>
      </c>
      <c r="CS364" s="2">
        <v>45448</v>
      </c>
      <c r="CU364" s="2">
        <v>45456</v>
      </c>
      <c r="CV364" s="2">
        <v>45467</v>
      </c>
      <c r="CW364" s="2">
        <v>45448</v>
      </c>
      <c r="CX364" s="2">
        <v>45474</v>
      </c>
      <c r="CY364" t="s">
        <v>424</v>
      </c>
      <c r="DD364" s="2">
        <v>45447</v>
      </c>
      <c r="DF364" s="2">
        <v>45476</v>
      </c>
      <c r="DI364" s="2">
        <v>45483</v>
      </c>
      <c r="DJ364" s="2">
        <v>45446</v>
      </c>
      <c r="DK364" s="2">
        <v>45469</v>
      </c>
      <c r="DL364" s="2">
        <v>45516</v>
      </c>
      <c r="DM364" s="2">
        <v>45504</v>
      </c>
      <c r="DN364" s="2">
        <v>45693</v>
      </c>
      <c r="DO364" s="2">
        <v>45448</v>
      </c>
      <c r="DP364" s="2">
        <v>45693</v>
      </c>
      <c r="EE364" s="1">
        <v>4165.32</v>
      </c>
    </row>
    <row r="365" spans="1:137" hidden="1" x14ac:dyDescent="0.35">
      <c r="A365">
        <v>3544</v>
      </c>
      <c r="B365" t="s">
        <v>404</v>
      </c>
      <c r="C365">
        <v>4186</v>
      </c>
      <c r="D365" t="s">
        <v>976</v>
      </c>
      <c r="E365" t="s">
        <v>834</v>
      </c>
      <c r="F365" t="s">
        <v>473</v>
      </c>
      <c r="G365" t="s">
        <v>1694</v>
      </c>
      <c r="H365" t="s">
        <v>408</v>
      </c>
      <c r="I365" t="s">
        <v>2762</v>
      </c>
      <c r="J365" t="s">
        <v>2763</v>
      </c>
      <c r="K365" t="s">
        <v>22</v>
      </c>
      <c r="L365" t="s">
        <v>128</v>
      </c>
      <c r="M365" t="s">
        <v>411</v>
      </c>
      <c r="N365" t="s">
        <v>411</v>
      </c>
      <c r="O365" t="s">
        <v>411</v>
      </c>
      <c r="P365" t="s">
        <v>411</v>
      </c>
      <c r="Q365" t="s">
        <v>411</v>
      </c>
      <c r="R365" t="s">
        <v>411</v>
      </c>
      <c r="S365" t="s">
        <v>411</v>
      </c>
      <c r="T365" s="1">
        <v>150683.71</v>
      </c>
      <c r="U365">
        <v>643.07000000000005</v>
      </c>
      <c r="V365">
        <v>0</v>
      </c>
      <c r="W365" s="1">
        <v>115191.58</v>
      </c>
      <c r="X365" s="1">
        <v>29478</v>
      </c>
      <c r="Y365">
        <v>0</v>
      </c>
      <c r="Z365" s="1">
        <v>144669.57999999999</v>
      </c>
      <c r="AA365">
        <v>0</v>
      </c>
      <c r="AB365">
        <v>0</v>
      </c>
      <c r="AD365">
        <v>8787720186106</v>
      </c>
      <c r="AE365" t="s">
        <v>412</v>
      </c>
      <c r="AF365">
        <v>75475</v>
      </c>
      <c r="AG365" s="2">
        <v>45461</v>
      </c>
      <c r="AH365" s="1">
        <v>3557.79</v>
      </c>
      <c r="AI365" s="2">
        <v>45461</v>
      </c>
      <c r="AJ365">
        <v>2004</v>
      </c>
      <c r="AK365" s="2">
        <v>45447</v>
      </c>
      <c r="AP365" t="s">
        <v>413</v>
      </c>
      <c r="AT365" s="2">
        <v>45742</v>
      </c>
      <c r="AU365" s="2">
        <v>45891</v>
      </c>
      <c r="AV365" t="s">
        <v>414</v>
      </c>
      <c r="AW365" s="2">
        <v>45432</v>
      </c>
      <c r="AX365">
        <v>25637</v>
      </c>
      <c r="AY365" s="1">
        <v>211768.87</v>
      </c>
      <c r="BA365" t="s">
        <v>980</v>
      </c>
      <c r="BB365">
        <v>25637</v>
      </c>
      <c r="BC365" t="s">
        <v>2764</v>
      </c>
      <c r="BD365" t="s">
        <v>416</v>
      </c>
      <c r="BE365" t="s">
        <v>417</v>
      </c>
      <c r="BF365">
        <v>5561998432041</v>
      </c>
      <c r="BG365" t="s">
        <v>2765</v>
      </c>
      <c r="BH365">
        <v>73808080</v>
      </c>
      <c r="BI365" t="s">
        <v>679</v>
      </c>
      <c r="BJ365" t="s">
        <v>2766</v>
      </c>
      <c r="BL365" s="1">
        <v>2143.58</v>
      </c>
      <c r="BQ365">
        <v>3595</v>
      </c>
      <c r="BR365">
        <v>5723</v>
      </c>
      <c r="BS365" t="s">
        <v>590</v>
      </c>
      <c r="BT365" s="2">
        <v>45455</v>
      </c>
      <c r="BW365" t="s">
        <v>422</v>
      </c>
      <c r="BY365" t="s">
        <v>2767</v>
      </c>
      <c r="BZ365" s="2">
        <v>45456</v>
      </c>
      <c r="CA365" s="2">
        <v>45460</v>
      </c>
      <c r="CC365" s="2">
        <v>45449</v>
      </c>
      <c r="CD365" t="s">
        <v>424</v>
      </c>
      <c r="CF365" s="2">
        <v>45456</v>
      </c>
      <c r="CL365" s="2">
        <v>45460</v>
      </c>
      <c r="CM365" s="2">
        <v>45461</v>
      </c>
      <c r="CN365" s="2">
        <v>45449</v>
      </c>
      <c r="CO365" s="2">
        <v>45474</v>
      </c>
      <c r="CR365" s="2">
        <v>45450</v>
      </c>
      <c r="CS365" s="2">
        <v>45449</v>
      </c>
      <c r="CT365" s="2">
        <v>45594</v>
      </c>
      <c r="CV365" s="2">
        <v>45480</v>
      </c>
      <c r="CW365" s="2">
        <v>45449</v>
      </c>
      <c r="CY365" t="s">
        <v>424</v>
      </c>
      <c r="DD365" s="2">
        <v>45461</v>
      </c>
      <c r="DF365" s="2">
        <v>45489</v>
      </c>
      <c r="DI365" s="2">
        <v>45491</v>
      </c>
      <c r="DJ365" s="2">
        <v>45446</v>
      </c>
      <c r="DK365" s="2">
        <v>45480</v>
      </c>
      <c r="DL365" s="2">
        <v>45575</v>
      </c>
      <c r="DM365" s="2">
        <v>45709</v>
      </c>
      <c r="DN365" s="2">
        <v>45736</v>
      </c>
      <c r="DO365" s="2">
        <v>45448</v>
      </c>
      <c r="DP365" s="2">
        <v>45736</v>
      </c>
    </row>
    <row r="366" spans="1:137" hidden="1" x14ac:dyDescent="0.35">
      <c r="A366">
        <v>3545</v>
      </c>
      <c r="B366" t="s">
        <v>561</v>
      </c>
      <c r="C366">
        <v>4234</v>
      </c>
      <c r="D366" t="s">
        <v>833</v>
      </c>
      <c r="E366" t="s">
        <v>834</v>
      </c>
      <c r="F366" t="s">
        <v>623</v>
      </c>
      <c r="G366">
        <v>101</v>
      </c>
      <c r="H366" t="s">
        <v>474</v>
      </c>
      <c r="I366" t="s">
        <v>2768</v>
      </c>
      <c r="J366" t="s">
        <v>2769</v>
      </c>
      <c r="K366" t="s">
        <v>24</v>
      </c>
      <c r="L366" t="s">
        <v>23</v>
      </c>
      <c r="M366" t="s">
        <v>411</v>
      </c>
      <c r="N366" t="s">
        <v>411</v>
      </c>
      <c r="O366" t="s">
        <v>411</v>
      </c>
      <c r="P366" t="s">
        <v>411</v>
      </c>
      <c r="Q366" t="s">
        <v>411</v>
      </c>
      <c r="R366" t="s">
        <v>411</v>
      </c>
      <c r="S366" t="s">
        <v>411</v>
      </c>
      <c r="T366" s="1">
        <v>130771.72</v>
      </c>
      <c r="U366">
        <v>563.99</v>
      </c>
      <c r="V366">
        <v>0</v>
      </c>
      <c r="W366" s="1">
        <v>87605.72</v>
      </c>
      <c r="X366" s="1">
        <v>43166</v>
      </c>
      <c r="Y366">
        <v>0</v>
      </c>
      <c r="Z366" s="1">
        <v>130771.72</v>
      </c>
      <c r="AA366">
        <v>0</v>
      </c>
      <c r="AB366">
        <v>0</v>
      </c>
      <c r="AE366" t="s">
        <v>412</v>
      </c>
      <c r="AH366">
        <v>0</v>
      </c>
      <c r="AK366" s="2">
        <v>45447</v>
      </c>
      <c r="AP366" t="s">
        <v>813</v>
      </c>
      <c r="AQ366" t="s">
        <v>1536</v>
      </c>
      <c r="AT366" s="2">
        <v>45483</v>
      </c>
      <c r="AU366" s="2">
        <v>45483</v>
      </c>
      <c r="AV366" t="s">
        <v>561</v>
      </c>
      <c r="AW366" s="2">
        <v>45438</v>
      </c>
      <c r="AX366">
        <v>25638</v>
      </c>
      <c r="AY366" s="1">
        <v>190001.72</v>
      </c>
      <c r="BA366" t="s">
        <v>837</v>
      </c>
      <c r="BB366">
        <v>25638</v>
      </c>
      <c r="BD366" t="s">
        <v>1933</v>
      </c>
      <c r="BE366" t="s">
        <v>513</v>
      </c>
      <c r="BF366">
        <v>5561986025102</v>
      </c>
      <c r="BG366" t="s">
        <v>2770</v>
      </c>
      <c r="BH366">
        <v>71805400</v>
      </c>
      <c r="BI366" t="s">
        <v>1933</v>
      </c>
      <c r="BJ366" t="s">
        <v>2771</v>
      </c>
      <c r="BL366" s="1">
        <v>1880</v>
      </c>
      <c r="BO366" t="s">
        <v>2772</v>
      </c>
      <c r="BP366" t="s">
        <v>2773</v>
      </c>
      <c r="BQ366">
        <v>3393</v>
      </c>
      <c r="BR366">
        <v>5724</v>
      </c>
      <c r="BS366" t="s">
        <v>1358</v>
      </c>
      <c r="DD366" s="2">
        <v>45447</v>
      </c>
    </row>
    <row r="367" spans="1:137" hidden="1" x14ac:dyDescent="0.35">
      <c r="A367">
        <v>3546</v>
      </c>
      <c r="B367" t="s">
        <v>561</v>
      </c>
      <c r="C367">
        <v>4141</v>
      </c>
      <c r="D367" t="s">
        <v>976</v>
      </c>
      <c r="E367" t="s">
        <v>834</v>
      </c>
      <c r="F367" t="s">
        <v>603</v>
      </c>
      <c r="G367" t="s">
        <v>1318</v>
      </c>
      <c r="H367" t="s">
        <v>408</v>
      </c>
      <c r="I367" t="s">
        <v>2774</v>
      </c>
      <c r="J367" t="s">
        <v>2775</v>
      </c>
      <c r="K367" t="s">
        <v>22</v>
      </c>
      <c r="L367" t="s">
        <v>54</v>
      </c>
      <c r="M367" t="s">
        <v>411</v>
      </c>
      <c r="N367" t="s">
        <v>411</v>
      </c>
      <c r="O367" t="s">
        <v>411</v>
      </c>
      <c r="P367" t="s">
        <v>411</v>
      </c>
      <c r="Q367" t="s">
        <v>411</v>
      </c>
      <c r="R367" t="s">
        <v>411</v>
      </c>
      <c r="S367" t="s">
        <v>411</v>
      </c>
      <c r="T367" s="1">
        <v>152325.98000000001</v>
      </c>
      <c r="U367">
        <v>600</v>
      </c>
      <c r="V367">
        <v>0</v>
      </c>
      <c r="W367" s="1">
        <v>117710.98</v>
      </c>
      <c r="X367" s="1">
        <v>34615</v>
      </c>
      <c r="Y367">
        <v>0</v>
      </c>
      <c r="Z367" s="1">
        <v>152325.98000000001</v>
      </c>
      <c r="AA367">
        <v>0</v>
      </c>
      <c r="AB367">
        <v>0</v>
      </c>
      <c r="AE367" t="s">
        <v>412</v>
      </c>
      <c r="AH367">
        <v>0</v>
      </c>
      <c r="AK367" s="2">
        <v>45447</v>
      </c>
      <c r="AP367" t="s">
        <v>413</v>
      </c>
      <c r="AT367" s="2">
        <v>45498</v>
      </c>
      <c r="AU367" s="2">
        <v>45498</v>
      </c>
      <c r="AV367" t="s">
        <v>561</v>
      </c>
      <c r="AW367" s="2">
        <v>45415</v>
      </c>
      <c r="AX367">
        <v>25635</v>
      </c>
      <c r="AY367" s="1">
        <v>210000.38</v>
      </c>
      <c r="BA367" t="s">
        <v>980</v>
      </c>
      <c r="BB367">
        <v>25635</v>
      </c>
      <c r="BD367" t="s">
        <v>416</v>
      </c>
      <c r="BE367" t="s">
        <v>417</v>
      </c>
      <c r="BF367">
        <v>5515997540457</v>
      </c>
      <c r="BG367" t="s">
        <v>2776</v>
      </c>
      <c r="BH367">
        <v>73805080</v>
      </c>
      <c r="BI367" t="s">
        <v>1139</v>
      </c>
      <c r="BJ367" t="s">
        <v>2777</v>
      </c>
      <c r="BL367" s="1">
        <v>2000</v>
      </c>
      <c r="BM367" s="2">
        <v>45588</v>
      </c>
      <c r="BQ367">
        <v>3767</v>
      </c>
      <c r="BR367">
        <v>5721</v>
      </c>
      <c r="BS367" t="s">
        <v>490</v>
      </c>
      <c r="BY367" t="s">
        <v>2778</v>
      </c>
      <c r="CC367" s="2">
        <v>45463</v>
      </c>
      <c r="CG367" s="2">
        <v>45488</v>
      </c>
      <c r="CI367" s="2">
        <v>45488</v>
      </c>
      <c r="CN367" s="2">
        <v>45463</v>
      </c>
      <c r="CR367" s="2">
        <v>45464</v>
      </c>
      <c r="CT367" s="2">
        <v>45588</v>
      </c>
      <c r="CW367" s="2">
        <v>45490</v>
      </c>
      <c r="DJ367" s="2">
        <v>45481</v>
      </c>
      <c r="DO367" s="2">
        <v>45490</v>
      </c>
    </row>
    <row r="368" spans="1:137" hidden="1" x14ac:dyDescent="0.35">
      <c r="A368">
        <v>3547</v>
      </c>
      <c r="B368" t="s">
        <v>404</v>
      </c>
      <c r="C368">
        <v>4151</v>
      </c>
      <c r="D368" t="s">
        <v>976</v>
      </c>
      <c r="E368" t="s">
        <v>834</v>
      </c>
      <c r="F368" t="s">
        <v>532</v>
      </c>
      <c r="G368" t="s">
        <v>2248</v>
      </c>
      <c r="H368" t="s">
        <v>408</v>
      </c>
      <c r="I368" t="s">
        <v>2779</v>
      </c>
      <c r="J368" t="s">
        <v>2780</v>
      </c>
      <c r="K368" t="s">
        <v>14</v>
      </c>
      <c r="L368" t="s">
        <v>29</v>
      </c>
      <c r="M368" t="s">
        <v>411</v>
      </c>
      <c r="N368" t="s">
        <v>411</v>
      </c>
      <c r="O368" t="s">
        <v>411</v>
      </c>
      <c r="P368" t="s">
        <v>411</v>
      </c>
      <c r="Q368" t="s">
        <v>411</v>
      </c>
      <c r="R368" t="s">
        <v>411</v>
      </c>
      <c r="S368" t="s">
        <v>411</v>
      </c>
      <c r="T368" s="1">
        <v>152794.43</v>
      </c>
      <c r="U368">
        <v>686.81</v>
      </c>
      <c r="V368">
        <v>0</v>
      </c>
      <c r="W368" s="1">
        <v>131005.43</v>
      </c>
      <c r="X368" s="1">
        <v>22624</v>
      </c>
      <c r="Y368">
        <v>0</v>
      </c>
      <c r="Z368" s="1">
        <v>153629.43</v>
      </c>
      <c r="AA368">
        <v>0</v>
      </c>
      <c r="AB368">
        <v>0</v>
      </c>
      <c r="AD368">
        <v>8787720213278</v>
      </c>
      <c r="AE368" t="s">
        <v>412</v>
      </c>
      <c r="AG368" s="2">
        <v>45504</v>
      </c>
      <c r="AH368" s="1">
        <v>3568.18</v>
      </c>
      <c r="AI368" s="2">
        <v>45470</v>
      </c>
      <c r="AJ368">
        <v>2004</v>
      </c>
      <c r="AK368" s="2">
        <v>45447</v>
      </c>
      <c r="AP368" t="s">
        <v>413</v>
      </c>
      <c r="AT368" s="2">
        <v>45742</v>
      </c>
      <c r="AU368" s="2">
        <v>45891</v>
      </c>
      <c r="AV368" t="s">
        <v>414</v>
      </c>
      <c r="AW368" s="2">
        <v>45420</v>
      </c>
      <c r="AX368">
        <v>25636</v>
      </c>
      <c r="AY368" s="1">
        <v>211600</v>
      </c>
      <c r="BA368" t="s">
        <v>980</v>
      </c>
      <c r="BB368">
        <v>25636</v>
      </c>
      <c r="BC368" t="s">
        <v>2781</v>
      </c>
      <c r="BD368" t="s">
        <v>416</v>
      </c>
      <c r="BE368" t="s">
        <v>417</v>
      </c>
      <c r="BF368">
        <v>5561996625765</v>
      </c>
      <c r="BG368" t="s">
        <v>2782</v>
      </c>
      <c r="BH368">
        <v>73813230</v>
      </c>
      <c r="BI368" t="s">
        <v>430</v>
      </c>
      <c r="BJ368" t="s">
        <v>2783</v>
      </c>
      <c r="BL368" s="1">
        <v>23500</v>
      </c>
      <c r="BQ368">
        <v>3703</v>
      </c>
      <c r="BR368">
        <v>5722</v>
      </c>
      <c r="BS368" t="s">
        <v>421</v>
      </c>
      <c r="BT368" s="2">
        <v>45460</v>
      </c>
      <c r="BW368" t="s">
        <v>422</v>
      </c>
      <c r="BY368" t="s">
        <v>2784</v>
      </c>
      <c r="BZ368" s="2">
        <v>45461</v>
      </c>
      <c r="CA368" s="2">
        <v>45481</v>
      </c>
      <c r="CC368" s="2">
        <v>45450</v>
      </c>
      <c r="CD368" t="s">
        <v>424</v>
      </c>
      <c r="CF368" s="2">
        <v>45461</v>
      </c>
      <c r="CL368" s="2">
        <v>45462</v>
      </c>
      <c r="CM368" s="2">
        <v>45481</v>
      </c>
      <c r="CN368" s="2">
        <v>45450</v>
      </c>
      <c r="CO368" s="2">
        <v>45474</v>
      </c>
      <c r="CP368" s="2">
        <v>45490</v>
      </c>
      <c r="CR368" s="2">
        <v>45454</v>
      </c>
      <c r="CS368" s="2">
        <v>45454</v>
      </c>
      <c r="CV368" s="2">
        <v>45480</v>
      </c>
      <c r="CW368" s="2">
        <v>45454</v>
      </c>
      <c r="CY368" t="s">
        <v>424</v>
      </c>
      <c r="DD368" s="2">
        <v>45481</v>
      </c>
      <c r="DF368" s="2">
        <v>45504</v>
      </c>
      <c r="DI368" s="2">
        <v>45565</v>
      </c>
      <c r="DJ368" s="2">
        <v>45450</v>
      </c>
      <c r="DK368" s="2">
        <v>45480</v>
      </c>
      <c r="DL368" s="2">
        <v>45575</v>
      </c>
      <c r="DM368" s="2">
        <v>45709</v>
      </c>
      <c r="DN368" s="2">
        <v>45736</v>
      </c>
      <c r="DO368" s="2">
        <v>45454</v>
      </c>
      <c r="DP368" s="2">
        <v>45736</v>
      </c>
    </row>
    <row r="369" spans="1:141" hidden="1" x14ac:dyDescent="0.35">
      <c r="A369">
        <v>3548</v>
      </c>
      <c r="B369" t="s">
        <v>404</v>
      </c>
      <c r="C369">
        <v>4184</v>
      </c>
      <c r="D369" t="s">
        <v>833</v>
      </c>
      <c r="E369" t="s">
        <v>834</v>
      </c>
      <c r="F369" t="s">
        <v>532</v>
      </c>
      <c r="G369">
        <v>2</v>
      </c>
      <c r="H369" t="s">
        <v>474</v>
      </c>
      <c r="I369" t="s">
        <v>2785</v>
      </c>
      <c r="J369" t="s">
        <v>2786</v>
      </c>
      <c r="K369" t="s">
        <v>24</v>
      </c>
      <c r="L369" t="s">
        <v>23</v>
      </c>
      <c r="M369" t="s">
        <v>411</v>
      </c>
      <c r="N369" t="s">
        <v>411</v>
      </c>
      <c r="O369" t="s">
        <v>411</v>
      </c>
      <c r="P369" t="s">
        <v>424</v>
      </c>
      <c r="Q369" t="s">
        <v>424</v>
      </c>
      <c r="R369" t="s">
        <v>411</v>
      </c>
      <c r="S369" t="s">
        <v>411</v>
      </c>
      <c r="T369" s="1">
        <v>150026.82</v>
      </c>
      <c r="U369">
        <v>572.99</v>
      </c>
      <c r="V369">
        <v>0</v>
      </c>
      <c r="W369" s="1">
        <v>105356.82</v>
      </c>
      <c r="X369" s="1">
        <v>44670</v>
      </c>
      <c r="Y369">
        <v>0</v>
      </c>
      <c r="Z369" s="1">
        <v>150026.82</v>
      </c>
      <c r="AA369">
        <v>0</v>
      </c>
      <c r="AB369">
        <v>0</v>
      </c>
      <c r="AD369">
        <v>8787720279910</v>
      </c>
      <c r="AE369" t="s">
        <v>412</v>
      </c>
      <c r="AG369" s="2">
        <v>45485</v>
      </c>
      <c r="AH369" s="1">
        <v>2740.25</v>
      </c>
      <c r="AI369" s="2">
        <v>45467</v>
      </c>
      <c r="AJ369">
        <v>2004</v>
      </c>
      <c r="AK369" s="2">
        <v>45447</v>
      </c>
      <c r="AP369" t="s">
        <v>813</v>
      </c>
      <c r="AQ369" t="s">
        <v>1536</v>
      </c>
      <c r="AT369" s="2">
        <v>45736</v>
      </c>
      <c r="AU369" s="2">
        <v>45736</v>
      </c>
      <c r="AV369" t="s">
        <v>414</v>
      </c>
      <c r="AW369" s="2">
        <v>45432</v>
      </c>
      <c r="AX369">
        <v>25685</v>
      </c>
      <c r="AY369" s="1">
        <v>205174.82</v>
      </c>
      <c r="BA369" t="s">
        <v>837</v>
      </c>
      <c r="BB369">
        <v>25685</v>
      </c>
      <c r="BD369" t="s">
        <v>738</v>
      </c>
      <c r="BE369" t="s">
        <v>513</v>
      </c>
      <c r="BF369">
        <v>556198014188</v>
      </c>
      <c r="BG369" t="s">
        <v>2787</v>
      </c>
      <c r="BH369">
        <v>73086100</v>
      </c>
      <c r="BI369" t="s">
        <v>2788</v>
      </c>
      <c r="BJ369" t="s">
        <v>2789</v>
      </c>
      <c r="BL369" s="1">
        <v>1910</v>
      </c>
      <c r="BO369" t="s">
        <v>2790</v>
      </c>
      <c r="BP369" t="s">
        <v>2791</v>
      </c>
      <c r="BQ369">
        <v>3429</v>
      </c>
      <c r="BR369">
        <v>5726</v>
      </c>
      <c r="BS369" t="s">
        <v>457</v>
      </c>
      <c r="BT369" s="2">
        <v>45432</v>
      </c>
      <c r="BU369">
        <v>649.85</v>
      </c>
      <c r="BV369" s="2">
        <v>45471</v>
      </c>
      <c r="BW369" t="s">
        <v>422</v>
      </c>
      <c r="BX369" s="2">
        <v>45472</v>
      </c>
      <c r="BY369" t="s">
        <v>2792</v>
      </c>
      <c r="BZ369" s="2">
        <v>45432</v>
      </c>
      <c r="CA369" s="2">
        <v>45475</v>
      </c>
      <c r="CC369" s="2">
        <v>45441</v>
      </c>
      <c r="CD369" t="s">
        <v>424</v>
      </c>
      <c r="CF369" s="2">
        <v>45432</v>
      </c>
      <c r="CJ369" s="2">
        <v>45477</v>
      </c>
      <c r="CL369" s="2">
        <v>45449</v>
      </c>
      <c r="CM369" s="2">
        <v>45481</v>
      </c>
      <c r="CN369" s="2">
        <v>45441</v>
      </c>
      <c r="CO369" s="2">
        <v>45488</v>
      </c>
      <c r="CP369" s="2">
        <v>45475</v>
      </c>
      <c r="CR369" s="2">
        <v>45443</v>
      </c>
      <c r="CS369" s="2">
        <v>45467</v>
      </c>
      <c r="CU369" s="2">
        <v>45476</v>
      </c>
      <c r="CV369" s="2">
        <v>45505</v>
      </c>
      <c r="CW369" s="2">
        <v>45467</v>
      </c>
      <c r="CX369" s="2">
        <v>45484</v>
      </c>
      <c r="CY369" t="s">
        <v>424</v>
      </c>
      <c r="DD369" s="2">
        <v>45440</v>
      </c>
      <c r="DF369" s="2">
        <v>45485</v>
      </c>
      <c r="DI369" s="2">
        <v>45490</v>
      </c>
      <c r="DJ369" s="2">
        <v>45455</v>
      </c>
      <c r="DK369" s="2">
        <v>45510</v>
      </c>
      <c r="DL369" s="2">
        <v>45547</v>
      </c>
      <c r="DM369" s="2">
        <v>45629</v>
      </c>
      <c r="DN369" s="2">
        <v>45712</v>
      </c>
      <c r="DO369" s="2">
        <v>45467</v>
      </c>
      <c r="DP369" s="2">
        <v>45712</v>
      </c>
      <c r="EE369" s="1">
        <v>4105.32</v>
      </c>
      <c r="EG369" t="s">
        <v>1640</v>
      </c>
    </row>
    <row r="370" spans="1:141" hidden="1" x14ac:dyDescent="0.35">
      <c r="A370">
        <v>3549</v>
      </c>
      <c r="B370" t="s">
        <v>561</v>
      </c>
      <c r="C370">
        <v>4223</v>
      </c>
      <c r="D370" t="s">
        <v>833</v>
      </c>
      <c r="E370" t="s">
        <v>834</v>
      </c>
      <c r="F370" t="s">
        <v>442</v>
      </c>
      <c r="G370">
        <v>103</v>
      </c>
      <c r="H370" t="s">
        <v>474</v>
      </c>
      <c r="I370" t="s">
        <v>2793</v>
      </c>
      <c r="J370" t="s">
        <v>2794</v>
      </c>
      <c r="K370" t="s">
        <v>24</v>
      </c>
      <c r="L370" t="s">
        <v>23</v>
      </c>
      <c r="M370" t="s">
        <v>411</v>
      </c>
      <c r="N370" t="s">
        <v>411</v>
      </c>
      <c r="O370" t="s">
        <v>411</v>
      </c>
      <c r="P370" t="s">
        <v>411</v>
      </c>
      <c r="Q370" t="s">
        <v>411</v>
      </c>
      <c r="R370" t="s">
        <v>411</v>
      </c>
      <c r="S370" t="s">
        <v>411</v>
      </c>
      <c r="T370" s="1">
        <v>135283.63</v>
      </c>
      <c r="U370">
        <v>472.49</v>
      </c>
      <c r="V370">
        <v>0</v>
      </c>
      <c r="W370" s="1">
        <v>90953.63</v>
      </c>
      <c r="X370" s="1">
        <v>44330</v>
      </c>
      <c r="Y370">
        <v>0</v>
      </c>
      <c r="Z370" s="1">
        <v>135283.63</v>
      </c>
      <c r="AA370">
        <v>0</v>
      </c>
      <c r="AB370">
        <v>0</v>
      </c>
      <c r="AE370" t="s">
        <v>412</v>
      </c>
      <c r="AH370">
        <v>0</v>
      </c>
      <c r="AK370" s="2">
        <v>45447</v>
      </c>
      <c r="AP370" t="s">
        <v>813</v>
      </c>
      <c r="AQ370" t="s">
        <v>1536</v>
      </c>
      <c r="AT370" s="2">
        <v>45484</v>
      </c>
      <c r="AU370" s="2">
        <v>45484</v>
      </c>
      <c r="AV370" t="s">
        <v>561</v>
      </c>
      <c r="AW370" s="2">
        <v>45437</v>
      </c>
      <c r="AX370">
        <v>25709</v>
      </c>
      <c r="AY370" s="1">
        <v>192001.23</v>
      </c>
      <c r="BA370" t="s">
        <v>837</v>
      </c>
      <c r="BB370">
        <v>25709</v>
      </c>
      <c r="BD370" t="s">
        <v>512</v>
      </c>
      <c r="BE370" t="s">
        <v>513</v>
      </c>
      <c r="BF370">
        <v>5561991305013</v>
      </c>
      <c r="BG370" t="s">
        <v>2795</v>
      </c>
      <c r="BH370">
        <v>72210089</v>
      </c>
      <c r="BI370" t="s">
        <v>1963</v>
      </c>
      <c r="BJ370" t="s">
        <v>2796</v>
      </c>
      <c r="BL370" s="1">
        <v>1890</v>
      </c>
      <c r="BO370" t="s">
        <v>2797</v>
      </c>
      <c r="BP370" t="s">
        <v>2798</v>
      </c>
      <c r="BQ370">
        <v>3460</v>
      </c>
      <c r="BR370">
        <v>5735</v>
      </c>
      <c r="BS370" t="s">
        <v>1502</v>
      </c>
      <c r="DD370" s="2">
        <v>45447</v>
      </c>
      <c r="DJ370" s="2">
        <v>45447</v>
      </c>
    </row>
    <row r="371" spans="1:141" hidden="1" x14ac:dyDescent="0.35">
      <c r="A371">
        <v>3550</v>
      </c>
      <c r="B371" t="s">
        <v>404</v>
      </c>
      <c r="C371">
        <v>4212</v>
      </c>
      <c r="D371" t="s">
        <v>833</v>
      </c>
      <c r="E371" t="s">
        <v>834</v>
      </c>
      <c r="F371" t="s">
        <v>434</v>
      </c>
      <c r="G371">
        <v>103</v>
      </c>
      <c r="H371" t="s">
        <v>474</v>
      </c>
      <c r="I371" t="s">
        <v>2799</v>
      </c>
      <c r="J371" t="s">
        <v>2800</v>
      </c>
      <c r="K371" t="s">
        <v>24</v>
      </c>
      <c r="L371" t="s">
        <v>23</v>
      </c>
      <c r="M371" t="s">
        <v>411</v>
      </c>
      <c r="N371" t="s">
        <v>411</v>
      </c>
      <c r="O371" t="s">
        <v>411</v>
      </c>
      <c r="P371" t="s">
        <v>424</v>
      </c>
      <c r="Q371" t="s">
        <v>424</v>
      </c>
      <c r="R371" t="s">
        <v>411</v>
      </c>
      <c r="S371" t="s">
        <v>411</v>
      </c>
      <c r="T371" s="1">
        <v>155034.76999999999</v>
      </c>
      <c r="U371">
        <v>572.99</v>
      </c>
      <c r="V371">
        <v>0</v>
      </c>
      <c r="W371" s="1">
        <v>111722.77</v>
      </c>
      <c r="X371" s="1">
        <v>43271</v>
      </c>
      <c r="Y371">
        <v>0</v>
      </c>
      <c r="Z371" s="1">
        <v>154993.76999999999</v>
      </c>
      <c r="AA371">
        <v>0</v>
      </c>
      <c r="AB371">
        <v>0</v>
      </c>
      <c r="AD371">
        <v>8787720274331</v>
      </c>
      <c r="AE371" t="s">
        <v>412</v>
      </c>
      <c r="AG371" s="2">
        <v>45506</v>
      </c>
      <c r="AH371" s="1">
        <v>2740.25</v>
      </c>
      <c r="AI371" s="2">
        <v>45469</v>
      </c>
      <c r="AJ371">
        <v>2004</v>
      </c>
      <c r="AK371" s="2">
        <v>45447</v>
      </c>
      <c r="AP371" t="s">
        <v>813</v>
      </c>
      <c r="AQ371" t="s">
        <v>1536</v>
      </c>
      <c r="AT371" s="2">
        <v>45736</v>
      </c>
      <c r="AU371" s="2">
        <v>45736</v>
      </c>
      <c r="AV371" t="s">
        <v>414</v>
      </c>
      <c r="AW371" s="2">
        <v>45434</v>
      </c>
      <c r="AX371">
        <v>25704</v>
      </c>
      <c r="AY371" s="1">
        <v>200793.86</v>
      </c>
      <c r="BA371" t="s">
        <v>837</v>
      </c>
      <c r="BB371">
        <v>25704</v>
      </c>
      <c r="BD371" t="s">
        <v>2801</v>
      </c>
      <c r="BE371" t="s">
        <v>513</v>
      </c>
      <c r="BF371">
        <v>556182638454</v>
      </c>
      <c r="BG371" t="s">
        <v>2802</v>
      </c>
      <c r="BH371">
        <v>72600000</v>
      </c>
      <c r="BI371" t="s">
        <v>2803</v>
      </c>
      <c r="BJ371" t="s">
        <v>2804</v>
      </c>
      <c r="BL371" s="1">
        <v>1910</v>
      </c>
      <c r="BQ371">
        <v>3364</v>
      </c>
      <c r="BR371">
        <v>5729</v>
      </c>
      <c r="BS371" t="s">
        <v>457</v>
      </c>
      <c r="BT371" s="2">
        <v>45434</v>
      </c>
      <c r="BU371">
        <v>687.7</v>
      </c>
      <c r="BV371" s="2">
        <v>45471</v>
      </c>
      <c r="BW371" t="s">
        <v>422</v>
      </c>
      <c r="BX371" s="2">
        <v>45474</v>
      </c>
      <c r="BY371" t="s">
        <v>2805</v>
      </c>
      <c r="BZ371" s="2">
        <v>45434</v>
      </c>
      <c r="CA371" s="2">
        <v>45475</v>
      </c>
      <c r="CC371" s="2">
        <v>45460</v>
      </c>
      <c r="CD371" t="s">
        <v>424</v>
      </c>
      <c r="CF371" s="2">
        <v>45434</v>
      </c>
      <c r="CJ371" s="2">
        <v>45477</v>
      </c>
      <c r="CL371" s="2">
        <v>45449</v>
      </c>
      <c r="CM371" s="2">
        <v>45488</v>
      </c>
      <c r="CN371" s="2">
        <v>45468</v>
      </c>
      <c r="CO371" s="2">
        <v>45488</v>
      </c>
      <c r="CP371" s="2">
        <v>45475</v>
      </c>
      <c r="CR371" s="2">
        <v>45468</v>
      </c>
      <c r="CS371" s="2">
        <v>45468</v>
      </c>
      <c r="CU371" s="2">
        <v>45476</v>
      </c>
      <c r="CV371" s="2">
        <v>45505</v>
      </c>
      <c r="CW371" s="2">
        <v>45468</v>
      </c>
      <c r="CX371" s="2">
        <v>45491</v>
      </c>
      <c r="CY371" t="s">
        <v>424</v>
      </c>
      <c r="CZ371" s="2">
        <v>45492</v>
      </c>
      <c r="DC371" s="2">
        <v>45523</v>
      </c>
      <c r="DD371" s="2">
        <v>45447</v>
      </c>
      <c r="DF371" s="2">
        <v>45506</v>
      </c>
      <c r="DI371" s="2">
        <v>45519</v>
      </c>
      <c r="DJ371" s="2">
        <v>45453</v>
      </c>
      <c r="DK371" s="2">
        <v>45511</v>
      </c>
      <c r="DL371" s="2">
        <v>45556</v>
      </c>
      <c r="DM371" s="2">
        <v>45629</v>
      </c>
      <c r="DN371" s="2">
        <v>45712</v>
      </c>
      <c r="DO371" s="2">
        <v>45457</v>
      </c>
      <c r="DP371" s="2">
        <v>45712</v>
      </c>
      <c r="EE371" s="1">
        <v>4105.32</v>
      </c>
      <c r="EG371" t="s">
        <v>1640</v>
      </c>
    </row>
    <row r="372" spans="1:141" hidden="1" x14ac:dyDescent="0.35">
      <c r="A372">
        <v>3551</v>
      </c>
      <c r="B372" t="s">
        <v>404</v>
      </c>
      <c r="C372">
        <v>4216</v>
      </c>
      <c r="D372" t="s">
        <v>976</v>
      </c>
      <c r="E372" t="s">
        <v>834</v>
      </c>
      <c r="F372" t="s">
        <v>1086</v>
      </c>
      <c r="G372" t="s">
        <v>977</v>
      </c>
      <c r="H372" t="s">
        <v>408</v>
      </c>
      <c r="I372" t="s">
        <v>2806</v>
      </c>
      <c r="J372" t="s">
        <v>2807</v>
      </c>
      <c r="K372" t="s">
        <v>22</v>
      </c>
      <c r="L372" t="s">
        <v>54</v>
      </c>
      <c r="M372" t="s">
        <v>411</v>
      </c>
      <c r="N372" t="s">
        <v>411</v>
      </c>
      <c r="O372" t="s">
        <v>411</v>
      </c>
      <c r="P372" t="s">
        <v>411</v>
      </c>
      <c r="Q372" t="s">
        <v>411</v>
      </c>
      <c r="R372" t="s">
        <v>411</v>
      </c>
      <c r="S372" t="s">
        <v>411</v>
      </c>
      <c r="T372" s="1">
        <v>150676.76999999999</v>
      </c>
      <c r="U372">
        <v>494.2</v>
      </c>
      <c r="V372">
        <v>0</v>
      </c>
      <c r="W372" s="1">
        <v>90458.18</v>
      </c>
      <c r="X372" s="1">
        <v>36926</v>
      </c>
      <c r="Y372">
        <v>0</v>
      </c>
      <c r="Z372" s="1">
        <v>127384.18</v>
      </c>
      <c r="AA372">
        <v>0</v>
      </c>
      <c r="AB372">
        <v>0</v>
      </c>
      <c r="AD372">
        <v>8787720209343</v>
      </c>
      <c r="AE372" t="s">
        <v>412</v>
      </c>
      <c r="AG372" s="2">
        <v>45534</v>
      </c>
      <c r="AH372" s="1">
        <v>3624.72</v>
      </c>
      <c r="AI372" s="2">
        <v>45471</v>
      </c>
      <c r="AJ372">
        <v>2004</v>
      </c>
      <c r="AK372" s="2">
        <v>45447</v>
      </c>
      <c r="AP372" t="s">
        <v>413</v>
      </c>
      <c r="AT372" s="2">
        <v>45742</v>
      </c>
      <c r="AU372" s="2">
        <v>45891</v>
      </c>
      <c r="AV372" t="s">
        <v>414</v>
      </c>
      <c r="AW372" s="2">
        <v>45435</v>
      </c>
      <c r="AX372">
        <v>25707</v>
      </c>
      <c r="AY372" s="1">
        <v>211863.63</v>
      </c>
      <c r="BA372" t="s">
        <v>980</v>
      </c>
      <c r="BB372">
        <v>25707</v>
      </c>
      <c r="BC372" t="s">
        <v>2808</v>
      </c>
      <c r="BD372" t="s">
        <v>416</v>
      </c>
      <c r="BE372" t="s">
        <v>417</v>
      </c>
      <c r="BF372">
        <v>5561995994223</v>
      </c>
      <c r="BG372" t="s">
        <v>2809</v>
      </c>
      <c r="BH372">
        <v>73808769</v>
      </c>
      <c r="BI372" t="s">
        <v>2810</v>
      </c>
      <c r="BJ372" t="s">
        <v>2811</v>
      </c>
      <c r="BL372" s="1">
        <v>1976.8</v>
      </c>
      <c r="BQ372">
        <v>3782</v>
      </c>
      <c r="BR372">
        <v>5733</v>
      </c>
      <c r="BS372" t="s">
        <v>1195</v>
      </c>
      <c r="BT372" s="2">
        <v>45492</v>
      </c>
      <c r="BW372" t="s">
        <v>422</v>
      </c>
      <c r="BY372" t="s">
        <v>2812</v>
      </c>
      <c r="BZ372" s="2">
        <v>45495</v>
      </c>
      <c r="CA372" s="2">
        <v>45518</v>
      </c>
      <c r="CC372" s="2">
        <v>45450</v>
      </c>
      <c r="CD372" t="s">
        <v>424</v>
      </c>
      <c r="CF372" s="2">
        <v>45495</v>
      </c>
      <c r="CJ372" s="2">
        <v>45523</v>
      </c>
      <c r="CL372" s="2">
        <v>45497</v>
      </c>
      <c r="CM372" s="2">
        <v>45525</v>
      </c>
      <c r="CN372" s="2">
        <v>45450</v>
      </c>
      <c r="CO372" s="2">
        <v>45519</v>
      </c>
      <c r="CP372" s="2">
        <v>45517</v>
      </c>
      <c r="CR372" s="2">
        <v>45454</v>
      </c>
      <c r="CS372" s="2">
        <v>45450</v>
      </c>
      <c r="CT372" s="2">
        <v>45580</v>
      </c>
      <c r="CU372" s="2">
        <v>45518</v>
      </c>
      <c r="CV372" s="2">
        <v>45698</v>
      </c>
      <c r="CW372" s="2">
        <v>45450</v>
      </c>
      <c r="CY372" t="s">
        <v>424</v>
      </c>
      <c r="DD372" s="2">
        <v>45513</v>
      </c>
      <c r="DF372" s="2">
        <v>45534</v>
      </c>
      <c r="DI372" s="2">
        <v>45537</v>
      </c>
      <c r="DJ372" s="2">
        <v>45448</v>
      </c>
      <c r="DK372" s="2">
        <v>45698</v>
      </c>
      <c r="DL372" s="2">
        <v>45700</v>
      </c>
      <c r="DM372" s="2">
        <v>45713</v>
      </c>
      <c r="DN372" s="2">
        <v>45736</v>
      </c>
      <c r="DO372" s="2">
        <v>45450</v>
      </c>
      <c r="DP372" s="2">
        <v>45736</v>
      </c>
      <c r="EE372" s="1">
        <v>2228.1799999999998</v>
      </c>
    </row>
    <row r="373" spans="1:141" hidden="1" x14ac:dyDescent="0.35">
      <c r="A373">
        <v>3552</v>
      </c>
      <c r="B373" t="s">
        <v>404</v>
      </c>
      <c r="C373">
        <v>4252</v>
      </c>
      <c r="D373" t="s">
        <v>1907</v>
      </c>
      <c r="E373" t="s">
        <v>472</v>
      </c>
      <c r="F373" t="s">
        <v>943</v>
      </c>
      <c r="G373" t="s">
        <v>2813</v>
      </c>
      <c r="H373" t="s">
        <v>474</v>
      </c>
      <c r="I373" t="s">
        <v>2814</v>
      </c>
      <c r="J373" t="s">
        <v>2815</v>
      </c>
      <c r="K373" t="s">
        <v>38</v>
      </c>
      <c r="L373" t="s">
        <v>124</v>
      </c>
      <c r="M373" t="s">
        <v>411</v>
      </c>
      <c r="N373" t="s">
        <v>411</v>
      </c>
      <c r="O373" t="s">
        <v>411</v>
      </c>
      <c r="P373" t="s">
        <v>424</v>
      </c>
      <c r="Q373" t="s">
        <v>424</v>
      </c>
      <c r="R373" t="s">
        <v>411</v>
      </c>
      <c r="S373" t="s">
        <v>411</v>
      </c>
      <c r="T373" s="1">
        <v>144592.4</v>
      </c>
      <c r="U373">
        <v>623.38</v>
      </c>
      <c r="V373">
        <v>0</v>
      </c>
      <c r="W373" s="1">
        <v>126412.38</v>
      </c>
      <c r="X373" s="1">
        <v>64922.62</v>
      </c>
      <c r="Y373">
        <v>0</v>
      </c>
      <c r="Z373" s="1">
        <v>191335</v>
      </c>
      <c r="AA373">
        <v>0</v>
      </c>
      <c r="AB373">
        <v>0</v>
      </c>
      <c r="AD373">
        <v>8444434672700</v>
      </c>
      <c r="AE373" t="s">
        <v>412</v>
      </c>
      <c r="AF373">
        <v>86235</v>
      </c>
      <c r="AG373" s="2">
        <v>45516</v>
      </c>
      <c r="AH373" s="1">
        <v>2723.37</v>
      </c>
      <c r="AI373" s="2">
        <v>45483</v>
      </c>
      <c r="AJ373">
        <v>2004</v>
      </c>
      <c r="AK373" s="2">
        <v>45448</v>
      </c>
      <c r="AP373" t="s">
        <v>413</v>
      </c>
      <c r="AT373" s="2">
        <v>45761</v>
      </c>
      <c r="AU373" s="2">
        <v>45761</v>
      </c>
      <c r="AV373" t="s">
        <v>414</v>
      </c>
      <c r="AW373" s="2">
        <v>45441</v>
      </c>
      <c r="AY373" s="1">
        <v>148484.98000000001</v>
      </c>
      <c r="BA373" t="s">
        <v>1911</v>
      </c>
      <c r="BD373" t="s">
        <v>929</v>
      </c>
      <c r="BE373" t="s">
        <v>513</v>
      </c>
      <c r="BF373">
        <v>5561983417616</v>
      </c>
      <c r="BG373" t="s">
        <v>2816</v>
      </c>
      <c r="BH373">
        <v>72145819</v>
      </c>
      <c r="BI373" t="s">
        <v>1014</v>
      </c>
      <c r="BJ373" t="s">
        <v>2817</v>
      </c>
      <c r="BL373" s="1">
        <v>2077.9699999999998</v>
      </c>
      <c r="BO373" t="s">
        <v>2818</v>
      </c>
      <c r="BP373" t="s">
        <v>2819</v>
      </c>
      <c r="BS373" t="s">
        <v>449</v>
      </c>
      <c r="BU373">
        <v>500.18</v>
      </c>
      <c r="BX373" s="2">
        <v>45493</v>
      </c>
      <c r="CA373" s="2">
        <v>45484</v>
      </c>
      <c r="CD373" t="s">
        <v>424</v>
      </c>
      <c r="CJ373" s="2">
        <v>45488</v>
      </c>
      <c r="CM373" s="2">
        <v>45492</v>
      </c>
      <c r="CP373" s="2">
        <v>45484</v>
      </c>
      <c r="CS373" s="2">
        <v>45467</v>
      </c>
      <c r="CU373" s="2">
        <v>45485</v>
      </c>
      <c r="CW373" s="2">
        <v>45467</v>
      </c>
      <c r="CX373" s="2">
        <v>45498</v>
      </c>
      <c r="CY373" t="s">
        <v>424</v>
      </c>
      <c r="DD373" s="2">
        <v>45448</v>
      </c>
      <c r="DF373" s="2">
        <v>45516</v>
      </c>
      <c r="DI373" s="2">
        <v>45546</v>
      </c>
      <c r="DJ373" s="2">
        <v>45461</v>
      </c>
      <c r="DO373" s="2">
        <v>45467</v>
      </c>
      <c r="EE373" s="1">
        <v>4165.32</v>
      </c>
    </row>
    <row r="374" spans="1:141" hidden="1" x14ac:dyDescent="0.35">
      <c r="A374">
        <v>3553</v>
      </c>
      <c r="B374" t="s">
        <v>404</v>
      </c>
      <c r="C374">
        <v>4197</v>
      </c>
      <c r="D374" t="s">
        <v>405</v>
      </c>
      <c r="E374" t="s">
        <v>406</v>
      </c>
      <c r="F374" t="s">
        <v>451</v>
      </c>
      <c r="G374">
        <v>101</v>
      </c>
      <c r="H374" t="s">
        <v>408</v>
      </c>
      <c r="I374" t="s">
        <v>2820</v>
      </c>
      <c r="J374" t="s">
        <v>2821</v>
      </c>
      <c r="K374" t="s">
        <v>14</v>
      </c>
      <c r="L374" t="s">
        <v>121</v>
      </c>
      <c r="M374" t="s">
        <v>411</v>
      </c>
      <c r="N374" t="s">
        <v>411</v>
      </c>
      <c r="O374" t="s">
        <v>411</v>
      </c>
      <c r="P374" t="s">
        <v>411</v>
      </c>
      <c r="Q374" t="s">
        <v>411</v>
      </c>
      <c r="R374" t="s">
        <v>411</v>
      </c>
      <c r="S374" t="s">
        <v>411</v>
      </c>
      <c r="T374" s="1">
        <v>164200</v>
      </c>
      <c r="U374">
        <v>719.99</v>
      </c>
      <c r="V374">
        <v>0</v>
      </c>
      <c r="W374" s="1">
        <v>145662.68</v>
      </c>
      <c r="X374" s="1">
        <v>20168</v>
      </c>
      <c r="Y374">
        <v>0</v>
      </c>
      <c r="Z374" s="1">
        <v>165830.68</v>
      </c>
      <c r="AA374">
        <v>0</v>
      </c>
      <c r="AB374">
        <v>0</v>
      </c>
      <c r="AD374">
        <v>8787720157840</v>
      </c>
      <c r="AE374" t="s">
        <v>412</v>
      </c>
      <c r="AF374">
        <v>74094</v>
      </c>
      <c r="AG374" s="2">
        <v>45629</v>
      </c>
      <c r="AH374" s="1">
        <v>6271.97</v>
      </c>
      <c r="AI374" s="2">
        <v>45462</v>
      </c>
      <c r="AJ374">
        <v>2004</v>
      </c>
      <c r="AK374" s="2">
        <v>45448</v>
      </c>
      <c r="AP374" t="s">
        <v>813</v>
      </c>
      <c r="AT374" s="2">
        <v>45743</v>
      </c>
      <c r="AU374" s="2">
        <v>45743</v>
      </c>
      <c r="AV374" t="s">
        <v>414</v>
      </c>
      <c r="AW374" s="2">
        <v>45433</v>
      </c>
      <c r="AX374">
        <v>25703</v>
      </c>
      <c r="AY374" s="1">
        <v>225000</v>
      </c>
      <c r="BA374" t="s">
        <v>415</v>
      </c>
      <c r="BB374">
        <v>25703</v>
      </c>
      <c r="BC374" t="s">
        <v>2822</v>
      </c>
      <c r="BD374" t="s">
        <v>416</v>
      </c>
      <c r="BE374" t="s">
        <v>417</v>
      </c>
      <c r="BF374">
        <v>5561998625594</v>
      </c>
      <c r="BG374" t="s">
        <v>2823</v>
      </c>
      <c r="BH374">
        <v>73801200</v>
      </c>
      <c r="BI374" t="s">
        <v>504</v>
      </c>
      <c r="BJ374" t="s">
        <v>2824</v>
      </c>
      <c r="BL374" s="1">
        <v>2553.67</v>
      </c>
      <c r="BQ374">
        <v>3160</v>
      </c>
      <c r="BR374">
        <v>7636</v>
      </c>
      <c r="BS374" t="s">
        <v>449</v>
      </c>
      <c r="BT374" s="2">
        <v>45453</v>
      </c>
      <c r="BW374" t="s">
        <v>422</v>
      </c>
      <c r="BY374" t="s">
        <v>2825</v>
      </c>
      <c r="BZ374" s="2">
        <v>45454</v>
      </c>
      <c r="CA374" s="2">
        <v>45460</v>
      </c>
      <c r="CC374" s="2">
        <v>45449</v>
      </c>
      <c r="CD374" t="s">
        <v>424</v>
      </c>
      <c r="CF374" s="2">
        <v>45454</v>
      </c>
      <c r="CL374" s="2">
        <v>45457</v>
      </c>
      <c r="CM374" s="2">
        <v>45580</v>
      </c>
      <c r="CN374" s="2">
        <v>45450</v>
      </c>
      <c r="CO374" s="2">
        <v>45474</v>
      </c>
      <c r="CP374" s="2">
        <v>45565</v>
      </c>
      <c r="CR374" s="2">
        <v>45450</v>
      </c>
      <c r="CS374" s="2">
        <v>45460</v>
      </c>
      <c r="CV374" s="2">
        <v>45483</v>
      </c>
      <c r="CW374" s="2">
        <v>45460</v>
      </c>
      <c r="CY374" t="s">
        <v>424</v>
      </c>
      <c r="CZ374" s="2">
        <v>45589</v>
      </c>
      <c r="DC374" s="2">
        <v>45622</v>
      </c>
      <c r="DD374" s="2">
        <v>45465</v>
      </c>
      <c r="DI374" s="2">
        <v>45644</v>
      </c>
      <c r="DJ374" s="2">
        <v>45450</v>
      </c>
      <c r="DK374" s="2">
        <v>45483</v>
      </c>
      <c r="DL374" s="2">
        <v>45488</v>
      </c>
      <c r="DM374" s="2">
        <v>45504</v>
      </c>
      <c r="DN374" s="2">
        <v>45728</v>
      </c>
      <c r="DP374" s="2">
        <v>45728</v>
      </c>
    </row>
    <row r="375" spans="1:141" hidden="1" x14ac:dyDescent="0.35">
      <c r="A375">
        <v>3554</v>
      </c>
      <c r="B375" t="s">
        <v>404</v>
      </c>
      <c r="C375">
        <v>4189</v>
      </c>
      <c r="D375" t="s">
        <v>976</v>
      </c>
      <c r="E375" t="s">
        <v>834</v>
      </c>
      <c r="F375" t="s">
        <v>1003</v>
      </c>
      <c r="G375" t="s">
        <v>1241</v>
      </c>
      <c r="H375" t="s">
        <v>408</v>
      </c>
      <c r="I375" t="s">
        <v>2826</v>
      </c>
      <c r="J375" t="s">
        <v>2827</v>
      </c>
      <c r="K375" t="s">
        <v>14</v>
      </c>
      <c r="L375" t="s">
        <v>179</v>
      </c>
      <c r="M375" t="s">
        <v>411</v>
      </c>
      <c r="N375" t="s">
        <v>411</v>
      </c>
      <c r="O375" t="s">
        <v>411</v>
      </c>
      <c r="P375" t="s">
        <v>411</v>
      </c>
      <c r="Q375" t="s">
        <v>411</v>
      </c>
      <c r="R375" t="s">
        <v>411</v>
      </c>
      <c r="S375" t="s">
        <v>411</v>
      </c>
      <c r="T375" s="1">
        <v>155035.04999999999</v>
      </c>
      <c r="U375">
        <v>780</v>
      </c>
      <c r="V375">
        <v>0</v>
      </c>
      <c r="W375" s="1">
        <v>140469.79</v>
      </c>
      <c r="X375" s="1">
        <v>14657</v>
      </c>
      <c r="Y375">
        <v>0</v>
      </c>
      <c r="Z375" s="1">
        <v>155126.79</v>
      </c>
      <c r="AA375">
        <v>0</v>
      </c>
      <c r="AB375">
        <v>0</v>
      </c>
      <c r="AD375">
        <v>8787720191614</v>
      </c>
      <c r="AE375" t="s">
        <v>412</v>
      </c>
      <c r="AG375" s="2">
        <v>45504</v>
      </c>
      <c r="AH375" s="1">
        <v>3568.21</v>
      </c>
      <c r="AI375" s="2">
        <v>45469</v>
      </c>
      <c r="AJ375">
        <v>2004</v>
      </c>
      <c r="AK375" s="2">
        <v>45448</v>
      </c>
      <c r="AP375" t="s">
        <v>413</v>
      </c>
      <c r="AT375" s="2">
        <v>45742</v>
      </c>
      <c r="AU375" s="2">
        <v>45891</v>
      </c>
      <c r="AV375" t="s">
        <v>414</v>
      </c>
      <c r="AW375" s="2">
        <v>45432</v>
      </c>
      <c r="AX375">
        <v>25702</v>
      </c>
      <c r="AY375" s="1">
        <v>211936.45</v>
      </c>
      <c r="BA375" t="s">
        <v>980</v>
      </c>
      <c r="BB375">
        <v>25702</v>
      </c>
      <c r="BC375" t="s">
        <v>2828</v>
      </c>
      <c r="BD375" t="s">
        <v>416</v>
      </c>
      <c r="BE375" t="s">
        <v>417</v>
      </c>
      <c r="BF375">
        <v>5561996399650</v>
      </c>
      <c r="BG375" t="s">
        <v>2829</v>
      </c>
      <c r="BH375">
        <v>73809030</v>
      </c>
      <c r="BI375" t="s">
        <v>1309</v>
      </c>
      <c r="BJ375" t="s">
        <v>2830</v>
      </c>
      <c r="BL375" s="1">
        <v>2600</v>
      </c>
      <c r="BQ375">
        <v>3839</v>
      </c>
      <c r="BR375">
        <v>5727</v>
      </c>
      <c r="BS375" t="s">
        <v>421</v>
      </c>
      <c r="BT375" s="2">
        <v>45460</v>
      </c>
      <c r="BW375" t="s">
        <v>422</v>
      </c>
      <c r="BY375" t="s">
        <v>2831</v>
      </c>
      <c r="BZ375" s="2">
        <v>45461</v>
      </c>
      <c r="CA375" s="2">
        <v>45469</v>
      </c>
      <c r="CC375" s="2">
        <v>45450</v>
      </c>
      <c r="CD375" t="s">
        <v>424</v>
      </c>
      <c r="CF375" s="2">
        <v>45461</v>
      </c>
      <c r="CL375" s="2">
        <v>45462</v>
      </c>
      <c r="CM375" s="2">
        <v>45469</v>
      </c>
      <c r="CN375" s="2">
        <v>45453</v>
      </c>
      <c r="CO375" s="2">
        <v>45474</v>
      </c>
      <c r="CR375" s="2">
        <v>45454</v>
      </c>
      <c r="CS375" s="2">
        <v>45449</v>
      </c>
      <c r="CT375" s="2">
        <v>45578</v>
      </c>
      <c r="CV375" s="2">
        <v>45480</v>
      </c>
      <c r="CW375" s="2">
        <v>45449</v>
      </c>
      <c r="CY375" t="s">
        <v>424</v>
      </c>
      <c r="DD375" s="2">
        <v>45469</v>
      </c>
      <c r="DF375" s="2">
        <v>45504</v>
      </c>
      <c r="DI375" s="2">
        <v>45506</v>
      </c>
      <c r="DJ375" s="2">
        <v>45449</v>
      </c>
      <c r="DK375" s="2">
        <v>45480</v>
      </c>
      <c r="DL375" s="2">
        <v>45575</v>
      </c>
      <c r="DM375" s="2">
        <v>45713</v>
      </c>
      <c r="DN375" s="2">
        <v>45736</v>
      </c>
      <c r="DP375" s="2">
        <v>45736</v>
      </c>
    </row>
    <row r="376" spans="1:141" hidden="1" x14ac:dyDescent="0.35">
      <c r="A376">
        <v>3555</v>
      </c>
      <c r="B376" t="s">
        <v>404</v>
      </c>
      <c r="C376">
        <v>4199</v>
      </c>
      <c r="D376" t="s">
        <v>976</v>
      </c>
      <c r="E376" t="s">
        <v>834</v>
      </c>
      <c r="F376" t="s">
        <v>526</v>
      </c>
      <c r="G376" t="s">
        <v>1241</v>
      </c>
      <c r="H376" t="s">
        <v>408</v>
      </c>
      <c r="I376" t="s">
        <v>2832</v>
      </c>
      <c r="J376" t="s">
        <v>2833</v>
      </c>
      <c r="K376" t="s">
        <v>37</v>
      </c>
      <c r="L376" t="s">
        <v>109</v>
      </c>
      <c r="M376" t="s">
        <v>411</v>
      </c>
      <c r="N376" t="s">
        <v>411</v>
      </c>
      <c r="O376" t="s">
        <v>411</v>
      </c>
      <c r="P376" t="s">
        <v>411</v>
      </c>
      <c r="Q376" t="s">
        <v>411</v>
      </c>
      <c r="R376" t="s">
        <v>411</v>
      </c>
      <c r="S376" t="s">
        <v>411</v>
      </c>
      <c r="T376" s="1">
        <v>146839.95000000001</v>
      </c>
      <c r="U376">
        <v>705</v>
      </c>
      <c r="V376">
        <v>0</v>
      </c>
      <c r="W376" s="1">
        <v>126618.95</v>
      </c>
      <c r="X376" s="1">
        <v>20221</v>
      </c>
      <c r="Y376">
        <v>0</v>
      </c>
      <c r="Z376" s="1">
        <v>146839.95000000001</v>
      </c>
      <c r="AA376">
        <v>0</v>
      </c>
      <c r="AB376">
        <v>0</v>
      </c>
      <c r="AD376">
        <v>8787720238041</v>
      </c>
      <c r="AE376" t="s">
        <v>412</v>
      </c>
      <c r="AG376" s="2">
        <v>45534</v>
      </c>
      <c r="AH376" s="1">
        <v>3543.36</v>
      </c>
      <c r="AI376" s="2">
        <v>45513</v>
      </c>
      <c r="AJ376">
        <v>2004</v>
      </c>
      <c r="AK376" s="2">
        <v>45448</v>
      </c>
      <c r="AP376" t="s">
        <v>413</v>
      </c>
      <c r="AT376" s="2">
        <v>45742</v>
      </c>
      <c r="AU376" s="2">
        <v>45742</v>
      </c>
      <c r="AV376" t="s">
        <v>414</v>
      </c>
      <c r="AW376" s="2">
        <v>45433</v>
      </c>
      <c r="AX376">
        <v>25732</v>
      </c>
      <c r="AY376" s="1">
        <v>211934.97</v>
      </c>
      <c r="BA376" t="s">
        <v>980</v>
      </c>
      <c r="BB376">
        <v>25732</v>
      </c>
      <c r="BC376" t="s">
        <v>2834</v>
      </c>
      <c r="BD376" t="s">
        <v>416</v>
      </c>
      <c r="BE376" t="s">
        <v>417</v>
      </c>
      <c r="BF376">
        <v>5561996648890</v>
      </c>
      <c r="BG376" t="s">
        <v>2835</v>
      </c>
      <c r="BH376">
        <v>73813792</v>
      </c>
      <c r="BI376" t="s">
        <v>721</v>
      </c>
      <c r="BJ376" t="s">
        <v>2836</v>
      </c>
      <c r="BL376" s="1">
        <v>2400</v>
      </c>
      <c r="BO376" t="s">
        <v>2504</v>
      </c>
      <c r="BP376" t="s">
        <v>2837</v>
      </c>
      <c r="BQ376">
        <v>3684</v>
      </c>
      <c r="BR376">
        <v>5748</v>
      </c>
      <c r="BS376" t="s">
        <v>1281</v>
      </c>
      <c r="BT376" s="2">
        <v>45455</v>
      </c>
      <c r="BU376">
        <v>449.91</v>
      </c>
      <c r="BV376" s="2">
        <v>45519</v>
      </c>
      <c r="BW376" t="s">
        <v>422</v>
      </c>
      <c r="BX376" s="2">
        <v>45518</v>
      </c>
      <c r="BY376" t="s">
        <v>2838</v>
      </c>
      <c r="BZ376" s="2">
        <v>45456</v>
      </c>
      <c r="CA376" s="2">
        <v>45520</v>
      </c>
      <c r="CC376" s="2">
        <v>45453</v>
      </c>
      <c r="CD376" t="s">
        <v>424</v>
      </c>
      <c r="CF376" s="2">
        <v>45456</v>
      </c>
      <c r="CG376" s="2">
        <v>45454</v>
      </c>
      <c r="CI376" s="2">
        <v>45496</v>
      </c>
      <c r="CJ376" s="2">
        <v>45530</v>
      </c>
      <c r="CL376" s="2">
        <v>45457</v>
      </c>
      <c r="CN376" s="2">
        <v>45454</v>
      </c>
      <c r="CO376" s="2">
        <v>45519</v>
      </c>
      <c r="CP376" s="2">
        <v>45523</v>
      </c>
      <c r="CR376" s="2">
        <v>45454</v>
      </c>
      <c r="CS376" s="2">
        <v>45504</v>
      </c>
      <c r="CT376" s="2">
        <v>45581</v>
      </c>
      <c r="CU376" s="2">
        <v>45525</v>
      </c>
      <c r="CV376" s="2">
        <v>45538</v>
      </c>
      <c r="CW376" s="2">
        <v>45504</v>
      </c>
      <c r="CY376" t="s">
        <v>424</v>
      </c>
      <c r="DD376" s="2">
        <v>45517</v>
      </c>
      <c r="DF376" s="2">
        <v>45534</v>
      </c>
      <c r="DI376" s="2">
        <v>45581</v>
      </c>
      <c r="DJ376" s="2">
        <v>45450</v>
      </c>
      <c r="DK376" s="2">
        <v>45593</v>
      </c>
      <c r="DL376" s="2">
        <v>45595</v>
      </c>
      <c r="DM376" s="2">
        <v>45709</v>
      </c>
      <c r="DN376" s="2">
        <v>45736</v>
      </c>
      <c r="DO376" s="2">
        <v>45504</v>
      </c>
      <c r="DP376" s="2">
        <v>45736</v>
      </c>
      <c r="EE376" s="1">
        <v>2018.75</v>
      </c>
      <c r="EG376" t="s">
        <v>735</v>
      </c>
      <c r="EK376" t="s">
        <v>1591</v>
      </c>
    </row>
    <row r="377" spans="1:141" hidden="1" x14ac:dyDescent="0.35">
      <c r="A377">
        <v>3556</v>
      </c>
      <c r="B377" t="s">
        <v>404</v>
      </c>
      <c r="C377">
        <v>4219</v>
      </c>
      <c r="D377" t="s">
        <v>976</v>
      </c>
      <c r="E377" t="s">
        <v>834</v>
      </c>
      <c r="F377" t="s">
        <v>1086</v>
      </c>
      <c r="G377" t="s">
        <v>1694</v>
      </c>
      <c r="H377" t="s">
        <v>408</v>
      </c>
      <c r="I377" t="s">
        <v>2839</v>
      </c>
      <c r="J377" t="s">
        <v>2840</v>
      </c>
      <c r="K377" t="s">
        <v>22</v>
      </c>
      <c r="L377" t="s">
        <v>105</v>
      </c>
      <c r="M377" t="s">
        <v>411</v>
      </c>
      <c r="N377" t="s">
        <v>411</v>
      </c>
      <c r="O377" t="s">
        <v>411</v>
      </c>
      <c r="P377" t="s">
        <v>411</v>
      </c>
      <c r="Q377" t="s">
        <v>411</v>
      </c>
      <c r="R377" t="s">
        <v>411</v>
      </c>
      <c r="S377" t="s">
        <v>411</v>
      </c>
      <c r="T377" s="1">
        <v>150418.04999999999</v>
      </c>
      <c r="U377">
        <v>856.21</v>
      </c>
      <c r="V377" s="1">
        <v>90623.76</v>
      </c>
      <c r="W377" s="1">
        <v>141232.95999999999</v>
      </c>
      <c r="X377" s="1">
        <v>9332</v>
      </c>
      <c r="Y377">
        <v>0</v>
      </c>
      <c r="Z377" s="1">
        <v>150564.96</v>
      </c>
      <c r="AA377">
        <v>0</v>
      </c>
      <c r="AB377">
        <v>0</v>
      </c>
      <c r="AD377">
        <v>8787720210341</v>
      </c>
      <c r="AE377" t="s">
        <v>412</v>
      </c>
      <c r="AG377" s="2">
        <v>45555</v>
      </c>
      <c r="AH377" s="1">
        <v>3909.52</v>
      </c>
      <c r="AI377" s="2">
        <v>45541</v>
      </c>
      <c r="AJ377">
        <v>2004</v>
      </c>
      <c r="AK377" s="2">
        <v>45448</v>
      </c>
      <c r="AP377" t="s">
        <v>413</v>
      </c>
      <c r="AT377" s="2">
        <v>45743</v>
      </c>
      <c r="AU377" s="2">
        <v>45894</v>
      </c>
      <c r="AV377" t="s">
        <v>414</v>
      </c>
      <c r="AW377" s="2">
        <v>45436</v>
      </c>
      <c r="AX377">
        <v>25708</v>
      </c>
      <c r="AY377" s="1">
        <v>218360.45</v>
      </c>
      <c r="BA377" t="s">
        <v>980</v>
      </c>
      <c r="BB377">
        <v>25708</v>
      </c>
      <c r="BC377" t="s">
        <v>2841</v>
      </c>
      <c r="BD377" t="s">
        <v>416</v>
      </c>
      <c r="BE377" t="s">
        <v>417</v>
      </c>
      <c r="BF377">
        <v>5561995979931</v>
      </c>
      <c r="BG377" t="s">
        <v>2842</v>
      </c>
      <c r="BH377">
        <v>73807135</v>
      </c>
      <c r="BI377" t="s">
        <v>607</v>
      </c>
      <c r="BJ377" t="s">
        <v>2843</v>
      </c>
      <c r="BL377" s="1">
        <v>2854.06</v>
      </c>
      <c r="BM377" s="2">
        <v>45459</v>
      </c>
      <c r="BQ377">
        <v>3785</v>
      </c>
      <c r="BR377">
        <v>5734</v>
      </c>
      <c r="BS377" t="s">
        <v>862</v>
      </c>
      <c r="BT377" s="2">
        <v>45497</v>
      </c>
      <c r="BU377">
        <v>449.96</v>
      </c>
      <c r="BV377" s="2">
        <v>45547</v>
      </c>
      <c r="BW377" t="s">
        <v>422</v>
      </c>
      <c r="BX377" s="2">
        <v>45546</v>
      </c>
      <c r="BY377" t="s">
        <v>2844</v>
      </c>
      <c r="BZ377" s="2">
        <v>45498</v>
      </c>
      <c r="CA377" s="2">
        <v>45545</v>
      </c>
      <c r="CC377" s="2">
        <v>45496</v>
      </c>
      <c r="CD377" t="s">
        <v>424</v>
      </c>
      <c r="CF377" s="2">
        <v>45498</v>
      </c>
      <c r="CJ377" s="2">
        <v>45551</v>
      </c>
      <c r="CL377" s="2">
        <v>45502</v>
      </c>
      <c r="CM377" s="2">
        <v>45553</v>
      </c>
      <c r="CN377" s="2">
        <v>45496</v>
      </c>
      <c r="CO377" s="2">
        <v>45568</v>
      </c>
      <c r="CP377" s="2">
        <v>45546</v>
      </c>
      <c r="CR377" s="2">
        <v>45497</v>
      </c>
      <c r="CS377" s="2">
        <v>45504</v>
      </c>
      <c r="CT377" s="2">
        <v>45672</v>
      </c>
      <c r="CU377" s="2">
        <v>45547</v>
      </c>
      <c r="CV377" s="2">
        <v>45512</v>
      </c>
      <c r="CW377" s="2">
        <v>45504</v>
      </c>
      <c r="CY377" t="s">
        <v>424</v>
      </c>
      <c r="DD377" s="2">
        <v>45541</v>
      </c>
      <c r="DF377" s="2">
        <v>45555</v>
      </c>
      <c r="DI377" s="2">
        <v>45558</v>
      </c>
      <c r="DJ377" s="2">
        <v>45498</v>
      </c>
      <c r="DK377" s="2">
        <v>45698</v>
      </c>
      <c r="DL377" s="2">
        <v>45703</v>
      </c>
      <c r="DM377" s="2">
        <v>45713</v>
      </c>
      <c r="DN377" s="2">
        <v>45736</v>
      </c>
      <c r="DO377" s="2">
        <v>45504</v>
      </c>
      <c r="DP377" s="2">
        <v>45736</v>
      </c>
      <c r="EE377" s="1">
        <v>1860.91</v>
      </c>
      <c r="EG377" t="s">
        <v>1640</v>
      </c>
      <c r="EI377" t="s">
        <v>2845</v>
      </c>
      <c r="EK377" t="s">
        <v>1591</v>
      </c>
    </row>
    <row r="378" spans="1:141" hidden="1" x14ac:dyDescent="0.35">
      <c r="A378">
        <v>3557</v>
      </c>
      <c r="B378" t="s">
        <v>404</v>
      </c>
      <c r="C378">
        <v>4241</v>
      </c>
      <c r="D378" t="s">
        <v>833</v>
      </c>
      <c r="E378" t="s">
        <v>834</v>
      </c>
      <c r="F378" t="s">
        <v>451</v>
      </c>
      <c r="G378">
        <v>204</v>
      </c>
      <c r="H378" t="s">
        <v>474</v>
      </c>
      <c r="I378" t="s">
        <v>2846</v>
      </c>
      <c r="J378" t="s">
        <v>2847</v>
      </c>
      <c r="K378" t="s">
        <v>38</v>
      </c>
      <c r="L378" t="s">
        <v>185</v>
      </c>
      <c r="M378" t="s">
        <v>411</v>
      </c>
      <c r="N378" t="s">
        <v>411</v>
      </c>
      <c r="O378" t="s">
        <v>411</v>
      </c>
      <c r="P378" t="s">
        <v>424</v>
      </c>
      <c r="Q378" t="s">
        <v>424</v>
      </c>
      <c r="R378" t="s">
        <v>411</v>
      </c>
      <c r="S378" t="s">
        <v>411</v>
      </c>
      <c r="T378" s="1">
        <v>128915.6</v>
      </c>
      <c r="U378">
        <v>496.42</v>
      </c>
      <c r="V378">
        <v>0</v>
      </c>
      <c r="W378" s="1">
        <v>90905.48</v>
      </c>
      <c r="X378" s="1">
        <v>61080.52</v>
      </c>
      <c r="Y378">
        <v>0</v>
      </c>
      <c r="Z378" s="1">
        <v>151986</v>
      </c>
      <c r="AA378">
        <v>0</v>
      </c>
      <c r="AB378">
        <v>0</v>
      </c>
      <c r="AD378">
        <v>8787720195016</v>
      </c>
      <c r="AE378" t="s">
        <v>412</v>
      </c>
      <c r="AF378">
        <v>105359</v>
      </c>
      <c r="AG378" s="2">
        <v>45475</v>
      </c>
      <c r="AH378" s="1">
        <v>2371.12</v>
      </c>
      <c r="AI378" s="2">
        <v>45463</v>
      </c>
      <c r="AJ378">
        <v>2004</v>
      </c>
      <c r="AK378" s="2">
        <v>45448</v>
      </c>
      <c r="AP378" t="s">
        <v>413</v>
      </c>
      <c r="AT378" s="2">
        <v>45736</v>
      </c>
      <c r="AU378" s="2">
        <v>45736</v>
      </c>
      <c r="AV378" t="s">
        <v>414</v>
      </c>
      <c r="AW378" s="2">
        <v>45440</v>
      </c>
      <c r="AX378">
        <v>25716</v>
      </c>
      <c r="AY378" s="1">
        <v>185003.6</v>
      </c>
      <c r="BA378" t="s">
        <v>837</v>
      </c>
      <c r="BB378">
        <v>25716</v>
      </c>
      <c r="BD378" t="s">
        <v>478</v>
      </c>
      <c r="BE378" t="s">
        <v>417</v>
      </c>
      <c r="BF378">
        <v>5561993353657</v>
      </c>
      <c r="BG378" t="s">
        <v>2848</v>
      </c>
      <c r="BH378">
        <v>72910001</v>
      </c>
      <c r="BI378" t="s">
        <v>2849</v>
      </c>
      <c r="BJ378" t="s">
        <v>2850</v>
      </c>
      <c r="BL378" s="1">
        <v>1985.72</v>
      </c>
      <c r="BQ378">
        <v>3443</v>
      </c>
      <c r="BR378">
        <v>5742</v>
      </c>
      <c r="BS378" t="s">
        <v>449</v>
      </c>
      <c r="BT378" s="2">
        <v>45463</v>
      </c>
      <c r="BU378">
        <v>500</v>
      </c>
      <c r="BV378" s="2">
        <v>45469</v>
      </c>
      <c r="BW378" t="s">
        <v>422</v>
      </c>
      <c r="BX378" s="2">
        <v>45470</v>
      </c>
      <c r="BY378" t="s">
        <v>2851</v>
      </c>
      <c r="BZ378" s="2">
        <v>45463</v>
      </c>
      <c r="CA378" s="2">
        <v>45464</v>
      </c>
      <c r="CC378" s="2">
        <v>45448</v>
      </c>
      <c r="CD378" t="s">
        <v>424</v>
      </c>
      <c r="CF378" s="2">
        <v>45463</v>
      </c>
      <c r="CG378" s="2">
        <v>45453</v>
      </c>
      <c r="CI378" s="2">
        <v>45456</v>
      </c>
      <c r="CJ378" s="2">
        <v>45469</v>
      </c>
      <c r="CL378" s="2">
        <v>45464</v>
      </c>
      <c r="CM378" s="2">
        <v>45470</v>
      </c>
      <c r="CN378" s="2">
        <v>45449</v>
      </c>
      <c r="CO378" s="2">
        <v>45474</v>
      </c>
      <c r="CP378" s="2">
        <v>45464</v>
      </c>
      <c r="CR378" s="2">
        <v>45461</v>
      </c>
      <c r="CS378" s="2">
        <v>45461</v>
      </c>
      <c r="CU378" s="2">
        <v>45464</v>
      </c>
      <c r="CV378" s="2">
        <v>45608</v>
      </c>
      <c r="CW378" s="2">
        <v>45461</v>
      </c>
      <c r="CX378" s="2">
        <v>45471</v>
      </c>
      <c r="CY378" t="s">
        <v>424</v>
      </c>
      <c r="DD378" s="2">
        <v>45446</v>
      </c>
      <c r="DF378" s="2">
        <v>45476</v>
      </c>
      <c r="DI378" s="2">
        <v>45483</v>
      </c>
      <c r="DJ378" s="2">
        <v>45447</v>
      </c>
      <c r="DK378" s="2">
        <v>45609</v>
      </c>
      <c r="DL378" s="2">
        <v>45615</v>
      </c>
      <c r="DM378" s="2">
        <v>45629</v>
      </c>
      <c r="DN378" s="2">
        <v>45712</v>
      </c>
      <c r="DO378" s="2">
        <v>45461</v>
      </c>
      <c r="DP378" s="2">
        <v>45712</v>
      </c>
      <c r="EE378" s="1">
        <v>3805.32</v>
      </c>
    </row>
    <row r="379" spans="1:141" hidden="1" x14ac:dyDescent="0.35">
      <c r="A379">
        <v>3558</v>
      </c>
      <c r="B379" t="s">
        <v>404</v>
      </c>
      <c r="C379">
        <v>4243</v>
      </c>
      <c r="D379" t="s">
        <v>405</v>
      </c>
      <c r="E379" t="s">
        <v>406</v>
      </c>
      <c r="F379" t="s">
        <v>519</v>
      </c>
      <c r="G379">
        <v>201</v>
      </c>
      <c r="H379" t="s">
        <v>408</v>
      </c>
      <c r="I379" t="s">
        <v>2852</v>
      </c>
      <c r="J379" t="s">
        <v>2853</v>
      </c>
      <c r="K379" t="s">
        <v>14</v>
      </c>
      <c r="L379" t="s">
        <v>121</v>
      </c>
      <c r="M379" t="s">
        <v>411</v>
      </c>
      <c r="N379" t="s">
        <v>411</v>
      </c>
      <c r="O379" t="s">
        <v>411</v>
      </c>
      <c r="P379" t="s">
        <v>411</v>
      </c>
      <c r="Q379" t="s">
        <v>411</v>
      </c>
      <c r="R379" t="s">
        <v>411</v>
      </c>
      <c r="S379" t="s">
        <v>411</v>
      </c>
      <c r="T379" s="1">
        <v>149439.07</v>
      </c>
      <c r="U379">
        <v>705</v>
      </c>
      <c r="V379">
        <v>0</v>
      </c>
      <c r="W379" s="1">
        <v>134550.07</v>
      </c>
      <c r="X379" s="1">
        <v>4571</v>
      </c>
      <c r="Y379">
        <v>0</v>
      </c>
      <c r="Z379" s="1">
        <v>139121.07</v>
      </c>
      <c r="AA379">
        <v>0</v>
      </c>
      <c r="AB379">
        <v>0</v>
      </c>
      <c r="AD379">
        <v>8787720211542</v>
      </c>
      <c r="AE379" t="s">
        <v>412</v>
      </c>
      <c r="AG379" s="2">
        <v>45478</v>
      </c>
      <c r="AH379" s="1">
        <v>3568.21</v>
      </c>
      <c r="AI379" s="2">
        <v>45457</v>
      </c>
      <c r="AJ379">
        <v>2004</v>
      </c>
      <c r="AK379" s="2">
        <v>45448</v>
      </c>
      <c r="AP379" t="s">
        <v>413</v>
      </c>
      <c r="AT379" s="2">
        <v>45743</v>
      </c>
      <c r="AU379" s="2">
        <v>45743</v>
      </c>
      <c r="AV379" t="s">
        <v>414</v>
      </c>
      <c r="AW379" s="2">
        <v>45440</v>
      </c>
      <c r="AX379">
        <v>25717</v>
      </c>
      <c r="AY379" s="1">
        <v>225000</v>
      </c>
      <c r="BA379" t="s">
        <v>415</v>
      </c>
      <c r="BB379">
        <v>25717</v>
      </c>
      <c r="BC379" t="s">
        <v>2854</v>
      </c>
      <c r="BD379" t="s">
        <v>416</v>
      </c>
      <c r="BE379" t="s">
        <v>417</v>
      </c>
      <c r="BF379">
        <v>5561996143673</v>
      </c>
      <c r="BG379" t="s">
        <v>2855</v>
      </c>
      <c r="BH379">
        <v>73803075</v>
      </c>
      <c r="BI379" t="s">
        <v>2856</v>
      </c>
      <c r="BJ379" t="s">
        <v>2857</v>
      </c>
      <c r="BL379" s="1">
        <v>2600</v>
      </c>
      <c r="BQ379">
        <v>3193</v>
      </c>
      <c r="BR379">
        <v>5743</v>
      </c>
      <c r="BS379" t="s">
        <v>616</v>
      </c>
      <c r="BT379" s="2">
        <v>45454</v>
      </c>
      <c r="BW379" t="s">
        <v>422</v>
      </c>
      <c r="BY379" t="s">
        <v>2858</v>
      </c>
      <c r="BZ379" s="2">
        <v>45454</v>
      </c>
      <c r="CA379" s="2">
        <v>45457</v>
      </c>
      <c r="CC379" s="2">
        <v>45450</v>
      </c>
      <c r="CD379" t="s">
        <v>424</v>
      </c>
      <c r="CF379" s="2">
        <v>45454</v>
      </c>
      <c r="CL379" s="2">
        <v>45455</v>
      </c>
      <c r="CM379" s="2">
        <v>45457</v>
      </c>
      <c r="CN379" s="2">
        <v>45450</v>
      </c>
      <c r="CO379" s="2">
        <v>45460</v>
      </c>
      <c r="CR379" s="2">
        <v>45450</v>
      </c>
      <c r="CS379" s="2">
        <v>45453</v>
      </c>
      <c r="CT379" s="2">
        <v>45619</v>
      </c>
      <c r="CV379" s="2">
        <v>45467</v>
      </c>
      <c r="CW379" s="2">
        <v>45451</v>
      </c>
      <c r="CY379" t="s">
        <v>424</v>
      </c>
      <c r="DD379" s="2">
        <v>45457</v>
      </c>
      <c r="DF379" s="2">
        <v>45479</v>
      </c>
      <c r="DI379" s="2">
        <v>45484</v>
      </c>
      <c r="DJ379" s="2">
        <v>45448</v>
      </c>
      <c r="DK379" s="2">
        <v>45470</v>
      </c>
      <c r="DL379" s="2">
        <v>45476</v>
      </c>
      <c r="DM379" s="2">
        <v>45504</v>
      </c>
      <c r="DN379" s="2">
        <v>45728</v>
      </c>
      <c r="DO379" s="2">
        <v>45450</v>
      </c>
      <c r="DP379" s="2">
        <v>45728</v>
      </c>
    </row>
    <row r="380" spans="1:141" hidden="1" x14ac:dyDescent="0.35">
      <c r="A380">
        <v>3559</v>
      </c>
      <c r="B380" t="s">
        <v>404</v>
      </c>
      <c r="C380">
        <v>4247</v>
      </c>
      <c r="D380" t="s">
        <v>976</v>
      </c>
      <c r="E380" t="s">
        <v>834</v>
      </c>
      <c r="F380" t="s">
        <v>584</v>
      </c>
      <c r="G380" t="s">
        <v>1318</v>
      </c>
      <c r="H380" t="s">
        <v>408</v>
      </c>
      <c r="I380" t="s">
        <v>2859</v>
      </c>
      <c r="J380" t="s">
        <v>2860</v>
      </c>
      <c r="K380" t="s">
        <v>14</v>
      </c>
      <c r="L380" t="s">
        <v>121</v>
      </c>
      <c r="M380" t="s">
        <v>411</v>
      </c>
      <c r="N380" t="s">
        <v>411</v>
      </c>
      <c r="O380" t="s">
        <v>411</v>
      </c>
      <c r="P380" t="s">
        <v>411</v>
      </c>
      <c r="Q380" t="s">
        <v>411</v>
      </c>
      <c r="R380" t="s">
        <v>411</v>
      </c>
      <c r="S380" t="s">
        <v>411</v>
      </c>
      <c r="T380" s="1">
        <v>150715.45000000001</v>
      </c>
      <c r="U380">
        <v>570</v>
      </c>
      <c r="V380">
        <v>0</v>
      </c>
      <c r="W380" s="1">
        <v>111675.45</v>
      </c>
      <c r="X380" s="1">
        <v>39040</v>
      </c>
      <c r="Y380">
        <v>0</v>
      </c>
      <c r="Z380" s="1">
        <v>150715.45000000001</v>
      </c>
      <c r="AA380">
        <v>0</v>
      </c>
      <c r="AB380">
        <v>0</v>
      </c>
      <c r="AD380">
        <v>8787720219462</v>
      </c>
      <c r="AE380" t="s">
        <v>412</v>
      </c>
      <c r="AG380" s="2">
        <v>45540</v>
      </c>
      <c r="AH380" s="1">
        <v>3518.51</v>
      </c>
      <c r="AI380" s="2">
        <v>45519</v>
      </c>
      <c r="AJ380">
        <v>2004</v>
      </c>
      <c r="AK380" s="2">
        <v>45448</v>
      </c>
      <c r="AP380" t="s">
        <v>413</v>
      </c>
      <c r="AT380" s="2">
        <v>45742</v>
      </c>
      <c r="AU380" s="2">
        <v>45891</v>
      </c>
      <c r="AV380" t="s">
        <v>414</v>
      </c>
      <c r="AW380" s="2">
        <v>45441</v>
      </c>
      <c r="AX380">
        <v>25718</v>
      </c>
      <c r="AY380" s="1">
        <v>211930.93</v>
      </c>
      <c r="BA380" t="s">
        <v>980</v>
      </c>
      <c r="BB380">
        <v>25718</v>
      </c>
      <c r="BC380" t="s">
        <v>2861</v>
      </c>
      <c r="BD380" t="s">
        <v>416</v>
      </c>
      <c r="BE380" t="s">
        <v>417</v>
      </c>
      <c r="BF380">
        <v>5561999114651</v>
      </c>
      <c r="BG380" t="s">
        <v>2862</v>
      </c>
      <c r="BH380">
        <v>73813240</v>
      </c>
      <c r="BI380" t="s">
        <v>430</v>
      </c>
      <c r="BJ380" t="s">
        <v>2863</v>
      </c>
      <c r="BL380" s="1">
        <v>1900</v>
      </c>
      <c r="BM380" s="2">
        <v>45616</v>
      </c>
      <c r="BQ380">
        <v>3815</v>
      </c>
      <c r="BR380">
        <v>5744</v>
      </c>
      <c r="BS380" t="s">
        <v>457</v>
      </c>
      <c r="BT380" s="2">
        <v>45461</v>
      </c>
      <c r="BU380">
        <v>449.07</v>
      </c>
      <c r="BV380" s="2">
        <v>45526</v>
      </c>
      <c r="BW380" t="s">
        <v>422</v>
      </c>
      <c r="BX380" s="2">
        <v>45524</v>
      </c>
      <c r="BY380" t="s">
        <v>2864</v>
      </c>
      <c r="BZ380" s="2">
        <v>45461</v>
      </c>
      <c r="CA380" s="2">
        <v>45526</v>
      </c>
      <c r="CC380" s="2">
        <v>45454</v>
      </c>
      <c r="CD380" t="s">
        <v>424</v>
      </c>
      <c r="CF380" s="2">
        <v>45461</v>
      </c>
      <c r="CJ380" s="2">
        <v>45533</v>
      </c>
      <c r="CL380" s="2">
        <v>45461</v>
      </c>
      <c r="CM380" s="2">
        <v>45538</v>
      </c>
      <c r="CN380" s="2">
        <v>45454</v>
      </c>
      <c r="CO380" s="2">
        <v>45474</v>
      </c>
      <c r="CP380" s="2">
        <v>45527</v>
      </c>
      <c r="CR380" s="2">
        <v>45460</v>
      </c>
      <c r="CS380" s="2">
        <v>45453</v>
      </c>
      <c r="CT380" s="2">
        <v>45616</v>
      </c>
      <c r="CU380" s="2">
        <v>45531</v>
      </c>
      <c r="CV380" s="2">
        <v>45480</v>
      </c>
      <c r="CW380" s="2">
        <v>45453</v>
      </c>
      <c r="CY380" t="s">
        <v>424</v>
      </c>
      <c r="DD380" s="2">
        <v>45519</v>
      </c>
      <c r="DF380" s="2">
        <v>45544</v>
      </c>
      <c r="DI380" s="2">
        <v>45610</v>
      </c>
      <c r="DJ380" s="2">
        <v>45449</v>
      </c>
      <c r="DK380" s="2">
        <v>45480</v>
      </c>
      <c r="DL380" s="2">
        <v>45575</v>
      </c>
      <c r="DM380" s="2">
        <v>45713</v>
      </c>
      <c r="DN380" s="2">
        <v>45371</v>
      </c>
      <c r="DO380" s="2">
        <v>45453</v>
      </c>
      <c r="DP380" s="2">
        <v>45736</v>
      </c>
      <c r="EE380" s="1">
        <v>2285.92</v>
      </c>
      <c r="EG380" t="s">
        <v>1640</v>
      </c>
      <c r="EK380" t="s">
        <v>2865</v>
      </c>
    </row>
    <row r="381" spans="1:141" hidden="1" x14ac:dyDescent="0.35">
      <c r="A381">
        <v>3560</v>
      </c>
      <c r="B381" t="s">
        <v>404</v>
      </c>
      <c r="C381">
        <v>4251</v>
      </c>
      <c r="D381" t="s">
        <v>471</v>
      </c>
      <c r="E381" t="s">
        <v>472</v>
      </c>
      <c r="F381" t="s">
        <v>434</v>
      </c>
      <c r="G381">
        <v>304</v>
      </c>
      <c r="H381" t="s">
        <v>474</v>
      </c>
      <c r="I381" t="s">
        <v>2866</v>
      </c>
      <c r="J381" t="s">
        <v>2867</v>
      </c>
      <c r="K381" t="s">
        <v>37</v>
      </c>
      <c r="L381" t="s">
        <v>123</v>
      </c>
      <c r="M381" t="s">
        <v>411</v>
      </c>
      <c r="N381" t="s">
        <v>411</v>
      </c>
      <c r="O381" t="s">
        <v>411</v>
      </c>
      <c r="P381" t="s">
        <v>424</v>
      </c>
      <c r="Q381" t="s">
        <v>424</v>
      </c>
      <c r="R381" t="s">
        <v>411</v>
      </c>
      <c r="S381" t="s">
        <v>411</v>
      </c>
      <c r="T381" s="1">
        <v>153668.94</v>
      </c>
      <c r="U381">
        <v>630</v>
      </c>
      <c r="V381">
        <v>0</v>
      </c>
      <c r="W381" s="1">
        <v>119100.96</v>
      </c>
      <c r="X381" s="1">
        <v>46364.04</v>
      </c>
      <c r="Y381">
        <v>0</v>
      </c>
      <c r="Z381" s="1">
        <v>165465</v>
      </c>
      <c r="AA381">
        <v>0</v>
      </c>
      <c r="AB381">
        <v>0</v>
      </c>
      <c r="AD381">
        <v>8787720194770</v>
      </c>
      <c r="AE381" t="s">
        <v>412</v>
      </c>
      <c r="AF381">
        <v>96070</v>
      </c>
      <c r="AG381" s="2">
        <v>45475</v>
      </c>
      <c r="AH381" s="1">
        <v>2740.25</v>
      </c>
      <c r="AI381" s="2">
        <v>45463</v>
      </c>
      <c r="AJ381">
        <v>2004</v>
      </c>
      <c r="AK381" s="2">
        <v>45448</v>
      </c>
      <c r="AP381" t="s">
        <v>413</v>
      </c>
      <c r="AT381" s="2">
        <v>45653</v>
      </c>
      <c r="AU381" s="2">
        <v>45744</v>
      </c>
      <c r="AV381" t="s">
        <v>414</v>
      </c>
      <c r="AW381" s="2">
        <v>45441</v>
      </c>
      <c r="AX381">
        <v>25719</v>
      </c>
      <c r="AY381" s="1">
        <v>201985.96</v>
      </c>
      <c r="BA381" t="s">
        <v>477</v>
      </c>
      <c r="BB381">
        <v>25719</v>
      </c>
      <c r="BD381" t="s">
        <v>478</v>
      </c>
      <c r="BE381" t="s">
        <v>417</v>
      </c>
      <c r="BF381">
        <v>5561999878699</v>
      </c>
      <c r="BG381" t="s">
        <v>2868</v>
      </c>
      <c r="BH381">
        <v>72910000</v>
      </c>
      <c r="BI381" t="s">
        <v>2869</v>
      </c>
      <c r="BJ381" t="s">
        <v>2870</v>
      </c>
      <c r="BL381" s="1">
        <v>2100</v>
      </c>
      <c r="BM381" s="2">
        <v>45620</v>
      </c>
      <c r="BQ381">
        <v>2764</v>
      </c>
      <c r="BR381">
        <v>5745</v>
      </c>
      <c r="BS381" t="s">
        <v>1281</v>
      </c>
      <c r="BT381" s="2">
        <v>45441</v>
      </c>
      <c r="BU381">
        <v>500</v>
      </c>
      <c r="BV381" s="2">
        <v>45469</v>
      </c>
      <c r="BW381" t="s">
        <v>422</v>
      </c>
      <c r="BX381" s="2">
        <v>45470</v>
      </c>
      <c r="BY381" t="s">
        <v>2871</v>
      </c>
      <c r="BZ381" s="2">
        <v>45441</v>
      </c>
      <c r="CA381" s="2">
        <v>45464</v>
      </c>
      <c r="CC381" s="2">
        <v>45450</v>
      </c>
      <c r="CD381" t="s">
        <v>424</v>
      </c>
      <c r="CF381" s="2">
        <v>45441</v>
      </c>
      <c r="CJ381" s="2">
        <v>45469</v>
      </c>
      <c r="CL381" s="2">
        <v>45449</v>
      </c>
      <c r="CM381" s="2">
        <v>45470</v>
      </c>
      <c r="CN381" s="2">
        <v>45460</v>
      </c>
      <c r="CO381" s="2">
        <v>45474</v>
      </c>
      <c r="CP381" s="2">
        <v>45464</v>
      </c>
      <c r="CR381" s="2">
        <v>45461</v>
      </c>
      <c r="CS381" s="2">
        <v>45450</v>
      </c>
      <c r="CU381" s="2">
        <v>45464</v>
      </c>
      <c r="CV381" s="2">
        <v>45483</v>
      </c>
      <c r="CW381" s="2">
        <v>45449</v>
      </c>
      <c r="CX381" s="2">
        <v>45474</v>
      </c>
      <c r="CY381" t="s">
        <v>424</v>
      </c>
      <c r="DD381" s="2">
        <v>45448</v>
      </c>
      <c r="DF381" s="2">
        <v>45476</v>
      </c>
      <c r="DI381" s="2">
        <v>45481</v>
      </c>
      <c r="DJ381" s="2">
        <v>45447</v>
      </c>
      <c r="DK381" s="2">
        <v>45483</v>
      </c>
      <c r="DL381" s="2">
        <v>45498</v>
      </c>
      <c r="DM381" s="2">
        <v>45504</v>
      </c>
      <c r="DN381" s="2">
        <v>45624</v>
      </c>
      <c r="DO381" s="2">
        <v>45449</v>
      </c>
      <c r="DP381" s="2">
        <v>45624</v>
      </c>
      <c r="EE381" s="1">
        <v>4005.32</v>
      </c>
    </row>
    <row r="382" spans="1:141" hidden="1" x14ac:dyDescent="0.35">
      <c r="A382">
        <v>3561</v>
      </c>
      <c r="B382" t="s">
        <v>561</v>
      </c>
      <c r="C382">
        <v>4255</v>
      </c>
      <c r="D382" t="s">
        <v>833</v>
      </c>
      <c r="E382" t="s">
        <v>834</v>
      </c>
      <c r="F382" t="s">
        <v>623</v>
      </c>
      <c r="G382">
        <v>103</v>
      </c>
      <c r="H382" t="s">
        <v>474</v>
      </c>
      <c r="I382" t="s">
        <v>2872</v>
      </c>
      <c r="J382" t="s">
        <v>2873</v>
      </c>
      <c r="K382" t="s">
        <v>44</v>
      </c>
      <c r="L382" t="s">
        <v>192</v>
      </c>
      <c r="M382" t="s">
        <v>411</v>
      </c>
      <c r="N382" t="s">
        <v>411</v>
      </c>
      <c r="O382" t="s">
        <v>411</v>
      </c>
      <c r="P382" t="s">
        <v>411</v>
      </c>
      <c r="Q382" t="s">
        <v>411</v>
      </c>
      <c r="R382" t="s">
        <v>411</v>
      </c>
      <c r="S382" t="s">
        <v>411</v>
      </c>
      <c r="T382" s="1">
        <v>143490.54999999999</v>
      </c>
      <c r="U382">
        <v>483.9</v>
      </c>
      <c r="V382">
        <v>0</v>
      </c>
      <c r="W382" s="1">
        <v>88197.42</v>
      </c>
      <c r="X382" s="1">
        <v>55000</v>
      </c>
      <c r="Y382">
        <v>0</v>
      </c>
      <c r="Z382" s="1">
        <v>143197.42000000001</v>
      </c>
      <c r="AA382">
        <v>0</v>
      </c>
      <c r="AB382">
        <v>0</v>
      </c>
      <c r="AE382" t="s">
        <v>412</v>
      </c>
      <c r="AH382">
        <v>0</v>
      </c>
      <c r="AK382" s="2">
        <v>45448</v>
      </c>
      <c r="AP382" t="s">
        <v>413</v>
      </c>
      <c r="AT382" s="2">
        <v>45499</v>
      </c>
      <c r="AU382" s="2">
        <v>45499</v>
      </c>
      <c r="AV382" t="s">
        <v>561</v>
      </c>
      <c r="AW382" s="2">
        <v>45441</v>
      </c>
      <c r="AX382">
        <v>25720</v>
      </c>
      <c r="AY382" s="1">
        <v>192040.55</v>
      </c>
      <c r="BA382" t="s">
        <v>837</v>
      </c>
      <c r="BB382">
        <v>25720</v>
      </c>
      <c r="BD382" t="s">
        <v>478</v>
      </c>
      <c r="BE382" t="s">
        <v>417</v>
      </c>
      <c r="BF382">
        <v>5561992952772</v>
      </c>
      <c r="BG382" t="s">
        <v>2874</v>
      </c>
      <c r="BH382">
        <v>72910000</v>
      </c>
      <c r="BI382" t="s">
        <v>2645</v>
      </c>
      <c r="BJ382" t="s">
        <v>2875</v>
      </c>
      <c r="BL382" s="1">
        <v>1613.02</v>
      </c>
      <c r="BM382" s="2">
        <v>45809</v>
      </c>
      <c r="BO382" t="s">
        <v>2876</v>
      </c>
      <c r="BP382" t="s">
        <v>2877</v>
      </c>
      <c r="BQ382">
        <v>3396</v>
      </c>
      <c r="BR382">
        <v>5746</v>
      </c>
      <c r="BS382" t="s">
        <v>648</v>
      </c>
      <c r="BT382" s="2">
        <v>45443</v>
      </c>
      <c r="BW382" t="s">
        <v>422</v>
      </c>
      <c r="BY382" t="s">
        <v>2878</v>
      </c>
      <c r="BZ382" s="2">
        <v>45443</v>
      </c>
      <c r="CC382" s="2">
        <v>45454</v>
      </c>
      <c r="CF382" s="2">
        <v>45443</v>
      </c>
      <c r="CL382" s="2">
        <v>45449</v>
      </c>
      <c r="CN382" s="2">
        <v>45454</v>
      </c>
      <c r="CR382" s="2">
        <v>45461</v>
      </c>
      <c r="CS382" s="2">
        <v>45449</v>
      </c>
      <c r="CW382" s="2">
        <v>45449</v>
      </c>
      <c r="CY382" t="s">
        <v>424</v>
      </c>
      <c r="DD382" s="2">
        <v>45448</v>
      </c>
      <c r="DJ382" s="2">
        <v>45447</v>
      </c>
      <c r="DO382" s="2">
        <v>45448</v>
      </c>
    </row>
    <row r="383" spans="1:141" hidden="1" x14ac:dyDescent="0.35">
      <c r="A383">
        <v>3562</v>
      </c>
      <c r="B383" t="s">
        <v>404</v>
      </c>
      <c r="C383">
        <v>4225</v>
      </c>
      <c r="D383" t="s">
        <v>976</v>
      </c>
      <c r="E383" t="s">
        <v>834</v>
      </c>
      <c r="F383" t="s">
        <v>1086</v>
      </c>
      <c r="G383" t="s">
        <v>1318</v>
      </c>
      <c r="H383" t="s">
        <v>408</v>
      </c>
      <c r="I383" t="s">
        <v>2879</v>
      </c>
      <c r="J383" t="s">
        <v>2880</v>
      </c>
      <c r="K383" t="s">
        <v>14</v>
      </c>
      <c r="L383" t="s">
        <v>66</v>
      </c>
      <c r="M383" t="s">
        <v>411</v>
      </c>
      <c r="N383" t="s">
        <v>411</v>
      </c>
      <c r="O383" t="s">
        <v>411</v>
      </c>
      <c r="P383" t="s">
        <v>411</v>
      </c>
      <c r="Q383" t="s">
        <v>411</v>
      </c>
      <c r="R383" t="s">
        <v>411</v>
      </c>
      <c r="S383" t="s">
        <v>411</v>
      </c>
      <c r="T383" s="1">
        <v>154619.75</v>
      </c>
      <c r="U383">
        <v>922.76</v>
      </c>
      <c r="V383">
        <v>0</v>
      </c>
      <c r="W383" s="1">
        <v>152642.75</v>
      </c>
      <c r="X383" s="1">
        <v>2060</v>
      </c>
      <c r="Y383">
        <v>0</v>
      </c>
      <c r="Z383" s="1">
        <v>154702.75</v>
      </c>
      <c r="AA383">
        <v>0</v>
      </c>
      <c r="AB383">
        <v>0</v>
      </c>
      <c r="AD383">
        <v>8787720191100</v>
      </c>
      <c r="AE383" t="s">
        <v>412</v>
      </c>
      <c r="AG383" s="2">
        <v>45471</v>
      </c>
      <c r="AH383" s="1">
        <v>3944.79</v>
      </c>
      <c r="AI383" s="2">
        <v>45471</v>
      </c>
      <c r="AJ383">
        <v>2004</v>
      </c>
      <c r="AK383" s="2">
        <v>45448</v>
      </c>
      <c r="AP383" t="s">
        <v>413</v>
      </c>
      <c r="AT383" s="2">
        <v>45742</v>
      </c>
      <c r="AU383" s="2">
        <v>45891</v>
      </c>
      <c r="AV383" t="s">
        <v>414</v>
      </c>
      <c r="AW383" s="2">
        <v>45437</v>
      </c>
      <c r="AX383">
        <v>25711</v>
      </c>
      <c r="AY383" s="1">
        <v>218300.23</v>
      </c>
      <c r="BA383" t="s">
        <v>980</v>
      </c>
      <c r="BB383">
        <v>25711</v>
      </c>
      <c r="BC383" t="s">
        <v>2881</v>
      </c>
      <c r="BD383" t="s">
        <v>416</v>
      </c>
      <c r="BE383" t="s">
        <v>417</v>
      </c>
      <c r="BF383">
        <v>5561996195134</v>
      </c>
      <c r="BG383" t="s">
        <v>2882</v>
      </c>
      <c r="BH383">
        <v>73819000</v>
      </c>
      <c r="BI383" t="s">
        <v>2883</v>
      </c>
      <c r="BJ383" t="s">
        <v>2884</v>
      </c>
      <c r="BL383" s="1">
        <v>3570.62</v>
      </c>
      <c r="BQ383">
        <v>3781</v>
      </c>
      <c r="BR383">
        <v>5737</v>
      </c>
      <c r="BS383" t="s">
        <v>2885</v>
      </c>
      <c r="BT383" s="2">
        <v>45461</v>
      </c>
      <c r="BW383" t="s">
        <v>422</v>
      </c>
      <c r="BY383" t="s">
        <v>2886</v>
      </c>
      <c r="BZ383" s="2">
        <v>45461</v>
      </c>
      <c r="CC383" s="2">
        <v>45454</v>
      </c>
      <c r="CF383" s="2">
        <v>45461</v>
      </c>
      <c r="CL383" s="2">
        <v>45471</v>
      </c>
      <c r="CM383" s="2">
        <v>45475</v>
      </c>
      <c r="CN383" s="2">
        <v>45454</v>
      </c>
      <c r="CO383" s="2">
        <v>45474</v>
      </c>
      <c r="CR383" s="2">
        <v>45456</v>
      </c>
      <c r="CS383" s="2">
        <v>45456</v>
      </c>
      <c r="CT383" s="2">
        <v>45615</v>
      </c>
      <c r="CV383" s="2">
        <v>45480</v>
      </c>
      <c r="CW383" s="2">
        <v>45456</v>
      </c>
      <c r="CY383" t="s">
        <v>424</v>
      </c>
      <c r="DD383" s="2">
        <v>45475</v>
      </c>
      <c r="DF383" s="2">
        <v>45504</v>
      </c>
      <c r="DI383" s="2">
        <v>45497</v>
      </c>
      <c r="DJ383" s="2">
        <v>45449</v>
      </c>
      <c r="DK383" s="2">
        <v>45480</v>
      </c>
      <c r="DL383" s="2">
        <v>45575</v>
      </c>
      <c r="DM383" s="2">
        <v>45727</v>
      </c>
      <c r="DN383" s="2">
        <v>45371</v>
      </c>
      <c r="DO383" s="2">
        <v>45449</v>
      </c>
      <c r="DP383" s="2">
        <v>45736</v>
      </c>
    </row>
    <row r="384" spans="1:141" hidden="1" x14ac:dyDescent="0.35">
      <c r="A384">
        <v>3563</v>
      </c>
      <c r="B384" t="s">
        <v>404</v>
      </c>
      <c r="C384">
        <v>4213</v>
      </c>
      <c r="D384" t="s">
        <v>833</v>
      </c>
      <c r="E384" t="s">
        <v>834</v>
      </c>
      <c r="F384" t="s">
        <v>526</v>
      </c>
      <c r="G384">
        <v>104</v>
      </c>
      <c r="H384" t="s">
        <v>474</v>
      </c>
      <c r="I384" t="s">
        <v>2887</v>
      </c>
      <c r="J384" t="s">
        <v>2888</v>
      </c>
      <c r="K384" t="s">
        <v>24</v>
      </c>
      <c r="L384" t="s">
        <v>23</v>
      </c>
      <c r="M384" t="s">
        <v>411</v>
      </c>
      <c r="N384" t="s">
        <v>411</v>
      </c>
      <c r="O384" t="s">
        <v>411</v>
      </c>
      <c r="P384" t="s">
        <v>424</v>
      </c>
      <c r="Q384" t="s">
        <v>424</v>
      </c>
      <c r="R384" t="s">
        <v>411</v>
      </c>
      <c r="S384" t="s">
        <v>411</v>
      </c>
      <c r="T384" s="1">
        <v>155807.4</v>
      </c>
      <c r="U384">
        <v>654.44000000000005</v>
      </c>
      <c r="V384">
        <v>0</v>
      </c>
      <c r="W384" s="1">
        <v>124721.4</v>
      </c>
      <c r="X384" s="1">
        <v>33758</v>
      </c>
      <c r="Y384">
        <v>0</v>
      </c>
      <c r="Z384" s="1">
        <v>158479.4</v>
      </c>
      <c r="AA384">
        <v>0</v>
      </c>
      <c r="AB384">
        <v>0</v>
      </c>
      <c r="AD384">
        <v>8787720261582</v>
      </c>
      <c r="AE384" t="s">
        <v>412</v>
      </c>
      <c r="AG384" s="2">
        <v>45506</v>
      </c>
      <c r="AH384" s="1">
        <v>2740.25</v>
      </c>
      <c r="AI384" s="2">
        <v>45469</v>
      </c>
      <c r="AJ384">
        <v>2004</v>
      </c>
      <c r="AK384" s="2">
        <v>45448</v>
      </c>
      <c r="AP384" t="s">
        <v>813</v>
      </c>
      <c r="AT384" s="2">
        <v>45736</v>
      </c>
      <c r="AU384" s="2">
        <v>45736</v>
      </c>
      <c r="AV384" t="s">
        <v>414</v>
      </c>
      <c r="AW384" s="2">
        <v>45434</v>
      </c>
      <c r="AX384">
        <v>25705</v>
      </c>
      <c r="AY384" s="1">
        <v>201577.42</v>
      </c>
      <c r="BA384" t="s">
        <v>837</v>
      </c>
      <c r="BB384">
        <v>25705</v>
      </c>
      <c r="BC384" t="s">
        <v>2889</v>
      </c>
      <c r="BD384" t="s">
        <v>929</v>
      </c>
      <c r="BE384" t="s">
        <v>513</v>
      </c>
      <c r="BF384">
        <v>5561984731471</v>
      </c>
      <c r="BG384" t="s">
        <v>2890</v>
      </c>
      <c r="BH384">
        <v>72110757</v>
      </c>
      <c r="BI384" t="s">
        <v>931</v>
      </c>
      <c r="BJ384" t="s">
        <v>2891</v>
      </c>
      <c r="BL384" s="1">
        <v>2118.5</v>
      </c>
      <c r="BQ384">
        <v>3424</v>
      </c>
      <c r="BR384">
        <v>5730</v>
      </c>
      <c r="BS384" t="s">
        <v>1016</v>
      </c>
      <c r="BT384" s="2">
        <v>45434</v>
      </c>
      <c r="BU384">
        <v>693.73</v>
      </c>
      <c r="BV384" s="2">
        <v>45471</v>
      </c>
      <c r="BW384" t="s">
        <v>422</v>
      </c>
      <c r="BX384" s="2">
        <v>45474</v>
      </c>
      <c r="BY384" t="s">
        <v>2892</v>
      </c>
      <c r="BZ384" s="2">
        <v>45434</v>
      </c>
      <c r="CA384" s="2">
        <v>45483</v>
      </c>
      <c r="CC384" s="2">
        <v>45460</v>
      </c>
      <c r="CD384" t="s">
        <v>424</v>
      </c>
      <c r="CF384" s="2">
        <v>45434</v>
      </c>
      <c r="CJ384" s="2">
        <v>45488</v>
      </c>
      <c r="CL384" s="2">
        <v>45449</v>
      </c>
      <c r="CM384" s="2">
        <v>45503</v>
      </c>
      <c r="CN384" s="2">
        <v>45460</v>
      </c>
      <c r="CO384" s="2">
        <v>45488</v>
      </c>
      <c r="CP384" s="2">
        <v>45484</v>
      </c>
      <c r="CR384" s="2">
        <v>45467</v>
      </c>
      <c r="CS384" s="2">
        <v>45463</v>
      </c>
      <c r="CU384" s="2">
        <v>45484</v>
      </c>
      <c r="CV384" s="2">
        <v>45505</v>
      </c>
      <c r="CW384" s="2">
        <v>45463</v>
      </c>
      <c r="CX384" s="2">
        <v>45505</v>
      </c>
      <c r="CY384" t="s">
        <v>424</v>
      </c>
      <c r="DD384" s="2">
        <v>45448</v>
      </c>
      <c r="DF384" s="2">
        <v>45506</v>
      </c>
      <c r="DI384" s="2">
        <v>45519</v>
      </c>
      <c r="DJ384" s="2">
        <v>45448</v>
      </c>
      <c r="DK384" s="2">
        <v>45505</v>
      </c>
      <c r="DL384" s="2">
        <v>45550</v>
      </c>
      <c r="DM384" s="2">
        <v>45629</v>
      </c>
      <c r="DN384" s="2">
        <v>45712</v>
      </c>
      <c r="DO384" s="2">
        <v>45456</v>
      </c>
      <c r="DP384" s="2">
        <v>45712</v>
      </c>
      <c r="EE384" s="1">
        <v>4105.32</v>
      </c>
      <c r="EG384" t="s">
        <v>1640</v>
      </c>
    </row>
    <row r="385" spans="1:137" hidden="1" x14ac:dyDescent="0.35">
      <c r="A385">
        <v>3564</v>
      </c>
      <c r="B385" t="s">
        <v>404</v>
      </c>
      <c r="C385">
        <v>4266</v>
      </c>
      <c r="D385" t="s">
        <v>833</v>
      </c>
      <c r="E385" t="s">
        <v>834</v>
      </c>
      <c r="F385" t="s">
        <v>623</v>
      </c>
      <c r="G385">
        <v>204</v>
      </c>
      <c r="H385" t="s">
        <v>474</v>
      </c>
      <c r="I385" t="s">
        <v>2893</v>
      </c>
      <c r="J385" t="s">
        <v>2894</v>
      </c>
      <c r="K385" t="s">
        <v>38</v>
      </c>
      <c r="L385" t="s">
        <v>160</v>
      </c>
      <c r="M385" t="s">
        <v>411</v>
      </c>
      <c r="N385" t="s">
        <v>411</v>
      </c>
      <c r="O385" t="s">
        <v>411</v>
      </c>
      <c r="P385" t="s">
        <v>424</v>
      </c>
      <c r="Q385" t="s">
        <v>424</v>
      </c>
      <c r="R385" t="s">
        <v>411</v>
      </c>
      <c r="S385" t="s">
        <v>411</v>
      </c>
      <c r="T385" s="1">
        <v>128977.08</v>
      </c>
      <c r="U385">
        <v>472.5</v>
      </c>
      <c r="V385">
        <v>0</v>
      </c>
      <c r="W385" s="1">
        <v>86389.08</v>
      </c>
      <c r="X385" s="1">
        <v>61020.92</v>
      </c>
      <c r="Y385">
        <v>0</v>
      </c>
      <c r="Z385" s="1">
        <v>147410</v>
      </c>
      <c r="AA385">
        <v>0</v>
      </c>
      <c r="AB385">
        <v>0</v>
      </c>
      <c r="AD385">
        <v>8787720196136</v>
      </c>
      <c r="AE385" t="s">
        <v>412</v>
      </c>
      <c r="AF385">
        <v>105311</v>
      </c>
      <c r="AG385" s="2">
        <v>45471</v>
      </c>
      <c r="AH385" s="1">
        <v>2371.12</v>
      </c>
      <c r="AI385" s="2">
        <v>45457</v>
      </c>
      <c r="AJ385">
        <v>2004</v>
      </c>
      <c r="AK385" s="2">
        <v>45449</v>
      </c>
      <c r="AP385" t="s">
        <v>413</v>
      </c>
      <c r="AT385" s="2">
        <v>45736</v>
      </c>
      <c r="AU385" s="2">
        <v>45736</v>
      </c>
      <c r="AV385" t="s">
        <v>414</v>
      </c>
      <c r="AW385" s="2">
        <v>45449</v>
      </c>
      <c r="AX385">
        <v>25738</v>
      </c>
      <c r="AY385" s="1">
        <v>185001.08</v>
      </c>
      <c r="BA385" t="s">
        <v>837</v>
      </c>
      <c r="BB385">
        <v>25738</v>
      </c>
      <c r="BC385" t="s">
        <v>2895</v>
      </c>
      <c r="BD385" t="s">
        <v>478</v>
      </c>
      <c r="BE385" t="s">
        <v>417</v>
      </c>
      <c r="BF385">
        <v>5561991227962</v>
      </c>
      <c r="BG385" t="s">
        <v>2896</v>
      </c>
      <c r="BH385">
        <v>72910000</v>
      </c>
      <c r="BI385" t="s">
        <v>1801</v>
      </c>
      <c r="BJ385" t="s">
        <v>2897</v>
      </c>
      <c r="BL385" s="1">
        <v>1890</v>
      </c>
      <c r="BQ385">
        <v>3395</v>
      </c>
      <c r="BR385">
        <v>5752</v>
      </c>
      <c r="BS385" t="s">
        <v>668</v>
      </c>
      <c r="BT385" s="2">
        <v>45450</v>
      </c>
      <c r="BU385">
        <v>500</v>
      </c>
      <c r="BV385" s="2">
        <v>45462</v>
      </c>
      <c r="BW385" t="s">
        <v>422</v>
      </c>
      <c r="BX385" s="2">
        <v>45464</v>
      </c>
      <c r="BY385" t="s">
        <v>2898</v>
      </c>
      <c r="BZ385" s="2">
        <v>45453</v>
      </c>
      <c r="CA385" s="2">
        <v>45461</v>
      </c>
      <c r="CC385" s="2">
        <v>45453</v>
      </c>
      <c r="CD385" t="s">
        <v>424</v>
      </c>
      <c r="CF385" s="2">
        <v>45453</v>
      </c>
      <c r="CJ385" s="2">
        <v>45467</v>
      </c>
      <c r="CL385" s="2">
        <v>45456</v>
      </c>
      <c r="CM385" s="2">
        <v>45468</v>
      </c>
      <c r="CN385" s="2">
        <v>45454</v>
      </c>
      <c r="CO385" s="2">
        <v>45474</v>
      </c>
      <c r="CP385" s="2">
        <v>45461</v>
      </c>
      <c r="CR385" s="2">
        <v>45456</v>
      </c>
      <c r="CS385" s="2">
        <v>45450</v>
      </c>
      <c r="CU385" s="2">
        <v>45461</v>
      </c>
      <c r="CV385" s="2">
        <v>45608</v>
      </c>
      <c r="CW385" s="2">
        <v>45449</v>
      </c>
      <c r="CX385" s="2">
        <v>45470</v>
      </c>
      <c r="CY385" t="s">
        <v>424</v>
      </c>
      <c r="DD385" s="2">
        <v>45449</v>
      </c>
      <c r="DF385" s="2">
        <v>45476</v>
      </c>
      <c r="DI385" s="2">
        <v>45481</v>
      </c>
      <c r="DJ385" s="2">
        <v>45447</v>
      </c>
      <c r="DK385" s="2">
        <v>45609</v>
      </c>
      <c r="DL385" s="2">
        <v>45615</v>
      </c>
      <c r="DM385" s="2">
        <v>45629</v>
      </c>
      <c r="DN385" s="2">
        <v>45712</v>
      </c>
      <c r="DO385" s="2">
        <v>45449</v>
      </c>
      <c r="DP385" s="2">
        <v>45712</v>
      </c>
      <c r="EE385" s="1">
        <v>3805.32</v>
      </c>
    </row>
    <row r="386" spans="1:137" hidden="1" x14ac:dyDescent="0.35">
      <c r="A386">
        <v>3565</v>
      </c>
      <c r="B386" t="s">
        <v>404</v>
      </c>
      <c r="C386">
        <v>4265</v>
      </c>
      <c r="D386" t="s">
        <v>471</v>
      </c>
      <c r="E386" t="s">
        <v>472</v>
      </c>
      <c r="F386" t="s">
        <v>461</v>
      </c>
      <c r="G386">
        <v>204</v>
      </c>
      <c r="H386" t="s">
        <v>474</v>
      </c>
      <c r="I386" t="s">
        <v>2899</v>
      </c>
      <c r="J386" t="s">
        <v>2900</v>
      </c>
      <c r="K386" t="s">
        <v>38</v>
      </c>
      <c r="L386" t="s">
        <v>101</v>
      </c>
      <c r="M386" t="s">
        <v>411</v>
      </c>
      <c r="N386" t="s">
        <v>411</v>
      </c>
      <c r="O386" t="s">
        <v>411</v>
      </c>
      <c r="P386" t="s">
        <v>424</v>
      </c>
      <c r="Q386" t="s">
        <v>411</v>
      </c>
      <c r="R386" t="s">
        <v>411</v>
      </c>
      <c r="S386" t="s">
        <v>411</v>
      </c>
      <c r="T386" s="1">
        <v>159399.37</v>
      </c>
      <c r="U386">
        <v>540</v>
      </c>
      <c r="V386">
        <v>0</v>
      </c>
      <c r="W386" s="1">
        <v>110937.49</v>
      </c>
      <c r="X386" s="1">
        <v>48598.51</v>
      </c>
      <c r="Y386">
        <v>0</v>
      </c>
      <c r="Z386" s="1">
        <v>159536</v>
      </c>
      <c r="AA386">
        <v>0</v>
      </c>
      <c r="AB386">
        <v>0</v>
      </c>
      <c r="AD386">
        <v>8787720195318</v>
      </c>
      <c r="AE386" t="s">
        <v>412</v>
      </c>
      <c r="AF386">
        <v>96034</v>
      </c>
      <c r="AG386" s="2">
        <v>45463</v>
      </c>
      <c r="AH386" s="1">
        <v>2740.25</v>
      </c>
      <c r="AI386" s="2">
        <v>45453</v>
      </c>
      <c r="AJ386">
        <v>2004</v>
      </c>
      <c r="AK386" s="2">
        <v>45449</v>
      </c>
      <c r="AP386" t="s">
        <v>413</v>
      </c>
      <c r="AT386" s="2">
        <v>45653</v>
      </c>
      <c r="AU386" s="2">
        <v>45744</v>
      </c>
      <c r="AV386" t="s">
        <v>414</v>
      </c>
      <c r="AW386" s="2">
        <v>45449</v>
      </c>
      <c r="AX386">
        <v>25737</v>
      </c>
      <c r="AY386" s="1">
        <v>202000.27</v>
      </c>
      <c r="BA386" t="s">
        <v>477</v>
      </c>
      <c r="BB386">
        <v>25737</v>
      </c>
      <c r="BD386" t="s">
        <v>478</v>
      </c>
      <c r="BE386" t="s">
        <v>417</v>
      </c>
      <c r="BF386">
        <v>5561992004701</v>
      </c>
      <c r="BG386" t="s">
        <v>2901</v>
      </c>
      <c r="BH386">
        <v>72910049</v>
      </c>
      <c r="BI386" t="s">
        <v>1526</v>
      </c>
      <c r="BJ386" t="s">
        <v>2902</v>
      </c>
      <c r="BL386" s="1">
        <v>1800</v>
      </c>
      <c r="BM386" s="2">
        <v>45623</v>
      </c>
      <c r="BQ386">
        <v>2715</v>
      </c>
      <c r="BR386">
        <v>5751</v>
      </c>
      <c r="BS386" t="s">
        <v>783</v>
      </c>
      <c r="BT386" s="2">
        <v>45446</v>
      </c>
      <c r="BU386">
        <v>500</v>
      </c>
      <c r="BW386" t="s">
        <v>422</v>
      </c>
      <c r="BX386" s="2">
        <v>45460</v>
      </c>
      <c r="BY386" t="s">
        <v>2903</v>
      </c>
      <c r="BZ386" s="2">
        <v>45446</v>
      </c>
      <c r="CA386" s="2">
        <v>45456</v>
      </c>
      <c r="CC386" s="2">
        <v>45448</v>
      </c>
      <c r="CD386" t="s">
        <v>424</v>
      </c>
      <c r="CF386" s="2">
        <v>45446</v>
      </c>
      <c r="CJ386" s="2">
        <v>45460</v>
      </c>
      <c r="CL386" s="2">
        <v>45449</v>
      </c>
      <c r="CM386" s="2">
        <v>45460</v>
      </c>
      <c r="CN386" s="2">
        <v>45448</v>
      </c>
      <c r="CO386" s="2">
        <v>45460</v>
      </c>
      <c r="CP386" s="2">
        <v>45456</v>
      </c>
      <c r="CR386" s="2">
        <v>45449</v>
      </c>
      <c r="CS386" s="2">
        <v>45450</v>
      </c>
      <c r="CU386" s="2">
        <v>45456</v>
      </c>
      <c r="CV386" s="2">
        <v>45467</v>
      </c>
      <c r="CW386" s="2">
        <v>45449</v>
      </c>
      <c r="CX386" s="2">
        <v>45462</v>
      </c>
      <c r="CY386" t="s">
        <v>424</v>
      </c>
      <c r="DD386" s="2">
        <v>45446</v>
      </c>
      <c r="DF386" s="2">
        <v>45464</v>
      </c>
      <c r="DI386" s="2">
        <v>45467</v>
      </c>
      <c r="DJ386" s="2">
        <v>45448</v>
      </c>
      <c r="DK386" s="2">
        <v>45469</v>
      </c>
      <c r="DL386" s="2">
        <v>45488</v>
      </c>
      <c r="DM386" s="2">
        <v>45504</v>
      </c>
      <c r="DN386" s="2">
        <v>45624</v>
      </c>
      <c r="DO386" s="2">
        <v>45449</v>
      </c>
      <c r="DP386" s="2">
        <v>45624</v>
      </c>
      <c r="EE386" s="1">
        <v>4165.32</v>
      </c>
    </row>
    <row r="387" spans="1:137" hidden="1" x14ac:dyDescent="0.35">
      <c r="A387">
        <v>3566</v>
      </c>
      <c r="B387" t="s">
        <v>404</v>
      </c>
      <c r="C387">
        <v>4257</v>
      </c>
      <c r="D387" t="s">
        <v>833</v>
      </c>
      <c r="E387" t="s">
        <v>834</v>
      </c>
      <c r="F387" t="s">
        <v>434</v>
      </c>
      <c r="G387">
        <v>303</v>
      </c>
      <c r="H387" t="s">
        <v>474</v>
      </c>
      <c r="I387" t="s">
        <v>2904</v>
      </c>
      <c r="J387" t="s">
        <v>2905</v>
      </c>
      <c r="K387" t="s">
        <v>24</v>
      </c>
      <c r="L387" t="s">
        <v>175</v>
      </c>
      <c r="M387" t="s">
        <v>411</v>
      </c>
      <c r="N387" t="s">
        <v>411</v>
      </c>
      <c r="O387" t="s">
        <v>411</v>
      </c>
      <c r="P387" t="s">
        <v>424</v>
      </c>
      <c r="Q387" t="s">
        <v>424</v>
      </c>
      <c r="R387" t="s">
        <v>411</v>
      </c>
      <c r="S387" t="s">
        <v>411</v>
      </c>
      <c r="T387" s="1">
        <v>133278.04</v>
      </c>
      <c r="U387">
        <v>533.16</v>
      </c>
      <c r="V387">
        <v>0</v>
      </c>
      <c r="W387" s="1">
        <v>100622.04</v>
      </c>
      <c r="X387" s="1">
        <v>74721.960000000006</v>
      </c>
      <c r="Y387">
        <v>0</v>
      </c>
      <c r="Z387" s="1">
        <v>175344</v>
      </c>
      <c r="AA387">
        <v>0</v>
      </c>
      <c r="AB387">
        <v>0</v>
      </c>
      <c r="AD387">
        <v>8787720219381</v>
      </c>
      <c r="AE387" t="s">
        <v>412</v>
      </c>
      <c r="AF387">
        <v>105282</v>
      </c>
      <c r="AG387" s="2">
        <v>45470</v>
      </c>
      <c r="AH387" s="1">
        <v>2773.87</v>
      </c>
      <c r="AI387" s="2">
        <v>45456</v>
      </c>
      <c r="AJ387">
        <v>2004</v>
      </c>
      <c r="AK387" s="2">
        <v>45449</v>
      </c>
      <c r="AP387" t="s">
        <v>413</v>
      </c>
      <c r="AT387" s="2">
        <v>45736</v>
      </c>
      <c r="AU387" s="2">
        <v>45736</v>
      </c>
      <c r="AV387" t="s">
        <v>414</v>
      </c>
      <c r="AW387" s="2">
        <v>45443</v>
      </c>
      <c r="AX387">
        <v>25736</v>
      </c>
      <c r="AY387" s="1">
        <v>194000</v>
      </c>
      <c r="BA387" t="s">
        <v>837</v>
      </c>
      <c r="BB387">
        <v>25736</v>
      </c>
      <c r="BC387" t="s">
        <v>2906</v>
      </c>
      <c r="BD387" t="s">
        <v>929</v>
      </c>
      <c r="BE387" t="s">
        <v>513</v>
      </c>
      <c r="BF387">
        <v>5561994008341</v>
      </c>
      <c r="BG387" t="s">
        <v>2907</v>
      </c>
      <c r="BH387">
        <v>72005512</v>
      </c>
      <c r="BI387" t="s">
        <v>2609</v>
      </c>
      <c r="BJ387" t="s">
        <v>2908</v>
      </c>
      <c r="BL387" s="1">
        <v>2132.62</v>
      </c>
      <c r="BQ387">
        <v>3370</v>
      </c>
      <c r="BR387">
        <v>5750</v>
      </c>
      <c r="BS387" t="s">
        <v>2909</v>
      </c>
      <c r="BT387" s="2">
        <v>45453</v>
      </c>
      <c r="BU387">
        <v>500</v>
      </c>
      <c r="BV387" s="2">
        <v>45460</v>
      </c>
      <c r="BW387" t="s">
        <v>422</v>
      </c>
      <c r="BX387" s="2">
        <v>45463</v>
      </c>
      <c r="BY387" t="s">
        <v>2910</v>
      </c>
      <c r="BZ387" s="2">
        <v>45453</v>
      </c>
      <c r="CA387" s="2">
        <v>45457</v>
      </c>
      <c r="CC387" s="2">
        <v>45453</v>
      </c>
      <c r="CD387" t="s">
        <v>424</v>
      </c>
      <c r="CF387" s="2">
        <v>45453</v>
      </c>
      <c r="CJ387" s="2">
        <v>45462</v>
      </c>
      <c r="CL387" s="2">
        <v>45455</v>
      </c>
      <c r="CM387" s="2">
        <v>45463</v>
      </c>
      <c r="CN387" s="2">
        <v>45453</v>
      </c>
      <c r="CO387" s="2">
        <v>45460</v>
      </c>
      <c r="CP387" s="2">
        <v>45460</v>
      </c>
      <c r="CR387" s="2">
        <v>45455</v>
      </c>
      <c r="CS387" s="2">
        <v>45453</v>
      </c>
      <c r="CU387" s="2">
        <v>45460</v>
      </c>
      <c r="CV387" s="2">
        <v>45608</v>
      </c>
      <c r="CW387" s="2">
        <v>45453</v>
      </c>
      <c r="CX387" s="2">
        <v>45469</v>
      </c>
      <c r="CY387" t="s">
        <v>424</v>
      </c>
      <c r="DD387" s="2">
        <v>45448</v>
      </c>
      <c r="DF387" s="2">
        <v>45471</v>
      </c>
      <c r="DI387" s="2">
        <v>45474</v>
      </c>
      <c r="DJ387" s="2">
        <v>45449</v>
      </c>
      <c r="DK387" s="2">
        <v>45609</v>
      </c>
      <c r="DL387" s="2">
        <v>45615</v>
      </c>
      <c r="DM387" s="2">
        <v>45629</v>
      </c>
      <c r="DN387" s="2">
        <v>45712</v>
      </c>
      <c r="DO387" s="2">
        <v>45453</v>
      </c>
      <c r="DP387" s="2">
        <v>45712</v>
      </c>
      <c r="EE387" s="1">
        <v>4165.32</v>
      </c>
    </row>
    <row r="388" spans="1:137" hidden="1" x14ac:dyDescent="0.35">
      <c r="A388">
        <v>3567</v>
      </c>
      <c r="B388" t="s">
        <v>561</v>
      </c>
      <c r="C388">
        <v>4244</v>
      </c>
      <c r="D388" t="s">
        <v>2635</v>
      </c>
      <c r="E388" t="s">
        <v>472</v>
      </c>
      <c r="F388" t="s">
        <v>461</v>
      </c>
      <c r="G388" t="s">
        <v>1318</v>
      </c>
      <c r="H388" t="s">
        <v>408</v>
      </c>
      <c r="I388" t="s">
        <v>2911</v>
      </c>
      <c r="J388" t="s">
        <v>2912</v>
      </c>
      <c r="K388" t="s">
        <v>22</v>
      </c>
      <c r="L388" t="s">
        <v>47</v>
      </c>
      <c r="M388" t="s">
        <v>411</v>
      </c>
      <c r="N388" t="s">
        <v>411</v>
      </c>
      <c r="O388" t="s">
        <v>411</v>
      </c>
      <c r="P388" t="s">
        <v>411</v>
      </c>
      <c r="Q388" t="s">
        <v>411</v>
      </c>
      <c r="R388" t="s">
        <v>411</v>
      </c>
      <c r="S388" t="s">
        <v>411</v>
      </c>
      <c r="T388" s="1">
        <v>215200</v>
      </c>
      <c r="U388" s="1">
        <v>1615.94</v>
      </c>
      <c r="V388">
        <v>0</v>
      </c>
      <c r="W388" s="1">
        <v>215200</v>
      </c>
      <c r="X388">
        <v>0</v>
      </c>
      <c r="Y388">
        <v>0</v>
      </c>
      <c r="Z388" s="1">
        <v>215200</v>
      </c>
      <c r="AA388">
        <v>0</v>
      </c>
      <c r="AB388">
        <v>0</v>
      </c>
      <c r="AE388" t="s">
        <v>412</v>
      </c>
      <c r="AH388">
        <v>0</v>
      </c>
      <c r="AK388" s="2">
        <v>45449</v>
      </c>
      <c r="AP388" t="s">
        <v>413</v>
      </c>
      <c r="AT388" s="2">
        <v>45499</v>
      </c>
      <c r="AU388" s="2">
        <v>45499</v>
      </c>
      <c r="AV388" t="s">
        <v>561</v>
      </c>
      <c r="AW388" s="2">
        <v>45440</v>
      </c>
      <c r="AX388">
        <v>25802</v>
      </c>
      <c r="AY388" s="1">
        <v>225000</v>
      </c>
      <c r="BA388" t="s">
        <v>2638</v>
      </c>
      <c r="BB388">
        <v>25802</v>
      </c>
      <c r="BD388" t="s">
        <v>416</v>
      </c>
      <c r="BE388" t="s">
        <v>417</v>
      </c>
      <c r="BF388">
        <v>5561984580129</v>
      </c>
      <c r="BG388" t="s">
        <v>2913</v>
      </c>
      <c r="BH388">
        <v>73802005</v>
      </c>
      <c r="BI388" t="s">
        <v>2478</v>
      </c>
      <c r="BJ388" t="s">
        <v>2914</v>
      </c>
      <c r="BL388" s="1">
        <v>5515.57</v>
      </c>
      <c r="BM388" s="2">
        <v>45591</v>
      </c>
      <c r="BQ388">
        <v>4323</v>
      </c>
      <c r="BR388">
        <v>5753</v>
      </c>
      <c r="BS388" t="s">
        <v>457</v>
      </c>
      <c r="BT388" s="2">
        <v>45440</v>
      </c>
      <c r="BW388" t="s">
        <v>422</v>
      </c>
      <c r="BZ388" s="2">
        <v>45440</v>
      </c>
      <c r="CF388" s="2">
        <v>45440</v>
      </c>
      <c r="CL388" s="2">
        <v>45450</v>
      </c>
      <c r="CS388" s="2">
        <v>45456</v>
      </c>
      <c r="CT388" s="2">
        <v>45591</v>
      </c>
      <c r="CW388" s="2">
        <v>45456</v>
      </c>
      <c r="CY388" t="s">
        <v>424</v>
      </c>
      <c r="DJ388" s="2">
        <v>45449</v>
      </c>
      <c r="DO388" s="2">
        <v>45453</v>
      </c>
    </row>
    <row r="389" spans="1:137" hidden="1" x14ac:dyDescent="0.35">
      <c r="A389">
        <v>3568</v>
      </c>
      <c r="B389" t="s">
        <v>404</v>
      </c>
      <c r="C389">
        <v>4242</v>
      </c>
      <c r="D389" t="s">
        <v>976</v>
      </c>
      <c r="E389" t="s">
        <v>834</v>
      </c>
      <c r="F389" t="s">
        <v>519</v>
      </c>
      <c r="G389" t="s">
        <v>1504</v>
      </c>
      <c r="H389" t="s">
        <v>408</v>
      </c>
      <c r="I389" t="s">
        <v>2915</v>
      </c>
      <c r="J389" t="s">
        <v>2916</v>
      </c>
      <c r="K389" t="s">
        <v>22</v>
      </c>
      <c r="L389" t="s">
        <v>122</v>
      </c>
      <c r="M389" t="s">
        <v>411</v>
      </c>
      <c r="N389" t="s">
        <v>411</v>
      </c>
      <c r="O389" t="s">
        <v>411</v>
      </c>
      <c r="P389" t="s">
        <v>411</v>
      </c>
      <c r="Q389" t="s">
        <v>411</v>
      </c>
      <c r="R389" t="s">
        <v>411</v>
      </c>
      <c r="S389" t="s">
        <v>411</v>
      </c>
      <c r="T389" s="1">
        <v>152635.69</v>
      </c>
      <c r="U389">
        <v>660</v>
      </c>
      <c r="V389" s="1">
        <v>57364.31</v>
      </c>
      <c r="W389" s="1">
        <v>125702.69</v>
      </c>
      <c r="X389" s="1">
        <v>26933</v>
      </c>
      <c r="Y389">
        <v>0</v>
      </c>
      <c r="Z389" s="1">
        <v>152635.69</v>
      </c>
      <c r="AA389">
        <v>0</v>
      </c>
      <c r="AB389">
        <v>0</v>
      </c>
      <c r="AD389">
        <v>8787720506992</v>
      </c>
      <c r="AE389" t="s">
        <v>412</v>
      </c>
      <c r="AG389" s="2">
        <v>45553</v>
      </c>
      <c r="AH389" s="1">
        <v>5423.83</v>
      </c>
      <c r="AI389" s="2">
        <v>45488</v>
      </c>
      <c r="AJ389">
        <v>2004</v>
      </c>
      <c r="AK389" s="2">
        <v>45449</v>
      </c>
      <c r="AP389" t="s">
        <v>413</v>
      </c>
      <c r="AT389" s="2">
        <v>45742</v>
      </c>
      <c r="AU389" s="2">
        <v>45891</v>
      </c>
      <c r="AV389" t="s">
        <v>414</v>
      </c>
      <c r="AW389" s="2">
        <v>45440</v>
      </c>
      <c r="AX389">
        <v>25816</v>
      </c>
      <c r="AY389" s="1">
        <v>211932.82</v>
      </c>
      <c r="BA389" t="s">
        <v>980</v>
      </c>
      <c r="BB389">
        <v>25816</v>
      </c>
      <c r="BD389" t="s">
        <v>416</v>
      </c>
      <c r="BE389" t="s">
        <v>417</v>
      </c>
      <c r="BF389">
        <v>5561996957401</v>
      </c>
      <c r="BG389" t="s">
        <v>2917</v>
      </c>
      <c r="BH389">
        <v>73807770</v>
      </c>
      <c r="BI389" t="s">
        <v>1757</v>
      </c>
      <c r="BJ389" t="s">
        <v>2918</v>
      </c>
      <c r="BL389" s="1">
        <v>2200</v>
      </c>
      <c r="BM389" s="2">
        <v>45620</v>
      </c>
      <c r="BQ389">
        <v>3750</v>
      </c>
      <c r="BR389">
        <v>5763</v>
      </c>
      <c r="BS389" t="s">
        <v>449</v>
      </c>
      <c r="BT389" s="2">
        <v>45440</v>
      </c>
      <c r="BW389" t="s">
        <v>422</v>
      </c>
      <c r="BY389" t="s">
        <v>2919</v>
      </c>
      <c r="BZ389" s="2">
        <v>45440</v>
      </c>
      <c r="CC389" s="2">
        <v>45454</v>
      </c>
      <c r="CD389" t="s">
        <v>424</v>
      </c>
      <c r="CF389" s="2">
        <v>45440</v>
      </c>
      <c r="CJ389" s="2">
        <v>45533</v>
      </c>
      <c r="CL389" s="2">
        <v>45453</v>
      </c>
      <c r="CM389" s="2">
        <v>45538</v>
      </c>
      <c r="CN389" s="2">
        <v>45454</v>
      </c>
      <c r="CO389" s="2">
        <v>45488</v>
      </c>
      <c r="CP389" s="2">
        <v>45527</v>
      </c>
      <c r="CR389" s="2">
        <v>45455</v>
      </c>
      <c r="CS389" s="2">
        <v>45456</v>
      </c>
      <c r="CT389" s="2">
        <v>45620</v>
      </c>
      <c r="CU389" s="2">
        <v>45531</v>
      </c>
      <c r="CV389" s="2">
        <v>45512</v>
      </c>
      <c r="CW389" s="2">
        <v>45456</v>
      </c>
      <c r="CY389" t="s">
        <v>424</v>
      </c>
      <c r="DD389" s="2">
        <v>45490</v>
      </c>
      <c r="DF389" s="2">
        <v>45555</v>
      </c>
      <c r="DI389" s="2">
        <v>45558</v>
      </c>
      <c r="DJ389" s="2">
        <v>45477</v>
      </c>
      <c r="DK389" s="2">
        <v>45513</v>
      </c>
      <c r="DL389" s="2">
        <v>45516</v>
      </c>
      <c r="DM389" s="2">
        <v>45632</v>
      </c>
      <c r="DN389" s="2">
        <v>45736</v>
      </c>
      <c r="DO389" s="2">
        <v>45483</v>
      </c>
      <c r="DP389" s="2">
        <v>45736</v>
      </c>
      <c r="EE389" s="1">
        <v>2115.48</v>
      </c>
    </row>
    <row r="390" spans="1:137" hidden="1" x14ac:dyDescent="0.35">
      <c r="A390">
        <v>3569</v>
      </c>
      <c r="B390" t="s">
        <v>404</v>
      </c>
      <c r="C390">
        <v>4220</v>
      </c>
      <c r="D390" t="s">
        <v>833</v>
      </c>
      <c r="E390" t="s">
        <v>834</v>
      </c>
      <c r="F390" t="s">
        <v>442</v>
      </c>
      <c r="G390">
        <v>104</v>
      </c>
      <c r="H390" t="s">
        <v>474</v>
      </c>
      <c r="I390" t="s">
        <v>2920</v>
      </c>
      <c r="J390" t="s">
        <v>2921</v>
      </c>
      <c r="K390" t="s">
        <v>44</v>
      </c>
      <c r="L390" t="s">
        <v>142</v>
      </c>
      <c r="M390" t="s">
        <v>411</v>
      </c>
      <c r="N390" t="s">
        <v>411</v>
      </c>
      <c r="O390" t="s">
        <v>411</v>
      </c>
      <c r="P390" t="s">
        <v>424</v>
      </c>
      <c r="Q390" t="s">
        <v>424</v>
      </c>
      <c r="R390" t="s">
        <v>411</v>
      </c>
      <c r="S390" t="s">
        <v>411</v>
      </c>
      <c r="T390" s="1">
        <v>149194.54</v>
      </c>
      <c r="U390">
        <v>570</v>
      </c>
      <c r="V390">
        <v>0</v>
      </c>
      <c r="W390" s="1">
        <v>110327.54</v>
      </c>
      <c r="X390" s="1">
        <v>50805.46</v>
      </c>
      <c r="Y390">
        <v>0</v>
      </c>
      <c r="Z390" s="1">
        <v>161133</v>
      </c>
      <c r="AA390">
        <v>0</v>
      </c>
      <c r="AB390">
        <v>0</v>
      </c>
      <c r="AD390">
        <v>8787720172032</v>
      </c>
      <c r="AE390" t="s">
        <v>412</v>
      </c>
      <c r="AF390">
        <v>105371</v>
      </c>
      <c r="AG390" s="2">
        <v>45470</v>
      </c>
      <c r="AH390" s="1">
        <v>2740.25</v>
      </c>
      <c r="AI390" s="2">
        <v>45453</v>
      </c>
      <c r="AJ390">
        <v>2004</v>
      </c>
      <c r="AK390" s="2">
        <v>45449</v>
      </c>
      <c r="AP390" t="s">
        <v>413</v>
      </c>
      <c r="AT390" s="2">
        <v>45736</v>
      </c>
      <c r="AU390" s="2">
        <v>45736</v>
      </c>
      <c r="AV390" t="s">
        <v>414</v>
      </c>
      <c r="AW390" s="2">
        <v>45436</v>
      </c>
      <c r="AX390">
        <v>25810</v>
      </c>
      <c r="AY390" s="1">
        <v>195474.54</v>
      </c>
      <c r="BA390" t="s">
        <v>837</v>
      </c>
      <c r="BB390">
        <v>25810</v>
      </c>
      <c r="BD390" t="s">
        <v>478</v>
      </c>
      <c r="BE390" t="s">
        <v>417</v>
      </c>
      <c r="BF390">
        <v>5561993214049</v>
      </c>
      <c r="BG390" t="s">
        <v>2922</v>
      </c>
      <c r="BH390">
        <v>72910001</v>
      </c>
      <c r="BI390" t="s">
        <v>1385</v>
      </c>
      <c r="BJ390" t="s">
        <v>2923</v>
      </c>
      <c r="BL390" s="1">
        <v>2000</v>
      </c>
      <c r="BQ390">
        <v>3472</v>
      </c>
      <c r="BR390">
        <v>5757</v>
      </c>
      <c r="BS390" t="s">
        <v>776</v>
      </c>
      <c r="BT390" s="2">
        <v>45447</v>
      </c>
      <c r="BU390">
        <v>493.95</v>
      </c>
      <c r="BV390" s="2">
        <v>45462</v>
      </c>
      <c r="BW390" t="s">
        <v>422</v>
      </c>
      <c r="BX390" s="2">
        <v>45463</v>
      </c>
      <c r="BY390" t="s">
        <v>2924</v>
      </c>
      <c r="BZ390" s="2">
        <v>45447</v>
      </c>
      <c r="CA390" s="2">
        <v>45455</v>
      </c>
      <c r="CC390" s="2">
        <v>45440</v>
      </c>
      <c r="CD390" t="s">
        <v>424</v>
      </c>
      <c r="CF390" s="2">
        <v>45447</v>
      </c>
      <c r="CJ390" s="2">
        <v>45462</v>
      </c>
      <c r="CL390" s="2">
        <v>45453</v>
      </c>
      <c r="CM390" s="2">
        <v>45463</v>
      </c>
      <c r="CN390" s="2">
        <v>45440</v>
      </c>
      <c r="CO390" s="2">
        <v>45460</v>
      </c>
      <c r="CP390" s="2">
        <v>45456</v>
      </c>
      <c r="CR390" s="2">
        <v>45440</v>
      </c>
      <c r="CS390" s="2">
        <v>45449</v>
      </c>
      <c r="CU390" s="2">
        <v>45457</v>
      </c>
      <c r="CV390" s="2">
        <v>45608</v>
      </c>
      <c r="CW390" s="2">
        <v>45449</v>
      </c>
      <c r="CX390" s="2">
        <v>45469</v>
      </c>
      <c r="CY390" t="s">
        <v>424</v>
      </c>
      <c r="DD390" s="2">
        <v>45454</v>
      </c>
      <c r="DF390" s="2">
        <v>45471</v>
      </c>
      <c r="DI390" s="2">
        <v>45474</v>
      </c>
      <c r="DJ390" s="2">
        <v>45444</v>
      </c>
      <c r="DK390" s="2">
        <v>45609</v>
      </c>
      <c r="DL390" s="2">
        <v>45615</v>
      </c>
      <c r="DM390" s="2">
        <v>45629</v>
      </c>
      <c r="DN390" s="2">
        <v>45712</v>
      </c>
      <c r="DO390" s="2">
        <v>45448</v>
      </c>
      <c r="DP390" s="2">
        <v>45712</v>
      </c>
      <c r="EE390" s="1">
        <v>4005.32</v>
      </c>
    </row>
    <row r="391" spans="1:137" hidden="1" x14ac:dyDescent="0.35">
      <c r="A391">
        <v>3570</v>
      </c>
      <c r="B391" t="s">
        <v>404</v>
      </c>
      <c r="C391">
        <v>4237</v>
      </c>
      <c r="D391" t="s">
        <v>405</v>
      </c>
      <c r="E391" t="s">
        <v>406</v>
      </c>
      <c r="F391" t="s">
        <v>442</v>
      </c>
      <c r="G391">
        <v>102</v>
      </c>
      <c r="H391" t="s">
        <v>408</v>
      </c>
      <c r="I391" t="s">
        <v>2925</v>
      </c>
      <c r="J391" t="s">
        <v>2926</v>
      </c>
      <c r="K391" t="s">
        <v>14</v>
      </c>
      <c r="L391" t="s">
        <v>129</v>
      </c>
      <c r="M391" t="s">
        <v>411</v>
      </c>
      <c r="N391" t="s">
        <v>411</v>
      </c>
      <c r="O391" t="s">
        <v>411</v>
      </c>
      <c r="P391" t="s">
        <v>411</v>
      </c>
      <c r="Q391" t="s">
        <v>411</v>
      </c>
      <c r="R391" t="s">
        <v>411</v>
      </c>
      <c r="S391" t="s">
        <v>411</v>
      </c>
      <c r="T391" s="1">
        <v>163687.79</v>
      </c>
      <c r="U391">
        <v>695.4</v>
      </c>
      <c r="V391">
        <v>0</v>
      </c>
      <c r="W391" s="1">
        <v>132600.76</v>
      </c>
      <c r="X391" s="1">
        <v>22830</v>
      </c>
      <c r="Y391">
        <v>0</v>
      </c>
      <c r="Z391" s="1">
        <v>155430.76</v>
      </c>
      <c r="AA391">
        <v>0</v>
      </c>
      <c r="AB391">
        <v>0</v>
      </c>
      <c r="AD391">
        <v>8787720164544</v>
      </c>
      <c r="AE391" t="s">
        <v>412</v>
      </c>
      <c r="AG391" s="2">
        <v>45478</v>
      </c>
      <c r="AH391" s="1">
        <v>3929.2</v>
      </c>
      <c r="AI391" s="2">
        <v>45464</v>
      </c>
      <c r="AJ391">
        <v>2004</v>
      </c>
      <c r="AK391" s="2">
        <v>45449</v>
      </c>
      <c r="AP391" t="s">
        <v>413</v>
      </c>
      <c r="AT391" s="2">
        <v>45743</v>
      </c>
      <c r="AU391" s="2">
        <v>45743</v>
      </c>
      <c r="AV391" t="s">
        <v>414</v>
      </c>
      <c r="AW391" s="2">
        <v>45439</v>
      </c>
      <c r="AX391">
        <v>25815</v>
      </c>
      <c r="AY391" s="1">
        <v>225000</v>
      </c>
      <c r="BA391" t="s">
        <v>415</v>
      </c>
      <c r="BB391">
        <v>25815</v>
      </c>
      <c r="BC391" t="s">
        <v>2927</v>
      </c>
      <c r="BD391" t="s">
        <v>416</v>
      </c>
      <c r="BE391" t="s">
        <v>417</v>
      </c>
      <c r="BF391">
        <v>5561981150726</v>
      </c>
      <c r="BG391" t="s">
        <v>2928</v>
      </c>
      <c r="BH391">
        <v>73808602</v>
      </c>
      <c r="BI391" t="s">
        <v>466</v>
      </c>
      <c r="BJ391" t="s">
        <v>2929</v>
      </c>
      <c r="BL391" s="1">
        <v>2318</v>
      </c>
      <c r="BM391" s="2">
        <v>45617</v>
      </c>
      <c r="BQ391">
        <v>3177</v>
      </c>
      <c r="BR391">
        <v>5762</v>
      </c>
      <c r="BS391" t="s">
        <v>1195</v>
      </c>
      <c r="BT391" s="2">
        <v>45456</v>
      </c>
      <c r="BW391" t="s">
        <v>422</v>
      </c>
      <c r="BY391" t="s">
        <v>2930</v>
      </c>
      <c r="BZ391" s="2">
        <v>45456</v>
      </c>
      <c r="CA391" s="2">
        <v>45464</v>
      </c>
      <c r="CC391" s="2">
        <v>45450</v>
      </c>
      <c r="CD391" t="s">
        <v>424</v>
      </c>
      <c r="CF391" s="2">
        <v>45456</v>
      </c>
      <c r="CL391" s="2">
        <v>45457</v>
      </c>
      <c r="CM391" s="2">
        <v>45464</v>
      </c>
      <c r="CN391" s="2">
        <v>45450</v>
      </c>
      <c r="CO391" s="2">
        <v>45474</v>
      </c>
      <c r="CR391" s="2">
        <v>45454</v>
      </c>
      <c r="CS391" s="2">
        <v>45457</v>
      </c>
      <c r="CV391" s="2">
        <v>45483</v>
      </c>
      <c r="CW391" s="2">
        <v>45457</v>
      </c>
      <c r="CY391" t="s">
        <v>424</v>
      </c>
      <c r="DD391" s="2">
        <v>45464</v>
      </c>
      <c r="DF391" s="2">
        <v>45479</v>
      </c>
      <c r="DI391" s="2">
        <v>45484</v>
      </c>
      <c r="DJ391" s="2">
        <v>45450</v>
      </c>
      <c r="DK391" s="2">
        <v>45483</v>
      </c>
      <c r="DL391" s="2">
        <v>45484</v>
      </c>
      <c r="DM391" s="2">
        <v>45504</v>
      </c>
      <c r="DN391" s="2">
        <v>45728</v>
      </c>
      <c r="DO391" s="2">
        <v>45454</v>
      </c>
      <c r="DP391" s="2">
        <v>45728</v>
      </c>
    </row>
    <row r="392" spans="1:137" hidden="1" x14ac:dyDescent="0.35">
      <c r="A392">
        <v>3571</v>
      </c>
      <c r="B392" t="s">
        <v>404</v>
      </c>
      <c r="C392">
        <v>4232</v>
      </c>
      <c r="D392" t="s">
        <v>833</v>
      </c>
      <c r="E392" t="s">
        <v>834</v>
      </c>
      <c r="F392" t="s">
        <v>473</v>
      </c>
      <c r="G392">
        <v>102</v>
      </c>
      <c r="H392" t="s">
        <v>474</v>
      </c>
      <c r="I392" t="s">
        <v>2931</v>
      </c>
      <c r="J392" t="s">
        <v>2932</v>
      </c>
      <c r="K392" t="s">
        <v>38</v>
      </c>
      <c r="L392" t="s">
        <v>101</v>
      </c>
      <c r="M392" t="s">
        <v>411</v>
      </c>
      <c r="N392" t="s">
        <v>411</v>
      </c>
      <c r="O392" t="s">
        <v>411</v>
      </c>
      <c r="P392" t="s">
        <v>424</v>
      </c>
      <c r="Q392" t="s">
        <v>424</v>
      </c>
      <c r="R392" t="s">
        <v>411</v>
      </c>
      <c r="S392" t="s">
        <v>411</v>
      </c>
      <c r="T392" s="1">
        <v>148917.60999999999</v>
      </c>
      <c r="U392">
        <v>540</v>
      </c>
      <c r="V392">
        <v>0</v>
      </c>
      <c r="W392" s="1">
        <v>99128.61</v>
      </c>
      <c r="X392" s="1">
        <v>51130.39</v>
      </c>
      <c r="Y392">
        <v>0</v>
      </c>
      <c r="Z392" s="1">
        <v>150259</v>
      </c>
      <c r="AA392">
        <v>0</v>
      </c>
      <c r="AB392">
        <v>0</v>
      </c>
      <c r="AD392">
        <v>8787720209084</v>
      </c>
      <c r="AE392" t="s">
        <v>412</v>
      </c>
      <c r="AF392">
        <v>105225</v>
      </c>
      <c r="AG392" s="2">
        <v>45475</v>
      </c>
      <c r="AH392" s="1">
        <v>2740.25</v>
      </c>
      <c r="AI392" s="2">
        <v>45457</v>
      </c>
      <c r="AJ392">
        <v>2004</v>
      </c>
      <c r="AK392" s="2">
        <v>45449</v>
      </c>
      <c r="AP392" t="s">
        <v>413</v>
      </c>
      <c r="AT392" s="2">
        <v>45840</v>
      </c>
      <c r="AU392" s="2">
        <v>45840</v>
      </c>
      <c r="AV392" t="s">
        <v>414</v>
      </c>
      <c r="AW392" s="2">
        <v>45437</v>
      </c>
      <c r="AX392">
        <v>25813</v>
      </c>
      <c r="AY392" s="1">
        <v>203952.21</v>
      </c>
      <c r="BA392" t="s">
        <v>837</v>
      </c>
      <c r="BB392">
        <v>25813</v>
      </c>
      <c r="BD392" t="s">
        <v>478</v>
      </c>
      <c r="BE392" t="s">
        <v>417</v>
      </c>
      <c r="BF392">
        <v>5561985783919</v>
      </c>
      <c r="BG392" t="s">
        <v>2933</v>
      </c>
      <c r="BH392">
        <v>72910000</v>
      </c>
      <c r="BI392" t="s">
        <v>2934</v>
      </c>
      <c r="BJ392" t="s">
        <v>2935</v>
      </c>
      <c r="BL392" s="1">
        <v>1800</v>
      </c>
      <c r="BM392" s="2">
        <v>45502</v>
      </c>
      <c r="BQ392">
        <v>3318</v>
      </c>
      <c r="BR392">
        <v>5760</v>
      </c>
      <c r="BS392" t="s">
        <v>449</v>
      </c>
      <c r="BT392" s="2">
        <v>45437</v>
      </c>
      <c r="BW392" t="s">
        <v>422</v>
      </c>
      <c r="BY392" t="s">
        <v>2936</v>
      </c>
      <c r="BZ392" s="2">
        <v>45437</v>
      </c>
      <c r="CA392" s="2">
        <v>45461</v>
      </c>
      <c r="CC392" s="2">
        <v>45450</v>
      </c>
      <c r="CD392" t="s">
        <v>424</v>
      </c>
      <c r="CF392" s="2">
        <v>45437</v>
      </c>
      <c r="CJ392" s="2">
        <v>45463</v>
      </c>
      <c r="CL392" s="2">
        <v>45453</v>
      </c>
      <c r="CM392" s="2">
        <v>45464</v>
      </c>
      <c r="CN392" s="2">
        <v>45450</v>
      </c>
      <c r="CO392" s="2">
        <v>45474</v>
      </c>
      <c r="CP392" s="2">
        <v>45461</v>
      </c>
      <c r="CR392" s="2">
        <v>45456</v>
      </c>
      <c r="CS392" s="2">
        <v>45450</v>
      </c>
      <c r="CU392" s="2">
        <v>45461</v>
      </c>
      <c r="CV392" s="2">
        <v>45608</v>
      </c>
      <c r="CW392" s="2">
        <v>45450</v>
      </c>
      <c r="CX392" s="2">
        <v>45471</v>
      </c>
      <c r="CY392" t="s">
        <v>424</v>
      </c>
      <c r="DD392" s="2">
        <v>45449</v>
      </c>
      <c r="DF392" s="2">
        <v>45476</v>
      </c>
      <c r="DI392" s="2">
        <v>45483</v>
      </c>
      <c r="DJ392" s="2">
        <v>45448</v>
      </c>
      <c r="DK392" s="2">
        <v>45609</v>
      </c>
      <c r="DL392" s="2">
        <v>45615</v>
      </c>
      <c r="DM392" s="2">
        <v>45629</v>
      </c>
      <c r="DN392" s="2">
        <v>45712</v>
      </c>
      <c r="DO392" s="2">
        <v>45450</v>
      </c>
      <c r="DP392" s="2">
        <v>45712</v>
      </c>
      <c r="EE392" s="1">
        <v>4005.32</v>
      </c>
    </row>
    <row r="393" spans="1:137" hidden="1" x14ac:dyDescent="0.35">
      <c r="A393">
        <v>3572</v>
      </c>
      <c r="B393" t="s">
        <v>561</v>
      </c>
      <c r="C393">
        <v>4205</v>
      </c>
      <c r="D393" t="s">
        <v>833</v>
      </c>
      <c r="E393" t="s">
        <v>834</v>
      </c>
      <c r="F393" t="s">
        <v>407</v>
      </c>
      <c r="G393">
        <v>104</v>
      </c>
      <c r="H393" t="s">
        <v>474</v>
      </c>
      <c r="I393" t="s">
        <v>2937</v>
      </c>
      <c r="J393" t="s">
        <v>2938</v>
      </c>
      <c r="K393" t="s">
        <v>24</v>
      </c>
      <c r="L393" t="s">
        <v>23</v>
      </c>
      <c r="M393" t="s">
        <v>411</v>
      </c>
      <c r="N393" t="s">
        <v>411</v>
      </c>
      <c r="O393" t="s">
        <v>411</v>
      </c>
      <c r="P393" t="s">
        <v>411</v>
      </c>
      <c r="Q393" t="s">
        <v>411</v>
      </c>
      <c r="R393" t="s">
        <v>411</v>
      </c>
      <c r="S393" t="s">
        <v>411</v>
      </c>
      <c r="T393" s="1">
        <v>162450.76999999999</v>
      </c>
      <c r="U393">
        <v>572.99</v>
      </c>
      <c r="V393">
        <v>0</v>
      </c>
      <c r="W393" s="1">
        <v>119690.77</v>
      </c>
      <c r="X393" s="1">
        <v>42760</v>
      </c>
      <c r="Y393">
        <v>0</v>
      </c>
      <c r="Z393" s="1">
        <v>162450.76999999999</v>
      </c>
      <c r="AA393">
        <v>0</v>
      </c>
      <c r="AB393">
        <v>0</v>
      </c>
      <c r="AE393" t="s">
        <v>412</v>
      </c>
      <c r="AH393">
        <v>0</v>
      </c>
      <c r="AK393" s="2">
        <v>45449</v>
      </c>
      <c r="AP393" t="s">
        <v>813</v>
      </c>
      <c r="AQ393" t="s">
        <v>1536</v>
      </c>
      <c r="AT393" s="2">
        <v>45478</v>
      </c>
      <c r="AU393" s="2">
        <v>45478</v>
      </c>
      <c r="AV393" t="s">
        <v>561</v>
      </c>
      <c r="AW393" s="2">
        <v>45434</v>
      </c>
      <c r="AX393">
        <v>25819</v>
      </c>
      <c r="AY393" s="1">
        <v>208250.77</v>
      </c>
      <c r="BA393" t="s">
        <v>837</v>
      </c>
      <c r="BB393">
        <v>25819</v>
      </c>
      <c r="BD393" t="s">
        <v>1271</v>
      </c>
      <c r="BE393" t="s">
        <v>417</v>
      </c>
      <c r="BF393">
        <v>5561991355379</v>
      </c>
      <c r="BG393" t="s">
        <v>2939</v>
      </c>
      <c r="BH393">
        <v>72871087</v>
      </c>
      <c r="BI393" t="s">
        <v>2940</v>
      </c>
      <c r="BJ393" t="s">
        <v>2941</v>
      </c>
      <c r="BL393" s="1">
        <v>1910</v>
      </c>
      <c r="BO393" t="s">
        <v>2464</v>
      </c>
      <c r="BP393" t="s">
        <v>2942</v>
      </c>
      <c r="BQ393">
        <v>3392</v>
      </c>
      <c r="BR393">
        <v>5766</v>
      </c>
      <c r="BS393" t="s">
        <v>457</v>
      </c>
      <c r="BT393" s="2">
        <v>45434</v>
      </c>
      <c r="BW393" t="s">
        <v>422</v>
      </c>
      <c r="BY393" t="s">
        <v>2943</v>
      </c>
      <c r="BZ393" s="2">
        <v>45434</v>
      </c>
      <c r="CC393" s="2">
        <v>45454</v>
      </c>
      <c r="CF393" s="2">
        <v>45434</v>
      </c>
      <c r="CL393" s="2">
        <v>45453</v>
      </c>
      <c r="CN393" s="2">
        <v>45454</v>
      </c>
      <c r="CR393" s="2">
        <v>45455</v>
      </c>
      <c r="DD393" s="2">
        <v>45448</v>
      </c>
    </row>
    <row r="394" spans="1:137" hidden="1" x14ac:dyDescent="0.35">
      <c r="A394">
        <v>3573</v>
      </c>
      <c r="B394" t="s">
        <v>561</v>
      </c>
      <c r="C394">
        <v>4218</v>
      </c>
      <c r="D394" t="s">
        <v>976</v>
      </c>
      <c r="E394" t="s">
        <v>834</v>
      </c>
      <c r="F394" t="s">
        <v>532</v>
      </c>
      <c r="G394" t="s">
        <v>977</v>
      </c>
      <c r="H394" t="s">
        <v>408</v>
      </c>
      <c r="I394" t="s">
        <v>2944</v>
      </c>
      <c r="J394" t="s">
        <v>2945</v>
      </c>
      <c r="K394" t="s">
        <v>14</v>
      </c>
      <c r="L394" t="s">
        <v>179</v>
      </c>
      <c r="M394" t="s">
        <v>411</v>
      </c>
      <c r="N394" t="s">
        <v>411</v>
      </c>
      <c r="O394" t="s">
        <v>411</v>
      </c>
      <c r="P394" t="s">
        <v>411</v>
      </c>
      <c r="Q394" t="s">
        <v>411</v>
      </c>
      <c r="R394" t="s">
        <v>411</v>
      </c>
      <c r="S394" t="s">
        <v>411</v>
      </c>
      <c r="T394" s="1">
        <v>155871.65</v>
      </c>
      <c r="U394">
        <v>540</v>
      </c>
      <c r="V394">
        <v>0</v>
      </c>
      <c r="W394" s="1">
        <v>112657.65</v>
      </c>
      <c r="X394" s="1">
        <v>43847</v>
      </c>
      <c r="Y394">
        <v>0</v>
      </c>
      <c r="Z394" s="1">
        <v>156504.65</v>
      </c>
      <c r="AA394">
        <v>0</v>
      </c>
      <c r="AB394">
        <v>0</v>
      </c>
      <c r="AE394" t="s">
        <v>412</v>
      </c>
      <c r="AH394">
        <v>0</v>
      </c>
      <c r="AK394" s="2">
        <v>45449</v>
      </c>
      <c r="AP394" t="s">
        <v>413</v>
      </c>
      <c r="AT394" s="2">
        <v>45481</v>
      </c>
      <c r="AU394" s="2">
        <v>45481</v>
      </c>
      <c r="AV394" t="s">
        <v>561</v>
      </c>
      <c r="AW394" s="2">
        <v>45435</v>
      </c>
      <c r="AX394">
        <v>25809</v>
      </c>
      <c r="AY394" s="1">
        <v>211927.48</v>
      </c>
      <c r="BA394" t="s">
        <v>980</v>
      </c>
      <c r="BB394">
        <v>25809</v>
      </c>
      <c r="BD394" t="s">
        <v>416</v>
      </c>
      <c r="BE394" t="s">
        <v>417</v>
      </c>
      <c r="BF394">
        <v>5561996665513</v>
      </c>
      <c r="BG394" t="s">
        <v>2946</v>
      </c>
      <c r="BH394">
        <v>73805229</v>
      </c>
      <c r="BI394" t="s">
        <v>614</v>
      </c>
      <c r="BJ394" t="s">
        <v>2947</v>
      </c>
      <c r="BL394" s="1">
        <v>2380</v>
      </c>
      <c r="BM394" s="2">
        <v>45615</v>
      </c>
      <c r="BQ394">
        <v>3711</v>
      </c>
      <c r="BR394">
        <v>5756</v>
      </c>
      <c r="BS394" t="s">
        <v>2948</v>
      </c>
      <c r="BT394" s="2">
        <v>45435</v>
      </c>
      <c r="BW394" t="s">
        <v>422</v>
      </c>
      <c r="BY394" t="s">
        <v>2949</v>
      </c>
      <c r="BZ394" s="2">
        <v>45435</v>
      </c>
      <c r="CC394" s="2">
        <v>45454</v>
      </c>
      <c r="CF394" s="2">
        <v>45435</v>
      </c>
      <c r="CL394" s="2">
        <v>45453</v>
      </c>
      <c r="CN394" s="2">
        <v>45454</v>
      </c>
      <c r="CR394" s="2">
        <v>45455</v>
      </c>
      <c r="CS394" s="2">
        <v>45455</v>
      </c>
      <c r="CW394" s="2">
        <v>45455</v>
      </c>
      <c r="CY394" t="s">
        <v>424</v>
      </c>
      <c r="DJ394" s="2">
        <v>45450</v>
      </c>
      <c r="DO394" s="2">
        <v>45454</v>
      </c>
    </row>
    <row r="395" spans="1:137" hidden="1" x14ac:dyDescent="0.35">
      <c r="A395">
        <v>3574</v>
      </c>
      <c r="B395" t="s">
        <v>404</v>
      </c>
      <c r="C395">
        <v>4210</v>
      </c>
      <c r="D395" t="s">
        <v>976</v>
      </c>
      <c r="E395" t="s">
        <v>834</v>
      </c>
      <c r="F395" t="s">
        <v>519</v>
      </c>
      <c r="G395" t="s">
        <v>1234</v>
      </c>
      <c r="H395" t="s">
        <v>408</v>
      </c>
      <c r="I395" t="s">
        <v>2950</v>
      </c>
      <c r="J395" t="s">
        <v>2951</v>
      </c>
      <c r="K395" t="s">
        <v>14</v>
      </c>
      <c r="L395" t="s">
        <v>121</v>
      </c>
      <c r="M395" t="s">
        <v>411</v>
      </c>
      <c r="N395" t="s">
        <v>411</v>
      </c>
      <c r="O395" t="s">
        <v>411</v>
      </c>
      <c r="P395" t="s">
        <v>411</v>
      </c>
      <c r="Q395" t="s">
        <v>411</v>
      </c>
      <c r="R395" t="s">
        <v>411</v>
      </c>
      <c r="S395" t="s">
        <v>411</v>
      </c>
      <c r="T395" s="1">
        <v>149207.07</v>
      </c>
      <c r="U395">
        <v>705</v>
      </c>
      <c r="V395">
        <v>0</v>
      </c>
      <c r="W395" s="1">
        <v>126617.11</v>
      </c>
      <c r="X395" s="1">
        <v>4466</v>
      </c>
      <c r="Y395">
        <v>0</v>
      </c>
      <c r="Z395" s="1">
        <v>131083.10999999999</v>
      </c>
      <c r="AA395">
        <v>0</v>
      </c>
      <c r="AB395">
        <v>0</v>
      </c>
      <c r="AD395">
        <v>8787720362788</v>
      </c>
      <c r="AE395" t="s">
        <v>412</v>
      </c>
      <c r="AF395">
        <v>75640</v>
      </c>
      <c r="AG395" s="2">
        <v>45575</v>
      </c>
      <c r="AH395" s="1">
        <v>3603.03</v>
      </c>
      <c r="AI395" s="2">
        <v>45471</v>
      </c>
      <c r="AJ395">
        <v>2004</v>
      </c>
      <c r="AK395" s="2">
        <v>45449</v>
      </c>
      <c r="AP395" t="s">
        <v>413</v>
      </c>
      <c r="AT395" s="2">
        <v>45742</v>
      </c>
      <c r="AU395" s="2">
        <v>45891</v>
      </c>
      <c r="AV395" t="s">
        <v>414</v>
      </c>
      <c r="AW395" s="2">
        <v>45434</v>
      </c>
      <c r="AX395">
        <v>25820</v>
      </c>
      <c r="AY395" s="1">
        <v>211931.79</v>
      </c>
      <c r="BA395" t="s">
        <v>980</v>
      </c>
      <c r="BB395">
        <v>25820</v>
      </c>
      <c r="BC395" t="s">
        <v>2952</v>
      </c>
      <c r="BD395" t="s">
        <v>416</v>
      </c>
      <c r="BE395" t="s">
        <v>417</v>
      </c>
      <c r="BF395">
        <v>5561998575202</v>
      </c>
      <c r="BG395" t="s">
        <v>2953</v>
      </c>
      <c r="BH395">
        <v>73813778</v>
      </c>
      <c r="BI395" t="s">
        <v>894</v>
      </c>
      <c r="BJ395" t="s">
        <v>2954</v>
      </c>
      <c r="BL395" s="1">
        <v>2600</v>
      </c>
      <c r="BQ395">
        <v>3752</v>
      </c>
      <c r="BR395">
        <v>5767</v>
      </c>
      <c r="BS395" t="s">
        <v>449</v>
      </c>
      <c r="BT395" s="2">
        <v>45453</v>
      </c>
      <c r="BU395">
        <v>449.91</v>
      </c>
      <c r="BV395" s="2">
        <v>45498</v>
      </c>
      <c r="BW395" t="s">
        <v>422</v>
      </c>
      <c r="BX395" s="2">
        <v>45501</v>
      </c>
      <c r="BY395" t="s">
        <v>2955</v>
      </c>
      <c r="BZ395" s="2">
        <v>45454</v>
      </c>
      <c r="CA395" s="2">
        <v>45533</v>
      </c>
      <c r="CC395" s="2">
        <v>45454</v>
      </c>
      <c r="CD395" t="s">
        <v>424</v>
      </c>
      <c r="CF395" s="2">
        <v>45454</v>
      </c>
      <c r="CJ395" s="2">
        <v>45545</v>
      </c>
      <c r="CL395" s="2">
        <v>45456</v>
      </c>
      <c r="CM395" s="2">
        <v>45546</v>
      </c>
      <c r="CN395" s="2">
        <v>45454</v>
      </c>
      <c r="CO395" s="2">
        <v>45474</v>
      </c>
      <c r="CP395" s="2">
        <v>45533</v>
      </c>
      <c r="CR395" s="2">
        <v>45455</v>
      </c>
      <c r="CS395" s="2">
        <v>45468</v>
      </c>
      <c r="CT395" s="2">
        <v>45613</v>
      </c>
      <c r="CU395" s="2">
        <v>45545</v>
      </c>
      <c r="CV395" s="2">
        <v>45480</v>
      </c>
      <c r="CW395" s="2">
        <v>45468</v>
      </c>
      <c r="CY395" t="s">
        <v>424</v>
      </c>
      <c r="DD395" s="2">
        <v>45474</v>
      </c>
      <c r="DF395" s="2">
        <v>45575</v>
      </c>
      <c r="DI395" s="2">
        <v>45580</v>
      </c>
      <c r="DJ395" s="2">
        <v>45449</v>
      </c>
      <c r="DK395" s="2">
        <v>45480</v>
      </c>
      <c r="DL395" s="2">
        <v>45575</v>
      </c>
      <c r="DM395" s="2">
        <v>45727</v>
      </c>
      <c r="DN395" s="2">
        <v>45736</v>
      </c>
      <c r="DO395" s="2">
        <v>45453</v>
      </c>
      <c r="DP395" s="2">
        <v>45736</v>
      </c>
      <c r="EE395" s="1">
        <v>1942.63</v>
      </c>
    </row>
    <row r="396" spans="1:137" hidden="1" x14ac:dyDescent="0.35">
      <c r="A396">
        <v>3575</v>
      </c>
      <c r="B396" t="s">
        <v>404</v>
      </c>
      <c r="C396">
        <v>4193</v>
      </c>
      <c r="D396" t="s">
        <v>976</v>
      </c>
      <c r="E396" t="s">
        <v>834</v>
      </c>
      <c r="F396" t="s">
        <v>1086</v>
      </c>
      <c r="G396" t="s">
        <v>1234</v>
      </c>
      <c r="H396" t="s">
        <v>408</v>
      </c>
      <c r="I396" t="s">
        <v>2956</v>
      </c>
      <c r="J396" t="s">
        <v>2957</v>
      </c>
      <c r="K396" t="s">
        <v>14</v>
      </c>
      <c r="L396" t="s">
        <v>179</v>
      </c>
      <c r="M396" t="s">
        <v>411</v>
      </c>
      <c r="N396" t="s">
        <v>411</v>
      </c>
      <c r="O396" t="s">
        <v>411</v>
      </c>
      <c r="P396" t="s">
        <v>411</v>
      </c>
      <c r="Q396" t="s">
        <v>411</v>
      </c>
      <c r="R396" t="s">
        <v>411</v>
      </c>
      <c r="S396" t="s">
        <v>411</v>
      </c>
      <c r="T396" s="1">
        <v>151906.79999999999</v>
      </c>
      <c r="U396">
        <v>592.74</v>
      </c>
      <c r="V396">
        <v>0</v>
      </c>
      <c r="W396" s="1">
        <v>116423.81</v>
      </c>
      <c r="X396" s="1">
        <v>35654</v>
      </c>
      <c r="Y396">
        <v>0</v>
      </c>
      <c r="Z396" s="1">
        <v>152077.81</v>
      </c>
      <c r="AA396">
        <v>0</v>
      </c>
      <c r="AB396">
        <v>0</v>
      </c>
      <c r="AD396">
        <v>8787720232272</v>
      </c>
      <c r="AE396" t="s">
        <v>412</v>
      </c>
      <c r="AG396" s="2">
        <v>45503</v>
      </c>
      <c r="AH396" s="1">
        <v>3568.17</v>
      </c>
      <c r="AI396" s="2">
        <v>45467</v>
      </c>
      <c r="AJ396">
        <v>2004</v>
      </c>
      <c r="AK396" s="2">
        <v>45449</v>
      </c>
      <c r="AP396" t="s">
        <v>413</v>
      </c>
      <c r="AT396" s="2">
        <v>45742</v>
      </c>
      <c r="AU396" s="2">
        <v>45891</v>
      </c>
      <c r="AV396" t="s">
        <v>414</v>
      </c>
      <c r="AW396" s="2">
        <v>45433</v>
      </c>
      <c r="AX396">
        <v>25817</v>
      </c>
      <c r="AY396" s="1">
        <v>211931.68</v>
      </c>
      <c r="BA396" t="s">
        <v>980</v>
      </c>
      <c r="BB396">
        <v>25817</v>
      </c>
      <c r="BC396" t="s">
        <v>2958</v>
      </c>
      <c r="BD396" t="s">
        <v>416</v>
      </c>
      <c r="BE396" t="s">
        <v>417</v>
      </c>
      <c r="BF396">
        <v>5561998144091</v>
      </c>
      <c r="BG396" t="s">
        <v>2959</v>
      </c>
      <c r="BH396">
        <v>73808080</v>
      </c>
      <c r="BI396" t="s">
        <v>1193</v>
      </c>
      <c r="BJ396" t="s">
        <v>2960</v>
      </c>
      <c r="BL396" s="1">
        <v>1975.84</v>
      </c>
      <c r="BM396" s="2">
        <v>45612</v>
      </c>
      <c r="BQ396">
        <v>3790</v>
      </c>
      <c r="BR396">
        <v>5764</v>
      </c>
      <c r="BS396" t="s">
        <v>449</v>
      </c>
      <c r="BT396" s="2">
        <v>45461</v>
      </c>
      <c r="BW396" t="s">
        <v>422</v>
      </c>
      <c r="BY396" t="s">
        <v>2961</v>
      </c>
      <c r="BZ396" s="2">
        <v>45461</v>
      </c>
      <c r="CA396" s="2">
        <v>45467</v>
      </c>
      <c r="CC396" s="2">
        <v>45454</v>
      </c>
      <c r="CD396" t="s">
        <v>424</v>
      </c>
      <c r="CF396" s="2">
        <v>45461</v>
      </c>
      <c r="CL396" s="2">
        <v>45462</v>
      </c>
      <c r="CM396" s="2">
        <v>45467</v>
      </c>
      <c r="CN396" s="2">
        <v>45454</v>
      </c>
      <c r="CO396" s="2">
        <v>45474</v>
      </c>
      <c r="CR396" s="2">
        <v>45455</v>
      </c>
      <c r="CS396" s="2">
        <v>45455</v>
      </c>
      <c r="CT396" s="2">
        <v>45612</v>
      </c>
      <c r="CV396" s="2">
        <v>45480</v>
      </c>
      <c r="CW396" s="2">
        <v>45455</v>
      </c>
      <c r="CY396" t="s">
        <v>424</v>
      </c>
      <c r="DD396" s="2">
        <v>45467</v>
      </c>
      <c r="DF396" s="2">
        <v>45503</v>
      </c>
      <c r="DI396" s="2">
        <v>45505</v>
      </c>
      <c r="DJ396" s="2">
        <v>45450</v>
      </c>
      <c r="DK396" s="2">
        <v>45480</v>
      </c>
      <c r="DL396" s="2">
        <v>45575</v>
      </c>
      <c r="DM396" s="2">
        <v>45713</v>
      </c>
      <c r="DN396" s="2">
        <v>45736</v>
      </c>
      <c r="DO396" s="2">
        <v>45454</v>
      </c>
      <c r="DP396" s="2">
        <v>45736</v>
      </c>
    </row>
    <row r="397" spans="1:137" hidden="1" x14ac:dyDescent="0.35">
      <c r="A397">
        <v>3576</v>
      </c>
      <c r="B397" t="s">
        <v>404</v>
      </c>
      <c r="C397">
        <v>4165</v>
      </c>
      <c r="D397" t="s">
        <v>976</v>
      </c>
      <c r="E397" t="s">
        <v>834</v>
      </c>
      <c r="F397" t="s">
        <v>687</v>
      </c>
      <c r="G397" t="s">
        <v>1241</v>
      </c>
      <c r="H397" t="s">
        <v>408</v>
      </c>
      <c r="I397" t="s">
        <v>2962</v>
      </c>
      <c r="J397" t="s">
        <v>2963</v>
      </c>
      <c r="K397" t="s">
        <v>22</v>
      </c>
      <c r="L397" t="s">
        <v>105</v>
      </c>
      <c r="M397" t="s">
        <v>411</v>
      </c>
      <c r="N397" t="s">
        <v>411</v>
      </c>
      <c r="O397" t="s">
        <v>411</v>
      </c>
      <c r="P397" t="s">
        <v>411</v>
      </c>
      <c r="Q397" t="s">
        <v>411</v>
      </c>
      <c r="R397" t="s">
        <v>411</v>
      </c>
      <c r="S397" t="s">
        <v>411</v>
      </c>
      <c r="T397" s="1">
        <v>150832.70000000001</v>
      </c>
      <c r="U397">
        <v>630</v>
      </c>
      <c r="V397">
        <v>0</v>
      </c>
      <c r="W397" s="1">
        <v>119926.97</v>
      </c>
      <c r="X397" s="1">
        <v>30740</v>
      </c>
      <c r="Y397">
        <v>0</v>
      </c>
      <c r="Z397" s="1">
        <v>150666.97</v>
      </c>
      <c r="AA397">
        <v>0</v>
      </c>
      <c r="AB397">
        <v>0</v>
      </c>
      <c r="AD397">
        <v>8787720227759</v>
      </c>
      <c r="AE397" t="s">
        <v>412</v>
      </c>
      <c r="AG397" s="2">
        <v>45478</v>
      </c>
      <c r="AH397" s="1">
        <v>3557.79</v>
      </c>
      <c r="AI397" s="2">
        <v>45464</v>
      </c>
      <c r="AJ397">
        <v>2004</v>
      </c>
      <c r="AK397" s="2">
        <v>45449</v>
      </c>
      <c r="AP397" t="s">
        <v>413</v>
      </c>
      <c r="AT397" s="2">
        <v>45742</v>
      </c>
      <c r="AU397" s="2">
        <v>45891</v>
      </c>
      <c r="AV397" t="s">
        <v>414</v>
      </c>
      <c r="AW397" s="2">
        <v>45426</v>
      </c>
      <c r="AX397">
        <v>25822</v>
      </c>
      <c r="AY397" s="1">
        <v>211768.76</v>
      </c>
      <c r="BA397" t="s">
        <v>980</v>
      </c>
      <c r="BB397">
        <v>25822</v>
      </c>
      <c r="BC397" t="s">
        <v>2964</v>
      </c>
      <c r="BD397" t="s">
        <v>416</v>
      </c>
      <c r="BE397" t="s">
        <v>417</v>
      </c>
      <c r="BF397">
        <v>5561999853863</v>
      </c>
      <c r="BG397" t="s">
        <v>2965</v>
      </c>
      <c r="BH397">
        <v>73802471</v>
      </c>
      <c r="BI397" t="s">
        <v>825</v>
      </c>
      <c r="BJ397" t="s">
        <v>2966</v>
      </c>
      <c r="BL397" s="1">
        <v>2100</v>
      </c>
      <c r="BM397" s="2">
        <v>45606</v>
      </c>
      <c r="BQ397">
        <v>3807</v>
      </c>
      <c r="BR397">
        <v>5770</v>
      </c>
      <c r="BS397" t="s">
        <v>490</v>
      </c>
      <c r="BT397" s="2">
        <v>45461</v>
      </c>
      <c r="BW397" t="s">
        <v>422</v>
      </c>
      <c r="BY397" t="s">
        <v>2967</v>
      </c>
      <c r="BZ397" s="2">
        <v>45461</v>
      </c>
      <c r="CA397" s="2">
        <v>45464</v>
      </c>
      <c r="CC397" s="2">
        <v>45454</v>
      </c>
      <c r="CD397" t="s">
        <v>424</v>
      </c>
      <c r="CF397" s="2">
        <v>45461</v>
      </c>
      <c r="CL397" s="2">
        <v>45463</v>
      </c>
      <c r="CM397" s="2">
        <v>45464</v>
      </c>
      <c r="CN397" s="2">
        <v>45454</v>
      </c>
      <c r="CO397" s="2">
        <v>45474</v>
      </c>
      <c r="CR397" s="2">
        <v>45455</v>
      </c>
      <c r="CS397" s="2">
        <v>45453</v>
      </c>
      <c r="CT397" s="2">
        <v>45606</v>
      </c>
      <c r="CV397" s="2">
        <v>45480</v>
      </c>
      <c r="CW397" s="2">
        <v>45453</v>
      </c>
      <c r="CY397" t="s">
        <v>424</v>
      </c>
      <c r="DD397" s="2">
        <v>45464</v>
      </c>
      <c r="DF397" s="2">
        <v>45479</v>
      </c>
      <c r="DI397" s="2">
        <v>45481</v>
      </c>
      <c r="DJ397" s="2">
        <v>45449</v>
      </c>
      <c r="DK397" s="2">
        <v>45480</v>
      </c>
      <c r="DL397" s="2">
        <v>45575</v>
      </c>
      <c r="DM397" s="2">
        <v>45709</v>
      </c>
      <c r="DN397" s="2">
        <v>45736</v>
      </c>
      <c r="DO397" s="2">
        <v>45453</v>
      </c>
      <c r="DP397" s="2">
        <v>45736</v>
      </c>
    </row>
    <row r="398" spans="1:137" hidden="1" x14ac:dyDescent="0.35">
      <c r="A398">
        <v>3577</v>
      </c>
      <c r="B398" t="s">
        <v>404</v>
      </c>
      <c r="C398">
        <v>4142</v>
      </c>
      <c r="D398" t="s">
        <v>976</v>
      </c>
      <c r="E398" t="s">
        <v>834</v>
      </c>
      <c r="F398" t="s">
        <v>461</v>
      </c>
      <c r="G398" t="s">
        <v>1234</v>
      </c>
      <c r="H398" t="s">
        <v>408</v>
      </c>
      <c r="I398" t="s">
        <v>2968</v>
      </c>
      <c r="J398" t="s">
        <v>2969</v>
      </c>
      <c r="K398" t="s">
        <v>22</v>
      </c>
      <c r="L398" t="s">
        <v>128</v>
      </c>
      <c r="M398" t="s">
        <v>411</v>
      </c>
      <c r="N398" t="s">
        <v>411</v>
      </c>
      <c r="O398" t="s">
        <v>411</v>
      </c>
      <c r="P398" t="s">
        <v>411</v>
      </c>
      <c r="Q398" t="s">
        <v>411</v>
      </c>
      <c r="R398" t="s">
        <v>411</v>
      </c>
      <c r="S398" t="s">
        <v>411</v>
      </c>
      <c r="T398" s="1">
        <v>157035.94</v>
      </c>
      <c r="U398">
        <v>705</v>
      </c>
      <c r="V398">
        <v>0</v>
      </c>
      <c r="W398" s="1">
        <v>129199.7</v>
      </c>
      <c r="X398" s="1">
        <v>21001</v>
      </c>
      <c r="Y398">
        <v>0</v>
      </c>
      <c r="Z398" s="1">
        <v>150200.70000000001</v>
      </c>
      <c r="AA398">
        <v>0</v>
      </c>
      <c r="AB398">
        <v>0</v>
      </c>
      <c r="AD398">
        <v>8787720172768</v>
      </c>
      <c r="AE398" t="s">
        <v>412</v>
      </c>
      <c r="AG398" s="2">
        <v>45485</v>
      </c>
      <c r="AH398" s="1">
        <v>3568.21</v>
      </c>
      <c r="AI398" s="2">
        <v>45469</v>
      </c>
      <c r="AJ398">
        <v>2004</v>
      </c>
      <c r="AK398" s="2">
        <v>45449</v>
      </c>
      <c r="AP398" t="s">
        <v>413</v>
      </c>
      <c r="AT398" s="2">
        <v>45742</v>
      </c>
      <c r="AU398" s="2">
        <v>45891</v>
      </c>
      <c r="AV398" t="s">
        <v>414</v>
      </c>
      <c r="AW398" s="2">
        <v>45416</v>
      </c>
      <c r="AX398">
        <v>25821</v>
      </c>
      <c r="AY398" s="1">
        <v>211793.72</v>
      </c>
      <c r="BA398" t="s">
        <v>980</v>
      </c>
      <c r="BB398">
        <v>25821</v>
      </c>
      <c r="BD398" t="s">
        <v>445</v>
      </c>
      <c r="BE398" t="s">
        <v>417</v>
      </c>
      <c r="BF398">
        <v>5561998897959</v>
      </c>
      <c r="BG398" t="s">
        <v>2970</v>
      </c>
      <c r="BH398">
        <v>73870000</v>
      </c>
      <c r="BI398" t="s">
        <v>2971</v>
      </c>
      <c r="BJ398" t="s">
        <v>2972</v>
      </c>
      <c r="BL398" s="1">
        <v>2400</v>
      </c>
      <c r="BQ398">
        <v>3608</v>
      </c>
      <c r="BR398">
        <v>5769</v>
      </c>
      <c r="BS398" t="s">
        <v>506</v>
      </c>
      <c r="BT398" s="2">
        <v>45416</v>
      </c>
      <c r="BW398" t="s">
        <v>422</v>
      </c>
      <c r="BY398" t="s">
        <v>2973</v>
      </c>
      <c r="BZ398" s="2">
        <v>45416</v>
      </c>
      <c r="CA398" s="2">
        <v>45469</v>
      </c>
      <c r="CC398" s="2">
        <v>45454</v>
      </c>
      <c r="CD398" t="s">
        <v>424</v>
      </c>
      <c r="CF398" s="2">
        <v>45416</v>
      </c>
      <c r="CL398" s="2">
        <v>45453</v>
      </c>
      <c r="CM398" s="2">
        <v>45469</v>
      </c>
      <c r="CN398" s="2">
        <v>45454</v>
      </c>
      <c r="CO398" s="2">
        <v>45474</v>
      </c>
      <c r="CR398" s="2">
        <v>45456</v>
      </c>
      <c r="CS398" s="2">
        <v>45454</v>
      </c>
      <c r="CV398" s="2">
        <v>45480</v>
      </c>
      <c r="CW398" s="2">
        <v>45454</v>
      </c>
      <c r="CY398" t="s">
        <v>424</v>
      </c>
      <c r="DD398" s="2">
        <v>45469</v>
      </c>
      <c r="DF398" s="2">
        <v>45485</v>
      </c>
      <c r="DI398" s="2">
        <v>45489</v>
      </c>
      <c r="DJ398" s="2">
        <v>45450</v>
      </c>
      <c r="DK398" s="2">
        <v>45480</v>
      </c>
      <c r="DL398" s="2">
        <v>45575</v>
      </c>
      <c r="DM398" s="2">
        <v>45729</v>
      </c>
      <c r="DN398" s="2">
        <v>45736</v>
      </c>
      <c r="DO398" s="2">
        <v>45454</v>
      </c>
      <c r="DP398" s="2">
        <v>45736</v>
      </c>
    </row>
    <row r="399" spans="1:137" hidden="1" x14ac:dyDescent="0.35">
      <c r="A399">
        <v>3578</v>
      </c>
      <c r="B399" t="s">
        <v>404</v>
      </c>
      <c r="C399">
        <v>4231</v>
      </c>
      <c r="D399" t="s">
        <v>833</v>
      </c>
      <c r="E399" t="s">
        <v>834</v>
      </c>
      <c r="F399" t="s">
        <v>442</v>
      </c>
      <c r="G399">
        <v>2</v>
      </c>
      <c r="H399" t="s">
        <v>474</v>
      </c>
      <c r="I399" t="s">
        <v>2974</v>
      </c>
      <c r="J399" t="s">
        <v>2975</v>
      </c>
      <c r="K399" t="s">
        <v>44</v>
      </c>
      <c r="L399" t="s">
        <v>192</v>
      </c>
      <c r="M399" t="s">
        <v>411</v>
      </c>
      <c r="N399" t="s">
        <v>411</v>
      </c>
      <c r="O399" t="s">
        <v>411</v>
      </c>
      <c r="P399" t="s">
        <v>424</v>
      </c>
      <c r="Q399" t="s">
        <v>424</v>
      </c>
      <c r="R399" t="s">
        <v>411</v>
      </c>
      <c r="S399" t="s">
        <v>411</v>
      </c>
      <c r="T399" s="1">
        <v>160971.79</v>
      </c>
      <c r="U399">
        <v>705</v>
      </c>
      <c r="V399">
        <v>0</v>
      </c>
      <c r="W399" s="1">
        <v>142592.79</v>
      </c>
      <c r="X399" s="1">
        <v>47047.21</v>
      </c>
      <c r="Y399">
        <v>0</v>
      </c>
      <c r="Z399" s="1">
        <v>189640</v>
      </c>
      <c r="AA399">
        <v>0</v>
      </c>
      <c r="AB399">
        <v>0</v>
      </c>
      <c r="AD399">
        <v>8787720195741</v>
      </c>
      <c r="AE399" t="s">
        <v>412</v>
      </c>
      <c r="AG399" s="2">
        <v>45491</v>
      </c>
      <c r="AH399" s="1">
        <v>3122.89</v>
      </c>
      <c r="AI399" s="2">
        <v>45464</v>
      </c>
      <c r="AJ399">
        <v>2004</v>
      </c>
      <c r="AK399" s="2">
        <v>45450</v>
      </c>
      <c r="AP399" t="s">
        <v>413</v>
      </c>
      <c r="AT399" s="2">
        <v>45736</v>
      </c>
      <c r="AU399" s="2">
        <v>45736</v>
      </c>
      <c r="AV399" t="s">
        <v>414</v>
      </c>
      <c r="AW399" s="2">
        <v>45437</v>
      </c>
      <c r="AX399">
        <v>25812</v>
      </c>
      <c r="AY399" s="1">
        <v>206752.79</v>
      </c>
      <c r="BA399" t="s">
        <v>837</v>
      </c>
      <c r="BB399">
        <v>25812</v>
      </c>
      <c r="BD399" t="s">
        <v>478</v>
      </c>
      <c r="BE399" t="s">
        <v>417</v>
      </c>
      <c r="BF399">
        <v>5561981363350</v>
      </c>
      <c r="BG399" t="s">
        <v>2976</v>
      </c>
      <c r="BH399">
        <v>72910052</v>
      </c>
      <c r="BI399" t="s">
        <v>1526</v>
      </c>
      <c r="BJ399" t="s">
        <v>2977</v>
      </c>
      <c r="BK399">
        <v>5561981711155</v>
      </c>
      <c r="BL399" s="1">
        <v>2549</v>
      </c>
      <c r="BQ399">
        <v>3461</v>
      </c>
      <c r="BR399">
        <v>5759</v>
      </c>
      <c r="BS399" t="s">
        <v>506</v>
      </c>
      <c r="BT399" s="2">
        <v>45437</v>
      </c>
      <c r="BU399">
        <v>500</v>
      </c>
      <c r="BV399" s="2">
        <v>45469</v>
      </c>
      <c r="BW399" t="s">
        <v>422</v>
      </c>
      <c r="BX399" s="2">
        <v>45471</v>
      </c>
      <c r="BY399" t="s">
        <v>2978</v>
      </c>
      <c r="BZ399" s="2">
        <v>45437</v>
      </c>
      <c r="CA399" s="2">
        <v>45468</v>
      </c>
      <c r="CC399" s="2">
        <v>45455</v>
      </c>
      <c r="CD399" t="s">
        <v>424</v>
      </c>
      <c r="CF399" s="2">
        <v>45437</v>
      </c>
      <c r="CJ399" s="2">
        <v>45470</v>
      </c>
      <c r="CL399" s="2">
        <v>45453</v>
      </c>
      <c r="CM399" s="2">
        <v>45475</v>
      </c>
      <c r="CN399" s="2">
        <v>45455</v>
      </c>
      <c r="CO399" s="2">
        <v>45474</v>
      </c>
      <c r="CP399" s="2">
        <v>45468</v>
      </c>
      <c r="CR399" s="2">
        <v>45462</v>
      </c>
      <c r="CS399" s="2">
        <v>45450</v>
      </c>
      <c r="CU399" s="2">
        <v>45468</v>
      </c>
      <c r="CV399" s="2">
        <v>45608</v>
      </c>
      <c r="CW399" s="2">
        <v>45449</v>
      </c>
      <c r="CX399" s="2">
        <v>45481</v>
      </c>
      <c r="CY399" t="s">
        <v>424</v>
      </c>
      <c r="DD399" s="2">
        <v>45455</v>
      </c>
      <c r="DF399" s="2">
        <v>45491</v>
      </c>
      <c r="DI399" s="2">
        <v>45496</v>
      </c>
      <c r="DJ399" s="2">
        <v>45448</v>
      </c>
      <c r="DK399" s="2">
        <v>45609</v>
      </c>
      <c r="DL399" s="2">
        <v>45615</v>
      </c>
      <c r="DM399" s="2">
        <v>45629</v>
      </c>
      <c r="DN399" s="2">
        <v>45712</v>
      </c>
      <c r="DO399" s="2">
        <v>45449</v>
      </c>
      <c r="DP399" s="2">
        <v>45712</v>
      </c>
      <c r="EE399" s="1">
        <v>4165.32</v>
      </c>
      <c r="EG399" t="s">
        <v>1640</v>
      </c>
    </row>
    <row r="400" spans="1:137" hidden="1" x14ac:dyDescent="0.35">
      <c r="A400">
        <v>3579</v>
      </c>
      <c r="B400" t="s">
        <v>404</v>
      </c>
      <c r="C400">
        <v>4221</v>
      </c>
      <c r="D400" t="s">
        <v>976</v>
      </c>
      <c r="E400" t="s">
        <v>834</v>
      </c>
      <c r="F400" t="s">
        <v>451</v>
      </c>
      <c r="G400" t="s">
        <v>1736</v>
      </c>
      <c r="H400" t="s">
        <v>408</v>
      </c>
      <c r="I400" t="s">
        <v>2979</v>
      </c>
      <c r="J400" t="s">
        <v>2980</v>
      </c>
      <c r="K400" t="s">
        <v>22</v>
      </c>
      <c r="L400" t="s">
        <v>105</v>
      </c>
      <c r="M400" t="s">
        <v>411</v>
      </c>
      <c r="N400" t="s">
        <v>411</v>
      </c>
      <c r="O400" t="s">
        <v>411</v>
      </c>
      <c r="P400" t="s">
        <v>411</v>
      </c>
      <c r="Q400" t="s">
        <v>411</v>
      </c>
      <c r="R400" t="s">
        <v>411</v>
      </c>
      <c r="S400" t="s">
        <v>411</v>
      </c>
      <c r="T400" s="1">
        <v>149563.84</v>
      </c>
      <c r="U400">
        <v>848.39</v>
      </c>
      <c r="V400">
        <v>0</v>
      </c>
      <c r="W400" s="1">
        <v>139909.4</v>
      </c>
      <c r="X400" s="1">
        <v>9829</v>
      </c>
      <c r="Y400">
        <v>0</v>
      </c>
      <c r="Z400" s="1">
        <v>149738.4</v>
      </c>
      <c r="AA400">
        <v>0</v>
      </c>
      <c r="AB400">
        <v>0</v>
      </c>
      <c r="AD400">
        <v>8787720235603</v>
      </c>
      <c r="AE400" t="s">
        <v>412</v>
      </c>
      <c r="AG400" s="2">
        <v>45506</v>
      </c>
      <c r="AH400" s="1">
        <v>3557.8</v>
      </c>
      <c r="AI400" s="2">
        <v>45471</v>
      </c>
      <c r="AJ400">
        <v>2004</v>
      </c>
      <c r="AK400" s="2">
        <v>45450</v>
      </c>
      <c r="AP400" t="s">
        <v>413</v>
      </c>
      <c r="AT400" s="2">
        <v>45742</v>
      </c>
      <c r="AU400" s="2">
        <v>45891</v>
      </c>
      <c r="AV400" t="s">
        <v>414</v>
      </c>
      <c r="AW400" s="2">
        <v>45437</v>
      </c>
      <c r="AX400">
        <v>25811</v>
      </c>
      <c r="AY400" s="1">
        <v>218300.43</v>
      </c>
      <c r="BA400" t="s">
        <v>980</v>
      </c>
      <c r="BB400">
        <v>25811</v>
      </c>
      <c r="BC400" t="s">
        <v>2981</v>
      </c>
      <c r="BD400" t="s">
        <v>416</v>
      </c>
      <c r="BE400" t="s">
        <v>417</v>
      </c>
      <c r="BF400">
        <v>556198077998</v>
      </c>
      <c r="BG400" t="s">
        <v>2982</v>
      </c>
      <c r="BH400">
        <v>73805015</v>
      </c>
      <c r="BI400" t="s">
        <v>1139</v>
      </c>
      <c r="BJ400" t="s">
        <v>2983</v>
      </c>
      <c r="BL400" s="1">
        <v>2828</v>
      </c>
      <c r="BQ400">
        <v>3730</v>
      </c>
      <c r="BR400">
        <v>5758</v>
      </c>
      <c r="BS400" t="s">
        <v>432</v>
      </c>
      <c r="BT400" s="2">
        <v>45469</v>
      </c>
      <c r="BW400" t="s">
        <v>422</v>
      </c>
      <c r="BY400" t="s">
        <v>2984</v>
      </c>
      <c r="BZ400" s="2">
        <v>45469</v>
      </c>
      <c r="CA400" s="2">
        <v>45502</v>
      </c>
      <c r="CC400" s="2">
        <v>45455</v>
      </c>
      <c r="CD400" t="s">
        <v>424</v>
      </c>
      <c r="CF400" s="2">
        <v>45469</v>
      </c>
      <c r="CJ400" s="2">
        <v>45498</v>
      </c>
      <c r="CL400" s="2">
        <v>45471</v>
      </c>
      <c r="CM400" s="2">
        <v>45502</v>
      </c>
      <c r="CN400" s="2">
        <v>45455</v>
      </c>
      <c r="CO400" s="2">
        <v>45488</v>
      </c>
      <c r="CP400" s="2">
        <v>45495</v>
      </c>
      <c r="CR400" s="2">
        <v>45456</v>
      </c>
      <c r="CS400" s="2">
        <v>45454</v>
      </c>
      <c r="CT400" s="2">
        <v>45605</v>
      </c>
      <c r="CU400" s="2">
        <v>45496</v>
      </c>
      <c r="CV400" s="2">
        <v>45512</v>
      </c>
      <c r="CW400" s="2">
        <v>45454</v>
      </c>
      <c r="CY400" t="s">
        <v>424</v>
      </c>
      <c r="DD400" s="2">
        <v>45475</v>
      </c>
      <c r="DF400" s="2">
        <v>45506</v>
      </c>
      <c r="DI400" s="2">
        <v>45511</v>
      </c>
      <c r="DJ400" s="2">
        <v>45450</v>
      </c>
      <c r="DK400" s="2">
        <v>45513</v>
      </c>
      <c r="DL400" s="2">
        <v>45531</v>
      </c>
      <c r="DM400" s="2">
        <v>45632</v>
      </c>
      <c r="DN400" s="2">
        <v>45736</v>
      </c>
      <c r="DO400" s="2">
        <v>45454</v>
      </c>
      <c r="DP400" s="2">
        <v>45736</v>
      </c>
      <c r="EE400" s="1">
        <v>1820.89</v>
      </c>
    </row>
    <row r="401" spans="1:141" hidden="1" x14ac:dyDescent="0.35">
      <c r="A401">
        <v>3580</v>
      </c>
      <c r="B401" t="s">
        <v>561</v>
      </c>
      <c r="C401">
        <v>4259</v>
      </c>
      <c r="D401" t="s">
        <v>471</v>
      </c>
      <c r="E401" t="s">
        <v>472</v>
      </c>
      <c r="F401" t="s">
        <v>484</v>
      </c>
      <c r="G401">
        <v>101</v>
      </c>
      <c r="H401" t="s">
        <v>474</v>
      </c>
      <c r="I401" t="s">
        <v>2985</v>
      </c>
      <c r="J401" t="s">
        <v>2986</v>
      </c>
      <c r="K401" t="s">
        <v>38</v>
      </c>
      <c r="L401" t="s">
        <v>172</v>
      </c>
      <c r="M401" t="s">
        <v>411</v>
      </c>
      <c r="N401" t="s">
        <v>411</v>
      </c>
      <c r="O401" t="s">
        <v>411</v>
      </c>
      <c r="P401" t="s">
        <v>411</v>
      </c>
      <c r="Q401" t="s">
        <v>411</v>
      </c>
      <c r="R401" t="s">
        <v>411</v>
      </c>
      <c r="S401" t="s">
        <v>411</v>
      </c>
      <c r="T401" s="1">
        <v>147563.69</v>
      </c>
      <c r="U401">
        <v>570</v>
      </c>
      <c r="V401">
        <v>0</v>
      </c>
      <c r="W401" s="1">
        <v>98952.46</v>
      </c>
      <c r="X401" s="1">
        <v>45341</v>
      </c>
      <c r="Y401">
        <v>0</v>
      </c>
      <c r="Z401" s="1">
        <v>144293.46</v>
      </c>
      <c r="AA401">
        <v>0</v>
      </c>
      <c r="AB401">
        <v>0</v>
      </c>
      <c r="AE401" t="s">
        <v>412</v>
      </c>
      <c r="AH401">
        <v>0</v>
      </c>
      <c r="AK401" s="2">
        <v>45450</v>
      </c>
      <c r="AP401" t="s">
        <v>413</v>
      </c>
      <c r="AT401" s="2">
        <v>45498</v>
      </c>
      <c r="AU401" s="2">
        <v>45498</v>
      </c>
      <c r="AV401" t="s">
        <v>561</v>
      </c>
      <c r="AW401" s="2">
        <v>45443</v>
      </c>
      <c r="AX401">
        <v>25807</v>
      </c>
      <c r="AY401" s="1">
        <v>197661.51</v>
      </c>
      <c r="BA401" t="s">
        <v>477</v>
      </c>
      <c r="BB401">
        <v>25807</v>
      </c>
      <c r="BD401" t="s">
        <v>478</v>
      </c>
      <c r="BE401" t="s">
        <v>417</v>
      </c>
      <c r="BF401">
        <v>5561993326381</v>
      </c>
      <c r="BG401" t="s">
        <v>2987</v>
      </c>
      <c r="BH401">
        <v>72910000</v>
      </c>
      <c r="BI401" t="s">
        <v>2988</v>
      </c>
      <c r="BJ401" t="s">
        <v>2989</v>
      </c>
      <c r="BL401" s="1">
        <v>1900.9</v>
      </c>
      <c r="BO401" t="s">
        <v>2990</v>
      </c>
      <c r="BP401" t="s">
        <v>2991</v>
      </c>
      <c r="BQ401">
        <v>3042</v>
      </c>
      <c r="BR401">
        <v>5754</v>
      </c>
      <c r="BS401" t="s">
        <v>457</v>
      </c>
      <c r="BT401" s="2">
        <v>45443</v>
      </c>
      <c r="BW401" t="s">
        <v>422</v>
      </c>
      <c r="BY401" t="s">
        <v>2992</v>
      </c>
      <c r="BZ401" s="2">
        <v>45443</v>
      </c>
      <c r="CC401" s="2">
        <v>45453</v>
      </c>
      <c r="CF401" s="2">
        <v>45443</v>
      </c>
      <c r="CL401" s="2">
        <v>45453</v>
      </c>
      <c r="CN401" s="2">
        <v>45453</v>
      </c>
      <c r="CR401" s="2">
        <v>45453</v>
      </c>
      <c r="CS401" s="2">
        <v>45454</v>
      </c>
      <c r="CW401" s="2">
        <v>45454</v>
      </c>
      <c r="CY401" t="s">
        <v>424</v>
      </c>
      <c r="DD401" s="2">
        <v>45449</v>
      </c>
      <c r="DJ401" s="2">
        <v>45450</v>
      </c>
      <c r="DO401" s="2">
        <v>45454</v>
      </c>
    </row>
    <row r="402" spans="1:141" hidden="1" x14ac:dyDescent="0.35">
      <c r="A402">
        <v>3581</v>
      </c>
      <c r="B402" t="s">
        <v>404</v>
      </c>
      <c r="C402">
        <v>4168</v>
      </c>
      <c r="D402" t="s">
        <v>471</v>
      </c>
      <c r="E402" t="s">
        <v>508</v>
      </c>
      <c r="F402" t="s">
        <v>898</v>
      </c>
      <c r="G402">
        <v>203</v>
      </c>
      <c r="H402" t="s">
        <v>474</v>
      </c>
      <c r="I402" t="s">
        <v>2993</v>
      </c>
      <c r="J402" t="s">
        <v>2994</v>
      </c>
      <c r="K402" t="s">
        <v>37</v>
      </c>
      <c r="L402" t="s">
        <v>109</v>
      </c>
      <c r="M402" t="s">
        <v>411</v>
      </c>
      <c r="N402" t="s">
        <v>411</v>
      </c>
      <c r="O402" t="s">
        <v>411</v>
      </c>
      <c r="P402" t="s">
        <v>424</v>
      </c>
      <c r="Q402" t="s">
        <v>424</v>
      </c>
      <c r="R402" t="s">
        <v>411</v>
      </c>
      <c r="S402" t="s">
        <v>411</v>
      </c>
      <c r="T402" s="1">
        <v>156259.54999999999</v>
      </c>
      <c r="U402">
        <v>597.13</v>
      </c>
      <c r="V402">
        <v>0</v>
      </c>
      <c r="W402" s="1">
        <v>117165.17</v>
      </c>
      <c r="X402" s="1">
        <v>43774.66</v>
      </c>
      <c r="Y402">
        <v>0</v>
      </c>
      <c r="Z402" s="1">
        <v>160939.82999999999</v>
      </c>
      <c r="AA402">
        <v>0</v>
      </c>
      <c r="AB402">
        <v>0</v>
      </c>
      <c r="AD402">
        <v>8787720154360</v>
      </c>
      <c r="AE402" t="s">
        <v>412</v>
      </c>
      <c r="AF402">
        <v>96289</v>
      </c>
      <c r="AG402" s="2">
        <v>45470</v>
      </c>
      <c r="AH402" s="1">
        <v>2740.25</v>
      </c>
      <c r="AI402" s="2">
        <v>45456</v>
      </c>
      <c r="AJ402">
        <v>2004</v>
      </c>
      <c r="AK402" s="2">
        <v>45450</v>
      </c>
      <c r="AP402" t="s">
        <v>413</v>
      </c>
      <c r="AT402" s="2">
        <v>45741</v>
      </c>
      <c r="AU402" s="2">
        <v>45741</v>
      </c>
      <c r="AV402" t="s">
        <v>414</v>
      </c>
      <c r="AW402" s="2">
        <v>45427</v>
      </c>
      <c r="AX402">
        <v>25823</v>
      </c>
      <c r="AY402" s="1">
        <v>211966.14</v>
      </c>
      <c r="BA402" t="s">
        <v>477</v>
      </c>
      <c r="BB402">
        <v>25823</v>
      </c>
      <c r="BC402" t="s">
        <v>2995</v>
      </c>
      <c r="BD402" t="s">
        <v>478</v>
      </c>
      <c r="BE402" t="s">
        <v>417</v>
      </c>
      <c r="BF402">
        <v>5561995809528</v>
      </c>
      <c r="BG402" t="s">
        <v>2996</v>
      </c>
      <c r="BH402">
        <v>72910001</v>
      </c>
      <c r="BI402" t="s">
        <v>480</v>
      </c>
      <c r="BJ402" t="s">
        <v>2997</v>
      </c>
      <c r="BK402">
        <v>5561995809528</v>
      </c>
      <c r="BL402" s="1">
        <v>1990.49</v>
      </c>
      <c r="BM402" s="2">
        <v>45605</v>
      </c>
      <c r="BQ402">
        <v>2997</v>
      </c>
      <c r="BR402">
        <v>5771</v>
      </c>
      <c r="BS402" t="s">
        <v>449</v>
      </c>
      <c r="BT402" s="2">
        <v>45454</v>
      </c>
      <c r="BU402">
        <v>500</v>
      </c>
      <c r="BW402" t="s">
        <v>422</v>
      </c>
      <c r="BX402" s="2">
        <v>45463</v>
      </c>
      <c r="BY402" t="s">
        <v>2998</v>
      </c>
      <c r="BZ402" s="2">
        <v>45455</v>
      </c>
      <c r="CA402" s="2">
        <v>45457</v>
      </c>
      <c r="CC402" s="2">
        <v>45435</v>
      </c>
      <c r="CD402" t="s">
        <v>424</v>
      </c>
      <c r="CF402" s="2">
        <v>45455</v>
      </c>
      <c r="CG402" s="2">
        <v>45449</v>
      </c>
      <c r="CI402" s="2">
        <v>45450</v>
      </c>
      <c r="CJ402" s="2">
        <v>45462</v>
      </c>
      <c r="CL402" s="2">
        <v>45455</v>
      </c>
      <c r="CM402" s="2">
        <v>45463</v>
      </c>
      <c r="CN402" s="2">
        <v>45435</v>
      </c>
      <c r="CO402" s="2">
        <v>45474</v>
      </c>
      <c r="CP402" s="2">
        <v>45460</v>
      </c>
      <c r="CR402" s="2">
        <v>45436</v>
      </c>
      <c r="CS402" s="2">
        <v>45453</v>
      </c>
      <c r="CU402" s="2">
        <v>45460</v>
      </c>
      <c r="CV402" s="2">
        <v>45484</v>
      </c>
      <c r="CW402" s="2">
        <v>45453</v>
      </c>
      <c r="CX402" s="2">
        <v>45469</v>
      </c>
      <c r="CY402" t="s">
        <v>424</v>
      </c>
      <c r="DD402" s="2">
        <v>45434</v>
      </c>
      <c r="DF402" s="2">
        <v>45471</v>
      </c>
      <c r="DI402" s="2">
        <v>45476</v>
      </c>
      <c r="DJ402" s="2">
        <v>45448</v>
      </c>
      <c r="DK402" s="2">
        <v>45484</v>
      </c>
      <c r="DL402" s="2">
        <v>45504</v>
      </c>
      <c r="DM402" s="2">
        <v>45504</v>
      </c>
      <c r="DN402" s="2">
        <v>45693</v>
      </c>
      <c r="DO402" s="2">
        <v>45453</v>
      </c>
      <c r="DP402" s="2">
        <v>45693</v>
      </c>
      <c r="EE402" s="1">
        <v>4005.32</v>
      </c>
    </row>
    <row r="403" spans="1:141" hidden="1" x14ac:dyDescent="0.35">
      <c r="A403">
        <v>3582</v>
      </c>
      <c r="B403" t="s">
        <v>561</v>
      </c>
      <c r="C403">
        <v>4176</v>
      </c>
      <c r="D403" t="s">
        <v>471</v>
      </c>
      <c r="E403" t="s">
        <v>508</v>
      </c>
      <c r="F403" t="s">
        <v>584</v>
      </c>
      <c r="G403">
        <v>201</v>
      </c>
      <c r="H403" t="s">
        <v>474</v>
      </c>
      <c r="I403" t="s">
        <v>2999</v>
      </c>
      <c r="J403" t="s">
        <v>3000</v>
      </c>
      <c r="K403" t="s">
        <v>38</v>
      </c>
      <c r="L403" t="s">
        <v>108</v>
      </c>
      <c r="M403" t="s">
        <v>411</v>
      </c>
      <c r="N403" t="s">
        <v>411</v>
      </c>
      <c r="O403" t="s">
        <v>411</v>
      </c>
      <c r="P403" t="s">
        <v>411</v>
      </c>
      <c r="Q403" t="s">
        <v>411</v>
      </c>
      <c r="R403" t="s">
        <v>411</v>
      </c>
      <c r="S403" t="s">
        <v>411</v>
      </c>
      <c r="T403" s="1">
        <v>164087.32</v>
      </c>
      <c r="U403">
        <v>817.61</v>
      </c>
      <c r="V403">
        <v>0</v>
      </c>
      <c r="W403" s="1">
        <v>150894.94</v>
      </c>
      <c r="X403" s="1">
        <v>13495</v>
      </c>
      <c r="Y403">
        <v>0</v>
      </c>
      <c r="Z403" s="1">
        <v>164389.94</v>
      </c>
      <c r="AA403">
        <v>0</v>
      </c>
      <c r="AB403">
        <v>0</v>
      </c>
      <c r="AE403" t="s">
        <v>412</v>
      </c>
      <c r="AH403">
        <v>0</v>
      </c>
      <c r="AK403" s="2">
        <v>45450</v>
      </c>
      <c r="AP403" t="s">
        <v>413</v>
      </c>
      <c r="AT403" s="2">
        <v>45525</v>
      </c>
      <c r="AU403" s="2">
        <v>45525</v>
      </c>
      <c r="AV403" t="s">
        <v>561</v>
      </c>
      <c r="AW403" s="2">
        <v>45429</v>
      </c>
      <c r="AX403">
        <v>25824</v>
      </c>
      <c r="AY403" s="1">
        <v>219446.57</v>
      </c>
      <c r="BA403" t="s">
        <v>477</v>
      </c>
      <c r="BB403">
        <v>25824</v>
      </c>
      <c r="BD403" t="s">
        <v>1271</v>
      </c>
      <c r="BE403" t="s">
        <v>417</v>
      </c>
      <c r="BF403">
        <v>5561992525610</v>
      </c>
      <c r="BG403" t="s">
        <v>1946</v>
      </c>
      <c r="BH403">
        <v>72871575</v>
      </c>
      <c r="BI403" t="s">
        <v>3001</v>
      </c>
      <c r="BJ403" t="s">
        <v>3002</v>
      </c>
      <c r="BL403" s="1">
        <v>3076.48</v>
      </c>
      <c r="BM403" s="2">
        <v>45607</v>
      </c>
      <c r="BO403" t="s">
        <v>3003</v>
      </c>
      <c r="BP403" t="s">
        <v>3004</v>
      </c>
      <c r="BQ403">
        <v>2944</v>
      </c>
      <c r="BR403">
        <v>5772</v>
      </c>
      <c r="BS403" t="s">
        <v>770</v>
      </c>
      <c r="BT403" s="2">
        <v>45456</v>
      </c>
      <c r="BW403" t="s">
        <v>422</v>
      </c>
      <c r="BY403" t="s">
        <v>3005</v>
      </c>
      <c r="BZ403" s="2">
        <v>45456</v>
      </c>
      <c r="CC403" s="2">
        <v>45453</v>
      </c>
      <c r="CF403" s="2">
        <v>45456</v>
      </c>
      <c r="CL403" s="2">
        <v>45457</v>
      </c>
      <c r="CN403" s="2">
        <v>45453</v>
      </c>
      <c r="CR403" s="2">
        <v>45455</v>
      </c>
      <c r="CS403" s="2">
        <v>45450</v>
      </c>
      <c r="CW403" s="2">
        <v>45450</v>
      </c>
      <c r="CY403" t="s">
        <v>424</v>
      </c>
      <c r="DD403" s="2">
        <v>45449</v>
      </c>
      <c r="DJ403" s="2">
        <v>45449</v>
      </c>
      <c r="DO403" s="2">
        <v>45450</v>
      </c>
    </row>
    <row r="404" spans="1:141" hidden="1" x14ac:dyDescent="0.35">
      <c r="A404">
        <v>3583</v>
      </c>
      <c r="B404" t="s">
        <v>404</v>
      </c>
      <c r="C404">
        <v>4233</v>
      </c>
      <c r="D404" t="s">
        <v>833</v>
      </c>
      <c r="E404" t="s">
        <v>834</v>
      </c>
      <c r="F404" t="s">
        <v>407</v>
      </c>
      <c r="G404">
        <v>304</v>
      </c>
      <c r="H404" t="s">
        <v>474</v>
      </c>
      <c r="I404" t="s">
        <v>3006</v>
      </c>
      <c r="J404" t="s">
        <v>3007</v>
      </c>
      <c r="K404" t="s">
        <v>38</v>
      </c>
      <c r="L404" t="s">
        <v>191</v>
      </c>
      <c r="M404" t="s">
        <v>411</v>
      </c>
      <c r="N404" t="s">
        <v>411</v>
      </c>
      <c r="O404" t="s">
        <v>411</v>
      </c>
      <c r="P404" t="s">
        <v>424</v>
      </c>
      <c r="Q404" t="s">
        <v>424</v>
      </c>
      <c r="R404" t="s">
        <v>411</v>
      </c>
      <c r="S404" t="s">
        <v>411</v>
      </c>
      <c r="T404" s="1">
        <v>163821.75</v>
      </c>
      <c r="U404">
        <v>660</v>
      </c>
      <c r="V404">
        <v>0</v>
      </c>
      <c r="W404" s="1">
        <v>132648.42000000001</v>
      </c>
      <c r="X404" s="1">
        <v>47511.58</v>
      </c>
      <c r="Y404">
        <v>0</v>
      </c>
      <c r="Z404" s="1">
        <v>180160</v>
      </c>
      <c r="AA404">
        <v>0</v>
      </c>
      <c r="AB404">
        <v>0</v>
      </c>
      <c r="AD404">
        <v>8787720244068</v>
      </c>
      <c r="AE404" t="s">
        <v>412</v>
      </c>
      <c r="AF404">
        <v>105299</v>
      </c>
      <c r="AG404" s="2">
        <v>45470</v>
      </c>
      <c r="AH404" s="1">
        <v>2745.52</v>
      </c>
      <c r="AI404" s="2">
        <v>45456</v>
      </c>
      <c r="AJ404">
        <v>2004</v>
      </c>
      <c r="AK404" s="2">
        <v>45450</v>
      </c>
      <c r="AP404" t="s">
        <v>413</v>
      </c>
      <c r="AT404" s="2">
        <v>45736</v>
      </c>
      <c r="AU404" s="2">
        <v>45736</v>
      </c>
      <c r="AV404" t="s">
        <v>414</v>
      </c>
      <c r="AW404" s="2">
        <v>45437</v>
      </c>
      <c r="AX404">
        <v>25814</v>
      </c>
      <c r="AY404" s="1">
        <v>208288.42</v>
      </c>
      <c r="BA404" t="s">
        <v>837</v>
      </c>
      <c r="BB404">
        <v>25814</v>
      </c>
      <c r="BD404" t="s">
        <v>478</v>
      </c>
      <c r="BE404" t="s">
        <v>417</v>
      </c>
      <c r="BF404">
        <v>5561986049074</v>
      </c>
      <c r="BG404" t="s">
        <v>3008</v>
      </c>
      <c r="BH404">
        <v>72910000</v>
      </c>
      <c r="BI404" t="s">
        <v>480</v>
      </c>
      <c r="BJ404" t="s">
        <v>3009</v>
      </c>
      <c r="BL404" s="1">
        <v>2200</v>
      </c>
      <c r="BM404" s="2">
        <v>45523</v>
      </c>
      <c r="BQ404">
        <v>3389</v>
      </c>
      <c r="BR404">
        <v>5761</v>
      </c>
      <c r="BS404" t="s">
        <v>449</v>
      </c>
      <c r="BT404" s="2">
        <v>45437</v>
      </c>
      <c r="BU404">
        <v>500</v>
      </c>
      <c r="BV404" s="2">
        <v>45460</v>
      </c>
      <c r="BW404" t="s">
        <v>422</v>
      </c>
      <c r="BX404" s="2">
        <v>45463</v>
      </c>
      <c r="BY404" t="s">
        <v>3010</v>
      </c>
      <c r="BZ404" s="2">
        <v>45437</v>
      </c>
      <c r="CA404" s="2">
        <v>45457</v>
      </c>
      <c r="CC404" s="2">
        <v>45453</v>
      </c>
      <c r="CD404" t="s">
        <v>424</v>
      </c>
      <c r="CF404" s="2">
        <v>45437</v>
      </c>
      <c r="CJ404" s="2">
        <v>45462</v>
      </c>
      <c r="CL404" s="2">
        <v>45453</v>
      </c>
      <c r="CM404" s="2">
        <v>45463</v>
      </c>
      <c r="CN404" s="2">
        <v>45453</v>
      </c>
      <c r="CO404" s="2">
        <v>45460</v>
      </c>
      <c r="CP404" s="2">
        <v>45460</v>
      </c>
      <c r="CR404" s="2">
        <v>45455</v>
      </c>
      <c r="CS404" s="2">
        <v>45456</v>
      </c>
      <c r="CU404" s="2">
        <v>45460</v>
      </c>
      <c r="CV404" s="2">
        <v>45608</v>
      </c>
      <c r="CW404" s="2">
        <v>45455</v>
      </c>
      <c r="CX404" s="2">
        <v>45469</v>
      </c>
      <c r="CY404" t="s">
        <v>424</v>
      </c>
      <c r="DD404" s="2">
        <v>45450</v>
      </c>
      <c r="DF404" s="2">
        <v>45471</v>
      </c>
      <c r="DI404" s="2">
        <v>45474</v>
      </c>
      <c r="DJ404" s="2">
        <v>45451</v>
      </c>
      <c r="DK404" s="2">
        <v>45609</v>
      </c>
      <c r="DL404" s="2">
        <v>45615</v>
      </c>
      <c r="DM404" s="2">
        <v>45629</v>
      </c>
      <c r="DN404" s="2">
        <v>45712</v>
      </c>
      <c r="DO404" s="2">
        <v>45455</v>
      </c>
      <c r="DP404" s="2">
        <v>45712</v>
      </c>
      <c r="EE404" s="1">
        <v>4205.32</v>
      </c>
    </row>
    <row r="405" spans="1:141" hidden="1" x14ac:dyDescent="0.35">
      <c r="A405">
        <v>3584</v>
      </c>
      <c r="B405" t="s">
        <v>561</v>
      </c>
      <c r="C405">
        <v>4196</v>
      </c>
      <c r="D405" t="s">
        <v>833</v>
      </c>
      <c r="E405" t="s">
        <v>834</v>
      </c>
      <c r="F405" t="s">
        <v>473</v>
      </c>
      <c r="G405">
        <v>203</v>
      </c>
      <c r="H405" t="s">
        <v>474</v>
      </c>
      <c r="I405" t="s">
        <v>3011</v>
      </c>
      <c r="J405" t="s">
        <v>3012</v>
      </c>
      <c r="K405" t="s">
        <v>38</v>
      </c>
      <c r="L405" t="s">
        <v>52</v>
      </c>
      <c r="M405" t="s">
        <v>411</v>
      </c>
      <c r="N405" t="s">
        <v>411</v>
      </c>
      <c r="O405" t="s">
        <v>411</v>
      </c>
      <c r="P405" t="s">
        <v>411</v>
      </c>
      <c r="Q405" t="s">
        <v>411</v>
      </c>
      <c r="R405" t="s">
        <v>411</v>
      </c>
      <c r="S405" t="s">
        <v>411</v>
      </c>
      <c r="T405" s="1">
        <v>129050.01</v>
      </c>
      <c r="U405">
        <v>465.85</v>
      </c>
      <c r="V405">
        <v>0</v>
      </c>
      <c r="W405" s="1">
        <v>84839.58</v>
      </c>
      <c r="X405" s="1">
        <v>13712</v>
      </c>
      <c r="Y405">
        <v>0</v>
      </c>
      <c r="Z405" s="1">
        <v>98551.58</v>
      </c>
      <c r="AA405">
        <v>0</v>
      </c>
      <c r="AB405">
        <v>0</v>
      </c>
      <c r="AE405" t="s">
        <v>412</v>
      </c>
      <c r="AH405">
        <v>0</v>
      </c>
      <c r="AK405" s="2">
        <v>45450</v>
      </c>
      <c r="AP405" t="s">
        <v>413</v>
      </c>
      <c r="AT405" s="2">
        <v>45489</v>
      </c>
      <c r="AU405" s="2">
        <v>45489</v>
      </c>
      <c r="AV405" t="s">
        <v>561</v>
      </c>
      <c r="AW405" s="2">
        <v>45433</v>
      </c>
      <c r="AX405">
        <v>25818</v>
      </c>
      <c r="AY405" s="1">
        <v>189002.01</v>
      </c>
      <c r="BA405" t="s">
        <v>837</v>
      </c>
      <c r="BB405">
        <v>25818</v>
      </c>
      <c r="BD405" t="s">
        <v>478</v>
      </c>
      <c r="BE405" t="s">
        <v>417</v>
      </c>
      <c r="BF405">
        <v>5561992741259</v>
      </c>
      <c r="BG405" t="s">
        <v>873</v>
      </c>
      <c r="BH405">
        <v>72910000</v>
      </c>
      <c r="BI405" t="s">
        <v>1071</v>
      </c>
      <c r="BJ405" t="s">
        <v>3013</v>
      </c>
      <c r="BL405" s="1">
        <v>1863.4</v>
      </c>
      <c r="BQ405">
        <v>3323</v>
      </c>
      <c r="BR405">
        <v>5765</v>
      </c>
      <c r="BS405" t="s">
        <v>517</v>
      </c>
      <c r="BY405" t="s">
        <v>2910</v>
      </c>
      <c r="CC405" s="2">
        <v>45436</v>
      </c>
      <c r="CN405" s="2">
        <v>45436</v>
      </c>
      <c r="CR405" s="2">
        <v>45439</v>
      </c>
      <c r="CS405" s="2">
        <v>45456</v>
      </c>
      <c r="CW405" s="2">
        <v>45455</v>
      </c>
      <c r="CY405" t="s">
        <v>3014</v>
      </c>
      <c r="DD405" s="2">
        <v>45448</v>
      </c>
      <c r="DJ405" s="2">
        <v>45451</v>
      </c>
      <c r="DO405" s="2">
        <v>45455</v>
      </c>
    </row>
    <row r="406" spans="1:141" hidden="1" x14ac:dyDescent="0.35">
      <c r="A406">
        <v>3585</v>
      </c>
      <c r="B406" t="s">
        <v>404</v>
      </c>
      <c r="C406">
        <v>4267</v>
      </c>
      <c r="D406" t="s">
        <v>976</v>
      </c>
      <c r="E406" t="s">
        <v>834</v>
      </c>
      <c r="F406" t="s">
        <v>687</v>
      </c>
      <c r="G406" t="s">
        <v>1234</v>
      </c>
      <c r="H406" t="s">
        <v>408</v>
      </c>
      <c r="I406" t="s">
        <v>3015</v>
      </c>
      <c r="J406" t="s">
        <v>3016</v>
      </c>
      <c r="K406" t="s">
        <v>14</v>
      </c>
      <c r="L406" t="s">
        <v>66</v>
      </c>
      <c r="M406" t="s">
        <v>411</v>
      </c>
      <c r="N406" t="s">
        <v>411</v>
      </c>
      <c r="O406" t="s">
        <v>411</v>
      </c>
      <c r="P406" t="s">
        <v>411</v>
      </c>
      <c r="Q406" t="s">
        <v>411</v>
      </c>
      <c r="R406" t="s">
        <v>411</v>
      </c>
      <c r="S406" t="s">
        <v>411</v>
      </c>
      <c r="T406" s="1">
        <v>158951.29999999999</v>
      </c>
      <c r="U406">
        <v>642.72</v>
      </c>
      <c r="V406">
        <v>0</v>
      </c>
      <c r="W406" s="1">
        <v>122337.83</v>
      </c>
      <c r="X406" s="1">
        <v>29087</v>
      </c>
      <c r="Y406">
        <v>0</v>
      </c>
      <c r="Z406" s="1">
        <v>151424.82999999999</v>
      </c>
      <c r="AA406">
        <v>0</v>
      </c>
      <c r="AB406">
        <v>0</v>
      </c>
      <c r="AD406">
        <v>8787720237541</v>
      </c>
      <c r="AE406" t="s">
        <v>412</v>
      </c>
      <c r="AG406" s="2">
        <v>45504</v>
      </c>
      <c r="AH406" s="1">
        <v>3568.17</v>
      </c>
      <c r="AI406" s="2">
        <v>45468</v>
      </c>
      <c r="AJ406">
        <v>2004</v>
      </c>
      <c r="AK406" s="2">
        <v>45450</v>
      </c>
      <c r="AP406" t="s">
        <v>413</v>
      </c>
      <c r="AT406" s="2">
        <v>45742</v>
      </c>
      <c r="AU406" s="2">
        <v>45894</v>
      </c>
      <c r="AV406" t="s">
        <v>414</v>
      </c>
      <c r="AW406" s="2">
        <v>45453</v>
      </c>
      <c r="AX406">
        <v>25808</v>
      </c>
      <c r="AY406" s="1">
        <v>212720.43</v>
      </c>
      <c r="BA406" t="s">
        <v>980</v>
      </c>
      <c r="BB406">
        <v>25808</v>
      </c>
      <c r="BD406" t="s">
        <v>416</v>
      </c>
      <c r="BE406" t="s">
        <v>417</v>
      </c>
      <c r="BF406">
        <v>5561996129097</v>
      </c>
      <c r="BG406" t="s">
        <v>3017</v>
      </c>
      <c r="BH406">
        <v>73805815</v>
      </c>
      <c r="BI406" t="s">
        <v>3018</v>
      </c>
      <c r="BJ406" t="s">
        <v>3019</v>
      </c>
      <c r="BL406" s="1">
        <v>21424.400000000001</v>
      </c>
      <c r="BM406" s="2">
        <v>45620</v>
      </c>
      <c r="BQ406">
        <v>3808</v>
      </c>
      <c r="BR406">
        <v>5755</v>
      </c>
      <c r="BS406" t="s">
        <v>2569</v>
      </c>
      <c r="BT406" s="2">
        <v>45446</v>
      </c>
      <c r="BW406" t="s">
        <v>422</v>
      </c>
      <c r="BY406" t="s">
        <v>3020</v>
      </c>
      <c r="BZ406" s="2">
        <v>45446</v>
      </c>
      <c r="CA406" s="2">
        <v>45471</v>
      </c>
      <c r="CC406" s="2">
        <v>45455</v>
      </c>
      <c r="CD406" t="s">
        <v>424</v>
      </c>
      <c r="CF406" s="2">
        <v>45446</v>
      </c>
      <c r="CL406" s="2">
        <v>45453</v>
      </c>
      <c r="CM406" s="2">
        <v>45476</v>
      </c>
      <c r="CN406" s="2">
        <v>45455</v>
      </c>
      <c r="CO406" s="2">
        <v>45474</v>
      </c>
      <c r="CR406" s="2">
        <v>45456</v>
      </c>
      <c r="CS406" s="2">
        <v>45456</v>
      </c>
      <c r="CV406" s="2">
        <v>45480</v>
      </c>
      <c r="CW406" s="2">
        <v>45456</v>
      </c>
      <c r="CY406" t="s">
        <v>424</v>
      </c>
      <c r="DD406" s="2">
        <v>45468</v>
      </c>
      <c r="DF406" s="2">
        <v>45504</v>
      </c>
      <c r="DI406" s="2">
        <v>45545</v>
      </c>
      <c r="DJ406" s="2">
        <v>45450</v>
      </c>
      <c r="DK406" s="2">
        <v>45480</v>
      </c>
      <c r="DL406" s="2">
        <v>45726</v>
      </c>
      <c r="DM406" s="2">
        <v>45713</v>
      </c>
      <c r="DN406" s="2">
        <v>45736</v>
      </c>
      <c r="DO406" s="2">
        <v>45456</v>
      </c>
      <c r="DP406" s="2">
        <v>45736</v>
      </c>
    </row>
    <row r="407" spans="1:141" hidden="1" x14ac:dyDescent="0.35">
      <c r="A407">
        <v>3586</v>
      </c>
      <c r="B407" t="s">
        <v>561</v>
      </c>
      <c r="C407">
        <v>4258</v>
      </c>
      <c r="D407" t="s">
        <v>1907</v>
      </c>
      <c r="E407" t="s">
        <v>472</v>
      </c>
      <c r="F407" t="s">
        <v>943</v>
      </c>
      <c r="G407" t="s">
        <v>3021</v>
      </c>
      <c r="H407" t="s">
        <v>474</v>
      </c>
      <c r="I407" t="s">
        <v>3022</v>
      </c>
      <c r="J407" t="s">
        <v>3023</v>
      </c>
      <c r="K407" t="s">
        <v>38</v>
      </c>
      <c r="L407" t="s">
        <v>124</v>
      </c>
      <c r="M407" t="s">
        <v>411</v>
      </c>
      <c r="N407" t="s">
        <v>411</v>
      </c>
      <c r="O407" t="s">
        <v>411</v>
      </c>
      <c r="P407" t="s">
        <v>411</v>
      </c>
      <c r="Q407" t="s">
        <v>411</v>
      </c>
      <c r="R407" t="s">
        <v>411</v>
      </c>
      <c r="S407" t="s">
        <v>411</v>
      </c>
      <c r="T407" s="1">
        <v>141483</v>
      </c>
      <c r="U407">
        <v>914.62</v>
      </c>
      <c r="V407">
        <v>0</v>
      </c>
      <c r="W407" s="1">
        <v>160232.32000000001</v>
      </c>
      <c r="X407" s="1">
        <v>1884</v>
      </c>
      <c r="Y407">
        <v>0</v>
      </c>
      <c r="Z407" s="1">
        <v>162116.32</v>
      </c>
      <c r="AA407">
        <v>0</v>
      </c>
      <c r="AB407">
        <v>0</v>
      </c>
      <c r="AE407" t="s">
        <v>412</v>
      </c>
      <c r="AH407">
        <v>0</v>
      </c>
      <c r="AK407" s="2">
        <v>45453</v>
      </c>
      <c r="AP407" t="s">
        <v>413</v>
      </c>
      <c r="AT407" s="2">
        <v>45693</v>
      </c>
      <c r="AU407" s="2">
        <v>45763</v>
      </c>
      <c r="AV407" t="s">
        <v>561</v>
      </c>
      <c r="AW407" s="2">
        <v>45443</v>
      </c>
      <c r="AY407" s="1">
        <v>141483</v>
      </c>
      <c r="BA407" t="s">
        <v>1911</v>
      </c>
      <c r="BD407" t="s">
        <v>478</v>
      </c>
      <c r="BE407" t="s">
        <v>417</v>
      </c>
      <c r="BF407">
        <v>5561993765671</v>
      </c>
      <c r="BG407" t="s">
        <v>3024</v>
      </c>
      <c r="BH407">
        <v>72910001</v>
      </c>
      <c r="BI407" t="s">
        <v>3025</v>
      </c>
      <c r="BJ407" t="s">
        <v>3026</v>
      </c>
      <c r="BL407" s="1">
        <v>3104</v>
      </c>
      <c r="BO407" t="s">
        <v>3027</v>
      </c>
      <c r="BP407" t="s">
        <v>3028</v>
      </c>
      <c r="BS407" t="s">
        <v>449</v>
      </c>
      <c r="BT407" s="2">
        <v>45453</v>
      </c>
      <c r="BZ407" s="2">
        <v>45453</v>
      </c>
      <c r="CF407" s="2">
        <v>45453</v>
      </c>
      <c r="CG407" s="2">
        <v>45548</v>
      </c>
      <c r="CL407" s="2">
        <v>45453</v>
      </c>
      <c r="DD407" s="2">
        <v>45453</v>
      </c>
      <c r="EG407" t="s">
        <v>1640</v>
      </c>
      <c r="EH407" t="s">
        <v>2570</v>
      </c>
      <c r="EI407" t="s">
        <v>3029</v>
      </c>
      <c r="EJ407" t="s">
        <v>2570</v>
      </c>
      <c r="EK407" t="s">
        <v>2865</v>
      </c>
    </row>
    <row r="408" spans="1:141" hidden="1" x14ac:dyDescent="0.35">
      <c r="A408">
        <v>3587</v>
      </c>
      <c r="B408" t="s">
        <v>404</v>
      </c>
      <c r="C408">
        <v>4192</v>
      </c>
      <c r="D408" t="s">
        <v>976</v>
      </c>
      <c r="E408" t="s">
        <v>834</v>
      </c>
      <c r="F408" t="s">
        <v>1003</v>
      </c>
      <c r="G408" t="s">
        <v>1234</v>
      </c>
      <c r="H408" t="s">
        <v>408</v>
      </c>
      <c r="I408" t="s">
        <v>3030</v>
      </c>
      <c r="J408" t="s">
        <v>3031</v>
      </c>
      <c r="K408" t="s">
        <v>37</v>
      </c>
      <c r="L408" t="s">
        <v>123</v>
      </c>
      <c r="M408" t="s">
        <v>411</v>
      </c>
      <c r="N408" t="s">
        <v>411</v>
      </c>
      <c r="O408" t="s">
        <v>411</v>
      </c>
      <c r="P408" t="s">
        <v>411</v>
      </c>
      <c r="Q408" t="s">
        <v>411</v>
      </c>
      <c r="R408" t="s">
        <v>411</v>
      </c>
      <c r="S408" t="s">
        <v>411</v>
      </c>
      <c r="T408" s="1">
        <v>144400.57</v>
      </c>
      <c r="U408">
        <v>585.42999999999995</v>
      </c>
      <c r="V408">
        <v>0</v>
      </c>
      <c r="W408" s="1">
        <v>107870.19</v>
      </c>
      <c r="X408" s="1">
        <v>36721</v>
      </c>
      <c r="Y408">
        <v>0</v>
      </c>
      <c r="Z408" s="1">
        <v>144591.19</v>
      </c>
      <c r="AA408">
        <v>0</v>
      </c>
      <c r="AB408">
        <v>0</v>
      </c>
      <c r="AD408">
        <v>8787720574475</v>
      </c>
      <c r="AE408" t="s">
        <v>412</v>
      </c>
      <c r="AG408" s="2">
        <v>45534</v>
      </c>
      <c r="AH408" s="1">
        <v>3616.55</v>
      </c>
      <c r="AI408" s="2">
        <v>45517</v>
      </c>
      <c r="AJ408">
        <v>2004</v>
      </c>
      <c r="AK408" s="2">
        <v>45454</v>
      </c>
      <c r="AP408" t="s">
        <v>413</v>
      </c>
      <c r="AT408" s="2">
        <v>45743</v>
      </c>
      <c r="AU408" s="2">
        <v>45894</v>
      </c>
      <c r="AV408" t="s">
        <v>414</v>
      </c>
      <c r="AW408" s="2">
        <v>45433</v>
      </c>
      <c r="AX408">
        <v>25896</v>
      </c>
      <c r="AY408" s="1">
        <v>211800</v>
      </c>
      <c r="BA408" t="s">
        <v>980</v>
      </c>
      <c r="BB408">
        <v>25896</v>
      </c>
      <c r="BC408" t="s">
        <v>3032</v>
      </c>
      <c r="BD408" t="s">
        <v>416</v>
      </c>
      <c r="BE408" t="s">
        <v>417</v>
      </c>
      <c r="BF408">
        <v>5561985739022</v>
      </c>
      <c r="BG408" t="s">
        <v>3033</v>
      </c>
      <c r="BH408">
        <v>73800000</v>
      </c>
      <c r="BI408" t="s">
        <v>1757</v>
      </c>
      <c r="BJ408" t="s">
        <v>3034</v>
      </c>
      <c r="BL408" s="1">
        <v>1572</v>
      </c>
      <c r="BQ408">
        <v>3840</v>
      </c>
      <c r="BR408">
        <v>5773</v>
      </c>
      <c r="BS408" t="s">
        <v>1177</v>
      </c>
      <c r="BT408" s="2">
        <v>45490</v>
      </c>
      <c r="BU408">
        <v>449.92</v>
      </c>
      <c r="BV408" s="2">
        <v>45519</v>
      </c>
      <c r="BW408" t="s">
        <v>422</v>
      </c>
      <c r="BX408" s="2">
        <v>45522</v>
      </c>
      <c r="BY408" t="s">
        <v>3035</v>
      </c>
      <c r="BZ408" s="2">
        <v>45491</v>
      </c>
      <c r="CA408" s="2">
        <v>45520</v>
      </c>
      <c r="CC408" s="2">
        <v>45455</v>
      </c>
      <c r="CD408" t="s">
        <v>424</v>
      </c>
      <c r="CF408" s="2">
        <v>45491</v>
      </c>
      <c r="CG408" s="2">
        <v>45495</v>
      </c>
      <c r="CI408" s="2">
        <v>45496</v>
      </c>
      <c r="CJ408" s="2">
        <v>45530</v>
      </c>
      <c r="CL408" s="2">
        <v>45499</v>
      </c>
      <c r="CN408" s="2">
        <v>45461</v>
      </c>
      <c r="CO408" s="2">
        <v>45519</v>
      </c>
      <c r="CP408" s="2">
        <v>45523</v>
      </c>
      <c r="CR408" s="2">
        <v>45492</v>
      </c>
      <c r="CS408" s="2">
        <v>45499</v>
      </c>
      <c r="CT408" s="2">
        <v>45538</v>
      </c>
      <c r="CU408" s="2">
        <v>45525</v>
      </c>
      <c r="CV408" s="2">
        <v>45538</v>
      </c>
      <c r="CW408" s="2">
        <v>45498</v>
      </c>
      <c r="CY408" t="s">
        <v>424</v>
      </c>
      <c r="DD408" s="2">
        <v>45517</v>
      </c>
      <c r="DF408" s="2">
        <v>45534</v>
      </c>
      <c r="DI408" s="2">
        <v>45537</v>
      </c>
      <c r="DJ408" s="2">
        <v>45485</v>
      </c>
      <c r="DK408" s="2">
        <v>45544</v>
      </c>
      <c r="DL408" s="2">
        <v>45636</v>
      </c>
      <c r="DM408" s="2">
        <v>45709</v>
      </c>
      <c r="DN408" s="2">
        <v>45736</v>
      </c>
      <c r="DO408" s="2">
        <v>45498</v>
      </c>
      <c r="DP408" s="2">
        <v>45736</v>
      </c>
      <c r="EE408" s="1">
        <v>2229.5500000000002</v>
      </c>
      <c r="EG408" t="s">
        <v>1640</v>
      </c>
      <c r="EI408" t="s">
        <v>3036</v>
      </c>
      <c r="EK408" t="s">
        <v>1591</v>
      </c>
    </row>
    <row r="409" spans="1:141" hidden="1" x14ac:dyDescent="0.35">
      <c r="A409">
        <v>3588</v>
      </c>
      <c r="B409" t="s">
        <v>404</v>
      </c>
      <c r="C409">
        <v>4279</v>
      </c>
      <c r="D409" t="s">
        <v>833</v>
      </c>
      <c r="E409" t="s">
        <v>834</v>
      </c>
      <c r="F409" t="s">
        <v>492</v>
      </c>
      <c r="G409">
        <v>204</v>
      </c>
      <c r="H409" t="s">
        <v>474</v>
      </c>
      <c r="I409" t="s">
        <v>3037</v>
      </c>
      <c r="J409" t="s">
        <v>3038</v>
      </c>
      <c r="K409" t="s">
        <v>38</v>
      </c>
      <c r="L409" t="s">
        <v>101</v>
      </c>
      <c r="M409" t="s">
        <v>411</v>
      </c>
      <c r="N409" t="s">
        <v>411</v>
      </c>
      <c r="O409" t="s">
        <v>411</v>
      </c>
      <c r="P409" t="s">
        <v>424</v>
      </c>
      <c r="Q409" t="s">
        <v>424</v>
      </c>
      <c r="R409" t="s">
        <v>411</v>
      </c>
      <c r="S409" t="s">
        <v>411</v>
      </c>
      <c r="T409" s="1">
        <v>129597.26</v>
      </c>
      <c r="U409">
        <v>437.5</v>
      </c>
      <c r="V409">
        <v>0</v>
      </c>
      <c r="W409" s="1">
        <v>79738.259999999995</v>
      </c>
      <c r="X409" s="1">
        <v>60400.74</v>
      </c>
      <c r="Y409">
        <v>0</v>
      </c>
      <c r="Z409" s="1">
        <v>140139</v>
      </c>
      <c r="AA409">
        <v>0</v>
      </c>
      <c r="AB409">
        <v>0</v>
      </c>
      <c r="AD409">
        <v>8787720237231</v>
      </c>
      <c r="AE409" t="s">
        <v>412</v>
      </c>
      <c r="AF409">
        <v>105263</v>
      </c>
      <c r="AG409" s="2">
        <v>45475</v>
      </c>
      <c r="AH409" s="1">
        <v>2371.12</v>
      </c>
      <c r="AI409" s="2">
        <v>45461</v>
      </c>
      <c r="AJ409">
        <v>2004</v>
      </c>
      <c r="AK409" s="2">
        <v>45454</v>
      </c>
      <c r="AP409" t="s">
        <v>413</v>
      </c>
      <c r="AT409" s="2">
        <v>45736</v>
      </c>
      <c r="AU409" s="2">
        <v>45736</v>
      </c>
      <c r="AV409" t="s">
        <v>414</v>
      </c>
      <c r="AW409" s="2">
        <v>45454</v>
      </c>
      <c r="AX409">
        <v>25897</v>
      </c>
      <c r="AY409" s="1">
        <v>185000.06</v>
      </c>
      <c r="BA409" t="s">
        <v>837</v>
      </c>
      <c r="BB409">
        <v>25897</v>
      </c>
      <c r="BD409" t="s">
        <v>478</v>
      </c>
      <c r="BE409" t="s">
        <v>417</v>
      </c>
      <c r="BF409">
        <v>556182292814</v>
      </c>
      <c r="BG409" t="s">
        <v>3039</v>
      </c>
      <c r="BH409">
        <v>72911286</v>
      </c>
      <c r="BI409" t="s">
        <v>2099</v>
      </c>
      <c r="BJ409" t="s">
        <v>3040</v>
      </c>
      <c r="BL409" s="1">
        <v>1750</v>
      </c>
      <c r="BQ409">
        <v>3347</v>
      </c>
      <c r="BR409">
        <v>5774</v>
      </c>
      <c r="BS409" t="s">
        <v>1147</v>
      </c>
      <c r="BT409" s="2">
        <v>45448</v>
      </c>
      <c r="BU409">
        <v>500</v>
      </c>
      <c r="BV409" s="2">
        <v>45463</v>
      </c>
      <c r="BW409" t="s">
        <v>422</v>
      </c>
      <c r="BX409" s="2">
        <v>45468</v>
      </c>
      <c r="BY409" t="s">
        <v>3041</v>
      </c>
      <c r="BZ409" s="2">
        <v>45448</v>
      </c>
      <c r="CA409" s="2">
        <v>45464</v>
      </c>
      <c r="CC409" s="2">
        <v>45454</v>
      </c>
      <c r="CD409" t="s">
        <v>424</v>
      </c>
      <c r="CF409" s="2">
        <v>45448</v>
      </c>
      <c r="CJ409" s="2">
        <v>45469</v>
      </c>
      <c r="CL409" s="2">
        <v>45454</v>
      </c>
      <c r="CM409" s="2">
        <v>45470</v>
      </c>
      <c r="CN409" s="2">
        <v>45454</v>
      </c>
      <c r="CO409" s="2">
        <v>45474</v>
      </c>
      <c r="CP409" s="2">
        <v>45464</v>
      </c>
      <c r="CR409" s="2">
        <v>45455</v>
      </c>
      <c r="CS409" s="2">
        <v>45455</v>
      </c>
      <c r="CU409" s="2">
        <v>45464</v>
      </c>
      <c r="CV409" s="2">
        <v>45608</v>
      </c>
      <c r="CW409" s="2">
        <v>45455</v>
      </c>
      <c r="CX409" s="2">
        <v>45474</v>
      </c>
      <c r="CY409" t="s">
        <v>424</v>
      </c>
      <c r="DD409" s="2">
        <v>45450</v>
      </c>
      <c r="DF409" s="2">
        <v>45477</v>
      </c>
      <c r="DI409" s="2">
        <v>45483</v>
      </c>
      <c r="DJ409" s="2">
        <v>45450</v>
      </c>
      <c r="DK409" s="2">
        <v>45609</v>
      </c>
      <c r="DL409" s="2">
        <v>45615</v>
      </c>
      <c r="DM409" s="2">
        <v>45629</v>
      </c>
      <c r="DN409" s="2">
        <v>45712</v>
      </c>
      <c r="DO409" s="2">
        <v>45455</v>
      </c>
      <c r="DP409" s="2">
        <v>45712</v>
      </c>
      <c r="EE409" s="1">
        <v>3805.32</v>
      </c>
    </row>
    <row r="410" spans="1:141" hidden="1" x14ac:dyDescent="0.35">
      <c r="A410">
        <v>3589</v>
      </c>
      <c r="B410" t="s">
        <v>404</v>
      </c>
      <c r="C410">
        <v>4285</v>
      </c>
      <c r="D410" t="s">
        <v>976</v>
      </c>
      <c r="E410" t="s">
        <v>834</v>
      </c>
      <c r="F410" t="s">
        <v>492</v>
      </c>
      <c r="G410" t="s">
        <v>1241</v>
      </c>
      <c r="H410" t="s">
        <v>408</v>
      </c>
      <c r="I410" t="s">
        <v>3042</v>
      </c>
      <c r="J410" t="s">
        <v>3043</v>
      </c>
      <c r="K410" t="s">
        <v>22</v>
      </c>
      <c r="L410" t="s">
        <v>21</v>
      </c>
      <c r="M410" t="s">
        <v>411</v>
      </c>
      <c r="N410" t="s">
        <v>411</v>
      </c>
      <c r="O410" t="s">
        <v>411</v>
      </c>
      <c r="P410" t="s">
        <v>411</v>
      </c>
      <c r="Q410" t="s">
        <v>411</v>
      </c>
      <c r="R410" t="s">
        <v>411</v>
      </c>
      <c r="S410" t="s">
        <v>411</v>
      </c>
      <c r="T410" s="1">
        <v>152273.92000000001</v>
      </c>
      <c r="U410">
        <v>758.12</v>
      </c>
      <c r="V410">
        <v>0</v>
      </c>
      <c r="W410" s="1">
        <v>144178.19</v>
      </c>
      <c r="X410" s="1">
        <v>8734</v>
      </c>
      <c r="Y410">
        <v>0</v>
      </c>
      <c r="Z410" s="1">
        <v>152912.19</v>
      </c>
      <c r="AA410">
        <v>0</v>
      </c>
      <c r="AB410">
        <v>0</v>
      </c>
      <c r="AD410">
        <v>8787720294944</v>
      </c>
      <c r="AE410" t="s">
        <v>412</v>
      </c>
      <c r="AG410" s="2">
        <v>45485</v>
      </c>
      <c r="AH410" s="1">
        <v>3568.17</v>
      </c>
      <c r="AI410" s="2">
        <v>45468</v>
      </c>
      <c r="AJ410">
        <v>2004</v>
      </c>
      <c r="AK410" s="2">
        <v>45455</v>
      </c>
      <c r="AP410" t="s">
        <v>413</v>
      </c>
      <c r="AT410" s="2">
        <v>45742</v>
      </c>
      <c r="AU410" s="2">
        <v>45894</v>
      </c>
      <c r="AV410" t="s">
        <v>414</v>
      </c>
      <c r="AW410" s="2">
        <v>45456</v>
      </c>
      <c r="AX410">
        <v>25927</v>
      </c>
      <c r="AY410" s="1">
        <v>211937.43</v>
      </c>
      <c r="BA410" t="s">
        <v>980</v>
      </c>
      <c r="BB410">
        <v>25927</v>
      </c>
      <c r="BC410" t="s">
        <v>3044</v>
      </c>
      <c r="BD410" t="s">
        <v>1229</v>
      </c>
      <c r="BE410" t="s">
        <v>417</v>
      </c>
      <c r="BF410">
        <v>5561999315687</v>
      </c>
      <c r="BG410" t="s">
        <v>3045</v>
      </c>
      <c r="BH410">
        <v>73825000</v>
      </c>
      <c r="BI410" t="s">
        <v>1338</v>
      </c>
      <c r="BJ410" t="s">
        <v>3046</v>
      </c>
      <c r="BL410" s="1">
        <v>2527.1</v>
      </c>
      <c r="BM410" s="2">
        <v>45495</v>
      </c>
      <c r="BQ410">
        <v>3620</v>
      </c>
      <c r="BR410">
        <v>5779</v>
      </c>
      <c r="BS410" t="s">
        <v>421</v>
      </c>
      <c r="BT410" s="2">
        <v>45460</v>
      </c>
      <c r="BW410" t="s">
        <v>422</v>
      </c>
      <c r="BY410" t="s">
        <v>3047</v>
      </c>
      <c r="BZ410" s="2">
        <v>45461</v>
      </c>
      <c r="CA410" s="2">
        <v>45468</v>
      </c>
      <c r="CC410" s="2">
        <v>45456</v>
      </c>
      <c r="CD410" t="s">
        <v>424</v>
      </c>
      <c r="CF410" s="2">
        <v>45461</v>
      </c>
      <c r="CL410" s="2">
        <v>45464</v>
      </c>
      <c r="CM410" s="2">
        <v>45468</v>
      </c>
      <c r="CN410" s="2">
        <v>45456</v>
      </c>
      <c r="CO410" s="2">
        <v>45474</v>
      </c>
      <c r="CR410" s="2">
        <v>45460</v>
      </c>
      <c r="CS410" s="2">
        <v>45462</v>
      </c>
      <c r="CT410" s="2">
        <v>45495</v>
      </c>
      <c r="CV410" s="2">
        <v>45480</v>
      </c>
      <c r="CW410" s="2">
        <v>45461</v>
      </c>
      <c r="CY410" t="s">
        <v>424</v>
      </c>
      <c r="DD410" s="2">
        <v>45468</v>
      </c>
      <c r="DF410" s="2">
        <v>45485</v>
      </c>
      <c r="DI410" s="2">
        <v>45489</v>
      </c>
      <c r="DJ410" s="2">
        <v>45456</v>
      </c>
      <c r="DK410" s="2">
        <v>45480</v>
      </c>
      <c r="DL410" s="2">
        <v>45731</v>
      </c>
      <c r="DM410" s="2">
        <v>45727</v>
      </c>
      <c r="DN410" s="2">
        <v>45736</v>
      </c>
      <c r="DO410" s="2">
        <v>45461</v>
      </c>
      <c r="DP410" s="2">
        <v>45736</v>
      </c>
    </row>
    <row r="411" spans="1:141" hidden="1" x14ac:dyDescent="0.35">
      <c r="A411">
        <v>3590</v>
      </c>
      <c r="B411" t="s">
        <v>404</v>
      </c>
      <c r="C411">
        <v>4281</v>
      </c>
      <c r="D411" t="s">
        <v>976</v>
      </c>
      <c r="E411" t="s">
        <v>834</v>
      </c>
      <c r="F411" t="s">
        <v>687</v>
      </c>
      <c r="G411" t="s">
        <v>1504</v>
      </c>
      <c r="H411" t="s">
        <v>408</v>
      </c>
      <c r="I411" t="s">
        <v>3048</v>
      </c>
      <c r="J411" t="s">
        <v>3049</v>
      </c>
      <c r="K411" t="s">
        <v>14</v>
      </c>
      <c r="L411" t="s">
        <v>154</v>
      </c>
      <c r="M411" t="s">
        <v>411</v>
      </c>
      <c r="N411" t="s">
        <v>411</v>
      </c>
      <c r="O411" t="s">
        <v>411</v>
      </c>
      <c r="P411" t="s">
        <v>411</v>
      </c>
      <c r="Q411" t="s">
        <v>411</v>
      </c>
      <c r="R411" t="s">
        <v>411</v>
      </c>
      <c r="S411" t="s">
        <v>411</v>
      </c>
      <c r="T411" s="1">
        <v>156655.22</v>
      </c>
      <c r="U411">
        <v>612.4</v>
      </c>
      <c r="V411">
        <v>0</v>
      </c>
      <c r="W411" s="1">
        <v>124024.22</v>
      </c>
      <c r="X411" s="1">
        <v>9789</v>
      </c>
      <c r="Y411">
        <v>0</v>
      </c>
      <c r="Z411" s="1">
        <v>133813.22</v>
      </c>
      <c r="AA411">
        <v>0</v>
      </c>
      <c r="AB411">
        <v>0</v>
      </c>
      <c r="AD411">
        <v>8787720172474</v>
      </c>
      <c r="AE411" t="s">
        <v>412</v>
      </c>
      <c r="AG411" s="2">
        <v>45485</v>
      </c>
      <c r="AH411" s="1">
        <v>3557.79</v>
      </c>
      <c r="AI411" s="2">
        <v>45467</v>
      </c>
      <c r="AJ411">
        <v>2004</v>
      </c>
      <c r="AK411" s="2">
        <v>45455</v>
      </c>
      <c r="AP411" t="s">
        <v>413</v>
      </c>
      <c r="AT411" s="2">
        <v>45742</v>
      </c>
      <c r="AU411" s="2">
        <v>45894</v>
      </c>
      <c r="AV411" t="s">
        <v>414</v>
      </c>
      <c r="AW411" s="2">
        <v>45456</v>
      </c>
      <c r="AX411">
        <v>25926</v>
      </c>
      <c r="AY411" s="1">
        <v>212927.51</v>
      </c>
      <c r="BA411" t="s">
        <v>980</v>
      </c>
      <c r="BB411">
        <v>25926</v>
      </c>
      <c r="BD411" t="s">
        <v>416</v>
      </c>
      <c r="BE411" t="s">
        <v>417</v>
      </c>
      <c r="BF411">
        <v>5561996178390</v>
      </c>
      <c r="BG411" t="s">
        <v>3050</v>
      </c>
      <c r="BH411">
        <v>73802442</v>
      </c>
      <c r="BI411" t="s">
        <v>419</v>
      </c>
      <c r="BJ411" t="s">
        <v>3051</v>
      </c>
      <c r="BL411" s="1">
        <v>2041.35</v>
      </c>
      <c r="BM411" s="2">
        <v>45628</v>
      </c>
      <c r="BQ411">
        <v>3810</v>
      </c>
      <c r="BR411">
        <v>5778</v>
      </c>
      <c r="BS411" t="s">
        <v>457</v>
      </c>
      <c r="BT411" s="2">
        <v>45454</v>
      </c>
      <c r="BW411" t="s">
        <v>422</v>
      </c>
      <c r="BY411" t="s">
        <v>3052</v>
      </c>
      <c r="BZ411" s="2">
        <v>45454</v>
      </c>
      <c r="CA411" s="2">
        <v>45485</v>
      </c>
      <c r="CC411" s="2">
        <v>45456</v>
      </c>
      <c r="CD411" t="s">
        <v>424</v>
      </c>
      <c r="CF411" s="2">
        <v>45454</v>
      </c>
      <c r="CL411" s="2">
        <v>45456</v>
      </c>
      <c r="CM411" s="2">
        <v>45467</v>
      </c>
      <c r="CN411" s="2">
        <v>45456</v>
      </c>
      <c r="CO411" s="2">
        <v>45474</v>
      </c>
      <c r="CR411" s="2">
        <v>45460</v>
      </c>
      <c r="CS411" s="2">
        <v>45462</v>
      </c>
      <c r="CT411" s="2">
        <v>45628</v>
      </c>
      <c r="CV411" s="2">
        <v>45480</v>
      </c>
      <c r="CW411" s="2">
        <v>45462</v>
      </c>
      <c r="CY411" t="s">
        <v>424</v>
      </c>
      <c r="DD411" s="2">
        <v>45467</v>
      </c>
      <c r="DF411" s="2">
        <v>45485</v>
      </c>
      <c r="DI411" s="2">
        <v>45489</v>
      </c>
      <c r="DJ411" s="2">
        <v>45456</v>
      </c>
      <c r="DK411" s="2">
        <v>45480</v>
      </c>
      <c r="DL411" s="2">
        <v>45728</v>
      </c>
      <c r="DM411" s="2">
        <v>45726</v>
      </c>
      <c r="DN411" s="2">
        <v>45736</v>
      </c>
      <c r="DO411" s="2">
        <v>45462</v>
      </c>
      <c r="DP411" s="2">
        <v>45736</v>
      </c>
    </row>
    <row r="412" spans="1:141" hidden="1" x14ac:dyDescent="0.35">
      <c r="A412">
        <v>3591</v>
      </c>
      <c r="B412" t="s">
        <v>561</v>
      </c>
      <c r="C412">
        <v>4278</v>
      </c>
      <c r="D412" t="s">
        <v>405</v>
      </c>
      <c r="E412" t="s">
        <v>406</v>
      </c>
      <c r="F412" t="s">
        <v>461</v>
      </c>
      <c r="G412">
        <v>203</v>
      </c>
      <c r="H412" t="s">
        <v>408</v>
      </c>
      <c r="I412" t="s">
        <v>3053</v>
      </c>
      <c r="J412" t="s">
        <v>3054</v>
      </c>
      <c r="K412" t="s">
        <v>14</v>
      </c>
      <c r="L412" t="s">
        <v>50</v>
      </c>
      <c r="M412" t="s">
        <v>411</v>
      </c>
      <c r="N412" t="s">
        <v>411</v>
      </c>
      <c r="O412" t="s">
        <v>411</v>
      </c>
      <c r="P412" t="s">
        <v>411</v>
      </c>
      <c r="Q412" t="s">
        <v>411</v>
      </c>
      <c r="R412" t="s">
        <v>411</v>
      </c>
      <c r="S412" t="s">
        <v>411</v>
      </c>
      <c r="T412" s="1">
        <v>164200</v>
      </c>
      <c r="U412">
        <v>748.61</v>
      </c>
      <c r="V412">
        <v>0</v>
      </c>
      <c r="W412" s="1">
        <v>142333.32999999999</v>
      </c>
      <c r="X412" s="1">
        <v>5228</v>
      </c>
      <c r="Y412">
        <v>0</v>
      </c>
      <c r="Z412" s="1">
        <v>147561.32999999999</v>
      </c>
      <c r="AA412">
        <v>0</v>
      </c>
      <c r="AB412">
        <v>0</v>
      </c>
      <c r="AE412" t="s">
        <v>412</v>
      </c>
      <c r="AH412">
        <v>0</v>
      </c>
      <c r="AK412" s="2">
        <v>45455</v>
      </c>
      <c r="AP412" t="s">
        <v>413</v>
      </c>
      <c r="AT412" s="2">
        <v>45498</v>
      </c>
      <c r="AU412" s="2">
        <v>45498</v>
      </c>
      <c r="AV412" t="s">
        <v>561</v>
      </c>
      <c r="AW412" s="2">
        <v>45456</v>
      </c>
      <c r="AX412">
        <v>25925</v>
      </c>
      <c r="AY412" s="1">
        <v>225000</v>
      </c>
      <c r="BA412" t="s">
        <v>415</v>
      </c>
      <c r="BB412">
        <v>25925</v>
      </c>
      <c r="BD412" t="s">
        <v>416</v>
      </c>
      <c r="BE412" t="s">
        <v>417</v>
      </c>
      <c r="BF412">
        <v>5561998397851</v>
      </c>
      <c r="BG412" t="s">
        <v>3055</v>
      </c>
      <c r="BH412">
        <v>73802481</v>
      </c>
      <c r="BI412" t="s">
        <v>419</v>
      </c>
      <c r="BJ412" t="s">
        <v>3056</v>
      </c>
      <c r="BL412" s="1">
        <v>2495.4</v>
      </c>
      <c r="BM412" s="2">
        <v>45627</v>
      </c>
      <c r="BQ412">
        <v>3054</v>
      </c>
      <c r="BR412">
        <v>5777</v>
      </c>
      <c r="BS412" t="s">
        <v>449</v>
      </c>
      <c r="BT412" s="2">
        <v>45461</v>
      </c>
      <c r="BW412" t="s">
        <v>422</v>
      </c>
      <c r="BY412" t="s">
        <v>3057</v>
      </c>
      <c r="BZ412" s="2">
        <v>45461</v>
      </c>
      <c r="CC412" s="2">
        <v>45456</v>
      </c>
      <c r="CF412" s="2">
        <v>45461</v>
      </c>
      <c r="CL412" s="2">
        <v>45462</v>
      </c>
      <c r="CN412" s="2">
        <v>45456</v>
      </c>
      <c r="CO412" s="2">
        <v>45474</v>
      </c>
      <c r="CR412" s="2">
        <v>45460</v>
      </c>
      <c r="CS412" s="2">
        <v>45462</v>
      </c>
      <c r="CT412" s="2">
        <v>45627</v>
      </c>
      <c r="CW412" s="2">
        <v>45461</v>
      </c>
      <c r="CY412" t="s">
        <v>424</v>
      </c>
      <c r="DJ412" s="2">
        <v>45456</v>
      </c>
      <c r="DO412" s="2">
        <v>45461</v>
      </c>
    </row>
    <row r="413" spans="1:141" hidden="1" x14ac:dyDescent="0.35">
      <c r="A413">
        <v>3592</v>
      </c>
      <c r="B413" t="s">
        <v>1352</v>
      </c>
      <c r="C413">
        <v>4277</v>
      </c>
      <c r="D413" t="s">
        <v>976</v>
      </c>
      <c r="E413" t="s">
        <v>834</v>
      </c>
      <c r="F413" t="s">
        <v>898</v>
      </c>
      <c r="G413" t="s">
        <v>2248</v>
      </c>
      <c r="H413" t="s">
        <v>408</v>
      </c>
      <c r="I413" t="s">
        <v>3058</v>
      </c>
      <c r="J413" t="s">
        <v>3059</v>
      </c>
      <c r="K413" t="s">
        <v>14</v>
      </c>
      <c r="L413" t="s">
        <v>50</v>
      </c>
      <c r="M413" t="s">
        <v>411</v>
      </c>
      <c r="N413" t="s">
        <v>411</v>
      </c>
      <c r="O413" t="s">
        <v>411</v>
      </c>
      <c r="P413" t="s">
        <v>411</v>
      </c>
      <c r="Q413" t="s">
        <v>411</v>
      </c>
      <c r="R413" t="s">
        <v>411</v>
      </c>
      <c r="S413" t="s">
        <v>411</v>
      </c>
      <c r="T413" s="1">
        <v>151480.22</v>
      </c>
      <c r="U413">
        <v>585</v>
      </c>
      <c r="V413">
        <v>0</v>
      </c>
      <c r="W413" s="1">
        <v>114693.22</v>
      </c>
      <c r="X413" s="1">
        <v>11036</v>
      </c>
      <c r="Y413">
        <v>0</v>
      </c>
      <c r="Z413" s="1">
        <v>125729.22</v>
      </c>
      <c r="AA413">
        <v>0</v>
      </c>
      <c r="AB413">
        <v>0</v>
      </c>
      <c r="AD413">
        <v>8787720292380</v>
      </c>
      <c r="AE413" t="s">
        <v>412</v>
      </c>
      <c r="AG413" s="2">
        <v>45481</v>
      </c>
      <c r="AH413" s="1">
        <v>3568.17</v>
      </c>
      <c r="AI413" s="2">
        <v>45464</v>
      </c>
      <c r="AJ413">
        <v>2004</v>
      </c>
      <c r="AK413" s="2">
        <v>45455</v>
      </c>
      <c r="AP413" t="s">
        <v>413</v>
      </c>
      <c r="AT413" s="2">
        <v>45678</v>
      </c>
      <c r="AU413" s="2">
        <v>45894</v>
      </c>
      <c r="AV413" t="s">
        <v>414</v>
      </c>
      <c r="AW413" s="2">
        <v>45456</v>
      </c>
      <c r="AX413">
        <v>25924</v>
      </c>
      <c r="AY413" s="1">
        <v>211930.89</v>
      </c>
      <c r="BA413" t="s">
        <v>980</v>
      </c>
      <c r="BB413">
        <v>25924</v>
      </c>
      <c r="BC413" t="s">
        <v>3060</v>
      </c>
      <c r="BD413" t="s">
        <v>1229</v>
      </c>
      <c r="BE413" t="s">
        <v>417</v>
      </c>
      <c r="BF413">
        <v>5561996371386</v>
      </c>
      <c r="BG413" t="s">
        <v>3061</v>
      </c>
      <c r="BH413">
        <v>73825000</v>
      </c>
      <c r="BI413" t="s">
        <v>3062</v>
      </c>
      <c r="BJ413" t="s">
        <v>3063</v>
      </c>
      <c r="BL413" s="1">
        <v>1950</v>
      </c>
      <c r="BM413" s="2">
        <v>45627</v>
      </c>
      <c r="BQ413">
        <v>3863</v>
      </c>
      <c r="BR413">
        <v>5776</v>
      </c>
      <c r="BS413" t="s">
        <v>449</v>
      </c>
      <c r="BT413" s="2">
        <v>45457</v>
      </c>
      <c r="BW413" t="s">
        <v>422</v>
      </c>
      <c r="BY413" t="s">
        <v>3064</v>
      </c>
      <c r="BZ413" s="2">
        <v>45457</v>
      </c>
      <c r="CA413" s="2">
        <v>45464</v>
      </c>
      <c r="CC413" s="2">
        <v>45456</v>
      </c>
      <c r="CD413" t="s">
        <v>424</v>
      </c>
      <c r="CF413" s="2">
        <v>45457</v>
      </c>
      <c r="CL413" s="2">
        <v>45460</v>
      </c>
      <c r="CM413" s="2">
        <v>45464</v>
      </c>
      <c r="CN413" s="2">
        <v>45456</v>
      </c>
      <c r="CO413" s="2">
        <v>45474</v>
      </c>
      <c r="CR413" s="2">
        <v>45460</v>
      </c>
      <c r="CS413" s="2">
        <v>45461</v>
      </c>
      <c r="CT413" s="2">
        <v>45627</v>
      </c>
      <c r="CV413" s="2">
        <v>45698</v>
      </c>
      <c r="CW413" s="2">
        <v>45461</v>
      </c>
      <c r="CY413" t="s">
        <v>424</v>
      </c>
      <c r="DD413" s="2">
        <v>45464</v>
      </c>
      <c r="DF413" s="2">
        <v>45481</v>
      </c>
      <c r="DI413" s="2">
        <v>45485</v>
      </c>
      <c r="DJ413" s="2">
        <v>45456</v>
      </c>
      <c r="DK413" s="2">
        <v>45698</v>
      </c>
      <c r="DO413" s="2">
        <v>45461</v>
      </c>
    </row>
    <row r="414" spans="1:141" hidden="1" x14ac:dyDescent="0.35">
      <c r="A414">
        <v>3593</v>
      </c>
      <c r="B414" t="s">
        <v>561</v>
      </c>
      <c r="C414">
        <v>4262</v>
      </c>
      <c r="D414" t="s">
        <v>976</v>
      </c>
      <c r="E414" t="s">
        <v>834</v>
      </c>
      <c r="F414" t="s">
        <v>442</v>
      </c>
      <c r="G414" t="s">
        <v>1474</v>
      </c>
      <c r="H414" t="s">
        <v>408</v>
      </c>
      <c r="I414" t="s">
        <v>3065</v>
      </c>
      <c r="J414" t="s">
        <v>3066</v>
      </c>
      <c r="K414" t="s">
        <v>22</v>
      </c>
      <c r="L414" t="s">
        <v>122</v>
      </c>
      <c r="M414" t="s">
        <v>411</v>
      </c>
      <c r="N414" t="s">
        <v>411</v>
      </c>
      <c r="O414" t="s">
        <v>411</v>
      </c>
      <c r="P414" t="s">
        <v>411</v>
      </c>
      <c r="Q414" t="s">
        <v>411</v>
      </c>
      <c r="R414" t="s">
        <v>411</v>
      </c>
      <c r="S414" t="s">
        <v>411</v>
      </c>
      <c r="T414" s="1">
        <v>154743.49</v>
      </c>
      <c r="U414">
        <v>687.16</v>
      </c>
      <c r="V414">
        <v>0</v>
      </c>
      <c r="W414" s="1">
        <v>130995.49</v>
      </c>
      <c r="X414" s="1">
        <v>23748</v>
      </c>
      <c r="Y414">
        <v>0</v>
      </c>
      <c r="Z414" s="1">
        <v>154743.49</v>
      </c>
      <c r="AA414">
        <v>0</v>
      </c>
      <c r="AB414">
        <v>0</v>
      </c>
      <c r="AD414">
        <v>8787720239439</v>
      </c>
      <c r="AE414" t="s">
        <v>412</v>
      </c>
      <c r="AH414">
        <v>0</v>
      </c>
      <c r="AK414" s="2">
        <v>45455</v>
      </c>
      <c r="AP414" t="s">
        <v>413</v>
      </c>
      <c r="AT414" s="2">
        <v>45538</v>
      </c>
      <c r="AU414" s="2">
        <v>45645</v>
      </c>
      <c r="AV414" t="s">
        <v>561</v>
      </c>
      <c r="AW414" s="2">
        <v>45456</v>
      </c>
      <c r="AX414">
        <v>25923</v>
      </c>
      <c r="AY414" s="1">
        <v>211932.58</v>
      </c>
      <c r="BA414" t="s">
        <v>980</v>
      </c>
      <c r="BB414">
        <v>25923</v>
      </c>
      <c r="BD414" t="s">
        <v>416</v>
      </c>
      <c r="BE414" t="s">
        <v>417</v>
      </c>
      <c r="BF414">
        <v>5561999457559</v>
      </c>
      <c r="BG414" t="s">
        <v>3067</v>
      </c>
      <c r="BH414">
        <v>73801971</v>
      </c>
      <c r="BI414" t="s">
        <v>607</v>
      </c>
      <c r="BJ414" t="s">
        <v>3068</v>
      </c>
      <c r="BL414" s="1">
        <v>2290.54</v>
      </c>
      <c r="BM414" s="2">
        <v>45624</v>
      </c>
      <c r="BO414" t="s">
        <v>3069</v>
      </c>
      <c r="BP414" t="s">
        <v>3070</v>
      </c>
      <c r="BQ414">
        <v>3733</v>
      </c>
      <c r="BR414">
        <v>5775</v>
      </c>
      <c r="BS414" t="s">
        <v>449</v>
      </c>
      <c r="BY414" t="s">
        <v>3071</v>
      </c>
      <c r="CA414" s="2">
        <v>45467</v>
      </c>
      <c r="CC414" s="2">
        <v>45456</v>
      </c>
      <c r="CD414" t="s">
        <v>424</v>
      </c>
      <c r="CN414" s="2">
        <v>45456</v>
      </c>
      <c r="CR414" s="2">
        <v>45456</v>
      </c>
      <c r="CS414" s="2">
        <v>45455</v>
      </c>
      <c r="CT414" s="2">
        <v>45624</v>
      </c>
      <c r="CW414" s="2">
        <v>45455</v>
      </c>
      <c r="CY414" t="s">
        <v>424</v>
      </c>
      <c r="DD414" s="2">
        <v>45467</v>
      </c>
      <c r="DJ414" s="2">
        <v>45453</v>
      </c>
      <c r="DO414" s="2">
        <v>45455</v>
      </c>
    </row>
    <row r="415" spans="1:141" hidden="1" x14ac:dyDescent="0.35">
      <c r="A415">
        <v>3594</v>
      </c>
      <c r="B415" t="s">
        <v>404</v>
      </c>
      <c r="C415">
        <v>4263</v>
      </c>
      <c r="D415" t="s">
        <v>833</v>
      </c>
      <c r="E415" t="s">
        <v>834</v>
      </c>
      <c r="F415" t="s">
        <v>532</v>
      </c>
      <c r="G415">
        <v>303</v>
      </c>
      <c r="H415" t="s">
        <v>474</v>
      </c>
      <c r="I415" t="s">
        <v>3072</v>
      </c>
      <c r="J415" t="s">
        <v>3073</v>
      </c>
      <c r="K415" t="s">
        <v>24</v>
      </c>
      <c r="L415" t="s">
        <v>23</v>
      </c>
      <c r="M415" t="s">
        <v>411</v>
      </c>
      <c r="N415" t="s">
        <v>411</v>
      </c>
      <c r="O415" t="s">
        <v>411</v>
      </c>
      <c r="P415" t="s">
        <v>424</v>
      </c>
      <c r="Q415" t="s">
        <v>424</v>
      </c>
      <c r="R415" t="s">
        <v>411</v>
      </c>
      <c r="S415" t="s">
        <v>411</v>
      </c>
      <c r="T415" s="1">
        <v>154851.95000000001</v>
      </c>
      <c r="U415">
        <v>567</v>
      </c>
      <c r="V415">
        <v>0</v>
      </c>
      <c r="W415" s="1">
        <v>110522.03</v>
      </c>
      <c r="X415" s="1">
        <v>44289</v>
      </c>
      <c r="Y415">
        <v>0</v>
      </c>
      <c r="Z415" s="1">
        <v>154811.03</v>
      </c>
      <c r="AA415">
        <v>0</v>
      </c>
      <c r="AB415">
        <v>0</v>
      </c>
      <c r="AD415">
        <v>8787720199488</v>
      </c>
      <c r="AE415" t="s">
        <v>412</v>
      </c>
      <c r="AF415">
        <v>105346</v>
      </c>
      <c r="AG415" s="2">
        <v>45499</v>
      </c>
      <c r="AH415" s="1">
        <v>2740.25</v>
      </c>
      <c r="AI415" s="2">
        <v>45461</v>
      </c>
      <c r="AJ415">
        <v>2004</v>
      </c>
      <c r="AK415" s="2">
        <v>45456</v>
      </c>
      <c r="AP415" t="s">
        <v>813</v>
      </c>
      <c r="AT415" s="2">
        <v>45736</v>
      </c>
      <c r="AU415" s="2">
        <v>45736</v>
      </c>
      <c r="AV415" t="s">
        <v>414</v>
      </c>
      <c r="AW415" s="2">
        <v>45457</v>
      </c>
      <c r="AX415">
        <v>25972</v>
      </c>
      <c r="AY415" s="1">
        <v>200611.03</v>
      </c>
      <c r="BA415" t="s">
        <v>837</v>
      </c>
      <c r="BB415">
        <v>25972</v>
      </c>
      <c r="BD415" t="s">
        <v>512</v>
      </c>
      <c r="BE415" t="s">
        <v>513</v>
      </c>
      <c r="BF415">
        <v>5561991964503</v>
      </c>
      <c r="BG415" t="s">
        <v>3074</v>
      </c>
      <c r="BH415">
        <v>72275303</v>
      </c>
      <c r="BI415" t="s">
        <v>1397</v>
      </c>
      <c r="BJ415" t="s">
        <v>3075</v>
      </c>
      <c r="BL415" s="1">
        <v>1890</v>
      </c>
      <c r="BO415" t="s">
        <v>3076</v>
      </c>
      <c r="BP415" t="s">
        <v>3077</v>
      </c>
      <c r="BQ415">
        <v>3434</v>
      </c>
      <c r="BR415">
        <v>5780</v>
      </c>
      <c r="BS415" t="s">
        <v>421</v>
      </c>
      <c r="BT415" s="2">
        <v>45444</v>
      </c>
      <c r="BU415">
        <v>500</v>
      </c>
      <c r="BV415" s="2">
        <v>45469</v>
      </c>
      <c r="BW415" t="s">
        <v>422</v>
      </c>
      <c r="BX415" s="2">
        <v>45469</v>
      </c>
      <c r="BY415" t="s">
        <v>3078</v>
      </c>
      <c r="BZ415" s="2">
        <v>45444</v>
      </c>
      <c r="CA415" s="2">
        <v>45475</v>
      </c>
      <c r="CC415" s="2">
        <v>45456</v>
      </c>
      <c r="CD415" t="s">
        <v>424</v>
      </c>
      <c r="CF415" s="2">
        <v>45444</v>
      </c>
      <c r="CJ415" s="2">
        <v>45477</v>
      </c>
      <c r="CL415" s="2">
        <v>45457</v>
      </c>
      <c r="CM415" s="2">
        <v>45481</v>
      </c>
      <c r="CN415" s="2">
        <v>45456</v>
      </c>
      <c r="CO415" s="2">
        <v>45488</v>
      </c>
      <c r="CP415" s="2">
        <v>45475</v>
      </c>
      <c r="CR415" s="2">
        <v>45456</v>
      </c>
      <c r="CS415" s="2">
        <v>45456</v>
      </c>
      <c r="CU415" s="2">
        <v>45476</v>
      </c>
      <c r="CV415" s="2">
        <v>45505</v>
      </c>
      <c r="CW415" s="2">
        <v>45456</v>
      </c>
      <c r="CX415" s="2">
        <v>45484</v>
      </c>
      <c r="CY415" t="s">
        <v>424</v>
      </c>
      <c r="CZ415" s="2">
        <v>45485</v>
      </c>
      <c r="DD415" s="2">
        <v>45456</v>
      </c>
      <c r="DF415" s="2">
        <v>45499</v>
      </c>
      <c r="DI415" s="2">
        <v>45519</v>
      </c>
      <c r="DJ415" s="2">
        <v>45449</v>
      </c>
      <c r="DK415" s="2">
        <v>45510</v>
      </c>
      <c r="DL415" s="2">
        <v>45556</v>
      </c>
      <c r="DM415" s="2">
        <v>45629</v>
      </c>
      <c r="DN415" s="2">
        <v>45712</v>
      </c>
      <c r="DO415" s="2">
        <v>45456</v>
      </c>
      <c r="DP415" s="2">
        <v>45712</v>
      </c>
      <c r="EE415" s="1">
        <v>4105.32</v>
      </c>
      <c r="EG415" t="s">
        <v>1640</v>
      </c>
    </row>
    <row r="416" spans="1:141" hidden="1" x14ac:dyDescent="0.35">
      <c r="A416">
        <v>3595</v>
      </c>
      <c r="B416" t="s">
        <v>404</v>
      </c>
      <c r="C416">
        <v>4291</v>
      </c>
      <c r="D416" t="s">
        <v>471</v>
      </c>
      <c r="E416" t="s">
        <v>472</v>
      </c>
      <c r="F416" t="s">
        <v>473</v>
      </c>
      <c r="G416">
        <v>203</v>
      </c>
      <c r="H416" t="s">
        <v>474</v>
      </c>
      <c r="I416" t="s">
        <v>3079</v>
      </c>
      <c r="J416" t="s">
        <v>3080</v>
      </c>
      <c r="K416" t="s">
        <v>44</v>
      </c>
      <c r="L416" t="s">
        <v>62</v>
      </c>
      <c r="M416" t="s">
        <v>411</v>
      </c>
      <c r="N416" t="s">
        <v>411</v>
      </c>
      <c r="O416" t="s">
        <v>411</v>
      </c>
      <c r="P416" t="s">
        <v>424</v>
      </c>
      <c r="Q416" t="s">
        <v>424</v>
      </c>
      <c r="R416" t="s">
        <v>411</v>
      </c>
      <c r="S416" t="s">
        <v>411</v>
      </c>
      <c r="T416" s="1">
        <v>150311.1</v>
      </c>
      <c r="U416">
        <v>570</v>
      </c>
      <c r="V416">
        <v>0</v>
      </c>
      <c r="W416" s="1">
        <v>111446.19</v>
      </c>
      <c r="X416" s="1">
        <v>44686.81</v>
      </c>
      <c r="Y416">
        <v>0</v>
      </c>
      <c r="Z416" s="1">
        <v>156133</v>
      </c>
      <c r="AA416">
        <v>0</v>
      </c>
      <c r="AB416">
        <v>0</v>
      </c>
      <c r="AD416">
        <v>8787720306713</v>
      </c>
      <c r="AE416" t="s">
        <v>412</v>
      </c>
      <c r="AF416">
        <v>96017</v>
      </c>
      <c r="AG416" s="2">
        <v>45478</v>
      </c>
      <c r="AH416" s="1">
        <v>2740.25</v>
      </c>
      <c r="AI416" s="2">
        <v>45464</v>
      </c>
      <c r="AJ416">
        <v>2004</v>
      </c>
      <c r="AK416" s="2">
        <v>45457</v>
      </c>
      <c r="AP416" t="s">
        <v>413</v>
      </c>
      <c r="AT416" s="2">
        <v>45744</v>
      </c>
      <c r="AU416" s="2">
        <v>45744</v>
      </c>
      <c r="AV416" t="s">
        <v>414</v>
      </c>
      <c r="AW416" s="2">
        <v>45457</v>
      </c>
      <c r="AX416">
        <v>25973</v>
      </c>
      <c r="AY416" s="1">
        <v>202093.1</v>
      </c>
      <c r="BA416" t="s">
        <v>477</v>
      </c>
      <c r="BB416">
        <v>25973</v>
      </c>
      <c r="BD416" t="s">
        <v>478</v>
      </c>
      <c r="BE416" t="s">
        <v>417</v>
      </c>
      <c r="BF416">
        <v>5561994305966</v>
      </c>
      <c r="BG416" t="s">
        <v>3081</v>
      </c>
      <c r="BH416">
        <v>72910001</v>
      </c>
      <c r="BI416" t="s">
        <v>3082</v>
      </c>
      <c r="BJ416" t="s">
        <v>3083</v>
      </c>
      <c r="BL416" s="1">
        <v>2000</v>
      </c>
      <c r="BQ416">
        <v>2707</v>
      </c>
      <c r="BR416">
        <v>5781</v>
      </c>
      <c r="BS416" t="s">
        <v>457</v>
      </c>
      <c r="BT416" s="2">
        <v>45450</v>
      </c>
      <c r="BU416">
        <v>500</v>
      </c>
      <c r="BV416" s="2">
        <v>45471</v>
      </c>
      <c r="BW416" t="s">
        <v>422</v>
      </c>
      <c r="BX416" s="2">
        <v>45469</v>
      </c>
      <c r="BY416" t="s">
        <v>3084</v>
      </c>
      <c r="BZ416" s="2">
        <v>45450</v>
      </c>
      <c r="CA416" s="2">
        <v>45467</v>
      </c>
      <c r="CC416" s="2">
        <v>45456</v>
      </c>
      <c r="CD416" t="s">
        <v>424</v>
      </c>
      <c r="CF416" s="2">
        <v>45450</v>
      </c>
      <c r="CJ416" s="2">
        <v>45470</v>
      </c>
      <c r="CL416" s="2">
        <v>45457</v>
      </c>
      <c r="CM416" s="2">
        <v>45475</v>
      </c>
      <c r="CN416" s="2">
        <v>45456</v>
      </c>
      <c r="CO416" s="2">
        <v>45474</v>
      </c>
      <c r="CP416" s="2">
        <v>45468</v>
      </c>
      <c r="CR416" s="2">
        <v>45460</v>
      </c>
      <c r="CS416" s="2">
        <v>45463</v>
      </c>
      <c r="CU416" s="2">
        <v>45468</v>
      </c>
      <c r="CV416" s="2">
        <v>45483</v>
      </c>
      <c r="CW416" s="2">
        <v>45462</v>
      </c>
      <c r="CX416" s="2">
        <v>45477</v>
      </c>
      <c r="CY416" t="s">
        <v>424</v>
      </c>
      <c r="DD416" s="2">
        <v>45457</v>
      </c>
      <c r="DF416" s="2">
        <v>45481</v>
      </c>
      <c r="DI416" s="2">
        <v>45485</v>
      </c>
      <c r="DJ416" s="2">
        <v>45457</v>
      </c>
      <c r="DK416" s="2">
        <v>45483</v>
      </c>
      <c r="DL416" s="2">
        <v>45488</v>
      </c>
      <c r="DM416" s="2">
        <v>45493</v>
      </c>
      <c r="DN416" s="2">
        <v>45624</v>
      </c>
      <c r="DO416" s="2">
        <v>45462</v>
      </c>
      <c r="DP416" s="2">
        <v>45624</v>
      </c>
      <c r="EE416" s="1">
        <v>3905.32</v>
      </c>
    </row>
    <row r="417" spans="1:137" hidden="1" x14ac:dyDescent="0.35">
      <c r="A417">
        <v>3596</v>
      </c>
      <c r="B417" t="s">
        <v>404</v>
      </c>
      <c r="C417">
        <v>4275</v>
      </c>
      <c r="D417" t="s">
        <v>471</v>
      </c>
      <c r="E417" t="s">
        <v>472</v>
      </c>
      <c r="F417" t="s">
        <v>434</v>
      </c>
      <c r="G417">
        <v>204</v>
      </c>
      <c r="H417" t="s">
        <v>474</v>
      </c>
      <c r="I417" t="s">
        <v>3085</v>
      </c>
      <c r="J417" t="s">
        <v>3086</v>
      </c>
      <c r="K417" t="s">
        <v>37</v>
      </c>
      <c r="L417" t="s">
        <v>90</v>
      </c>
      <c r="M417" t="s">
        <v>411</v>
      </c>
      <c r="N417" t="s">
        <v>411</v>
      </c>
      <c r="O417" t="s">
        <v>411</v>
      </c>
      <c r="P417" t="s">
        <v>424</v>
      </c>
      <c r="Q417" t="s">
        <v>424</v>
      </c>
      <c r="R417" t="s">
        <v>411</v>
      </c>
      <c r="S417" t="s">
        <v>411</v>
      </c>
      <c r="T417" s="1">
        <v>152982.70000000001</v>
      </c>
      <c r="U417">
        <v>498.97</v>
      </c>
      <c r="V417">
        <v>0</v>
      </c>
      <c r="W417" s="1">
        <v>97981.6</v>
      </c>
      <c r="X417" s="1">
        <v>42018.400000000001</v>
      </c>
      <c r="Y417">
        <v>0</v>
      </c>
      <c r="Z417" s="1">
        <v>140000</v>
      </c>
      <c r="AA417">
        <v>0</v>
      </c>
      <c r="AB417">
        <v>0</v>
      </c>
      <c r="AD417">
        <v>8787720303714</v>
      </c>
      <c r="AE417" t="s">
        <v>412</v>
      </c>
      <c r="AF417">
        <v>96066</v>
      </c>
      <c r="AG417" s="2">
        <v>45520</v>
      </c>
      <c r="AH417" s="1">
        <v>2740.12</v>
      </c>
      <c r="AI417" s="2">
        <v>45489</v>
      </c>
      <c r="AJ417">
        <v>2004</v>
      </c>
      <c r="AK417" s="2">
        <v>45460</v>
      </c>
      <c r="AP417" t="s">
        <v>413</v>
      </c>
      <c r="AT417" s="2">
        <v>45653</v>
      </c>
      <c r="AU417" s="2">
        <v>45744</v>
      </c>
      <c r="AV417" t="s">
        <v>414</v>
      </c>
      <c r="AW417" s="2">
        <v>45462</v>
      </c>
      <c r="AX417">
        <v>26039</v>
      </c>
      <c r="AY417" s="1">
        <v>203521.6</v>
      </c>
      <c r="BA417" t="s">
        <v>477</v>
      </c>
      <c r="BB417">
        <v>26039</v>
      </c>
      <c r="BD417" t="s">
        <v>1897</v>
      </c>
      <c r="BE417" t="s">
        <v>417</v>
      </c>
      <c r="BF417">
        <v>5561992862944</v>
      </c>
      <c r="BG417" t="s">
        <v>3087</v>
      </c>
      <c r="BH417">
        <v>72906810</v>
      </c>
      <c r="BI417" t="s">
        <v>3088</v>
      </c>
      <c r="BJ417" t="s">
        <v>3089</v>
      </c>
      <c r="BL417" s="1">
        <v>1663.25</v>
      </c>
      <c r="BM417" s="2">
        <v>45626</v>
      </c>
      <c r="BO417" t="s">
        <v>3090</v>
      </c>
      <c r="BP417" t="s">
        <v>3091</v>
      </c>
      <c r="BQ417">
        <v>2760</v>
      </c>
      <c r="BR417">
        <v>5782</v>
      </c>
      <c r="BS417" t="s">
        <v>449</v>
      </c>
      <c r="BT417" s="2">
        <v>45447</v>
      </c>
      <c r="BU417">
        <v>500</v>
      </c>
      <c r="BV417" s="2">
        <v>45491</v>
      </c>
      <c r="BW417" t="s">
        <v>422</v>
      </c>
      <c r="BX417" s="2">
        <v>45496</v>
      </c>
      <c r="BY417" t="s">
        <v>3092</v>
      </c>
      <c r="BZ417" s="2">
        <v>45447</v>
      </c>
      <c r="CA417" s="2">
        <v>45491</v>
      </c>
      <c r="CC417" s="2">
        <v>45457</v>
      </c>
      <c r="CD417" t="s">
        <v>424</v>
      </c>
      <c r="CF417" s="2">
        <v>45447</v>
      </c>
      <c r="CJ417" s="2">
        <v>45495</v>
      </c>
      <c r="CL417" s="2">
        <v>45462</v>
      </c>
      <c r="CM417" s="2">
        <v>45517</v>
      </c>
      <c r="CN417" s="2">
        <v>45457</v>
      </c>
      <c r="CO417" s="2">
        <v>45505</v>
      </c>
      <c r="CP417" s="2">
        <v>45491</v>
      </c>
      <c r="CR417" s="2">
        <v>45461</v>
      </c>
      <c r="CS417" s="2">
        <v>45472</v>
      </c>
      <c r="CU417" s="2">
        <v>45491</v>
      </c>
      <c r="CV417" s="2">
        <v>45518</v>
      </c>
      <c r="CW417" s="2">
        <v>45472</v>
      </c>
      <c r="CX417" s="2">
        <v>45519</v>
      </c>
      <c r="CY417" t="s">
        <v>424</v>
      </c>
      <c r="DD417" s="2">
        <v>45457</v>
      </c>
      <c r="DF417" s="2">
        <v>45520</v>
      </c>
      <c r="DI417" s="2">
        <v>45533</v>
      </c>
      <c r="DJ417" s="2">
        <v>45460</v>
      </c>
      <c r="DK417" s="2">
        <v>45518</v>
      </c>
      <c r="DL417" s="2">
        <v>45523</v>
      </c>
      <c r="DM417" s="2">
        <v>45629</v>
      </c>
      <c r="DN417" s="2">
        <v>45624</v>
      </c>
      <c r="DO417" s="2">
        <v>45471</v>
      </c>
      <c r="DP417" s="2">
        <v>45624</v>
      </c>
      <c r="EE417" s="1">
        <v>3905.32</v>
      </c>
      <c r="EG417" t="s">
        <v>1640</v>
      </c>
    </row>
    <row r="418" spans="1:137" hidden="1" x14ac:dyDescent="0.35">
      <c r="A418">
        <v>3597</v>
      </c>
      <c r="B418" t="s">
        <v>404</v>
      </c>
      <c r="C418">
        <v>4299</v>
      </c>
      <c r="D418" t="s">
        <v>471</v>
      </c>
      <c r="E418" t="s">
        <v>508</v>
      </c>
      <c r="F418" t="s">
        <v>451</v>
      </c>
      <c r="G418">
        <v>303</v>
      </c>
      <c r="H418" t="s">
        <v>474</v>
      </c>
      <c r="I418" t="s">
        <v>3093</v>
      </c>
      <c r="J418" t="s">
        <v>3094</v>
      </c>
      <c r="K418" t="s">
        <v>38</v>
      </c>
      <c r="L418" t="s">
        <v>185</v>
      </c>
      <c r="M418" t="s">
        <v>411</v>
      </c>
      <c r="N418" t="s">
        <v>411</v>
      </c>
      <c r="O418" t="s">
        <v>411</v>
      </c>
      <c r="P418" t="s">
        <v>424</v>
      </c>
      <c r="Q418" t="s">
        <v>424</v>
      </c>
      <c r="R418" t="s">
        <v>411</v>
      </c>
      <c r="S418" t="s">
        <v>411</v>
      </c>
      <c r="T418" s="1">
        <v>163547.43</v>
      </c>
      <c r="U418">
        <v>600</v>
      </c>
      <c r="V418">
        <v>0</v>
      </c>
      <c r="W418" s="1">
        <v>124591.15</v>
      </c>
      <c r="X418" s="1">
        <v>45066.85</v>
      </c>
      <c r="Y418">
        <v>0</v>
      </c>
      <c r="Z418" s="1">
        <v>169658</v>
      </c>
      <c r="AA418">
        <v>0</v>
      </c>
      <c r="AB418">
        <v>0</v>
      </c>
      <c r="AD418">
        <v>8787720306128</v>
      </c>
      <c r="AE418" t="s">
        <v>412</v>
      </c>
      <c r="AF418">
        <v>96149</v>
      </c>
      <c r="AG418" s="2">
        <v>45478</v>
      </c>
      <c r="AH418" s="1">
        <v>2740.25</v>
      </c>
      <c r="AI418" s="2">
        <v>45464</v>
      </c>
      <c r="AJ418">
        <v>2004</v>
      </c>
      <c r="AK418" s="2">
        <v>45461</v>
      </c>
      <c r="AP418" t="s">
        <v>413</v>
      </c>
      <c r="AT418" s="2">
        <v>45776</v>
      </c>
      <c r="AU418" s="2">
        <v>45776</v>
      </c>
      <c r="AV418" t="s">
        <v>414</v>
      </c>
      <c r="AW418" s="2">
        <v>45462</v>
      </c>
      <c r="AX418">
        <v>26084</v>
      </c>
      <c r="AY418" s="1">
        <v>205147.43</v>
      </c>
      <c r="BA418" t="s">
        <v>477</v>
      </c>
      <c r="BB418">
        <v>26084</v>
      </c>
      <c r="BD418" t="s">
        <v>478</v>
      </c>
      <c r="BE418" t="s">
        <v>417</v>
      </c>
      <c r="BF418">
        <v>5561982365893</v>
      </c>
      <c r="BG418" t="s">
        <v>3095</v>
      </c>
      <c r="BH418">
        <v>72910000</v>
      </c>
      <c r="BI418" t="s">
        <v>3096</v>
      </c>
      <c r="BJ418" t="s">
        <v>3097</v>
      </c>
      <c r="BL418" s="1">
        <v>2000</v>
      </c>
      <c r="BQ418">
        <v>2848</v>
      </c>
      <c r="BR418">
        <v>5789</v>
      </c>
      <c r="BS418" t="s">
        <v>506</v>
      </c>
      <c r="BT418" s="2">
        <v>45455</v>
      </c>
      <c r="BU418">
        <v>500</v>
      </c>
      <c r="BV418" s="2">
        <v>45471</v>
      </c>
      <c r="BW418" t="s">
        <v>422</v>
      </c>
      <c r="BX418" s="2">
        <v>45471</v>
      </c>
      <c r="BY418" t="s">
        <v>3098</v>
      </c>
      <c r="BZ418" s="2">
        <v>45455</v>
      </c>
      <c r="CA418" s="2">
        <v>45468</v>
      </c>
      <c r="CC418" s="2">
        <v>45457</v>
      </c>
      <c r="CD418" t="s">
        <v>424</v>
      </c>
      <c r="CF418" s="2">
        <v>45455</v>
      </c>
      <c r="CJ418" s="2">
        <v>45470</v>
      </c>
      <c r="CL418" s="2">
        <v>45462</v>
      </c>
      <c r="CM418" s="2">
        <v>45475</v>
      </c>
      <c r="CN418" s="2">
        <v>45457</v>
      </c>
      <c r="CO418" s="2">
        <v>45474</v>
      </c>
      <c r="CP418" s="2">
        <v>45468</v>
      </c>
      <c r="CR418" s="2">
        <v>45460</v>
      </c>
      <c r="CS418" s="2">
        <v>45463</v>
      </c>
      <c r="CU418" s="2">
        <v>45468</v>
      </c>
      <c r="CV418" s="2">
        <v>45484</v>
      </c>
      <c r="CW418" s="2">
        <v>45462</v>
      </c>
      <c r="CX418" s="2">
        <v>45477</v>
      </c>
      <c r="CY418" t="s">
        <v>424</v>
      </c>
      <c r="DD418" s="2">
        <v>45457</v>
      </c>
      <c r="DF418" s="2">
        <v>45481</v>
      </c>
      <c r="DI418" s="2">
        <v>45484</v>
      </c>
      <c r="DJ418" s="2">
        <v>45460</v>
      </c>
      <c r="DK418" s="2">
        <v>45484</v>
      </c>
      <c r="DL418" s="2">
        <v>45524</v>
      </c>
      <c r="DM418" s="2">
        <v>45631</v>
      </c>
      <c r="DN418" s="2">
        <v>45693</v>
      </c>
      <c r="DO418" s="2">
        <v>45462</v>
      </c>
      <c r="DP418" s="2">
        <v>45693</v>
      </c>
      <c r="EE418" s="1">
        <v>4165.32</v>
      </c>
    </row>
    <row r="419" spans="1:137" hidden="1" x14ac:dyDescent="0.35">
      <c r="A419">
        <v>3598</v>
      </c>
      <c r="B419" t="s">
        <v>404</v>
      </c>
      <c r="C419">
        <v>4268</v>
      </c>
      <c r="D419" t="s">
        <v>405</v>
      </c>
      <c r="E419" t="s">
        <v>406</v>
      </c>
      <c r="F419" t="s">
        <v>584</v>
      </c>
      <c r="G419">
        <v>304</v>
      </c>
      <c r="H419" t="s">
        <v>408</v>
      </c>
      <c r="I419" t="s">
        <v>3099</v>
      </c>
      <c r="J419" t="s">
        <v>3100</v>
      </c>
      <c r="K419" t="s">
        <v>14</v>
      </c>
      <c r="L419" t="s">
        <v>66</v>
      </c>
      <c r="M419" t="s">
        <v>411</v>
      </c>
      <c r="N419" t="s">
        <v>411</v>
      </c>
      <c r="O419" t="s">
        <v>411</v>
      </c>
      <c r="P419" t="s">
        <v>411</v>
      </c>
      <c r="Q419" t="s">
        <v>411</v>
      </c>
      <c r="R419" t="s">
        <v>411</v>
      </c>
      <c r="S419" t="s">
        <v>411</v>
      </c>
      <c r="T419" s="1">
        <v>164200</v>
      </c>
      <c r="U419">
        <v>780</v>
      </c>
      <c r="V419">
        <v>0</v>
      </c>
      <c r="W419" s="1">
        <v>143993.41</v>
      </c>
      <c r="X419" s="1">
        <v>14657</v>
      </c>
      <c r="Y419">
        <v>0</v>
      </c>
      <c r="Z419" s="1">
        <v>158650.41</v>
      </c>
      <c r="AA419">
        <v>0</v>
      </c>
      <c r="AB419">
        <v>0</v>
      </c>
      <c r="AD419">
        <v>8787720559050</v>
      </c>
      <c r="AE419" t="s">
        <v>412</v>
      </c>
      <c r="AG419" s="2">
        <v>45513</v>
      </c>
      <c r="AH419" s="1">
        <v>3914.73</v>
      </c>
      <c r="AI419" s="2">
        <v>45499</v>
      </c>
      <c r="AJ419">
        <v>2004</v>
      </c>
      <c r="AK419" s="2">
        <v>45461</v>
      </c>
      <c r="AP419" t="s">
        <v>413</v>
      </c>
      <c r="AT419" s="2">
        <v>45743</v>
      </c>
      <c r="AU419" s="2">
        <v>45743</v>
      </c>
      <c r="AV419" t="s">
        <v>414</v>
      </c>
      <c r="AW419" s="2">
        <v>45462</v>
      </c>
      <c r="AX419">
        <v>26083</v>
      </c>
      <c r="AY419" s="1">
        <v>221040</v>
      </c>
      <c r="BA419" t="s">
        <v>415</v>
      </c>
      <c r="BB419">
        <v>26083</v>
      </c>
      <c r="BC419" t="s">
        <v>3101</v>
      </c>
      <c r="BD419" t="s">
        <v>416</v>
      </c>
      <c r="BE419" t="s">
        <v>417</v>
      </c>
      <c r="BF419">
        <v>5561999278676</v>
      </c>
      <c r="BG419" t="s">
        <v>3102</v>
      </c>
      <c r="BH419">
        <v>73802442</v>
      </c>
      <c r="BI419" t="s">
        <v>419</v>
      </c>
      <c r="BJ419" t="s">
        <v>3103</v>
      </c>
      <c r="BL419" s="1">
        <v>2600</v>
      </c>
      <c r="BM419" s="2">
        <v>45626</v>
      </c>
      <c r="BQ419">
        <v>3264</v>
      </c>
      <c r="BR419">
        <v>5787</v>
      </c>
      <c r="BS419" t="s">
        <v>457</v>
      </c>
      <c r="BT419" s="2">
        <v>45446</v>
      </c>
      <c r="BU419">
        <v>449.91</v>
      </c>
      <c r="BV419" s="2">
        <v>45505</v>
      </c>
      <c r="BW419" t="s">
        <v>422</v>
      </c>
      <c r="BX419" s="2">
        <v>45504</v>
      </c>
      <c r="BY419" t="s">
        <v>3104</v>
      </c>
      <c r="BZ419" s="2">
        <v>45446</v>
      </c>
      <c r="CA419" s="2">
        <v>45502</v>
      </c>
      <c r="CC419" s="2">
        <v>45461</v>
      </c>
      <c r="CD419" t="s">
        <v>424</v>
      </c>
      <c r="CF419" s="2">
        <v>45446</v>
      </c>
      <c r="CG419" s="2">
        <v>45489</v>
      </c>
      <c r="CI419" s="2">
        <v>45489</v>
      </c>
      <c r="CJ419" s="2">
        <v>45509</v>
      </c>
      <c r="CL419" s="2">
        <v>45462</v>
      </c>
      <c r="CM419" s="2">
        <v>45510</v>
      </c>
      <c r="CN419" s="2">
        <v>45461</v>
      </c>
      <c r="CO419" s="2">
        <v>45505</v>
      </c>
      <c r="CP419" s="2">
        <v>45502</v>
      </c>
      <c r="CR419" s="2">
        <v>45463</v>
      </c>
      <c r="CS419" s="2">
        <v>45491</v>
      </c>
      <c r="CT419" s="2">
        <v>45626</v>
      </c>
      <c r="CU419" s="2">
        <v>45504</v>
      </c>
      <c r="CV419" s="2">
        <v>45518</v>
      </c>
      <c r="CW419" s="2">
        <v>45491</v>
      </c>
      <c r="CY419" t="s">
        <v>424</v>
      </c>
      <c r="DD419" s="2">
        <v>45499</v>
      </c>
      <c r="DF419" s="2">
        <v>45525</v>
      </c>
      <c r="DI419" s="2">
        <v>45526</v>
      </c>
      <c r="DJ419" s="2">
        <v>45483</v>
      </c>
      <c r="DK419" s="2">
        <v>45518</v>
      </c>
      <c r="DL419" s="2">
        <v>45537</v>
      </c>
      <c r="DM419" s="2">
        <v>45455</v>
      </c>
      <c r="DN419" s="2">
        <v>45728</v>
      </c>
      <c r="DO419" s="2">
        <v>45491</v>
      </c>
      <c r="DP419" s="2">
        <v>45728</v>
      </c>
      <c r="EE419" s="1">
        <v>1952.45</v>
      </c>
    </row>
    <row r="420" spans="1:137" hidden="1" x14ac:dyDescent="0.35">
      <c r="A420">
        <v>3599</v>
      </c>
      <c r="B420" t="s">
        <v>404</v>
      </c>
      <c r="C420">
        <v>4296</v>
      </c>
      <c r="D420" t="s">
        <v>976</v>
      </c>
      <c r="E420" t="s">
        <v>834</v>
      </c>
      <c r="F420" t="s">
        <v>442</v>
      </c>
      <c r="G420" t="s">
        <v>1318</v>
      </c>
      <c r="H420" t="s">
        <v>408</v>
      </c>
      <c r="I420" t="s">
        <v>3105</v>
      </c>
      <c r="J420" t="s">
        <v>3106</v>
      </c>
      <c r="K420" t="s">
        <v>14</v>
      </c>
      <c r="L420" t="s">
        <v>48</v>
      </c>
      <c r="M420" t="s">
        <v>411</v>
      </c>
      <c r="N420" t="s">
        <v>411</v>
      </c>
      <c r="O420" t="s">
        <v>411</v>
      </c>
      <c r="P420" t="s">
        <v>411</v>
      </c>
      <c r="Q420" t="s">
        <v>411</v>
      </c>
      <c r="R420" t="s">
        <v>411</v>
      </c>
      <c r="S420" t="s">
        <v>411</v>
      </c>
      <c r="T420" s="1">
        <v>154066.28</v>
      </c>
      <c r="U420">
        <v>690</v>
      </c>
      <c r="V420">
        <v>0</v>
      </c>
      <c r="W420" s="1">
        <v>123796.78</v>
      </c>
      <c r="X420" s="1">
        <v>24322</v>
      </c>
      <c r="Y420">
        <v>0</v>
      </c>
      <c r="Z420" s="1">
        <v>148118.78</v>
      </c>
      <c r="AA420">
        <v>0</v>
      </c>
      <c r="AB420">
        <v>0</v>
      </c>
      <c r="AD420">
        <v>8787720358969</v>
      </c>
      <c r="AE420" t="s">
        <v>412</v>
      </c>
      <c r="AG420" s="2">
        <v>45511</v>
      </c>
      <c r="AH420" s="1">
        <v>3543.36</v>
      </c>
      <c r="AI420" s="2">
        <v>45492</v>
      </c>
      <c r="AJ420">
        <v>2004</v>
      </c>
      <c r="AK420" s="2">
        <v>45461</v>
      </c>
      <c r="AP420" t="s">
        <v>413</v>
      </c>
      <c r="AT420" s="2">
        <v>45743</v>
      </c>
      <c r="AU420" s="2">
        <v>45894</v>
      </c>
      <c r="AV420" t="s">
        <v>414</v>
      </c>
      <c r="AW420" s="2">
        <v>45462</v>
      </c>
      <c r="AX420">
        <v>26078</v>
      </c>
      <c r="AY420" s="1">
        <v>212000.68</v>
      </c>
      <c r="BA420" t="s">
        <v>980</v>
      </c>
      <c r="BB420">
        <v>26078</v>
      </c>
      <c r="BC420" t="s">
        <v>3107</v>
      </c>
      <c r="BD420" t="s">
        <v>416</v>
      </c>
      <c r="BE420" t="s">
        <v>417</v>
      </c>
      <c r="BF420">
        <v>5561996474216</v>
      </c>
      <c r="BG420" t="s">
        <v>3108</v>
      </c>
      <c r="BH420">
        <v>73800000</v>
      </c>
      <c r="BI420" t="s">
        <v>3109</v>
      </c>
      <c r="BJ420" t="s">
        <v>3110</v>
      </c>
      <c r="BL420" s="1">
        <v>2300</v>
      </c>
      <c r="BM420" s="2">
        <v>45455</v>
      </c>
      <c r="BQ420">
        <v>3738</v>
      </c>
      <c r="BR420">
        <v>5786</v>
      </c>
      <c r="BS420" t="s">
        <v>3111</v>
      </c>
      <c r="BT420" s="2">
        <v>45463</v>
      </c>
      <c r="BU420">
        <v>449.91</v>
      </c>
      <c r="BV420" s="2">
        <v>45498</v>
      </c>
      <c r="BW420" t="s">
        <v>422</v>
      </c>
      <c r="BX420" s="2">
        <v>45501</v>
      </c>
      <c r="BY420" t="s">
        <v>3112</v>
      </c>
      <c r="BZ420" s="2">
        <v>45464</v>
      </c>
      <c r="CA420" s="2">
        <v>45497</v>
      </c>
      <c r="CC420" s="2">
        <v>45462</v>
      </c>
      <c r="CD420" t="s">
        <v>424</v>
      </c>
      <c r="CF420" s="2">
        <v>45464</v>
      </c>
      <c r="CG420" s="2">
        <v>45477</v>
      </c>
      <c r="CI420" s="2">
        <v>45481</v>
      </c>
      <c r="CJ420" s="2">
        <v>45505</v>
      </c>
      <c r="CL420" s="2">
        <v>45470</v>
      </c>
      <c r="CM420" s="2">
        <v>45509</v>
      </c>
      <c r="CN420" s="2">
        <v>45462</v>
      </c>
      <c r="CO420" s="2">
        <v>45505</v>
      </c>
      <c r="CP420" s="2">
        <v>45498</v>
      </c>
      <c r="CR420" s="2">
        <v>45464</v>
      </c>
      <c r="CS420" s="2">
        <v>45490</v>
      </c>
      <c r="CT420" s="2">
        <v>45640</v>
      </c>
      <c r="CU420" s="2">
        <v>45499</v>
      </c>
      <c r="CV420" s="2">
        <v>45512</v>
      </c>
      <c r="CW420" s="2">
        <v>45490</v>
      </c>
      <c r="CY420" t="s">
        <v>424</v>
      </c>
      <c r="DD420" s="2">
        <v>45492</v>
      </c>
      <c r="DF420" s="2">
        <v>45512</v>
      </c>
      <c r="DI420" s="2">
        <v>45512</v>
      </c>
      <c r="DJ420" s="2">
        <v>45463</v>
      </c>
      <c r="DK420" s="2">
        <v>45513</v>
      </c>
      <c r="DL420" s="2">
        <v>45518</v>
      </c>
      <c r="DM420" s="2">
        <v>45632</v>
      </c>
      <c r="DN420" s="2">
        <v>45736</v>
      </c>
      <c r="DO420" s="2">
        <v>45488</v>
      </c>
      <c r="DP420" s="2">
        <v>45736</v>
      </c>
      <c r="EE420" s="1">
        <v>2032.45</v>
      </c>
    </row>
    <row r="421" spans="1:137" hidden="1" x14ac:dyDescent="0.35">
      <c r="A421">
        <v>3600</v>
      </c>
      <c r="B421" t="s">
        <v>404</v>
      </c>
      <c r="C421">
        <v>4290</v>
      </c>
      <c r="D421" t="s">
        <v>976</v>
      </c>
      <c r="E421" t="s">
        <v>834</v>
      </c>
      <c r="F421" t="s">
        <v>603</v>
      </c>
      <c r="G421" t="s">
        <v>1615</v>
      </c>
      <c r="H421" t="s">
        <v>408</v>
      </c>
      <c r="I421" t="s">
        <v>3113</v>
      </c>
      <c r="J421" t="s">
        <v>3114</v>
      </c>
      <c r="K421" t="s">
        <v>14</v>
      </c>
      <c r="L421" t="s">
        <v>66</v>
      </c>
      <c r="M421" t="s">
        <v>411</v>
      </c>
      <c r="N421" t="s">
        <v>411</v>
      </c>
      <c r="O421" t="s">
        <v>411</v>
      </c>
      <c r="P421" t="s">
        <v>411</v>
      </c>
      <c r="Q421" t="s">
        <v>411</v>
      </c>
      <c r="R421" t="s">
        <v>411</v>
      </c>
      <c r="S421" t="s">
        <v>411</v>
      </c>
      <c r="T421" s="1">
        <v>151849.07</v>
      </c>
      <c r="U421">
        <v>705</v>
      </c>
      <c r="V421">
        <v>0</v>
      </c>
      <c r="W421" s="1">
        <v>134550.07</v>
      </c>
      <c r="X421" s="1">
        <v>17975</v>
      </c>
      <c r="Y421">
        <v>0</v>
      </c>
      <c r="Z421" s="1">
        <v>152525.07</v>
      </c>
      <c r="AA421">
        <v>0</v>
      </c>
      <c r="AB421">
        <v>0</v>
      </c>
      <c r="AD421">
        <v>8787720325580</v>
      </c>
      <c r="AE421" t="s">
        <v>412</v>
      </c>
      <c r="AG421" s="2">
        <v>45504</v>
      </c>
      <c r="AH421" s="1">
        <v>3784.89</v>
      </c>
      <c r="AI421" s="2">
        <v>45470</v>
      </c>
      <c r="AJ421">
        <v>2004</v>
      </c>
      <c r="AK421" s="2">
        <v>45461</v>
      </c>
      <c r="AP421" t="s">
        <v>413</v>
      </c>
      <c r="AT421" s="2">
        <v>45743</v>
      </c>
      <c r="AU421" s="2">
        <v>45894</v>
      </c>
      <c r="AV421" t="s">
        <v>414</v>
      </c>
      <c r="AW421" s="2">
        <v>45462</v>
      </c>
      <c r="AX421">
        <v>26075</v>
      </c>
      <c r="AY421" s="1">
        <v>211933.26</v>
      </c>
      <c r="BA421" t="s">
        <v>980</v>
      </c>
      <c r="BB421">
        <v>26075</v>
      </c>
      <c r="BC421" t="s">
        <v>3115</v>
      </c>
      <c r="BD421" t="s">
        <v>416</v>
      </c>
      <c r="BE421" t="s">
        <v>417</v>
      </c>
      <c r="BF421">
        <v>5561999472112</v>
      </c>
      <c r="BG421" t="s">
        <v>3116</v>
      </c>
      <c r="BH421">
        <v>73807615</v>
      </c>
      <c r="BI421" t="s">
        <v>466</v>
      </c>
      <c r="BJ421" t="s">
        <v>3117</v>
      </c>
      <c r="BL421" s="1">
        <v>25000</v>
      </c>
      <c r="BQ421">
        <v>3772</v>
      </c>
      <c r="BR421">
        <v>5783</v>
      </c>
      <c r="BS421" t="s">
        <v>449</v>
      </c>
      <c r="BT421" s="2">
        <v>45464</v>
      </c>
      <c r="BW421" t="s">
        <v>422</v>
      </c>
      <c r="BY421" t="s">
        <v>3118</v>
      </c>
      <c r="BZ421" s="2">
        <v>45467</v>
      </c>
      <c r="CA421" s="2">
        <v>45470</v>
      </c>
      <c r="CC421" s="2">
        <v>45462</v>
      </c>
      <c r="CD421" t="s">
        <v>424</v>
      </c>
      <c r="CF421" s="2">
        <v>45467</v>
      </c>
      <c r="CL421" s="2">
        <v>45468</v>
      </c>
      <c r="CM421" s="2">
        <v>45470</v>
      </c>
      <c r="CN421" s="2">
        <v>45462</v>
      </c>
      <c r="CO421" s="2">
        <v>45474</v>
      </c>
      <c r="CR421" s="2">
        <v>45464</v>
      </c>
      <c r="CS421" s="2">
        <v>45464</v>
      </c>
      <c r="CT421" s="2">
        <v>45530</v>
      </c>
      <c r="CV421" s="2">
        <v>45480</v>
      </c>
      <c r="CW421" s="2">
        <v>45464</v>
      </c>
      <c r="CY421" t="s">
        <v>424</v>
      </c>
      <c r="DD421" s="2">
        <v>45470</v>
      </c>
      <c r="DF421" s="2">
        <v>45504</v>
      </c>
      <c r="DI421" s="2">
        <v>45506</v>
      </c>
      <c r="DJ421" s="2">
        <v>45461</v>
      </c>
      <c r="DK421" s="2">
        <v>45698</v>
      </c>
      <c r="DL421" s="2">
        <v>45703</v>
      </c>
      <c r="DM421" s="2">
        <v>45713</v>
      </c>
      <c r="DN421" s="2">
        <v>45736</v>
      </c>
      <c r="DO421" s="2">
        <v>45464</v>
      </c>
      <c r="DP421" s="2">
        <v>45736</v>
      </c>
    </row>
    <row r="422" spans="1:137" hidden="1" x14ac:dyDescent="0.35">
      <c r="A422">
        <v>3601</v>
      </c>
      <c r="B422" t="s">
        <v>404</v>
      </c>
      <c r="C422">
        <v>4269</v>
      </c>
      <c r="D422" t="s">
        <v>976</v>
      </c>
      <c r="E422" t="s">
        <v>834</v>
      </c>
      <c r="F422" t="s">
        <v>1086</v>
      </c>
      <c r="G422" t="s">
        <v>1615</v>
      </c>
      <c r="H422" t="s">
        <v>408</v>
      </c>
      <c r="I422" t="s">
        <v>3119</v>
      </c>
      <c r="J422" t="s">
        <v>3120</v>
      </c>
      <c r="K422" t="s">
        <v>14</v>
      </c>
      <c r="L422" t="s">
        <v>95</v>
      </c>
      <c r="M422" t="s">
        <v>411</v>
      </c>
      <c r="N422" t="s">
        <v>411</v>
      </c>
      <c r="O422" t="s">
        <v>411</v>
      </c>
      <c r="P422" t="s">
        <v>411</v>
      </c>
      <c r="Q422" t="s">
        <v>411</v>
      </c>
      <c r="R422" t="s">
        <v>411</v>
      </c>
      <c r="S422" t="s">
        <v>411</v>
      </c>
      <c r="T422" s="1">
        <v>144917.63</v>
      </c>
      <c r="U422">
        <v>683</v>
      </c>
      <c r="V422">
        <v>0</v>
      </c>
      <c r="W422" s="1">
        <v>130260.63</v>
      </c>
      <c r="X422" s="1">
        <v>4571</v>
      </c>
      <c r="Y422">
        <v>0</v>
      </c>
      <c r="Z422" s="1">
        <v>134831.63</v>
      </c>
      <c r="AA422">
        <v>0</v>
      </c>
      <c r="AB422">
        <v>0</v>
      </c>
      <c r="AD422">
        <v>8787720324738</v>
      </c>
      <c r="AE422" t="s">
        <v>412</v>
      </c>
      <c r="AG422" s="2">
        <v>45506</v>
      </c>
      <c r="AH422" s="1">
        <v>3575.42</v>
      </c>
      <c r="AI422" s="2">
        <v>45471</v>
      </c>
      <c r="AJ422">
        <v>2004</v>
      </c>
      <c r="AK422" s="2">
        <v>45461</v>
      </c>
      <c r="AP422" t="s">
        <v>413</v>
      </c>
      <c r="AT422" s="2">
        <v>45743</v>
      </c>
      <c r="AU422" s="2">
        <v>45894</v>
      </c>
      <c r="AV422" t="s">
        <v>414</v>
      </c>
      <c r="AW422" s="2">
        <v>45462</v>
      </c>
      <c r="AX422">
        <v>26076</v>
      </c>
      <c r="AY422" s="1">
        <v>211931.79</v>
      </c>
      <c r="BA422" t="s">
        <v>980</v>
      </c>
      <c r="BB422">
        <v>26076</v>
      </c>
      <c r="BC422" t="s">
        <v>3121</v>
      </c>
      <c r="BD422" t="s">
        <v>416</v>
      </c>
      <c r="BE422" t="s">
        <v>417</v>
      </c>
      <c r="BF422">
        <v>5561998239577</v>
      </c>
      <c r="BG422" t="s">
        <v>3122</v>
      </c>
      <c r="BH422">
        <v>73805475</v>
      </c>
      <c r="BI422" t="s">
        <v>3123</v>
      </c>
      <c r="BJ422" t="s">
        <v>3124</v>
      </c>
      <c r="BL422" s="1">
        <v>2600</v>
      </c>
      <c r="BQ422">
        <v>3786</v>
      </c>
      <c r="BR422">
        <v>5784</v>
      </c>
      <c r="BS422" t="s">
        <v>421</v>
      </c>
      <c r="BT422" s="2">
        <v>45467</v>
      </c>
      <c r="BW422" t="s">
        <v>422</v>
      </c>
      <c r="BY422" t="s">
        <v>3125</v>
      </c>
      <c r="BZ422" s="2">
        <v>45467</v>
      </c>
      <c r="CA422" s="2">
        <v>45502</v>
      </c>
      <c r="CC422" s="2">
        <v>45462</v>
      </c>
      <c r="CD422" t="s">
        <v>424</v>
      </c>
      <c r="CF422" s="2">
        <v>45467</v>
      </c>
      <c r="CJ422" s="2">
        <v>45498</v>
      </c>
      <c r="CL422" s="2">
        <v>45476</v>
      </c>
      <c r="CM422" s="2">
        <v>45502</v>
      </c>
      <c r="CN422" s="2">
        <v>45462</v>
      </c>
      <c r="CO422" s="2">
        <v>45488</v>
      </c>
      <c r="CP422" s="2">
        <v>45495</v>
      </c>
      <c r="CR422" s="2">
        <v>45464</v>
      </c>
      <c r="CS422" s="2">
        <v>45464</v>
      </c>
      <c r="CT422" s="2">
        <v>45609</v>
      </c>
      <c r="CU422" s="2">
        <v>45496</v>
      </c>
      <c r="CV422" s="2">
        <v>45512</v>
      </c>
      <c r="CW422" s="2">
        <v>45464</v>
      </c>
      <c r="CY422" t="s">
        <v>424</v>
      </c>
      <c r="DD422" s="2">
        <v>45485</v>
      </c>
      <c r="DF422" s="2">
        <v>45506</v>
      </c>
      <c r="DI422" s="2">
        <v>45511</v>
      </c>
      <c r="DJ422" s="2">
        <v>45460</v>
      </c>
      <c r="DK422" s="2">
        <v>45513</v>
      </c>
      <c r="DL422" s="2">
        <v>45520</v>
      </c>
      <c r="DM422" s="2">
        <v>45632</v>
      </c>
      <c r="DN422" s="2">
        <v>45736</v>
      </c>
      <c r="DO422" s="2">
        <v>45464</v>
      </c>
      <c r="DP422" s="2">
        <v>45736</v>
      </c>
      <c r="EE422" s="1">
        <v>1963.11</v>
      </c>
    </row>
    <row r="423" spans="1:137" hidden="1" x14ac:dyDescent="0.35">
      <c r="A423">
        <v>3602</v>
      </c>
      <c r="B423" t="s">
        <v>404</v>
      </c>
      <c r="C423">
        <v>4288</v>
      </c>
      <c r="D423" t="s">
        <v>976</v>
      </c>
      <c r="E423" t="s">
        <v>834</v>
      </c>
      <c r="F423" t="s">
        <v>1003</v>
      </c>
      <c r="G423" t="s">
        <v>1318</v>
      </c>
      <c r="H423" t="s">
        <v>408</v>
      </c>
      <c r="I423" t="s">
        <v>3126</v>
      </c>
      <c r="J423" t="s">
        <v>3127</v>
      </c>
      <c r="K423" t="s">
        <v>14</v>
      </c>
      <c r="L423" t="s">
        <v>13</v>
      </c>
      <c r="M423" t="s">
        <v>411</v>
      </c>
      <c r="N423" t="s">
        <v>411</v>
      </c>
      <c r="O423" t="s">
        <v>411</v>
      </c>
      <c r="P423" t="s">
        <v>411</v>
      </c>
      <c r="Q423" t="s">
        <v>411</v>
      </c>
      <c r="R423" t="s">
        <v>411</v>
      </c>
      <c r="S423" t="s">
        <v>411</v>
      </c>
      <c r="T423" s="1">
        <v>144501.06</v>
      </c>
      <c r="U423">
        <v>508.88</v>
      </c>
      <c r="V423">
        <v>0</v>
      </c>
      <c r="W423" s="1">
        <v>99379.06</v>
      </c>
      <c r="X423" s="1">
        <v>14023</v>
      </c>
      <c r="Y423">
        <v>0</v>
      </c>
      <c r="Z423" s="1">
        <v>113402.06</v>
      </c>
      <c r="AA423">
        <v>0</v>
      </c>
      <c r="AB423">
        <v>0</v>
      </c>
      <c r="AD423">
        <v>8787720295355</v>
      </c>
      <c r="AE423" t="s">
        <v>412</v>
      </c>
      <c r="AG423" s="2">
        <v>45504</v>
      </c>
      <c r="AH423" s="1">
        <v>3624.72</v>
      </c>
      <c r="AI423" s="2">
        <v>45470</v>
      </c>
      <c r="AJ423">
        <v>2004</v>
      </c>
      <c r="AK423" s="2">
        <v>45461</v>
      </c>
      <c r="AP423" t="s">
        <v>413</v>
      </c>
      <c r="AT423" s="2">
        <v>45743</v>
      </c>
      <c r="AU423" s="2">
        <v>45894</v>
      </c>
      <c r="AV423" t="s">
        <v>414</v>
      </c>
      <c r="AW423" s="2">
        <v>45462</v>
      </c>
      <c r="AX423">
        <v>26077</v>
      </c>
      <c r="AY423" s="1">
        <v>211931.66</v>
      </c>
      <c r="BA423" t="s">
        <v>980</v>
      </c>
      <c r="BB423">
        <v>26077</v>
      </c>
      <c r="BC423" t="s">
        <v>3128</v>
      </c>
      <c r="BD423" t="s">
        <v>416</v>
      </c>
      <c r="BE423" t="s">
        <v>417</v>
      </c>
      <c r="BF423">
        <v>5561998345210</v>
      </c>
      <c r="BG423" t="s">
        <v>3129</v>
      </c>
      <c r="BH423">
        <v>73807315</v>
      </c>
      <c r="BI423" t="s">
        <v>588</v>
      </c>
      <c r="BJ423" t="s">
        <v>3130</v>
      </c>
      <c r="BL423" s="1">
        <v>1773.27</v>
      </c>
      <c r="BQ423">
        <v>3831</v>
      </c>
      <c r="BR423">
        <v>5785</v>
      </c>
      <c r="BS423" t="s">
        <v>896</v>
      </c>
      <c r="BT423" s="2">
        <v>45463</v>
      </c>
      <c r="BW423" t="s">
        <v>422</v>
      </c>
      <c r="BY423" t="s">
        <v>3131</v>
      </c>
      <c r="BZ423" s="2">
        <v>45463</v>
      </c>
      <c r="CA423" s="2">
        <v>45470</v>
      </c>
      <c r="CC423" s="2">
        <v>45463</v>
      </c>
      <c r="CD423" t="s">
        <v>424</v>
      </c>
      <c r="CF423" s="2">
        <v>45463</v>
      </c>
      <c r="CL423" s="2">
        <v>45467</v>
      </c>
      <c r="CM423" s="2">
        <v>45470</v>
      </c>
      <c r="CN423" s="2">
        <v>45463</v>
      </c>
      <c r="CO423" s="2">
        <v>45474</v>
      </c>
      <c r="CR423" s="2">
        <v>45467</v>
      </c>
      <c r="CS423" s="2">
        <v>45462</v>
      </c>
      <c r="CV423" s="2">
        <v>45480</v>
      </c>
      <c r="CW423" s="2">
        <v>45461</v>
      </c>
      <c r="CY423" t="s">
        <v>424</v>
      </c>
      <c r="DD423" s="2">
        <v>45470</v>
      </c>
      <c r="DF423" s="2">
        <v>45504</v>
      </c>
      <c r="DI423" s="2">
        <v>45512</v>
      </c>
      <c r="DJ423" s="2">
        <v>45460</v>
      </c>
      <c r="DK423" s="2">
        <v>45698</v>
      </c>
      <c r="DL423" s="2">
        <v>45708</v>
      </c>
      <c r="DM423" s="2">
        <v>45729</v>
      </c>
      <c r="DN423" s="2">
        <v>45736</v>
      </c>
      <c r="DO423" s="2">
        <v>45461</v>
      </c>
      <c r="DP423" s="2">
        <v>45736</v>
      </c>
    </row>
    <row r="424" spans="1:137" hidden="1" x14ac:dyDescent="0.35">
      <c r="A424">
        <v>3603</v>
      </c>
      <c r="B424" t="s">
        <v>561</v>
      </c>
      <c r="C424">
        <v>4316</v>
      </c>
      <c r="D424" t="s">
        <v>471</v>
      </c>
      <c r="E424" t="s">
        <v>472</v>
      </c>
      <c r="F424" t="s">
        <v>407</v>
      </c>
      <c r="G424" t="s">
        <v>2344</v>
      </c>
      <c r="H424" t="s">
        <v>474</v>
      </c>
      <c r="I424" t="s">
        <v>3132</v>
      </c>
      <c r="J424" t="s">
        <v>3133</v>
      </c>
      <c r="K424" t="s">
        <v>38</v>
      </c>
      <c r="L424" t="s">
        <v>160</v>
      </c>
      <c r="M424" t="s">
        <v>411</v>
      </c>
      <c r="N424" t="s">
        <v>411</v>
      </c>
      <c r="O424" t="s">
        <v>411</v>
      </c>
      <c r="P424" t="s">
        <v>411</v>
      </c>
      <c r="Q424" t="s">
        <v>411</v>
      </c>
      <c r="R424" t="s">
        <v>411</v>
      </c>
      <c r="S424" t="s">
        <v>411</v>
      </c>
      <c r="T424" s="1">
        <v>177054</v>
      </c>
      <c r="U424" s="1">
        <v>1050.44</v>
      </c>
      <c r="V424">
        <v>0</v>
      </c>
      <c r="W424" s="1">
        <v>174470.08</v>
      </c>
      <c r="X424" s="1">
        <v>2584</v>
      </c>
      <c r="Y424">
        <v>0</v>
      </c>
      <c r="Z424" s="1">
        <v>177054.07999999999</v>
      </c>
      <c r="AA424">
        <v>0</v>
      </c>
      <c r="AB424">
        <v>0</v>
      </c>
      <c r="AE424" t="s">
        <v>412</v>
      </c>
      <c r="AH424">
        <v>0</v>
      </c>
      <c r="AK424" s="2">
        <v>45461</v>
      </c>
      <c r="AP424" t="s">
        <v>413</v>
      </c>
      <c r="AT424" s="2">
        <v>45525</v>
      </c>
      <c r="AU424" s="2">
        <v>45525</v>
      </c>
      <c r="AV424" t="s">
        <v>561</v>
      </c>
      <c r="AW424" s="2">
        <v>45462</v>
      </c>
      <c r="AX424">
        <v>26090</v>
      </c>
      <c r="AY424" s="1">
        <v>219040.08</v>
      </c>
      <c r="BA424" t="s">
        <v>477</v>
      </c>
      <c r="BB424">
        <v>26090</v>
      </c>
      <c r="BC424" t="s">
        <v>3134</v>
      </c>
      <c r="BD424" t="s">
        <v>738</v>
      </c>
      <c r="BE424" t="s">
        <v>513</v>
      </c>
      <c r="BF424">
        <v>5561984339431</v>
      </c>
      <c r="BG424" t="s">
        <v>3135</v>
      </c>
      <c r="BH424">
        <v>72341452</v>
      </c>
      <c r="BI424" t="s">
        <v>1683</v>
      </c>
      <c r="BJ424" t="s">
        <v>3136</v>
      </c>
      <c r="BL424" s="1">
        <v>1991.49</v>
      </c>
      <c r="BM424" s="2">
        <v>45638</v>
      </c>
      <c r="BO424" t="s">
        <v>3137</v>
      </c>
      <c r="BP424" t="s">
        <v>3138</v>
      </c>
      <c r="BQ424">
        <v>2767</v>
      </c>
      <c r="BR424">
        <v>5791</v>
      </c>
      <c r="BS424" t="s">
        <v>449</v>
      </c>
      <c r="BT424" s="2">
        <v>45459</v>
      </c>
      <c r="BW424" t="s">
        <v>422</v>
      </c>
      <c r="BY424" t="s">
        <v>3139</v>
      </c>
      <c r="BZ424" s="2">
        <v>45459</v>
      </c>
      <c r="CC424" s="2">
        <v>45462</v>
      </c>
      <c r="CF424" s="2">
        <v>45459</v>
      </c>
      <c r="CL424" s="2">
        <v>45462</v>
      </c>
      <c r="CN424" s="2">
        <v>45462</v>
      </c>
      <c r="CR424" s="2">
        <v>45463</v>
      </c>
      <c r="CS424" s="2">
        <v>45467</v>
      </c>
      <c r="CW424" s="2">
        <v>45467</v>
      </c>
      <c r="CY424" t="s">
        <v>424</v>
      </c>
      <c r="DD424" s="2">
        <v>45459</v>
      </c>
      <c r="DJ424" s="2">
        <v>45461</v>
      </c>
      <c r="DO424" s="2">
        <v>45467</v>
      </c>
    </row>
    <row r="425" spans="1:137" hidden="1" x14ac:dyDescent="0.35">
      <c r="A425">
        <v>3604</v>
      </c>
      <c r="B425" t="s">
        <v>404</v>
      </c>
      <c r="C425">
        <v>4280</v>
      </c>
      <c r="D425" t="s">
        <v>976</v>
      </c>
      <c r="E425" t="s">
        <v>834</v>
      </c>
      <c r="F425" t="s">
        <v>1086</v>
      </c>
      <c r="G425" t="s">
        <v>1504</v>
      </c>
      <c r="H425" t="s">
        <v>408</v>
      </c>
      <c r="I425" t="s">
        <v>3140</v>
      </c>
      <c r="J425" t="s">
        <v>3141</v>
      </c>
      <c r="K425" t="s">
        <v>22</v>
      </c>
      <c r="L425" t="s">
        <v>54</v>
      </c>
      <c r="M425" t="s">
        <v>411</v>
      </c>
      <c r="N425" t="s">
        <v>411</v>
      </c>
      <c r="O425" t="s">
        <v>411</v>
      </c>
      <c r="P425" t="s">
        <v>411</v>
      </c>
      <c r="Q425" t="s">
        <v>411</v>
      </c>
      <c r="R425" t="s">
        <v>411</v>
      </c>
      <c r="S425" t="s">
        <v>411</v>
      </c>
      <c r="T425" s="1">
        <v>148803.09</v>
      </c>
      <c r="U425">
        <v>521.22</v>
      </c>
      <c r="V425">
        <v>0</v>
      </c>
      <c r="W425" s="1">
        <v>101864.09</v>
      </c>
      <c r="X425" s="1">
        <v>46939</v>
      </c>
      <c r="Y425">
        <v>0</v>
      </c>
      <c r="Z425" s="1">
        <v>148803.09</v>
      </c>
      <c r="AA425">
        <v>0</v>
      </c>
      <c r="AB425">
        <v>0</v>
      </c>
      <c r="AD425">
        <v>8787720323308</v>
      </c>
      <c r="AE425" t="s">
        <v>412</v>
      </c>
      <c r="AG425" s="2">
        <v>45506</v>
      </c>
      <c r="AH425" s="1">
        <v>3543.36</v>
      </c>
      <c r="AI425" s="2">
        <v>45471</v>
      </c>
      <c r="AJ425">
        <v>2004</v>
      </c>
      <c r="AK425" s="2">
        <v>45462</v>
      </c>
      <c r="AP425" t="s">
        <v>413</v>
      </c>
      <c r="AT425" s="2">
        <v>45743</v>
      </c>
      <c r="AU425" s="2">
        <v>45894</v>
      </c>
      <c r="AV425" t="s">
        <v>414</v>
      </c>
      <c r="AW425" s="2">
        <v>45462</v>
      </c>
      <c r="AX425">
        <v>26089</v>
      </c>
      <c r="AY425" s="1">
        <v>211931.26</v>
      </c>
      <c r="BA425" t="s">
        <v>980</v>
      </c>
      <c r="BB425">
        <v>26089</v>
      </c>
      <c r="BC425" t="s">
        <v>3142</v>
      </c>
      <c r="BD425" t="s">
        <v>416</v>
      </c>
      <c r="BE425" t="s">
        <v>417</v>
      </c>
      <c r="BF425">
        <v>5561999487780</v>
      </c>
      <c r="BG425" t="s">
        <v>3143</v>
      </c>
      <c r="BH425">
        <v>73813808</v>
      </c>
      <c r="BI425" t="s">
        <v>721</v>
      </c>
      <c r="BJ425" t="s">
        <v>3144</v>
      </c>
      <c r="BL425" s="1">
        <v>1737.44</v>
      </c>
      <c r="BM425" s="2">
        <v>45627</v>
      </c>
      <c r="BQ425">
        <v>3792</v>
      </c>
      <c r="BR425">
        <v>5790</v>
      </c>
      <c r="BS425" t="s">
        <v>3145</v>
      </c>
      <c r="BT425" s="2">
        <v>45471</v>
      </c>
      <c r="BW425" t="s">
        <v>422</v>
      </c>
      <c r="BY425" t="s">
        <v>3146</v>
      </c>
      <c r="BZ425" s="2">
        <v>45471</v>
      </c>
      <c r="CA425" s="2">
        <v>45502</v>
      </c>
      <c r="CC425" s="2">
        <v>45462</v>
      </c>
      <c r="CD425" t="s">
        <v>424</v>
      </c>
      <c r="CF425" s="2">
        <v>45471</v>
      </c>
      <c r="CJ425" s="2">
        <v>45498</v>
      </c>
      <c r="CL425" s="2">
        <v>45476</v>
      </c>
      <c r="CM425" s="2">
        <v>45502</v>
      </c>
      <c r="CN425" s="2">
        <v>45463</v>
      </c>
      <c r="CO425" s="2">
        <v>45488</v>
      </c>
      <c r="CP425" s="2">
        <v>45495</v>
      </c>
      <c r="CR425" s="2">
        <v>45464</v>
      </c>
      <c r="CS425" s="2">
        <v>45464</v>
      </c>
      <c r="CT425" s="2">
        <v>45627</v>
      </c>
      <c r="CU425" s="2">
        <v>45496</v>
      </c>
      <c r="CV425" s="2">
        <v>45512</v>
      </c>
      <c r="CW425" s="2">
        <v>45464</v>
      </c>
      <c r="CY425" t="s">
        <v>424</v>
      </c>
      <c r="DD425" s="2">
        <v>45485</v>
      </c>
      <c r="DF425" s="2">
        <v>45506</v>
      </c>
      <c r="DI425" s="2">
        <v>45511</v>
      </c>
      <c r="DJ425" s="2">
        <v>45460</v>
      </c>
      <c r="DK425" s="2">
        <v>45513</v>
      </c>
      <c r="DL425" s="2">
        <v>45517</v>
      </c>
      <c r="DM425" s="2">
        <v>45632</v>
      </c>
      <c r="DN425" s="2">
        <v>45371</v>
      </c>
      <c r="DO425" s="2">
        <v>45464</v>
      </c>
      <c r="DP425" s="2">
        <v>45736</v>
      </c>
      <c r="EE425" s="1">
        <v>2389.1</v>
      </c>
    </row>
    <row r="426" spans="1:137" hidden="1" x14ac:dyDescent="0.35">
      <c r="A426">
        <v>3605</v>
      </c>
      <c r="B426" t="s">
        <v>404</v>
      </c>
      <c r="C426">
        <v>4304</v>
      </c>
      <c r="D426" t="s">
        <v>833</v>
      </c>
      <c r="E426" t="s">
        <v>834</v>
      </c>
      <c r="F426" t="s">
        <v>473</v>
      </c>
      <c r="G426">
        <v>3</v>
      </c>
      <c r="H426" t="s">
        <v>474</v>
      </c>
      <c r="I426" t="s">
        <v>3147</v>
      </c>
      <c r="J426" t="s">
        <v>3148</v>
      </c>
      <c r="K426" t="s">
        <v>38</v>
      </c>
      <c r="L426" t="s">
        <v>124</v>
      </c>
      <c r="M426" t="s">
        <v>411</v>
      </c>
      <c r="N426" t="s">
        <v>411</v>
      </c>
      <c r="O426" t="s">
        <v>411</v>
      </c>
      <c r="P426" t="s">
        <v>424</v>
      </c>
      <c r="Q426" t="s">
        <v>424</v>
      </c>
      <c r="R426" t="s">
        <v>411</v>
      </c>
      <c r="S426" t="s">
        <v>411</v>
      </c>
      <c r="T426" s="1">
        <v>157295.41</v>
      </c>
      <c r="U426">
        <v>577.41</v>
      </c>
      <c r="V426" s="1">
        <v>73018.44</v>
      </c>
      <c r="W426" s="1">
        <v>113196.5</v>
      </c>
      <c r="X426" s="1">
        <v>47705.5</v>
      </c>
      <c r="Y426">
        <v>0</v>
      </c>
      <c r="Z426" s="1">
        <v>160902</v>
      </c>
      <c r="AA426">
        <v>0</v>
      </c>
      <c r="AB426">
        <v>0</v>
      </c>
      <c r="AD426">
        <v>8787720335870</v>
      </c>
      <c r="AE426" t="s">
        <v>412</v>
      </c>
      <c r="AF426">
        <v>105222</v>
      </c>
      <c r="AG426" s="2">
        <v>45485</v>
      </c>
      <c r="AH426" s="1">
        <v>2740.25</v>
      </c>
      <c r="AI426" s="2">
        <v>45470</v>
      </c>
      <c r="AJ426">
        <v>2004</v>
      </c>
      <c r="AK426" s="2">
        <v>45463</v>
      </c>
      <c r="AP426" t="s">
        <v>413</v>
      </c>
      <c r="AT426" s="2">
        <v>45736</v>
      </c>
      <c r="AU426" s="2">
        <v>45736</v>
      </c>
      <c r="AV426" t="s">
        <v>414</v>
      </c>
      <c r="AW426" s="2">
        <v>45467</v>
      </c>
      <c r="AX426">
        <v>26237</v>
      </c>
      <c r="AY426" s="1">
        <v>206070.5</v>
      </c>
      <c r="BA426" t="s">
        <v>837</v>
      </c>
      <c r="BB426">
        <v>26237</v>
      </c>
      <c r="BD426" t="s">
        <v>478</v>
      </c>
      <c r="BE426" t="s">
        <v>417</v>
      </c>
      <c r="BF426">
        <v>5561992340286</v>
      </c>
      <c r="BG426" t="s">
        <v>3149</v>
      </c>
      <c r="BH426">
        <v>72910000</v>
      </c>
      <c r="BI426" t="s">
        <v>3150</v>
      </c>
      <c r="BJ426" t="s">
        <v>3151</v>
      </c>
      <c r="BL426" s="1">
        <v>1924.75</v>
      </c>
      <c r="BM426" s="2">
        <v>45635</v>
      </c>
      <c r="BQ426">
        <v>3315</v>
      </c>
      <c r="BR426">
        <v>5794</v>
      </c>
      <c r="BS426" t="s">
        <v>2569</v>
      </c>
      <c r="BT426" s="2">
        <v>45456</v>
      </c>
      <c r="BW426" t="s">
        <v>422</v>
      </c>
      <c r="BY426" t="s">
        <v>3152</v>
      </c>
      <c r="BZ426" s="2">
        <v>45456</v>
      </c>
      <c r="CA426" s="2">
        <v>45471</v>
      </c>
      <c r="CC426" s="2">
        <v>45463</v>
      </c>
      <c r="CD426" t="s">
        <v>424</v>
      </c>
      <c r="CF426" s="2">
        <v>45456</v>
      </c>
      <c r="CJ426" s="2">
        <v>45477</v>
      </c>
      <c r="CL426" s="2">
        <v>45467</v>
      </c>
      <c r="CM426" s="2">
        <v>45481</v>
      </c>
      <c r="CN426" s="2">
        <v>45463</v>
      </c>
      <c r="CO426" s="2">
        <v>45474</v>
      </c>
      <c r="CP426" s="2">
        <v>45471</v>
      </c>
      <c r="CR426" s="2">
        <v>45467</v>
      </c>
      <c r="CS426" s="2">
        <v>45467</v>
      </c>
      <c r="CU426" s="2">
        <v>45471</v>
      </c>
      <c r="CV426" s="2">
        <v>45608</v>
      </c>
      <c r="CW426" s="2">
        <v>45467</v>
      </c>
      <c r="CX426" s="2">
        <v>45484</v>
      </c>
      <c r="CY426" t="s">
        <v>424</v>
      </c>
      <c r="DD426" s="2">
        <v>45462</v>
      </c>
      <c r="DF426" s="2">
        <v>45485</v>
      </c>
      <c r="DI426" s="2">
        <v>45490</v>
      </c>
      <c r="DJ426" s="2">
        <v>45461</v>
      </c>
      <c r="DK426" s="2">
        <v>45609</v>
      </c>
      <c r="DL426" s="2">
        <v>45615</v>
      </c>
      <c r="DM426" s="2">
        <v>45629</v>
      </c>
      <c r="DN426" s="2">
        <v>45712</v>
      </c>
      <c r="DO426" s="2">
        <v>45467</v>
      </c>
      <c r="DP426" s="2">
        <v>45712</v>
      </c>
      <c r="EE426" s="1">
        <v>4105.32</v>
      </c>
      <c r="EG426" t="s">
        <v>1640</v>
      </c>
    </row>
    <row r="427" spans="1:137" hidden="1" x14ac:dyDescent="0.35">
      <c r="A427">
        <v>3606</v>
      </c>
      <c r="B427" t="s">
        <v>404</v>
      </c>
      <c r="C427">
        <v>4302</v>
      </c>
      <c r="D427" t="s">
        <v>976</v>
      </c>
      <c r="E427" t="s">
        <v>834</v>
      </c>
      <c r="F427" t="s">
        <v>687</v>
      </c>
      <c r="G427" t="s">
        <v>1615</v>
      </c>
      <c r="H427" t="s">
        <v>408</v>
      </c>
      <c r="I427" t="s">
        <v>3153</v>
      </c>
      <c r="J427" t="s">
        <v>3154</v>
      </c>
      <c r="K427" t="s">
        <v>14</v>
      </c>
      <c r="L427" t="s">
        <v>48</v>
      </c>
      <c r="M427" t="s">
        <v>411</v>
      </c>
      <c r="N427" t="s">
        <v>411</v>
      </c>
      <c r="O427" t="s">
        <v>411</v>
      </c>
      <c r="P427" t="s">
        <v>411</v>
      </c>
      <c r="Q427" t="s">
        <v>411</v>
      </c>
      <c r="R427" t="s">
        <v>411</v>
      </c>
      <c r="S427" t="s">
        <v>411</v>
      </c>
      <c r="T427" s="1">
        <v>152254.98000000001</v>
      </c>
      <c r="U427">
        <v>600</v>
      </c>
      <c r="V427">
        <v>0</v>
      </c>
      <c r="W427" s="1">
        <v>117639.98</v>
      </c>
      <c r="X427" s="1">
        <v>34615</v>
      </c>
      <c r="Y427">
        <v>0</v>
      </c>
      <c r="Z427" s="1">
        <v>152254.98000000001</v>
      </c>
      <c r="AA427">
        <v>0</v>
      </c>
      <c r="AB427">
        <v>0</v>
      </c>
      <c r="AD427">
        <v>8787720363660</v>
      </c>
      <c r="AE427" t="s">
        <v>412</v>
      </c>
      <c r="AG427" s="2">
        <v>45504</v>
      </c>
      <c r="AH427" s="1">
        <v>3557.83</v>
      </c>
      <c r="AI427" s="2">
        <v>45471</v>
      </c>
      <c r="AJ427">
        <v>2004</v>
      </c>
      <c r="AK427" s="2">
        <v>45463</v>
      </c>
      <c r="AP427" t="s">
        <v>413</v>
      </c>
      <c r="AT427" s="2">
        <v>45743</v>
      </c>
      <c r="AU427" s="2">
        <v>45894</v>
      </c>
      <c r="AV427" t="s">
        <v>414</v>
      </c>
      <c r="AW427" s="2">
        <v>45468</v>
      </c>
      <c r="AX427">
        <v>26348</v>
      </c>
      <c r="AY427" s="1">
        <v>211932.3</v>
      </c>
      <c r="BA427" t="s">
        <v>980</v>
      </c>
      <c r="BB427">
        <v>26348</v>
      </c>
      <c r="BC427" t="s">
        <v>3155</v>
      </c>
      <c r="BD427" t="s">
        <v>416</v>
      </c>
      <c r="BE427" t="s">
        <v>417</v>
      </c>
      <c r="BF427">
        <v>5561998188727</v>
      </c>
      <c r="BG427" t="s">
        <v>3156</v>
      </c>
      <c r="BH427">
        <v>73805060</v>
      </c>
      <c r="BI427" t="s">
        <v>3157</v>
      </c>
      <c r="BJ427" t="s">
        <v>3158</v>
      </c>
      <c r="BL427" s="1">
        <v>2000</v>
      </c>
      <c r="BQ427">
        <v>3804</v>
      </c>
      <c r="BR427">
        <v>5795</v>
      </c>
      <c r="BS427" t="s">
        <v>421</v>
      </c>
      <c r="BT427" s="2">
        <v>45468</v>
      </c>
      <c r="BW427" t="s">
        <v>422</v>
      </c>
      <c r="BY427" t="s">
        <v>3159</v>
      </c>
      <c r="BZ427" s="2">
        <v>45469</v>
      </c>
      <c r="CA427" s="2">
        <v>45481</v>
      </c>
      <c r="CC427" s="2">
        <v>45463</v>
      </c>
      <c r="CD427" t="s">
        <v>424</v>
      </c>
      <c r="CF427" s="2">
        <v>45469</v>
      </c>
      <c r="CL427" s="2">
        <v>45474</v>
      </c>
      <c r="CM427" s="2">
        <v>45481</v>
      </c>
      <c r="CN427" s="2">
        <v>45463</v>
      </c>
      <c r="CO427" s="2">
        <v>45488</v>
      </c>
      <c r="CP427" s="2">
        <v>45490</v>
      </c>
      <c r="CR427" s="2">
        <v>45464</v>
      </c>
      <c r="CS427" s="2">
        <v>45469</v>
      </c>
      <c r="CT427" s="2">
        <v>45635</v>
      </c>
      <c r="CV427" s="2">
        <v>45512</v>
      </c>
      <c r="CW427" s="2">
        <v>45468</v>
      </c>
      <c r="CY427" t="s">
        <v>424</v>
      </c>
      <c r="DD427" s="2">
        <v>45481</v>
      </c>
      <c r="DF427" s="2">
        <v>45504</v>
      </c>
      <c r="DI427" s="2">
        <v>45506</v>
      </c>
      <c r="DJ427" s="2">
        <v>45463</v>
      </c>
      <c r="DK427" s="2">
        <v>45513</v>
      </c>
      <c r="DL427" s="2">
        <v>45530</v>
      </c>
      <c r="DM427" s="2">
        <v>45632</v>
      </c>
      <c r="DN427" s="2">
        <v>45736</v>
      </c>
      <c r="DO427" s="2">
        <v>45468</v>
      </c>
      <c r="DP427" s="2">
        <v>45736</v>
      </c>
    </row>
    <row r="428" spans="1:137" hidden="1" x14ac:dyDescent="0.35">
      <c r="A428">
        <v>3607</v>
      </c>
      <c r="B428" t="s">
        <v>404</v>
      </c>
      <c r="C428">
        <v>4293</v>
      </c>
      <c r="D428" t="s">
        <v>471</v>
      </c>
      <c r="E428" t="s">
        <v>508</v>
      </c>
      <c r="F428" t="s">
        <v>687</v>
      </c>
      <c r="G428">
        <v>3</v>
      </c>
      <c r="H428" t="s">
        <v>474</v>
      </c>
      <c r="I428" t="s">
        <v>3160</v>
      </c>
      <c r="J428" t="s">
        <v>3161</v>
      </c>
      <c r="K428" t="s">
        <v>38</v>
      </c>
      <c r="L428" t="s">
        <v>172</v>
      </c>
      <c r="M428" t="s">
        <v>411</v>
      </c>
      <c r="N428" t="s">
        <v>411</v>
      </c>
      <c r="O428" t="s">
        <v>411</v>
      </c>
      <c r="P428" t="s">
        <v>424</v>
      </c>
      <c r="Q428" t="s">
        <v>424</v>
      </c>
      <c r="R428" t="s">
        <v>411</v>
      </c>
      <c r="S428" t="s">
        <v>411</v>
      </c>
      <c r="T428" s="1">
        <v>159929.63</v>
      </c>
      <c r="U428">
        <v>585</v>
      </c>
      <c r="V428">
        <v>0</v>
      </c>
      <c r="W428" s="1">
        <v>117909.65</v>
      </c>
      <c r="X428" s="1">
        <v>48069.35</v>
      </c>
      <c r="Y428">
        <v>0</v>
      </c>
      <c r="Z428" s="1">
        <v>165979</v>
      </c>
      <c r="AA428">
        <v>0</v>
      </c>
      <c r="AB428">
        <v>0</v>
      </c>
      <c r="AD428">
        <v>8787720346863</v>
      </c>
      <c r="AE428" t="s">
        <v>412</v>
      </c>
      <c r="AF428">
        <v>96217</v>
      </c>
      <c r="AG428" s="2">
        <v>45485</v>
      </c>
      <c r="AH428" s="1">
        <v>2740.25</v>
      </c>
      <c r="AI428" s="2">
        <v>45468</v>
      </c>
      <c r="AJ428">
        <v>2004</v>
      </c>
      <c r="AK428" s="2">
        <v>45463</v>
      </c>
      <c r="AP428" t="s">
        <v>413</v>
      </c>
      <c r="AT428" s="2">
        <v>45741</v>
      </c>
      <c r="AU428" s="2">
        <v>45741</v>
      </c>
      <c r="AV428" t="s">
        <v>414</v>
      </c>
      <c r="AW428" s="2">
        <v>45464</v>
      </c>
      <c r="AX428">
        <v>26236</v>
      </c>
      <c r="AY428" s="1">
        <v>212000.03</v>
      </c>
      <c r="BA428" t="s">
        <v>477</v>
      </c>
      <c r="BB428">
        <v>26236</v>
      </c>
      <c r="BD428" t="s">
        <v>512</v>
      </c>
      <c r="BE428" t="s">
        <v>513</v>
      </c>
      <c r="BF428">
        <v>5561992856417</v>
      </c>
      <c r="BG428" t="s">
        <v>3162</v>
      </c>
      <c r="BH428">
        <v>72210186</v>
      </c>
      <c r="BI428" t="s">
        <v>1963</v>
      </c>
      <c r="BJ428" t="s">
        <v>3163</v>
      </c>
      <c r="BL428" s="1">
        <v>1950</v>
      </c>
      <c r="BM428" s="2">
        <v>45629</v>
      </c>
      <c r="BQ428">
        <v>2921</v>
      </c>
      <c r="BR428">
        <v>5793</v>
      </c>
      <c r="BS428" t="s">
        <v>449</v>
      </c>
      <c r="BT428" s="2">
        <v>45451</v>
      </c>
      <c r="BU428">
        <v>500</v>
      </c>
      <c r="BV428" s="2">
        <v>45471</v>
      </c>
      <c r="BW428" t="s">
        <v>422</v>
      </c>
      <c r="BX428" s="2">
        <v>45475</v>
      </c>
      <c r="BY428" t="s">
        <v>3164</v>
      </c>
      <c r="BZ428" s="2">
        <v>45451</v>
      </c>
      <c r="CA428" s="2">
        <v>45471</v>
      </c>
      <c r="CC428" s="2">
        <v>45457</v>
      </c>
      <c r="CD428" t="s">
        <v>424</v>
      </c>
      <c r="CF428" s="2">
        <v>45451</v>
      </c>
      <c r="CJ428" s="2">
        <v>45477</v>
      </c>
      <c r="CL428" s="2">
        <v>45464</v>
      </c>
      <c r="CM428" s="2">
        <v>45481</v>
      </c>
      <c r="CN428" s="2">
        <v>45457</v>
      </c>
      <c r="CO428" s="2">
        <v>45474</v>
      </c>
      <c r="CP428" s="2">
        <v>45471</v>
      </c>
      <c r="CR428" s="2">
        <v>45460</v>
      </c>
      <c r="CS428" s="2">
        <v>45468</v>
      </c>
      <c r="CU428" s="2">
        <v>45471</v>
      </c>
      <c r="CV428" s="2">
        <v>45484</v>
      </c>
      <c r="CW428" s="2">
        <v>45467</v>
      </c>
      <c r="CX428" s="2">
        <v>45484</v>
      </c>
      <c r="CY428" t="s">
        <v>424</v>
      </c>
      <c r="DD428" s="2">
        <v>45457</v>
      </c>
      <c r="DF428" s="2">
        <v>45488</v>
      </c>
      <c r="DI428" s="2">
        <v>45532</v>
      </c>
      <c r="DJ428" s="2">
        <v>45462</v>
      </c>
      <c r="DK428" s="2">
        <v>45484</v>
      </c>
      <c r="DL428" s="2">
        <v>45555</v>
      </c>
      <c r="DM428" s="2">
        <v>45631</v>
      </c>
      <c r="DN428" s="2">
        <v>45693</v>
      </c>
      <c r="DO428" s="2">
        <v>45467</v>
      </c>
      <c r="DP428" s="2">
        <v>45693</v>
      </c>
      <c r="EE428" s="1">
        <v>4165.32</v>
      </c>
    </row>
    <row r="429" spans="1:137" hidden="1" x14ac:dyDescent="0.35">
      <c r="A429">
        <v>3608</v>
      </c>
      <c r="B429" t="s">
        <v>404</v>
      </c>
      <c r="C429">
        <v>4261</v>
      </c>
      <c r="D429" t="s">
        <v>405</v>
      </c>
      <c r="E429" t="s">
        <v>406</v>
      </c>
      <c r="F429" t="s">
        <v>519</v>
      </c>
      <c r="G429">
        <v>3</v>
      </c>
      <c r="H429" t="s">
        <v>408</v>
      </c>
      <c r="I429" t="s">
        <v>3165</v>
      </c>
      <c r="J429" t="s">
        <v>3166</v>
      </c>
      <c r="K429" t="s">
        <v>22</v>
      </c>
      <c r="L429" t="s">
        <v>47</v>
      </c>
      <c r="M429" t="s">
        <v>411</v>
      </c>
      <c r="N429" t="s">
        <v>411</v>
      </c>
      <c r="O429" t="s">
        <v>411</v>
      </c>
      <c r="P429" t="s">
        <v>411</v>
      </c>
      <c r="Q429" t="s">
        <v>411</v>
      </c>
      <c r="R429" t="s">
        <v>411</v>
      </c>
      <c r="S429" t="s">
        <v>411</v>
      </c>
      <c r="T429" s="1">
        <v>163742.97</v>
      </c>
      <c r="U429">
        <v>780</v>
      </c>
      <c r="V429">
        <v>0</v>
      </c>
      <c r="W429" s="1">
        <v>149085.97</v>
      </c>
      <c r="X429" s="1">
        <v>14657</v>
      </c>
      <c r="Y429">
        <v>0</v>
      </c>
      <c r="Z429" s="1">
        <v>163742.97</v>
      </c>
      <c r="AA429">
        <v>0</v>
      </c>
      <c r="AB429">
        <v>0</v>
      </c>
      <c r="AD429">
        <v>8787720321585</v>
      </c>
      <c r="AE429" t="s">
        <v>412</v>
      </c>
      <c r="AG429" s="2">
        <v>45504</v>
      </c>
      <c r="AH429" s="1">
        <v>3955.17</v>
      </c>
      <c r="AI429" s="2">
        <v>45471</v>
      </c>
      <c r="AJ429">
        <v>2004</v>
      </c>
      <c r="AK429" s="2">
        <v>45463</v>
      </c>
      <c r="AP429" t="s">
        <v>413</v>
      </c>
      <c r="AT429" s="2">
        <v>45743</v>
      </c>
      <c r="AU429" s="2">
        <v>45743</v>
      </c>
      <c r="AV429" t="s">
        <v>414</v>
      </c>
      <c r="AW429" s="2">
        <v>45467</v>
      </c>
      <c r="AX429">
        <v>26352</v>
      </c>
      <c r="AY429" s="1">
        <v>240000</v>
      </c>
      <c r="BA429" t="s">
        <v>415</v>
      </c>
      <c r="BB429">
        <v>26352</v>
      </c>
      <c r="BC429" t="s">
        <v>3167</v>
      </c>
      <c r="BD429" t="s">
        <v>416</v>
      </c>
      <c r="BE429" t="s">
        <v>417</v>
      </c>
      <c r="BF429">
        <v>5561991332512</v>
      </c>
      <c r="BG429" t="s">
        <v>3168</v>
      </c>
      <c r="BH429">
        <v>73780000</v>
      </c>
      <c r="BI429" t="s">
        <v>2478</v>
      </c>
      <c r="BJ429" t="s">
        <v>3169</v>
      </c>
      <c r="BL429" s="1">
        <v>2600</v>
      </c>
      <c r="BM429" s="2">
        <v>45623</v>
      </c>
      <c r="BQ429">
        <v>3187</v>
      </c>
      <c r="BR429">
        <v>5799</v>
      </c>
      <c r="BS429" t="s">
        <v>421</v>
      </c>
      <c r="BT429" s="2">
        <v>45471</v>
      </c>
      <c r="BW429" t="s">
        <v>422</v>
      </c>
      <c r="BY429" t="s">
        <v>3170</v>
      </c>
      <c r="BZ429" s="2">
        <v>45471</v>
      </c>
      <c r="CA429" s="2">
        <v>45481</v>
      </c>
      <c r="CC429" s="2">
        <v>45463</v>
      </c>
      <c r="CD429" t="s">
        <v>424</v>
      </c>
      <c r="CF429" s="2">
        <v>45471</v>
      </c>
      <c r="CL429" s="2">
        <v>45474</v>
      </c>
      <c r="CM429" s="2">
        <v>45481</v>
      </c>
      <c r="CN429" s="2">
        <v>45463</v>
      </c>
      <c r="CO429" s="2">
        <v>45488</v>
      </c>
      <c r="CP429" s="2">
        <v>45490</v>
      </c>
      <c r="CR429" s="2">
        <v>45464</v>
      </c>
      <c r="CS429" s="2">
        <v>45467</v>
      </c>
      <c r="CV429" s="2">
        <v>45496</v>
      </c>
      <c r="CW429" s="2">
        <v>45467</v>
      </c>
      <c r="CY429" t="s">
        <v>424</v>
      </c>
      <c r="DD429" s="2">
        <v>45481</v>
      </c>
      <c r="DF429" s="2">
        <v>45504</v>
      </c>
      <c r="DI429" s="2">
        <v>45511</v>
      </c>
      <c r="DJ429" s="2">
        <v>45463</v>
      </c>
      <c r="DK429" s="2">
        <v>45496</v>
      </c>
      <c r="DL429" s="2">
        <v>45497</v>
      </c>
      <c r="DM429" s="2">
        <v>45504</v>
      </c>
      <c r="DN429" s="2">
        <v>45728</v>
      </c>
      <c r="DO429" s="2">
        <v>45467</v>
      </c>
      <c r="DP429" s="2">
        <v>45728</v>
      </c>
    </row>
    <row r="430" spans="1:137" hidden="1" x14ac:dyDescent="0.35">
      <c r="A430">
        <v>3609</v>
      </c>
      <c r="B430" t="s">
        <v>404</v>
      </c>
      <c r="C430">
        <v>4307</v>
      </c>
      <c r="D430" t="s">
        <v>471</v>
      </c>
      <c r="E430" t="s">
        <v>472</v>
      </c>
      <c r="F430" t="s">
        <v>484</v>
      </c>
      <c r="G430">
        <v>303</v>
      </c>
      <c r="H430" t="s">
        <v>474</v>
      </c>
      <c r="I430" t="s">
        <v>3171</v>
      </c>
      <c r="J430" t="s">
        <v>3172</v>
      </c>
      <c r="K430" t="s">
        <v>38</v>
      </c>
      <c r="L430" t="s">
        <v>160</v>
      </c>
      <c r="M430" t="s">
        <v>411</v>
      </c>
      <c r="N430" t="s">
        <v>411</v>
      </c>
      <c r="O430" t="s">
        <v>411</v>
      </c>
      <c r="P430" t="s">
        <v>424</v>
      </c>
      <c r="Q430" t="s">
        <v>424</v>
      </c>
      <c r="R430" t="s">
        <v>411</v>
      </c>
      <c r="S430" t="s">
        <v>411</v>
      </c>
      <c r="T430" s="1">
        <v>155129.54999999999</v>
      </c>
      <c r="U430">
        <v>567</v>
      </c>
      <c r="V430">
        <v>0</v>
      </c>
      <c r="W430" s="1">
        <v>110842.64</v>
      </c>
      <c r="X430" s="1">
        <v>44868.36</v>
      </c>
      <c r="Y430">
        <v>0</v>
      </c>
      <c r="Z430" s="1">
        <v>155711</v>
      </c>
      <c r="AA430">
        <v>0</v>
      </c>
      <c r="AB430">
        <v>0</v>
      </c>
      <c r="AD430">
        <v>8787720346693</v>
      </c>
      <c r="AE430" t="s">
        <v>412</v>
      </c>
      <c r="AF430">
        <v>96341</v>
      </c>
      <c r="AG430" s="2">
        <v>45485</v>
      </c>
      <c r="AH430" s="1">
        <v>2740.25</v>
      </c>
      <c r="AI430" s="2">
        <v>45470</v>
      </c>
      <c r="AJ430">
        <v>2004</v>
      </c>
      <c r="AK430" s="2">
        <v>45464</v>
      </c>
      <c r="AP430" t="s">
        <v>413</v>
      </c>
      <c r="AT430" s="2">
        <v>45653</v>
      </c>
      <c r="AU430" s="2">
        <v>45744</v>
      </c>
      <c r="AV430" t="s">
        <v>414</v>
      </c>
      <c r="AW430" s="2">
        <v>45468</v>
      </c>
      <c r="AX430">
        <v>26349</v>
      </c>
      <c r="AY430" s="1">
        <v>202090.55</v>
      </c>
      <c r="BA430" t="s">
        <v>477</v>
      </c>
      <c r="BB430">
        <v>26349</v>
      </c>
      <c r="BD430" t="s">
        <v>478</v>
      </c>
      <c r="BE430" t="s">
        <v>417</v>
      </c>
      <c r="BF430">
        <v>5561992618857</v>
      </c>
      <c r="BG430" t="s">
        <v>3173</v>
      </c>
      <c r="BH430">
        <v>72910000</v>
      </c>
      <c r="BI430" t="s">
        <v>3174</v>
      </c>
      <c r="BJ430" t="s">
        <v>3175</v>
      </c>
      <c r="BL430" s="1">
        <v>1890</v>
      </c>
      <c r="BM430" s="2">
        <v>45636</v>
      </c>
      <c r="BQ430">
        <v>3052</v>
      </c>
      <c r="BR430">
        <v>5796</v>
      </c>
      <c r="BS430" t="s">
        <v>457</v>
      </c>
      <c r="BT430" s="2">
        <v>45456</v>
      </c>
      <c r="BU430">
        <v>500</v>
      </c>
      <c r="BV430" s="2">
        <v>45470</v>
      </c>
      <c r="BW430" t="s">
        <v>422</v>
      </c>
      <c r="BX430" s="2">
        <v>45477</v>
      </c>
      <c r="BY430" t="s">
        <v>3176</v>
      </c>
      <c r="BZ430" s="2">
        <v>45456</v>
      </c>
      <c r="CA430" s="2">
        <v>45471</v>
      </c>
      <c r="CC430" s="2">
        <v>45462</v>
      </c>
      <c r="CD430" t="s">
        <v>424</v>
      </c>
      <c r="CF430" s="2">
        <v>45456</v>
      </c>
      <c r="CJ430" s="2">
        <v>45477</v>
      </c>
      <c r="CL430" s="2">
        <v>45468</v>
      </c>
      <c r="CM430" s="2">
        <v>45481</v>
      </c>
      <c r="CN430" s="2">
        <v>45462</v>
      </c>
      <c r="CO430" s="2">
        <v>45474</v>
      </c>
      <c r="CP430" s="2">
        <v>45471</v>
      </c>
      <c r="CR430" s="2">
        <v>45464</v>
      </c>
      <c r="CS430" s="2">
        <v>45468</v>
      </c>
      <c r="CU430" s="2">
        <v>45471</v>
      </c>
      <c r="CV430" s="2">
        <v>45483</v>
      </c>
      <c r="CW430" s="2">
        <v>45467</v>
      </c>
      <c r="CX430" s="2">
        <v>45484</v>
      </c>
      <c r="CY430" t="s">
        <v>424</v>
      </c>
      <c r="DD430" s="2">
        <v>45462</v>
      </c>
      <c r="DF430" s="2">
        <v>45488</v>
      </c>
      <c r="DI430" s="2">
        <v>45490</v>
      </c>
      <c r="DJ430" s="2">
        <v>45462</v>
      </c>
      <c r="DK430" s="2">
        <v>45483</v>
      </c>
      <c r="DL430" s="2">
        <v>45488</v>
      </c>
      <c r="DM430" s="2">
        <v>45629</v>
      </c>
      <c r="DN430" s="2">
        <v>45624</v>
      </c>
      <c r="DO430" s="2">
        <v>45467</v>
      </c>
      <c r="DP430" s="2">
        <v>45624</v>
      </c>
      <c r="EE430" s="1">
        <v>4005.32</v>
      </c>
    </row>
    <row r="431" spans="1:137" hidden="1" x14ac:dyDescent="0.35">
      <c r="A431">
        <v>3610</v>
      </c>
      <c r="B431" t="s">
        <v>404</v>
      </c>
      <c r="C431">
        <v>4315</v>
      </c>
      <c r="D431" t="s">
        <v>471</v>
      </c>
      <c r="E431" t="s">
        <v>472</v>
      </c>
      <c r="F431" t="s">
        <v>544</v>
      </c>
      <c r="G431">
        <v>104</v>
      </c>
      <c r="H431" t="s">
        <v>474</v>
      </c>
      <c r="I431" t="s">
        <v>3177</v>
      </c>
      <c r="J431" t="s">
        <v>3178</v>
      </c>
      <c r="K431" t="s">
        <v>38</v>
      </c>
      <c r="L431" t="s">
        <v>101</v>
      </c>
      <c r="M431" t="s">
        <v>411</v>
      </c>
      <c r="N431" t="s">
        <v>411</v>
      </c>
      <c r="O431" t="s">
        <v>411</v>
      </c>
      <c r="P431" t="s">
        <v>424</v>
      </c>
      <c r="Q431" t="s">
        <v>424</v>
      </c>
      <c r="R431" t="s">
        <v>411</v>
      </c>
      <c r="S431" t="s">
        <v>411</v>
      </c>
      <c r="T431" s="1">
        <v>156307.57</v>
      </c>
      <c r="U431">
        <v>488.23</v>
      </c>
      <c r="V431">
        <v>0</v>
      </c>
      <c r="W431" s="1">
        <v>101305.96</v>
      </c>
      <c r="X431" s="1">
        <v>45001.61</v>
      </c>
      <c r="Y431">
        <v>0</v>
      </c>
      <c r="Z431" s="1">
        <v>146307.57</v>
      </c>
      <c r="AA431">
        <v>0</v>
      </c>
      <c r="AB431">
        <v>0</v>
      </c>
      <c r="AD431">
        <v>8787720323561</v>
      </c>
      <c r="AE431" t="s">
        <v>412</v>
      </c>
      <c r="AF431">
        <v>96366</v>
      </c>
      <c r="AG431" s="2">
        <v>45496</v>
      </c>
      <c r="AH431" s="1">
        <v>2740.25</v>
      </c>
      <c r="AI431" s="2">
        <v>45477</v>
      </c>
      <c r="AJ431">
        <v>2004</v>
      </c>
      <c r="AK431" s="2">
        <v>45464</v>
      </c>
      <c r="AP431" t="s">
        <v>413</v>
      </c>
      <c r="AT431" s="2">
        <v>45653</v>
      </c>
      <c r="AU431" s="2">
        <v>45744</v>
      </c>
      <c r="AV431" t="s">
        <v>414</v>
      </c>
      <c r="AW431" s="2">
        <v>45468</v>
      </c>
      <c r="AX431">
        <v>26351</v>
      </c>
      <c r="AY431" s="1">
        <v>201998.39</v>
      </c>
      <c r="BA431" t="s">
        <v>477</v>
      </c>
      <c r="BB431">
        <v>26351</v>
      </c>
      <c r="BD431" t="s">
        <v>1933</v>
      </c>
      <c r="BE431" t="s">
        <v>513</v>
      </c>
      <c r="BF431">
        <v>5561996413545</v>
      </c>
      <c r="BG431" t="s">
        <v>3179</v>
      </c>
      <c r="BH431">
        <v>71800000</v>
      </c>
      <c r="BI431" t="s">
        <v>3180</v>
      </c>
      <c r="BJ431" t="s">
        <v>3181</v>
      </c>
      <c r="BL431" s="1">
        <v>1627.46</v>
      </c>
      <c r="BM431" s="2">
        <v>45634</v>
      </c>
      <c r="BQ431">
        <v>3079</v>
      </c>
      <c r="BR431">
        <v>5798</v>
      </c>
      <c r="BS431" t="s">
        <v>449</v>
      </c>
      <c r="BT431" s="2">
        <v>45463</v>
      </c>
      <c r="BU431">
        <v>500.84</v>
      </c>
      <c r="BV431" s="2">
        <v>45484</v>
      </c>
      <c r="BW431" t="s">
        <v>422</v>
      </c>
      <c r="BX431" s="2">
        <v>45482</v>
      </c>
      <c r="BY431" t="s">
        <v>3182</v>
      </c>
      <c r="BZ431" s="2">
        <v>45463</v>
      </c>
      <c r="CA431" s="2">
        <v>45478</v>
      </c>
      <c r="CC431" s="2">
        <v>45464</v>
      </c>
      <c r="CD431" t="s">
        <v>424</v>
      </c>
      <c r="CF431" s="2">
        <v>45463</v>
      </c>
      <c r="CJ431" s="2">
        <v>45484</v>
      </c>
      <c r="CL431" s="2">
        <v>45467</v>
      </c>
      <c r="CM431" s="2">
        <v>45488</v>
      </c>
      <c r="CN431" s="2">
        <v>45464</v>
      </c>
      <c r="CO431" s="2">
        <v>45488</v>
      </c>
      <c r="CP431" s="2">
        <v>45478</v>
      </c>
      <c r="CR431" s="2">
        <v>45468</v>
      </c>
      <c r="CS431" s="2">
        <v>45474</v>
      </c>
      <c r="CU431" s="2">
        <v>45481</v>
      </c>
      <c r="CV431" s="2">
        <v>45496</v>
      </c>
      <c r="CW431" s="2">
        <v>45472</v>
      </c>
      <c r="CX431" s="2">
        <v>45491</v>
      </c>
      <c r="CY431" t="s">
        <v>424</v>
      </c>
      <c r="DD431" s="2">
        <v>45462</v>
      </c>
      <c r="DF431" s="2">
        <v>45497</v>
      </c>
      <c r="DI431" s="2">
        <v>45518</v>
      </c>
      <c r="DJ431" s="2">
        <v>45464</v>
      </c>
      <c r="DK431" s="2">
        <v>45496</v>
      </c>
      <c r="DL431" s="2">
        <v>45501</v>
      </c>
      <c r="DM431" s="2">
        <v>45629</v>
      </c>
      <c r="DN431" s="2">
        <v>45624</v>
      </c>
      <c r="DO431" s="2">
        <v>45471</v>
      </c>
      <c r="DP431" s="2">
        <v>45624</v>
      </c>
      <c r="EE431" s="1">
        <v>4105.32</v>
      </c>
    </row>
    <row r="432" spans="1:137" hidden="1" x14ac:dyDescent="0.35">
      <c r="A432">
        <v>3611</v>
      </c>
      <c r="B432" t="s">
        <v>1352</v>
      </c>
      <c r="C432">
        <v>4312</v>
      </c>
      <c r="D432" t="s">
        <v>833</v>
      </c>
      <c r="E432" t="s">
        <v>834</v>
      </c>
      <c r="F432" t="s">
        <v>623</v>
      </c>
      <c r="G432">
        <v>303</v>
      </c>
      <c r="H432" t="s">
        <v>474</v>
      </c>
      <c r="I432" t="s">
        <v>3183</v>
      </c>
      <c r="J432" t="s">
        <v>3184</v>
      </c>
      <c r="K432" t="s">
        <v>37</v>
      </c>
      <c r="L432" t="s">
        <v>90</v>
      </c>
      <c r="M432" t="s">
        <v>411</v>
      </c>
      <c r="N432" t="s">
        <v>411</v>
      </c>
      <c r="O432" t="s">
        <v>411</v>
      </c>
      <c r="P432" t="s">
        <v>424</v>
      </c>
      <c r="Q432" t="s">
        <v>424</v>
      </c>
      <c r="R432" t="s">
        <v>411</v>
      </c>
      <c r="S432" t="s">
        <v>411</v>
      </c>
      <c r="T432" s="1">
        <v>149287.32999999999</v>
      </c>
      <c r="U432">
        <v>0</v>
      </c>
      <c r="V432">
        <v>0</v>
      </c>
      <c r="W432" s="1">
        <v>94287.12</v>
      </c>
      <c r="X432" s="1">
        <v>48796.9</v>
      </c>
      <c r="Y432">
        <v>0</v>
      </c>
      <c r="Z432" s="1">
        <v>143084.01999999999</v>
      </c>
      <c r="AA432">
        <v>0</v>
      </c>
      <c r="AB432">
        <v>0</v>
      </c>
      <c r="AD432">
        <v>8787720322522</v>
      </c>
      <c r="AE432" t="s">
        <v>412</v>
      </c>
      <c r="AF432">
        <v>105314</v>
      </c>
      <c r="AG432" s="2">
        <v>45485</v>
      </c>
      <c r="AH432" s="1">
        <v>2740.25</v>
      </c>
      <c r="AI432" s="2">
        <v>45471</v>
      </c>
      <c r="AJ432">
        <v>2004</v>
      </c>
      <c r="AK432" s="2">
        <v>45464</v>
      </c>
      <c r="AP432" t="s">
        <v>413</v>
      </c>
      <c r="AT432" s="2">
        <v>45621</v>
      </c>
      <c r="AU432" s="2">
        <v>45784</v>
      </c>
      <c r="AV432" t="s">
        <v>414</v>
      </c>
      <c r="AW432" s="2">
        <v>45468</v>
      </c>
      <c r="AX432">
        <v>26350</v>
      </c>
      <c r="AY432" s="1">
        <v>197003</v>
      </c>
      <c r="BA432" t="s">
        <v>837</v>
      </c>
      <c r="BB432">
        <v>26350</v>
      </c>
      <c r="BD432" t="s">
        <v>512</v>
      </c>
      <c r="BE432" t="s">
        <v>513</v>
      </c>
      <c r="BF432">
        <v>5561993888915</v>
      </c>
      <c r="BG432" t="s">
        <v>3185</v>
      </c>
      <c r="BH432">
        <v>72290755</v>
      </c>
      <c r="BI432" t="s">
        <v>2225</v>
      </c>
      <c r="BJ432" t="s">
        <v>3186</v>
      </c>
      <c r="BL432" s="1">
        <v>1544.64</v>
      </c>
      <c r="BQ432">
        <v>3402</v>
      </c>
      <c r="BR432">
        <v>5797</v>
      </c>
      <c r="BS432" t="s">
        <v>449</v>
      </c>
      <c r="BT432" s="2">
        <v>45458</v>
      </c>
      <c r="BU432">
        <v>496.04</v>
      </c>
      <c r="BV432" s="2">
        <v>45509</v>
      </c>
      <c r="BW432" t="s">
        <v>422</v>
      </c>
      <c r="BX432" s="2">
        <v>45509</v>
      </c>
      <c r="BY432" t="s">
        <v>3187</v>
      </c>
      <c r="BZ432" s="2">
        <v>45458</v>
      </c>
      <c r="CA432" s="2">
        <v>45475</v>
      </c>
      <c r="CC432" s="2">
        <v>45463</v>
      </c>
      <c r="CD432" t="s">
        <v>424</v>
      </c>
      <c r="CF432" s="2">
        <v>45458</v>
      </c>
      <c r="CJ432" s="2">
        <v>45477</v>
      </c>
      <c r="CL432" s="2">
        <v>45468</v>
      </c>
      <c r="CM432" s="2">
        <v>45481</v>
      </c>
      <c r="CN432" s="2">
        <v>45464</v>
      </c>
      <c r="CO432" s="2">
        <v>45488</v>
      </c>
      <c r="CP432" s="2">
        <v>45475</v>
      </c>
      <c r="CR432" s="2">
        <v>45467</v>
      </c>
      <c r="CS432" s="2">
        <v>45471</v>
      </c>
      <c r="CU432" s="2">
        <v>45475</v>
      </c>
      <c r="CV432" s="2">
        <v>45505</v>
      </c>
      <c r="CW432" s="2">
        <v>45471</v>
      </c>
      <c r="CX432" s="2">
        <v>45484</v>
      </c>
      <c r="CY432" t="s">
        <v>424</v>
      </c>
      <c r="DD432" s="2">
        <v>45463</v>
      </c>
      <c r="DF432" s="2">
        <v>45488</v>
      </c>
      <c r="DI432" s="2">
        <v>45491</v>
      </c>
      <c r="DJ432" s="2">
        <v>45463</v>
      </c>
      <c r="DK432" s="2">
        <v>45510</v>
      </c>
      <c r="DL432" s="2">
        <v>45552</v>
      </c>
      <c r="DM432" s="2">
        <v>45629</v>
      </c>
      <c r="DN432" s="2">
        <v>45712</v>
      </c>
      <c r="DO432" s="2">
        <v>45471</v>
      </c>
      <c r="DP432" s="2">
        <v>45712</v>
      </c>
      <c r="EE432" s="1">
        <v>4005.32</v>
      </c>
    </row>
    <row r="433" spans="1:140" hidden="1" x14ac:dyDescent="0.35">
      <c r="A433">
        <v>3612</v>
      </c>
      <c r="B433" t="s">
        <v>404</v>
      </c>
      <c r="C433">
        <v>4309</v>
      </c>
      <c r="D433" t="s">
        <v>833</v>
      </c>
      <c r="E433" t="s">
        <v>834</v>
      </c>
      <c r="F433" t="s">
        <v>492</v>
      </c>
      <c r="G433">
        <v>203</v>
      </c>
      <c r="H433" t="s">
        <v>474</v>
      </c>
      <c r="I433" t="s">
        <v>3188</v>
      </c>
      <c r="J433" t="s">
        <v>3189</v>
      </c>
      <c r="K433" t="s">
        <v>24</v>
      </c>
      <c r="L433" t="s">
        <v>175</v>
      </c>
      <c r="M433" t="s">
        <v>411</v>
      </c>
      <c r="N433" t="s">
        <v>411</v>
      </c>
      <c r="O433" t="s">
        <v>411</v>
      </c>
      <c r="P433" t="s">
        <v>424</v>
      </c>
      <c r="Q433" t="s">
        <v>424</v>
      </c>
      <c r="R433" t="s">
        <v>411</v>
      </c>
      <c r="S433" t="s">
        <v>411</v>
      </c>
      <c r="T433" s="1">
        <v>130274.23</v>
      </c>
      <c r="U433">
        <v>476.6</v>
      </c>
      <c r="V433">
        <v>0</v>
      </c>
      <c r="W433" s="1">
        <v>75273.460000000006</v>
      </c>
      <c r="X433" s="1">
        <v>68563.95</v>
      </c>
      <c r="Y433">
        <v>0</v>
      </c>
      <c r="Z433" s="1">
        <v>143837.41</v>
      </c>
      <c r="AA433">
        <v>0</v>
      </c>
      <c r="AB433">
        <v>0</v>
      </c>
      <c r="AD433">
        <v>8787720348629</v>
      </c>
      <c r="AE433" t="s">
        <v>412</v>
      </c>
      <c r="AF433">
        <v>105262</v>
      </c>
      <c r="AG433" s="2">
        <v>45488</v>
      </c>
      <c r="AH433" s="1">
        <v>2371.12</v>
      </c>
      <c r="AI433" s="2">
        <v>45471</v>
      </c>
      <c r="AJ433">
        <v>2004</v>
      </c>
      <c r="AK433" s="2">
        <v>45467</v>
      </c>
      <c r="AP433" t="s">
        <v>413</v>
      </c>
      <c r="AT433" s="2">
        <v>45736</v>
      </c>
      <c r="AU433" s="2">
        <v>45736</v>
      </c>
      <c r="AV433" t="s">
        <v>414</v>
      </c>
      <c r="AW433" s="2">
        <v>45468</v>
      </c>
      <c r="AX433">
        <v>26416</v>
      </c>
      <c r="AY433" s="1">
        <v>185236.05</v>
      </c>
      <c r="BA433" t="s">
        <v>837</v>
      </c>
      <c r="BB433">
        <v>26416</v>
      </c>
      <c r="BD433" t="s">
        <v>1897</v>
      </c>
      <c r="BE433" t="s">
        <v>417</v>
      </c>
      <c r="BF433">
        <v>5561999375981</v>
      </c>
      <c r="BG433" t="s">
        <v>3190</v>
      </c>
      <c r="BH433">
        <v>72130020</v>
      </c>
      <c r="BI433" t="s">
        <v>1231</v>
      </c>
      <c r="BJ433" t="s">
        <v>3191</v>
      </c>
      <c r="BL433" s="1">
        <v>1588.65</v>
      </c>
      <c r="BQ433">
        <v>3353</v>
      </c>
      <c r="BR433">
        <v>5800</v>
      </c>
      <c r="BS433" t="s">
        <v>482</v>
      </c>
      <c r="BT433" s="2">
        <v>45458</v>
      </c>
      <c r="BU433">
        <v>500.66</v>
      </c>
      <c r="BV433" s="2">
        <v>45509</v>
      </c>
      <c r="BW433" t="s">
        <v>422</v>
      </c>
      <c r="BX433" s="2">
        <v>45509</v>
      </c>
      <c r="BY433" t="s">
        <v>3192</v>
      </c>
      <c r="BZ433" s="2">
        <v>45458</v>
      </c>
      <c r="CC433" s="2">
        <v>45464</v>
      </c>
      <c r="CF433" s="2">
        <v>45458</v>
      </c>
      <c r="CJ433" s="2">
        <v>45477</v>
      </c>
      <c r="CL433" s="2">
        <v>45468</v>
      </c>
      <c r="CM433" s="2">
        <v>45481</v>
      </c>
      <c r="CN433" s="2">
        <v>45464</v>
      </c>
      <c r="CO433" s="2">
        <v>45488</v>
      </c>
      <c r="CP433" s="2">
        <v>45475</v>
      </c>
      <c r="CR433" s="2">
        <v>45467</v>
      </c>
      <c r="CS433" s="2">
        <v>45471</v>
      </c>
      <c r="CU433" s="2">
        <v>45475</v>
      </c>
      <c r="CV433" s="2">
        <v>45505</v>
      </c>
      <c r="CW433" s="2">
        <v>45471</v>
      </c>
      <c r="CX433" s="2">
        <v>45484</v>
      </c>
      <c r="CY433" t="s">
        <v>424</v>
      </c>
      <c r="DD433" s="2">
        <v>45464</v>
      </c>
      <c r="DF433" s="2">
        <v>45490</v>
      </c>
      <c r="DI433" s="2">
        <v>45491</v>
      </c>
      <c r="DJ433" s="2">
        <v>45464</v>
      </c>
      <c r="DK433" s="2">
        <v>45505</v>
      </c>
      <c r="DL433" s="2">
        <v>45550</v>
      </c>
      <c r="DM433" s="2">
        <v>45629</v>
      </c>
      <c r="DN433" s="2">
        <v>45712</v>
      </c>
      <c r="DO433" s="2">
        <v>45471</v>
      </c>
      <c r="DP433" s="2">
        <v>45712</v>
      </c>
      <c r="EE433" s="1">
        <v>4170.6400000000003</v>
      </c>
    </row>
    <row r="434" spans="1:140" hidden="1" x14ac:dyDescent="0.35">
      <c r="A434">
        <v>3613</v>
      </c>
      <c r="B434" t="s">
        <v>404</v>
      </c>
      <c r="C434">
        <v>4334</v>
      </c>
      <c r="D434" t="s">
        <v>976</v>
      </c>
      <c r="E434" t="s">
        <v>834</v>
      </c>
      <c r="F434" t="s">
        <v>603</v>
      </c>
      <c r="G434" t="s">
        <v>1504</v>
      </c>
      <c r="H434" t="s">
        <v>408</v>
      </c>
      <c r="I434" t="s">
        <v>3193</v>
      </c>
      <c r="J434" t="s">
        <v>3194</v>
      </c>
      <c r="K434" t="s">
        <v>22</v>
      </c>
      <c r="L434" t="s">
        <v>21</v>
      </c>
      <c r="M434" t="s">
        <v>411</v>
      </c>
      <c r="N434" t="s">
        <v>411</v>
      </c>
      <c r="O434" t="s">
        <v>411</v>
      </c>
      <c r="P434" t="s">
        <v>411</v>
      </c>
      <c r="Q434" t="s">
        <v>411</v>
      </c>
      <c r="R434" t="s">
        <v>411</v>
      </c>
      <c r="S434" t="s">
        <v>411</v>
      </c>
      <c r="T434" s="1">
        <v>158002.93</v>
      </c>
      <c r="U434">
        <v>577.79999999999995</v>
      </c>
      <c r="V434">
        <v>0</v>
      </c>
      <c r="W434" s="1">
        <v>113176.38</v>
      </c>
      <c r="X434" s="1">
        <v>37858</v>
      </c>
      <c r="Y434">
        <v>0</v>
      </c>
      <c r="Z434" s="1">
        <v>151034.38</v>
      </c>
      <c r="AA434">
        <v>0</v>
      </c>
      <c r="AB434">
        <v>0</v>
      </c>
      <c r="AD434">
        <v>8787720532837</v>
      </c>
      <c r="AE434" t="s">
        <v>412</v>
      </c>
      <c r="AG434" s="2">
        <v>45513</v>
      </c>
      <c r="AH434" s="1">
        <v>3543.32</v>
      </c>
      <c r="AI434" s="2">
        <v>45498</v>
      </c>
      <c r="AJ434">
        <v>2004</v>
      </c>
      <c r="AK434" s="2">
        <v>45467</v>
      </c>
      <c r="AP434" t="s">
        <v>413</v>
      </c>
      <c r="AT434" s="2">
        <v>45743</v>
      </c>
      <c r="AU434" s="2">
        <v>45894</v>
      </c>
      <c r="AV434" t="s">
        <v>414</v>
      </c>
      <c r="AW434" s="2">
        <v>45468</v>
      </c>
      <c r="AX434">
        <v>26359</v>
      </c>
      <c r="AY434" s="1">
        <v>212927.53</v>
      </c>
      <c r="BA434" t="s">
        <v>980</v>
      </c>
      <c r="BB434">
        <v>26359</v>
      </c>
      <c r="BD434" t="s">
        <v>416</v>
      </c>
      <c r="BE434" t="s">
        <v>417</v>
      </c>
      <c r="BF434">
        <v>5561996854695</v>
      </c>
      <c r="BG434" t="s">
        <v>3195</v>
      </c>
      <c r="BH434">
        <v>73808790</v>
      </c>
      <c r="BI434" t="s">
        <v>1267</v>
      </c>
      <c r="BJ434" t="s">
        <v>3196</v>
      </c>
      <c r="BL434" s="1">
        <v>1926</v>
      </c>
      <c r="BM434" s="2">
        <v>45642</v>
      </c>
      <c r="BQ434">
        <v>3778</v>
      </c>
      <c r="BR434">
        <v>5804</v>
      </c>
      <c r="BS434" t="s">
        <v>517</v>
      </c>
      <c r="BT434" s="2">
        <v>45463</v>
      </c>
      <c r="BU434">
        <v>449.91</v>
      </c>
      <c r="BV434" s="2">
        <v>45502</v>
      </c>
      <c r="BW434" t="s">
        <v>422</v>
      </c>
      <c r="BX434" s="2">
        <v>45503</v>
      </c>
      <c r="BY434" t="s">
        <v>3197</v>
      </c>
      <c r="BZ434" s="2">
        <v>45463</v>
      </c>
      <c r="CA434" s="2">
        <v>45502</v>
      </c>
      <c r="CC434" s="2">
        <v>45464</v>
      </c>
      <c r="CD434" t="s">
        <v>424</v>
      </c>
      <c r="CF434" s="2">
        <v>45463</v>
      </c>
      <c r="CG434" s="2">
        <v>45489</v>
      </c>
      <c r="CI434" s="2">
        <v>45489</v>
      </c>
      <c r="CJ434" s="2">
        <v>45509</v>
      </c>
      <c r="CL434" s="2">
        <v>45467</v>
      </c>
      <c r="CM434" s="2">
        <v>45510</v>
      </c>
      <c r="CN434" s="2">
        <v>45464</v>
      </c>
      <c r="CO434" s="2">
        <v>45505</v>
      </c>
      <c r="CP434" s="2">
        <v>45502</v>
      </c>
      <c r="CR434" s="2">
        <v>45467</v>
      </c>
      <c r="CS434" s="2">
        <v>45492</v>
      </c>
      <c r="CT434" s="2">
        <v>45642</v>
      </c>
      <c r="CU434" s="2">
        <v>45504</v>
      </c>
      <c r="CV434" s="2">
        <v>45512</v>
      </c>
      <c r="CW434" s="2">
        <v>45492</v>
      </c>
      <c r="CY434" t="s">
        <v>424</v>
      </c>
      <c r="DD434" s="2">
        <v>45498</v>
      </c>
      <c r="DF434" s="2">
        <v>45513</v>
      </c>
      <c r="DI434" s="2">
        <v>45517</v>
      </c>
      <c r="DJ434" s="2">
        <v>45481</v>
      </c>
      <c r="DK434" s="2">
        <v>45513</v>
      </c>
      <c r="DL434" s="2">
        <v>45523</v>
      </c>
      <c r="DM434" s="2">
        <v>45632</v>
      </c>
      <c r="DN434" s="2">
        <v>45736</v>
      </c>
      <c r="DO434" s="2">
        <v>45492</v>
      </c>
      <c r="DP434" s="2">
        <v>45736</v>
      </c>
      <c r="EE434" s="1">
        <v>2290.77</v>
      </c>
    </row>
    <row r="435" spans="1:140" hidden="1" x14ac:dyDescent="0.35">
      <c r="A435">
        <v>3614</v>
      </c>
      <c r="B435" t="s">
        <v>404</v>
      </c>
      <c r="C435">
        <v>4323</v>
      </c>
      <c r="D435" t="s">
        <v>833</v>
      </c>
      <c r="E435" t="s">
        <v>834</v>
      </c>
      <c r="F435" t="s">
        <v>451</v>
      </c>
      <c r="G435">
        <v>303</v>
      </c>
      <c r="H435" t="s">
        <v>474</v>
      </c>
      <c r="I435" t="s">
        <v>3198</v>
      </c>
      <c r="J435" t="s">
        <v>3199</v>
      </c>
      <c r="K435" t="s">
        <v>38</v>
      </c>
      <c r="L435" t="s">
        <v>160</v>
      </c>
      <c r="M435" t="s">
        <v>411</v>
      </c>
      <c r="N435" t="s">
        <v>411</v>
      </c>
      <c r="O435" t="s">
        <v>411</v>
      </c>
      <c r="P435" t="s">
        <v>424</v>
      </c>
      <c r="Q435" t="s">
        <v>424</v>
      </c>
      <c r="R435" t="s">
        <v>411</v>
      </c>
      <c r="S435" t="s">
        <v>411</v>
      </c>
      <c r="T435" s="1">
        <v>142983.97</v>
      </c>
      <c r="U435">
        <v>452.1</v>
      </c>
      <c r="V435">
        <v>0</v>
      </c>
      <c r="W435" s="1">
        <v>87984.05</v>
      </c>
      <c r="X435" s="1">
        <v>47015.95</v>
      </c>
      <c r="Y435">
        <v>0</v>
      </c>
      <c r="Z435" s="1">
        <v>135000</v>
      </c>
      <c r="AA435">
        <v>0</v>
      </c>
      <c r="AB435">
        <v>0</v>
      </c>
      <c r="AD435">
        <v>8787720375693</v>
      </c>
      <c r="AE435" t="s">
        <v>412</v>
      </c>
      <c r="AF435">
        <v>105362</v>
      </c>
      <c r="AG435" s="2">
        <v>45496</v>
      </c>
      <c r="AH435" s="1">
        <v>2371.12</v>
      </c>
      <c r="AI435" s="2">
        <v>45471</v>
      </c>
      <c r="AJ435">
        <v>2004</v>
      </c>
      <c r="AK435" s="2">
        <v>45467</v>
      </c>
      <c r="AP435" t="s">
        <v>413</v>
      </c>
      <c r="AT435" s="2">
        <v>45736</v>
      </c>
      <c r="AU435" s="2">
        <v>45736</v>
      </c>
      <c r="AV435" t="s">
        <v>414</v>
      </c>
      <c r="AW435" s="2">
        <v>45468</v>
      </c>
      <c r="AX435">
        <v>26358</v>
      </c>
      <c r="AY435" s="1">
        <v>192789.05</v>
      </c>
      <c r="BA435" t="s">
        <v>837</v>
      </c>
      <c r="BB435">
        <v>26358</v>
      </c>
      <c r="BD435" t="s">
        <v>478</v>
      </c>
      <c r="BE435" t="s">
        <v>417</v>
      </c>
      <c r="BF435">
        <v>5561991620372</v>
      </c>
      <c r="BG435" t="s">
        <v>3200</v>
      </c>
      <c r="BH435">
        <v>72910000</v>
      </c>
      <c r="BI435" t="s">
        <v>2099</v>
      </c>
      <c r="BJ435" t="s">
        <v>3201</v>
      </c>
      <c r="BL435" s="1">
        <v>1507</v>
      </c>
      <c r="BM435" s="2">
        <v>45642</v>
      </c>
      <c r="BQ435">
        <v>3450</v>
      </c>
      <c r="BR435">
        <v>5803</v>
      </c>
      <c r="BS435" t="s">
        <v>449</v>
      </c>
      <c r="BT435" s="2">
        <v>45462</v>
      </c>
      <c r="BW435" t="s">
        <v>422</v>
      </c>
      <c r="BY435" t="s">
        <v>3202</v>
      </c>
      <c r="BZ435" s="2">
        <v>45462</v>
      </c>
      <c r="CA435" s="2">
        <v>45483</v>
      </c>
      <c r="CC435" s="2">
        <v>45464</v>
      </c>
      <c r="CD435" t="s">
        <v>424</v>
      </c>
      <c r="CF435" s="2">
        <v>45462</v>
      </c>
      <c r="CJ435" s="2">
        <v>45488</v>
      </c>
      <c r="CL435" s="2">
        <v>45468</v>
      </c>
      <c r="CM435" s="2">
        <v>45490</v>
      </c>
      <c r="CN435" s="2">
        <v>45464</v>
      </c>
      <c r="CO435" s="2">
        <v>45488</v>
      </c>
      <c r="CP435" s="2">
        <v>45484</v>
      </c>
      <c r="CR435" s="2">
        <v>45467</v>
      </c>
      <c r="CS435" s="2">
        <v>45470</v>
      </c>
      <c r="CU435" s="2">
        <v>45485</v>
      </c>
      <c r="CV435" s="2">
        <v>45505</v>
      </c>
      <c r="CW435" s="2">
        <v>45469</v>
      </c>
      <c r="CX435" s="2">
        <v>45495</v>
      </c>
      <c r="CY435" t="s">
        <v>424</v>
      </c>
      <c r="DD435" s="2">
        <v>45464</v>
      </c>
      <c r="DF435" s="2">
        <v>45497</v>
      </c>
      <c r="DI435" s="2">
        <v>45505</v>
      </c>
      <c r="DJ435" s="2">
        <v>45469</v>
      </c>
      <c r="DK435" s="2">
        <v>45505</v>
      </c>
      <c r="DL435" s="2">
        <v>45550</v>
      </c>
      <c r="DM435" s="2">
        <v>45629</v>
      </c>
      <c r="DN435" s="2">
        <v>45712</v>
      </c>
      <c r="DO435" s="2">
        <v>45469</v>
      </c>
      <c r="DP435" s="2">
        <v>45712</v>
      </c>
      <c r="EE435" s="1">
        <v>3805.32</v>
      </c>
    </row>
    <row r="436" spans="1:140" hidden="1" x14ac:dyDescent="0.35">
      <c r="A436">
        <v>3615</v>
      </c>
      <c r="B436" t="s">
        <v>404</v>
      </c>
      <c r="C436">
        <v>4322</v>
      </c>
      <c r="D436" t="s">
        <v>976</v>
      </c>
      <c r="E436" t="s">
        <v>834</v>
      </c>
      <c r="F436" t="s">
        <v>473</v>
      </c>
      <c r="G436" t="s">
        <v>1736</v>
      </c>
      <c r="H436" t="s">
        <v>408</v>
      </c>
      <c r="I436" t="s">
        <v>3203</v>
      </c>
      <c r="J436" t="s">
        <v>3204</v>
      </c>
      <c r="K436" t="s">
        <v>22</v>
      </c>
      <c r="L436" t="s">
        <v>105</v>
      </c>
      <c r="M436" t="s">
        <v>411</v>
      </c>
      <c r="N436" t="s">
        <v>411</v>
      </c>
      <c r="O436" t="s">
        <v>411</v>
      </c>
      <c r="P436" t="s">
        <v>411</v>
      </c>
      <c r="Q436" t="s">
        <v>411</v>
      </c>
      <c r="R436" t="s">
        <v>411</v>
      </c>
      <c r="S436" t="s">
        <v>411</v>
      </c>
      <c r="T436" s="1">
        <v>158310.04999999999</v>
      </c>
      <c r="U436">
        <v>634.66</v>
      </c>
      <c r="V436">
        <v>0</v>
      </c>
      <c r="W436" s="1">
        <v>120767.06</v>
      </c>
      <c r="X436" s="1">
        <v>30127</v>
      </c>
      <c r="Y436">
        <v>0</v>
      </c>
      <c r="Z436" s="1">
        <v>150894.06</v>
      </c>
      <c r="AA436">
        <v>0</v>
      </c>
      <c r="AB436">
        <v>0</v>
      </c>
      <c r="AD436">
        <v>8787720387594</v>
      </c>
      <c r="AE436" t="s">
        <v>412</v>
      </c>
      <c r="AG436" s="2">
        <v>45502</v>
      </c>
      <c r="AH436" s="1">
        <v>3568.21</v>
      </c>
      <c r="AI436" s="2">
        <v>45471</v>
      </c>
      <c r="AJ436">
        <v>2004</v>
      </c>
      <c r="AK436" s="2">
        <v>45467</v>
      </c>
      <c r="AP436" t="s">
        <v>413</v>
      </c>
      <c r="AT436" s="2">
        <v>45743</v>
      </c>
      <c r="AU436" s="2">
        <v>45894</v>
      </c>
      <c r="AV436" t="s">
        <v>414</v>
      </c>
      <c r="AW436" s="2">
        <v>45468</v>
      </c>
      <c r="AX436">
        <v>26357</v>
      </c>
      <c r="AY436" s="1">
        <v>212038.9</v>
      </c>
      <c r="BA436" t="s">
        <v>980</v>
      </c>
      <c r="BB436">
        <v>26357</v>
      </c>
      <c r="BD436" t="s">
        <v>416</v>
      </c>
      <c r="BE436" t="s">
        <v>417</v>
      </c>
      <c r="BF436">
        <v>5561993483061</v>
      </c>
      <c r="BG436" t="s">
        <v>3205</v>
      </c>
      <c r="BH436">
        <v>73801971</v>
      </c>
      <c r="BI436" t="s">
        <v>3206</v>
      </c>
      <c r="BJ436" t="s">
        <v>3207</v>
      </c>
      <c r="BL436" s="1">
        <v>2115.5700000000002</v>
      </c>
      <c r="BM436" s="2">
        <v>45641</v>
      </c>
      <c r="BQ436">
        <v>3597</v>
      </c>
      <c r="BR436">
        <v>5802</v>
      </c>
      <c r="BS436" t="s">
        <v>449</v>
      </c>
      <c r="BT436" s="2">
        <v>45461</v>
      </c>
      <c r="BW436" t="s">
        <v>422</v>
      </c>
      <c r="BY436" t="s">
        <v>3208</v>
      </c>
      <c r="BZ436" s="2">
        <v>45461</v>
      </c>
      <c r="CA436" s="2">
        <v>45475</v>
      </c>
      <c r="CC436" s="2">
        <v>45467</v>
      </c>
      <c r="CD436" t="s">
        <v>424</v>
      </c>
      <c r="CF436" s="2">
        <v>45461</v>
      </c>
      <c r="CL436" s="2">
        <v>45468</v>
      </c>
      <c r="CM436" s="2">
        <v>45475</v>
      </c>
      <c r="CN436" s="2">
        <v>45467</v>
      </c>
      <c r="CO436" s="2">
        <v>45474</v>
      </c>
      <c r="CR436" s="2">
        <v>45468</v>
      </c>
      <c r="CS436" s="2">
        <v>45470</v>
      </c>
      <c r="CV436" s="2">
        <v>45480</v>
      </c>
      <c r="CW436" s="2">
        <v>45470</v>
      </c>
      <c r="CY436" t="s">
        <v>424</v>
      </c>
      <c r="DD436" s="2">
        <v>45475</v>
      </c>
      <c r="DF436" s="2">
        <v>45502</v>
      </c>
      <c r="DI436" s="2">
        <v>45505</v>
      </c>
      <c r="DJ436" s="2">
        <v>45467</v>
      </c>
      <c r="DK436" s="2">
        <v>45698</v>
      </c>
      <c r="DL436" s="2">
        <v>45703</v>
      </c>
      <c r="DM436" s="2">
        <v>45713</v>
      </c>
      <c r="DN436" s="2">
        <v>45736</v>
      </c>
      <c r="DO436" s="2">
        <v>45470</v>
      </c>
      <c r="DP436" s="2">
        <v>45736</v>
      </c>
    </row>
    <row r="437" spans="1:140" hidden="1" x14ac:dyDescent="0.35">
      <c r="A437">
        <v>3616</v>
      </c>
      <c r="B437" t="s">
        <v>404</v>
      </c>
      <c r="C437">
        <v>4317</v>
      </c>
      <c r="D437" t="s">
        <v>471</v>
      </c>
      <c r="E437" t="s">
        <v>472</v>
      </c>
      <c r="F437" t="s">
        <v>473</v>
      </c>
      <c r="G437">
        <v>3</v>
      </c>
      <c r="H437" t="s">
        <v>474</v>
      </c>
      <c r="I437" t="s">
        <v>3209</v>
      </c>
      <c r="J437" t="s">
        <v>3210</v>
      </c>
      <c r="K437" t="s">
        <v>38</v>
      </c>
      <c r="L437" t="s">
        <v>160</v>
      </c>
      <c r="M437" t="s">
        <v>411</v>
      </c>
      <c r="N437" t="s">
        <v>411</v>
      </c>
      <c r="O437" t="s">
        <v>411</v>
      </c>
      <c r="P437" t="s">
        <v>424</v>
      </c>
      <c r="Q437" t="s">
        <v>424</v>
      </c>
      <c r="R437" t="s">
        <v>411</v>
      </c>
      <c r="S437" t="s">
        <v>411</v>
      </c>
      <c r="T437" s="1">
        <v>184515.85</v>
      </c>
      <c r="U437" s="1">
        <v>1104.92</v>
      </c>
      <c r="V437">
        <v>0</v>
      </c>
      <c r="W437" s="1">
        <v>181550</v>
      </c>
      <c r="X437" s="1">
        <v>44824</v>
      </c>
      <c r="Y437">
        <v>0</v>
      </c>
      <c r="Z437" s="1">
        <v>226374</v>
      </c>
      <c r="AA437">
        <v>0</v>
      </c>
      <c r="AB437">
        <v>0</v>
      </c>
      <c r="AD437">
        <v>8787720392687</v>
      </c>
      <c r="AE437" t="s">
        <v>412</v>
      </c>
      <c r="AF437">
        <v>96009</v>
      </c>
      <c r="AG437" s="2">
        <v>45496</v>
      </c>
      <c r="AH437" s="1">
        <v>3122.89</v>
      </c>
      <c r="AI437" s="2">
        <v>45471</v>
      </c>
      <c r="AJ437">
        <v>2004</v>
      </c>
      <c r="AK437" s="2">
        <v>45467</v>
      </c>
      <c r="AP437" t="s">
        <v>413</v>
      </c>
      <c r="AT437" s="2">
        <v>45653</v>
      </c>
      <c r="AU437" s="2">
        <v>45744</v>
      </c>
      <c r="AV437" t="s">
        <v>414</v>
      </c>
      <c r="AW437" s="2">
        <v>45468</v>
      </c>
      <c r="AX437">
        <v>26356</v>
      </c>
      <c r="AY437" s="1">
        <v>224176</v>
      </c>
      <c r="BA437" t="s">
        <v>477</v>
      </c>
      <c r="BB437">
        <v>26356</v>
      </c>
      <c r="BD437" t="s">
        <v>478</v>
      </c>
      <c r="BE437" t="s">
        <v>417</v>
      </c>
      <c r="BF437">
        <v>5561982341022</v>
      </c>
      <c r="BG437" t="s">
        <v>3211</v>
      </c>
      <c r="BH437">
        <v>72910000</v>
      </c>
      <c r="BI437" t="s">
        <v>2099</v>
      </c>
      <c r="BJ437" t="s">
        <v>3212</v>
      </c>
      <c r="BL437" s="1">
        <v>3683.1</v>
      </c>
      <c r="BQ437">
        <v>2699</v>
      </c>
      <c r="BR437">
        <v>5801</v>
      </c>
      <c r="BS437" t="s">
        <v>559</v>
      </c>
      <c r="BT437" s="2">
        <v>45459</v>
      </c>
      <c r="BW437" t="s">
        <v>422</v>
      </c>
      <c r="BY437" t="s">
        <v>3213</v>
      </c>
      <c r="BZ437" s="2">
        <v>45459</v>
      </c>
      <c r="CA437" s="2">
        <v>45484</v>
      </c>
      <c r="CC437" s="2">
        <v>45464</v>
      </c>
      <c r="CD437" t="s">
        <v>424</v>
      </c>
      <c r="CF437" s="2">
        <v>45459</v>
      </c>
      <c r="CJ437" s="2">
        <v>45488</v>
      </c>
      <c r="CL437" s="2">
        <v>45468</v>
      </c>
      <c r="CM437" s="2">
        <v>45490</v>
      </c>
      <c r="CN437" s="2">
        <v>45464</v>
      </c>
      <c r="CO437" s="2">
        <v>45488</v>
      </c>
      <c r="CP437" s="2">
        <v>45484</v>
      </c>
      <c r="CR437" s="2">
        <v>45468</v>
      </c>
      <c r="CS437" s="2">
        <v>45470</v>
      </c>
      <c r="CU437" s="2">
        <v>45485</v>
      </c>
      <c r="CV437" s="2">
        <v>45496</v>
      </c>
      <c r="CW437" s="2">
        <v>45470</v>
      </c>
      <c r="CX437" s="2">
        <v>45495</v>
      </c>
      <c r="CY437" t="s">
        <v>424</v>
      </c>
      <c r="DD437" s="2">
        <v>45464</v>
      </c>
      <c r="DF437" s="2">
        <v>45497</v>
      </c>
      <c r="DI437" s="2">
        <v>45499</v>
      </c>
      <c r="DJ437" s="2">
        <v>45468</v>
      </c>
      <c r="DK437" s="2">
        <v>45496</v>
      </c>
      <c r="DL437" s="2">
        <v>45524</v>
      </c>
      <c r="DM437" s="2">
        <v>45629</v>
      </c>
      <c r="DN437" s="2">
        <v>45624</v>
      </c>
      <c r="DO437" s="2">
        <v>45470</v>
      </c>
      <c r="DP437" s="2">
        <v>45624</v>
      </c>
      <c r="EE437" s="1">
        <v>4565.32</v>
      </c>
    </row>
    <row r="438" spans="1:140" hidden="1" x14ac:dyDescent="0.35">
      <c r="A438">
        <v>3617</v>
      </c>
      <c r="B438" t="s">
        <v>404</v>
      </c>
      <c r="C438">
        <v>4292</v>
      </c>
      <c r="D438" t="s">
        <v>405</v>
      </c>
      <c r="E438" t="s">
        <v>406</v>
      </c>
      <c r="F438" t="s">
        <v>623</v>
      </c>
      <c r="G438">
        <v>104</v>
      </c>
      <c r="H438" t="s">
        <v>408</v>
      </c>
      <c r="I438" t="s">
        <v>3214</v>
      </c>
      <c r="J438" t="s">
        <v>3215</v>
      </c>
      <c r="K438" t="s">
        <v>14</v>
      </c>
      <c r="L438" t="s">
        <v>48</v>
      </c>
      <c r="M438" t="s">
        <v>411</v>
      </c>
      <c r="N438" t="s">
        <v>411</v>
      </c>
      <c r="O438" t="s">
        <v>411</v>
      </c>
      <c r="P438" t="s">
        <v>411</v>
      </c>
      <c r="Q438" t="s">
        <v>411</v>
      </c>
      <c r="R438" t="s">
        <v>411</v>
      </c>
      <c r="S438" t="s">
        <v>411</v>
      </c>
      <c r="T438" s="1">
        <v>161376.04</v>
      </c>
      <c r="U438">
        <v>670.03</v>
      </c>
      <c r="V438">
        <v>0</v>
      </c>
      <c r="W438" s="1">
        <v>136101.12</v>
      </c>
      <c r="X438" s="1">
        <v>24090</v>
      </c>
      <c r="Y438" s="1">
        <v>47808.88</v>
      </c>
      <c r="Z438" s="1">
        <v>208000</v>
      </c>
      <c r="AA438">
        <v>0</v>
      </c>
      <c r="AB438">
        <v>0</v>
      </c>
      <c r="AD438">
        <v>8787720404626</v>
      </c>
      <c r="AE438" t="s">
        <v>412</v>
      </c>
      <c r="AG438" s="2">
        <v>45506</v>
      </c>
      <c r="AH438" s="1">
        <v>3563.02</v>
      </c>
      <c r="AI438" s="2">
        <v>45489</v>
      </c>
      <c r="AJ438">
        <v>2004</v>
      </c>
      <c r="AK438" s="2">
        <v>45467</v>
      </c>
      <c r="AP438" t="s">
        <v>413</v>
      </c>
      <c r="AT438" s="2">
        <v>45743</v>
      </c>
      <c r="AU438" s="2">
        <v>45743</v>
      </c>
      <c r="AV438" t="s">
        <v>414</v>
      </c>
      <c r="AW438" s="2">
        <v>45467</v>
      </c>
      <c r="AX438">
        <v>26364</v>
      </c>
      <c r="AY438" s="1">
        <v>218080</v>
      </c>
      <c r="BA438" t="s">
        <v>415</v>
      </c>
      <c r="BB438">
        <v>26364</v>
      </c>
      <c r="BD438" t="s">
        <v>416</v>
      </c>
      <c r="BE438" t="s">
        <v>417</v>
      </c>
      <c r="BF438">
        <v>5561993290317</v>
      </c>
      <c r="BG438" t="s">
        <v>3216</v>
      </c>
      <c r="BH438">
        <v>73805271</v>
      </c>
      <c r="BI438" t="s">
        <v>3217</v>
      </c>
      <c r="BJ438" t="s">
        <v>3218</v>
      </c>
      <c r="BL438" s="1">
        <v>2233.46</v>
      </c>
      <c r="BM438" s="2">
        <v>45630</v>
      </c>
      <c r="BQ438">
        <v>3119</v>
      </c>
      <c r="BR438">
        <v>5805</v>
      </c>
      <c r="BS438" t="s">
        <v>449</v>
      </c>
      <c r="BT438" s="2">
        <v>45451</v>
      </c>
      <c r="BU438">
        <v>448.77</v>
      </c>
      <c r="BV438" s="2">
        <v>45491</v>
      </c>
      <c r="BW438" t="s">
        <v>422</v>
      </c>
      <c r="BX438" s="2">
        <v>45494</v>
      </c>
      <c r="BY438" t="s">
        <v>3219</v>
      </c>
      <c r="BZ438" s="2">
        <v>45451</v>
      </c>
      <c r="CA438" s="2">
        <v>45502</v>
      </c>
      <c r="CC438" s="2">
        <v>45464</v>
      </c>
      <c r="CD438" t="s">
        <v>424</v>
      </c>
      <c r="CF438" s="2">
        <v>45451</v>
      </c>
      <c r="CJ438" s="2">
        <v>45498</v>
      </c>
      <c r="CL438" s="2">
        <v>45467</v>
      </c>
      <c r="CM438" s="2">
        <v>45502</v>
      </c>
      <c r="CN438" s="2">
        <v>45464</v>
      </c>
      <c r="CO438" s="2">
        <v>45505</v>
      </c>
      <c r="CP438" s="2">
        <v>45495</v>
      </c>
      <c r="CR438" s="2">
        <v>45467</v>
      </c>
      <c r="CS438" s="2">
        <v>45471</v>
      </c>
      <c r="CT438" s="2">
        <v>45630</v>
      </c>
      <c r="CU438" s="2">
        <v>45496</v>
      </c>
      <c r="CV438" s="2">
        <v>45518</v>
      </c>
      <c r="CW438" s="2">
        <v>45471</v>
      </c>
      <c r="CY438" t="s">
        <v>424</v>
      </c>
      <c r="DD438" s="2">
        <v>45489</v>
      </c>
      <c r="DF438" s="2">
        <v>45525</v>
      </c>
      <c r="DI438" s="2">
        <v>45526</v>
      </c>
      <c r="DJ438" s="2">
        <v>45468</v>
      </c>
      <c r="DK438" s="2">
        <v>45518</v>
      </c>
      <c r="DL438" s="2">
        <v>45524</v>
      </c>
      <c r="DM438" s="2">
        <v>45455</v>
      </c>
      <c r="DN438" s="2">
        <v>45728</v>
      </c>
      <c r="DO438" s="2">
        <v>45471</v>
      </c>
      <c r="DP438" s="2">
        <v>45728</v>
      </c>
      <c r="EE438" s="1">
        <v>2158.94</v>
      </c>
    </row>
    <row r="439" spans="1:140" hidden="1" x14ac:dyDescent="0.35">
      <c r="A439">
        <v>3618</v>
      </c>
      <c r="B439" t="s">
        <v>1352</v>
      </c>
      <c r="C439">
        <v>4308</v>
      </c>
      <c r="D439" t="s">
        <v>976</v>
      </c>
      <c r="E439" t="s">
        <v>834</v>
      </c>
      <c r="F439" t="s">
        <v>603</v>
      </c>
      <c r="G439" t="s">
        <v>977</v>
      </c>
      <c r="H439" t="s">
        <v>408</v>
      </c>
      <c r="I439" t="s">
        <v>3220</v>
      </c>
      <c r="J439" t="s">
        <v>3221</v>
      </c>
      <c r="K439" t="s">
        <v>14</v>
      </c>
      <c r="L439" t="s">
        <v>13</v>
      </c>
      <c r="M439" t="s">
        <v>411</v>
      </c>
      <c r="N439" t="s">
        <v>411</v>
      </c>
      <c r="O439" t="s">
        <v>411</v>
      </c>
      <c r="P439" t="s">
        <v>411</v>
      </c>
      <c r="Q439" t="s">
        <v>411</v>
      </c>
      <c r="R439" t="s">
        <v>411</v>
      </c>
      <c r="S439" t="s">
        <v>411</v>
      </c>
      <c r="T439" s="1">
        <v>152325.98000000001</v>
      </c>
      <c r="U439">
        <v>600</v>
      </c>
      <c r="V439">
        <v>0</v>
      </c>
      <c r="W439" s="1">
        <v>117853.82</v>
      </c>
      <c r="X439" s="1">
        <v>34615</v>
      </c>
      <c r="Y439">
        <v>0</v>
      </c>
      <c r="Z439" s="1">
        <v>152468.82</v>
      </c>
      <c r="AA439">
        <v>0</v>
      </c>
      <c r="AB439">
        <v>0</v>
      </c>
      <c r="AD439">
        <v>8787720375200</v>
      </c>
      <c r="AE439" t="s">
        <v>412</v>
      </c>
      <c r="AG439" s="2">
        <v>45504</v>
      </c>
      <c r="AH439" s="1">
        <v>3642.7</v>
      </c>
      <c r="AI439" s="2">
        <v>45471</v>
      </c>
      <c r="AJ439">
        <v>2004</v>
      </c>
      <c r="AK439" s="2">
        <v>45467</v>
      </c>
      <c r="AP439" t="s">
        <v>413</v>
      </c>
      <c r="AT439" s="2">
        <v>45678</v>
      </c>
      <c r="AU439" s="2">
        <v>45894</v>
      </c>
      <c r="AV439" t="s">
        <v>414</v>
      </c>
      <c r="AW439" s="2">
        <v>45468</v>
      </c>
      <c r="AX439">
        <v>26365</v>
      </c>
      <c r="AY439" s="1">
        <v>211932.06</v>
      </c>
      <c r="BA439" t="s">
        <v>980</v>
      </c>
      <c r="BB439">
        <v>26365</v>
      </c>
      <c r="BC439" t="s">
        <v>3222</v>
      </c>
      <c r="BD439" t="s">
        <v>416</v>
      </c>
      <c r="BE439" t="s">
        <v>417</v>
      </c>
      <c r="BF439">
        <v>5561999847026</v>
      </c>
      <c r="BG439" t="s">
        <v>3223</v>
      </c>
      <c r="BH439">
        <v>73807235</v>
      </c>
      <c r="BI439" t="s">
        <v>588</v>
      </c>
      <c r="BJ439" t="s">
        <v>3224</v>
      </c>
      <c r="BL439" s="1">
        <v>20000</v>
      </c>
      <c r="BM439" s="2">
        <v>45636</v>
      </c>
      <c r="BQ439">
        <v>3768</v>
      </c>
      <c r="BR439">
        <v>5806</v>
      </c>
      <c r="BS439" t="s">
        <v>449</v>
      </c>
      <c r="BT439" s="2">
        <v>45469</v>
      </c>
      <c r="BW439" t="s">
        <v>422</v>
      </c>
      <c r="BY439" t="s">
        <v>3225</v>
      </c>
      <c r="BZ439" s="2">
        <v>45470</v>
      </c>
      <c r="CC439" s="2">
        <v>45464</v>
      </c>
      <c r="CD439" t="s">
        <v>424</v>
      </c>
      <c r="CF439" s="2">
        <v>45470</v>
      </c>
      <c r="CL439" s="2">
        <v>45470</v>
      </c>
      <c r="CM439" s="2">
        <v>45481</v>
      </c>
      <c r="CN439" s="2">
        <v>45464</v>
      </c>
      <c r="CO439" s="2">
        <v>45474</v>
      </c>
      <c r="CP439" s="2">
        <v>45490</v>
      </c>
      <c r="CR439" s="2">
        <v>45467</v>
      </c>
      <c r="CS439" s="2">
        <v>45469</v>
      </c>
      <c r="CV439" s="2">
        <v>45698</v>
      </c>
      <c r="CW439" s="2">
        <v>45469</v>
      </c>
      <c r="CY439" t="s">
        <v>424</v>
      </c>
      <c r="DD439" s="2">
        <v>45481</v>
      </c>
      <c r="DF439" s="2">
        <v>45504</v>
      </c>
      <c r="DI439" s="2">
        <v>45506</v>
      </c>
      <c r="DJ439" s="2">
        <v>45469</v>
      </c>
      <c r="DK439" s="2">
        <v>45698</v>
      </c>
    </row>
    <row r="440" spans="1:140" hidden="1" x14ac:dyDescent="0.35">
      <c r="A440">
        <v>3619</v>
      </c>
      <c r="B440" t="s">
        <v>561</v>
      </c>
      <c r="C440">
        <v>4276</v>
      </c>
      <c r="D440" t="s">
        <v>976</v>
      </c>
      <c r="E440" t="s">
        <v>834</v>
      </c>
      <c r="F440" t="s">
        <v>1003</v>
      </c>
      <c r="G440" t="s">
        <v>1504</v>
      </c>
      <c r="H440" t="s">
        <v>408</v>
      </c>
      <c r="I440" t="s">
        <v>3226</v>
      </c>
      <c r="J440" t="s">
        <v>3227</v>
      </c>
      <c r="K440" t="s">
        <v>22</v>
      </c>
      <c r="L440" t="s">
        <v>21</v>
      </c>
      <c r="M440" t="s">
        <v>411</v>
      </c>
      <c r="N440" t="s">
        <v>411</v>
      </c>
      <c r="O440" t="s">
        <v>411</v>
      </c>
      <c r="P440" t="s">
        <v>411</v>
      </c>
      <c r="Q440" t="s">
        <v>411</v>
      </c>
      <c r="R440" t="s">
        <v>411</v>
      </c>
      <c r="S440" t="s">
        <v>411</v>
      </c>
      <c r="T440" s="1">
        <v>152254.98000000001</v>
      </c>
      <c r="U440">
        <v>600</v>
      </c>
      <c r="V440">
        <v>0</v>
      </c>
      <c r="W440" s="1">
        <v>117639.98</v>
      </c>
      <c r="X440" s="1">
        <v>34615</v>
      </c>
      <c r="Y440">
        <v>0</v>
      </c>
      <c r="Z440" s="1">
        <v>152254.98000000001</v>
      </c>
      <c r="AA440">
        <v>0</v>
      </c>
      <c r="AB440">
        <v>0</v>
      </c>
      <c r="AE440" t="s">
        <v>412</v>
      </c>
      <c r="AH440">
        <v>0</v>
      </c>
      <c r="AK440" s="2">
        <v>45467</v>
      </c>
      <c r="AP440" t="s">
        <v>413</v>
      </c>
      <c r="AT440" s="2">
        <v>45513</v>
      </c>
      <c r="AU440" s="2">
        <v>45524</v>
      </c>
      <c r="AV440" t="s">
        <v>561</v>
      </c>
      <c r="AW440" s="2">
        <v>45468</v>
      </c>
      <c r="AX440">
        <v>26370</v>
      </c>
      <c r="AY440" s="1">
        <v>211932.3</v>
      </c>
      <c r="BA440" t="s">
        <v>980</v>
      </c>
      <c r="BB440">
        <v>26370</v>
      </c>
      <c r="BD440" t="s">
        <v>416</v>
      </c>
      <c r="BE440" t="s">
        <v>417</v>
      </c>
      <c r="BF440">
        <v>5561993292999</v>
      </c>
      <c r="BG440" t="s">
        <v>3228</v>
      </c>
      <c r="BH440">
        <v>73813868</v>
      </c>
      <c r="BI440" t="s">
        <v>721</v>
      </c>
      <c r="BJ440" t="s">
        <v>3229</v>
      </c>
      <c r="BL440" s="1">
        <v>2000</v>
      </c>
      <c r="BM440" s="2">
        <v>45627</v>
      </c>
      <c r="BQ440">
        <v>3842</v>
      </c>
      <c r="BR440">
        <v>5808</v>
      </c>
      <c r="BS440" t="s">
        <v>449</v>
      </c>
      <c r="BY440" t="s">
        <v>3230</v>
      </c>
      <c r="CC440" s="2">
        <v>45464</v>
      </c>
      <c r="CN440" s="2">
        <v>45464</v>
      </c>
      <c r="CR440" s="2">
        <v>45467</v>
      </c>
      <c r="CS440" s="2">
        <v>45469</v>
      </c>
      <c r="CW440" s="2">
        <v>45469</v>
      </c>
      <c r="CY440" t="s">
        <v>424</v>
      </c>
      <c r="DJ440" s="2">
        <v>45467</v>
      </c>
      <c r="DO440" s="2">
        <v>45469</v>
      </c>
    </row>
    <row r="441" spans="1:140" hidden="1" x14ac:dyDescent="0.35">
      <c r="A441">
        <v>3620</v>
      </c>
      <c r="B441" t="s">
        <v>404</v>
      </c>
      <c r="C441">
        <v>4284</v>
      </c>
      <c r="D441" t="s">
        <v>976</v>
      </c>
      <c r="E441" t="s">
        <v>834</v>
      </c>
      <c r="F441" t="s">
        <v>687</v>
      </c>
      <c r="G441" t="s">
        <v>1729</v>
      </c>
      <c r="H441" t="s">
        <v>408</v>
      </c>
      <c r="I441" t="s">
        <v>3231</v>
      </c>
      <c r="J441" t="s">
        <v>3232</v>
      </c>
      <c r="K441" t="s">
        <v>22</v>
      </c>
      <c r="L441" t="s">
        <v>39</v>
      </c>
      <c r="M441" t="s">
        <v>411</v>
      </c>
      <c r="N441" t="s">
        <v>411</v>
      </c>
      <c r="O441" t="s">
        <v>411</v>
      </c>
      <c r="P441" t="s">
        <v>411</v>
      </c>
      <c r="Q441" t="s">
        <v>411</v>
      </c>
      <c r="R441" t="s">
        <v>411</v>
      </c>
      <c r="S441" t="s">
        <v>411</v>
      </c>
      <c r="T441" s="1">
        <v>157500.66</v>
      </c>
      <c r="U441">
        <v>717.89</v>
      </c>
      <c r="V441">
        <v>0</v>
      </c>
      <c r="W441" s="1">
        <v>137064.66</v>
      </c>
      <c r="X441" s="1">
        <v>20436</v>
      </c>
      <c r="Y441">
        <v>0</v>
      </c>
      <c r="Z441" s="1">
        <v>157500.66</v>
      </c>
      <c r="AA441">
        <v>0</v>
      </c>
      <c r="AB441">
        <v>0</v>
      </c>
      <c r="AD441">
        <v>8787720388744</v>
      </c>
      <c r="AE441" t="s">
        <v>412</v>
      </c>
      <c r="AG441" s="2">
        <v>45504</v>
      </c>
      <c r="AH441" s="1">
        <v>3571.26</v>
      </c>
      <c r="AI441" s="2">
        <v>45471</v>
      </c>
      <c r="AJ441">
        <v>2004</v>
      </c>
      <c r="AK441" s="2">
        <v>45467</v>
      </c>
      <c r="AP441" t="s">
        <v>413</v>
      </c>
      <c r="AT441" s="2">
        <v>45743</v>
      </c>
      <c r="AU441" s="2">
        <v>45894</v>
      </c>
      <c r="AV441" t="s">
        <v>414</v>
      </c>
      <c r="AW441" s="2">
        <v>45468</v>
      </c>
      <c r="AX441">
        <v>26371</v>
      </c>
      <c r="AY441" s="1">
        <v>212937.08</v>
      </c>
      <c r="BA441" t="s">
        <v>980</v>
      </c>
      <c r="BB441">
        <v>26371</v>
      </c>
      <c r="BD441" t="s">
        <v>416</v>
      </c>
      <c r="BE441" t="s">
        <v>417</v>
      </c>
      <c r="BF441">
        <v>5561995526694</v>
      </c>
      <c r="BG441" t="s">
        <v>2592</v>
      </c>
      <c r="BH441">
        <v>73805060</v>
      </c>
      <c r="BI441" t="s">
        <v>1139</v>
      </c>
      <c r="BJ441" t="s">
        <v>3233</v>
      </c>
      <c r="BL441" s="1">
        <v>2392.9899999999998</v>
      </c>
      <c r="BM441" s="2">
        <v>45628</v>
      </c>
      <c r="BQ441">
        <v>3802</v>
      </c>
      <c r="BR441">
        <v>5809</v>
      </c>
      <c r="BS441" t="s">
        <v>648</v>
      </c>
      <c r="BT441" s="2">
        <v>45449</v>
      </c>
      <c r="BW441" t="s">
        <v>422</v>
      </c>
      <c r="BY441" t="s">
        <v>3234</v>
      </c>
      <c r="BZ441" s="2">
        <v>45449</v>
      </c>
      <c r="CA441" s="2">
        <v>45484</v>
      </c>
      <c r="CC441" s="2">
        <v>45464</v>
      </c>
      <c r="CD441" t="s">
        <v>424</v>
      </c>
      <c r="CF441" s="2">
        <v>45449</v>
      </c>
      <c r="CL441" s="2">
        <v>45467</v>
      </c>
      <c r="CM441" s="2">
        <v>45483</v>
      </c>
      <c r="CN441" s="2">
        <v>45464</v>
      </c>
      <c r="CO441" s="2">
        <v>45488</v>
      </c>
      <c r="CP441" s="2">
        <v>45490</v>
      </c>
      <c r="CR441" s="2">
        <v>45467</v>
      </c>
      <c r="CS441" s="2">
        <v>45470</v>
      </c>
      <c r="CT441" s="2">
        <v>45628</v>
      </c>
      <c r="CV441" s="2">
        <v>45512</v>
      </c>
      <c r="CW441" s="2">
        <v>45470</v>
      </c>
      <c r="CY441" t="s">
        <v>424</v>
      </c>
      <c r="DD441" s="2">
        <v>45483</v>
      </c>
      <c r="DF441" s="2">
        <v>45504</v>
      </c>
      <c r="DI441" s="2">
        <v>45506</v>
      </c>
      <c r="DJ441" s="2">
        <v>45470</v>
      </c>
      <c r="DK441" s="2">
        <v>45513</v>
      </c>
      <c r="DL441" s="2">
        <v>45518</v>
      </c>
      <c r="DM441" s="2">
        <v>45632</v>
      </c>
      <c r="DN441" s="2">
        <v>45736</v>
      </c>
      <c r="DO441" s="2">
        <v>45470</v>
      </c>
      <c r="DP441" s="2">
        <v>45736</v>
      </c>
    </row>
    <row r="442" spans="1:140" hidden="1" x14ac:dyDescent="0.35">
      <c r="A442">
        <v>3621</v>
      </c>
      <c r="B442" t="s">
        <v>404</v>
      </c>
      <c r="C442">
        <v>4333</v>
      </c>
      <c r="D442" t="s">
        <v>833</v>
      </c>
      <c r="E442" t="s">
        <v>834</v>
      </c>
      <c r="F442" t="s">
        <v>442</v>
      </c>
      <c r="G442">
        <v>203</v>
      </c>
      <c r="H442" t="s">
        <v>474</v>
      </c>
      <c r="I442" t="s">
        <v>3235</v>
      </c>
      <c r="J442" t="s">
        <v>3236</v>
      </c>
      <c r="K442" t="s">
        <v>44</v>
      </c>
      <c r="L442" t="s">
        <v>62</v>
      </c>
      <c r="M442" t="s">
        <v>411</v>
      </c>
      <c r="N442" t="s">
        <v>411</v>
      </c>
      <c r="O442" t="s">
        <v>411</v>
      </c>
      <c r="P442" t="s">
        <v>424</v>
      </c>
      <c r="Q442" t="s">
        <v>424</v>
      </c>
      <c r="R442" t="s">
        <v>411</v>
      </c>
      <c r="S442" t="s">
        <v>411</v>
      </c>
      <c r="T442" s="1">
        <v>132461.87</v>
      </c>
      <c r="U442">
        <v>407</v>
      </c>
      <c r="V442">
        <v>0</v>
      </c>
      <c r="W442" s="1">
        <v>77463.09</v>
      </c>
      <c r="X442" s="1">
        <v>57536.06</v>
      </c>
      <c r="Y442">
        <v>0</v>
      </c>
      <c r="Z442" s="1">
        <v>134999.15</v>
      </c>
      <c r="AA442">
        <v>0</v>
      </c>
      <c r="AB442">
        <v>0</v>
      </c>
      <c r="AE442" t="s">
        <v>412</v>
      </c>
      <c r="AF442" t="s">
        <v>3237</v>
      </c>
      <c r="AG442" s="2">
        <v>45485</v>
      </c>
      <c r="AH442" s="1">
        <v>2371.12</v>
      </c>
      <c r="AI442" s="2">
        <v>45471</v>
      </c>
      <c r="AJ442">
        <v>2004</v>
      </c>
      <c r="AK442" s="2">
        <v>45467</v>
      </c>
      <c r="AP442" t="s">
        <v>413</v>
      </c>
      <c r="AT442" s="2">
        <v>45736</v>
      </c>
      <c r="AU442" s="2">
        <v>45736</v>
      </c>
      <c r="AV442" t="s">
        <v>414</v>
      </c>
      <c r="AW442" s="2">
        <v>45468</v>
      </c>
      <c r="AX442">
        <v>26376</v>
      </c>
      <c r="AY442" s="1">
        <v>187083.91</v>
      </c>
      <c r="BA442" t="s">
        <v>837</v>
      </c>
      <c r="BB442">
        <v>26376</v>
      </c>
      <c r="BD442" t="s">
        <v>478</v>
      </c>
      <c r="BE442" t="s">
        <v>417</v>
      </c>
      <c r="BF442">
        <v>5561994021563</v>
      </c>
      <c r="BG442" t="s">
        <v>3238</v>
      </c>
      <c r="BH442">
        <v>72910000</v>
      </c>
      <c r="BI442" t="s">
        <v>3239</v>
      </c>
      <c r="BJ442" t="s">
        <v>3240</v>
      </c>
      <c r="BL442" s="1">
        <v>1628</v>
      </c>
      <c r="BQ442">
        <v>3465</v>
      </c>
      <c r="BR442">
        <v>5812</v>
      </c>
      <c r="BS442" t="s">
        <v>1358</v>
      </c>
      <c r="BT442" s="2">
        <v>45463</v>
      </c>
      <c r="BU442">
        <v>500.07</v>
      </c>
      <c r="BV442" s="2">
        <v>45509</v>
      </c>
      <c r="BW442" t="s">
        <v>422</v>
      </c>
      <c r="BX442" s="2">
        <v>45509</v>
      </c>
      <c r="BY442" t="s">
        <v>3241</v>
      </c>
      <c r="BZ442" s="2">
        <v>45463</v>
      </c>
      <c r="CA442" s="2">
        <v>45475</v>
      </c>
      <c r="CC442" s="2">
        <v>45467</v>
      </c>
      <c r="CD442" t="s">
        <v>424</v>
      </c>
      <c r="CF442" s="2">
        <v>45463</v>
      </c>
      <c r="CJ442" s="2">
        <v>45477</v>
      </c>
      <c r="CL442" s="2">
        <v>45468</v>
      </c>
      <c r="CM442" s="2">
        <v>45481</v>
      </c>
      <c r="CN442" s="2">
        <v>45467</v>
      </c>
      <c r="CO442" s="2">
        <v>45488</v>
      </c>
      <c r="CP442" s="2">
        <v>45475</v>
      </c>
      <c r="CR442" s="2">
        <v>45471</v>
      </c>
      <c r="CS442" s="2">
        <v>45471</v>
      </c>
      <c r="CU442" s="2">
        <v>45475</v>
      </c>
      <c r="CV442" s="2">
        <v>45505</v>
      </c>
      <c r="CW442" s="2">
        <v>45471</v>
      </c>
      <c r="CX442" s="2">
        <v>45484</v>
      </c>
      <c r="CY442" t="s">
        <v>424</v>
      </c>
      <c r="DD442" s="2">
        <v>45467</v>
      </c>
      <c r="DF442" s="2">
        <v>45489</v>
      </c>
      <c r="DI442" s="2">
        <v>45500</v>
      </c>
      <c r="DJ442" s="2">
        <v>45469</v>
      </c>
      <c r="DK442" s="2">
        <v>45511</v>
      </c>
      <c r="DL442" s="2">
        <v>45553</v>
      </c>
      <c r="DM442" s="2">
        <v>45629</v>
      </c>
      <c r="DN442" s="2">
        <v>45712</v>
      </c>
      <c r="DO442" s="2">
        <v>45471</v>
      </c>
      <c r="DP442" s="2">
        <v>45712</v>
      </c>
      <c r="EE442" s="1">
        <v>3805.32</v>
      </c>
    </row>
    <row r="443" spans="1:140" hidden="1" x14ac:dyDescent="0.35">
      <c r="A443">
        <v>3622</v>
      </c>
      <c r="B443" t="s">
        <v>561</v>
      </c>
      <c r="C443">
        <v>4297</v>
      </c>
      <c r="D443" t="s">
        <v>976</v>
      </c>
      <c r="E443" t="s">
        <v>834</v>
      </c>
      <c r="F443" t="s">
        <v>623</v>
      </c>
      <c r="G443" t="s">
        <v>1241</v>
      </c>
      <c r="H443" t="s">
        <v>408</v>
      </c>
      <c r="I443" t="s">
        <v>3242</v>
      </c>
      <c r="J443" t="s">
        <v>3243</v>
      </c>
      <c r="K443" t="s">
        <v>14</v>
      </c>
      <c r="L443" t="s">
        <v>150</v>
      </c>
      <c r="M443" t="s">
        <v>411</v>
      </c>
      <c r="N443" t="s">
        <v>411</v>
      </c>
      <c r="O443" t="s">
        <v>411</v>
      </c>
      <c r="P443" t="s">
        <v>411</v>
      </c>
      <c r="Q443" t="s">
        <v>411</v>
      </c>
      <c r="R443" t="s">
        <v>411</v>
      </c>
      <c r="S443" t="s">
        <v>411</v>
      </c>
      <c r="T443" s="1">
        <v>142237.04999999999</v>
      </c>
      <c r="U443">
        <v>600.63</v>
      </c>
      <c r="V443">
        <v>0</v>
      </c>
      <c r="W443" s="1">
        <v>114202.32</v>
      </c>
      <c r="X443" s="1">
        <v>35280</v>
      </c>
      <c r="Y443">
        <v>0</v>
      </c>
      <c r="Z443" s="1">
        <v>149482.32</v>
      </c>
      <c r="AA443">
        <v>0</v>
      </c>
      <c r="AB443">
        <v>0</v>
      </c>
      <c r="AE443" t="s">
        <v>412</v>
      </c>
      <c r="AH443">
        <v>0</v>
      </c>
      <c r="AK443" s="2">
        <v>45467</v>
      </c>
      <c r="AP443" t="s">
        <v>413</v>
      </c>
      <c r="AT443" s="2">
        <v>45532</v>
      </c>
      <c r="AU443" s="2">
        <v>45532</v>
      </c>
      <c r="AV443" t="s">
        <v>561</v>
      </c>
      <c r="AW443" s="2">
        <v>45468</v>
      </c>
      <c r="AX443">
        <v>26374</v>
      </c>
      <c r="AY443" s="1">
        <v>211936.15</v>
      </c>
      <c r="BA443" t="s">
        <v>980</v>
      </c>
      <c r="BB443">
        <v>26374</v>
      </c>
      <c r="BD443" t="s">
        <v>416</v>
      </c>
      <c r="BE443" t="s">
        <v>417</v>
      </c>
      <c r="BF443">
        <v>5561998123474</v>
      </c>
      <c r="BG443" t="s">
        <v>3244</v>
      </c>
      <c r="BH443">
        <v>73813780</v>
      </c>
      <c r="BI443" t="s">
        <v>721</v>
      </c>
      <c r="BJ443" t="s">
        <v>3245</v>
      </c>
      <c r="BL443" s="1">
        <v>2434.0500000000002</v>
      </c>
      <c r="BQ443">
        <v>3668</v>
      </c>
      <c r="BR443">
        <v>5810</v>
      </c>
      <c r="BS443" t="s">
        <v>449</v>
      </c>
      <c r="BY443" t="s">
        <v>3246</v>
      </c>
      <c r="CC443" s="2">
        <v>45467</v>
      </c>
      <c r="CN443" s="2">
        <v>45467</v>
      </c>
      <c r="CR443" s="2">
        <v>45468</v>
      </c>
      <c r="CS443" s="2">
        <v>45471</v>
      </c>
      <c r="CT443" s="2">
        <v>45495</v>
      </c>
      <c r="CW443" s="2">
        <v>45471</v>
      </c>
      <c r="CY443" t="s">
        <v>424</v>
      </c>
      <c r="DJ443" s="2">
        <v>45468</v>
      </c>
      <c r="DO443" s="2">
        <v>45471</v>
      </c>
    </row>
    <row r="444" spans="1:140" hidden="1" x14ac:dyDescent="0.35">
      <c r="A444">
        <v>3623</v>
      </c>
      <c r="B444" t="s">
        <v>404</v>
      </c>
      <c r="C444">
        <v>4274</v>
      </c>
      <c r="D444" t="s">
        <v>976</v>
      </c>
      <c r="E444" t="s">
        <v>834</v>
      </c>
      <c r="F444" t="s">
        <v>687</v>
      </c>
      <c r="G444" t="s">
        <v>1474</v>
      </c>
      <c r="H444" t="s">
        <v>408</v>
      </c>
      <c r="I444" t="s">
        <v>3247</v>
      </c>
      <c r="J444" t="s">
        <v>3248</v>
      </c>
      <c r="K444" t="s">
        <v>22</v>
      </c>
      <c r="L444" t="s">
        <v>39</v>
      </c>
      <c r="M444" t="s">
        <v>411</v>
      </c>
      <c r="N444" t="s">
        <v>411</v>
      </c>
      <c r="O444" t="s">
        <v>411</v>
      </c>
      <c r="P444" t="s">
        <v>411</v>
      </c>
      <c r="Q444" t="s">
        <v>411</v>
      </c>
      <c r="R444" t="s">
        <v>411</v>
      </c>
      <c r="S444" t="s">
        <v>411</v>
      </c>
      <c r="T444" s="1">
        <v>159623.6</v>
      </c>
      <c r="U444">
        <v>600</v>
      </c>
      <c r="V444">
        <v>0</v>
      </c>
      <c r="W444" s="1">
        <v>117710.98</v>
      </c>
      <c r="X444" s="1">
        <v>34615</v>
      </c>
      <c r="Y444">
        <v>0</v>
      </c>
      <c r="Z444" s="1">
        <v>152325.98000000001</v>
      </c>
      <c r="AA444">
        <v>0</v>
      </c>
      <c r="AB444">
        <v>0</v>
      </c>
      <c r="AD444">
        <v>8787720387373</v>
      </c>
      <c r="AE444" t="s">
        <v>412</v>
      </c>
      <c r="AG444" s="2">
        <v>45502</v>
      </c>
      <c r="AH444" s="1">
        <v>3557.79</v>
      </c>
      <c r="AI444" s="2">
        <v>45470</v>
      </c>
      <c r="AJ444">
        <v>2004</v>
      </c>
      <c r="AK444" s="2">
        <v>45467</v>
      </c>
      <c r="AP444" t="s">
        <v>413</v>
      </c>
      <c r="AT444" s="2">
        <v>45743</v>
      </c>
      <c r="AU444" s="2">
        <v>45894</v>
      </c>
      <c r="AV444" t="s">
        <v>414</v>
      </c>
      <c r="AW444" s="2">
        <v>45468</v>
      </c>
      <c r="AX444">
        <v>26409</v>
      </c>
      <c r="AY444" s="1">
        <v>213925.8</v>
      </c>
      <c r="BA444" t="s">
        <v>980</v>
      </c>
      <c r="BB444">
        <v>26409</v>
      </c>
      <c r="BD444" t="s">
        <v>416</v>
      </c>
      <c r="BE444" t="s">
        <v>417</v>
      </c>
      <c r="BF444">
        <v>5561999584398</v>
      </c>
      <c r="BG444" t="s">
        <v>3249</v>
      </c>
      <c r="BH444">
        <v>73805125</v>
      </c>
      <c r="BI444" t="s">
        <v>1316</v>
      </c>
      <c r="BJ444" t="s">
        <v>3250</v>
      </c>
      <c r="BL444" s="1">
        <v>2000</v>
      </c>
      <c r="BM444" s="2">
        <v>45626</v>
      </c>
      <c r="BQ444">
        <v>3809</v>
      </c>
      <c r="BR444">
        <v>5813</v>
      </c>
      <c r="BS444" t="s">
        <v>432</v>
      </c>
      <c r="BT444" s="2">
        <v>45447</v>
      </c>
      <c r="BW444" t="s">
        <v>422</v>
      </c>
      <c r="BY444" t="s">
        <v>3251</v>
      </c>
      <c r="BZ444" s="2">
        <v>45447</v>
      </c>
      <c r="CC444" s="2">
        <v>45464</v>
      </c>
      <c r="CF444" s="2">
        <v>45447</v>
      </c>
      <c r="CL444" s="2">
        <v>45468</v>
      </c>
      <c r="CM444" s="2">
        <v>45475</v>
      </c>
      <c r="CN444" s="2">
        <v>45464</v>
      </c>
      <c r="CO444" s="2">
        <v>45474</v>
      </c>
      <c r="CR444" s="2">
        <v>45467</v>
      </c>
      <c r="CS444" s="2">
        <v>45470</v>
      </c>
      <c r="CT444" t="s">
        <v>3252</v>
      </c>
      <c r="CV444" s="2">
        <v>45480</v>
      </c>
      <c r="CW444" s="2">
        <v>45469</v>
      </c>
      <c r="CY444" t="s">
        <v>424</v>
      </c>
      <c r="DD444" s="2">
        <v>45475</v>
      </c>
      <c r="DF444" s="2">
        <v>45502</v>
      </c>
      <c r="DI444" s="2">
        <v>45504</v>
      </c>
      <c r="DJ444" s="2">
        <v>45467</v>
      </c>
      <c r="DK444" s="2">
        <v>45698</v>
      </c>
      <c r="DL444" s="2">
        <v>45703</v>
      </c>
      <c r="DM444" s="2">
        <v>45713</v>
      </c>
      <c r="DN444" s="2">
        <v>45736</v>
      </c>
      <c r="DO444" s="2">
        <v>45469</v>
      </c>
      <c r="DP444" s="2">
        <v>45736</v>
      </c>
    </row>
    <row r="445" spans="1:140" hidden="1" x14ac:dyDescent="0.35">
      <c r="A445">
        <v>3624</v>
      </c>
      <c r="B445" t="s">
        <v>404</v>
      </c>
      <c r="C445">
        <v>4287</v>
      </c>
      <c r="D445" t="s">
        <v>976</v>
      </c>
      <c r="E445" t="s">
        <v>834</v>
      </c>
      <c r="F445" t="s">
        <v>434</v>
      </c>
      <c r="G445" t="s">
        <v>1318</v>
      </c>
      <c r="H445" t="s">
        <v>408</v>
      </c>
      <c r="I445" t="s">
        <v>3253</v>
      </c>
      <c r="J445" t="s">
        <v>3254</v>
      </c>
      <c r="K445" t="s">
        <v>22</v>
      </c>
      <c r="L445" t="s">
        <v>128</v>
      </c>
      <c r="M445" t="s">
        <v>411</v>
      </c>
      <c r="N445" t="s">
        <v>411</v>
      </c>
      <c r="O445" t="s">
        <v>411</v>
      </c>
      <c r="P445" t="s">
        <v>411</v>
      </c>
      <c r="Q445" t="s">
        <v>411</v>
      </c>
      <c r="R445" t="s">
        <v>411</v>
      </c>
      <c r="S445" t="s">
        <v>411</v>
      </c>
      <c r="T445" s="1">
        <v>149060.54</v>
      </c>
      <c r="U445">
        <v>603.59</v>
      </c>
      <c r="V445">
        <v>0</v>
      </c>
      <c r="W445" s="1">
        <v>114712.54</v>
      </c>
      <c r="X445" s="1">
        <v>34348</v>
      </c>
      <c r="Y445">
        <v>0</v>
      </c>
      <c r="Z445" s="1">
        <v>149060.54</v>
      </c>
      <c r="AA445">
        <v>0</v>
      </c>
      <c r="AB445">
        <v>0</v>
      </c>
      <c r="AD445">
        <v>8787720387691</v>
      </c>
      <c r="AE445" t="s">
        <v>412</v>
      </c>
      <c r="AG445" s="2">
        <v>45527</v>
      </c>
      <c r="AH445" s="1">
        <v>3554.78</v>
      </c>
      <c r="AI445" s="2">
        <v>45470</v>
      </c>
      <c r="AJ445">
        <v>2004</v>
      </c>
      <c r="AK445" s="2">
        <v>45467</v>
      </c>
      <c r="AP445" t="s">
        <v>413</v>
      </c>
      <c r="AT445" s="2">
        <v>45743</v>
      </c>
      <c r="AU445" s="2">
        <v>45894</v>
      </c>
      <c r="AV445" t="s">
        <v>414</v>
      </c>
      <c r="AW445" s="2">
        <v>45468</v>
      </c>
      <c r="AX445">
        <v>26410</v>
      </c>
      <c r="AY445" s="1">
        <v>211933.82</v>
      </c>
      <c r="BA445" t="s">
        <v>980</v>
      </c>
      <c r="BB445">
        <v>26410</v>
      </c>
      <c r="BC445" t="s">
        <v>3255</v>
      </c>
      <c r="BD445" t="s">
        <v>445</v>
      </c>
      <c r="BE445" t="s">
        <v>417</v>
      </c>
      <c r="BF445">
        <v>5561996538040</v>
      </c>
      <c r="BG445" t="s">
        <v>3256</v>
      </c>
      <c r="BH445">
        <v>73870000</v>
      </c>
      <c r="BI445" t="s">
        <v>3257</v>
      </c>
      <c r="BJ445" t="s">
        <v>3258</v>
      </c>
      <c r="BL445" s="1">
        <v>2000</v>
      </c>
      <c r="BM445" s="2">
        <v>45617</v>
      </c>
      <c r="BQ445">
        <v>3639</v>
      </c>
      <c r="BR445">
        <v>5814</v>
      </c>
      <c r="BS445" t="s">
        <v>449</v>
      </c>
      <c r="BT445" s="2">
        <v>45471</v>
      </c>
      <c r="BW445" t="s">
        <v>422</v>
      </c>
      <c r="BY445" t="s">
        <v>3259</v>
      </c>
      <c r="BZ445" s="2">
        <v>45471</v>
      </c>
      <c r="CA445" s="2">
        <v>45512</v>
      </c>
      <c r="CC445" s="2">
        <v>45467</v>
      </c>
      <c r="CD445" t="s">
        <v>424</v>
      </c>
      <c r="CF445" s="2">
        <v>45471</v>
      </c>
      <c r="CJ445" s="2">
        <v>45519</v>
      </c>
      <c r="CL445" s="2">
        <v>45476</v>
      </c>
      <c r="CM445" s="2">
        <v>45523</v>
      </c>
      <c r="CN445" s="2">
        <v>45467</v>
      </c>
      <c r="CO445" s="2">
        <v>45488</v>
      </c>
      <c r="CP445" s="2">
        <v>45512</v>
      </c>
      <c r="CR445" s="2">
        <v>45468</v>
      </c>
      <c r="CS445" s="2">
        <v>45470</v>
      </c>
      <c r="CT445" s="2">
        <v>45617</v>
      </c>
      <c r="CU445" s="2">
        <v>45513</v>
      </c>
      <c r="CV445" s="2">
        <v>45512</v>
      </c>
      <c r="CW445" s="2">
        <v>45469</v>
      </c>
      <c r="CY445" t="s">
        <v>424</v>
      </c>
      <c r="DD445" s="2">
        <v>45485</v>
      </c>
      <c r="DF445" s="2">
        <v>45527</v>
      </c>
      <c r="DI445" s="2">
        <v>45531</v>
      </c>
      <c r="DJ445" s="2">
        <v>45467</v>
      </c>
      <c r="DK445" s="2">
        <v>45513</v>
      </c>
      <c r="DL445" s="2">
        <v>45526</v>
      </c>
      <c r="DM445" s="2">
        <v>45632</v>
      </c>
      <c r="DN445" s="2">
        <v>45736</v>
      </c>
      <c r="DO445" s="2">
        <v>45469</v>
      </c>
      <c r="DP445" s="2">
        <v>45736</v>
      </c>
      <c r="EE445" s="1">
        <v>2180.33</v>
      </c>
    </row>
    <row r="446" spans="1:140" hidden="1" x14ac:dyDescent="0.35">
      <c r="A446">
        <v>3625</v>
      </c>
      <c r="B446" t="s">
        <v>561</v>
      </c>
      <c r="C446">
        <v>4264</v>
      </c>
      <c r="D446" t="s">
        <v>833</v>
      </c>
      <c r="E446" t="s">
        <v>834</v>
      </c>
      <c r="F446" t="s">
        <v>442</v>
      </c>
      <c r="G446">
        <v>101</v>
      </c>
      <c r="H446" t="s">
        <v>474</v>
      </c>
      <c r="I446" t="s">
        <v>3260</v>
      </c>
      <c r="J446" t="s">
        <v>3261</v>
      </c>
      <c r="K446" t="s">
        <v>24</v>
      </c>
      <c r="L446" t="s">
        <v>23</v>
      </c>
      <c r="M446" t="s">
        <v>411</v>
      </c>
      <c r="N446" t="s">
        <v>411</v>
      </c>
      <c r="O446" t="s">
        <v>411</v>
      </c>
      <c r="P446" t="s">
        <v>411</v>
      </c>
      <c r="Q446" t="s">
        <v>411</v>
      </c>
      <c r="R446" t="s">
        <v>411</v>
      </c>
      <c r="S446" t="s">
        <v>411</v>
      </c>
      <c r="T446" s="1">
        <v>154174.73000000001</v>
      </c>
      <c r="U446">
        <v>567</v>
      </c>
      <c r="V446">
        <v>0</v>
      </c>
      <c r="W446" s="1">
        <v>110521.95</v>
      </c>
      <c r="X446" s="1">
        <v>43224</v>
      </c>
      <c r="Y446">
        <v>0</v>
      </c>
      <c r="Z446" s="1">
        <v>153745.95000000001</v>
      </c>
      <c r="AA446">
        <v>0</v>
      </c>
      <c r="AB446">
        <v>0</v>
      </c>
      <c r="AE446" t="s">
        <v>412</v>
      </c>
      <c r="AH446">
        <v>0</v>
      </c>
      <c r="AK446" s="2">
        <v>45468</v>
      </c>
      <c r="AP446" t="s">
        <v>813</v>
      </c>
      <c r="AT446" s="2">
        <v>45504</v>
      </c>
      <c r="AU446" s="2">
        <v>45504</v>
      </c>
      <c r="AV446" t="s">
        <v>561</v>
      </c>
      <c r="AW446" s="2">
        <v>45468</v>
      </c>
      <c r="AX446">
        <v>26436</v>
      </c>
      <c r="AY446" s="1">
        <v>199974.73</v>
      </c>
      <c r="BA446" t="s">
        <v>837</v>
      </c>
      <c r="BB446">
        <v>26436</v>
      </c>
      <c r="BD446" t="s">
        <v>512</v>
      </c>
      <c r="BE446" t="s">
        <v>513</v>
      </c>
      <c r="BF446">
        <v>5561994340554</v>
      </c>
      <c r="BG446" t="s">
        <v>3262</v>
      </c>
      <c r="BH446">
        <v>72210087</v>
      </c>
      <c r="BI446" t="s">
        <v>1963</v>
      </c>
      <c r="BJ446" t="s">
        <v>3263</v>
      </c>
      <c r="BL446" s="1">
        <v>1875</v>
      </c>
      <c r="BO446" t="s">
        <v>3264</v>
      </c>
      <c r="BP446" t="s">
        <v>3265</v>
      </c>
      <c r="BQ446">
        <v>3457</v>
      </c>
      <c r="BR446">
        <v>5815</v>
      </c>
      <c r="BS446" t="s">
        <v>421</v>
      </c>
      <c r="BT446" s="2">
        <v>45445</v>
      </c>
      <c r="BW446" t="s">
        <v>422</v>
      </c>
      <c r="BY446" t="s">
        <v>3266</v>
      </c>
      <c r="BZ446" s="2">
        <v>45445</v>
      </c>
      <c r="CC446" s="2">
        <v>45467</v>
      </c>
      <c r="CF446" s="2">
        <v>45445</v>
      </c>
      <c r="CL446" s="2">
        <v>45467</v>
      </c>
      <c r="CN446" s="2">
        <v>45467</v>
      </c>
      <c r="CR446" s="2">
        <v>45467</v>
      </c>
      <c r="DD446" s="2">
        <v>45467</v>
      </c>
    </row>
    <row r="447" spans="1:140" hidden="1" x14ac:dyDescent="0.35">
      <c r="A447">
        <v>3626</v>
      </c>
      <c r="B447" t="s">
        <v>404</v>
      </c>
      <c r="C447">
        <v>4301</v>
      </c>
      <c r="D447" t="s">
        <v>976</v>
      </c>
      <c r="E447" t="s">
        <v>834</v>
      </c>
      <c r="F447" t="s">
        <v>426</v>
      </c>
      <c r="G447" t="s">
        <v>1729</v>
      </c>
      <c r="H447" t="s">
        <v>408</v>
      </c>
      <c r="I447" t="s">
        <v>3267</v>
      </c>
      <c r="J447" t="s">
        <v>3268</v>
      </c>
      <c r="K447" t="s">
        <v>22</v>
      </c>
      <c r="L447" t="s">
        <v>105</v>
      </c>
      <c r="M447" t="s">
        <v>411</v>
      </c>
      <c r="N447" t="s">
        <v>411</v>
      </c>
      <c r="O447" t="s">
        <v>411</v>
      </c>
      <c r="P447" t="s">
        <v>411</v>
      </c>
      <c r="Q447" t="s">
        <v>411</v>
      </c>
      <c r="R447" t="s">
        <v>411</v>
      </c>
      <c r="S447" t="s">
        <v>411</v>
      </c>
      <c r="T447" s="1">
        <v>152709.21</v>
      </c>
      <c r="U447">
        <v>0</v>
      </c>
      <c r="V447">
        <v>0</v>
      </c>
      <c r="W447">
        <v>1.1100000000000001</v>
      </c>
      <c r="X447">
        <v>1.1100000000000001</v>
      </c>
      <c r="Y447">
        <v>0.11</v>
      </c>
      <c r="Z447">
        <v>2.33</v>
      </c>
      <c r="AA447">
        <v>0</v>
      </c>
      <c r="AB447">
        <v>0</v>
      </c>
      <c r="AD447">
        <v>8787720387411</v>
      </c>
      <c r="AE447" t="s">
        <v>412</v>
      </c>
      <c r="AG447" s="2">
        <v>45504</v>
      </c>
      <c r="AH447" s="1">
        <v>3557.79</v>
      </c>
      <c r="AI447" s="2">
        <v>45471</v>
      </c>
      <c r="AJ447">
        <v>2004</v>
      </c>
      <c r="AK447" s="2">
        <v>45468</v>
      </c>
      <c r="AP447" t="s">
        <v>413</v>
      </c>
      <c r="AT447" s="2">
        <v>45743</v>
      </c>
      <c r="AU447" s="2">
        <v>45894</v>
      </c>
      <c r="AV447" t="s">
        <v>414</v>
      </c>
      <c r="AW447" s="2">
        <v>45468</v>
      </c>
      <c r="AX447">
        <v>26375</v>
      </c>
      <c r="AY447" s="1">
        <v>211933.2</v>
      </c>
      <c r="BA447" t="s">
        <v>980</v>
      </c>
      <c r="BB447">
        <v>26375</v>
      </c>
      <c r="BC447" t="s">
        <v>3269</v>
      </c>
      <c r="BD447" t="s">
        <v>416</v>
      </c>
      <c r="BE447" t="s">
        <v>417</v>
      </c>
      <c r="BF447">
        <v>5561996080595</v>
      </c>
      <c r="BG447" t="s">
        <v>3270</v>
      </c>
      <c r="BH447">
        <v>73803536</v>
      </c>
      <c r="BI447" t="s">
        <v>3271</v>
      </c>
      <c r="BJ447" t="s">
        <v>3272</v>
      </c>
      <c r="BL447" s="1">
        <v>2200</v>
      </c>
      <c r="BQ447">
        <v>3850</v>
      </c>
      <c r="BR447">
        <v>5811</v>
      </c>
      <c r="BS447" t="s">
        <v>576</v>
      </c>
      <c r="BT447" s="2">
        <v>45470</v>
      </c>
      <c r="BW447" t="s">
        <v>422</v>
      </c>
      <c r="BY447" t="s">
        <v>3273</v>
      </c>
      <c r="BZ447" s="2">
        <v>45470</v>
      </c>
      <c r="CA447" s="2">
        <v>45481</v>
      </c>
      <c r="CC447" s="2">
        <v>45468</v>
      </c>
      <c r="CD447" t="s">
        <v>424</v>
      </c>
      <c r="CF447" s="2">
        <v>45470</v>
      </c>
      <c r="CL447" s="2">
        <v>45474</v>
      </c>
      <c r="CM447" s="2">
        <v>45481</v>
      </c>
      <c r="CN447" s="2">
        <v>45468</v>
      </c>
      <c r="CO447" s="2">
        <v>45488</v>
      </c>
      <c r="CP447" s="2">
        <v>45490</v>
      </c>
      <c r="CR447" s="2">
        <v>45471</v>
      </c>
      <c r="CS447" s="2">
        <v>45470</v>
      </c>
      <c r="CV447" s="2">
        <v>45512</v>
      </c>
      <c r="CW447" s="2">
        <v>45469</v>
      </c>
      <c r="CY447" t="s">
        <v>424</v>
      </c>
      <c r="DD447" s="2">
        <v>45470</v>
      </c>
      <c r="DF447" s="2">
        <v>45504</v>
      </c>
      <c r="DI447" s="2">
        <v>45506</v>
      </c>
      <c r="DJ447" s="2">
        <v>45467</v>
      </c>
      <c r="DK447" s="2">
        <v>45513</v>
      </c>
      <c r="DL447" s="2">
        <v>45517</v>
      </c>
      <c r="DM447" s="2">
        <v>45632</v>
      </c>
      <c r="DN447" s="2">
        <v>45736</v>
      </c>
      <c r="DO447" s="2">
        <v>45469</v>
      </c>
      <c r="DP447" s="2">
        <v>45736</v>
      </c>
    </row>
    <row r="448" spans="1:140" hidden="1" x14ac:dyDescent="0.35">
      <c r="A448">
        <v>3627</v>
      </c>
      <c r="B448" t="s">
        <v>404</v>
      </c>
      <c r="C448">
        <v>4332</v>
      </c>
      <c r="D448" t="s">
        <v>833</v>
      </c>
      <c r="E448" t="s">
        <v>834</v>
      </c>
      <c r="F448" t="s">
        <v>492</v>
      </c>
      <c r="G448">
        <v>303</v>
      </c>
      <c r="H448" t="s">
        <v>474</v>
      </c>
      <c r="I448" t="s">
        <v>3274</v>
      </c>
      <c r="J448" t="s">
        <v>3275</v>
      </c>
      <c r="K448" t="s">
        <v>38</v>
      </c>
      <c r="L448" t="s">
        <v>185</v>
      </c>
      <c r="M448" t="s">
        <v>411</v>
      </c>
      <c r="N448" t="s">
        <v>411</v>
      </c>
      <c r="O448" t="s">
        <v>411</v>
      </c>
      <c r="P448" t="s">
        <v>411</v>
      </c>
      <c r="Q448" t="s">
        <v>424</v>
      </c>
      <c r="R448" t="s">
        <v>411</v>
      </c>
      <c r="S448" t="s">
        <v>411</v>
      </c>
      <c r="T448" s="1">
        <v>130235.79</v>
      </c>
      <c r="U448">
        <v>393.01</v>
      </c>
      <c r="V448">
        <v>0</v>
      </c>
      <c r="W448" s="1">
        <v>75235.789999999994</v>
      </c>
      <c r="X448" s="1">
        <v>55000</v>
      </c>
      <c r="Y448">
        <v>0</v>
      </c>
      <c r="Z448" s="1">
        <v>130235.79</v>
      </c>
      <c r="AA448">
        <v>0</v>
      </c>
      <c r="AB448">
        <v>0</v>
      </c>
      <c r="AD448">
        <v>8787720412076</v>
      </c>
      <c r="AE448" t="s">
        <v>412</v>
      </c>
      <c r="AF448" t="s">
        <v>3276</v>
      </c>
      <c r="AG448" s="2">
        <v>45583</v>
      </c>
      <c r="AH448" s="1">
        <v>2371.12</v>
      </c>
      <c r="AI448" s="2">
        <v>45471</v>
      </c>
      <c r="AJ448">
        <v>2004</v>
      </c>
      <c r="AK448" s="2">
        <v>45468</v>
      </c>
      <c r="AP448" t="s">
        <v>413</v>
      </c>
      <c r="AT448" s="2">
        <v>45736</v>
      </c>
      <c r="AU448" s="2">
        <v>45736</v>
      </c>
      <c r="AV448" t="s">
        <v>414</v>
      </c>
      <c r="AW448" s="2">
        <v>45469</v>
      </c>
      <c r="AX448">
        <v>26457</v>
      </c>
      <c r="AY448" s="1">
        <v>192011.79</v>
      </c>
      <c r="BA448" t="s">
        <v>837</v>
      </c>
      <c r="BB448">
        <v>26457</v>
      </c>
      <c r="BC448" t="s">
        <v>3277</v>
      </c>
      <c r="BD448" t="s">
        <v>478</v>
      </c>
      <c r="BE448" t="s">
        <v>417</v>
      </c>
      <c r="BF448">
        <v>5561998662505</v>
      </c>
      <c r="BG448" t="s">
        <v>3278</v>
      </c>
      <c r="BH448">
        <v>72910000</v>
      </c>
      <c r="BI448" t="s">
        <v>3279</v>
      </c>
      <c r="BJ448" t="s">
        <v>3280</v>
      </c>
      <c r="BL448" s="1">
        <v>1572.04</v>
      </c>
      <c r="BQ448">
        <v>3354</v>
      </c>
      <c r="BR448">
        <v>5817</v>
      </c>
      <c r="BS448" t="s">
        <v>449</v>
      </c>
      <c r="BT448" s="2">
        <v>45552</v>
      </c>
      <c r="BU448">
        <v>499.6</v>
      </c>
      <c r="BV448" s="2">
        <v>45484</v>
      </c>
      <c r="BW448" t="s">
        <v>422</v>
      </c>
      <c r="BX448" s="2">
        <v>45486</v>
      </c>
      <c r="BY448" t="s">
        <v>3281</v>
      </c>
      <c r="BZ448" s="2">
        <v>45552</v>
      </c>
      <c r="CA448" s="2">
        <v>45477</v>
      </c>
      <c r="CC448" s="2">
        <v>45468</v>
      </c>
      <c r="CD448" t="s">
        <v>424</v>
      </c>
      <c r="CF448" s="2">
        <v>45552</v>
      </c>
      <c r="CJ448" s="2">
        <v>45569</v>
      </c>
      <c r="CL448" s="2">
        <v>45558</v>
      </c>
      <c r="CM448" s="2">
        <v>45567</v>
      </c>
      <c r="CN448" s="2">
        <v>45468</v>
      </c>
      <c r="CO448" s="2">
        <v>45568</v>
      </c>
      <c r="CP448" s="2">
        <v>45560</v>
      </c>
      <c r="CR448" s="2">
        <v>45468</v>
      </c>
      <c r="CS448" s="2">
        <v>45471</v>
      </c>
      <c r="CU448" s="2">
        <v>45560</v>
      </c>
      <c r="CV448" s="2">
        <v>45623</v>
      </c>
      <c r="CW448" s="2">
        <v>45471</v>
      </c>
      <c r="CX448" s="2">
        <v>45572</v>
      </c>
      <c r="CY448" t="s">
        <v>424</v>
      </c>
      <c r="DD448" s="2">
        <v>45467</v>
      </c>
      <c r="DF448" s="2">
        <v>45583</v>
      </c>
      <c r="DI448" s="2">
        <v>45587</v>
      </c>
      <c r="DJ448" s="2">
        <v>45469</v>
      </c>
      <c r="DK448" s="2">
        <v>45629</v>
      </c>
      <c r="DL448" s="2">
        <v>45675</v>
      </c>
      <c r="DM448" s="2">
        <v>45693</v>
      </c>
      <c r="DN448" s="2">
        <v>45712</v>
      </c>
      <c r="DO448" s="2">
        <v>45471</v>
      </c>
      <c r="DP448" s="2">
        <v>45712</v>
      </c>
      <c r="EE448" s="1">
        <v>3805.32</v>
      </c>
      <c r="EG448" t="s">
        <v>735</v>
      </c>
      <c r="EI448" t="s">
        <v>3282</v>
      </c>
      <c r="EJ448" t="s">
        <v>3283</v>
      </c>
    </row>
    <row r="449" spans="1:141" hidden="1" x14ac:dyDescent="0.35">
      <c r="A449">
        <v>3628</v>
      </c>
      <c r="B449" t="s">
        <v>561</v>
      </c>
      <c r="C449">
        <v>4295</v>
      </c>
      <c r="D449" t="s">
        <v>976</v>
      </c>
      <c r="E449" t="s">
        <v>834</v>
      </c>
      <c r="F449" t="s">
        <v>519</v>
      </c>
      <c r="G449" t="s">
        <v>1736</v>
      </c>
      <c r="H449" t="s">
        <v>408</v>
      </c>
      <c r="I449" t="s">
        <v>3284</v>
      </c>
      <c r="J449" t="s">
        <v>3285</v>
      </c>
      <c r="K449" t="s">
        <v>22</v>
      </c>
      <c r="L449" t="s">
        <v>47</v>
      </c>
      <c r="M449" t="s">
        <v>411</v>
      </c>
      <c r="N449" t="s">
        <v>411</v>
      </c>
      <c r="O449" t="s">
        <v>411</v>
      </c>
      <c r="P449" t="s">
        <v>411</v>
      </c>
      <c r="Q449" t="s">
        <v>411</v>
      </c>
      <c r="R449" t="s">
        <v>411</v>
      </c>
      <c r="S449" t="s">
        <v>411</v>
      </c>
      <c r="T449" s="1">
        <v>143878.96</v>
      </c>
      <c r="U449">
        <v>635.4</v>
      </c>
      <c r="V449">
        <v>0</v>
      </c>
      <c r="W449" s="1">
        <v>113846.96</v>
      </c>
      <c r="X449" s="1">
        <v>30032</v>
      </c>
      <c r="Y449">
        <v>0</v>
      </c>
      <c r="Z449" s="1">
        <v>143878.96</v>
      </c>
      <c r="AA449">
        <v>0</v>
      </c>
      <c r="AB449">
        <v>0</v>
      </c>
      <c r="AE449" t="s">
        <v>412</v>
      </c>
      <c r="AH449">
        <v>0</v>
      </c>
      <c r="AK449" s="2">
        <v>45468</v>
      </c>
      <c r="AP449" t="s">
        <v>413</v>
      </c>
      <c r="AT449" s="2">
        <v>45540</v>
      </c>
      <c r="AU449" s="2">
        <v>45540</v>
      </c>
      <c r="AV449" t="s">
        <v>561</v>
      </c>
      <c r="AW449" s="2">
        <v>45469</v>
      </c>
      <c r="AX449">
        <v>26456</v>
      </c>
      <c r="AY449" s="1">
        <v>211855.04</v>
      </c>
      <c r="BA449" t="s">
        <v>980</v>
      </c>
      <c r="BB449">
        <v>26456</v>
      </c>
      <c r="BD449" t="s">
        <v>416</v>
      </c>
      <c r="BE449" t="s">
        <v>417</v>
      </c>
      <c r="BF449">
        <v>5561998425091</v>
      </c>
      <c r="BG449" t="s">
        <v>3286</v>
      </c>
      <c r="BH449">
        <v>73813812</v>
      </c>
      <c r="BI449" t="s">
        <v>894</v>
      </c>
      <c r="BJ449" t="s">
        <v>3287</v>
      </c>
      <c r="BL449" s="1">
        <v>2118</v>
      </c>
      <c r="BM449" s="2">
        <v>45598</v>
      </c>
      <c r="BQ449">
        <v>3762</v>
      </c>
      <c r="BR449">
        <v>5816</v>
      </c>
      <c r="BS449" t="s">
        <v>1413</v>
      </c>
      <c r="BY449" t="s">
        <v>3288</v>
      </c>
      <c r="CC449" s="2">
        <v>45468</v>
      </c>
      <c r="CN449" s="2">
        <v>45468</v>
      </c>
      <c r="CR449" s="2">
        <v>45468</v>
      </c>
      <c r="CS449" s="2">
        <v>45471</v>
      </c>
      <c r="CW449" s="2">
        <v>45471</v>
      </c>
      <c r="CY449" t="s">
        <v>424</v>
      </c>
      <c r="DJ449" s="2">
        <v>45468</v>
      </c>
      <c r="DO449" s="2">
        <v>45471</v>
      </c>
      <c r="EG449" t="s">
        <v>3289</v>
      </c>
      <c r="EI449" t="s">
        <v>3290</v>
      </c>
      <c r="EJ449" t="s">
        <v>3291</v>
      </c>
      <c r="EK449" t="s">
        <v>2865</v>
      </c>
    </row>
    <row r="450" spans="1:141" hidden="1" x14ac:dyDescent="0.35">
      <c r="A450">
        <v>3629</v>
      </c>
      <c r="B450" t="s">
        <v>404</v>
      </c>
      <c r="C450">
        <v>4327</v>
      </c>
      <c r="D450" t="s">
        <v>833</v>
      </c>
      <c r="E450" t="s">
        <v>834</v>
      </c>
      <c r="F450" t="s">
        <v>526</v>
      </c>
      <c r="G450">
        <v>304</v>
      </c>
      <c r="H450" t="s">
        <v>474</v>
      </c>
      <c r="I450" t="s">
        <v>3292</v>
      </c>
      <c r="J450" t="s">
        <v>3293</v>
      </c>
      <c r="K450" t="s">
        <v>38</v>
      </c>
      <c r="L450" t="s">
        <v>101</v>
      </c>
      <c r="M450" t="s">
        <v>411</v>
      </c>
      <c r="N450" t="s">
        <v>411</v>
      </c>
      <c r="O450" t="s">
        <v>411</v>
      </c>
      <c r="P450" t="s">
        <v>424</v>
      </c>
      <c r="Q450" t="s">
        <v>424</v>
      </c>
      <c r="R450" t="s">
        <v>411</v>
      </c>
      <c r="S450" t="s">
        <v>411</v>
      </c>
      <c r="T450" s="1">
        <v>134157.57</v>
      </c>
      <c r="U450">
        <v>475</v>
      </c>
      <c r="V450">
        <v>0</v>
      </c>
      <c r="W450" s="1">
        <v>90893.65</v>
      </c>
      <c r="X450" s="1">
        <v>55883.35</v>
      </c>
      <c r="Y450">
        <v>0</v>
      </c>
      <c r="Z450" s="1">
        <v>146777</v>
      </c>
      <c r="AA450">
        <v>0</v>
      </c>
      <c r="AB450">
        <v>0</v>
      </c>
      <c r="AD450">
        <v>8787720403484</v>
      </c>
      <c r="AE450" t="s">
        <v>412</v>
      </c>
      <c r="AF450">
        <v>105331</v>
      </c>
      <c r="AG450" s="2">
        <v>45496</v>
      </c>
      <c r="AH450" s="1">
        <v>2371.12</v>
      </c>
      <c r="AI450" s="2">
        <v>45478</v>
      </c>
      <c r="AJ450">
        <v>2004</v>
      </c>
      <c r="AK450" s="2">
        <v>45469</v>
      </c>
      <c r="AP450" t="s">
        <v>413</v>
      </c>
      <c r="AT450" s="2">
        <v>45736</v>
      </c>
      <c r="AU450" s="2">
        <v>45736</v>
      </c>
      <c r="AV450" t="s">
        <v>414</v>
      </c>
      <c r="AW450" s="2">
        <v>45469</v>
      </c>
      <c r="AX450">
        <v>26459</v>
      </c>
      <c r="AY450" s="1">
        <v>191959.25</v>
      </c>
      <c r="BA450" t="s">
        <v>837</v>
      </c>
      <c r="BB450">
        <v>26459</v>
      </c>
      <c r="BC450" t="s">
        <v>3294</v>
      </c>
      <c r="BD450" t="s">
        <v>478</v>
      </c>
      <c r="BE450" t="s">
        <v>417</v>
      </c>
      <c r="BF450">
        <v>5561986116781</v>
      </c>
      <c r="BG450" t="s">
        <v>3295</v>
      </c>
      <c r="BH450">
        <v>72915400</v>
      </c>
      <c r="BI450" t="s">
        <v>3296</v>
      </c>
      <c r="BJ450" t="s">
        <v>3297</v>
      </c>
      <c r="BL450" s="1">
        <v>5994.98</v>
      </c>
      <c r="BQ450">
        <v>3421</v>
      </c>
      <c r="BR450">
        <v>5818</v>
      </c>
      <c r="BS450" t="s">
        <v>449</v>
      </c>
      <c r="BT450" s="2">
        <v>45470</v>
      </c>
      <c r="BU450">
        <v>500</v>
      </c>
      <c r="BV450" s="2">
        <v>45484</v>
      </c>
      <c r="BW450" t="s">
        <v>422</v>
      </c>
      <c r="BX450" s="2">
        <v>45485</v>
      </c>
      <c r="BY450" t="s">
        <v>3298</v>
      </c>
      <c r="BZ450" s="2">
        <v>45470</v>
      </c>
      <c r="CA450" s="2">
        <v>45478</v>
      </c>
      <c r="CC450" s="2">
        <v>45467</v>
      </c>
      <c r="CD450" t="s">
        <v>424</v>
      </c>
      <c r="CF450" s="2">
        <v>45470</v>
      </c>
      <c r="CJ450" s="2">
        <v>45484</v>
      </c>
      <c r="CL450" s="2">
        <v>45471</v>
      </c>
      <c r="CM450" s="2">
        <v>45488</v>
      </c>
      <c r="CN450" s="2">
        <v>45467</v>
      </c>
      <c r="CO450" s="2">
        <v>45488</v>
      </c>
      <c r="CP450" s="2">
        <v>45478</v>
      </c>
      <c r="CR450" s="2">
        <v>45468</v>
      </c>
      <c r="CS450" s="2">
        <v>45471</v>
      </c>
      <c r="CU450" s="2">
        <v>45481</v>
      </c>
      <c r="CV450" s="2">
        <v>45505</v>
      </c>
      <c r="CW450" s="2">
        <v>45471</v>
      </c>
      <c r="CX450" s="2">
        <v>45491</v>
      </c>
      <c r="CY450" t="s">
        <v>424</v>
      </c>
      <c r="DD450" s="2">
        <v>45467</v>
      </c>
      <c r="DF450" s="2">
        <v>45497</v>
      </c>
      <c r="DI450" s="2">
        <v>45513</v>
      </c>
      <c r="DJ450" s="2">
        <v>45468</v>
      </c>
      <c r="DK450" s="2">
        <v>45511</v>
      </c>
      <c r="DL450" s="2">
        <v>45554</v>
      </c>
      <c r="DM450" s="2">
        <v>45629</v>
      </c>
      <c r="DN450" s="2">
        <v>45712</v>
      </c>
      <c r="DO450" s="2">
        <v>45471</v>
      </c>
      <c r="DP450" s="2">
        <v>45712</v>
      </c>
      <c r="EE450" s="1">
        <v>3805.32</v>
      </c>
    </row>
    <row r="451" spans="1:141" hidden="1" x14ac:dyDescent="0.35">
      <c r="A451">
        <v>3630</v>
      </c>
      <c r="B451" t="s">
        <v>404</v>
      </c>
      <c r="C451">
        <v>4339</v>
      </c>
      <c r="D451" t="s">
        <v>471</v>
      </c>
      <c r="E451" t="s">
        <v>508</v>
      </c>
      <c r="F451" t="s">
        <v>603</v>
      </c>
      <c r="G451">
        <v>103</v>
      </c>
      <c r="H451" t="s">
        <v>474</v>
      </c>
      <c r="I451" t="s">
        <v>3299</v>
      </c>
      <c r="J451" t="s">
        <v>3300</v>
      </c>
      <c r="K451" t="s">
        <v>38</v>
      </c>
      <c r="L451" t="s">
        <v>124</v>
      </c>
      <c r="M451" t="s">
        <v>411</v>
      </c>
      <c r="N451" t="s">
        <v>411</v>
      </c>
      <c r="O451" t="s">
        <v>411</v>
      </c>
      <c r="P451" t="s">
        <v>424</v>
      </c>
      <c r="Q451" t="s">
        <v>424</v>
      </c>
      <c r="R451" t="s">
        <v>411</v>
      </c>
      <c r="S451" t="s">
        <v>411</v>
      </c>
      <c r="T451" s="1">
        <v>152056.32999999999</v>
      </c>
      <c r="U451">
        <v>499.75</v>
      </c>
      <c r="V451">
        <v>0</v>
      </c>
      <c r="W451" s="1">
        <v>97056.01</v>
      </c>
      <c r="X451" s="1">
        <v>42943.99</v>
      </c>
      <c r="Y451">
        <v>0</v>
      </c>
      <c r="Z451" s="1">
        <v>140000</v>
      </c>
      <c r="AA451">
        <v>0</v>
      </c>
      <c r="AB451">
        <v>0</v>
      </c>
      <c r="AD451">
        <v>8787720390390</v>
      </c>
      <c r="AE451" t="s">
        <v>412</v>
      </c>
      <c r="AF451">
        <v>96189</v>
      </c>
      <c r="AG451" s="2">
        <v>45485</v>
      </c>
      <c r="AH451" s="1">
        <v>2740.25</v>
      </c>
      <c r="AI451" s="2">
        <v>45471</v>
      </c>
      <c r="AJ451">
        <v>2004</v>
      </c>
      <c r="AK451" s="2">
        <v>45469</v>
      </c>
      <c r="AP451" t="s">
        <v>413</v>
      </c>
      <c r="AT451" s="2">
        <v>45741</v>
      </c>
      <c r="AU451" s="2">
        <v>45741</v>
      </c>
      <c r="AV451" t="s">
        <v>414</v>
      </c>
      <c r="AW451" s="2">
        <v>45470</v>
      </c>
      <c r="AX451">
        <v>26472</v>
      </c>
      <c r="AY451" s="1">
        <v>202096.01</v>
      </c>
      <c r="BA451" t="s">
        <v>477</v>
      </c>
      <c r="BB451">
        <v>26472</v>
      </c>
      <c r="BD451" t="s">
        <v>478</v>
      </c>
      <c r="BE451" t="s">
        <v>417</v>
      </c>
      <c r="BF451">
        <v>5561985018554</v>
      </c>
      <c r="BG451" t="s">
        <v>3301</v>
      </c>
      <c r="BH451">
        <v>72910000</v>
      </c>
      <c r="BI451" t="s">
        <v>3302</v>
      </c>
      <c r="BJ451" t="s">
        <v>3303</v>
      </c>
      <c r="BL451" s="1">
        <v>1665.84</v>
      </c>
      <c r="BQ451">
        <v>2891</v>
      </c>
      <c r="BR451">
        <v>5819</v>
      </c>
      <c r="BS451" t="s">
        <v>482</v>
      </c>
      <c r="BT451" s="2">
        <v>45469</v>
      </c>
      <c r="BU451">
        <v>499.99</v>
      </c>
      <c r="BV451" s="2">
        <v>45509</v>
      </c>
      <c r="BW451" t="s">
        <v>422</v>
      </c>
      <c r="BX451" s="2">
        <v>45504</v>
      </c>
      <c r="BY451" t="s">
        <v>3304</v>
      </c>
      <c r="BZ451" s="2">
        <v>45469</v>
      </c>
      <c r="CA451" s="2">
        <v>45475</v>
      </c>
      <c r="CC451" s="2">
        <v>45467</v>
      </c>
      <c r="CD451" t="s">
        <v>424</v>
      </c>
      <c r="CF451" s="2">
        <v>45469</v>
      </c>
      <c r="CJ451" s="2">
        <v>45477</v>
      </c>
      <c r="CL451" s="2">
        <v>45470</v>
      </c>
      <c r="CM451" s="2">
        <v>45481</v>
      </c>
      <c r="CN451" s="2">
        <v>45467</v>
      </c>
      <c r="CO451" s="2">
        <v>45488</v>
      </c>
      <c r="CP451" s="2">
        <v>45475</v>
      </c>
      <c r="CR451" s="2">
        <v>45468</v>
      </c>
      <c r="CS451" s="2">
        <v>45471</v>
      </c>
      <c r="CU451" s="2">
        <v>45475</v>
      </c>
      <c r="CV451" s="2">
        <v>45496</v>
      </c>
      <c r="CW451" s="2">
        <v>45471</v>
      </c>
      <c r="CX451" s="2">
        <v>45484</v>
      </c>
      <c r="CY451" t="s">
        <v>424</v>
      </c>
      <c r="DD451" s="2">
        <v>45467</v>
      </c>
      <c r="DF451" s="2">
        <v>45488</v>
      </c>
      <c r="DI451" s="2">
        <v>45532</v>
      </c>
      <c r="DJ451" s="2">
        <v>45468</v>
      </c>
      <c r="DK451" s="2">
        <v>45496</v>
      </c>
      <c r="DL451" s="2">
        <v>45524</v>
      </c>
      <c r="DM451" s="2">
        <v>45631</v>
      </c>
      <c r="DN451" s="2">
        <v>45693</v>
      </c>
      <c r="DO451" s="2">
        <v>45471</v>
      </c>
      <c r="DP451" s="2">
        <v>45693</v>
      </c>
      <c r="EE451" s="1">
        <v>3905.32</v>
      </c>
    </row>
    <row r="452" spans="1:141" hidden="1" x14ac:dyDescent="0.35">
      <c r="A452">
        <v>3631</v>
      </c>
      <c r="B452" t="s">
        <v>404</v>
      </c>
      <c r="C452">
        <v>4348</v>
      </c>
      <c r="D452" t="s">
        <v>471</v>
      </c>
      <c r="E452" t="s">
        <v>472</v>
      </c>
      <c r="F452" t="s">
        <v>544</v>
      </c>
      <c r="G452">
        <v>204</v>
      </c>
      <c r="H452" t="s">
        <v>474</v>
      </c>
      <c r="I452" t="s">
        <v>3305</v>
      </c>
      <c r="J452" t="s">
        <v>3306</v>
      </c>
      <c r="K452" t="s">
        <v>24</v>
      </c>
      <c r="L452" t="s">
        <v>181</v>
      </c>
      <c r="M452" t="s">
        <v>411</v>
      </c>
      <c r="N452" t="s">
        <v>411</v>
      </c>
      <c r="O452" t="s">
        <v>411</v>
      </c>
      <c r="P452" t="s">
        <v>424</v>
      </c>
      <c r="Q452" t="s">
        <v>424</v>
      </c>
      <c r="R452" t="s">
        <v>411</v>
      </c>
      <c r="S452" t="s">
        <v>411</v>
      </c>
      <c r="T452" s="1">
        <v>151631.03</v>
      </c>
      <c r="U452">
        <v>510.84</v>
      </c>
      <c r="V452">
        <v>0</v>
      </c>
      <c r="W452" s="1">
        <v>97719.11</v>
      </c>
      <c r="X452" s="1">
        <v>43368.89</v>
      </c>
      <c r="Y452">
        <v>0</v>
      </c>
      <c r="Z452" s="1">
        <v>141088</v>
      </c>
      <c r="AA452">
        <v>0</v>
      </c>
      <c r="AB452">
        <v>0</v>
      </c>
      <c r="AD452">
        <v>8787720436609</v>
      </c>
      <c r="AE452" t="s">
        <v>412</v>
      </c>
      <c r="AF452">
        <v>96370</v>
      </c>
      <c r="AG452" s="2">
        <v>45503</v>
      </c>
      <c r="AH452" s="1">
        <v>2740.25</v>
      </c>
      <c r="AI452" s="2">
        <v>45485</v>
      </c>
      <c r="AJ452">
        <v>2004</v>
      </c>
      <c r="AK452" s="2">
        <v>45470</v>
      </c>
      <c r="AP452" t="s">
        <v>413</v>
      </c>
      <c r="AT452" s="2">
        <v>45653</v>
      </c>
      <c r="AU452" s="2">
        <v>45744</v>
      </c>
      <c r="AV452" t="s">
        <v>414</v>
      </c>
      <c r="AW452" s="2">
        <v>45471</v>
      </c>
      <c r="AX452">
        <v>26483</v>
      </c>
      <c r="AY452" s="1">
        <v>202180.83</v>
      </c>
      <c r="BA452" t="s">
        <v>477</v>
      </c>
      <c r="BB452">
        <v>26483</v>
      </c>
      <c r="BD452" t="s">
        <v>478</v>
      </c>
      <c r="BE452" t="s">
        <v>417</v>
      </c>
      <c r="BF452">
        <v>5561985526523</v>
      </c>
      <c r="BG452" t="s">
        <v>3307</v>
      </c>
      <c r="BH452">
        <v>72910000</v>
      </c>
      <c r="BI452" t="s">
        <v>3308</v>
      </c>
      <c r="BJ452" t="s">
        <v>3309</v>
      </c>
      <c r="BL452" s="1">
        <v>1702.8</v>
      </c>
      <c r="BM452" s="2">
        <v>45552</v>
      </c>
      <c r="BQ452">
        <v>3083</v>
      </c>
      <c r="BR452">
        <v>5820</v>
      </c>
      <c r="BS452" t="s">
        <v>440</v>
      </c>
      <c r="BT452" s="2">
        <v>45468</v>
      </c>
      <c r="BU452">
        <v>499.6</v>
      </c>
      <c r="BV452" s="2">
        <v>45491</v>
      </c>
      <c r="BW452" t="s">
        <v>422</v>
      </c>
      <c r="BX452" s="2">
        <v>45490</v>
      </c>
      <c r="BY452" t="s">
        <v>3310</v>
      </c>
      <c r="BZ452" s="2">
        <v>45468</v>
      </c>
      <c r="CA452" s="2">
        <v>45491</v>
      </c>
      <c r="CC452" s="2">
        <v>45470</v>
      </c>
      <c r="CD452" t="s">
        <v>424</v>
      </c>
      <c r="CF452" s="2">
        <v>45468</v>
      </c>
      <c r="CG452" s="2">
        <v>45476</v>
      </c>
      <c r="CI452" s="2">
        <v>45478</v>
      </c>
      <c r="CJ452" s="2">
        <v>45495</v>
      </c>
      <c r="CL452" s="2">
        <v>45471</v>
      </c>
      <c r="CM452" s="2">
        <v>45497</v>
      </c>
      <c r="CN452" s="2">
        <v>45470</v>
      </c>
      <c r="CO452" s="2">
        <v>45505</v>
      </c>
      <c r="CP452" s="2">
        <v>45491</v>
      </c>
      <c r="CR452" s="2">
        <v>45471</v>
      </c>
      <c r="CS452" s="2">
        <v>45483</v>
      </c>
      <c r="CU452" s="2">
        <v>45491</v>
      </c>
      <c r="CV452" s="2">
        <v>45518</v>
      </c>
      <c r="CW452" s="2">
        <v>45483</v>
      </c>
      <c r="CX452" s="2">
        <v>45499</v>
      </c>
      <c r="CY452" t="s">
        <v>424</v>
      </c>
      <c r="DD452" s="2">
        <v>45470</v>
      </c>
      <c r="DF452" s="2">
        <v>45503</v>
      </c>
      <c r="DI452" s="2">
        <v>45517</v>
      </c>
      <c r="DJ452" s="2">
        <v>45471</v>
      </c>
      <c r="DK452" s="2">
        <v>45518</v>
      </c>
      <c r="DL452" s="2">
        <v>45549</v>
      </c>
      <c r="DM452" s="2">
        <v>45629</v>
      </c>
      <c r="DN452" s="2">
        <v>45624</v>
      </c>
      <c r="DO452" s="2">
        <v>45483</v>
      </c>
      <c r="DP452" s="2">
        <v>45624</v>
      </c>
      <c r="EE452" s="1">
        <v>3905.32</v>
      </c>
      <c r="EG452" t="s">
        <v>1640</v>
      </c>
    </row>
    <row r="453" spans="1:141" hidden="1" x14ac:dyDescent="0.35">
      <c r="A453">
        <v>3632</v>
      </c>
      <c r="B453" t="s">
        <v>561</v>
      </c>
      <c r="C453">
        <v>4313</v>
      </c>
      <c r="D453" t="s">
        <v>833</v>
      </c>
      <c r="E453" t="s">
        <v>834</v>
      </c>
      <c r="F453" t="s">
        <v>473</v>
      </c>
      <c r="G453">
        <v>101</v>
      </c>
      <c r="H453" t="s">
        <v>474</v>
      </c>
      <c r="I453" t="s">
        <v>3311</v>
      </c>
      <c r="J453" t="s">
        <v>3312</v>
      </c>
      <c r="K453" t="s">
        <v>24</v>
      </c>
      <c r="L453" t="s">
        <v>23</v>
      </c>
      <c r="M453" t="s">
        <v>411</v>
      </c>
      <c r="N453" t="s">
        <v>411</v>
      </c>
      <c r="O453" t="s">
        <v>411</v>
      </c>
      <c r="P453" t="s">
        <v>411</v>
      </c>
      <c r="Q453" t="s">
        <v>411</v>
      </c>
      <c r="R453" t="s">
        <v>411</v>
      </c>
      <c r="S453" t="s">
        <v>411</v>
      </c>
      <c r="T453" s="1">
        <v>151919.96</v>
      </c>
      <c r="U453">
        <v>520.91999999999996</v>
      </c>
      <c r="V453">
        <v>0</v>
      </c>
      <c r="W453" s="1">
        <v>100576.96000000001</v>
      </c>
      <c r="X453" s="1">
        <v>51343</v>
      </c>
      <c r="Y453">
        <v>0</v>
      </c>
      <c r="Z453" s="1">
        <v>151919.96</v>
      </c>
      <c r="AA453">
        <v>0</v>
      </c>
      <c r="AB453">
        <v>0</v>
      </c>
      <c r="AE453" t="s">
        <v>412</v>
      </c>
      <c r="AH453">
        <v>0</v>
      </c>
      <c r="AK453" s="2">
        <v>45471</v>
      </c>
      <c r="AP453" t="s">
        <v>813</v>
      </c>
      <c r="AQ453" t="s">
        <v>1536</v>
      </c>
      <c r="AT453" s="2">
        <v>45509</v>
      </c>
      <c r="AU453" s="2">
        <v>45509</v>
      </c>
      <c r="AV453" t="s">
        <v>561</v>
      </c>
      <c r="AW453" s="2">
        <v>45471</v>
      </c>
      <c r="AX453">
        <v>26537</v>
      </c>
      <c r="AY453" s="1">
        <v>197719.96</v>
      </c>
      <c r="BA453" t="s">
        <v>837</v>
      </c>
      <c r="BB453">
        <v>26537</v>
      </c>
      <c r="BD453" t="s">
        <v>1897</v>
      </c>
      <c r="BE453" t="s">
        <v>417</v>
      </c>
      <c r="BF453">
        <v>5561983432742</v>
      </c>
      <c r="BG453" t="s">
        <v>3313</v>
      </c>
      <c r="BH453">
        <v>72900000</v>
      </c>
      <c r="BI453" t="s">
        <v>867</v>
      </c>
      <c r="BJ453" t="s">
        <v>3314</v>
      </c>
      <c r="BL453" s="1">
        <v>1736.42</v>
      </c>
      <c r="BQ453">
        <v>3317</v>
      </c>
      <c r="BR453">
        <v>5821</v>
      </c>
      <c r="BS453" t="s">
        <v>517</v>
      </c>
      <c r="BT453" s="2">
        <v>45458</v>
      </c>
      <c r="BW453" t="s">
        <v>422</v>
      </c>
      <c r="BY453" t="s">
        <v>3315</v>
      </c>
      <c r="BZ453" s="2">
        <v>45458</v>
      </c>
      <c r="CC453" s="2">
        <v>45467</v>
      </c>
      <c r="CF453" s="2">
        <v>45458</v>
      </c>
      <c r="CL453" s="2">
        <v>45471</v>
      </c>
      <c r="CN453" s="2">
        <v>45469</v>
      </c>
      <c r="CR453" s="2">
        <v>45469</v>
      </c>
      <c r="DD453" s="2">
        <v>45467</v>
      </c>
      <c r="EK453" t="s">
        <v>2865</v>
      </c>
    </row>
    <row r="454" spans="1:141" hidden="1" x14ac:dyDescent="0.35">
      <c r="A454">
        <v>3633</v>
      </c>
      <c r="B454" t="s">
        <v>404</v>
      </c>
      <c r="C454">
        <v>4341</v>
      </c>
      <c r="D454" t="s">
        <v>976</v>
      </c>
      <c r="E454" t="s">
        <v>834</v>
      </c>
      <c r="F454" t="s">
        <v>426</v>
      </c>
      <c r="G454" t="s">
        <v>1318</v>
      </c>
      <c r="H454" t="s">
        <v>408</v>
      </c>
      <c r="I454" t="s">
        <v>3316</v>
      </c>
      <c r="J454" t="s">
        <v>3317</v>
      </c>
      <c r="K454" t="s">
        <v>14</v>
      </c>
      <c r="L454" t="s">
        <v>154</v>
      </c>
      <c r="M454" t="s">
        <v>411</v>
      </c>
      <c r="N454" t="s">
        <v>411</v>
      </c>
      <c r="O454" t="s">
        <v>411</v>
      </c>
      <c r="P454" t="s">
        <v>411</v>
      </c>
      <c r="Q454" t="s">
        <v>411</v>
      </c>
      <c r="R454" t="s">
        <v>411</v>
      </c>
      <c r="S454" t="s">
        <v>411</v>
      </c>
      <c r="T454" s="1">
        <v>150032.68</v>
      </c>
      <c r="U454">
        <v>555</v>
      </c>
      <c r="V454">
        <v>0</v>
      </c>
      <c r="W454" s="1">
        <v>108657.68</v>
      </c>
      <c r="X454" s="1">
        <v>12412</v>
      </c>
      <c r="Y454">
        <v>0</v>
      </c>
      <c r="Z454" s="1">
        <v>121069.68</v>
      </c>
      <c r="AA454">
        <v>0</v>
      </c>
      <c r="AB454">
        <v>0</v>
      </c>
      <c r="AD454">
        <v>8787720427871</v>
      </c>
      <c r="AE454" t="s">
        <v>412</v>
      </c>
      <c r="AG454" s="2">
        <v>45506</v>
      </c>
      <c r="AH454" s="1">
        <v>3568.17</v>
      </c>
      <c r="AI454" s="2">
        <v>45490</v>
      </c>
      <c r="AJ454">
        <v>2004</v>
      </c>
      <c r="AK454" s="2">
        <v>45471</v>
      </c>
      <c r="AP454" t="s">
        <v>413</v>
      </c>
      <c r="AT454" s="2">
        <v>45743</v>
      </c>
      <c r="AU454" s="2">
        <v>45894</v>
      </c>
      <c r="AV454" t="s">
        <v>414</v>
      </c>
      <c r="AW454" s="2">
        <v>45471</v>
      </c>
      <c r="AX454">
        <v>26538</v>
      </c>
      <c r="AY454" s="1">
        <v>211931.96</v>
      </c>
      <c r="BA454" t="s">
        <v>980</v>
      </c>
      <c r="BB454">
        <v>26538</v>
      </c>
      <c r="BC454" t="s">
        <v>3318</v>
      </c>
      <c r="BD454" t="s">
        <v>416</v>
      </c>
      <c r="BE454" t="s">
        <v>417</v>
      </c>
      <c r="BF454">
        <v>5561996681668</v>
      </c>
      <c r="BG454" t="s">
        <v>3319</v>
      </c>
      <c r="BH454">
        <v>73802474</v>
      </c>
      <c r="BI454" t="s">
        <v>419</v>
      </c>
      <c r="BJ454" t="s">
        <v>3320</v>
      </c>
      <c r="BL454" s="1">
        <v>1850</v>
      </c>
      <c r="BM454" s="2">
        <v>45644</v>
      </c>
      <c r="BQ454">
        <v>3847</v>
      </c>
      <c r="BR454">
        <v>5822</v>
      </c>
      <c r="BS454" t="s">
        <v>440</v>
      </c>
      <c r="BT454" s="2">
        <v>45481</v>
      </c>
      <c r="BU454">
        <v>449.91</v>
      </c>
      <c r="BV454" s="2">
        <v>45495</v>
      </c>
      <c r="BW454" t="s">
        <v>422</v>
      </c>
      <c r="BY454" t="s">
        <v>3321</v>
      </c>
      <c r="BZ454" s="2">
        <v>45481</v>
      </c>
      <c r="CA454" s="2">
        <v>45502</v>
      </c>
      <c r="CC454" s="2">
        <v>45471</v>
      </c>
      <c r="CD454" t="s">
        <v>424</v>
      </c>
      <c r="CF454" s="2">
        <v>45481</v>
      </c>
      <c r="CJ454" s="2">
        <v>45498</v>
      </c>
      <c r="CL454" s="2">
        <v>45483</v>
      </c>
      <c r="CM454" s="2">
        <v>45502</v>
      </c>
      <c r="CN454" s="2">
        <v>45471</v>
      </c>
      <c r="CO454" s="2">
        <v>45488</v>
      </c>
      <c r="CP454" s="2">
        <v>45495</v>
      </c>
      <c r="CR454" s="2">
        <v>45474</v>
      </c>
      <c r="CS454" s="2">
        <v>45478</v>
      </c>
      <c r="CT454" s="2">
        <v>45644</v>
      </c>
      <c r="CU454" s="2">
        <v>45496</v>
      </c>
      <c r="CV454" s="2">
        <v>45512</v>
      </c>
      <c r="CW454" s="2">
        <v>45478</v>
      </c>
      <c r="CY454" t="s">
        <v>424</v>
      </c>
      <c r="DD454" s="2">
        <v>45490</v>
      </c>
      <c r="DF454" s="2">
        <v>45506</v>
      </c>
      <c r="DI454" s="2">
        <v>45519</v>
      </c>
      <c r="DJ454" s="2">
        <v>45470</v>
      </c>
      <c r="DK454" s="2">
        <v>45513</v>
      </c>
      <c r="DL454" s="2">
        <v>45517</v>
      </c>
      <c r="DM454" s="2">
        <v>45632</v>
      </c>
      <c r="DN454" s="2">
        <v>45736</v>
      </c>
      <c r="DO454" s="2">
        <v>45474</v>
      </c>
      <c r="DP454" s="2">
        <v>45736</v>
      </c>
      <c r="EE454" s="1">
        <v>2331.19</v>
      </c>
    </row>
    <row r="455" spans="1:141" hidden="1" x14ac:dyDescent="0.35">
      <c r="A455">
        <v>3634</v>
      </c>
      <c r="B455" t="s">
        <v>404</v>
      </c>
      <c r="C455">
        <v>4361</v>
      </c>
      <c r="D455" t="s">
        <v>833</v>
      </c>
      <c r="E455" t="s">
        <v>834</v>
      </c>
      <c r="F455" t="s">
        <v>451</v>
      </c>
      <c r="G455">
        <v>104</v>
      </c>
      <c r="H455" t="s">
        <v>474</v>
      </c>
      <c r="I455" t="s">
        <v>3322</v>
      </c>
      <c r="J455" t="s">
        <v>3323</v>
      </c>
      <c r="K455" t="s">
        <v>38</v>
      </c>
      <c r="L455" t="s">
        <v>160</v>
      </c>
      <c r="M455" t="s">
        <v>411</v>
      </c>
      <c r="N455" t="s">
        <v>411</v>
      </c>
      <c r="O455" t="s">
        <v>411</v>
      </c>
      <c r="P455" t="s">
        <v>424</v>
      </c>
      <c r="Q455" t="s">
        <v>424</v>
      </c>
      <c r="R455" t="s">
        <v>411</v>
      </c>
      <c r="S455" t="s">
        <v>411</v>
      </c>
      <c r="T455" s="1">
        <v>154746.76999999999</v>
      </c>
      <c r="U455">
        <v>544.72</v>
      </c>
      <c r="V455">
        <v>0</v>
      </c>
      <c r="W455" s="1">
        <v>106553.45</v>
      </c>
      <c r="X455" s="1">
        <v>50253.45</v>
      </c>
      <c r="Y455">
        <v>0</v>
      </c>
      <c r="Z455" s="1">
        <v>156806.9</v>
      </c>
      <c r="AA455">
        <v>0</v>
      </c>
      <c r="AB455">
        <v>0</v>
      </c>
      <c r="AD455">
        <v>878772049953</v>
      </c>
      <c r="AE455" t="s">
        <v>412</v>
      </c>
      <c r="AF455">
        <v>105355</v>
      </c>
      <c r="AG455" s="2">
        <v>45506</v>
      </c>
      <c r="AH455" s="1">
        <v>2740.25</v>
      </c>
      <c r="AI455" s="2">
        <v>45485</v>
      </c>
      <c r="AJ455">
        <v>2004</v>
      </c>
      <c r="AK455" s="2">
        <v>45471</v>
      </c>
      <c r="AP455" t="s">
        <v>413</v>
      </c>
      <c r="AT455" s="2">
        <v>45740</v>
      </c>
      <c r="AU455" s="2">
        <v>45740</v>
      </c>
      <c r="AV455" t="s">
        <v>414</v>
      </c>
      <c r="AW455" s="2">
        <v>45469</v>
      </c>
      <c r="AX455">
        <v>26550</v>
      </c>
      <c r="AY455" s="1">
        <v>200546.77</v>
      </c>
      <c r="BA455" t="s">
        <v>837</v>
      </c>
      <c r="BB455">
        <v>26550</v>
      </c>
      <c r="BD455" t="s">
        <v>478</v>
      </c>
      <c r="BE455" t="s">
        <v>417</v>
      </c>
      <c r="BF455">
        <v>5561999558298</v>
      </c>
      <c r="BG455" t="s">
        <v>3324</v>
      </c>
      <c r="BH455">
        <v>72910000</v>
      </c>
      <c r="BI455" t="s">
        <v>2399</v>
      </c>
      <c r="BJ455" t="s">
        <v>3325</v>
      </c>
      <c r="BL455" s="1">
        <v>1815.74</v>
      </c>
      <c r="BM455" s="2">
        <v>45648</v>
      </c>
      <c r="BQ455">
        <v>3456</v>
      </c>
      <c r="BR455">
        <v>5824</v>
      </c>
      <c r="BS455" t="s">
        <v>482</v>
      </c>
      <c r="BT455" s="2">
        <v>45469</v>
      </c>
      <c r="BU455">
        <v>499.49</v>
      </c>
      <c r="BV455" s="2">
        <v>45491</v>
      </c>
      <c r="BW455" t="s">
        <v>422</v>
      </c>
      <c r="BX455" s="2">
        <v>45488</v>
      </c>
      <c r="BY455" t="s">
        <v>3326</v>
      </c>
      <c r="BZ455" s="2">
        <v>45469</v>
      </c>
      <c r="CA455" s="2">
        <v>45491</v>
      </c>
      <c r="CC455" s="2">
        <v>45470</v>
      </c>
      <c r="CD455" t="s">
        <v>424</v>
      </c>
      <c r="CF455" s="2">
        <v>45469</v>
      </c>
      <c r="CJ455" s="2">
        <v>45498</v>
      </c>
      <c r="CL455" s="2">
        <v>45474</v>
      </c>
      <c r="CM455" s="2">
        <v>45503</v>
      </c>
      <c r="CN455" s="2">
        <v>45470</v>
      </c>
      <c r="CO455" s="2">
        <v>45505</v>
      </c>
      <c r="CP455" s="2">
        <v>45491</v>
      </c>
      <c r="CR455" s="2">
        <v>45471</v>
      </c>
      <c r="CS455" s="2">
        <v>45478</v>
      </c>
      <c r="CU455" s="2">
        <v>45492</v>
      </c>
      <c r="CV455" s="2">
        <v>45512</v>
      </c>
      <c r="CW455" s="2">
        <v>45478</v>
      </c>
      <c r="CX455" s="2">
        <v>45505</v>
      </c>
      <c r="CY455" t="s">
        <v>424</v>
      </c>
      <c r="DD455" s="2">
        <v>45470</v>
      </c>
      <c r="DF455" s="2">
        <v>45509</v>
      </c>
      <c r="DI455" s="2">
        <v>45518</v>
      </c>
      <c r="DJ455" s="2">
        <v>45477</v>
      </c>
      <c r="DK455" s="2">
        <v>45512</v>
      </c>
      <c r="DL455" s="2">
        <v>45545</v>
      </c>
      <c r="DM455" s="2">
        <v>45629</v>
      </c>
      <c r="DN455" s="2">
        <v>45712</v>
      </c>
      <c r="DO455" s="2">
        <v>45478</v>
      </c>
      <c r="DP455" s="2">
        <v>45712</v>
      </c>
      <c r="EE455" s="1">
        <v>4105.32</v>
      </c>
    </row>
    <row r="456" spans="1:141" hidden="1" x14ac:dyDescent="0.35">
      <c r="A456">
        <v>3635</v>
      </c>
      <c r="B456" t="s">
        <v>404</v>
      </c>
      <c r="C456">
        <v>4340</v>
      </c>
      <c r="D456" t="s">
        <v>976</v>
      </c>
      <c r="E456" t="s">
        <v>834</v>
      </c>
      <c r="F456" t="s">
        <v>526</v>
      </c>
      <c r="G456" t="s">
        <v>1615</v>
      </c>
      <c r="H456" t="s">
        <v>408</v>
      </c>
      <c r="I456" t="s">
        <v>3327</v>
      </c>
      <c r="J456" t="s">
        <v>3328</v>
      </c>
      <c r="K456" t="s">
        <v>14</v>
      </c>
      <c r="L456" t="s">
        <v>29</v>
      </c>
      <c r="M456" t="s">
        <v>411</v>
      </c>
      <c r="N456" t="s">
        <v>411</v>
      </c>
      <c r="O456" t="s">
        <v>411</v>
      </c>
      <c r="P456" t="s">
        <v>411</v>
      </c>
      <c r="Q456" t="s">
        <v>411</v>
      </c>
      <c r="R456" t="s">
        <v>411</v>
      </c>
      <c r="S456" t="s">
        <v>411</v>
      </c>
      <c r="T456" s="1">
        <v>151891.57999999999</v>
      </c>
      <c r="U456">
        <v>600</v>
      </c>
      <c r="V456">
        <v>0</v>
      </c>
      <c r="W456" s="1">
        <v>117798.58</v>
      </c>
      <c r="X456" s="1">
        <v>34093</v>
      </c>
      <c r="Y456">
        <v>0</v>
      </c>
      <c r="Z456" s="1">
        <v>151891.57999999999</v>
      </c>
      <c r="AA456">
        <v>0</v>
      </c>
      <c r="AB456">
        <v>0</v>
      </c>
      <c r="AD456">
        <v>8787720504833</v>
      </c>
      <c r="AE456" t="s">
        <v>412</v>
      </c>
      <c r="AG456" s="2">
        <v>45512</v>
      </c>
      <c r="AH456" s="1">
        <v>3543.32</v>
      </c>
      <c r="AI456" s="2">
        <v>45492</v>
      </c>
      <c r="AJ456">
        <v>2004</v>
      </c>
      <c r="AK456" s="2">
        <v>45471</v>
      </c>
      <c r="AP456" t="s">
        <v>413</v>
      </c>
      <c r="AT456" s="2">
        <v>45743</v>
      </c>
      <c r="AU456" s="2">
        <v>45894</v>
      </c>
      <c r="AV456" t="s">
        <v>414</v>
      </c>
      <c r="AW456" s="2">
        <v>45471</v>
      </c>
      <c r="AX456">
        <v>26539</v>
      </c>
      <c r="AY456" s="1">
        <v>212000.38</v>
      </c>
      <c r="BA456" t="s">
        <v>980</v>
      </c>
      <c r="BB456">
        <v>26539</v>
      </c>
      <c r="BC456" t="s">
        <v>3329</v>
      </c>
      <c r="BD456" t="s">
        <v>416</v>
      </c>
      <c r="BE456" t="s">
        <v>417</v>
      </c>
      <c r="BF456">
        <v>5561996520972</v>
      </c>
      <c r="BG456" t="s">
        <v>3330</v>
      </c>
      <c r="BH456">
        <v>73813640</v>
      </c>
      <c r="BI456" t="s">
        <v>781</v>
      </c>
      <c r="BJ456" t="s">
        <v>3331</v>
      </c>
      <c r="BL456" s="1">
        <v>2000</v>
      </c>
      <c r="BM456" s="2">
        <v>45644</v>
      </c>
      <c r="BQ456">
        <v>3692</v>
      </c>
      <c r="BR456">
        <v>5823</v>
      </c>
      <c r="BS456" t="s">
        <v>648</v>
      </c>
      <c r="BT456" s="2">
        <v>45488</v>
      </c>
      <c r="BU456">
        <v>449.91</v>
      </c>
      <c r="BV456" s="2">
        <v>45498</v>
      </c>
      <c r="BW456" t="s">
        <v>422</v>
      </c>
      <c r="BX456" s="2">
        <v>45497</v>
      </c>
      <c r="BY456" t="s">
        <v>3332</v>
      </c>
      <c r="BZ456" s="2">
        <v>45489</v>
      </c>
      <c r="CA456" s="2">
        <v>45497</v>
      </c>
      <c r="CC456" s="2">
        <v>45471</v>
      </c>
      <c r="CD456" t="s">
        <v>424</v>
      </c>
      <c r="CF456" s="2">
        <v>45489</v>
      </c>
      <c r="CJ456" s="2">
        <v>45505</v>
      </c>
      <c r="CL456" s="2">
        <v>45490</v>
      </c>
      <c r="CM456" s="2">
        <v>45510</v>
      </c>
      <c r="CN456" s="2">
        <v>45471</v>
      </c>
      <c r="CO456" s="2">
        <v>45505</v>
      </c>
      <c r="CP456" s="2">
        <v>45498</v>
      </c>
      <c r="CR456" s="2">
        <v>45474</v>
      </c>
      <c r="CS456" s="2">
        <v>45484</v>
      </c>
      <c r="CT456" s="2">
        <v>45644</v>
      </c>
      <c r="CU456" s="2">
        <v>45499</v>
      </c>
      <c r="CV456" s="2">
        <v>45512</v>
      </c>
      <c r="CW456" s="2">
        <v>45483</v>
      </c>
      <c r="CY456" t="s">
        <v>424</v>
      </c>
      <c r="DD456" s="2">
        <v>45492</v>
      </c>
      <c r="DF456" s="2">
        <v>45525</v>
      </c>
      <c r="DI456" s="2">
        <v>45526</v>
      </c>
      <c r="DJ456" s="2">
        <v>45477</v>
      </c>
      <c r="DK456" s="2">
        <v>45513</v>
      </c>
      <c r="DL456" s="2">
        <v>45516</v>
      </c>
      <c r="DM456" s="2">
        <v>45632</v>
      </c>
      <c r="DN456" s="2">
        <v>45736</v>
      </c>
      <c r="DO456" s="2">
        <v>45483</v>
      </c>
      <c r="DP456" s="2">
        <v>45736</v>
      </c>
      <c r="EE456" s="1">
        <v>2194.08</v>
      </c>
    </row>
    <row r="457" spans="1:141" hidden="1" x14ac:dyDescent="0.35">
      <c r="A457">
        <v>3636</v>
      </c>
      <c r="B457" t="s">
        <v>404</v>
      </c>
      <c r="C457">
        <v>4364</v>
      </c>
      <c r="D457" t="s">
        <v>471</v>
      </c>
      <c r="E457" t="s">
        <v>508</v>
      </c>
      <c r="F457" t="s">
        <v>1408</v>
      </c>
      <c r="G457">
        <v>201</v>
      </c>
      <c r="H457" t="s">
        <v>474</v>
      </c>
      <c r="I457" t="s">
        <v>127</v>
      </c>
      <c r="J457" t="s">
        <v>3333</v>
      </c>
      <c r="K457" t="s">
        <v>38</v>
      </c>
      <c r="L457" t="s">
        <v>183</v>
      </c>
      <c r="M457" t="s">
        <v>411</v>
      </c>
      <c r="N457" t="s">
        <v>411</v>
      </c>
      <c r="O457" t="s">
        <v>411</v>
      </c>
      <c r="P457" t="s">
        <v>411</v>
      </c>
      <c r="Q457" t="s">
        <v>424</v>
      </c>
      <c r="R457" t="s">
        <v>411</v>
      </c>
      <c r="S457" t="s">
        <v>411</v>
      </c>
      <c r="T457" s="1">
        <v>158957.38</v>
      </c>
      <c r="U457">
        <v>536.4</v>
      </c>
      <c r="V457">
        <v>0</v>
      </c>
      <c r="W457" s="1">
        <v>111021.5</v>
      </c>
      <c r="X457" s="1">
        <v>46042.6</v>
      </c>
      <c r="Y457">
        <v>0</v>
      </c>
      <c r="Z457" s="1">
        <v>157064.1</v>
      </c>
      <c r="AA457">
        <v>0</v>
      </c>
      <c r="AB457">
        <v>0</v>
      </c>
      <c r="AD457">
        <v>8787720621287</v>
      </c>
      <c r="AE457" t="s">
        <v>412</v>
      </c>
      <c r="AF457">
        <v>96303</v>
      </c>
      <c r="AG457" s="2">
        <v>45517</v>
      </c>
      <c r="AH457" s="1">
        <v>2740.25</v>
      </c>
      <c r="AI457" s="2">
        <v>45497</v>
      </c>
      <c r="AJ457">
        <v>2004</v>
      </c>
      <c r="AK457" s="2">
        <v>45474</v>
      </c>
      <c r="AP457" t="s">
        <v>413</v>
      </c>
      <c r="AT457" s="2">
        <v>45741</v>
      </c>
      <c r="AU457" s="2">
        <v>45741</v>
      </c>
      <c r="AV457" t="s">
        <v>414</v>
      </c>
      <c r="AW457" s="2">
        <v>45470</v>
      </c>
      <c r="AX457">
        <v>26636</v>
      </c>
      <c r="AY457" s="1">
        <v>203957.38</v>
      </c>
      <c r="BA457" t="s">
        <v>477</v>
      </c>
      <c r="BB457">
        <v>26636</v>
      </c>
      <c r="BD457" t="s">
        <v>1897</v>
      </c>
      <c r="BE457" t="s">
        <v>417</v>
      </c>
      <c r="BF457">
        <v>5561996829176</v>
      </c>
      <c r="BG457" t="s">
        <v>3334</v>
      </c>
      <c r="BH457">
        <v>72900318</v>
      </c>
      <c r="BI457" t="s">
        <v>504</v>
      </c>
      <c r="BJ457" t="s">
        <v>3335</v>
      </c>
      <c r="BL457" s="1">
        <v>1788</v>
      </c>
      <c r="BM457" s="2">
        <v>45648</v>
      </c>
      <c r="BQ457">
        <v>3012</v>
      </c>
      <c r="BR457">
        <v>5837</v>
      </c>
      <c r="BS457" t="s">
        <v>1281</v>
      </c>
      <c r="BT457" s="2">
        <v>45470</v>
      </c>
      <c r="BU457">
        <v>500</v>
      </c>
      <c r="BV457" s="2">
        <v>45502</v>
      </c>
      <c r="BW457" t="s">
        <v>422</v>
      </c>
      <c r="BX457" s="2">
        <v>45504</v>
      </c>
      <c r="BY457" t="s">
        <v>3336</v>
      </c>
      <c r="BZ457" s="2">
        <v>45470</v>
      </c>
      <c r="CA457" s="2">
        <v>45499</v>
      </c>
      <c r="CC457" s="2">
        <v>45471</v>
      </c>
      <c r="CD457" t="s">
        <v>424</v>
      </c>
      <c r="CF457" s="2">
        <v>45470</v>
      </c>
      <c r="CJ457" s="2">
        <v>45505</v>
      </c>
      <c r="CL457" s="2">
        <v>45476</v>
      </c>
      <c r="CM457" s="2">
        <v>45509</v>
      </c>
      <c r="CN457" s="2">
        <v>45471</v>
      </c>
      <c r="CO457" s="2">
        <v>45505</v>
      </c>
      <c r="CP457" s="2">
        <v>45503</v>
      </c>
      <c r="CR457" s="2">
        <v>45474</v>
      </c>
      <c r="CS457" s="2">
        <v>45492</v>
      </c>
      <c r="CU457" s="2">
        <v>45503</v>
      </c>
      <c r="CV457" s="2">
        <v>45520</v>
      </c>
      <c r="CW457" s="2">
        <v>45492</v>
      </c>
      <c r="CY457" t="s">
        <v>424</v>
      </c>
      <c r="DD457" s="2">
        <v>45471</v>
      </c>
      <c r="DF457" s="2">
        <v>45517</v>
      </c>
      <c r="DI457" s="2">
        <v>45519</v>
      </c>
      <c r="DJ457" s="2">
        <v>45490</v>
      </c>
      <c r="DK457" s="2">
        <v>45523</v>
      </c>
      <c r="DL457" s="2">
        <v>45616</v>
      </c>
      <c r="DM457" s="2">
        <v>45631</v>
      </c>
      <c r="DN457" s="2">
        <v>45693</v>
      </c>
      <c r="DO457" s="2">
        <v>45492</v>
      </c>
      <c r="DP457" s="2">
        <v>45693</v>
      </c>
      <c r="EE457" s="1">
        <v>4105.32</v>
      </c>
      <c r="EG457" t="s">
        <v>1640</v>
      </c>
    </row>
    <row r="458" spans="1:141" hidden="1" x14ac:dyDescent="0.35">
      <c r="A458">
        <v>3637</v>
      </c>
      <c r="B458" t="s">
        <v>404</v>
      </c>
      <c r="C458">
        <v>4359</v>
      </c>
      <c r="D458" t="s">
        <v>405</v>
      </c>
      <c r="E458" t="s">
        <v>406</v>
      </c>
      <c r="F458" t="s">
        <v>426</v>
      </c>
      <c r="G458">
        <v>4</v>
      </c>
      <c r="H458" t="s">
        <v>408</v>
      </c>
      <c r="I458" t="s">
        <v>3337</v>
      </c>
      <c r="J458" t="s">
        <v>3338</v>
      </c>
      <c r="K458" t="s">
        <v>14</v>
      </c>
      <c r="L458" t="s">
        <v>154</v>
      </c>
      <c r="M458" t="s">
        <v>411</v>
      </c>
      <c r="N458" t="s">
        <v>411</v>
      </c>
      <c r="O458" t="s">
        <v>411</v>
      </c>
      <c r="P458" t="s">
        <v>411</v>
      </c>
      <c r="Q458" t="s">
        <v>411</v>
      </c>
      <c r="R458" t="s">
        <v>411</v>
      </c>
      <c r="S458" t="s">
        <v>411</v>
      </c>
      <c r="T458" s="1">
        <v>164200</v>
      </c>
      <c r="U458">
        <v>956.37</v>
      </c>
      <c r="V458">
        <v>0</v>
      </c>
      <c r="W458" s="1">
        <v>168000</v>
      </c>
      <c r="X458">
        <v>900</v>
      </c>
      <c r="Y458">
        <v>0</v>
      </c>
      <c r="Z458" s="1">
        <v>168900</v>
      </c>
      <c r="AA458">
        <v>0</v>
      </c>
      <c r="AB458">
        <v>0</v>
      </c>
      <c r="AD458">
        <v>8787720450784</v>
      </c>
      <c r="AE458" t="s">
        <v>412</v>
      </c>
      <c r="AG458" s="2">
        <v>45510</v>
      </c>
      <c r="AH458" s="1">
        <v>3919.94</v>
      </c>
      <c r="AI458" s="2">
        <v>45492</v>
      </c>
      <c r="AJ458">
        <v>2004</v>
      </c>
      <c r="AK458" s="2">
        <v>45474</v>
      </c>
      <c r="AP458" t="s">
        <v>413</v>
      </c>
      <c r="AT458" s="2">
        <v>45743</v>
      </c>
      <c r="AU458" s="2">
        <v>45743</v>
      </c>
      <c r="AV458" t="s">
        <v>414</v>
      </c>
      <c r="AW458" s="2">
        <v>45469</v>
      </c>
      <c r="AX458">
        <v>26635</v>
      </c>
      <c r="AY458" s="1">
        <v>236000</v>
      </c>
      <c r="BA458" t="s">
        <v>415</v>
      </c>
      <c r="BB458">
        <v>26635</v>
      </c>
      <c r="BC458" t="s">
        <v>3339</v>
      </c>
      <c r="BD458" t="s">
        <v>416</v>
      </c>
      <c r="BE458" t="s">
        <v>417</v>
      </c>
      <c r="BF458">
        <v>5561999395929</v>
      </c>
      <c r="BG458" t="s">
        <v>3340</v>
      </c>
      <c r="BH458">
        <v>73805065</v>
      </c>
      <c r="BI458" t="s">
        <v>3157</v>
      </c>
      <c r="BJ458" t="s">
        <v>3341</v>
      </c>
      <c r="BL458" s="1">
        <v>3353.46</v>
      </c>
      <c r="BM458" s="2">
        <v>45649</v>
      </c>
      <c r="BQ458">
        <v>3284</v>
      </c>
      <c r="BR458">
        <v>5836</v>
      </c>
      <c r="BS458" t="s">
        <v>983</v>
      </c>
      <c r="BT458" s="2">
        <v>45482</v>
      </c>
      <c r="BU458">
        <v>449.91</v>
      </c>
      <c r="BV458" s="2">
        <v>45498</v>
      </c>
      <c r="BW458" t="s">
        <v>422</v>
      </c>
      <c r="BX458" s="2">
        <v>45497</v>
      </c>
      <c r="BY458" t="s">
        <v>3342</v>
      </c>
      <c r="BZ458" s="2">
        <v>45482</v>
      </c>
      <c r="CA458" s="2">
        <v>45497</v>
      </c>
      <c r="CC458" s="2">
        <v>45474</v>
      </c>
      <c r="CD458" t="s">
        <v>424</v>
      </c>
      <c r="CF458" s="2">
        <v>45482</v>
      </c>
      <c r="CJ458" s="2">
        <v>45505</v>
      </c>
      <c r="CL458" s="2">
        <v>45483</v>
      </c>
      <c r="CM458" s="2">
        <v>45509</v>
      </c>
      <c r="CN458" s="2">
        <v>45474</v>
      </c>
      <c r="CO458" s="2">
        <v>45505</v>
      </c>
      <c r="CP458" s="2">
        <v>45498</v>
      </c>
      <c r="CR458" s="2">
        <v>45475</v>
      </c>
      <c r="CS458" s="2">
        <v>45484</v>
      </c>
      <c r="CT458" s="2">
        <v>45649</v>
      </c>
      <c r="CU458" s="2">
        <v>45499</v>
      </c>
      <c r="CV458" s="2">
        <v>45518</v>
      </c>
      <c r="CW458" s="2">
        <v>45483</v>
      </c>
      <c r="CY458" t="s">
        <v>424</v>
      </c>
      <c r="DD458" s="2">
        <v>45492</v>
      </c>
      <c r="DF458" s="2">
        <v>45512</v>
      </c>
      <c r="DI458" s="2">
        <v>45519</v>
      </c>
      <c r="DJ458" s="2">
        <v>45477</v>
      </c>
      <c r="DK458" s="2">
        <v>45518</v>
      </c>
      <c r="DL458" s="2">
        <v>45526</v>
      </c>
      <c r="DM458" s="2">
        <v>45455</v>
      </c>
      <c r="DN458" s="2">
        <v>45728</v>
      </c>
      <c r="DO458" s="2">
        <v>45483</v>
      </c>
      <c r="DP458" s="2">
        <v>45728</v>
      </c>
      <c r="EE458" s="1">
        <v>1783.04</v>
      </c>
    </row>
    <row r="459" spans="1:141" hidden="1" x14ac:dyDescent="0.35">
      <c r="A459">
        <v>3638</v>
      </c>
      <c r="B459" t="s">
        <v>404</v>
      </c>
      <c r="C459">
        <v>4357</v>
      </c>
      <c r="D459" t="s">
        <v>976</v>
      </c>
      <c r="E459" t="s">
        <v>834</v>
      </c>
      <c r="F459" t="s">
        <v>461</v>
      </c>
      <c r="G459" t="s">
        <v>1615</v>
      </c>
      <c r="H459" t="s">
        <v>408</v>
      </c>
      <c r="I459" t="s">
        <v>3343</v>
      </c>
      <c r="J459" t="s">
        <v>3344</v>
      </c>
      <c r="K459" t="s">
        <v>22</v>
      </c>
      <c r="L459" t="s">
        <v>39</v>
      </c>
      <c r="M459" t="s">
        <v>411</v>
      </c>
      <c r="N459" t="s">
        <v>411</v>
      </c>
      <c r="O459" t="s">
        <v>411</v>
      </c>
      <c r="P459" t="s">
        <v>411</v>
      </c>
      <c r="Q459" t="s">
        <v>411</v>
      </c>
      <c r="R459" t="s">
        <v>411</v>
      </c>
      <c r="S459" t="s">
        <v>411</v>
      </c>
      <c r="T459" s="1">
        <v>149693.20000000001</v>
      </c>
      <c r="U459">
        <v>560.28</v>
      </c>
      <c r="V459">
        <v>0</v>
      </c>
      <c r="W459" s="1">
        <v>109150.2</v>
      </c>
      <c r="X459" s="1">
        <v>40543</v>
      </c>
      <c r="Y459">
        <v>0</v>
      </c>
      <c r="Z459" s="1">
        <v>149693.20000000001</v>
      </c>
      <c r="AA459">
        <v>0</v>
      </c>
      <c r="AB459">
        <v>0</v>
      </c>
      <c r="AD459">
        <v>8787720477763</v>
      </c>
      <c r="AE459" t="s">
        <v>412</v>
      </c>
      <c r="AG459" s="2">
        <v>45519</v>
      </c>
      <c r="AH459" s="1">
        <v>3543.33</v>
      </c>
      <c r="AI459" s="2">
        <v>45502</v>
      </c>
      <c r="AJ459">
        <v>2004</v>
      </c>
      <c r="AK459" s="2">
        <v>45474</v>
      </c>
      <c r="AP459" t="s">
        <v>413</v>
      </c>
      <c r="AT459" s="2">
        <v>45743</v>
      </c>
      <c r="AU459" s="2">
        <v>45894</v>
      </c>
      <c r="AV459" t="s">
        <v>414</v>
      </c>
      <c r="AW459" s="2">
        <v>45469</v>
      </c>
      <c r="AX459">
        <v>26634</v>
      </c>
      <c r="AY459" s="1">
        <v>211930.44</v>
      </c>
      <c r="BA459" t="s">
        <v>980</v>
      </c>
      <c r="BB459">
        <v>26634</v>
      </c>
      <c r="BD459" t="s">
        <v>1229</v>
      </c>
      <c r="BE459" t="s">
        <v>417</v>
      </c>
      <c r="BF459">
        <v>5561999273729</v>
      </c>
      <c r="BG459" t="s">
        <v>3345</v>
      </c>
      <c r="BH459">
        <v>73825000</v>
      </c>
      <c r="BI459" t="s">
        <v>3346</v>
      </c>
      <c r="BJ459" t="s">
        <v>3347</v>
      </c>
      <c r="BL459" s="1">
        <v>1867.62</v>
      </c>
      <c r="BM459" s="2">
        <v>45643</v>
      </c>
      <c r="BQ459">
        <v>3612</v>
      </c>
      <c r="BR459">
        <v>5835</v>
      </c>
      <c r="BS459" t="s">
        <v>432</v>
      </c>
      <c r="BT459" s="2">
        <v>45469</v>
      </c>
      <c r="BU459">
        <v>449.91</v>
      </c>
      <c r="BV459" s="2">
        <v>45505</v>
      </c>
      <c r="BW459" t="s">
        <v>422</v>
      </c>
      <c r="BX459" s="2">
        <v>45507</v>
      </c>
      <c r="BY459" t="s">
        <v>3348</v>
      </c>
      <c r="BZ459" s="2">
        <v>45469</v>
      </c>
      <c r="CA459" s="2">
        <v>45502</v>
      </c>
      <c r="CC459" s="2">
        <v>45474</v>
      </c>
      <c r="CD459" t="s">
        <v>424</v>
      </c>
      <c r="CF459" s="2">
        <v>45469</v>
      </c>
      <c r="CG459" s="2">
        <v>45491</v>
      </c>
      <c r="CI459" s="2">
        <v>45492</v>
      </c>
      <c r="CJ459" s="2">
        <v>45516</v>
      </c>
      <c r="CL459" s="2">
        <v>45476</v>
      </c>
      <c r="CM459" s="2">
        <v>45517</v>
      </c>
      <c r="CN459" s="2">
        <v>45474</v>
      </c>
      <c r="CO459" s="2">
        <v>45505</v>
      </c>
      <c r="CP459" s="2">
        <v>45509</v>
      </c>
      <c r="CR459" s="2">
        <v>45474</v>
      </c>
      <c r="CS459" s="2">
        <v>45497</v>
      </c>
      <c r="CT459" s="2">
        <v>45643</v>
      </c>
      <c r="CU459" s="2">
        <v>45512</v>
      </c>
      <c r="CV459" s="2">
        <v>45512</v>
      </c>
      <c r="CW459" s="2">
        <v>45497</v>
      </c>
      <c r="CY459" t="s">
        <v>424</v>
      </c>
      <c r="DD459" s="2">
        <v>45502</v>
      </c>
      <c r="DF459" s="2">
        <v>45541</v>
      </c>
      <c r="DI459" s="2">
        <v>45545</v>
      </c>
      <c r="DJ459" s="2">
        <v>45477</v>
      </c>
      <c r="DK459" s="2">
        <v>45513</v>
      </c>
      <c r="DL459" s="2">
        <v>45524</v>
      </c>
      <c r="DM459" s="2">
        <v>45632</v>
      </c>
      <c r="DN459" s="2">
        <v>45736</v>
      </c>
      <c r="DO459" s="2">
        <v>45497</v>
      </c>
      <c r="DP459" s="2">
        <v>45736</v>
      </c>
      <c r="EE459" s="1">
        <v>2279.81</v>
      </c>
    </row>
    <row r="460" spans="1:141" hidden="1" x14ac:dyDescent="0.35">
      <c r="A460">
        <v>3639</v>
      </c>
      <c r="B460" t="s">
        <v>1352</v>
      </c>
      <c r="C460">
        <v>4347</v>
      </c>
      <c r="D460" t="s">
        <v>405</v>
      </c>
      <c r="E460" t="s">
        <v>406</v>
      </c>
      <c r="F460" t="s">
        <v>407</v>
      </c>
      <c r="G460">
        <v>304</v>
      </c>
      <c r="H460" t="s">
        <v>408</v>
      </c>
      <c r="I460" t="s">
        <v>3349</v>
      </c>
      <c r="J460" t="s">
        <v>3350</v>
      </c>
      <c r="K460" t="s">
        <v>22</v>
      </c>
      <c r="L460" t="s">
        <v>148</v>
      </c>
      <c r="M460" t="s">
        <v>411</v>
      </c>
      <c r="N460" t="s">
        <v>411</v>
      </c>
      <c r="O460" t="s">
        <v>411</v>
      </c>
      <c r="P460" t="s">
        <v>411</v>
      </c>
      <c r="Q460" t="s">
        <v>411</v>
      </c>
      <c r="R460" t="s">
        <v>411</v>
      </c>
      <c r="S460" t="s">
        <v>411</v>
      </c>
      <c r="T460" s="1">
        <v>164200</v>
      </c>
      <c r="U460">
        <v>779.65</v>
      </c>
      <c r="V460">
        <v>0</v>
      </c>
      <c r="W460" s="1">
        <v>157985.41</v>
      </c>
      <c r="X460" s="1">
        <v>14391</v>
      </c>
      <c r="Y460">
        <v>0</v>
      </c>
      <c r="Z460" s="1">
        <v>172376.41</v>
      </c>
      <c r="AA460">
        <v>0</v>
      </c>
      <c r="AB460">
        <v>0</v>
      </c>
      <c r="AD460">
        <v>8787720522556</v>
      </c>
      <c r="AE460" t="s">
        <v>412</v>
      </c>
      <c r="AG460" s="2">
        <v>45516</v>
      </c>
      <c r="AH460" s="1">
        <v>3914.73</v>
      </c>
      <c r="AI460" s="2">
        <v>45497</v>
      </c>
      <c r="AJ460">
        <v>2004</v>
      </c>
      <c r="AK460" s="2">
        <v>45474</v>
      </c>
      <c r="AP460" t="s">
        <v>413</v>
      </c>
      <c r="AT460" s="2">
        <v>45678</v>
      </c>
      <c r="AU460" s="2">
        <v>45938</v>
      </c>
      <c r="AV460" t="s">
        <v>414</v>
      </c>
      <c r="AW460" s="2">
        <v>45467</v>
      </c>
      <c r="AX460">
        <v>26633</v>
      </c>
      <c r="AY460" s="1">
        <v>218000.52</v>
      </c>
      <c r="BA460" t="s">
        <v>415</v>
      </c>
      <c r="BB460">
        <v>26633</v>
      </c>
      <c r="BD460" t="s">
        <v>416</v>
      </c>
      <c r="BE460" t="s">
        <v>417</v>
      </c>
      <c r="BF460">
        <v>5561999530836</v>
      </c>
      <c r="BG460" t="s">
        <v>3351</v>
      </c>
      <c r="BH460">
        <v>73813290</v>
      </c>
      <c r="BI460" t="s">
        <v>595</v>
      </c>
      <c r="BJ460" t="s">
        <v>3352</v>
      </c>
      <c r="BL460" s="1">
        <v>2598.83</v>
      </c>
      <c r="BM460" s="2">
        <v>45644</v>
      </c>
      <c r="BQ460">
        <v>3091</v>
      </c>
      <c r="BR460">
        <v>5834</v>
      </c>
      <c r="BS460" t="s">
        <v>1413</v>
      </c>
      <c r="BT460" s="2">
        <v>45467</v>
      </c>
      <c r="BU460">
        <v>449.91</v>
      </c>
      <c r="BV460" s="2">
        <v>45502</v>
      </c>
      <c r="BW460" t="s">
        <v>422</v>
      </c>
      <c r="BX460" s="2">
        <v>45502</v>
      </c>
      <c r="BY460" t="s">
        <v>3353</v>
      </c>
      <c r="BZ460" s="2">
        <v>45467</v>
      </c>
      <c r="CA460" s="2">
        <v>45499</v>
      </c>
      <c r="CC460" s="2">
        <v>45474</v>
      </c>
      <c r="CD460" t="s">
        <v>424</v>
      </c>
      <c r="CF460" s="2">
        <v>45467</v>
      </c>
      <c r="CG460" s="2">
        <v>45488</v>
      </c>
      <c r="CI460" s="2">
        <v>45488</v>
      </c>
      <c r="CJ460" s="2">
        <v>45509</v>
      </c>
      <c r="CL460" s="2">
        <v>45476</v>
      </c>
      <c r="CM460" s="2">
        <v>45510</v>
      </c>
      <c r="CN460" s="2">
        <v>45474</v>
      </c>
      <c r="CO460" s="2">
        <v>45505</v>
      </c>
      <c r="CP460" s="2">
        <v>45502</v>
      </c>
      <c r="CR460" s="2">
        <v>45475</v>
      </c>
      <c r="CS460" s="2">
        <v>45490</v>
      </c>
      <c r="CT460" s="2">
        <v>45644</v>
      </c>
      <c r="CU460" s="2">
        <v>45504</v>
      </c>
      <c r="CV460" s="2">
        <v>45518</v>
      </c>
      <c r="CW460" s="2">
        <v>45490</v>
      </c>
      <c r="CY460" t="s">
        <v>424</v>
      </c>
      <c r="DD460" s="2">
        <v>45497</v>
      </c>
      <c r="DF460" s="2">
        <v>45516</v>
      </c>
      <c r="DI460" s="2">
        <v>45546</v>
      </c>
      <c r="DJ460" s="2">
        <v>45478</v>
      </c>
      <c r="DK460" s="2">
        <v>45518</v>
      </c>
      <c r="DL460" s="2">
        <v>45798</v>
      </c>
      <c r="DM460" s="2">
        <v>45918</v>
      </c>
      <c r="DO460" s="2">
        <v>45490</v>
      </c>
      <c r="EE460" s="1">
        <v>1952.88</v>
      </c>
    </row>
    <row r="461" spans="1:141" hidden="1" x14ac:dyDescent="0.35">
      <c r="A461">
        <v>3640</v>
      </c>
      <c r="B461" t="s">
        <v>404</v>
      </c>
      <c r="C461">
        <v>4289</v>
      </c>
      <c r="D461" t="s">
        <v>976</v>
      </c>
      <c r="E461" t="s">
        <v>834</v>
      </c>
      <c r="F461" t="s">
        <v>519</v>
      </c>
      <c r="G461" t="s">
        <v>1654</v>
      </c>
      <c r="H461" t="s">
        <v>408</v>
      </c>
      <c r="I461" t="s">
        <v>3354</v>
      </c>
      <c r="J461" t="s">
        <v>3355</v>
      </c>
      <c r="K461" t="s">
        <v>37</v>
      </c>
      <c r="L461" t="s">
        <v>90</v>
      </c>
      <c r="M461" t="s">
        <v>411</v>
      </c>
      <c r="N461" t="s">
        <v>411</v>
      </c>
      <c r="O461" t="s">
        <v>411</v>
      </c>
      <c r="P461" t="s">
        <v>411</v>
      </c>
      <c r="Q461" t="s">
        <v>411</v>
      </c>
      <c r="R461" t="s">
        <v>411</v>
      </c>
      <c r="S461" t="s">
        <v>411</v>
      </c>
      <c r="T461" s="1">
        <v>142417.67000000001</v>
      </c>
      <c r="U461">
        <v>980.11</v>
      </c>
      <c r="V461">
        <v>0</v>
      </c>
      <c r="W461" s="1">
        <v>132820.26999999999</v>
      </c>
      <c r="X461" s="1">
        <v>3730</v>
      </c>
      <c r="Y461">
        <v>0</v>
      </c>
      <c r="Z461" s="1">
        <v>136550.26999999999</v>
      </c>
      <c r="AA461">
        <v>0</v>
      </c>
      <c r="AB461">
        <v>0</v>
      </c>
      <c r="AD461">
        <v>8787720275710</v>
      </c>
      <c r="AE461" t="s">
        <v>412</v>
      </c>
      <c r="AG461" s="2">
        <v>45666</v>
      </c>
      <c r="AH461" s="1">
        <v>5779.48</v>
      </c>
      <c r="AI461" s="2">
        <v>45532</v>
      </c>
      <c r="AJ461">
        <v>2004</v>
      </c>
      <c r="AK461" s="2">
        <v>45474</v>
      </c>
      <c r="AP461" t="s">
        <v>413</v>
      </c>
      <c r="AT461" s="2">
        <v>45743</v>
      </c>
      <c r="AU461" s="2">
        <v>45894</v>
      </c>
      <c r="AV461" t="s">
        <v>414</v>
      </c>
      <c r="AW461" s="2">
        <v>45450</v>
      </c>
      <c r="AX461">
        <v>26617</v>
      </c>
      <c r="AY461" s="1">
        <v>218307.73</v>
      </c>
      <c r="BA461" t="s">
        <v>980</v>
      </c>
      <c r="BB461">
        <v>26617</v>
      </c>
      <c r="BC461" t="s">
        <v>3356</v>
      </c>
      <c r="BD461" t="s">
        <v>416</v>
      </c>
      <c r="BE461" t="s">
        <v>417</v>
      </c>
      <c r="BF461">
        <v>5561998585992</v>
      </c>
      <c r="BG461" t="s">
        <v>3357</v>
      </c>
      <c r="BH461">
        <v>73802460</v>
      </c>
      <c r="BI461" t="s">
        <v>825</v>
      </c>
      <c r="BJ461" t="s">
        <v>3358</v>
      </c>
      <c r="BL461" s="1">
        <v>3267.05</v>
      </c>
      <c r="BM461" s="2">
        <v>45630</v>
      </c>
      <c r="BQ461">
        <v>3760</v>
      </c>
      <c r="BR461">
        <v>5830</v>
      </c>
      <c r="BS461" t="s">
        <v>770</v>
      </c>
      <c r="BT461" s="2">
        <v>45526</v>
      </c>
      <c r="BU461">
        <v>449.96</v>
      </c>
      <c r="BV461" s="2">
        <v>45533</v>
      </c>
      <c r="BX461" s="2">
        <v>45537</v>
      </c>
      <c r="BY461" t="s">
        <v>3359</v>
      </c>
      <c r="BZ461" s="2">
        <v>45526</v>
      </c>
      <c r="CC461" s="2">
        <v>45474</v>
      </c>
      <c r="CD461" t="s">
        <v>424</v>
      </c>
      <c r="CF461" s="2">
        <v>45527</v>
      </c>
      <c r="CJ461" s="2">
        <v>45551</v>
      </c>
      <c r="CL461" s="2">
        <v>45527</v>
      </c>
      <c r="CM461" s="2">
        <v>45629</v>
      </c>
      <c r="CN461" s="2">
        <v>45474</v>
      </c>
      <c r="CO461" s="2">
        <v>45537</v>
      </c>
      <c r="CP461" s="2">
        <v>45545</v>
      </c>
      <c r="CR461" s="2">
        <v>45475</v>
      </c>
      <c r="CS461" s="2">
        <v>45527</v>
      </c>
      <c r="CU461" s="2">
        <v>45546</v>
      </c>
      <c r="CV461" s="2">
        <v>45698</v>
      </c>
      <c r="CW461" s="2">
        <v>45527</v>
      </c>
      <c r="CY461" t="s">
        <v>424</v>
      </c>
      <c r="DD461" s="2">
        <v>45628</v>
      </c>
      <c r="DF461" s="2">
        <v>45666</v>
      </c>
      <c r="DI461" s="2">
        <v>45667</v>
      </c>
      <c r="DJ461" s="2">
        <v>45468</v>
      </c>
      <c r="DK461" s="2">
        <v>45698</v>
      </c>
      <c r="DL461" s="2">
        <v>45703</v>
      </c>
      <c r="DM461" s="2">
        <v>45713</v>
      </c>
      <c r="DN461" s="2">
        <v>45736</v>
      </c>
      <c r="DO461" s="2">
        <v>45471</v>
      </c>
      <c r="DP461" s="2">
        <v>45736</v>
      </c>
      <c r="EE461" s="1">
        <v>1835.57</v>
      </c>
      <c r="EG461" t="s">
        <v>1640</v>
      </c>
      <c r="EI461" t="s">
        <v>3360</v>
      </c>
      <c r="EK461" t="s">
        <v>1591</v>
      </c>
    </row>
    <row r="462" spans="1:141" hidden="1" x14ac:dyDescent="0.35">
      <c r="A462">
        <v>3641</v>
      </c>
      <c r="B462" t="s">
        <v>404</v>
      </c>
      <c r="C462">
        <v>4345</v>
      </c>
      <c r="D462" t="s">
        <v>833</v>
      </c>
      <c r="E462" t="s">
        <v>834</v>
      </c>
      <c r="F462" t="s">
        <v>442</v>
      </c>
      <c r="G462">
        <v>4</v>
      </c>
      <c r="H462" t="s">
        <v>474</v>
      </c>
      <c r="I462" t="s">
        <v>3361</v>
      </c>
      <c r="J462" t="s">
        <v>3362</v>
      </c>
      <c r="K462" t="s">
        <v>24</v>
      </c>
      <c r="L462" t="s">
        <v>23</v>
      </c>
      <c r="M462" t="s">
        <v>411</v>
      </c>
      <c r="N462" t="s">
        <v>411</v>
      </c>
      <c r="O462" t="s">
        <v>411</v>
      </c>
      <c r="P462" t="s">
        <v>424</v>
      </c>
      <c r="Q462" t="s">
        <v>411</v>
      </c>
      <c r="R462" t="s">
        <v>411</v>
      </c>
      <c r="S462" t="s">
        <v>411</v>
      </c>
      <c r="T462" s="1">
        <v>163224.76</v>
      </c>
      <c r="U462">
        <v>500</v>
      </c>
      <c r="V462">
        <v>0</v>
      </c>
      <c r="W462" s="1">
        <v>128803</v>
      </c>
      <c r="X462" s="1">
        <v>45800</v>
      </c>
      <c r="Y462">
        <v>0</v>
      </c>
      <c r="Z462" s="1">
        <v>174603</v>
      </c>
      <c r="AA462">
        <v>0</v>
      </c>
      <c r="AB462">
        <v>0</v>
      </c>
      <c r="AD462">
        <v>8787720393950</v>
      </c>
      <c r="AE462" t="s">
        <v>412</v>
      </c>
      <c r="AF462">
        <v>105367</v>
      </c>
      <c r="AG462" s="2">
        <v>45506</v>
      </c>
      <c r="AH462" s="1">
        <v>2740.25</v>
      </c>
      <c r="AI462" s="2">
        <v>45484</v>
      </c>
      <c r="AJ462">
        <v>2004</v>
      </c>
      <c r="AK462" s="2">
        <v>45474</v>
      </c>
      <c r="AP462" t="s">
        <v>813</v>
      </c>
      <c r="AQ462" t="s">
        <v>1536</v>
      </c>
      <c r="AT462" s="2">
        <v>45736</v>
      </c>
      <c r="AU462" s="2">
        <v>45736</v>
      </c>
      <c r="AV462" t="s">
        <v>414</v>
      </c>
      <c r="AW462" s="2">
        <v>45465</v>
      </c>
      <c r="AX462">
        <v>26619</v>
      </c>
      <c r="AY462" s="1">
        <v>208000</v>
      </c>
      <c r="BA462" t="s">
        <v>837</v>
      </c>
      <c r="BB462">
        <v>26619</v>
      </c>
      <c r="BD462" t="s">
        <v>738</v>
      </c>
      <c r="BE462" t="s">
        <v>513</v>
      </c>
      <c r="BF462">
        <v>5561991966821</v>
      </c>
      <c r="BG462" t="s">
        <v>3363</v>
      </c>
      <c r="BH462">
        <v>72236800</v>
      </c>
      <c r="BI462" t="s">
        <v>3364</v>
      </c>
      <c r="BJ462" t="s">
        <v>3365</v>
      </c>
      <c r="BL462" s="1">
        <v>2144.0300000000002</v>
      </c>
      <c r="BQ462">
        <v>3471</v>
      </c>
      <c r="BR462">
        <v>5832</v>
      </c>
      <c r="BS462" t="s">
        <v>449</v>
      </c>
      <c r="BT462" s="2">
        <v>45469</v>
      </c>
      <c r="BU462">
        <v>500</v>
      </c>
      <c r="BW462" t="s">
        <v>422</v>
      </c>
      <c r="BX462" s="2">
        <v>45492</v>
      </c>
      <c r="BY462" t="s">
        <v>3366</v>
      </c>
      <c r="BZ462" s="2">
        <v>45469</v>
      </c>
      <c r="CA462" s="2">
        <v>45498</v>
      </c>
      <c r="CC462" s="2">
        <v>45468</v>
      </c>
      <c r="CD462" t="s">
        <v>424</v>
      </c>
      <c r="CF462" s="2">
        <v>45469</v>
      </c>
      <c r="CJ462" s="2">
        <v>45502</v>
      </c>
      <c r="CL462" s="2">
        <v>45476</v>
      </c>
      <c r="CM462" s="2">
        <v>45503</v>
      </c>
      <c r="CN462" s="2">
        <v>45470</v>
      </c>
      <c r="CO462" s="2">
        <v>45505</v>
      </c>
      <c r="CP462" s="2">
        <v>45498</v>
      </c>
      <c r="CR462" s="2">
        <v>45474</v>
      </c>
      <c r="CS462" s="2">
        <v>45483</v>
      </c>
      <c r="CU462" s="2">
        <v>45498</v>
      </c>
      <c r="CV462" s="2">
        <v>45512</v>
      </c>
      <c r="CW462" s="2">
        <v>45482</v>
      </c>
      <c r="CX462" s="2">
        <v>45505</v>
      </c>
      <c r="CY462" t="s">
        <v>424</v>
      </c>
      <c r="DD462" s="2">
        <v>45468</v>
      </c>
      <c r="DF462" s="2">
        <v>45506</v>
      </c>
      <c r="DI462" s="2">
        <v>45539</v>
      </c>
      <c r="DJ462" s="2">
        <v>45463</v>
      </c>
      <c r="DK462" s="2">
        <v>45512</v>
      </c>
      <c r="DL462" s="2">
        <v>45554</v>
      </c>
      <c r="DM462" s="2">
        <v>45629</v>
      </c>
      <c r="DN462" s="2">
        <v>45712</v>
      </c>
      <c r="DO462" s="2">
        <v>45470</v>
      </c>
      <c r="DP462" s="2">
        <v>45712</v>
      </c>
      <c r="EE462" s="1">
        <v>4165.32</v>
      </c>
      <c r="EG462" t="s">
        <v>1640</v>
      </c>
    </row>
    <row r="463" spans="1:141" hidden="1" x14ac:dyDescent="0.35">
      <c r="A463">
        <v>3642</v>
      </c>
      <c r="B463" t="s">
        <v>404</v>
      </c>
      <c r="C463">
        <v>4336</v>
      </c>
      <c r="D463" t="s">
        <v>833</v>
      </c>
      <c r="E463" t="s">
        <v>834</v>
      </c>
      <c r="F463" t="s">
        <v>451</v>
      </c>
      <c r="G463">
        <v>304</v>
      </c>
      <c r="H463" t="s">
        <v>474</v>
      </c>
      <c r="I463" t="s">
        <v>3367</v>
      </c>
      <c r="J463" t="s">
        <v>3368</v>
      </c>
      <c r="K463" t="s">
        <v>38</v>
      </c>
      <c r="L463" t="s">
        <v>101</v>
      </c>
      <c r="M463" t="s">
        <v>411</v>
      </c>
      <c r="N463" t="s">
        <v>411</v>
      </c>
      <c r="O463" t="s">
        <v>411</v>
      </c>
      <c r="P463" t="s">
        <v>424</v>
      </c>
      <c r="Q463" t="s">
        <v>424</v>
      </c>
      <c r="R463" t="s">
        <v>411</v>
      </c>
      <c r="S463" t="s">
        <v>411</v>
      </c>
      <c r="T463" s="1">
        <v>131259.81</v>
      </c>
      <c r="U463">
        <v>437.5</v>
      </c>
      <c r="V463">
        <v>0</v>
      </c>
      <c r="W463" s="1">
        <v>79393.81</v>
      </c>
      <c r="X463" s="1">
        <v>58788.19</v>
      </c>
      <c r="Y463">
        <v>0</v>
      </c>
      <c r="Z463" s="1">
        <v>138182</v>
      </c>
      <c r="AA463">
        <v>0</v>
      </c>
      <c r="AB463">
        <v>0</v>
      </c>
      <c r="AD463">
        <v>8787720518931</v>
      </c>
      <c r="AE463" t="s">
        <v>412</v>
      </c>
      <c r="AF463">
        <v>105363</v>
      </c>
      <c r="AG463" s="2">
        <v>45551</v>
      </c>
      <c r="AH463" s="1">
        <v>2371.12</v>
      </c>
      <c r="AI463" s="2">
        <v>45523</v>
      </c>
      <c r="AJ463">
        <v>2004</v>
      </c>
      <c r="AK463" s="2">
        <v>45474</v>
      </c>
      <c r="AP463" t="s">
        <v>413</v>
      </c>
      <c r="AT463" s="2">
        <v>45740</v>
      </c>
      <c r="AU463" s="2">
        <v>45740</v>
      </c>
      <c r="AV463" t="s">
        <v>414</v>
      </c>
      <c r="AW463" s="2">
        <v>45464</v>
      </c>
      <c r="AX463">
        <v>26618</v>
      </c>
      <c r="AY463" s="1">
        <v>191972.81</v>
      </c>
      <c r="BA463" t="s">
        <v>837</v>
      </c>
      <c r="BB463">
        <v>26618</v>
      </c>
      <c r="BC463" t="s">
        <v>3369</v>
      </c>
      <c r="BD463" t="s">
        <v>478</v>
      </c>
      <c r="BE463" t="s">
        <v>417</v>
      </c>
      <c r="BF463">
        <v>5561981927061</v>
      </c>
      <c r="BG463" t="s">
        <v>3370</v>
      </c>
      <c r="BH463">
        <v>72915502</v>
      </c>
      <c r="BI463" t="s">
        <v>3296</v>
      </c>
      <c r="BJ463" t="s">
        <v>3371</v>
      </c>
      <c r="BL463" s="1">
        <v>1750</v>
      </c>
      <c r="BQ463">
        <v>3453</v>
      </c>
      <c r="BR463">
        <v>5831</v>
      </c>
      <c r="BS463" t="s">
        <v>2088</v>
      </c>
      <c r="BT463" s="2">
        <v>45482</v>
      </c>
      <c r="BU463">
        <v>501.57</v>
      </c>
      <c r="BV463" s="2">
        <v>45526</v>
      </c>
      <c r="BW463" t="s">
        <v>422</v>
      </c>
      <c r="BX463" s="2">
        <v>45528</v>
      </c>
      <c r="BY463" t="s">
        <v>3372</v>
      </c>
      <c r="BZ463" s="2">
        <v>45482</v>
      </c>
      <c r="CA463" s="2">
        <v>45526</v>
      </c>
      <c r="CC463" s="2">
        <v>45470</v>
      </c>
      <c r="CD463" t="s">
        <v>424</v>
      </c>
      <c r="CF463" s="2">
        <v>45482</v>
      </c>
      <c r="CG463" s="2">
        <v>45511</v>
      </c>
      <c r="CI463" s="2">
        <v>45512</v>
      </c>
      <c r="CJ463" s="2">
        <v>45537</v>
      </c>
      <c r="CL463" s="2">
        <v>45482</v>
      </c>
      <c r="CM463" s="2">
        <v>45544</v>
      </c>
      <c r="CN463" s="2">
        <v>45470</v>
      </c>
      <c r="CO463" s="2">
        <v>45537</v>
      </c>
      <c r="CP463" s="2">
        <v>45526</v>
      </c>
      <c r="CR463" s="2">
        <v>45471</v>
      </c>
      <c r="CS463" s="2">
        <v>45517</v>
      </c>
      <c r="CU463" s="2">
        <v>45527</v>
      </c>
      <c r="CV463" s="2">
        <v>45540</v>
      </c>
      <c r="CW463" s="2">
        <v>45517</v>
      </c>
      <c r="CX463" s="2">
        <v>45547</v>
      </c>
      <c r="CY463" t="s">
        <v>424</v>
      </c>
      <c r="DD463" s="2">
        <v>45470</v>
      </c>
      <c r="DF463" s="2">
        <v>45551</v>
      </c>
      <c r="DI463" s="2">
        <v>45552</v>
      </c>
      <c r="DJ463" s="2">
        <v>45478</v>
      </c>
      <c r="DK463" s="2">
        <v>45540</v>
      </c>
      <c r="DL463" s="2">
        <v>45585</v>
      </c>
      <c r="DM463" s="2">
        <v>45693</v>
      </c>
      <c r="DN463" s="2">
        <v>45712</v>
      </c>
      <c r="DO463" s="2">
        <v>45517</v>
      </c>
      <c r="DP463" s="2">
        <v>45712</v>
      </c>
      <c r="EE463" s="1">
        <v>3805.32</v>
      </c>
      <c r="EG463" t="s">
        <v>1640</v>
      </c>
      <c r="EH463" t="s">
        <v>3373</v>
      </c>
      <c r="EI463" t="s">
        <v>3282</v>
      </c>
      <c r="EJ463" t="s">
        <v>3282</v>
      </c>
      <c r="EK463" t="s">
        <v>1591</v>
      </c>
    </row>
    <row r="464" spans="1:141" hidden="1" x14ac:dyDescent="0.35">
      <c r="A464">
        <v>3643</v>
      </c>
      <c r="B464" t="s">
        <v>404</v>
      </c>
      <c r="C464">
        <v>4363</v>
      </c>
      <c r="D464" t="s">
        <v>976</v>
      </c>
      <c r="E464" t="s">
        <v>834</v>
      </c>
      <c r="F464" t="s">
        <v>461</v>
      </c>
      <c r="G464" t="s">
        <v>2248</v>
      </c>
      <c r="H464" t="s">
        <v>408</v>
      </c>
      <c r="I464" t="s">
        <v>3374</v>
      </c>
      <c r="J464" t="s">
        <v>3375</v>
      </c>
      <c r="K464" t="s">
        <v>22</v>
      </c>
      <c r="L464" t="s">
        <v>21</v>
      </c>
      <c r="M464" t="s">
        <v>411</v>
      </c>
      <c r="N464" t="s">
        <v>411</v>
      </c>
      <c r="O464" t="s">
        <v>411</v>
      </c>
      <c r="P464" t="s">
        <v>411</v>
      </c>
      <c r="Q464" t="s">
        <v>411</v>
      </c>
      <c r="R464" t="s">
        <v>411</v>
      </c>
      <c r="S464" t="s">
        <v>411</v>
      </c>
      <c r="T464" s="1">
        <v>152584.64000000001</v>
      </c>
      <c r="U464">
        <v>658.28</v>
      </c>
      <c r="V464">
        <v>0</v>
      </c>
      <c r="W464" s="1">
        <v>125441.64</v>
      </c>
      <c r="X464" s="1">
        <v>27143</v>
      </c>
      <c r="Y464">
        <v>0</v>
      </c>
      <c r="Z464" s="1">
        <v>152584.64000000001</v>
      </c>
      <c r="AA464">
        <v>0</v>
      </c>
      <c r="AB464">
        <v>0</v>
      </c>
      <c r="AD464">
        <v>8787720487181</v>
      </c>
      <c r="AE464" t="s">
        <v>412</v>
      </c>
      <c r="AG464" s="2">
        <v>45520</v>
      </c>
      <c r="AH464" s="1">
        <v>3543.36</v>
      </c>
      <c r="AI464" s="2">
        <v>45499</v>
      </c>
      <c r="AJ464">
        <v>2004</v>
      </c>
      <c r="AK464" s="2">
        <v>45475</v>
      </c>
      <c r="AP464" t="s">
        <v>413</v>
      </c>
      <c r="AT464" s="2">
        <v>45743</v>
      </c>
      <c r="AU464" s="2">
        <v>45894</v>
      </c>
      <c r="AV464" t="s">
        <v>414</v>
      </c>
      <c r="AW464" s="2">
        <v>45470</v>
      </c>
      <c r="AX464">
        <v>26606</v>
      </c>
      <c r="AY464" s="1">
        <v>211932.64</v>
      </c>
      <c r="BA464" t="s">
        <v>980</v>
      </c>
      <c r="BB464">
        <v>26606</v>
      </c>
      <c r="BC464" t="s">
        <v>3376</v>
      </c>
      <c r="BD464" t="s">
        <v>416</v>
      </c>
      <c r="BE464" t="s">
        <v>417</v>
      </c>
      <c r="BF464">
        <v>5561999722602</v>
      </c>
      <c r="BG464" t="s">
        <v>3377</v>
      </c>
      <c r="BH464">
        <v>73808190</v>
      </c>
      <c r="BI464" t="s">
        <v>1193</v>
      </c>
      <c r="BJ464" t="s">
        <v>3378</v>
      </c>
      <c r="BL464" s="1">
        <v>2194.2800000000002</v>
      </c>
      <c r="BM464" s="2">
        <v>45480</v>
      </c>
      <c r="BQ464">
        <v>3607</v>
      </c>
      <c r="BR464">
        <v>1287</v>
      </c>
      <c r="BS464" t="s">
        <v>449</v>
      </c>
      <c r="BT464" s="2">
        <v>45481</v>
      </c>
      <c r="BU464">
        <v>449.91</v>
      </c>
      <c r="BV464" s="2">
        <v>45505</v>
      </c>
      <c r="BW464" t="s">
        <v>422</v>
      </c>
      <c r="BX464" s="2">
        <v>45504</v>
      </c>
      <c r="BY464" t="s">
        <v>3379</v>
      </c>
      <c r="BZ464" s="2">
        <v>45482</v>
      </c>
      <c r="CC464" s="2">
        <v>45476</v>
      </c>
      <c r="CD464" t="s">
        <v>424</v>
      </c>
      <c r="CF464" s="2">
        <v>45482</v>
      </c>
      <c r="CG464" s="2">
        <v>45491</v>
      </c>
      <c r="CI464" s="2">
        <v>45492</v>
      </c>
      <c r="CJ464" s="2">
        <v>45509</v>
      </c>
      <c r="CL464" s="2">
        <v>45483</v>
      </c>
      <c r="CM464" s="2">
        <v>45510</v>
      </c>
      <c r="CN464" s="2">
        <v>45476</v>
      </c>
      <c r="CO464" s="2">
        <v>45505</v>
      </c>
      <c r="CP464" s="2">
        <v>45502</v>
      </c>
      <c r="CR464" s="2">
        <v>45477</v>
      </c>
      <c r="CS464" s="2">
        <v>45497</v>
      </c>
      <c r="CT464" s="2">
        <v>45480</v>
      </c>
      <c r="CU464" s="2">
        <v>45504</v>
      </c>
      <c r="CV464" s="2">
        <v>45512</v>
      </c>
      <c r="CW464" s="2">
        <v>45497</v>
      </c>
      <c r="CY464" t="s">
        <v>424</v>
      </c>
      <c r="DD464" s="2">
        <v>45499</v>
      </c>
      <c r="DF464" s="2">
        <v>45520</v>
      </c>
      <c r="DI464" s="2">
        <v>45546</v>
      </c>
      <c r="DJ464" s="2">
        <v>45477</v>
      </c>
      <c r="DK464" s="2">
        <v>45513</v>
      </c>
      <c r="DL464" s="2">
        <v>45517</v>
      </c>
      <c r="DM464" s="2">
        <v>45632</v>
      </c>
      <c r="DN464" s="2">
        <v>45736</v>
      </c>
      <c r="DO464" s="2">
        <v>45497</v>
      </c>
      <c r="DP464" s="2">
        <v>45736</v>
      </c>
      <c r="EE464" s="1">
        <v>2119.41</v>
      </c>
    </row>
    <row r="465" spans="1:141" hidden="1" x14ac:dyDescent="0.35">
      <c r="A465">
        <v>3644</v>
      </c>
      <c r="B465" t="s">
        <v>404</v>
      </c>
      <c r="C465">
        <v>4358</v>
      </c>
      <c r="D465" t="s">
        <v>471</v>
      </c>
      <c r="E465" t="s">
        <v>508</v>
      </c>
      <c r="F465" t="s">
        <v>898</v>
      </c>
      <c r="G465">
        <v>102</v>
      </c>
      <c r="H465" t="s">
        <v>474</v>
      </c>
      <c r="I465" t="s">
        <v>3380</v>
      </c>
      <c r="J465" t="s">
        <v>3381</v>
      </c>
      <c r="K465" t="s">
        <v>38</v>
      </c>
      <c r="L465" t="s">
        <v>108</v>
      </c>
      <c r="M465" t="s">
        <v>411</v>
      </c>
      <c r="N465" t="s">
        <v>411</v>
      </c>
      <c r="O465" t="s">
        <v>411</v>
      </c>
      <c r="P465" t="s">
        <v>424</v>
      </c>
      <c r="Q465" t="s">
        <v>424</v>
      </c>
      <c r="R465" t="s">
        <v>411</v>
      </c>
      <c r="S465" t="s">
        <v>411</v>
      </c>
      <c r="T465" s="1">
        <v>159049.60000000001</v>
      </c>
      <c r="U465">
        <v>560.91999999999996</v>
      </c>
      <c r="V465">
        <v>0</v>
      </c>
      <c r="W465" s="1">
        <v>115364.82</v>
      </c>
      <c r="X465" s="1">
        <v>45952.18</v>
      </c>
      <c r="Y465">
        <v>0</v>
      </c>
      <c r="Z465" s="1">
        <v>161317</v>
      </c>
      <c r="AA465">
        <v>0</v>
      </c>
      <c r="AB465">
        <v>0</v>
      </c>
      <c r="AD465">
        <v>8787720500811</v>
      </c>
      <c r="AE465" t="s">
        <v>412</v>
      </c>
      <c r="AF465">
        <v>96284</v>
      </c>
      <c r="AG465" s="2">
        <v>45541</v>
      </c>
      <c r="AH465" s="1">
        <v>2740.25</v>
      </c>
      <c r="AI465" s="2">
        <v>45520</v>
      </c>
      <c r="AJ465">
        <v>2004</v>
      </c>
      <c r="AK465" s="2">
        <v>45475</v>
      </c>
      <c r="AP465" t="s">
        <v>413</v>
      </c>
      <c r="AT465" s="2">
        <v>45741</v>
      </c>
      <c r="AU465" s="2">
        <v>45776</v>
      </c>
      <c r="AV465" t="s">
        <v>414</v>
      </c>
      <c r="AW465" s="2">
        <v>45469</v>
      </c>
      <c r="AX465">
        <v>26605</v>
      </c>
      <c r="AY465" s="1">
        <v>205247.82</v>
      </c>
      <c r="BA465" t="s">
        <v>477</v>
      </c>
      <c r="BB465">
        <v>26605</v>
      </c>
      <c r="BD465" t="s">
        <v>478</v>
      </c>
      <c r="BE465" t="s">
        <v>417</v>
      </c>
      <c r="BF465">
        <v>5561992553530</v>
      </c>
      <c r="BG465" t="s">
        <v>3382</v>
      </c>
      <c r="BH465">
        <v>72911214</v>
      </c>
      <c r="BI465" t="s">
        <v>3383</v>
      </c>
      <c r="BJ465" t="s">
        <v>3384</v>
      </c>
      <c r="BL465" s="1">
        <v>1869.73</v>
      </c>
      <c r="BM465" s="2">
        <v>45570</v>
      </c>
      <c r="BQ465">
        <v>2992</v>
      </c>
      <c r="BR465">
        <v>5829</v>
      </c>
      <c r="BS465" t="s">
        <v>449</v>
      </c>
      <c r="BT465" s="2">
        <v>45469</v>
      </c>
      <c r="BU465">
        <v>500</v>
      </c>
      <c r="BV465" s="2">
        <v>45526</v>
      </c>
      <c r="BW465" t="s">
        <v>422</v>
      </c>
      <c r="BX465" s="2">
        <v>45527</v>
      </c>
      <c r="BY465" t="s">
        <v>3385</v>
      </c>
      <c r="BZ465" s="2">
        <v>45469</v>
      </c>
      <c r="CA465" s="2">
        <v>45523</v>
      </c>
      <c r="CC465" s="2">
        <v>45476</v>
      </c>
      <c r="CD465" t="s">
        <v>424</v>
      </c>
      <c r="CF465" s="2">
        <v>45469</v>
      </c>
      <c r="CI465" s="2">
        <v>45497</v>
      </c>
      <c r="CJ465" s="2">
        <v>45526</v>
      </c>
      <c r="CL465" s="2">
        <v>45476</v>
      </c>
      <c r="CM465" s="2">
        <v>45526</v>
      </c>
      <c r="CN465" s="2">
        <v>45476</v>
      </c>
      <c r="CO465" s="2">
        <v>45537</v>
      </c>
      <c r="CP465" s="2">
        <v>45524</v>
      </c>
      <c r="CR465" s="2">
        <v>45478</v>
      </c>
      <c r="CS465" s="2">
        <v>45502</v>
      </c>
      <c r="CU465" s="2">
        <v>45524</v>
      </c>
      <c r="CV465" s="2">
        <v>45575</v>
      </c>
      <c r="CW465" s="2">
        <v>45502</v>
      </c>
      <c r="CX465" s="2">
        <v>45537</v>
      </c>
      <c r="CY465" t="s">
        <v>424</v>
      </c>
      <c r="DD465" s="2">
        <v>45469</v>
      </c>
      <c r="DF465" s="2">
        <v>45545</v>
      </c>
      <c r="DI465" s="2">
        <v>45552</v>
      </c>
      <c r="DJ465" s="2">
        <v>45478</v>
      </c>
      <c r="DK465" s="2">
        <v>45538</v>
      </c>
      <c r="DL465" s="2">
        <v>45611</v>
      </c>
      <c r="DM465" s="2">
        <v>45631</v>
      </c>
      <c r="DN465" s="2">
        <v>45693</v>
      </c>
      <c r="DO465" s="2">
        <v>45502</v>
      </c>
      <c r="DP465" s="2">
        <v>45693</v>
      </c>
      <c r="EE465" s="1">
        <v>4105.32</v>
      </c>
      <c r="EG465" t="s">
        <v>1640</v>
      </c>
      <c r="EH465" t="s">
        <v>3373</v>
      </c>
      <c r="EI465" t="s">
        <v>3282</v>
      </c>
      <c r="EJ465" t="s">
        <v>3282</v>
      </c>
      <c r="EK465" t="s">
        <v>1591</v>
      </c>
    </row>
    <row r="466" spans="1:141" hidden="1" x14ac:dyDescent="0.35">
      <c r="A466">
        <v>3645</v>
      </c>
      <c r="B466" t="s">
        <v>404</v>
      </c>
      <c r="C466">
        <v>4320</v>
      </c>
      <c r="D466" t="s">
        <v>976</v>
      </c>
      <c r="E466" t="s">
        <v>834</v>
      </c>
      <c r="F466" t="s">
        <v>442</v>
      </c>
      <c r="G466" t="s">
        <v>1241</v>
      </c>
      <c r="H466" t="s">
        <v>408</v>
      </c>
      <c r="I466" t="s">
        <v>3386</v>
      </c>
      <c r="J466" t="s">
        <v>3387</v>
      </c>
      <c r="K466" t="s">
        <v>22</v>
      </c>
      <c r="L466" t="s">
        <v>54</v>
      </c>
      <c r="M466" t="s">
        <v>411</v>
      </c>
      <c r="N466" t="s">
        <v>411</v>
      </c>
      <c r="O466" t="s">
        <v>411</v>
      </c>
      <c r="P466" t="s">
        <v>411</v>
      </c>
      <c r="Q466" t="s">
        <v>411</v>
      </c>
      <c r="R466" t="s">
        <v>411</v>
      </c>
      <c r="S466" t="s">
        <v>411</v>
      </c>
      <c r="T466" s="1">
        <v>148706.07</v>
      </c>
      <c r="U466">
        <v>0</v>
      </c>
      <c r="V466">
        <v>0.01</v>
      </c>
      <c r="W466">
        <v>0.01</v>
      </c>
      <c r="X466">
        <v>0.01</v>
      </c>
      <c r="Y466">
        <v>0.01</v>
      </c>
      <c r="Z466">
        <v>0.03</v>
      </c>
      <c r="AA466">
        <v>0</v>
      </c>
      <c r="AB466">
        <v>0</v>
      </c>
      <c r="AD466">
        <v>8787720504329</v>
      </c>
      <c r="AE466" t="s">
        <v>412</v>
      </c>
      <c r="AG466" s="2">
        <v>45565</v>
      </c>
      <c r="AH466" s="1">
        <v>5554.26</v>
      </c>
      <c r="AI466" s="2">
        <v>45496</v>
      </c>
      <c r="AJ466">
        <v>2004</v>
      </c>
      <c r="AK466" s="2">
        <v>45475</v>
      </c>
      <c r="AP466" t="s">
        <v>413</v>
      </c>
      <c r="AT466" s="2">
        <v>45743</v>
      </c>
      <c r="AU466" s="2">
        <v>45894</v>
      </c>
      <c r="AV466" t="s">
        <v>414</v>
      </c>
      <c r="AW466" s="2">
        <v>45461</v>
      </c>
      <c r="AX466">
        <v>26602</v>
      </c>
      <c r="AY466" s="1">
        <v>211931.79</v>
      </c>
      <c r="BA466" t="s">
        <v>980</v>
      </c>
      <c r="BB466">
        <v>26602</v>
      </c>
      <c r="BC466" t="s">
        <v>3388</v>
      </c>
      <c r="BD466" t="s">
        <v>416</v>
      </c>
      <c r="BE466" t="s">
        <v>417</v>
      </c>
      <c r="BF466">
        <v>556199059515</v>
      </c>
      <c r="BG466" t="s">
        <v>3389</v>
      </c>
      <c r="BH466">
        <v>73813780</v>
      </c>
      <c r="BI466" t="s">
        <v>721</v>
      </c>
      <c r="BJ466" t="s">
        <v>3390</v>
      </c>
      <c r="BL466" s="1">
        <v>2620.21</v>
      </c>
      <c r="BQ466">
        <v>3732</v>
      </c>
      <c r="BR466">
        <v>5826</v>
      </c>
      <c r="BS466" t="s">
        <v>590</v>
      </c>
      <c r="BT466" s="2">
        <v>45490</v>
      </c>
      <c r="BU466">
        <v>449.91</v>
      </c>
      <c r="BV466" s="2">
        <v>45498</v>
      </c>
      <c r="BW466" t="s">
        <v>422</v>
      </c>
      <c r="BX466" s="2">
        <v>45501</v>
      </c>
      <c r="BY466" t="s">
        <v>3391</v>
      </c>
      <c r="BZ466" s="2">
        <v>45491</v>
      </c>
      <c r="CC466" s="2">
        <v>45475</v>
      </c>
      <c r="CD466" t="s">
        <v>424</v>
      </c>
      <c r="CF466" s="2">
        <v>45491</v>
      </c>
      <c r="CJ466" s="2">
        <v>45509</v>
      </c>
      <c r="CL466" s="2">
        <v>45492</v>
      </c>
      <c r="CM466" s="2">
        <v>45510</v>
      </c>
      <c r="CN466" s="2">
        <v>45475</v>
      </c>
      <c r="CO466" s="2">
        <v>45505</v>
      </c>
      <c r="CP466" s="2">
        <v>45502</v>
      </c>
      <c r="CR466" s="2">
        <v>45476</v>
      </c>
      <c r="CS466" s="2">
        <v>45483</v>
      </c>
      <c r="CT466" s="2">
        <v>45558</v>
      </c>
      <c r="CU466" s="2">
        <v>45504</v>
      </c>
      <c r="CV466" s="2">
        <v>45512</v>
      </c>
      <c r="CW466" s="2">
        <v>45483</v>
      </c>
      <c r="CY466" t="s">
        <v>424</v>
      </c>
      <c r="DD466" s="2">
        <v>45506</v>
      </c>
      <c r="DF466" s="2">
        <v>45565</v>
      </c>
      <c r="DI466" s="2">
        <v>45566</v>
      </c>
      <c r="DJ466" s="2">
        <v>45477</v>
      </c>
      <c r="DK466" s="2">
        <v>45513</v>
      </c>
      <c r="DL466" s="2">
        <v>45517</v>
      </c>
      <c r="DM466" s="2">
        <v>45632</v>
      </c>
      <c r="DN466" s="2">
        <v>45736</v>
      </c>
      <c r="DO466" s="2">
        <v>45483</v>
      </c>
      <c r="DP466" s="2">
        <v>45736</v>
      </c>
      <c r="EE466" s="1">
        <v>1898.77</v>
      </c>
    </row>
    <row r="467" spans="1:141" hidden="1" x14ac:dyDescent="0.35">
      <c r="A467">
        <v>3646</v>
      </c>
      <c r="B467" t="s">
        <v>404</v>
      </c>
      <c r="C467">
        <v>4354</v>
      </c>
      <c r="D467" t="s">
        <v>405</v>
      </c>
      <c r="E467" t="s">
        <v>406</v>
      </c>
      <c r="F467" t="s">
        <v>442</v>
      </c>
      <c r="G467">
        <v>204</v>
      </c>
      <c r="H467" t="s">
        <v>408</v>
      </c>
      <c r="I467" t="s">
        <v>3392</v>
      </c>
      <c r="J467" t="s">
        <v>3393</v>
      </c>
      <c r="K467" t="s">
        <v>14</v>
      </c>
      <c r="L467" t="s">
        <v>154</v>
      </c>
      <c r="M467" t="s">
        <v>411</v>
      </c>
      <c r="N467" t="s">
        <v>411</v>
      </c>
      <c r="O467" t="s">
        <v>411</v>
      </c>
      <c r="P467" t="s">
        <v>411</v>
      </c>
      <c r="Q467" t="s">
        <v>411</v>
      </c>
      <c r="R467" t="s">
        <v>411</v>
      </c>
      <c r="S467" t="s">
        <v>411</v>
      </c>
      <c r="T467" s="1">
        <v>159160.76999999999</v>
      </c>
      <c r="U467">
        <v>594.72</v>
      </c>
      <c r="V467">
        <v>0</v>
      </c>
      <c r="W467" s="1">
        <v>124317.77</v>
      </c>
      <c r="X467" s="1">
        <v>10452</v>
      </c>
      <c r="Y467">
        <v>0</v>
      </c>
      <c r="Z467" s="1">
        <v>134769.76999999999</v>
      </c>
      <c r="AA467">
        <v>0</v>
      </c>
      <c r="AB467">
        <v>0</v>
      </c>
      <c r="AD467">
        <v>8787720480020</v>
      </c>
      <c r="AE467" t="s">
        <v>412</v>
      </c>
      <c r="AG467" s="2">
        <v>45513</v>
      </c>
      <c r="AH467" s="1">
        <v>3538.17</v>
      </c>
      <c r="AI467" s="2">
        <v>45497</v>
      </c>
      <c r="AJ467">
        <v>2004</v>
      </c>
      <c r="AK467" s="2">
        <v>45475</v>
      </c>
      <c r="AP467" t="s">
        <v>413</v>
      </c>
      <c r="AT467" s="2">
        <v>45743</v>
      </c>
      <c r="AU467" s="2">
        <v>45743</v>
      </c>
      <c r="AV467" t="s">
        <v>414</v>
      </c>
      <c r="AW467" s="2">
        <v>45468</v>
      </c>
      <c r="AX467">
        <v>26603</v>
      </c>
      <c r="AY467" s="1">
        <v>220001.13</v>
      </c>
      <c r="BA467" t="s">
        <v>415</v>
      </c>
      <c r="BB467">
        <v>26603</v>
      </c>
      <c r="BD467" t="s">
        <v>416</v>
      </c>
      <c r="BE467" t="s">
        <v>417</v>
      </c>
      <c r="BF467">
        <v>5561998744155</v>
      </c>
      <c r="BG467" t="s">
        <v>3394</v>
      </c>
      <c r="BH467">
        <v>73807345</v>
      </c>
      <c r="BI467" t="s">
        <v>588</v>
      </c>
      <c r="BJ467" t="s">
        <v>3395</v>
      </c>
      <c r="BL467" s="1">
        <v>1982.4</v>
      </c>
      <c r="BM467" s="2">
        <v>45648</v>
      </c>
      <c r="BQ467">
        <v>3173</v>
      </c>
      <c r="BR467">
        <v>5827</v>
      </c>
      <c r="BS467" t="s">
        <v>559</v>
      </c>
      <c r="BT467" s="2">
        <v>45468</v>
      </c>
      <c r="BU467">
        <v>449.91</v>
      </c>
      <c r="BV467" s="2">
        <v>45502</v>
      </c>
      <c r="BW467" t="s">
        <v>422</v>
      </c>
      <c r="BX467" s="2">
        <v>45502</v>
      </c>
      <c r="BY467" t="s">
        <v>3396</v>
      </c>
      <c r="BZ467" s="2">
        <v>45468</v>
      </c>
      <c r="CC467" s="2">
        <v>45475</v>
      </c>
      <c r="CD467" t="s">
        <v>424</v>
      </c>
      <c r="CF467" s="2">
        <v>45468</v>
      </c>
      <c r="CG467" s="2">
        <v>45488</v>
      </c>
      <c r="CI467" s="2">
        <v>45488</v>
      </c>
      <c r="CJ467" s="2">
        <v>45509</v>
      </c>
      <c r="CL467" s="2">
        <v>45476</v>
      </c>
      <c r="CM467" s="2">
        <v>45510</v>
      </c>
      <c r="CN467" s="2">
        <v>45475</v>
      </c>
      <c r="CO467" s="2">
        <v>45505</v>
      </c>
      <c r="CP467" s="2">
        <v>45502</v>
      </c>
      <c r="CR467" s="2">
        <v>45477</v>
      </c>
      <c r="CS467" s="2">
        <v>45491</v>
      </c>
      <c r="CT467" s="2">
        <v>45648</v>
      </c>
      <c r="CU467" s="2">
        <v>45504</v>
      </c>
      <c r="CV467" s="2">
        <v>45518</v>
      </c>
      <c r="CW467" s="2">
        <v>45490</v>
      </c>
      <c r="CY467" t="s">
        <v>424</v>
      </c>
      <c r="DD467" s="2">
        <v>45497</v>
      </c>
      <c r="DF467" s="2">
        <v>45513</v>
      </c>
      <c r="DI467" s="2">
        <v>45519</v>
      </c>
      <c r="DJ467" s="2">
        <v>45481</v>
      </c>
      <c r="DK467" s="2">
        <v>45518</v>
      </c>
      <c r="DL467" s="2">
        <v>45519</v>
      </c>
      <c r="DM467" s="2">
        <v>45455</v>
      </c>
      <c r="DN467" s="2">
        <v>45728</v>
      </c>
      <c r="DO467" s="2">
        <v>45490</v>
      </c>
      <c r="DP467" s="2">
        <v>45728</v>
      </c>
      <c r="EE467" s="1">
        <v>2235.9499999999998</v>
      </c>
    </row>
    <row r="468" spans="1:141" hidden="1" x14ac:dyDescent="0.35">
      <c r="A468">
        <v>3647</v>
      </c>
      <c r="B468" t="s">
        <v>404</v>
      </c>
      <c r="C468">
        <v>4305</v>
      </c>
      <c r="D468" t="s">
        <v>976</v>
      </c>
      <c r="E468" t="s">
        <v>834</v>
      </c>
      <c r="F468" t="s">
        <v>461</v>
      </c>
      <c r="G468" t="s">
        <v>1654</v>
      </c>
      <c r="H468" t="s">
        <v>408</v>
      </c>
      <c r="I468" t="s">
        <v>3397</v>
      </c>
      <c r="J468" t="s">
        <v>3398</v>
      </c>
      <c r="K468" t="s">
        <v>22</v>
      </c>
      <c r="L468" t="s">
        <v>105</v>
      </c>
      <c r="M468" t="s">
        <v>411</v>
      </c>
      <c r="N468" t="s">
        <v>411</v>
      </c>
      <c r="O468" t="s">
        <v>411</v>
      </c>
      <c r="P468" t="s">
        <v>411</v>
      </c>
      <c r="Q468" t="s">
        <v>411</v>
      </c>
      <c r="R468" t="s">
        <v>411</v>
      </c>
      <c r="S468" t="s">
        <v>411</v>
      </c>
      <c r="T468" s="1">
        <v>162180.12</v>
      </c>
      <c r="U468">
        <v>808.62</v>
      </c>
      <c r="V468">
        <v>0</v>
      </c>
      <c r="W468" s="1">
        <v>140915.94</v>
      </c>
      <c r="X468" s="1">
        <v>12627</v>
      </c>
      <c r="Y468">
        <v>0</v>
      </c>
      <c r="Z468" s="1">
        <v>153542.94</v>
      </c>
      <c r="AA468">
        <v>0</v>
      </c>
      <c r="AB468">
        <v>0</v>
      </c>
      <c r="AD468">
        <v>8787720485308</v>
      </c>
      <c r="AE468" t="s">
        <v>412</v>
      </c>
      <c r="AG468" s="2">
        <v>45506</v>
      </c>
      <c r="AH468" s="1">
        <v>3919.86</v>
      </c>
      <c r="AI468" s="2">
        <v>45489</v>
      </c>
      <c r="AJ468">
        <v>2004</v>
      </c>
      <c r="AK468" s="2">
        <v>45475</v>
      </c>
      <c r="AP468" t="s">
        <v>413</v>
      </c>
      <c r="AT468" s="2">
        <v>45743</v>
      </c>
      <c r="AU468" s="2">
        <v>45894</v>
      </c>
      <c r="AV468" t="s">
        <v>414</v>
      </c>
      <c r="AW468" s="2">
        <v>45456</v>
      </c>
      <c r="AX468">
        <v>26601</v>
      </c>
      <c r="AY468" s="1">
        <v>218291.20000000001</v>
      </c>
      <c r="BA468" t="s">
        <v>980</v>
      </c>
      <c r="BB468">
        <v>26601</v>
      </c>
      <c r="BD468" t="s">
        <v>416</v>
      </c>
      <c r="BE468" t="s">
        <v>417</v>
      </c>
      <c r="BF468">
        <v>5561999925230</v>
      </c>
      <c r="BG468" t="s">
        <v>3399</v>
      </c>
      <c r="BH468">
        <v>73807265</v>
      </c>
      <c r="BI468" t="s">
        <v>607</v>
      </c>
      <c r="BJ468" t="s">
        <v>3400</v>
      </c>
      <c r="BL468" s="1">
        <v>2695.43</v>
      </c>
      <c r="BM468" s="2">
        <v>45635</v>
      </c>
      <c r="BQ468">
        <v>3616</v>
      </c>
      <c r="BR468">
        <v>5825</v>
      </c>
      <c r="BS468" t="s">
        <v>517</v>
      </c>
      <c r="BT468" s="2">
        <v>45456</v>
      </c>
      <c r="BW468" t="s">
        <v>422</v>
      </c>
      <c r="BY468" t="s">
        <v>3401</v>
      </c>
      <c r="BZ468" s="2">
        <v>45456</v>
      </c>
      <c r="CA468" s="2">
        <v>45495</v>
      </c>
      <c r="CC468" s="2">
        <v>45475</v>
      </c>
      <c r="CD468" t="s">
        <v>424</v>
      </c>
      <c r="CF468" s="2">
        <v>45456</v>
      </c>
      <c r="CI468" s="2">
        <v>45530</v>
      </c>
      <c r="CJ468" s="2">
        <v>45498</v>
      </c>
      <c r="CL468" s="2">
        <v>45476</v>
      </c>
      <c r="CM468" s="2">
        <v>45502</v>
      </c>
      <c r="CN468" s="2">
        <v>45475</v>
      </c>
      <c r="CO468" s="2">
        <v>45488</v>
      </c>
      <c r="CP468" s="2">
        <v>45495</v>
      </c>
      <c r="CR468" s="2">
        <v>45476</v>
      </c>
      <c r="CS468" s="2">
        <v>45484</v>
      </c>
      <c r="CT468" s="2">
        <v>45635</v>
      </c>
      <c r="CU468" s="2">
        <v>45496</v>
      </c>
      <c r="CV468" s="2">
        <v>45698</v>
      </c>
      <c r="CW468" s="2">
        <v>45484</v>
      </c>
      <c r="CY468" t="s">
        <v>424</v>
      </c>
      <c r="DD468" s="2">
        <v>45489</v>
      </c>
      <c r="DF468" s="2">
        <v>45506</v>
      </c>
      <c r="DI468" s="2">
        <v>45548</v>
      </c>
      <c r="DJ468" s="2">
        <v>45479</v>
      </c>
      <c r="DK468" s="2">
        <v>45698</v>
      </c>
      <c r="DL468" s="2">
        <v>45703</v>
      </c>
      <c r="DM468" s="2">
        <v>45713</v>
      </c>
      <c r="DN468" s="2">
        <v>45736</v>
      </c>
      <c r="DO468" s="2">
        <v>45484</v>
      </c>
      <c r="DP468" s="2">
        <v>45736</v>
      </c>
      <c r="EE468" s="1">
        <v>1954.15</v>
      </c>
    </row>
    <row r="469" spans="1:141" hidden="1" x14ac:dyDescent="0.35">
      <c r="A469">
        <v>3648</v>
      </c>
      <c r="B469" t="s">
        <v>404</v>
      </c>
      <c r="C469">
        <v>4378</v>
      </c>
      <c r="D469" t="s">
        <v>976</v>
      </c>
      <c r="E469" t="s">
        <v>834</v>
      </c>
      <c r="F469" t="s">
        <v>687</v>
      </c>
      <c r="G469" t="s">
        <v>2248</v>
      </c>
      <c r="H469" t="s">
        <v>408</v>
      </c>
      <c r="I469" t="s">
        <v>3402</v>
      </c>
      <c r="J469" t="s">
        <v>3403</v>
      </c>
      <c r="K469" t="s">
        <v>14</v>
      </c>
      <c r="L469" t="s">
        <v>154</v>
      </c>
      <c r="M469" t="s">
        <v>411</v>
      </c>
      <c r="N469" t="s">
        <v>411</v>
      </c>
      <c r="O469" t="s">
        <v>411</v>
      </c>
      <c r="P469" t="s">
        <v>411</v>
      </c>
      <c r="Q469" t="s">
        <v>411</v>
      </c>
      <c r="R469" t="s">
        <v>411</v>
      </c>
      <c r="S469" t="s">
        <v>411</v>
      </c>
      <c r="T469" s="1">
        <v>150261.9</v>
      </c>
      <c r="U469">
        <v>560.24</v>
      </c>
      <c r="V469">
        <v>0</v>
      </c>
      <c r="W469" s="1">
        <v>109713.9</v>
      </c>
      <c r="X469" s="1">
        <v>12164</v>
      </c>
      <c r="Y469">
        <v>0</v>
      </c>
      <c r="Z469" s="1">
        <v>121877.9</v>
      </c>
      <c r="AA469">
        <v>0</v>
      </c>
      <c r="AB469">
        <v>0</v>
      </c>
      <c r="AD469">
        <v>8787720481337</v>
      </c>
      <c r="AE469" t="s">
        <v>412</v>
      </c>
      <c r="AG469" s="2">
        <v>45506</v>
      </c>
      <c r="AH469" s="1">
        <v>3632.28</v>
      </c>
      <c r="AI469" s="2">
        <v>45488</v>
      </c>
      <c r="AJ469">
        <v>2004</v>
      </c>
      <c r="AK469" s="2">
        <v>45475</v>
      </c>
      <c r="AP469" t="s">
        <v>413</v>
      </c>
      <c r="AT469" s="2">
        <v>45743</v>
      </c>
      <c r="AU469" s="2">
        <v>45894</v>
      </c>
      <c r="AV469" t="s">
        <v>414</v>
      </c>
      <c r="AW469" s="2">
        <v>45476</v>
      </c>
      <c r="AX469">
        <v>26604</v>
      </c>
      <c r="AY469" s="1">
        <v>211884.4</v>
      </c>
      <c r="BA469" t="s">
        <v>980</v>
      </c>
      <c r="BB469">
        <v>26604</v>
      </c>
      <c r="BC469" t="s">
        <v>3404</v>
      </c>
      <c r="BD469" t="s">
        <v>416</v>
      </c>
      <c r="BE469" t="s">
        <v>417</v>
      </c>
      <c r="BF469">
        <v>5561998624140</v>
      </c>
      <c r="BG469" t="s">
        <v>3405</v>
      </c>
      <c r="BH469">
        <v>73813814</v>
      </c>
      <c r="BI469" t="s">
        <v>894</v>
      </c>
      <c r="BJ469" t="s">
        <v>3406</v>
      </c>
      <c r="BL469" s="1">
        <v>1867.5</v>
      </c>
      <c r="BM469" s="2">
        <v>38347</v>
      </c>
      <c r="BQ469">
        <v>3806</v>
      </c>
      <c r="BR469">
        <v>5828</v>
      </c>
      <c r="BS469" t="s">
        <v>449</v>
      </c>
      <c r="BT469" s="2">
        <v>45481</v>
      </c>
      <c r="BW469" t="s">
        <v>422</v>
      </c>
      <c r="BY469" t="s">
        <v>3407</v>
      </c>
      <c r="BZ469" s="2">
        <v>45481</v>
      </c>
      <c r="CA469" s="2">
        <v>45502</v>
      </c>
      <c r="CC469" s="2">
        <v>45476</v>
      </c>
      <c r="CD469" t="s">
        <v>424</v>
      </c>
      <c r="CF469" s="2">
        <v>45481</v>
      </c>
      <c r="CG469" s="2">
        <v>45483</v>
      </c>
      <c r="CI469" s="2">
        <v>45483</v>
      </c>
      <c r="CJ469" s="2">
        <v>45498</v>
      </c>
      <c r="CL469" s="2">
        <v>45482</v>
      </c>
      <c r="CM469" s="2">
        <v>45502</v>
      </c>
      <c r="CN469" s="2">
        <v>45476</v>
      </c>
      <c r="CO469" s="2">
        <v>45505</v>
      </c>
      <c r="CP469" s="2">
        <v>45495</v>
      </c>
      <c r="CR469" s="2">
        <v>45476</v>
      </c>
      <c r="CS469" s="2">
        <v>45488</v>
      </c>
      <c r="CT469" s="2">
        <v>45652</v>
      </c>
      <c r="CU469" s="2">
        <v>45496</v>
      </c>
      <c r="CV469" s="2">
        <v>45512</v>
      </c>
      <c r="CW469" s="2">
        <v>45485</v>
      </c>
      <c r="CY469" t="s">
        <v>424</v>
      </c>
      <c r="DD469" s="2">
        <v>45490</v>
      </c>
      <c r="DF469" s="2">
        <v>45506</v>
      </c>
      <c r="DI469" s="2">
        <v>45519</v>
      </c>
      <c r="DJ469" s="2">
        <v>45477</v>
      </c>
      <c r="DK469" s="2">
        <v>45513</v>
      </c>
      <c r="DL469" s="2">
        <v>45517</v>
      </c>
      <c r="DM469" s="2">
        <v>45632</v>
      </c>
      <c r="DN469" s="2">
        <v>45736</v>
      </c>
      <c r="DO469" s="2">
        <v>45485</v>
      </c>
      <c r="DP469" s="2">
        <v>45736</v>
      </c>
      <c r="EE469" s="1">
        <v>2456</v>
      </c>
    </row>
    <row r="470" spans="1:141" hidden="1" x14ac:dyDescent="0.35">
      <c r="A470">
        <v>3649</v>
      </c>
      <c r="B470" t="s">
        <v>404</v>
      </c>
      <c r="C470">
        <v>4351</v>
      </c>
      <c r="D470" t="s">
        <v>976</v>
      </c>
      <c r="E470" t="s">
        <v>834</v>
      </c>
      <c r="F470" t="s">
        <v>532</v>
      </c>
      <c r="G470" t="s">
        <v>1736</v>
      </c>
      <c r="H470" t="s">
        <v>408</v>
      </c>
      <c r="I470" t="s">
        <v>3408</v>
      </c>
      <c r="J470" t="s">
        <v>3409</v>
      </c>
      <c r="K470" t="s">
        <v>22</v>
      </c>
      <c r="L470" t="s">
        <v>21</v>
      </c>
      <c r="M470" t="s">
        <v>411</v>
      </c>
      <c r="N470" t="s">
        <v>411</v>
      </c>
      <c r="O470" t="s">
        <v>411</v>
      </c>
      <c r="P470" t="s">
        <v>411</v>
      </c>
      <c r="Q470" t="s">
        <v>411</v>
      </c>
      <c r="R470" t="s">
        <v>411</v>
      </c>
      <c r="S470" t="s">
        <v>411</v>
      </c>
      <c r="T470" s="1">
        <v>152325.98000000001</v>
      </c>
      <c r="U470">
        <v>600</v>
      </c>
      <c r="V470">
        <v>0</v>
      </c>
      <c r="W470" s="1">
        <v>117710.98</v>
      </c>
      <c r="X470" s="1">
        <v>34615</v>
      </c>
      <c r="Y470">
        <v>0</v>
      </c>
      <c r="Z470" s="1">
        <v>152325.98000000001</v>
      </c>
      <c r="AA470">
        <v>0</v>
      </c>
      <c r="AB470">
        <v>0</v>
      </c>
      <c r="AD470">
        <v>8787720504612</v>
      </c>
      <c r="AE470" t="s">
        <v>412</v>
      </c>
      <c r="AG470" s="2">
        <v>45510</v>
      </c>
      <c r="AH470" s="1">
        <v>3568.17</v>
      </c>
      <c r="AI470" s="2">
        <v>45492</v>
      </c>
      <c r="AJ470">
        <v>2004</v>
      </c>
      <c r="AK470" s="2">
        <v>45476</v>
      </c>
      <c r="AP470" t="s">
        <v>413</v>
      </c>
      <c r="AT470" s="2">
        <v>45743</v>
      </c>
      <c r="AU470" s="2">
        <v>45894</v>
      </c>
      <c r="AV470" t="s">
        <v>414</v>
      </c>
      <c r="AW470" s="2">
        <v>45468</v>
      </c>
      <c r="AX470">
        <v>26620</v>
      </c>
      <c r="AY470" s="1">
        <v>211932.06</v>
      </c>
      <c r="BA470" t="s">
        <v>980</v>
      </c>
      <c r="BB470">
        <v>26620</v>
      </c>
      <c r="BC470" t="s">
        <v>3410</v>
      </c>
      <c r="BD470" t="s">
        <v>416</v>
      </c>
      <c r="BE470" t="s">
        <v>417</v>
      </c>
      <c r="BF470">
        <v>5562992668246</v>
      </c>
      <c r="BG470" t="s">
        <v>3411</v>
      </c>
      <c r="BH470">
        <v>73815140</v>
      </c>
      <c r="BI470" t="s">
        <v>3412</v>
      </c>
      <c r="BJ470" t="s">
        <v>3413</v>
      </c>
      <c r="BL470" s="1">
        <v>2000</v>
      </c>
      <c r="BM470" s="2">
        <v>45645</v>
      </c>
      <c r="BQ470">
        <v>3714</v>
      </c>
      <c r="BR470">
        <v>5833</v>
      </c>
      <c r="BS470" t="s">
        <v>2088</v>
      </c>
      <c r="BT470" s="2">
        <v>45481</v>
      </c>
      <c r="BU470">
        <v>449.07</v>
      </c>
      <c r="BV470" s="2">
        <v>45502</v>
      </c>
      <c r="BW470" t="s">
        <v>422</v>
      </c>
      <c r="BX470" s="2">
        <v>45497</v>
      </c>
      <c r="BY470" t="s">
        <v>3414</v>
      </c>
      <c r="BZ470" s="2">
        <v>45482</v>
      </c>
      <c r="CA470" s="2">
        <v>45497</v>
      </c>
      <c r="CC470" s="2">
        <v>45476</v>
      </c>
      <c r="CD470" t="s">
        <v>424</v>
      </c>
      <c r="CF470" s="2">
        <v>45482</v>
      </c>
      <c r="CJ470" s="2">
        <v>45505</v>
      </c>
      <c r="CL470" s="2">
        <v>45484</v>
      </c>
      <c r="CM470" s="2">
        <v>45509</v>
      </c>
      <c r="CN470" s="2">
        <v>45476</v>
      </c>
      <c r="CO470" s="2">
        <v>45505</v>
      </c>
      <c r="CP470" s="2">
        <v>45498</v>
      </c>
      <c r="CR470" s="2">
        <v>45477</v>
      </c>
      <c r="CS470" s="2">
        <v>45484</v>
      </c>
      <c r="CT470" s="2">
        <v>45645</v>
      </c>
      <c r="CU470" s="2">
        <v>45499</v>
      </c>
      <c r="CV470" s="2">
        <v>45512</v>
      </c>
      <c r="CW470" s="2">
        <v>45483</v>
      </c>
      <c r="CY470" t="s">
        <v>424</v>
      </c>
      <c r="DD470" s="2">
        <v>45492</v>
      </c>
      <c r="DF470" s="2">
        <v>45545</v>
      </c>
      <c r="DI470" s="2">
        <v>45546</v>
      </c>
      <c r="DJ470" s="2">
        <v>45477</v>
      </c>
      <c r="DK470" s="2">
        <v>45513</v>
      </c>
      <c r="DL470" s="2">
        <v>45517</v>
      </c>
      <c r="DM470" s="2">
        <v>45632</v>
      </c>
      <c r="DN470" s="2">
        <v>45736</v>
      </c>
      <c r="DO470" s="2">
        <v>45483</v>
      </c>
      <c r="DP470" s="2">
        <v>45736</v>
      </c>
      <c r="EE470" s="1">
        <v>2235.39</v>
      </c>
    </row>
    <row r="471" spans="1:141" hidden="1" x14ac:dyDescent="0.35">
      <c r="A471">
        <v>3650</v>
      </c>
      <c r="B471" t="s">
        <v>404</v>
      </c>
      <c r="C471">
        <v>4337</v>
      </c>
      <c r="D471" t="s">
        <v>405</v>
      </c>
      <c r="E471" t="s">
        <v>406</v>
      </c>
      <c r="F471" t="s">
        <v>898</v>
      </c>
      <c r="G471">
        <v>104</v>
      </c>
      <c r="H471" t="s">
        <v>408</v>
      </c>
      <c r="I471" t="s">
        <v>3415</v>
      </c>
      <c r="J471" t="s">
        <v>3416</v>
      </c>
      <c r="K471" t="s">
        <v>14</v>
      </c>
      <c r="L471" t="s">
        <v>48</v>
      </c>
      <c r="M471" t="s">
        <v>411</v>
      </c>
      <c r="N471" t="s">
        <v>411</v>
      </c>
      <c r="O471" t="s">
        <v>411</v>
      </c>
      <c r="P471" t="s">
        <v>411</v>
      </c>
      <c r="Q471" t="s">
        <v>411</v>
      </c>
      <c r="R471" t="s">
        <v>411</v>
      </c>
      <c r="S471" t="s">
        <v>411</v>
      </c>
      <c r="T471" s="1">
        <v>159623.6</v>
      </c>
      <c r="U471">
        <v>600</v>
      </c>
      <c r="V471">
        <v>0</v>
      </c>
      <c r="W471" s="1">
        <v>125530.6</v>
      </c>
      <c r="X471" s="1">
        <v>34093</v>
      </c>
      <c r="Y471">
        <v>0</v>
      </c>
      <c r="Z471" s="1">
        <v>159623.6</v>
      </c>
      <c r="AA471">
        <v>0</v>
      </c>
      <c r="AB471">
        <v>0</v>
      </c>
      <c r="AD471">
        <v>8787720498744</v>
      </c>
      <c r="AE471" t="s">
        <v>412</v>
      </c>
      <c r="AG471" s="2">
        <v>45516</v>
      </c>
      <c r="AH471" s="1">
        <v>3559.97</v>
      </c>
      <c r="AI471" s="2">
        <v>45497</v>
      </c>
      <c r="AJ471">
        <v>2004</v>
      </c>
      <c r="AK471" s="2">
        <v>45476</v>
      </c>
      <c r="AP471" t="s">
        <v>413</v>
      </c>
      <c r="AT471" s="2">
        <v>45743</v>
      </c>
      <c r="AU471" s="2">
        <v>45743</v>
      </c>
      <c r="AV471" t="s">
        <v>414</v>
      </c>
      <c r="AW471" s="2">
        <v>45464</v>
      </c>
      <c r="AX471">
        <v>26682</v>
      </c>
      <c r="AY471" s="1">
        <v>218000.12</v>
      </c>
      <c r="BA471" t="s">
        <v>415</v>
      </c>
      <c r="BB471">
        <v>26682</v>
      </c>
      <c r="BD471" t="s">
        <v>416</v>
      </c>
      <c r="BE471" t="s">
        <v>417</v>
      </c>
      <c r="BF471">
        <v>5561999512703</v>
      </c>
      <c r="BG471" t="s">
        <v>3417</v>
      </c>
      <c r="BH471">
        <v>73807620</v>
      </c>
      <c r="BI471" t="s">
        <v>1757</v>
      </c>
      <c r="BJ471" t="s">
        <v>3418</v>
      </c>
      <c r="BL471" s="1">
        <v>4018</v>
      </c>
      <c r="BQ471">
        <v>3311</v>
      </c>
      <c r="BR471">
        <v>5838</v>
      </c>
      <c r="BS471" t="s">
        <v>3419</v>
      </c>
      <c r="BT471" s="2">
        <v>45463</v>
      </c>
      <c r="BU471">
        <v>449.91</v>
      </c>
      <c r="BV471" s="2">
        <v>45502</v>
      </c>
      <c r="BW471" t="s">
        <v>422</v>
      </c>
      <c r="BX471" s="2">
        <v>45502</v>
      </c>
      <c r="BY471" t="s">
        <v>3420</v>
      </c>
      <c r="BZ471" s="2">
        <v>45463</v>
      </c>
      <c r="CA471" s="2">
        <v>45499</v>
      </c>
      <c r="CC471" s="2">
        <v>45476</v>
      </c>
      <c r="CD471" t="s">
        <v>424</v>
      </c>
      <c r="CF471" s="2">
        <v>45463</v>
      </c>
      <c r="CJ471" s="2">
        <v>45509</v>
      </c>
      <c r="CL471" s="2">
        <v>45477</v>
      </c>
      <c r="CM471" s="2">
        <v>45510</v>
      </c>
      <c r="CN471" s="2">
        <v>45477</v>
      </c>
      <c r="CO471" s="2">
        <v>45505</v>
      </c>
      <c r="CP471" s="2">
        <v>45502</v>
      </c>
      <c r="CR471" s="2">
        <v>45477</v>
      </c>
      <c r="CS471" s="2">
        <v>45485</v>
      </c>
      <c r="CT471" s="2">
        <v>45640</v>
      </c>
      <c r="CU471" s="2">
        <v>45504</v>
      </c>
      <c r="CV471" s="2">
        <v>45518</v>
      </c>
      <c r="CW471" s="2">
        <v>45485</v>
      </c>
      <c r="CY471" t="s">
        <v>424</v>
      </c>
      <c r="DD471" s="2">
        <v>45497</v>
      </c>
      <c r="DF471" s="2">
        <v>45545</v>
      </c>
      <c r="DI471" s="2">
        <v>45552</v>
      </c>
      <c r="DJ471" s="2">
        <v>45478</v>
      </c>
      <c r="DK471" s="2">
        <v>45518</v>
      </c>
      <c r="DL471" s="2">
        <v>45534</v>
      </c>
      <c r="DM471" s="2">
        <v>45455</v>
      </c>
      <c r="DN471" s="2">
        <v>45728</v>
      </c>
      <c r="DO471" s="2">
        <v>45484</v>
      </c>
      <c r="DP471" s="2">
        <v>45728</v>
      </c>
      <c r="EE471" s="1">
        <v>2277.04</v>
      </c>
    </row>
    <row r="472" spans="1:141" hidden="1" x14ac:dyDescent="0.35">
      <c r="A472">
        <v>3651</v>
      </c>
      <c r="B472" t="s">
        <v>404</v>
      </c>
      <c r="C472">
        <v>4352</v>
      </c>
      <c r="D472" t="s">
        <v>976</v>
      </c>
      <c r="E472" t="s">
        <v>834</v>
      </c>
      <c r="F472" t="s">
        <v>526</v>
      </c>
      <c r="G472" t="s">
        <v>1234</v>
      </c>
      <c r="H472" t="s">
        <v>408</v>
      </c>
      <c r="I472" t="s">
        <v>3421</v>
      </c>
      <c r="J472" t="s">
        <v>3422</v>
      </c>
      <c r="K472" t="s">
        <v>14</v>
      </c>
      <c r="L472" t="s">
        <v>179</v>
      </c>
      <c r="M472" t="s">
        <v>411</v>
      </c>
      <c r="N472" t="s">
        <v>411</v>
      </c>
      <c r="O472" t="s">
        <v>411</v>
      </c>
      <c r="P472" t="s">
        <v>411</v>
      </c>
      <c r="Q472" t="s">
        <v>411</v>
      </c>
      <c r="R472" t="s">
        <v>411</v>
      </c>
      <c r="S472" t="s">
        <v>411</v>
      </c>
      <c r="T472" s="1">
        <v>148884.21</v>
      </c>
      <c r="U472">
        <v>540</v>
      </c>
      <c r="V472">
        <v>0</v>
      </c>
      <c r="W472" s="1">
        <v>105090.21</v>
      </c>
      <c r="X472" s="1">
        <v>45374</v>
      </c>
      <c r="Y472">
        <v>0</v>
      </c>
      <c r="Z472" s="1">
        <v>150464.21</v>
      </c>
      <c r="AA472">
        <v>0</v>
      </c>
      <c r="AB472">
        <v>0</v>
      </c>
      <c r="AD472">
        <v>8787720498078</v>
      </c>
      <c r="AE472" t="s">
        <v>412</v>
      </c>
      <c r="AG472" s="2">
        <v>45510</v>
      </c>
      <c r="AH472" s="1">
        <v>3543.33</v>
      </c>
      <c r="AI472" s="2">
        <v>45496</v>
      </c>
      <c r="AJ472">
        <v>2004</v>
      </c>
      <c r="AK472" s="2">
        <v>45476</v>
      </c>
      <c r="AP472" t="s">
        <v>413</v>
      </c>
      <c r="AT472" s="2">
        <v>45743</v>
      </c>
      <c r="AU472" s="2">
        <v>45894</v>
      </c>
      <c r="AV472" t="s">
        <v>414</v>
      </c>
      <c r="AW472" s="2">
        <v>45468</v>
      </c>
      <c r="AX472">
        <v>26683</v>
      </c>
      <c r="AY472" s="1">
        <v>211932.04</v>
      </c>
      <c r="BA472" t="s">
        <v>980</v>
      </c>
      <c r="BB472">
        <v>26683</v>
      </c>
      <c r="BC472" t="s">
        <v>3423</v>
      </c>
      <c r="BD472" t="s">
        <v>416</v>
      </c>
      <c r="BE472" t="s">
        <v>417</v>
      </c>
      <c r="BF472">
        <v>5561999863769</v>
      </c>
      <c r="BG472" t="s">
        <v>3424</v>
      </c>
      <c r="BH472">
        <v>73813290</v>
      </c>
      <c r="BI472" t="s">
        <v>430</v>
      </c>
      <c r="BJ472" t="s">
        <v>3425</v>
      </c>
      <c r="BL472" s="1">
        <v>1800</v>
      </c>
      <c r="BM472" s="2">
        <v>45648</v>
      </c>
      <c r="BQ472">
        <v>3688</v>
      </c>
      <c r="BR472">
        <v>5839</v>
      </c>
      <c r="BS472" t="s">
        <v>457</v>
      </c>
      <c r="BT472" s="2">
        <v>45488</v>
      </c>
      <c r="BU472">
        <v>449.91</v>
      </c>
      <c r="BV472" s="2">
        <v>45498</v>
      </c>
      <c r="BW472" t="s">
        <v>422</v>
      </c>
      <c r="BX472" s="2">
        <v>45501</v>
      </c>
      <c r="BY472" t="s">
        <v>3426</v>
      </c>
      <c r="BZ472" s="2">
        <v>45488</v>
      </c>
      <c r="CA472" s="2">
        <v>45497</v>
      </c>
      <c r="CC472" s="2">
        <v>45477</v>
      </c>
      <c r="CD472" t="s">
        <v>424</v>
      </c>
      <c r="CF472" s="2">
        <v>45488</v>
      </c>
      <c r="CJ472" s="2">
        <v>45505</v>
      </c>
      <c r="CL472" s="2">
        <v>45499</v>
      </c>
      <c r="CM472" s="2">
        <v>45509</v>
      </c>
      <c r="CN472" s="2">
        <v>45477</v>
      </c>
      <c r="CO472" s="2">
        <v>45505</v>
      </c>
      <c r="CP472" s="2">
        <v>45498</v>
      </c>
      <c r="CR472" s="2">
        <v>45477</v>
      </c>
      <c r="CS472" s="2">
        <v>45483</v>
      </c>
      <c r="CT472" s="2">
        <v>45648</v>
      </c>
      <c r="CU472" s="2">
        <v>45499</v>
      </c>
      <c r="CV472" s="2">
        <v>45512</v>
      </c>
      <c r="CW472" s="2">
        <v>45483</v>
      </c>
      <c r="CY472" t="s">
        <v>424</v>
      </c>
      <c r="DD472" s="2">
        <v>45496</v>
      </c>
      <c r="DF472" s="2">
        <v>45512</v>
      </c>
      <c r="DI472" s="2">
        <v>45519</v>
      </c>
      <c r="DJ472" s="2">
        <v>45477</v>
      </c>
      <c r="DK472" s="2">
        <v>45513</v>
      </c>
      <c r="DL472" s="2">
        <v>45520</v>
      </c>
      <c r="DM472" s="2">
        <v>45632</v>
      </c>
      <c r="DN472" s="2">
        <v>45736</v>
      </c>
      <c r="DO472" s="2">
        <v>45483</v>
      </c>
      <c r="DP472" s="2">
        <v>45736</v>
      </c>
      <c r="EE472" s="1">
        <v>2340.6999999999998</v>
      </c>
    </row>
    <row r="473" spans="1:141" hidden="1" x14ac:dyDescent="0.35">
      <c r="A473">
        <v>3652</v>
      </c>
      <c r="B473" t="s">
        <v>404</v>
      </c>
      <c r="C473">
        <v>4331</v>
      </c>
      <c r="D473" t="s">
        <v>459</v>
      </c>
      <c r="E473" t="s">
        <v>460</v>
      </c>
      <c r="F473" t="s">
        <v>407</v>
      </c>
      <c r="G473">
        <v>304</v>
      </c>
      <c r="H473" t="s">
        <v>408</v>
      </c>
      <c r="I473" t="s">
        <v>3427</v>
      </c>
      <c r="J473" t="s">
        <v>3428</v>
      </c>
      <c r="K473" t="s">
        <v>14</v>
      </c>
      <c r="L473" t="s">
        <v>66</v>
      </c>
      <c r="M473" t="s">
        <v>411</v>
      </c>
      <c r="N473" t="s">
        <v>411</v>
      </c>
      <c r="O473" t="s">
        <v>411</v>
      </c>
      <c r="P473" t="s">
        <v>411</v>
      </c>
      <c r="Q473" t="s">
        <v>411</v>
      </c>
      <c r="R473" t="s">
        <v>411</v>
      </c>
      <c r="S473" t="s">
        <v>411</v>
      </c>
      <c r="T473" s="1">
        <v>162400.98000000001</v>
      </c>
      <c r="U473">
        <v>808.58</v>
      </c>
      <c r="V473">
        <v>0</v>
      </c>
      <c r="W473" s="1">
        <v>140985.76999999999</v>
      </c>
      <c r="X473" s="1">
        <v>56384.23</v>
      </c>
      <c r="Y473">
        <v>0</v>
      </c>
      <c r="Z473" s="1">
        <v>197370</v>
      </c>
      <c r="AA473">
        <v>0</v>
      </c>
      <c r="AB473">
        <v>0</v>
      </c>
      <c r="AD473">
        <v>8787720479472</v>
      </c>
      <c r="AE473" t="s">
        <v>412</v>
      </c>
      <c r="AG473" s="2">
        <v>45513</v>
      </c>
      <c r="AH473" s="1">
        <v>3909.53</v>
      </c>
      <c r="AI473" s="2">
        <v>45492</v>
      </c>
      <c r="AJ473">
        <v>2004</v>
      </c>
      <c r="AK473" s="2">
        <v>45477</v>
      </c>
      <c r="AP473" t="s">
        <v>413</v>
      </c>
      <c r="AT473" s="2">
        <v>46098</v>
      </c>
      <c r="AU473" s="2">
        <v>46098</v>
      </c>
      <c r="AV473" t="s">
        <v>414</v>
      </c>
      <c r="AW473" s="2">
        <v>45463</v>
      </c>
      <c r="AX473">
        <v>26702</v>
      </c>
      <c r="AY473" s="1">
        <v>219998.67</v>
      </c>
      <c r="BA473" t="s">
        <v>464</v>
      </c>
      <c r="BB473">
        <v>26702</v>
      </c>
      <c r="BD473" t="s">
        <v>416</v>
      </c>
      <c r="BE473" t="s">
        <v>417</v>
      </c>
      <c r="BF473">
        <v>5561994113440</v>
      </c>
      <c r="BG473" t="s">
        <v>3429</v>
      </c>
      <c r="BH473">
        <v>73801530</v>
      </c>
      <c r="BI473" t="s">
        <v>504</v>
      </c>
      <c r="BJ473" t="s">
        <v>3430</v>
      </c>
      <c r="BL473" s="1">
        <v>2695.29</v>
      </c>
      <c r="BQ473">
        <v>915</v>
      </c>
      <c r="BR473">
        <v>5840</v>
      </c>
      <c r="BS473" t="s">
        <v>770</v>
      </c>
      <c r="BT473" s="2">
        <v>45463</v>
      </c>
      <c r="BU473">
        <v>449.91</v>
      </c>
      <c r="BV473" s="2">
        <v>45498</v>
      </c>
      <c r="BW473" t="s">
        <v>422</v>
      </c>
      <c r="BX473" s="2">
        <v>45497</v>
      </c>
      <c r="BY473" t="s">
        <v>3431</v>
      </c>
      <c r="BZ473" s="2">
        <v>45463</v>
      </c>
      <c r="CA473" s="2">
        <v>45497</v>
      </c>
      <c r="CC473" s="2">
        <v>45477</v>
      </c>
      <c r="CD473" t="s">
        <v>424</v>
      </c>
      <c r="CF473" s="2">
        <v>45463</v>
      </c>
      <c r="CG473" s="2">
        <v>45488</v>
      </c>
      <c r="CI473" s="2">
        <v>45488</v>
      </c>
      <c r="CJ473" s="2">
        <v>45505</v>
      </c>
      <c r="CL473" s="2">
        <v>45477</v>
      </c>
      <c r="CM473" s="2">
        <v>45510</v>
      </c>
      <c r="CN473" s="2">
        <v>45477</v>
      </c>
      <c r="CO473" s="2">
        <v>45537</v>
      </c>
      <c r="CP473" s="2">
        <v>45498</v>
      </c>
      <c r="CR473" s="2">
        <v>45478</v>
      </c>
      <c r="CS473" s="2">
        <v>45491</v>
      </c>
      <c r="CT473" s="2">
        <v>45598</v>
      </c>
      <c r="CU473" s="2">
        <v>45499</v>
      </c>
      <c r="CV473" s="2">
        <v>45538</v>
      </c>
      <c r="CW473" s="2">
        <v>45490</v>
      </c>
      <c r="CY473" t="s">
        <v>424</v>
      </c>
      <c r="DD473" s="2">
        <v>45492</v>
      </c>
      <c r="DF473" s="2">
        <v>45513</v>
      </c>
      <c r="DI473" s="2">
        <v>45518</v>
      </c>
      <c r="DJ473" s="2">
        <v>45481</v>
      </c>
      <c r="DK473" s="2">
        <v>45538</v>
      </c>
      <c r="DL473" s="2">
        <v>45799</v>
      </c>
      <c r="DM473" s="2">
        <v>45796</v>
      </c>
      <c r="DO473" s="2">
        <v>45490</v>
      </c>
      <c r="DP473" s="2">
        <v>46057</v>
      </c>
      <c r="EE473" s="1">
        <v>1949.86</v>
      </c>
    </row>
    <row r="474" spans="1:141" hidden="1" x14ac:dyDescent="0.35">
      <c r="A474">
        <v>3653</v>
      </c>
      <c r="B474" t="s">
        <v>404</v>
      </c>
      <c r="C474">
        <v>4350</v>
      </c>
      <c r="D474" t="s">
        <v>833</v>
      </c>
      <c r="E474" t="s">
        <v>834</v>
      </c>
      <c r="F474" t="s">
        <v>473</v>
      </c>
      <c r="G474">
        <v>304</v>
      </c>
      <c r="H474" t="s">
        <v>474</v>
      </c>
      <c r="I474" t="s">
        <v>3432</v>
      </c>
      <c r="J474" t="s">
        <v>3433</v>
      </c>
      <c r="K474" t="s">
        <v>24</v>
      </c>
      <c r="L474" t="s">
        <v>175</v>
      </c>
      <c r="M474" t="s">
        <v>411</v>
      </c>
      <c r="N474" t="s">
        <v>411</v>
      </c>
      <c r="O474" t="s">
        <v>411</v>
      </c>
      <c r="P474" t="s">
        <v>424</v>
      </c>
      <c r="Q474" t="s">
        <v>424</v>
      </c>
      <c r="R474" t="s">
        <v>411</v>
      </c>
      <c r="S474" t="s">
        <v>411</v>
      </c>
      <c r="T474" s="1">
        <v>149151.57</v>
      </c>
      <c r="U474">
        <v>670.2</v>
      </c>
      <c r="V474">
        <v>0</v>
      </c>
      <c r="W474" s="1">
        <v>120091.59</v>
      </c>
      <c r="X474" s="1">
        <v>508765.81</v>
      </c>
      <c r="Y474">
        <v>0</v>
      </c>
      <c r="Z474" s="1">
        <v>628857.4</v>
      </c>
      <c r="AA474">
        <v>0</v>
      </c>
      <c r="AB474">
        <v>0</v>
      </c>
      <c r="AD474">
        <v>8787720499287</v>
      </c>
      <c r="AE474" t="s">
        <v>412</v>
      </c>
      <c r="AF474">
        <v>105235</v>
      </c>
      <c r="AG474" s="2">
        <v>45503</v>
      </c>
      <c r="AH474" s="1">
        <v>2740.25</v>
      </c>
      <c r="AI474" s="2">
        <v>45484</v>
      </c>
      <c r="AJ474">
        <v>2004</v>
      </c>
      <c r="AK474" s="2">
        <v>45477</v>
      </c>
      <c r="AP474" t="s">
        <v>413</v>
      </c>
      <c r="AQ474" t="s">
        <v>1498</v>
      </c>
      <c r="AT474" s="2">
        <v>45740</v>
      </c>
      <c r="AU474" s="2">
        <v>45740</v>
      </c>
      <c r="AV474" t="s">
        <v>414</v>
      </c>
      <c r="AW474" s="2">
        <v>45468</v>
      </c>
      <c r="AX474">
        <v>26709</v>
      </c>
      <c r="AY474" s="1">
        <v>194923.59</v>
      </c>
      <c r="BA474" t="s">
        <v>837</v>
      </c>
      <c r="BB474">
        <v>26709</v>
      </c>
      <c r="BD474" t="s">
        <v>478</v>
      </c>
      <c r="BE474" t="s">
        <v>417</v>
      </c>
      <c r="BF474">
        <v>5561993560295</v>
      </c>
      <c r="BG474" t="s">
        <v>3434</v>
      </c>
      <c r="BH474">
        <v>72910000</v>
      </c>
      <c r="BI474" t="s">
        <v>1385</v>
      </c>
      <c r="BJ474" t="s">
        <v>3435</v>
      </c>
      <c r="BL474" s="1">
        <v>2234</v>
      </c>
      <c r="BM474" s="2">
        <v>45509</v>
      </c>
      <c r="BQ474">
        <v>3328</v>
      </c>
      <c r="BR474">
        <v>5841</v>
      </c>
      <c r="BS474" t="s">
        <v>862</v>
      </c>
      <c r="BT474" s="2">
        <v>45468</v>
      </c>
      <c r="BU474">
        <v>499.79</v>
      </c>
      <c r="BV474" s="2">
        <v>45488</v>
      </c>
      <c r="BW474" t="s">
        <v>422</v>
      </c>
      <c r="BX474" s="2">
        <v>45489</v>
      </c>
      <c r="BY474" t="s">
        <v>3436</v>
      </c>
      <c r="BZ474" s="2">
        <v>45468</v>
      </c>
      <c r="CA474" s="2">
        <v>45491</v>
      </c>
      <c r="CC474" s="2">
        <v>45471</v>
      </c>
      <c r="CD474" t="s">
        <v>424</v>
      </c>
      <c r="CF474" s="2">
        <v>45468</v>
      </c>
      <c r="CJ474" s="2">
        <v>45495</v>
      </c>
      <c r="CL474" s="2">
        <v>45477</v>
      </c>
      <c r="CM474" s="2">
        <v>45497</v>
      </c>
      <c r="CN474" s="2">
        <v>45471</v>
      </c>
      <c r="CO474" s="2">
        <v>45505</v>
      </c>
      <c r="CP474" s="2">
        <v>45491</v>
      </c>
      <c r="CR474" s="2">
        <v>45472</v>
      </c>
      <c r="CS474" s="2">
        <v>45478</v>
      </c>
      <c r="CU474" s="2">
        <v>45491</v>
      </c>
      <c r="CV474" s="2">
        <v>45512</v>
      </c>
      <c r="CW474" s="2">
        <v>45478</v>
      </c>
      <c r="CX474" s="2">
        <v>45530</v>
      </c>
      <c r="CY474" t="s">
        <v>424</v>
      </c>
      <c r="DD474" s="2">
        <v>45471</v>
      </c>
      <c r="DF474" s="2">
        <v>45503</v>
      </c>
      <c r="DI474" s="2">
        <v>45513</v>
      </c>
      <c r="DJ474" s="2">
        <v>45477</v>
      </c>
      <c r="DK474" s="2">
        <v>45512</v>
      </c>
      <c r="DL474" s="2">
        <v>45545</v>
      </c>
      <c r="DM474" s="2">
        <v>45629</v>
      </c>
      <c r="DN474" s="2">
        <v>45712</v>
      </c>
      <c r="DO474" s="2">
        <v>45478</v>
      </c>
      <c r="DP474" s="2">
        <v>45712</v>
      </c>
      <c r="EE474" s="1">
        <v>4005.32</v>
      </c>
      <c r="EG474" t="s">
        <v>1640</v>
      </c>
    </row>
    <row r="475" spans="1:141" hidden="1" x14ac:dyDescent="0.35">
      <c r="A475">
        <v>3654</v>
      </c>
      <c r="B475" t="s">
        <v>404</v>
      </c>
      <c r="C475">
        <v>4381</v>
      </c>
      <c r="D475" t="s">
        <v>976</v>
      </c>
      <c r="E475" t="s">
        <v>834</v>
      </c>
      <c r="F475" t="s">
        <v>1086</v>
      </c>
      <c r="G475" t="s">
        <v>1736</v>
      </c>
      <c r="H475" t="s">
        <v>408</v>
      </c>
      <c r="I475" t="s">
        <v>3437</v>
      </c>
      <c r="J475" t="s">
        <v>3438</v>
      </c>
      <c r="K475" t="s">
        <v>14</v>
      </c>
      <c r="L475" t="s">
        <v>154</v>
      </c>
      <c r="M475" t="s">
        <v>411</v>
      </c>
      <c r="N475" t="s">
        <v>411</v>
      </c>
      <c r="O475" t="s">
        <v>411</v>
      </c>
      <c r="P475" t="s">
        <v>411</v>
      </c>
      <c r="Q475" t="s">
        <v>411</v>
      </c>
      <c r="R475" t="s">
        <v>411</v>
      </c>
      <c r="S475" t="s">
        <v>411</v>
      </c>
      <c r="T475" s="1">
        <v>149064.48000000001</v>
      </c>
      <c r="U475">
        <v>529.5</v>
      </c>
      <c r="V475">
        <v>0</v>
      </c>
      <c r="W475" s="1">
        <v>103527.48</v>
      </c>
      <c r="X475" s="1">
        <v>13661</v>
      </c>
      <c r="Y475">
        <v>0</v>
      </c>
      <c r="Z475" s="1">
        <v>117188.48</v>
      </c>
      <c r="AA475">
        <v>0</v>
      </c>
      <c r="AB475">
        <v>0</v>
      </c>
      <c r="AD475">
        <v>8787720501001</v>
      </c>
      <c r="AE475" t="s">
        <v>412</v>
      </c>
      <c r="AG475" s="2">
        <v>45540</v>
      </c>
      <c r="AH475" s="1">
        <v>3518.51</v>
      </c>
      <c r="AI475" s="2">
        <v>45512</v>
      </c>
      <c r="AJ475">
        <v>2004</v>
      </c>
      <c r="AK475" s="2">
        <v>45477</v>
      </c>
      <c r="AP475" t="s">
        <v>413</v>
      </c>
      <c r="AT475" s="2">
        <v>45743</v>
      </c>
      <c r="AU475" s="2">
        <v>45894</v>
      </c>
      <c r="AV475" t="s">
        <v>414</v>
      </c>
      <c r="AW475" s="2">
        <v>45477</v>
      </c>
      <c r="AX475">
        <v>26710</v>
      </c>
      <c r="AY475" s="1">
        <v>211931.67</v>
      </c>
      <c r="BA475" t="s">
        <v>980</v>
      </c>
      <c r="BB475">
        <v>26710</v>
      </c>
      <c r="BC475" t="s">
        <v>3439</v>
      </c>
      <c r="BD475" t="s">
        <v>416</v>
      </c>
      <c r="BE475" t="s">
        <v>417</v>
      </c>
      <c r="BF475">
        <v>5561996030602</v>
      </c>
      <c r="BG475" t="s">
        <v>3440</v>
      </c>
      <c r="BH475">
        <v>73805277</v>
      </c>
      <c r="BI475" t="s">
        <v>455</v>
      </c>
      <c r="BJ475" t="s">
        <v>3441</v>
      </c>
      <c r="BL475" s="1">
        <v>1765</v>
      </c>
      <c r="BM475" s="2">
        <v>45652</v>
      </c>
      <c r="BQ475">
        <v>3787</v>
      </c>
      <c r="BR475">
        <v>5842</v>
      </c>
      <c r="BS475" t="s">
        <v>449</v>
      </c>
      <c r="BT475" s="2">
        <v>45481</v>
      </c>
      <c r="BU475">
        <v>449.91</v>
      </c>
      <c r="BV475" s="2">
        <v>45516</v>
      </c>
      <c r="BW475" t="s">
        <v>422</v>
      </c>
      <c r="BX475" s="2">
        <v>45517</v>
      </c>
      <c r="BY475" t="s">
        <v>3442</v>
      </c>
      <c r="BZ475" s="2">
        <v>45481</v>
      </c>
      <c r="CA475" s="2">
        <v>45516</v>
      </c>
      <c r="CC475" s="2">
        <v>45477</v>
      </c>
      <c r="CD475" t="s">
        <v>424</v>
      </c>
      <c r="CF475" s="2">
        <v>45481</v>
      </c>
      <c r="CG475" s="2">
        <v>45483</v>
      </c>
      <c r="CI475" s="2">
        <v>45483</v>
      </c>
      <c r="CJ475" s="2">
        <v>45530</v>
      </c>
      <c r="CL475" s="2">
        <v>45483</v>
      </c>
      <c r="CM475" s="2">
        <v>45538</v>
      </c>
      <c r="CN475" s="2">
        <v>45477</v>
      </c>
      <c r="CO475" s="2">
        <v>45519</v>
      </c>
      <c r="CP475" s="2">
        <v>45517</v>
      </c>
      <c r="CR475" s="2">
        <v>45477</v>
      </c>
      <c r="CS475" s="2">
        <v>45488</v>
      </c>
      <c r="CT475" s="2">
        <v>45654</v>
      </c>
      <c r="CU475" s="2">
        <v>45518</v>
      </c>
      <c r="CV475" s="2">
        <v>45538</v>
      </c>
      <c r="CW475" s="2">
        <v>45485</v>
      </c>
      <c r="CY475" t="s">
        <v>424</v>
      </c>
      <c r="DD475" s="2">
        <v>45513</v>
      </c>
      <c r="DF475" s="2">
        <v>45541</v>
      </c>
      <c r="DI475" s="2">
        <v>45544</v>
      </c>
      <c r="DJ475" s="2">
        <v>45477</v>
      </c>
      <c r="DK475" s="2">
        <v>45593</v>
      </c>
      <c r="DL475" s="2">
        <v>45634</v>
      </c>
      <c r="DM475" s="2">
        <v>45709</v>
      </c>
      <c r="DN475" s="2">
        <v>45736</v>
      </c>
      <c r="DO475" s="2">
        <v>45485</v>
      </c>
      <c r="DP475" s="2">
        <v>45736</v>
      </c>
      <c r="EE475" s="1">
        <v>2648.14</v>
      </c>
    </row>
    <row r="476" spans="1:141" hidden="1" x14ac:dyDescent="0.35">
      <c r="A476">
        <v>3655</v>
      </c>
      <c r="B476" t="s">
        <v>404</v>
      </c>
      <c r="C476">
        <v>4369</v>
      </c>
      <c r="D476" t="s">
        <v>976</v>
      </c>
      <c r="E476" t="s">
        <v>834</v>
      </c>
      <c r="F476" t="s">
        <v>473</v>
      </c>
      <c r="G476" t="s">
        <v>1318</v>
      </c>
      <c r="H476" t="s">
        <v>408</v>
      </c>
      <c r="I476" t="s">
        <v>3443</v>
      </c>
      <c r="J476" t="s">
        <v>3444</v>
      </c>
      <c r="K476" t="s">
        <v>22</v>
      </c>
      <c r="L476" t="s">
        <v>105</v>
      </c>
      <c r="M476" t="s">
        <v>411</v>
      </c>
      <c r="N476" t="s">
        <v>411</v>
      </c>
      <c r="O476" t="s">
        <v>411</v>
      </c>
      <c r="P476" t="s">
        <v>411</v>
      </c>
      <c r="Q476" t="s">
        <v>411</v>
      </c>
      <c r="R476" t="s">
        <v>411</v>
      </c>
      <c r="S476" t="s">
        <v>411</v>
      </c>
      <c r="T476" s="1">
        <v>148780.43</v>
      </c>
      <c r="U476">
        <v>705</v>
      </c>
      <c r="V476">
        <v>0</v>
      </c>
      <c r="W476" s="1">
        <v>133871.43</v>
      </c>
      <c r="X476" s="1">
        <v>15498</v>
      </c>
      <c r="Y476">
        <v>0</v>
      </c>
      <c r="Z476" s="1">
        <v>149369.43</v>
      </c>
      <c r="AA476">
        <v>0</v>
      </c>
      <c r="AB476">
        <v>0</v>
      </c>
      <c r="AD476">
        <v>8787720515533</v>
      </c>
      <c r="AE476" t="s">
        <v>412</v>
      </c>
      <c r="AG476" s="2">
        <v>45506</v>
      </c>
      <c r="AH476" s="1">
        <v>3543.33</v>
      </c>
      <c r="AI476" s="2">
        <v>45489</v>
      </c>
      <c r="AJ476">
        <v>2004</v>
      </c>
      <c r="AK476" s="2">
        <v>45477</v>
      </c>
      <c r="AP476" t="s">
        <v>413</v>
      </c>
      <c r="AT476" s="2">
        <v>45743</v>
      </c>
      <c r="AU476" s="2">
        <v>45894</v>
      </c>
      <c r="AV476" t="s">
        <v>414</v>
      </c>
      <c r="AW476" s="2">
        <v>45472</v>
      </c>
      <c r="AX476">
        <v>26789</v>
      </c>
      <c r="AY476" s="1">
        <v>211932.13</v>
      </c>
      <c r="BA476" t="s">
        <v>980</v>
      </c>
      <c r="BB476">
        <v>26789</v>
      </c>
      <c r="BC476" t="s">
        <v>3445</v>
      </c>
      <c r="BD476" t="s">
        <v>416</v>
      </c>
      <c r="BE476" t="s">
        <v>417</v>
      </c>
      <c r="BF476">
        <v>5561998080115</v>
      </c>
      <c r="BG476" t="s">
        <v>3446</v>
      </c>
      <c r="BH476">
        <v>73813280</v>
      </c>
      <c r="BI476" t="s">
        <v>430</v>
      </c>
      <c r="BJ476" t="s">
        <v>3447</v>
      </c>
      <c r="BL476" s="1">
        <v>2590</v>
      </c>
      <c r="BQ476">
        <v>3591</v>
      </c>
      <c r="BR476">
        <v>5856</v>
      </c>
      <c r="BS476" t="s">
        <v>648</v>
      </c>
      <c r="BT476" s="2">
        <v>45484</v>
      </c>
      <c r="BW476" t="s">
        <v>422</v>
      </c>
      <c r="BY476" t="s">
        <v>3448</v>
      </c>
      <c r="BZ476" s="2">
        <v>45484</v>
      </c>
      <c r="CA476" s="2">
        <v>45495</v>
      </c>
      <c r="CC476" s="2">
        <v>45477</v>
      </c>
      <c r="CD476" t="s">
        <v>424</v>
      </c>
      <c r="CF476" s="2">
        <v>45484</v>
      </c>
      <c r="CI476" s="2">
        <v>45530</v>
      </c>
      <c r="CJ476" s="2">
        <v>45498</v>
      </c>
      <c r="CL476" s="2">
        <v>45485</v>
      </c>
      <c r="CM476" s="2">
        <v>45502</v>
      </c>
      <c r="CN476" s="2">
        <v>45477</v>
      </c>
      <c r="CO476" s="2">
        <v>45488</v>
      </c>
      <c r="CP476" s="2">
        <v>45495</v>
      </c>
      <c r="CR476" s="2">
        <v>45477</v>
      </c>
      <c r="CS476" s="2">
        <v>45485</v>
      </c>
      <c r="CT476" s="2">
        <v>45651</v>
      </c>
      <c r="CU476" s="2">
        <v>45496</v>
      </c>
      <c r="CV476" s="2">
        <v>45505</v>
      </c>
      <c r="CW476" s="2">
        <v>45484</v>
      </c>
      <c r="CY476" t="s">
        <v>424</v>
      </c>
      <c r="DD476" s="2">
        <v>45489</v>
      </c>
      <c r="DF476" s="2">
        <v>45545</v>
      </c>
      <c r="DI476" s="2">
        <v>45546</v>
      </c>
      <c r="DJ476" s="2">
        <v>45478</v>
      </c>
      <c r="DK476" s="2">
        <v>45513</v>
      </c>
      <c r="DL476" s="2">
        <v>45517</v>
      </c>
      <c r="DM476" s="2">
        <v>45632</v>
      </c>
      <c r="DN476" s="2">
        <v>45736</v>
      </c>
      <c r="DO476" s="2">
        <v>45484</v>
      </c>
      <c r="DP476" s="2">
        <v>45736</v>
      </c>
      <c r="EE476" s="1">
        <v>1908.95</v>
      </c>
    </row>
    <row r="477" spans="1:141" hidden="1" x14ac:dyDescent="0.35">
      <c r="A477">
        <v>3656</v>
      </c>
      <c r="B477" t="s">
        <v>561</v>
      </c>
      <c r="C477">
        <v>4353</v>
      </c>
      <c r="D477" t="s">
        <v>2635</v>
      </c>
      <c r="E477" t="s">
        <v>472</v>
      </c>
      <c r="F477" t="s">
        <v>434</v>
      </c>
      <c r="G477" t="s">
        <v>3449</v>
      </c>
      <c r="H477" t="s">
        <v>408</v>
      </c>
      <c r="I477" t="s">
        <v>3450</v>
      </c>
      <c r="J477" t="s">
        <v>3451</v>
      </c>
      <c r="K477" t="s">
        <v>14</v>
      </c>
      <c r="L477" t="s">
        <v>157</v>
      </c>
      <c r="M477" t="s">
        <v>411</v>
      </c>
      <c r="N477" t="s">
        <v>411</v>
      </c>
      <c r="O477" t="s">
        <v>411</v>
      </c>
      <c r="P477" t="s">
        <v>411</v>
      </c>
      <c r="Q477" t="s">
        <v>411</v>
      </c>
      <c r="R477" t="s">
        <v>411</v>
      </c>
      <c r="S477" t="s">
        <v>411</v>
      </c>
      <c r="T477" s="1">
        <v>200000</v>
      </c>
      <c r="U477" s="1">
        <v>1561.17</v>
      </c>
      <c r="V477">
        <v>0</v>
      </c>
      <c r="W477" s="1">
        <v>206998.43</v>
      </c>
      <c r="X477">
        <v>0</v>
      </c>
      <c r="Y477">
        <v>0</v>
      </c>
      <c r="Z477" s="1">
        <v>206998.43</v>
      </c>
      <c r="AA477">
        <v>0</v>
      </c>
      <c r="AB477">
        <v>0</v>
      </c>
      <c r="AE477" t="s">
        <v>412</v>
      </c>
      <c r="AH477">
        <v>0</v>
      </c>
      <c r="AK477" s="2">
        <v>45477</v>
      </c>
      <c r="AP477" t="s">
        <v>413</v>
      </c>
      <c r="AT477" s="2">
        <v>45551</v>
      </c>
      <c r="AU477" s="2">
        <v>45551</v>
      </c>
      <c r="AV477" t="s">
        <v>561</v>
      </c>
      <c r="AW477" s="2">
        <v>45468</v>
      </c>
      <c r="AX477">
        <v>26752</v>
      </c>
      <c r="AY477" s="1">
        <v>200000</v>
      </c>
      <c r="BA477" t="s">
        <v>2638</v>
      </c>
      <c r="BB477">
        <v>26752</v>
      </c>
      <c r="BD477" t="s">
        <v>416</v>
      </c>
      <c r="BE477" t="s">
        <v>417</v>
      </c>
      <c r="BF477">
        <v>5561999865488</v>
      </c>
      <c r="BG477" t="s">
        <v>3452</v>
      </c>
      <c r="BH477">
        <v>73801971</v>
      </c>
      <c r="BI477" t="s">
        <v>455</v>
      </c>
      <c r="BJ477" t="s">
        <v>3453</v>
      </c>
      <c r="BL477" s="1">
        <v>5203.8999999999996</v>
      </c>
      <c r="BM477" s="2">
        <v>45647</v>
      </c>
      <c r="BQ477">
        <v>4354</v>
      </c>
      <c r="BR477">
        <v>5845</v>
      </c>
      <c r="BS477" t="s">
        <v>1251</v>
      </c>
      <c r="BT477" s="2">
        <v>45469</v>
      </c>
      <c r="BW477" t="s">
        <v>422</v>
      </c>
      <c r="BZ477" s="2">
        <v>45498</v>
      </c>
      <c r="CF477" s="2">
        <v>45498</v>
      </c>
      <c r="CL477" s="2">
        <v>45478</v>
      </c>
      <c r="CS477" s="2">
        <v>45483</v>
      </c>
      <c r="CT477" s="2">
        <v>45647</v>
      </c>
      <c r="CW477" s="2">
        <v>45483</v>
      </c>
      <c r="CY477" t="s">
        <v>424</v>
      </c>
      <c r="DJ477" s="2">
        <v>45477</v>
      </c>
      <c r="DO477" s="2">
        <v>45483</v>
      </c>
      <c r="EG477" t="s">
        <v>735</v>
      </c>
      <c r="EI477" t="s">
        <v>3454</v>
      </c>
      <c r="EK477" t="s">
        <v>1591</v>
      </c>
    </row>
    <row r="478" spans="1:141" hidden="1" x14ac:dyDescent="0.35">
      <c r="A478">
        <v>3657</v>
      </c>
      <c r="B478" t="s">
        <v>561</v>
      </c>
      <c r="C478">
        <v>4324</v>
      </c>
      <c r="D478" t="s">
        <v>405</v>
      </c>
      <c r="E478" t="s">
        <v>406</v>
      </c>
      <c r="F478" t="s">
        <v>584</v>
      </c>
      <c r="G478">
        <v>104</v>
      </c>
      <c r="H478" t="s">
        <v>408</v>
      </c>
      <c r="I478" t="s">
        <v>3455</v>
      </c>
      <c r="J478" t="s">
        <v>3456</v>
      </c>
      <c r="K478" t="s">
        <v>22</v>
      </c>
      <c r="L478" t="s">
        <v>148</v>
      </c>
      <c r="M478" t="s">
        <v>411</v>
      </c>
      <c r="N478" t="s">
        <v>411</v>
      </c>
      <c r="O478" t="s">
        <v>411</v>
      </c>
      <c r="P478" t="s">
        <v>411</v>
      </c>
      <c r="Q478" t="s">
        <v>411</v>
      </c>
      <c r="R478" t="s">
        <v>411</v>
      </c>
      <c r="S478" t="s">
        <v>411</v>
      </c>
      <c r="T478" s="1">
        <v>164200</v>
      </c>
      <c r="U478" s="1">
        <v>1251.44</v>
      </c>
      <c r="V478">
        <v>0</v>
      </c>
      <c r="W478" s="1">
        <v>168000</v>
      </c>
      <c r="X478" s="1">
        <v>1810</v>
      </c>
      <c r="Y478">
        <v>0</v>
      </c>
      <c r="Z478" s="1">
        <v>169810</v>
      </c>
      <c r="AA478">
        <v>0</v>
      </c>
      <c r="AB478">
        <v>0</v>
      </c>
      <c r="AE478" t="s">
        <v>412</v>
      </c>
      <c r="AH478">
        <v>0</v>
      </c>
      <c r="AK478" s="2">
        <v>45477</v>
      </c>
      <c r="AP478" t="s">
        <v>413</v>
      </c>
      <c r="AT478" s="2">
        <v>45499</v>
      </c>
      <c r="AU478" s="2">
        <v>45499</v>
      </c>
      <c r="AV478" t="s">
        <v>561</v>
      </c>
      <c r="AW478" s="2">
        <v>45463</v>
      </c>
      <c r="AX478">
        <v>26723</v>
      </c>
      <c r="AY478" s="1">
        <v>224540</v>
      </c>
      <c r="BA478" t="s">
        <v>415</v>
      </c>
      <c r="BB478">
        <v>26723</v>
      </c>
      <c r="BD478" t="s">
        <v>416</v>
      </c>
      <c r="BE478" t="s">
        <v>417</v>
      </c>
      <c r="BF478">
        <v>5561992313884</v>
      </c>
      <c r="BG478" t="s">
        <v>3457</v>
      </c>
      <c r="BH478">
        <v>73800000</v>
      </c>
      <c r="BI478" t="s">
        <v>825</v>
      </c>
      <c r="BJ478" t="s">
        <v>3458</v>
      </c>
      <c r="BL478" s="1">
        <v>4171.4799999999996</v>
      </c>
      <c r="BQ478">
        <v>3256</v>
      </c>
      <c r="BR478">
        <v>5843</v>
      </c>
      <c r="BS478" t="s">
        <v>954</v>
      </c>
      <c r="BY478" t="s">
        <v>3459</v>
      </c>
      <c r="CC478" s="2">
        <v>45478</v>
      </c>
      <c r="CG478" s="2">
        <v>45488</v>
      </c>
      <c r="CI478" s="2">
        <v>45488</v>
      </c>
      <c r="CN478" s="2">
        <v>45478</v>
      </c>
      <c r="CR478" s="2">
        <v>45481</v>
      </c>
      <c r="CS478" s="2">
        <v>45490</v>
      </c>
      <c r="CT478" s="2">
        <v>45641</v>
      </c>
      <c r="CW478" s="2">
        <v>45490</v>
      </c>
      <c r="CY478" t="s">
        <v>424</v>
      </c>
      <c r="DJ478" s="2">
        <v>45478</v>
      </c>
      <c r="DO478" s="2">
        <v>45490</v>
      </c>
    </row>
    <row r="479" spans="1:141" hidden="1" x14ac:dyDescent="0.35">
      <c r="A479">
        <v>3658</v>
      </c>
      <c r="B479" t="s">
        <v>404</v>
      </c>
      <c r="C479">
        <v>4370</v>
      </c>
      <c r="D479" t="s">
        <v>976</v>
      </c>
      <c r="E479" t="s">
        <v>834</v>
      </c>
      <c r="F479" t="s">
        <v>434</v>
      </c>
      <c r="G479" t="s">
        <v>1241</v>
      </c>
      <c r="H479" t="s">
        <v>408</v>
      </c>
      <c r="I479" t="s">
        <v>3460</v>
      </c>
      <c r="J479" t="s">
        <v>3461</v>
      </c>
      <c r="K479" t="s">
        <v>22</v>
      </c>
      <c r="L479" t="s">
        <v>47</v>
      </c>
      <c r="M479" t="s">
        <v>411</v>
      </c>
      <c r="N479" t="s">
        <v>411</v>
      </c>
      <c r="O479" t="s">
        <v>411</v>
      </c>
      <c r="P479" t="s">
        <v>411</v>
      </c>
      <c r="Q479" t="s">
        <v>411</v>
      </c>
      <c r="R479" t="s">
        <v>411</v>
      </c>
      <c r="S479" t="s">
        <v>411</v>
      </c>
      <c r="T479" s="1">
        <v>148221.88</v>
      </c>
      <c r="U479">
        <v>498.6</v>
      </c>
      <c r="V479">
        <v>0</v>
      </c>
      <c r="W479" s="1">
        <v>97310.88</v>
      </c>
      <c r="X479" s="1">
        <v>50911</v>
      </c>
      <c r="Y479">
        <v>0</v>
      </c>
      <c r="Z479" s="1">
        <v>148221.88</v>
      </c>
      <c r="AA479">
        <v>0</v>
      </c>
      <c r="AB479">
        <v>0</v>
      </c>
      <c r="AD479">
        <v>8787720501613</v>
      </c>
      <c r="AE479" t="s">
        <v>412</v>
      </c>
      <c r="AG479" s="2">
        <v>45534</v>
      </c>
      <c r="AH479" s="1">
        <v>3543.36</v>
      </c>
      <c r="AI479" s="2">
        <v>45518</v>
      </c>
      <c r="AJ479">
        <v>2004</v>
      </c>
      <c r="AK479" s="2">
        <v>45478</v>
      </c>
      <c r="AP479" t="s">
        <v>413</v>
      </c>
      <c r="AT479" s="2">
        <v>45743</v>
      </c>
      <c r="AU479" s="2">
        <v>45894</v>
      </c>
      <c r="AV479" t="s">
        <v>414</v>
      </c>
      <c r="AW479" s="2">
        <v>45472</v>
      </c>
      <c r="AX479">
        <v>26790</v>
      </c>
      <c r="AY479" s="1">
        <v>211931.67</v>
      </c>
      <c r="BA479" t="s">
        <v>980</v>
      </c>
      <c r="BB479">
        <v>26790</v>
      </c>
      <c r="BC479" t="s">
        <v>3462</v>
      </c>
      <c r="BD479" t="s">
        <v>416</v>
      </c>
      <c r="BE479" t="s">
        <v>417</v>
      </c>
      <c r="BF479">
        <v>5521999369599</v>
      </c>
      <c r="BG479" t="s">
        <v>3463</v>
      </c>
      <c r="BH479">
        <v>73801971</v>
      </c>
      <c r="BI479" t="s">
        <v>1877</v>
      </c>
      <c r="BJ479" t="s">
        <v>3464</v>
      </c>
      <c r="BL479" s="1">
        <v>1662</v>
      </c>
      <c r="BM479" s="2">
        <v>45651</v>
      </c>
      <c r="BQ479">
        <v>3647</v>
      </c>
      <c r="BR479">
        <v>5857</v>
      </c>
      <c r="BS479" t="s">
        <v>648</v>
      </c>
      <c r="BT479" s="2">
        <v>45496</v>
      </c>
      <c r="BU479">
        <v>449.96</v>
      </c>
      <c r="BV479" s="2">
        <v>45523</v>
      </c>
      <c r="BW479" t="s">
        <v>422</v>
      </c>
      <c r="BX479" s="2">
        <v>45523</v>
      </c>
      <c r="BY479" t="s">
        <v>3465</v>
      </c>
      <c r="BZ479" s="2">
        <v>45497</v>
      </c>
      <c r="CA479" s="2">
        <v>45520</v>
      </c>
      <c r="CC479" s="2">
        <v>45478</v>
      </c>
      <c r="CD479" t="s">
        <v>424</v>
      </c>
      <c r="CF479" s="2">
        <v>45497</v>
      </c>
      <c r="CG479" s="2">
        <v>45484</v>
      </c>
      <c r="CI479" s="2">
        <v>45484</v>
      </c>
      <c r="CJ479" s="2">
        <v>45530</v>
      </c>
      <c r="CL479" s="2">
        <v>45499</v>
      </c>
      <c r="CM479" s="2">
        <v>45532</v>
      </c>
      <c r="CN479" s="2">
        <v>45478</v>
      </c>
      <c r="CO479" s="2">
        <v>45519</v>
      </c>
      <c r="CP479" s="2">
        <v>45523</v>
      </c>
      <c r="CR479" s="2">
        <v>45510</v>
      </c>
      <c r="CS479" s="2">
        <v>45489</v>
      </c>
      <c r="CT479" s="2">
        <v>45651</v>
      </c>
      <c r="CU479" s="2">
        <v>45525</v>
      </c>
      <c r="CV479" s="2">
        <v>45544</v>
      </c>
      <c r="CW479" s="2">
        <v>45489</v>
      </c>
      <c r="CY479" t="s">
        <v>424</v>
      </c>
      <c r="DD479" s="2">
        <v>45518</v>
      </c>
      <c r="DF479" s="2">
        <v>45534</v>
      </c>
      <c r="DI479" s="2">
        <v>45597</v>
      </c>
      <c r="DJ479" s="2">
        <v>45477</v>
      </c>
      <c r="DK479" s="2">
        <v>45544</v>
      </c>
      <c r="DL479" s="2">
        <v>45638</v>
      </c>
      <c r="DM479" s="2">
        <v>45709</v>
      </c>
      <c r="DN479" s="2">
        <v>45736</v>
      </c>
      <c r="DO479" s="2">
        <v>45489</v>
      </c>
      <c r="DP479" s="2">
        <v>45736</v>
      </c>
      <c r="DR479" t="s">
        <v>3466</v>
      </c>
      <c r="EE479" s="1">
        <v>2457.39</v>
      </c>
      <c r="EH479" t="s">
        <v>3467</v>
      </c>
      <c r="EK479" t="s">
        <v>2865</v>
      </c>
    </row>
    <row r="480" spans="1:141" hidden="1" x14ac:dyDescent="0.35">
      <c r="A480">
        <v>3659</v>
      </c>
      <c r="B480" t="s">
        <v>404</v>
      </c>
      <c r="C480">
        <v>4367</v>
      </c>
      <c r="D480" t="s">
        <v>976</v>
      </c>
      <c r="E480" t="s">
        <v>834</v>
      </c>
      <c r="F480" t="s">
        <v>473</v>
      </c>
      <c r="G480" t="s">
        <v>977</v>
      </c>
      <c r="H480" t="s">
        <v>408</v>
      </c>
      <c r="I480" t="s">
        <v>3468</v>
      </c>
      <c r="J480" t="s">
        <v>3469</v>
      </c>
      <c r="K480" t="s">
        <v>14</v>
      </c>
      <c r="L480" t="s">
        <v>87</v>
      </c>
      <c r="M480" t="s">
        <v>411</v>
      </c>
      <c r="N480" t="s">
        <v>411</v>
      </c>
      <c r="O480" t="s">
        <v>411</v>
      </c>
      <c r="P480" t="s">
        <v>411</v>
      </c>
      <c r="Q480" t="s">
        <v>411</v>
      </c>
      <c r="R480" t="s">
        <v>411</v>
      </c>
      <c r="S480" t="s">
        <v>411</v>
      </c>
      <c r="T480" s="1">
        <v>150032.68</v>
      </c>
      <c r="U480">
        <v>554.99</v>
      </c>
      <c r="V480">
        <v>0</v>
      </c>
      <c r="W480" s="1">
        <v>108657.68</v>
      </c>
      <c r="X480" s="1">
        <v>39876</v>
      </c>
      <c r="Y480">
        <v>0</v>
      </c>
      <c r="Z480" s="1">
        <v>148533.68</v>
      </c>
      <c r="AA480">
        <v>0</v>
      </c>
      <c r="AB480">
        <v>0</v>
      </c>
      <c r="AE480" t="s">
        <v>412</v>
      </c>
      <c r="AG480" s="2">
        <v>45513</v>
      </c>
      <c r="AH480" s="1">
        <v>3543.33</v>
      </c>
      <c r="AI480" s="2">
        <v>45492</v>
      </c>
      <c r="AJ480">
        <v>2004</v>
      </c>
      <c r="AK480" s="2">
        <v>45478</v>
      </c>
      <c r="AP480" t="s">
        <v>813</v>
      </c>
      <c r="AT480" s="2">
        <v>45743</v>
      </c>
      <c r="AU480" s="2">
        <v>45894</v>
      </c>
      <c r="AV480" t="s">
        <v>414</v>
      </c>
      <c r="AW480" s="2">
        <v>45471</v>
      </c>
      <c r="AX480">
        <v>26788</v>
      </c>
      <c r="AY480" s="1">
        <v>211846.62</v>
      </c>
      <c r="BA480" t="s">
        <v>980</v>
      </c>
      <c r="BB480">
        <v>26788</v>
      </c>
      <c r="BC480" t="s">
        <v>3470</v>
      </c>
      <c r="BD480" t="s">
        <v>416</v>
      </c>
      <c r="BE480" t="s">
        <v>417</v>
      </c>
      <c r="BF480">
        <v>5561999359551</v>
      </c>
      <c r="BG480" t="s">
        <v>3471</v>
      </c>
      <c r="BH480">
        <v>73802005</v>
      </c>
      <c r="BI480" t="s">
        <v>523</v>
      </c>
      <c r="BJ480" t="s">
        <v>3472</v>
      </c>
      <c r="BL480" s="1">
        <v>1450</v>
      </c>
      <c r="BQ480">
        <v>3592</v>
      </c>
      <c r="BR480">
        <v>5854</v>
      </c>
      <c r="BS480" t="s">
        <v>449</v>
      </c>
      <c r="BT480" s="2">
        <v>45488</v>
      </c>
      <c r="BU480">
        <v>383.27</v>
      </c>
      <c r="BV480" s="2">
        <v>45498</v>
      </c>
      <c r="BW480" t="s">
        <v>422</v>
      </c>
      <c r="BX480" s="2">
        <v>45497</v>
      </c>
      <c r="BY480" t="s">
        <v>3473</v>
      </c>
      <c r="BZ480" s="2">
        <v>45488</v>
      </c>
      <c r="CC480" s="2">
        <v>45478</v>
      </c>
      <c r="CD480" t="s">
        <v>424</v>
      </c>
      <c r="CF480" s="2">
        <v>45488</v>
      </c>
      <c r="CJ480" s="2">
        <v>45505</v>
      </c>
      <c r="CL480" s="2">
        <v>45495</v>
      </c>
      <c r="CM480" s="2">
        <v>45510</v>
      </c>
      <c r="CN480" s="2">
        <v>45478</v>
      </c>
      <c r="CO480" s="2">
        <v>45505</v>
      </c>
      <c r="CP480" s="2">
        <v>45498</v>
      </c>
      <c r="CR480" s="2">
        <v>45483</v>
      </c>
      <c r="CS480" s="2">
        <v>45481</v>
      </c>
      <c r="CU480" s="2">
        <v>45499</v>
      </c>
      <c r="CV480" s="2">
        <v>45512</v>
      </c>
      <c r="CW480" s="2">
        <v>45481</v>
      </c>
      <c r="CY480" t="s">
        <v>424</v>
      </c>
      <c r="DD480" s="2">
        <v>45496</v>
      </c>
      <c r="DF480" s="2">
        <v>45513</v>
      </c>
      <c r="DI480" s="2">
        <v>45519</v>
      </c>
      <c r="DJ480" s="2">
        <v>45478</v>
      </c>
      <c r="DK480" s="2">
        <v>45513</v>
      </c>
      <c r="DL480" s="2">
        <v>45518</v>
      </c>
      <c r="DM480" s="2">
        <v>45632</v>
      </c>
      <c r="DN480" s="2">
        <v>45736</v>
      </c>
      <c r="DO480" s="2">
        <v>45481</v>
      </c>
      <c r="DP480" s="2">
        <v>45736</v>
      </c>
      <c r="EE480" s="1">
        <v>2332.48</v>
      </c>
    </row>
    <row r="481" spans="1:141" hidden="1" x14ac:dyDescent="0.35">
      <c r="A481">
        <v>3660</v>
      </c>
      <c r="B481" t="s">
        <v>561</v>
      </c>
      <c r="C481">
        <v>4346</v>
      </c>
      <c r="D481" t="s">
        <v>833</v>
      </c>
      <c r="E481" t="s">
        <v>834</v>
      </c>
      <c r="F481" t="s">
        <v>434</v>
      </c>
      <c r="G481">
        <v>1</v>
      </c>
      <c r="H481" t="s">
        <v>474</v>
      </c>
      <c r="I481" t="s">
        <v>3474</v>
      </c>
      <c r="J481" t="s">
        <v>3475</v>
      </c>
      <c r="K481" t="s">
        <v>38</v>
      </c>
      <c r="L481" t="s">
        <v>108</v>
      </c>
      <c r="M481" t="s">
        <v>411</v>
      </c>
      <c r="N481" t="s">
        <v>411</v>
      </c>
      <c r="O481" t="s">
        <v>411</v>
      </c>
      <c r="P481" t="s">
        <v>411</v>
      </c>
      <c r="Q481" t="s">
        <v>411</v>
      </c>
      <c r="R481" t="s">
        <v>411</v>
      </c>
      <c r="S481" t="s">
        <v>411</v>
      </c>
      <c r="T481" s="1">
        <v>164814.57</v>
      </c>
      <c r="U481">
        <v>667.47</v>
      </c>
      <c r="V481">
        <v>0</v>
      </c>
      <c r="W481" s="1">
        <v>134517.29</v>
      </c>
      <c r="X481" s="1">
        <v>29975</v>
      </c>
      <c r="Y481">
        <v>0</v>
      </c>
      <c r="Z481" s="1">
        <v>164492.29</v>
      </c>
      <c r="AA481">
        <v>0</v>
      </c>
      <c r="AB481">
        <v>0</v>
      </c>
      <c r="AD481">
        <v>8787720519172</v>
      </c>
      <c r="AE481" t="s">
        <v>412</v>
      </c>
      <c r="AH481">
        <v>0</v>
      </c>
      <c r="AK481" s="2">
        <v>45478</v>
      </c>
      <c r="AP481" t="s">
        <v>413</v>
      </c>
      <c r="AT481" s="2">
        <v>45554</v>
      </c>
      <c r="AU481" s="2">
        <v>45554</v>
      </c>
      <c r="AV481" t="s">
        <v>561</v>
      </c>
      <c r="AW481" s="2">
        <v>45467</v>
      </c>
      <c r="AX481">
        <v>26746</v>
      </c>
      <c r="AY481" s="1">
        <v>220215.28</v>
      </c>
      <c r="BA481" t="s">
        <v>837</v>
      </c>
      <c r="BB481">
        <v>26746</v>
      </c>
      <c r="BD481" t="s">
        <v>478</v>
      </c>
      <c r="BE481" t="s">
        <v>417</v>
      </c>
      <c r="BF481">
        <v>5561983102895</v>
      </c>
      <c r="BG481" t="s">
        <v>1783</v>
      </c>
      <c r="BH481">
        <v>72911205</v>
      </c>
      <c r="BI481" t="s">
        <v>3476</v>
      </c>
      <c r="BJ481" t="s">
        <v>3477</v>
      </c>
      <c r="BL481" s="1">
        <v>2224.9</v>
      </c>
      <c r="BM481" s="2">
        <v>45647</v>
      </c>
      <c r="BQ481">
        <v>3374</v>
      </c>
      <c r="BR481">
        <v>5844</v>
      </c>
      <c r="BS481" t="s">
        <v>449</v>
      </c>
      <c r="BT481" s="2">
        <v>45467</v>
      </c>
      <c r="BW481" t="s">
        <v>422</v>
      </c>
      <c r="BY481" t="s">
        <v>3478</v>
      </c>
      <c r="BZ481" s="2">
        <v>45467</v>
      </c>
      <c r="CC481" s="2">
        <v>45477</v>
      </c>
      <c r="CF481" s="2">
        <v>45467</v>
      </c>
      <c r="CL481" s="2">
        <v>45478</v>
      </c>
      <c r="CN481" s="2">
        <v>45477</v>
      </c>
      <c r="CR481" s="2">
        <v>45478</v>
      </c>
      <c r="CS481" s="2">
        <v>45511</v>
      </c>
      <c r="CW481" s="2">
        <v>45511</v>
      </c>
      <c r="CY481" t="s">
        <v>424</v>
      </c>
      <c r="DD481" s="2">
        <v>45477</v>
      </c>
      <c r="DJ481" s="2">
        <v>45478</v>
      </c>
      <c r="DO481" s="2">
        <v>45511</v>
      </c>
      <c r="EG481" t="s">
        <v>1640</v>
      </c>
      <c r="EH481" t="s">
        <v>3373</v>
      </c>
      <c r="EI481" t="s">
        <v>3479</v>
      </c>
      <c r="EJ481" t="s">
        <v>3282</v>
      </c>
      <c r="EK481" t="s">
        <v>1591</v>
      </c>
    </row>
    <row r="482" spans="1:141" hidden="1" x14ac:dyDescent="0.35">
      <c r="A482">
        <v>3661</v>
      </c>
      <c r="B482" t="s">
        <v>404</v>
      </c>
      <c r="C482">
        <v>4330</v>
      </c>
      <c r="D482" t="s">
        <v>976</v>
      </c>
      <c r="E482" t="s">
        <v>834</v>
      </c>
      <c r="F482" t="s">
        <v>584</v>
      </c>
      <c r="G482" t="s">
        <v>1729</v>
      </c>
      <c r="H482" t="s">
        <v>408</v>
      </c>
      <c r="I482" t="s">
        <v>3480</v>
      </c>
      <c r="J482" t="s">
        <v>3481</v>
      </c>
      <c r="K482" t="s">
        <v>37</v>
      </c>
      <c r="L482" t="s">
        <v>109</v>
      </c>
      <c r="M482" t="s">
        <v>411</v>
      </c>
      <c r="N482" t="s">
        <v>411</v>
      </c>
      <c r="O482" t="s">
        <v>411</v>
      </c>
      <c r="P482" t="s">
        <v>411</v>
      </c>
      <c r="Q482" t="s">
        <v>411</v>
      </c>
      <c r="R482" t="s">
        <v>411</v>
      </c>
      <c r="S482" t="s">
        <v>411</v>
      </c>
      <c r="T482" s="1">
        <v>149942.56</v>
      </c>
      <c r="U482">
        <v>552.86</v>
      </c>
      <c r="V482">
        <v>0</v>
      </c>
      <c r="W482" s="1">
        <v>108228.56</v>
      </c>
      <c r="X482" s="1">
        <v>41714</v>
      </c>
      <c r="Y482">
        <v>0</v>
      </c>
      <c r="Z482" s="1">
        <v>149942.56</v>
      </c>
      <c r="AA482">
        <v>0</v>
      </c>
      <c r="AB482">
        <v>0</v>
      </c>
      <c r="AD482">
        <v>8787720521681</v>
      </c>
      <c r="AE482" t="s">
        <v>412</v>
      </c>
      <c r="AG482" s="2">
        <v>45527</v>
      </c>
      <c r="AH482" s="1">
        <v>3592.98</v>
      </c>
      <c r="AI482" s="2">
        <v>45504</v>
      </c>
      <c r="AJ482">
        <v>2004</v>
      </c>
      <c r="AK482" s="2">
        <v>45478</v>
      </c>
      <c r="AP482" t="s">
        <v>413</v>
      </c>
      <c r="AT482" s="2">
        <v>45743</v>
      </c>
      <c r="AU482" s="2">
        <v>45894</v>
      </c>
      <c r="AV482" t="s">
        <v>414</v>
      </c>
      <c r="AW482" s="2">
        <v>45463</v>
      </c>
      <c r="AX482">
        <v>26784</v>
      </c>
      <c r="AY482" s="1">
        <v>211930.62</v>
      </c>
      <c r="BA482" t="s">
        <v>980</v>
      </c>
      <c r="BB482">
        <v>26784</v>
      </c>
      <c r="BC482" t="s">
        <v>3482</v>
      </c>
      <c r="BD482" t="s">
        <v>416</v>
      </c>
      <c r="BE482" t="s">
        <v>417</v>
      </c>
      <c r="BF482">
        <v>5561998934465</v>
      </c>
      <c r="BG482" t="s">
        <v>3483</v>
      </c>
      <c r="BH482">
        <v>73818000</v>
      </c>
      <c r="BI482" t="s">
        <v>1231</v>
      </c>
      <c r="BJ482" t="s">
        <v>3484</v>
      </c>
      <c r="BL482" s="1">
        <v>1842.89</v>
      </c>
      <c r="BM482" s="2">
        <v>45642</v>
      </c>
      <c r="BQ482">
        <v>3818</v>
      </c>
      <c r="BR482">
        <v>5849</v>
      </c>
      <c r="BS482" t="s">
        <v>490</v>
      </c>
      <c r="BT482" s="2">
        <v>45503</v>
      </c>
      <c r="BU482">
        <v>449.91</v>
      </c>
      <c r="BV482" s="2">
        <v>45509</v>
      </c>
      <c r="BW482" t="s">
        <v>422</v>
      </c>
      <c r="BX482" s="2">
        <v>45509</v>
      </c>
      <c r="BY482" t="s">
        <v>3485</v>
      </c>
      <c r="BZ482" s="2">
        <v>45503</v>
      </c>
      <c r="CA482" s="2">
        <v>45512</v>
      </c>
      <c r="CC482" s="2">
        <v>45478</v>
      </c>
      <c r="CD482" t="s">
        <v>424</v>
      </c>
      <c r="CF482" s="2">
        <v>45503</v>
      </c>
      <c r="CJ482" s="2">
        <v>45519</v>
      </c>
      <c r="CL482" s="2">
        <v>45504</v>
      </c>
      <c r="CM482" s="2">
        <v>45523</v>
      </c>
      <c r="CN482" s="2">
        <v>45481</v>
      </c>
      <c r="CO482" s="2">
        <v>45505</v>
      </c>
      <c r="CP482" s="2">
        <v>45512</v>
      </c>
      <c r="CR482" s="2">
        <v>45483</v>
      </c>
      <c r="CS482" s="2">
        <v>45489</v>
      </c>
      <c r="CT482" s="2">
        <v>45642</v>
      </c>
      <c r="CU482" s="2">
        <v>45513</v>
      </c>
      <c r="CV482" s="2">
        <v>45512</v>
      </c>
      <c r="CW482" s="2">
        <v>45488</v>
      </c>
      <c r="CY482" t="s">
        <v>424</v>
      </c>
      <c r="DD482" s="2">
        <v>45506</v>
      </c>
      <c r="DF482" s="2">
        <v>45527</v>
      </c>
      <c r="DI482" s="2">
        <v>45548</v>
      </c>
      <c r="DJ482" s="2">
        <v>45478</v>
      </c>
      <c r="DK482" s="2">
        <v>45513</v>
      </c>
      <c r="DL482" s="2">
        <v>45517</v>
      </c>
      <c r="DM482" s="2">
        <v>45632</v>
      </c>
      <c r="DN482" s="2">
        <v>45736</v>
      </c>
      <c r="DO482" s="2">
        <v>45492</v>
      </c>
      <c r="DP482" s="2">
        <v>45736</v>
      </c>
      <c r="EE482" s="1">
        <v>2337.65</v>
      </c>
      <c r="EG482" t="s">
        <v>1640</v>
      </c>
      <c r="EK482" t="s">
        <v>1591</v>
      </c>
    </row>
    <row r="483" spans="1:141" hidden="1" x14ac:dyDescent="0.35">
      <c r="A483">
        <v>3662</v>
      </c>
      <c r="B483" t="s">
        <v>404</v>
      </c>
      <c r="C483">
        <v>4376</v>
      </c>
      <c r="D483" t="s">
        <v>471</v>
      </c>
      <c r="E483" t="s">
        <v>508</v>
      </c>
      <c r="F483" t="s">
        <v>1086</v>
      </c>
      <c r="G483">
        <v>3</v>
      </c>
      <c r="H483" t="s">
        <v>474</v>
      </c>
      <c r="I483" t="s">
        <v>3486</v>
      </c>
      <c r="J483" t="s">
        <v>3487</v>
      </c>
      <c r="K483" t="s">
        <v>37</v>
      </c>
      <c r="L483" t="s">
        <v>36</v>
      </c>
      <c r="M483" t="s">
        <v>411</v>
      </c>
      <c r="N483" t="s">
        <v>411</v>
      </c>
      <c r="O483" t="s">
        <v>411</v>
      </c>
      <c r="P483" t="s">
        <v>424</v>
      </c>
      <c r="Q483" t="s">
        <v>424</v>
      </c>
      <c r="R483" t="s">
        <v>411</v>
      </c>
      <c r="S483" t="s">
        <v>411</v>
      </c>
      <c r="T483" s="1">
        <v>162306.47</v>
      </c>
      <c r="U483">
        <v>797.78</v>
      </c>
      <c r="V483">
        <v>0</v>
      </c>
      <c r="W483" s="1">
        <v>146744.72</v>
      </c>
      <c r="X483" s="1">
        <v>42694.28</v>
      </c>
      <c r="Y483">
        <v>0</v>
      </c>
      <c r="Z483" s="1">
        <v>189439</v>
      </c>
      <c r="AA483">
        <v>0</v>
      </c>
      <c r="AB483">
        <v>0</v>
      </c>
      <c r="AD483">
        <v>8787720515320</v>
      </c>
      <c r="AE483" t="s">
        <v>412</v>
      </c>
      <c r="AF483">
        <v>96201</v>
      </c>
      <c r="AG483" s="2">
        <v>45506</v>
      </c>
      <c r="AH483" s="1">
        <v>3122.89</v>
      </c>
      <c r="AI483" s="2">
        <v>45492</v>
      </c>
      <c r="AJ483">
        <v>2004</v>
      </c>
      <c r="AK483" s="2">
        <v>45478</v>
      </c>
      <c r="AP483" t="s">
        <v>413</v>
      </c>
      <c r="AT483" s="2">
        <v>45741</v>
      </c>
      <c r="AU483" s="2">
        <v>45741</v>
      </c>
      <c r="AV483" t="s">
        <v>414</v>
      </c>
      <c r="AW483" s="2">
        <v>45472</v>
      </c>
      <c r="AX483">
        <v>26792</v>
      </c>
      <c r="AY483" s="1">
        <v>219999.25</v>
      </c>
      <c r="BA483" t="s">
        <v>477</v>
      </c>
      <c r="BB483">
        <v>26792</v>
      </c>
      <c r="BD483" t="s">
        <v>3488</v>
      </c>
      <c r="BE483" t="s">
        <v>417</v>
      </c>
      <c r="BF483">
        <v>5561996216730</v>
      </c>
      <c r="BG483" t="s">
        <v>3489</v>
      </c>
      <c r="BH483">
        <v>76630000</v>
      </c>
      <c r="BI483" t="s">
        <v>3490</v>
      </c>
      <c r="BJ483" t="s">
        <v>3491</v>
      </c>
      <c r="BL483" s="1">
        <v>2659.28</v>
      </c>
      <c r="BM483" s="2">
        <v>45652</v>
      </c>
      <c r="BQ483">
        <v>2904</v>
      </c>
      <c r="BR483">
        <v>5859</v>
      </c>
      <c r="BS483" t="s">
        <v>1195</v>
      </c>
      <c r="BT483" s="2">
        <v>45490</v>
      </c>
      <c r="BU483">
        <v>500</v>
      </c>
      <c r="BV483" s="2">
        <v>45498</v>
      </c>
      <c r="BW483" t="s">
        <v>422</v>
      </c>
      <c r="BX483" s="2">
        <v>45499</v>
      </c>
      <c r="BY483" t="s">
        <v>3492</v>
      </c>
      <c r="BZ483" s="2">
        <v>45490</v>
      </c>
      <c r="CA483" s="2">
        <v>45495</v>
      </c>
      <c r="CC483" s="2">
        <v>45477</v>
      </c>
      <c r="CD483" t="s">
        <v>424</v>
      </c>
      <c r="CF483" s="2">
        <v>45490</v>
      </c>
      <c r="CJ483" s="2">
        <v>45498</v>
      </c>
      <c r="CL483" s="2">
        <v>45491</v>
      </c>
      <c r="CM483" s="2">
        <v>45503</v>
      </c>
      <c r="CN483" s="2">
        <v>45478</v>
      </c>
      <c r="CO483" s="2">
        <v>45505</v>
      </c>
      <c r="CP483" s="2">
        <v>45496</v>
      </c>
      <c r="CR483" s="2">
        <v>45481</v>
      </c>
      <c r="CS483" s="2">
        <v>45491</v>
      </c>
      <c r="CU483" s="2">
        <v>45496</v>
      </c>
      <c r="CV483" s="2">
        <v>45520</v>
      </c>
      <c r="CW483" s="2">
        <v>45490</v>
      </c>
      <c r="CX483" s="2">
        <v>45505</v>
      </c>
      <c r="CY483" t="s">
        <v>424</v>
      </c>
      <c r="DD483" s="2">
        <v>45477</v>
      </c>
      <c r="DF483" s="2">
        <v>45509</v>
      </c>
      <c r="DI483" s="2">
        <v>45533</v>
      </c>
      <c r="DJ483" s="2">
        <v>45478</v>
      </c>
      <c r="DK483" s="2">
        <v>45523</v>
      </c>
      <c r="DL483" s="2">
        <v>45616</v>
      </c>
      <c r="DM483" s="2">
        <v>45631</v>
      </c>
      <c r="DN483" s="2">
        <v>45693</v>
      </c>
      <c r="DO483" s="2">
        <v>45490</v>
      </c>
      <c r="DP483" s="2">
        <v>45693</v>
      </c>
      <c r="EE483" s="1">
        <v>4105.32</v>
      </c>
    </row>
    <row r="484" spans="1:141" hidden="1" x14ac:dyDescent="0.35">
      <c r="A484">
        <v>3663</v>
      </c>
      <c r="B484" t="s">
        <v>404</v>
      </c>
      <c r="C484">
        <v>4362</v>
      </c>
      <c r="D484" t="s">
        <v>471</v>
      </c>
      <c r="E484" t="s">
        <v>508</v>
      </c>
      <c r="F484" t="s">
        <v>1003</v>
      </c>
      <c r="G484">
        <v>2</v>
      </c>
      <c r="H484" t="s">
        <v>474</v>
      </c>
      <c r="I484" t="s">
        <v>3493</v>
      </c>
      <c r="J484" t="s">
        <v>3494</v>
      </c>
      <c r="K484" t="s">
        <v>37</v>
      </c>
      <c r="L484" t="s">
        <v>36</v>
      </c>
      <c r="M484" t="s">
        <v>411</v>
      </c>
      <c r="N484" t="s">
        <v>411</v>
      </c>
      <c r="O484" t="s">
        <v>411</v>
      </c>
      <c r="P484" t="s">
        <v>424</v>
      </c>
      <c r="Q484" t="s">
        <v>424</v>
      </c>
      <c r="R484" t="s">
        <v>411</v>
      </c>
      <c r="S484" t="s">
        <v>411</v>
      </c>
      <c r="T484" s="1">
        <v>171513.28</v>
      </c>
      <c r="U484">
        <v>871.55</v>
      </c>
      <c r="V484">
        <v>0</v>
      </c>
      <c r="W484" s="1">
        <v>161775.32999999999</v>
      </c>
      <c r="X484" s="1">
        <v>43487.67</v>
      </c>
      <c r="Y484">
        <v>0</v>
      </c>
      <c r="Z484" s="1">
        <v>205263</v>
      </c>
      <c r="AA484">
        <v>0</v>
      </c>
      <c r="AB484">
        <v>0</v>
      </c>
      <c r="AD484">
        <v>8787720504060</v>
      </c>
      <c r="AE484" t="s">
        <v>412</v>
      </c>
      <c r="AF484">
        <v>96248</v>
      </c>
      <c r="AG484" s="2">
        <v>45506</v>
      </c>
      <c r="AH484" s="1">
        <v>3122.89</v>
      </c>
      <c r="AI484" s="2">
        <v>45492</v>
      </c>
      <c r="AJ484">
        <v>2004</v>
      </c>
      <c r="AK484" s="2">
        <v>45478</v>
      </c>
      <c r="AP484" t="s">
        <v>413</v>
      </c>
      <c r="AT484" s="2">
        <v>45741</v>
      </c>
      <c r="AU484" s="2">
        <v>45741</v>
      </c>
      <c r="AV484" t="s">
        <v>414</v>
      </c>
      <c r="AW484" s="2">
        <v>45470</v>
      </c>
      <c r="AX484">
        <v>26787</v>
      </c>
      <c r="AY484" s="1">
        <v>229999.53</v>
      </c>
      <c r="BA484" t="s">
        <v>477</v>
      </c>
      <c r="BB484">
        <v>26787</v>
      </c>
      <c r="BC484" t="s">
        <v>3495</v>
      </c>
      <c r="BD484" t="s">
        <v>512</v>
      </c>
      <c r="BE484" t="s">
        <v>513</v>
      </c>
      <c r="BF484">
        <v>5561992081660</v>
      </c>
      <c r="BG484" t="s">
        <v>3496</v>
      </c>
      <c r="BH484">
        <v>72235504</v>
      </c>
      <c r="BI484" t="s">
        <v>515</v>
      </c>
      <c r="BJ484" t="s">
        <v>3497</v>
      </c>
      <c r="BL484" s="1">
        <v>2905.15</v>
      </c>
      <c r="BM484" s="2">
        <v>45649</v>
      </c>
      <c r="BQ484">
        <v>2954</v>
      </c>
      <c r="BR484">
        <v>5852</v>
      </c>
      <c r="BS484" t="s">
        <v>3498</v>
      </c>
      <c r="BT484" s="2">
        <v>45491</v>
      </c>
      <c r="BU484">
        <v>500</v>
      </c>
      <c r="BV484" s="2">
        <v>45498</v>
      </c>
      <c r="BW484" t="s">
        <v>422</v>
      </c>
      <c r="BX484" s="2">
        <v>45499</v>
      </c>
      <c r="BY484" t="s">
        <v>3499</v>
      </c>
      <c r="BZ484" s="2">
        <v>45491</v>
      </c>
      <c r="CA484" s="2">
        <v>45495</v>
      </c>
      <c r="CC484" s="2">
        <v>45483</v>
      </c>
      <c r="CD484" t="s">
        <v>424</v>
      </c>
      <c r="CF484" s="2">
        <v>45491</v>
      </c>
      <c r="CJ484" s="2">
        <v>45498</v>
      </c>
      <c r="CL484" s="2">
        <v>45491</v>
      </c>
      <c r="CM484" s="2">
        <v>45503</v>
      </c>
      <c r="CN484" s="2">
        <v>45483</v>
      </c>
      <c r="CO484" s="2">
        <v>45505</v>
      </c>
      <c r="CP484" s="2">
        <v>45496</v>
      </c>
      <c r="CR484" s="2">
        <v>45485</v>
      </c>
      <c r="CS484" s="2">
        <v>45490</v>
      </c>
      <c r="CU484" s="2">
        <v>45496</v>
      </c>
      <c r="CV484" s="2">
        <v>45520</v>
      </c>
      <c r="CW484" s="2">
        <v>45490</v>
      </c>
      <c r="CX484" s="2">
        <v>45505</v>
      </c>
      <c r="CY484" t="s">
        <v>424</v>
      </c>
      <c r="DD484" s="2">
        <v>45477</v>
      </c>
      <c r="DF484" s="2">
        <v>45509</v>
      </c>
      <c r="DI484" s="2">
        <v>45516</v>
      </c>
      <c r="DJ484" s="2">
        <v>45478</v>
      </c>
      <c r="DK484" s="2">
        <v>45523</v>
      </c>
      <c r="DL484" s="2">
        <v>45616</v>
      </c>
      <c r="DM484" s="2">
        <v>45631</v>
      </c>
      <c r="DN484" s="2">
        <v>45693</v>
      </c>
      <c r="DO484" s="2">
        <v>45490</v>
      </c>
      <c r="DP484" s="2">
        <v>45693</v>
      </c>
      <c r="EE484" s="1">
        <v>4305.32</v>
      </c>
    </row>
    <row r="485" spans="1:141" hidden="1" x14ac:dyDescent="0.35">
      <c r="A485">
        <v>3664</v>
      </c>
      <c r="B485" t="s">
        <v>404</v>
      </c>
      <c r="C485">
        <v>4374</v>
      </c>
      <c r="D485" t="s">
        <v>471</v>
      </c>
      <c r="E485" t="s">
        <v>472</v>
      </c>
      <c r="F485" t="s">
        <v>532</v>
      </c>
      <c r="G485">
        <v>101</v>
      </c>
      <c r="H485" t="s">
        <v>474</v>
      </c>
      <c r="I485" t="s">
        <v>3500</v>
      </c>
      <c r="J485" t="s">
        <v>3501</v>
      </c>
      <c r="K485" t="s">
        <v>38</v>
      </c>
      <c r="L485" t="s">
        <v>124</v>
      </c>
      <c r="M485" t="s">
        <v>411</v>
      </c>
      <c r="N485" t="s">
        <v>411</v>
      </c>
      <c r="O485" t="s">
        <v>411</v>
      </c>
      <c r="P485" t="s">
        <v>424</v>
      </c>
      <c r="Q485" t="s">
        <v>411</v>
      </c>
      <c r="R485" t="s">
        <v>411</v>
      </c>
      <c r="S485" t="s">
        <v>411</v>
      </c>
      <c r="T485" s="1">
        <v>148846.66</v>
      </c>
      <c r="U485">
        <v>551.38</v>
      </c>
      <c r="V485">
        <v>0</v>
      </c>
      <c r="W485" s="1">
        <v>103537.66</v>
      </c>
      <c r="X485" s="1">
        <v>42000</v>
      </c>
      <c r="Y485" s="1">
        <v>5995.23</v>
      </c>
      <c r="Z485" s="1">
        <v>151532.89000000001</v>
      </c>
      <c r="AA485">
        <v>0</v>
      </c>
      <c r="AB485">
        <v>0</v>
      </c>
      <c r="AD485">
        <v>8787720487106</v>
      </c>
      <c r="AE485" t="s">
        <v>412</v>
      </c>
      <c r="AF485">
        <v>96123</v>
      </c>
      <c r="AG485" s="2">
        <v>45559</v>
      </c>
      <c r="AH485" s="1">
        <v>2740.25</v>
      </c>
      <c r="AI485" s="2">
        <v>45496</v>
      </c>
      <c r="AJ485">
        <v>2004</v>
      </c>
      <c r="AK485" s="2">
        <v>45478</v>
      </c>
      <c r="AP485" t="s">
        <v>413</v>
      </c>
      <c r="AT485" s="2">
        <v>45652</v>
      </c>
      <c r="AU485" s="2">
        <v>45744</v>
      </c>
      <c r="AV485" t="s">
        <v>414</v>
      </c>
      <c r="AW485" s="2">
        <v>45472</v>
      </c>
      <c r="AX485">
        <v>26791</v>
      </c>
      <c r="AY485" s="1">
        <v>198341.89</v>
      </c>
      <c r="BA485" t="s">
        <v>477</v>
      </c>
      <c r="BB485">
        <v>26791</v>
      </c>
      <c r="BD485" t="s">
        <v>478</v>
      </c>
      <c r="BE485" t="s">
        <v>417</v>
      </c>
      <c r="BF485">
        <v>5561994308423</v>
      </c>
      <c r="BG485" t="s">
        <v>3502</v>
      </c>
      <c r="BH485">
        <v>72910000</v>
      </c>
      <c r="BI485" t="s">
        <v>3503</v>
      </c>
      <c r="BJ485" t="s">
        <v>3504</v>
      </c>
      <c r="BL485" s="1">
        <v>1837.93</v>
      </c>
      <c r="BM485" s="2">
        <v>45627</v>
      </c>
      <c r="BQ485">
        <v>2822</v>
      </c>
      <c r="BR485">
        <v>5858</v>
      </c>
      <c r="BS485" t="s">
        <v>1073</v>
      </c>
      <c r="BT485" s="2">
        <v>45477</v>
      </c>
      <c r="BU485">
        <v>500</v>
      </c>
      <c r="BV485" s="2">
        <v>45499</v>
      </c>
      <c r="BW485" t="s">
        <v>422</v>
      </c>
      <c r="BX485" s="2">
        <v>45503</v>
      </c>
      <c r="BY485" t="s">
        <v>3505</v>
      </c>
      <c r="BZ485" s="2">
        <v>45477</v>
      </c>
      <c r="CA485" s="2">
        <v>45499</v>
      </c>
      <c r="CC485" s="2">
        <v>45481</v>
      </c>
      <c r="CD485" t="s">
        <v>424</v>
      </c>
      <c r="CF485" s="2">
        <v>45477</v>
      </c>
      <c r="CJ485" s="2">
        <v>45506</v>
      </c>
      <c r="CL485" s="2">
        <v>45481</v>
      </c>
      <c r="CM485" s="2">
        <v>45509</v>
      </c>
      <c r="CN485" s="2">
        <v>45481</v>
      </c>
      <c r="CO485" s="2">
        <v>45505</v>
      </c>
      <c r="CP485" s="2">
        <v>45503</v>
      </c>
      <c r="CQ485" s="1">
        <v>2801.74</v>
      </c>
      <c r="CR485" s="2">
        <v>45482</v>
      </c>
      <c r="CS485" s="2">
        <v>45492</v>
      </c>
      <c r="CU485" s="2">
        <v>45503</v>
      </c>
      <c r="CV485" s="2">
        <v>45518</v>
      </c>
      <c r="CW485" s="2">
        <v>45491</v>
      </c>
      <c r="CX485" s="2">
        <v>45513</v>
      </c>
      <c r="CY485" t="s">
        <v>424</v>
      </c>
      <c r="DD485" s="2">
        <v>45477</v>
      </c>
      <c r="DF485" s="2">
        <v>45560</v>
      </c>
      <c r="DI485" s="2">
        <v>45561</v>
      </c>
      <c r="DJ485" s="2">
        <v>45478</v>
      </c>
      <c r="DK485" s="2">
        <v>45520</v>
      </c>
      <c r="DL485" s="2">
        <v>45555</v>
      </c>
      <c r="DM485" s="2">
        <v>45629</v>
      </c>
      <c r="DN485" s="2">
        <v>45624</v>
      </c>
      <c r="DO485" s="2">
        <v>45491</v>
      </c>
      <c r="DP485" s="2">
        <v>45624</v>
      </c>
      <c r="EE485" s="1">
        <v>3942.16</v>
      </c>
    </row>
    <row r="486" spans="1:141" hidden="1" x14ac:dyDescent="0.35">
      <c r="A486">
        <v>3665</v>
      </c>
      <c r="B486" t="s">
        <v>3506</v>
      </c>
      <c r="C486">
        <v>4382</v>
      </c>
      <c r="D486" t="s">
        <v>724</v>
      </c>
      <c r="E486" t="s">
        <v>472</v>
      </c>
      <c r="F486" t="s">
        <v>725</v>
      </c>
      <c r="G486" t="s">
        <v>3507</v>
      </c>
      <c r="H486" t="s">
        <v>408</v>
      </c>
      <c r="I486" t="s">
        <v>3508</v>
      </c>
      <c r="J486" t="s">
        <v>3509</v>
      </c>
      <c r="K486" t="s">
        <v>22</v>
      </c>
      <c r="L486" t="s">
        <v>200</v>
      </c>
      <c r="M486" t="s">
        <v>411</v>
      </c>
      <c r="N486" t="s">
        <v>411</v>
      </c>
      <c r="O486" t="s">
        <v>411</v>
      </c>
      <c r="P486" t="s">
        <v>411</v>
      </c>
      <c r="Q486" t="s">
        <v>411</v>
      </c>
      <c r="R486" t="s">
        <v>411</v>
      </c>
      <c r="S486" t="s">
        <v>411</v>
      </c>
      <c r="T486" s="1">
        <v>610000</v>
      </c>
      <c r="U486">
        <v>0</v>
      </c>
      <c r="V486">
        <v>0</v>
      </c>
      <c r="W486">
        <v>0</v>
      </c>
      <c r="X486">
        <v>0</v>
      </c>
      <c r="Y486">
        <v>0</v>
      </c>
      <c r="Z486">
        <v>0</v>
      </c>
      <c r="AA486">
        <v>0</v>
      </c>
      <c r="AB486">
        <v>0</v>
      </c>
      <c r="AE486" t="s">
        <v>412</v>
      </c>
      <c r="AH486">
        <v>0</v>
      </c>
      <c r="AK486" s="2">
        <v>45478</v>
      </c>
      <c r="AP486" t="s">
        <v>1109</v>
      </c>
      <c r="AT486" s="2">
        <v>46105</v>
      </c>
      <c r="AU486" s="2">
        <v>46105</v>
      </c>
      <c r="AV486" t="s">
        <v>414</v>
      </c>
      <c r="AW486" s="2">
        <v>45478</v>
      </c>
      <c r="AX486">
        <v>26724</v>
      </c>
      <c r="AY486" s="1">
        <v>400000</v>
      </c>
      <c r="BA486" t="s">
        <v>730</v>
      </c>
      <c r="BB486">
        <v>26724</v>
      </c>
      <c r="BC486" t="s">
        <v>3510</v>
      </c>
      <c r="BD486" t="s">
        <v>416</v>
      </c>
      <c r="BE486" t="s">
        <v>417</v>
      </c>
      <c r="BF486">
        <v>5561996915738</v>
      </c>
      <c r="BG486" t="s">
        <v>3511</v>
      </c>
      <c r="BH486">
        <v>73813010</v>
      </c>
      <c r="BI486" t="s">
        <v>595</v>
      </c>
      <c r="BJ486" t="s">
        <v>3512</v>
      </c>
      <c r="BL486" s="1">
        <v>23104.5</v>
      </c>
      <c r="BO486" t="s">
        <v>3513</v>
      </c>
      <c r="BP486" t="s">
        <v>3514</v>
      </c>
      <c r="BQ486">
        <v>1950</v>
      </c>
      <c r="BR486">
        <v>3164</v>
      </c>
      <c r="BS486" t="s">
        <v>806</v>
      </c>
    </row>
    <row r="487" spans="1:141" hidden="1" x14ac:dyDescent="0.35">
      <c r="A487">
        <v>3666</v>
      </c>
      <c r="B487" t="s">
        <v>561</v>
      </c>
      <c r="C487">
        <v>4272</v>
      </c>
      <c r="D487" t="s">
        <v>471</v>
      </c>
      <c r="E487" t="s">
        <v>508</v>
      </c>
      <c r="F487" t="s">
        <v>451</v>
      </c>
      <c r="G487">
        <v>104</v>
      </c>
      <c r="H487" t="s">
        <v>474</v>
      </c>
      <c r="I487" t="s">
        <v>3515</v>
      </c>
      <c r="J487" t="s">
        <v>3516</v>
      </c>
      <c r="K487" t="s">
        <v>24</v>
      </c>
      <c r="L487" t="s">
        <v>23</v>
      </c>
      <c r="M487" t="s">
        <v>411</v>
      </c>
      <c r="N487" t="s">
        <v>411</v>
      </c>
      <c r="O487" t="s">
        <v>411</v>
      </c>
      <c r="P487" t="s">
        <v>411</v>
      </c>
      <c r="Q487" t="s">
        <v>411</v>
      </c>
      <c r="R487" t="s">
        <v>411</v>
      </c>
      <c r="S487" t="s">
        <v>411</v>
      </c>
      <c r="T487" s="1">
        <v>160643.54999999999</v>
      </c>
      <c r="U487">
        <v>0</v>
      </c>
      <c r="V487">
        <v>0</v>
      </c>
      <c r="W487">
        <v>0</v>
      </c>
      <c r="X487">
        <v>0</v>
      </c>
      <c r="Y487">
        <v>0</v>
      </c>
      <c r="Z487">
        <v>0</v>
      </c>
      <c r="AA487">
        <v>0</v>
      </c>
      <c r="AB487">
        <v>0</v>
      </c>
      <c r="AE487" t="s">
        <v>412</v>
      </c>
      <c r="AH487">
        <v>0</v>
      </c>
      <c r="AK487" s="2">
        <v>45478</v>
      </c>
      <c r="AP487" t="s">
        <v>813</v>
      </c>
      <c r="AT487" s="2">
        <v>45525</v>
      </c>
      <c r="AU487" s="2">
        <v>45525</v>
      </c>
      <c r="AV487" t="s">
        <v>561</v>
      </c>
      <c r="AW487" s="2">
        <v>45447</v>
      </c>
      <c r="AX487">
        <v>26781</v>
      </c>
      <c r="AY487" s="1">
        <v>202643.55</v>
      </c>
      <c r="BA487" t="s">
        <v>477</v>
      </c>
      <c r="BB487">
        <v>26781</v>
      </c>
      <c r="BD487" t="s">
        <v>738</v>
      </c>
      <c r="BE487" t="s">
        <v>513</v>
      </c>
      <c r="BF487">
        <v>5561985597875</v>
      </c>
      <c r="BG487" t="s">
        <v>3517</v>
      </c>
      <c r="BH487">
        <v>72290750</v>
      </c>
      <c r="BI487" t="s">
        <v>512</v>
      </c>
      <c r="BJ487" t="s">
        <v>3518</v>
      </c>
      <c r="BL487" s="1">
        <v>1910</v>
      </c>
      <c r="BQ487">
        <v>2841</v>
      </c>
      <c r="BR487">
        <v>5846</v>
      </c>
      <c r="BS487" t="s">
        <v>421</v>
      </c>
      <c r="BT487" s="2">
        <v>45447</v>
      </c>
      <c r="BW487" t="s">
        <v>422</v>
      </c>
      <c r="BY487" t="s">
        <v>3519</v>
      </c>
      <c r="BZ487" s="2">
        <v>45447</v>
      </c>
      <c r="CC487" s="2">
        <v>45481</v>
      </c>
      <c r="CF487" s="2">
        <v>45447</v>
      </c>
      <c r="CL487" s="2">
        <v>45481</v>
      </c>
      <c r="CN487" s="2">
        <v>45481</v>
      </c>
      <c r="CR487" s="2">
        <v>45485</v>
      </c>
      <c r="DD487" s="2">
        <v>45477</v>
      </c>
      <c r="DJ487" s="2">
        <v>45474</v>
      </c>
    </row>
    <row r="488" spans="1:141" hidden="1" x14ac:dyDescent="0.35">
      <c r="A488">
        <v>3667</v>
      </c>
      <c r="B488" t="s">
        <v>1352</v>
      </c>
      <c r="C488">
        <v>4306</v>
      </c>
      <c r="D488" t="s">
        <v>976</v>
      </c>
      <c r="E488" t="s">
        <v>834</v>
      </c>
      <c r="F488" t="s">
        <v>426</v>
      </c>
      <c r="G488" t="s">
        <v>1241</v>
      </c>
      <c r="H488" t="s">
        <v>408</v>
      </c>
      <c r="I488" t="s">
        <v>3520</v>
      </c>
      <c r="J488" t="s">
        <v>3521</v>
      </c>
      <c r="K488" t="s">
        <v>37</v>
      </c>
      <c r="L488" t="s">
        <v>109</v>
      </c>
      <c r="M488" t="s">
        <v>411</v>
      </c>
      <c r="N488" t="s">
        <v>411</v>
      </c>
      <c r="O488" t="s">
        <v>411</v>
      </c>
      <c r="P488" t="s">
        <v>411</v>
      </c>
      <c r="Q488" t="s">
        <v>411</v>
      </c>
      <c r="R488" t="s">
        <v>411</v>
      </c>
      <c r="S488" t="s">
        <v>411</v>
      </c>
      <c r="T488" s="1">
        <v>160860.91</v>
      </c>
      <c r="U488">
        <v>752.3</v>
      </c>
      <c r="V488">
        <v>0</v>
      </c>
      <c r="W488" s="1">
        <v>143774.91</v>
      </c>
      <c r="X488" s="1">
        <v>17086</v>
      </c>
      <c r="Y488">
        <v>0</v>
      </c>
      <c r="Z488" s="1">
        <v>160860.91</v>
      </c>
      <c r="AA488">
        <v>0</v>
      </c>
      <c r="AB488">
        <v>0</v>
      </c>
      <c r="AD488">
        <v>8787720503632</v>
      </c>
      <c r="AE488" t="s">
        <v>412</v>
      </c>
      <c r="AG488" s="2">
        <v>45544</v>
      </c>
      <c r="AH488" s="1">
        <v>3919.94</v>
      </c>
      <c r="AI488" s="2">
        <v>45525</v>
      </c>
      <c r="AJ488">
        <v>2004</v>
      </c>
      <c r="AK488" s="2">
        <v>45478</v>
      </c>
      <c r="AP488" t="s">
        <v>413</v>
      </c>
      <c r="AT488" s="2">
        <v>45679</v>
      </c>
      <c r="AU488" s="2">
        <v>45894</v>
      </c>
      <c r="AV488" t="s">
        <v>414</v>
      </c>
      <c r="AW488" s="2">
        <v>45456</v>
      </c>
      <c r="AX488">
        <v>26783</v>
      </c>
      <c r="AY488" s="1">
        <v>212000</v>
      </c>
      <c r="BA488" t="s">
        <v>980</v>
      </c>
      <c r="BB488">
        <v>26783</v>
      </c>
      <c r="BD488" t="s">
        <v>416</v>
      </c>
      <c r="BE488" t="s">
        <v>417</v>
      </c>
      <c r="BF488">
        <v>5561993284384</v>
      </c>
      <c r="BG488" t="s">
        <v>3522</v>
      </c>
      <c r="BH488">
        <v>73802150</v>
      </c>
      <c r="BI488" t="s">
        <v>1218</v>
      </c>
      <c r="BJ488" t="s">
        <v>3523</v>
      </c>
      <c r="BL488" s="1">
        <v>2507.71</v>
      </c>
      <c r="BM488" s="2">
        <v>45483</v>
      </c>
      <c r="BQ488">
        <v>3855</v>
      </c>
      <c r="BR488">
        <v>5848</v>
      </c>
      <c r="BS488" t="s">
        <v>449</v>
      </c>
      <c r="BT488" s="2">
        <v>45456</v>
      </c>
      <c r="BU488">
        <v>449.96</v>
      </c>
      <c r="BV488" s="2">
        <v>45530</v>
      </c>
      <c r="BW488" t="s">
        <v>422</v>
      </c>
      <c r="BX488" s="2">
        <v>45531</v>
      </c>
      <c r="BY488" t="s">
        <v>3524</v>
      </c>
      <c r="BZ488" s="2">
        <v>45456</v>
      </c>
      <c r="CC488" s="2">
        <v>45481</v>
      </c>
      <c r="CD488" t="s">
        <v>424</v>
      </c>
      <c r="CF488" s="2">
        <v>45456</v>
      </c>
      <c r="CG488" s="2">
        <v>45505</v>
      </c>
      <c r="CI488" s="2">
        <v>45506</v>
      </c>
      <c r="CJ488" s="2">
        <v>45537</v>
      </c>
      <c r="CL488" s="2">
        <v>45481</v>
      </c>
      <c r="CN488" s="2">
        <v>45481</v>
      </c>
      <c r="CO488" s="2">
        <v>45537</v>
      </c>
      <c r="CP488" s="2">
        <v>45531</v>
      </c>
      <c r="CR488" s="2">
        <v>45483</v>
      </c>
      <c r="CS488" s="2">
        <v>45523</v>
      </c>
      <c r="CT488" s="2">
        <v>45678</v>
      </c>
      <c r="CU488" s="2">
        <v>45533</v>
      </c>
      <c r="CV488" s="2">
        <v>45698</v>
      </c>
      <c r="CW488" s="2">
        <v>45523</v>
      </c>
      <c r="CY488" t="s">
        <v>424</v>
      </c>
      <c r="DD488" s="2">
        <v>45525</v>
      </c>
      <c r="DF488" s="2">
        <v>45568</v>
      </c>
      <c r="DI488" s="2">
        <v>45569</v>
      </c>
      <c r="DJ488" s="2">
        <v>45519</v>
      </c>
      <c r="DK488" s="2">
        <v>45698</v>
      </c>
      <c r="DL488" s="2">
        <v>45703</v>
      </c>
      <c r="DM488" s="2">
        <v>45713</v>
      </c>
      <c r="EE488" s="1">
        <v>1985.11</v>
      </c>
      <c r="EK488" t="s">
        <v>1591</v>
      </c>
    </row>
    <row r="489" spans="1:141" hidden="1" x14ac:dyDescent="0.35">
      <c r="A489">
        <v>3668</v>
      </c>
      <c r="B489" t="s">
        <v>561</v>
      </c>
      <c r="C489">
        <v>4356</v>
      </c>
      <c r="D489" t="s">
        <v>833</v>
      </c>
      <c r="E489" t="s">
        <v>834</v>
      </c>
      <c r="F489" t="s">
        <v>532</v>
      </c>
      <c r="G489">
        <v>104</v>
      </c>
      <c r="H489" t="s">
        <v>474</v>
      </c>
      <c r="I489" t="s">
        <v>3525</v>
      </c>
      <c r="J489" t="s">
        <v>3526</v>
      </c>
      <c r="K489" t="s">
        <v>44</v>
      </c>
      <c r="L489" t="s">
        <v>142</v>
      </c>
      <c r="M489" t="s">
        <v>411</v>
      </c>
      <c r="N489" t="s">
        <v>411</v>
      </c>
      <c r="O489" t="s">
        <v>411</v>
      </c>
      <c r="P489" t="s">
        <v>411</v>
      </c>
      <c r="Q489" t="s">
        <v>411</v>
      </c>
      <c r="R489" t="s">
        <v>411</v>
      </c>
      <c r="S489" t="s">
        <v>411</v>
      </c>
      <c r="T489" s="1">
        <v>128613.3</v>
      </c>
      <c r="U489">
        <v>383.16</v>
      </c>
      <c r="V489">
        <v>0</v>
      </c>
      <c r="W489" s="1">
        <v>73869.08</v>
      </c>
      <c r="X489" s="1">
        <v>55000</v>
      </c>
      <c r="Y489">
        <v>0</v>
      </c>
      <c r="Z489" s="1">
        <v>128869.08</v>
      </c>
      <c r="AA489">
        <v>0</v>
      </c>
      <c r="AB489">
        <v>0</v>
      </c>
      <c r="AE489" t="s">
        <v>412</v>
      </c>
      <c r="AH489">
        <v>0</v>
      </c>
      <c r="AK489" s="2">
        <v>45478</v>
      </c>
      <c r="AP489" t="s">
        <v>413</v>
      </c>
      <c r="AT489" s="2">
        <v>45546</v>
      </c>
      <c r="AU489" s="2">
        <v>45546</v>
      </c>
      <c r="AV489" t="s">
        <v>561</v>
      </c>
      <c r="AW489" s="2">
        <v>45469</v>
      </c>
      <c r="AX489">
        <v>26786</v>
      </c>
      <c r="AY489" s="1">
        <v>198662.8</v>
      </c>
      <c r="BA489" t="s">
        <v>837</v>
      </c>
      <c r="BB489">
        <v>26786</v>
      </c>
      <c r="BD489" t="s">
        <v>738</v>
      </c>
      <c r="BE489" t="s">
        <v>513</v>
      </c>
      <c r="BF489">
        <v>5561981692043</v>
      </c>
      <c r="BG489" t="s">
        <v>3527</v>
      </c>
      <c r="BH489">
        <v>72236800</v>
      </c>
      <c r="BI489" t="s">
        <v>1446</v>
      </c>
      <c r="BJ489" t="s">
        <v>3528</v>
      </c>
      <c r="BL489" s="1">
        <v>1532.64</v>
      </c>
      <c r="BQ489">
        <v>3440</v>
      </c>
      <c r="BR489">
        <v>5851</v>
      </c>
      <c r="BS489" t="s">
        <v>2561</v>
      </c>
      <c r="BY489" t="s">
        <v>3529</v>
      </c>
      <c r="CC489" s="2">
        <v>45476</v>
      </c>
      <c r="CG489" s="2">
        <v>45503</v>
      </c>
      <c r="CN489" s="2">
        <v>45476</v>
      </c>
      <c r="CR489" s="2">
        <v>45476</v>
      </c>
      <c r="DD489" s="2">
        <v>45476</v>
      </c>
      <c r="DJ489" s="2">
        <v>45436</v>
      </c>
      <c r="EG489" t="s">
        <v>1640</v>
      </c>
      <c r="EI489" t="s">
        <v>3530</v>
      </c>
      <c r="EJ489" t="s">
        <v>3531</v>
      </c>
      <c r="EK489" t="s">
        <v>2865</v>
      </c>
    </row>
    <row r="490" spans="1:141" hidden="1" x14ac:dyDescent="0.35">
      <c r="A490">
        <v>3669</v>
      </c>
      <c r="B490" t="s">
        <v>404</v>
      </c>
      <c r="C490">
        <v>4286</v>
      </c>
      <c r="D490" t="s">
        <v>405</v>
      </c>
      <c r="E490" t="s">
        <v>406</v>
      </c>
      <c r="F490" t="s">
        <v>526</v>
      </c>
      <c r="G490">
        <v>304</v>
      </c>
      <c r="H490" t="s">
        <v>408</v>
      </c>
      <c r="I490" t="s">
        <v>3532</v>
      </c>
      <c r="J490" t="s">
        <v>3533</v>
      </c>
      <c r="K490" t="s">
        <v>22</v>
      </c>
      <c r="L490" t="s">
        <v>54</v>
      </c>
      <c r="M490" t="s">
        <v>411</v>
      </c>
      <c r="N490" t="s">
        <v>411</v>
      </c>
      <c r="O490" t="s">
        <v>411</v>
      </c>
      <c r="P490" t="s">
        <v>411</v>
      </c>
      <c r="Q490" t="s">
        <v>411</v>
      </c>
      <c r="R490" t="s">
        <v>411</v>
      </c>
      <c r="S490" t="s">
        <v>411</v>
      </c>
      <c r="T490" s="1">
        <v>163676.28</v>
      </c>
      <c r="U490">
        <v>892.9</v>
      </c>
      <c r="V490">
        <v>0</v>
      </c>
      <c r="W490" s="1">
        <v>156450.28</v>
      </c>
      <c r="X490" s="1">
        <v>7226</v>
      </c>
      <c r="Y490">
        <v>0</v>
      </c>
      <c r="Z490" s="1">
        <v>163676.28</v>
      </c>
      <c r="AA490">
        <v>0</v>
      </c>
      <c r="AB490">
        <v>0</v>
      </c>
      <c r="AD490">
        <v>8787720492037</v>
      </c>
      <c r="AE490" t="s">
        <v>412</v>
      </c>
      <c r="AG490" s="2">
        <v>45540</v>
      </c>
      <c r="AH490" s="1">
        <v>3954.01</v>
      </c>
      <c r="AI490" s="2">
        <v>45517</v>
      </c>
      <c r="AJ490">
        <v>2004</v>
      </c>
      <c r="AK490" s="2">
        <v>45478</v>
      </c>
      <c r="AP490" t="s">
        <v>413</v>
      </c>
      <c r="AT490" s="2">
        <v>45743</v>
      </c>
      <c r="AU490" s="2">
        <v>45743</v>
      </c>
      <c r="AV490" t="s">
        <v>414</v>
      </c>
      <c r="AW490" s="2">
        <v>45450</v>
      </c>
      <c r="AX490">
        <v>26782</v>
      </c>
      <c r="AY490" s="1">
        <v>224540.28</v>
      </c>
      <c r="BA490" t="s">
        <v>415</v>
      </c>
      <c r="BB490">
        <v>26782</v>
      </c>
      <c r="BC490" t="s">
        <v>3534</v>
      </c>
      <c r="BD490" t="s">
        <v>416</v>
      </c>
      <c r="BE490" t="s">
        <v>417</v>
      </c>
      <c r="BF490">
        <v>5561996285666</v>
      </c>
      <c r="BG490" t="s">
        <v>3535</v>
      </c>
      <c r="BH490">
        <v>73805045</v>
      </c>
      <c r="BI490" t="s">
        <v>1139</v>
      </c>
      <c r="BJ490" t="s">
        <v>3536</v>
      </c>
      <c r="BL490" s="1">
        <v>2976.34</v>
      </c>
      <c r="BM490" s="2">
        <v>45627</v>
      </c>
      <c r="BQ490">
        <v>3123</v>
      </c>
      <c r="BR490">
        <v>5847</v>
      </c>
      <c r="BS490" t="s">
        <v>954</v>
      </c>
      <c r="BT490" s="2">
        <v>45495</v>
      </c>
      <c r="BU490">
        <v>449.93</v>
      </c>
      <c r="BV490" s="2">
        <v>45519</v>
      </c>
      <c r="BW490" t="s">
        <v>422</v>
      </c>
      <c r="BX490" s="2">
        <v>45522</v>
      </c>
      <c r="BY490" t="s">
        <v>3537</v>
      </c>
      <c r="BZ490" s="2">
        <v>45496</v>
      </c>
      <c r="CA490" s="2">
        <v>45520</v>
      </c>
      <c r="CC490" s="2">
        <v>45481</v>
      </c>
      <c r="CD490" t="s">
        <v>424</v>
      </c>
      <c r="CF490" s="2">
        <v>45496</v>
      </c>
      <c r="CJ490" s="2">
        <v>45530</v>
      </c>
      <c r="CL490" s="2">
        <v>45502</v>
      </c>
      <c r="CM490" s="2">
        <v>45538</v>
      </c>
      <c r="CN490" s="2">
        <v>45481</v>
      </c>
      <c r="CO490" s="2">
        <v>45519</v>
      </c>
      <c r="CP490" s="2">
        <v>45523</v>
      </c>
      <c r="CR490" s="2">
        <v>45483</v>
      </c>
      <c r="CS490" s="2">
        <v>45484</v>
      </c>
      <c r="CT490" s="2">
        <v>45627</v>
      </c>
      <c r="CU490" s="2">
        <v>45525</v>
      </c>
      <c r="CV490" s="2">
        <v>45541</v>
      </c>
      <c r="CW490" s="2">
        <v>45484</v>
      </c>
      <c r="CY490" t="s">
        <v>424</v>
      </c>
      <c r="DD490" s="2">
        <v>45518</v>
      </c>
      <c r="DF490" s="2">
        <v>45541</v>
      </c>
      <c r="DI490" s="2">
        <v>45551</v>
      </c>
      <c r="DJ490" s="2">
        <v>45477</v>
      </c>
      <c r="DK490" s="2">
        <v>45544</v>
      </c>
      <c r="DL490" s="2">
        <v>45575</v>
      </c>
      <c r="DM490" s="2">
        <v>45701</v>
      </c>
      <c r="DN490" s="2">
        <v>45728</v>
      </c>
      <c r="DO490" s="2">
        <v>45484</v>
      </c>
      <c r="DP490" s="2">
        <v>45728</v>
      </c>
      <c r="EE490" s="1">
        <v>1853.25</v>
      </c>
      <c r="EG490" t="s">
        <v>1640</v>
      </c>
      <c r="EI490" t="s">
        <v>3538</v>
      </c>
      <c r="EK490" t="s">
        <v>1591</v>
      </c>
    </row>
    <row r="491" spans="1:141" hidden="1" x14ac:dyDescent="0.35">
      <c r="A491">
        <v>3670</v>
      </c>
      <c r="B491" t="s">
        <v>404</v>
      </c>
      <c r="C491">
        <v>4355</v>
      </c>
      <c r="D491" t="s">
        <v>976</v>
      </c>
      <c r="E491" t="s">
        <v>834</v>
      </c>
      <c r="F491" t="s">
        <v>461</v>
      </c>
      <c r="G491" t="s">
        <v>1241</v>
      </c>
      <c r="H491" t="s">
        <v>408</v>
      </c>
      <c r="I491" t="s">
        <v>3539</v>
      </c>
      <c r="J491" t="s">
        <v>3540</v>
      </c>
      <c r="K491" t="s">
        <v>22</v>
      </c>
      <c r="L491" t="s">
        <v>122</v>
      </c>
      <c r="M491" t="s">
        <v>411</v>
      </c>
      <c r="N491" t="s">
        <v>411</v>
      </c>
      <c r="O491" t="s">
        <v>411</v>
      </c>
      <c r="P491" t="s">
        <v>411</v>
      </c>
      <c r="Q491" t="s">
        <v>411</v>
      </c>
      <c r="R491" t="s">
        <v>411</v>
      </c>
      <c r="S491" t="s">
        <v>411</v>
      </c>
      <c r="T491" s="1">
        <v>150115.20000000001</v>
      </c>
      <c r="U491">
        <v>620.99</v>
      </c>
      <c r="V491" s="1">
        <v>59884.800000000003</v>
      </c>
      <c r="W491" s="1">
        <v>118172.2</v>
      </c>
      <c r="X491" s="1">
        <v>31943</v>
      </c>
      <c r="Y491">
        <v>0</v>
      </c>
      <c r="Z491" s="1">
        <v>150115.20000000001</v>
      </c>
      <c r="AA491">
        <v>0</v>
      </c>
      <c r="AB491">
        <v>0</v>
      </c>
      <c r="AD491">
        <v>8787720518583</v>
      </c>
      <c r="AE491" t="s">
        <v>412</v>
      </c>
      <c r="AG491" s="2">
        <v>45553</v>
      </c>
      <c r="AH491" s="1">
        <v>3543.33</v>
      </c>
      <c r="AI491" s="2">
        <v>45527</v>
      </c>
      <c r="AJ491">
        <v>2004</v>
      </c>
      <c r="AK491" s="2">
        <v>45481</v>
      </c>
      <c r="AP491" t="s">
        <v>413</v>
      </c>
      <c r="AT491" s="2">
        <v>45743</v>
      </c>
      <c r="AU491" s="2">
        <v>45894</v>
      </c>
      <c r="AV491" t="s">
        <v>414</v>
      </c>
      <c r="AW491" s="2">
        <v>45468</v>
      </c>
      <c r="AX491">
        <v>26785</v>
      </c>
      <c r="AY491" s="1">
        <v>211932.78</v>
      </c>
      <c r="BA491" t="s">
        <v>980</v>
      </c>
      <c r="BB491">
        <v>26785</v>
      </c>
      <c r="BC491" t="s">
        <v>3541</v>
      </c>
      <c r="BD491" t="s">
        <v>416</v>
      </c>
      <c r="BE491" t="s">
        <v>417</v>
      </c>
      <c r="BF491">
        <v>5561984910911</v>
      </c>
      <c r="BG491" t="s">
        <v>3542</v>
      </c>
      <c r="BH491">
        <v>73807615</v>
      </c>
      <c r="BI491" t="s">
        <v>1757</v>
      </c>
      <c r="BJ491" t="s">
        <v>3543</v>
      </c>
      <c r="BL491" s="1">
        <v>2070</v>
      </c>
      <c r="BM491" s="2">
        <v>45648</v>
      </c>
      <c r="BQ491">
        <v>3604</v>
      </c>
      <c r="BR491">
        <v>5850</v>
      </c>
      <c r="BS491" t="s">
        <v>449</v>
      </c>
      <c r="BT491" s="2">
        <v>45484</v>
      </c>
      <c r="BU491">
        <v>449.96</v>
      </c>
      <c r="BV491" s="2">
        <v>45533</v>
      </c>
      <c r="BW491" t="s">
        <v>422</v>
      </c>
      <c r="BX491" s="2">
        <v>45532</v>
      </c>
      <c r="BY491" t="s">
        <v>3544</v>
      </c>
      <c r="BZ491" s="2">
        <v>45484</v>
      </c>
      <c r="CC491" s="2">
        <v>45481</v>
      </c>
      <c r="CD491" t="s">
        <v>424</v>
      </c>
      <c r="CF491" s="2">
        <v>45484</v>
      </c>
      <c r="CG491" s="2">
        <v>45497</v>
      </c>
      <c r="CI491" s="2">
        <v>45498</v>
      </c>
      <c r="CJ491" s="2">
        <v>45547</v>
      </c>
      <c r="CL491" s="2">
        <v>45499</v>
      </c>
      <c r="CM491" s="2">
        <v>45548</v>
      </c>
      <c r="CN491" s="2">
        <v>45481</v>
      </c>
      <c r="CO491" s="2">
        <v>45537</v>
      </c>
      <c r="CP491" s="2">
        <v>45539</v>
      </c>
      <c r="CR491" s="2">
        <v>45483</v>
      </c>
      <c r="CS491" s="2">
        <v>45506</v>
      </c>
      <c r="CT491" s="2">
        <v>45648</v>
      </c>
      <c r="CU491" s="2">
        <v>45541</v>
      </c>
      <c r="CV491" s="2">
        <v>45512</v>
      </c>
      <c r="CW491" s="2">
        <v>45505</v>
      </c>
      <c r="CY491" t="s">
        <v>424</v>
      </c>
      <c r="DD491" s="2">
        <v>45532</v>
      </c>
      <c r="DF491" s="2">
        <v>45568</v>
      </c>
      <c r="DI491" s="2">
        <v>45569</v>
      </c>
      <c r="DJ491" s="2">
        <v>45478</v>
      </c>
      <c r="DK491" s="2">
        <v>45698</v>
      </c>
      <c r="DL491" s="2">
        <v>45703</v>
      </c>
      <c r="DM491" s="2">
        <v>45713</v>
      </c>
      <c r="DN491" s="2">
        <v>45736</v>
      </c>
      <c r="DO491" s="2">
        <v>45504</v>
      </c>
      <c r="DP491" s="2">
        <v>45736</v>
      </c>
      <c r="EE491" s="1">
        <v>2428.44</v>
      </c>
      <c r="EG491" t="s">
        <v>1640</v>
      </c>
      <c r="EK491" t="s">
        <v>1591</v>
      </c>
    </row>
    <row r="492" spans="1:141" hidden="1" x14ac:dyDescent="0.35">
      <c r="A492">
        <v>3671</v>
      </c>
      <c r="B492" t="s">
        <v>561</v>
      </c>
      <c r="C492">
        <v>4365</v>
      </c>
      <c r="D492" t="s">
        <v>833</v>
      </c>
      <c r="E492" t="s">
        <v>834</v>
      </c>
      <c r="F492" t="s">
        <v>407</v>
      </c>
      <c r="G492">
        <v>201</v>
      </c>
      <c r="H492" t="s">
        <v>474</v>
      </c>
      <c r="I492" t="s">
        <v>3545</v>
      </c>
      <c r="J492" t="s">
        <v>3546</v>
      </c>
      <c r="K492" t="s">
        <v>24</v>
      </c>
      <c r="L492" t="s">
        <v>23</v>
      </c>
      <c r="M492" t="s">
        <v>411</v>
      </c>
      <c r="N492" t="s">
        <v>411</v>
      </c>
      <c r="O492" t="s">
        <v>411</v>
      </c>
      <c r="P492" t="s">
        <v>411</v>
      </c>
      <c r="Q492" t="s">
        <v>411</v>
      </c>
      <c r="R492" t="s">
        <v>411</v>
      </c>
      <c r="S492" t="s">
        <v>411</v>
      </c>
      <c r="T492" s="1">
        <v>161776.47</v>
      </c>
      <c r="U492">
        <v>556.94000000000005</v>
      </c>
      <c r="V492">
        <v>0</v>
      </c>
      <c r="W492" s="1">
        <v>116249.47</v>
      </c>
      <c r="X492" s="1">
        <v>45527</v>
      </c>
      <c r="Y492">
        <v>0</v>
      </c>
      <c r="Z492" s="1">
        <v>161776.47</v>
      </c>
      <c r="AA492">
        <v>0</v>
      </c>
      <c r="AB492">
        <v>0</v>
      </c>
      <c r="AE492" t="s">
        <v>412</v>
      </c>
      <c r="AH492">
        <v>0</v>
      </c>
      <c r="AK492" s="2">
        <v>45481</v>
      </c>
      <c r="AP492" t="s">
        <v>813</v>
      </c>
      <c r="AQ492" t="s">
        <v>1536</v>
      </c>
      <c r="AT492" s="2">
        <v>45523</v>
      </c>
      <c r="AU492" s="2">
        <v>45523</v>
      </c>
      <c r="AV492" t="s">
        <v>561</v>
      </c>
      <c r="AW492" s="2">
        <v>45470</v>
      </c>
      <c r="AX492">
        <v>26800</v>
      </c>
      <c r="AY492" s="1">
        <v>207576.47</v>
      </c>
      <c r="BA492" t="s">
        <v>837</v>
      </c>
      <c r="BB492">
        <v>26800</v>
      </c>
      <c r="BD492" t="s">
        <v>512</v>
      </c>
      <c r="BE492" t="s">
        <v>513</v>
      </c>
      <c r="BF492">
        <v>5561985391978</v>
      </c>
      <c r="BG492" t="s">
        <v>3547</v>
      </c>
      <c r="BH492">
        <v>72235216</v>
      </c>
      <c r="BI492" t="s">
        <v>1446</v>
      </c>
      <c r="BJ492" t="s">
        <v>3548</v>
      </c>
      <c r="BL492" s="1">
        <v>1850</v>
      </c>
      <c r="BQ492">
        <v>3384</v>
      </c>
      <c r="BR492">
        <v>5862</v>
      </c>
      <c r="BS492" t="s">
        <v>1009</v>
      </c>
      <c r="BT492" s="2">
        <v>45470</v>
      </c>
      <c r="BW492" t="s">
        <v>422</v>
      </c>
      <c r="BY492" t="s">
        <v>3549</v>
      </c>
      <c r="BZ492" s="2">
        <v>45470</v>
      </c>
      <c r="CC492" s="2">
        <v>45480</v>
      </c>
      <c r="CF492" s="2">
        <v>45470</v>
      </c>
      <c r="CL492" s="2">
        <v>45470</v>
      </c>
      <c r="CN492" s="2">
        <v>45481</v>
      </c>
      <c r="CR492" s="2">
        <v>45483</v>
      </c>
      <c r="DD492" s="2">
        <v>45478</v>
      </c>
      <c r="DJ492" s="2">
        <v>45474</v>
      </c>
    </row>
    <row r="493" spans="1:141" hidden="1" x14ac:dyDescent="0.35">
      <c r="A493">
        <v>3672</v>
      </c>
      <c r="B493" t="s">
        <v>1352</v>
      </c>
      <c r="C493">
        <v>4343</v>
      </c>
      <c r="D493" t="s">
        <v>833</v>
      </c>
      <c r="E493" t="s">
        <v>834</v>
      </c>
      <c r="F493" t="s">
        <v>473</v>
      </c>
      <c r="G493">
        <v>202</v>
      </c>
      <c r="H493" t="s">
        <v>474</v>
      </c>
      <c r="I493" t="s">
        <v>3550</v>
      </c>
      <c r="J493" t="s">
        <v>3551</v>
      </c>
      <c r="K493" t="s">
        <v>24</v>
      </c>
      <c r="L493" t="s">
        <v>23</v>
      </c>
      <c r="M493" t="s">
        <v>411</v>
      </c>
      <c r="N493" t="s">
        <v>411</v>
      </c>
      <c r="O493" t="s">
        <v>411</v>
      </c>
      <c r="P493" t="s">
        <v>424</v>
      </c>
      <c r="Q493" t="s">
        <v>411</v>
      </c>
      <c r="R493" t="s">
        <v>411</v>
      </c>
      <c r="S493" t="s">
        <v>411</v>
      </c>
      <c r="T493" s="1">
        <v>158156.87</v>
      </c>
      <c r="U493">
        <v>563.99</v>
      </c>
      <c r="V493">
        <v>0</v>
      </c>
      <c r="W493" s="1">
        <v>106043.27</v>
      </c>
      <c r="X493" s="1">
        <v>56513.73</v>
      </c>
      <c r="Y493">
        <v>0</v>
      </c>
      <c r="Z493" s="1">
        <v>162557</v>
      </c>
      <c r="AA493">
        <v>0</v>
      </c>
      <c r="AB493">
        <v>0</v>
      </c>
      <c r="AD493">
        <v>8787720687237</v>
      </c>
      <c r="AE493" t="s">
        <v>412</v>
      </c>
      <c r="AF493">
        <v>105229</v>
      </c>
      <c r="AG493" s="2">
        <v>45551</v>
      </c>
      <c r="AH493" s="1">
        <v>2740.25</v>
      </c>
      <c r="AI493" s="2">
        <v>45526</v>
      </c>
      <c r="AJ493">
        <v>2004</v>
      </c>
      <c r="AK493" s="2">
        <v>45481</v>
      </c>
      <c r="AP493" t="s">
        <v>813</v>
      </c>
      <c r="AQ493" t="s">
        <v>1536</v>
      </c>
      <c r="AT493" s="2">
        <v>45621</v>
      </c>
      <c r="AU493" s="2">
        <v>45855</v>
      </c>
      <c r="AV493" t="s">
        <v>414</v>
      </c>
      <c r="AW493" s="2">
        <v>45465</v>
      </c>
      <c r="AX493">
        <v>26799</v>
      </c>
      <c r="AY493" s="1">
        <v>204031.28</v>
      </c>
      <c r="BA493" t="s">
        <v>837</v>
      </c>
      <c r="BB493">
        <v>26799</v>
      </c>
      <c r="BD493" t="s">
        <v>3552</v>
      </c>
      <c r="BE493" t="s">
        <v>513</v>
      </c>
      <c r="BF493">
        <v>5561985955764</v>
      </c>
      <c r="BG493" t="s">
        <v>3553</v>
      </c>
      <c r="BH493">
        <v>71710580</v>
      </c>
      <c r="BI493" t="s">
        <v>3554</v>
      </c>
      <c r="BJ493" t="s">
        <v>3555</v>
      </c>
      <c r="BL493" s="1">
        <v>1880</v>
      </c>
      <c r="BQ493">
        <v>3322</v>
      </c>
      <c r="BR493">
        <v>5861</v>
      </c>
      <c r="BS493" t="s">
        <v>421</v>
      </c>
      <c r="BT493" s="2">
        <v>45465</v>
      </c>
      <c r="BW493" t="s">
        <v>422</v>
      </c>
      <c r="BY493" t="s">
        <v>3556</v>
      </c>
      <c r="BZ493" s="2">
        <v>45465</v>
      </c>
      <c r="CA493" s="2">
        <v>45537</v>
      </c>
      <c r="CC493" s="2">
        <v>45478</v>
      </c>
      <c r="CD493" t="s">
        <v>424</v>
      </c>
      <c r="CF493" s="2">
        <v>45465</v>
      </c>
      <c r="CJ493" s="2">
        <v>45540</v>
      </c>
      <c r="CL493" s="2">
        <v>45465</v>
      </c>
      <c r="CM493" s="2">
        <v>45544</v>
      </c>
      <c r="CN493" s="2">
        <v>45482</v>
      </c>
      <c r="CO493" s="2">
        <v>45568</v>
      </c>
      <c r="CP493" s="2">
        <v>45537</v>
      </c>
      <c r="CR493" s="2">
        <v>45484</v>
      </c>
      <c r="CS493" s="2">
        <v>45527</v>
      </c>
      <c r="CU493" s="2">
        <v>45537</v>
      </c>
      <c r="CV493" s="2">
        <v>45637</v>
      </c>
      <c r="CW493" s="2">
        <v>45526</v>
      </c>
      <c r="CX493" s="2">
        <v>45547</v>
      </c>
      <c r="CY493" t="s">
        <v>424</v>
      </c>
      <c r="DD493" s="2">
        <v>45478</v>
      </c>
      <c r="DF493" s="2">
        <v>45551</v>
      </c>
      <c r="DI493" s="2">
        <v>45552</v>
      </c>
      <c r="DJ493" s="2">
        <v>45491</v>
      </c>
      <c r="DK493" s="2">
        <v>45656</v>
      </c>
      <c r="DL493" s="2">
        <v>45669</v>
      </c>
      <c r="DM493" s="2">
        <v>45855</v>
      </c>
      <c r="DO493" s="2">
        <v>45512</v>
      </c>
      <c r="EE493" s="1">
        <v>4165.32</v>
      </c>
      <c r="EG493" t="s">
        <v>1640</v>
      </c>
      <c r="EH493" t="s">
        <v>3373</v>
      </c>
      <c r="EI493" t="s">
        <v>3282</v>
      </c>
      <c r="EJ493" t="s">
        <v>3282</v>
      </c>
      <c r="EK493" t="s">
        <v>1591</v>
      </c>
    </row>
    <row r="494" spans="1:141" hidden="1" x14ac:dyDescent="0.35">
      <c r="A494">
        <v>3673</v>
      </c>
      <c r="B494" t="s">
        <v>404</v>
      </c>
      <c r="C494">
        <v>4388</v>
      </c>
      <c r="D494" t="s">
        <v>2635</v>
      </c>
      <c r="E494" t="s">
        <v>472</v>
      </c>
      <c r="F494" t="s">
        <v>473</v>
      </c>
      <c r="G494" t="s">
        <v>3557</v>
      </c>
      <c r="H494" t="s">
        <v>408</v>
      </c>
      <c r="I494" t="s">
        <v>3558</v>
      </c>
      <c r="J494" t="s">
        <v>3559</v>
      </c>
      <c r="K494" t="s">
        <v>22</v>
      </c>
      <c r="L494" t="s">
        <v>21</v>
      </c>
      <c r="M494" t="s">
        <v>411</v>
      </c>
      <c r="N494" t="s">
        <v>411</v>
      </c>
      <c r="O494" t="s">
        <v>411</v>
      </c>
      <c r="P494" t="s">
        <v>411</v>
      </c>
      <c r="Q494" t="s">
        <v>411</v>
      </c>
      <c r="R494" t="s">
        <v>411</v>
      </c>
      <c r="S494" t="s">
        <v>411</v>
      </c>
      <c r="T494" s="1">
        <v>200000</v>
      </c>
      <c r="U494" s="1">
        <v>1502.98</v>
      </c>
      <c r="V494">
        <v>0</v>
      </c>
      <c r="W494" s="1">
        <v>200000</v>
      </c>
      <c r="X494">
        <v>0</v>
      </c>
      <c r="Y494">
        <v>0</v>
      </c>
      <c r="Z494" s="1">
        <v>200000</v>
      </c>
      <c r="AA494">
        <v>0</v>
      </c>
      <c r="AB494">
        <v>0</v>
      </c>
      <c r="AD494">
        <v>8787720513832</v>
      </c>
      <c r="AE494" t="s">
        <v>412</v>
      </c>
      <c r="AG494" s="2">
        <v>45519</v>
      </c>
      <c r="AH494" s="1">
        <v>4377.3</v>
      </c>
      <c r="AI494" s="2">
        <v>45503</v>
      </c>
      <c r="AJ494">
        <v>2004</v>
      </c>
      <c r="AK494" s="2">
        <v>45481</v>
      </c>
      <c r="AP494" t="s">
        <v>413</v>
      </c>
      <c r="AT494" s="2">
        <v>45764</v>
      </c>
      <c r="AU494" s="2">
        <v>45764</v>
      </c>
      <c r="AV494" t="s">
        <v>414</v>
      </c>
      <c r="AW494" s="2">
        <v>45481</v>
      </c>
      <c r="AX494">
        <v>26803</v>
      </c>
      <c r="AY494" s="1">
        <v>199980</v>
      </c>
      <c r="BA494" t="s">
        <v>2638</v>
      </c>
      <c r="BB494">
        <v>26803</v>
      </c>
      <c r="BD494" t="s">
        <v>416</v>
      </c>
      <c r="BE494" t="s">
        <v>417</v>
      </c>
      <c r="BF494">
        <v>5561998684110</v>
      </c>
      <c r="BG494" t="s">
        <v>3560</v>
      </c>
      <c r="BH494">
        <v>73801971</v>
      </c>
      <c r="BI494" t="s">
        <v>825</v>
      </c>
      <c r="BJ494" t="s">
        <v>3561</v>
      </c>
      <c r="BL494" s="1">
        <v>5629.95</v>
      </c>
      <c r="BQ494">
        <v>4307</v>
      </c>
      <c r="BR494">
        <v>5860</v>
      </c>
      <c r="BS494" t="s">
        <v>2569</v>
      </c>
      <c r="BT494" s="2">
        <v>45477</v>
      </c>
      <c r="BU494">
        <v>449.91</v>
      </c>
      <c r="BV494" s="2">
        <v>45509</v>
      </c>
      <c r="BW494" t="s">
        <v>422</v>
      </c>
      <c r="BX494" s="2">
        <v>45508</v>
      </c>
      <c r="BZ494" s="2">
        <v>45477</v>
      </c>
      <c r="CA494" s="2">
        <v>45506</v>
      </c>
      <c r="CD494" t="s">
        <v>424</v>
      </c>
      <c r="CF494" s="2">
        <v>45477</v>
      </c>
      <c r="CG494" s="2">
        <v>45491</v>
      </c>
      <c r="CI494" s="2">
        <v>45492</v>
      </c>
      <c r="CJ494" s="2">
        <v>45516</v>
      </c>
      <c r="CL494" s="2">
        <v>45477</v>
      </c>
      <c r="CM494" s="2">
        <v>45517</v>
      </c>
      <c r="CP494" s="2">
        <v>45509</v>
      </c>
      <c r="CS494" s="2">
        <v>45497</v>
      </c>
      <c r="CT494" s="2">
        <v>45655</v>
      </c>
      <c r="CU494" s="2">
        <v>45512</v>
      </c>
      <c r="CW494" s="2">
        <v>45497</v>
      </c>
      <c r="CY494" t="s">
        <v>424</v>
      </c>
      <c r="DD494" s="2">
        <v>45503</v>
      </c>
      <c r="DF494" s="2">
        <v>45518</v>
      </c>
      <c r="DI494" s="2">
        <v>45523</v>
      </c>
      <c r="DJ494" s="2">
        <v>45478</v>
      </c>
      <c r="DO494" s="2">
        <v>45497</v>
      </c>
      <c r="EE494" s="1">
        <v>2000.3</v>
      </c>
      <c r="EG494" t="s">
        <v>1640</v>
      </c>
      <c r="EK494" t="s">
        <v>1591</v>
      </c>
    </row>
    <row r="495" spans="1:141" hidden="1" x14ac:dyDescent="0.35">
      <c r="A495">
        <v>3674</v>
      </c>
      <c r="B495" t="s">
        <v>404</v>
      </c>
      <c r="C495">
        <v>4319</v>
      </c>
      <c r="D495" t="s">
        <v>405</v>
      </c>
      <c r="E495" t="s">
        <v>406</v>
      </c>
      <c r="F495" t="s">
        <v>407</v>
      </c>
      <c r="G495">
        <v>102</v>
      </c>
      <c r="H495" t="s">
        <v>408</v>
      </c>
      <c r="I495" t="s">
        <v>3562</v>
      </c>
      <c r="J495" t="s">
        <v>3563</v>
      </c>
      <c r="K495" t="s">
        <v>14</v>
      </c>
      <c r="L495" t="s">
        <v>121</v>
      </c>
      <c r="M495" t="s">
        <v>411</v>
      </c>
      <c r="N495" t="s">
        <v>411</v>
      </c>
      <c r="O495" t="s">
        <v>411</v>
      </c>
      <c r="P495" t="s">
        <v>411</v>
      </c>
      <c r="Q495" t="s">
        <v>411</v>
      </c>
      <c r="R495" t="s">
        <v>411</v>
      </c>
      <c r="S495" t="s">
        <v>411</v>
      </c>
      <c r="T495" s="1">
        <v>152767.98000000001</v>
      </c>
      <c r="U495">
        <v>600</v>
      </c>
      <c r="V495">
        <v>0</v>
      </c>
      <c r="W495" s="1">
        <v>117639.98</v>
      </c>
      <c r="X495" s="1">
        <v>35128</v>
      </c>
      <c r="Y495">
        <v>0</v>
      </c>
      <c r="Z495" s="1">
        <v>152767.98000000001</v>
      </c>
      <c r="AA495">
        <v>0</v>
      </c>
      <c r="AB495">
        <v>0</v>
      </c>
      <c r="AD495">
        <v>8787720714382</v>
      </c>
      <c r="AE495" t="s">
        <v>412</v>
      </c>
      <c r="AG495" s="2">
        <v>45544</v>
      </c>
      <c r="AH495" s="1">
        <v>3538.15</v>
      </c>
      <c r="AI495" s="2">
        <v>45526</v>
      </c>
      <c r="AJ495">
        <v>2004</v>
      </c>
      <c r="AK495" s="2">
        <v>45481</v>
      </c>
      <c r="AP495" t="s">
        <v>413</v>
      </c>
      <c r="AT495" s="2">
        <v>45743</v>
      </c>
      <c r="AU495" s="2">
        <v>45743</v>
      </c>
      <c r="AV495" t="s">
        <v>414</v>
      </c>
      <c r="AW495" s="2">
        <v>45461</v>
      </c>
      <c r="AX495">
        <v>26810</v>
      </c>
      <c r="AY495" s="1">
        <v>225000</v>
      </c>
      <c r="BA495" t="s">
        <v>415</v>
      </c>
      <c r="BB495">
        <v>26810</v>
      </c>
      <c r="BD495" t="s">
        <v>416</v>
      </c>
      <c r="BE495" t="s">
        <v>417</v>
      </c>
      <c r="BF495">
        <v>5577991283956</v>
      </c>
      <c r="BG495" t="s">
        <v>3564</v>
      </c>
      <c r="BH495">
        <v>73805195</v>
      </c>
      <c r="BI495" t="s">
        <v>2292</v>
      </c>
      <c r="BJ495" t="s">
        <v>3565</v>
      </c>
      <c r="BL495" s="1">
        <v>2000</v>
      </c>
      <c r="BM495" s="2">
        <v>45630</v>
      </c>
      <c r="BQ495">
        <v>3097</v>
      </c>
      <c r="BR495">
        <v>5864</v>
      </c>
      <c r="BS495" t="s">
        <v>449</v>
      </c>
      <c r="BT495" s="2">
        <v>45502</v>
      </c>
      <c r="BU495">
        <v>449.96</v>
      </c>
      <c r="BV495" s="2">
        <v>45530</v>
      </c>
      <c r="BW495" t="s">
        <v>422</v>
      </c>
      <c r="BX495" s="2">
        <v>45531</v>
      </c>
      <c r="BY495" t="s">
        <v>3566</v>
      </c>
      <c r="BZ495" s="2">
        <v>45502</v>
      </c>
      <c r="CC495" s="2">
        <v>45482</v>
      </c>
      <c r="CD495" t="s">
        <v>424</v>
      </c>
      <c r="CF495" s="2">
        <v>45502</v>
      </c>
      <c r="CG495" s="2">
        <v>45505</v>
      </c>
      <c r="CI495" s="2">
        <v>45506</v>
      </c>
      <c r="CJ495" s="2">
        <v>45537</v>
      </c>
      <c r="CL495" s="2">
        <v>45523</v>
      </c>
      <c r="CN495" s="2">
        <v>45482</v>
      </c>
      <c r="CO495" s="2">
        <v>45537</v>
      </c>
      <c r="CP495" s="2">
        <v>45531</v>
      </c>
      <c r="CR495" s="2">
        <v>45483</v>
      </c>
      <c r="CS495" s="2">
        <v>45511</v>
      </c>
      <c r="CT495" s="2">
        <v>45630</v>
      </c>
      <c r="CU495" s="2">
        <v>45533</v>
      </c>
      <c r="CV495" s="2">
        <v>45541</v>
      </c>
      <c r="CW495" s="2">
        <v>45511</v>
      </c>
      <c r="CY495" t="s">
        <v>424</v>
      </c>
      <c r="DD495" s="2">
        <v>45526</v>
      </c>
      <c r="DF495" s="2">
        <v>45544</v>
      </c>
      <c r="DI495" s="2">
        <v>45546</v>
      </c>
      <c r="DJ495" s="2">
        <v>45498</v>
      </c>
      <c r="DK495" s="2">
        <v>45544</v>
      </c>
      <c r="DL495" s="2">
        <v>45575</v>
      </c>
      <c r="DM495" s="2">
        <v>45701</v>
      </c>
      <c r="DN495" s="2">
        <v>45728</v>
      </c>
      <c r="DO495" s="2">
        <v>45511</v>
      </c>
      <c r="DP495" s="2">
        <v>45728</v>
      </c>
      <c r="EE495" s="1">
        <v>2235.4</v>
      </c>
      <c r="EG495" t="s">
        <v>735</v>
      </c>
      <c r="EK495" t="s">
        <v>1591</v>
      </c>
    </row>
    <row r="496" spans="1:141" hidden="1" x14ac:dyDescent="0.35">
      <c r="A496">
        <v>3675</v>
      </c>
      <c r="B496" t="s">
        <v>561</v>
      </c>
      <c r="C496">
        <v>4383</v>
      </c>
      <c r="D496" t="s">
        <v>405</v>
      </c>
      <c r="E496" t="s">
        <v>406</v>
      </c>
      <c r="F496" t="s">
        <v>1086</v>
      </c>
      <c r="G496">
        <v>204</v>
      </c>
      <c r="H496" t="s">
        <v>408</v>
      </c>
      <c r="I496" t="s">
        <v>3567</v>
      </c>
      <c r="J496" t="s">
        <v>3568</v>
      </c>
      <c r="K496" t="s">
        <v>22</v>
      </c>
      <c r="L496" t="s">
        <v>105</v>
      </c>
      <c r="M496" t="s">
        <v>411</v>
      </c>
      <c r="N496" t="s">
        <v>411</v>
      </c>
      <c r="O496" t="s">
        <v>411</v>
      </c>
      <c r="P496" t="s">
        <v>411</v>
      </c>
      <c r="Q496" t="s">
        <v>411</v>
      </c>
      <c r="R496" t="s">
        <v>411</v>
      </c>
      <c r="S496" t="s">
        <v>411</v>
      </c>
      <c r="T496" s="1">
        <v>164200</v>
      </c>
      <c r="U496">
        <v>888.93</v>
      </c>
      <c r="V496">
        <v>0</v>
      </c>
      <c r="W496" s="1">
        <v>154982.69</v>
      </c>
      <c r="X496" s="1">
        <v>7437</v>
      </c>
      <c r="Y496">
        <v>0</v>
      </c>
      <c r="Z496" s="1">
        <v>162419.69</v>
      </c>
      <c r="AA496">
        <v>0</v>
      </c>
      <c r="AB496">
        <v>0</v>
      </c>
      <c r="AE496" t="s">
        <v>412</v>
      </c>
      <c r="AH496">
        <v>0</v>
      </c>
      <c r="AK496" s="2">
        <v>45481</v>
      </c>
      <c r="AP496" t="s">
        <v>413</v>
      </c>
      <c r="AT496" s="2">
        <v>45518</v>
      </c>
      <c r="AU496" s="2">
        <v>45518</v>
      </c>
      <c r="AV496" t="s">
        <v>561</v>
      </c>
      <c r="AW496" s="2">
        <v>45482</v>
      </c>
      <c r="AX496">
        <v>26806</v>
      </c>
      <c r="AY496" s="1">
        <v>224540</v>
      </c>
      <c r="BA496" t="s">
        <v>415</v>
      </c>
      <c r="BB496">
        <v>26806</v>
      </c>
      <c r="BD496" t="s">
        <v>416</v>
      </c>
      <c r="BE496" t="s">
        <v>417</v>
      </c>
      <c r="BF496">
        <v>5561999518811</v>
      </c>
      <c r="BG496" t="s">
        <v>3569</v>
      </c>
      <c r="BH496">
        <v>73807820</v>
      </c>
      <c r="BI496" t="s">
        <v>3570</v>
      </c>
      <c r="BJ496" t="s">
        <v>3571</v>
      </c>
      <c r="BL496" s="1">
        <v>2963.1</v>
      </c>
      <c r="BM496" s="2">
        <v>45655</v>
      </c>
      <c r="BQ496">
        <v>3226</v>
      </c>
      <c r="BR496">
        <v>5863</v>
      </c>
      <c r="BS496" t="s">
        <v>449</v>
      </c>
      <c r="BY496" t="s">
        <v>3572</v>
      </c>
      <c r="CC496" s="2">
        <v>45482</v>
      </c>
      <c r="CG496" s="2">
        <v>45488</v>
      </c>
      <c r="CN496" s="2">
        <v>45482</v>
      </c>
      <c r="CR496" s="2">
        <v>45483</v>
      </c>
      <c r="CT496" s="2">
        <v>45655</v>
      </c>
      <c r="DJ496" s="2">
        <v>45478</v>
      </c>
    </row>
    <row r="497" spans="1:141" hidden="1" x14ac:dyDescent="0.35">
      <c r="A497">
        <v>3676</v>
      </c>
      <c r="B497" t="s">
        <v>404</v>
      </c>
      <c r="C497">
        <v>4360</v>
      </c>
      <c r="D497" t="s">
        <v>941</v>
      </c>
      <c r="E497" t="s">
        <v>942</v>
      </c>
      <c r="F497" t="s">
        <v>943</v>
      </c>
      <c r="G497" t="s">
        <v>3573</v>
      </c>
      <c r="H497" t="s">
        <v>474</v>
      </c>
      <c r="I497" t="s">
        <v>3574</v>
      </c>
      <c r="J497" t="s">
        <v>3575</v>
      </c>
      <c r="K497" t="s">
        <v>44</v>
      </c>
      <c r="L497" t="s">
        <v>192</v>
      </c>
      <c r="M497" t="s">
        <v>411</v>
      </c>
      <c r="N497" t="s">
        <v>411</v>
      </c>
      <c r="O497" t="s">
        <v>411</v>
      </c>
      <c r="P497" t="s">
        <v>424</v>
      </c>
      <c r="Q497" t="s">
        <v>424</v>
      </c>
      <c r="R497" t="s">
        <v>411</v>
      </c>
      <c r="S497" t="s">
        <v>411</v>
      </c>
      <c r="T497" s="1">
        <v>164000</v>
      </c>
      <c r="U497">
        <v>932.53</v>
      </c>
      <c r="V497">
        <v>0</v>
      </c>
      <c r="W497" s="1">
        <v>163500</v>
      </c>
      <c r="X497" s="1">
        <v>56038</v>
      </c>
      <c r="Y497">
        <v>0</v>
      </c>
      <c r="Z497" s="1">
        <v>219538</v>
      </c>
      <c r="AA497">
        <v>0</v>
      </c>
      <c r="AB497">
        <v>0</v>
      </c>
      <c r="AD497">
        <v>8444435082214</v>
      </c>
      <c r="AE497" t="s">
        <v>412</v>
      </c>
      <c r="AG497" s="2">
        <v>45581</v>
      </c>
      <c r="AH497" s="1">
        <v>3106.01</v>
      </c>
      <c r="AI497" s="2">
        <v>45544</v>
      </c>
      <c r="AJ497">
        <v>2004</v>
      </c>
      <c r="AK497" s="2">
        <v>45482</v>
      </c>
      <c r="AP497" t="s">
        <v>413</v>
      </c>
      <c r="AT497" s="2">
        <v>45761</v>
      </c>
      <c r="AU497" s="2">
        <v>45761</v>
      </c>
      <c r="AV497" t="s">
        <v>414</v>
      </c>
      <c r="AW497" s="2">
        <v>45469</v>
      </c>
      <c r="AY497" s="1">
        <v>163962</v>
      </c>
      <c r="BA497" t="s">
        <v>947</v>
      </c>
      <c r="BD497" t="s">
        <v>512</v>
      </c>
      <c r="BE497" t="s">
        <v>513</v>
      </c>
      <c r="BF497">
        <v>5561984402910</v>
      </c>
      <c r="BG497" t="s">
        <v>3576</v>
      </c>
      <c r="BH497">
        <v>72231121</v>
      </c>
      <c r="BI497" t="s">
        <v>1446</v>
      </c>
      <c r="BJ497" t="s">
        <v>3577</v>
      </c>
      <c r="BL497" s="1">
        <v>3374.16</v>
      </c>
      <c r="BM497" s="2">
        <v>45644</v>
      </c>
      <c r="BS497" t="s">
        <v>559</v>
      </c>
      <c r="BU497" s="1">
        <v>1203.44</v>
      </c>
      <c r="BV497" s="2">
        <v>45547</v>
      </c>
      <c r="BX497" s="2">
        <v>45551</v>
      </c>
      <c r="CA497" s="2">
        <v>45547</v>
      </c>
      <c r="CD497" t="s">
        <v>424</v>
      </c>
      <c r="CG497" s="2">
        <v>45530</v>
      </c>
      <c r="CI497" s="2">
        <v>45537</v>
      </c>
      <c r="CJ497" s="2">
        <v>45554</v>
      </c>
      <c r="CM497" s="2">
        <v>45574</v>
      </c>
      <c r="CP497" s="2">
        <v>45547</v>
      </c>
      <c r="CS497" s="2">
        <v>45539</v>
      </c>
      <c r="CU497" s="2">
        <v>45548</v>
      </c>
      <c r="CW497" s="2">
        <v>45539</v>
      </c>
      <c r="CX497" s="2">
        <v>45579</v>
      </c>
      <c r="CY497" t="s">
        <v>424</v>
      </c>
      <c r="DD497" s="2">
        <v>45482</v>
      </c>
      <c r="DF497" s="2">
        <v>45582</v>
      </c>
      <c r="DI497" s="2">
        <v>45582</v>
      </c>
      <c r="DJ497" s="2">
        <v>45525</v>
      </c>
      <c r="DO497" s="2">
        <v>45539</v>
      </c>
      <c r="EE497" s="1">
        <v>4405.32</v>
      </c>
      <c r="EG497" t="s">
        <v>1640</v>
      </c>
      <c r="EH497" t="s">
        <v>2570</v>
      </c>
      <c r="EI497" t="s">
        <v>3282</v>
      </c>
      <c r="EJ497" t="s">
        <v>2570</v>
      </c>
      <c r="EK497" t="s">
        <v>1591</v>
      </c>
    </row>
    <row r="498" spans="1:141" hidden="1" x14ac:dyDescent="0.35">
      <c r="A498">
        <v>3677</v>
      </c>
      <c r="B498" t="s">
        <v>404</v>
      </c>
      <c r="C498">
        <v>4379</v>
      </c>
      <c r="D498" t="s">
        <v>833</v>
      </c>
      <c r="E498" t="s">
        <v>834</v>
      </c>
      <c r="F498" t="s">
        <v>451</v>
      </c>
      <c r="G498">
        <v>103</v>
      </c>
      <c r="H498" t="s">
        <v>474</v>
      </c>
      <c r="I498" t="s">
        <v>3578</v>
      </c>
      <c r="J498" t="s">
        <v>3579</v>
      </c>
      <c r="K498" t="s">
        <v>24</v>
      </c>
      <c r="L498" t="s">
        <v>175</v>
      </c>
      <c r="M498" t="s">
        <v>411</v>
      </c>
      <c r="N498" t="s">
        <v>411</v>
      </c>
      <c r="O498" t="s">
        <v>411</v>
      </c>
      <c r="P498" t="s">
        <v>424</v>
      </c>
      <c r="Q498" t="s">
        <v>424</v>
      </c>
      <c r="R498" t="s">
        <v>411</v>
      </c>
      <c r="S498" t="s">
        <v>411</v>
      </c>
      <c r="T498" s="1">
        <v>138919.23000000001</v>
      </c>
      <c r="U498">
        <v>588.6</v>
      </c>
      <c r="V498">
        <v>0</v>
      </c>
      <c r="W498" s="1">
        <v>98228.28</v>
      </c>
      <c r="X498" s="1">
        <v>51080.72</v>
      </c>
      <c r="Y498">
        <v>0</v>
      </c>
      <c r="Z498" s="1">
        <v>149309</v>
      </c>
      <c r="AA498">
        <v>0</v>
      </c>
      <c r="AB498">
        <v>0</v>
      </c>
      <c r="AD498">
        <v>8787720538762</v>
      </c>
      <c r="AE498" t="s">
        <v>412</v>
      </c>
      <c r="AF498">
        <v>105354</v>
      </c>
      <c r="AG498" s="2">
        <v>45551</v>
      </c>
      <c r="AH498" s="1">
        <v>5443.23</v>
      </c>
      <c r="AI498" s="2">
        <v>45517</v>
      </c>
      <c r="AJ498">
        <v>2004</v>
      </c>
      <c r="AK498" s="2">
        <v>45482</v>
      </c>
      <c r="AP498" t="s">
        <v>413</v>
      </c>
      <c r="AT498" s="2">
        <v>45740</v>
      </c>
      <c r="AU498" s="2">
        <v>45740</v>
      </c>
      <c r="AV498" t="s">
        <v>414</v>
      </c>
      <c r="AW498" s="2">
        <v>45483</v>
      </c>
      <c r="AX498">
        <v>26840</v>
      </c>
      <c r="AY498" s="1">
        <v>192729.23</v>
      </c>
      <c r="BA498" t="s">
        <v>837</v>
      </c>
      <c r="BB498">
        <v>26840</v>
      </c>
      <c r="BD498" t="s">
        <v>478</v>
      </c>
      <c r="BE498" t="s">
        <v>417</v>
      </c>
      <c r="BF498">
        <v>5561998554703</v>
      </c>
      <c r="BG498" t="s">
        <v>3580</v>
      </c>
      <c r="BH498">
        <v>72910000</v>
      </c>
      <c r="BI498" t="s">
        <v>1385</v>
      </c>
      <c r="BJ498" t="s">
        <v>3581</v>
      </c>
      <c r="BL498" s="1">
        <v>1962</v>
      </c>
      <c r="BM498" s="2">
        <v>45531</v>
      </c>
      <c r="BQ498">
        <v>3444</v>
      </c>
      <c r="BR498">
        <v>5865</v>
      </c>
      <c r="BS498" t="s">
        <v>806</v>
      </c>
      <c r="BT498" s="2">
        <v>45490</v>
      </c>
      <c r="BU498">
        <v>500</v>
      </c>
      <c r="BV498" s="2">
        <v>45519</v>
      </c>
      <c r="BW498" t="s">
        <v>422</v>
      </c>
      <c r="BX498" s="2">
        <v>45517</v>
      </c>
      <c r="BY498" t="s">
        <v>3582</v>
      </c>
      <c r="BZ498" s="2">
        <v>45490</v>
      </c>
      <c r="CA498" s="2">
        <v>45523</v>
      </c>
      <c r="CC498" s="2">
        <v>45509</v>
      </c>
      <c r="CD498" t="s">
        <v>424</v>
      </c>
      <c r="CF498" s="2">
        <v>45490</v>
      </c>
      <c r="CJ498" s="2">
        <v>45526</v>
      </c>
      <c r="CL498" s="2">
        <v>45511</v>
      </c>
      <c r="CM498" s="2">
        <v>45526</v>
      </c>
      <c r="CN498" s="2">
        <v>45509</v>
      </c>
      <c r="CO498" s="2">
        <v>45537</v>
      </c>
      <c r="CP498" s="2">
        <v>45524</v>
      </c>
      <c r="CR498" s="2">
        <v>45510</v>
      </c>
      <c r="CS498" s="2">
        <v>45490</v>
      </c>
      <c r="CU498" s="2">
        <v>45524</v>
      </c>
      <c r="CV498" s="2">
        <v>45540</v>
      </c>
      <c r="CW498" s="2">
        <v>45490</v>
      </c>
      <c r="CY498" t="s">
        <v>424</v>
      </c>
      <c r="CZ498" s="2">
        <v>45547</v>
      </c>
      <c r="DD498" s="2">
        <v>45481</v>
      </c>
      <c r="DF498" s="2">
        <v>45555</v>
      </c>
      <c r="DI498" s="2">
        <v>45558</v>
      </c>
      <c r="DJ498" s="2">
        <v>45481</v>
      </c>
      <c r="DK498" s="2">
        <v>45541</v>
      </c>
      <c r="DL498" s="2">
        <v>45575</v>
      </c>
      <c r="DM498" s="2">
        <v>45693</v>
      </c>
      <c r="DN498" s="2">
        <v>45712</v>
      </c>
      <c r="DO498" s="2">
        <v>45489</v>
      </c>
      <c r="DP498" s="2">
        <v>45712</v>
      </c>
      <c r="EE498" s="1">
        <v>3805.32</v>
      </c>
      <c r="EG498" t="s">
        <v>1640</v>
      </c>
      <c r="EH498" t="s">
        <v>3373</v>
      </c>
      <c r="EI498" t="s">
        <v>3282</v>
      </c>
      <c r="EJ498" t="s">
        <v>3282</v>
      </c>
      <c r="EK498" t="s">
        <v>1591</v>
      </c>
    </row>
    <row r="499" spans="1:141" hidden="1" x14ac:dyDescent="0.35">
      <c r="A499">
        <v>3678</v>
      </c>
      <c r="B499" t="s">
        <v>561</v>
      </c>
      <c r="C499">
        <v>4389</v>
      </c>
      <c r="D499" t="s">
        <v>976</v>
      </c>
      <c r="E499" t="s">
        <v>834</v>
      </c>
      <c r="F499" t="s">
        <v>473</v>
      </c>
      <c r="G499" t="s">
        <v>2248</v>
      </c>
      <c r="H499" t="s">
        <v>408</v>
      </c>
      <c r="I499" t="s">
        <v>3583</v>
      </c>
      <c r="J499" t="s">
        <v>3584</v>
      </c>
      <c r="K499" t="s">
        <v>22</v>
      </c>
      <c r="L499" t="s">
        <v>21</v>
      </c>
      <c r="M499" t="s">
        <v>411</v>
      </c>
      <c r="N499" t="s">
        <v>411</v>
      </c>
      <c r="O499" t="s">
        <v>411</v>
      </c>
      <c r="P499" t="s">
        <v>411</v>
      </c>
      <c r="Q499" t="s">
        <v>411</v>
      </c>
      <c r="R499" t="s">
        <v>411</v>
      </c>
      <c r="S499" t="s">
        <v>411</v>
      </c>
      <c r="T499" s="1">
        <v>147076.14000000001</v>
      </c>
      <c r="U499">
        <v>818.6</v>
      </c>
      <c r="V499">
        <v>0</v>
      </c>
      <c r="W499" s="1">
        <v>135194.14000000001</v>
      </c>
      <c r="X499" s="1">
        <v>11882</v>
      </c>
      <c r="Y499">
        <v>0</v>
      </c>
      <c r="Z499" s="1">
        <v>147076.14000000001</v>
      </c>
      <c r="AA499">
        <v>0</v>
      </c>
      <c r="AB499">
        <v>0</v>
      </c>
      <c r="AE499" t="s">
        <v>412</v>
      </c>
      <c r="AH499">
        <v>0</v>
      </c>
      <c r="AK499" s="2">
        <v>45484</v>
      </c>
      <c r="AP499" t="s">
        <v>413</v>
      </c>
      <c r="AT499" s="2">
        <v>45527</v>
      </c>
      <c r="AU499" s="2">
        <v>45527</v>
      </c>
      <c r="AV499" t="s">
        <v>561</v>
      </c>
      <c r="AW499" s="2">
        <v>45484</v>
      </c>
      <c r="AX499">
        <v>26902</v>
      </c>
      <c r="AY499" s="1">
        <v>211938.64</v>
      </c>
      <c r="BA499" t="s">
        <v>980</v>
      </c>
      <c r="BB499">
        <v>26902</v>
      </c>
      <c r="BD499" t="s">
        <v>416</v>
      </c>
      <c r="BE499" t="s">
        <v>417</v>
      </c>
      <c r="BF499">
        <v>5561996331549</v>
      </c>
      <c r="BG499" t="s">
        <v>2193</v>
      </c>
      <c r="BH499">
        <v>73805120</v>
      </c>
      <c r="BI499" t="s">
        <v>3585</v>
      </c>
      <c r="BJ499" t="s">
        <v>3586</v>
      </c>
      <c r="BL499" s="1">
        <v>2351.56</v>
      </c>
      <c r="BM499" s="2">
        <v>45596</v>
      </c>
      <c r="BQ499">
        <v>3598</v>
      </c>
      <c r="BR499">
        <v>5866</v>
      </c>
      <c r="BS499" t="s">
        <v>3587</v>
      </c>
      <c r="BY499" t="s">
        <v>3588</v>
      </c>
      <c r="CC499" s="2">
        <v>45484</v>
      </c>
      <c r="CG499" s="2">
        <v>45492</v>
      </c>
      <c r="CI499" s="2">
        <v>45492</v>
      </c>
      <c r="CN499" s="2">
        <v>45484</v>
      </c>
      <c r="CR499" s="2">
        <v>45485</v>
      </c>
      <c r="CS499" s="2">
        <v>45498</v>
      </c>
      <c r="CT499" s="2">
        <v>45596</v>
      </c>
      <c r="CW499" s="2">
        <v>45497</v>
      </c>
      <c r="CY499" t="s">
        <v>424</v>
      </c>
      <c r="DJ499" s="2">
        <v>45484</v>
      </c>
      <c r="DO499" s="2">
        <v>45497</v>
      </c>
      <c r="EG499" t="s">
        <v>735</v>
      </c>
      <c r="EJ499" t="s">
        <v>3589</v>
      </c>
    </row>
    <row r="500" spans="1:141" hidden="1" x14ac:dyDescent="0.35">
      <c r="A500">
        <v>3679</v>
      </c>
      <c r="B500" t="s">
        <v>561</v>
      </c>
      <c r="C500">
        <v>4393</v>
      </c>
      <c r="D500" t="s">
        <v>976</v>
      </c>
      <c r="E500" t="s">
        <v>834</v>
      </c>
      <c r="F500" t="s">
        <v>473</v>
      </c>
      <c r="G500" t="s">
        <v>1474</v>
      </c>
      <c r="H500" t="s">
        <v>408</v>
      </c>
      <c r="I500" t="s">
        <v>3590</v>
      </c>
      <c r="J500" t="s">
        <v>3591</v>
      </c>
      <c r="K500" t="s">
        <v>22</v>
      </c>
      <c r="L500" t="s">
        <v>39</v>
      </c>
      <c r="M500" t="s">
        <v>411</v>
      </c>
      <c r="N500" t="s">
        <v>411</v>
      </c>
      <c r="O500" t="s">
        <v>411</v>
      </c>
      <c r="P500" t="s">
        <v>411</v>
      </c>
      <c r="Q500" t="s">
        <v>411</v>
      </c>
      <c r="R500" t="s">
        <v>411</v>
      </c>
      <c r="S500" t="s">
        <v>411</v>
      </c>
      <c r="T500" s="1">
        <v>164200</v>
      </c>
      <c r="U500">
        <v>101.4</v>
      </c>
      <c r="V500">
        <v>0</v>
      </c>
      <c r="W500" s="1">
        <v>168000</v>
      </c>
      <c r="X500">
        <v>18.100000000000001</v>
      </c>
      <c r="Y500">
        <v>0</v>
      </c>
      <c r="Z500" s="1">
        <v>168018.1</v>
      </c>
      <c r="AA500">
        <v>0</v>
      </c>
      <c r="AB500">
        <v>0</v>
      </c>
      <c r="AE500" t="s">
        <v>412</v>
      </c>
      <c r="AH500">
        <v>0</v>
      </c>
      <c r="AK500" s="2">
        <v>45484</v>
      </c>
      <c r="AP500" t="s">
        <v>413</v>
      </c>
      <c r="AT500" s="2">
        <v>45513</v>
      </c>
      <c r="AU500" s="2">
        <v>45513</v>
      </c>
      <c r="AV500" t="s">
        <v>561</v>
      </c>
      <c r="AW500" s="2">
        <v>45484</v>
      </c>
      <c r="AX500">
        <v>26903</v>
      </c>
      <c r="AY500" s="1">
        <v>218360.32000000001</v>
      </c>
      <c r="BA500" t="s">
        <v>980</v>
      </c>
      <c r="BB500">
        <v>26903</v>
      </c>
      <c r="BD500" t="s">
        <v>416</v>
      </c>
      <c r="BE500" t="s">
        <v>417</v>
      </c>
      <c r="BF500">
        <v>5561998230897</v>
      </c>
      <c r="BG500" t="s">
        <v>3592</v>
      </c>
      <c r="BH500">
        <v>73801630</v>
      </c>
      <c r="BI500" t="s">
        <v>867</v>
      </c>
      <c r="BJ500" t="s">
        <v>3593</v>
      </c>
      <c r="BL500" s="1">
        <v>3800</v>
      </c>
      <c r="BM500" s="2">
        <v>45658</v>
      </c>
      <c r="BQ500">
        <v>3601</v>
      </c>
      <c r="BR500">
        <v>5867</v>
      </c>
      <c r="BS500" t="s">
        <v>449</v>
      </c>
      <c r="BY500" t="s">
        <v>3594</v>
      </c>
      <c r="CC500" s="2">
        <v>45484</v>
      </c>
      <c r="CF500" s="2">
        <v>45479</v>
      </c>
      <c r="CG500" s="2">
        <v>45497</v>
      </c>
      <c r="CI500" s="2">
        <v>45497</v>
      </c>
      <c r="CL500" s="2">
        <v>45479</v>
      </c>
      <c r="CN500" s="2">
        <v>45484</v>
      </c>
      <c r="CR500" s="2">
        <v>45485</v>
      </c>
      <c r="CT500" s="2">
        <v>45658</v>
      </c>
      <c r="DJ500" s="2">
        <v>45484</v>
      </c>
      <c r="EG500" t="s">
        <v>1640</v>
      </c>
      <c r="EI500" t="s">
        <v>3595</v>
      </c>
      <c r="EK500" t="s">
        <v>1591</v>
      </c>
    </row>
    <row r="501" spans="1:141" hidden="1" x14ac:dyDescent="0.35">
      <c r="A501">
        <v>3680</v>
      </c>
      <c r="B501" t="s">
        <v>404</v>
      </c>
      <c r="C501">
        <v>4403</v>
      </c>
      <c r="D501" t="s">
        <v>976</v>
      </c>
      <c r="E501" t="s">
        <v>834</v>
      </c>
      <c r="F501" t="s">
        <v>526</v>
      </c>
      <c r="G501" t="s">
        <v>977</v>
      </c>
      <c r="H501" t="s">
        <v>408</v>
      </c>
      <c r="I501" t="s">
        <v>3596</v>
      </c>
      <c r="J501" t="s">
        <v>3597</v>
      </c>
      <c r="K501" t="s">
        <v>14</v>
      </c>
      <c r="L501" t="s">
        <v>50</v>
      </c>
      <c r="M501" t="s">
        <v>411</v>
      </c>
      <c r="N501" t="s">
        <v>411</v>
      </c>
      <c r="O501" t="s">
        <v>411</v>
      </c>
      <c r="P501" t="s">
        <v>411</v>
      </c>
      <c r="Q501" t="s">
        <v>411</v>
      </c>
      <c r="R501" t="s">
        <v>411</v>
      </c>
      <c r="S501" t="s">
        <v>411</v>
      </c>
      <c r="T501" s="1">
        <v>150883.4</v>
      </c>
      <c r="U501">
        <v>585</v>
      </c>
      <c r="V501">
        <v>0</v>
      </c>
      <c r="W501" s="1">
        <v>114096.4</v>
      </c>
      <c r="X501" s="1">
        <v>11036</v>
      </c>
      <c r="Y501">
        <v>0</v>
      </c>
      <c r="Z501" s="1">
        <v>125132.4</v>
      </c>
      <c r="AA501">
        <v>0</v>
      </c>
      <c r="AB501">
        <v>0</v>
      </c>
      <c r="AD501">
        <v>8787720563112</v>
      </c>
      <c r="AE501" t="s">
        <v>412</v>
      </c>
      <c r="AG501" s="2">
        <v>45519</v>
      </c>
      <c r="AH501" s="1">
        <v>3518.47</v>
      </c>
      <c r="AI501" s="2">
        <v>45502</v>
      </c>
      <c r="AJ501">
        <v>2004</v>
      </c>
      <c r="AK501" s="2">
        <v>45485</v>
      </c>
      <c r="AP501" t="s">
        <v>413</v>
      </c>
      <c r="AT501" s="2">
        <v>45743</v>
      </c>
      <c r="AU501" s="2">
        <v>45894</v>
      </c>
      <c r="AV501" t="s">
        <v>414</v>
      </c>
      <c r="AW501" s="2">
        <v>45485</v>
      </c>
      <c r="AX501">
        <v>26970</v>
      </c>
      <c r="AY501" s="1">
        <v>211931.25</v>
      </c>
      <c r="BA501" t="s">
        <v>980</v>
      </c>
      <c r="BB501">
        <v>26970</v>
      </c>
      <c r="BC501" t="s">
        <v>3598</v>
      </c>
      <c r="BD501" t="s">
        <v>416</v>
      </c>
      <c r="BE501" t="s">
        <v>417</v>
      </c>
      <c r="BF501">
        <v>5561998855488</v>
      </c>
      <c r="BG501" t="s">
        <v>3599</v>
      </c>
      <c r="BH501">
        <v>73809012</v>
      </c>
      <c r="BI501" t="s">
        <v>1309</v>
      </c>
      <c r="BJ501" t="s">
        <v>3600</v>
      </c>
      <c r="BL501" s="1">
        <v>1950</v>
      </c>
      <c r="BM501" s="2">
        <v>45661</v>
      </c>
      <c r="BQ501">
        <v>3695</v>
      </c>
      <c r="BR501">
        <v>5869</v>
      </c>
      <c r="BS501" t="s">
        <v>776</v>
      </c>
      <c r="BT501" s="2">
        <v>45491</v>
      </c>
      <c r="BU501">
        <v>449.91</v>
      </c>
      <c r="BV501" s="2">
        <v>45505</v>
      </c>
      <c r="BW501" t="s">
        <v>422</v>
      </c>
      <c r="BX501" s="2">
        <v>45507</v>
      </c>
      <c r="BY501" t="s">
        <v>3601</v>
      </c>
      <c r="BZ501" s="2">
        <v>45491</v>
      </c>
      <c r="CA501" s="2">
        <v>45502</v>
      </c>
      <c r="CC501" s="2">
        <v>45485</v>
      </c>
      <c r="CD501" t="s">
        <v>424</v>
      </c>
      <c r="CF501" s="2">
        <v>45491</v>
      </c>
      <c r="CG501" s="2">
        <v>45491</v>
      </c>
      <c r="CI501" s="2">
        <v>45492</v>
      </c>
      <c r="CJ501" s="2">
        <v>45516</v>
      </c>
      <c r="CL501" s="2">
        <v>45498</v>
      </c>
      <c r="CM501" s="2">
        <v>45517</v>
      </c>
      <c r="CN501" s="2">
        <v>45485</v>
      </c>
      <c r="CO501" s="2">
        <v>45505</v>
      </c>
      <c r="CP501" s="2">
        <v>45509</v>
      </c>
      <c r="CR501" s="2">
        <v>45485</v>
      </c>
      <c r="CS501" s="2">
        <v>45498</v>
      </c>
      <c r="CU501" s="2">
        <v>45512</v>
      </c>
      <c r="CV501" s="2">
        <v>45512</v>
      </c>
      <c r="CW501" s="2">
        <v>45497</v>
      </c>
      <c r="CY501" t="s">
        <v>424</v>
      </c>
      <c r="DD501" s="2">
        <v>45502</v>
      </c>
      <c r="DF501" s="2">
        <v>45546</v>
      </c>
      <c r="DI501" s="2">
        <v>45547</v>
      </c>
      <c r="DJ501" s="2">
        <v>45485</v>
      </c>
      <c r="DK501" s="2">
        <v>45513</v>
      </c>
      <c r="DL501" s="2">
        <v>45518</v>
      </c>
      <c r="DM501" s="2">
        <v>45632</v>
      </c>
      <c r="DN501" s="2">
        <v>45736</v>
      </c>
      <c r="DO501" s="2">
        <v>45497</v>
      </c>
      <c r="DP501" s="2">
        <v>45736</v>
      </c>
      <c r="EE501" s="1">
        <v>2249.6</v>
      </c>
    </row>
    <row r="502" spans="1:141" hidden="1" x14ac:dyDescent="0.35">
      <c r="A502">
        <v>3681</v>
      </c>
      <c r="B502" t="s">
        <v>404</v>
      </c>
      <c r="C502">
        <v>4328</v>
      </c>
      <c r="D502" t="s">
        <v>976</v>
      </c>
      <c r="E502" t="s">
        <v>834</v>
      </c>
      <c r="F502" t="s">
        <v>434</v>
      </c>
      <c r="G502" t="s">
        <v>1729</v>
      </c>
      <c r="H502" t="s">
        <v>408</v>
      </c>
      <c r="I502" t="s">
        <v>3602</v>
      </c>
      <c r="J502" t="s">
        <v>3603</v>
      </c>
      <c r="K502" t="s">
        <v>14</v>
      </c>
      <c r="L502" t="s">
        <v>150</v>
      </c>
      <c r="M502" t="s">
        <v>411</v>
      </c>
      <c r="N502" t="s">
        <v>411</v>
      </c>
      <c r="O502" t="s">
        <v>411</v>
      </c>
      <c r="P502" t="s">
        <v>411</v>
      </c>
      <c r="Q502" t="s">
        <v>411</v>
      </c>
      <c r="R502" t="s">
        <v>411</v>
      </c>
      <c r="S502" t="s">
        <v>411</v>
      </c>
      <c r="T502" s="1">
        <v>146874.54</v>
      </c>
      <c r="U502">
        <v>494.68</v>
      </c>
      <c r="V502" s="1">
        <v>77768.78</v>
      </c>
      <c r="W502" s="1">
        <v>102871.07</v>
      </c>
      <c r="X502" s="1">
        <v>51002</v>
      </c>
      <c r="Y502">
        <v>0</v>
      </c>
      <c r="Z502" s="1">
        <v>153873.07</v>
      </c>
      <c r="AA502">
        <v>0</v>
      </c>
      <c r="AB502">
        <v>0</v>
      </c>
      <c r="AD502">
        <v>8787720475710</v>
      </c>
      <c r="AE502" t="s">
        <v>412</v>
      </c>
      <c r="AG502" s="2">
        <v>45527</v>
      </c>
      <c r="AH502" s="1">
        <v>3543.33</v>
      </c>
      <c r="AI502" s="2">
        <v>45511</v>
      </c>
      <c r="AJ502">
        <v>2004</v>
      </c>
      <c r="AK502" s="2">
        <v>45485</v>
      </c>
      <c r="AP502" t="s">
        <v>413</v>
      </c>
      <c r="AT502" s="2">
        <v>45743</v>
      </c>
      <c r="AU502" s="2">
        <v>45894</v>
      </c>
      <c r="AV502" t="s">
        <v>414</v>
      </c>
      <c r="AW502" s="2">
        <v>45485</v>
      </c>
      <c r="AX502">
        <v>26969</v>
      </c>
      <c r="AY502" s="1">
        <v>211879.2</v>
      </c>
      <c r="BA502" t="s">
        <v>980</v>
      </c>
      <c r="BB502">
        <v>26969</v>
      </c>
      <c r="BC502" t="s">
        <v>3604</v>
      </c>
      <c r="BD502" t="s">
        <v>416</v>
      </c>
      <c r="BE502" t="s">
        <v>417</v>
      </c>
      <c r="BF502">
        <v>5561998200934</v>
      </c>
      <c r="BG502" t="s">
        <v>3605</v>
      </c>
      <c r="BH502">
        <v>73805271</v>
      </c>
      <c r="BI502" t="s">
        <v>455</v>
      </c>
      <c r="BJ502" t="s">
        <v>3606</v>
      </c>
      <c r="BL502" s="1">
        <v>1648.98</v>
      </c>
      <c r="BM502" s="2">
        <v>45552</v>
      </c>
      <c r="BQ502">
        <v>3642</v>
      </c>
      <c r="BR502">
        <v>5868</v>
      </c>
      <c r="BS502" t="s">
        <v>1147</v>
      </c>
      <c r="BT502" s="2">
        <v>45503</v>
      </c>
      <c r="BU502">
        <v>449.91</v>
      </c>
      <c r="BV502" s="2">
        <v>45516</v>
      </c>
      <c r="BW502" t="s">
        <v>422</v>
      </c>
      <c r="BX502" s="2">
        <v>45516</v>
      </c>
      <c r="BY502" t="s">
        <v>3607</v>
      </c>
      <c r="BZ502" s="2">
        <v>45503</v>
      </c>
      <c r="CA502" s="2">
        <v>45516</v>
      </c>
      <c r="CC502" s="2">
        <v>45485</v>
      </c>
      <c r="CD502" t="s">
        <v>424</v>
      </c>
      <c r="CF502" s="2">
        <v>45503</v>
      </c>
      <c r="CG502" s="2">
        <v>45492</v>
      </c>
      <c r="CI502" s="2">
        <v>45492</v>
      </c>
      <c r="CJ502" s="2">
        <v>45523</v>
      </c>
      <c r="CL502" s="2">
        <v>45510</v>
      </c>
      <c r="CM502" s="2">
        <v>45525</v>
      </c>
      <c r="CN502" s="2">
        <v>45485</v>
      </c>
      <c r="CO502" s="2">
        <v>45519</v>
      </c>
      <c r="CP502" s="2">
        <v>45517</v>
      </c>
      <c r="CR502" s="2">
        <v>45488</v>
      </c>
      <c r="CS502" s="2">
        <v>45497</v>
      </c>
      <c r="CT502" s="2">
        <v>45552</v>
      </c>
      <c r="CU502" s="2">
        <v>45518</v>
      </c>
      <c r="CV502" s="2">
        <v>45698</v>
      </c>
      <c r="CW502" s="2">
        <v>45497</v>
      </c>
      <c r="CY502" t="s">
        <v>424</v>
      </c>
      <c r="DD502" s="2">
        <v>45511</v>
      </c>
      <c r="DF502" s="2">
        <v>45527</v>
      </c>
      <c r="DI502" s="2">
        <v>45531</v>
      </c>
      <c r="DJ502" s="2">
        <v>45485</v>
      </c>
      <c r="DK502" s="2">
        <v>45698</v>
      </c>
      <c r="DL502" s="2">
        <v>45700</v>
      </c>
      <c r="DM502" s="2">
        <v>45713</v>
      </c>
      <c r="DN502" s="2">
        <v>45736</v>
      </c>
      <c r="DO502" s="2">
        <v>45497</v>
      </c>
      <c r="DP502" s="2">
        <v>45736</v>
      </c>
      <c r="EE502" s="1">
        <v>2479.75</v>
      </c>
      <c r="EG502" t="s">
        <v>1640</v>
      </c>
      <c r="EK502" t="s">
        <v>1591</v>
      </c>
    </row>
    <row r="503" spans="1:141" hidden="1" x14ac:dyDescent="0.35">
      <c r="A503">
        <v>3682</v>
      </c>
      <c r="B503" t="s">
        <v>404</v>
      </c>
      <c r="C503">
        <v>4380</v>
      </c>
      <c r="D503" t="s">
        <v>405</v>
      </c>
      <c r="E503" t="s">
        <v>406</v>
      </c>
      <c r="F503" t="s">
        <v>532</v>
      </c>
      <c r="G503">
        <v>104</v>
      </c>
      <c r="H503" t="s">
        <v>408</v>
      </c>
      <c r="I503" t="s">
        <v>3608</v>
      </c>
      <c r="J503" t="s">
        <v>3609</v>
      </c>
      <c r="K503" t="s">
        <v>14</v>
      </c>
      <c r="L503" t="s">
        <v>139</v>
      </c>
      <c r="M503" t="s">
        <v>411</v>
      </c>
      <c r="N503" t="s">
        <v>411</v>
      </c>
      <c r="O503" t="s">
        <v>411</v>
      </c>
      <c r="P503" t="s">
        <v>411</v>
      </c>
      <c r="Q503" t="s">
        <v>411</v>
      </c>
      <c r="R503" t="s">
        <v>411</v>
      </c>
      <c r="S503" t="s">
        <v>411</v>
      </c>
      <c r="T503" s="1">
        <v>161299.67000000001</v>
      </c>
      <c r="U503">
        <v>876</v>
      </c>
      <c r="V503">
        <v>0</v>
      </c>
      <c r="W503" s="1">
        <v>145081.79</v>
      </c>
      <c r="X503" s="1">
        <v>8151</v>
      </c>
      <c r="Y503">
        <v>0</v>
      </c>
      <c r="Z503" s="1">
        <v>153232.79</v>
      </c>
      <c r="AA503">
        <v>0</v>
      </c>
      <c r="AB503">
        <v>0</v>
      </c>
      <c r="AD503">
        <v>8787720476570</v>
      </c>
      <c r="AE503" t="s">
        <v>412</v>
      </c>
      <c r="AG503" s="2">
        <v>45527</v>
      </c>
      <c r="AH503" s="1">
        <v>3961.34</v>
      </c>
      <c r="AI503" s="2">
        <v>45504</v>
      </c>
      <c r="AJ503">
        <v>2004</v>
      </c>
      <c r="AK503" s="2">
        <v>45485</v>
      </c>
      <c r="AP503" t="s">
        <v>413</v>
      </c>
      <c r="AT503" s="2">
        <v>45743</v>
      </c>
      <c r="AU503" s="2">
        <v>45743</v>
      </c>
      <c r="AV503" t="s">
        <v>414</v>
      </c>
      <c r="AW503" s="2">
        <v>45488</v>
      </c>
      <c r="AX503">
        <v>26973</v>
      </c>
      <c r="AY503" s="1">
        <v>218000.2</v>
      </c>
      <c r="BA503" t="s">
        <v>415</v>
      </c>
      <c r="BB503">
        <v>26973</v>
      </c>
      <c r="BD503" t="s">
        <v>416</v>
      </c>
      <c r="BE503" t="s">
        <v>417</v>
      </c>
      <c r="BF503">
        <v>5561998516561</v>
      </c>
      <c r="BG503" t="s">
        <v>3610</v>
      </c>
      <c r="BH503">
        <v>73801971</v>
      </c>
      <c r="BI503" t="s">
        <v>3611</v>
      </c>
      <c r="BJ503" t="s">
        <v>3612</v>
      </c>
      <c r="BL503" s="1">
        <v>2920</v>
      </c>
      <c r="BM503" s="2">
        <v>45516</v>
      </c>
      <c r="BQ503">
        <v>3151</v>
      </c>
      <c r="BR503">
        <v>5871</v>
      </c>
      <c r="BS503" t="s">
        <v>506</v>
      </c>
      <c r="BT503" s="2">
        <v>45474</v>
      </c>
      <c r="BU503">
        <v>449.91</v>
      </c>
      <c r="BV503" s="2">
        <v>45512</v>
      </c>
      <c r="BW503" t="s">
        <v>422</v>
      </c>
      <c r="BX503" s="2">
        <v>45511</v>
      </c>
      <c r="BY503" t="s">
        <v>3613</v>
      </c>
      <c r="BZ503" s="2">
        <v>45474</v>
      </c>
      <c r="CA503" s="2">
        <v>45512</v>
      </c>
      <c r="CC503" s="2">
        <v>45485</v>
      </c>
      <c r="CD503" t="s">
        <v>424</v>
      </c>
      <c r="CF503" s="2">
        <v>45474</v>
      </c>
      <c r="CJ503" s="2">
        <v>45519</v>
      </c>
      <c r="CL503" s="2">
        <v>45485</v>
      </c>
      <c r="CM503" s="2">
        <v>45523</v>
      </c>
      <c r="CN503" s="2">
        <v>45485</v>
      </c>
      <c r="CO503" s="2">
        <v>45505</v>
      </c>
      <c r="CP503" s="2">
        <v>45512</v>
      </c>
      <c r="CR503" s="2">
        <v>45488</v>
      </c>
      <c r="CS503" s="2">
        <v>45498</v>
      </c>
      <c r="CT503" s="2">
        <v>45516</v>
      </c>
      <c r="CU503" s="2">
        <v>45513</v>
      </c>
      <c r="CV503" s="2">
        <v>45518</v>
      </c>
      <c r="CW503" s="2">
        <v>45498</v>
      </c>
      <c r="CY503" t="s">
        <v>424</v>
      </c>
      <c r="DD503" s="2">
        <v>45506</v>
      </c>
      <c r="DF503" s="2">
        <v>45527</v>
      </c>
      <c r="DI503" s="2">
        <v>45531</v>
      </c>
      <c r="DJ503" s="2">
        <v>45485</v>
      </c>
      <c r="DK503" s="2">
        <v>45518</v>
      </c>
      <c r="DL503" s="2">
        <v>45520</v>
      </c>
      <c r="DM503" s="2">
        <v>45455</v>
      </c>
      <c r="DN503" s="2">
        <v>45728</v>
      </c>
      <c r="DO503" s="2">
        <v>45498</v>
      </c>
      <c r="DP503" s="2">
        <v>45728</v>
      </c>
      <c r="EE503" s="1">
        <v>1900.19</v>
      </c>
      <c r="EG503" t="s">
        <v>735</v>
      </c>
      <c r="EK503" t="s">
        <v>1591</v>
      </c>
    </row>
    <row r="504" spans="1:141" hidden="1" x14ac:dyDescent="0.35">
      <c r="A504">
        <v>3683</v>
      </c>
      <c r="B504" t="s">
        <v>561</v>
      </c>
      <c r="C504">
        <v>4349</v>
      </c>
      <c r="D504" t="s">
        <v>976</v>
      </c>
      <c r="E504" t="s">
        <v>834</v>
      </c>
      <c r="F504" t="s">
        <v>623</v>
      </c>
      <c r="G504" t="s">
        <v>1694</v>
      </c>
      <c r="H504" t="s">
        <v>408</v>
      </c>
      <c r="I504" t="s">
        <v>3614</v>
      </c>
      <c r="J504" t="s">
        <v>3615</v>
      </c>
      <c r="K504" t="s">
        <v>22</v>
      </c>
      <c r="L504" t="s">
        <v>128</v>
      </c>
      <c r="M504" t="s">
        <v>411</v>
      </c>
      <c r="N504" t="s">
        <v>411</v>
      </c>
      <c r="O504" t="s">
        <v>411</v>
      </c>
      <c r="P504" t="s">
        <v>411</v>
      </c>
      <c r="Q504" t="s">
        <v>411</v>
      </c>
      <c r="R504" t="s">
        <v>411</v>
      </c>
      <c r="S504" t="s">
        <v>411</v>
      </c>
      <c r="T504" s="1">
        <v>152945.91</v>
      </c>
      <c r="U504">
        <v>663.2</v>
      </c>
      <c r="V504">
        <v>0</v>
      </c>
      <c r="W504" s="1">
        <v>126539.34</v>
      </c>
      <c r="X504" s="1">
        <v>26545</v>
      </c>
      <c r="Y504">
        <v>0</v>
      </c>
      <c r="Z504" s="1">
        <v>153084.34</v>
      </c>
      <c r="AA504">
        <v>0</v>
      </c>
      <c r="AB504">
        <v>0</v>
      </c>
      <c r="AE504" t="s">
        <v>412</v>
      </c>
      <c r="AH504">
        <v>0</v>
      </c>
      <c r="AK504" s="2">
        <v>45485</v>
      </c>
      <c r="AP504" t="s">
        <v>413</v>
      </c>
      <c r="AT504" s="2">
        <v>45523</v>
      </c>
      <c r="AU504" s="2">
        <v>45523</v>
      </c>
      <c r="AV504" t="s">
        <v>561</v>
      </c>
      <c r="AW504" s="2">
        <v>45488</v>
      </c>
      <c r="AX504">
        <v>26972</v>
      </c>
      <c r="AY504" s="1">
        <v>211932.32</v>
      </c>
      <c r="BA504" t="s">
        <v>980</v>
      </c>
      <c r="BB504">
        <v>26972</v>
      </c>
      <c r="BD504" t="s">
        <v>416</v>
      </c>
      <c r="BE504" t="s">
        <v>417</v>
      </c>
      <c r="BF504">
        <v>5561996885836</v>
      </c>
      <c r="BG504" t="s">
        <v>3616</v>
      </c>
      <c r="BH504">
        <v>73803372</v>
      </c>
      <c r="BI504" t="s">
        <v>3271</v>
      </c>
      <c r="BJ504" t="s">
        <v>3617</v>
      </c>
      <c r="BL504" s="1">
        <v>2210.6799999999998</v>
      </c>
      <c r="BM504" s="2">
        <v>45644</v>
      </c>
      <c r="BQ504">
        <v>3675</v>
      </c>
      <c r="BR504">
        <v>5870</v>
      </c>
      <c r="BS504" t="s">
        <v>449</v>
      </c>
      <c r="BY504" t="s">
        <v>3618</v>
      </c>
      <c r="CC504" s="2">
        <v>45485</v>
      </c>
      <c r="CG504" s="2">
        <v>45495</v>
      </c>
      <c r="CI504" s="2">
        <v>45496</v>
      </c>
      <c r="CN504" s="2">
        <v>45485</v>
      </c>
      <c r="CR504" s="2">
        <v>45488</v>
      </c>
      <c r="CS504" s="2">
        <v>45504</v>
      </c>
      <c r="CT504" s="2">
        <v>45644</v>
      </c>
      <c r="CW504" s="2">
        <v>45504</v>
      </c>
      <c r="CY504" t="s">
        <v>424</v>
      </c>
      <c r="DJ504" s="2">
        <v>45485</v>
      </c>
      <c r="DO504" s="2">
        <v>45504</v>
      </c>
      <c r="EG504" t="s">
        <v>1640</v>
      </c>
      <c r="EJ504" t="s">
        <v>3619</v>
      </c>
      <c r="EK504" t="s">
        <v>1591</v>
      </c>
    </row>
    <row r="505" spans="1:141" hidden="1" x14ac:dyDescent="0.35">
      <c r="A505">
        <v>3684</v>
      </c>
      <c r="B505" t="s">
        <v>404</v>
      </c>
      <c r="C505">
        <v>4411</v>
      </c>
      <c r="D505" t="s">
        <v>405</v>
      </c>
      <c r="E505" t="s">
        <v>406</v>
      </c>
      <c r="F505" t="s">
        <v>434</v>
      </c>
      <c r="G505">
        <v>304</v>
      </c>
      <c r="H505" t="s">
        <v>408</v>
      </c>
      <c r="I505" t="s">
        <v>3620</v>
      </c>
      <c r="J505" t="s">
        <v>3621</v>
      </c>
      <c r="K505" t="s">
        <v>14</v>
      </c>
      <c r="L505" t="s">
        <v>154</v>
      </c>
      <c r="M505" t="s">
        <v>411</v>
      </c>
      <c r="N505" t="s">
        <v>411</v>
      </c>
      <c r="O505" t="s">
        <v>411</v>
      </c>
      <c r="P505" t="s">
        <v>411</v>
      </c>
      <c r="Q505" t="s">
        <v>411</v>
      </c>
      <c r="R505" t="s">
        <v>411</v>
      </c>
      <c r="S505" t="s">
        <v>411</v>
      </c>
      <c r="T505" s="1">
        <v>158482.69</v>
      </c>
      <c r="U505">
        <v>585</v>
      </c>
      <c r="V505">
        <v>0</v>
      </c>
      <c r="W505" s="1">
        <v>122233.69</v>
      </c>
      <c r="X505" s="1">
        <v>10874</v>
      </c>
      <c r="Y505">
        <v>0</v>
      </c>
      <c r="Z505" s="1">
        <v>133107.69</v>
      </c>
      <c r="AA505">
        <v>0</v>
      </c>
      <c r="AB505">
        <v>0</v>
      </c>
      <c r="AD505">
        <v>8787720584004</v>
      </c>
      <c r="AE505" t="s">
        <v>412</v>
      </c>
      <c r="AG505" s="2">
        <v>45540</v>
      </c>
      <c r="AH505" s="1">
        <v>3530.19</v>
      </c>
      <c r="AI505" s="2">
        <v>45516</v>
      </c>
      <c r="AJ505">
        <v>2004</v>
      </c>
      <c r="AK505" s="2">
        <v>45488</v>
      </c>
      <c r="AP505" t="s">
        <v>413</v>
      </c>
      <c r="AT505" s="2">
        <v>45744</v>
      </c>
      <c r="AU505" s="2">
        <v>45744</v>
      </c>
      <c r="AV505" t="s">
        <v>414</v>
      </c>
      <c r="AW505" s="2">
        <v>45488</v>
      </c>
      <c r="AX505">
        <v>26981</v>
      </c>
      <c r="AY505" s="1">
        <v>225000</v>
      </c>
      <c r="BA505" t="s">
        <v>415</v>
      </c>
      <c r="BB505">
        <v>26981</v>
      </c>
      <c r="BC505" t="s">
        <v>3622</v>
      </c>
      <c r="BD505" t="s">
        <v>416</v>
      </c>
      <c r="BE505" t="s">
        <v>417</v>
      </c>
      <c r="BF505">
        <v>5561996327710</v>
      </c>
      <c r="BG505" t="s">
        <v>1355</v>
      </c>
      <c r="BH505">
        <v>73802445</v>
      </c>
      <c r="BI505" t="s">
        <v>419</v>
      </c>
      <c r="BJ505" t="s">
        <v>3623</v>
      </c>
      <c r="BL505" s="1">
        <v>1950</v>
      </c>
      <c r="BM505" s="2">
        <v>45663</v>
      </c>
      <c r="BQ505">
        <v>3088</v>
      </c>
      <c r="BR505">
        <v>5872</v>
      </c>
      <c r="BS505" t="s">
        <v>490</v>
      </c>
      <c r="BT505" s="2">
        <v>45491</v>
      </c>
      <c r="BU505">
        <v>449.91</v>
      </c>
      <c r="BV505" s="2">
        <v>45519</v>
      </c>
      <c r="BW505" t="s">
        <v>422</v>
      </c>
      <c r="BX505" s="2">
        <v>45521</v>
      </c>
      <c r="BY505" t="s">
        <v>3624</v>
      </c>
      <c r="BZ505" s="2">
        <v>45492</v>
      </c>
      <c r="CA505" s="2">
        <v>45520</v>
      </c>
      <c r="CC505" s="2">
        <v>45488</v>
      </c>
      <c r="CD505" t="s">
        <v>424</v>
      </c>
      <c r="CF505" s="2">
        <v>45492</v>
      </c>
      <c r="CG505" s="2">
        <v>45504</v>
      </c>
      <c r="CI505" s="2">
        <v>45504</v>
      </c>
      <c r="CJ505" s="2">
        <v>45530</v>
      </c>
      <c r="CL505" s="2">
        <v>45499</v>
      </c>
      <c r="CM505" s="2">
        <v>45538</v>
      </c>
      <c r="CN505" s="2">
        <v>45488</v>
      </c>
      <c r="CO505" s="2">
        <v>45519</v>
      </c>
      <c r="CP505" s="2">
        <v>45523</v>
      </c>
      <c r="CR505" s="2">
        <v>45491</v>
      </c>
      <c r="CS505" s="2">
        <v>45509</v>
      </c>
      <c r="CT505" s="2">
        <v>45663</v>
      </c>
      <c r="CU505" s="2">
        <v>45526</v>
      </c>
      <c r="CV505" s="2">
        <v>45541</v>
      </c>
      <c r="CW505" s="2">
        <v>45509</v>
      </c>
      <c r="CY505" t="s">
        <v>424</v>
      </c>
      <c r="DD505" s="2">
        <v>45516</v>
      </c>
      <c r="DF505" s="2">
        <v>45542</v>
      </c>
      <c r="DI505" s="2">
        <v>45544</v>
      </c>
      <c r="DJ505" s="2">
        <v>45488</v>
      </c>
      <c r="DK505" s="2">
        <v>45544</v>
      </c>
      <c r="DL505" s="2">
        <v>45575</v>
      </c>
      <c r="DM505" s="2">
        <v>45701</v>
      </c>
      <c r="DN505" s="2">
        <v>45728</v>
      </c>
      <c r="DO505" s="2">
        <v>45509</v>
      </c>
      <c r="DP505" s="2">
        <v>45728</v>
      </c>
      <c r="EE505" s="1">
        <v>2266.4899999999998</v>
      </c>
    </row>
    <row r="506" spans="1:141" hidden="1" x14ac:dyDescent="0.35">
      <c r="A506">
        <v>3685</v>
      </c>
      <c r="B506" t="s">
        <v>561</v>
      </c>
      <c r="C506">
        <v>4398</v>
      </c>
      <c r="D506" t="s">
        <v>976</v>
      </c>
      <c r="E506" t="s">
        <v>834</v>
      </c>
      <c r="F506" t="s">
        <v>584</v>
      </c>
      <c r="G506" t="s">
        <v>1474</v>
      </c>
      <c r="H506" t="s">
        <v>408</v>
      </c>
      <c r="I506" t="s">
        <v>3625</v>
      </c>
      <c r="J506" t="s">
        <v>3626</v>
      </c>
      <c r="K506" t="s">
        <v>14</v>
      </c>
      <c r="L506" t="s">
        <v>66</v>
      </c>
      <c r="M506" t="s">
        <v>411</v>
      </c>
      <c r="N506" t="s">
        <v>411</v>
      </c>
      <c r="O506" t="s">
        <v>411</v>
      </c>
      <c r="P506" t="s">
        <v>411</v>
      </c>
      <c r="Q506" t="s">
        <v>411</v>
      </c>
      <c r="R506" t="s">
        <v>411</v>
      </c>
      <c r="S506" t="s">
        <v>411</v>
      </c>
      <c r="T506" s="1">
        <v>149207.07</v>
      </c>
      <c r="U506">
        <v>705</v>
      </c>
      <c r="V506">
        <v>0</v>
      </c>
      <c r="W506" s="1">
        <v>134550.07</v>
      </c>
      <c r="X506" s="1">
        <v>4397</v>
      </c>
      <c r="Y506">
        <v>0</v>
      </c>
      <c r="Z506" s="1">
        <v>138947.07</v>
      </c>
      <c r="AA506">
        <v>0</v>
      </c>
      <c r="AB506">
        <v>0</v>
      </c>
      <c r="AE506" t="s">
        <v>412</v>
      </c>
      <c r="AH506">
        <v>0</v>
      </c>
      <c r="AK506" s="2">
        <v>45488</v>
      </c>
      <c r="AP506" t="s">
        <v>413</v>
      </c>
      <c r="AT506" s="2">
        <v>45541</v>
      </c>
      <c r="AU506" s="2">
        <v>45541</v>
      </c>
      <c r="AV506" t="s">
        <v>561</v>
      </c>
      <c r="AW506" s="2">
        <v>45497</v>
      </c>
      <c r="AX506">
        <v>27152</v>
      </c>
      <c r="AY506" s="1">
        <v>211931.79</v>
      </c>
      <c r="BA506" t="s">
        <v>980</v>
      </c>
      <c r="BB506">
        <v>27152</v>
      </c>
      <c r="BD506" t="s">
        <v>416</v>
      </c>
      <c r="BE506" t="s">
        <v>417</v>
      </c>
      <c r="BF506">
        <v>5561998739230</v>
      </c>
      <c r="BG506" t="s">
        <v>3627</v>
      </c>
      <c r="BH506">
        <v>73807785</v>
      </c>
      <c r="BI506" t="s">
        <v>466</v>
      </c>
      <c r="BJ506" t="s">
        <v>3628</v>
      </c>
      <c r="BL506" s="1">
        <v>2600</v>
      </c>
      <c r="BQ506">
        <v>3825</v>
      </c>
      <c r="BR506">
        <v>5874</v>
      </c>
      <c r="BS506" t="s">
        <v>449</v>
      </c>
      <c r="BT506" s="2">
        <v>45498</v>
      </c>
      <c r="BW506" t="s">
        <v>422</v>
      </c>
      <c r="BY506" t="s">
        <v>3629</v>
      </c>
      <c r="BZ506" s="2">
        <v>45498</v>
      </c>
      <c r="CC506" s="2">
        <v>45488</v>
      </c>
      <c r="CF506" s="2">
        <v>45498</v>
      </c>
      <c r="CG506" s="2">
        <v>45492</v>
      </c>
      <c r="CI506" s="2">
        <v>45492</v>
      </c>
      <c r="CN506" s="2">
        <v>45488</v>
      </c>
      <c r="CR506" s="2">
        <v>45489</v>
      </c>
      <c r="CS506" s="2">
        <v>45498</v>
      </c>
      <c r="CT506" s="2">
        <v>45570</v>
      </c>
      <c r="CW506" s="2">
        <v>45498</v>
      </c>
      <c r="CY506" t="s">
        <v>424</v>
      </c>
      <c r="DJ506" s="2">
        <v>45488</v>
      </c>
      <c r="DO506" s="2">
        <v>45498</v>
      </c>
    </row>
    <row r="507" spans="1:141" hidden="1" x14ac:dyDescent="0.35">
      <c r="A507">
        <v>3686</v>
      </c>
      <c r="B507" t="s">
        <v>404</v>
      </c>
      <c r="C507">
        <v>4395</v>
      </c>
      <c r="D507" t="s">
        <v>976</v>
      </c>
      <c r="E507" t="s">
        <v>834</v>
      </c>
      <c r="F507" t="s">
        <v>898</v>
      </c>
      <c r="G507" t="s">
        <v>1504</v>
      </c>
      <c r="H507" t="s">
        <v>408</v>
      </c>
      <c r="I507" t="s">
        <v>3630</v>
      </c>
      <c r="J507" t="s">
        <v>3631</v>
      </c>
      <c r="K507" t="s">
        <v>14</v>
      </c>
      <c r="L507" t="s">
        <v>179</v>
      </c>
      <c r="M507" t="s">
        <v>411</v>
      </c>
      <c r="N507" t="s">
        <v>411</v>
      </c>
      <c r="O507" t="s">
        <v>411</v>
      </c>
      <c r="P507" t="s">
        <v>411</v>
      </c>
      <c r="Q507" t="s">
        <v>411</v>
      </c>
      <c r="R507" t="s">
        <v>411</v>
      </c>
      <c r="S507" t="s">
        <v>411</v>
      </c>
      <c r="T507" s="1">
        <v>160771.43</v>
      </c>
      <c r="U507">
        <v>795.95</v>
      </c>
      <c r="V507">
        <v>0</v>
      </c>
      <c r="W507" s="1">
        <v>147409.43</v>
      </c>
      <c r="X507" s="1">
        <v>13756</v>
      </c>
      <c r="Y507">
        <v>0</v>
      </c>
      <c r="Z507" s="1">
        <v>161165.43</v>
      </c>
      <c r="AA507">
        <v>0</v>
      </c>
      <c r="AB507">
        <v>0</v>
      </c>
      <c r="AD507">
        <v>8787720594085</v>
      </c>
      <c r="AE507" t="s">
        <v>412</v>
      </c>
      <c r="AG507" s="2">
        <v>45527</v>
      </c>
      <c r="AH507" s="1">
        <v>3919.91</v>
      </c>
      <c r="AI507" s="2">
        <v>45504</v>
      </c>
      <c r="AJ507">
        <v>2004</v>
      </c>
      <c r="AK507" s="2">
        <v>45488</v>
      </c>
      <c r="AP507" t="s">
        <v>413</v>
      </c>
      <c r="AT507" s="2">
        <v>45743</v>
      </c>
      <c r="AU507" s="2">
        <v>45894</v>
      </c>
      <c r="AV507" t="s">
        <v>414</v>
      </c>
      <c r="AW507" s="2">
        <v>45497</v>
      </c>
      <c r="AX507">
        <v>27163</v>
      </c>
      <c r="AY507" s="1">
        <v>218932.24</v>
      </c>
      <c r="BA507" t="s">
        <v>980</v>
      </c>
      <c r="BB507">
        <v>27163</v>
      </c>
      <c r="BC507" t="s">
        <v>3632</v>
      </c>
      <c r="BD507" t="s">
        <v>445</v>
      </c>
      <c r="BE507" t="s">
        <v>417</v>
      </c>
      <c r="BF507">
        <v>5561998017676</v>
      </c>
      <c r="BG507" t="s">
        <v>3633</v>
      </c>
      <c r="BH507">
        <v>73870000</v>
      </c>
      <c r="BI507" t="s">
        <v>2271</v>
      </c>
      <c r="BJ507" t="s">
        <v>3634</v>
      </c>
      <c r="BL507" s="1">
        <v>2653.18</v>
      </c>
      <c r="BM507" s="2">
        <v>45657</v>
      </c>
      <c r="BQ507">
        <v>3862</v>
      </c>
      <c r="BR507">
        <v>5882</v>
      </c>
      <c r="BS507" t="s">
        <v>449</v>
      </c>
      <c r="BT507" s="2">
        <v>45498</v>
      </c>
      <c r="BU507">
        <v>449.91</v>
      </c>
      <c r="BV507" s="2">
        <v>45509</v>
      </c>
      <c r="BW507" t="s">
        <v>422</v>
      </c>
      <c r="BX507" s="2">
        <v>45509</v>
      </c>
      <c r="BY507" t="s">
        <v>3635</v>
      </c>
      <c r="BZ507" s="2">
        <v>45499</v>
      </c>
      <c r="CA507" s="2">
        <v>45512</v>
      </c>
      <c r="CC507" s="2">
        <v>45488</v>
      </c>
      <c r="CD507" t="s">
        <v>424</v>
      </c>
      <c r="CF507" s="2">
        <v>45499</v>
      </c>
      <c r="CJ507" s="2">
        <v>45519</v>
      </c>
      <c r="CL507" s="2">
        <v>45502</v>
      </c>
      <c r="CM507" s="2">
        <v>45523</v>
      </c>
      <c r="CN507" s="2">
        <v>45488</v>
      </c>
      <c r="CO507" s="2">
        <v>45505</v>
      </c>
      <c r="CP507" s="2">
        <v>45512</v>
      </c>
      <c r="CR507" s="2">
        <v>45489</v>
      </c>
      <c r="CS507" s="2">
        <v>45495</v>
      </c>
      <c r="CT507" s="2">
        <v>45657</v>
      </c>
      <c r="CU507" s="2">
        <v>45513</v>
      </c>
      <c r="CV507" s="2">
        <v>45512</v>
      </c>
      <c r="CW507" s="2">
        <v>45495</v>
      </c>
      <c r="CY507" t="s">
        <v>424</v>
      </c>
      <c r="DD507" s="2">
        <v>45504</v>
      </c>
      <c r="DF507" s="2">
        <v>45527</v>
      </c>
      <c r="DI507" s="2">
        <v>45547</v>
      </c>
      <c r="DJ507" s="2">
        <v>45488</v>
      </c>
      <c r="DK507" s="2">
        <v>45513</v>
      </c>
      <c r="DL507" s="2">
        <v>45516</v>
      </c>
      <c r="DM507" s="2">
        <v>45632</v>
      </c>
      <c r="DN507" s="2">
        <v>45736</v>
      </c>
      <c r="DO507" s="2">
        <v>45495</v>
      </c>
      <c r="DP507" s="2">
        <v>45736</v>
      </c>
      <c r="EE507" s="1">
        <v>1949.89</v>
      </c>
      <c r="EG507" t="s">
        <v>1640</v>
      </c>
      <c r="EK507" t="s">
        <v>1591</v>
      </c>
    </row>
    <row r="508" spans="1:141" hidden="1" x14ac:dyDescent="0.35">
      <c r="A508">
        <v>3687</v>
      </c>
      <c r="B508" t="s">
        <v>404</v>
      </c>
      <c r="C508">
        <v>4390</v>
      </c>
      <c r="D508" t="s">
        <v>976</v>
      </c>
      <c r="E508" t="s">
        <v>834</v>
      </c>
      <c r="F508" t="s">
        <v>526</v>
      </c>
      <c r="G508" t="s">
        <v>1474</v>
      </c>
      <c r="H508" t="s">
        <v>408</v>
      </c>
      <c r="I508" t="s">
        <v>3636</v>
      </c>
      <c r="J508" t="s">
        <v>3637</v>
      </c>
      <c r="K508" t="s">
        <v>22</v>
      </c>
      <c r="L508" t="s">
        <v>54</v>
      </c>
      <c r="M508" t="s">
        <v>411</v>
      </c>
      <c r="N508" t="s">
        <v>411</v>
      </c>
      <c r="O508" t="s">
        <v>411</v>
      </c>
      <c r="P508" t="s">
        <v>411</v>
      </c>
      <c r="Q508" t="s">
        <v>411</v>
      </c>
      <c r="R508" t="s">
        <v>411</v>
      </c>
      <c r="S508" t="s">
        <v>411</v>
      </c>
      <c r="T508" s="1">
        <v>158517.22</v>
      </c>
      <c r="U508">
        <v>688.16</v>
      </c>
      <c r="V508">
        <v>0</v>
      </c>
      <c r="W508" s="1">
        <v>127247.66</v>
      </c>
      <c r="X508" s="1">
        <v>23635</v>
      </c>
      <c r="Y508">
        <v>0</v>
      </c>
      <c r="Z508" s="1">
        <v>150882.66</v>
      </c>
      <c r="AA508">
        <v>0</v>
      </c>
      <c r="AB508">
        <v>0</v>
      </c>
      <c r="AD508">
        <v>8787720585566</v>
      </c>
      <c r="AE508" t="s">
        <v>412</v>
      </c>
      <c r="AG508" s="2">
        <v>45527</v>
      </c>
      <c r="AH508" s="1">
        <v>3543.22</v>
      </c>
      <c r="AI508" s="2">
        <v>45504</v>
      </c>
      <c r="AJ508">
        <v>2004</v>
      </c>
      <c r="AK508" s="2">
        <v>45488</v>
      </c>
      <c r="AP508" t="s">
        <v>413</v>
      </c>
      <c r="AT508" s="2">
        <v>45743</v>
      </c>
      <c r="AU508" s="2">
        <v>45894</v>
      </c>
      <c r="AV508" t="s">
        <v>414</v>
      </c>
      <c r="AW508" s="2">
        <v>45497</v>
      </c>
      <c r="AX508">
        <v>27170</v>
      </c>
      <c r="AY508" s="1">
        <v>212247.74</v>
      </c>
      <c r="BA508" t="s">
        <v>980</v>
      </c>
      <c r="BB508">
        <v>27170</v>
      </c>
      <c r="BD508" t="s">
        <v>416</v>
      </c>
      <c r="BE508" t="s">
        <v>417</v>
      </c>
      <c r="BF508">
        <v>5561996193795</v>
      </c>
      <c r="BG508" t="s">
        <v>3638</v>
      </c>
      <c r="BH508">
        <v>73813220</v>
      </c>
      <c r="BI508" t="s">
        <v>595</v>
      </c>
      <c r="BJ508" t="s">
        <v>3639</v>
      </c>
      <c r="BL508" s="1">
        <v>2293.87</v>
      </c>
      <c r="BM508" s="2">
        <v>45658</v>
      </c>
      <c r="BQ508">
        <v>3685</v>
      </c>
      <c r="BR508">
        <v>5889</v>
      </c>
      <c r="BS508" t="s">
        <v>559</v>
      </c>
      <c r="BT508" s="2">
        <v>45478</v>
      </c>
      <c r="BU508">
        <v>449.91</v>
      </c>
      <c r="BV508" s="2">
        <v>45512</v>
      </c>
      <c r="BW508" t="s">
        <v>422</v>
      </c>
      <c r="BX508" s="2">
        <v>45511</v>
      </c>
      <c r="BY508" t="s">
        <v>3640</v>
      </c>
      <c r="BZ508" s="2">
        <v>45478</v>
      </c>
      <c r="CA508" s="2">
        <v>45512</v>
      </c>
      <c r="CC508" s="2">
        <v>45488</v>
      </c>
      <c r="CD508" t="s">
        <v>424</v>
      </c>
      <c r="CF508" s="2">
        <v>45478</v>
      </c>
      <c r="CG508" s="2">
        <v>45495</v>
      </c>
      <c r="CI508" s="2">
        <v>45495</v>
      </c>
      <c r="CJ508" s="2">
        <v>45519</v>
      </c>
      <c r="CL508" s="2">
        <v>45497</v>
      </c>
      <c r="CM508" s="2">
        <v>45523</v>
      </c>
      <c r="CN508" s="2">
        <v>45488</v>
      </c>
      <c r="CO508" s="2">
        <v>45505</v>
      </c>
      <c r="CP508" s="2">
        <v>45512</v>
      </c>
      <c r="CR508" s="2">
        <v>45489</v>
      </c>
      <c r="CS508" s="2">
        <v>45498</v>
      </c>
      <c r="CT508" s="2">
        <v>45658</v>
      </c>
      <c r="CU508" s="2">
        <v>45513</v>
      </c>
      <c r="CV508" s="2">
        <v>45512</v>
      </c>
      <c r="CW508" s="2">
        <v>45498</v>
      </c>
      <c r="CY508" t="s">
        <v>424</v>
      </c>
      <c r="DD508" s="2">
        <v>45506</v>
      </c>
      <c r="DF508" s="2">
        <v>45527</v>
      </c>
      <c r="DI508" s="2">
        <v>45547</v>
      </c>
      <c r="DJ508" s="2">
        <v>45488</v>
      </c>
      <c r="DK508" s="2">
        <v>45513</v>
      </c>
      <c r="DL508" s="2">
        <v>45524</v>
      </c>
      <c r="DM508" s="2">
        <v>45632</v>
      </c>
      <c r="DN508" s="2">
        <v>45736</v>
      </c>
      <c r="DO508" s="2">
        <v>45498</v>
      </c>
      <c r="DP508" s="2">
        <v>45736</v>
      </c>
      <c r="EE508" s="1">
        <v>2071.79</v>
      </c>
      <c r="EG508" t="s">
        <v>1640</v>
      </c>
      <c r="EK508" t="s">
        <v>1591</v>
      </c>
    </row>
    <row r="509" spans="1:141" hidden="1" x14ac:dyDescent="0.35">
      <c r="A509">
        <v>3688</v>
      </c>
      <c r="B509" t="s">
        <v>404</v>
      </c>
      <c r="C509">
        <v>4406</v>
      </c>
      <c r="D509" t="s">
        <v>976</v>
      </c>
      <c r="E509" t="s">
        <v>834</v>
      </c>
      <c r="F509" t="s">
        <v>461</v>
      </c>
      <c r="G509" t="s">
        <v>1688</v>
      </c>
      <c r="H509" t="s">
        <v>408</v>
      </c>
      <c r="I509" t="s">
        <v>3641</v>
      </c>
      <c r="J509" t="s">
        <v>3642</v>
      </c>
      <c r="K509" t="s">
        <v>22</v>
      </c>
      <c r="L509" t="s">
        <v>54</v>
      </c>
      <c r="M509" t="s">
        <v>411</v>
      </c>
      <c r="N509" t="s">
        <v>411</v>
      </c>
      <c r="O509" t="s">
        <v>411</v>
      </c>
      <c r="P509" t="s">
        <v>411</v>
      </c>
      <c r="Q509" t="s">
        <v>411</v>
      </c>
      <c r="R509" t="s">
        <v>411</v>
      </c>
      <c r="S509" t="s">
        <v>411</v>
      </c>
      <c r="T509" s="1">
        <v>164200</v>
      </c>
      <c r="U509">
        <v>0</v>
      </c>
      <c r="V509">
        <v>0</v>
      </c>
      <c r="W509" s="1">
        <v>158992.57999999999</v>
      </c>
      <c r="X509" s="1">
        <v>13534</v>
      </c>
      <c r="Y509">
        <v>0</v>
      </c>
      <c r="Z509" s="1">
        <v>172526.58</v>
      </c>
      <c r="AA509">
        <v>0</v>
      </c>
      <c r="AB509">
        <v>0</v>
      </c>
      <c r="AD509">
        <v>8787720583539</v>
      </c>
      <c r="AE509" t="s">
        <v>412</v>
      </c>
      <c r="AG509" s="2">
        <v>45530</v>
      </c>
      <c r="AH509" s="1">
        <v>3919.86</v>
      </c>
      <c r="AI509" s="2">
        <v>45513</v>
      </c>
      <c r="AJ509">
        <v>2004</v>
      </c>
      <c r="AK509" s="2">
        <v>45489</v>
      </c>
      <c r="AP509" t="s">
        <v>413</v>
      </c>
      <c r="AT509" s="2">
        <v>45743</v>
      </c>
      <c r="AU509" s="2">
        <v>45894</v>
      </c>
      <c r="AV509" t="s">
        <v>414</v>
      </c>
      <c r="AW509" s="2">
        <v>45497</v>
      </c>
      <c r="AX509">
        <v>27164</v>
      </c>
      <c r="AY509" s="1">
        <v>225000</v>
      </c>
      <c r="BA509" t="s">
        <v>980</v>
      </c>
      <c r="BB509">
        <v>27164</v>
      </c>
      <c r="BC509" t="s">
        <v>3643</v>
      </c>
      <c r="BD509" t="s">
        <v>416</v>
      </c>
      <c r="BE509" t="s">
        <v>417</v>
      </c>
      <c r="BF509">
        <v>5561998424127</v>
      </c>
      <c r="BG509" t="s">
        <v>3644</v>
      </c>
      <c r="BH509">
        <v>73807310</v>
      </c>
      <c r="BI509" t="s">
        <v>607</v>
      </c>
      <c r="BJ509" t="s">
        <v>3645</v>
      </c>
      <c r="BL509" s="1">
        <v>2634.16</v>
      </c>
      <c r="BQ509">
        <v>3603</v>
      </c>
      <c r="BR509">
        <v>5883</v>
      </c>
      <c r="BS509" t="s">
        <v>559</v>
      </c>
      <c r="BT509" s="2">
        <v>45503</v>
      </c>
      <c r="BU509">
        <v>449.91</v>
      </c>
      <c r="BV509" s="2">
        <v>45519</v>
      </c>
      <c r="BW509" t="s">
        <v>422</v>
      </c>
      <c r="BX509" s="2">
        <v>45518</v>
      </c>
      <c r="BY509" t="s">
        <v>3646</v>
      </c>
      <c r="BZ509" s="2">
        <v>45503</v>
      </c>
      <c r="CA509" s="2">
        <v>45516</v>
      </c>
      <c r="CC509" s="2">
        <v>45489</v>
      </c>
      <c r="CD509" t="s">
        <v>424</v>
      </c>
      <c r="CF509" s="2">
        <v>45503</v>
      </c>
      <c r="CG509" s="2">
        <v>45495</v>
      </c>
      <c r="CI509" s="2">
        <v>45496</v>
      </c>
      <c r="CJ509" s="2">
        <v>45523</v>
      </c>
      <c r="CL509" s="2">
        <v>45510</v>
      </c>
      <c r="CM509" s="2">
        <v>45525</v>
      </c>
      <c r="CN509" s="2">
        <v>45489</v>
      </c>
      <c r="CO509" s="2">
        <v>45519</v>
      </c>
      <c r="CP509" s="2">
        <v>45517</v>
      </c>
      <c r="CR509" s="2">
        <v>45492</v>
      </c>
      <c r="CS509" s="2">
        <v>45504</v>
      </c>
      <c r="CT509" s="2">
        <v>45661</v>
      </c>
      <c r="CU509" s="2">
        <v>45518</v>
      </c>
      <c r="CV509" s="2">
        <v>45698</v>
      </c>
      <c r="CW509" s="2">
        <v>45504</v>
      </c>
      <c r="CY509" t="s">
        <v>424</v>
      </c>
      <c r="DD509" s="2">
        <v>45513</v>
      </c>
      <c r="DF509" s="2">
        <v>45531</v>
      </c>
      <c r="DI509" s="2">
        <v>45533</v>
      </c>
      <c r="DJ509" s="2">
        <v>45489</v>
      </c>
      <c r="DK509" s="2">
        <v>45698</v>
      </c>
      <c r="DL509" s="2">
        <v>45703</v>
      </c>
      <c r="DM509" s="2">
        <v>45713</v>
      </c>
      <c r="DN509" s="2">
        <v>45736</v>
      </c>
      <c r="DO509" s="2">
        <v>45504</v>
      </c>
      <c r="DP509" s="2">
        <v>45736</v>
      </c>
      <c r="EE509" s="1">
        <v>1948.25</v>
      </c>
      <c r="EG509" t="s">
        <v>1640</v>
      </c>
      <c r="EK509" t="s">
        <v>1591</v>
      </c>
    </row>
    <row r="510" spans="1:141" hidden="1" x14ac:dyDescent="0.35">
      <c r="A510">
        <v>3689</v>
      </c>
      <c r="B510" t="s">
        <v>404</v>
      </c>
      <c r="C510">
        <v>4400</v>
      </c>
      <c r="D510" t="s">
        <v>833</v>
      </c>
      <c r="E510" t="s">
        <v>834</v>
      </c>
      <c r="F510" t="s">
        <v>451</v>
      </c>
      <c r="G510">
        <v>203</v>
      </c>
      <c r="H510" t="s">
        <v>474</v>
      </c>
      <c r="I510" t="s">
        <v>3647</v>
      </c>
      <c r="J510" t="s">
        <v>3648</v>
      </c>
      <c r="K510" t="s">
        <v>38</v>
      </c>
      <c r="L510" t="s">
        <v>108</v>
      </c>
      <c r="M510" t="s">
        <v>411</v>
      </c>
      <c r="N510" t="s">
        <v>411</v>
      </c>
      <c r="O510" t="s">
        <v>411</v>
      </c>
      <c r="P510" t="s">
        <v>424</v>
      </c>
      <c r="Q510" t="s">
        <v>424</v>
      </c>
      <c r="R510" t="s">
        <v>411</v>
      </c>
      <c r="S510" t="s">
        <v>411</v>
      </c>
      <c r="T510" s="1">
        <v>128289.57</v>
      </c>
      <c r="U510">
        <v>475</v>
      </c>
      <c r="V510">
        <v>0</v>
      </c>
      <c r="W510" s="1">
        <v>90893.65</v>
      </c>
      <c r="X510" s="1">
        <v>62272.35</v>
      </c>
      <c r="Y510">
        <v>0</v>
      </c>
      <c r="Z510" s="1">
        <v>153166</v>
      </c>
      <c r="AA510">
        <v>0</v>
      </c>
      <c r="AB510">
        <v>0</v>
      </c>
      <c r="AD510">
        <v>8787720586031</v>
      </c>
      <c r="AE510" t="s">
        <v>412</v>
      </c>
      <c r="AF510">
        <v>105358</v>
      </c>
      <c r="AG510" s="2">
        <v>45520</v>
      </c>
      <c r="AH510" s="1">
        <v>2371.12</v>
      </c>
      <c r="AI510" s="2">
        <v>45504</v>
      </c>
      <c r="AJ510">
        <v>2004</v>
      </c>
      <c r="AK510" s="2">
        <v>45489</v>
      </c>
      <c r="AP510" t="s">
        <v>413</v>
      </c>
      <c r="AT510" s="2">
        <v>46048</v>
      </c>
      <c r="AU510" s="2">
        <v>46048</v>
      </c>
      <c r="AV510" t="s">
        <v>414</v>
      </c>
      <c r="AW510" s="2">
        <v>45497</v>
      </c>
      <c r="AX510">
        <v>27171</v>
      </c>
      <c r="AY510" s="1">
        <v>184889.5</v>
      </c>
      <c r="BA510" t="s">
        <v>837</v>
      </c>
      <c r="BB510">
        <v>27171</v>
      </c>
      <c r="BC510" t="s">
        <v>3649</v>
      </c>
      <c r="BD510" t="s">
        <v>478</v>
      </c>
      <c r="BE510" t="s">
        <v>417</v>
      </c>
      <c r="BF510">
        <v>5561981311358</v>
      </c>
      <c r="BG510" t="s">
        <v>1411</v>
      </c>
      <c r="BH510">
        <v>72915102</v>
      </c>
      <c r="BI510" t="s">
        <v>3650</v>
      </c>
      <c r="BJ510" t="s">
        <v>3651</v>
      </c>
      <c r="BL510" s="1">
        <v>2000</v>
      </c>
      <c r="BQ510">
        <v>3449</v>
      </c>
      <c r="BR510">
        <v>5890</v>
      </c>
      <c r="BS510" t="s">
        <v>457</v>
      </c>
      <c r="BT510" s="2">
        <v>45497</v>
      </c>
      <c r="BU510">
        <v>501.96</v>
      </c>
      <c r="BV510" s="2">
        <v>45509</v>
      </c>
      <c r="BW510" t="s">
        <v>422</v>
      </c>
      <c r="BX510" s="2">
        <v>45509</v>
      </c>
      <c r="BY510" t="s">
        <v>3652</v>
      </c>
      <c r="BZ510" s="2">
        <v>45497</v>
      </c>
      <c r="CA510" s="2">
        <v>45510</v>
      </c>
      <c r="CC510" s="2">
        <v>45491</v>
      </c>
      <c r="CD510" t="s">
        <v>424</v>
      </c>
      <c r="CF510" s="2">
        <v>45497</v>
      </c>
      <c r="CJ510" s="2">
        <v>45512</v>
      </c>
      <c r="CL510" s="2">
        <v>45498</v>
      </c>
      <c r="CM510" s="2">
        <v>45517</v>
      </c>
      <c r="CN510" s="2">
        <v>45491</v>
      </c>
      <c r="CO510" s="2">
        <v>45519</v>
      </c>
      <c r="CP510" s="2">
        <v>45510</v>
      </c>
      <c r="CR510" s="2">
        <v>45491</v>
      </c>
      <c r="CS510" s="2">
        <v>45492</v>
      </c>
      <c r="CU510" s="2">
        <v>45510</v>
      </c>
      <c r="CV510" s="2">
        <v>45540</v>
      </c>
      <c r="CW510" s="2">
        <v>45492</v>
      </c>
      <c r="CX510" s="2">
        <v>45519</v>
      </c>
      <c r="CY510" t="s">
        <v>424</v>
      </c>
      <c r="DD510" s="2">
        <v>45488</v>
      </c>
      <c r="DF510" s="2">
        <v>45520</v>
      </c>
      <c r="DI510" s="2">
        <v>45532</v>
      </c>
      <c r="DJ510" s="2">
        <v>45485</v>
      </c>
      <c r="DK510" s="2">
        <v>45541</v>
      </c>
      <c r="DL510" s="2">
        <v>45723</v>
      </c>
      <c r="DM510" s="2">
        <v>45792</v>
      </c>
      <c r="DN510" s="2">
        <v>46044</v>
      </c>
      <c r="DO510" s="2">
        <v>45492</v>
      </c>
      <c r="DP510" s="2">
        <v>46044</v>
      </c>
      <c r="EE510" s="1">
        <v>3805.32</v>
      </c>
      <c r="EG510" t="s">
        <v>735</v>
      </c>
      <c r="EK510" t="s">
        <v>1591</v>
      </c>
    </row>
    <row r="511" spans="1:141" hidden="1" x14ac:dyDescent="0.35">
      <c r="A511">
        <v>3690</v>
      </c>
      <c r="B511" t="s">
        <v>404</v>
      </c>
      <c r="C511">
        <v>4385</v>
      </c>
      <c r="D511" t="s">
        <v>471</v>
      </c>
      <c r="E511" t="s">
        <v>508</v>
      </c>
      <c r="F511" t="s">
        <v>442</v>
      </c>
      <c r="G511">
        <v>304</v>
      </c>
      <c r="H511" t="s">
        <v>474</v>
      </c>
      <c r="I511" t="s">
        <v>3653</v>
      </c>
      <c r="J511" t="s">
        <v>3654</v>
      </c>
      <c r="K511" t="s">
        <v>24</v>
      </c>
      <c r="L511" t="s">
        <v>23</v>
      </c>
      <c r="M511" t="s">
        <v>411</v>
      </c>
      <c r="N511" t="s">
        <v>411</v>
      </c>
      <c r="O511" t="s">
        <v>411</v>
      </c>
      <c r="P511" t="s">
        <v>424</v>
      </c>
      <c r="Q511" t="s">
        <v>424</v>
      </c>
      <c r="R511" t="s">
        <v>411</v>
      </c>
      <c r="S511" t="s">
        <v>411</v>
      </c>
      <c r="T511" s="1">
        <v>161727.63</v>
      </c>
      <c r="U511">
        <v>562.20000000000005</v>
      </c>
      <c r="V511">
        <v>0</v>
      </c>
      <c r="W511" s="1">
        <v>117178.33</v>
      </c>
      <c r="X511" s="1">
        <v>42001.3</v>
      </c>
      <c r="Y511">
        <v>0</v>
      </c>
      <c r="Z511" s="1">
        <v>159179.63</v>
      </c>
      <c r="AA511">
        <v>0</v>
      </c>
      <c r="AB511">
        <v>0</v>
      </c>
      <c r="AD511">
        <v>8787720537936</v>
      </c>
      <c r="AE511" t="s">
        <v>412</v>
      </c>
      <c r="AF511">
        <v>96166</v>
      </c>
      <c r="AG511" s="2">
        <v>45533</v>
      </c>
      <c r="AH511" s="1">
        <v>2740.25</v>
      </c>
      <c r="AI511" s="2">
        <v>45505</v>
      </c>
      <c r="AJ511">
        <v>2004</v>
      </c>
      <c r="AK511" s="2">
        <v>45489</v>
      </c>
      <c r="AP511" t="s">
        <v>813</v>
      </c>
      <c r="AQ511" t="s">
        <v>1536</v>
      </c>
      <c r="AT511" s="2">
        <v>45741</v>
      </c>
      <c r="AU511" s="2">
        <v>45741</v>
      </c>
      <c r="AV511" t="s">
        <v>414</v>
      </c>
      <c r="AW511" s="2">
        <v>45497</v>
      </c>
      <c r="AX511">
        <v>27169</v>
      </c>
      <c r="AY511" s="1">
        <v>203726.33</v>
      </c>
      <c r="BA511" t="s">
        <v>477</v>
      </c>
      <c r="BB511">
        <v>27169</v>
      </c>
      <c r="BD511" t="s">
        <v>478</v>
      </c>
      <c r="BE511" t="s">
        <v>417</v>
      </c>
      <c r="BF511">
        <v>55984690432</v>
      </c>
      <c r="BG511" t="s">
        <v>3655</v>
      </c>
      <c r="BH511">
        <v>72910000</v>
      </c>
      <c r="BI511" t="s">
        <v>3656</v>
      </c>
      <c r="BJ511" t="s">
        <v>3657</v>
      </c>
      <c r="BL511" s="1">
        <v>1874.04</v>
      </c>
      <c r="BQ511">
        <v>2866</v>
      </c>
      <c r="BR511">
        <v>5888</v>
      </c>
      <c r="BS511" t="s">
        <v>648</v>
      </c>
      <c r="BT511" s="2">
        <v>45476</v>
      </c>
      <c r="BU511" s="1">
        <v>1017.97</v>
      </c>
      <c r="BW511" t="s">
        <v>422</v>
      </c>
      <c r="BX511" s="2">
        <v>45509</v>
      </c>
      <c r="BY511" t="s">
        <v>3658</v>
      </c>
      <c r="BZ511" s="2">
        <v>45476</v>
      </c>
      <c r="CA511" s="2">
        <v>45509</v>
      </c>
      <c r="CC511" s="2">
        <v>45488</v>
      </c>
      <c r="CD511" t="s">
        <v>424</v>
      </c>
      <c r="CF511" s="2">
        <v>45476</v>
      </c>
      <c r="CJ511" s="2">
        <v>45517</v>
      </c>
      <c r="CL511" s="2">
        <v>45497</v>
      </c>
      <c r="CM511" s="2">
        <v>45517</v>
      </c>
      <c r="CN511" s="2">
        <v>45488</v>
      </c>
      <c r="CO511" s="2">
        <v>45519</v>
      </c>
      <c r="CP511" s="2">
        <v>45509</v>
      </c>
      <c r="CR511" s="2">
        <v>45489</v>
      </c>
      <c r="CS511" s="2">
        <v>45504</v>
      </c>
      <c r="CU511" s="2">
        <v>45509</v>
      </c>
      <c r="CV511" s="2">
        <v>45539</v>
      </c>
      <c r="CW511" s="2">
        <v>45504</v>
      </c>
      <c r="CX511" s="2">
        <v>45519</v>
      </c>
      <c r="CY511" t="s">
        <v>424</v>
      </c>
      <c r="DD511" s="2">
        <v>45488</v>
      </c>
      <c r="DF511" s="2">
        <v>45533</v>
      </c>
      <c r="DI511" s="2">
        <v>45537</v>
      </c>
      <c r="DJ511" s="2">
        <v>45491</v>
      </c>
      <c r="DK511" s="2">
        <v>45539</v>
      </c>
      <c r="DL511" s="2">
        <v>45611</v>
      </c>
      <c r="DM511" s="2">
        <v>45631</v>
      </c>
      <c r="DN511" s="2">
        <v>45693</v>
      </c>
      <c r="DO511" s="2">
        <v>45504</v>
      </c>
      <c r="DP511" s="2">
        <v>45693</v>
      </c>
      <c r="EE511" s="1">
        <v>4079.87</v>
      </c>
      <c r="EG511" t="s">
        <v>1640</v>
      </c>
      <c r="EK511" t="s">
        <v>1591</v>
      </c>
    </row>
    <row r="512" spans="1:141" hidden="1" x14ac:dyDescent="0.35">
      <c r="A512">
        <v>3691</v>
      </c>
      <c r="B512" t="s">
        <v>404</v>
      </c>
      <c r="C512">
        <v>4420</v>
      </c>
      <c r="D512" t="s">
        <v>976</v>
      </c>
      <c r="E512" t="s">
        <v>834</v>
      </c>
      <c r="F512" t="s">
        <v>526</v>
      </c>
      <c r="G512" t="s">
        <v>1504</v>
      </c>
      <c r="H512" t="s">
        <v>408</v>
      </c>
      <c r="I512" t="s">
        <v>3659</v>
      </c>
      <c r="J512" t="s">
        <v>3660</v>
      </c>
      <c r="K512" t="s">
        <v>14</v>
      </c>
      <c r="L512" t="s">
        <v>13</v>
      </c>
      <c r="M512" t="s">
        <v>411</v>
      </c>
      <c r="N512" t="s">
        <v>411</v>
      </c>
      <c r="O512" t="s">
        <v>411</v>
      </c>
      <c r="P512" t="s">
        <v>411</v>
      </c>
      <c r="Q512" t="s">
        <v>411</v>
      </c>
      <c r="R512" t="s">
        <v>411</v>
      </c>
      <c r="S512" t="s">
        <v>411</v>
      </c>
      <c r="T512" s="1">
        <v>155660.43</v>
      </c>
      <c r="U512">
        <v>704.99</v>
      </c>
      <c r="V512">
        <v>0</v>
      </c>
      <c r="W512" s="1">
        <v>133871.43</v>
      </c>
      <c r="X512" s="1">
        <v>6536</v>
      </c>
      <c r="Y512">
        <v>0</v>
      </c>
      <c r="Z512" s="1">
        <v>140407.43</v>
      </c>
      <c r="AA512">
        <v>0</v>
      </c>
      <c r="AB512">
        <v>0</v>
      </c>
      <c r="AD512">
        <v>8787720604781</v>
      </c>
      <c r="AE512" t="s">
        <v>412</v>
      </c>
      <c r="AG512" s="2">
        <v>45530</v>
      </c>
      <c r="AH512" s="1">
        <v>3624.72</v>
      </c>
      <c r="AI512" s="2">
        <v>45512</v>
      </c>
      <c r="AJ512">
        <v>2004</v>
      </c>
      <c r="AK512" s="2">
        <v>45490</v>
      </c>
      <c r="AP512" t="s">
        <v>413</v>
      </c>
      <c r="AT512" s="2">
        <v>45743</v>
      </c>
      <c r="AU512" s="2">
        <v>45894</v>
      </c>
      <c r="AV512" t="s">
        <v>414</v>
      </c>
      <c r="AW512" s="2">
        <v>45497</v>
      </c>
      <c r="AX512">
        <v>27173</v>
      </c>
      <c r="AY512" s="1">
        <v>216933.56</v>
      </c>
      <c r="BA512" t="s">
        <v>980</v>
      </c>
      <c r="BB512">
        <v>27173</v>
      </c>
      <c r="BC512" t="s">
        <v>3661</v>
      </c>
      <c r="BD512" t="s">
        <v>416</v>
      </c>
      <c r="BE512" t="s">
        <v>417</v>
      </c>
      <c r="BF512">
        <v>5561998576569</v>
      </c>
      <c r="BG512" t="s">
        <v>3662</v>
      </c>
      <c r="BH512">
        <v>73814001</v>
      </c>
      <c r="BI512" t="s">
        <v>3663</v>
      </c>
      <c r="BJ512" t="s">
        <v>3664</v>
      </c>
      <c r="BL512" s="1">
        <v>2350</v>
      </c>
      <c r="BM512" s="2">
        <v>45661</v>
      </c>
      <c r="BQ512">
        <v>3686</v>
      </c>
      <c r="BR512">
        <v>5894</v>
      </c>
      <c r="BS512" t="s">
        <v>449</v>
      </c>
      <c r="BT512" s="2">
        <v>45497</v>
      </c>
      <c r="BU512">
        <v>449.91</v>
      </c>
      <c r="BV512" s="2">
        <v>45516</v>
      </c>
      <c r="BW512" t="s">
        <v>422</v>
      </c>
      <c r="BX512" s="2">
        <v>45517</v>
      </c>
      <c r="BY512" t="s">
        <v>3665</v>
      </c>
      <c r="BZ512" s="2">
        <v>45497</v>
      </c>
      <c r="CA512" s="2">
        <v>45516</v>
      </c>
      <c r="CC512" s="2">
        <v>45490</v>
      </c>
      <c r="CD512" t="s">
        <v>424</v>
      </c>
      <c r="CF512" s="2">
        <v>45497</v>
      </c>
      <c r="CJ512" s="2">
        <v>45523</v>
      </c>
      <c r="CL512" s="2">
        <v>45499</v>
      </c>
      <c r="CM512" s="2">
        <v>45525</v>
      </c>
      <c r="CN512" s="2">
        <v>45490</v>
      </c>
      <c r="CO512" s="2">
        <v>45519</v>
      </c>
      <c r="CP512" s="2">
        <v>45517</v>
      </c>
      <c r="CR512" s="2">
        <v>45491</v>
      </c>
      <c r="CS512" s="2">
        <v>45504</v>
      </c>
      <c r="CT512" s="2">
        <v>45661</v>
      </c>
      <c r="CU512" s="2">
        <v>45518</v>
      </c>
      <c r="CV512" s="2">
        <v>45538</v>
      </c>
      <c r="CW512" s="2">
        <v>45504</v>
      </c>
      <c r="CY512" t="s">
        <v>424</v>
      </c>
      <c r="DD512" s="2">
        <v>45512</v>
      </c>
      <c r="DF512" s="2">
        <v>45531</v>
      </c>
      <c r="DI512" s="2">
        <v>45533</v>
      </c>
      <c r="DJ512" s="2">
        <v>45489</v>
      </c>
      <c r="DK512" s="2">
        <v>45544</v>
      </c>
      <c r="DL512" s="2">
        <v>45577</v>
      </c>
      <c r="DM512" s="2">
        <v>45709</v>
      </c>
      <c r="DN512" s="2">
        <v>45736</v>
      </c>
      <c r="DO512" s="2">
        <v>45504</v>
      </c>
      <c r="DP512" s="2">
        <v>45736</v>
      </c>
      <c r="EE512" s="1">
        <v>2052.9499999999998</v>
      </c>
      <c r="EG512" t="s">
        <v>1640</v>
      </c>
      <c r="EK512" t="s">
        <v>1591</v>
      </c>
    </row>
    <row r="513" spans="1:141" hidden="1" x14ac:dyDescent="0.35">
      <c r="A513">
        <v>3692</v>
      </c>
      <c r="B513" t="s">
        <v>404</v>
      </c>
      <c r="C513">
        <v>4432</v>
      </c>
      <c r="D513" t="s">
        <v>471</v>
      </c>
      <c r="E513" t="s">
        <v>472</v>
      </c>
      <c r="F513" t="s">
        <v>526</v>
      </c>
      <c r="G513">
        <v>204</v>
      </c>
      <c r="H513" t="s">
        <v>474</v>
      </c>
      <c r="I513" t="s">
        <v>3666</v>
      </c>
      <c r="J513" t="s">
        <v>3667</v>
      </c>
      <c r="K513" t="s">
        <v>37</v>
      </c>
      <c r="L513" t="s">
        <v>36</v>
      </c>
      <c r="M513" t="s">
        <v>411</v>
      </c>
      <c r="N513" t="s">
        <v>411</v>
      </c>
      <c r="O513" t="s">
        <v>411</v>
      </c>
      <c r="P513" t="s">
        <v>424</v>
      </c>
      <c r="Q513" t="s">
        <v>424</v>
      </c>
      <c r="R513" t="s">
        <v>411</v>
      </c>
      <c r="S513" t="s">
        <v>411</v>
      </c>
      <c r="T513" s="1">
        <v>155839.24</v>
      </c>
      <c r="U513">
        <v>659.3</v>
      </c>
      <c r="V513">
        <v>0</v>
      </c>
      <c r="W513" s="1">
        <v>125417.48</v>
      </c>
      <c r="X513" s="1">
        <v>44190.52</v>
      </c>
      <c r="Y513">
        <v>0</v>
      </c>
      <c r="Z513" s="1">
        <v>169608</v>
      </c>
      <c r="AA513">
        <v>0</v>
      </c>
      <c r="AB513">
        <v>0</v>
      </c>
      <c r="AD513">
        <v>8787720636209</v>
      </c>
      <c r="AE513" t="s">
        <v>412</v>
      </c>
      <c r="AF513">
        <v>96114</v>
      </c>
      <c r="AG513" s="2">
        <v>45516</v>
      </c>
      <c r="AH513" s="1">
        <v>2740.25</v>
      </c>
      <c r="AI513" s="2">
        <v>45502</v>
      </c>
      <c r="AJ513">
        <v>2004</v>
      </c>
      <c r="AK513" s="2">
        <v>45491</v>
      </c>
      <c r="AP513" t="s">
        <v>413</v>
      </c>
      <c r="AT513" s="2">
        <v>45653</v>
      </c>
      <c r="AU513" s="2">
        <v>45744</v>
      </c>
      <c r="AV513" t="s">
        <v>414</v>
      </c>
      <c r="AW513" s="2">
        <v>45497</v>
      </c>
      <c r="AX513">
        <v>27158</v>
      </c>
      <c r="AY513" s="1">
        <v>206209.48</v>
      </c>
      <c r="BA513" t="s">
        <v>477</v>
      </c>
      <c r="BB513">
        <v>27158</v>
      </c>
      <c r="BD513" t="s">
        <v>1897</v>
      </c>
      <c r="BE513" t="s">
        <v>417</v>
      </c>
      <c r="BF513">
        <v>5561996492243</v>
      </c>
      <c r="BG513" t="s">
        <v>3668</v>
      </c>
      <c r="BH513">
        <v>72900000</v>
      </c>
      <c r="BI513" t="s">
        <v>3669</v>
      </c>
      <c r="BJ513" t="s">
        <v>3670</v>
      </c>
      <c r="BL513" s="1">
        <v>2197.6799999999998</v>
      </c>
      <c r="BM513" s="2">
        <v>45649</v>
      </c>
      <c r="BQ513">
        <v>2811</v>
      </c>
      <c r="BR513">
        <v>5879</v>
      </c>
      <c r="BS513" t="s">
        <v>449</v>
      </c>
      <c r="BT513" s="2">
        <v>45488</v>
      </c>
      <c r="BU513">
        <v>500</v>
      </c>
      <c r="BV513" s="2">
        <v>45505</v>
      </c>
      <c r="BW513" t="s">
        <v>422</v>
      </c>
      <c r="BX513" s="2">
        <v>45509</v>
      </c>
      <c r="BY513" t="s">
        <v>3671</v>
      </c>
      <c r="BZ513" s="2">
        <v>45488</v>
      </c>
      <c r="CA513" s="2">
        <v>45503</v>
      </c>
      <c r="CC513" s="2">
        <v>45490</v>
      </c>
      <c r="CD513" t="s">
        <v>424</v>
      </c>
      <c r="CF513" s="2">
        <v>45488</v>
      </c>
      <c r="CJ513" s="2">
        <v>45505</v>
      </c>
      <c r="CL513" s="2">
        <v>45497</v>
      </c>
      <c r="CM513" s="2">
        <v>45509</v>
      </c>
      <c r="CN513" s="2">
        <v>45496</v>
      </c>
      <c r="CO513" s="2">
        <v>45505</v>
      </c>
      <c r="CP513" s="2">
        <v>45504</v>
      </c>
      <c r="CR513" s="2">
        <v>45498</v>
      </c>
      <c r="CS513" s="2">
        <v>45498</v>
      </c>
      <c r="CU513" s="2">
        <v>45504</v>
      </c>
      <c r="CV513" s="2">
        <v>45518</v>
      </c>
      <c r="CW513" s="2">
        <v>45498</v>
      </c>
      <c r="CX513" s="2">
        <v>45513</v>
      </c>
      <c r="CY513" t="s">
        <v>424</v>
      </c>
      <c r="DD513" s="2">
        <v>45490</v>
      </c>
      <c r="DF513" s="2">
        <v>45517</v>
      </c>
      <c r="DI513" s="2">
        <v>45533</v>
      </c>
      <c r="DJ513" s="2">
        <v>45491</v>
      </c>
      <c r="DK513" s="2">
        <v>45518</v>
      </c>
      <c r="DL513" s="2">
        <v>45555</v>
      </c>
      <c r="DM513" s="2">
        <v>45629</v>
      </c>
      <c r="DN513" s="2">
        <v>45624</v>
      </c>
      <c r="DO513" s="2">
        <v>45498</v>
      </c>
      <c r="DP513" s="2">
        <v>45624</v>
      </c>
      <c r="EE513" s="1">
        <v>4005.32</v>
      </c>
      <c r="EK513" t="s">
        <v>1591</v>
      </c>
    </row>
    <row r="514" spans="1:141" hidden="1" x14ac:dyDescent="0.35">
      <c r="A514">
        <v>3693</v>
      </c>
      <c r="B514" t="s">
        <v>404</v>
      </c>
      <c r="C514">
        <v>4428</v>
      </c>
      <c r="D514" t="s">
        <v>471</v>
      </c>
      <c r="E514" t="s">
        <v>508</v>
      </c>
      <c r="F514" t="s">
        <v>442</v>
      </c>
      <c r="G514">
        <v>203</v>
      </c>
      <c r="H514" t="s">
        <v>474</v>
      </c>
      <c r="I514" t="s">
        <v>3672</v>
      </c>
      <c r="J514" t="s">
        <v>3673</v>
      </c>
      <c r="K514" t="s">
        <v>38</v>
      </c>
      <c r="L514" t="s">
        <v>52</v>
      </c>
      <c r="M514" t="s">
        <v>411</v>
      </c>
      <c r="N514" t="s">
        <v>411</v>
      </c>
      <c r="O514" t="s">
        <v>411</v>
      </c>
      <c r="P514" t="s">
        <v>424</v>
      </c>
      <c r="Q514" t="s">
        <v>424</v>
      </c>
      <c r="R514" t="s">
        <v>411</v>
      </c>
      <c r="S514" t="s">
        <v>411</v>
      </c>
      <c r="T514" s="1">
        <v>155880.9</v>
      </c>
      <c r="U514">
        <v>659.99</v>
      </c>
      <c r="V514">
        <v>0</v>
      </c>
      <c r="W514" s="1">
        <v>125553.97</v>
      </c>
      <c r="X514" s="1">
        <v>44149.03</v>
      </c>
      <c r="Y514">
        <v>0</v>
      </c>
      <c r="Z514" s="1">
        <v>169703</v>
      </c>
      <c r="AA514">
        <v>0</v>
      </c>
      <c r="AB514">
        <v>0</v>
      </c>
      <c r="AD514">
        <v>8787720619673</v>
      </c>
      <c r="AE514" t="s">
        <v>412</v>
      </c>
      <c r="AF514">
        <v>96161</v>
      </c>
      <c r="AG514" s="2">
        <v>45517</v>
      </c>
      <c r="AH514" s="1">
        <v>2740.25</v>
      </c>
      <c r="AI514" s="2">
        <v>45496</v>
      </c>
      <c r="AJ514">
        <v>2004</v>
      </c>
      <c r="AK514" s="2">
        <v>45491</v>
      </c>
      <c r="AP514" t="s">
        <v>413</v>
      </c>
      <c r="AT514" s="2">
        <v>45741</v>
      </c>
      <c r="AU514" s="2">
        <v>45776</v>
      </c>
      <c r="AV514" t="s">
        <v>414</v>
      </c>
      <c r="AW514" s="2">
        <v>45497</v>
      </c>
      <c r="AX514">
        <v>27156</v>
      </c>
      <c r="AY514" s="1">
        <v>202000.97</v>
      </c>
      <c r="BA514" t="s">
        <v>477</v>
      </c>
      <c r="BB514">
        <v>27156</v>
      </c>
      <c r="BD514" t="s">
        <v>478</v>
      </c>
      <c r="BE514" t="s">
        <v>417</v>
      </c>
      <c r="BF514">
        <v>5561983448644</v>
      </c>
      <c r="BG514" t="s">
        <v>3674</v>
      </c>
      <c r="BH514">
        <v>72910000</v>
      </c>
      <c r="BI514" t="s">
        <v>3675</v>
      </c>
      <c r="BJ514" t="s">
        <v>3676</v>
      </c>
      <c r="BL514" s="1">
        <v>2200</v>
      </c>
      <c r="BQ514">
        <v>2861</v>
      </c>
      <c r="BR514">
        <v>5877</v>
      </c>
      <c r="BS514" t="s">
        <v>1281</v>
      </c>
      <c r="BT514" s="2">
        <v>45487</v>
      </c>
      <c r="BU514">
        <v>500</v>
      </c>
      <c r="BV514" s="2">
        <v>45498</v>
      </c>
      <c r="BW514" t="s">
        <v>422</v>
      </c>
      <c r="BX514" s="2">
        <v>45503</v>
      </c>
      <c r="BY514" t="s">
        <v>3677</v>
      </c>
      <c r="BZ514" s="2">
        <v>45487</v>
      </c>
      <c r="CA514" s="2">
        <v>45499</v>
      </c>
      <c r="CC514" s="2">
        <v>45492</v>
      </c>
      <c r="CD514" t="s">
        <v>424</v>
      </c>
      <c r="CF514" s="2">
        <v>45487</v>
      </c>
      <c r="CJ514" s="2">
        <v>45505</v>
      </c>
      <c r="CL514" s="2">
        <v>45497</v>
      </c>
      <c r="CM514" s="2">
        <v>45509</v>
      </c>
      <c r="CN514" s="2">
        <v>45492</v>
      </c>
      <c r="CO514" s="2">
        <v>45505</v>
      </c>
      <c r="CP514" s="2">
        <v>45503</v>
      </c>
      <c r="CR514" s="2">
        <v>45495</v>
      </c>
      <c r="CS514" s="2">
        <v>45492</v>
      </c>
      <c r="CU514" s="2">
        <v>45503</v>
      </c>
      <c r="CV514" s="2">
        <v>45518</v>
      </c>
      <c r="CW514" s="2">
        <v>45492</v>
      </c>
      <c r="CX514" s="2">
        <v>45516</v>
      </c>
      <c r="CY514" t="s">
        <v>424</v>
      </c>
      <c r="DD514" s="2">
        <v>45490</v>
      </c>
      <c r="DF514" s="2">
        <v>45518</v>
      </c>
      <c r="DI514" s="2">
        <v>45520</v>
      </c>
      <c r="DJ514" s="2">
        <v>45490</v>
      </c>
      <c r="DK514" s="2">
        <v>45527</v>
      </c>
      <c r="DL514" s="2">
        <v>45667</v>
      </c>
      <c r="DM514" s="2">
        <v>45631</v>
      </c>
      <c r="DN514" s="2">
        <v>45693</v>
      </c>
      <c r="DO514" s="2">
        <v>45492</v>
      </c>
      <c r="DP514" s="2">
        <v>45693</v>
      </c>
      <c r="EE514" s="1">
        <v>4005.32</v>
      </c>
    </row>
    <row r="515" spans="1:141" hidden="1" x14ac:dyDescent="0.35">
      <c r="A515">
        <v>3694</v>
      </c>
      <c r="B515" t="s">
        <v>404</v>
      </c>
      <c r="C515">
        <v>4408</v>
      </c>
      <c r="D515" t="s">
        <v>976</v>
      </c>
      <c r="E515" t="s">
        <v>834</v>
      </c>
      <c r="F515" t="s">
        <v>426</v>
      </c>
      <c r="G515" t="s">
        <v>1474</v>
      </c>
      <c r="H515" t="s">
        <v>408</v>
      </c>
      <c r="I515" t="s">
        <v>3678</v>
      </c>
      <c r="J515" t="s">
        <v>3679</v>
      </c>
      <c r="K515" t="s">
        <v>22</v>
      </c>
      <c r="L515" t="s">
        <v>54</v>
      </c>
      <c r="M515" t="s">
        <v>411</v>
      </c>
      <c r="N515" t="s">
        <v>411</v>
      </c>
      <c r="O515" t="s">
        <v>411</v>
      </c>
      <c r="P515" t="s">
        <v>411</v>
      </c>
      <c r="Q515" t="s">
        <v>411</v>
      </c>
      <c r="R515" t="s">
        <v>411</v>
      </c>
      <c r="S515" t="s">
        <v>411</v>
      </c>
      <c r="T515" s="1">
        <v>150032.68</v>
      </c>
      <c r="U515">
        <v>555</v>
      </c>
      <c r="V515">
        <v>0</v>
      </c>
      <c r="W515" s="1">
        <v>108657.68</v>
      </c>
      <c r="X515" s="1">
        <v>41375</v>
      </c>
      <c r="Y515">
        <v>0</v>
      </c>
      <c r="Z515" s="1">
        <v>150032.68</v>
      </c>
      <c r="AA515">
        <v>0</v>
      </c>
      <c r="AB515">
        <v>0</v>
      </c>
      <c r="AD515">
        <v>8787720622399</v>
      </c>
      <c r="AE515" t="s">
        <v>412</v>
      </c>
      <c r="AG515" s="2">
        <v>45519</v>
      </c>
      <c r="AH515" s="1">
        <v>3518.47</v>
      </c>
      <c r="AI515" s="2">
        <v>45503</v>
      </c>
      <c r="AJ515">
        <v>2004</v>
      </c>
      <c r="AK515" s="2">
        <v>45491</v>
      </c>
      <c r="AP515" t="s">
        <v>413</v>
      </c>
      <c r="AT515" s="2">
        <v>45743</v>
      </c>
      <c r="AU515" s="2">
        <v>45894</v>
      </c>
      <c r="AV515" t="s">
        <v>414</v>
      </c>
      <c r="AW515" s="2">
        <v>45497</v>
      </c>
      <c r="AX515">
        <v>27165</v>
      </c>
      <c r="AY515" s="1">
        <v>211932.36</v>
      </c>
      <c r="BA515" t="s">
        <v>980</v>
      </c>
      <c r="BB515">
        <v>27165</v>
      </c>
      <c r="BC515" t="s">
        <v>3680</v>
      </c>
      <c r="BD515" t="s">
        <v>416</v>
      </c>
      <c r="BE515" t="s">
        <v>417</v>
      </c>
      <c r="BF515">
        <v>5561998685550</v>
      </c>
      <c r="BG515" t="s">
        <v>3638</v>
      </c>
      <c r="BH515">
        <v>73813220</v>
      </c>
      <c r="BI515" t="s">
        <v>595</v>
      </c>
      <c r="BJ515" t="s">
        <v>3681</v>
      </c>
      <c r="BL515" s="1">
        <v>1850</v>
      </c>
      <c r="BM515" s="2">
        <v>45662</v>
      </c>
      <c r="BQ515">
        <v>3857</v>
      </c>
      <c r="BR515">
        <v>5884</v>
      </c>
      <c r="BS515" t="s">
        <v>3419</v>
      </c>
      <c r="BT515" s="2">
        <v>45498</v>
      </c>
      <c r="BU515">
        <v>449.91</v>
      </c>
      <c r="BV515" s="2">
        <v>45505</v>
      </c>
      <c r="BW515" t="s">
        <v>422</v>
      </c>
      <c r="BX515" s="2">
        <v>45508</v>
      </c>
      <c r="BY515" t="s">
        <v>3682</v>
      </c>
      <c r="BZ515" s="2">
        <v>45498</v>
      </c>
      <c r="CA515" s="2">
        <v>45506</v>
      </c>
      <c r="CC515" s="2">
        <v>45492</v>
      </c>
      <c r="CD515" t="s">
        <v>424</v>
      </c>
      <c r="CF515" s="2">
        <v>45498</v>
      </c>
      <c r="CJ515" s="2">
        <v>45516</v>
      </c>
      <c r="CL515" s="2">
        <v>45499</v>
      </c>
      <c r="CM515" s="2">
        <v>45517</v>
      </c>
      <c r="CN515" s="2">
        <v>45492</v>
      </c>
      <c r="CO515" s="2">
        <v>45505</v>
      </c>
      <c r="CP515" s="2">
        <v>45509</v>
      </c>
      <c r="CR515" s="2">
        <v>45496</v>
      </c>
      <c r="CS515" s="2">
        <v>45498</v>
      </c>
      <c r="CT515" s="2">
        <v>45662</v>
      </c>
      <c r="CU515" s="2">
        <v>45512</v>
      </c>
      <c r="CV515" s="2">
        <v>45512</v>
      </c>
      <c r="CW515" s="2">
        <v>45497</v>
      </c>
      <c r="CY515" t="s">
        <v>424</v>
      </c>
      <c r="DD515" s="2">
        <v>45503</v>
      </c>
      <c r="DF515" s="2">
        <v>45518</v>
      </c>
      <c r="DI515" s="2">
        <v>45523</v>
      </c>
      <c r="DJ515" s="2">
        <v>45491</v>
      </c>
      <c r="DK515" s="2">
        <v>45513</v>
      </c>
      <c r="DL515" s="2">
        <v>45518</v>
      </c>
      <c r="DM515" s="2">
        <v>45632</v>
      </c>
      <c r="DN515" s="2">
        <v>45736</v>
      </c>
      <c r="DO515" s="2">
        <v>45497</v>
      </c>
      <c r="DP515" s="2">
        <v>45736</v>
      </c>
      <c r="EE515" s="1">
        <v>2331.19</v>
      </c>
      <c r="EG515" t="s">
        <v>1640</v>
      </c>
      <c r="EK515" t="s">
        <v>1591</v>
      </c>
    </row>
    <row r="516" spans="1:141" hidden="1" x14ac:dyDescent="0.35">
      <c r="A516">
        <v>3695</v>
      </c>
      <c r="B516" t="s">
        <v>561</v>
      </c>
      <c r="C516">
        <v>4412</v>
      </c>
      <c r="D516" t="s">
        <v>833</v>
      </c>
      <c r="E516" t="s">
        <v>834</v>
      </c>
      <c r="F516" t="s">
        <v>623</v>
      </c>
      <c r="G516">
        <v>1</v>
      </c>
      <c r="H516" t="s">
        <v>474</v>
      </c>
      <c r="I516" t="s">
        <v>3683</v>
      </c>
      <c r="J516" t="s">
        <v>3684</v>
      </c>
      <c r="K516" t="s">
        <v>37</v>
      </c>
      <c r="L516" t="s">
        <v>36</v>
      </c>
      <c r="M516" t="s">
        <v>411</v>
      </c>
      <c r="N516" t="s">
        <v>411</v>
      </c>
      <c r="O516" t="s">
        <v>411</v>
      </c>
      <c r="P516" t="s">
        <v>411</v>
      </c>
      <c r="Q516" t="s">
        <v>411</v>
      </c>
      <c r="R516" t="s">
        <v>411</v>
      </c>
      <c r="S516" t="s">
        <v>411</v>
      </c>
      <c r="T516" s="1">
        <v>158636.20000000001</v>
      </c>
      <c r="U516">
        <v>698.98</v>
      </c>
      <c r="V516" s="1">
        <v>49363.8</v>
      </c>
      <c r="W516" s="1">
        <v>133327.20000000001</v>
      </c>
      <c r="X516" s="1">
        <v>25309</v>
      </c>
      <c r="Y516">
        <v>0</v>
      </c>
      <c r="Z516" s="1">
        <v>158636.20000000001</v>
      </c>
      <c r="AA516">
        <v>0</v>
      </c>
      <c r="AB516">
        <v>0</v>
      </c>
      <c r="AE516" t="s">
        <v>412</v>
      </c>
      <c r="AH516">
        <v>0</v>
      </c>
      <c r="AK516" s="2">
        <v>45491</v>
      </c>
      <c r="AP516" t="s">
        <v>413</v>
      </c>
      <c r="AT516" s="2">
        <v>45530</v>
      </c>
      <c r="AU516" s="2">
        <v>45530</v>
      </c>
      <c r="AV516" t="s">
        <v>561</v>
      </c>
      <c r="AW516" s="2">
        <v>45497</v>
      </c>
      <c r="AX516">
        <v>27166</v>
      </c>
      <c r="AY516" s="1">
        <v>218000.2</v>
      </c>
      <c r="BA516" t="s">
        <v>837</v>
      </c>
      <c r="BB516">
        <v>27166</v>
      </c>
      <c r="BD516" t="s">
        <v>929</v>
      </c>
      <c r="BE516" t="s">
        <v>513</v>
      </c>
      <c r="BF516">
        <v>5561982061543</v>
      </c>
      <c r="BG516" t="s">
        <v>3685</v>
      </c>
      <c r="BH516">
        <v>72145637</v>
      </c>
      <c r="BI516" t="s">
        <v>3686</v>
      </c>
      <c r="BJ516" t="s">
        <v>3687</v>
      </c>
      <c r="BL516" s="1">
        <v>2329.96</v>
      </c>
      <c r="BQ516">
        <v>3406</v>
      </c>
      <c r="BR516">
        <v>5885</v>
      </c>
      <c r="BS516" t="s">
        <v>440</v>
      </c>
      <c r="BY516" t="s">
        <v>3688</v>
      </c>
      <c r="CC516" s="2">
        <v>45492</v>
      </c>
      <c r="CN516" s="2">
        <v>45492</v>
      </c>
      <c r="CR516" s="2">
        <v>45491</v>
      </c>
      <c r="CS516" s="2">
        <v>45506</v>
      </c>
      <c r="CW516" s="2">
        <v>45506</v>
      </c>
      <c r="CY516" t="s">
        <v>424</v>
      </c>
      <c r="DD516" s="2">
        <v>45491</v>
      </c>
      <c r="DJ516" s="2">
        <v>45497</v>
      </c>
      <c r="DO516" s="2">
        <v>45506</v>
      </c>
      <c r="EG516" t="s">
        <v>735</v>
      </c>
      <c r="EH516" t="s">
        <v>3373</v>
      </c>
      <c r="EI516" t="s">
        <v>3689</v>
      </c>
      <c r="EJ516" t="s">
        <v>3690</v>
      </c>
      <c r="EK516" t="s">
        <v>1591</v>
      </c>
    </row>
    <row r="517" spans="1:141" hidden="1" x14ac:dyDescent="0.35">
      <c r="A517">
        <v>3696</v>
      </c>
      <c r="B517" t="s">
        <v>404</v>
      </c>
      <c r="C517">
        <v>4373</v>
      </c>
      <c r="D517" t="s">
        <v>471</v>
      </c>
      <c r="E517" t="s">
        <v>508</v>
      </c>
      <c r="F517" t="s">
        <v>687</v>
      </c>
      <c r="G517">
        <v>1</v>
      </c>
      <c r="H517" t="s">
        <v>474</v>
      </c>
      <c r="I517" t="s">
        <v>3691</v>
      </c>
      <c r="J517" t="s">
        <v>3692</v>
      </c>
      <c r="K517" t="s">
        <v>24</v>
      </c>
      <c r="L517" t="s">
        <v>23</v>
      </c>
      <c r="M517" t="s">
        <v>411</v>
      </c>
      <c r="N517" t="s">
        <v>411</v>
      </c>
      <c r="O517" t="s">
        <v>411</v>
      </c>
      <c r="P517" t="s">
        <v>424</v>
      </c>
      <c r="Q517" t="s">
        <v>424</v>
      </c>
      <c r="R517" t="s">
        <v>411</v>
      </c>
      <c r="S517" t="s">
        <v>411</v>
      </c>
      <c r="T517" s="1">
        <v>167723.23000000001</v>
      </c>
      <c r="U517">
        <v>500</v>
      </c>
      <c r="V517">
        <v>0</v>
      </c>
      <c r="W517" s="1">
        <v>128803</v>
      </c>
      <c r="X517" s="1">
        <v>45800</v>
      </c>
      <c r="Y517">
        <v>0</v>
      </c>
      <c r="Z517" s="1">
        <v>174603</v>
      </c>
      <c r="AA517">
        <v>0</v>
      </c>
      <c r="AB517">
        <v>0</v>
      </c>
      <c r="AD517">
        <v>8787720534244</v>
      </c>
      <c r="AE517" t="s">
        <v>412</v>
      </c>
      <c r="AF517">
        <v>96215</v>
      </c>
      <c r="AG517" s="2">
        <v>45530</v>
      </c>
      <c r="AH517" s="1">
        <v>3122.89</v>
      </c>
      <c r="AI517" s="2">
        <v>45498</v>
      </c>
      <c r="AJ517">
        <v>2004</v>
      </c>
      <c r="AK517" s="2">
        <v>45492</v>
      </c>
      <c r="AP517" t="s">
        <v>813</v>
      </c>
      <c r="AQ517" t="s">
        <v>1536</v>
      </c>
      <c r="AT517" s="2">
        <v>45741</v>
      </c>
      <c r="AU517" s="2">
        <v>45741</v>
      </c>
      <c r="AV517" t="s">
        <v>414</v>
      </c>
      <c r="AW517" s="2">
        <v>45497</v>
      </c>
      <c r="AX517">
        <v>27168</v>
      </c>
      <c r="AY517" s="1">
        <v>212121.38</v>
      </c>
      <c r="BA517" t="s">
        <v>477</v>
      </c>
      <c r="BB517">
        <v>27168</v>
      </c>
      <c r="BD517" t="s">
        <v>1681</v>
      </c>
      <c r="BE517" t="s">
        <v>513</v>
      </c>
      <c r="BF517">
        <v>5561986638245</v>
      </c>
      <c r="BG517" t="s">
        <v>3693</v>
      </c>
      <c r="BH517">
        <v>72321302</v>
      </c>
      <c r="BI517" t="s">
        <v>1683</v>
      </c>
      <c r="BJ517" t="s">
        <v>3694</v>
      </c>
      <c r="BL517" s="1">
        <v>2407.9299999999998</v>
      </c>
      <c r="BQ517">
        <v>2919</v>
      </c>
      <c r="BR517">
        <v>5887</v>
      </c>
      <c r="BS517" t="s">
        <v>1016</v>
      </c>
      <c r="BT517" s="2">
        <v>45472</v>
      </c>
      <c r="BU517">
        <v>679</v>
      </c>
      <c r="BV517" s="2">
        <v>45502</v>
      </c>
      <c r="BW517" t="s">
        <v>422</v>
      </c>
      <c r="BX517" s="2">
        <v>45503</v>
      </c>
      <c r="BY517" t="s">
        <v>3695</v>
      </c>
      <c r="BZ517" s="2">
        <v>45472</v>
      </c>
      <c r="CA517" s="2">
        <v>45500</v>
      </c>
      <c r="CC517" s="2">
        <v>45491</v>
      </c>
      <c r="CD517" t="s">
        <v>424</v>
      </c>
      <c r="CF517" s="2">
        <v>45472</v>
      </c>
      <c r="CJ517" s="2">
        <v>45506</v>
      </c>
      <c r="CL517" s="2">
        <v>45497</v>
      </c>
      <c r="CM517" s="2">
        <v>45509</v>
      </c>
      <c r="CN517" s="2">
        <v>45492</v>
      </c>
      <c r="CO517" s="2">
        <v>45505</v>
      </c>
      <c r="CP517" s="2">
        <v>45503</v>
      </c>
      <c r="CR517" s="2">
        <v>45495</v>
      </c>
      <c r="CS517" s="2">
        <v>45497</v>
      </c>
      <c r="CU517" s="2">
        <v>45503</v>
      </c>
      <c r="CV517" s="2">
        <v>45520</v>
      </c>
      <c r="CW517" s="2">
        <v>45497</v>
      </c>
      <c r="CX517" s="2">
        <v>45512</v>
      </c>
      <c r="CY517" t="s">
        <v>424</v>
      </c>
      <c r="CZ517" s="2">
        <v>45516</v>
      </c>
      <c r="DC517" s="2">
        <v>45523</v>
      </c>
      <c r="DD517" s="2">
        <v>45491</v>
      </c>
      <c r="DF517" s="2">
        <v>45530</v>
      </c>
      <c r="DI517" s="2">
        <v>45532</v>
      </c>
      <c r="DJ517" s="2">
        <v>45497</v>
      </c>
      <c r="DK517" s="2">
        <v>45523</v>
      </c>
      <c r="DL517" s="2">
        <v>45981</v>
      </c>
      <c r="DM517" s="2">
        <v>45631</v>
      </c>
      <c r="DN517" s="2">
        <v>45693</v>
      </c>
      <c r="DO517" s="2">
        <v>45497</v>
      </c>
      <c r="DP517" s="2">
        <v>45693</v>
      </c>
      <c r="EE517" s="1">
        <v>4247.78</v>
      </c>
      <c r="EG517" t="s">
        <v>1640</v>
      </c>
    </row>
    <row r="518" spans="1:141" hidden="1" x14ac:dyDescent="0.35">
      <c r="A518">
        <v>3697</v>
      </c>
      <c r="B518" t="s">
        <v>1352</v>
      </c>
      <c r="C518">
        <v>4417</v>
      </c>
      <c r="D518" t="s">
        <v>833</v>
      </c>
      <c r="E518" t="s">
        <v>834</v>
      </c>
      <c r="F518" t="s">
        <v>407</v>
      </c>
      <c r="G518">
        <v>4</v>
      </c>
      <c r="H518" t="s">
        <v>474</v>
      </c>
      <c r="I518" t="s">
        <v>3696</v>
      </c>
      <c r="J518" t="s">
        <v>3697</v>
      </c>
      <c r="K518" t="s">
        <v>37</v>
      </c>
      <c r="L518" t="s">
        <v>36</v>
      </c>
      <c r="M518" t="s">
        <v>411</v>
      </c>
      <c r="N518" t="s">
        <v>411</v>
      </c>
      <c r="O518" t="s">
        <v>411</v>
      </c>
      <c r="P518" t="s">
        <v>424</v>
      </c>
      <c r="Q518" t="s">
        <v>424</v>
      </c>
      <c r="R518" t="s">
        <v>411</v>
      </c>
      <c r="S518" t="s">
        <v>411</v>
      </c>
      <c r="T518" s="1">
        <v>158266.37</v>
      </c>
      <c r="U518">
        <v>705</v>
      </c>
      <c r="V518">
        <v>0</v>
      </c>
      <c r="W518" s="1">
        <v>134577.4</v>
      </c>
      <c r="X518" s="1">
        <v>46733.599999999999</v>
      </c>
      <c r="Y518">
        <v>0</v>
      </c>
      <c r="Z518" s="1">
        <v>181311</v>
      </c>
      <c r="AA518">
        <v>0</v>
      </c>
      <c r="AB518">
        <v>0</v>
      </c>
      <c r="AD518">
        <v>8787720666027</v>
      </c>
      <c r="AE518" t="s">
        <v>412</v>
      </c>
      <c r="AF518">
        <v>105287</v>
      </c>
      <c r="AG518" s="2">
        <v>45520</v>
      </c>
      <c r="AH518" s="1">
        <v>2740.25</v>
      </c>
      <c r="AI518" s="2">
        <v>45504</v>
      </c>
      <c r="AJ518">
        <v>2004</v>
      </c>
      <c r="AK518" s="2">
        <v>45492</v>
      </c>
      <c r="AP518" t="s">
        <v>413</v>
      </c>
      <c r="AT518" s="2">
        <v>45618</v>
      </c>
      <c r="AU518" s="2">
        <v>45975</v>
      </c>
      <c r="AV518" t="s">
        <v>414</v>
      </c>
      <c r="AW518" s="2">
        <v>45497</v>
      </c>
      <c r="AX518">
        <v>27167</v>
      </c>
      <c r="AY518" s="1">
        <v>212066.57</v>
      </c>
      <c r="BA518" t="s">
        <v>837</v>
      </c>
      <c r="BB518">
        <v>27167</v>
      </c>
      <c r="BD518" t="s">
        <v>738</v>
      </c>
      <c r="BE518" t="s">
        <v>513</v>
      </c>
      <c r="BF518">
        <v>559992184673</v>
      </c>
      <c r="BG518" t="s">
        <v>3698</v>
      </c>
      <c r="BH518">
        <v>71680370</v>
      </c>
      <c r="BI518" t="s">
        <v>3699</v>
      </c>
      <c r="BJ518" t="s">
        <v>3700</v>
      </c>
      <c r="BL518" s="1">
        <v>2400</v>
      </c>
      <c r="BQ518">
        <v>3391</v>
      </c>
      <c r="BR518">
        <v>5886</v>
      </c>
      <c r="BS518" t="s">
        <v>1281</v>
      </c>
      <c r="BT518" s="2">
        <v>45485</v>
      </c>
      <c r="BU518">
        <v>502.4</v>
      </c>
      <c r="BV518" s="2">
        <v>45509</v>
      </c>
      <c r="BW518" t="s">
        <v>422</v>
      </c>
      <c r="BX518" s="2">
        <v>45509</v>
      </c>
      <c r="BY518" t="s">
        <v>3701</v>
      </c>
      <c r="BZ518" s="2">
        <v>45485</v>
      </c>
      <c r="CA518" s="2">
        <v>45510</v>
      </c>
      <c r="CC518" s="2">
        <v>45495</v>
      </c>
      <c r="CD518" t="s">
        <v>424</v>
      </c>
      <c r="CF518" s="2">
        <v>45485</v>
      </c>
      <c r="CJ518" s="2">
        <v>45512</v>
      </c>
      <c r="CL518" s="2">
        <v>45497</v>
      </c>
      <c r="CM518" s="2">
        <v>45517</v>
      </c>
      <c r="CN518" s="2">
        <v>45495</v>
      </c>
      <c r="CO518" s="2">
        <v>45519</v>
      </c>
      <c r="CP518" s="2">
        <v>45510</v>
      </c>
      <c r="CR518" s="2">
        <v>45497</v>
      </c>
      <c r="CS518" s="2">
        <v>45502</v>
      </c>
      <c r="CU518" s="2">
        <v>45510</v>
      </c>
      <c r="CV518" s="2">
        <v>45539</v>
      </c>
      <c r="CW518" s="2">
        <v>45502</v>
      </c>
      <c r="CX518" s="2">
        <v>45519</v>
      </c>
      <c r="DD518" s="2">
        <v>45491</v>
      </c>
      <c r="DF518" s="2">
        <v>45520</v>
      </c>
      <c r="DI518" s="2">
        <v>45532</v>
      </c>
      <c r="DJ518" s="2">
        <v>45495</v>
      </c>
      <c r="DK518" s="2">
        <v>45540</v>
      </c>
      <c r="DM518" s="2">
        <v>45693</v>
      </c>
      <c r="DO518" s="2">
        <v>45502</v>
      </c>
      <c r="EE518" s="1">
        <v>4105.32</v>
      </c>
      <c r="EG518" t="s">
        <v>1640</v>
      </c>
      <c r="EK518" t="s">
        <v>1591</v>
      </c>
    </row>
    <row r="519" spans="1:141" hidden="1" x14ac:dyDescent="0.35">
      <c r="A519">
        <v>3698</v>
      </c>
      <c r="B519" t="s">
        <v>404</v>
      </c>
      <c r="C519">
        <v>4441</v>
      </c>
      <c r="D519" t="s">
        <v>976</v>
      </c>
      <c r="E519" t="s">
        <v>834</v>
      </c>
      <c r="F519" t="s">
        <v>426</v>
      </c>
      <c r="G519" t="s">
        <v>1694</v>
      </c>
      <c r="H519" t="s">
        <v>408</v>
      </c>
      <c r="I519" t="s">
        <v>3702</v>
      </c>
      <c r="J519" t="s">
        <v>3703</v>
      </c>
      <c r="K519" t="s">
        <v>14</v>
      </c>
      <c r="L519" t="s">
        <v>13</v>
      </c>
      <c r="M519" t="s">
        <v>411</v>
      </c>
      <c r="N519" t="s">
        <v>411</v>
      </c>
      <c r="O519" t="s">
        <v>411</v>
      </c>
      <c r="P519" t="s">
        <v>411</v>
      </c>
      <c r="Q519" t="s">
        <v>411</v>
      </c>
      <c r="R519" t="s">
        <v>411</v>
      </c>
      <c r="S519" t="s">
        <v>411</v>
      </c>
      <c r="T519" s="1">
        <v>159729.07</v>
      </c>
      <c r="U519">
        <v>741.13</v>
      </c>
      <c r="V519">
        <v>0</v>
      </c>
      <c r="W519" s="1">
        <v>141596.07</v>
      </c>
      <c r="X519" s="1">
        <v>5439</v>
      </c>
      <c r="Y519">
        <v>0</v>
      </c>
      <c r="Z519" s="1">
        <v>147035.07</v>
      </c>
      <c r="AA519">
        <v>0</v>
      </c>
      <c r="AB519">
        <v>0</v>
      </c>
      <c r="AD519">
        <v>8787720699260</v>
      </c>
      <c r="AE519" t="s">
        <v>412</v>
      </c>
      <c r="AG519" s="2">
        <v>45530</v>
      </c>
      <c r="AH519" s="1">
        <v>3919.86</v>
      </c>
      <c r="AI519" s="2">
        <v>45511</v>
      </c>
      <c r="AJ519">
        <v>2004</v>
      </c>
      <c r="AK519" s="2">
        <v>45492</v>
      </c>
      <c r="AP519" t="s">
        <v>413</v>
      </c>
      <c r="AT519" s="2">
        <v>45743</v>
      </c>
      <c r="AU519" s="2">
        <v>45894</v>
      </c>
      <c r="AV519" t="s">
        <v>414</v>
      </c>
      <c r="AW519" s="2">
        <v>45497</v>
      </c>
      <c r="AX519">
        <v>27160</v>
      </c>
      <c r="AY519" s="1">
        <v>217931.5</v>
      </c>
      <c r="BA519" t="s">
        <v>980</v>
      </c>
      <c r="BB519">
        <v>27160</v>
      </c>
      <c r="BC519" t="s">
        <v>3704</v>
      </c>
      <c r="BD519" t="s">
        <v>416</v>
      </c>
      <c r="BE519" t="s">
        <v>417</v>
      </c>
      <c r="BF519">
        <v>5561996230824</v>
      </c>
      <c r="BG519" t="s">
        <v>3705</v>
      </c>
      <c r="BH519">
        <v>73807675</v>
      </c>
      <c r="BI519" t="s">
        <v>466</v>
      </c>
      <c r="BJ519" t="s">
        <v>3706</v>
      </c>
      <c r="BL519" s="1">
        <v>2470.46</v>
      </c>
      <c r="BM519" s="2">
        <v>45670</v>
      </c>
      <c r="BQ519">
        <v>3851</v>
      </c>
      <c r="BR519">
        <v>5880</v>
      </c>
      <c r="BS519" t="s">
        <v>449</v>
      </c>
      <c r="BT519" s="2">
        <v>45503</v>
      </c>
      <c r="BU519">
        <v>449.91</v>
      </c>
      <c r="BV519" s="2">
        <v>45516</v>
      </c>
      <c r="BW519" t="s">
        <v>422</v>
      </c>
      <c r="BX519" s="2">
        <v>45516</v>
      </c>
      <c r="BY519" t="s">
        <v>3707</v>
      </c>
      <c r="BZ519" s="2">
        <v>45503</v>
      </c>
      <c r="CA519" s="2">
        <v>45516</v>
      </c>
      <c r="CC519" s="2">
        <v>45495</v>
      </c>
      <c r="CD519" t="s">
        <v>424</v>
      </c>
      <c r="CF519" s="2">
        <v>45503</v>
      </c>
      <c r="CG519" s="2">
        <v>45504</v>
      </c>
      <c r="CI519" s="2">
        <v>45504</v>
      </c>
      <c r="CJ519" s="2">
        <v>45523</v>
      </c>
      <c r="CL519" s="2">
        <v>45504</v>
      </c>
      <c r="CM519" s="2">
        <v>45525</v>
      </c>
      <c r="CN519" s="2">
        <v>45495</v>
      </c>
      <c r="CO519" s="2">
        <v>45519</v>
      </c>
      <c r="CP519" s="2">
        <v>45517</v>
      </c>
      <c r="CR519" s="2">
        <v>45496</v>
      </c>
      <c r="CS519" s="2">
        <v>45506</v>
      </c>
      <c r="CT519" s="2">
        <v>45670</v>
      </c>
      <c r="CU519" s="2">
        <v>45518</v>
      </c>
      <c r="CV519" s="2">
        <v>45538</v>
      </c>
      <c r="CW519" s="2">
        <v>45506</v>
      </c>
      <c r="CY519" t="s">
        <v>424</v>
      </c>
      <c r="DD519" s="2">
        <v>45511</v>
      </c>
      <c r="DF519" s="2">
        <v>45531</v>
      </c>
      <c r="DI519" s="2">
        <v>45547</v>
      </c>
      <c r="DJ519" s="2">
        <v>45498</v>
      </c>
      <c r="DK519" s="2">
        <v>45539</v>
      </c>
      <c r="DL519" s="2">
        <v>45577</v>
      </c>
      <c r="DM519" s="2">
        <v>45709</v>
      </c>
      <c r="DN519" s="2">
        <v>45736</v>
      </c>
      <c r="DO519" s="2">
        <v>45506</v>
      </c>
      <c r="DP519" s="2">
        <v>45736</v>
      </c>
      <c r="EE519" s="1">
        <v>2037.11</v>
      </c>
      <c r="EG519" t="s">
        <v>1640</v>
      </c>
      <c r="EK519" t="s">
        <v>1591</v>
      </c>
    </row>
    <row r="520" spans="1:141" hidden="1" x14ac:dyDescent="0.35">
      <c r="A520">
        <v>3699</v>
      </c>
      <c r="B520" t="s">
        <v>561</v>
      </c>
      <c r="C520">
        <v>4434</v>
      </c>
      <c r="D520" t="s">
        <v>833</v>
      </c>
      <c r="E520" t="s">
        <v>834</v>
      </c>
      <c r="F520" t="s">
        <v>473</v>
      </c>
      <c r="G520">
        <v>203</v>
      </c>
      <c r="H520" t="s">
        <v>474</v>
      </c>
      <c r="I520" t="s">
        <v>3011</v>
      </c>
      <c r="J520" t="s">
        <v>3012</v>
      </c>
      <c r="K520" t="s">
        <v>38</v>
      </c>
      <c r="L520" t="s">
        <v>52</v>
      </c>
      <c r="M520" t="s">
        <v>411</v>
      </c>
      <c r="N520" t="s">
        <v>411</v>
      </c>
      <c r="O520" t="s">
        <v>411</v>
      </c>
      <c r="P520" t="s">
        <v>411</v>
      </c>
      <c r="Q520" t="s">
        <v>411</v>
      </c>
      <c r="R520" t="s">
        <v>411</v>
      </c>
      <c r="S520" t="s">
        <v>411</v>
      </c>
      <c r="T520" s="1">
        <v>129050.01</v>
      </c>
      <c r="U520">
        <v>465.85</v>
      </c>
      <c r="V520">
        <v>0</v>
      </c>
      <c r="W520" s="1">
        <v>84839.58</v>
      </c>
      <c r="X520" s="1">
        <v>13712</v>
      </c>
      <c r="Y520">
        <v>0</v>
      </c>
      <c r="Z520" s="1">
        <v>98551.58</v>
      </c>
      <c r="AA520">
        <v>0</v>
      </c>
      <c r="AB520">
        <v>0</v>
      </c>
      <c r="AE520" t="s">
        <v>412</v>
      </c>
      <c r="AH520">
        <v>0</v>
      </c>
      <c r="AK520" s="2">
        <v>45495</v>
      </c>
      <c r="AP520" t="s">
        <v>413</v>
      </c>
      <c r="AT520" s="2">
        <v>45530</v>
      </c>
      <c r="AU520" s="2">
        <v>45530</v>
      </c>
      <c r="AV520" t="s">
        <v>561</v>
      </c>
      <c r="AW520" s="2">
        <v>45497</v>
      </c>
      <c r="AX520">
        <v>27159</v>
      </c>
      <c r="AY520" s="1">
        <v>185000.01</v>
      </c>
      <c r="BA520" t="s">
        <v>837</v>
      </c>
      <c r="BB520">
        <v>27159</v>
      </c>
      <c r="BD520" t="s">
        <v>478</v>
      </c>
      <c r="BE520" t="s">
        <v>417</v>
      </c>
      <c r="BF520">
        <v>5561992741259</v>
      </c>
      <c r="BG520" t="s">
        <v>873</v>
      </c>
      <c r="BH520">
        <v>72910000</v>
      </c>
      <c r="BI520" t="s">
        <v>1071</v>
      </c>
      <c r="BJ520" t="s">
        <v>3013</v>
      </c>
      <c r="BL520" s="1">
        <v>1863.4</v>
      </c>
      <c r="BQ520">
        <v>3323</v>
      </c>
      <c r="BR520">
        <v>5765</v>
      </c>
      <c r="BS520" t="s">
        <v>517</v>
      </c>
      <c r="BT520" s="2">
        <v>45489</v>
      </c>
      <c r="BW520" t="s">
        <v>422</v>
      </c>
      <c r="BY520" t="s">
        <v>3708</v>
      </c>
      <c r="BZ520" s="2">
        <v>45489</v>
      </c>
      <c r="CC520" s="2">
        <v>45492</v>
      </c>
      <c r="CF520" s="2">
        <v>45489</v>
      </c>
      <c r="CG520" s="2">
        <v>45506</v>
      </c>
      <c r="CI520" s="2">
        <v>45506</v>
      </c>
      <c r="CL520" s="2">
        <v>45497</v>
      </c>
      <c r="CN520" s="2">
        <v>45495</v>
      </c>
      <c r="CR520" s="2">
        <v>45498</v>
      </c>
      <c r="CS520" s="2">
        <v>45513</v>
      </c>
      <c r="CW520" s="2">
        <v>45513</v>
      </c>
      <c r="CY520" t="s">
        <v>424</v>
      </c>
      <c r="DD520" s="2">
        <v>45492</v>
      </c>
      <c r="DJ520" s="2">
        <v>45498</v>
      </c>
      <c r="DO520" s="2">
        <v>45513</v>
      </c>
      <c r="EH520" t="s">
        <v>3373</v>
      </c>
      <c r="EI520" t="s">
        <v>3709</v>
      </c>
      <c r="EJ520" t="s">
        <v>3282</v>
      </c>
      <c r="EK520" t="s">
        <v>1591</v>
      </c>
    </row>
    <row r="521" spans="1:141" hidden="1" x14ac:dyDescent="0.35">
      <c r="A521">
        <v>3700</v>
      </c>
      <c r="B521" t="s">
        <v>404</v>
      </c>
      <c r="C521">
        <v>4425</v>
      </c>
      <c r="D521" t="s">
        <v>471</v>
      </c>
      <c r="E521" t="s">
        <v>508</v>
      </c>
      <c r="F521" t="s">
        <v>451</v>
      </c>
      <c r="G521">
        <v>204</v>
      </c>
      <c r="H521" t="s">
        <v>474</v>
      </c>
      <c r="I521" t="s">
        <v>3710</v>
      </c>
      <c r="J521" t="s">
        <v>3711</v>
      </c>
      <c r="K521" t="s">
        <v>38</v>
      </c>
      <c r="L521" t="s">
        <v>108</v>
      </c>
      <c r="M521" t="s">
        <v>411</v>
      </c>
      <c r="N521" t="s">
        <v>411</v>
      </c>
      <c r="O521" t="s">
        <v>411</v>
      </c>
      <c r="P521" t="s">
        <v>424</v>
      </c>
      <c r="Q521" t="s">
        <v>424</v>
      </c>
      <c r="R521" t="s">
        <v>411</v>
      </c>
      <c r="S521" t="s">
        <v>411</v>
      </c>
      <c r="T521" s="1">
        <v>154904.84</v>
      </c>
      <c r="U521">
        <v>759.3</v>
      </c>
      <c r="V521">
        <v>0</v>
      </c>
      <c r="W521" s="1">
        <v>136295.89000000001</v>
      </c>
      <c r="X521" s="1">
        <v>45114.14</v>
      </c>
      <c r="Y521">
        <v>0</v>
      </c>
      <c r="Z521" s="1">
        <v>181410.03</v>
      </c>
      <c r="AA521">
        <v>0</v>
      </c>
      <c r="AB521">
        <v>0</v>
      </c>
      <c r="AD521">
        <v>8787720705472</v>
      </c>
      <c r="AE521" t="s">
        <v>412</v>
      </c>
      <c r="AF521">
        <v>96146</v>
      </c>
      <c r="AG521" s="2">
        <v>45520</v>
      </c>
      <c r="AH521" s="1">
        <v>2740.25</v>
      </c>
      <c r="AI521" s="2">
        <v>45505</v>
      </c>
      <c r="AJ521">
        <v>2004</v>
      </c>
      <c r="AK521" s="2">
        <v>45495</v>
      </c>
      <c r="AP521" t="s">
        <v>413</v>
      </c>
      <c r="AT521" s="2">
        <v>45741</v>
      </c>
      <c r="AU521" s="2">
        <v>45741</v>
      </c>
      <c r="AV521" t="s">
        <v>414</v>
      </c>
      <c r="AW521" s="2">
        <v>45497</v>
      </c>
      <c r="AX521">
        <v>27155</v>
      </c>
      <c r="AY521" s="1">
        <v>202935.86</v>
      </c>
      <c r="BA521" t="s">
        <v>477</v>
      </c>
      <c r="BB521">
        <v>27155</v>
      </c>
      <c r="BD521" t="s">
        <v>478</v>
      </c>
      <c r="BE521" t="s">
        <v>417</v>
      </c>
      <c r="BF521">
        <v>5561998730804</v>
      </c>
      <c r="BG521" t="s">
        <v>3712</v>
      </c>
      <c r="BH521">
        <v>72910000</v>
      </c>
      <c r="BI521" t="s">
        <v>3650</v>
      </c>
      <c r="BJ521" t="s">
        <v>3713</v>
      </c>
      <c r="BL521" s="1">
        <v>2531</v>
      </c>
      <c r="BM521" s="2">
        <v>45484</v>
      </c>
      <c r="BQ521">
        <v>2845</v>
      </c>
      <c r="BR521">
        <v>5876</v>
      </c>
      <c r="BS521" t="s">
        <v>440</v>
      </c>
      <c r="BT521" s="2">
        <v>45486</v>
      </c>
      <c r="BU521">
        <v>500</v>
      </c>
      <c r="BV521" s="2">
        <v>45509</v>
      </c>
      <c r="BW521" t="s">
        <v>422</v>
      </c>
      <c r="BX521" s="2">
        <v>45512</v>
      </c>
      <c r="BY521" t="s">
        <v>3714</v>
      </c>
      <c r="BZ521" s="2">
        <v>45486</v>
      </c>
      <c r="CA521" s="2">
        <v>45510</v>
      </c>
      <c r="CC521" s="2">
        <v>45495</v>
      </c>
      <c r="CD521" t="s">
        <v>424</v>
      </c>
      <c r="CF521" s="2">
        <v>45486</v>
      </c>
      <c r="CJ521" s="2">
        <v>45512</v>
      </c>
      <c r="CL521" s="2">
        <v>45497</v>
      </c>
      <c r="CM521" s="2">
        <v>45517</v>
      </c>
      <c r="CN521" s="2">
        <v>45495</v>
      </c>
      <c r="CO521" s="2">
        <v>45519</v>
      </c>
      <c r="CP521" s="2">
        <v>45510</v>
      </c>
      <c r="CR521" s="2">
        <v>45496</v>
      </c>
      <c r="CS521" s="2">
        <v>45506</v>
      </c>
      <c r="CU521" s="2">
        <v>45510</v>
      </c>
      <c r="CV521" s="2">
        <v>45539</v>
      </c>
      <c r="CW521" s="2">
        <v>45505</v>
      </c>
      <c r="CX521" s="2">
        <v>45519</v>
      </c>
      <c r="CY521" t="s">
        <v>424</v>
      </c>
      <c r="DD521" s="2">
        <v>45490</v>
      </c>
      <c r="DF521" s="2">
        <v>45520</v>
      </c>
      <c r="DI521" s="2">
        <v>45532</v>
      </c>
      <c r="DJ521" s="2">
        <v>45498</v>
      </c>
      <c r="DK521" s="2">
        <v>45539</v>
      </c>
      <c r="DL521" s="2">
        <v>45576</v>
      </c>
      <c r="DM521" s="2">
        <v>45631</v>
      </c>
      <c r="DN521" s="2">
        <v>45693</v>
      </c>
      <c r="DO521" s="2">
        <v>45504</v>
      </c>
      <c r="DP521" s="2">
        <v>45693</v>
      </c>
      <c r="EE521" s="1">
        <v>4005.32</v>
      </c>
      <c r="EG521" t="s">
        <v>1640</v>
      </c>
      <c r="EK521" t="s">
        <v>1591</v>
      </c>
    </row>
    <row r="522" spans="1:141" hidden="1" x14ac:dyDescent="0.35">
      <c r="A522">
        <v>3701</v>
      </c>
      <c r="B522" t="s">
        <v>404</v>
      </c>
      <c r="C522">
        <v>4423</v>
      </c>
      <c r="D522" t="s">
        <v>833</v>
      </c>
      <c r="E522" t="s">
        <v>834</v>
      </c>
      <c r="F522" t="s">
        <v>526</v>
      </c>
      <c r="G522">
        <v>4</v>
      </c>
      <c r="H522" t="s">
        <v>474</v>
      </c>
      <c r="I522" t="s">
        <v>3715</v>
      </c>
      <c r="J522" t="s">
        <v>3716</v>
      </c>
      <c r="K522" t="s">
        <v>38</v>
      </c>
      <c r="L522" t="s">
        <v>124</v>
      </c>
      <c r="M522" t="s">
        <v>411</v>
      </c>
      <c r="N522" t="s">
        <v>411</v>
      </c>
      <c r="O522" t="s">
        <v>411</v>
      </c>
      <c r="P522" t="s">
        <v>424</v>
      </c>
      <c r="Q522" t="s">
        <v>424</v>
      </c>
      <c r="R522" t="s">
        <v>411</v>
      </c>
      <c r="S522" t="s">
        <v>411</v>
      </c>
      <c r="T522" s="1">
        <v>163190.57</v>
      </c>
      <c r="U522">
        <v>550.91999999999996</v>
      </c>
      <c r="V522" s="1">
        <v>73706.7</v>
      </c>
      <c r="W522" s="1">
        <v>114956.69</v>
      </c>
      <c r="X522" s="1">
        <v>45800</v>
      </c>
      <c r="Y522">
        <v>0</v>
      </c>
      <c r="Z522" s="1">
        <v>160756.69</v>
      </c>
      <c r="AA522">
        <v>0</v>
      </c>
      <c r="AB522">
        <v>0</v>
      </c>
      <c r="AD522">
        <v>8787720666361</v>
      </c>
      <c r="AE522" t="s">
        <v>412</v>
      </c>
      <c r="AF522">
        <v>105319</v>
      </c>
      <c r="AG522" s="2">
        <v>45520</v>
      </c>
      <c r="AH522" s="1">
        <v>2740.25</v>
      </c>
      <c r="AI522" s="2">
        <v>45505</v>
      </c>
      <c r="AJ522">
        <v>2004</v>
      </c>
      <c r="AK522" s="2">
        <v>45495</v>
      </c>
      <c r="AP522" t="s">
        <v>413</v>
      </c>
      <c r="AT522" s="2">
        <v>45740</v>
      </c>
      <c r="AU522" s="2">
        <v>45740</v>
      </c>
      <c r="AV522" t="s">
        <v>414</v>
      </c>
      <c r="AW522" s="2">
        <v>45497</v>
      </c>
      <c r="AX522">
        <v>27154</v>
      </c>
      <c r="AY522" s="1">
        <v>212000.02</v>
      </c>
      <c r="BA522" t="s">
        <v>837</v>
      </c>
      <c r="BB522">
        <v>27154</v>
      </c>
      <c r="BD522" t="s">
        <v>512</v>
      </c>
      <c r="BE522" t="s">
        <v>513</v>
      </c>
      <c r="BF522">
        <v>5561995802668</v>
      </c>
      <c r="BG522" t="s">
        <v>3717</v>
      </c>
      <c r="BH522">
        <v>72910000</v>
      </c>
      <c r="BI522" t="s">
        <v>3718</v>
      </c>
      <c r="BJ522" t="s">
        <v>3719</v>
      </c>
      <c r="BL522" s="1">
        <v>1836.4</v>
      </c>
      <c r="BM522" s="2">
        <v>45665</v>
      </c>
      <c r="BQ522">
        <v>3423</v>
      </c>
      <c r="BR522">
        <v>5875</v>
      </c>
      <c r="BS522" t="s">
        <v>457</v>
      </c>
      <c r="BT522" s="2">
        <v>45485</v>
      </c>
      <c r="BU522">
        <v>500</v>
      </c>
      <c r="BV522" s="2">
        <v>45509</v>
      </c>
      <c r="BW522" t="s">
        <v>422</v>
      </c>
      <c r="BX522" s="2">
        <v>45512</v>
      </c>
      <c r="BY522" t="s">
        <v>3720</v>
      </c>
      <c r="BZ522" s="2">
        <v>45485</v>
      </c>
      <c r="CA522" s="2">
        <v>45509</v>
      </c>
      <c r="CC522" s="2">
        <v>45497</v>
      </c>
      <c r="CD522" t="s">
        <v>424</v>
      </c>
      <c r="CF522" s="2">
        <v>45485</v>
      </c>
      <c r="CJ522" s="2">
        <v>45512</v>
      </c>
      <c r="CL522" s="2">
        <v>45495</v>
      </c>
      <c r="CM522" s="2">
        <v>45517</v>
      </c>
      <c r="CN522" s="2">
        <v>45497</v>
      </c>
      <c r="CO522" s="2">
        <v>45519</v>
      </c>
      <c r="CP522" s="2">
        <v>45510</v>
      </c>
      <c r="CR522" s="2">
        <v>45498</v>
      </c>
      <c r="CS522" s="2">
        <v>45502</v>
      </c>
      <c r="CU522" s="2">
        <v>45510</v>
      </c>
      <c r="CV522" s="2">
        <v>45540</v>
      </c>
      <c r="CW522" s="2">
        <v>45502</v>
      </c>
      <c r="CX522" s="2">
        <v>45519</v>
      </c>
      <c r="CY522" t="s">
        <v>424</v>
      </c>
      <c r="DD522" s="2">
        <v>45492</v>
      </c>
      <c r="DF522" s="2">
        <v>45520</v>
      </c>
      <c r="DI522" s="2">
        <v>45532</v>
      </c>
      <c r="DJ522" s="2">
        <v>45496</v>
      </c>
      <c r="DK522" s="2">
        <v>45541</v>
      </c>
      <c r="DL522" s="2">
        <v>45575</v>
      </c>
      <c r="DM522" s="2">
        <v>45693</v>
      </c>
      <c r="DN522" s="2">
        <v>45712</v>
      </c>
      <c r="DO522" s="2">
        <v>45502</v>
      </c>
      <c r="DP522" s="2">
        <v>45712</v>
      </c>
      <c r="EE522" s="1">
        <v>4185.13</v>
      </c>
      <c r="EG522" t="s">
        <v>1640</v>
      </c>
      <c r="EK522" t="s">
        <v>1591</v>
      </c>
    </row>
    <row r="523" spans="1:141" hidden="1" x14ac:dyDescent="0.35">
      <c r="A523">
        <v>3702</v>
      </c>
      <c r="B523" t="s">
        <v>561</v>
      </c>
      <c r="C523">
        <v>4431</v>
      </c>
      <c r="D523" t="s">
        <v>471</v>
      </c>
      <c r="E523" t="s">
        <v>472</v>
      </c>
      <c r="F523" t="s">
        <v>850</v>
      </c>
      <c r="G523">
        <v>303</v>
      </c>
      <c r="H523" t="s">
        <v>474</v>
      </c>
      <c r="I523" t="s">
        <v>3721</v>
      </c>
      <c r="J523" t="s">
        <v>3722</v>
      </c>
      <c r="K523" t="s">
        <v>38</v>
      </c>
      <c r="L523" t="s">
        <v>101</v>
      </c>
      <c r="M523" t="s">
        <v>411</v>
      </c>
      <c r="N523" t="s">
        <v>411</v>
      </c>
      <c r="O523" t="s">
        <v>411</v>
      </c>
      <c r="P523" t="s">
        <v>411</v>
      </c>
      <c r="Q523" t="s">
        <v>411</v>
      </c>
      <c r="R523" t="s">
        <v>411</v>
      </c>
      <c r="S523" t="s">
        <v>411</v>
      </c>
      <c r="T523" s="1">
        <v>154207.79999999999</v>
      </c>
      <c r="U523">
        <v>525</v>
      </c>
      <c r="V523">
        <v>0</v>
      </c>
      <c r="W523" s="1">
        <v>102336.4</v>
      </c>
      <c r="X523" s="1">
        <v>51866</v>
      </c>
      <c r="Y523">
        <v>0</v>
      </c>
      <c r="Z523" s="1">
        <v>154202.4</v>
      </c>
      <c r="AA523">
        <v>0</v>
      </c>
      <c r="AB523">
        <v>0</v>
      </c>
      <c r="AE523" t="s">
        <v>412</v>
      </c>
      <c r="AH523">
        <v>0</v>
      </c>
      <c r="AK523" s="2">
        <v>45495</v>
      </c>
      <c r="AP523" t="s">
        <v>413</v>
      </c>
      <c r="AT523" s="2">
        <v>45590</v>
      </c>
      <c r="AU523" s="2">
        <v>45590</v>
      </c>
      <c r="AV523" t="s">
        <v>561</v>
      </c>
      <c r="AW523" s="2">
        <v>45497</v>
      </c>
      <c r="AX523">
        <v>27157</v>
      </c>
      <c r="AY523" s="1">
        <v>202000.2</v>
      </c>
      <c r="BA523" t="s">
        <v>477</v>
      </c>
      <c r="BB523">
        <v>27157</v>
      </c>
      <c r="BD523" t="s">
        <v>478</v>
      </c>
      <c r="BE523" t="s">
        <v>417</v>
      </c>
      <c r="BF523">
        <v>33669521278</v>
      </c>
      <c r="BG523" t="s">
        <v>3723</v>
      </c>
      <c r="BH523">
        <v>72911280</v>
      </c>
      <c r="BI523" t="s">
        <v>3724</v>
      </c>
      <c r="BJ523" t="s">
        <v>3725</v>
      </c>
      <c r="BL523" s="1">
        <v>1750</v>
      </c>
      <c r="BM523" s="2">
        <v>45663</v>
      </c>
      <c r="BO523" t="s">
        <v>3726</v>
      </c>
      <c r="BP523" t="s">
        <v>3727</v>
      </c>
      <c r="BQ523">
        <v>3069</v>
      </c>
      <c r="BR523">
        <v>5878</v>
      </c>
      <c r="BS523" t="s">
        <v>2088</v>
      </c>
      <c r="BT523" s="2">
        <v>45488</v>
      </c>
      <c r="BW523" t="s">
        <v>422</v>
      </c>
      <c r="BY523" t="s">
        <v>3728</v>
      </c>
      <c r="BZ523" s="2">
        <v>45488</v>
      </c>
      <c r="CC523" s="2">
        <v>45497</v>
      </c>
      <c r="CF523" s="2">
        <v>45488</v>
      </c>
      <c r="CI523" s="2">
        <v>45573</v>
      </c>
      <c r="CL523" s="2">
        <v>45495</v>
      </c>
      <c r="CN523" s="2">
        <v>45497</v>
      </c>
      <c r="CR523" s="2">
        <v>45498</v>
      </c>
      <c r="CS523" s="2">
        <v>45574</v>
      </c>
      <c r="CW523" s="2">
        <v>45574</v>
      </c>
      <c r="CY523" t="s">
        <v>424</v>
      </c>
      <c r="DD523" s="2">
        <v>45492</v>
      </c>
      <c r="DJ523" s="2">
        <v>45540</v>
      </c>
      <c r="DO523" s="2">
        <v>45574</v>
      </c>
      <c r="EG523" t="s">
        <v>1640</v>
      </c>
      <c r="EH523" t="s">
        <v>3373</v>
      </c>
      <c r="EI523" t="s">
        <v>3729</v>
      </c>
      <c r="EJ523" t="s">
        <v>3282</v>
      </c>
      <c r="EK523" t="s">
        <v>1591</v>
      </c>
    </row>
    <row r="524" spans="1:141" hidden="1" x14ac:dyDescent="0.35">
      <c r="A524">
        <v>3703</v>
      </c>
      <c r="B524" t="s">
        <v>1352</v>
      </c>
      <c r="C524">
        <v>4414</v>
      </c>
      <c r="D524" t="s">
        <v>976</v>
      </c>
      <c r="E524" t="s">
        <v>834</v>
      </c>
      <c r="F524" t="s">
        <v>461</v>
      </c>
      <c r="G524" t="s">
        <v>1474</v>
      </c>
      <c r="H524" t="s">
        <v>408</v>
      </c>
      <c r="I524" t="s">
        <v>3730</v>
      </c>
      <c r="J524" t="s">
        <v>3731</v>
      </c>
      <c r="K524" t="s">
        <v>14</v>
      </c>
      <c r="L524" t="s">
        <v>13</v>
      </c>
      <c r="M524" t="s">
        <v>411</v>
      </c>
      <c r="N524" t="s">
        <v>411</v>
      </c>
      <c r="O524" t="s">
        <v>411</v>
      </c>
      <c r="P524" t="s">
        <v>411</v>
      </c>
      <c r="Q524" t="s">
        <v>411</v>
      </c>
      <c r="R524" t="s">
        <v>411</v>
      </c>
      <c r="S524" t="s">
        <v>411</v>
      </c>
      <c r="T524" s="1">
        <v>164200</v>
      </c>
      <c r="U524">
        <v>914.42</v>
      </c>
      <c r="V524">
        <v>0</v>
      </c>
      <c r="W524" s="1">
        <v>160396.06</v>
      </c>
      <c r="X524" s="1">
        <v>1878</v>
      </c>
      <c r="Y524">
        <v>0</v>
      </c>
      <c r="Z524" s="1">
        <v>162274.06</v>
      </c>
      <c r="AA524">
        <v>0</v>
      </c>
      <c r="AB524">
        <v>0</v>
      </c>
      <c r="AD524">
        <v>8787720610650</v>
      </c>
      <c r="AE524" t="s">
        <v>412</v>
      </c>
      <c r="AG524" s="2">
        <v>45527</v>
      </c>
      <c r="AH524" s="1">
        <v>3944.74</v>
      </c>
      <c r="AI524" s="2">
        <v>45504</v>
      </c>
      <c r="AJ524">
        <v>2004</v>
      </c>
      <c r="AK524" s="2">
        <v>45495</v>
      </c>
      <c r="AP524" t="s">
        <v>413</v>
      </c>
      <c r="AT524" s="2">
        <v>45679</v>
      </c>
      <c r="AU524" s="2">
        <v>45894</v>
      </c>
      <c r="AV524" t="s">
        <v>414</v>
      </c>
      <c r="AW524" s="2">
        <v>45497</v>
      </c>
      <c r="AX524">
        <v>27172</v>
      </c>
      <c r="AY524" s="1">
        <v>224000</v>
      </c>
      <c r="BA524" t="s">
        <v>980</v>
      </c>
      <c r="BB524">
        <v>27172</v>
      </c>
      <c r="BC524" t="s">
        <v>3732</v>
      </c>
      <c r="BD524" t="s">
        <v>416</v>
      </c>
      <c r="BE524" t="s">
        <v>417</v>
      </c>
      <c r="BF524">
        <v>5562998311717</v>
      </c>
      <c r="BG524" t="s">
        <v>3733</v>
      </c>
      <c r="BH524">
        <v>73805207</v>
      </c>
      <c r="BI524" t="s">
        <v>455</v>
      </c>
      <c r="BJ524" t="s">
        <v>3734</v>
      </c>
      <c r="BL524" s="1">
        <v>3048.05</v>
      </c>
      <c r="BM524" s="2">
        <v>45640</v>
      </c>
      <c r="BQ524">
        <v>3605</v>
      </c>
      <c r="BR524">
        <v>5892</v>
      </c>
      <c r="BS524" t="s">
        <v>449</v>
      </c>
      <c r="BT524" s="2">
        <v>45496</v>
      </c>
      <c r="BU524">
        <v>449.91</v>
      </c>
      <c r="BV524" s="2">
        <v>45512</v>
      </c>
      <c r="BW524" t="s">
        <v>422</v>
      </c>
      <c r="BX524" s="2">
        <v>45511</v>
      </c>
      <c r="BY524" t="s">
        <v>3735</v>
      </c>
      <c r="BZ524" s="2">
        <v>45496</v>
      </c>
      <c r="CA524" s="2">
        <v>45512</v>
      </c>
      <c r="CC524" s="2">
        <v>45489</v>
      </c>
      <c r="CD524" t="s">
        <v>424</v>
      </c>
      <c r="CF524" s="2">
        <v>45496</v>
      </c>
      <c r="CJ524" s="2">
        <v>45519</v>
      </c>
      <c r="CL524" s="2">
        <v>45498</v>
      </c>
      <c r="CM524" s="2">
        <v>45523</v>
      </c>
      <c r="CN524" s="2">
        <v>45490</v>
      </c>
      <c r="CO524" s="2">
        <v>45505</v>
      </c>
      <c r="CP524" s="2">
        <v>45512</v>
      </c>
      <c r="CR524" s="2">
        <v>45492</v>
      </c>
      <c r="CS524" s="2">
        <v>45496</v>
      </c>
      <c r="CT524" s="2">
        <v>45640</v>
      </c>
      <c r="CU524" s="2">
        <v>45513</v>
      </c>
      <c r="CV524" s="2">
        <v>45512</v>
      </c>
      <c r="CW524" s="2">
        <v>45496</v>
      </c>
      <c r="CY524" t="s">
        <v>424</v>
      </c>
      <c r="DD524" s="2">
        <v>45506</v>
      </c>
      <c r="DF524" s="2">
        <v>45527</v>
      </c>
      <c r="DI524" s="2">
        <v>45531</v>
      </c>
      <c r="DJ524" s="2">
        <v>45489</v>
      </c>
      <c r="DK524" s="2">
        <v>45513</v>
      </c>
      <c r="DL524" s="2">
        <v>45517</v>
      </c>
      <c r="DM524" s="2">
        <v>45632</v>
      </c>
      <c r="DO524" s="2">
        <v>45496</v>
      </c>
      <c r="EE524" s="1">
        <v>1827.39</v>
      </c>
      <c r="EG524" t="s">
        <v>1640</v>
      </c>
      <c r="EK524" t="s">
        <v>1591</v>
      </c>
    </row>
    <row r="525" spans="1:141" hidden="1" x14ac:dyDescent="0.35">
      <c r="A525">
        <v>3704</v>
      </c>
      <c r="B525" t="s">
        <v>561</v>
      </c>
      <c r="C525">
        <v>4448</v>
      </c>
      <c r="D525" t="s">
        <v>833</v>
      </c>
      <c r="E525" t="s">
        <v>834</v>
      </c>
      <c r="F525" t="s">
        <v>442</v>
      </c>
      <c r="G525">
        <v>303</v>
      </c>
      <c r="H525" t="s">
        <v>474</v>
      </c>
      <c r="I525" t="s">
        <v>3736</v>
      </c>
      <c r="J525" t="s">
        <v>3737</v>
      </c>
      <c r="K525" t="s">
        <v>24</v>
      </c>
      <c r="L525" t="s">
        <v>23</v>
      </c>
      <c r="M525" t="s">
        <v>411</v>
      </c>
      <c r="N525" t="s">
        <v>411</v>
      </c>
      <c r="O525" t="s">
        <v>411</v>
      </c>
      <c r="P525" t="s">
        <v>411</v>
      </c>
      <c r="Q525" t="s">
        <v>411</v>
      </c>
      <c r="R525" t="s">
        <v>411</v>
      </c>
      <c r="S525" t="s">
        <v>411</v>
      </c>
      <c r="T525" s="1">
        <v>151588.62</v>
      </c>
      <c r="U525">
        <v>572</v>
      </c>
      <c r="V525">
        <v>0</v>
      </c>
      <c r="W525" s="1">
        <v>108276.62</v>
      </c>
      <c r="X525" s="1">
        <v>43312</v>
      </c>
      <c r="Y525">
        <v>0</v>
      </c>
      <c r="Z525" s="1">
        <v>151588.62</v>
      </c>
      <c r="AA525">
        <v>0</v>
      </c>
      <c r="AB525">
        <v>0</v>
      </c>
      <c r="AE525" t="s">
        <v>412</v>
      </c>
      <c r="AH525">
        <v>0</v>
      </c>
      <c r="AK525" s="2">
        <v>45497</v>
      </c>
      <c r="AP525" t="s">
        <v>813</v>
      </c>
      <c r="AT525" s="2">
        <v>45541</v>
      </c>
      <c r="AU525" s="2">
        <v>45541</v>
      </c>
      <c r="AV525" t="s">
        <v>561</v>
      </c>
      <c r="AW525" s="2">
        <v>45497</v>
      </c>
      <c r="AX525">
        <v>27151</v>
      </c>
      <c r="AY525" s="1">
        <v>197388.62</v>
      </c>
      <c r="BA525" t="s">
        <v>837</v>
      </c>
      <c r="BB525">
        <v>27151</v>
      </c>
      <c r="BD525" t="s">
        <v>512</v>
      </c>
      <c r="BE525" t="s">
        <v>513</v>
      </c>
      <c r="BF525">
        <v>5561992828807</v>
      </c>
      <c r="BG525" t="s">
        <v>3738</v>
      </c>
      <c r="BH525">
        <v>72290115</v>
      </c>
      <c r="BI525" t="s">
        <v>2225</v>
      </c>
      <c r="BJ525" t="s">
        <v>3739</v>
      </c>
      <c r="BL525" s="1">
        <v>1910</v>
      </c>
      <c r="BQ525">
        <v>3466</v>
      </c>
      <c r="BR525">
        <v>5873</v>
      </c>
      <c r="BS525" t="s">
        <v>421</v>
      </c>
      <c r="BT525" s="2">
        <v>45491</v>
      </c>
      <c r="BW525" t="s">
        <v>422</v>
      </c>
      <c r="BY525" t="s">
        <v>3740</v>
      </c>
      <c r="BZ525" s="2">
        <v>45491</v>
      </c>
      <c r="CC525" s="2">
        <v>45498</v>
      </c>
      <c r="CF525" s="2">
        <v>45491</v>
      </c>
      <c r="CL525" s="2">
        <v>45497</v>
      </c>
      <c r="CN525" s="2">
        <v>45498</v>
      </c>
      <c r="CR525" s="2">
        <v>45498</v>
      </c>
      <c r="DD525" s="2">
        <v>45496</v>
      </c>
      <c r="EG525" t="s">
        <v>1640</v>
      </c>
      <c r="EH525" t="s">
        <v>3373</v>
      </c>
      <c r="EI525" t="s">
        <v>3741</v>
      </c>
      <c r="EJ525" t="s">
        <v>3282</v>
      </c>
      <c r="EK525" t="s">
        <v>2865</v>
      </c>
    </row>
    <row r="526" spans="1:141" hidden="1" x14ac:dyDescent="0.35">
      <c r="A526">
        <v>3705</v>
      </c>
      <c r="B526" t="s">
        <v>561</v>
      </c>
      <c r="C526">
        <v>4446</v>
      </c>
      <c r="D526" t="s">
        <v>976</v>
      </c>
      <c r="E526" t="s">
        <v>834</v>
      </c>
      <c r="F526" t="s">
        <v>898</v>
      </c>
      <c r="G526" t="s">
        <v>1694</v>
      </c>
      <c r="H526" t="s">
        <v>408</v>
      </c>
      <c r="I526" t="s">
        <v>3742</v>
      </c>
      <c r="J526" t="s">
        <v>3743</v>
      </c>
      <c r="K526" t="s">
        <v>22</v>
      </c>
      <c r="L526" t="s">
        <v>105</v>
      </c>
      <c r="M526" t="s">
        <v>411</v>
      </c>
      <c r="N526" t="s">
        <v>411</v>
      </c>
      <c r="O526" t="s">
        <v>411</v>
      </c>
      <c r="P526" t="s">
        <v>411</v>
      </c>
      <c r="Q526" t="s">
        <v>411</v>
      </c>
      <c r="R526" t="s">
        <v>411</v>
      </c>
      <c r="S526" t="s">
        <v>411</v>
      </c>
      <c r="T526" s="1">
        <v>148389.9</v>
      </c>
      <c r="U526">
        <v>705</v>
      </c>
      <c r="V526">
        <v>0</v>
      </c>
      <c r="W526" s="1">
        <v>134027.9</v>
      </c>
      <c r="X526" s="1">
        <v>14942</v>
      </c>
      <c r="Y526">
        <v>0</v>
      </c>
      <c r="Z526" s="1">
        <v>148969.9</v>
      </c>
      <c r="AA526">
        <v>0</v>
      </c>
      <c r="AB526">
        <v>0</v>
      </c>
      <c r="AE526" t="s">
        <v>412</v>
      </c>
      <c r="AH526">
        <v>0</v>
      </c>
      <c r="AK526" s="2">
        <v>45497</v>
      </c>
      <c r="AP526" t="s">
        <v>413</v>
      </c>
      <c r="AT526" s="2">
        <v>45530</v>
      </c>
      <c r="AU526" s="2">
        <v>45530</v>
      </c>
      <c r="AV526" t="s">
        <v>561</v>
      </c>
      <c r="AW526" s="2">
        <v>45497</v>
      </c>
      <c r="AX526">
        <v>27161</v>
      </c>
      <c r="AY526" s="1">
        <v>216933.11</v>
      </c>
      <c r="BA526" t="s">
        <v>980</v>
      </c>
      <c r="BB526">
        <v>27161</v>
      </c>
      <c r="BD526" t="s">
        <v>416</v>
      </c>
      <c r="BE526" t="s">
        <v>417</v>
      </c>
      <c r="BF526">
        <v>5561996460299</v>
      </c>
      <c r="BG526" t="s">
        <v>3744</v>
      </c>
      <c r="BH526">
        <v>73804020</v>
      </c>
      <c r="BI526" t="s">
        <v>3745</v>
      </c>
      <c r="BJ526" t="s">
        <v>3746</v>
      </c>
      <c r="BL526" s="1">
        <v>2600</v>
      </c>
      <c r="BQ526">
        <v>3867</v>
      </c>
      <c r="BR526">
        <v>5881</v>
      </c>
      <c r="BS526" t="s">
        <v>457</v>
      </c>
      <c r="BY526" t="s">
        <v>3747</v>
      </c>
      <c r="CC526" s="2">
        <v>45497</v>
      </c>
      <c r="CN526" s="2">
        <v>45497</v>
      </c>
      <c r="CS526" s="2">
        <v>45506</v>
      </c>
      <c r="CT526" s="2">
        <v>45543</v>
      </c>
      <c r="CW526" s="2">
        <v>45505</v>
      </c>
      <c r="CY526" t="s">
        <v>424</v>
      </c>
      <c r="DJ526" s="2">
        <v>45499</v>
      </c>
      <c r="DO526" s="2">
        <v>45505</v>
      </c>
      <c r="DR526" t="s">
        <v>3466</v>
      </c>
      <c r="EH526" t="s">
        <v>3467</v>
      </c>
      <c r="EI526" t="s">
        <v>3748</v>
      </c>
      <c r="EJ526" t="s">
        <v>3749</v>
      </c>
      <c r="EK526" t="s">
        <v>2865</v>
      </c>
    </row>
    <row r="527" spans="1:141" hidden="1" x14ac:dyDescent="0.35">
      <c r="A527">
        <v>3706</v>
      </c>
      <c r="B527" t="s">
        <v>404</v>
      </c>
      <c r="C527">
        <v>4460</v>
      </c>
      <c r="D527" t="s">
        <v>976</v>
      </c>
      <c r="E527" t="s">
        <v>834</v>
      </c>
      <c r="F527" t="s">
        <v>532</v>
      </c>
      <c r="G527" t="s">
        <v>977</v>
      </c>
      <c r="H527" t="s">
        <v>408</v>
      </c>
      <c r="I527" t="s">
        <v>3750</v>
      </c>
      <c r="J527" t="s">
        <v>3751</v>
      </c>
      <c r="K527" t="s">
        <v>14</v>
      </c>
      <c r="L527" t="s">
        <v>157</v>
      </c>
      <c r="M527" t="s">
        <v>411</v>
      </c>
      <c r="N527" t="s">
        <v>411</v>
      </c>
      <c r="O527" t="s">
        <v>411</v>
      </c>
      <c r="P527" t="s">
        <v>411</v>
      </c>
      <c r="Q527" t="s">
        <v>411</v>
      </c>
      <c r="R527" t="s">
        <v>411</v>
      </c>
      <c r="S527" t="s">
        <v>411</v>
      </c>
      <c r="T527" s="1">
        <v>155054.45000000001</v>
      </c>
      <c r="U527">
        <v>689.99</v>
      </c>
      <c r="V527">
        <v>0</v>
      </c>
      <c r="W527" s="1">
        <v>131625.45000000001</v>
      </c>
      <c r="X527" s="1">
        <v>23429</v>
      </c>
      <c r="Y527">
        <v>0</v>
      </c>
      <c r="Z527" s="1">
        <v>155054.45000000001</v>
      </c>
      <c r="AA527">
        <v>0</v>
      </c>
      <c r="AB527">
        <v>0</v>
      </c>
      <c r="AD527">
        <v>8787720692141</v>
      </c>
      <c r="AE527" t="s">
        <v>412</v>
      </c>
      <c r="AG527" s="2">
        <v>45534</v>
      </c>
      <c r="AH527" s="1">
        <v>4548.79</v>
      </c>
      <c r="AI527" s="2">
        <v>45516</v>
      </c>
      <c r="AJ527">
        <v>2004</v>
      </c>
      <c r="AK527" s="2">
        <v>45498</v>
      </c>
      <c r="AP527" t="s">
        <v>413</v>
      </c>
      <c r="AT527" s="2">
        <v>45743</v>
      </c>
      <c r="AU527" s="2">
        <v>45894</v>
      </c>
      <c r="AV527" t="s">
        <v>414</v>
      </c>
      <c r="AW527" s="2">
        <v>45502</v>
      </c>
      <c r="AX527">
        <v>27185</v>
      </c>
      <c r="AY527" s="1">
        <v>216932.84</v>
      </c>
      <c r="BA527" t="s">
        <v>980</v>
      </c>
      <c r="BB527">
        <v>27185</v>
      </c>
      <c r="BC527" t="s">
        <v>3752</v>
      </c>
      <c r="BD527" t="s">
        <v>416</v>
      </c>
      <c r="BE527" t="s">
        <v>417</v>
      </c>
      <c r="BF527">
        <v>5561996444462</v>
      </c>
      <c r="BG527" t="s">
        <v>3753</v>
      </c>
      <c r="BH527">
        <v>73813230</v>
      </c>
      <c r="BI527" t="s">
        <v>430</v>
      </c>
      <c r="BJ527" t="s">
        <v>3754</v>
      </c>
      <c r="BL527" s="1">
        <v>2300</v>
      </c>
      <c r="BM527" s="2">
        <v>45668</v>
      </c>
      <c r="BQ527">
        <v>3711</v>
      </c>
      <c r="BR527">
        <v>5897</v>
      </c>
      <c r="BS527" t="s">
        <v>432</v>
      </c>
      <c r="BT527" s="2">
        <v>45503</v>
      </c>
      <c r="BU527">
        <v>449.91</v>
      </c>
      <c r="BV527" s="2">
        <v>45519</v>
      </c>
      <c r="BW527" t="s">
        <v>422</v>
      </c>
      <c r="BX527" s="2">
        <v>45521</v>
      </c>
      <c r="BY527" t="s">
        <v>3755</v>
      </c>
      <c r="BZ527" s="2">
        <v>45503</v>
      </c>
      <c r="CA527" s="2">
        <v>45520</v>
      </c>
      <c r="CC527" s="2">
        <v>45498</v>
      </c>
      <c r="CD527" t="s">
        <v>424</v>
      </c>
      <c r="CF527" s="2">
        <v>45503</v>
      </c>
      <c r="CG527" s="2">
        <v>45503</v>
      </c>
      <c r="CI527" s="2">
        <v>45506</v>
      </c>
      <c r="CJ527" s="2">
        <v>45530</v>
      </c>
      <c r="CL527" s="2">
        <v>45510</v>
      </c>
      <c r="CM527" s="2">
        <v>45532</v>
      </c>
      <c r="CN527" s="2">
        <v>45498</v>
      </c>
      <c r="CO527" s="2">
        <v>45519</v>
      </c>
      <c r="CP527" s="2">
        <v>45523</v>
      </c>
      <c r="CR527" s="2">
        <v>45499</v>
      </c>
      <c r="CS527" s="2">
        <v>45511</v>
      </c>
      <c r="CT527" s="2">
        <v>45668</v>
      </c>
      <c r="CU527" s="2">
        <v>45525</v>
      </c>
      <c r="CV527" s="2">
        <v>45538</v>
      </c>
      <c r="CW527" s="2">
        <v>45511</v>
      </c>
      <c r="CY527" t="s">
        <v>424</v>
      </c>
      <c r="DD527" s="2">
        <v>45516</v>
      </c>
      <c r="DF527" s="2">
        <v>45534</v>
      </c>
      <c r="DI527" s="2">
        <v>45537</v>
      </c>
      <c r="DJ527" s="2">
        <v>45497</v>
      </c>
      <c r="DK527" s="2">
        <v>45541</v>
      </c>
      <c r="DL527" s="2">
        <v>45575</v>
      </c>
      <c r="DM527" s="2">
        <v>45709</v>
      </c>
      <c r="DN527" s="2">
        <v>45736</v>
      </c>
      <c r="DP527" s="2">
        <v>45736</v>
      </c>
      <c r="EE527" s="1">
        <v>2086.64</v>
      </c>
      <c r="EG527" t="s">
        <v>1640</v>
      </c>
      <c r="EK527" t="s">
        <v>1591</v>
      </c>
    </row>
    <row r="528" spans="1:141" hidden="1" x14ac:dyDescent="0.35">
      <c r="A528">
        <v>3707</v>
      </c>
      <c r="B528" t="s">
        <v>404</v>
      </c>
      <c r="C528">
        <v>4453</v>
      </c>
      <c r="D528" t="s">
        <v>976</v>
      </c>
      <c r="E528" t="s">
        <v>834</v>
      </c>
      <c r="F528" t="s">
        <v>434</v>
      </c>
      <c r="G528" t="s">
        <v>2248</v>
      </c>
      <c r="H528" t="s">
        <v>408</v>
      </c>
      <c r="I528" t="s">
        <v>3756</v>
      </c>
      <c r="J528" t="s">
        <v>3757</v>
      </c>
      <c r="K528" t="s">
        <v>14</v>
      </c>
      <c r="L528" t="s">
        <v>13</v>
      </c>
      <c r="M528" t="s">
        <v>411</v>
      </c>
      <c r="N528" t="s">
        <v>411</v>
      </c>
      <c r="O528" t="s">
        <v>411</v>
      </c>
      <c r="P528" t="s">
        <v>411</v>
      </c>
      <c r="Q528" t="s">
        <v>411</v>
      </c>
      <c r="R528" t="s">
        <v>411</v>
      </c>
      <c r="S528" t="s">
        <v>411</v>
      </c>
      <c r="T528" s="1">
        <v>156339.07</v>
      </c>
      <c r="U528">
        <v>704.99</v>
      </c>
      <c r="V528">
        <v>0</v>
      </c>
      <c r="W528" s="1">
        <v>134550.07</v>
      </c>
      <c r="X528" s="1">
        <v>21789</v>
      </c>
      <c r="Y528">
        <v>0</v>
      </c>
      <c r="Z528" s="1">
        <v>156339.07</v>
      </c>
      <c r="AA528">
        <v>0</v>
      </c>
      <c r="AB528">
        <v>0</v>
      </c>
      <c r="AD528">
        <v>8787720692907</v>
      </c>
      <c r="AE528" t="s">
        <v>412</v>
      </c>
      <c r="AG528" s="2">
        <v>45534</v>
      </c>
      <c r="AH528" s="1">
        <v>3543.61</v>
      </c>
      <c r="AI528" s="2">
        <v>45516</v>
      </c>
      <c r="AJ528">
        <v>2004</v>
      </c>
      <c r="AK528" s="2">
        <v>45498</v>
      </c>
      <c r="AP528" t="s">
        <v>413</v>
      </c>
      <c r="AT528" s="2">
        <v>45743</v>
      </c>
      <c r="AU528" s="2">
        <v>45894</v>
      </c>
      <c r="AV528" t="s">
        <v>414</v>
      </c>
      <c r="AW528" s="2">
        <v>45498</v>
      </c>
      <c r="AX528">
        <v>27184</v>
      </c>
      <c r="AY528" s="1">
        <v>217933.46</v>
      </c>
      <c r="BA528" t="s">
        <v>980</v>
      </c>
      <c r="BB528">
        <v>27184</v>
      </c>
      <c r="BC528" t="s">
        <v>3758</v>
      </c>
      <c r="BD528" t="s">
        <v>416</v>
      </c>
      <c r="BE528" t="s">
        <v>417</v>
      </c>
      <c r="BF528">
        <v>5561996551711</v>
      </c>
      <c r="BG528" t="s">
        <v>3759</v>
      </c>
      <c r="BH528">
        <v>73813250</v>
      </c>
      <c r="BI528" t="s">
        <v>430</v>
      </c>
      <c r="BJ528" t="s">
        <v>3760</v>
      </c>
      <c r="BL528" s="1">
        <v>2350</v>
      </c>
      <c r="BM528" s="2">
        <v>45672</v>
      </c>
      <c r="BQ528">
        <v>3646</v>
      </c>
      <c r="BR528">
        <v>5896</v>
      </c>
      <c r="BS528" t="s">
        <v>449</v>
      </c>
      <c r="BT528" s="2">
        <v>45509</v>
      </c>
      <c r="BU528">
        <v>449.91</v>
      </c>
      <c r="BV528" s="2">
        <v>45519</v>
      </c>
      <c r="BW528" t="s">
        <v>422</v>
      </c>
      <c r="BX528" s="2">
        <v>45521</v>
      </c>
      <c r="BY528" t="s">
        <v>3761</v>
      </c>
      <c r="BZ528" s="2">
        <v>45509</v>
      </c>
      <c r="CA528" s="2">
        <v>45520</v>
      </c>
      <c r="CC528" s="2">
        <v>45498</v>
      </c>
      <c r="CD528" t="s">
        <v>424</v>
      </c>
      <c r="CF528" s="2">
        <v>45509</v>
      </c>
      <c r="CJ528" s="2">
        <v>45530</v>
      </c>
      <c r="CL528" s="2">
        <v>45516</v>
      </c>
      <c r="CM528" s="2">
        <v>45532</v>
      </c>
      <c r="CN528" s="2">
        <v>45498</v>
      </c>
      <c r="CO528" s="2">
        <v>45519</v>
      </c>
      <c r="CP528" s="2">
        <v>45523</v>
      </c>
      <c r="CR528" s="2">
        <v>45498</v>
      </c>
      <c r="CS528" s="2">
        <v>45504</v>
      </c>
      <c r="CT528" s="2">
        <v>45672</v>
      </c>
      <c r="CU528" s="2">
        <v>45525</v>
      </c>
      <c r="CV528" s="2">
        <v>45538</v>
      </c>
      <c r="CW528" s="2">
        <v>45503</v>
      </c>
      <c r="CY528" t="s">
        <v>424</v>
      </c>
      <c r="DD528" s="2">
        <v>45516</v>
      </c>
      <c r="DF528" s="2">
        <v>45534</v>
      </c>
      <c r="DI528" s="2">
        <v>45547</v>
      </c>
      <c r="DJ528" s="2">
        <v>45497</v>
      </c>
      <c r="DK528" s="2">
        <v>45698</v>
      </c>
      <c r="DL528" s="2">
        <v>45703</v>
      </c>
      <c r="DM528" s="2">
        <v>45713</v>
      </c>
      <c r="DN528" s="2">
        <v>45736</v>
      </c>
      <c r="DO528" s="2">
        <v>45503</v>
      </c>
      <c r="DP528" s="2">
        <v>45736</v>
      </c>
      <c r="EE528" s="1">
        <v>2042.77</v>
      </c>
      <c r="EG528" t="s">
        <v>1640</v>
      </c>
      <c r="EK528" t="s">
        <v>1591</v>
      </c>
    </row>
    <row r="529" spans="1:141" hidden="1" x14ac:dyDescent="0.35">
      <c r="A529">
        <v>3708</v>
      </c>
      <c r="B529" t="s">
        <v>404</v>
      </c>
      <c r="C529">
        <v>4449</v>
      </c>
      <c r="D529" t="s">
        <v>976</v>
      </c>
      <c r="E529" t="s">
        <v>834</v>
      </c>
      <c r="F529" t="s">
        <v>461</v>
      </c>
      <c r="G529" t="s">
        <v>1504</v>
      </c>
      <c r="H529" t="s">
        <v>408</v>
      </c>
      <c r="I529" t="s">
        <v>3762</v>
      </c>
      <c r="J529" t="s">
        <v>3763</v>
      </c>
      <c r="K529" t="s">
        <v>22</v>
      </c>
      <c r="L529" t="s">
        <v>128</v>
      </c>
      <c r="M529" t="s">
        <v>411</v>
      </c>
      <c r="N529" t="s">
        <v>411</v>
      </c>
      <c r="O529" t="s">
        <v>411</v>
      </c>
      <c r="P529" t="s">
        <v>411</v>
      </c>
      <c r="Q529" t="s">
        <v>411</v>
      </c>
      <c r="R529" t="s">
        <v>411</v>
      </c>
      <c r="S529" t="s">
        <v>411</v>
      </c>
      <c r="T529" s="1">
        <v>160477.5</v>
      </c>
      <c r="U529">
        <v>704.99</v>
      </c>
      <c r="V529">
        <v>0</v>
      </c>
      <c r="W529" s="1">
        <v>143244.5</v>
      </c>
      <c r="X529" s="1">
        <v>5170</v>
      </c>
      <c r="Y529">
        <v>0</v>
      </c>
      <c r="Z529" s="1">
        <v>148414.5</v>
      </c>
      <c r="AA529">
        <v>0</v>
      </c>
      <c r="AB529">
        <v>0</v>
      </c>
      <c r="AD529">
        <v>8787720694136</v>
      </c>
      <c r="AE529" t="s">
        <v>412</v>
      </c>
      <c r="AG529" s="2">
        <v>45530</v>
      </c>
      <c r="AH529" s="1">
        <v>3962.02</v>
      </c>
      <c r="AI529" s="2">
        <v>45513</v>
      </c>
      <c r="AJ529">
        <v>2004</v>
      </c>
      <c r="AK529" s="2">
        <v>45498</v>
      </c>
      <c r="AP529" t="s">
        <v>413</v>
      </c>
      <c r="AT529" s="2">
        <v>45743</v>
      </c>
      <c r="AU529" s="2">
        <v>45894</v>
      </c>
      <c r="AV529" t="s">
        <v>414</v>
      </c>
      <c r="AW529" s="2">
        <v>45502</v>
      </c>
      <c r="AX529">
        <v>27186</v>
      </c>
      <c r="AY529" s="1">
        <v>216928.26</v>
      </c>
      <c r="BA529" t="s">
        <v>980</v>
      </c>
      <c r="BB529">
        <v>27186</v>
      </c>
      <c r="BD529" t="s">
        <v>416</v>
      </c>
      <c r="BE529" t="s">
        <v>417</v>
      </c>
      <c r="BF529">
        <v>5561999043730</v>
      </c>
      <c r="BG529" t="s">
        <v>3764</v>
      </c>
      <c r="BH529">
        <v>73802451</v>
      </c>
      <c r="BI529" t="s">
        <v>419</v>
      </c>
      <c r="BJ529" t="s">
        <v>3765</v>
      </c>
      <c r="BL529" s="1">
        <v>2490.4499999999998</v>
      </c>
      <c r="BQ529">
        <v>3606</v>
      </c>
      <c r="BR529">
        <v>5898</v>
      </c>
      <c r="BS529" t="s">
        <v>616</v>
      </c>
      <c r="BT529" s="2">
        <v>45492</v>
      </c>
      <c r="BU529">
        <v>449.91</v>
      </c>
      <c r="BV529" s="2">
        <v>45519</v>
      </c>
      <c r="BW529" t="s">
        <v>422</v>
      </c>
      <c r="BX529" s="2">
        <v>45518</v>
      </c>
      <c r="BY529" t="s">
        <v>3766</v>
      </c>
      <c r="BZ529" s="2">
        <v>45492</v>
      </c>
      <c r="CA529" s="2">
        <v>45516</v>
      </c>
      <c r="CC529" s="2">
        <v>45498</v>
      </c>
      <c r="CD529" t="s">
        <v>424</v>
      </c>
      <c r="CF529" s="2">
        <v>45492</v>
      </c>
      <c r="CJ529" s="2">
        <v>45523</v>
      </c>
      <c r="CL529" s="2">
        <v>45502</v>
      </c>
      <c r="CM529" s="2">
        <v>45525</v>
      </c>
      <c r="CN529" s="2">
        <v>45498</v>
      </c>
      <c r="CO529" s="2">
        <v>45519</v>
      </c>
      <c r="CP529" s="2">
        <v>45517</v>
      </c>
      <c r="CR529" s="2">
        <v>45499</v>
      </c>
      <c r="CS529" s="2">
        <v>45506</v>
      </c>
      <c r="CT529" s="2">
        <v>45669</v>
      </c>
      <c r="CU529" s="2">
        <v>45518</v>
      </c>
      <c r="CV529" s="2">
        <v>45538</v>
      </c>
      <c r="CW529" s="2">
        <v>45505</v>
      </c>
      <c r="CY529" t="s">
        <v>424</v>
      </c>
      <c r="DD529" s="2">
        <v>45513</v>
      </c>
      <c r="DF529" s="2">
        <v>45531</v>
      </c>
      <c r="DI529" s="2">
        <v>45533</v>
      </c>
      <c r="DJ529" s="2">
        <v>45498</v>
      </c>
      <c r="DK529" s="2">
        <v>45593</v>
      </c>
      <c r="DL529" s="2">
        <v>45616</v>
      </c>
      <c r="DM529" s="2">
        <v>45709</v>
      </c>
      <c r="DN529" s="2">
        <v>45736</v>
      </c>
      <c r="DO529" s="2">
        <v>45504</v>
      </c>
      <c r="DP529" s="2">
        <v>45736</v>
      </c>
      <c r="EE529" s="1">
        <v>2012.42</v>
      </c>
      <c r="EG529" t="s">
        <v>1640</v>
      </c>
      <c r="EJ529" t="s">
        <v>3767</v>
      </c>
      <c r="EK529" t="s">
        <v>1591</v>
      </c>
    </row>
    <row r="530" spans="1:141" hidden="1" x14ac:dyDescent="0.35">
      <c r="A530">
        <v>3709</v>
      </c>
      <c r="B530" t="s">
        <v>404</v>
      </c>
      <c r="C530">
        <v>4459</v>
      </c>
      <c r="D530" t="s">
        <v>976</v>
      </c>
      <c r="E530" t="s">
        <v>834</v>
      </c>
      <c r="F530" t="s">
        <v>603</v>
      </c>
      <c r="G530" t="s">
        <v>1474</v>
      </c>
      <c r="H530" t="s">
        <v>408</v>
      </c>
      <c r="I530" t="s">
        <v>3768</v>
      </c>
      <c r="J530" t="s">
        <v>3769</v>
      </c>
      <c r="K530" t="s">
        <v>22</v>
      </c>
      <c r="L530" t="s">
        <v>21</v>
      </c>
      <c r="M530" t="s">
        <v>411</v>
      </c>
      <c r="N530" t="s">
        <v>411</v>
      </c>
      <c r="O530" t="s">
        <v>411</v>
      </c>
      <c r="P530" t="s">
        <v>411</v>
      </c>
      <c r="Q530" t="s">
        <v>411</v>
      </c>
      <c r="R530" t="s">
        <v>411</v>
      </c>
      <c r="S530" t="s">
        <v>411</v>
      </c>
      <c r="T530" s="1">
        <v>154128.32999999999</v>
      </c>
      <c r="U530">
        <v>678.6</v>
      </c>
      <c r="V530">
        <v>0</v>
      </c>
      <c r="W530" s="1">
        <v>129403.33</v>
      </c>
      <c r="X530" s="1">
        <v>24725</v>
      </c>
      <c r="Y530">
        <v>0</v>
      </c>
      <c r="Z530" s="1">
        <v>154128.32999999999</v>
      </c>
      <c r="AA530">
        <v>0</v>
      </c>
      <c r="AB530">
        <v>0</v>
      </c>
      <c r="AD530">
        <v>8787720714536</v>
      </c>
      <c r="AE530" t="s">
        <v>412</v>
      </c>
      <c r="AG530" s="2">
        <v>45530</v>
      </c>
      <c r="AH530" s="1">
        <v>3635.14</v>
      </c>
      <c r="AI530" s="2">
        <v>45512</v>
      </c>
      <c r="AJ530">
        <v>2004</v>
      </c>
      <c r="AK530" s="2">
        <v>45499</v>
      </c>
      <c r="AP530" t="s">
        <v>413</v>
      </c>
      <c r="AT530" s="2">
        <v>45743</v>
      </c>
      <c r="AU530" s="2">
        <v>45894</v>
      </c>
      <c r="AV530" t="s">
        <v>414</v>
      </c>
      <c r="AW530" s="2">
        <v>45502</v>
      </c>
      <c r="AX530">
        <v>27241</v>
      </c>
      <c r="AY530" s="1">
        <v>216932.2</v>
      </c>
      <c r="BA530" t="s">
        <v>980</v>
      </c>
      <c r="BB530">
        <v>27241</v>
      </c>
      <c r="BC530" t="s">
        <v>3770</v>
      </c>
      <c r="BD530" t="s">
        <v>416</v>
      </c>
      <c r="BE530" t="s">
        <v>417</v>
      </c>
      <c r="BF530">
        <v>5561996611503</v>
      </c>
      <c r="BG530" t="s">
        <v>3771</v>
      </c>
      <c r="BH530">
        <v>73808375</v>
      </c>
      <c r="BI530" t="s">
        <v>581</v>
      </c>
      <c r="BJ530" t="s">
        <v>3772</v>
      </c>
      <c r="BL530" s="1">
        <v>2262.0100000000002</v>
      </c>
      <c r="BM530" s="2">
        <v>45671</v>
      </c>
      <c r="BQ530">
        <v>3777</v>
      </c>
      <c r="BR530">
        <v>5901</v>
      </c>
      <c r="BS530" t="s">
        <v>983</v>
      </c>
      <c r="BT530" s="2">
        <v>45506</v>
      </c>
      <c r="BU530">
        <v>449.91</v>
      </c>
      <c r="BV530" s="2">
        <v>45516</v>
      </c>
      <c r="BW530" t="s">
        <v>422</v>
      </c>
      <c r="BX530" s="2">
        <v>45517</v>
      </c>
      <c r="BY530" t="s">
        <v>3773</v>
      </c>
      <c r="BZ530" s="2">
        <v>45506</v>
      </c>
      <c r="CA530" s="2">
        <v>45516</v>
      </c>
      <c r="CC530" s="2">
        <v>45499</v>
      </c>
      <c r="CD530" t="s">
        <v>424</v>
      </c>
      <c r="CF530" s="2">
        <v>45506</v>
      </c>
      <c r="CJ530" s="2">
        <v>45523</v>
      </c>
      <c r="CL530" s="2">
        <v>45510</v>
      </c>
      <c r="CM530" s="2">
        <v>45525</v>
      </c>
      <c r="CN530" s="2">
        <v>45499</v>
      </c>
      <c r="CO530" s="2">
        <v>45519</v>
      </c>
      <c r="CP530" s="2">
        <v>45517</v>
      </c>
      <c r="CR530" s="2">
        <v>45502</v>
      </c>
      <c r="CS530" s="2">
        <v>45506</v>
      </c>
      <c r="CT530" s="2">
        <v>45671</v>
      </c>
      <c r="CU530" s="2">
        <v>45518</v>
      </c>
      <c r="CV530" s="2">
        <v>45593</v>
      </c>
      <c r="CW530" s="2">
        <v>45505</v>
      </c>
      <c r="CY530" t="s">
        <v>424</v>
      </c>
      <c r="DD530" s="2">
        <v>45512</v>
      </c>
      <c r="DF530" s="2">
        <v>45531</v>
      </c>
      <c r="DI530" s="2">
        <v>45533</v>
      </c>
      <c r="DJ530" s="2">
        <v>45499</v>
      </c>
      <c r="DK530" s="2">
        <v>45603</v>
      </c>
      <c r="DL530" s="2">
        <v>45637</v>
      </c>
      <c r="DM530" s="2">
        <v>45709</v>
      </c>
      <c r="DN530" s="2">
        <v>45736</v>
      </c>
      <c r="DO530" s="2">
        <v>45505</v>
      </c>
      <c r="DP530" s="2">
        <v>45736</v>
      </c>
      <c r="EE530" s="1">
        <v>2119.98</v>
      </c>
      <c r="EG530" t="s">
        <v>3289</v>
      </c>
      <c r="EJ530" t="s">
        <v>3774</v>
      </c>
      <c r="EK530" t="s">
        <v>2865</v>
      </c>
    </row>
    <row r="531" spans="1:141" hidden="1" x14ac:dyDescent="0.35">
      <c r="A531">
        <v>3710</v>
      </c>
      <c r="B531" t="s">
        <v>561</v>
      </c>
      <c r="C531">
        <v>4439</v>
      </c>
      <c r="D531" t="s">
        <v>976</v>
      </c>
      <c r="E531" t="s">
        <v>834</v>
      </c>
      <c r="F531" t="s">
        <v>492</v>
      </c>
      <c r="G531" t="s">
        <v>1729</v>
      </c>
      <c r="H531" t="s">
        <v>408</v>
      </c>
      <c r="I531" t="s">
        <v>3775</v>
      </c>
      <c r="J531" t="s">
        <v>3776</v>
      </c>
      <c r="K531" t="s">
        <v>22</v>
      </c>
      <c r="L531" t="s">
        <v>128</v>
      </c>
      <c r="M531" t="s">
        <v>411</v>
      </c>
      <c r="N531" t="s">
        <v>411</v>
      </c>
      <c r="O531" t="s">
        <v>411</v>
      </c>
      <c r="P531" t="s">
        <v>411</v>
      </c>
      <c r="Q531" t="s">
        <v>411</v>
      </c>
      <c r="R531" t="s">
        <v>411</v>
      </c>
      <c r="S531" t="s">
        <v>411</v>
      </c>
      <c r="T531" s="1">
        <v>155255.39000000001</v>
      </c>
      <c r="U531">
        <v>692.4</v>
      </c>
      <c r="V531" s="1">
        <v>54744.61</v>
      </c>
      <c r="W531" s="1">
        <v>132093.39000000001</v>
      </c>
      <c r="X531" s="1">
        <v>23162</v>
      </c>
      <c r="Y531">
        <v>0</v>
      </c>
      <c r="Z531" s="1">
        <v>155255.39000000001</v>
      </c>
      <c r="AA531">
        <v>0</v>
      </c>
      <c r="AB531">
        <v>0</v>
      </c>
      <c r="AE531" t="s">
        <v>412</v>
      </c>
      <c r="AH531">
        <v>0</v>
      </c>
      <c r="AK531" s="2">
        <v>45499</v>
      </c>
      <c r="AP531" t="s">
        <v>413</v>
      </c>
      <c r="AT531" s="2">
        <v>45527</v>
      </c>
      <c r="AU531" s="2">
        <v>45527</v>
      </c>
      <c r="AV531" t="s">
        <v>561</v>
      </c>
      <c r="AW531" s="2">
        <v>45502</v>
      </c>
      <c r="AX531">
        <v>27239</v>
      </c>
      <c r="AY531" s="1">
        <v>216932.98</v>
      </c>
      <c r="BA531" t="s">
        <v>980</v>
      </c>
      <c r="BB531">
        <v>27239</v>
      </c>
      <c r="BD531" t="s">
        <v>416</v>
      </c>
      <c r="BE531" t="s">
        <v>417</v>
      </c>
      <c r="BF531">
        <v>5561981892964</v>
      </c>
      <c r="BG531" t="s">
        <v>3777</v>
      </c>
      <c r="BH531">
        <v>73804015</v>
      </c>
      <c r="BI531" t="s">
        <v>882</v>
      </c>
      <c r="BJ531" t="s">
        <v>3778</v>
      </c>
      <c r="BL531" s="1">
        <v>2350</v>
      </c>
      <c r="BM531" s="2">
        <v>45669</v>
      </c>
      <c r="BQ531">
        <v>3633</v>
      </c>
      <c r="BR531">
        <v>5899</v>
      </c>
      <c r="BS531" t="s">
        <v>490</v>
      </c>
      <c r="BY531" t="s">
        <v>3779</v>
      </c>
      <c r="CC531" s="2">
        <v>45499</v>
      </c>
      <c r="CN531" s="2">
        <v>45499</v>
      </c>
      <c r="CR531" s="2">
        <v>45502</v>
      </c>
      <c r="CS531" s="2">
        <v>45506</v>
      </c>
      <c r="CT531" s="2">
        <v>45669</v>
      </c>
      <c r="CW531" s="2">
        <v>45505</v>
      </c>
      <c r="CY531" t="s">
        <v>424</v>
      </c>
      <c r="DJ531" s="2">
        <v>45499</v>
      </c>
      <c r="DO531" s="2">
        <v>45505</v>
      </c>
      <c r="EG531" t="s">
        <v>1640</v>
      </c>
      <c r="EJ531" s="2">
        <v>45514</v>
      </c>
      <c r="EK531" t="s">
        <v>1591</v>
      </c>
    </row>
    <row r="532" spans="1:141" hidden="1" x14ac:dyDescent="0.35">
      <c r="A532">
        <v>3711</v>
      </c>
      <c r="B532" t="s">
        <v>404</v>
      </c>
      <c r="C532">
        <v>4457</v>
      </c>
      <c r="D532" t="s">
        <v>976</v>
      </c>
      <c r="E532" t="s">
        <v>834</v>
      </c>
      <c r="F532" t="s">
        <v>603</v>
      </c>
      <c r="G532" t="s">
        <v>1241</v>
      </c>
      <c r="H532" t="s">
        <v>408</v>
      </c>
      <c r="I532" t="s">
        <v>3780</v>
      </c>
      <c r="J532" t="s">
        <v>3781</v>
      </c>
      <c r="K532" t="s">
        <v>22</v>
      </c>
      <c r="L532" t="s">
        <v>54</v>
      </c>
      <c r="M532" t="s">
        <v>411</v>
      </c>
      <c r="N532" t="s">
        <v>411</v>
      </c>
      <c r="O532" t="s">
        <v>411</v>
      </c>
      <c r="P532" t="s">
        <v>411</v>
      </c>
      <c r="Q532" t="s">
        <v>411</v>
      </c>
      <c r="R532" t="s">
        <v>411</v>
      </c>
      <c r="S532" t="s">
        <v>411</v>
      </c>
      <c r="T532" s="1">
        <v>162775.71</v>
      </c>
      <c r="U532">
        <v>692.91</v>
      </c>
      <c r="V532">
        <v>0</v>
      </c>
      <c r="W532" s="1">
        <v>131528.41</v>
      </c>
      <c r="X532" s="1">
        <v>23104</v>
      </c>
      <c r="Y532">
        <v>0</v>
      </c>
      <c r="Z532" s="1">
        <v>154632.41</v>
      </c>
      <c r="AA532">
        <v>0</v>
      </c>
      <c r="AB532">
        <v>0</v>
      </c>
      <c r="AD532">
        <v>8787720716830</v>
      </c>
      <c r="AE532" t="s">
        <v>412</v>
      </c>
      <c r="AG532" s="2">
        <v>45530</v>
      </c>
      <c r="AH532" s="1">
        <v>3543.33</v>
      </c>
      <c r="AI532" s="2">
        <v>45511</v>
      </c>
      <c r="AJ532">
        <v>2004</v>
      </c>
      <c r="AK532" s="2">
        <v>45499</v>
      </c>
      <c r="AP532" t="s">
        <v>413</v>
      </c>
      <c r="AT532" s="2">
        <v>45743</v>
      </c>
      <c r="AU532" s="2">
        <v>45894</v>
      </c>
      <c r="AV532" t="s">
        <v>414</v>
      </c>
      <c r="AW532" s="2">
        <v>45502</v>
      </c>
      <c r="AX532">
        <v>27240</v>
      </c>
      <c r="AY532" s="1">
        <v>216928.69</v>
      </c>
      <c r="BA532" t="s">
        <v>980</v>
      </c>
      <c r="BB532">
        <v>27240</v>
      </c>
      <c r="BD532" t="s">
        <v>416</v>
      </c>
      <c r="BE532" t="s">
        <v>417</v>
      </c>
      <c r="BF532">
        <v>5561996625430</v>
      </c>
      <c r="BG532" t="s">
        <v>3782</v>
      </c>
      <c r="BH532">
        <v>73813645</v>
      </c>
      <c r="BI532" t="s">
        <v>1356</v>
      </c>
      <c r="BJ532" t="s">
        <v>3783</v>
      </c>
      <c r="BL532" s="1">
        <v>2309.7399999999998</v>
      </c>
      <c r="BM532" s="2">
        <v>45580</v>
      </c>
      <c r="BQ532">
        <v>3775</v>
      </c>
      <c r="BR532">
        <v>5900</v>
      </c>
      <c r="BS532" t="s">
        <v>490</v>
      </c>
      <c r="BT532" s="2">
        <v>45495</v>
      </c>
      <c r="BU532">
        <v>449.91</v>
      </c>
      <c r="BV532" s="2">
        <v>45516</v>
      </c>
      <c r="BW532" t="s">
        <v>422</v>
      </c>
      <c r="BX532" s="2">
        <v>45516</v>
      </c>
      <c r="BY532" t="s">
        <v>3784</v>
      </c>
      <c r="BZ532" s="2">
        <v>45495</v>
      </c>
      <c r="CA532" s="2">
        <v>45516</v>
      </c>
      <c r="CC532" s="2">
        <v>45499</v>
      </c>
      <c r="CD532" t="s">
        <v>424</v>
      </c>
      <c r="CF532" s="2">
        <v>45495</v>
      </c>
      <c r="CG532" s="2">
        <v>45505</v>
      </c>
      <c r="CI532" s="2">
        <v>45506</v>
      </c>
      <c r="CJ532" s="2">
        <v>45523</v>
      </c>
      <c r="CL532" s="2">
        <v>45502</v>
      </c>
      <c r="CM532" s="2">
        <v>45525</v>
      </c>
      <c r="CN532" s="2">
        <v>45499</v>
      </c>
      <c r="CO532" s="2">
        <v>45519</v>
      </c>
      <c r="CP532" s="2">
        <v>45517</v>
      </c>
      <c r="CR532" s="2">
        <v>45502</v>
      </c>
      <c r="CS532" s="2">
        <v>45509</v>
      </c>
      <c r="CT532" s="2">
        <v>45580</v>
      </c>
      <c r="CU532" s="2">
        <v>45518</v>
      </c>
      <c r="CV532" s="2">
        <v>45538</v>
      </c>
      <c r="CW532" s="2">
        <v>45507</v>
      </c>
      <c r="CY532" t="s">
        <v>424</v>
      </c>
      <c r="DD532" s="2">
        <v>45511</v>
      </c>
      <c r="DF532" s="2">
        <v>45531</v>
      </c>
      <c r="DI532" s="2">
        <v>45533</v>
      </c>
      <c r="DJ532" s="2">
        <v>45499</v>
      </c>
      <c r="DK532" s="2">
        <v>45698</v>
      </c>
      <c r="DL532" s="2">
        <v>45703</v>
      </c>
      <c r="DM532" s="2">
        <v>45713</v>
      </c>
      <c r="DN532" s="2">
        <v>45736</v>
      </c>
      <c r="DO532" s="2">
        <v>45506</v>
      </c>
      <c r="DP532" s="2">
        <v>45736</v>
      </c>
      <c r="EE532" s="1">
        <v>2100.06</v>
      </c>
      <c r="EG532" t="s">
        <v>1640</v>
      </c>
      <c r="EH532" t="s">
        <v>3785</v>
      </c>
      <c r="EI532" t="s">
        <v>3785</v>
      </c>
      <c r="EJ532" t="s">
        <v>3785</v>
      </c>
      <c r="EK532" t="s">
        <v>3786</v>
      </c>
    </row>
    <row r="533" spans="1:141" hidden="1" x14ac:dyDescent="0.35">
      <c r="A533">
        <v>3712</v>
      </c>
      <c r="B533" t="s">
        <v>404</v>
      </c>
      <c r="C533">
        <v>4480</v>
      </c>
      <c r="D533" t="s">
        <v>976</v>
      </c>
      <c r="E533" t="s">
        <v>834</v>
      </c>
      <c r="F533" t="s">
        <v>461</v>
      </c>
      <c r="G533" t="s">
        <v>1312</v>
      </c>
      <c r="H533" t="s">
        <v>408</v>
      </c>
      <c r="I533" t="s">
        <v>3787</v>
      </c>
      <c r="J533" t="s">
        <v>3788</v>
      </c>
      <c r="K533" t="s">
        <v>22</v>
      </c>
      <c r="L533" t="s">
        <v>21</v>
      </c>
      <c r="M533" t="s">
        <v>411</v>
      </c>
      <c r="N533" t="s">
        <v>411</v>
      </c>
      <c r="O533" t="s">
        <v>411</v>
      </c>
      <c r="P533" t="s">
        <v>411</v>
      </c>
      <c r="Q533" t="s">
        <v>411</v>
      </c>
      <c r="R533" t="s">
        <v>411</v>
      </c>
      <c r="S533" t="s">
        <v>411</v>
      </c>
      <c r="T533" s="1">
        <v>163760.85999999999</v>
      </c>
      <c r="U533">
        <v>696.14</v>
      </c>
      <c r="V533">
        <v>0</v>
      </c>
      <c r="W533" s="1">
        <v>132746.32</v>
      </c>
      <c r="X533" s="1">
        <v>22748</v>
      </c>
      <c r="Y533">
        <v>0</v>
      </c>
      <c r="Z533" s="1">
        <v>155494.32</v>
      </c>
      <c r="AA533">
        <v>0</v>
      </c>
      <c r="AB533">
        <v>0</v>
      </c>
      <c r="AD533">
        <v>8787720744362</v>
      </c>
      <c r="AE533" t="s">
        <v>412</v>
      </c>
      <c r="AG533" s="2">
        <v>45540</v>
      </c>
      <c r="AH533" s="1">
        <v>3895.09</v>
      </c>
      <c r="AI533" s="2">
        <v>45519</v>
      </c>
      <c r="AJ533">
        <v>2004</v>
      </c>
      <c r="AK533" s="2">
        <v>45503</v>
      </c>
      <c r="AP533" t="s">
        <v>413</v>
      </c>
      <c r="AT533" s="2">
        <v>45743</v>
      </c>
      <c r="AU533" s="2">
        <v>45894</v>
      </c>
      <c r="AV533" t="s">
        <v>414</v>
      </c>
      <c r="AW533" s="2">
        <v>45504</v>
      </c>
      <c r="AX533">
        <v>27398</v>
      </c>
      <c r="AY533" s="1">
        <v>225000.06</v>
      </c>
      <c r="BA533" t="s">
        <v>980</v>
      </c>
      <c r="BB533">
        <v>27398</v>
      </c>
      <c r="BC533" t="s">
        <v>3789</v>
      </c>
      <c r="BD533" t="s">
        <v>416</v>
      </c>
      <c r="BE533" t="s">
        <v>417</v>
      </c>
      <c r="BF533">
        <v>5561999869697</v>
      </c>
      <c r="BG533" t="s">
        <v>3790</v>
      </c>
      <c r="BH533">
        <v>73802471</v>
      </c>
      <c r="BI533" t="s">
        <v>825</v>
      </c>
      <c r="BJ533" t="s">
        <v>3791</v>
      </c>
      <c r="BK533">
        <v>5561999912047</v>
      </c>
      <c r="BL533" s="1">
        <v>2320.4899999999998</v>
      </c>
      <c r="BM533" s="2">
        <v>45676</v>
      </c>
      <c r="BQ533">
        <v>3609</v>
      </c>
      <c r="BR533">
        <v>5903</v>
      </c>
      <c r="BS533" t="s">
        <v>506</v>
      </c>
      <c r="BT533" s="2">
        <v>45511</v>
      </c>
      <c r="BU533">
        <v>449.96</v>
      </c>
      <c r="BV533" s="2">
        <v>45526</v>
      </c>
      <c r="BW533" t="s">
        <v>422</v>
      </c>
      <c r="BX533" s="2">
        <v>45524</v>
      </c>
      <c r="BY533" t="s">
        <v>3792</v>
      </c>
      <c r="BZ533" s="2">
        <v>45511</v>
      </c>
      <c r="CA533" s="2">
        <v>45526</v>
      </c>
      <c r="CC533" s="2">
        <v>45504</v>
      </c>
      <c r="CD533" t="s">
        <v>424</v>
      </c>
      <c r="CF533" s="2">
        <v>45511</v>
      </c>
      <c r="CJ533" s="2">
        <v>45533</v>
      </c>
      <c r="CL533" s="2">
        <v>45516</v>
      </c>
      <c r="CM533" s="2">
        <v>45538</v>
      </c>
      <c r="CN533" s="2">
        <v>45504</v>
      </c>
      <c r="CO533" s="2">
        <v>45519</v>
      </c>
      <c r="CP533" s="2">
        <v>45527</v>
      </c>
      <c r="CR533" s="2">
        <v>45512</v>
      </c>
      <c r="CS533" s="2">
        <v>45509</v>
      </c>
      <c r="CT533" s="2">
        <v>45676</v>
      </c>
      <c r="CU533" s="2">
        <v>45532</v>
      </c>
      <c r="CV533" s="2">
        <v>45538</v>
      </c>
      <c r="CW533" s="2">
        <v>45509</v>
      </c>
      <c r="CY533" t="s">
        <v>424</v>
      </c>
      <c r="DD533" s="2">
        <v>45519</v>
      </c>
      <c r="DF533" s="2">
        <v>45541</v>
      </c>
      <c r="DI533" s="2">
        <v>45544</v>
      </c>
      <c r="DJ533" s="2">
        <v>45503</v>
      </c>
      <c r="DK533" s="2">
        <v>45698</v>
      </c>
      <c r="DL533" s="2">
        <v>45703</v>
      </c>
      <c r="DM533" s="2">
        <v>45713</v>
      </c>
      <c r="DN533" s="2">
        <v>45736</v>
      </c>
      <c r="DO533" s="2">
        <v>45509</v>
      </c>
      <c r="DP533" s="2">
        <v>45736</v>
      </c>
      <c r="EE533" s="1">
        <v>2084.09</v>
      </c>
      <c r="EG533" t="s">
        <v>1640</v>
      </c>
      <c r="EH533" t="s">
        <v>3793</v>
      </c>
      <c r="EJ533" s="2">
        <v>45511</v>
      </c>
    </row>
    <row r="534" spans="1:141" hidden="1" x14ac:dyDescent="0.35">
      <c r="A534">
        <v>3713</v>
      </c>
      <c r="B534" t="s">
        <v>404</v>
      </c>
      <c r="C534">
        <v>4465</v>
      </c>
      <c r="D534" t="s">
        <v>833</v>
      </c>
      <c r="E534" t="s">
        <v>834</v>
      </c>
      <c r="F534" t="s">
        <v>442</v>
      </c>
      <c r="G534">
        <v>304</v>
      </c>
      <c r="H534" t="s">
        <v>474</v>
      </c>
      <c r="I534" t="s">
        <v>3794</v>
      </c>
      <c r="J534" t="s">
        <v>3795</v>
      </c>
      <c r="K534" t="s">
        <v>38</v>
      </c>
      <c r="L534" t="s">
        <v>52</v>
      </c>
      <c r="M534" t="s">
        <v>411</v>
      </c>
      <c r="N534" t="s">
        <v>411</v>
      </c>
      <c r="O534" t="s">
        <v>411</v>
      </c>
      <c r="P534" t="s">
        <v>424</v>
      </c>
      <c r="Q534" t="s">
        <v>424</v>
      </c>
      <c r="R534" t="s">
        <v>411</v>
      </c>
      <c r="S534" t="s">
        <v>411</v>
      </c>
      <c r="T534" s="1">
        <v>132042.03</v>
      </c>
      <c r="U534">
        <v>526.71</v>
      </c>
      <c r="V534">
        <v>0</v>
      </c>
      <c r="W534" s="1">
        <v>98245</v>
      </c>
      <c r="X534" s="1">
        <v>33766</v>
      </c>
      <c r="Y534">
        <v>0</v>
      </c>
      <c r="Z534" s="1">
        <v>132011</v>
      </c>
      <c r="AA534">
        <v>0</v>
      </c>
      <c r="AB534">
        <v>0</v>
      </c>
      <c r="AD534">
        <v>8787720707661</v>
      </c>
      <c r="AE534" t="s">
        <v>412</v>
      </c>
      <c r="AF534">
        <v>105379</v>
      </c>
      <c r="AG534" s="2">
        <v>45530</v>
      </c>
      <c r="AH534" s="1">
        <v>2740.25</v>
      </c>
      <c r="AI534" s="2">
        <v>45509</v>
      </c>
      <c r="AJ534">
        <v>2004</v>
      </c>
      <c r="AK534" s="2">
        <v>45503</v>
      </c>
      <c r="AP534" t="s">
        <v>413</v>
      </c>
      <c r="AT534" s="2">
        <v>45740</v>
      </c>
      <c r="AU534" s="2">
        <v>45740</v>
      </c>
      <c r="AV534" t="s">
        <v>414</v>
      </c>
      <c r="AW534" s="2">
        <v>45504</v>
      </c>
      <c r="AX534">
        <v>27401</v>
      </c>
      <c r="AY534" s="1">
        <v>191969.08</v>
      </c>
      <c r="BA534" t="s">
        <v>837</v>
      </c>
      <c r="BB534">
        <v>27401</v>
      </c>
      <c r="BD534" t="s">
        <v>478</v>
      </c>
      <c r="BE534" t="s">
        <v>417</v>
      </c>
      <c r="BF534">
        <v>5561996410589</v>
      </c>
      <c r="BG534" t="s">
        <v>3796</v>
      </c>
      <c r="BH534">
        <v>72910000</v>
      </c>
      <c r="BI534" t="s">
        <v>3797</v>
      </c>
      <c r="BJ534" t="s">
        <v>3798</v>
      </c>
      <c r="BL534" s="1">
        <v>2106.84</v>
      </c>
      <c r="BQ534">
        <v>3469</v>
      </c>
      <c r="BR534">
        <v>5907</v>
      </c>
      <c r="BS534" t="s">
        <v>449</v>
      </c>
      <c r="BT534" s="2">
        <v>45497</v>
      </c>
      <c r="BU534">
        <v>500</v>
      </c>
      <c r="BV534" s="2">
        <v>45516</v>
      </c>
      <c r="BW534" t="s">
        <v>422</v>
      </c>
      <c r="BX534" s="2">
        <v>45516</v>
      </c>
      <c r="BY534" t="s">
        <v>3799</v>
      </c>
      <c r="BZ534" s="2">
        <v>45497</v>
      </c>
      <c r="CA534" s="2">
        <v>45513</v>
      </c>
      <c r="CC534" s="2">
        <v>45498</v>
      </c>
      <c r="CD534" t="s">
        <v>424</v>
      </c>
      <c r="CF534" s="2">
        <v>45497</v>
      </c>
      <c r="CJ534" s="2">
        <v>45519</v>
      </c>
      <c r="CL534" s="2">
        <v>45504</v>
      </c>
      <c r="CM534" s="2">
        <v>45524</v>
      </c>
      <c r="CN534" s="2">
        <v>45498</v>
      </c>
      <c r="CO534" s="2">
        <v>45519</v>
      </c>
      <c r="CP534" s="2">
        <v>45516</v>
      </c>
      <c r="CR534" s="2">
        <v>45503</v>
      </c>
      <c r="CS534" s="2">
        <v>45505</v>
      </c>
      <c r="CU534" s="2">
        <v>45516</v>
      </c>
      <c r="CV534" s="2">
        <v>45540</v>
      </c>
      <c r="CW534" s="2">
        <v>45505</v>
      </c>
      <c r="CX534" s="2">
        <v>45526</v>
      </c>
      <c r="CY534" t="s">
        <v>424</v>
      </c>
      <c r="DA534" s="1">
        <v>10025.08</v>
      </c>
      <c r="DD534" s="2">
        <v>45502</v>
      </c>
      <c r="DF534" s="2">
        <v>45531</v>
      </c>
      <c r="DI534" s="2">
        <v>45532</v>
      </c>
      <c r="DJ534" s="2">
        <v>45502</v>
      </c>
      <c r="DK534" s="2">
        <v>45541</v>
      </c>
      <c r="DL534" s="2">
        <v>45575</v>
      </c>
      <c r="DM534" s="2">
        <v>45693</v>
      </c>
      <c r="DN534" s="2">
        <v>45712</v>
      </c>
      <c r="DO534" s="2">
        <v>45505</v>
      </c>
      <c r="DP534" s="2">
        <v>45712</v>
      </c>
      <c r="EE534" s="1">
        <v>3805.32</v>
      </c>
      <c r="EG534" t="s">
        <v>1640</v>
      </c>
      <c r="EH534" t="s">
        <v>3373</v>
      </c>
      <c r="EJ534" t="s">
        <v>3800</v>
      </c>
      <c r="EK534" t="s">
        <v>1591</v>
      </c>
    </row>
    <row r="535" spans="1:141" hidden="1" x14ac:dyDescent="0.35">
      <c r="A535">
        <v>3714</v>
      </c>
      <c r="B535" t="s">
        <v>404</v>
      </c>
      <c r="C535">
        <v>4458</v>
      </c>
      <c r="D535" t="s">
        <v>471</v>
      </c>
      <c r="E535" t="s">
        <v>472</v>
      </c>
      <c r="F535" t="s">
        <v>623</v>
      </c>
      <c r="G535">
        <v>204</v>
      </c>
      <c r="H535" t="s">
        <v>474</v>
      </c>
      <c r="I535" t="s">
        <v>3801</v>
      </c>
      <c r="J535" t="s">
        <v>3802</v>
      </c>
      <c r="K535" t="s">
        <v>24</v>
      </c>
      <c r="L535" t="s">
        <v>175</v>
      </c>
      <c r="M535" t="s">
        <v>411</v>
      </c>
      <c r="N535" t="s">
        <v>411</v>
      </c>
      <c r="O535" t="s">
        <v>411</v>
      </c>
      <c r="P535" t="s">
        <v>424</v>
      </c>
      <c r="Q535" t="s">
        <v>424</v>
      </c>
      <c r="R535" t="s">
        <v>411</v>
      </c>
      <c r="S535" t="s">
        <v>411</v>
      </c>
      <c r="T535" s="1">
        <v>164713.4</v>
      </c>
      <c r="U535">
        <v>674.55</v>
      </c>
      <c r="V535">
        <v>0</v>
      </c>
      <c r="W535" s="1">
        <v>136772.62</v>
      </c>
      <c r="X535" s="1">
        <v>43289.38</v>
      </c>
      <c r="Y535">
        <v>0</v>
      </c>
      <c r="Z535" s="1">
        <v>180062</v>
      </c>
      <c r="AA535">
        <v>0</v>
      </c>
      <c r="AB535">
        <v>0</v>
      </c>
      <c r="AD535">
        <v>8787720810179</v>
      </c>
      <c r="AE535" t="s">
        <v>412</v>
      </c>
      <c r="AF535">
        <v>96098</v>
      </c>
      <c r="AG535" s="2">
        <v>45541</v>
      </c>
      <c r="AH535" s="1">
        <v>2740.25</v>
      </c>
      <c r="AI535" s="2">
        <v>45517</v>
      </c>
      <c r="AJ535">
        <v>2004</v>
      </c>
      <c r="AK535" s="2">
        <v>45503</v>
      </c>
      <c r="AP535" t="s">
        <v>413</v>
      </c>
      <c r="AT535" s="2">
        <v>45653</v>
      </c>
      <c r="AU535" s="2">
        <v>45744</v>
      </c>
      <c r="AV535" t="s">
        <v>414</v>
      </c>
      <c r="AW535" s="2">
        <v>45504</v>
      </c>
      <c r="AX535">
        <v>27400</v>
      </c>
      <c r="AY535" s="1">
        <v>206713.4</v>
      </c>
      <c r="BA535" t="s">
        <v>477</v>
      </c>
      <c r="BB535">
        <v>27400</v>
      </c>
      <c r="BD535" t="s">
        <v>478</v>
      </c>
      <c r="BE535" t="s">
        <v>417</v>
      </c>
      <c r="BF535">
        <v>5561998489958</v>
      </c>
      <c r="BG535" t="s">
        <v>3803</v>
      </c>
      <c r="BH535">
        <v>72910000</v>
      </c>
      <c r="BI535" t="s">
        <v>496</v>
      </c>
      <c r="BJ535" t="s">
        <v>3804</v>
      </c>
      <c r="BL535" s="1">
        <v>2248.5</v>
      </c>
      <c r="BM535" s="2">
        <v>45668</v>
      </c>
      <c r="BQ535">
        <v>2784</v>
      </c>
      <c r="BR535">
        <v>5906</v>
      </c>
      <c r="BS535" t="s">
        <v>576</v>
      </c>
      <c r="BT535" s="2">
        <v>45495</v>
      </c>
      <c r="BU535">
        <v>500</v>
      </c>
      <c r="BV535" s="2">
        <v>45519</v>
      </c>
      <c r="BW535" t="s">
        <v>422</v>
      </c>
      <c r="BX535" s="2">
        <v>45524</v>
      </c>
      <c r="BY535" t="s">
        <v>3805</v>
      </c>
      <c r="BZ535" s="2">
        <v>45495</v>
      </c>
      <c r="CA535" s="2">
        <v>45523</v>
      </c>
      <c r="CC535" s="2">
        <v>45502</v>
      </c>
      <c r="CD535" t="s">
        <v>424</v>
      </c>
      <c r="CF535" s="2">
        <v>45495</v>
      </c>
      <c r="CJ535" s="2">
        <v>45526</v>
      </c>
      <c r="CL535" s="2">
        <v>45504</v>
      </c>
      <c r="CM535" s="2">
        <v>45526</v>
      </c>
      <c r="CN535" s="2">
        <v>45502</v>
      </c>
      <c r="CO535" s="2">
        <v>45537</v>
      </c>
      <c r="CP535" s="2">
        <v>45524</v>
      </c>
      <c r="CR535" s="2">
        <v>45502</v>
      </c>
      <c r="CS535" s="2">
        <v>45513</v>
      </c>
      <c r="CU535" s="2">
        <v>45524</v>
      </c>
      <c r="CV535" s="2">
        <v>45539</v>
      </c>
      <c r="CW535" s="2">
        <v>45513</v>
      </c>
      <c r="CX535" s="2">
        <v>45537</v>
      </c>
      <c r="CY535" t="s">
        <v>424</v>
      </c>
      <c r="DD535" s="2">
        <v>45502</v>
      </c>
      <c r="DF535" s="2">
        <v>45545</v>
      </c>
      <c r="DI535" s="2">
        <v>45546</v>
      </c>
      <c r="DJ535" s="2">
        <v>45510</v>
      </c>
      <c r="DK535" s="2">
        <v>45539</v>
      </c>
      <c r="DL535" s="2">
        <v>45577</v>
      </c>
      <c r="DM535" s="2">
        <v>45629</v>
      </c>
      <c r="DN535" s="2">
        <v>45624</v>
      </c>
      <c r="DO535" s="2">
        <v>45512</v>
      </c>
      <c r="DP535" s="2">
        <v>45624</v>
      </c>
      <c r="EE535" s="1">
        <v>4165.32</v>
      </c>
      <c r="EG535" t="s">
        <v>1640</v>
      </c>
      <c r="EH535" t="s">
        <v>3373</v>
      </c>
      <c r="EI535" t="s">
        <v>3282</v>
      </c>
      <c r="EJ535" t="s">
        <v>3282</v>
      </c>
      <c r="EK535" t="s">
        <v>1591</v>
      </c>
    </row>
    <row r="536" spans="1:141" hidden="1" x14ac:dyDescent="0.35">
      <c r="A536">
        <v>3715</v>
      </c>
      <c r="B536" t="s">
        <v>404</v>
      </c>
      <c r="C536">
        <v>4450</v>
      </c>
      <c r="D536" t="s">
        <v>833</v>
      </c>
      <c r="E536" t="s">
        <v>834</v>
      </c>
      <c r="F536" t="s">
        <v>461</v>
      </c>
      <c r="G536">
        <v>102</v>
      </c>
      <c r="H536" t="s">
        <v>474</v>
      </c>
      <c r="I536" t="s">
        <v>3806</v>
      </c>
      <c r="J536" t="s">
        <v>3807</v>
      </c>
      <c r="K536" t="s">
        <v>38</v>
      </c>
      <c r="L536" t="s">
        <v>62</v>
      </c>
      <c r="M536" t="s">
        <v>411</v>
      </c>
      <c r="N536" t="s">
        <v>411</v>
      </c>
      <c r="O536" t="s">
        <v>411</v>
      </c>
      <c r="P536" t="s">
        <v>424</v>
      </c>
      <c r="Q536" t="s">
        <v>424</v>
      </c>
      <c r="R536" t="s">
        <v>411</v>
      </c>
      <c r="S536" t="s">
        <v>411</v>
      </c>
      <c r="T536" s="1">
        <v>152777.87</v>
      </c>
      <c r="U536">
        <v>632.07000000000005</v>
      </c>
      <c r="V536">
        <v>0</v>
      </c>
      <c r="W536" s="1">
        <v>120359.84</v>
      </c>
      <c r="X536" s="1">
        <v>32420</v>
      </c>
      <c r="Y536">
        <v>0</v>
      </c>
      <c r="Z536" s="1">
        <v>152779.84</v>
      </c>
      <c r="AA536">
        <v>0</v>
      </c>
      <c r="AB536">
        <v>0</v>
      </c>
      <c r="AD536">
        <v>8787720733654</v>
      </c>
      <c r="AE536" t="s">
        <v>412</v>
      </c>
      <c r="AF536">
        <v>105241</v>
      </c>
      <c r="AG536" s="2">
        <v>45530</v>
      </c>
      <c r="AH536" s="1">
        <v>2740.25</v>
      </c>
      <c r="AI536" s="2">
        <v>45511</v>
      </c>
      <c r="AJ536">
        <v>2004</v>
      </c>
      <c r="AK536" s="2">
        <v>45503</v>
      </c>
      <c r="AP536" t="s">
        <v>413</v>
      </c>
      <c r="AT536" s="2">
        <v>45740</v>
      </c>
      <c r="AU536" s="2">
        <v>45740</v>
      </c>
      <c r="AV536" t="s">
        <v>414</v>
      </c>
      <c r="AW536" s="2">
        <v>45504</v>
      </c>
      <c r="AX536">
        <v>27399</v>
      </c>
      <c r="AY536" s="1">
        <v>207359.52</v>
      </c>
      <c r="BA536" t="s">
        <v>837</v>
      </c>
      <c r="BB536">
        <v>27399</v>
      </c>
      <c r="BD536" t="s">
        <v>478</v>
      </c>
      <c r="BE536" t="s">
        <v>417</v>
      </c>
      <c r="BF536">
        <v>556186215416</v>
      </c>
      <c r="BG536" t="s">
        <v>3808</v>
      </c>
      <c r="BH536">
        <v>72910000</v>
      </c>
      <c r="BI536" t="s">
        <v>2523</v>
      </c>
      <c r="BJ536" t="s">
        <v>3809</v>
      </c>
      <c r="BL536" s="1">
        <v>2160</v>
      </c>
      <c r="BQ536">
        <v>3330</v>
      </c>
      <c r="BR536">
        <v>5905</v>
      </c>
      <c r="BS536" t="s">
        <v>3810</v>
      </c>
      <c r="BT536" s="2">
        <v>45492</v>
      </c>
      <c r="BU536">
        <v>500</v>
      </c>
      <c r="BV536" s="2">
        <v>45516</v>
      </c>
      <c r="BW536" t="s">
        <v>422</v>
      </c>
      <c r="BX536" s="2">
        <v>45518</v>
      </c>
      <c r="BY536" t="s">
        <v>3811</v>
      </c>
      <c r="BZ536" s="2">
        <v>45492</v>
      </c>
      <c r="CA536" s="2">
        <v>45513</v>
      </c>
      <c r="CC536" s="2">
        <v>45495</v>
      </c>
      <c r="CD536" t="s">
        <v>424</v>
      </c>
      <c r="CF536" s="2">
        <v>45492</v>
      </c>
      <c r="CJ536" s="2">
        <v>45523</v>
      </c>
      <c r="CL536" s="2">
        <v>45504</v>
      </c>
      <c r="CM536" s="2">
        <v>45524</v>
      </c>
      <c r="CN536" s="2">
        <v>45498</v>
      </c>
      <c r="CO536" s="2">
        <v>45519</v>
      </c>
      <c r="CP536" s="2">
        <v>45516</v>
      </c>
      <c r="CR536" s="2">
        <v>45499</v>
      </c>
      <c r="CS536" s="2">
        <v>45509</v>
      </c>
      <c r="CU536" s="2">
        <v>45516</v>
      </c>
      <c r="CV536" s="2">
        <v>45540</v>
      </c>
      <c r="CW536" s="2">
        <v>45506</v>
      </c>
      <c r="CX536" s="2">
        <v>45526</v>
      </c>
      <c r="CY536" t="s">
        <v>424</v>
      </c>
      <c r="DD536" s="2">
        <v>45495</v>
      </c>
      <c r="DF536" s="2">
        <v>45531</v>
      </c>
      <c r="DI536" s="2">
        <v>45552</v>
      </c>
      <c r="DJ536" s="2">
        <v>45502</v>
      </c>
      <c r="DK536" s="2">
        <v>45541</v>
      </c>
      <c r="DL536" s="2">
        <v>45575</v>
      </c>
      <c r="DM536" s="2">
        <v>45693</v>
      </c>
      <c r="DN536" s="2">
        <v>45712</v>
      </c>
      <c r="DO536" s="2">
        <v>45506</v>
      </c>
      <c r="DP536" s="2">
        <v>45712</v>
      </c>
      <c r="EE536" s="1">
        <v>4005.32</v>
      </c>
      <c r="EG536" t="s">
        <v>1640</v>
      </c>
      <c r="EH536" t="s">
        <v>3373</v>
      </c>
      <c r="EI536" t="s">
        <v>3812</v>
      </c>
      <c r="EJ536" t="s">
        <v>3800</v>
      </c>
      <c r="EK536" t="s">
        <v>1591</v>
      </c>
    </row>
    <row r="537" spans="1:141" hidden="1" x14ac:dyDescent="0.35">
      <c r="A537">
        <v>3716</v>
      </c>
      <c r="B537" t="s">
        <v>1352</v>
      </c>
      <c r="C537">
        <v>4464</v>
      </c>
      <c r="D537" t="s">
        <v>833</v>
      </c>
      <c r="E537" t="s">
        <v>834</v>
      </c>
      <c r="F537" t="s">
        <v>434</v>
      </c>
      <c r="G537">
        <v>101</v>
      </c>
      <c r="H537" t="s">
        <v>474</v>
      </c>
      <c r="I537" t="s">
        <v>3813</v>
      </c>
      <c r="J537" t="s">
        <v>3814</v>
      </c>
      <c r="K537" t="s">
        <v>44</v>
      </c>
      <c r="L537" t="s">
        <v>140</v>
      </c>
      <c r="M537" t="s">
        <v>411</v>
      </c>
      <c r="N537" t="s">
        <v>411</v>
      </c>
      <c r="O537" t="s">
        <v>411</v>
      </c>
      <c r="P537" t="s">
        <v>424</v>
      </c>
      <c r="Q537" t="s">
        <v>424</v>
      </c>
      <c r="R537" t="s">
        <v>411</v>
      </c>
      <c r="S537" t="s">
        <v>411</v>
      </c>
      <c r="T537" s="1">
        <v>127760.22</v>
      </c>
      <c r="U537">
        <v>400.29</v>
      </c>
      <c r="V537">
        <v>0</v>
      </c>
      <c r="W537" s="1">
        <v>72762.509999999995</v>
      </c>
      <c r="X537" s="1">
        <v>62237.49</v>
      </c>
      <c r="Y537">
        <v>0</v>
      </c>
      <c r="Z537" s="1">
        <v>135000</v>
      </c>
      <c r="AA537">
        <v>0</v>
      </c>
      <c r="AB537">
        <v>0</v>
      </c>
      <c r="AD537">
        <v>8787720732275</v>
      </c>
      <c r="AE537" t="s">
        <v>412</v>
      </c>
      <c r="AF537">
        <v>105272</v>
      </c>
      <c r="AG537" s="2">
        <v>45541</v>
      </c>
      <c r="AH537" s="1">
        <v>2371.12</v>
      </c>
      <c r="AI537" s="2">
        <v>45520</v>
      </c>
      <c r="AJ537">
        <v>2004</v>
      </c>
      <c r="AK537" s="2">
        <v>45504</v>
      </c>
      <c r="AP537" t="s">
        <v>413</v>
      </c>
      <c r="AT537" s="2">
        <v>45618</v>
      </c>
      <c r="AU537" s="2">
        <v>45805</v>
      </c>
      <c r="AV537" t="s">
        <v>414</v>
      </c>
      <c r="AW537" s="2">
        <v>45504</v>
      </c>
      <c r="AX537">
        <v>27397</v>
      </c>
      <c r="AY537" s="1">
        <v>190260.22</v>
      </c>
      <c r="BA537" t="s">
        <v>837</v>
      </c>
      <c r="BB537">
        <v>27397</v>
      </c>
      <c r="BC537" t="s">
        <v>3815</v>
      </c>
      <c r="BE537" t="s">
        <v>417</v>
      </c>
      <c r="BF537">
        <v>5561993761449</v>
      </c>
      <c r="BG537" t="s">
        <v>3816</v>
      </c>
      <c r="BH537">
        <v>72920403</v>
      </c>
      <c r="BI537" t="s">
        <v>1175</v>
      </c>
      <c r="BJ537" t="s">
        <v>3817</v>
      </c>
      <c r="BL537" s="1">
        <v>1601.21</v>
      </c>
      <c r="BQ537">
        <v>3361</v>
      </c>
      <c r="BR537">
        <v>5902</v>
      </c>
      <c r="BS537" t="s">
        <v>490</v>
      </c>
      <c r="BT537" s="2">
        <v>45511</v>
      </c>
      <c r="BU537">
        <v>500</v>
      </c>
      <c r="BV537" s="2">
        <v>45526</v>
      </c>
      <c r="BW537" t="s">
        <v>422</v>
      </c>
      <c r="BX537" s="2">
        <v>45527</v>
      </c>
      <c r="BY537" t="s">
        <v>3818</v>
      </c>
      <c r="BZ537" s="2">
        <v>45511</v>
      </c>
      <c r="CA537" s="2">
        <v>45523</v>
      </c>
      <c r="CC537" s="2">
        <v>45503</v>
      </c>
      <c r="CD537" t="s">
        <v>424</v>
      </c>
      <c r="CF537" s="2">
        <v>45511</v>
      </c>
      <c r="CJ537" s="2">
        <v>45526</v>
      </c>
      <c r="CL537" s="2">
        <v>45520</v>
      </c>
      <c r="CM537" s="2">
        <v>45526</v>
      </c>
      <c r="CN537" s="2">
        <v>45503</v>
      </c>
      <c r="CO537" s="2">
        <v>45537</v>
      </c>
      <c r="CP537" s="2">
        <v>45524</v>
      </c>
      <c r="CR537" s="2">
        <v>45503</v>
      </c>
      <c r="CS537" s="2">
        <v>45506</v>
      </c>
      <c r="CU537" s="2">
        <v>45524</v>
      </c>
      <c r="CV537" s="2">
        <v>45540</v>
      </c>
      <c r="CW537" s="2">
        <v>45505</v>
      </c>
      <c r="CX537" s="2">
        <v>45537</v>
      </c>
      <c r="CY537" t="s">
        <v>424</v>
      </c>
      <c r="DD537" s="2">
        <v>45502</v>
      </c>
      <c r="DF537" s="2">
        <v>45545</v>
      </c>
      <c r="DI537" s="2">
        <v>45546</v>
      </c>
      <c r="DJ537" s="2">
        <v>45533</v>
      </c>
      <c r="DK537" s="2">
        <v>45541</v>
      </c>
      <c r="DL537" s="2">
        <v>45793</v>
      </c>
      <c r="DM537" s="2">
        <v>45803</v>
      </c>
      <c r="DO537" s="2">
        <v>45505</v>
      </c>
      <c r="EE537" s="1">
        <v>3805.32</v>
      </c>
      <c r="EG537" t="s">
        <v>3289</v>
      </c>
      <c r="EH537" t="s">
        <v>3373</v>
      </c>
      <c r="EI537" t="s">
        <v>3282</v>
      </c>
      <c r="EJ537" t="s">
        <v>3282</v>
      </c>
    </row>
    <row r="538" spans="1:141" hidden="1" x14ac:dyDescent="0.35">
      <c r="A538">
        <v>3717</v>
      </c>
      <c r="B538" t="s">
        <v>404</v>
      </c>
      <c r="C538">
        <v>4401</v>
      </c>
      <c r="D538" t="s">
        <v>976</v>
      </c>
      <c r="E538" t="s">
        <v>834</v>
      </c>
      <c r="F538" t="s">
        <v>603</v>
      </c>
      <c r="G538" t="s">
        <v>1729</v>
      </c>
      <c r="H538" t="s">
        <v>408</v>
      </c>
      <c r="I538" t="s">
        <v>3819</v>
      </c>
      <c r="J538" t="s">
        <v>3820</v>
      </c>
      <c r="K538" t="s">
        <v>22</v>
      </c>
      <c r="L538" t="s">
        <v>54</v>
      </c>
      <c r="M538" t="s">
        <v>411</v>
      </c>
      <c r="N538" t="s">
        <v>411</v>
      </c>
      <c r="O538" t="s">
        <v>411</v>
      </c>
      <c r="P538" t="s">
        <v>411</v>
      </c>
      <c r="Q538" t="s">
        <v>411</v>
      </c>
      <c r="R538" t="s">
        <v>411</v>
      </c>
      <c r="S538" t="s">
        <v>411</v>
      </c>
      <c r="T538" s="1">
        <v>152257.66</v>
      </c>
      <c r="U538">
        <v>600</v>
      </c>
      <c r="V538">
        <v>0</v>
      </c>
      <c r="W538" s="1">
        <v>117710.98</v>
      </c>
      <c r="X538" s="1">
        <v>34615</v>
      </c>
      <c r="Y538">
        <v>0</v>
      </c>
      <c r="Z538" s="1">
        <v>152325.98000000001</v>
      </c>
      <c r="AA538">
        <v>0</v>
      </c>
      <c r="AB538">
        <v>0</v>
      </c>
      <c r="AD538">
        <v>8787720691641</v>
      </c>
      <c r="AE538" t="s">
        <v>412</v>
      </c>
      <c r="AG538" s="2">
        <v>45565</v>
      </c>
      <c r="AH538" s="1">
        <v>3546.48</v>
      </c>
      <c r="AI538" s="2">
        <v>45534</v>
      </c>
      <c r="AJ538">
        <v>2004</v>
      </c>
      <c r="AK538" s="2">
        <v>45504</v>
      </c>
      <c r="AP538" t="s">
        <v>413</v>
      </c>
      <c r="AT538" s="2">
        <v>45743</v>
      </c>
      <c r="AU538" s="2">
        <v>45894</v>
      </c>
      <c r="AV538" t="s">
        <v>414</v>
      </c>
      <c r="AW538" s="2">
        <v>45481</v>
      </c>
      <c r="AX538">
        <v>27438</v>
      </c>
      <c r="AY538" s="1">
        <v>211932.06</v>
      </c>
      <c r="BA538" t="s">
        <v>980</v>
      </c>
      <c r="BB538">
        <v>27438</v>
      </c>
      <c r="BC538" t="s">
        <v>3821</v>
      </c>
      <c r="BD538" t="s">
        <v>416</v>
      </c>
      <c r="BE538" t="s">
        <v>417</v>
      </c>
      <c r="BF538">
        <v>5561992089187</v>
      </c>
      <c r="BG538" t="s">
        <v>3638</v>
      </c>
      <c r="BH538">
        <v>73813220</v>
      </c>
      <c r="BI538" t="s">
        <v>595</v>
      </c>
      <c r="BJ538" t="s">
        <v>3822</v>
      </c>
      <c r="BL538" s="1">
        <v>2000</v>
      </c>
      <c r="BM538" s="2">
        <v>45661</v>
      </c>
      <c r="BQ538">
        <v>3770</v>
      </c>
      <c r="BR538">
        <v>5908</v>
      </c>
      <c r="BS538" t="s">
        <v>457</v>
      </c>
      <c r="BT538" s="2">
        <v>45534</v>
      </c>
      <c r="BU538">
        <v>449.96</v>
      </c>
      <c r="BV538" s="2">
        <v>45540</v>
      </c>
      <c r="BW538" t="s">
        <v>422</v>
      </c>
      <c r="BX538" s="2">
        <v>45539</v>
      </c>
      <c r="BY538" t="s">
        <v>3823</v>
      </c>
      <c r="BZ538" s="2">
        <v>45534</v>
      </c>
      <c r="CA538" s="2">
        <v>45548</v>
      </c>
      <c r="CC538" s="2">
        <v>45497</v>
      </c>
      <c r="CD538" t="s">
        <v>424</v>
      </c>
      <c r="CF538" s="2">
        <v>45534</v>
      </c>
      <c r="CJ538" s="2">
        <v>45551</v>
      </c>
      <c r="CL538" s="2">
        <v>45537</v>
      </c>
      <c r="CM538" s="2">
        <v>45553</v>
      </c>
      <c r="CN538" s="2">
        <v>45497</v>
      </c>
      <c r="CO538" s="2">
        <v>45537</v>
      </c>
      <c r="CP538" s="2">
        <v>45546</v>
      </c>
      <c r="CR538" s="2">
        <v>45498</v>
      </c>
      <c r="CS538" s="2">
        <v>45504</v>
      </c>
      <c r="CT538" s="2">
        <v>45661</v>
      </c>
      <c r="CU538" s="2">
        <v>45547</v>
      </c>
      <c r="CV538" s="2">
        <v>45698</v>
      </c>
      <c r="CW538" s="2">
        <v>45503</v>
      </c>
      <c r="CY538" t="s">
        <v>424</v>
      </c>
      <c r="DD538" s="2">
        <v>45540</v>
      </c>
      <c r="DF538" s="2">
        <v>45565</v>
      </c>
      <c r="DI538" s="2">
        <v>45566</v>
      </c>
      <c r="DJ538" s="2">
        <v>45497</v>
      </c>
      <c r="DK538" s="2">
        <v>45698</v>
      </c>
      <c r="DL538" s="2">
        <v>45703</v>
      </c>
      <c r="DM538" s="2">
        <v>45713</v>
      </c>
      <c r="DN538" s="2">
        <v>45736</v>
      </c>
      <c r="DO538" s="2">
        <v>45503</v>
      </c>
      <c r="DP538" s="2">
        <v>45736</v>
      </c>
      <c r="EE538" s="1">
        <v>2235.39</v>
      </c>
      <c r="EG538" t="s">
        <v>1640</v>
      </c>
      <c r="EJ538" s="2">
        <v>45516</v>
      </c>
    </row>
    <row r="539" spans="1:141" hidden="1" x14ac:dyDescent="0.35">
      <c r="A539">
        <v>3718</v>
      </c>
      <c r="B539" t="s">
        <v>1352</v>
      </c>
      <c r="C539">
        <v>4424</v>
      </c>
      <c r="D539" t="s">
        <v>405</v>
      </c>
      <c r="E539" t="s">
        <v>406</v>
      </c>
      <c r="F539" t="s">
        <v>461</v>
      </c>
      <c r="G539">
        <v>303</v>
      </c>
      <c r="H539" t="s">
        <v>408</v>
      </c>
      <c r="I539" t="s">
        <v>3824</v>
      </c>
      <c r="J539" t="s">
        <v>3825</v>
      </c>
      <c r="K539" t="s">
        <v>14</v>
      </c>
      <c r="L539" t="s">
        <v>95</v>
      </c>
      <c r="M539" t="s">
        <v>411</v>
      </c>
      <c r="N539" t="s">
        <v>411</v>
      </c>
      <c r="O539" t="s">
        <v>411</v>
      </c>
      <c r="P539" t="s">
        <v>411</v>
      </c>
      <c r="Q539" t="s">
        <v>411</v>
      </c>
      <c r="R539" t="s">
        <v>411</v>
      </c>
      <c r="S539" t="s">
        <v>411</v>
      </c>
      <c r="T539" s="1">
        <v>163455.84</v>
      </c>
      <c r="U539">
        <v>699.86</v>
      </c>
      <c r="V539">
        <v>0</v>
      </c>
      <c r="W539" s="1">
        <v>141502.84</v>
      </c>
      <c r="X539" s="1">
        <v>6585</v>
      </c>
      <c r="Y539">
        <v>0</v>
      </c>
      <c r="Z539" s="1">
        <v>148087.84</v>
      </c>
      <c r="AA539">
        <v>0</v>
      </c>
      <c r="AB539">
        <v>0</v>
      </c>
      <c r="AD539">
        <v>8787720818579</v>
      </c>
      <c r="AE539" t="s">
        <v>412</v>
      </c>
      <c r="AG539" s="2">
        <v>45544</v>
      </c>
      <c r="AH539" s="1">
        <v>3914.73</v>
      </c>
      <c r="AI539" s="2">
        <v>45527</v>
      </c>
      <c r="AJ539">
        <v>2004</v>
      </c>
      <c r="AK539" s="2">
        <v>45504</v>
      </c>
      <c r="AP539" t="s">
        <v>413</v>
      </c>
      <c r="AT539" s="2">
        <v>45679</v>
      </c>
      <c r="AU539" s="2">
        <v>45985</v>
      </c>
      <c r="AV539" t="s">
        <v>414</v>
      </c>
      <c r="AW539" s="2">
        <v>45486</v>
      </c>
      <c r="AX539">
        <v>27439</v>
      </c>
      <c r="AY539" s="1">
        <v>225000</v>
      </c>
      <c r="BA539" t="s">
        <v>415</v>
      </c>
      <c r="BB539">
        <v>27439</v>
      </c>
      <c r="BC539" t="s">
        <v>3826</v>
      </c>
      <c r="BD539" t="s">
        <v>416</v>
      </c>
      <c r="BE539" t="s">
        <v>417</v>
      </c>
      <c r="BF539">
        <v>5561996012881</v>
      </c>
      <c r="BG539" t="s">
        <v>3827</v>
      </c>
      <c r="BH539">
        <v>73801165</v>
      </c>
      <c r="BI539" t="s">
        <v>504</v>
      </c>
      <c r="BJ539" t="s">
        <v>3828</v>
      </c>
      <c r="BL539" s="1">
        <v>2332.88</v>
      </c>
      <c r="BM539" s="2">
        <v>45652</v>
      </c>
      <c r="BQ539">
        <v>3056</v>
      </c>
      <c r="BR539">
        <v>5909</v>
      </c>
      <c r="BS539" t="s">
        <v>490</v>
      </c>
      <c r="BT539" s="2">
        <v>45519</v>
      </c>
      <c r="BU539">
        <v>449.96</v>
      </c>
      <c r="BV539" s="2">
        <v>45533</v>
      </c>
      <c r="BW539" t="s">
        <v>422</v>
      </c>
      <c r="BX539" s="2">
        <v>45532</v>
      </c>
      <c r="BY539" t="s">
        <v>3829</v>
      </c>
      <c r="BZ539" s="2">
        <v>45520</v>
      </c>
      <c r="CC539" s="2">
        <v>45509</v>
      </c>
      <c r="CD539" t="s">
        <v>424</v>
      </c>
      <c r="CF539" s="2">
        <v>45520</v>
      </c>
      <c r="CJ539" s="2">
        <v>45537</v>
      </c>
      <c r="CL539" s="2">
        <v>45523</v>
      </c>
      <c r="CN539" s="2">
        <v>45509</v>
      </c>
      <c r="CO539" s="2">
        <v>45537</v>
      </c>
      <c r="CP539" s="2">
        <v>45531</v>
      </c>
      <c r="CR539" s="2">
        <v>45510</v>
      </c>
      <c r="CS539" s="2">
        <v>45513</v>
      </c>
      <c r="CT539" s="2">
        <v>45652</v>
      </c>
      <c r="CU539" s="2">
        <v>45533</v>
      </c>
      <c r="CV539" s="2">
        <v>45569</v>
      </c>
      <c r="CW539" s="2">
        <v>45513</v>
      </c>
      <c r="CY539" t="s">
        <v>424</v>
      </c>
      <c r="DD539" s="2">
        <v>45527</v>
      </c>
      <c r="DF539" s="2">
        <v>45544</v>
      </c>
      <c r="DI539" s="2">
        <v>45546</v>
      </c>
      <c r="DJ539" s="2">
        <v>45511</v>
      </c>
      <c r="DK539" s="2">
        <v>45569</v>
      </c>
      <c r="DL539" s="2">
        <v>45700</v>
      </c>
      <c r="DM539" s="2">
        <v>45701</v>
      </c>
      <c r="DO539" s="2">
        <v>45513</v>
      </c>
      <c r="EE539" s="1">
        <v>2077.4699999999998</v>
      </c>
      <c r="EK539" t="s">
        <v>1591</v>
      </c>
    </row>
    <row r="540" spans="1:141" hidden="1" x14ac:dyDescent="0.35">
      <c r="A540">
        <v>3719</v>
      </c>
      <c r="B540" t="s">
        <v>404</v>
      </c>
      <c r="C540">
        <v>4437</v>
      </c>
      <c r="D540" t="s">
        <v>976</v>
      </c>
      <c r="E540" t="s">
        <v>834</v>
      </c>
      <c r="F540" t="s">
        <v>407</v>
      </c>
      <c r="G540" t="s">
        <v>1615</v>
      </c>
      <c r="H540" t="s">
        <v>408</v>
      </c>
      <c r="I540" t="s">
        <v>3830</v>
      </c>
      <c r="J540" t="s">
        <v>3831</v>
      </c>
      <c r="K540" t="s">
        <v>14</v>
      </c>
      <c r="L540" t="s">
        <v>121</v>
      </c>
      <c r="M540" t="s">
        <v>411</v>
      </c>
      <c r="N540" t="s">
        <v>411</v>
      </c>
      <c r="O540" t="s">
        <v>411</v>
      </c>
      <c r="P540" t="s">
        <v>411</v>
      </c>
      <c r="Q540" t="s">
        <v>411</v>
      </c>
      <c r="R540" t="s">
        <v>411</v>
      </c>
      <c r="S540" t="s">
        <v>411</v>
      </c>
      <c r="T540" s="1">
        <v>156339.07</v>
      </c>
      <c r="U540">
        <v>705</v>
      </c>
      <c r="V540">
        <v>0</v>
      </c>
      <c r="W540" s="1">
        <v>134550.07</v>
      </c>
      <c r="X540" s="1">
        <v>21789</v>
      </c>
      <c r="Y540">
        <v>0</v>
      </c>
      <c r="Z540" s="1">
        <v>156339.07</v>
      </c>
      <c r="AA540">
        <v>0</v>
      </c>
      <c r="AB540">
        <v>0</v>
      </c>
      <c r="AD540">
        <v>8787720748473</v>
      </c>
      <c r="AE540" t="s">
        <v>412</v>
      </c>
      <c r="AG540" s="2">
        <v>45540</v>
      </c>
      <c r="AH540" s="1">
        <v>3518.51</v>
      </c>
      <c r="AI540" s="2">
        <v>45519</v>
      </c>
      <c r="AJ540">
        <v>2004</v>
      </c>
      <c r="AK540" s="2">
        <v>45505</v>
      </c>
      <c r="AP540" t="s">
        <v>413</v>
      </c>
      <c r="AT540" s="2">
        <v>45743</v>
      </c>
      <c r="AU540" s="2">
        <v>45894</v>
      </c>
      <c r="AV540" t="s">
        <v>414</v>
      </c>
      <c r="AW540" s="2">
        <v>45490</v>
      </c>
      <c r="AX540">
        <v>27516</v>
      </c>
      <c r="AY540" s="1">
        <v>216933.46</v>
      </c>
      <c r="BA540" t="s">
        <v>980</v>
      </c>
      <c r="BB540">
        <v>27516</v>
      </c>
      <c r="BC540" t="s">
        <v>3832</v>
      </c>
      <c r="BD540" t="s">
        <v>416</v>
      </c>
      <c r="BE540" t="s">
        <v>417</v>
      </c>
      <c r="BF540">
        <v>5561999723940</v>
      </c>
      <c r="BG540" t="s">
        <v>3833</v>
      </c>
      <c r="BH540">
        <v>73808284</v>
      </c>
      <c r="BI540" t="s">
        <v>3834</v>
      </c>
      <c r="BJ540" t="s">
        <v>3835</v>
      </c>
      <c r="BL540" s="1">
        <v>2350</v>
      </c>
      <c r="BM540" s="2">
        <v>45668</v>
      </c>
      <c r="BQ540">
        <v>3660</v>
      </c>
      <c r="BR540">
        <v>5910</v>
      </c>
      <c r="BS540" t="s">
        <v>449</v>
      </c>
      <c r="BT540" s="2">
        <v>45490</v>
      </c>
      <c r="BU540">
        <v>449.96</v>
      </c>
      <c r="BV540" s="2">
        <v>45526</v>
      </c>
      <c r="BW540" t="s">
        <v>422</v>
      </c>
      <c r="BX540" s="2">
        <v>45524</v>
      </c>
      <c r="BY540" t="s">
        <v>3836</v>
      </c>
      <c r="BZ540" s="2">
        <v>45490</v>
      </c>
      <c r="CA540" s="2">
        <v>45526</v>
      </c>
      <c r="CC540" s="2">
        <v>45509</v>
      </c>
      <c r="CD540" t="s">
        <v>424</v>
      </c>
      <c r="CF540" s="2">
        <v>45490</v>
      </c>
      <c r="CJ540" s="2">
        <v>45533</v>
      </c>
      <c r="CL540" s="2">
        <v>45505</v>
      </c>
      <c r="CM540" s="2">
        <v>45538</v>
      </c>
      <c r="CN540" s="2">
        <v>45509</v>
      </c>
      <c r="CO540" s="2">
        <v>45519</v>
      </c>
      <c r="CP540" s="2">
        <v>45527</v>
      </c>
      <c r="CR540" s="2">
        <v>45510</v>
      </c>
      <c r="CS540" s="2">
        <v>45509</v>
      </c>
      <c r="CT540" s="2">
        <v>45668</v>
      </c>
      <c r="CU540" s="2">
        <v>45531</v>
      </c>
      <c r="CV540" s="2">
        <v>45538</v>
      </c>
      <c r="CW540" s="2">
        <v>45509</v>
      </c>
      <c r="CY540" t="s">
        <v>424</v>
      </c>
      <c r="DD540" s="2">
        <v>45519</v>
      </c>
      <c r="DF540" s="2">
        <v>45541</v>
      </c>
      <c r="DI540" s="2">
        <v>45544</v>
      </c>
      <c r="DJ540" s="2">
        <v>45503</v>
      </c>
      <c r="DK540" s="2">
        <v>45698</v>
      </c>
      <c r="DL540" s="2">
        <v>45699</v>
      </c>
      <c r="DM540" s="2">
        <v>45727</v>
      </c>
      <c r="DN540" s="2">
        <v>45736</v>
      </c>
      <c r="DO540" s="2">
        <v>45509</v>
      </c>
      <c r="DP540" s="2">
        <v>45736</v>
      </c>
      <c r="EE540" s="1">
        <v>2042.77</v>
      </c>
    </row>
    <row r="541" spans="1:141" hidden="1" x14ac:dyDescent="0.35">
      <c r="A541">
        <v>3720</v>
      </c>
      <c r="B541" t="s">
        <v>404</v>
      </c>
      <c r="C541">
        <v>4443</v>
      </c>
      <c r="D541" t="s">
        <v>976</v>
      </c>
      <c r="E541" t="s">
        <v>834</v>
      </c>
      <c r="F541" t="s">
        <v>451</v>
      </c>
      <c r="G541" t="s">
        <v>977</v>
      </c>
      <c r="H541" t="s">
        <v>408</v>
      </c>
      <c r="I541" t="s">
        <v>3837</v>
      </c>
      <c r="J541" t="s">
        <v>3838</v>
      </c>
      <c r="K541" t="s">
        <v>14</v>
      </c>
      <c r="L541" t="s">
        <v>87</v>
      </c>
      <c r="M541" t="s">
        <v>411</v>
      </c>
      <c r="N541" t="s">
        <v>411</v>
      </c>
      <c r="O541" t="s">
        <v>411</v>
      </c>
      <c r="P541" t="s">
        <v>411</v>
      </c>
      <c r="Q541" t="s">
        <v>411</v>
      </c>
      <c r="R541" t="s">
        <v>411</v>
      </c>
      <c r="S541" t="s">
        <v>411</v>
      </c>
      <c r="T541" s="1">
        <v>164200</v>
      </c>
      <c r="U541" s="1">
        <v>1003.76</v>
      </c>
      <c r="V541">
        <v>0</v>
      </c>
      <c r="W541" s="1">
        <v>168000</v>
      </c>
      <c r="X541" s="1">
        <v>2000</v>
      </c>
      <c r="Y541">
        <v>0</v>
      </c>
      <c r="Z541" s="1">
        <v>170000</v>
      </c>
      <c r="AA541">
        <v>0</v>
      </c>
      <c r="AB541">
        <v>0</v>
      </c>
      <c r="AE541" t="s">
        <v>412</v>
      </c>
      <c r="AG541" s="2">
        <v>45553</v>
      </c>
      <c r="AH541" s="1">
        <v>6217.41</v>
      </c>
      <c r="AI541" s="2">
        <v>45519</v>
      </c>
      <c r="AJ541">
        <v>2004</v>
      </c>
      <c r="AK541" s="2">
        <v>45505</v>
      </c>
      <c r="AP541" t="s">
        <v>3839</v>
      </c>
      <c r="AQ541" t="s">
        <v>3840</v>
      </c>
      <c r="AT541" s="2">
        <v>45743</v>
      </c>
      <c r="AU541" s="2">
        <v>45894</v>
      </c>
      <c r="AV541" t="s">
        <v>414</v>
      </c>
      <c r="AW541" s="2">
        <v>45490</v>
      </c>
      <c r="AX541">
        <v>27517</v>
      </c>
      <c r="AY541" s="1">
        <v>224000</v>
      </c>
      <c r="BA541" t="s">
        <v>980</v>
      </c>
      <c r="BB541">
        <v>27517</v>
      </c>
      <c r="BC541" t="s">
        <v>3841</v>
      </c>
      <c r="BD541" t="s">
        <v>416</v>
      </c>
      <c r="BE541" t="s">
        <v>417</v>
      </c>
      <c r="BF541">
        <v>5561996866848</v>
      </c>
      <c r="BG541" t="s">
        <v>3842</v>
      </c>
      <c r="BH541">
        <v>73807175</v>
      </c>
      <c r="BI541" t="s">
        <v>588</v>
      </c>
      <c r="BJ541" t="s">
        <v>3843</v>
      </c>
      <c r="BL541" s="1">
        <v>1845.88</v>
      </c>
      <c r="BM541" s="2">
        <v>45651</v>
      </c>
      <c r="BQ541">
        <v>3727</v>
      </c>
      <c r="BR541">
        <v>5911</v>
      </c>
      <c r="BS541" t="s">
        <v>576</v>
      </c>
      <c r="BT541" s="2">
        <v>45511</v>
      </c>
      <c r="BU541">
        <v>383.27</v>
      </c>
      <c r="BV541" s="2">
        <v>45526</v>
      </c>
      <c r="BW541" t="s">
        <v>422</v>
      </c>
      <c r="BX541" s="2">
        <v>45524</v>
      </c>
      <c r="BY541" t="s">
        <v>3844</v>
      </c>
      <c r="BZ541" s="2">
        <v>45511</v>
      </c>
      <c r="CC541" s="2">
        <v>45506</v>
      </c>
      <c r="CD541" t="s">
        <v>424</v>
      </c>
      <c r="CF541" s="2">
        <v>45511</v>
      </c>
      <c r="CJ541" s="2">
        <v>45533</v>
      </c>
      <c r="CL541" s="2">
        <v>45523</v>
      </c>
      <c r="CM541" s="2">
        <v>45538</v>
      </c>
      <c r="CN541" s="2">
        <v>45506</v>
      </c>
      <c r="CO541" s="2">
        <v>45519</v>
      </c>
      <c r="CP541" s="2">
        <v>45527</v>
      </c>
      <c r="CR541" s="2">
        <v>45509</v>
      </c>
      <c r="CS541" s="2">
        <v>45512</v>
      </c>
      <c r="CU541" s="2">
        <v>45531</v>
      </c>
      <c r="CV541" s="2">
        <v>45538</v>
      </c>
      <c r="CW541" s="2">
        <v>45512</v>
      </c>
      <c r="CY541" t="s">
        <v>424</v>
      </c>
      <c r="DD541" s="2">
        <v>45523</v>
      </c>
      <c r="DI541" s="2">
        <v>45555</v>
      </c>
      <c r="DJ541" s="2">
        <v>45505</v>
      </c>
      <c r="DK541" s="2">
        <v>45593</v>
      </c>
      <c r="DL541" s="2">
        <v>45606</v>
      </c>
      <c r="DM541" s="2">
        <v>45709</v>
      </c>
      <c r="DN541" s="2">
        <v>45736</v>
      </c>
      <c r="DO541" s="2">
        <v>45512</v>
      </c>
      <c r="DP541" s="2">
        <v>45736</v>
      </c>
      <c r="EE541" s="1">
        <v>1782.81</v>
      </c>
      <c r="EK541" t="s">
        <v>1591</v>
      </c>
    </row>
    <row r="542" spans="1:141" hidden="1" x14ac:dyDescent="0.35">
      <c r="A542">
        <v>3721</v>
      </c>
      <c r="B542" t="s">
        <v>404</v>
      </c>
      <c r="C542">
        <v>4471</v>
      </c>
      <c r="D542" t="s">
        <v>471</v>
      </c>
      <c r="E542" t="s">
        <v>508</v>
      </c>
      <c r="F542" t="s">
        <v>519</v>
      </c>
      <c r="G542">
        <v>303</v>
      </c>
      <c r="H542" t="s">
        <v>474</v>
      </c>
      <c r="I542" t="s">
        <v>3845</v>
      </c>
      <c r="J542" t="s">
        <v>3846</v>
      </c>
      <c r="K542" t="s">
        <v>37</v>
      </c>
      <c r="L542" t="s">
        <v>36</v>
      </c>
      <c r="M542" t="s">
        <v>411</v>
      </c>
      <c r="N542" t="s">
        <v>411</v>
      </c>
      <c r="O542" t="s">
        <v>411</v>
      </c>
      <c r="P542" t="s">
        <v>424</v>
      </c>
      <c r="Q542" t="s">
        <v>424</v>
      </c>
      <c r="R542" t="s">
        <v>411</v>
      </c>
      <c r="S542" t="s">
        <v>411</v>
      </c>
      <c r="T542" s="1">
        <v>156679.9</v>
      </c>
      <c r="U542">
        <v>0</v>
      </c>
      <c r="V542">
        <v>0</v>
      </c>
      <c r="W542" s="1">
        <v>128403.48</v>
      </c>
      <c r="X542" s="1">
        <v>43293.52</v>
      </c>
      <c r="Y542">
        <v>0</v>
      </c>
      <c r="Z542" s="1">
        <v>171697</v>
      </c>
      <c r="AA542">
        <v>0</v>
      </c>
      <c r="AB542">
        <v>0</v>
      </c>
      <c r="AD542">
        <v>8787720768210</v>
      </c>
      <c r="AE542" t="s">
        <v>412</v>
      </c>
      <c r="AF542">
        <v>96181</v>
      </c>
      <c r="AG542" s="2">
        <v>45532</v>
      </c>
      <c r="AH542" s="1">
        <v>2740.25</v>
      </c>
      <c r="AI542" s="2">
        <v>45513</v>
      </c>
      <c r="AJ542">
        <v>2004</v>
      </c>
      <c r="AK542" s="2">
        <v>45506</v>
      </c>
      <c r="AP542" t="s">
        <v>413</v>
      </c>
      <c r="AT542" s="2">
        <v>45741</v>
      </c>
      <c r="AU542" s="2">
        <v>45741</v>
      </c>
      <c r="AV542" t="s">
        <v>414</v>
      </c>
      <c r="AW542" s="2">
        <v>45499</v>
      </c>
      <c r="AX542">
        <v>27540</v>
      </c>
      <c r="AY542" s="1">
        <v>206680.1</v>
      </c>
      <c r="BA542" t="s">
        <v>477</v>
      </c>
      <c r="BB542">
        <v>27540</v>
      </c>
      <c r="BD542" t="s">
        <v>512</v>
      </c>
      <c r="BE542" t="s">
        <v>513</v>
      </c>
      <c r="BF542">
        <v>5561981762940</v>
      </c>
      <c r="BG542" t="s">
        <v>3847</v>
      </c>
      <c r="BH542">
        <v>72260690</v>
      </c>
      <c r="BI542" t="s">
        <v>3848</v>
      </c>
      <c r="BJ542" t="s">
        <v>3849</v>
      </c>
      <c r="BL542" s="1">
        <v>2250</v>
      </c>
      <c r="BM542" s="2">
        <v>45678</v>
      </c>
      <c r="BQ542">
        <v>2882</v>
      </c>
      <c r="BR542">
        <v>5915</v>
      </c>
      <c r="BS542" t="s">
        <v>432</v>
      </c>
      <c r="BT542" s="2">
        <v>45499</v>
      </c>
      <c r="BU542">
        <v>500</v>
      </c>
      <c r="BV542" s="2">
        <v>45519</v>
      </c>
      <c r="BW542" t="s">
        <v>422</v>
      </c>
      <c r="BX542" s="2">
        <v>45520</v>
      </c>
      <c r="BY542" t="s">
        <v>3850</v>
      </c>
      <c r="BZ542" s="2">
        <v>45499</v>
      </c>
      <c r="CA542" s="2">
        <v>45516</v>
      </c>
      <c r="CC542" s="2">
        <v>45509</v>
      </c>
      <c r="CD542" t="s">
        <v>424</v>
      </c>
      <c r="CF542" s="2">
        <v>45499</v>
      </c>
      <c r="CJ542" s="2">
        <v>45519</v>
      </c>
      <c r="CL542" s="2">
        <v>45509</v>
      </c>
      <c r="CM542" s="2">
        <v>45524</v>
      </c>
      <c r="CN542" s="2">
        <v>45509</v>
      </c>
      <c r="CO542" s="2">
        <v>45519</v>
      </c>
      <c r="CP542" s="2">
        <v>45516</v>
      </c>
      <c r="CR542" s="2">
        <v>45510</v>
      </c>
      <c r="CS542" s="2">
        <v>45510</v>
      </c>
      <c r="CU542" s="2">
        <v>45517</v>
      </c>
      <c r="CV542" s="2">
        <v>45539</v>
      </c>
      <c r="CW542" s="2">
        <v>45510</v>
      </c>
      <c r="CX542" s="2">
        <v>45526</v>
      </c>
      <c r="CY542" t="s">
        <v>424</v>
      </c>
      <c r="DD542" s="2">
        <v>45504</v>
      </c>
      <c r="DF542" s="2">
        <v>45532</v>
      </c>
      <c r="DI542" s="2">
        <v>45537</v>
      </c>
      <c r="DJ542" s="2">
        <v>45505</v>
      </c>
      <c r="DK542" s="2">
        <v>45539</v>
      </c>
      <c r="DL542" s="2">
        <v>45608</v>
      </c>
      <c r="DM542" s="2">
        <v>45631</v>
      </c>
      <c r="DN542" s="2">
        <v>45693</v>
      </c>
      <c r="DO542" s="2">
        <v>45510</v>
      </c>
      <c r="DP542" s="2">
        <v>45693</v>
      </c>
      <c r="EE542" s="1">
        <v>4005.32</v>
      </c>
      <c r="EG542" t="s">
        <v>1640</v>
      </c>
    </row>
    <row r="543" spans="1:141" hidden="1" x14ac:dyDescent="0.35">
      <c r="A543">
        <v>3722</v>
      </c>
      <c r="B543" t="s">
        <v>404</v>
      </c>
      <c r="C543">
        <v>4466</v>
      </c>
      <c r="D543" t="s">
        <v>471</v>
      </c>
      <c r="E543" t="s">
        <v>508</v>
      </c>
      <c r="F543" t="s">
        <v>426</v>
      </c>
      <c r="G543">
        <v>304</v>
      </c>
      <c r="H543" t="s">
        <v>474</v>
      </c>
      <c r="I543" t="s">
        <v>3851</v>
      </c>
      <c r="J543" t="s">
        <v>3852</v>
      </c>
      <c r="K543" t="s">
        <v>37</v>
      </c>
      <c r="L543" t="s">
        <v>90</v>
      </c>
      <c r="M543" t="s">
        <v>411</v>
      </c>
      <c r="N543" t="s">
        <v>411</v>
      </c>
      <c r="O543" t="s">
        <v>411</v>
      </c>
      <c r="P543" t="s">
        <v>424</v>
      </c>
      <c r="Q543" t="s">
        <v>424</v>
      </c>
      <c r="R543" t="s">
        <v>411</v>
      </c>
      <c r="S543" t="s">
        <v>411</v>
      </c>
      <c r="T543" s="1">
        <v>154153.87</v>
      </c>
      <c r="U543">
        <v>578.53</v>
      </c>
      <c r="V543">
        <v>0</v>
      </c>
      <c r="W543" s="1">
        <v>111766.17</v>
      </c>
      <c r="X543" s="1">
        <v>45887.83</v>
      </c>
      <c r="Y543">
        <v>0</v>
      </c>
      <c r="Z543" s="1">
        <v>157654</v>
      </c>
      <c r="AA543">
        <v>0</v>
      </c>
      <c r="AB543">
        <v>0</v>
      </c>
      <c r="AD543">
        <v>8787720768610</v>
      </c>
      <c r="AE543" t="s">
        <v>412</v>
      </c>
      <c r="AF543">
        <v>96278</v>
      </c>
      <c r="AG543" s="2">
        <v>45541</v>
      </c>
      <c r="AH543" s="1">
        <v>2740.25</v>
      </c>
      <c r="AI543" s="2">
        <v>45517</v>
      </c>
      <c r="AJ543">
        <v>2004</v>
      </c>
      <c r="AK543" s="2">
        <v>45506</v>
      </c>
      <c r="AP543" t="s">
        <v>413</v>
      </c>
      <c r="AT543" s="2">
        <v>45741</v>
      </c>
      <c r="AU543" s="2">
        <v>45741</v>
      </c>
      <c r="AV543" t="s">
        <v>414</v>
      </c>
      <c r="AW543" s="2">
        <v>45498</v>
      </c>
      <c r="AX543">
        <v>27539</v>
      </c>
      <c r="AY543" s="1">
        <v>204973.93</v>
      </c>
      <c r="BA543" t="s">
        <v>477</v>
      </c>
      <c r="BB543">
        <v>27539</v>
      </c>
      <c r="BD543" t="s">
        <v>478</v>
      </c>
      <c r="BE543" t="s">
        <v>417</v>
      </c>
      <c r="BF543">
        <v>5561991276343</v>
      </c>
      <c r="BG543" t="s">
        <v>3853</v>
      </c>
      <c r="BH543">
        <v>72910000</v>
      </c>
      <c r="BI543" t="s">
        <v>1553</v>
      </c>
      <c r="BJ543" t="s">
        <v>3854</v>
      </c>
      <c r="BL543" s="1">
        <v>1928.43</v>
      </c>
      <c r="BM543" s="2">
        <v>45677</v>
      </c>
      <c r="BQ543">
        <v>2985</v>
      </c>
      <c r="BR543">
        <v>5914</v>
      </c>
      <c r="BS543" t="s">
        <v>449</v>
      </c>
      <c r="BT543" s="2">
        <v>45498</v>
      </c>
      <c r="BU543">
        <v>500</v>
      </c>
      <c r="BV543" s="2">
        <v>45519</v>
      </c>
      <c r="BW543" t="s">
        <v>422</v>
      </c>
      <c r="BX543" s="2">
        <v>45524</v>
      </c>
      <c r="BY543" t="s">
        <v>3855</v>
      </c>
      <c r="BZ543" s="2">
        <v>45498</v>
      </c>
      <c r="CA543" s="2">
        <v>45523</v>
      </c>
      <c r="CC543" s="2">
        <v>45504</v>
      </c>
      <c r="CD543" t="s">
        <v>424</v>
      </c>
      <c r="CF543" s="2">
        <v>45498</v>
      </c>
      <c r="CJ543" s="2">
        <v>45526</v>
      </c>
      <c r="CL543" s="2">
        <v>45509</v>
      </c>
      <c r="CM543" s="2">
        <v>45526</v>
      </c>
      <c r="CN543" s="2">
        <v>45504</v>
      </c>
      <c r="CO543" s="2">
        <v>45537</v>
      </c>
      <c r="CP543" s="2">
        <v>45524</v>
      </c>
      <c r="CR543" s="2">
        <v>45506</v>
      </c>
      <c r="CS543" s="2">
        <v>45510</v>
      </c>
      <c r="CU543" s="2">
        <v>45525</v>
      </c>
      <c r="CV543" s="2">
        <v>45538</v>
      </c>
      <c r="CW543" s="2">
        <v>45510</v>
      </c>
      <c r="CX543" s="2">
        <v>45537</v>
      </c>
      <c r="CY543" t="s">
        <v>424</v>
      </c>
      <c r="DD543" s="2">
        <v>45504</v>
      </c>
      <c r="DF543" s="2">
        <v>45545</v>
      </c>
      <c r="DI543" s="2">
        <v>45546</v>
      </c>
      <c r="DJ543" s="2">
        <v>45505</v>
      </c>
      <c r="DK543" s="2">
        <v>45538</v>
      </c>
      <c r="DL543" s="2">
        <v>45608</v>
      </c>
      <c r="DM543" s="2">
        <v>45631</v>
      </c>
      <c r="DN543" s="2">
        <v>45693</v>
      </c>
      <c r="DO543" s="2">
        <v>45510</v>
      </c>
      <c r="DP543" s="2">
        <v>45693</v>
      </c>
      <c r="EE543" s="1">
        <v>4005.32</v>
      </c>
      <c r="EG543" t="s">
        <v>1640</v>
      </c>
      <c r="EH543" t="s">
        <v>3373</v>
      </c>
      <c r="EI543" t="s">
        <v>3282</v>
      </c>
      <c r="EJ543" t="s">
        <v>3282</v>
      </c>
      <c r="EK543" t="s">
        <v>1591</v>
      </c>
    </row>
    <row r="544" spans="1:141" hidden="1" x14ac:dyDescent="0.35">
      <c r="A544">
        <v>3723</v>
      </c>
      <c r="B544" t="s">
        <v>404</v>
      </c>
      <c r="C544">
        <v>4455</v>
      </c>
      <c r="D544" t="s">
        <v>976</v>
      </c>
      <c r="E544" t="s">
        <v>834</v>
      </c>
      <c r="F544" t="s">
        <v>898</v>
      </c>
      <c r="G544" t="s">
        <v>1729</v>
      </c>
      <c r="H544" t="s">
        <v>408</v>
      </c>
      <c r="I544" t="s">
        <v>3856</v>
      </c>
      <c r="J544" t="s">
        <v>3857</v>
      </c>
      <c r="K544" t="s">
        <v>14</v>
      </c>
      <c r="L544" t="s">
        <v>66</v>
      </c>
      <c r="M544" t="s">
        <v>411</v>
      </c>
      <c r="N544" t="s">
        <v>411</v>
      </c>
      <c r="O544" t="s">
        <v>411</v>
      </c>
      <c r="P544" t="s">
        <v>411</v>
      </c>
      <c r="Q544" t="s">
        <v>411</v>
      </c>
      <c r="R544" t="s">
        <v>411</v>
      </c>
      <c r="S544" t="s">
        <v>411</v>
      </c>
      <c r="T544" s="1">
        <v>156339.07</v>
      </c>
      <c r="U544">
        <v>705</v>
      </c>
      <c r="V544">
        <v>0</v>
      </c>
      <c r="W544" s="1">
        <v>134550.07</v>
      </c>
      <c r="X544" s="1">
        <v>21789</v>
      </c>
      <c r="Y544">
        <v>0</v>
      </c>
      <c r="Z544" s="1">
        <v>156339.07</v>
      </c>
      <c r="AA544">
        <v>0</v>
      </c>
      <c r="AB544">
        <v>0</v>
      </c>
      <c r="AD544">
        <v>8787720759173</v>
      </c>
      <c r="AE544" t="s">
        <v>412</v>
      </c>
      <c r="AG544" s="2">
        <v>45544</v>
      </c>
      <c r="AH544" s="1">
        <v>3543.36</v>
      </c>
      <c r="AI544" s="2">
        <v>45530</v>
      </c>
      <c r="AJ544">
        <v>2004</v>
      </c>
      <c r="AK544" s="2">
        <v>45506</v>
      </c>
      <c r="AP544" t="s">
        <v>413</v>
      </c>
      <c r="AT544" s="2">
        <v>45743</v>
      </c>
      <c r="AU544" s="2">
        <v>45894</v>
      </c>
      <c r="AV544" t="s">
        <v>414</v>
      </c>
      <c r="AW544" s="2">
        <v>45495</v>
      </c>
      <c r="AX544">
        <v>27538</v>
      </c>
      <c r="AY544" s="1">
        <v>216933.46</v>
      </c>
      <c r="BA544" t="s">
        <v>980</v>
      </c>
      <c r="BB544">
        <v>27538</v>
      </c>
      <c r="BC544" t="s">
        <v>3858</v>
      </c>
      <c r="BD544" t="s">
        <v>3859</v>
      </c>
      <c r="BE544" t="s">
        <v>417</v>
      </c>
      <c r="BF544">
        <v>5561996339232</v>
      </c>
      <c r="BG544" t="s">
        <v>3860</v>
      </c>
      <c r="BH544">
        <v>73890000</v>
      </c>
      <c r="BI544" t="s">
        <v>3861</v>
      </c>
      <c r="BJ544" t="s">
        <v>3862</v>
      </c>
      <c r="BL544" s="1">
        <v>2350</v>
      </c>
      <c r="BM544" s="2">
        <v>45672</v>
      </c>
      <c r="BQ544">
        <v>3873</v>
      </c>
      <c r="BR544">
        <v>5913</v>
      </c>
      <c r="BS544" t="s">
        <v>2094</v>
      </c>
      <c r="BT544" s="2">
        <v>45519</v>
      </c>
      <c r="BU544">
        <v>449.96</v>
      </c>
      <c r="BV544" s="2">
        <v>45533</v>
      </c>
      <c r="BW544" t="s">
        <v>422</v>
      </c>
      <c r="BX544" s="2">
        <v>45535</v>
      </c>
      <c r="BY544" t="s">
        <v>3863</v>
      </c>
      <c r="BZ544" s="2">
        <v>45520</v>
      </c>
      <c r="CC544" s="2">
        <v>45506</v>
      </c>
      <c r="CD544" t="s">
        <v>424</v>
      </c>
      <c r="CF544" s="2">
        <v>45520</v>
      </c>
      <c r="CJ544" s="2">
        <v>45537</v>
      </c>
      <c r="CL544" s="2">
        <v>45523</v>
      </c>
      <c r="CN544" s="2">
        <v>45506</v>
      </c>
      <c r="CO544" s="2">
        <v>45537</v>
      </c>
      <c r="CP544" s="2">
        <v>45531</v>
      </c>
      <c r="CR544" s="2">
        <v>45509</v>
      </c>
      <c r="CS544" s="2">
        <v>45511</v>
      </c>
      <c r="CT544" s="2">
        <v>45672</v>
      </c>
      <c r="CU544" s="2">
        <v>45533</v>
      </c>
      <c r="CV544" s="2">
        <v>45538</v>
      </c>
      <c r="CW544" s="2">
        <v>45511</v>
      </c>
      <c r="CY544" t="s">
        <v>424</v>
      </c>
      <c r="DD544" s="2">
        <v>45530</v>
      </c>
      <c r="DF544" s="2">
        <v>45568</v>
      </c>
      <c r="DI544" s="2">
        <v>45569</v>
      </c>
      <c r="DJ544" s="2">
        <v>45504</v>
      </c>
      <c r="DK544" s="2">
        <v>45698</v>
      </c>
      <c r="DL544" s="2">
        <v>45703</v>
      </c>
      <c r="DM544" s="2">
        <v>45713</v>
      </c>
      <c r="DN544" s="2">
        <v>45736</v>
      </c>
      <c r="DO544" s="2">
        <v>45511</v>
      </c>
      <c r="DP544" s="2">
        <v>45736</v>
      </c>
      <c r="EE544" s="1">
        <v>2042.77</v>
      </c>
      <c r="EG544" t="s">
        <v>735</v>
      </c>
    </row>
    <row r="545" spans="1:141" hidden="1" x14ac:dyDescent="0.35">
      <c r="A545">
        <v>3724</v>
      </c>
      <c r="B545" t="s">
        <v>404</v>
      </c>
      <c r="C545">
        <v>4442</v>
      </c>
      <c r="D545" t="s">
        <v>976</v>
      </c>
      <c r="E545" t="s">
        <v>834</v>
      </c>
      <c r="F545" t="s">
        <v>898</v>
      </c>
      <c r="G545" t="s">
        <v>1654</v>
      </c>
      <c r="H545" t="s">
        <v>408</v>
      </c>
      <c r="I545" t="s">
        <v>3864</v>
      </c>
      <c r="J545" t="s">
        <v>3865</v>
      </c>
      <c r="K545" t="s">
        <v>14</v>
      </c>
      <c r="L545" t="s">
        <v>87</v>
      </c>
      <c r="M545" t="s">
        <v>411</v>
      </c>
      <c r="N545" t="s">
        <v>411</v>
      </c>
      <c r="O545" t="s">
        <v>411</v>
      </c>
      <c r="P545" t="s">
        <v>411</v>
      </c>
      <c r="Q545" t="s">
        <v>411</v>
      </c>
      <c r="R545" t="s">
        <v>411</v>
      </c>
      <c r="S545" t="s">
        <v>411</v>
      </c>
      <c r="T545" s="1">
        <v>156909.81</v>
      </c>
      <c r="U545">
        <v>750</v>
      </c>
      <c r="V545">
        <v>0</v>
      </c>
      <c r="W545" s="1">
        <v>15272.2</v>
      </c>
      <c r="X545" s="1">
        <v>16758</v>
      </c>
      <c r="Y545">
        <v>0</v>
      </c>
      <c r="Z545" s="1">
        <v>32030.2</v>
      </c>
      <c r="AA545">
        <v>0</v>
      </c>
      <c r="AB545">
        <v>0</v>
      </c>
      <c r="AE545" t="s">
        <v>412</v>
      </c>
      <c r="AG545" s="2">
        <v>45547</v>
      </c>
      <c r="AH545" s="1">
        <v>3543.28</v>
      </c>
      <c r="AI545" s="2">
        <v>45526</v>
      </c>
      <c r="AJ545">
        <v>2004</v>
      </c>
      <c r="AK545" s="2">
        <v>45506</v>
      </c>
      <c r="AP545" t="s">
        <v>3839</v>
      </c>
      <c r="AQ545" t="s">
        <v>3840</v>
      </c>
      <c r="AT545" s="2">
        <v>45743</v>
      </c>
      <c r="AU545" s="2">
        <v>45894</v>
      </c>
      <c r="AV545" t="s">
        <v>414</v>
      </c>
      <c r="AW545" s="2">
        <v>45490</v>
      </c>
      <c r="AX545">
        <v>27569</v>
      </c>
      <c r="AY545" s="1">
        <v>218000.52</v>
      </c>
      <c r="BA545" t="s">
        <v>980</v>
      </c>
      <c r="BB545">
        <v>27569</v>
      </c>
      <c r="BC545" t="s">
        <v>3866</v>
      </c>
      <c r="BD545" t="s">
        <v>416</v>
      </c>
      <c r="BE545" t="s">
        <v>417</v>
      </c>
      <c r="BF545">
        <v>5561996886870</v>
      </c>
      <c r="BG545" t="s">
        <v>3867</v>
      </c>
      <c r="BH545">
        <v>73805244</v>
      </c>
      <c r="BI545" t="s">
        <v>455</v>
      </c>
      <c r="BJ545" t="s">
        <v>3868</v>
      </c>
      <c r="BL545" s="1">
        <v>2502.1999999999998</v>
      </c>
      <c r="BM545" s="2">
        <v>45663</v>
      </c>
      <c r="BQ545">
        <v>3872</v>
      </c>
      <c r="BR545">
        <v>5917</v>
      </c>
      <c r="BS545" t="s">
        <v>1413</v>
      </c>
      <c r="BT545" s="2">
        <v>45498</v>
      </c>
      <c r="BW545" t="s">
        <v>422</v>
      </c>
      <c r="BY545" t="s">
        <v>3869</v>
      </c>
      <c r="BZ545" s="2">
        <v>45498</v>
      </c>
      <c r="CC545" s="2">
        <v>45506</v>
      </c>
      <c r="CF545" s="2">
        <v>45498</v>
      </c>
      <c r="CJ545" s="2">
        <v>45537</v>
      </c>
      <c r="CL545" s="2">
        <v>45510</v>
      </c>
      <c r="CM545" s="2">
        <v>45539</v>
      </c>
      <c r="CN545" s="2">
        <v>45506</v>
      </c>
      <c r="CO545" s="2">
        <v>45537</v>
      </c>
      <c r="CP545" s="2">
        <v>45531</v>
      </c>
      <c r="CR545" s="2">
        <v>45509</v>
      </c>
      <c r="CS545" s="2">
        <v>45520</v>
      </c>
      <c r="CU545" s="2">
        <v>45533</v>
      </c>
      <c r="CV545" s="2">
        <v>45538</v>
      </c>
      <c r="CW545" s="2">
        <v>45520</v>
      </c>
      <c r="CY545" t="s">
        <v>424</v>
      </c>
      <c r="DD545" s="2">
        <v>45527</v>
      </c>
      <c r="DI545" s="2">
        <v>45548</v>
      </c>
      <c r="DJ545" s="2">
        <v>45509</v>
      </c>
      <c r="DK545" s="2">
        <v>45698</v>
      </c>
      <c r="DL545" s="2">
        <v>45703</v>
      </c>
      <c r="DM545" s="2">
        <v>45727</v>
      </c>
      <c r="DN545" s="2">
        <v>45736</v>
      </c>
      <c r="DO545" s="2">
        <v>45519</v>
      </c>
      <c r="DP545" s="2">
        <v>45736</v>
      </c>
      <c r="EE545" s="1">
        <v>2103.1</v>
      </c>
      <c r="EG545" t="s">
        <v>735</v>
      </c>
      <c r="EK545" t="s">
        <v>1591</v>
      </c>
    </row>
    <row r="546" spans="1:141" hidden="1" x14ac:dyDescent="0.35">
      <c r="A546">
        <v>3725</v>
      </c>
      <c r="B546" t="s">
        <v>404</v>
      </c>
      <c r="C546">
        <v>4396</v>
      </c>
      <c r="D546" t="s">
        <v>833</v>
      </c>
      <c r="E546" t="s">
        <v>834</v>
      </c>
      <c r="F546" t="s">
        <v>407</v>
      </c>
      <c r="G546">
        <v>104</v>
      </c>
      <c r="H546" t="s">
        <v>474</v>
      </c>
      <c r="I546" t="s">
        <v>3870</v>
      </c>
      <c r="J546" t="s">
        <v>3871</v>
      </c>
      <c r="K546" t="s">
        <v>44</v>
      </c>
      <c r="L546" t="s">
        <v>192</v>
      </c>
      <c r="M546" t="s">
        <v>411</v>
      </c>
      <c r="N546" t="s">
        <v>411</v>
      </c>
      <c r="O546" t="s">
        <v>411</v>
      </c>
      <c r="P546" t="s">
        <v>424</v>
      </c>
      <c r="Q546" t="s">
        <v>424</v>
      </c>
      <c r="R546" t="s">
        <v>411</v>
      </c>
      <c r="S546" t="s">
        <v>411</v>
      </c>
      <c r="T546" s="1">
        <v>137250.22</v>
      </c>
      <c r="U546">
        <v>423.6</v>
      </c>
      <c r="V546">
        <v>0</v>
      </c>
      <c r="W546" s="1">
        <v>82250.28</v>
      </c>
      <c r="X546" s="1">
        <v>52749.72</v>
      </c>
      <c r="Y546">
        <v>0</v>
      </c>
      <c r="Z546" s="1">
        <v>135000</v>
      </c>
      <c r="AA546">
        <v>0</v>
      </c>
      <c r="AB546">
        <v>0</v>
      </c>
      <c r="AD546">
        <v>8787720690327</v>
      </c>
      <c r="AE546" t="s">
        <v>412</v>
      </c>
      <c r="AF546">
        <v>105291</v>
      </c>
      <c r="AG546" s="2">
        <v>45551</v>
      </c>
      <c r="AH546" s="1">
        <v>2371.12</v>
      </c>
      <c r="AI546" s="2">
        <v>45532</v>
      </c>
      <c r="AJ546">
        <v>2004</v>
      </c>
      <c r="AK546" s="2">
        <v>45506</v>
      </c>
      <c r="AP546" t="s">
        <v>413</v>
      </c>
      <c r="AT546" s="2">
        <v>46048</v>
      </c>
      <c r="AU546" s="2">
        <v>46048</v>
      </c>
      <c r="AV546" t="s">
        <v>414</v>
      </c>
      <c r="AW546" s="2">
        <v>45479</v>
      </c>
      <c r="AX546">
        <v>27541</v>
      </c>
      <c r="AY546" s="1">
        <v>192050.22</v>
      </c>
      <c r="BA546" t="s">
        <v>837</v>
      </c>
      <c r="BB546">
        <v>27541</v>
      </c>
      <c r="BD546" t="s">
        <v>478</v>
      </c>
      <c r="BE546" t="s">
        <v>417</v>
      </c>
      <c r="BF546">
        <v>5561998126458</v>
      </c>
      <c r="BG546" t="s">
        <v>3872</v>
      </c>
      <c r="BH546">
        <v>72910000</v>
      </c>
      <c r="BI546" t="s">
        <v>1249</v>
      </c>
      <c r="BJ546" t="s">
        <v>3873</v>
      </c>
      <c r="BL546" s="1">
        <v>1580.66</v>
      </c>
      <c r="BQ546">
        <v>3392</v>
      </c>
      <c r="BR546">
        <v>5916</v>
      </c>
      <c r="BS546" t="s">
        <v>576</v>
      </c>
      <c r="BT546" s="2">
        <v>45528</v>
      </c>
      <c r="BU546" s="1">
        <v>1005.69</v>
      </c>
      <c r="BV546" s="2">
        <v>45533</v>
      </c>
      <c r="BW546" t="s">
        <v>422</v>
      </c>
      <c r="BX546" s="2">
        <v>45508</v>
      </c>
      <c r="BY546" t="s">
        <v>3874</v>
      </c>
      <c r="BZ546" s="2">
        <v>45530</v>
      </c>
      <c r="CA546" s="2">
        <v>45532</v>
      </c>
      <c r="CC546" s="2">
        <v>45498</v>
      </c>
      <c r="CD546" t="s">
        <v>424</v>
      </c>
      <c r="CF546" s="2">
        <v>45530</v>
      </c>
      <c r="CI546" s="2">
        <v>45523</v>
      </c>
      <c r="CJ546" s="2">
        <v>45537</v>
      </c>
      <c r="CL546" s="2">
        <v>45530</v>
      </c>
      <c r="CM546" s="2">
        <v>45545</v>
      </c>
      <c r="CN546" s="2">
        <v>45498</v>
      </c>
      <c r="CO546" s="2">
        <v>45537</v>
      </c>
      <c r="CP546" s="2">
        <v>45533</v>
      </c>
      <c r="CR546" s="2">
        <v>45499</v>
      </c>
      <c r="CS546" s="2">
        <v>45530</v>
      </c>
      <c r="CU546" s="2">
        <v>45533</v>
      </c>
      <c r="CV546" s="2">
        <v>45540</v>
      </c>
      <c r="CW546" s="2">
        <v>45527</v>
      </c>
      <c r="CX546" s="2">
        <v>45547</v>
      </c>
      <c r="CY546" t="s">
        <v>424</v>
      </c>
      <c r="DD546" s="2">
        <v>45498</v>
      </c>
      <c r="DF546" s="2">
        <v>45551</v>
      </c>
      <c r="DI546" s="2">
        <v>45552</v>
      </c>
      <c r="DJ546" s="2">
        <v>45510</v>
      </c>
      <c r="DK546" s="2">
        <v>45541</v>
      </c>
      <c r="DL546" s="2">
        <v>45707</v>
      </c>
      <c r="DM546" s="2">
        <v>45792</v>
      </c>
      <c r="DN546" s="2">
        <v>46044</v>
      </c>
      <c r="DO546" s="2">
        <v>45527</v>
      </c>
      <c r="DP546" s="2">
        <v>46044</v>
      </c>
      <c r="EE546" s="1">
        <v>3805.32</v>
      </c>
      <c r="EG546" t="s">
        <v>1640</v>
      </c>
      <c r="EH546" t="s">
        <v>3373</v>
      </c>
      <c r="EI546" t="s">
        <v>3282</v>
      </c>
      <c r="EJ546" t="s">
        <v>3282</v>
      </c>
      <c r="EK546" t="s">
        <v>1591</v>
      </c>
    </row>
    <row r="547" spans="1:141" hidden="1" x14ac:dyDescent="0.35">
      <c r="A547">
        <v>3726</v>
      </c>
      <c r="B547" t="s">
        <v>1352</v>
      </c>
      <c r="C547">
        <v>4472</v>
      </c>
      <c r="D547" t="s">
        <v>405</v>
      </c>
      <c r="E547" t="s">
        <v>406</v>
      </c>
      <c r="F547" t="s">
        <v>407</v>
      </c>
      <c r="G547">
        <v>303</v>
      </c>
      <c r="H547" t="s">
        <v>408</v>
      </c>
      <c r="I547" t="s">
        <v>3875</v>
      </c>
      <c r="J547" t="s">
        <v>3876</v>
      </c>
      <c r="K547" t="s">
        <v>14</v>
      </c>
      <c r="L547" t="s">
        <v>48</v>
      </c>
      <c r="M547" t="s">
        <v>411</v>
      </c>
      <c r="N547" t="s">
        <v>411</v>
      </c>
      <c r="O547" t="s">
        <v>411</v>
      </c>
      <c r="P547" t="s">
        <v>411</v>
      </c>
      <c r="Q547" t="s">
        <v>411</v>
      </c>
      <c r="R547" t="s">
        <v>411</v>
      </c>
      <c r="S547" t="s">
        <v>411</v>
      </c>
      <c r="T547" s="1">
        <v>149128.42000000001</v>
      </c>
      <c r="U547">
        <v>705</v>
      </c>
      <c r="V547">
        <v>0</v>
      </c>
      <c r="W547" s="1">
        <v>134471.42000000001</v>
      </c>
      <c r="X547" s="1">
        <v>15237</v>
      </c>
      <c r="Y547">
        <v>0</v>
      </c>
      <c r="Z547" s="1">
        <v>149708.42000000001</v>
      </c>
      <c r="AA547">
        <v>0</v>
      </c>
      <c r="AB547">
        <v>0</v>
      </c>
      <c r="AD547">
        <v>8787720875998</v>
      </c>
      <c r="AE547" t="s">
        <v>412</v>
      </c>
      <c r="AG547" s="2">
        <v>45555</v>
      </c>
      <c r="AH547" s="1">
        <v>3535.07</v>
      </c>
      <c r="AI547" s="2">
        <v>45535</v>
      </c>
      <c r="AJ547">
        <v>2004</v>
      </c>
      <c r="AK547" s="2">
        <v>45510</v>
      </c>
      <c r="AP547" t="s">
        <v>413</v>
      </c>
      <c r="AT547" s="2">
        <v>45681</v>
      </c>
      <c r="AU547" s="2">
        <v>45985</v>
      </c>
      <c r="AV547" t="s">
        <v>414</v>
      </c>
      <c r="AW547" s="2">
        <v>45499</v>
      </c>
      <c r="AX547">
        <v>27608</v>
      </c>
      <c r="AY547" s="1">
        <v>225000</v>
      </c>
      <c r="BA547" t="s">
        <v>415</v>
      </c>
      <c r="BB547">
        <v>27608</v>
      </c>
      <c r="BC547" t="s">
        <v>3877</v>
      </c>
      <c r="BD547" t="s">
        <v>416</v>
      </c>
      <c r="BE547" t="s">
        <v>417</v>
      </c>
      <c r="BF547">
        <v>5561999625694</v>
      </c>
      <c r="BG547" t="s">
        <v>3878</v>
      </c>
      <c r="BH547">
        <v>73805350</v>
      </c>
      <c r="BI547" t="s">
        <v>804</v>
      </c>
      <c r="BJ547" t="s">
        <v>3879</v>
      </c>
      <c r="BL547" s="1">
        <v>2600</v>
      </c>
      <c r="BQ547">
        <v>3104</v>
      </c>
      <c r="BR547">
        <v>5925</v>
      </c>
      <c r="BS547" t="s">
        <v>432</v>
      </c>
      <c r="BT547" s="2">
        <v>45523</v>
      </c>
      <c r="BU547">
        <v>449.96</v>
      </c>
      <c r="BV547" s="2">
        <v>45547</v>
      </c>
      <c r="BX547" s="2">
        <v>45546</v>
      </c>
      <c r="BY547" t="s">
        <v>3880</v>
      </c>
      <c r="BZ547" s="2">
        <v>45523</v>
      </c>
      <c r="CA547" s="2">
        <v>45548</v>
      </c>
      <c r="CC547" s="2">
        <v>45510</v>
      </c>
      <c r="CD547" t="s">
        <v>424</v>
      </c>
      <c r="CF547" s="2">
        <v>45523</v>
      </c>
      <c r="CI547" s="2">
        <v>45526</v>
      </c>
      <c r="CJ547" s="2">
        <v>45551</v>
      </c>
      <c r="CL547" s="2">
        <v>45523</v>
      </c>
      <c r="CM547" s="2">
        <v>45553</v>
      </c>
      <c r="CN547" s="2">
        <v>45510</v>
      </c>
      <c r="CO547" s="2">
        <v>45537</v>
      </c>
      <c r="CP547" s="2">
        <v>45546</v>
      </c>
      <c r="CR547" s="2">
        <v>45511</v>
      </c>
      <c r="CS547" s="2">
        <v>45530</v>
      </c>
      <c r="CT547" s="2">
        <v>45669</v>
      </c>
      <c r="CU547" s="2">
        <v>45547</v>
      </c>
      <c r="CV547" s="2">
        <v>45569</v>
      </c>
      <c r="CW547" s="2">
        <v>45528</v>
      </c>
      <c r="CY547" t="s">
        <v>424</v>
      </c>
      <c r="DD547" s="2">
        <v>45538</v>
      </c>
      <c r="DF547" s="2">
        <v>45555</v>
      </c>
      <c r="DI547" s="2">
        <v>45555</v>
      </c>
      <c r="DJ547" s="2">
        <v>45517</v>
      </c>
      <c r="DK547" s="2">
        <v>45569</v>
      </c>
      <c r="DL547" s="2">
        <v>45700</v>
      </c>
      <c r="DM547" s="2">
        <v>45701</v>
      </c>
      <c r="DO547" s="2">
        <v>45527</v>
      </c>
      <c r="EE547" s="1">
        <v>1898.93</v>
      </c>
      <c r="EG547" t="s">
        <v>735</v>
      </c>
      <c r="EI547" t="s">
        <v>3881</v>
      </c>
    </row>
    <row r="548" spans="1:141" hidden="1" x14ac:dyDescent="0.35">
      <c r="A548">
        <v>3727</v>
      </c>
      <c r="B548" t="s">
        <v>404</v>
      </c>
      <c r="C548">
        <v>4467</v>
      </c>
      <c r="D548" t="s">
        <v>976</v>
      </c>
      <c r="E548" t="s">
        <v>834</v>
      </c>
      <c r="F548" t="s">
        <v>492</v>
      </c>
      <c r="G548" t="s">
        <v>1654</v>
      </c>
      <c r="H548" t="s">
        <v>408</v>
      </c>
      <c r="I548" t="s">
        <v>3882</v>
      </c>
      <c r="J548" t="s">
        <v>3883</v>
      </c>
      <c r="K548" t="s">
        <v>22</v>
      </c>
      <c r="L548" t="s">
        <v>105</v>
      </c>
      <c r="M548" t="s">
        <v>411</v>
      </c>
      <c r="N548" t="s">
        <v>411</v>
      </c>
      <c r="O548" t="s">
        <v>411</v>
      </c>
      <c r="P548" t="s">
        <v>411</v>
      </c>
      <c r="Q548" t="s">
        <v>411</v>
      </c>
      <c r="R548" t="s">
        <v>411</v>
      </c>
      <c r="S548" t="s">
        <v>411</v>
      </c>
      <c r="T548" s="1">
        <v>160622.94</v>
      </c>
      <c r="U548">
        <v>749.99</v>
      </c>
      <c r="V548">
        <v>0</v>
      </c>
      <c r="W548" s="1">
        <v>143323.94</v>
      </c>
      <c r="X548" s="1">
        <v>17299</v>
      </c>
      <c r="Y548">
        <v>0</v>
      </c>
      <c r="Z548" s="1">
        <v>160622.94</v>
      </c>
      <c r="AA548">
        <v>0</v>
      </c>
      <c r="AB548">
        <v>0</v>
      </c>
      <c r="AD548">
        <v>8787720833993</v>
      </c>
      <c r="AE548" t="s">
        <v>412</v>
      </c>
      <c r="AG548" s="2">
        <v>45534</v>
      </c>
      <c r="AH548" s="1">
        <v>3919.91</v>
      </c>
      <c r="AI548" s="2">
        <v>45518</v>
      </c>
      <c r="AJ548">
        <v>2004</v>
      </c>
      <c r="AK548" s="2">
        <v>45510</v>
      </c>
      <c r="AP548" t="s">
        <v>413</v>
      </c>
      <c r="AT548" s="2">
        <v>45743</v>
      </c>
      <c r="AU548" s="2">
        <v>45894</v>
      </c>
      <c r="AV548" t="s">
        <v>414</v>
      </c>
      <c r="AW548" s="2">
        <v>45498</v>
      </c>
      <c r="AX548">
        <v>27594</v>
      </c>
      <c r="AY548" s="1">
        <v>216933.32</v>
      </c>
      <c r="BA548" t="s">
        <v>980</v>
      </c>
      <c r="BB548">
        <v>27594</v>
      </c>
      <c r="BD548" t="s">
        <v>416</v>
      </c>
      <c r="BE548" t="s">
        <v>417</v>
      </c>
      <c r="BF548">
        <v>5561998563614</v>
      </c>
      <c r="BG548" t="s">
        <v>3884</v>
      </c>
      <c r="BH548">
        <v>73807765</v>
      </c>
      <c r="BI548" t="s">
        <v>1238</v>
      </c>
      <c r="BJ548" t="s">
        <v>3885</v>
      </c>
      <c r="BL548" s="1">
        <v>2500</v>
      </c>
      <c r="BM548" s="2">
        <v>45678</v>
      </c>
      <c r="BQ548">
        <v>3632</v>
      </c>
      <c r="BR548">
        <v>5924</v>
      </c>
      <c r="BS548" t="s">
        <v>590</v>
      </c>
      <c r="BT548" s="2">
        <v>45498</v>
      </c>
      <c r="BU548">
        <v>449.97</v>
      </c>
      <c r="BV548" s="2">
        <v>45523</v>
      </c>
      <c r="BW548" t="s">
        <v>422</v>
      </c>
      <c r="BX548" s="2">
        <v>45523</v>
      </c>
      <c r="BY548" t="s">
        <v>3886</v>
      </c>
      <c r="BZ548" s="2">
        <v>45498</v>
      </c>
      <c r="CA548" s="2">
        <v>45520</v>
      </c>
      <c r="CC548" s="2">
        <v>45510</v>
      </c>
      <c r="CD548" t="s">
        <v>424</v>
      </c>
      <c r="CF548" s="2">
        <v>45498</v>
      </c>
      <c r="CJ548" s="2">
        <v>45530</v>
      </c>
      <c r="CL548" s="2">
        <v>45510</v>
      </c>
      <c r="CM548" s="2">
        <v>45532</v>
      </c>
      <c r="CN548" s="2">
        <v>45510</v>
      </c>
      <c r="CO548" s="2">
        <v>45519</v>
      </c>
      <c r="CP548" s="2">
        <v>45523</v>
      </c>
      <c r="CR548" s="2">
        <v>45510</v>
      </c>
      <c r="CS548" s="2">
        <v>45513</v>
      </c>
      <c r="CT548" s="2">
        <v>45678</v>
      </c>
      <c r="CU548" s="2">
        <v>45525</v>
      </c>
      <c r="CV548" s="2">
        <v>45538</v>
      </c>
      <c r="CW548" s="2">
        <v>45513</v>
      </c>
      <c r="CY548" t="s">
        <v>424</v>
      </c>
      <c r="DD548" s="2">
        <v>45518</v>
      </c>
      <c r="DF548" s="2">
        <v>45534</v>
      </c>
      <c r="DI548" s="2">
        <v>45537</v>
      </c>
      <c r="DJ548" s="2">
        <v>45512</v>
      </c>
      <c r="DK548" s="2">
        <v>45698</v>
      </c>
      <c r="DL548" s="2">
        <v>45703</v>
      </c>
      <c r="DM548" s="2">
        <v>45727</v>
      </c>
      <c r="DN548" s="2">
        <v>45736</v>
      </c>
      <c r="DO548" s="2">
        <v>45513</v>
      </c>
      <c r="DP548" s="2">
        <v>45736</v>
      </c>
      <c r="EE548" s="1">
        <v>2011.16</v>
      </c>
      <c r="EI548" t="s">
        <v>3887</v>
      </c>
    </row>
    <row r="549" spans="1:141" hidden="1" x14ac:dyDescent="0.35">
      <c r="A549">
        <v>3728</v>
      </c>
      <c r="B549" t="s">
        <v>404</v>
      </c>
      <c r="C549">
        <v>4452</v>
      </c>
      <c r="D549" t="s">
        <v>833</v>
      </c>
      <c r="E549" t="s">
        <v>834</v>
      </c>
      <c r="F549" t="s">
        <v>407</v>
      </c>
      <c r="G549">
        <v>202</v>
      </c>
      <c r="H549" t="s">
        <v>474</v>
      </c>
      <c r="I549" t="s">
        <v>3888</v>
      </c>
      <c r="J549" t="s">
        <v>3889</v>
      </c>
      <c r="K549" t="s">
        <v>38</v>
      </c>
      <c r="L549" t="s">
        <v>124</v>
      </c>
      <c r="M549" t="s">
        <v>411</v>
      </c>
      <c r="N549" t="s">
        <v>411</v>
      </c>
      <c r="O549" t="s">
        <v>411</v>
      </c>
      <c r="P549" t="s">
        <v>424</v>
      </c>
      <c r="Q549" t="s">
        <v>424</v>
      </c>
      <c r="R549" t="s">
        <v>411</v>
      </c>
      <c r="S549" t="s">
        <v>411</v>
      </c>
      <c r="T549" s="1">
        <v>136625.42000000001</v>
      </c>
      <c r="U549">
        <v>428.08</v>
      </c>
      <c r="V549">
        <v>0</v>
      </c>
      <c r="W549" s="1">
        <v>82589.48</v>
      </c>
      <c r="X549" s="1">
        <v>53289.52</v>
      </c>
      <c r="Y549">
        <v>0</v>
      </c>
      <c r="Z549" s="1">
        <v>135879</v>
      </c>
      <c r="AA549">
        <v>0</v>
      </c>
      <c r="AB549">
        <v>0</v>
      </c>
      <c r="AD549">
        <v>8787720813429</v>
      </c>
      <c r="AE549" t="s">
        <v>412</v>
      </c>
      <c r="AF549">
        <v>105293</v>
      </c>
      <c r="AG549" s="2">
        <v>45551</v>
      </c>
      <c r="AH549" s="1">
        <v>2371.12</v>
      </c>
      <c r="AI549" s="2">
        <v>45525</v>
      </c>
      <c r="AJ549">
        <v>2004</v>
      </c>
      <c r="AK549" s="2">
        <v>45510</v>
      </c>
      <c r="AP549" t="s">
        <v>413</v>
      </c>
      <c r="AT549" s="2">
        <v>45740</v>
      </c>
      <c r="AU549" s="2">
        <v>45740</v>
      </c>
      <c r="AV549" t="s">
        <v>414</v>
      </c>
      <c r="AW549" s="2">
        <v>45493</v>
      </c>
      <c r="AX549">
        <v>27593</v>
      </c>
      <c r="AY549" s="1">
        <v>195000.22</v>
      </c>
      <c r="BA549" t="s">
        <v>837</v>
      </c>
      <c r="BB549">
        <v>27593</v>
      </c>
      <c r="BC549" t="s">
        <v>3890</v>
      </c>
      <c r="BD549" t="s">
        <v>478</v>
      </c>
      <c r="BE549" t="s">
        <v>417</v>
      </c>
      <c r="BF549">
        <v>5561995785342</v>
      </c>
      <c r="BG549" t="s">
        <v>3891</v>
      </c>
      <c r="BH549">
        <v>72910000</v>
      </c>
      <c r="BI549" t="s">
        <v>1559</v>
      </c>
      <c r="BJ549" t="s">
        <v>3892</v>
      </c>
      <c r="BL549" s="1">
        <v>1712.3</v>
      </c>
      <c r="BQ549">
        <v>3382</v>
      </c>
      <c r="BR549">
        <v>5923</v>
      </c>
      <c r="BS549" t="s">
        <v>1009</v>
      </c>
      <c r="BT549" s="2">
        <v>45519</v>
      </c>
      <c r="BU549">
        <v>506.76</v>
      </c>
      <c r="BV549" s="2">
        <v>45526</v>
      </c>
      <c r="BW549" t="s">
        <v>422</v>
      </c>
      <c r="BX549" s="2">
        <v>45530</v>
      </c>
      <c r="BY549" t="s">
        <v>3893</v>
      </c>
      <c r="BZ549" s="2">
        <v>45520</v>
      </c>
      <c r="CA549" s="2">
        <v>45526</v>
      </c>
      <c r="CC549" s="2">
        <v>45503</v>
      </c>
      <c r="CD549" t="s">
        <v>424</v>
      </c>
      <c r="CF549" s="2">
        <v>45520</v>
      </c>
      <c r="CG549" s="2">
        <v>45512</v>
      </c>
      <c r="CI549" s="2">
        <v>45516</v>
      </c>
      <c r="CJ549" s="2">
        <v>45537</v>
      </c>
      <c r="CL549" s="2">
        <v>45520</v>
      </c>
      <c r="CM549" s="2">
        <v>45545</v>
      </c>
      <c r="CN549" s="2">
        <v>45503</v>
      </c>
      <c r="CO549" s="2">
        <v>45537</v>
      </c>
      <c r="CP549" s="2">
        <v>45526</v>
      </c>
      <c r="CR549" s="2">
        <v>45503</v>
      </c>
      <c r="CS549" s="2">
        <v>45523</v>
      </c>
      <c r="CU549" s="2">
        <v>45526</v>
      </c>
      <c r="CV549" s="2">
        <v>45540</v>
      </c>
      <c r="CW549" s="2">
        <v>45523</v>
      </c>
      <c r="CX549" s="2">
        <v>45547</v>
      </c>
      <c r="CY549" t="s">
        <v>424</v>
      </c>
      <c r="DD549" s="2">
        <v>45497</v>
      </c>
      <c r="DF549" s="2">
        <v>45551</v>
      </c>
      <c r="DI549" s="2">
        <v>45552</v>
      </c>
      <c r="DJ549" s="2">
        <v>45510</v>
      </c>
      <c r="DK549" s="2">
        <v>45541</v>
      </c>
      <c r="DL549" s="2">
        <v>45705</v>
      </c>
      <c r="DM549" s="2">
        <v>45705</v>
      </c>
      <c r="DN549" s="2">
        <v>45712</v>
      </c>
      <c r="DO549" s="2">
        <v>45520</v>
      </c>
      <c r="DP549" s="2">
        <v>45712</v>
      </c>
      <c r="EE549" s="1">
        <v>3805.32</v>
      </c>
      <c r="EG549" t="s">
        <v>1640</v>
      </c>
      <c r="EH549" t="s">
        <v>3373</v>
      </c>
      <c r="EI549" t="s">
        <v>3282</v>
      </c>
      <c r="EJ549" t="s">
        <v>3894</v>
      </c>
      <c r="EK549" t="s">
        <v>1591</v>
      </c>
    </row>
    <row r="550" spans="1:141" hidden="1" x14ac:dyDescent="0.35">
      <c r="A550">
        <v>3729</v>
      </c>
      <c r="B550" t="s">
        <v>561</v>
      </c>
      <c r="C550">
        <v>4445</v>
      </c>
      <c r="D550" t="s">
        <v>976</v>
      </c>
      <c r="E550" t="s">
        <v>834</v>
      </c>
      <c r="F550" t="s">
        <v>461</v>
      </c>
      <c r="G550" t="s">
        <v>1729</v>
      </c>
      <c r="H550" t="s">
        <v>408</v>
      </c>
      <c r="I550" t="s">
        <v>3895</v>
      </c>
      <c r="J550" t="s">
        <v>3896</v>
      </c>
      <c r="K550" t="s">
        <v>22</v>
      </c>
      <c r="L550" t="s">
        <v>39</v>
      </c>
      <c r="M550" t="s">
        <v>411</v>
      </c>
      <c r="N550" t="s">
        <v>411</v>
      </c>
      <c r="O550" t="s">
        <v>411</v>
      </c>
      <c r="P550" t="s">
        <v>411</v>
      </c>
      <c r="Q550" t="s">
        <v>411</v>
      </c>
      <c r="R550" t="s">
        <v>411</v>
      </c>
      <c r="S550" t="s">
        <v>411</v>
      </c>
      <c r="T550" s="1">
        <v>156192.76999999999</v>
      </c>
      <c r="U550">
        <v>704.22</v>
      </c>
      <c r="V550">
        <v>0</v>
      </c>
      <c r="W550" s="1">
        <v>134321.76999999999</v>
      </c>
      <c r="X550" s="1">
        <v>21871</v>
      </c>
      <c r="Y550">
        <v>0</v>
      </c>
      <c r="Z550" s="1">
        <v>156192.76999999999</v>
      </c>
      <c r="AA550">
        <v>0</v>
      </c>
      <c r="AB550">
        <v>0</v>
      </c>
      <c r="AE550" t="s">
        <v>412</v>
      </c>
      <c r="AH550">
        <v>0</v>
      </c>
      <c r="AK550" s="2">
        <v>45510</v>
      </c>
      <c r="AP550" t="s">
        <v>413</v>
      </c>
      <c r="AT550" s="2">
        <v>45527</v>
      </c>
      <c r="AU550" s="2">
        <v>45527</v>
      </c>
      <c r="AV550" t="s">
        <v>561</v>
      </c>
      <c r="AW550" s="2">
        <v>45491</v>
      </c>
      <c r="AX550">
        <v>27592</v>
      </c>
      <c r="AY550" s="1">
        <v>216933.2</v>
      </c>
      <c r="BA550" t="s">
        <v>980</v>
      </c>
      <c r="BB550">
        <v>27592</v>
      </c>
      <c r="BD550" t="s">
        <v>416</v>
      </c>
      <c r="BE550" t="s">
        <v>417</v>
      </c>
      <c r="BF550">
        <v>5562999895491</v>
      </c>
      <c r="BG550" t="s">
        <v>3897</v>
      </c>
      <c r="BH550">
        <v>73813220</v>
      </c>
      <c r="BI550" t="s">
        <v>595</v>
      </c>
      <c r="BJ550" t="s">
        <v>3898</v>
      </c>
      <c r="BL550" s="1">
        <v>2347.44</v>
      </c>
      <c r="BM550" s="2">
        <v>45670</v>
      </c>
      <c r="BQ550">
        <v>3617</v>
      </c>
      <c r="BR550">
        <v>5922</v>
      </c>
      <c r="BS550" t="s">
        <v>590</v>
      </c>
      <c r="BY550" t="s">
        <v>3899</v>
      </c>
      <c r="CC550" s="2">
        <v>45510</v>
      </c>
      <c r="CN550" s="2">
        <v>45510</v>
      </c>
      <c r="CR550" s="2">
        <v>45510</v>
      </c>
      <c r="CS550" s="2">
        <v>45513</v>
      </c>
      <c r="CT550" s="2">
        <v>45670</v>
      </c>
      <c r="CW550" s="2">
        <v>45513</v>
      </c>
      <c r="CY550" t="s">
        <v>424</v>
      </c>
      <c r="DJ550" s="2">
        <v>45511</v>
      </c>
      <c r="DO550" s="2">
        <v>45513</v>
      </c>
    </row>
    <row r="551" spans="1:141" hidden="1" x14ac:dyDescent="0.35">
      <c r="A551">
        <v>3730</v>
      </c>
      <c r="B551" t="s">
        <v>1352</v>
      </c>
      <c r="C551">
        <v>4435</v>
      </c>
      <c r="D551" t="s">
        <v>976</v>
      </c>
      <c r="E551" t="s">
        <v>834</v>
      </c>
      <c r="F551" t="s">
        <v>603</v>
      </c>
      <c r="G551" t="s">
        <v>2248</v>
      </c>
      <c r="H551" t="s">
        <v>408</v>
      </c>
      <c r="I551" t="s">
        <v>3900</v>
      </c>
      <c r="J551" t="s">
        <v>3901</v>
      </c>
      <c r="K551" t="s">
        <v>22</v>
      </c>
      <c r="L551" t="s">
        <v>105</v>
      </c>
      <c r="M551" t="s">
        <v>411</v>
      </c>
      <c r="N551" t="s">
        <v>411</v>
      </c>
      <c r="O551" t="s">
        <v>411</v>
      </c>
      <c r="P551" t="s">
        <v>411</v>
      </c>
      <c r="Q551" t="s">
        <v>411</v>
      </c>
      <c r="R551" t="s">
        <v>411</v>
      </c>
      <c r="S551" t="s">
        <v>411</v>
      </c>
      <c r="T551" s="1">
        <v>154771.07</v>
      </c>
      <c r="U551">
        <v>705</v>
      </c>
      <c r="V551">
        <v>0</v>
      </c>
      <c r="W551" s="1">
        <v>134550.07</v>
      </c>
      <c r="X551" s="1">
        <v>20221</v>
      </c>
      <c r="Y551">
        <v>0</v>
      </c>
      <c r="Z551" s="1">
        <v>154771.07</v>
      </c>
      <c r="AA551">
        <v>0</v>
      </c>
      <c r="AB551">
        <v>0</v>
      </c>
      <c r="AD551">
        <v>8787720800653</v>
      </c>
      <c r="AE551" t="s">
        <v>412</v>
      </c>
      <c r="AG551" s="2">
        <v>45553</v>
      </c>
      <c r="AH551" s="1">
        <v>3553.33</v>
      </c>
      <c r="AI551" s="2">
        <v>45531</v>
      </c>
      <c r="AJ551">
        <v>2004</v>
      </c>
      <c r="AK551" s="2">
        <v>45510</v>
      </c>
      <c r="AP551" t="s">
        <v>413</v>
      </c>
      <c r="AT551" s="2">
        <v>45733</v>
      </c>
      <c r="AU551" s="2">
        <v>45894</v>
      </c>
      <c r="AV551" t="s">
        <v>414</v>
      </c>
      <c r="AW551" s="2">
        <v>45489</v>
      </c>
      <c r="AX551">
        <v>27591</v>
      </c>
      <c r="AY551" s="1">
        <v>216932.79</v>
      </c>
      <c r="BA551" t="s">
        <v>980</v>
      </c>
      <c r="BB551">
        <v>27591</v>
      </c>
      <c r="BC551" t="s">
        <v>3902</v>
      </c>
      <c r="BD551" t="s">
        <v>416</v>
      </c>
      <c r="BE551" t="s">
        <v>417</v>
      </c>
      <c r="BF551">
        <v>5562998501159</v>
      </c>
      <c r="BG551" t="s">
        <v>3903</v>
      </c>
      <c r="BH551">
        <v>73808068</v>
      </c>
      <c r="BI551" t="s">
        <v>679</v>
      </c>
      <c r="BJ551" t="s">
        <v>3904</v>
      </c>
      <c r="BL551" s="1">
        <v>2400</v>
      </c>
      <c r="BQ551">
        <v>3774</v>
      </c>
      <c r="BR551">
        <v>5921</v>
      </c>
      <c r="BS551" t="s">
        <v>449</v>
      </c>
      <c r="BT551" s="2">
        <v>45511</v>
      </c>
      <c r="BU551">
        <v>449.96</v>
      </c>
      <c r="BV551" s="2">
        <v>45533</v>
      </c>
      <c r="BW551" t="s">
        <v>422</v>
      </c>
      <c r="BX551" s="2">
        <v>45536</v>
      </c>
      <c r="BY551" t="s">
        <v>3905</v>
      </c>
      <c r="BZ551" s="2">
        <v>45511</v>
      </c>
      <c r="CA551" s="2">
        <v>45538</v>
      </c>
      <c r="CC551" s="2">
        <v>45510</v>
      </c>
      <c r="CD551" t="s">
        <v>424</v>
      </c>
      <c r="CF551" s="2">
        <v>45511</v>
      </c>
      <c r="CJ551" s="2">
        <v>45547</v>
      </c>
      <c r="CL551" s="2">
        <v>45516</v>
      </c>
      <c r="CM551" s="2">
        <v>45548</v>
      </c>
      <c r="CN551" s="2">
        <v>45510</v>
      </c>
      <c r="CO551" s="2">
        <v>45537</v>
      </c>
      <c r="CP551" s="2">
        <v>45539</v>
      </c>
      <c r="CR551" s="2">
        <v>45511</v>
      </c>
      <c r="CS551" s="2">
        <v>45513</v>
      </c>
      <c r="CT551" s="2">
        <v>45668</v>
      </c>
      <c r="CU551" s="2">
        <v>45541</v>
      </c>
      <c r="CV551" s="2">
        <v>45698</v>
      </c>
      <c r="CW551" s="2">
        <v>45513</v>
      </c>
      <c r="CY551" t="s">
        <v>424</v>
      </c>
      <c r="DD551" s="2">
        <v>45531</v>
      </c>
      <c r="DF551" s="2">
        <v>45568</v>
      </c>
      <c r="DI551" s="2">
        <v>45630</v>
      </c>
      <c r="DJ551" s="2">
        <v>45511</v>
      </c>
      <c r="DK551" s="2">
        <v>45698</v>
      </c>
      <c r="DO551" s="2">
        <v>45513</v>
      </c>
      <c r="EE551" s="1">
        <v>2042.77</v>
      </c>
    </row>
    <row r="552" spans="1:141" hidden="1" x14ac:dyDescent="0.35">
      <c r="A552">
        <v>3731</v>
      </c>
      <c r="B552" t="s">
        <v>404</v>
      </c>
      <c r="C552">
        <v>4475</v>
      </c>
      <c r="D552" t="s">
        <v>471</v>
      </c>
      <c r="E552" t="s">
        <v>472</v>
      </c>
      <c r="F552" t="s">
        <v>623</v>
      </c>
      <c r="G552" t="s">
        <v>2389</v>
      </c>
      <c r="H552" t="s">
        <v>474</v>
      </c>
      <c r="I552" t="s">
        <v>3906</v>
      </c>
      <c r="J552" t="s">
        <v>3907</v>
      </c>
      <c r="K552" t="s">
        <v>38</v>
      </c>
      <c r="L552" t="s">
        <v>101</v>
      </c>
      <c r="M552" t="s">
        <v>411</v>
      </c>
      <c r="N552" t="s">
        <v>411</v>
      </c>
      <c r="O552" t="s">
        <v>411</v>
      </c>
      <c r="P552" t="s">
        <v>424</v>
      </c>
      <c r="Q552" t="s">
        <v>424</v>
      </c>
      <c r="R552" t="s">
        <v>411</v>
      </c>
      <c r="S552" t="s">
        <v>411</v>
      </c>
      <c r="T552" s="1">
        <v>169872.26</v>
      </c>
      <c r="U552">
        <v>867.38</v>
      </c>
      <c r="V552">
        <v>0</v>
      </c>
      <c r="W552" s="1">
        <v>160149.57</v>
      </c>
      <c r="X552" s="1">
        <v>42000</v>
      </c>
      <c r="Y552">
        <v>0</v>
      </c>
      <c r="Z552" s="1">
        <v>202149.57</v>
      </c>
      <c r="AA552">
        <v>0</v>
      </c>
      <c r="AB552">
        <v>0</v>
      </c>
      <c r="AD552">
        <v>8787720809871</v>
      </c>
      <c r="AE552" t="s">
        <v>412</v>
      </c>
      <c r="AF552">
        <v>96087</v>
      </c>
      <c r="AG552" s="2">
        <v>45553</v>
      </c>
      <c r="AH552" s="1">
        <v>3122.89</v>
      </c>
      <c r="AI552" s="2">
        <v>45523</v>
      </c>
      <c r="AJ552">
        <v>2004</v>
      </c>
      <c r="AK552" s="2">
        <v>45510</v>
      </c>
      <c r="AP552" t="s">
        <v>413</v>
      </c>
      <c r="AT552" s="2">
        <v>45653</v>
      </c>
      <c r="AU552" s="2">
        <v>45744</v>
      </c>
      <c r="AV552" t="s">
        <v>414</v>
      </c>
      <c r="AW552" s="2">
        <v>45500</v>
      </c>
      <c r="AX552">
        <v>27590</v>
      </c>
      <c r="AY552" s="1">
        <v>212000.26</v>
      </c>
      <c r="BA552" t="s">
        <v>477</v>
      </c>
      <c r="BB552">
        <v>27590</v>
      </c>
      <c r="BD552" t="s">
        <v>478</v>
      </c>
      <c r="BE552" t="s">
        <v>417</v>
      </c>
      <c r="BF552">
        <v>5561985265268</v>
      </c>
      <c r="BG552" t="s">
        <v>3908</v>
      </c>
      <c r="BH552">
        <v>72925227</v>
      </c>
      <c r="BI552" t="s">
        <v>1391</v>
      </c>
      <c r="BJ552" t="s">
        <v>3909</v>
      </c>
      <c r="BL552" s="1">
        <v>2891.28</v>
      </c>
      <c r="BM552" s="2">
        <v>45678</v>
      </c>
      <c r="BQ552">
        <v>2791</v>
      </c>
      <c r="BR552">
        <v>5920</v>
      </c>
      <c r="BS552" t="s">
        <v>559</v>
      </c>
      <c r="BT552" s="2">
        <v>45500</v>
      </c>
      <c r="BU552">
        <v>515.91</v>
      </c>
      <c r="BV552" s="2">
        <v>45526</v>
      </c>
      <c r="BW552" t="s">
        <v>422</v>
      </c>
      <c r="BX552" s="2">
        <v>45528</v>
      </c>
      <c r="BY552" t="s">
        <v>3910</v>
      </c>
      <c r="BZ552" s="2">
        <v>45500</v>
      </c>
      <c r="CA552" s="2">
        <v>45526</v>
      </c>
      <c r="CC552" s="2">
        <v>45510</v>
      </c>
      <c r="CD552" t="s">
        <v>424</v>
      </c>
      <c r="CF552" s="2">
        <v>45500</v>
      </c>
      <c r="CG552" s="2">
        <v>45512</v>
      </c>
      <c r="CI552" s="2">
        <v>45512</v>
      </c>
      <c r="CJ552" s="2">
        <v>45537</v>
      </c>
      <c r="CL552" s="2">
        <v>45511</v>
      </c>
      <c r="CM552" s="2">
        <v>45544</v>
      </c>
      <c r="CN552" s="2">
        <v>45510</v>
      </c>
      <c r="CO552" s="2">
        <v>45537</v>
      </c>
      <c r="CP552" s="2">
        <v>45526</v>
      </c>
      <c r="CR552" s="2">
        <v>45510</v>
      </c>
      <c r="CS552" s="2">
        <v>45519</v>
      </c>
      <c r="CU552" s="2">
        <v>45527</v>
      </c>
      <c r="CV552" s="2">
        <v>45539</v>
      </c>
      <c r="CW552" s="2">
        <v>45519</v>
      </c>
      <c r="CX552" s="2">
        <v>45547</v>
      </c>
      <c r="CY552" t="s">
        <v>424</v>
      </c>
      <c r="DD552" s="2">
        <v>45506</v>
      </c>
      <c r="DF552" s="2">
        <v>45555</v>
      </c>
      <c r="DI552" s="2">
        <v>45558</v>
      </c>
      <c r="DJ552" s="2">
        <v>45510</v>
      </c>
      <c r="DK552" s="2">
        <v>45539</v>
      </c>
      <c r="DL552" s="2">
        <v>45555</v>
      </c>
      <c r="DM552" s="2">
        <v>45629</v>
      </c>
      <c r="DN552" s="2">
        <v>45624</v>
      </c>
      <c r="DO552" s="2">
        <v>45519</v>
      </c>
      <c r="DP552" s="2">
        <v>45624</v>
      </c>
      <c r="EE552" s="1">
        <v>4247.7299999999996</v>
      </c>
      <c r="EG552" t="s">
        <v>735</v>
      </c>
      <c r="EH552" t="s">
        <v>3373</v>
      </c>
      <c r="EI552" t="s">
        <v>3282</v>
      </c>
      <c r="EJ552" t="s">
        <v>3282</v>
      </c>
      <c r="EK552" t="s">
        <v>1591</v>
      </c>
    </row>
    <row r="553" spans="1:141" hidden="1" x14ac:dyDescent="0.35">
      <c r="A553">
        <v>3732</v>
      </c>
      <c r="B553" t="s">
        <v>1352</v>
      </c>
      <c r="C553">
        <v>4489</v>
      </c>
      <c r="D553" t="s">
        <v>976</v>
      </c>
      <c r="E553" t="s">
        <v>834</v>
      </c>
      <c r="F553" t="s">
        <v>584</v>
      </c>
      <c r="G553" t="s">
        <v>1234</v>
      </c>
      <c r="H553" t="s">
        <v>408</v>
      </c>
      <c r="I553" t="s">
        <v>3911</v>
      </c>
      <c r="J553" t="s">
        <v>3912</v>
      </c>
      <c r="K553" t="s">
        <v>22</v>
      </c>
      <c r="L553" t="s">
        <v>54</v>
      </c>
      <c r="M553" t="s">
        <v>411</v>
      </c>
      <c r="N553" t="s">
        <v>411</v>
      </c>
      <c r="O553" t="s">
        <v>411</v>
      </c>
      <c r="P553" t="s">
        <v>411</v>
      </c>
      <c r="Q553" t="s">
        <v>411</v>
      </c>
      <c r="R553" t="s">
        <v>411</v>
      </c>
      <c r="S553" t="s">
        <v>411</v>
      </c>
      <c r="T553" s="1">
        <v>155356.35999999999</v>
      </c>
      <c r="U553">
        <v>693.59</v>
      </c>
      <c r="V553">
        <v>0</v>
      </c>
      <c r="W553" s="1">
        <v>132327.35999999999</v>
      </c>
      <c r="X553" s="1">
        <v>23029</v>
      </c>
      <c r="Y553">
        <v>0</v>
      </c>
      <c r="Z553" s="1">
        <v>155356.35999999999</v>
      </c>
      <c r="AA553">
        <v>0</v>
      </c>
      <c r="AB553">
        <v>0</v>
      </c>
      <c r="AD553">
        <v>8787720819346</v>
      </c>
      <c r="AE553" t="s">
        <v>412</v>
      </c>
      <c r="AG553" s="2">
        <v>45546</v>
      </c>
      <c r="AH553" s="1">
        <v>3518.47</v>
      </c>
      <c r="AI553" s="2">
        <v>45526</v>
      </c>
      <c r="AJ553">
        <v>2004</v>
      </c>
      <c r="AK553" s="2">
        <v>45511</v>
      </c>
      <c r="AP553" t="s">
        <v>413</v>
      </c>
      <c r="AT553" s="2">
        <v>45681</v>
      </c>
      <c r="AU553" s="2">
        <v>45894</v>
      </c>
      <c r="AV553" t="s">
        <v>414</v>
      </c>
      <c r="AW553" s="2">
        <v>45504</v>
      </c>
      <c r="AX553">
        <v>27634</v>
      </c>
      <c r="AY553" s="1">
        <v>216933.15</v>
      </c>
      <c r="BA553" t="s">
        <v>980</v>
      </c>
      <c r="BB553">
        <v>27634</v>
      </c>
      <c r="BC553" t="s">
        <v>3913</v>
      </c>
      <c r="BD553" t="s">
        <v>416</v>
      </c>
      <c r="BE553" t="s">
        <v>417</v>
      </c>
      <c r="BF553">
        <v>5561996861156</v>
      </c>
      <c r="BG553" t="s">
        <v>3782</v>
      </c>
      <c r="BH553">
        <v>73813645</v>
      </c>
      <c r="BI553" t="s">
        <v>1356</v>
      </c>
      <c r="BJ553" t="s">
        <v>3914</v>
      </c>
      <c r="BL553" s="1">
        <v>2312</v>
      </c>
      <c r="BM553" s="2">
        <v>45684</v>
      </c>
      <c r="BQ553">
        <v>3824</v>
      </c>
      <c r="BR553">
        <v>5926</v>
      </c>
      <c r="BS553" t="s">
        <v>421</v>
      </c>
      <c r="BT553" s="2">
        <v>45523</v>
      </c>
      <c r="BU553">
        <v>449.96</v>
      </c>
      <c r="BV553" s="2">
        <v>45530</v>
      </c>
      <c r="BW553" t="s">
        <v>422</v>
      </c>
      <c r="BX553" s="2">
        <v>45531</v>
      </c>
      <c r="BY553" t="s">
        <v>3915</v>
      </c>
      <c r="BZ553" s="2">
        <v>45523</v>
      </c>
      <c r="CC553" s="2">
        <v>45511</v>
      </c>
      <c r="CD553" t="s">
        <v>424</v>
      </c>
      <c r="CF553" s="2">
        <v>45523</v>
      </c>
      <c r="CJ553" s="2">
        <v>45537</v>
      </c>
      <c r="CL553" s="2">
        <v>45524</v>
      </c>
      <c r="CM553" s="2">
        <v>45539</v>
      </c>
      <c r="CN553" s="2">
        <v>45511</v>
      </c>
      <c r="CO553" s="2">
        <v>45537</v>
      </c>
      <c r="CP553" s="2">
        <v>45531</v>
      </c>
      <c r="CR553" s="2">
        <v>45512</v>
      </c>
      <c r="CS553" s="2">
        <v>45513</v>
      </c>
      <c r="CT553" s="2">
        <v>45684</v>
      </c>
      <c r="CU553" s="2">
        <v>45533</v>
      </c>
      <c r="CV553" s="2">
        <v>45698</v>
      </c>
      <c r="CW553" s="2">
        <v>45513</v>
      </c>
      <c r="CY553" t="s">
        <v>424</v>
      </c>
      <c r="DD553" s="2">
        <v>45526</v>
      </c>
      <c r="DF553" s="2">
        <v>45547</v>
      </c>
      <c r="DI553" s="2">
        <v>45548</v>
      </c>
      <c r="DJ553" s="2">
        <v>45511</v>
      </c>
      <c r="DK553" s="2">
        <v>45698</v>
      </c>
      <c r="DL553" s="2">
        <v>45700</v>
      </c>
      <c r="DM553" s="2">
        <v>45727</v>
      </c>
      <c r="DO553" s="2">
        <v>45513</v>
      </c>
      <c r="EE553" s="1">
        <v>2076.11</v>
      </c>
    </row>
    <row r="554" spans="1:141" hidden="1" x14ac:dyDescent="0.35">
      <c r="A554">
        <v>3733</v>
      </c>
      <c r="B554" t="s">
        <v>404</v>
      </c>
      <c r="C554">
        <v>4473</v>
      </c>
      <c r="D554" t="s">
        <v>976</v>
      </c>
      <c r="E554" t="s">
        <v>834</v>
      </c>
      <c r="F554" t="s">
        <v>492</v>
      </c>
      <c r="G554" t="s">
        <v>1234</v>
      </c>
      <c r="H554" t="s">
        <v>408</v>
      </c>
      <c r="I554" t="s">
        <v>3916</v>
      </c>
      <c r="J554" t="s">
        <v>3917</v>
      </c>
      <c r="K554" t="s">
        <v>14</v>
      </c>
      <c r="L554" t="s">
        <v>121</v>
      </c>
      <c r="M554" t="s">
        <v>411</v>
      </c>
      <c r="N554" t="s">
        <v>411</v>
      </c>
      <c r="O554" t="s">
        <v>411</v>
      </c>
      <c r="P554" t="s">
        <v>411</v>
      </c>
      <c r="Q554" t="s">
        <v>411</v>
      </c>
      <c r="R554" t="s">
        <v>411</v>
      </c>
      <c r="S554" t="s">
        <v>411</v>
      </c>
      <c r="T554" s="1">
        <v>156339.07</v>
      </c>
      <c r="U554">
        <v>704.99</v>
      </c>
      <c r="V554">
        <v>0</v>
      </c>
      <c r="W554" s="1">
        <v>134550.07</v>
      </c>
      <c r="X554" s="1">
        <v>21789</v>
      </c>
      <c r="Y554">
        <v>0</v>
      </c>
      <c r="Z554" s="1">
        <v>156339.07</v>
      </c>
      <c r="AA554">
        <v>0</v>
      </c>
      <c r="AB554">
        <v>0</v>
      </c>
      <c r="AD554">
        <v>8787720831508</v>
      </c>
      <c r="AE554" t="s">
        <v>412</v>
      </c>
      <c r="AG554" s="2">
        <v>45553</v>
      </c>
      <c r="AH554" s="1">
        <v>3550.17</v>
      </c>
      <c r="AI554" s="2">
        <v>45531</v>
      </c>
      <c r="AJ554">
        <v>2004</v>
      </c>
      <c r="AK554" s="2">
        <v>45511</v>
      </c>
      <c r="AP554" t="s">
        <v>413</v>
      </c>
      <c r="AT554" s="2">
        <v>45743</v>
      </c>
      <c r="AU554" s="2">
        <v>45894</v>
      </c>
      <c r="AV554" t="s">
        <v>414</v>
      </c>
      <c r="AW554" s="2">
        <v>45499</v>
      </c>
      <c r="AX554">
        <v>27637</v>
      </c>
      <c r="AY554" s="1">
        <v>216933.46</v>
      </c>
      <c r="BA554" t="s">
        <v>980</v>
      </c>
      <c r="BB554">
        <v>27637</v>
      </c>
      <c r="BC554" t="s">
        <v>3918</v>
      </c>
      <c r="BD554" t="s">
        <v>416</v>
      </c>
      <c r="BE554" t="s">
        <v>417</v>
      </c>
      <c r="BF554">
        <v>5561999311628</v>
      </c>
      <c r="BG554" t="s">
        <v>3919</v>
      </c>
      <c r="BH554">
        <v>73808190</v>
      </c>
      <c r="BI554" t="s">
        <v>3920</v>
      </c>
      <c r="BJ554" t="s">
        <v>3921</v>
      </c>
      <c r="BL554" s="1">
        <v>2350</v>
      </c>
      <c r="BM554" s="2">
        <v>45678</v>
      </c>
      <c r="BQ554">
        <v>3624</v>
      </c>
      <c r="BR554">
        <v>5928</v>
      </c>
      <c r="BS554" t="s">
        <v>449</v>
      </c>
      <c r="BT554" s="2">
        <v>45523</v>
      </c>
      <c r="BU554">
        <v>449.96</v>
      </c>
      <c r="BV554" s="2">
        <v>45533</v>
      </c>
      <c r="BX554" s="2">
        <v>45536</v>
      </c>
      <c r="BY554" t="s">
        <v>3922</v>
      </c>
      <c r="BZ554" s="2">
        <v>45523</v>
      </c>
      <c r="CA554" s="2">
        <v>45538</v>
      </c>
      <c r="CC554" s="2">
        <v>45511</v>
      </c>
      <c r="CD554" t="s">
        <v>424</v>
      </c>
      <c r="CF554" s="2">
        <v>45523</v>
      </c>
      <c r="CJ554" s="2">
        <v>45547</v>
      </c>
      <c r="CL554" s="2">
        <v>45523</v>
      </c>
      <c r="CM554" s="2">
        <v>45548</v>
      </c>
      <c r="CN554" s="2">
        <v>45511</v>
      </c>
      <c r="CO554" s="2">
        <v>45537</v>
      </c>
      <c r="CP554" s="2">
        <v>45539</v>
      </c>
      <c r="CR554" s="2">
        <v>45512</v>
      </c>
      <c r="CS554" s="2">
        <v>45513</v>
      </c>
      <c r="CT554" s="2">
        <v>45678</v>
      </c>
      <c r="CU554" s="2">
        <v>45541</v>
      </c>
      <c r="CV554" s="2">
        <v>45538</v>
      </c>
      <c r="CW554" s="2">
        <v>45513</v>
      </c>
      <c r="CY554" t="s">
        <v>424</v>
      </c>
      <c r="DD554" s="2">
        <v>45532</v>
      </c>
      <c r="DF554" s="2">
        <v>45568</v>
      </c>
      <c r="DI554" s="2">
        <v>45569</v>
      </c>
      <c r="DJ554" s="2">
        <v>45512</v>
      </c>
      <c r="DK554" s="2">
        <v>45698</v>
      </c>
      <c r="DL554" s="2">
        <v>45703</v>
      </c>
      <c r="DM554" s="2">
        <v>45727</v>
      </c>
      <c r="DN554" s="2">
        <v>45736</v>
      </c>
      <c r="DO554" s="2">
        <v>45513</v>
      </c>
      <c r="DP554" s="2">
        <v>45736</v>
      </c>
      <c r="EE554" s="1">
        <v>2042.77</v>
      </c>
      <c r="EI554" t="s">
        <v>3887</v>
      </c>
    </row>
    <row r="555" spans="1:141" hidden="1" x14ac:dyDescent="0.35">
      <c r="A555">
        <v>3734</v>
      </c>
      <c r="B555" t="s">
        <v>404</v>
      </c>
      <c r="C555">
        <v>4451</v>
      </c>
      <c r="D555" t="s">
        <v>471</v>
      </c>
      <c r="E555" t="s">
        <v>472</v>
      </c>
      <c r="F555" t="s">
        <v>526</v>
      </c>
      <c r="G555">
        <v>203</v>
      </c>
      <c r="H555" t="s">
        <v>474</v>
      </c>
      <c r="I555" t="s">
        <v>3923</v>
      </c>
      <c r="J555" t="s">
        <v>3924</v>
      </c>
      <c r="K555" t="s">
        <v>38</v>
      </c>
      <c r="L555" t="s">
        <v>108</v>
      </c>
      <c r="M555" t="s">
        <v>411</v>
      </c>
      <c r="N555" t="s">
        <v>411</v>
      </c>
      <c r="O555" t="s">
        <v>411</v>
      </c>
      <c r="P555" t="s">
        <v>424</v>
      </c>
      <c r="Q555" t="s">
        <v>424</v>
      </c>
      <c r="R555" t="s">
        <v>411</v>
      </c>
      <c r="S555" t="s">
        <v>411</v>
      </c>
      <c r="T555" s="1">
        <v>153096.71</v>
      </c>
      <c r="U555">
        <v>503.64</v>
      </c>
      <c r="V555">
        <v>0</v>
      </c>
      <c r="W555" s="1">
        <v>98095.58</v>
      </c>
      <c r="X555" s="1">
        <v>48904.42</v>
      </c>
      <c r="Y555">
        <v>0</v>
      </c>
      <c r="Z555" s="1">
        <v>147000</v>
      </c>
      <c r="AA555">
        <v>0</v>
      </c>
      <c r="AB555">
        <v>0</v>
      </c>
      <c r="AD555">
        <v>8787720811647</v>
      </c>
      <c r="AE555" t="s">
        <v>412</v>
      </c>
      <c r="AF555">
        <v>96113</v>
      </c>
      <c r="AG555" s="2">
        <v>45541</v>
      </c>
      <c r="AH555" s="1">
        <v>2740.25</v>
      </c>
      <c r="AI555" s="2">
        <v>45519</v>
      </c>
      <c r="AJ555">
        <v>2004</v>
      </c>
      <c r="AK555" s="2">
        <v>45511</v>
      </c>
      <c r="AP555" t="s">
        <v>413</v>
      </c>
      <c r="AT555" s="2">
        <v>45653</v>
      </c>
      <c r="AU555" s="2">
        <v>45744</v>
      </c>
      <c r="AV555" t="s">
        <v>414</v>
      </c>
      <c r="AW555" s="2">
        <v>45493</v>
      </c>
      <c r="AX555">
        <v>27636</v>
      </c>
      <c r="AY555" s="1">
        <v>202095.43</v>
      </c>
      <c r="BA555" t="s">
        <v>477</v>
      </c>
      <c r="BB555">
        <v>27636</v>
      </c>
      <c r="BD555" t="s">
        <v>478</v>
      </c>
      <c r="BE555" t="s">
        <v>417</v>
      </c>
      <c r="BF555">
        <v>5561981057673</v>
      </c>
      <c r="BG555" t="s">
        <v>3925</v>
      </c>
      <c r="BH555">
        <v>72915403</v>
      </c>
      <c r="BI555" t="s">
        <v>3296</v>
      </c>
      <c r="BJ555" t="s">
        <v>3926</v>
      </c>
      <c r="BL555" s="1">
        <v>1678.82</v>
      </c>
      <c r="BM555" s="2">
        <v>45671</v>
      </c>
      <c r="BQ555">
        <v>2810</v>
      </c>
      <c r="BR555">
        <v>5927</v>
      </c>
      <c r="BS555" t="s">
        <v>2569</v>
      </c>
      <c r="BT555" s="2">
        <v>45493</v>
      </c>
      <c r="BU555">
        <v>500</v>
      </c>
      <c r="BV555" s="2">
        <v>45526</v>
      </c>
      <c r="BW555" t="s">
        <v>422</v>
      </c>
      <c r="BX555" s="2">
        <v>45526</v>
      </c>
      <c r="BY555" t="s">
        <v>3927</v>
      </c>
      <c r="BZ555" s="2">
        <v>45493</v>
      </c>
      <c r="CA555" s="2">
        <v>45523</v>
      </c>
      <c r="CC555" s="2">
        <v>45502</v>
      </c>
      <c r="CD555" t="s">
        <v>424</v>
      </c>
      <c r="CF555" s="2">
        <v>45493</v>
      </c>
      <c r="CI555" s="2">
        <v>45513</v>
      </c>
      <c r="CJ555" s="2">
        <v>45526</v>
      </c>
      <c r="CL555" s="2">
        <v>45511</v>
      </c>
      <c r="CM555" s="2">
        <v>45526</v>
      </c>
      <c r="CN555" s="2">
        <v>45502</v>
      </c>
      <c r="CO555" s="2">
        <v>45537</v>
      </c>
      <c r="CP555" s="2">
        <v>45524</v>
      </c>
      <c r="CR555" s="2">
        <v>45502</v>
      </c>
      <c r="CS555" s="2">
        <v>45517</v>
      </c>
      <c r="CU555" s="2">
        <v>45524</v>
      </c>
      <c r="CV555" s="2">
        <v>45539</v>
      </c>
      <c r="CW555" s="2">
        <v>45517</v>
      </c>
      <c r="CX555" s="2">
        <v>45537</v>
      </c>
      <c r="DF555" s="2">
        <v>45545</v>
      </c>
      <c r="DI555" s="2">
        <v>45546</v>
      </c>
      <c r="DJ555" s="2">
        <v>45510</v>
      </c>
      <c r="DK555" s="2">
        <v>45539</v>
      </c>
      <c r="DL555" s="2">
        <v>45555</v>
      </c>
      <c r="DM555" s="2">
        <v>45629</v>
      </c>
      <c r="DN555" s="2">
        <v>45624</v>
      </c>
      <c r="DO555" s="2">
        <v>45517</v>
      </c>
      <c r="DP555" s="2">
        <v>45624</v>
      </c>
      <c r="EE555" s="1">
        <v>4045.32</v>
      </c>
      <c r="EG555" t="s">
        <v>1640</v>
      </c>
      <c r="EH555" t="s">
        <v>3373</v>
      </c>
      <c r="EI555" t="s">
        <v>3282</v>
      </c>
      <c r="EJ555" t="s">
        <v>3282</v>
      </c>
      <c r="EK555" t="s">
        <v>1591</v>
      </c>
    </row>
    <row r="556" spans="1:141" hidden="1" x14ac:dyDescent="0.35">
      <c r="A556">
        <v>3735</v>
      </c>
      <c r="B556" t="s">
        <v>404</v>
      </c>
      <c r="C556">
        <v>4430</v>
      </c>
      <c r="D556" t="s">
        <v>976</v>
      </c>
      <c r="E556" t="s">
        <v>834</v>
      </c>
      <c r="F556" t="s">
        <v>532</v>
      </c>
      <c r="G556" t="s">
        <v>1615</v>
      </c>
      <c r="H556" t="s">
        <v>408</v>
      </c>
      <c r="I556" t="s">
        <v>2119</v>
      </c>
      <c r="J556" t="s">
        <v>2120</v>
      </c>
      <c r="K556" t="s">
        <v>22</v>
      </c>
      <c r="L556" t="s">
        <v>122</v>
      </c>
      <c r="M556" t="s">
        <v>411</v>
      </c>
      <c r="N556" t="s">
        <v>411</v>
      </c>
      <c r="O556" t="s">
        <v>411</v>
      </c>
      <c r="P556" t="s">
        <v>411</v>
      </c>
      <c r="Q556" t="s">
        <v>411</v>
      </c>
      <c r="R556" t="s">
        <v>411</v>
      </c>
      <c r="S556" t="s">
        <v>411</v>
      </c>
      <c r="T556" s="1">
        <v>145041.21</v>
      </c>
      <c r="U556">
        <v>600</v>
      </c>
      <c r="V556">
        <v>0</v>
      </c>
      <c r="W556" s="1">
        <v>110426.21</v>
      </c>
      <c r="X556" s="1">
        <v>34615</v>
      </c>
      <c r="Y556">
        <v>0</v>
      </c>
      <c r="Z556" s="1">
        <v>145041.21</v>
      </c>
      <c r="AA556">
        <v>0</v>
      </c>
      <c r="AB556">
        <v>0</v>
      </c>
      <c r="AD556">
        <v>8787720818056</v>
      </c>
      <c r="AE556" t="s">
        <v>412</v>
      </c>
      <c r="AG556" s="2">
        <v>45579</v>
      </c>
      <c r="AH556" s="1">
        <v>3543.36</v>
      </c>
      <c r="AI556" s="2">
        <v>45559</v>
      </c>
      <c r="AJ556">
        <v>2004</v>
      </c>
      <c r="AK556" s="2">
        <v>45511</v>
      </c>
      <c r="AP556" t="s">
        <v>413</v>
      </c>
      <c r="AT556" s="2">
        <v>45742</v>
      </c>
      <c r="AU556" s="2">
        <v>45890</v>
      </c>
      <c r="AV556" t="s">
        <v>414</v>
      </c>
      <c r="AW556" s="2">
        <v>45488</v>
      </c>
      <c r="AY556" s="1">
        <v>216935.95</v>
      </c>
      <c r="BA556" t="s">
        <v>980</v>
      </c>
      <c r="BD556" t="s">
        <v>416</v>
      </c>
      <c r="BE556" t="s">
        <v>417</v>
      </c>
      <c r="BF556">
        <v>5561996408180</v>
      </c>
      <c r="BG556" t="s">
        <v>2121</v>
      </c>
      <c r="BH556">
        <v>73802421</v>
      </c>
      <c r="BI556" t="s">
        <v>825</v>
      </c>
      <c r="BJ556" t="s">
        <v>2122</v>
      </c>
      <c r="BL556" s="1">
        <v>2000</v>
      </c>
      <c r="BM556" s="2">
        <v>45565</v>
      </c>
      <c r="BQ556">
        <v>3708</v>
      </c>
      <c r="BR556">
        <v>5635</v>
      </c>
      <c r="BS556" t="s">
        <v>449</v>
      </c>
      <c r="BT556" s="2">
        <v>45519</v>
      </c>
      <c r="BY556" t="s">
        <v>2123</v>
      </c>
      <c r="BZ556" s="2">
        <v>45519</v>
      </c>
      <c r="CA556" s="2">
        <v>45565</v>
      </c>
      <c r="CC556" s="2">
        <v>45506</v>
      </c>
      <c r="CD556" t="s">
        <v>424</v>
      </c>
      <c r="CF556" s="2">
        <v>45519</v>
      </c>
      <c r="CG556" s="2">
        <v>45513</v>
      </c>
      <c r="CI556" s="2">
        <v>45526</v>
      </c>
      <c r="CJ556" s="2">
        <v>45574</v>
      </c>
      <c r="CL556" s="2">
        <v>45520</v>
      </c>
      <c r="CM556" s="2">
        <v>45575</v>
      </c>
      <c r="CN556" s="2">
        <v>45509</v>
      </c>
      <c r="CO556" s="2">
        <v>45361</v>
      </c>
      <c r="CP556" s="2">
        <v>45565</v>
      </c>
      <c r="CR556" s="2">
        <v>45512</v>
      </c>
      <c r="CS556" s="2">
        <v>45547</v>
      </c>
      <c r="CT556" s="2">
        <v>45565</v>
      </c>
      <c r="CU556" s="2">
        <v>45568</v>
      </c>
      <c r="CV556" s="2">
        <v>45450</v>
      </c>
      <c r="CW556" s="2">
        <v>45546</v>
      </c>
      <c r="CY556" t="s">
        <v>424</v>
      </c>
      <c r="DD556" s="2">
        <v>45559</v>
      </c>
      <c r="DF556" s="2">
        <v>45580</v>
      </c>
      <c r="DI556" s="2">
        <v>45581</v>
      </c>
      <c r="DJ556" s="2">
        <v>45511</v>
      </c>
      <c r="DK556" s="2">
        <v>45698</v>
      </c>
      <c r="DL556" s="2">
        <v>45700</v>
      </c>
      <c r="DM556" s="2">
        <v>45709</v>
      </c>
      <c r="DN556" s="2">
        <v>45736</v>
      </c>
      <c r="DO556" s="2">
        <v>45546</v>
      </c>
      <c r="DP556" s="2">
        <v>45736</v>
      </c>
      <c r="EE556" s="1">
        <v>2260.6</v>
      </c>
      <c r="EG556" t="s">
        <v>735</v>
      </c>
      <c r="EK556" t="s">
        <v>2865</v>
      </c>
    </row>
    <row r="557" spans="1:141" hidden="1" x14ac:dyDescent="0.35">
      <c r="A557">
        <v>3736</v>
      </c>
      <c r="B557" t="s">
        <v>3928</v>
      </c>
      <c r="C557">
        <v>4485</v>
      </c>
      <c r="D557" t="s">
        <v>724</v>
      </c>
      <c r="E557" t="s">
        <v>472</v>
      </c>
      <c r="F557" t="s">
        <v>725</v>
      </c>
      <c r="G557" t="s">
        <v>3929</v>
      </c>
      <c r="H557" t="s">
        <v>408</v>
      </c>
      <c r="I557" t="s">
        <v>3930</v>
      </c>
      <c r="J557" t="s">
        <v>3931</v>
      </c>
      <c r="K557" t="s">
        <v>116</v>
      </c>
      <c r="L557" t="s">
        <v>117</v>
      </c>
      <c r="M557" t="s">
        <v>411</v>
      </c>
      <c r="N557" t="s">
        <v>411</v>
      </c>
      <c r="O557" t="s">
        <v>411</v>
      </c>
      <c r="P557" t="s">
        <v>411</v>
      </c>
      <c r="Q557" t="s">
        <v>411</v>
      </c>
      <c r="R557" t="s">
        <v>411</v>
      </c>
      <c r="S557" t="s">
        <v>411</v>
      </c>
      <c r="T557">
        <v>0</v>
      </c>
      <c r="U557">
        <v>0</v>
      </c>
      <c r="V557">
        <v>0</v>
      </c>
      <c r="W557">
        <v>0</v>
      </c>
      <c r="X557">
        <v>0</v>
      </c>
      <c r="Y557">
        <v>0</v>
      </c>
      <c r="Z557">
        <v>0</v>
      </c>
      <c r="AA557">
        <v>0</v>
      </c>
      <c r="AB557">
        <v>0</v>
      </c>
      <c r="AE557" t="s">
        <v>412</v>
      </c>
      <c r="AH557">
        <v>0</v>
      </c>
      <c r="AK557" s="2">
        <v>45511</v>
      </c>
      <c r="AP557" t="s">
        <v>413</v>
      </c>
      <c r="AT557" s="2">
        <v>45530</v>
      </c>
      <c r="AU557" s="2">
        <v>45530</v>
      </c>
      <c r="AV557" t="s">
        <v>414</v>
      </c>
      <c r="AW557" s="2">
        <v>45504</v>
      </c>
      <c r="AX557">
        <v>27573</v>
      </c>
      <c r="AY557" s="1">
        <v>466000</v>
      </c>
      <c r="BA557" t="s">
        <v>730</v>
      </c>
      <c r="BB557">
        <v>27573</v>
      </c>
      <c r="BD557" t="s">
        <v>416</v>
      </c>
      <c r="BE557" t="s">
        <v>417</v>
      </c>
      <c r="BF557">
        <v>5561998093904</v>
      </c>
      <c r="BG557" t="s">
        <v>3932</v>
      </c>
      <c r="BH557">
        <v>73803266</v>
      </c>
      <c r="BI557" t="s">
        <v>1238</v>
      </c>
      <c r="BJ557" t="s">
        <v>3933</v>
      </c>
      <c r="BL557" s="1">
        <v>9943.52</v>
      </c>
      <c r="BO557" t="s">
        <v>3934</v>
      </c>
      <c r="BP557" t="s">
        <v>3935</v>
      </c>
      <c r="BQ557">
        <v>1956</v>
      </c>
      <c r="BR557">
        <v>5919</v>
      </c>
      <c r="BT557" s="2">
        <v>45504</v>
      </c>
      <c r="BW557" t="s">
        <v>422</v>
      </c>
      <c r="BZ557" s="2">
        <v>45504</v>
      </c>
      <c r="CF557" s="2">
        <v>45504</v>
      </c>
      <c r="CL557" s="2">
        <v>45511</v>
      </c>
    </row>
    <row r="558" spans="1:141" hidden="1" x14ac:dyDescent="0.35">
      <c r="A558">
        <v>3737</v>
      </c>
      <c r="B558" t="s">
        <v>404</v>
      </c>
      <c r="C558">
        <v>4486</v>
      </c>
      <c r="D558" t="s">
        <v>405</v>
      </c>
      <c r="E558" t="s">
        <v>406</v>
      </c>
      <c r="F558" t="s">
        <v>461</v>
      </c>
      <c r="G558">
        <v>203</v>
      </c>
      <c r="H558" t="s">
        <v>408</v>
      </c>
      <c r="I558" t="s">
        <v>3936</v>
      </c>
      <c r="J558" t="s">
        <v>3937</v>
      </c>
      <c r="K558" t="s">
        <v>22</v>
      </c>
      <c r="L558" t="s">
        <v>105</v>
      </c>
      <c r="M558" t="s">
        <v>411</v>
      </c>
      <c r="N558" t="s">
        <v>411</v>
      </c>
      <c r="O558" t="s">
        <v>411</v>
      </c>
      <c r="P558" t="s">
        <v>411</v>
      </c>
      <c r="Q558" t="s">
        <v>411</v>
      </c>
      <c r="R558" t="s">
        <v>411</v>
      </c>
      <c r="S558" t="s">
        <v>411</v>
      </c>
      <c r="T558" s="1">
        <v>161702.9</v>
      </c>
      <c r="U558">
        <v>810</v>
      </c>
      <c r="V558">
        <v>0</v>
      </c>
      <c r="W558" s="1">
        <v>149390.74</v>
      </c>
      <c r="X558" s="1">
        <v>12285</v>
      </c>
      <c r="Y558">
        <v>0</v>
      </c>
      <c r="Z558" s="1">
        <v>161675.74</v>
      </c>
      <c r="AA558">
        <v>0</v>
      </c>
      <c r="AB558">
        <v>0</v>
      </c>
      <c r="AD558">
        <v>8787720819834</v>
      </c>
      <c r="AE558" t="s">
        <v>412</v>
      </c>
      <c r="AG558" s="2">
        <v>45544</v>
      </c>
      <c r="AH558" s="1">
        <v>3914.73</v>
      </c>
      <c r="AI558" s="2">
        <v>45526</v>
      </c>
      <c r="AJ558">
        <v>2004</v>
      </c>
      <c r="AK558" s="2">
        <v>45511</v>
      </c>
      <c r="AP558" t="s">
        <v>413</v>
      </c>
      <c r="AT558" s="2">
        <v>45744</v>
      </c>
      <c r="AU558" s="2">
        <v>45744</v>
      </c>
      <c r="AV558" t="s">
        <v>414</v>
      </c>
      <c r="AW558" s="2">
        <v>45504</v>
      </c>
      <c r="AX558">
        <v>27654</v>
      </c>
      <c r="AY558" s="1">
        <v>231750.43</v>
      </c>
      <c r="BA558" t="s">
        <v>415</v>
      </c>
      <c r="BB558">
        <v>27654</v>
      </c>
      <c r="BC558" t="s">
        <v>3938</v>
      </c>
      <c r="BD558" t="s">
        <v>416</v>
      </c>
      <c r="BE558" t="s">
        <v>417</v>
      </c>
      <c r="BF558">
        <v>5561999955117</v>
      </c>
      <c r="BG558" t="s">
        <v>3939</v>
      </c>
      <c r="BH558">
        <v>73807255</v>
      </c>
      <c r="BI558" t="s">
        <v>607</v>
      </c>
      <c r="BJ558" t="s">
        <v>3940</v>
      </c>
      <c r="BL558" s="1">
        <v>2700</v>
      </c>
      <c r="BM558" s="2">
        <v>45684</v>
      </c>
      <c r="BQ558">
        <v>3054</v>
      </c>
      <c r="BR558">
        <v>5930</v>
      </c>
      <c r="BS558" t="s">
        <v>432</v>
      </c>
      <c r="BT558" s="2">
        <v>45513</v>
      </c>
      <c r="BU558">
        <v>449.96</v>
      </c>
      <c r="BV558" s="2">
        <v>45533</v>
      </c>
      <c r="BW558" t="s">
        <v>422</v>
      </c>
      <c r="BX558" s="2">
        <v>45531</v>
      </c>
      <c r="BY558" t="s">
        <v>3941</v>
      </c>
      <c r="BZ558" s="2">
        <v>45513</v>
      </c>
      <c r="CC558" s="2">
        <v>45511</v>
      </c>
      <c r="CD558" t="s">
        <v>424</v>
      </c>
      <c r="CF558" s="2">
        <v>45513</v>
      </c>
      <c r="CJ558" s="2">
        <v>45537</v>
      </c>
      <c r="CL558" s="2">
        <v>45518</v>
      </c>
      <c r="CN558" s="2">
        <v>45511</v>
      </c>
      <c r="CO558" s="2">
        <v>45537</v>
      </c>
      <c r="CP558" s="2">
        <v>45531</v>
      </c>
      <c r="CR558" s="2">
        <v>45513</v>
      </c>
      <c r="CS558" s="2">
        <v>45513</v>
      </c>
      <c r="CT558" s="2">
        <v>45684</v>
      </c>
      <c r="CU558" s="2">
        <v>45533</v>
      </c>
      <c r="CV558" s="2">
        <v>45569</v>
      </c>
      <c r="CW558" s="2">
        <v>45513</v>
      </c>
      <c r="CY558" t="s">
        <v>424</v>
      </c>
      <c r="DD558" s="2">
        <v>45526</v>
      </c>
      <c r="DF558" s="2">
        <v>45544</v>
      </c>
      <c r="DI558" s="2">
        <v>45546</v>
      </c>
      <c r="DJ558" s="2">
        <v>45511</v>
      </c>
      <c r="DK558" s="2">
        <v>45569</v>
      </c>
      <c r="DL558" s="2">
        <v>45575</v>
      </c>
      <c r="DM558" s="2">
        <v>45701</v>
      </c>
      <c r="DN558" s="2">
        <v>45728</v>
      </c>
      <c r="DO558" s="2">
        <v>45513</v>
      </c>
      <c r="DP558" s="2">
        <v>45728</v>
      </c>
      <c r="EE558" s="1">
        <v>1919.14</v>
      </c>
    </row>
    <row r="559" spans="1:141" hidden="1" x14ac:dyDescent="0.35">
      <c r="A559">
        <v>3738</v>
      </c>
      <c r="B559" t="s">
        <v>561</v>
      </c>
      <c r="C559">
        <v>4477</v>
      </c>
      <c r="D559" t="s">
        <v>471</v>
      </c>
      <c r="E559" t="s">
        <v>508</v>
      </c>
      <c r="F559" t="s">
        <v>509</v>
      </c>
      <c r="G559">
        <v>303</v>
      </c>
      <c r="H559" t="s">
        <v>474</v>
      </c>
      <c r="I559" t="s">
        <v>3942</v>
      </c>
      <c r="J559" t="s">
        <v>3943</v>
      </c>
      <c r="K559" t="s">
        <v>38</v>
      </c>
      <c r="L559" t="s">
        <v>191</v>
      </c>
      <c r="M559" t="s">
        <v>411</v>
      </c>
      <c r="N559" t="s">
        <v>411</v>
      </c>
      <c r="O559" t="s">
        <v>411</v>
      </c>
      <c r="P559" t="s">
        <v>411</v>
      </c>
      <c r="Q559" t="s">
        <v>411</v>
      </c>
      <c r="R559" t="s">
        <v>411</v>
      </c>
      <c r="S559" t="s">
        <v>411</v>
      </c>
      <c r="T559" s="1">
        <v>155077.42000000001</v>
      </c>
      <c r="U559">
        <v>565.20000000000005</v>
      </c>
      <c r="V559">
        <v>0</v>
      </c>
      <c r="W559" s="1">
        <v>110424.08</v>
      </c>
      <c r="X559" s="1">
        <v>46234</v>
      </c>
      <c r="Y559">
        <v>0</v>
      </c>
      <c r="Z559" s="1">
        <v>156658.07999999999</v>
      </c>
      <c r="AA559">
        <v>0</v>
      </c>
      <c r="AB559">
        <v>0</v>
      </c>
      <c r="AE559" t="s">
        <v>412</v>
      </c>
      <c r="AH559">
        <v>0</v>
      </c>
      <c r="AK559" s="2">
        <v>45511</v>
      </c>
      <c r="AP559" t="s">
        <v>413</v>
      </c>
      <c r="AT559" s="2">
        <v>45580</v>
      </c>
      <c r="AU559" s="2">
        <v>45580</v>
      </c>
      <c r="AV559" t="s">
        <v>561</v>
      </c>
      <c r="AW559" s="2">
        <v>45500</v>
      </c>
      <c r="AX559">
        <v>27653</v>
      </c>
      <c r="AY559" s="1">
        <v>205117.42</v>
      </c>
      <c r="BA559" t="s">
        <v>477</v>
      </c>
      <c r="BB559">
        <v>27653</v>
      </c>
      <c r="BD559" t="s">
        <v>512</v>
      </c>
      <c r="BE559" t="s">
        <v>513</v>
      </c>
      <c r="BF559">
        <v>5561996805050</v>
      </c>
      <c r="BG559" t="s">
        <v>3944</v>
      </c>
      <c r="BH559">
        <v>72290115</v>
      </c>
      <c r="BI559" t="s">
        <v>3945</v>
      </c>
      <c r="BJ559" t="s">
        <v>3946</v>
      </c>
      <c r="BL559" s="1">
        <v>1884</v>
      </c>
      <c r="BM559" s="2">
        <v>45620</v>
      </c>
      <c r="BQ559">
        <v>3035</v>
      </c>
      <c r="BR559">
        <v>5929</v>
      </c>
      <c r="BS559" t="s">
        <v>2561</v>
      </c>
      <c r="BT559" s="2">
        <v>45500</v>
      </c>
      <c r="BW559" t="s">
        <v>422</v>
      </c>
      <c r="BY559" t="s">
        <v>3947</v>
      </c>
      <c r="BZ559" s="2">
        <v>45500</v>
      </c>
      <c r="CC559" s="2">
        <v>45510</v>
      </c>
      <c r="CF559" s="2">
        <v>45500</v>
      </c>
      <c r="CI559" s="2">
        <v>45513</v>
      </c>
      <c r="CL559" s="2">
        <v>45511</v>
      </c>
      <c r="CN559" s="2">
        <v>45510</v>
      </c>
      <c r="CR559" s="2">
        <v>45510</v>
      </c>
      <c r="DD559" s="2">
        <v>45506</v>
      </c>
      <c r="DJ559" s="2">
        <v>45510</v>
      </c>
      <c r="EG559" t="s">
        <v>1640</v>
      </c>
      <c r="EH559" t="s">
        <v>3373</v>
      </c>
      <c r="EI559" t="s">
        <v>3948</v>
      </c>
      <c r="EJ559" t="s">
        <v>3282</v>
      </c>
      <c r="EK559" t="s">
        <v>1591</v>
      </c>
    </row>
    <row r="560" spans="1:141" hidden="1" x14ac:dyDescent="0.35">
      <c r="A560">
        <v>3739</v>
      </c>
      <c r="B560" t="s">
        <v>1352</v>
      </c>
      <c r="C560">
        <v>4433</v>
      </c>
      <c r="D560" t="s">
        <v>976</v>
      </c>
      <c r="E560" t="s">
        <v>834</v>
      </c>
      <c r="F560" t="s">
        <v>461</v>
      </c>
      <c r="G560" t="s">
        <v>977</v>
      </c>
      <c r="H560" t="s">
        <v>408</v>
      </c>
      <c r="I560" t="s">
        <v>3949</v>
      </c>
      <c r="J560" t="s">
        <v>3950</v>
      </c>
      <c r="K560" t="s">
        <v>22</v>
      </c>
      <c r="L560" t="s">
        <v>54</v>
      </c>
      <c r="M560" t="s">
        <v>411</v>
      </c>
      <c r="N560" t="s">
        <v>411</v>
      </c>
      <c r="O560" t="s">
        <v>411</v>
      </c>
      <c r="P560" t="s">
        <v>411</v>
      </c>
      <c r="Q560" t="s">
        <v>411</v>
      </c>
      <c r="R560" t="s">
        <v>411</v>
      </c>
      <c r="S560" t="s">
        <v>411</v>
      </c>
      <c r="T560" s="1">
        <v>156138.26999999999</v>
      </c>
      <c r="U560">
        <v>660.17</v>
      </c>
      <c r="V560">
        <v>0</v>
      </c>
      <c r="W560" s="1">
        <v>121959.69</v>
      </c>
      <c r="X560" s="1">
        <v>26911</v>
      </c>
      <c r="Y560">
        <v>0</v>
      </c>
      <c r="Z560" s="1">
        <v>148870.69</v>
      </c>
      <c r="AA560">
        <v>0</v>
      </c>
      <c r="AB560">
        <v>0</v>
      </c>
      <c r="AD560">
        <v>8787720838839</v>
      </c>
      <c r="AE560" t="s">
        <v>412</v>
      </c>
      <c r="AG560" s="2">
        <v>45567</v>
      </c>
      <c r="AH560" s="1">
        <v>3543.32</v>
      </c>
      <c r="AI560" s="2">
        <v>45551</v>
      </c>
      <c r="AJ560">
        <v>2004</v>
      </c>
      <c r="AK560" s="2">
        <v>45511</v>
      </c>
      <c r="AP560" t="s">
        <v>413</v>
      </c>
      <c r="AT560" s="2">
        <v>45681</v>
      </c>
      <c r="AU560" s="2">
        <v>45894</v>
      </c>
      <c r="AV560" t="s">
        <v>414</v>
      </c>
      <c r="AW560" s="2">
        <v>45488</v>
      </c>
      <c r="AX560">
        <v>27660</v>
      </c>
      <c r="AY560" s="1">
        <v>216930.32</v>
      </c>
      <c r="BA560" t="s">
        <v>980</v>
      </c>
      <c r="BB560">
        <v>27660</v>
      </c>
      <c r="BC560" t="s">
        <v>3951</v>
      </c>
      <c r="BD560" t="s">
        <v>416</v>
      </c>
      <c r="BE560" t="s">
        <v>417</v>
      </c>
      <c r="BF560">
        <v>5562996406353</v>
      </c>
      <c r="BG560" t="s">
        <v>3952</v>
      </c>
      <c r="BH560">
        <v>73813645</v>
      </c>
      <c r="BI560" t="s">
        <v>1356</v>
      </c>
      <c r="BJ560" t="s">
        <v>3953</v>
      </c>
      <c r="BL560" s="1">
        <v>2200.61</v>
      </c>
      <c r="BM560" s="2">
        <v>45553</v>
      </c>
      <c r="BQ560">
        <v>3615</v>
      </c>
      <c r="BR560">
        <v>5931</v>
      </c>
      <c r="BS560" t="s">
        <v>576</v>
      </c>
      <c r="BT560" s="2">
        <v>45526</v>
      </c>
      <c r="BW560" t="s">
        <v>422</v>
      </c>
      <c r="BY560" t="s">
        <v>3954</v>
      </c>
      <c r="BZ560" s="2">
        <v>45526</v>
      </c>
      <c r="CA560" s="2">
        <v>45559</v>
      </c>
      <c r="CC560" s="2">
        <v>45511</v>
      </c>
      <c r="CD560" t="s">
        <v>424</v>
      </c>
      <c r="CF560" s="2">
        <v>45526</v>
      </c>
      <c r="CJ560" s="2">
        <v>45565</v>
      </c>
      <c r="CL560" s="2">
        <v>45526</v>
      </c>
      <c r="CM560" s="2">
        <v>45566</v>
      </c>
      <c r="CN560" s="2">
        <v>45511</v>
      </c>
      <c r="CO560" s="2">
        <v>45568</v>
      </c>
      <c r="CP560" s="2">
        <v>45559</v>
      </c>
      <c r="CR560" s="2">
        <v>45513</v>
      </c>
      <c r="CS560" s="2">
        <v>45516</v>
      </c>
      <c r="CT560" s="2">
        <v>45666</v>
      </c>
      <c r="CU560" s="2">
        <v>45561</v>
      </c>
      <c r="CV560" s="2">
        <v>45698</v>
      </c>
      <c r="CW560" s="2">
        <v>45516</v>
      </c>
      <c r="CY560" t="s">
        <v>424</v>
      </c>
      <c r="DD560" s="2">
        <v>45551</v>
      </c>
      <c r="DF560" s="2">
        <v>45568</v>
      </c>
      <c r="DI560" s="2">
        <v>45569</v>
      </c>
      <c r="DJ560" s="2">
        <v>45512</v>
      </c>
      <c r="DK560" s="2">
        <v>45698</v>
      </c>
      <c r="DO560" s="2">
        <v>45516</v>
      </c>
      <c r="EE560" s="1">
        <v>2116.13</v>
      </c>
      <c r="EG560" t="s">
        <v>1640</v>
      </c>
    </row>
    <row r="561" spans="1:141" hidden="1" x14ac:dyDescent="0.35">
      <c r="A561">
        <v>3740</v>
      </c>
      <c r="B561" t="s">
        <v>404</v>
      </c>
      <c r="C561">
        <v>4462</v>
      </c>
      <c r="D561" t="s">
        <v>976</v>
      </c>
      <c r="E561" t="s">
        <v>834</v>
      </c>
      <c r="F561" t="s">
        <v>526</v>
      </c>
      <c r="G561" t="s">
        <v>1729</v>
      </c>
      <c r="H561" t="s">
        <v>408</v>
      </c>
      <c r="I561" t="s">
        <v>3955</v>
      </c>
      <c r="J561" t="s">
        <v>3956</v>
      </c>
      <c r="K561" t="s">
        <v>14</v>
      </c>
      <c r="L561" t="s">
        <v>67</v>
      </c>
      <c r="M561" t="s">
        <v>411</v>
      </c>
      <c r="N561" t="s">
        <v>411</v>
      </c>
      <c r="O561" t="s">
        <v>411</v>
      </c>
      <c r="P561" t="s">
        <v>411</v>
      </c>
      <c r="Q561" t="s">
        <v>411</v>
      </c>
      <c r="R561" t="s">
        <v>411</v>
      </c>
      <c r="S561" t="s">
        <v>411</v>
      </c>
      <c r="T561" s="1">
        <v>155140.63</v>
      </c>
      <c r="U561">
        <v>526.45000000000005</v>
      </c>
      <c r="V561">
        <v>0</v>
      </c>
      <c r="W561" s="1">
        <v>109681.63</v>
      </c>
      <c r="X561" s="1">
        <v>45459</v>
      </c>
      <c r="Y561">
        <v>0</v>
      </c>
      <c r="Z561" s="1">
        <v>155140.63</v>
      </c>
      <c r="AA561">
        <v>0</v>
      </c>
      <c r="AB561">
        <v>0</v>
      </c>
      <c r="AD561">
        <v>8787720830412</v>
      </c>
      <c r="AE561" t="s">
        <v>412</v>
      </c>
      <c r="AG561" s="2">
        <v>45553</v>
      </c>
      <c r="AH561" s="1">
        <v>3543.34</v>
      </c>
      <c r="AI561" s="2">
        <v>45534</v>
      </c>
      <c r="AJ561">
        <v>2004</v>
      </c>
      <c r="AK561" s="2">
        <v>45511</v>
      </c>
      <c r="AP561" t="s">
        <v>413</v>
      </c>
      <c r="AT561" s="2">
        <v>45743</v>
      </c>
      <c r="AU561" s="2">
        <v>45894</v>
      </c>
      <c r="AV561" t="s">
        <v>414</v>
      </c>
      <c r="AW561" s="2">
        <v>45496</v>
      </c>
      <c r="AX561">
        <v>27661</v>
      </c>
      <c r="AY561" s="1">
        <v>216925.98</v>
      </c>
      <c r="BA561" t="s">
        <v>980</v>
      </c>
      <c r="BB561">
        <v>27661</v>
      </c>
      <c r="BC561" t="s">
        <v>3957</v>
      </c>
      <c r="BD561" t="s">
        <v>416</v>
      </c>
      <c r="BE561" t="s">
        <v>417</v>
      </c>
      <c r="BF561">
        <v>5561996519570</v>
      </c>
      <c r="BG561" t="s">
        <v>3958</v>
      </c>
      <c r="BH561">
        <v>73807325</v>
      </c>
      <c r="BI561" t="s">
        <v>588</v>
      </c>
      <c r="BJ561" t="s">
        <v>3959</v>
      </c>
      <c r="BL561" s="1">
        <v>1754.86</v>
      </c>
      <c r="BM561" s="2">
        <v>45668</v>
      </c>
      <c r="BQ561">
        <v>3697</v>
      </c>
      <c r="BR561">
        <v>5932</v>
      </c>
      <c r="BS561" t="s">
        <v>440</v>
      </c>
      <c r="BT561" s="2">
        <v>45530</v>
      </c>
      <c r="BU561">
        <v>449.96</v>
      </c>
      <c r="BV561" s="2">
        <v>45540</v>
      </c>
      <c r="BW561" t="s">
        <v>422</v>
      </c>
      <c r="BX561" s="2">
        <v>45539</v>
      </c>
      <c r="BY561" t="s">
        <v>3960</v>
      </c>
      <c r="BZ561" s="2">
        <v>45530</v>
      </c>
      <c r="CA561" s="2">
        <v>45538</v>
      </c>
      <c r="CC561" s="2">
        <v>45511</v>
      </c>
      <c r="CD561" t="s">
        <v>424</v>
      </c>
      <c r="CF561" s="2">
        <v>45530</v>
      </c>
      <c r="CJ561" s="2">
        <v>45547</v>
      </c>
      <c r="CL561" s="2">
        <v>45533</v>
      </c>
      <c r="CM561" s="2">
        <v>45548</v>
      </c>
      <c r="CN561" s="2">
        <v>45511</v>
      </c>
      <c r="CO561" s="2">
        <v>45537</v>
      </c>
      <c r="CP561" s="2">
        <v>45539</v>
      </c>
      <c r="CR561" s="2">
        <v>45513</v>
      </c>
      <c r="CS561" s="2">
        <v>45513</v>
      </c>
      <c r="CT561" s="2">
        <v>45668</v>
      </c>
      <c r="CU561" s="2">
        <v>45541</v>
      </c>
      <c r="CV561" s="2">
        <v>45538</v>
      </c>
      <c r="CW561" s="2">
        <v>45513</v>
      </c>
      <c r="CY561" t="s">
        <v>424</v>
      </c>
      <c r="DD561" s="2">
        <v>45534</v>
      </c>
      <c r="DF561" s="2">
        <v>45568</v>
      </c>
      <c r="DI561" s="2">
        <v>45569</v>
      </c>
      <c r="DJ561" s="2">
        <v>45512</v>
      </c>
      <c r="DK561" s="2">
        <v>45698</v>
      </c>
      <c r="DL561" s="2">
        <v>45703</v>
      </c>
      <c r="DM561" s="2">
        <v>45727</v>
      </c>
      <c r="DN561" s="2">
        <v>45736</v>
      </c>
      <c r="DO561" s="2">
        <v>45513</v>
      </c>
      <c r="DP561" s="2">
        <v>45736</v>
      </c>
      <c r="EE561" s="1">
        <v>2415.9299999999998</v>
      </c>
      <c r="EG561" t="s">
        <v>1640</v>
      </c>
      <c r="EJ561" t="s">
        <v>3961</v>
      </c>
    </row>
    <row r="562" spans="1:141" hidden="1" x14ac:dyDescent="0.35">
      <c r="A562">
        <v>3741</v>
      </c>
      <c r="B562" t="s">
        <v>404</v>
      </c>
      <c r="C562">
        <v>4440</v>
      </c>
      <c r="D562" t="s">
        <v>471</v>
      </c>
      <c r="E562" t="s">
        <v>472</v>
      </c>
      <c r="F562" t="s">
        <v>850</v>
      </c>
      <c r="G562">
        <v>204</v>
      </c>
      <c r="H562" t="s">
        <v>474</v>
      </c>
      <c r="I562" t="s">
        <v>3962</v>
      </c>
      <c r="J562" t="s">
        <v>3963</v>
      </c>
      <c r="K562" t="s">
        <v>38</v>
      </c>
      <c r="L562" t="s">
        <v>185</v>
      </c>
      <c r="M562" t="s">
        <v>411</v>
      </c>
      <c r="N562" t="s">
        <v>411</v>
      </c>
      <c r="O562" t="s">
        <v>411</v>
      </c>
      <c r="P562" t="s">
        <v>424</v>
      </c>
      <c r="Q562" t="s">
        <v>424</v>
      </c>
      <c r="R562" t="s">
        <v>411</v>
      </c>
      <c r="S562" t="s">
        <v>411</v>
      </c>
      <c r="T562" s="1">
        <v>149929.07999999999</v>
      </c>
      <c r="U562">
        <v>892.08</v>
      </c>
      <c r="V562">
        <v>0</v>
      </c>
      <c r="W562" s="1">
        <v>147751.07999999999</v>
      </c>
      <c r="X562" s="1">
        <v>45070.92</v>
      </c>
      <c r="Y562">
        <v>0</v>
      </c>
      <c r="Z562" s="1">
        <v>192822</v>
      </c>
      <c r="AA562">
        <v>0</v>
      </c>
      <c r="AB562">
        <v>0</v>
      </c>
      <c r="AD562">
        <v>8787720791158</v>
      </c>
      <c r="AE562" t="s">
        <v>412</v>
      </c>
      <c r="AF562">
        <v>96354</v>
      </c>
      <c r="AG562" s="2">
        <v>45541</v>
      </c>
      <c r="AH562" s="1">
        <v>3122.89</v>
      </c>
      <c r="AI562" s="2">
        <v>45518</v>
      </c>
      <c r="AJ562">
        <v>2004</v>
      </c>
      <c r="AK562" s="2">
        <v>45512</v>
      </c>
      <c r="AP562" t="s">
        <v>413</v>
      </c>
      <c r="AT562" s="2">
        <v>45653</v>
      </c>
      <c r="AU562" s="2">
        <v>45744</v>
      </c>
      <c r="AV562" t="s">
        <v>414</v>
      </c>
      <c r="AW562" s="2">
        <v>45490</v>
      </c>
      <c r="AX562">
        <v>27689</v>
      </c>
      <c r="AY562" s="1">
        <v>208039.08</v>
      </c>
      <c r="BA562" t="s">
        <v>477</v>
      </c>
      <c r="BB562">
        <v>27689</v>
      </c>
      <c r="BC562" t="s">
        <v>3964</v>
      </c>
      <c r="BD562" t="s">
        <v>478</v>
      </c>
      <c r="BE562" t="s">
        <v>417</v>
      </c>
      <c r="BF562">
        <v>5561992605760</v>
      </c>
      <c r="BG562" t="s">
        <v>3965</v>
      </c>
      <c r="BH562">
        <v>72970000</v>
      </c>
      <c r="BI562" t="s">
        <v>3966</v>
      </c>
      <c r="BJ562" t="s">
        <v>3967</v>
      </c>
      <c r="BL562" s="1">
        <v>3568.32</v>
      </c>
      <c r="BQ562">
        <v>3066</v>
      </c>
      <c r="BR562">
        <v>851</v>
      </c>
      <c r="BS562" t="s">
        <v>896</v>
      </c>
      <c r="BT562" s="2">
        <v>45517</v>
      </c>
      <c r="BU562">
        <v>500</v>
      </c>
      <c r="BV562" s="2">
        <v>45524</v>
      </c>
      <c r="BW562" t="s">
        <v>422</v>
      </c>
      <c r="BX562" s="2">
        <v>45525</v>
      </c>
      <c r="BY562" t="s">
        <v>3968</v>
      </c>
      <c r="BZ562" s="2">
        <v>45517</v>
      </c>
      <c r="CA562" s="2">
        <v>45523</v>
      </c>
      <c r="CC562" s="2">
        <v>45509</v>
      </c>
      <c r="CD562" t="s">
        <v>424</v>
      </c>
      <c r="CF562" s="2">
        <v>45517</v>
      </c>
      <c r="CJ562" s="2">
        <v>45526</v>
      </c>
      <c r="CL562" s="2">
        <v>45518</v>
      </c>
      <c r="CM562" s="2">
        <v>45526</v>
      </c>
      <c r="CN562" s="2">
        <v>45509</v>
      </c>
      <c r="CO562" s="2">
        <v>45537</v>
      </c>
      <c r="CP562" s="2">
        <v>45524</v>
      </c>
      <c r="CR562" s="2">
        <v>45510</v>
      </c>
      <c r="CS562" s="2">
        <v>45512</v>
      </c>
      <c r="CU562" s="2">
        <v>45524</v>
      </c>
      <c r="CV562" s="2">
        <v>45539</v>
      </c>
      <c r="CW562" s="2">
        <v>45512</v>
      </c>
      <c r="CX562" s="2">
        <v>45537</v>
      </c>
      <c r="CY562" t="s">
        <v>424</v>
      </c>
      <c r="DD562" s="2">
        <v>45509</v>
      </c>
      <c r="DF562" s="2">
        <v>45545</v>
      </c>
      <c r="DI562" s="2">
        <v>45546</v>
      </c>
      <c r="DJ562" s="2">
        <v>45506</v>
      </c>
      <c r="DK562" s="2">
        <v>45539</v>
      </c>
      <c r="DL562" s="2">
        <v>45509</v>
      </c>
      <c r="DM562" s="2">
        <v>45629</v>
      </c>
      <c r="DN562" s="2">
        <v>45624</v>
      </c>
      <c r="DO562" s="2">
        <v>45511</v>
      </c>
      <c r="DP562" s="2">
        <v>45624</v>
      </c>
      <c r="EE562" s="1">
        <v>3905.32</v>
      </c>
      <c r="EG562" t="s">
        <v>1640</v>
      </c>
      <c r="EH562" t="s">
        <v>3373</v>
      </c>
      <c r="EI562" t="s">
        <v>3282</v>
      </c>
      <c r="EJ562" t="s">
        <v>3282</v>
      </c>
      <c r="EK562" t="s">
        <v>1591</v>
      </c>
    </row>
    <row r="563" spans="1:141" hidden="1" x14ac:dyDescent="0.35">
      <c r="A563">
        <v>3742</v>
      </c>
      <c r="B563" t="s">
        <v>561</v>
      </c>
      <c r="C563">
        <v>4482</v>
      </c>
      <c r="D563" t="s">
        <v>833</v>
      </c>
      <c r="E563" t="s">
        <v>834</v>
      </c>
      <c r="F563" t="s">
        <v>461</v>
      </c>
      <c r="G563">
        <v>201</v>
      </c>
      <c r="H563" t="s">
        <v>474</v>
      </c>
      <c r="I563" t="s">
        <v>3969</v>
      </c>
      <c r="J563" t="s">
        <v>3970</v>
      </c>
      <c r="K563" t="s">
        <v>38</v>
      </c>
      <c r="L563" t="s">
        <v>62</v>
      </c>
      <c r="M563" t="s">
        <v>411</v>
      </c>
      <c r="N563" t="s">
        <v>411</v>
      </c>
      <c r="O563" t="s">
        <v>411</v>
      </c>
      <c r="P563" t="s">
        <v>411</v>
      </c>
      <c r="Q563" t="s">
        <v>411</v>
      </c>
      <c r="R563" t="s">
        <v>411</v>
      </c>
      <c r="S563" t="s">
        <v>411</v>
      </c>
      <c r="T563" s="1">
        <v>153456.23000000001</v>
      </c>
      <c r="U563">
        <v>504.14</v>
      </c>
      <c r="V563" s="1">
        <v>76857.62</v>
      </c>
      <c r="W563" s="1">
        <v>98142.38</v>
      </c>
      <c r="X563" s="1">
        <v>55000</v>
      </c>
      <c r="Y563">
        <v>0</v>
      </c>
      <c r="Z563" s="1">
        <v>153142.38</v>
      </c>
      <c r="AA563">
        <v>0</v>
      </c>
      <c r="AB563">
        <v>0</v>
      </c>
      <c r="AE563" t="s">
        <v>412</v>
      </c>
      <c r="AH563">
        <v>0</v>
      </c>
      <c r="AK563" s="2">
        <v>45512</v>
      </c>
      <c r="AP563" t="s">
        <v>413</v>
      </c>
      <c r="AT563" s="2">
        <v>45530</v>
      </c>
      <c r="AU563" s="2">
        <v>45530</v>
      </c>
      <c r="AV563" t="s">
        <v>561</v>
      </c>
      <c r="AW563" s="2">
        <v>45503</v>
      </c>
      <c r="AX563">
        <v>27726</v>
      </c>
      <c r="AY563" s="1">
        <v>204009.8</v>
      </c>
      <c r="BA563" t="s">
        <v>837</v>
      </c>
      <c r="BB563">
        <v>27726</v>
      </c>
      <c r="BD563" t="s">
        <v>478</v>
      </c>
      <c r="BE563" t="s">
        <v>417</v>
      </c>
      <c r="BF563">
        <v>5561993602295</v>
      </c>
      <c r="BG563" t="s">
        <v>3971</v>
      </c>
      <c r="BH563">
        <v>72911223</v>
      </c>
      <c r="BI563" t="s">
        <v>3675</v>
      </c>
      <c r="BJ563" t="s">
        <v>3972</v>
      </c>
      <c r="BL563" s="1">
        <v>1680.51</v>
      </c>
      <c r="BM563" s="2">
        <v>45683</v>
      </c>
      <c r="BQ563">
        <v>3336</v>
      </c>
      <c r="BR563">
        <v>5939</v>
      </c>
      <c r="BS563" t="s">
        <v>449</v>
      </c>
      <c r="BT563" s="2">
        <v>45503</v>
      </c>
      <c r="BW563" t="s">
        <v>422</v>
      </c>
      <c r="BY563" t="s">
        <v>3973</v>
      </c>
      <c r="BZ563" s="2">
        <v>45503</v>
      </c>
      <c r="CC563" s="2">
        <v>45510</v>
      </c>
      <c r="CF563" s="2">
        <v>45503</v>
      </c>
      <c r="CI563" s="2">
        <v>45513</v>
      </c>
      <c r="CL563" s="2">
        <v>45516</v>
      </c>
      <c r="CN563" s="2">
        <v>45510</v>
      </c>
      <c r="CR563" s="2">
        <v>45511</v>
      </c>
      <c r="CS563" s="2">
        <v>45519</v>
      </c>
      <c r="CW563" s="2">
        <v>45519</v>
      </c>
      <c r="CY563" t="s">
        <v>424</v>
      </c>
      <c r="DD563" s="2">
        <v>45506</v>
      </c>
      <c r="DJ563" s="2">
        <v>45512</v>
      </c>
      <c r="DO563" s="2">
        <v>45519</v>
      </c>
      <c r="EG563" t="s">
        <v>1640</v>
      </c>
      <c r="EH563" t="s">
        <v>3373</v>
      </c>
      <c r="EI563" t="s">
        <v>3974</v>
      </c>
      <c r="EJ563" t="s">
        <v>3282</v>
      </c>
      <c r="EK563" t="s">
        <v>1591</v>
      </c>
    </row>
    <row r="564" spans="1:141" hidden="1" x14ac:dyDescent="0.35">
      <c r="A564">
        <v>3743</v>
      </c>
      <c r="B564" t="s">
        <v>561</v>
      </c>
      <c r="C564">
        <v>4487</v>
      </c>
      <c r="D564" t="s">
        <v>976</v>
      </c>
      <c r="E564" t="s">
        <v>834</v>
      </c>
      <c r="F564" t="s">
        <v>442</v>
      </c>
      <c r="G564" t="s">
        <v>1694</v>
      </c>
      <c r="H564" t="s">
        <v>408</v>
      </c>
      <c r="I564" t="s">
        <v>3975</v>
      </c>
      <c r="J564" t="s">
        <v>3976</v>
      </c>
      <c r="K564" t="s">
        <v>37</v>
      </c>
      <c r="L564" t="s">
        <v>182</v>
      </c>
      <c r="M564" t="s">
        <v>411</v>
      </c>
      <c r="N564" t="s">
        <v>411</v>
      </c>
      <c r="O564" t="s">
        <v>411</v>
      </c>
      <c r="P564" t="s">
        <v>411</v>
      </c>
      <c r="Q564" t="s">
        <v>411</v>
      </c>
      <c r="R564" t="s">
        <v>411</v>
      </c>
      <c r="S564" t="s">
        <v>411</v>
      </c>
      <c r="T564" s="1">
        <v>150553.01999999999</v>
      </c>
      <c r="U564">
        <v>566.6</v>
      </c>
      <c r="V564">
        <v>0</v>
      </c>
      <c r="W564" s="1">
        <v>110991.02</v>
      </c>
      <c r="X564" s="1">
        <v>39562</v>
      </c>
      <c r="Y564">
        <v>0</v>
      </c>
      <c r="Z564" s="1">
        <v>150553.01999999999</v>
      </c>
      <c r="AA564">
        <v>0</v>
      </c>
      <c r="AB564">
        <v>0</v>
      </c>
      <c r="AE564" t="s">
        <v>412</v>
      </c>
      <c r="AH564">
        <v>0</v>
      </c>
      <c r="AK564" s="2">
        <v>45512</v>
      </c>
      <c r="AP564" t="s">
        <v>413</v>
      </c>
      <c r="AT564" s="2">
        <v>45532</v>
      </c>
      <c r="AU564" s="2">
        <v>45532</v>
      </c>
      <c r="AV564" t="s">
        <v>561</v>
      </c>
      <c r="AW564" s="2">
        <v>45504</v>
      </c>
      <c r="AX564">
        <v>27666</v>
      </c>
      <c r="AY564" s="1">
        <v>216930.07</v>
      </c>
      <c r="BA564" t="s">
        <v>980</v>
      </c>
      <c r="BB564">
        <v>27666</v>
      </c>
      <c r="BD564" t="s">
        <v>416</v>
      </c>
      <c r="BE564" t="s">
        <v>417</v>
      </c>
      <c r="BF564">
        <v>5561996062149</v>
      </c>
      <c r="BG564" t="s">
        <v>3977</v>
      </c>
      <c r="BH564">
        <v>73780000</v>
      </c>
      <c r="BI564" t="s">
        <v>1238</v>
      </c>
      <c r="BJ564" t="s">
        <v>3978</v>
      </c>
      <c r="BL564" s="1">
        <v>1888.66</v>
      </c>
      <c r="BM564" s="2">
        <v>45684</v>
      </c>
      <c r="BQ564">
        <v>3739</v>
      </c>
      <c r="BR564">
        <v>5934</v>
      </c>
      <c r="BS564" t="s">
        <v>421</v>
      </c>
      <c r="BY564" t="s">
        <v>3979</v>
      </c>
      <c r="CC564" s="2">
        <v>45512</v>
      </c>
      <c r="CN564" s="2">
        <v>45512</v>
      </c>
      <c r="CR564" s="2">
        <v>45513</v>
      </c>
      <c r="CS564" s="2">
        <v>45513</v>
      </c>
      <c r="CT564" s="2">
        <v>45684</v>
      </c>
      <c r="CW564" s="2">
        <v>45513</v>
      </c>
      <c r="CY564" t="s">
        <v>424</v>
      </c>
      <c r="DJ564" s="2">
        <v>45512</v>
      </c>
      <c r="DO564" s="2">
        <v>45513</v>
      </c>
      <c r="EG564" t="s">
        <v>3289</v>
      </c>
    </row>
    <row r="565" spans="1:141" hidden="1" x14ac:dyDescent="0.35">
      <c r="A565">
        <v>3744</v>
      </c>
      <c r="B565" t="s">
        <v>404</v>
      </c>
      <c r="C565">
        <v>4481</v>
      </c>
      <c r="D565" t="s">
        <v>833</v>
      </c>
      <c r="E565" t="s">
        <v>834</v>
      </c>
      <c r="F565" t="s">
        <v>623</v>
      </c>
      <c r="G565">
        <v>103</v>
      </c>
      <c r="H565" t="s">
        <v>474</v>
      </c>
      <c r="I565" t="s">
        <v>3980</v>
      </c>
      <c r="J565" t="s">
        <v>3981</v>
      </c>
      <c r="K565" t="s">
        <v>24</v>
      </c>
      <c r="L565" t="s">
        <v>23</v>
      </c>
      <c r="M565" t="s">
        <v>411</v>
      </c>
      <c r="N565" t="s">
        <v>411</v>
      </c>
      <c r="O565" t="s">
        <v>411</v>
      </c>
      <c r="P565" t="s">
        <v>424</v>
      </c>
      <c r="Q565" t="s">
        <v>424</v>
      </c>
      <c r="R565" t="s">
        <v>411</v>
      </c>
      <c r="S565" t="s">
        <v>411</v>
      </c>
      <c r="T565" s="1">
        <v>141200.62</v>
      </c>
      <c r="U565">
        <v>580.24</v>
      </c>
      <c r="V565">
        <v>0</v>
      </c>
      <c r="W565" s="1">
        <v>109826.46</v>
      </c>
      <c r="X565" s="1">
        <v>54956.54</v>
      </c>
      <c r="Y565">
        <v>0</v>
      </c>
      <c r="Z565" s="1">
        <v>164783</v>
      </c>
      <c r="AA565">
        <v>0</v>
      </c>
      <c r="AB565">
        <v>0</v>
      </c>
      <c r="AD565">
        <v>8787720747663</v>
      </c>
      <c r="AE565" t="s">
        <v>412</v>
      </c>
      <c r="AF565">
        <v>105306</v>
      </c>
      <c r="AG565" s="2">
        <v>45580</v>
      </c>
      <c r="AH565" s="1">
        <v>2740.25</v>
      </c>
      <c r="AI565" s="2">
        <v>45555</v>
      </c>
      <c r="AJ565">
        <v>2004</v>
      </c>
      <c r="AK565" s="2">
        <v>45512</v>
      </c>
      <c r="AP565" t="s">
        <v>813</v>
      </c>
      <c r="AT565" s="2">
        <v>46048</v>
      </c>
      <c r="AU565" s="2">
        <v>46048</v>
      </c>
      <c r="AV565" t="s">
        <v>414</v>
      </c>
      <c r="AW565" s="2">
        <v>45503</v>
      </c>
      <c r="AX565">
        <v>27671</v>
      </c>
      <c r="AY565" s="1">
        <v>192039.51</v>
      </c>
      <c r="BA565" t="s">
        <v>837</v>
      </c>
      <c r="BB565">
        <v>27671</v>
      </c>
      <c r="BC565" t="s">
        <v>3982</v>
      </c>
      <c r="BD565" t="s">
        <v>2657</v>
      </c>
      <c r="BE565" t="s">
        <v>417</v>
      </c>
      <c r="BF565">
        <v>5561996769764</v>
      </c>
      <c r="BG565" t="s">
        <v>3983</v>
      </c>
      <c r="BH565">
        <v>72910000</v>
      </c>
      <c r="BI565" t="s">
        <v>3984</v>
      </c>
      <c r="BJ565" t="s">
        <v>3985</v>
      </c>
      <c r="BL565" s="1">
        <v>2321</v>
      </c>
      <c r="BQ565">
        <v>3396</v>
      </c>
      <c r="BR565">
        <v>5936</v>
      </c>
      <c r="BS565" t="s">
        <v>440</v>
      </c>
      <c r="BT565" s="2">
        <v>45555</v>
      </c>
      <c r="BU565">
        <v>891.23</v>
      </c>
      <c r="BV565" s="2">
        <v>45561</v>
      </c>
      <c r="BW565" t="s">
        <v>422</v>
      </c>
      <c r="BX565" s="2">
        <v>45561</v>
      </c>
      <c r="BY565" t="s">
        <v>3986</v>
      </c>
      <c r="BZ565" s="2">
        <v>45555</v>
      </c>
      <c r="CA565" s="2">
        <v>45559</v>
      </c>
      <c r="CC565" s="2">
        <v>45512</v>
      </c>
      <c r="CD565" t="s">
        <v>424</v>
      </c>
      <c r="CF565" s="2">
        <v>45555</v>
      </c>
      <c r="CJ565" s="2">
        <v>45565</v>
      </c>
      <c r="CL565" s="2">
        <v>45558</v>
      </c>
      <c r="CM565" s="2">
        <v>45567</v>
      </c>
      <c r="CN565" s="2">
        <v>45512</v>
      </c>
      <c r="CO565" s="2">
        <v>45568</v>
      </c>
      <c r="CP565" s="2">
        <v>45560</v>
      </c>
      <c r="CR565" s="2">
        <v>45513</v>
      </c>
      <c r="CS565" s="2">
        <v>45552</v>
      </c>
      <c r="CU565" s="2">
        <v>45560</v>
      </c>
      <c r="CV565" s="2">
        <v>45624</v>
      </c>
      <c r="CW565" s="2">
        <v>45552</v>
      </c>
      <c r="CX565" s="2">
        <v>45572</v>
      </c>
      <c r="CY565" t="s">
        <v>424</v>
      </c>
      <c r="DD565" s="2">
        <v>45511</v>
      </c>
      <c r="DF565" s="2">
        <v>45580</v>
      </c>
      <c r="DI565" s="2">
        <v>45581</v>
      </c>
      <c r="DJ565" s="2">
        <v>45518</v>
      </c>
      <c r="DK565" s="2">
        <v>45630</v>
      </c>
      <c r="DL565" s="2">
        <v>45692</v>
      </c>
      <c r="DM565" s="2">
        <v>45693</v>
      </c>
      <c r="DN565" s="2">
        <v>46044</v>
      </c>
      <c r="DO565" s="2">
        <v>45552</v>
      </c>
      <c r="DP565" s="2">
        <v>46044</v>
      </c>
      <c r="EE565" s="1">
        <v>3805.32</v>
      </c>
      <c r="EG565" t="s">
        <v>1640</v>
      </c>
      <c r="EH565" t="s">
        <v>3373</v>
      </c>
      <c r="EI565" t="s">
        <v>3282</v>
      </c>
      <c r="EK565" t="s">
        <v>1591</v>
      </c>
    </row>
    <row r="566" spans="1:141" hidden="1" x14ac:dyDescent="0.35">
      <c r="A566">
        <v>3745</v>
      </c>
      <c r="B566" t="s">
        <v>404</v>
      </c>
      <c r="C566">
        <v>4456</v>
      </c>
      <c r="D566" t="s">
        <v>471</v>
      </c>
      <c r="E566" t="s">
        <v>508</v>
      </c>
      <c r="F566" t="s">
        <v>584</v>
      </c>
      <c r="G566">
        <v>202</v>
      </c>
      <c r="H566" t="s">
        <v>474</v>
      </c>
      <c r="I566" t="s">
        <v>3987</v>
      </c>
      <c r="J566" t="s">
        <v>3988</v>
      </c>
      <c r="K566" t="s">
        <v>24</v>
      </c>
      <c r="L566" t="s">
        <v>23</v>
      </c>
      <c r="M566" t="s">
        <v>411</v>
      </c>
      <c r="N566" t="s">
        <v>411</v>
      </c>
      <c r="O566" t="s">
        <v>411</v>
      </c>
      <c r="P566" t="s">
        <v>424</v>
      </c>
      <c r="Q566" t="s">
        <v>424</v>
      </c>
      <c r="R566" t="s">
        <v>411</v>
      </c>
      <c r="S566" t="s">
        <v>411</v>
      </c>
      <c r="T566" s="1">
        <v>162433.82</v>
      </c>
      <c r="U566">
        <v>566.99</v>
      </c>
      <c r="V566">
        <v>0</v>
      </c>
      <c r="W566" s="1">
        <v>118713.18</v>
      </c>
      <c r="X566" s="1">
        <v>42436.82</v>
      </c>
      <c r="Y566">
        <v>0</v>
      </c>
      <c r="Z566" s="1">
        <v>161150</v>
      </c>
      <c r="AA566">
        <v>0</v>
      </c>
      <c r="AB566">
        <v>0</v>
      </c>
      <c r="AD566">
        <v>8787720759572</v>
      </c>
      <c r="AE566" t="s">
        <v>412</v>
      </c>
      <c r="AF566">
        <v>96240</v>
      </c>
      <c r="AG566" s="2">
        <v>45551</v>
      </c>
      <c r="AH566" s="1">
        <v>2740.25</v>
      </c>
      <c r="AI566" s="2">
        <v>45526</v>
      </c>
      <c r="AJ566">
        <v>2004</v>
      </c>
      <c r="AK566" s="2">
        <v>45512</v>
      </c>
      <c r="AP566" t="s">
        <v>813</v>
      </c>
      <c r="AQ566" t="s">
        <v>1536</v>
      </c>
      <c r="AT566" s="2">
        <v>45741</v>
      </c>
      <c r="AU566" s="2">
        <v>45741</v>
      </c>
      <c r="AV566" t="s">
        <v>414</v>
      </c>
      <c r="AW566" s="2">
        <v>45495</v>
      </c>
      <c r="AX566">
        <v>27670</v>
      </c>
      <c r="AY566" s="1">
        <v>212000.42</v>
      </c>
      <c r="BA566" t="s">
        <v>477</v>
      </c>
      <c r="BB566">
        <v>27670</v>
      </c>
      <c r="BD566" t="s">
        <v>1933</v>
      </c>
      <c r="BE566" t="s">
        <v>513</v>
      </c>
      <c r="BF566">
        <v>5561998745896</v>
      </c>
      <c r="BG566" t="s">
        <v>3989</v>
      </c>
      <c r="BH566">
        <v>71880161</v>
      </c>
      <c r="BI566" t="s">
        <v>2704</v>
      </c>
      <c r="BJ566" t="s">
        <v>3990</v>
      </c>
      <c r="BL566" s="1">
        <v>1890</v>
      </c>
      <c r="BQ566">
        <v>2945</v>
      </c>
      <c r="BR566">
        <v>5935</v>
      </c>
      <c r="BS566" t="s">
        <v>457</v>
      </c>
      <c r="BT566" s="2">
        <v>45495</v>
      </c>
      <c r="BU566">
        <v>641.98</v>
      </c>
      <c r="BV566" s="2">
        <v>45533</v>
      </c>
      <c r="BW566" t="s">
        <v>422</v>
      </c>
      <c r="BX566" s="2">
        <v>45533</v>
      </c>
      <c r="BY566" t="s">
        <v>3991</v>
      </c>
      <c r="BZ566" s="2">
        <v>45495</v>
      </c>
      <c r="CA566" s="2">
        <v>45537</v>
      </c>
      <c r="CC566" s="2">
        <v>45510</v>
      </c>
      <c r="CD566" t="s">
        <v>424</v>
      </c>
      <c r="CF566" s="2">
        <v>45495</v>
      </c>
      <c r="CJ566" s="2">
        <v>45540</v>
      </c>
      <c r="CL566" s="2">
        <v>45512</v>
      </c>
      <c r="CM566" s="2">
        <v>45544</v>
      </c>
      <c r="CN566" s="2">
        <v>45510</v>
      </c>
      <c r="CO566" s="2">
        <v>45568</v>
      </c>
      <c r="CP566" s="2">
        <v>45537</v>
      </c>
      <c r="CR566" s="2">
        <v>45510</v>
      </c>
      <c r="CS566" s="2">
        <v>45525</v>
      </c>
      <c r="CU566" s="2">
        <v>45537</v>
      </c>
      <c r="CV566" s="2">
        <v>45593</v>
      </c>
      <c r="CW566" s="2">
        <v>45525</v>
      </c>
      <c r="CX566" s="2">
        <v>45547</v>
      </c>
      <c r="CY566" t="s">
        <v>424</v>
      </c>
      <c r="DD566" s="2">
        <v>45509</v>
      </c>
      <c r="DF566" s="2">
        <v>45552</v>
      </c>
      <c r="DI566" s="2">
        <v>45565</v>
      </c>
      <c r="DJ566" s="2">
        <v>45517</v>
      </c>
      <c r="DK566" s="2">
        <v>45593</v>
      </c>
      <c r="DL566" s="2">
        <v>45608</v>
      </c>
      <c r="DM566" s="2">
        <v>45631</v>
      </c>
      <c r="DN566" s="2">
        <v>45693</v>
      </c>
      <c r="DO566" s="2">
        <v>45523</v>
      </c>
      <c r="DP566" s="2">
        <v>45693</v>
      </c>
      <c r="EE566" s="1">
        <v>4105.32</v>
      </c>
      <c r="EG566" t="s">
        <v>1640</v>
      </c>
      <c r="EH566" t="s">
        <v>3373</v>
      </c>
      <c r="EI566" t="s">
        <v>3282</v>
      </c>
      <c r="EJ566" t="s">
        <v>3282</v>
      </c>
      <c r="EK566" t="s">
        <v>1591</v>
      </c>
    </row>
    <row r="567" spans="1:141" hidden="1" x14ac:dyDescent="0.35">
      <c r="A567">
        <v>3746</v>
      </c>
      <c r="B567" t="s">
        <v>561</v>
      </c>
      <c r="C567">
        <v>4483</v>
      </c>
      <c r="D567" t="s">
        <v>833</v>
      </c>
      <c r="E567" t="s">
        <v>834</v>
      </c>
      <c r="F567" t="s">
        <v>407</v>
      </c>
      <c r="G567">
        <v>1</v>
      </c>
      <c r="H567" t="s">
        <v>474</v>
      </c>
      <c r="I567" t="s">
        <v>3992</v>
      </c>
      <c r="J567" t="s">
        <v>3993</v>
      </c>
      <c r="K567" t="s">
        <v>24</v>
      </c>
      <c r="L567" t="s">
        <v>23</v>
      </c>
      <c r="M567" t="s">
        <v>411</v>
      </c>
      <c r="N567" t="s">
        <v>411</v>
      </c>
      <c r="O567" t="s">
        <v>411</v>
      </c>
      <c r="P567" t="s">
        <v>411</v>
      </c>
      <c r="Q567" t="s">
        <v>411</v>
      </c>
      <c r="R567" t="s">
        <v>411</v>
      </c>
      <c r="S567" t="s">
        <v>411</v>
      </c>
      <c r="T567" s="1">
        <v>150940.60999999999</v>
      </c>
      <c r="U567">
        <v>544.49</v>
      </c>
      <c r="V567">
        <v>0</v>
      </c>
      <c r="W567" s="1">
        <v>101854.09</v>
      </c>
      <c r="X567" s="1">
        <v>49196</v>
      </c>
      <c r="Y567">
        <v>0</v>
      </c>
      <c r="Z567" s="1">
        <v>151050.09</v>
      </c>
      <c r="AA567">
        <v>0</v>
      </c>
      <c r="AB567">
        <v>0</v>
      </c>
      <c r="AE567" t="s">
        <v>412</v>
      </c>
      <c r="AH567">
        <v>0</v>
      </c>
      <c r="AK567" s="2">
        <v>45512</v>
      </c>
      <c r="AP567" t="s">
        <v>813</v>
      </c>
      <c r="AT567" s="2">
        <v>45579</v>
      </c>
      <c r="AU567" s="2">
        <v>45579</v>
      </c>
      <c r="AV567" t="s">
        <v>561</v>
      </c>
      <c r="AW567" s="2">
        <v>45503</v>
      </c>
      <c r="AX567">
        <v>27665</v>
      </c>
      <c r="AY567" s="1">
        <v>205002.11</v>
      </c>
      <c r="BA567" t="s">
        <v>837</v>
      </c>
      <c r="BB567">
        <v>27665</v>
      </c>
      <c r="BD567" t="s">
        <v>3994</v>
      </c>
      <c r="BE567" t="s">
        <v>417</v>
      </c>
      <c r="BF567">
        <v>5561984978299</v>
      </c>
      <c r="BG567" t="s">
        <v>3995</v>
      </c>
      <c r="BH567">
        <v>72800000</v>
      </c>
      <c r="BI567" t="s">
        <v>3996</v>
      </c>
      <c r="BJ567" t="s">
        <v>3997</v>
      </c>
      <c r="BL567" s="1">
        <v>1815</v>
      </c>
      <c r="BQ567">
        <v>3390</v>
      </c>
      <c r="BR567">
        <v>5933</v>
      </c>
      <c r="BS567" t="s">
        <v>457</v>
      </c>
      <c r="BT567" s="2">
        <v>45503</v>
      </c>
      <c r="BW567" t="s">
        <v>422</v>
      </c>
      <c r="BY567" t="s">
        <v>3998</v>
      </c>
      <c r="BZ567" s="2">
        <v>45503</v>
      </c>
      <c r="CC567" s="2">
        <v>45513</v>
      </c>
      <c r="CF567" s="2">
        <v>45503</v>
      </c>
      <c r="CL567" s="2">
        <v>45512</v>
      </c>
      <c r="CN567" s="2">
        <v>45513</v>
      </c>
      <c r="CR567" s="2">
        <v>45513</v>
      </c>
      <c r="DD567" s="2">
        <v>45511</v>
      </c>
      <c r="DJ567" s="2">
        <v>45517</v>
      </c>
      <c r="EG567" t="s">
        <v>1640</v>
      </c>
      <c r="EH567" t="s">
        <v>3373</v>
      </c>
      <c r="EI567" t="s">
        <v>3999</v>
      </c>
      <c r="EJ567" t="s">
        <v>3282</v>
      </c>
      <c r="EK567" t="s">
        <v>1591</v>
      </c>
    </row>
    <row r="568" spans="1:141" hidden="1" x14ac:dyDescent="0.35">
      <c r="A568">
        <v>3747</v>
      </c>
      <c r="B568" t="s">
        <v>404</v>
      </c>
      <c r="C568">
        <v>4468</v>
      </c>
      <c r="D568" t="s">
        <v>471</v>
      </c>
      <c r="E568" t="s">
        <v>508</v>
      </c>
      <c r="F568" t="s">
        <v>451</v>
      </c>
      <c r="G568">
        <v>201</v>
      </c>
      <c r="H568" t="s">
        <v>474</v>
      </c>
      <c r="I568" t="s">
        <v>4000</v>
      </c>
      <c r="J568" t="s">
        <v>4001</v>
      </c>
      <c r="K568" t="s">
        <v>44</v>
      </c>
      <c r="L568" t="s">
        <v>194</v>
      </c>
      <c r="M568" t="s">
        <v>411</v>
      </c>
      <c r="N568" t="s">
        <v>411</v>
      </c>
      <c r="O568" t="s">
        <v>411</v>
      </c>
      <c r="P568" t="s">
        <v>424</v>
      </c>
      <c r="Q568" t="s">
        <v>424</v>
      </c>
      <c r="R568" t="s">
        <v>411</v>
      </c>
      <c r="S568" t="s">
        <v>411</v>
      </c>
      <c r="T568" s="1">
        <v>162899.88</v>
      </c>
      <c r="U568">
        <v>564.42999999999995</v>
      </c>
      <c r="V568" s="1">
        <v>75167.11</v>
      </c>
      <c r="W568" s="1">
        <v>116940.08</v>
      </c>
      <c r="X568" s="1">
        <v>43251.92</v>
      </c>
      <c r="Y568">
        <v>0</v>
      </c>
      <c r="Z568" s="1">
        <v>160192</v>
      </c>
      <c r="AA568">
        <v>0</v>
      </c>
      <c r="AB568">
        <v>0</v>
      </c>
      <c r="AD568">
        <v>8787720906192</v>
      </c>
      <c r="AE568" t="s">
        <v>412</v>
      </c>
      <c r="AF568">
        <v>96143</v>
      </c>
      <c r="AG568" s="2">
        <v>45553</v>
      </c>
      <c r="AH568" s="1">
        <v>2740.25</v>
      </c>
      <c r="AI568" s="2">
        <v>45531</v>
      </c>
      <c r="AJ568">
        <v>2004</v>
      </c>
      <c r="AK568" s="2">
        <v>45513</v>
      </c>
      <c r="AP568" t="s">
        <v>413</v>
      </c>
      <c r="AT568" s="2">
        <v>45741</v>
      </c>
      <c r="AU568" s="2">
        <v>45741</v>
      </c>
      <c r="AV568" t="s">
        <v>414</v>
      </c>
      <c r="AW568" s="2">
        <v>45499</v>
      </c>
      <c r="AX568">
        <v>27725</v>
      </c>
      <c r="AY568" s="1">
        <v>212562.26</v>
      </c>
      <c r="BA568" t="s">
        <v>477</v>
      </c>
      <c r="BB568">
        <v>27725</v>
      </c>
      <c r="BC568" t="s">
        <v>4002</v>
      </c>
      <c r="BD568" t="s">
        <v>478</v>
      </c>
      <c r="BE568" t="s">
        <v>417</v>
      </c>
      <c r="BF568">
        <v>5561991511866</v>
      </c>
      <c r="BG568" t="s">
        <v>4003</v>
      </c>
      <c r="BH568">
        <v>72225214</v>
      </c>
      <c r="BI568" t="s">
        <v>1385</v>
      </c>
      <c r="BJ568" t="s">
        <v>4004</v>
      </c>
      <c r="BL568" s="1">
        <v>1881.42</v>
      </c>
      <c r="BM568" s="2">
        <v>45658</v>
      </c>
      <c r="BQ568">
        <v>2842</v>
      </c>
      <c r="BR568">
        <v>5937</v>
      </c>
      <c r="BS568" t="s">
        <v>1413</v>
      </c>
      <c r="BT568" s="2">
        <v>45530</v>
      </c>
      <c r="BU568" s="1">
        <v>1053.6099999999999</v>
      </c>
      <c r="BV568" s="2">
        <v>45533</v>
      </c>
      <c r="BW568" t="s">
        <v>422</v>
      </c>
      <c r="BX568" s="2">
        <v>45538</v>
      </c>
      <c r="BY568" t="s">
        <v>4005</v>
      </c>
      <c r="BZ568" s="2">
        <v>45530</v>
      </c>
      <c r="CA568" s="2">
        <v>45532</v>
      </c>
      <c r="CC568" s="2">
        <v>45505</v>
      </c>
      <c r="CD568" t="s">
        <v>424</v>
      </c>
      <c r="CF568" s="2">
        <v>45530</v>
      </c>
      <c r="CJ568" s="2">
        <v>45537</v>
      </c>
      <c r="CL568" s="2">
        <v>45530</v>
      </c>
      <c r="CM568" s="2">
        <v>45545</v>
      </c>
      <c r="CN568" s="2">
        <v>45505</v>
      </c>
      <c r="CO568" s="2">
        <v>45537</v>
      </c>
      <c r="CP568" s="2">
        <v>45532</v>
      </c>
      <c r="CR568" s="2">
        <v>45506</v>
      </c>
      <c r="CS568" s="2">
        <v>45530</v>
      </c>
      <c r="CU568" s="2">
        <v>45532</v>
      </c>
      <c r="CV568" s="2">
        <v>45538</v>
      </c>
      <c r="CW568" s="2">
        <v>45527</v>
      </c>
      <c r="CX568" s="2">
        <v>45547</v>
      </c>
      <c r="CY568" t="s">
        <v>424</v>
      </c>
      <c r="DD568" s="2">
        <v>45504</v>
      </c>
      <c r="DF568" s="2">
        <v>45555</v>
      </c>
      <c r="DI568" s="2">
        <v>45558</v>
      </c>
      <c r="DJ568" s="2">
        <v>45521</v>
      </c>
      <c r="DK568" s="2">
        <v>45538</v>
      </c>
      <c r="DL568" s="2">
        <v>45608</v>
      </c>
      <c r="DM568" s="2">
        <v>45631</v>
      </c>
      <c r="DN568" s="2">
        <v>45693</v>
      </c>
      <c r="DO568" s="2">
        <v>45527</v>
      </c>
      <c r="DP568" s="2">
        <v>45693</v>
      </c>
      <c r="EE568" s="1">
        <v>4105.32</v>
      </c>
      <c r="EG568" t="s">
        <v>1640</v>
      </c>
      <c r="EH568" t="s">
        <v>3373</v>
      </c>
      <c r="EI568" t="s">
        <v>3282</v>
      </c>
      <c r="EJ568" t="s">
        <v>3282</v>
      </c>
    </row>
    <row r="569" spans="1:141" hidden="1" x14ac:dyDescent="0.35">
      <c r="A569">
        <v>3748</v>
      </c>
      <c r="B569" t="s">
        <v>404</v>
      </c>
      <c r="C569">
        <v>4506</v>
      </c>
      <c r="D569" t="s">
        <v>471</v>
      </c>
      <c r="E569" t="s">
        <v>508</v>
      </c>
      <c r="F569" t="s">
        <v>1086</v>
      </c>
      <c r="G569">
        <v>203</v>
      </c>
      <c r="H569" t="s">
        <v>474</v>
      </c>
      <c r="I569" t="s">
        <v>4006</v>
      </c>
      <c r="J569" t="s">
        <v>4007</v>
      </c>
      <c r="K569" t="s">
        <v>38</v>
      </c>
      <c r="L569" t="s">
        <v>108</v>
      </c>
      <c r="M569" t="s">
        <v>411</v>
      </c>
      <c r="N569" t="s">
        <v>411</v>
      </c>
      <c r="O569" t="s">
        <v>411</v>
      </c>
      <c r="P569" t="s">
        <v>424</v>
      </c>
      <c r="Q569" t="s">
        <v>424</v>
      </c>
      <c r="R569" t="s">
        <v>411</v>
      </c>
      <c r="S569" t="s">
        <v>411</v>
      </c>
      <c r="T569" s="1">
        <v>154056.04</v>
      </c>
      <c r="U569">
        <v>509.99</v>
      </c>
      <c r="V569" s="1">
        <v>75681.3</v>
      </c>
      <c r="W569" s="1">
        <v>99375.12</v>
      </c>
      <c r="X569" s="1">
        <v>45943.88</v>
      </c>
      <c r="Y569">
        <v>0</v>
      </c>
      <c r="Z569" s="1">
        <v>145319</v>
      </c>
      <c r="AA569">
        <v>0</v>
      </c>
      <c r="AB569">
        <v>0</v>
      </c>
      <c r="AD569">
        <v>8787720894216</v>
      </c>
      <c r="AE569" t="s">
        <v>412</v>
      </c>
      <c r="AF569">
        <v>96209</v>
      </c>
      <c r="AG569" s="2">
        <v>45551</v>
      </c>
      <c r="AH569" s="1">
        <v>2740.25</v>
      </c>
      <c r="AI569" s="2">
        <v>45527</v>
      </c>
      <c r="AJ569">
        <v>2004</v>
      </c>
      <c r="AK569" s="2">
        <v>45520</v>
      </c>
      <c r="AP569" t="s">
        <v>413</v>
      </c>
      <c r="AT569" s="2">
        <v>45741</v>
      </c>
      <c r="AU569" s="2">
        <v>45741</v>
      </c>
      <c r="AV569" t="s">
        <v>414</v>
      </c>
      <c r="AW569" s="2">
        <v>45513</v>
      </c>
      <c r="AX569">
        <v>27899</v>
      </c>
      <c r="AY569" s="1">
        <v>202056.04</v>
      </c>
      <c r="BA569" t="s">
        <v>477</v>
      </c>
      <c r="BB569">
        <v>27899</v>
      </c>
      <c r="BD569" t="s">
        <v>478</v>
      </c>
      <c r="BE569" t="s">
        <v>417</v>
      </c>
      <c r="BF569">
        <v>5561984370348</v>
      </c>
      <c r="BG569" t="s">
        <v>4008</v>
      </c>
      <c r="BH569">
        <v>72927039</v>
      </c>
      <c r="BI569" t="s">
        <v>1332</v>
      </c>
      <c r="BJ569" t="s">
        <v>4009</v>
      </c>
      <c r="BL569" s="1">
        <v>1700</v>
      </c>
      <c r="BM569" s="2">
        <v>45692</v>
      </c>
      <c r="BQ569">
        <v>2912</v>
      </c>
      <c r="BR569">
        <v>5942</v>
      </c>
      <c r="BS569" t="s">
        <v>4010</v>
      </c>
      <c r="BT569" s="2">
        <v>45513</v>
      </c>
      <c r="BU569">
        <v>991.72</v>
      </c>
      <c r="BV569" s="2">
        <v>45533</v>
      </c>
      <c r="BW569" t="s">
        <v>422</v>
      </c>
      <c r="BX569" s="2">
        <v>45537</v>
      </c>
      <c r="BY569" t="s">
        <v>4011</v>
      </c>
      <c r="BZ569" s="2">
        <v>45513</v>
      </c>
      <c r="CA569" s="2">
        <v>45532</v>
      </c>
      <c r="CC569" s="2">
        <v>45518</v>
      </c>
      <c r="CD569" t="s">
        <v>424</v>
      </c>
      <c r="CF569" s="2">
        <v>45513</v>
      </c>
      <c r="CJ569" s="2">
        <v>45537</v>
      </c>
      <c r="CL569" s="2">
        <v>45524</v>
      </c>
      <c r="CM569" s="2">
        <v>45544</v>
      </c>
      <c r="CN569" s="2">
        <v>45518</v>
      </c>
      <c r="CO569" s="2">
        <v>45537</v>
      </c>
      <c r="CP569" s="2">
        <v>45532</v>
      </c>
      <c r="CR569" s="2">
        <v>45519</v>
      </c>
      <c r="CS569" s="2">
        <v>45527</v>
      </c>
      <c r="CU569" s="2">
        <v>45532</v>
      </c>
      <c r="CV569" s="2">
        <v>45538</v>
      </c>
      <c r="CW569" s="2">
        <v>45526</v>
      </c>
      <c r="CX569" s="2">
        <v>45547</v>
      </c>
      <c r="CY569" t="s">
        <v>424</v>
      </c>
      <c r="DD569" s="2">
        <v>45516</v>
      </c>
      <c r="DF569" s="2">
        <v>45555</v>
      </c>
      <c r="DI569" s="2">
        <v>45558</v>
      </c>
      <c r="DJ569" s="2">
        <v>45519</v>
      </c>
      <c r="DK569" s="2">
        <v>45538</v>
      </c>
      <c r="DL569" s="2">
        <v>45608</v>
      </c>
      <c r="DM569" s="2">
        <v>45631</v>
      </c>
      <c r="DN569" s="2">
        <v>45693</v>
      </c>
      <c r="DO569" s="2">
        <v>45526</v>
      </c>
      <c r="DP569" s="2">
        <v>45693</v>
      </c>
      <c r="EE569" s="1">
        <v>4005.32</v>
      </c>
      <c r="EG569" t="s">
        <v>1640</v>
      </c>
      <c r="EH569" t="s">
        <v>3373</v>
      </c>
      <c r="EI569" t="s">
        <v>3282</v>
      </c>
      <c r="EJ569" t="s">
        <v>3282</v>
      </c>
      <c r="EK569" t="s">
        <v>1591</v>
      </c>
    </row>
    <row r="570" spans="1:141" hidden="1" x14ac:dyDescent="0.35">
      <c r="A570">
        <v>3749</v>
      </c>
      <c r="B570" t="s">
        <v>404</v>
      </c>
      <c r="C570">
        <v>4502</v>
      </c>
      <c r="D570" t="s">
        <v>976</v>
      </c>
      <c r="E570" t="s">
        <v>834</v>
      </c>
      <c r="F570" t="s">
        <v>519</v>
      </c>
      <c r="G570" t="s">
        <v>2248</v>
      </c>
      <c r="H570" t="s">
        <v>408</v>
      </c>
      <c r="I570" t="s">
        <v>4012</v>
      </c>
      <c r="J570" t="s">
        <v>4013</v>
      </c>
      <c r="K570" t="s">
        <v>22</v>
      </c>
      <c r="L570" t="s">
        <v>47</v>
      </c>
      <c r="M570" t="s">
        <v>411</v>
      </c>
      <c r="N570" t="s">
        <v>411</v>
      </c>
      <c r="O570" t="s">
        <v>411</v>
      </c>
      <c r="P570" t="s">
        <v>411</v>
      </c>
      <c r="Q570" t="s">
        <v>411</v>
      </c>
      <c r="R570" t="s">
        <v>411</v>
      </c>
      <c r="S570" t="s">
        <v>411</v>
      </c>
      <c r="T570" s="1">
        <v>155599.14000000001</v>
      </c>
      <c r="U570">
        <v>696.46</v>
      </c>
      <c r="V570" s="1">
        <v>54400.86</v>
      </c>
      <c r="W570" s="1">
        <v>132887.14000000001</v>
      </c>
      <c r="X570" s="1">
        <v>22712</v>
      </c>
      <c r="Y570">
        <v>0</v>
      </c>
      <c r="Z570" s="1">
        <v>155599.14000000001</v>
      </c>
      <c r="AA570">
        <v>0</v>
      </c>
      <c r="AB570">
        <v>0</v>
      </c>
      <c r="AD570">
        <v>8787720904130</v>
      </c>
      <c r="AE570" t="s">
        <v>412</v>
      </c>
      <c r="AG570" s="2">
        <v>45553</v>
      </c>
      <c r="AH570" s="1">
        <v>3543.3</v>
      </c>
      <c r="AI570" s="2">
        <v>45534</v>
      </c>
      <c r="AJ570">
        <v>2004</v>
      </c>
      <c r="AK570" s="2">
        <v>45520</v>
      </c>
      <c r="AP570" t="s">
        <v>413</v>
      </c>
      <c r="AT570" s="2">
        <v>45743</v>
      </c>
      <c r="AU570" s="2">
        <v>45894</v>
      </c>
      <c r="AV570" t="s">
        <v>414</v>
      </c>
      <c r="AW570" s="2">
        <v>45511</v>
      </c>
      <c r="AX570">
        <v>27898</v>
      </c>
      <c r="AY570" s="1">
        <v>221933.33</v>
      </c>
      <c r="BA570" t="s">
        <v>980</v>
      </c>
      <c r="BB570">
        <v>27898</v>
      </c>
      <c r="BC570" t="s">
        <v>4014</v>
      </c>
      <c r="BD570" t="s">
        <v>416</v>
      </c>
      <c r="BE570" t="s">
        <v>417</v>
      </c>
      <c r="BF570">
        <v>5561999356383</v>
      </c>
      <c r="BG570" t="s">
        <v>4015</v>
      </c>
      <c r="BH570">
        <v>73808400</v>
      </c>
      <c r="BI570" t="s">
        <v>581</v>
      </c>
      <c r="BJ570" t="s">
        <v>4016</v>
      </c>
      <c r="BL570" s="1">
        <v>2321.5700000000002</v>
      </c>
      <c r="BM570" s="2">
        <v>45691</v>
      </c>
      <c r="BQ570">
        <v>3751</v>
      </c>
      <c r="BR570">
        <v>5941</v>
      </c>
      <c r="BS570" t="s">
        <v>954</v>
      </c>
      <c r="BT570" s="2">
        <v>45530</v>
      </c>
      <c r="BU570">
        <v>449.96</v>
      </c>
      <c r="BV570" s="2">
        <v>45540</v>
      </c>
      <c r="BW570" t="s">
        <v>422</v>
      </c>
      <c r="BX570" s="2">
        <v>45539</v>
      </c>
      <c r="BY570" t="s">
        <v>4017</v>
      </c>
      <c r="BZ570" s="2">
        <v>45531</v>
      </c>
      <c r="CA570" s="2">
        <v>45538</v>
      </c>
      <c r="CC570" s="2">
        <v>45520</v>
      </c>
      <c r="CD570" t="s">
        <v>424</v>
      </c>
      <c r="CF570" s="2">
        <v>45531</v>
      </c>
      <c r="CJ570" s="2">
        <v>45547</v>
      </c>
      <c r="CL570" s="2">
        <v>45533</v>
      </c>
      <c r="CM570" s="2">
        <v>45548</v>
      </c>
      <c r="CN570" s="2">
        <v>45520</v>
      </c>
      <c r="CO570" s="2">
        <v>45537</v>
      </c>
      <c r="CP570" s="2">
        <v>45539</v>
      </c>
      <c r="CR570" s="2">
        <v>45523</v>
      </c>
      <c r="CS570" s="2">
        <v>45531</v>
      </c>
      <c r="CT570" s="2">
        <v>45691</v>
      </c>
      <c r="CU570" s="2">
        <v>45541</v>
      </c>
      <c r="CV570" s="2">
        <v>45538</v>
      </c>
      <c r="CW570" s="2">
        <v>45530</v>
      </c>
      <c r="CY570" t="s">
        <v>424</v>
      </c>
      <c r="DD570" s="2">
        <v>45534</v>
      </c>
      <c r="DF570" s="2">
        <v>45568</v>
      </c>
      <c r="DI570" s="2">
        <v>45569</v>
      </c>
      <c r="DJ570" s="2">
        <v>45525</v>
      </c>
      <c r="DK570" s="2">
        <v>45698</v>
      </c>
      <c r="DL570" s="2">
        <v>45703</v>
      </c>
      <c r="DM570" s="2">
        <v>45727</v>
      </c>
      <c r="DN570" s="2">
        <v>45736</v>
      </c>
      <c r="DO570" s="2">
        <v>45530</v>
      </c>
      <c r="DP570" s="2">
        <v>45736</v>
      </c>
      <c r="EE570" s="1">
        <v>2067.7199999999998</v>
      </c>
      <c r="EG570" t="s">
        <v>3289</v>
      </c>
      <c r="EJ570" t="s">
        <v>4018</v>
      </c>
    </row>
    <row r="571" spans="1:141" hidden="1" x14ac:dyDescent="0.35">
      <c r="A571">
        <v>3750</v>
      </c>
      <c r="B571" t="s">
        <v>404</v>
      </c>
      <c r="C571">
        <v>4461</v>
      </c>
      <c r="D571" t="s">
        <v>976</v>
      </c>
      <c r="E571" t="s">
        <v>834</v>
      </c>
      <c r="F571" t="s">
        <v>519</v>
      </c>
      <c r="G571" t="s">
        <v>977</v>
      </c>
      <c r="H571" t="s">
        <v>408</v>
      </c>
      <c r="I571" t="s">
        <v>4019</v>
      </c>
      <c r="J571" t="s">
        <v>4020</v>
      </c>
      <c r="K571" t="s">
        <v>14</v>
      </c>
      <c r="L571" t="s">
        <v>136</v>
      </c>
      <c r="M571" t="s">
        <v>411</v>
      </c>
      <c r="N571" t="s">
        <v>411</v>
      </c>
      <c r="O571" t="s">
        <v>411</v>
      </c>
      <c r="P571" t="s">
        <v>411</v>
      </c>
      <c r="Q571" t="s">
        <v>411</v>
      </c>
      <c r="R571" t="s">
        <v>411</v>
      </c>
      <c r="S571" t="s">
        <v>411</v>
      </c>
      <c r="T571" s="1">
        <v>156339.07</v>
      </c>
      <c r="U571">
        <v>616.83000000000004</v>
      </c>
      <c r="V571">
        <v>0</v>
      </c>
      <c r="W571" s="1">
        <v>117359.16</v>
      </c>
      <c r="X571" s="1">
        <v>32510</v>
      </c>
      <c r="Y571">
        <v>0</v>
      </c>
      <c r="Z571" s="1">
        <v>149869.16</v>
      </c>
      <c r="AA571">
        <v>0</v>
      </c>
      <c r="AB571">
        <v>0</v>
      </c>
      <c r="AD571">
        <v>8787720938329</v>
      </c>
      <c r="AE571" t="s">
        <v>412</v>
      </c>
      <c r="AG571" s="2">
        <v>45553</v>
      </c>
      <c r="AH571" s="1">
        <v>3543.33</v>
      </c>
      <c r="AI571" s="2">
        <v>45533</v>
      </c>
      <c r="AJ571">
        <v>2004</v>
      </c>
      <c r="AK571" s="2">
        <v>45520</v>
      </c>
      <c r="AP571" t="s">
        <v>413</v>
      </c>
      <c r="AT571" s="2">
        <v>45743</v>
      </c>
      <c r="AU571" s="2">
        <v>45894</v>
      </c>
      <c r="AV571" t="s">
        <v>414</v>
      </c>
      <c r="AW571" s="2">
        <v>45524</v>
      </c>
      <c r="AX571">
        <v>27897</v>
      </c>
      <c r="AY571" s="1">
        <v>216933.46</v>
      </c>
      <c r="BA571" t="s">
        <v>980</v>
      </c>
      <c r="BB571">
        <v>27897</v>
      </c>
      <c r="BC571" t="s">
        <v>4021</v>
      </c>
      <c r="BD571" t="s">
        <v>416</v>
      </c>
      <c r="BE571" t="s">
        <v>417</v>
      </c>
      <c r="BF571">
        <v>5561981373295</v>
      </c>
      <c r="BG571" t="s">
        <v>3842</v>
      </c>
      <c r="BH571">
        <v>73807175</v>
      </c>
      <c r="BI571" t="s">
        <v>588</v>
      </c>
      <c r="BJ571" t="s">
        <v>4022</v>
      </c>
      <c r="BL571" s="1">
        <v>2350</v>
      </c>
      <c r="BM571" s="2">
        <v>45668</v>
      </c>
      <c r="BQ571">
        <v>3759</v>
      </c>
      <c r="BR571">
        <v>5940</v>
      </c>
      <c r="BS571" t="s">
        <v>457</v>
      </c>
      <c r="BT571" s="2">
        <v>45526</v>
      </c>
      <c r="BU571">
        <v>449.96</v>
      </c>
      <c r="BV571" s="2">
        <v>45537</v>
      </c>
      <c r="BW571" t="s">
        <v>422</v>
      </c>
      <c r="BX571" s="2">
        <v>45538</v>
      </c>
      <c r="BY571" t="s">
        <v>4023</v>
      </c>
      <c r="BZ571" s="2">
        <v>45527</v>
      </c>
      <c r="CA571" s="2">
        <v>45538</v>
      </c>
      <c r="CC571" s="2">
        <v>45520</v>
      </c>
      <c r="CD571" t="s">
        <v>424</v>
      </c>
      <c r="CF571" s="2">
        <v>45527</v>
      </c>
      <c r="CJ571" s="2">
        <v>45547</v>
      </c>
      <c r="CL571" s="2">
        <v>45527</v>
      </c>
      <c r="CM571" s="2">
        <v>45548</v>
      </c>
      <c r="CN571" s="2">
        <v>45520</v>
      </c>
      <c r="CO571" s="2">
        <v>45537</v>
      </c>
      <c r="CP571" s="2">
        <v>45539</v>
      </c>
      <c r="CR571" s="2">
        <v>45524</v>
      </c>
      <c r="CS571" s="2">
        <v>45532</v>
      </c>
      <c r="CT571" s="2">
        <v>45668</v>
      </c>
      <c r="CU571" s="2">
        <v>45541</v>
      </c>
      <c r="CV571" s="2">
        <v>45538</v>
      </c>
      <c r="CW571" s="2">
        <v>45531</v>
      </c>
      <c r="CY571" t="s">
        <v>424</v>
      </c>
      <c r="DD571" s="2">
        <v>45533</v>
      </c>
      <c r="DF571" s="2">
        <v>45568</v>
      </c>
      <c r="DI571" s="2">
        <v>45569</v>
      </c>
      <c r="DJ571" s="2">
        <v>45525</v>
      </c>
      <c r="DK571" s="2">
        <v>45726</v>
      </c>
      <c r="DL571" s="2">
        <v>45727</v>
      </c>
      <c r="DM571" s="2">
        <v>45727</v>
      </c>
      <c r="DN571" s="2">
        <v>45736</v>
      </c>
      <c r="DO571" s="2">
        <v>45531</v>
      </c>
      <c r="DP571" s="2">
        <v>45736</v>
      </c>
      <c r="EE571" s="1">
        <v>2042.77</v>
      </c>
      <c r="EG571" t="s">
        <v>1640</v>
      </c>
      <c r="EK571" t="s">
        <v>1591</v>
      </c>
    </row>
    <row r="572" spans="1:141" hidden="1" x14ac:dyDescent="0.35">
      <c r="A572">
        <v>3751</v>
      </c>
      <c r="B572" t="s">
        <v>1352</v>
      </c>
      <c r="C572">
        <v>4522</v>
      </c>
      <c r="D572" t="s">
        <v>405</v>
      </c>
      <c r="E572" t="s">
        <v>406</v>
      </c>
      <c r="F572" t="s">
        <v>532</v>
      </c>
      <c r="G572">
        <v>4</v>
      </c>
      <c r="H572" t="s">
        <v>408</v>
      </c>
      <c r="I572" t="s">
        <v>4024</v>
      </c>
      <c r="J572" t="s">
        <v>4025</v>
      </c>
      <c r="K572" t="s">
        <v>14</v>
      </c>
      <c r="L572" t="s">
        <v>66</v>
      </c>
      <c r="M572" t="s">
        <v>411</v>
      </c>
      <c r="N572" t="s">
        <v>411</v>
      </c>
      <c r="O572" t="s">
        <v>411</v>
      </c>
      <c r="P572" t="s">
        <v>411</v>
      </c>
      <c r="Q572" t="s">
        <v>411</v>
      </c>
      <c r="R572" t="s">
        <v>411</v>
      </c>
      <c r="S572" t="s">
        <v>411</v>
      </c>
      <c r="T572" s="1">
        <v>158474</v>
      </c>
      <c r="U572">
        <v>822.85</v>
      </c>
      <c r="V572">
        <v>0</v>
      </c>
      <c r="W572" s="1">
        <v>143264.35</v>
      </c>
      <c r="X572" s="1">
        <v>3369</v>
      </c>
      <c r="Y572">
        <v>0</v>
      </c>
      <c r="Z572" s="1">
        <v>146633.35</v>
      </c>
      <c r="AA572">
        <v>0</v>
      </c>
      <c r="AB572">
        <v>0</v>
      </c>
      <c r="AD572">
        <v>8787720881068</v>
      </c>
      <c r="AE572" t="s">
        <v>412</v>
      </c>
      <c r="AG572" s="2">
        <v>45553</v>
      </c>
      <c r="AH572" s="1">
        <v>3914.73</v>
      </c>
      <c r="AI572" s="2">
        <v>45533</v>
      </c>
      <c r="AJ572">
        <v>2004</v>
      </c>
      <c r="AK572" s="2">
        <v>45523</v>
      </c>
      <c r="AP572" t="s">
        <v>413</v>
      </c>
      <c r="AT572" s="2">
        <v>45681</v>
      </c>
      <c r="AU572" s="2">
        <v>45938</v>
      </c>
      <c r="AV572" t="s">
        <v>414</v>
      </c>
      <c r="AW572" s="2">
        <v>45517</v>
      </c>
      <c r="AX572">
        <v>27907</v>
      </c>
      <c r="AY572" s="1">
        <v>247200</v>
      </c>
      <c r="BA572" t="s">
        <v>415</v>
      </c>
      <c r="BB572">
        <v>27907</v>
      </c>
      <c r="BC572" t="s">
        <v>4026</v>
      </c>
      <c r="BD572" t="s">
        <v>416</v>
      </c>
      <c r="BE572" t="s">
        <v>417</v>
      </c>
      <c r="BF572">
        <v>5561995714582</v>
      </c>
      <c r="BG572" t="s">
        <v>4027</v>
      </c>
      <c r="BH572">
        <v>73801971</v>
      </c>
      <c r="BI572" t="s">
        <v>419</v>
      </c>
      <c r="BJ572" t="s">
        <v>4028</v>
      </c>
      <c r="BL572" s="1">
        <v>2824</v>
      </c>
      <c r="BQ572">
        <v>3148</v>
      </c>
      <c r="BR572">
        <v>5944</v>
      </c>
      <c r="BS572" t="s">
        <v>1358</v>
      </c>
      <c r="BT572" s="2">
        <v>45526</v>
      </c>
      <c r="BU572">
        <v>449.96</v>
      </c>
      <c r="BV572" s="2">
        <v>45540</v>
      </c>
      <c r="BW572" t="s">
        <v>422</v>
      </c>
      <c r="BX572" s="2">
        <v>45539</v>
      </c>
      <c r="BY572" t="s">
        <v>4029</v>
      </c>
      <c r="BZ572" s="2">
        <v>45526</v>
      </c>
      <c r="CA572" s="2">
        <v>45538</v>
      </c>
      <c r="CC572" s="2">
        <v>45523</v>
      </c>
      <c r="CD572" t="s">
        <v>424</v>
      </c>
      <c r="CF572" s="2">
        <v>45526</v>
      </c>
      <c r="CJ572" s="2">
        <v>45547</v>
      </c>
      <c r="CL572" s="2">
        <v>45534</v>
      </c>
      <c r="CM572" s="2">
        <v>45548</v>
      </c>
      <c r="CN572" s="2">
        <v>45523</v>
      </c>
      <c r="CO572" s="2">
        <v>45537</v>
      </c>
      <c r="CP572" s="2">
        <v>45539</v>
      </c>
      <c r="CR572" s="2">
        <v>45525</v>
      </c>
      <c r="CS572" s="2">
        <v>45530</v>
      </c>
      <c r="CT572" s="2">
        <v>45592</v>
      </c>
      <c r="CU572" s="2">
        <v>45541</v>
      </c>
      <c r="CV572" s="2">
        <v>45568</v>
      </c>
      <c r="CW572" s="2">
        <v>45530</v>
      </c>
      <c r="CY572" t="s">
        <v>424</v>
      </c>
      <c r="DD572" s="2">
        <v>45533</v>
      </c>
      <c r="DF572" s="2">
        <v>45554</v>
      </c>
      <c r="DI572" s="2">
        <v>45555</v>
      </c>
      <c r="DJ572" s="2">
        <v>45525</v>
      </c>
      <c r="DK572" s="2">
        <v>45569</v>
      </c>
      <c r="DL572" s="2">
        <v>45798</v>
      </c>
      <c r="DM572" s="2">
        <v>45918</v>
      </c>
      <c r="DO572" s="2">
        <v>45530</v>
      </c>
      <c r="EE572" s="1">
        <v>1974.44</v>
      </c>
      <c r="EG572" t="s">
        <v>1640</v>
      </c>
    </row>
    <row r="573" spans="1:141" hidden="1" x14ac:dyDescent="0.35">
      <c r="A573">
        <v>3752</v>
      </c>
      <c r="B573" t="s">
        <v>561</v>
      </c>
      <c r="C573">
        <v>4499</v>
      </c>
      <c r="D573" t="s">
        <v>833</v>
      </c>
      <c r="E573" t="s">
        <v>834</v>
      </c>
      <c r="F573" t="s">
        <v>492</v>
      </c>
      <c r="G573">
        <v>101</v>
      </c>
      <c r="H573" t="s">
        <v>474</v>
      </c>
      <c r="I573" t="s">
        <v>4030</v>
      </c>
      <c r="J573" t="s">
        <v>4031</v>
      </c>
      <c r="K573" t="s">
        <v>38</v>
      </c>
      <c r="L573" t="s">
        <v>193</v>
      </c>
      <c r="M573" t="s">
        <v>411</v>
      </c>
      <c r="N573" t="s">
        <v>411</v>
      </c>
      <c r="O573" t="s">
        <v>411</v>
      </c>
      <c r="P573" t="s">
        <v>411</v>
      </c>
      <c r="Q573" t="s">
        <v>411</v>
      </c>
      <c r="R573" t="s">
        <v>411</v>
      </c>
      <c r="S573" t="s">
        <v>411</v>
      </c>
      <c r="T573" s="1">
        <v>128411.75</v>
      </c>
      <c r="U573">
        <v>403.75</v>
      </c>
      <c r="V573">
        <v>0</v>
      </c>
      <c r="W573" s="1">
        <v>73119.22</v>
      </c>
      <c r="X573" s="1">
        <v>55000</v>
      </c>
      <c r="Y573">
        <v>0</v>
      </c>
      <c r="Z573" s="1">
        <v>128119.22</v>
      </c>
      <c r="AA573">
        <v>0</v>
      </c>
      <c r="AB573">
        <v>0</v>
      </c>
      <c r="AE573" t="s">
        <v>412</v>
      </c>
      <c r="AH573">
        <v>0</v>
      </c>
      <c r="AK573" s="2">
        <v>45523</v>
      </c>
      <c r="AP573" t="s">
        <v>413</v>
      </c>
      <c r="AT573" s="2">
        <v>45572</v>
      </c>
      <c r="AU573" s="2">
        <v>45572</v>
      </c>
      <c r="AV573" t="s">
        <v>561</v>
      </c>
      <c r="AW573" s="2">
        <v>45509</v>
      </c>
      <c r="AX573">
        <v>27911</v>
      </c>
      <c r="AY573" s="1">
        <v>190000</v>
      </c>
      <c r="BA573" t="s">
        <v>837</v>
      </c>
      <c r="BB573">
        <v>27911</v>
      </c>
      <c r="BD573" t="s">
        <v>478</v>
      </c>
      <c r="BE573" t="s">
        <v>417</v>
      </c>
      <c r="BF573">
        <v>5561992492056</v>
      </c>
      <c r="BG573" t="s">
        <v>4032</v>
      </c>
      <c r="BH573">
        <v>72910000</v>
      </c>
      <c r="BI573" t="s">
        <v>3096</v>
      </c>
      <c r="BJ573" t="s">
        <v>4033</v>
      </c>
      <c r="BL573" s="1">
        <v>1615</v>
      </c>
      <c r="BO573" t="s">
        <v>4034</v>
      </c>
      <c r="BP573" t="s">
        <v>4035</v>
      </c>
      <c r="BQ573">
        <v>3345</v>
      </c>
      <c r="BR573">
        <v>5946</v>
      </c>
      <c r="BS573" t="s">
        <v>457</v>
      </c>
      <c r="BY573" t="s">
        <v>4036</v>
      </c>
      <c r="CC573" s="2">
        <v>45520</v>
      </c>
      <c r="CN573" s="2">
        <v>45520</v>
      </c>
      <c r="CR573" s="2">
        <v>45523</v>
      </c>
      <c r="CS573" s="2">
        <v>45541</v>
      </c>
      <c r="CW573" s="2">
        <v>45541</v>
      </c>
      <c r="CY573" t="s">
        <v>424</v>
      </c>
      <c r="DD573" s="2">
        <v>45520</v>
      </c>
      <c r="DJ573" s="2">
        <v>45539</v>
      </c>
      <c r="DO573" s="2">
        <v>45541</v>
      </c>
      <c r="EH573" t="s">
        <v>3373</v>
      </c>
      <c r="EI573" t="s">
        <v>4037</v>
      </c>
      <c r="EJ573" t="s">
        <v>4038</v>
      </c>
      <c r="EK573" t="s">
        <v>1591</v>
      </c>
    </row>
    <row r="574" spans="1:141" hidden="1" x14ac:dyDescent="0.35">
      <c r="A574">
        <v>3753</v>
      </c>
      <c r="B574" t="s">
        <v>404</v>
      </c>
      <c r="C574">
        <v>4498</v>
      </c>
      <c r="D574" t="s">
        <v>833</v>
      </c>
      <c r="E574" t="s">
        <v>834</v>
      </c>
      <c r="F574" t="s">
        <v>407</v>
      </c>
      <c r="G574">
        <v>103</v>
      </c>
      <c r="H574" t="s">
        <v>474</v>
      </c>
      <c r="I574" t="s">
        <v>4039</v>
      </c>
      <c r="J574" t="s">
        <v>4040</v>
      </c>
      <c r="K574" t="s">
        <v>44</v>
      </c>
      <c r="L574" t="s">
        <v>192</v>
      </c>
      <c r="M574" t="s">
        <v>411</v>
      </c>
      <c r="N574" t="s">
        <v>411</v>
      </c>
      <c r="O574" t="s">
        <v>411</v>
      </c>
      <c r="P574" t="s">
        <v>424</v>
      </c>
      <c r="Q574" t="s">
        <v>411</v>
      </c>
      <c r="R574" t="s">
        <v>411</v>
      </c>
      <c r="S574" t="s">
        <v>411</v>
      </c>
      <c r="T574" s="1">
        <v>136826.09</v>
      </c>
      <c r="U574">
        <v>424.25</v>
      </c>
      <c r="V574">
        <v>0</v>
      </c>
      <c r="W574" s="1">
        <v>81824.149999999994</v>
      </c>
      <c r="X574" s="1">
        <v>45771.92</v>
      </c>
      <c r="Y574">
        <v>0</v>
      </c>
      <c r="Z574" s="1">
        <v>127596.07</v>
      </c>
      <c r="AA574">
        <v>0</v>
      </c>
      <c r="AB574">
        <v>0</v>
      </c>
      <c r="AD574">
        <v>8787720895115</v>
      </c>
      <c r="AE574" t="s">
        <v>412</v>
      </c>
      <c r="AF574">
        <v>105290</v>
      </c>
      <c r="AG574" s="2">
        <v>45559</v>
      </c>
      <c r="AH574" s="1">
        <v>2371.12</v>
      </c>
      <c r="AI574" s="2">
        <v>45534</v>
      </c>
      <c r="AJ574">
        <v>2004</v>
      </c>
      <c r="AK574" s="2">
        <v>45523</v>
      </c>
      <c r="AP574" t="s">
        <v>413</v>
      </c>
      <c r="AT574" s="2">
        <v>45740</v>
      </c>
      <c r="AU574" s="2">
        <v>45740</v>
      </c>
      <c r="AV574" t="s">
        <v>414</v>
      </c>
      <c r="AW574" s="2">
        <v>45509</v>
      </c>
      <c r="AX574">
        <v>27910</v>
      </c>
      <c r="AY574" s="1">
        <v>193570.18</v>
      </c>
      <c r="BA574" t="s">
        <v>837</v>
      </c>
      <c r="BB574">
        <v>27910</v>
      </c>
      <c r="BD574" t="s">
        <v>478</v>
      </c>
      <c r="BE574" t="s">
        <v>417</v>
      </c>
      <c r="BF574">
        <v>5561991020132</v>
      </c>
      <c r="BG574" t="s">
        <v>4041</v>
      </c>
      <c r="BH574">
        <v>72910001</v>
      </c>
      <c r="BI574" t="s">
        <v>4042</v>
      </c>
      <c r="BJ574" t="s">
        <v>4043</v>
      </c>
      <c r="BL574" s="1">
        <v>1697</v>
      </c>
      <c r="BQ574">
        <v>3380</v>
      </c>
      <c r="BR574">
        <v>5945</v>
      </c>
      <c r="BS574" t="s">
        <v>2005</v>
      </c>
      <c r="BT574" s="2">
        <v>45520</v>
      </c>
      <c r="BU574" s="1">
        <v>1128.1300000000001</v>
      </c>
      <c r="BX574" s="2">
        <v>45544</v>
      </c>
      <c r="BY574" t="s">
        <v>4044</v>
      </c>
      <c r="BZ574" s="2">
        <v>45520</v>
      </c>
      <c r="CA574" s="2">
        <v>45539</v>
      </c>
      <c r="CC574" s="2">
        <v>45518</v>
      </c>
      <c r="CD574" t="s">
        <v>424</v>
      </c>
      <c r="CF574" s="2">
        <v>45520</v>
      </c>
      <c r="CL574" s="2">
        <v>45520</v>
      </c>
      <c r="CM574" s="2">
        <v>45551</v>
      </c>
      <c r="CN574" s="2">
        <v>45518</v>
      </c>
      <c r="CO574" s="2">
        <v>45568</v>
      </c>
      <c r="CP574" s="2">
        <v>45539</v>
      </c>
      <c r="CR574" s="2">
        <v>45520</v>
      </c>
      <c r="CS574" s="2">
        <v>45532</v>
      </c>
      <c r="CU574" s="2">
        <v>45540</v>
      </c>
      <c r="CV574" s="2">
        <v>45643</v>
      </c>
      <c r="CW574" s="2">
        <v>45532</v>
      </c>
      <c r="CX574" s="2">
        <v>45554</v>
      </c>
      <c r="CY574" t="s">
        <v>424</v>
      </c>
      <c r="DD574" s="2">
        <v>45518</v>
      </c>
      <c r="DF574" s="2">
        <v>45560</v>
      </c>
      <c r="DI574" s="2">
        <v>45561</v>
      </c>
      <c r="DJ574" s="2">
        <v>45519</v>
      </c>
      <c r="DK574" s="2">
        <v>45656</v>
      </c>
      <c r="DL574" s="2">
        <v>45705</v>
      </c>
      <c r="DM574" s="2">
        <v>45705</v>
      </c>
      <c r="DN574" s="2">
        <v>45712</v>
      </c>
      <c r="DO574" s="2">
        <v>45532</v>
      </c>
      <c r="DP574" s="2">
        <v>45712</v>
      </c>
      <c r="EE574" s="1">
        <v>3805.32</v>
      </c>
      <c r="EG574" t="s">
        <v>1640</v>
      </c>
      <c r="EH574" t="s">
        <v>3373</v>
      </c>
      <c r="EI574" t="s">
        <v>3282</v>
      </c>
      <c r="EJ574" t="s">
        <v>3282</v>
      </c>
      <c r="EK574" t="s">
        <v>1591</v>
      </c>
    </row>
    <row r="575" spans="1:141" hidden="1" x14ac:dyDescent="0.35">
      <c r="A575">
        <v>3754</v>
      </c>
      <c r="B575" t="s">
        <v>1352</v>
      </c>
      <c r="C575">
        <v>4508</v>
      </c>
      <c r="D575" t="s">
        <v>405</v>
      </c>
      <c r="E575" t="s">
        <v>406</v>
      </c>
      <c r="F575" t="s">
        <v>519</v>
      </c>
      <c r="G575">
        <v>4</v>
      </c>
      <c r="H575" t="s">
        <v>408</v>
      </c>
      <c r="I575" t="s">
        <v>4045</v>
      </c>
      <c r="J575" t="s">
        <v>4046</v>
      </c>
      <c r="K575" t="s">
        <v>14</v>
      </c>
      <c r="L575" t="s">
        <v>66</v>
      </c>
      <c r="M575" t="s">
        <v>411</v>
      </c>
      <c r="N575" t="s">
        <v>411</v>
      </c>
      <c r="O575" t="s">
        <v>411</v>
      </c>
      <c r="P575" t="s">
        <v>411</v>
      </c>
      <c r="Q575" t="s">
        <v>411</v>
      </c>
      <c r="R575" t="s">
        <v>411</v>
      </c>
      <c r="S575" t="s">
        <v>411</v>
      </c>
      <c r="T575" s="1">
        <v>164200</v>
      </c>
      <c r="U575">
        <v>825.95</v>
      </c>
      <c r="V575">
        <v>0</v>
      </c>
      <c r="W575" s="1">
        <v>144172.21</v>
      </c>
      <c r="X575" s="1">
        <v>3405</v>
      </c>
      <c r="Y575">
        <v>0</v>
      </c>
      <c r="Z575" s="1">
        <v>147577.21</v>
      </c>
      <c r="AA575">
        <v>0</v>
      </c>
      <c r="AB575">
        <v>0</v>
      </c>
      <c r="AD575">
        <v>8787720907393</v>
      </c>
      <c r="AE575" t="s">
        <v>412</v>
      </c>
      <c r="AG575" s="2">
        <v>45553</v>
      </c>
      <c r="AH575" s="1">
        <v>3914.73</v>
      </c>
      <c r="AI575" s="2">
        <v>45534</v>
      </c>
      <c r="AJ575">
        <v>2004</v>
      </c>
      <c r="AK575" s="2">
        <v>45523</v>
      </c>
      <c r="AP575" t="s">
        <v>413</v>
      </c>
      <c r="AT575" s="2">
        <v>45681</v>
      </c>
      <c r="AU575" s="2">
        <v>45985</v>
      </c>
      <c r="AV575" t="s">
        <v>414</v>
      </c>
      <c r="AW575" s="2">
        <v>45513</v>
      </c>
      <c r="AX575">
        <v>27906</v>
      </c>
      <c r="AY575" s="1">
        <v>236900</v>
      </c>
      <c r="BA575" t="s">
        <v>415</v>
      </c>
      <c r="BB575">
        <v>27906</v>
      </c>
      <c r="BC575" t="s">
        <v>4047</v>
      </c>
      <c r="BD575" t="s">
        <v>416</v>
      </c>
      <c r="BE575" t="s">
        <v>417</v>
      </c>
      <c r="BF575">
        <v>5561998685928</v>
      </c>
      <c r="BG575" t="s">
        <v>4048</v>
      </c>
      <c r="BH575">
        <v>73807310</v>
      </c>
      <c r="BI575" t="s">
        <v>607</v>
      </c>
      <c r="BJ575" t="s">
        <v>4049</v>
      </c>
      <c r="BL575" s="1">
        <v>2753.2</v>
      </c>
      <c r="BM575" s="2">
        <v>45689</v>
      </c>
      <c r="BQ575">
        <v>3188</v>
      </c>
      <c r="BR575">
        <v>5943</v>
      </c>
      <c r="BS575" t="s">
        <v>490</v>
      </c>
      <c r="BT575" s="2">
        <v>45527</v>
      </c>
      <c r="BU575">
        <v>449.96</v>
      </c>
      <c r="BV575" s="2">
        <v>45540</v>
      </c>
      <c r="BW575" t="s">
        <v>422</v>
      </c>
      <c r="BX575" s="2">
        <v>45539</v>
      </c>
      <c r="BY575" t="s">
        <v>4050</v>
      </c>
      <c r="BZ575" s="2">
        <v>45527</v>
      </c>
      <c r="CC575" s="2">
        <v>45524</v>
      </c>
      <c r="CD575" t="s">
        <v>424</v>
      </c>
      <c r="CF575" s="2">
        <v>45527</v>
      </c>
      <c r="CI575" s="2">
        <v>45524</v>
      </c>
      <c r="CJ575" s="2">
        <v>45547</v>
      </c>
      <c r="CL575" s="2">
        <v>45531</v>
      </c>
      <c r="CM575" s="2">
        <v>45548</v>
      </c>
      <c r="CN575" s="2">
        <v>45524</v>
      </c>
      <c r="CO575" s="2">
        <v>45331</v>
      </c>
      <c r="CP575" s="2">
        <v>45539</v>
      </c>
      <c r="CR575" s="2">
        <v>45527</v>
      </c>
      <c r="CS575" s="2">
        <v>45533</v>
      </c>
      <c r="CT575" s="2">
        <v>45689</v>
      </c>
      <c r="CU575" s="2">
        <v>45541</v>
      </c>
      <c r="CV575" s="2">
        <v>45569</v>
      </c>
      <c r="CW575" s="2">
        <v>45533</v>
      </c>
      <c r="CY575" t="s">
        <v>424</v>
      </c>
      <c r="DD575" s="2">
        <v>45534</v>
      </c>
      <c r="DF575" s="2">
        <v>45554</v>
      </c>
      <c r="DI575" s="2">
        <v>45555</v>
      </c>
      <c r="DJ575" s="2">
        <v>45521</v>
      </c>
      <c r="DK575" s="2">
        <v>45569</v>
      </c>
      <c r="DL575" s="2">
        <v>45700</v>
      </c>
      <c r="DM575" s="2">
        <v>45701</v>
      </c>
      <c r="EE575" s="1">
        <v>1097.55</v>
      </c>
      <c r="EG575" t="s">
        <v>735</v>
      </c>
    </row>
    <row r="576" spans="1:141" hidden="1" x14ac:dyDescent="0.35">
      <c r="A576">
        <v>3755</v>
      </c>
      <c r="B576" t="s">
        <v>404</v>
      </c>
      <c r="C576">
        <v>4509</v>
      </c>
      <c r="D576" t="s">
        <v>471</v>
      </c>
      <c r="E576" t="s">
        <v>508</v>
      </c>
      <c r="F576" t="s">
        <v>509</v>
      </c>
      <c r="G576">
        <v>3</v>
      </c>
      <c r="H576" t="s">
        <v>474</v>
      </c>
      <c r="I576" t="s">
        <v>4051</v>
      </c>
      <c r="J576" t="s">
        <v>4052</v>
      </c>
      <c r="K576" t="s">
        <v>38</v>
      </c>
      <c r="L576" t="s">
        <v>124</v>
      </c>
      <c r="M576" t="s">
        <v>411</v>
      </c>
      <c r="N576" t="s">
        <v>411</v>
      </c>
      <c r="O576" t="s">
        <v>411</v>
      </c>
      <c r="P576" t="s">
        <v>424</v>
      </c>
      <c r="Q576" t="s">
        <v>424</v>
      </c>
      <c r="R576" t="s">
        <v>411</v>
      </c>
      <c r="S576" t="s">
        <v>411</v>
      </c>
      <c r="T576" s="1">
        <v>157262.38</v>
      </c>
      <c r="U576">
        <v>593.49</v>
      </c>
      <c r="V576">
        <v>0</v>
      </c>
      <c r="W576" s="1">
        <v>116113.67</v>
      </c>
      <c r="X576" s="1">
        <v>42738.33</v>
      </c>
      <c r="Y576">
        <v>0</v>
      </c>
      <c r="Z576" s="1">
        <v>158852</v>
      </c>
      <c r="AA576">
        <v>0</v>
      </c>
      <c r="AB576">
        <v>0</v>
      </c>
      <c r="AD576">
        <v>878772090515</v>
      </c>
      <c r="AE576" t="s">
        <v>412</v>
      </c>
      <c r="AF576">
        <v>96313</v>
      </c>
      <c r="AG576" s="2">
        <v>45551</v>
      </c>
      <c r="AH576" s="1">
        <v>2740.25</v>
      </c>
      <c r="AI576" s="2">
        <v>45531</v>
      </c>
      <c r="AJ576">
        <v>2004</v>
      </c>
      <c r="AK576" s="2">
        <v>45524</v>
      </c>
      <c r="AP576" t="s">
        <v>413</v>
      </c>
      <c r="AT576" s="2">
        <v>45741</v>
      </c>
      <c r="AU576" s="2">
        <v>45741</v>
      </c>
      <c r="AV576" t="s">
        <v>414</v>
      </c>
      <c r="AW576" s="2">
        <v>45513</v>
      </c>
      <c r="AX576">
        <v>28166</v>
      </c>
      <c r="AY576" s="1">
        <v>212739.07</v>
      </c>
      <c r="BA576" t="s">
        <v>477</v>
      </c>
      <c r="BB576">
        <v>28166</v>
      </c>
      <c r="BC576" t="s">
        <v>4053</v>
      </c>
      <c r="BD576" t="s">
        <v>478</v>
      </c>
      <c r="BE576" t="s">
        <v>417</v>
      </c>
      <c r="BF576">
        <v>5561994179469</v>
      </c>
      <c r="BG576" t="s">
        <v>4054</v>
      </c>
      <c r="BH576">
        <v>72910000</v>
      </c>
      <c r="BI576" t="s">
        <v>4055</v>
      </c>
      <c r="BJ576" t="s">
        <v>4056</v>
      </c>
      <c r="BL576" s="1">
        <v>1978.28</v>
      </c>
      <c r="BM576" s="2">
        <v>45691</v>
      </c>
      <c r="BQ576">
        <v>3023</v>
      </c>
      <c r="BR576">
        <v>5961</v>
      </c>
      <c r="BS576" t="s">
        <v>449</v>
      </c>
      <c r="BT576" s="2">
        <v>45527</v>
      </c>
      <c r="BU576" s="1">
        <v>1076.3800000000001</v>
      </c>
      <c r="BV576" s="2">
        <v>45533</v>
      </c>
      <c r="BW576" t="s">
        <v>422</v>
      </c>
      <c r="BX576" s="2">
        <v>45538</v>
      </c>
      <c r="BY576" t="s">
        <v>4057</v>
      </c>
      <c r="BZ576" s="2">
        <v>45530</v>
      </c>
      <c r="CA576" s="2">
        <v>45532</v>
      </c>
      <c r="CC576" s="2">
        <v>45520</v>
      </c>
      <c r="CD576" t="s">
        <v>424</v>
      </c>
      <c r="CF576" s="2">
        <v>45530</v>
      </c>
      <c r="CJ576" s="2">
        <v>45537</v>
      </c>
      <c r="CL576" s="2">
        <v>45530</v>
      </c>
      <c r="CM576" s="2">
        <v>45544</v>
      </c>
      <c r="CN576" s="2">
        <v>45523</v>
      </c>
      <c r="CO576" s="2">
        <v>45537</v>
      </c>
      <c r="CP576" s="2">
        <v>45533</v>
      </c>
      <c r="CR576" s="2">
        <v>45525</v>
      </c>
      <c r="CS576" s="2">
        <v>45530</v>
      </c>
      <c r="CU576" s="2">
        <v>45533</v>
      </c>
      <c r="CV576" s="2">
        <v>45538</v>
      </c>
      <c r="CW576" s="2">
        <v>45527</v>
      </c>
      <c r="CX576" s="2">
        <v>45547</v>
      </c>
      <c r="CY576" t="s">
        <v>424</v>
      </c>
      <c r="DD576" s="2">
        <v>45520</v>
      </c>
      <c r="DF576" s="2">
        <v>45555</v>
      </c>
      <c r="DI576" s="2">
        <v>45558</v>
      </c>
      <c r="DJ576" s="2">
        <v>45521</v>
      </c>
      <c r="DK576" s="2">
        <v>45538</v>
      </c>
      <c r="DL576" s="2">
        <v>45608</v>
      </c>
      <c r="DM576" s="2">
        <v>45631</v>
      </c>
      <c r="DN576" s="2">
        <v>45693</v>
      </c>
      <c r="DO576" s="2">
        <v>45527</v>
      </c>
      <c r="DP576" s="2">
        <v>45693</v>
      </c>
      <c r="EE576" s="1">
        <v>4005.32</v>
      </c>
      <c r="EG576" t="s">
        <v>735</v>
      </c>
      <c r="EH576" t="s">
        <v>3373</v>
      </c>
      <c r="EI576" t="s">
        <v>3282</v>
      </c>
      <c r="EJ576" t="s">
        <v>3282</v>
      </c>
      <c r="EK576" t="s">
        <v>1591</v>
      </c>
    </row>
    <row r="577" spans="1:141" hidden="1" x14ac:dyDescent="0.35">
      <c r="A577">
        <v>3756</v>
      </c>
      <c r="B577" t="s">
        <v>561</v>
      </c>
      <c r="C577">
        <v>4476</v>
      </c>
      <c r="D577" t="s">
        <v>833</v>
      </c>
      <c r="E577" t="s">
        <v>834</v>
      </c>
      <c r="F577" t="s">
        <v>492</v>
      </c>
      <c r="G577">
        <v>104</v>
      </c>
      <c r="H577" t="s">
        <v>474</v>
      </c>
      <c r="I577" t="s">
        <v>4058</v>
      </c>
      <c r="J577" t="s">
        <v>4059</v>
      </c>
      <c r="K577" t="s">
        <v>24</v>
      </c>
      <c r="L577" t="s">
        <v>23</v>
      </c>
      <c r="M577" t="s">
        <v>411</v>
      </c>
      <c r="N577" t="s">
        <v>411</v>
      </c>
      <c r="O577" t="s">
        <v>411</v>
      </c>
      <c r="P577" t="s">
        <v>411</v>
      </c>
      <c r="Q577" t="s">
        <v>411</v>
      </c>
      <c r="R577" t="s">
        <v>411</v>
      </c>
      <c r="S577" t="s">
        <v>411</v>
      </c>
      <c r="T577" s="1">
        <v>149357.74</v>
      </c>
      <c r="U577">
        <v>584.99</v>
      </c>
      <c r="V577">
        <v>0</v>
      </c>
      <c r="W577" s="1">
        <v>108689.27</v>
      </c>
      <c r="X577" s="1">
        <v>40777</v>
      </c>
      <c r="Y577">
        <v>0</v>
      </c>
      <c r="Z577" s="1">
        <v>149466.26999999999</v>
      </c>
      <c r="AA577">
        <v>0</v>
      </c>
      <c r="AB577">
        <v>0</v>
      </c>
      <c r="AE577" t="s">
        <v>412</v>
      </c>
      <c r="AH577">
        <v>0</v>
      </c>
      <c r="AK577" s="2">
        <v>45525</v>
      </c>
      <c r="AP577" t="s">
        <v>813</v>
      </c>
      <c r="AQ577" t="s">
        <v>1536</v>
      </c>
      <c r="AT577" s="2">
        <v>45558</v>
      </c>
      <c r="AU577" s="2">
        <v>45558</v>
      </c>
      <c r="AV577" t="s">
        <v>561</v>
      </c>
      <c r="AW577" s="2">
        <v>45528</v>
      </c>
      <c r="AX577">
        <v>28165</v>
      </c>
      <c r="AY577" s="1">
        <v>195157.74</v>
      </c>
      <c r="BA577" t="s">
        <v>837</v>
      </c>
      <c r="BB577">
        <v>28165</v>
      </c>
      <c r="BD577" t="s">
        <v>512</v>
      </c>
      <c r="BE577" t="s">
        <v>513</v>
      </c>
      <c r="BF577">
        <v>5561996898891</v>
      </c>
      <c r="BG577" t="s">
        <v>4060</v>
      </c>
      <c r="BH577">
        <v>72235224</v>
      </c>
      <c r="BI577" t="s">
        <v>1446</v>
      </c>
      <c r="BJ577" t="s">
        <v>4061</v>
      </c>
      <c r="BL577" s="1">
        <v>1950</v>
      </c>
      <c r="BQ577">
        <v>3360</v>
      </c>
      <c r="BR577">
        <v>5960</v>
      </c>
      <c r="BS577" t="s">
        <v>559</v>
      </c>
      <c r="BT577" s="2">
        <v>45500</v>
      </c>
      <c r="BW577" t="s">
        <v>422</v>
      </c>
      <c r="BY577" t="s">
        <v>4062</v>
      </c>
      <c r="BZ577" s="2">
        <v>45500</v>
      </c>
      <c r="CC577" s="2">
        <v>45520</v>
      </c>
      <c r="CF577" s="2">
        <v>45500</v>
      </c>
      <c r="CL577" s="2">
        <v>45527</v>
      </c>
      <c r="CN577" s="2">
        <v>45520</v>
      </c>
      <c r="CR577" s="2">
        <v>45525</v>
      </c>
      <c r="DD577" s="2">
        <v>45519</v>
      </c>
      <c r="DJ577" s="2">
        <v>45525</v>
      </c>
      <c r="EK577" t="s">
        <v>1591</v>
      </c>
    </row>
    <row r="578" spans="1:141" hidden="1" x14ac:dyDescent="0.35">
      <c r="A578">
        <v>3757</v>
      </c>
      <c r="B578" t="s">
        <v>404</v>
      </c>
      <c r="C578">
        <v>4520</v>
      </c>
      <c r="D578" t="s">
        <v>976</v>
      </c>
      <c r="E578" t="s">
        <v>834</v>
      </c>
      <c r="F578" t="s">
        <v>461</v>
      </c>
      <c r="G578" t="s">
        <v>1694</v>
      </c>
      <c r="H578" t="s">
        <v>408</v>
      </c>
      <c r="I578" t="s">
        <v>4063</v>
      </c>
      <c r="J578" t="s">
        <v>4064</v>
      </c>
      <c r="K578" t="s">
        <v>14</v>
      </c>
      <c r="L578" t="s">
        <v>66</v>
      </c>
      <c r="M578" t="s">
        <v>411</v>
      </c>
      <c r="N578" t="s">
        <v>411</v>
      </c>
      <c r="O578" t="s">
        <v>411</v>
      </c>
      <c r="P578" t="s">
        <v>411</v>
      </c>
      <c r="Q578" t="s">
        <v>411</v>
      </c>
      <c r="R578" t="s">
        <v>411</v>
      </c>
      <c r="S578" t="s">
        <v>411</v>
      </c>
      <c r="T578" s="1">
        <v>155628.72</v>
      </c>
      <c r="U578">
        <v>606</v>
      </c>
      <c r="V578">
        <v>0</v>
      </c>
      <c r="W578" s="1">
        <v>114666.3</v>
      </c>
      <c r="X578" s="1">
        <v>34010</v>
      </c>
      <c r="Y578">
        <v>0</v>
      </c>
      <c r="Z578" s="1">
        <v>148676.29999999999</v>
      </c>
      <c r="AA578">
        <v>0</v>
      </c>
      <c r="AB578">
        <v>0</v>
      </c>
      <c r="AD578">
        <v>8787721075480</v>
      </c>
      <c r="AE578" t="s">
        <v>412</v>
      </c>
      <c r="AG578" s="2">
        <v>45572</v>
      </c>
      <c r="AH578" s="1">
        <v>3543.32</v>
      </c>
      <c r="AI578" s="2">
        <v>45548</v>
      </c>
      <c r="AJ578">
        <v>2004</v>
      </c>
      <c r="AK578" s="2">
        <v>45525</v>
      </c>
      <c r="AP578" t="s">
        <v>413</v>
      </c>
      <c r="AT578" s="2">
        <v>45743</v>
      </c>
      <c r="AU578" s="2">
        <v>45894</v>
      </c>
      <c r="AV578" t="s">
        <v>414</v>
      </c>
      <c r="AW578" s="2">
        <v>45516</v>
      </c>
      <c r="AX578">
        <v>28167</v>
      </c>
      <c r="AY578" s="1">
        <v>221928.87</v>
      </c>
      <c r="BA578" t="s">
        <v>980</v>
      </c>
      <c r="BB578">
        <v>28167</v>
      </c>
      <c r="BC578" t="s">
        <v>4065</v>
      </c>
      <c r="BD578" t="s">
        <v>416</v>
      </c>
      <c r="BE578" t="s">
        <v>417</v>
      </c>
      <c r="BF578">
        <v>5561996740871</v>
      </c>
      <c r="BG578" t="s">
        <v>4066</v>
      </c>
      <c r="BH578">
        <v>73807235</v>
      </c>
      <c r="BI578" t="s">
        <v>588</v>
      </c>
      <c r="BJ578" t="s">
        <v>4067</v>
      </c>
      <c r="BL578" s="1">
        <v>2020</v>
      </c>
      <c r="BM578" s="2">
        <v>45691</v>
      </c>
      <c r="BQ578">
        <v>3611</v>
      </c>
      <c r="BR578">
        <v>5962</v>
      </c>
      <c r="BS578" t="s">
        <v>449</v>
      </c>
      <c r="BT578" s="2">
        <v>45530</v>
      </c>
      <c r="BW578" t="s">
        <v>422</v>
      </c>
      <c r="BY578" t="s">
        <v>4068</v>
      </c>
      <c r="BZ578" s="2">
        <v>45531</v>
      </c>
      <c r="CA578" s="2">
        <v>45559</v>
      </c>
      <c r="CC578" s="2">
        <v>45525</v>
      </c>
      <c r="CD578" t="s">
        <v>424</v>
      </c>
      <c r="CF578" s="2">
        <v>45531</v>
      </c>
      <c r="CJ578" s="2">
        <v>45565</v>
      </c>
      <c r="CL578" s="2">
        <v>45533</v>
      </c>
      <c r="CM578" s="2">
        <v>45566</v>
      </c>
      <c r="CN578" s="2">
        <v>45525</v>
      </c>
      <c r="CO578" s="2">
        <v>45568</v>
      </c>
      <c r="CP578" s="2">
        <v>45559</v>
      </c>
      <c r="CR578" s="2">
        <v>45526</v>
      </c>
      <c r="CS578" s="2">
        <v>45544</v>
      </c>
      <c r="CT578" s="2">
        <v>45691</v>
      </c>
      <c r="CU578" s="2">
        <v>45561</v>
      </c>
      <c r="CV578" s="2">
        <v>45590</v>
      </c>
      <c r="CW578" s="2">
        <v>45541</v>
      </c>
      <c r="CY578" t="s">
        <v>424</v>
      </c>
      <c r="DD578" s="2">
        <v>45548</v>
      </c>
      <c r="DF578" s="2">
        <v>45573</v>
      </c>
      <c r="DI578" s="2">
        <v>45574</v>
      </c>
      <c r="DJ578" s="2">
        <v>45539</v>
      </c>
      <c r="DK578" s="2">
        <v>45698</v>
      </c>
      <c r="DL578" s="2">
        <v>45703</v>
      </c>
      <c r="DM578" s="2">
        <v>45727</v>
      </c>
      <c r="DN578" s="2">
        <v>45736</v>
      </c>
      <c r="DO578" s="2">
        <v>45541</v>
      </c>
      <c r="DP578" s="2">
        <v>45736</v>
      </c>
      <c r="EE578" s="1">
        <v>2229.41</v>
      </c>
      <c r="EG578" t="s">
        <v>3289</v>
      </c>
      <c r="EI578" t="s">
        <v>4069</v>
      </c>
    </row>
    <row r="579" spans="1:141" hidden="1" x14ac:dyDescent="0.35">
      <c r="A579">
        <v>3758</v>
      </c>
      <c r="B579" t="s">
        <v>404</v>
      </c>
      <c r="C579">
        <v>4537</v>
      </c>
      <c r="D579" t="s">
        <v>976</v>
      </c>
      <c r="E579" t="s">
        <v>834</v>
      </c>
      <c r="F579" t="s">
        <v>532</v>
      </c>
      <c r="G579" t="s">
        <v>1241</v>
      </c>
      <c r="H579" t="s">
        <v>408</v>
      </c>
      <c r="I579" t="s">
        <v>4070</v>
      </c>
      <c r="J579" t="s">
        <v>4071</v>
      </c>
      <c r="K579" t="s">
        <v>22</v>
      </c>
      <c r="L579" t="s">
        <v>21</v>
      </c>
      <c r="M579" t="s">
        <v>411</v>
      </c>
      <c r="N579" t="s">
        <v>411</v>
      </c>
      <c r="O579" t="s">
        <v>411</v>
      </c>
      <c r="P579" t="s">
        <v>411</v>
      </c>
      <c r="Q579" t="s">
        <v>411</v>
      </c>
      <c r="R579" t="s">
        <v>411</v>
      </c>
      <c r="S579" t="s">
        <v>411</v>
      </c>
      <c r="T579" s="1">
        <v>155054.45000000001</v>
      </c>
      <c r="U579">
        <v>690</v>
      </c>
      <c r="V579">
        <v>0</v>
      </c>
      <c r="W579" s="1">
        <v>131625.45000000001</v>
      </c>
      <c r="X579" s="1">
        <v>23429</v>
      </c>
      <c r="Y579">
        <v>0</v>
      </c>
      <c r="Z579" s="1">
        <v>155054.45000000001</v>
      </c>
      <c r="AA579">
        <v>0</v>
      </c>
      <c r="AB579">
        <v>0</v>
      </c>
      <c r="AD579">
        <v>8787720942997</v>
      </c>
      <c r="AE579" t="s">
        <v>412</v>
      </c>
      <c r="AG579" s="2">
        <v>45553</v>
      </c>
      <c r="AH579" s="1">
        <v>3543.33</v>
      </c>
      <c r="AI579" s="2">
        <v>45534</v>
      </c>
      <c r="AJ579">
        <v>2004</v>
      </c>
      <c r="AK579" s="2">
        <v>45526</v>
      </c>
      <c r="AP579" t="s">
        <v>413</v>
      </c>
      <c r="AT579" s="2">
        <v>45743</v>
      </c>
      <c r="AU579" s="2">
        <v>45894</v>
      </c>
      <c r="AV579" t="s">
        <v>414</v>
      </c>
      <c r="AW579" s="2">
        <v>45523</v>
      </c>
      <c r="AX579">
        <v>28117</v>
      </c>
      <c r="AY579" s="1">
        <v>221932.84</v>
      </c>
      <c r="BA579" t="s">
        <v>980</v>
      </c>
      <c r="BB579">
        <v>28117</v>
      </c>
      <c r="BC579" t="s">
        <v>4072</v>
      </c>
      <c r="BD579" t="s">
        <v>416</v>
      </c>
      <c r="BE579" t="s">
        <v>417</v>
      </c>
      <c r="BF579">
        <v>5561996861386</v>
      </c>
      <c r="BG579" t="s">
        <v>4073</v>
      </c>
      <c r="BH579">
        <v>73813842</v>
      </c>
      <c r="BI579" t="s">
        <v>894</v>
      </c>
      <c r="BJ579" t="s">
        <v>4074</v>
      </c>
      <c r="BL579" s="1">
        <v>23000</v>
      </c>
      <c r="BM579" s="2">
        <v>45698</v>
      </c>
      <c r="BQ579">
        <v>3700</v>
      </c>
      <c r="BR579">
        <v>5947</v>
      </c>
      <c r="BS579" t="s">
        <v>449</v>
      </c>
      <c r="BT579" s="2">
        <v>45530</v>
      </c>
      <c r="BU579">
        <v>449.96</v>
      </c>
      <c r="BV579" s="2">
        <v>45540</v>
      </c>
      <c r="BW579" t="s">
        <v>422</v>
      </c>
      <c r="BX579" s="2">
        <v>45539</v>
      </c>
      <c r="BY579" t="s">
        <v>4075</v>
      </c>
      <c r="BZ579" s="2">
        <v>45530</v>
      </c>
      <c r="CA579" s="2">
        <v>45538</v>
      </c>
      <c r="CC579" s="2">
        <v>45526</v>
      </c>
      <c r="CD579" t="s">
        <v>424</v>
      </c>
      <c r="CF579" s="2">
        <v>45530</v>
      </c>
      <c r="CJ579" s="2">
        <v>45547</v>
      </c>
      <c r="CL579" s="2">
        <v>45537</v>
      </c>
      <c r="CM579" s="2">
        <v>45548</v>
      </c>
      <c r="CN579" s="2">
        <v>45526</v>
      </c>
      <c r="CO579" s="2">
        <v>45537</v>
      </c>
      <c r="CP579" s="2">
        <v>45539</v>
      </c>
      <c r="CR579" s="2">
        <v>45527</v>
      </c>
      <c r="CS579" s="2">
        <v>45532</v>
      </c>
      <c r="CT579" s="2">
        <v>45698</v>
      </c>
      <c r="CU579" s="2">
        <v>45541</v>
      </c>
      <c r="CV579" s="2">
        <v>45538</v>
      </c>
      <c r="CW579" s="2">
        <v>45531</v>
      </c>
      <c r="CY579" t="s">
        <v>424</v>
      </c>
      <c r="DD579" s="2">
        <v>45534</v>
      </c>
      <c r="DF579" s="2">
        <v>45568</v>
      </c>
      <c r="DI579" s="2">
        <v>45569</v>
      </c>
      <c r="DJ579" s="2">
        <v>45525</v>
      </c>
      <c r="DK579" s="2">
        <v>45698</v>
      </c>
      <c r="DL579" s="2">
        <v>45703</v>
      </c>
      <c r="DM579" s="2">
        <v>45727</v>
      </c>
      <c r="DN579" s="2">
        <v>45736</v>
      </c>
      <c r="DO579" s="2">
        <v>45531</v>
      </c>
      <c r="DP579" s="2">
        <v>45736</v>
      </c>
      <c r="EE579" s="1">
        <v>2086.64</v>
      </c>
      <c r="EG579" t="s">
        <v>735</v>
      </c>
      <c r="EJ579" t="s">
        <v>4076</v>
      </c>
    </row>
    <row r="580" spans="1:141" hidden="1" x14ac:dyDescent="0.35">
      <c r="A580">
        <v>3759</v>
      </c>
      <c r="B580" t="s">
        <v>404</v>
      </c>
      <c r="C580">
        <v>4533</v>
      </c>
      <c r="D580" t="s">
        <v>833</v>
      </c>
      <c r="E580" t="s">
        <v>834</v>
      </c>
      <c r="F580" t="s">
        <v>492</v>
      </c>
      <c r="G580">
        <v>302</v>
      </c>
      <c r="H580" t="s">
        <v>474</v>
      </c>
      <c r="I580" t="s">
        <v>4077</v>
      </c>
      <c r="J580" t="s">
        <v>4078</v>
      </c>
      <c r="K580" t="s">
        <v>38</v>
      </c>
      <c r="L580" t="s">
        <v>52</v>
      </c>
      <c r="M580" t="s">
        <v>411</v>
      </c>
      <c r="N580" t="s">
        <v>411</v>
      </c>
      <c r="O580" t="s">
        <v>411</v>
      </c>
      <c r="P580" t="s">
        <v>424</v>
      </c>
      <c r="Q580" t="s">
        <v>424</v>
      </c>
      <c r="R580" t="s">
        <v>411</v>
      </c>
      <c r="S580" t="s">
        <v>411</v>
      </c>
      <c r="T580" s="1">
        <v>135795.94</v>
      </c>
      <c r="U580">
        <v>487.74</v>
      </c>
      <c r="V580" s="1">
        <v>128251.5</v>
      </c>
      <c r="W580" s="1">
        <v>94511.01</v>
      </c>
      <c r="X580" s="1">
        <v>54203.99</v>
      </c>
      <c r="Y580">
        <v>0</v>
      </c>
      <c r="Z580" s="1">
        <v>148715</v>
      </c>
      <c r="AA580">
        <v>0</v>
      </c>
      <c r="AB580">
        <v>0</v>
      </c>
      <c r="AD580">
        <v>8787720932010</v>
      </c>
      <c r="AE580" t="s">
        <v>412</v>
      </c>
      <c r="AF580">
        <v>105265</v>
      </c>
      <c r="AG580" s="2">
        <v>45551</v>
      </c>
      <c r="AH580" s="1">
        <v>2740.25</v>
      </c>
      <c r="AI580" s="2">
        <v>45532</v>
      </c>
      <c r="AJ580">
        <v>2004</v>
      </c>
      <c r="AK580" s="2">
        <v>45526</v>
      </c>
      <c r="AP580" t="s">
        <v>413</v>
      </c>
      <c r="AT580" s="2">
        <v>46048</v>
      </c>
      <c r="AU580" s="2">
        <v>46048</v>
      </c>
      <c r="AV580" t="s">
        <v>414</v>
      </c>
      <c r="AW580" s="2">
        <v>45521</v>
      </c>
      <c r="AX580">
        <v>28122</v>
      </c>
      <c r="AY580" s="1">
        <v>195000.74</v>
      </c>
      <c r="BA580" t="s">
        <v>837</v>
      </c>
      <c r="BB580">
        <v>28122</v>
      </c>
      <c r="BC580" t="s">
        <v>4079</v>
      </c>
      <c r="BD580" t="s">
        <v>478</v>
      </c>
      <c r="BE580" t="s">
        <v>417</v>
      </c>
      <c r="BF580">
        <v>5574988576874</v>
      </c>
      <c r="BG580" t="s">
        <v>4080</v>
      </c>
      <c r="BH580">
        <v>72927185</v>
      </c>
      <c r="BI580" t="s">
        <v>4081</v>
      </c>
      <c r="BJ580" t="s">
        <v>4082</v>
      </c>
      <c r="BL580" s="1">
        <v>1950.96</v>
      </c>
      <c r="BQ580">
        <v>3351</v>
      </c>
      <c r="BR580">
        <v>5952</v>
      </c>
      <c r="BS580" t="s">
        <v>449</v>
      </c>
      <c r="BT580" s="2">
        <v>45531</v>
      </c>
      <c r="BU580" s="1">
        <v>1053.6099999999999</v>
      </c>
      <c r="BV580" s="2">
        <v>45533</v>
      </c>
      <c r="BW580" t="s">
        <v>422</v>
      </c>
      <c r="BX580" s="2">
        <v>45539</v>
      </c>
      <c r="BY580" t="s">
        <v>4083</v>
      </c>
      <c r="BZ580" s="2">
        <v>45531</v>
      </c>
      <c r="CA580" s="2">
        <v>45533</v>
      </c>
      <c r="CC580" s="2">
        <v>45525</v>
      </c>
      <c r="CD580" t="s">
        <v>424</v>
      </c>
      <c r="CF580" s="2">
        <v>45531</v>
      </c>
      <c r="CJ580" s="2">
        <v>45537</v>
      </c>
      <c r="CL580" s="2">
        <v>45532</v>
      </c>
      <c r="CM580" s="2">
        <v>45544</v>
      </c>
      <c r="CN580" s="2">
        <v>45525</v>
      </c>
      <c r="CO580" s="2">
        <v>45537</v>
      </c>
      <c r="CP580" s="2">
        <v>45533</v>
      </c>
      <c r="CR580" s="2">
        <v>45526</v>
      </c>
      <c r="CS580" s="2">
        <v>45530</v>
      </c>
      <c r="CU580" s="2">
        <v>45533</v>
      </c>
      <c r="CV580" s="2">
        <v>45540</v>
      </c>
      <c r="CW580" s="2">
        <v>45528</v>
      </c>
      <c r="CX580" s="2">
        <v>45547</v>
      </c>
      <c r="CY580" t="s">
        <v>424</v>
      </c>
      <c r="DD580" s="2">
        <v>45524</v>
      </c>
      <c r="DF580" s="2">
        <v>45551</v>
      </c>
      <c r="DI580" s="2">
        <v>45552</v>
      </c>
      <c r="DJ580" s="2">
        <v>45524</v>
      </c>
      <c r="DK580" s="2">
        <v>45541</v>
      </c>
      <c r="DL580" s="2">
        <v>45761</v>
      </c>
      <c r="DM580" s="2">
        <v>45792</v>
      </c>
      <c r="DN580" s="2">
        <v>46044</v>
      </c>
      <c r="DO580" s="2">
        <v>45527</v>
      </c>
      <c r="DP580" s="2">
        <v>46044</v>
      </c>
      <c r="EE580" s="1">
        <v>3805.32</v>
      </c>
      <c r="EG580" t="s">
        <v>1640</v>
      </c>
      <c r="EI580" t="s">
        <v>4084</v>
      </c>
      <c r="EJ580" t="s">
        <v>4085</v>
      </c>
      <c r="EK580" t="s">
        <v>1591</v>
      </c>
    </row>
    <row r="581" spans="1:141" hidden="1" x14ac:dyDescent="0.35">
      <c r="A581">
        <v>3760</v>
      </c>
      <c r="B581" t="s">
        <v>404</v>
      </c>
      <c r="C581">
        <v>4527</v>
      </c>
      <c r="D581" t="s">
        <v>833</v>
      </c>
      <c r="E581" t="s">
        <v>834</v>
      </c>
      <c r="F581" t="s">
        <v>532</v>
      </c>
      <c r="G581">
        <v>304</v>
      </c>
      <c r="H581" t="s">
        <v>474</v>
      </c>
      <c r="I581" t="s">
        <v>4086</v>
      </c>
      <c r="J581" t="s">
        <v>4087</v>
      </c>
      <c r="K581" t="s">
        <v>38</v>
      </c>
      <c r="L581" t="s">
        <v>62</v>
      </c>
      <c r="M581" t="s">
        <v>411</v>
      </c>
      <c r="N581" t="s">
        <v>411</v>
      </c>
      <c r="O581" t="s">
        <v>411</v>
      </c>
      <c r="P581" t="s">
        <v>424</v>
      </c>
      <c r="Q581" t="s">
        <v>424</v>
      </c>
      <c r="R581" t="s">
        <v>411</v>
      </c>
      <c r="S581" t="s">
        <v>411</v>
      </c>
      <c r="T581" s="1">
        <v>135164.23000000001</v>
      </c>
      <c r="U581">
        <v>422.82</v>
      </c>
      <c r="V581">
        <v>0</v>
      </c>
      <c r="W581" s="1">
        <v>75832.899999999994</v>
      </c>
      <c r="X581" s="1">
        <v>16500</v>
      </c>
      <c r="Y581">
        <v>0</v>
      </c>
      <c r="Z581" s="1">
        <v>92332.9</v>
      </c>
      <c r="AA581">
        <v>0</v>
      </c>
      <c r="AB581">
        <v>0</v>
      </c>
      <c r="AD581">
        <v>8787720954367</v>
      </c>
      <c r="AE581" t="s">
        <v>412</v>
      </c>
      <c r="AG581" s="2">
        <v>45608</v>
      </c>
      <c r="AH581" s="1">
        <v>2376.42</v>
      </c>
      <c r="AI581" s="2">
        <v>45587</v>
      </c>
      <c r="AJ581">
        <v>2004</v>
      </c>
      <c r="AK581" s="2">
        <v>45526</v>
      </c>
      <c r="AP581" t="s">
        <v>413</v>
      </c>
      <c r="AT581" s="2">
        <v>46048</v>
      </c>
      <c r="AU581" s="2">
        <v>46048</v>
      </c>
      <c r="AV581" t="s">
        <v>414</v>
      </c>
      <c r="AW581" s="2">
        <v>45519</v>
      </c>
      <c r="AX581">
        <v>28121</v>
      </c>
      <c r="AY581" s="1">
        <v>192004.23</v>
      </c>
      <c r="BA581" t="s">
        <v>837</v>
      </c>
      <c r="BB581">
        <v>28121</v>
      </c>
      <c r="BC581" t="s">
        <v>4088</v>
      </c>
      <c r="BD581" t="s">
        <v>478</v>
      </c>
      <c r="BE581" t="s">
        <v>417</v>
      </c>
      <c r="BF581">
        <v>5561996097987</v>
      </c>
      <c r="BG581" t="s">
        <v>4089</v>
      </c>
      <c r="BH581">
        <v>72910001</v>
      </c>
      <c r="BI581" t="s">
        <v>1996</v>
      </c>
      <c r="BJ581" t="s">
        <v>4090</v>
      </c>
      <c r="BL581" s="1">
        <v>1691.33</v>
      </c>
      <c r="BQ581">
        <v>3437</v>
      </c>
      <c r="BR581">
        <v>5951</v>
      </c>
      <c r="BS581" t="s">
        <v>1358</v>
      </c>
      <c r="BT581" s="2">
        <v>45562</v>
      </c>
      <c r="BU581" s="1">
        <v>1224.93</v>
      </c>
      <c r="BV581" s="2">
        <v>45589</v>
      </c>
      <c r="BW581" t="s">
        <v>422</v>
      </c>
      <c r="BX581" s="2">
        <v>45592</v>
      </c>
      <c r="BY581" t="s">
        <v>4091</v>
      </c>
      <c r="BZ581" s="2">
        <v>45562</v>
      </c>
      <c r="CA581" s="2">
        <v>45593</v>
      </c>
      <c r="CC581" s="2">
        <v>45524</v>
      </c>
      <c r="CD581" t="s">
        <v>424</v>
      </c>
      <c r="CF581" s="2">
        <v>45562</v>
      </c>
      <c r="CJ581" s="2">
        <v>45589</v>
      </c>
      <c r="CL581" s="2">
        <v>45588</v>
      </c>
      <c r="CM581" s="2">
        <v>45597</v>
      </c>
      <c r="CN581" s="2">
        <v>45524</v>
      </c>
      <c r="CO581" s="2">
        <v>45597</v>
      </c>
      <c r="CP581" s="2">
        <v>45587</v>
      </c>
      <c r="CR581" s="2">
        <v>45525</v>
      </c>
      <c r="CS581" s="2">
        <v>45582</v>
      </c>
      <c r="CU581" s="2">
        <v>45587</v>
      </c>
      <c r="CV581" s="2">
        <v>45642</v>
      </c>
      <c r="CW581" s="2">
        <v>45582</v>
      </c>
      <c r="CX581" s="2">
        <v>45607</v>
      </c>
      <c r="CY581" t="s">
        <v>424</v>
      </c>
      <c r="DD581" s="2">
        <v>45523</v>
      </c>
      <c r="DE581" s="2">
        <v>45792</v>
      </c>
      <c r="DF581" s="2">
        <v>45608</v>
      </c>
      <c r="DI581" s="2">
        <v>45609</v>
      </c>
      <c r="DJ581" s="2">
        <v>45579</v>
      </c>
      <c r="DK581" s="2">
        <v>45643</v>
      </c>
      <c r="DL581" s="2">
        <v>45792</v>
      </c>
      <c r="DM581" s="2">
        <v>45803</v>
      </c>
      <c r="DN581" s="2">
        <v>46044</v>
      </c>
      <c r="DO581" s="2">
        <v>45582</v>
      </c>
      <c r="DP581" s="2">
        <v>46044</v>
      </c>
      <c r="EE581" s="1">
        <v>3805.32</v>
      </c>
      <c r="EG581" t="s">
        <v>1640</v>
      </c>
      <c r="EH581" t="s">
        <v>3373</v>
      </c>
      <c r="EI581" t="s">
        <v>3282</v>
      </c>
      <c r="EJ581" t="s">
        <v>4092</v>
      </c>
      <c r="EK581" t="s">
        <v>1591</v>
      </c>
    </row>
    <row r="582" spans="1:141" hidden="1" x14ac:dyDescent="0.35">
      <c r="A582">
        <v>3761</v>
      </c>
      <c r="B582" t="s">
        <v>404</v>
      </c>
      <c r="C582">
        <v>4500</v>
      </c>
      <c r="D582" t="s">
        <v>976</v>
      </c>
      <c r="E582" t="s">
        <v>834</v>
      </c>
      <c r="F582" t="s">
        <v>451</v>
      </c>
      <c r="G582" t="s">
        <v>1504</v>
      </c>
      <c r="H582" t="s">
        <v>408</v>
      </c>
      <c r="I582" t="s">
        <v>4093</v>
      </c>
      <c r="J582" t="s">
        <v>4094</v>
      </c>
      <c r="K582" t="s">
        <v>14</v>
      </c>
      <c r="L582" t="s">
        <v>95</v>
      </c>
      <c r="M582" t="s">
        <v>411</v>
      </c>
      <c r="N582" t="s">
        <v>411</v>
      </c>
      <c r="O582" t="s">
        <v>411</v>
      </c>
      <c r="P582" t="s">
        <v>411</v>
      </c>
      <c r="Q582" t="s">
        <v>411</v>
      </c>
      <c r="R582" t="s">
        <v>411</v>
      </c>
      <c r="S582" t="s">
        <v>411</v>
      </c>
      <c r="T582" s="1">
        <v>142168.73000000001</v>
      </c>
      <c r="U582">
        <v>600</v>
      </c>
      <c r="V582">
        <v>0</v>
      </c>
      <c r="W582" s="1">
        <v>114077.73</v>
      </c>
      <c r="X582" s="1">
        <v>29144</v>
      </c>
      <c r="Y582">
        <v>0</v>
      </c>
      <c r="Z582" s="1">
        <v>143221.73000000001</v>
      </c>
      <c r="AA582">
        <v>0</v>
      </c>
      <c r="AB582">
        <v>0</v>
      </c>
      <c r="AD582">
        <v>8787720929320</v>
      </c>
      <c r="AE582" t="s">
        <v>412</v>
      </c>
      <c r="AG582" s="2">
        <v>45553</v>
      </c>
      <c r="AH582" s="1">
        <v>3684.48</v>
      </c>
      <c r="AI582" s="2">
        <v>45534</v>
      </c>
      <c r="AJ582">
        <v>2004</v>
      </c>
      <c r="AK582" s="2">
        <v>45526</v>
      </c>
      <c r="AP582" t="s">
        <v>413</v>
      </c>
      <c r="AT582" s="2">
        <v>45743</v>
      </c>
      <c r="AU582" s="2">
        <v>45894</v>
      </c>
      <c r="AV582" t="s">
        <v>414</v>
      </c>
      <c r="AW582" s="2">
        <v>45511</v>
      </c>
      <c r="AX582">
        <v>28120</v>
      </c>
      <c r="AY582" s="1">
        <v>221932.78</v>
      </c>
      <c r="BA582" t="s">
        <v>980</v>
      </c>
      <c r="BB582">
        <v>28120</v>
      </c>
      <c r="BC582" t="s">
        <v>4095</v>
      </c>
      <c r="BD582" t="s">
        <v>416</v>
      </c>
      <c r="BE582" t="s">
        <v>417</v>
      </c>
      <c r="BF582">
        <v>5561998215792</v>
      </c>
      <c r="BG582" t="s">
        <v>4096</v>
      </c>
      <c r="BH582">
        <v>73805256</v>
      </c>
      <c r="BI582" t="s">
        <v>455</v>
      </c>
      <c r="BJ582" t="s">
        <v>4097</v>
      </c>
      <c r="BL582" s="1">
        <v>21687.3</v>
      </c>
      <c r="BQ582">
        <v>3718</v>
      </c>
      <c r="BR582">
        <v>5950</v>
      </c>
      <c r="BS582" t="s">
        <v>2094</v>
      </c>
      <c r="BT582" s="2">
        <v>45530</v>
      </c>
      <c r="BU582">
        <v>449.96</v>
      </c>
      <c r="BV582" s="2">
        <v>45540</v>
      </c>
      <c r="BW582" t="s">
        <v>422</v>
      </c>
      <c r="BX582" s="2">
        <v>45539</v>
      </c>
      <c r="BY582" t="s">
        <v>4098</v>
      </c>
      <c r="BZ582" s="2">
        <v>45530</v>
      </c>
      <c r="CA582" s="2">
        <v>45538</v>
      </c>
      <c r="CC582" s="2">
        <v>45526</v>
      </c>
      <c r="CD582" t="s">
        <v>424</v>
      </c>
      <c r="CF582" s="2">
        <v>45530</v>
      </c>
      <c r="CJ582" s="2">
        <v>45547</v>
      </c>
      <c r="CL582" s="2">
        <v>45533</v>
      </c>
      <c r="CM582" s="2">
        <v>45548</v>
      </c>
      <c r="CN582" s="2">
        <v>45526</v>
      </c>
      <c r="CO582" s="2">
        <v>45537</v>
      </c>
      <c r="CP582" s="2">
        <v>45539</v>
      </c>
      <c r="CR582" s="2">
        <v>45531</v>
      </c>
      <c r="CS582" s="2">
        <v>45527</v>
      </c>
      <c r="CT582" s="2">
        <v>45685</v>
      </c>
      <c r="CU582" s="2">
        <v>45541</v>
      </c>
      <c r="CV582" s="2">
        <v>45538</v>
      </c>
      <c r="CW582" s="2">
        <v>45527</v>
      </c>
      <c r="CY582" t="s">
        <v>424</v>
      </c>
      <c r="DD582" s="2">
        <v>45537</v>
      </c>
      <c r="DF582" s="2">
        <v>45568</v>
      </c>
      <c r="DI582" s="2">
        <v>45569</v>
      </c>
      <c r="DJ582" s="2">
        <v>45525</v>
      </c>
      <c r="DK582" s="2">
        <v>45698</v>
      </c>
      <c r="DL582" s="2">
        <v>45703</v>
      </c>
      <c r="DM582" s="2">
        <v>45727</v>
      </c>
      <c r="DN582" s="2">
        <v>45736</v>
      </c>
      <c r="DO582" s="2">
        <v>45527</v>
      </c>
      <c r="DP582" s="2">
        <v>45736</v>
      </c>
      <c r="EE582" s="1">
        <v>2205.86</v>
      </c>
      <c r="EG582" t="s">
        <v>3289</v>
      </c>
    </row>
    <row r="583" spans="1:141" hidden="1" x14ac:dyDescent="0.35">
      <c r="A583">
        <v>3762</v>
      </c>
      <c r="B583" t="s">
        <v>404</v>
      </c>
      <c r="C583">
        <v>4496</v>
      </c>
      <c r="D583" t="s">
        <v>471</v>
      </c>
      <c r="E583" t="s">
        <v>508</v>
      </c>
      <c r="F583" t="s">
        <v>1408</v>
      </c>
      <c r="G583">
        <v>104</v>
      </c>
      <c r="H583" t="s">
        <v>474</v>
      </c>
      <c r="I583" t="s">
        <v>4099</v>
      </c>
      <c r="J583" t="s">
        <v>4100</v>
      </c>
      <c r="K583" t="s">
        <v>38</v>
      </c>
      <c r="L583" t="s">
        <v>108</v>
      </c>
      <c r="M583" t="s">
        <v>411</v>
      </c>
      <c r="N583" t="s">
        <v>411</v>
      </c>
      <c r="O583" t="s">
        <v>411</v>
      </c>
      <c r="P583" t="s">
        <v>424</v>
      </c>
      <c r="Q583" t="s">
        <v>424</v>
      </c>
      <c r="R583" t="s">
        <v>411</v>
      </c>
      <c r="S583" t="s">
        <v>411</v>
      </c>
      <c r="T583" s="1">
        <v>152528.99</v>
      </c>
      <c r="U583">
        <v>540</v>
      </c>
      <c r="V583">
        <v>0</v>
      </c>
      <c r="W583" s="1">
        <v>105347.07</v>
      </c>
      <c r="X583" s="1">
        <v>47468.93</v>
      </c>
      <c r="Y583">
        <v>0</v>
      </c>
      <c r="Z583" s="1">
        <v>152816</v>
      </c>
      <c r="AA583">
        <v>0</v>
      </c>
      <c r="AB583">
        <v>0</v>
      </c>
      <c r="AD583">
        <v>8787720941133</v>
      </c>
      <c r="AE583" t="s">
        <v>412</v>
      </c>
      <c r="AF583">
        <v>96302</v>
      </c>
      <c r="AG583" s="2">
        <v>45553</v>
      </c>
      <c r="AH583" s="1">
        <v>2740.25</v>
      </c>
      <c r="AI583" s="2">
        <v>45532</v>
      </c>
      <c r="AJ583">
        <v>2004</v>
      </c>
      <c r="AK583" s="2">
        <v>45526</v>
      </c>
      <c r="AP583" t="s">
        <v>413</v>
      </c>
      <c r="AT583" s="2">
        <v>45741</v>
      </c>
      <c r="AU583" s="2">
        <v>45741</v>
      </c>
      <c r="AV583" t="s">
        <v>414</v>
      </c>
      <c r="AW583" s="2">
        <v>45507</v>
      </c>
      <c r="AX583">
        <v>28119</v>
      </c>
      <c r="AY583" s="1">
        <v>194528.99</v>
      </c>
      <c r="BA583" t="s">
        <v>477</v>
      </c>
      <c r="BB583">
        <v>28119</v>
      </c>
      <c r="BD583" t="s">
        <v>478</v>
      </c>
      <c r="BE583" t="s">
        <v>417</v>
      </c>
      <c r="BF583">
        <v>5561981551232</v>
      </c>
      <c r="BG583" t="s">
        <v>4101</v>
      </c>
      <c r="BH583">
        <v>72911214</v>
      </c>
      <c r="BI583" t="s">
        <v>3383</v>
      </c>
      <c r="BJ583" t="s">
        <v>4102</v>
      </c>
      <c r="BL583" s="1">
        <v>1800</v>
      </c>
      <c r="BM583" s="2">
        <v>45686</v>
      </c>
      <c r="BQ583">
        <v>3011</v>
      </c>
      <c r="BR583">
        <v>5949</v>
      </c>
      <c r="BS583" t="s">
        <v>1358</v>
      </c>
      <c r="BT583" s="2">
        <v>45507</v>
      </c>
      <c r="BU583" s="1">
        <v>1053.6099999999999</v>
      </c>
      <c r="BV583" s="2">
        <v>45533</v>
      </c>
      <c r="BW583" t="s">
        <v>422</v>
      </c>
      <c r="BX583" s="2">
        <v>45539</v>
      </c>
      <c r="BY583" t="s">
        <v>4103</v>
      </c>
      <c r="BZ583" s="2">
        <v>45507</v>
      </c>
      <c r="CA583" s="2">
        <v>45540</v>
      </c>
      <c r="CC583" s="2">
        <v>45524</v>
      </c>
      <c r="CD583" t="s">
        <v>424</v>
      </c>
      <c r="CF583" s="2">
        <v>45507</v>
      </c>
      <c r="CJ583" s="2">
        <v>45544</v>
      </c>
      <c r="CL583" s="2">
        <v>45527</v>
      </c>
      <c r="CM583" s="2">
        <v>45547</v>
      </c>
      <c r="CN583" s="2">
        <v>45524</v>
      </c>
      <c r="CO583" s="2">
        <v>45568</v>
      </c>
      <c r="CP583" s="2">
        <v>45540</v>
      </c>
      <c r="CR583" s="2">
        <v>45525</v>
      </c>
      <c r="CS583" s="2">
        <v>45531</v>
      </c>
      <c r="CU583" s="2">
        <v>45540</v>
      </c>
      <c r="CV583" s="2">
        <v>45593</v>
      </c>
      <c r="CW583" s="2">
        <v>45531</v>
      </c>
      <c r="CX583" s="2">
        <v>45551</v>
      </c>
      <c r="CY583" t="s">
        <v>424</v>
      </c>
      <c r="DD583" s="2">
        <v>45524</v>
      </c>
      <c r="DF583" s="2">
        <v>45555</v>
      </c>
      <c r="DI583" s="2">
        <v>45558</v>
      </c>
      <c r="DJ583" s="2">
        <v>45525</v>
      </c>
      <c r="DK583" s="2">
        <v>45593</v>
      </c>
      <c r="DL583" s="2">
        <v>45608</v>
      </c>
      <c r="DM583" s="2">
        <v>45631</v>
      </c>
      <c r="DN583" s="2">
        <v>45693</v>
      </c>
      <c r="DO583" s="2">
        <v>45531</v>
      </c>
      <c r="DP583" s="2">
        <v>45693</v>
      </c>
      <c r="EE583" s="1">
        <v>4005.32</v>
      </c>
      <c r="EG583" t="s">
        <v>1640</v>
      </c>
      <c r="EI583" t="s">
        <v>3282</v>
      </c>
      <c r="EK583" t="s">
        <v>1591</v>
      </c>
    </row>
    <row r="584" spans="1:141" hidden="1" x14ac:dyDescent="0.35">
      <c r="A584">
        <v>3763</v>
      </c>
      <c r="B584" t="s">
        <v>404</v>
      </c>
      <c r="C584">
        <v>4494</v>
      </c>
      <c r="D584" t="s">
        <v>471</v>
      </c>
      <c r="E584" t="s">
        <v>508</v>
      </c>
      <c r="F584" t="s">
        <v>1408</v>
      </c>
      <c r="G584">
        <v>303</v>
      </c>
      <c r="H584" t="s">
        <v>474</v>
      </c>
      <c r="I584" t="s">
        <v>4104</v>
      </c>
      <c r="J584" t="s">
        <v>4105</v>
      </c>
      <c r="K584" t="s">
        <v>38</v>
      </c>
      <c r="L584" t="s">
        <v>101</v>
      </c>
      <c r="M584" t="s">
        <v>411</v>
      </c>
      <c r="N584" t="s">
        <v>411</v>
      </c>
      <c r="O584" t="s">
        <v>411</v>
      </c>
      <c r="P584" t="s">
        <v>424</v>
      </c>
      <c r="Q584" t="s">
        <v>411</v>
      </c>
      <c r="R584" t="s">
        <v>411</v>
      </c>
      <c r="S584" t="s">
        <v>411</v>
      </c>
      <c r="T584" s="1">
        <v>154207.79999999999</v>
      </c>
      <c r="U584">
        <v>525</v>
      </c>
      <c r="V584">
        <v>0</v>
      </c>
      <c r="W584" s="1">
        <v>101900</v>
      </c>
      <c r="X584" s="1">
        <v>71921</v>
      </c>
      <c r="Y584">
        <v>0</v>
      </c>
      <c r="Z584" s="1">
        <v>173821</v>
      </c>
      <c r="AA584">
        <v>0</v>
      </c>
      <c r="AB584">
        <v>0</v>
      </c>
      <c r="AD584">
        <v>8787721384084</v>
      </c>
      <c r="AE584" t="s">
        <v>412</v>
      </c>
      <c r="AF584">
        <v>96309</v>
      </c>
      <c r="AG584" s="2">
        <v>45624</v>
      </c>
      <c r="AH584" s="1">
        <v>2740.25</v>
      </c>
      <c r="AI584" s="2">
        <v>45596</v>
      </c>
      <c r="AJ584">
        <v>2004</v>
      </c>
      <c r="AK584" s="2">
        <v>45526</v>
      </c>
      <c r="AP584" t="s">
        <v>413</v>
      </c>
      <c r="AT584" s="2">
        <v>46077</v>
      </c>
      <c r="AU584" s="2">
        <v>46077</v>
      </c>
      <c r="AV584" t="s">
        <v>414</v>
      </c>
      <c r="AW584" s="2">
        <v>45507</v>
      </c>
      <c r="AX584">
        <v>28118</v>
      </c>
      <c r="AY584" s="1">
        <v>201875</v>
      </c>
      <c r="BA584" t="s">
        <v>477</v>
      </c>
      <c r="BB584">
        <v>28118</v>
      </c>
      <c r="BD584" t="s">
        <v>929</v>
      </c>
      <c r="BE584" t="s">
        <v>513</v>
      </c>
      <c r="BF584">
        <v>5561982030469</v>
      </c>
      <c r="BG584" t="s">
        <v>4106</v>
      </c>
      <c r="BH584">
        <v>72020015</v>
      </c>
      <c r="BI584" t="s">
        <v>924</v>
      </c>
      <c r="BJ584" t="s">
        <v>4107</v>
      </c>
      <c r="BL584" s="1">
        <v>1750</v>
      </c>
      <c r="BM584" s="2">
        <v>45682</v>
      </c>
      <c r="BQ584">
        <v>3018</v>
      </c>
      <c r="BR584">
        <v>5948</v>
      </c>
      <c r="BS584" t="s">
        <v>1016</v>
      </c>
      <c r="BT584" s="2">
        <v>45507</v>
      </c>
      <c r="BU584">
        <v>915.94</v>
      </c>
      <c r="BW584" t="s">
        <v>422</v>
      </c>
      <c r="BX584" s="2">
        <v>45601</v>
      </c>
      <c r="BY584" t="s">
        <v>4108</v>
      </c>
      <c r="BZ584" s="2">
        <v>45507</v>
      </c>
      <c r="CA584" s="2">
        <v>45601</v>
      </c>
      <c r="CC584" s="2">
        <v>45523</v>
      </c>
      <c r="CD584" t="s">
        <v>424</v>
      </c>
      <c r="CF584" s="2">
        <v>45507</v>
      </c>
      <c r="CJ584" s="2">
        <v>45603</v>
      </c>
      <c r="CL584" s="2">
        <v>45527</v>
      </c>
      <c r="CM584" s="2">
        <v>45608</v>
      </c>
      <c r="CN584" s="2">
        <v>45523</v>
      </c>
      <c r="CO584" s="2">
        <v>45597</v>
      </c>
      <c r="CP584" s="2">
        <v>45601</v>
      </c>
      <c r="CQ584">
        <v>6.92</v>
      </c>
      <c r="CR584" s="2">
        <v>45523</v>
      </c>
      <c r="CS584" s="2">
        <v>45594</v>
      </c>
      <c r="CU584" s="2">
        <v>45601</v>
      </c>
      <c r="CV584" s="2">
        <v>45621</v>
      </c>
      <c r="CW584" s="2">
        <v>45594</v>
      </c>
      <c r="CX584" s="2">
        <v>45610</v>
      </c>
      <c r="CY584" t="s">
        <v>424</v>
      </c>
      <c r="DD584" s="2">
        <v>45523</v>
      </c>
      <c r="DF584" s="2">
        <v>45637</v>
      </c>
      <c r="DI584" s="2">
        <v>45638</v>
      </c>
      <c r="DJ584" s="2">
        <v>45526</v>
      </c>
      <c r="DK584" s="2">
        <v>45623</v>
      </c>
      <c r="DL584" s="2">
        <v>45701</v>
      </c>
      <c r="DM584" s="2">
        <v>45792</v>
      </c>
      <c r="DN584" s="2">
        <v>46059</v>
      </c>
      <c r="DO584" s="2">
        <v>45593</v>
      </c>
      <c r="DP584" s="2">
        <v>46059</v>
      </c>
      <c r="EE584" s="1">
        <v>4525.32</v>
      </c>
      <c r="EG584" t="s">
        <v>1640</v>
      </c>
      <c r="EH584" t="s">
        <v>3373</v>
      </c>
      <c r="EI584" t="s">
        <v>3282</v>
      </c>
      <c r="EK584" t="s">
        <v>1591</v>
      </c>
    </row>
    <row r="585" spans="1:141" hidden="1" x14ac:dyDescent="0.35">
      <c r="A585">
        <v>3764</v>
      </c>
      <c r="B585" t="s">
        <v>404</v>
      </c>
      <c r="C585">
        <v>4543</v>
      </c>
      <c r="D585" t="s">
        <v>471</v>
      </c>
      <c r="E585" t="s">
        <v>508</v>
      </c>
      <c r="F585" t="s">
        <v>1003</v>
      </c>
      <c r="G585">
        <v>4</v>
      </c>
      <c r="H585" t="s">
        <v>474</v>
      </c>
      <c r="I585" t="s">
        <v>4109</v>
      </c>
      <c r="J585" t="s">
        <v>4110</v>
      </c>
      <c r="K585" t="s">
        <v>38</v>
      </c>
      <c r="L585" t="s">
        <v>185</v>
      </c>
      <c r="M585" t="s">
        <v>411</v>
      </c>
      <c r="N585" t="s">
        <v>411</v>
      </c>
      <c r="O585" t="s">
        <v>411</v>
      </c>
      <c r="P585" t="s">
        <v>424</v>
      </c>
      <c r="Q585" t="s">
        <v>424</v>
      </c>
      <c r="R585" t="s">
        <v>411</v>
      </c>
      <c r="S585" t="s">
        <v>411</v>
      </c>
      <c r="T585" s="1">
        <v>174845.83</v>
      </c>
      <c r="U585">
        <v>781.28</v>
      </c>
      <c r="V585">
        <v>0</v>
      </c>
      <c r="W585" s="1">
        <v>158029.23000000001</v>
      </c>
      <c r="X585" s="1">
        <v>44155.77</v>
      </c>
      <c r="Y585">
        <v>0</v>
      </c>
      <c r="Z585" s="1">
        <v>202185</v>
      </c>
      <c r="AA585">
        <v>0</v>
      </c>
      <c r="AB585">
        <v>0</v>
      </c>
      <c r="AD585">
        <v>8787720958290</v>
      </c>
      <c r="AE585" t="s">
        <v>412</v>
      </c>
      <c r="AF585">
        <v>96250</v>
      </c>
      <c r="AG585" s="2">
        <v>45553</v>
      </c>
      <c r="AH585" s="1">
        <v>3122.89</v>
      </c>
      <c r="AI585" s="2">
        <v>45533</v>
      </c>
      <c r="AJ585">
        <v>2004</v>
      </c>
      <c r="AK585" s="2">
        <v>45526</v>
      </c>
      <c r="AP585" t="s">
        <v>413</v>
      </c>
      <c r="AT585" s="2">
        <v>45741</v>
      </c>
      <c r="AU585" s="2">
        <v>45741</v>
      </c>
      <c r="AV585" t="s">
        <v>414</v>
      </c>
      <c r="AW585" s="2">
        <v>45528</v>
      </c>
      <c r="AX585">
        <v>28134</v>
      </c>
      <c r="AY585" s="1">
        <v>220019.23</v>
      </c>
      <c r="BA585" t="s">
        <v>477</v>
      </c>
      <c r="BB585">
        <v>28134</v>
      </c>
      <c r="BD585" t="s">
        <v>478</v>
      </c>
      <c r="BE585" t="s">
        <v>417</v>
      </c>
      <c r="BF585">
        <v>5561982116001</v>
      </c>
      <c r="BG585" t="s">
        <v>4111</v>
      </c>
      <c r="BH585">
        <v>72910000</v>
      </c>
      <c r="BI585" t="s">
        <v>646</v>
      </c>
      <c r="BJ585" t="s">
        <v>4112</v>
      </c>
      <c r="BL585" s="1">
        <v>2604.2800000000002</v>
      </c>
      <c r="BM585" s="2">
        <v>45698</v>
      </c>
      <c r="BQ585">
        <v>2956</v>
      </c>
      <c r="BR585">
        <v>5956</v>
      </c>
      <c r="BS585" t="s">
        <v>482</v>
      </c>
      <c r="BT585" s="2">
        <v>45525</v>
      </c>
      <c r="BU585" s="1">
        <v>1009.61</v>
      </c>
      <c r="BV585" s="2">
        <v>45533</v>
      </c>
      <c r="BW585" t="s">
        <v>422</v>
      </c>
      <c r="BX585" s="2">
        <v>45540</v>
      </c>
      <c r="BY585" t="s">
        <v>4113</v>
      </c>
      <c r="BZ585" s="2">
        <v>45525</v>
      </c>
      <c r="CA585" s="2">
        <v>45539</v>
      </c>
      <c r="CC585" s="2">
        <v>45527</v>
      </c>
      <c r="CD585" t="s">
        <v>424</v>
      </c>
      <c r="CF585" s="2">
        <v>45525</v>
      </c>
      <c r="CJ585" s="2">
        <v>45544</v>
      </c>
      <c r="CL585" s="2">
        <v>45527</v>
      </c>
      <c r="CM585" s="2">
        <v>45547</v>
      </c>
      <c r="CN585" s="2">
        <v>45527</v>
      </c>
      <c r="CO585" s="2">
        <v>45568</v>
      </c>
      <c r="CP585" s="2">
        <v>45539</v>
      </c>
      <c r="CR585" s="2">
        <v>45531</v>
      </c>
      <c r="CS585" s="2">
        <v>45532</v>
      </c>
      <c r="CU585" s="2">
        <v>45540</v>
      </c>
      <c r="CV585" s="2">
        <v>45593</v>
      </c>
      <c r="CW585" s="2">
        <v>45532</v>
      </c>
      <c r="CX585" s="2">
        <v>45551</v>
      </c>
      <c r="CY585" t="s">
        <v>424</v>
      </c>
      <c r="DD585" s="2">
        <v>45526</v>
      </c>
      <c r="DF585" s="2">
        <v>45555</v>
      </c>
      <c r="DI585" s="2">
        <v>45558</v>
      </c>
      <c r="DJ585" s="2">
        <v>45526</v>
      </c>
      <c r="DK585" s="2">
        <v>45593</v>
      </c>
      <c r="DL585" s="2">
        <v>45608</v>
      </c>
      <c r="DM585" s="2">
        <v>45631</v>
      </c>
      <c r="DN585" s="2">
        <v>45693</v>
      </c>
      <c r="DO585" s="2">
        <v>45532</v>
      </c>
      <c r="DP585" s="2">
        <v>45693</v>
      </c>
      <c r="EE585" s="1">
        <v>4385.32</v>
      </c>
      <c r="EG585" t="s">
        <v>1640</v>
      </c>
      <c r="EH585" t="s">
        <v>3373</v>
      </c>
      <c r="EI585" t="s">
        <v>3282</v>
      </c>
      <c r="EJ585" t="s">
        <v>3282</v>
      </c>
      <c r="EK585" t="s">
        <v>1591</v>
      </c>
    </row>
    <row r="586" spans="1:141" hidden="1" x14ac:dyDescent="0.35">
      <c r="A586">
        <v>3765</v>
      </c>
      <c r="B586" t="s">
        <v>404</v>
      </c>
      <c r="C586">
        <v>4535</v>
      </c>
      <c r="D586" t="s">
        <v>471</v>
      </c>
      <c r="E586" t="s">
        <v>472</v>
      </c>
      <c r="F586" t="s">
        <v>484</v>
      </c>
      <c r="G586">
        <v>101</v>
      </c>
      <c r="H586" t="s">
        <v>474</v>
      </c>
      <c r="I586" t="s">
        <v>4114</v>
      </c>
      <c r="J586" t="s">
        <v>4115</v>
      </c>
      <c r="K586" t="s">
        <v>38</v>
      </c>
      <c r="L586" t="s">
        <v>52</v>
      </c>
      <c r="M586" t="s">
        <v>411</v>
      </c>
      <c r="N586" t="s">
        <v>411</v>
      </c>
      <c r="O586" t="s">
        <v>411</v>
      </c>
      <c r="P586" t="s">
        <v>424</v>
      </c>
      <c r="Q586" t="s">
        <v>424</v>
      </c>
      <c r="R586" t="s">
        <v>411</v>
      </c>
      <c r="S586" t="s">
        <v>411</v>
      </c>
      <c r="T586" s="1">
        <v>152846.68</v>
      </c>
      <c r="U586">
        <v>520.11</v>
      </c>
      <c r="V586">
        <v>0</v>
      </c>
      <c r="W586" s="1">
        <v>101352.24</v>
      </c>
      <c r="X586" s="1">
        <v>47153.24</v>
      </c>
      <c r="Y586">
        <v>0</v>
      </c>
      <c r="Z586" s="1">
        <v>148505.48000000001</v>
      </c>
      <c r="AA586">
        <v>0</v>
      </c>
      <c r="AB586">
        <v>0</v>
      </c>
      <c r="AD586">
        <v>8787720964419</v>
      </c>
      <c r="AE586" t="s">
        <v>412</v>
      </c>
      <c r="AF586">
        <v>96331</v>
      </c>
      <c r="AG586" s="2">
        <v>45553</v>
      </c>
      <c r="AH586" s="1">
        <v>2740.25</v>
      </c>
      <c r="AI586" s="2">
        <v>45534</v>
      </c>
      <c r="AJ586">
        <v>2004</v>
      </c>
      <c r="AK586" s="2">
        <v>45526</v>
      </c>
      <c r="AP586" t="s">
        <v>413</v>
      </c>
      <c r="AT586" s="2">
        <v>45653</v>
      </c>
      <c r="AU586" s="2">
        <v>45744</v>
      </c>
      <c r="AV586" t="s">
        <v>414</v>
      </c>
      <c r="AW586" s="2">
        <v>45521</v>
      </c>
      <c r="AX586">
        <v>28133</v>
      </c>
      <c r="AY586" s="1">
        <v>198000.48</v>
      </c>
      <c r="BA586" t="s">
        <v>477</v>
      </c>
      <c r="BB586">
        <v>28133</v>
      </c>
      <c r="BD586" t="s">
        <v>1424</v>
      </c>
      <c r="BE586" t="s">
        <v>417</v>
      </c>
      <c r="BF586">
        <v>5561996750620</v>
      </c>
      <c r="BG586" t="s">
        <v>4116</v>
      </c>
      <c r="BH586">
        <v>73700000</v>
      </c>
      <c r="BI586" t="s">
        <v>4117</v>
      </c>
      <c r="BJ586" t="s">
        <v>4118</v>
      </c>
      <c r="BL586" s="1">
        <v>1733.7</v>
      </c>
      <c r="BM586" s="2">
        <v>45689</v>
      </c>
      <c r="BQ586">
        <v>3042</v>
      </c>
      <c r="BR586">
        <v>5955</v>
      </c>
      <c r="BS586" t="s">
        <v>590</v>
      </c>
      <c r="BT586" s="2">
        <v>45521</v>
      </c>
      <c r="BU586" s="1">
        <v>1053.6099999999999</v>
      </c>
      <c r="BW586" t="s">
        <v>422</v>
      </c>
      <c r="BX586" s="2">
        <v>45547</v>
      </c>
      <c r="BY586" t="s">
        <v>4119</v>
      </c>
      <c r="BZ586" s="2">
        <v>45521</v>
      </c>
      <c r="CA586" s="2">
        <v>45539</v>
      </c>
      <c r="CC586" s="2">
        <v>45527</v>
      </c>
      <c r="CD586" t="s">
        <v>424</v>
      </c>
      <c r="CF586" s="2">
        <v>45521</v>
      </c>
      <c r="CJ586" s="2">
        <v>45544</v>
      </c>
      <c r="CL586" s="2">
        <v>45527</v>
      </c>
      <c r="CM586" s="2">
        <v>45547</v>
      </c>
      <c r="CN586" s="2">
        <v>45527</v>
      </c>
      <c r="CO586" s="2">
        <v>45568</v>
      </c>
      <c r="CP586" s="2">
        <v>45540</v>
      </c>
      <c r="CR586" s="2">
        <v>45530</v>
      </c>
      <c r="CS586" s="2">
        <v>45533</v>
      </c>
      <c r="CU586" s="2">
        <v>45540</v>
      </c>
      <c r="CV586" s="2">
        <v>45621</v>
      </c>
      <c r="CW586" s="2">
        <v>45533</v>
      </c>
      <c r="CX586" s="2">
        <v>45547</v>
      </c>
      <c r="CY586" t="s">
        <v>424</v>
      </c>
      <c r="DD586" s="2">
        <v>45526</v>
      </c>
      <c r="DF586" s="2">
        <v>45555</v>
      </c>
      <c r="DI586" s="2">
        <v>45558</v>
      </c>
      <c r="DJ586" s="2">
        <v>45527</v>
      </c>
      <c r="DK586" s="2">
        <v>45622</v>
      </c>
      <c r="DL586" s="2">
        <v>45628</v>
      </c>
      <c r="DM586" s="2">
        <v>45629</v>
      </c>
      <c r="DN586" s="2">
        <v>45624</v>
      </c>
      <c r="DO586" s="2">
        <v>45533</v>
      </c>
      <c r="DP586" s="2">
        <v>45624</v>
      </c>
      <c r="EE586" s="1">
        <v>4005.32</v>
      </c>
      <c r="EG586" t="s">
        <v>1640</v>
      </c>
      <c r="EI586" t="s">
        <v>3282</v>
      </c>
      <c r="EK586" t="s">
        <v>1591</v>
      </c>
    </row>
    <row r="587" spans="1:141" hidden="1" x14ac:dyDescent="0.35">
      <c r="A587">
        <v>3766</v>
      </c>
      <c r="B587" t="s">
        <v>404</v>
      </c>
      <c r="C587">
        <v>4528</v>
      </c>
      <c r="D587" t="s">
        <v>471</v>
      </c>
      <c r="E587" t="s">
        <v>508</v>
      </c>
      <c r="F587" t="s">
        <v>603</v>
      </c>
      <c r="G587">
        <v>102</v>
      </c>
      <c r="H587" t="s">
        <v>474</v>
      </c>
      <c r="I587" t="s">
        <v>4120</v>
      </c>
      <c r="J587" t="s">
        <v>4121</v>
      </c>
      <c r="K587" t="s">
        <v>38</v>
      </c>
      <c r="L587" t="s">
        <v>160</v>
      </c>
      <c r="M587" t="s">
        <v>411</v>
      </c>
      <c r="N587" t="s">
        <v>411</v>
      </c>
      <c r="O587" t="s">
        <v>411</v>
      </c>
      <c r="P587" t="s">
        <v>424</v>
      </c>
      <c r="Q587" t="s">
        <v>424</v>
      </c>
      <c r="R587" t="s">
        <v>411</v>
      </c>
      <c r="S587" t="s">
        <v>411</v>
      </c>
      <c r="T587" s="1">
        <v>161598.26999999999</v>
      </c>
      <c r="U587">
        <v>542.70000000000005</v>
      </c>
      <c r="V587">
        <v>0</v>
      </c>
      <c r="W587" s="1">
        <v>112932.39</v>
      </c>
      <c r="X587" s="1">
        <v>43401.61</v>
      </c>
      <c r="Y587">
        <v>0</v>
      </c>
      <c r="Z587" s="1">
        <v>156334</v>
      </c>
      <c r="AA587">
        <v>0</v>
      </c>
      <c r="AB587">
        <v>0</v>
      </c>
      <c r="AD587">
        <v>8787720964869</v>
      </c>
      <c r="AE587" t="s">
        <v>412</v>
      </c>
      <c r="AF587">
        <v>96188</v>
      </c>
      <c r="AG587" s="2">
        <v>45553</v>
      </c>
      <c r="AH587" s="1">
        <v>2740.25</v>
      </c>
      <c r="AI587" s="2">
        <v>45534</v>
      </c>
      <c r="AJ587">
        <v>2004</v>
      </c>
      <c r="AK587" s="2">
        <v>45526</v>
      </c>
      <c r="AP587" t="s">
        <v>413</v>
      </c>
      <c r="AT587" s="2">
        <v>45741</v>
      </c>
      <c r="AU587" s="2">
        <v>45741</v>
      </c>
      <c r="AV587" t="s">
        <v>414</v>
      </c>
      <c r="AW587" s="2">
        <v>45520</v>
      </c>
      <c r="AX587">
        <v>28132</v>
      </c>
      <c r="AY587" s="1">
        <v>212068.27</v>
      </c>
      <c r="BA587" t="s">
        <v>477</v>
      </c>
      <c r="BB587">
        <v>28132</v>
      </c>
      <c r="BD587" t="s">
        <v>478</v>
      </c>
      <c r="BE587" t="s">
        <v>417</v>
      </c>
      <c r="BF587">
        <v>5561984581586</v>
      </c>
      <c r="BG587" t="s">
        <v>4122</v>
      </c>
      <c r="BH587">
        <v>72910000</v>
      </c>
      <c r="BI587" t="s">
        <v>4123</v>
      </c>
      <c r="BJ587" t="s">
        <v>4124</v>
      </c>
      <c r="BL587" s="1">
        <v>1809</v>
      </c>
      <c r="BM587" s="2">
        <v>45654</v>
      </c>
      <c r="BQ587">
        <v>2890</v>
      </c>
      <c r="BR587">
        <v>5954</v>
      </c>
      <c r="BS587" t="s">
        <v>576</v>
      </c>
      <c r="BT587" s="2">
        <v>45520</v>
      </c>
      <c r="BU587" s="1">
        <v>1005.69</v>
      </c>
      <c r="BV587" s="2">
        <v>45540</v>
      </c>
      <c r="BW587" t="s">
        <v>422</v>
      </c>
      <c r="BX587" s="2">
        <v>45541</v>
      </c>
      <c r="BY587" t="s">
        <v>4125</v>
      </c>
      <c r="BZ587" s="2">
        <v>45520</v>
      </c>
      <c r="CA587" s="2">
        <v>45540</v>
      </c>
      <c r="CC587" s="2">
        <v>45526</v>
      </c>
      <c r="CD587" t="s">
        <v>424</v>
      </c>
      <c r="CF587" s="2">
        <v>45520</v>
      </c>
      <c r="CJ587" s="2">
        <v>45544</v>
      </c>
      <c r="CL587" s="2">
        <v>45527</v>
      </c>
      <c r="CM587" s="2">
        <v>45547</v>
      </c>
      <c r="CN587" s="2">
        <v>45526</v>
      </c>
      <c r="CO587" s="2">
        <v>45568</v>
      </c>
      <c r="CP587" s="2">
        <v>45540</v>
      </c>
      <c r="CR587" s="2">
        <v>45527</v>
      </c>
      <c r="CS587" s="2">
        <v>45533</v>
      </c>
      <c r="CU587" s="2">
        <v>45540</v>
      </c>
      <c r="CV587" s="2">
        <v>45593</v>
      </c>
      <c r="CW587" s="2">
        <v>45533</v>
      </c>
      <c r="CX587" s="2">
        <v>45551</v>
      </c>
      <c r="CY587" t="s">
        <v>424</v>
      </c>
      <c r="DD587" s="2">
        <v>45526</v>
      </c>
      <c r="DF587" s="2">
        <v>45555</v>
      </c>
      <c r="DI587" s="2">
        <v>45558</v>
      </c>
      <c r="DJ587" s="2">
        <v>45527</v>
      </c>
      <c r="DK587" s="2">
        <v>45593</v>
      </c>
      <c r="DL587" s="2">
        <v>45608</v>
      </c>
      <c r="DM587" s="2">
        <v>45631</v>
      </c>
      <c r="DN587" s="2">
        <v>45693</v>
      </c>
      <c r="DO587" s="2">
        <v>45533</v>
      </c>
      <c r="DP587" s="2">
        <v>45693</v>
      </c>
      <c r="EE587" s="1">
        <v>4105.32</v>
      </c>
      <c r="EG587" t="s">
        <v>1640</v>
      </c>
      <c r="EH587" t="s">
        <v>3373</v>
      </c>
      <c r="EI587" t="s">
        <v>3282</v>
      </c>
      <c r="EJ587" t="s">
        <v>4126</v>
      </c>
      <c r="EK587" t="s">
        <v>1591</v>
      </c>
    </row>
    <row r="588" spans="1:141" hidden="1" x14ac:dyDescent="0.35">
      <c r="A588">
        <v>3767</v>
      </c>
      <c r="B588" t="s">
        <v>1352</v>
      </c>
      <c r="C588">
        <v>4515</v>
      </c>
      <c r="D588" t="s">
        <v>833</v>
      </c>
      <c r="E588" t="s">
        <v>834</v>
      </c>
      <c r="F588" t="s">
        <v>623</v>
      </c>
      <c r="G588">
        <v>302</v>
      </c>
      <c r="H588" t="s">
        <v>474</v>
      </c>
      <c r="I588" t="s">
        <v>4127</v>
      </c>
      <c r="J588" t="s">
        <v>4128</v>
      </c>
      <c r="K588" t="s">
        <v>44</v>
      </c>
      <c r="L588" t="s">
        <v>142</v>
      </c>
      <c r="M588" t="s">
        <v>411</v>
      </c>
      <c r="N588" t="s">
        <v>411</v>
      </c>
      <c r="O588" t="s">
        <v>411</v>
      </c>
      <c r="P588" t="s">
        <v>424</v>
      </c>
      <c r="Q588" t="s">
        <v>424</v>
      </c>
      <c r="R588" t="s">
        <v>411</v>
      </c>
      <c r="S588" t="s">
        <v>411</v>
      </c>
      <c r="T588" s="1">
        <v>154304.62</v>
      </c>
      <c r="U588">
        <v>0</v>
      </c>
      <c r="V588">
        <v>0</v>
      </c>
      <c r="W588" s="1">
        <v>99304.7</v>
      </c>
      <c r="X588" s="1">
        <v>50695.3</v>
      </c>
      <c r="Y588">
        <v>0</v>
      </c>
      <c r="Z588" s="1">
        <v>150000</v>
      </c>
      <c r="AA588">
        <v>0</v>
      </c>
      <c r="AB588">
        <v>0</v>
      </c>
      <c r="AD588">
        <v>8787720956327</v>
      </c>
      <c r="AE588" t="s">
        <v>412</v>
      </c>
      <c r="AF588">
        <v>105313</v>
      </c>
      <c r="AG588" s="2">
        <v>45559</v>
      </c>
      <c r="AH588" s="1">
        <v>2740.25</v>
      </c>
      <c r="AI588" s="2">
        <v>45533</v>
      </c>
      <c r="AJ588">
        <v>2004</v>
      </c>
      <c r="AK588" s="2">
        <v>45526</v>
      </c>
      <c r="AP588" t="s">
        <v>413</v>
      </c>
      <c r="AT588" s="2">
        <v>45618</v>
      </c>
      <c r="AU588" s="2">
        <v>45887</v>
      </c>
      <c r="AV588" t="s">
        <v>414</v>
      </c>
      <c r="AW588" s="2">
        <v>45516</v>
      </c>
      <c r="AX588">
        <v>28131</v>
      </c>
      <c r="AY588" s="1">
        <v>208105.14</v>
      </c>
      <c r="BA588" t="s">
        <v>837</v>
      </c>
      <c r="BB588">
        <v>28131</v>
      </c>
      <c r="BD588" t="s">
        <v>512</v>
      </c>
      <c r="BE588" t="s">
        <v>513</v>
      </c>
      <c r="BF588">
        <v>556192128241</v>
      </c>
      <c r="BG588" t="s">
        <v>4129</v>
      </c>
      <c r="BH588">
        <v>72225015</v>
      </c>
      <c r="BI588" t="s">
        <v>1963</v>
      </c>
      <c r="BJ588" t="s">
        <v>4130</v>
      </c>
      <c r="BL588" s="1">
        <v>1694.57</v>
      </c>
      <c r="BQ588">
        <v>3399</v>
      </c>
      <c r="BR588">
        <v>5953</v>
      </c>
      <c r="BS588" t="s">
        <v>490</v>
      </c>
      <c r="BT588" s="2">
        <v>45516</v>
      </c>
      <c r="BU588" s="1">
        <v>1005.69</v>
      </c>
      <c r="BV588" s="2">
        <v>45533</v>
      </c>
      <c r="BW588" t="s">
        <v>422</v>
      </c>
      <c r="BX588" s="2">
        <v>45540</v>
      </c>
      <c r="BY588" t="s">
        <v>4131</v>
      </c>
      <c r="BZ588" s="2">
        <v>45516</v>
      </c>
      <c r="CA588" s="2">
        <v>45539</v>
      </c>
      <c r="CC588" s="2">
        <v>45525</v>
      </c>
      <c r="CD588" t="s">
        <v>424</v>
      </c>
      <c r="CF588" s="2">
        <v>45516</v>
      </c>
      <c r="CJ588" s="2">
        <v>45547</v>
      </c>
      <c r="CL588" s="2">
        <v>45527</v>
      </c>
      <c r="CM588" s="2">
        <v>45551</v>
      </c>
      <c r="CN588" s="2">
        <v>45525</v>
      </c>
      <c r="CO588" s="2">
        <v>45568</v>
      </c>
      <c r="CP588" s="2">
        <v>45539</v>
      </c>
      <c r="CR588" s="2">
        <v>45526</v>
      </c>
      <c r="CS588" s="2">
        <v>45532</v>
      </c>
      <c r="CU588" s="2">
        <v>45540</v>
      </c>
      <c r="CV588" s="2">
        <v>45637</v>
      </c>
      <c r="CW588" s="2">
        <v>45532</v>
      </c>
      <c r="CX588" s="2">
        <v>45554</v>
      </c>
      <c r="CY588" t="s">
        <v>424</v>
      </c>
      <c r="DD588" s="2">
        <v>45525</v>
      </c>
      <c r="DF588" s="2">
        <v>45560</v>
      </c>
      <c r="DI588" s="2">
        <v>45561</v>
      </c>
      <c r="DJ588" s="2">
        <v>45526</v>
      </c>
      <c r="DK588" s="2">
        <v>45656</v>
      </c>
      <c r="DL588" s="2">
        <v>45887</v>
      </c>
      <c r="DM588" s="2">
        <v>45887</v>
      </c>
      <c r="DO588" s="2">
        <v>45532</v>
      </c>
      <c r="EE588" s="1">
        <v>4105.32</v>
      </c>
      <c r="EG588" t="s">
        <v>1640</v>
      </c>
      <c r="EH588" t="s">
        <v>3373</v>
      </c>
      <c r="EI588" t="s">
        <v>3282</v>
      </c>
      <c r="EJ588" t="s">
        <v>3282</v>
      </c>
      <c r="EK588" t="s">
        <v>1591</v>
      </c>
    </row>
    <row r="589" spans="1:141" hidden="1" x14ac:dyDescent="0.35">
      <c r="A589">
        <v>3768</v>
      </c>
      <c r="B589" t="s">
        <v>404</v>
      </c>
      <c r="C589">
        <v>4507</v>
      </c>
      <c r="D589" t="s">
        <v>976</v>
      </c>
      <c r="E589" t="s">
        <v>834</v>
      </c>
      <c r="F589" t="s">
        <v>584</v>
      </c>
      <c r="G589" t="s">
        <v>1504</v>
      </c>
      <c r="H589" t="s">
        <v>408</v>
      </c>
      <c r="I589" t="s">
        <v>4132</v>
      </c>
      <c r="J589" t="s">
        <v>4133</v>
      </c>
      <c r="K589" t="s">
        <v>14</v>
      </c>
      <c r="L589" t="s">
        <v>13</v>
      </c>
      <c r="M589" t="s">
        <v>411</v>
      </c>
      <c r="N589" t="s">
        <v>411</v>
      </c>
      <c r="O589" t="s">
        <v>411</v>
      </c>
      <c r="P589" t="s">
        <v>411</v>
      </c>
      <c r="Q589" t="s">
        <v>411</v>
      </c>
      <c r="R589" t="s">
        <v>411</v>
      </c>
      <c r="S589" t="s">
        <v>411</v>
      </c>
      <c r="T589" s="1">
        <v>164200</v>
      </c>
      <c r="U589" s="1">
        <v>1091.1400000000001</v>
      </c>
      <c r="V589">
        <v>0</v>
      </c>
      <c r="W589" s="1">
        <v>162390</v>
      </c>
      <c r="X589" s="1">
        <v>1810</v>
      </c>
      <c r="Y589">
        <v>0</v>
      </c>
      <c r="Z589" s="1">
        <v>164200</v>
      </c>
      <c r="AA589">
        <v>0</v>
      </c>
      <c r="AB589">
        <v>0</v>
      </c>
      <c r="AD589">
        <v>8787720955720</v>
      </c>
      <c r="AE589" t="s">
        <v>412</v>
      </c>
      <c r="AG589" s="2">
        <v>45555</v>
      </c>
      <c r="AH589" s="1">
        <v>3919.9</v>
      </c>
      <c r="AI589" s="2">
        <v>45542</v>
      </c>
      <c r="AJ589">
        <v>2004</v>
      </c>
      <c r="AK589" s="2">
        <v>45526</v>
      </c>
      <c r="AP589" t="s">
        <v>413</v>
      </c>
      <c r="AT589" s="2">
        <v>45743</v>
      </c>
      <c r="AU589" s="2">
        <v>45894</v>
      </c>
      <c r="AV589" t="s">
        <v>414</v>
      </c>
      <c r="AW589" s="2">
        <v>45513</v>
      </c>
      <c r="AX589">
        <v>28137</v>
      </c>
      <c r="AY589" s="1">
        <v>230000</v>
      </c>
      <c r="BA589" t="s">
        <v>980</v>
      </c>
      <c r="BB589">
        <v>28137</v>
      </c>
      <c r="BC589" t="s">
        <v>4134</v>
      </c>
      <c r="BD589" t="s">
        <v>416</v>
      </c>
      <c r="BE589" t="s">
        <v>417</v>
      </c>
      <c r="BF589">
        <v>5561998918288</v>
      </c>
      <c r="BG589" t="s">
        <v>4135</v>
      </c>
      <c r="BH589">
        <v>73801971</v>
      </c>
      <c r="BI589" t="s">
        <v>4136</v>
      </c>
      <c r="BJ589" t="s">
        <v>4137</v>
      </c>
      <c r="BL589" s="1">
        <v>4236</v>
      </c>
      <c r="BQ589">
        <v>3826</v>
      </c>
      <c r="BR589">
        <v>5958</v>
      </c>
      <c r="BS589" t="s">
        <v>449</v>
      </c>
      <c r="BT589" s="2">
        <v>45532</v>
      </c>
      <c r="BW589" t="s">
        <v>422</v>
      </c>
      <c r="BY589" t="s">
        <v>4138</v>
      </c>
      <c r="BZ589" s="2">
        <v>45532</v>
      </c>
      <c r="CA589" s="2">
        <v>45548</v>
      </c>
      <c r="CC589" s="2">
        <v>45527</v>
      </c>
      <c r="CD589" t="s">
        <v>424</v>
      </c>
      <c r="CF589" s="2">
        <v>45532</v>
      </c>
      <c r="CJ589" s="2">
        <v>45551</v>
      </c>
      <c r="CL589" s="2">
        <v>45534</v>
      </c>
      <c r="CM589" s="2">
        <v>45553</v>
      </c>
      <c r="CN589" s="2">
        <v>45527</v>
      </c>
      <c r="CO589" s="2">
        <v>45568</v>
      </c>
      <c r="CP589" s="2">
        <v>45546</v>
      </c>
      <c r="CR589" s="2">
        <v>45531</v>
      </c>
      <c r="CS589" s="2">
        <v>45532</v>
      </c>
      <c r="CT589" s="2">
        <v>45553</v>
      </c>
      <c r="CU589" s="2">
        <v>45547</v>
      </c>
      <c r="CV589" s="2">
        <v>45590</v>
      </c>
      <c r="CW589" s="2">
        <v>45532</v>
      </c>
      <c r="CY589" t="s">
        <v>424</v>
      </c>
      <c r="DD589" s="2">
        <v>45544</v>
      </c>
      <c r="DF589" s="2">
        <v>45555</v>
      </c>
      <c r="DI589" s="2">
        <v>45559</v>
      </c>
      <c r="DJ589" s="2">
        <v>45527</v>
      </c>
      <c r="DK589" s="2">
        <v>45698</v>
      </c>
      <c r="DL589" s="2">
        <v>45703</v>
      </c>
      <c r="DM589" s="2">
        <v>45727</v>
      </c>
      <c r="DN589" s="2">
        <v>45736</v>
      </c>
      <c r="DO589" s="2">
        <v>45532</v>
      </c>
      <c r="DP589" s="2">
        <v>45736</v>
      </c>
      <c r="EE589" s="1">
        <v>1764.17</v>
      </c>
      <c r="EG589" t="s">
        <v>735</v>
      </c>
    </row>
    <row r="590" spans="1:141" hidden="1" x14ac:dyDescent="0.35">
      <c r="A590">
        <v>3769</v>
      </c>
      <c r="B590" t="s">
        <v>404</v>
      </c>
      <c r="C590">
        <v>4416</v>
      </c>
      <c r="D590" t="s">
        <v>471</v>
      </c>
      <c r="E590" t="s">
        <v>508</v>
      </c>
      <c r="F590" t="s">
        <v>1003</v>
      </c>
      <c r="G590">
        <v>303</v>
      </c>
      <c r="H590" t="s">
        <v>474</v>
      </c>
      <c r="I590" t="s">
        <v>4139</v>
      </c>
      <c r="J590" t="s">
        <v>4140</v>
      </c>
      <c r="K590" t="s">
        <v>38</v>
      </c>
      <c r="L590" t="s">
        <v>172</v>
      </c>
      <c r="M590" t="s">
        <v>411</v>
      </c>
      <c r="N590" t="s">
        <v>411</v>
      </c>
      <c r="O590" t="s">
        <v>411</v>
      </c>
      <c r="P590" t="s">
        <v>424</v>
      </c>
      <c r="Q590" t="s">
        <v>424</v>
      </c>
      <c r="R590" t="s">
        <v>411</v>
      </c>
      <c r="S590" t="s">
        <v>411</v>
      </c>
      <c r="T590" s="1">
        <v>167003.87</v>
      </c>
      <c r="U590">
        <v>0</v>
      </c>
      <c r="V590">
        <v>0</v>
      </c>
      <c r="W590" s="1">
        <v>142474.07</v>
      </c>
      <c r="X590" s="1">
        <v>42000</v>
      </c>
      <c r="Y590">
        <v>0</v>
      </c>
      <c r="Z590" s="1">
        <v>184474.07</v>
      </c>
      <c r="AA590">
        <v>0</v>
      </c>
      <c r="AB590">
        <v>0</v>
      </c>
      <c r="AD590">
        <v>8787720957560</v>
      </c>
      <c r="AE590" t="s">
        <v>412</v>
      </c>
      <c r="AG590" s="2">
        <v>45553</v>
      </c>
      <c r="AH590" s="1">
        <v>3122.89</v>
      </c>
      <c r="AI590" s="2">
        <v>45534</v>
      </c>
      <c r="AJ590">
        <v>2004</v>
      </c>
      <c r="AK590" s="2">
        <v>45526</v>
      </c>
      <c r="AP590" t="s">
        <v>413</v>
      </c>
      <c r="AT590" s="2">
        <v>45741</v>
      </c>
      <c r="AU590" s="2">
        <v>45741</v>
      </c>
      <c r="AV590" t="s">
        <v>414</v>
      </c>
      <c r="AW590" s="2">
        <v>45528</v>
      </c>
      <c r="AX590">
        <v>28136</v>
      </c>
      <c r="AY590" s="1">
        <v>209003.87</v>
      </c>
      <c r="BA590" t="s">
        <v>477</v>
      </c>
      <c r="BB590">
        <v>28136</v>
      </c>
      <c r="BD590" t="s">
        <v>478</v>
      </c>
      <c r="BE590" t="s">
        <v>417</v>
      </c>
      <c r="BF590">
        <v>5561984958515</v>
      </c>
      <c r="BG590" t="s">
        <v>4141</v>
      </c>
      <c r="BH590">
        <v>72910000</v>
      </c>
      <c r="BI590" t="s">
        <v>4142</v>
      </c>
      <c r="BJ590" t="s">
        <v>4143</v>
      </c>
      <c r="BL590" s="1">
        <v>2340</v>
      </c>
      <c r="BQ590">
        <v>2967</v>
      </c>
      <c r="BR590">
        <v>5957</v>
      </c>
      <c r="BS590" t="s">
        <v>449</v>
      </c>
      <c r="BT590" s="2">
        <v>45484</v>
      </c>
      <c r="BU590" s="1">
        <v>1053.6099999999999</v>
      </c>
      <c r="BV590" s="2">
        <v>45540</v>
      </c>
      <c r="BW590" t="s">
        <v>422</v>
      </c>
      <c r="BX590" s="2">
        <v>45541</v>
      </c>
      <c r="BY590" t="s">
        <v>4144</v>
      </c>
      <c r="BZ590" s="2">
        <v>45484</v>
      </c>
      <c r="CA590" s="2">
        <v>45539</v>
      </c>
      <c r="CC590" s="2">
        <v>45527</v>
      </c>
      <c r="CD590" t="s">
        <v>424</v>
      </c>
      <c r="CF590" s="2">
        <v>45484</v>
      </c>
      <c r="CJ590" s="2">
        <v>45546</v>
      </c>
      <c r="CL590" s="2">
        <v>45527</v>
      </c>
      <c r="CM590" s="2">
        <v>45547</v>
      </c>
      <c r="CN590" s="2">
        <v>45527</v>
      </c>
      <c r="CO590" s="2">
        <v>45568</v>
      </c>
      <c r="CP590" s="2">
        <v>45540</v>
      </c>
      <c r="CR590" s="2">
        <v>45531</v>
      </c>
      <c r="CS590" s="2">
        <v>45532</v>
      </c>
      <c r="CU590" s="2">
        <v>45540</v>
      </c>
      <c r="CV590" s="2">
        <v>45593</v>
      </c>
      <c r="CW590" s="2">
        <v>45532</v>
      </c>
      <c r="CX590" s="2">
        <v>45551</v>
      </c>
      <c r="CY590" t="s">
        <v>424</v>
      </c>
      <c r="DD590" s="2">
        <v>45526</v>
      </c>
      <c r="DF590" s="2">
        <v>45555</v>
      </c>
      <c r="DI590" s="2">
        <v>45558</v>
      </c>
      <c r="DJ590" s="2">
        <v>45526</v>
      </c>
      <c r="DK590" s="2">
        <v>45593</v>
      </c>
      <c r="DL590" s="2">
        <v>45616</v>
      </c>
      <c r="DM590" s="2">
        <v>45631</v>
      </c>
      <c r="DN590" s="2">
        <v>45693</v>
      </c>
      <c r="DO590" s="2">
        <v>45532</v>
      </c>
      <c r="DP590" s="2">
        <v>45693</v>
      </c>
      <c r="EE590" s="1">
        <v>4185.42</v>
      </c>
      <c r="EG590" t="s">
        <v>1640</v>
      </c>
      <c r="EI590" t="s">
        <v>3282</v>
      </c>
      <c r="EJ590" t="s">
        <v>3282</v>
      </c>
      <c r="EK590" t="s">
        <v>1591</v>
      </c>
    </row>
    <row r="591" spans="1:141" hidden="1" x14ac:dyDescent="0.35">
      <c r="A591">
        <v>3770</v>
      </c>
      <c r="B591" t="s">
        <v>1352</v>
      </c>
      <c r="C591">
        <v>4521</v>
      </c>
      <c r="D591" t="s">
        <v>405</v>
      </c>
      <c r="E591" t="s">
        <v>406</v>
      </c>
      <c r="F591" t="s">
        <v>584</v>
      </c>
      <c r="G591">
        <v>104</v>
      </c>
      <c r="H591" t="s">
        <v>408</v>
      </c>
      <c r="I591" t="s">
        <v>4145</v>
      </c>
      <c r="J591" t="s">
        <v>4146</v>
      </c>
      <c r="K591" t="s">
        <v>14</v>
      </c>
      <c r="L591" t="s">
        <v>50</v>
      </c>
      <c r="M591" t="s">
        <v>411</v>
      </c>
      <c r="N591" t="s">
        <v>411</v>
      </c>
      <c r="O591" t="s">
        <v>411</v>
      </c>
      <c r="P591" t="s">
        <v>411</v>
      </c>
      <c r="Q591" t="s">
        <v>411</v>
      </c>
      <c r="R591" t="s">
        <v>411</v>
      </c>
      <c r="S591" t="s">
        <v>411</v>
      </c>
      <c r="T591" s="1">
        <v>164200</v>
      </c>
      <c r="U591">
        <v>789.43</v>
      </c>
      <c r="V591">
        <v>0</v>
      </c>
      <c r="W591" s="1">
        <v>151012.76</v>
      </c>
      <c r="X591" s="1">
        <v>4164</v>
      </c>
      <c r="Y591">
        <v>0</v>
      </c>
      <c r="Z591" s="1">
        <v>155176.76</v>
      </c>
      <c r="AA591">
        <v>0</v>
      </c>
      <c r="AB591">
        <v>0</v>
      </c>
      <c r="AD591">
        <v>8787720980740</v>
      </c>
      <c r="AE591" t="s">
        <v>412</v>
      </c>
      <c r="AG591" s="2">
        <v>45553</v>
      </c>
      <c r="AH591" s="1">
        <v>4016.41</v>
      </c>
      <c r="AI591" s="2">
        <v>45534</v>
      </c>
      <c r="AJ591">
        <v>2004</v>
      </c>
      <c r="AK591" s="2">
        <v>45527</v>
      </c>
      <c r="AP591" t="s">
        <v>413</v>
      </c>
      <c r="AT591" s="2">
        <v>45681</v>
      </c>
      <c r="AU591" s="2">
        <v>45938</v>
      </c>
      <c r="AV591" t="s">
        <v>414</v>
      </c>
      <c r="AW591" s="2">
        <v>45517</v>
      </c>
      <c r="AX591">
        <v>28163</v>
      </c>
      <c r="AY591" s="1">
        <v>225000</v>
      </c>
      <c r="BA591" t="s">
        <v>415</v>
      </c>
      <c r="BB591">
        <v>28163</v>
      </c>
      <c r="BC591" t="s">
        <v>4147</v>
      </c>
      <c r="BD591" t="s">
        <v>416</v>
      </c>
      <c r="BE591" t="s">
        <v>417</v>
      </c>
      <c r="BF591">
        <v>5561999820121</v>
      </c>
      <c r="BG591" t="s">
        <v>4148</v>
      </c>
      <c r="BH591">
        <v>73813450</v>
      </c>
      <c r="BI591" t="s">
        <v>430</v>
      </c>
      <c r="BJ591" t="s">
        <v>4149</v>
      </c>
      <c r="BL591" s="1">
        <v>2631.45</v>
      </c>
      <c r="BM591" s="2">
        <v>45696</v>
      </c>
      <c r="BQ591">
        <v>3256</v>
      </c>
      <c r="BR591">
        <v>5959</v>
      </c>
      <c r="BS591" t="s">
        <v>449</v>
      </c>
      <c r="BT591" s="2">
        <v>45531</v>
      </c>
      <c r="BU591">
        <v>449.07</v>
      </c>
      <c r="BV591" s="2">
        <v>45540</v>
      </c>
      <c r="BW591" t="s">
        <v>422</v>
      </c>
      <c r="BX591" s="2">
        <v>45542</v>
      </c>
      <c r="BY591" t="s">
        <v>4150</v>
      </c>
      <c r="BZ591" s="2">
        <v>45531</v>
      </c>
      <c r="CA591" s="2">
        <v>45538</v>
      </c>
      <c r="CC591" s="2">
        <v>45527</v>
      </c>
      <c r="CD591" t="s">
        <v>424</v>
      </c>
      <c r="CF591" s="2">
        <v>45531</v>
      </c>
      <c r="CJ591" s="2">
        <v>45547</v>
      </c>
      <c r="CL591" s="2">
        <v>45533</v>
      </c>
      <c r="CM591" s="2">
        <v>45548</v>
      </c>
      <c r="CN591" s="2">
        <v>45527</v>
      </c>
      <c r="CO591" s="2">
        <v>45537</v>
      </c>
      <c r="CP591" s="2">
        <v>45539</v>
      </c>
      <c r="CR591" s="2">
        <v>45531</v>
      </c>
      <c r="CS591" s="2">
        <v>45533</v>
      </c>
      <c r="CT591" s="2">
        <v>45696</v>
      </c>
      <c r="CU591" s="2">
        <v>45541</v>
      </c>
      <c r="CV591" s="2">
        <v>45569</v>
      </c>
      <c r="CW591" s="2">
        <v>45533</v>
      </c>
      <c r="CY591" t="s">
        <v>424</v>
      </c>
      <c r="DD591" s="2">
        <v>45537</v>
      </c>
      <c r="DF591" s="2">
        <v>45554</v>
      </c>
      <c r="DI591" s="2">
        <v>45555</v>
      </c>
      <c r="DJ591" s="2">
        <v>45530</v>
      </c>
      <c r="DK591" s="2">
        <v>45569</v>
      </c>
      <c r="DL591" s="2">
        <v>45793</v>
      </c>
      <c r="DM591" s="2">
        <v>45918</v>
      </c>
      <c r="EE591" s="1">
        <v>1945.23</v>
      </c>
      <c r="EG591" t="s">
        <v>735</v>
      </c>
    </row>
    <row r="592" spans="1:141" hidden="1" x14ac:dyDescent="0.35">
      <c r="A592">
        <v>3771</v>
      </c>
      <c r="B592" t="s">
        <v>404</v>
      </c>
      <c r="C592">
        <v>4426</v>
      </c>
      <c r="D592" t="s">
        <v>833</v>
      </c>
      <c r="E592" t="s">
        <v>834</v>
      </c>
      <c r="F592" t="s">
        <v>442</v>
      </c>
      <c r="G592">
        <v>103</v>
      </c>
      <c r="H592" t="s">
        <v>474</v>
      </c>
      <c r="I592" t="s">
        <v>4151</v>
      </c>
      <c r="J592" t="s">
        <v>4152</v>
      </c>
      <c r="K592" t="s">
        <v>24</v>
      </c>
      <c r="L592" t="s">
        <v>23</v>
      </c>
      <c r="M592" t="s">
        <v>411</v>
      </c>
      <c r="N592" t="s">
        <v>411</v>
      </c>
      <c r="O592" t="s">
        <v>411</v>
      </c>
      <c r="P592" t="s">
        <v>424</v>
      </c>
      <c r="Q592" t="s">
        <v>424</v>
      </c>
      <c r="R592" t="s">
        <v>411</v>
      </c>
      <c r="S592" t="s">
        <v>411</v>
      </c>
      <c r="T592" s="1">
        <v>154831.24</v>
      </c>
      <c r="U592">
        <v>500</v>
      </c>
      <c r="V592">
        <v>0</v>
      </c>
      <c r="W592" s="1">
        <v>110664.13</v>
      </c>
      <c r="X592" s="1">
        <v>50168.87</v>
      </c>
      <c r="Y592">
        <v>0</v>
      </c>
      <c r="Z592" s="1">
        <v>160833</v>
      </c>
      <c r="AA592">
        <v>0</v>
      </c>
      <c r="AB592">
        <v>0</v>
      </c>
      <c r="AD592">
        <v>878772086825</v>
      </c>
      <c r="AE592" t="s">
        <v>412</v>
      </c>
      <c r="AF592">
        <v>105370</v>
      </c>
      <c r="AG592" s="2">
        <v>45560</v>
      </c>
      <c r="AH592" s="1">
        <v>2740.25</v>
      </c>
      <c r="AI592" s="2">
        <v>45534</v>
      </c>
      <c r="AJ592">
        <v>2004</v>
      </c>
      <c r="AK592" s="2">
        <v>45527</v>
      </c>
      <c r="AP592" t="s">
        <v>813</v>
      </c>
      <c r="AT592" s="2">
        <v>45740</v>
      </c>
      <c r="AU592" s="2">
        <v>45740</v>
      </c>
      <c r="AV592" t="s">
        <v>414</v>
      </c>
      <c r="AW592" s="2">
        <v>45530</v>
      </c>
      <c r="AX592">
        <v>28187</v>
      </c>
      <c r="AY592" s="1">
        <v>200631.24</v>
      </c>
      <c r="BA592" t="s">
        <v>837</v>
      </c>
      <c r="BB592">
        <v>28187</v>
      </c>
      <c r="BD592" t="s">
        <v>738</v>
      </c>
      <c r="BE592" t="s">
        <v>513</v>
      </c>
      <c r="BF592">
        <v>5561999447498</v>
      </c>
      <c r="BG592" t="s">
        <v>4153</v>
      </c>
      <c r="BH592">
        <v>73020515</v>
      </c>
      <c r="BI592" t="s">
        <v>4154</v>
      </c>
      <c r="BJ592" t="s">
        <v>4155</v>
      </c>
      <c r="BL592" s="1">
        <v>1880</v>
      </c>
      <c r="BQ592">
        <v>3460</v>
      </c>
      <c r="BR592">
        <v>5966</v>
      </c>
      <c r="BS592" t="s">
        <v>506</v>
      </c>
      <c r="BT592" s="2">
        <v>45526</v>
      </c>
      <c r="BU592">
        <v>612.88</v>
      </c>
      <c r="BX592" s="2">
        <v>45539</v>
      </c>
      <c r="BY592" t="s">
        <v>4156</v>
      </c>
      <c r="BZ592" s="2">
        <v>45526</v>
      </c>
      <c r="CA592" s="2">
        <v>45551</v>
      </c>
      <c r="CC592" s="2">
        <v>45523</v>
      </c>
      <c r="CD592" t="s">
        <v>424</v>
      </c>
      <c r="CF592" s="2">
        <v>45526</v>
      </c>
      <c r="CJ592" s="2">
        <v>45554</v>
      </c>
      <c r="CL592" s="2">
        <v>45526</v>
      </c>
      <c r="CM592" s="2">
        <v>45554</v>
      </c>
      <c r="CN592" s="2">
        <v>45523</v>
      </c>
      <c r="CO592" s="2">
        <v>45568</v>
      </c>
      <c r="CP592" s="2">
        <v>45552</v>
      </c>
      <c r="CR592" s="2">
        <v>45524</v>
      </c>
      <c r="CS592" s="2">
        <v>45527</v>
      </c>
      <c r="CU592" s="2">
        <v>45552</v>
      </c>
      <c r="CV592" s="2">
        <v>45624</v>
      </c>
      <c r="CW592" s="2">
        <v>45527</v>
      </c>
      <c r="CX592" s="2">
        <v>45558</v>
      </c>
      <c r="CY592" t="s">
        <v>424</v>
      </c>
      <c r="DD592" s="2">
        <v>45519</v>
      </c>
      <c r="DF592" s="2">
        <v>45561</v>
      </c>
      <c r="DI592" s="2">
        <v>45566</v>
      </c>
      <c r="DJ592" s="2">
        <v>45519</v>
      </c>
      <c r="DK592" s="2">
        <v>45629</v>
      </c>
      <c r="DL592" s="2">
        <v>45705</v>
      </c>
      <c r="DM592" s="2">
        <v>45705</v>
      </c>
      <c r="DN592" s="2">
        <v>45712</v>
      </c>
      <c r="DO592" s="2">
        <v>45524</v>
      </c>
      <c r="DP592" s="2">
        <v>45712</v>
      </c>
      <c r="EE592" s="1">
        <v>4105.32</v>
      </c>
      <c r="EG592" t="s">
        <v>1640</v>
      </c>
      <c r="EH592" t="s">
        <v>3373</v>
      </c>
      <c r="EI592" t="s">
        <v>3282</v>
      </c>
      <c r="EJ592" t="s">
        <v>3282</v>
      </c>
      <c r="EK592" t="s">
        <v>1591</v>
      </c>
    </row>
    <row r="593" spans="1:141" hidden="1" x14ac:dyDescent="0.35">
      <c r="A593">
        <v>3772</v>
      </c>
      <c r="B593" t="s">
        <v>404</v>
      </c>
      <c r="C593">
        <v>4530</v>
      </c>
      <c r="D593" t="s">
        <v>471</v>
      </c>
      <c r="E593" t="s">
        <v>508</v>
      </c>
      <c r="F593" t="s">
        <v>1086</v>
      </c>
      <c r="G593">
        <v>201</v>
      </c>
      <c r="H593" t="s">
        <v>474</v>
      </c>
      <c r="I593" t="s">
        <v>4157</v>
      </c>
      <c r="J593" t="s">
        <v>4158</v>
      </c>
      <c r="K593" t="s">
        <v>38</v>
      </c>
      <c r="L593" t="s">
        <v>124</v>
      </c>
      <c r="M593" t="s">
        <v>411</v>
      </c>
      <c r="N593" t="s">
        <v>411</v>
      </c>
      <c r="O593" t="s">
        <v>411</v>
      </c>
      <c r="P593" t="s">
        <v>424</v>
      </c>
      <c r="Q593" t="s">
        <v>424</v>
      </c>
      <c r="R593" t="s">
        <v>411</v>
      </c>
      <c r="S593" t="s">
        <v>411</v>
      </c>
      <c r="T593" s="1">
        <v>160902.17000000001</v>
      </c>
      <c r="U593">
        <v>517.12</v>
      </c>
      <c r="V593">
        <v>0</v>
      </c>
      <c r="W593" s="1">
        <v>107444.72</v>
      </c>
      <c r="X593" s="1">
        <v>44098.78</v>
      </c>
      <c r="Y593">
        <v>0</v>
      </c>
      <c r="Z593" s="1">
        <v>151543.5</v>
      </c>
      <c r="AA593">
        <v>0</v>
      </c>
      <c r="AB593">
        <v>0</v>
      </c>
      <c r="AD593">
        <v>8787720941320</v>
      </c>
      <c r="AE593" t="s">
        <v>412</v>
      </c>
      <c r="AF593">
        <v>96207</v>
      </c>
      <c r="AG593" s="2">
        <v>45559</v>
      </c>
      <c r="AH593" s="1">
        <v>2740.25</v>
      </c>
      <c r="AI593" s="2">
        <v>45533</v>
      </c>
      <c r="AJ593">
        <v>2004</v>
      </c>
      <c r="AK593" s="2">
        <v>45527</v>
      </c>
      <c r="AP593" t="s">
        <v>413</v>
      </c>
      <c r="AT593" s="2">
        <v>45741</v>
      </c>
      <c r="AU593" s="2">
        <v>45741</v>
      </c>
      <c r="AV593" t="s">
        <v>414</v>
      </c>
      <c r="AW593" s="2">
        <v>45521</v>
      </c>
      <c r="AX593">
        <v>28178</v>
      </c>
      <c r="AY593" s="1">
        <v>212021.22</v>
      </c>
      <c r="BA593" t="s">
        <v>477</v>
      </c>
      <c r="BB593">
        <v>28178</v>
      </c>
      <c r="BD593" t="s">
        <v>478</v>
      </c>
      <c r="BE593" t="s">
        <v>417</v>
      </c>
      <c r="BF593">
        <v>5561998051497</v>
      </c>
      <c r="BG593" t="s">
        <v>4159</v>
      </c>
      <c r="BH593">
        <v>72914218</v>
      </c>
      <c r="BI593" t="s">
        <v>4160</v>
      </c>
      <c r="BJ593" t="s">
        <v>4161</v>
      </c>
      <c r="BL593" s="1">
        <v>1723.75</v>
      </c>
      <c r="BM593" s="2">
        <v>45698</v>
      </c>
      <c r="BQ593">
        <v>2910</v>
      </c>
      <c r="BR593">
        <v>5965</v>
      </c>
      <c r="BS593" t="s">
        <v>449</v>
      </c>
      <c r="BT593" s="2">
        <v>45521</v>
      </c>
      <c r="BU593" s="1">
        <v>1053.6099999999999</v>
      </c>
      <c r="BV593" s="2">
        <v>45533</v>
      </c>
      <c r="BW593" t="s">
        <v>422</v>
      </c>
      <c r="BX593" s="2">
        <v>45540</v>
      </c>
      <c r="BY593" t="s">
        <v>4162</v>
      </c>
      <c r="BZ593" s="2">
        <v>45521</v>
      </c>
      <c r="CA593" s="2">
        <v>45539</v>
      </c>
      <c r="CC593" s="2">
        <v>45526</v>
      </c>
      <c r="CD593" t="s">
        <v>424</v>
      </c>
      <c r="CF593" s="2">
        <v>45521</v>
      </c>
      <c r="CJ593" s="2">
        <v>45544</v>
      </c>
      <c r="CL593" s="2">
        <v>45521</v>
      </c>
      <c r="CM593" s="2">
        <v>45554</v>
      </c>
      <c r="CN593" s="2">
        <v>45526</v>
      </c>
      <c r="CO593" s="2">
        <v>45568</v>
      </c>
      <c r="CP593" s="2">
        <v>45539</v>
      </c>
      <c r="CR593" s="2">
        <v>45527</v>
      </c>
      <c r="CS593" s="2">
        <v>45531</v>
      </c>
      <c r="CU593" s="2">
        <v>45540</v>
      </c>
      <c r="CV593" s="2">
        <v>45593</v>
      </c>
      <c r="CW593" s="2">
        <v>45531</v>
      </c>
      <c r="CY593" t="s">
        <v>424</v>
      </c>
      <c r="DD593" s="2">
        <v>45524</v>
      </c>
      <c r="DF593" s="2">
        <v>45560</v>
      </c>
      <c r="DI593" s="2">
        <v>45561</v>
      </c>
      <c r="DJ593" s="2">
        <v>45526</v>
      </c>
      <c r="DK593" s="2">
        <v>45593</v>
      </c>
      <c r="DL593" s="2">
        <v>45607</v>
      </c>
      <c r="DM593" s="2">
        <v>45639</v>
      </c>
      <c r="DN593" s="2">
        <v>45693</v>
      </c>
      <c r="DO593" s="2">
        <v>45531</v>
      </c>
      <c r="DP593" s="2">
        <v>45693</v>
      </c>
      <c r="EE593" s="1">
        <v>4105.32</v>
      </c>
      <c r="EG593" t="s">
        <v>1640</v>
      </c>
      <c r="EH593" t="s">
        <v>3373</v>
      </c>
      <c r="EI593" t="s">
        <v>3282</v>
      </c>
      <c r="EJ593" t="s">
        <v>4126</v>
      </c>
      <c r="EK593" t="s">
        <v>1591</v>
      </c>
    </row>
    <row r="594" spans="1:141" hidden="1" x14ac:dyDescent="0.35">
      <c r="A594">
        <v>3773</v>
      </c>
      <c r="B594" t="s">
        <v>404</v>
      </c>
      <c r="C594">
        <v>4524</v>
      </c>
      <c r="D594" t="s">
        <v>471</v>
      </c>
      <c r="E594" t="s">
        <v>472</v>
      </c>
      <c r="F594" t="s">
        <v>407</v>
      </c>
      <c r="G594">
        <v>203</v>
      </c>
      <c r="H594" t="s">
        <v>474</v>
      </c>
      <c r="I594" t="s">
        <v>4163</v>
      </c>
      <c r="J594" t="s">
        <v>4164</v>
      </c>
      <c r="K594" t="s">
        <v>38</v>
      </c>
      <c r="L594" t="s">
        <v>185</v>
      </c>
      <c r="M594" t="s">
        <v>411</v>
      </c>
      <c r="N594" t="s">
        <v>411</v>
      </c>
      <c r="O594" t="s">
        <v>411</v>
      </c>
      <c r="P594" t="s">
        <v>424</v>
      </c>
      <c r="Q594" t="s">
        <v>424</v>
      </c>
      <c r="R594" t="s">
        <v>411</v>
      </c>
      <c r="S594" t="s">
        <v>411</v>
      </c>
      <c r="T594" s="1">
        <v>162652.31</v>
      </c>
      <c r="U594">
        <v>573.16999999999996</v>
      </c>
      <c r="V594" s="1">
        <v>104590.45</v>
      </c>
      <c r="W594" s="1">
        <v>119450.76</v>
      </c>
      <c r="X594" s="1">
        <v>45858.239999999998</v>
      </c>
      <c r="Y594">
        <v>0</v>
      </c>
      <c r="Z594" s="1">
        <v>165309</v>
      </c>
      <c r="AA594">
        <v>0</v>
      </c>
      <c r="AB594">
        <v>0</v>
      </c>
      <c r="AD594">
        <v>8787720906672</v>
      </c>
      <c r="AE594" t="s">
        <v>412</v>
      </c>
      <c r="AF594">
        <v>96081</v>
      </c>
      <c r="AG594" s="2">
        <v>45553</v>
      </c>
      <c r="AH594" s="1">
        <v>2740.25</v>
      </c>
      <c r="AI594" s="2">
        <v>45532</v>
      </c>
      <c r="AJ594">
        <v>2004</v>
      </c>
      <c r="AK594" s="2">
        <v>45527</v>
      </c>
      <c r="AP594" t="s">
        <v>413</v>
      </c>
      <c r="AT594" s="2">
        <v>45652</v>
      </c>
      <c r="AU594" s="2">
        <v>45744</v>
      </c>
      <c r="AV594" t="s">
        <v>414</v>
      </c>
      <c r="AW594" s="2">
        <v>45517</v>
      </c>
      <c r="AX594">
        <v>28177</v>
      </c>
      <c r="AY594" s="1">
        <v>204452.3</v>
      </c>
      <c r="BA594" t="s">
        <v>477</v>
      </c>
      <c r="BB594">
        <v>28177</v>
      </c>
      <c r="BD594" t="s">
        <v>478</v>
      </c>
      <c r="BE594" t="s">
        <v>417</v>
      </c>
      <c r="BF594">
        <v>5561981008278</v>
      </c>
      <c r="BG594" t="s">
        <v>4165</v>
      </c>
      <c r="BH594">
        <v>72910000</v>
      </c>
      <c r="BI594" t="s">
        <v>1168</v>
      </c>
      <c r="BJ594" t="s">
        <v>4166</v>
      </c>
      <c r="BL594" s="1">
        <v>1910.56</v>
      </c>
      <c r="BM594" s="2">
        <v>45697</v>
      </c>
      <c r="BQ594">
        <v>2776</v>
      </c>
      <c r="BR594">
        <v>5964</v>
      </c>
      <c r="BS594" t="s">
        <v>449</v>
      </c>
      <c r="BT594" s="2">
        <v>45520</v>
      </c>
      <c r="BU594" s="1">
        <v>1053.6099999999999</v>
      </c>
      <c r="BV594" s="2">
        <v>45533</v>
      </c>
      <c r="BW594" t="s">
        <v>422</v>
      </c>
      <c r="BX594" s="2">
        <v>45532</v>
      </c>
      <c r="BY594" t="s">
        <v>4167</v>
      </c>
      <c r="BZ594" s="2">
        <v>45520</v>
      </c>
      <c r="CA594" s="2">
        <v>45540</v>
      </c>
      <c r="CC594" s="2">
        <v>45520</v>
      </c>
      <c r="CD594" t="s">
        <v>424</v>
      </c>
      <c r="CF594" s="2">
        <v>45520</v>
      </c>
      <c r="CJ594" s="2">
        <v>45544</v>
      </c>
      <c r="CL594" s="2">
        <v>45520</v>
      </c>
      <c r="CM594" s="2">
        <v>45547</v>
      </c>
      <c r="CN594" s="2">
        <v>45520</v>
      </c>
      <c r="CO594" s="2">
        <v>45568</v>
      </c>
      <c r="CP594" s="2">
        <v>45540</v>
      </c>
      <c r="CR594" s="2">
        <v>45523</v>
      </c>
      <c r="CS594" s="2">
        <v>45530</v>
      </c>
      <c r="CU594" s="2">
        <v>45540</v>
      </c>
      <c r="CV594" s="2">
        <v>45621</v>
      </c>
      <c r="CW594" s="2">
        <v>45527</v>
      </c>
      <c r="CX594" s="2">
        <v>45551</v>
      </c>
      <c r="CY594" t="s">
        <v>424</v>
      </c>
      <c r="DD594" s="2">
        <v>45524</v>
      </c>
      <c r="DF594" s="2">
        <v>45555</v>
      </c>
      <c r="DI594" s="2">
        <v>45558</v>
      </c>
      <c r="DJ594" s="2">
        <v>45526</v>
      </c>
      <c r="DK594" s="2">
        <v>45622</v>
      </c>
      <c r="DL594" s="2">
        <v>45628</v>
      </c>
      <c r="DM594" s="2">
        <v>45629</v>
      </c>
      <c r="DN594" s="2">
        <v>45624</v>
      </c>
      <c r="DO594" s="2">
        <v>45527</v>
      </c>
      <c r="DP594" s="2">
        <v>45624</v>
      </c>
      <c r="EE594" s="1">
        <v>4165.32</v>
      </c>
      <c r="EG594" t="s">
        <v>1640</v>
      </c>
      <c r="EH594" t="s">
        <v>3373</v>
      </c>
      <c r="EI594" t="s">
        <v>3282</v>
      </c>
      <c r="EJ594" t="s">
        <v>4126</v>
      </c>
      <c r="EK594" t="s">
        <v>1591</v>
      </c>
    </row>
    <row r="595" spans="1:141" hidden="1" x14ac:dyDescent="0.35">
      <c r="A595">
        <v>3774</v>
      </c>
      <c r="B595" t="s">
        <v>404</v>
      </c>
      <c r="C595">
        <v>4501</v>
      </c>
      <c r="D595" t="s">
        <v>471</v>
      </c>
      <c r="E595" t="s">
        <v>508</v>
      </c>
      <c r="F595" t="s">
        <v>519</v>
      </c>
      <c r="G595">
        <v>101</v>
      </c>
      <c r="H595" t="s">
        <v>474</v>
      </c>
      <c r="I595" t="s">
        <v>4168</v>
      </c>
      <c r="J595" t="s">
        <v>4169</v>
      </c>
      <c r="K595" t="s">
        <v>38</v>
      </c>
      <c r="L595" t="s">
        <v>172</v>
      </c>
      <c r="M595" t="s">
        <v>411</v>
      </c>
      <c r="N595" t="s">
        <v>411</v>
      </c>
      <c r="O595" t="s">
        <v>411</v>
      </c>
      <c r="P595" t="s">
        <v>424</v>
      </c>
      <c r="Q595" t="s">
        <v>424</v>
      </c>
      <c r="R595" t="s">
        <v>411</v>
      </c>
      <c r="S595" t="s">
        <v>411</v>
      </c>
      <c r="T595" s="1">
        <v>167491.75</v>
      </c>
      <c r="U595">
        <v>0</v>
      </c>
      <c r="V595">
        <v>0</v>
      </c>
      <c r="W595" s="1">
        <v>142949.95000000001</v>
      </c>
      <c r="X595" s="1">
        <v>42508.05</v>
      </c>
      <c r="Y595">
        <v>0</v>
      </c>
      <c r="Z595" s="1">
        <v>185458</v>
      </c>
      <c r="AA595">
        <v>0</v>
      </c>
      <c r="AB595">
        <v>0</v>
      </c>
      <c r="AD595">
        <v>8787720968740</v>
      </c>
      <c r="AE595" t="s">
        <v>412</v>
      </c>
      <c r="AG595" s="2">
        <v>45560</v>
      </c>
      <c r="AH595" s="1">
        <v>3122.89</v>
      </c>
      <c r="AI595" s="2">
        <v>45534</v>
      </c>
      <c r="AJ595">
        <v>2004</v>
      </c>
      <c r="AK595" s="2">
        <v>45527</v>
      </c>
      <c r="AP595" t="s">
        <v>413</v>
      </c>
      <c r="AT595" s="2">
        <v>45741</v>
      </c>
      <c r="AU595" s="2">
        <v>45741</v>
      </c>
      <c r="AV595" t="s">
        <v>414</v>
      </c>
      <c r="AW595" s="2">
        <v>45511</v>
      </c>
      <c r="AX595">
        <v>28176</v>
      </c>
      <c r="AY595" s="1">
        <v>212001.75</v>
      </c>
      <c r="BA595" t="s">
        <v>477</v>
      </c>
      <c r="BB595">
        <v>28176</v>
      </c>
      <c r="BD595" t="s">
        <v>2333</v>
      </c>
      <c r="BE595" t="s">
        <v>417</v>
      </c>
      <c r="BF595">
        <v>5561996784599</v>
      </c>
      <c r="BG595" t="s">
        <v>4170</v>
      </c>
      <c r="BH595">
        <v>72979971</v>
      </c>
      <c r="BI595" t="s">
        <v>4171</v>
      </c>
      <c r="BJ595" t="s">
        <v>4172</v>
      </c>
      <c r="BL595" s="1">
        <v>2400</v>
      </c>
      <c r="BQ595">
        <v>2872</v>
      </c>
      <c r="BR595">
        <v>5963</v>
      </c>
      <c r="BS595" t="s">
        <v>776</v>
      </c>
      <c r="BT595" s="2">
        <v>45512</v>
      </c>
      <c r="BU595" s="1">
        <v>1128.1300000000001</v>
      </c>
      <c r="BV595" s="2">
        <v>45540</v>
      </c>
      <c r="BW595" t="s">
        <v>422</v>
      </c>
      <c r="BX595" s="2">
        <v>45545</v>
      </c>
      <c r="BY595" t="s">
        <v>4173</v>
      </c>
      <c r="BZ595" s="2">
        <v>45512</v>
      </c>
      <c r="CA595" s="2">
        <v>45547</v>
      </c>
      <c r="CC595" s="2">
        <v>45526</v>
      </c>
      <c r="CD595" t="s">
        <v>424</v>
      </c>
      <c r="CF595" s="2">
        <v>45512</v>
      </c>
      <c r="CJ595" s="2">
        <v>45554</v>
      </c>
      <c r="CL595" s="2">
        <v>45512</v>
      </c>
      <c r="CM595" s="2">
        <v>45554</v>
      </c>
      <c r="CN595" s="2">
        <v>45527</v>
      </c>
      <c r="CO595" s="2">
        <v>45568</v>
      </c>
      <c r="CP595" s="2">
        <v>45547</v>
      </c>
      <c r="CR595" s="2">
        <v>45531</v>
      </c>
      <c r="CS595" s="2">
        <v>45534</v>
      </c>
      <c r="CU595" s="2">
        <v>45548</v>
      </c>
      <c r="CV595" s="2">
        <v>45593</v>
      </c>
      <c r="CW595" s="2">
        <v>45533</v>
      </c>
      <c r="CX595" s="2">
        <v>45558</v>
      </c>
      <c r="CY595" t="s">
        <v>424</v>
      </c>
      <c r="DD595" s="2">
        <v>45526</v>
      </c>
      <c r="DF595" s="2">
        <v>45562</v>
      </c>
      <c r="DI595" s="2">
        <v>45565</v>
      </c>
      <c r="DJ595" s="2">
        <v>45527</v>
      </c>
      <c r="DK595" s="2">
        <v>45593</v>
      </c>
      <c r="DL595" s="2">
        <v>45608</v>
      </c>
      <c r="DM595" s="2">
        <v>45631</v>
      </c>
      <c r="DN595" s="2">
        <v>45693</v>
      </c>
      <c r="DO595" s="2">
        <v>45533</v>
      </c>
      <c r="DP595" s="2">
        <v>45693</v>
      </c>
      <c r="EE595" s="1">
        <v>4205.32</v>
      </c>
      <c r="EG595" t="s">
        <v>1640</v>
      </c>
      <c r="EH595" t="s">
        <v>3373</v>
      </c>
      <c r="EI595" t="s">
        <v>3282</v>
      </c>
      <c r="EJ595" t="s">
        <v>4126</v>
      </c>
      <c r="EK595" t="s">
        <v>1591</v>
      </c>
    </row>
    <row r="596" spans="1:141" hidden="1" x14ac:dyDescent="0.35">
      <c r="A596">
        <v>3775</v>
      </c>
      <c r="B596" t="s">
        <v>404</v>
      </c>
      <c r="C596">
        <v>4538</v>
      </c>
      <c r="D596" t="s">
        <v>471</v>
      </c>
      <c r="E596" t="s">
        <v>508</v>
      </c>
      <c r="F596" t="s">
        <v>1408</v>
      </c>
      <c r="G596">
        <v>304</v>
      </c>
      <c r="H596" t="s">
        <v>474</v>
      </c>
      <c r="I596" t="s">
        <v>4174</v>
      </c>
      <c r="J596" t="s">
        <v>4175</v>
      </c>
      <c r="K596" t="s">
        <v>38</v>
      </c>
      <c r="L596" t="s">
        <v>101</v>
      </c>
      <c r="M596" t="s">
        <v>411</v>
      </c>
      <c r="N596" t="s">
        <v>411</v>
      </c>
      <c r="O596" t="s">
        <v>411</v>
      </c>
      <c r="P596" t="s">
        <v>424</v>
      </c>
      <c r="Q596" t="s">
        <v>424</v>
      </c>
      <c r="R596" t="s">
        <v>411</v>
      </c>
      <c r="S596" t="s">
        <v>411</v>
      </c>
      <c r="T596" s="1">
        <v>154152.47</v>
      </c>
      <c r="U596">
        <v>520.49</v>
      </c>
      <c r="V596">
        <v>0</v>
      </c>
      <c r="W596" s="1">
        <v>101487.55</v>
      </c>
      <c r="X596" s="1">
        <v>45845.45</v>
      </c>
      <c r="Y596">
        <v>0</v>
      </c>
      <c r="Z596" s="1">
        <v>147333</v>
      </c>
      <c r="AA596">
        <v>0</v>
      </c>
      <c r="AB596">
        <v>0</v>
      </c>
      <c r="AD596">
        <v>8787721037325</v>
      </c>
      <c r="AE596" t="s">
        <v>412</v>
      </c>
      <c r="AF596">
        <v>96310</v>
      </c>
      <c r="AG596" s="2">
        <v>45560</v>
      </c>
      <c r="AH596" s="1">
        <v>2740.25</v>
      </c>
      <c r="AI596" s="2">
        <v>45544</v>
      </c>
      <c r="AJ596">
        <v>2004</v>
      </c>
      <c r="AK596" s="2">
        <v>45531</v>
      </c>
      <c r="AP596" t="s">
        <v>413</v>
      </c>
      <c r="AT596" s="2">
        <v>45741</v>
      </c>
      <c r="AU596" s="2">
        <v>45741</v>
      </c>
      <c r="AV596" t="s">
        <v>414</v>
      </c>
      <c r="AW596" s="2">
        <v>45523</v>
      </c>
      <c r="AX596">
        <v>28262</v>
      </c>
      <c r="AY596" s="1">
        <v>202000.22</v>
      </c>
      <c r="BA596" t="s">
        <v>477</v>
      </c>
      <c r="BB596">
        <v>28262</v>
      </c>
      <c r="BD596" t="s">
        <v>478</v>
      </c>
      <c r="BE596" t="s">
        <v>417</v>
      </c>
      <c r="BF596">
        <v>5561985513571</v>
      </c>
      <c r="BG596" t="s">
        <v>4176</v>
      </c>
      <c r="BH596">
        <v>72910262</v>
      </c>
      <c r="BI596" t="s">
        <v>4177</v>
      </c>
      <c r="BJ596" t="s">
        <v>4178</v>
      </c>
      <c r="BL596" s="1">
        <v>1735</v>
      </c>
      <c r="BM596" s="2">
        <v>45696</v>
      </c>
      <c r="BQ596">
        <v>3019</v>
      </c>
      <c r="BR596">
        <v>5968</v>
      </c>
      <c r="BS596" t="s">
        <v>490</v>
      </c>
      <c r="BT596" s="2">
        <v>45523</v>
      </c>
      <c r="BU596" s="1">
        <v>1174.99</v>
      </c>
      <c r="BV596" s="2">
        <v>45547</v>
      </c>
      <c r="BW596" t="s">
        <v>422</v>
      </c>
      <c r="BX596" s="2">
        <v>45545</v>
      </c>
      <c r="BY596" t="s">
        <v>4179</v>
      </c>
      <c r="BZ596" s="2">
        <v>45523</v>
      </c>
      <c r="CA596" s="2">
        <v>45547</v>
      </c>
      <c r="CC596" s="2">
        <v>45532</v>
      </c>
      <c r="CD596" t="s">
        <v>424</v>
      </c>
      <c r="CF596" s="2">
        <v>45523</v>
      </c>
      <c r="CJ596" s="2">
        <v>45554</v>
      </c>
      <c r="CL596" s="2">
        <v>45532</v>
      </c>
      <c r="CM596" s="2">
        <v>45554</v>
      </c>
      <c r="CN596" s="2">
        <v>45532</v>
      </c>
      <c r="CO596" s="2">
        <v>45568</v>
      </c>
      <c r="CP596" s="2">
        <v>45547</v>
      </c>
      <c r="CR596" s="2">
        <v>45534</v>
      </c>
      <c r="CS596" s="2">
        <v>45539</v>
      </c>
      <c r="CU596" s="2">
        <v>45548</v>
      </c>
      <c r="CV596" s="2">
        <v>45593</v>
      </c>
      <c r="CW596" s="2">
        <v>45539</v>
      </c>
      <c r="CX596" s="2">
        <v>45558</v>
      </c>
      <c r="CY596" t="s">
        <v>424</v>
      </c>
      <c r="DD596" s="2">
        <v>45531</v>
      </c>
      <c r="DF596" s="2">
        <v>45562</v>
      </c>
      <c r="DI596" s="2">
        <v>45565</v>
      </c>
      <c r="DJ596" s="2">
        <v>45534</v>
      </c>
      <c r="DK596" s="2">
        <v>45593</v>
      </c>
      <c r="DL596" s="2">
        <v>45608</v>
      </c>
      <c r="DM596" s="2">
        <v>45631</v>
      </c>
      <c r="DN596" s="2">
        <v>45693</v>
      </c>
      <c r="DO596" s="2">
        <v>45539</v>
      </c>
      <c r="DP596" s="2">
        <v>45693</v>
      </c>
      <c r="EE596" s="1">
        <v>4005.32</v>
      </c>
      <c r="EG596" t="s">
        <v>1640</v>
      </c>
      <c r="EI596" t="s">
        <v>3479</v>
      </c>
      <c r="EK596" t="s">
        <v>1591</v>
      </c>
    </row>
    <row r="597" spans="1:141" hidden="1" x14ac:dyDescent="0.35">
      <c r="A597">
        <v>3776</v>
      </c>
      <c r="B597" t="s">
        <v>404</v>
      </c>
      <c r="C597">
        <v>4518</v>
      </c>
      <c r="D597" t="s">
        <v>833</v>
      </c>
      <c r="E597" t="s">
        <v>834</v>
      </c>
      <c r="F597" t="s">
        <v>623</v>
      </c>
      <c r="G597">
        <v>101</v>
      </c>
      <c r="H597" t="s">
        <v>474</v>
      </c>
      <c r="I597" t="s">
        <v>4180</v>
      </c>
      <c r="J597" t="s">
        <v>4181</v>
      </c>
      <c r="K597" t="s">
        <v>38</v>
      </c>
      <c r="L597" t="s">
        <v>108</v>
      </c>
      <c r="M597" t="s">
        <v>411</v>
      </c>
      <c r="N597" t="s">
        <v>411</v>
      </c>
      <c r="O597" t="s">
        <v>411</v>
      </c>
      <c r="P597" t="s">
        <v>424</v>
      </c>
      <c r="Q597" t="s">
        <v>424</v>
      </c>
      <c r="R597" t="s">
        <v>411</v>
      </c>
      <c r="S597" t="s">
        <v>411</v>
      </c>
      <c r="T597" s="1">
        <v>127548.01</v>
      </c>
      <c r="U597">
        <v>540.70000000000005</v>
      </c>
      <c r="V597">
        <v>0</v>
      </c>
      <c r="W597" s="1">
        <v>96499.03</v>
      </c>
      <c r="X597" s="1">
        <v>62451.97</v>
      </c>
      <c r="Y597">
        <v>0</v>
      </c>
      <c r="Z597" s="1">
        <v>158951</v>
      </c>
      <c r="AA597">
        <v>0</v>
      </c>
      <c r="AB597">
        <v>0</v>
      </c>
      <c r="AD597">
        <v>8787721008953</v>
      </c>
      <c r="AE597" t="s">
        <v>412</v>
      </c>
      <c r="AF597">
        <v>105304</v>
      </c>
      <c r="AG597" s="2">
        <v>45635</v>
      </c>
      <c r="AH597" s="1">
        <v>2740.25</v>
      </c>
      <c r="AI597" s="2">
        <v>45562</v>
      </c>
      <c r="AJ597">
        <v>2004</v>
      </c>
      <c r="AK597" s="2">
        <v>45531</v>
      </c>
      <c r="AP597" t="s">
        <v>413</v>
      </c>
      <c r="AT597" s="2">
        <v>45740</v>
      </c>
      <c r="AU597" s="2">
        <v>45852</v>
      </c>
      <c r="AV597" t="s">
        <v>414</v>
      </c>
      <c r="AW597" s="2">
        <v>45516</v>
      </c>
      <c r="AX597">
        <v>28261</v>
      </c>
      <c r="AY597" s="1">
        <v>190400</v>
      </c>
      <c r="BA597" t="s">
        <v>837</v>
      </c>
      <c r="BB597">
        <v>28261</v>
      </c>
      <c r="BC597" t="s">
        <v>4182</v>
      </c>
      <c r="BD597" t="s">
        <v>478</v>
      </c>
      <c r="BE597" t="s">
        <v>417</v>
      </c>
      <c r="BF597">
        <v>5561984176355</v>
      </c>
      <c r="BG597" t="s">
        <v>4183</v>
      </c>
      <c r="BH597">
        <v>72920199</v>
      </c>
      <c r="BI597" t="s">
        <v>4184</v>
      </c>
      <c r="BJ597" t="s">
        <v>4185</v>
      </c>
      <c r="BL597" s="1">
        <v>2162.85</v>
      </c>
      <c r="BQ597">
        <v>3393</v>
      </c>
      <c r="BR597">
        <v>5967</v>
      </c>
      <c r="BS597" t="s">
        <v>449</v>
      </c>
      <c r="BT597" s="2">
        <v>45538</v>
      </c>
      <c r="BU597" s="1">
        <v>1174.99</v>
      </c>
      <c r="BV597" s="2">
        <v>45565</v>
      </c>
      <c r="BW597" t="s">
        <v>422</v>
      </c>
      <c r="BX597" s="2">
        <v>45569</v>
      </c>
      <c r="BY597" t="s">
        <v>4186</v>
      </c>
      <c r="BZ597" s="2">
        <v>45538</v>
      </c>
      <c r="CA597" s="2">
        <v>45567</v>
      </c>
      <c r="CC597" s="2">
        <v>45527</v>
      </c>
      <c r="CD597" t="s">
        <v>424</v>
      </c>
      <c r="CF597" s="2">
        <v>45538</v>
      </c>
      <c r="CJ597" s="2">
        <v>45572</v>
      </c>
      <c r="CL597" s="2">
        <v>45540</v>
      </c>
      <c r="CM597" s="2">
        <v>45569</v>
      </c>
      <c r="CN597" s="2">
        <v>45527</v>
      </c>
      <c r="CO597" s="2">
        <v>45568</v>
      </c>
      <c r="CP597" s="2">
        <v>45567</v>
      </c>
      <c r="CR597" s="2">
        <v>45561</v>
      </c>
      <c r="CS597" s="2">
        <v>45537</v>
      </c>
      <c r="CU597" s="2">
        <v>45567</v>
      </c>
      <c r="CV597" s="2">
        <v>45624</v>
      </c>
      <c r="CW597" s="2">
        <v>45537</v>
      </c>
      <c r="CX597" s="2">
        <v>45575</v>
      </c>
      <c r="CY597" t="s">
        <v>424</v>
      </c>
      <c r="DC597" s="2">
        <v>45624</v>
      </c>
      <c r="DD597" s="2">
        <v>45526</v>
      </c>
      <c r="DF597" s="2">
        <v>45635</v>
      </c>
      <c r="DI597" s="2">
        <v>45637</v>
      </c>
      <c r="DJ597" s="2">
        <v>45532</v>
      </c>
      <c r="DK597" s="2">
        <v>45630</v>
      </c>
      <c r="DL597" s="2">
        <v>45646</v>
      </c>
      <c r="DM597" s="2">
        <v>45693</v>
      </c>
      <c r="DN597" s="2">
        <v>45712</v>
      </c>
      <c r="DO597" s="2">
        <v>45537</v>
      </c>
      <c r="DP597" s="2">
        <v>45712</v>
      </c>
      <c r="EE597" s="1">
        <v>3805.32</v>
      </c>
      <c r="EG597" t="s">
        <v>735</v>
      </c>
      <c r="EI597" t="s">
        <v>3282</v>
      </c>
      <c r="EJ597" t="s">
        <v>4187</v>
      </c>
      <c r="EK597" t="s">
        <v>1591</v>
      </c>
    </row>
    <row r="598" spans="1:141" hidden="1" x14ac:dyDescent="0.35">
      <c r="A598">
        <v>3777</v>
      </c>
      <c r="B598" t="s">
        <v>404</v>
      </c>
      <c r="C598">
        <v>4564</v>
      </c>
      <c r="D598" t="s">
        <v>833</v>
      </c>
      <c r="E598" t="s">
        <v>834</v>
      </c>
      <c r="F598" t="s">
        <v>623</v>
      </c>
      <c r="G598">
        <v>1</v>
      </c>
      <c r="H598" t="s">
        <v>474</v>
      </c>
      <c r="I598" t="s">
        <v>3683</v>
      </c>
      <c r="J598" t="s">
        <v>3684</v>
      </c>
      <c r="K598" t="s">
        <v>37</v>
      </c>
      <c r="L598" t="s">
        <v>36</v>
      </c>
      <c r="M598" t="s">
        <v>411</v>
      </c>
      <c r="N598" t="s">
        <v>411</v>
      </c>
      <c r="O598" t="s">
        <v>411</v>
      </c>
      <c r="P598" t="s">
        <v>424</v>
      </c>
      <c r="Q598" t="s">
        <v>411</v>
      </c>
      <c r="R598" t="s">
        <v>411</v>
      </c>
      <c r="S598" t="s">
        <v>411</v>
      </c>
      <c r="T598" s="1">
        <v>158636.20000000001</v>
      </c>
      <c r="U598">
        <v>698.98</v>
      </c>
      <c r="V598" s="1">
        <v>49363.8</v>
      </c>
      <c r="W598" s="1">
        <v>132947</v>
      </c>
      <c r="X598" s="1">
        <v>45800</v>
      </c>
      <c r="Y598">
        <v>0</v>
      </c>
      <c r="Z598" s="1">
        <v>178747</v>
      </c>
      <c r="AA598">
        <v>0</v>
      </c>
      <c r="AB598">
        <v>0</v>
      </c>
      <c r="AD598">
        <v>8787720674410</v>
      </c>
      <c r="AE598" t="s">
        <v>412</v>
      </c>
      <c r="AF598">
        <v>105300</v>
      </c>
      <c r="AG598" s="2">
        <v>45560</v>
      </c>
      <c r="AH598" s="1">
        <v>2740.25</v>
      </c>
      <c r="AI598" s="2">
        <v>45544</v>
      </c>
      <c r="AJ598">
        <v>2004</v>
      </c>
      <c r="AK598" s="2">
        <v>45491</v>
      </c>
      <c r="AP598" t="s">
        <v>413</v>
      </c>
      <c r="AT598" s="2">
        <v>45740</v>
      </c>
      <c r="AU598" s="2">
        <v>45740</v>
      </c>
      <c r="AV598" t="s">
        <v>414</v>
      </c>
      <c r="AW598" s="2">
        <v>45497</v>
      </c>
      <c r="AY598" s="1">
        <v>218000.2</v>
      </c>
      <c r="BA598" t="s">
        <v>837</v>
      </c>
      <c r="BC598" t="s">
        <v>4188</v>
      </c>
      <c r="BD598" t="s">
        <v>929</v>
      </c>
      <c r="BE598" t="s">
        <v>513</v>
      </c>
      <c r="BF598">
        <v>5561982061543</v>
      </c>
      <c r="BG598" t="s">
        <v>3685</v>
      </c>
      <c r="BH598">
        <v>72145637</v>
      </c>
      <c r="BI598" t="s">
        <v>3686</v>
      </c>
      <c r="BJ598" t="s">
        <v>3687</v>
      </c>
      <c r="BL598" s="1">
        <v>2329.96</v>
      </c>
      <c r="BQ598">
        <v>3406</v>
      </c>
      <c r="BR598">
        <v>5885</v>
      </c>
      <c r="BS598" t="s">
        <v>440</v>
      </c>
      <c r="BT598" s="2">
        <v>45537</v>
      </c>
      <c r="BU598" s="1">
        <v>1203.44</v>
      </c>
      <c r="BV598" s="2">
        <v>45547</v>
      </c>
      <c r="BW598" t="s">
        <v>422</v>
      </c>
      <c r="BX598" s="2">
        <v>45551</v>
      </c>
      <c r="BY598" t="s">
        <v>3688</v>
      </c>
      <c r="BZ598" s="2">
        <v>45537</v>
      </c>
      <c r="CA598" s="2">
        <v>45547</v>
      </c>
      <c r="CC598" s="2">
        <v>45492</v>
      </c>
      <c r="CD598" t="s">
        <v>424</v>
      </c>
      <c r="CF598" s="2">
        <v>45537</v>
      </c>
      <c r="CL598" s="2">
        <v>45540</v>
      </c>
      <c r="CM598" s="2">
        <v>45554</v>
      </c>
      <c r="CN598" s="2">
        <v>45492</v>
      </c>
      <c r="CO598" s="2">
        <v>45568</v>
      </c>
      <c r="CP598" s="2">
        <v>45547</v>
      </c>
      <c r="CR598" s="2">
        <v>45491</v>
      </c>
      <c r="CS598" s="2">
        <v>45506</v>
      </c>
      <c r="CU598" s="2">
        <v>45548</v>
      </c>
      <c r="CV598" s="2">
        <v>45624</v>
      </c>
      <c r="CW598" s="2">
        <v>45506</v>
      </c>
      <c r="CX598" s="2">
        <v>45558</v>
      </c>
      <c r="CY598" t="s">
        <v>424</v>
      </c>
      <c r="DD598" s="2">
        <v>45491</v>
      </c>
      <c r="DF598" s="2">
        <v>45562</v>
      </c>
      <c r="DI598" s="2">
        <v>45565</v>
      </c>
      <c r="DJ598" s="2">
        <v>45497</v>
      </c>
      <c r="DK598" s="2">
        <v>45629</v>
      </c>
      <c r="DL598" s="2">
        <v>45545</v>
      </c>
      <c r="DM598" s="2">
        <v>45693</v>
      </c>
      <c r="DN598" s="2">
        <v>45712</v>
      </c>
      <c r="DO598" s="2">
        <v>45506</v>
      </c>
      <c r="DP598" s="2">
        <v>45712</v>
      </c>
      <c r="EE598" s="1">
        <v>4105.32</v>
      </c>
      <c r="EG598" t="s">
        <v>735</v>
      </c>
      <c r="EH598" t="s">
        <v>3373</v>
      </c>
      <c r="EI598" t="s">
        <v>4037</v>
      </c>
      <c r="EJ598" t="s">
        <v>3690</v>
      </c>
      <c r="EK598" t="s">
        <v>1591</v>
      </c>
    </row>
    <row r="599" spans="1:141" hidden="1" x14ac:dyDescent="0.35">
      <c r="A599">
        <v>3778</v>
      </c>
      <c r="B599" t="s">
        <v>404</v>
      </c>
      <c r="C599">
        <v>4513</v>
      </c>
      <c r="D599" t="s">
        <v>976</v>
      </c>
      <c r="E599" t="s">
        <v>834</v>
      </c>
      <c r="F599" t="s">
        <v>426</v>
      </c>
      <c r="G599" t="s">
        <v>1504</v>
      </c>
      <c r="H599" t="s">
        <v>408</v>
      </c>
      <c r="I599" t="s">
        <v>4189</v>
      </c>
      <c r="J599" t="s">
        <v>4190</v>
      </c>
      <c r="K599" t="s">
        <v>22</v>
      </c>
      <c r="L599" t="s">
        <v>128</v>
      </c>
      <c r="M599" t="s">
        <v>411</v>
      </c>
      <c r="N599" t="s">
        <v>411</v>
      </c>
      <c r="O599" t="s">
        <v>411</v>
      </c>
      <c r="P599" t="s">
        <v>411</v>
      </c>
      <c r="Q599" t="s">
        <v>411</v>
      </c>
      <c r="R599" t="s">
        <v>411</v>
      </c>
      <c r="S599" t="s">
        <v>411</v>
      </c>
      <c r="T599" s="1">
        <v>154915</v>
      </c>
      <c r="U599">
        <v>688.32</v>
      </c>
      <c r="V599">
        <v>0</v>
      </c>
      <c r="W599" s="1">
        <v>131297.9</v>
      </c>
      <c r="X599" s="1">
        <v>23618</v>
      </c>
      <c r="Y599">
        <v>0</v>
      </c>
      <c r="Z599" s="1">
        <v>154915.9</v>
      </c>
      <c r="AA599">
        <v>0</v>
      </c>
      <c r="AB599">
        <v>0</v>
      </c>
      <c r="AD599">
        <v>8787720944060</v>
      </c>
      <c r="AE599" t="s">
        <v>412</v>
      </c>
      <c r="AG599" s="2">
        <v>45600</v>
      </c>
      <c r="AH599" s="1">
        <v>3543.36</v>
      </c>
      <c r="AI599" s="2">
        <v>45575</v>
      </c>
      <c r="AJ599">
        <v>2004</v>
      </c>
      <c r="AK599" s="2">
        <v>45533</v>
      </c>
      <c r="AP599" t="s">
        <v>413</v>
      </c>
      <c r="AT599" s="2">
        <v>45743</v>
      </c>
      <c r="AU599" s="2">
        <v>45894</v>
      </c>
      <c r="AV599" t="s">
        <v>414</v>
      </c>
      <c r="AW599" s="2">
        <v>45514</v>
      </c>
      <c r="AX599">
        <v>28345</v>
      </c>
      <c r="AY599" s="1">
        <v>221933.68</v>
      </c>
      <c r="BA599" t="s">
        <v>980</v>
      </c>
      <c r="BB599">
        <v>28345</v>
      </c>
      <c r="BC599" t="s">
        <v>4191</v>
      </c>
      <c r="BD599" t="s">
        <v>416</v>
      </c>
      <c r="BE599" t="s">
        <v>417</v>
      </c>
      <c r="BF599">
        <v>5561999915913</v>
      </c>
      <c r="BG599" t="s">
        <v>4192</v>
      </c>
      <c r="BH599">
        <v>73805221</v>
      </c>
      <c r="BI599" t="s">
        <v>614</v>
      </c>
      <c r="BJ599" t="s">
        <v>4193</v>
      </c>
      <c r="BL599" s="1">
        <v>1694.4</v>
      </c>
      <c r="BM599" s="2">
        <v>45692</v>
      </c>
      <c r="BQ599">
        <v>3858</v>
      </c>
      <c r="BR599">
        <v>5972</v>
      </c>
      <c r="BS599" t="s">
        <v>449</v>
      </c>
      <c r="BT599" s="2">
        <v>45539</v>
      </c>
      <c r="BW599" t="s">
        <v>422</v>
      </c>
      <c r="BY599" t="s">
        <v>4194</v>
      </c>
      <c r="BZ599" s="2">
        <v>45539</v>
      </c>
      <c r="CC599" s="2">
        <v>45530</v>
      </c>
      <c r="CD599" t="s">
        <v>424</v>
      </c>
      <c r="CF599" s="2">
        <v>45539</v>
      </c>
      <c r="CL599" s="2">
        <v>45547</v>
      </c>
      <c r="CM599" s="2">
        <v>45596</v>
      </c>
      <c r="CN599" s="2">
        <v>45530</v>
      </c>
      <c r="CO599" s="2">
        <v>45597</v>
      </c>
      <c r="CP599" s="2">
        <v>45579</v>
      </c>
      <c r="CR599" s="2">
        <v>45532</v>
      </c>
      <c r="CS599" s="2">
        <v>45560</v>
      </c>
      <c r="CT599" s="2">
        <v>45692</v>
      </c>
      <c r="CU599" s="2">
        <v>45582</v>
      </c>
      <c r="CV599" s="2">
        <v>45621</v>
      </c>
      <c r="CW599" s="2">
        <v>45559</v>
      </c>
      <c r="CY599" t="s">
        <v>424</v>
      </c>
      <c r="DD599" s="2">
        <v>45575</v>
      </c>
      <c r="DF599" s="2">
        <v>45601</v>
      </c>
      <c r="DI599" s="2">
        <v>45602</v>
      </c>
      <c r="DJ599" s="2">
        <v>45553</v>
      </c>
      <c r="DK599" s="2">
        <v>45698</v>
      </c>
      <c r="DL599" s="2">
        <v>45703</v>
      </c>
      <c r="DM599" s="2">
        <v>45727</v>
      </c>
      <c r="DN599" s="2">
        <v>45736</v>
      </c>
      <c r="DO599" s="2">
        <v>45559</v>
      </c>
      <c r="DP599" s="2">
        <v>45736</v>
      </c>
      <c r="EE599" s="1">
        <v>2091.5500000000002</v>
      </c>
      <c r="EG599" t="s">
        <v>735</v>
      </c>
      <c r="EK599" t="s">
        <v>1591</v>
      </c>
    </row>
    <row r="600" spans="1:141" hidden="1" x14ac:dyDescent="0.35">
      <c r="A600">
        <v>3779</v>
      </c>
      <c r="B600" t="s">
        <v>404</v>
      </c>
      <c r="C600">
        <v>4559</v>
      </c>
      <c r="D600" t="s">
        <v>976</v>
      </c>
      <c r="E600" t="s">
        <v>834</v>
      </c>
      <c r="F600" t="s">
        <v>898</v>
      </c>
      <c r="G600" t="s">
        <v>1474</v>
      </c>
      <c r="H600" t="s">
        <v>408</v>
      </c>
      <c r="I600" t="s">
        <v>4195</v>
      </c>
      <c r="J600" t="s">
        <v>4196</v>
      </c>
      <c r="K600" t="s">
        <v>14</v>
      </c>
      <c r="L600" t="s">
        <v>187</v>
      </c>
      <c r="M600" t="s">
        <v>411</v>
      </c>
      <c r="N600" t="s">
        <v>411</v>
      </c>
      <c r="O600" t="s">
        <v>411</v>
      </c>
      <c r="P600" t="s">
        <v>411</v>
      </c>
      <c r="Q600" t="s">
        <v>411</v>
      </c>
      <c r="R600" t="s">
        <v>411</v>
      </c>
      <c r="S600" t="s">
        <v>411</v>
      </c>
      <c r="T600" s="1">
        <v>156260.42000000001</v>
      </c>
      <c r="U600">
        <v>705</v>
      </c>
      <c r="V600">
        <v>0</v>
      </c>
      <c r="W600" s="1">
        <v>134471.42000000001</v>
      </c>
      <c r="X600" s="1">
        <v>21789</v>
      </c>
      <c r="Y600">
        <v>0</v>
      </c>
      <c r="Z600" s="1">
        <v>156260.42000000001</v>
      </c>
      <c r="AA600">
        <v>0</v>
      </c>
      <c r="AB600">
        <v>0</v>
      </c>
      <c r="AD600">
        <v>8787721147490</v>
      </c>
      <c r="AE600" t="s">
        <v>412</v>
      </c>
      <c r="AG600" s="2">
        <v>45576</v>
      </c>
      <c r="AH600" s="1">
        <v>3543.37</v>
      </c>
      <c r="AI600" s="2">
        <v>45560</v>
      </c>
      <c r="AJ600">
        <v>2004</v>
      </c>
      <c r="AK600" s="2">
        <v>45533</v>
      </c>
      <c r="AP600" t="s">
        <v>413</v>
      </c>
      <c r="AT600" s="2">
        <v>45743</v>
      </c>
      <c r="AU600" s="2">
        <v>45894</v>
      </c>
      <c r="AV600" t="s">
        <v>414</v>
      </c>
      <c r="AW600" s="2">
        <v>45528</v>
      </c>
      <c r="AX600">
        <v>28328</v>
      </c>
      <c r="AY600" s="1">
        <v>221800.41</v>
      </c>
      <c r="BA600" t="s">
        <v>980</v>
      </c>
      <c r="BB600">
        <v>28328</v>
      </c>
      <c r="BC600" t="s">
        <v>4197</v>
      </c>
      <c r="BD600" t="s">
        <v>1229</v>
      </c>
      <c r="BE600" t="s">
        <v>417</v>
      </c>
      <c r="BF600">
        <v>55061998532697</v>
      </c>
      <c r="BG600" t="s">
        <v>4198</v>
      </c>
      <c r="BH600">
        <v>73825000</v>
      </c>
      <c r="BI600" t="s">
        <v>4199</v>
      </c>
      <c r="BJ600" t="s">
        <v>4200</v>
      </c>
      <c r="BL600" s="1">
        <v>2350</v>
      </c>
      <c r="BM600" s="2">
        <v>45704</v>
      </c>
      <c r="BQ600">
        <v>3861</v>
      </c>
      <c r="BR600">
        <v>5969</v>
      </c>
      <c r="BS600" t="s">
        <v>449</v>
      </c>
      <c r="BT600" s="2">
        <v>45555</v>
      </c>
      <c r="BW600" t="s">
        <v>422</v>
      </c>
      <c r="BY600" t="s">
        <v>4201</v>
      </c>
      <c r="BZ600" s="2">
        <v>45555</v>
      </c>
      <c r="CA600" s="2">
        <v>45565</v>
      </c>
      <c r="CC600" s="2">
        <v>45533</v>
      </c>
      <c r="CD600" t="s">
        <v>424</v>
      </c>
      <c r="CF600" s="2">
        <v>45555</v>
      </c>
      <c r="CJ600" s="2">
        <v>45574</v>
      </c>
      <c r="CL600" s="2">
        <v>45558</v>
      </c>
      <c r="CM600" s="2">
        <v>45575</v>
      </c>
      <c r="CN600" s="2">
        <v>45533</v>
      </c>
      <c r="CO600" s="2">
        <v>45568</v>
      </c>
      <c r="CP600" s="2">
        <v>45565</v>
      </c>
      <c r="CR600" s="2">
        <v>45534</v>
      </c>
      <c r="CS600" s="2">
        <v>45558</v>
      </c>
      <c r="CT600" s="2">
        <v>45704</v>
      </c>
      <c r="CU600" s="2">
        <v>45568</v>
      </c>
      <c r="CV600" s="2">
        <v>45590</v>
      </c>
      <c r="CW600" s="2">
        <v>45558</v>
      </c>
      <c r="CY600" t="s">
        <v>424</v>
      </c>
      <c r="DD600" s="2">
        <v>45560</v>
      </c>
      <c r="DE600" s="2">
        <v>45555</v>
      </c>
      <c r="DF600" s="2">
        <v>45576</v>
      </c>
      <c r="DI600" s="2">
        <v>45580</v>
      </c>
      <c r="DJ600" s="2">
        <v>45546</v>
      </c>
      <c r="DK600" s="2">
        <v>45698</v>
      </c>
      <c r="DL600" s="2">
        <v>45703</v>
      </c>
      <c r="DM600" s="2">
        <v>45727</v>
      </c>
      <c r="DN600" s="2">
        <v>45736</v>
      </c>
      <c r="DO600" s="2">
        <v>45552</v>
      </c>
      <c r="DP600" s="2">
        <v>45736</v>
      </c>
      <c r="EE600" s="1">
        <v>2052.9499999999998</v>
      </c>
      <c r="EK600" t="s">
        <v>1591</v>
      </c>
    </row>
    <row r="601" spans="1:141" hidden="1" x14ac:dyDescent="0.35">
      <c r="A601">
        <v>3780</v>
      </c>
      <c r="B601" t="s">
        <v>1352</v>
      </c>
      <c r="C601">
        <v>4545</v>
      </c>
      <c r="D601" t="s">
        <v>976</v>
      </c>
      <c r="E601" t="s">
        <v>834</v>
      </c>
      <c r="F601" t="s">
        <v>623</v>
      </c>
      <c r="G601" t="s">
        <v>1654</v>
      </c>
      <c r="H601" t="s">
        <v>408</v>
      </c>
      <c r="I601" t="s">
        <v>4202</v>
      </c>
      <c r="J601" t="s">
        <v>4203</v>
      </c>
      <c r="K601" t="s">
        <v>14</v>
      </c>
      <c r="L601" t="s">
        <v>66</v>
      </c>
      <c r="M601" t="s">
        <v>411</v>
      </c>
      <c r="N601" t="s">
        <v>411</v>
      </c>
      <c r="O601" t="s">
        <v>411</v>
      </c>
      <c r="P601" t="s">
        <v>411</v>
      </c>
      <c r="Q601" t="s">
        <v>411</v>
      </c>
      <c r="R601" t="s">
        <v>411</v>
      </c>
      <c r="S601" t="s">
        <v>411</v>
      </c>
      <c r="T601" s="1">
        <v>153212.19</v>
      </c>
      <c r="U601">
        <v>666.77</v>
      </c>
      <c r="V601">
        <v>0</v>
      </c>
      <c r="W601" s="1">
        <v>127096.39</v>
      </c>
      <c r="X601" s="1">
        <v>8130</v>
      </c>
      <c r="Y601">
        <v>0</v>
      </c>
      <c r="Z601" s="1">
        <v>135226.39000000001</v>
      </c>
      <c r="AA601">
        <v>0</v>
      </c>
      <c r="AB601">
        <v>0</v>
      </c>
      <c r="AD601">
        <v>8787721031769</v>
      </c>
      <c r="AE601" t="s">
        <v>412</v>
      </c>
      <c r="AG601" s="2">
        <v>45572</v>
      </c>
      <c r="AH601" s="1">
        <v>3589.93</v>
      </c>
      <c r="AI601" s="2">
        <v>45553</v>
      </c>
      <c r="AJ601">
        <v>2004</v>
      </c>
      <c r="AK601" s="2">
        <v>45534</v>
      </c>
      <c r="AP601" t="s">
        <v>413</v>
      </c>
      <c r="AT601" s="2">
        <v>45698</v>
      </c>
      <c r="AU601" s="2">
        <v>45894</v>
      </c>
      <c r="AV601" t="s">
        <v>414</v>
      </c>
      <c r="AW601" s="2">
        <v>45525</v>
      </c>
      <c r="AX601">
        <v>28335</v>
      </c>
      <c r="AY601" s="1">
        <v>221932.79</v>
      </c>
      <c r="BA601" t="s">
        <v>980</v>
      </c>
      <c r="BB601">
        <v>28335</v>
      </c>
      <c r="BC601" t="s">
        <v>4204</v>
      </c>
      <c r="BD601" t="s">
        <v>416</v>
      </c>
      <c r="BE601" t="s">
        <v>417</v>
      </c>
      <c r="BF601">
        <v>5561999680190</v>
      </c>
      <c r="BG601" t="s">
        <v>4205</v>
      </c>
      <c r="BH601">
        <v>73813290</v>
      </c>
      <c r="BI601" t="s">
        <v>430</v>
      </c>
      <c r="BJ601" t="s">
        <v>4206</v>
      </c>
      <c r="BL601" s="1">
        <v>2222.5700000000002</v>
      </c>
      <c r="BM601" s="2">
        <v>45669</v>
      </c>
      <c r="BQ601">
        <v>3680</v>
      </c>
      <c r="BR601">
        <v>5970</v>
      </c>
      <c r="BS601" t="s">
        <v>954</v>
      </c>
      <c r="BT601" s="2">
        <v>45545</v>
      </c>
      <c r="BW601" t="s">
        <v>422</v>
      </c>
      <c r="BY601" t="s">
        <v>4207</v>
      </c>
      <c r="BZ601" s="2">
        <v>45546</v>
      </c>
      <c r="CA601" s="2">
        <v>45559</v>
      </c>
      <c r="CC601" s="2">
        <v>45537</v>
      </c>
      <c r="CD601" t="s">
        <v>424</v>
      </c>
      <c r="CF601" s="2">
        <v>45547</v>
      </c>
      <c r="CJ601" s="2">
        <v>45565</v>
      </c>
      <c r="CL601" s="2">
        <v>45551</v>
      </c>
      <c r="CM601" s="2">
        <v>45566</v>
      </c>
      <c r="CN601" s="2">
        <v>45537</v>
      </c>
      <c r="CO601" s="2">
        <v>45568</v>
      </c>
      <c r="CP601" s="2">
        <v>45559</v>
      </c>
      <c r="CR601" s="2">
        <v>45538</v>
      </c>
      <c r="CS601" s="2">
        <v>45539</v>
      </c>
      <c r="CT601" s="2">
        <v>45669</v>
      </c>
      <c r="CU601" s="2">
        <v>45561</v>
      </c>
      <c r="CV601" s="2">
        <v>45726</v>
      </c>
      <c r="CW601" s="2">
        <v>45538</v>
      </c>
      <c r="CY601" t="s">
        <v>424</v>
      </c>
      <c r="DD601" s="2">
        <v>45553</v>
      </c>
      <c r="DF601" s="2">
        <v>45573</v>
      </c>
      <c r="DI601" s="2">
        <v>45574</v>
      </c>
      <c r="DJ601" s="2">
        <v>45534</v>
      </c>
      <c r="DK601" s="2">
        <v>45726</v>
      </c>
      <c r="DL601" s="2">
        <v>45726</v>
      </c>
      <c r="DM601" s="2">
        <v>45727</v>
      </c>
      <c r="DO601" s="2">
        <v>45538</v>
      </c>
      <c r="EE601" s="1">
        <v>2294.58</v>
      </c>
    </row>
    <row r="602" spans="1:141" hidden="1" x14ac:dyDescent="0.35">
      <c r="A602">
        <v>3781</v>
      </c>
      <c r="B602" t="s">
        <v>404</v>
      </c>
      <c r="C602">
        <v>4526</v>
      </c>
      <c r="D602" t="s">
        <v>976</v>
      </c>
      <c r="E602" t="s">
        <v>834</v>
      </c>
      <c r="F602" t="s">
        <v>1003</v>
      </c>
      <c r="G602" t="s">
        <v>2248</v>
      </c>
      <c r="H602" t="s">
        <v>408</v>
      </c>
      <c r="I602" t="s">
        <v>4208</v>
      </c>
      <c r="J602" t="s">
        <v>4209</v>
      </c>
      <c r="K602" t="s">
        <v>37</v>
      </c>
      <c r="L602" t="s">
        <v>109</v>
      </c>
      <c r="M602" t="s">
        <v>411</v>
      </c>
      <c r="N602" t="s">
        <v>411</v>
      </c>
      <c r="O602" t="s">
        <v>411</v>
      </c>
      <c r="P602" t="s">
        <v>411</v>
      </c>
      <c r="Q602" t="s">
        <v>411</v>
      </c>
      <c r="R602" t="s">
        <v>411</v>
      </c>
      <c r="S602" t="s">
        <v>411</v>
      </c>
      <c r="T602" s="1">
        <v>210000</v>
      </c>
      <c r="U602">
        <v>937.95</v>
      </c>
      <c r="V602">
        <v>0</v>
      </c>
      <c r="W602" s="1">
        <v>164622.10999999999</v>
      </c>
      <c r="X602" s="1">
        <v>5134</v>
      </c>
      <c r="Y602">
        <v>0</v>
      </c>
      <c r="Z602" s="1">
        <v>169756.11</v>
      </c>
      <c r="AA602">
        <v>0</v>
      </c>
      <c r="AB602">
        <v>0</v>
      </c>
      <c r="AD602">
        <v>8787721031521</v>
      </c>
      <c r="AE602" t="s">
        <v>412</v>
      </c>
      <c r="AG602" s="2">
        <v>45588</v>
      </c>
      <c r="AH602">
        <v>0</v>
      </c>
      <c r="AI602" s="2">
        <v>45565</v>
      </c>
      <c r="AJ602">
        <v>2004</v>
      </c>
      <c r="AK602" s="2">
        <v>45534</v>
      </c>
      <c r="AP602" t="s">
        <v>413</v>
      </c>
      <c r="AT602" s="2">
        <v>45743</v>
      </c>
      <c r="AU602" s="2">
        <v>45894</v>
      </c>
      <c r="AV602" t="s">
        <v>414</v>
      </c>
      <c r="AW602" s="2">
        <v>45519</v>
      </c>
      <c r="AX602">
        <v>28353</v>
      </c>
      <c r="AY602" s="1">
        <v>228508.79999999999</v>
      </c>
      <c r="BA602" t="s">
        <v>980</v>
      </c>
      <c r="BB602">
        <v>28353</v>
      </c>
      <c r="BD602" t="s">
        <v>4154</v>
      </c>
      <c r="BE602" t="s">
        <v>513</v>
      </c>
      <c r="BF602">
        <v>5561996479707</v>
      </c>
      <c r="BG602" t="s">
        <v>4210</v>
      </c>
      <c r="BH602">
        <v>73035092</v>
      </c>
      <c r="BI602" t="s">
        <v>2788</v>
      </c>
      <c r="BJ602" t="s">
        <v>4211</v>
      </c>
      <c r="BL602" s="1">
        <v>3126.5</v>
      </c>
      <c r="BM602" s="2">
        <v>45698</v>
      </c>
      <c r="BQ602">
        <v>3838</v>
      </c>
      <c r="BR602">
        <v>5977</v>
      </c>
      <c r="BS602" t="s">
        <v>806</v>
      </c>
      <c r="BT602" s="2">
        <v>45539</v>
      </c>
      <c r="BW602" t="s">
        <v>422</v>
      </c>
      <c r="BY602" t="s">
        <v>4212</v>
      </c>
      <c r="BZ602" s="2">
        <v>45539</v>
      </c>
      <c r="CA602" s="2">
        <v>45572</v>
      </c>
      <c r="CC602" s="2">
        <v>45534</v>
      </c>
      <c r="CD602" t="s">
        <v>424</v>
      </c>
      <c r="CF602" s="2">
        <v>45539</v>
      </c>
      <c r="CL602" s="2">
        <v>45539</v>
      </c>
      <c r="CN602" s="2">
        <v>45534</v>
      </c>
      <c r="CO602" s="2">
        <v>45568</v>
      </c>
      <c r="CP602" s="2">
        <v>45573</v>
      </c>
      <c r="CR602" s="2">
        <v>45537</v>
      </c>
      <c r="CS602" s="2">
        <v>45539</v>
      </c>
      <c r="CT602" s="2">
        <v>45698</v>
      </c>
      <c r="CU602" s="2">
        <v>45576</v>
      </c>
      <c r="CV602" s="2">
        <v>45590</v>
      </c>
      <c r="CW602" s="2">
        <v>45538</v>
      </c>
      <c r="CY602" t="s">
        <v>424</v>
      </c>
      <c r="DD602" s="2">
        <v>45565</v>
      </c>
      <c r="DF602" s="2">
        <v>45590</v>
      </c>
      <c r="DI602" s="2">
        <v>45593</v>
      </c>
      <c r="DJ602" s="2">
        <v>45534</v>
      </c>
      <c r="DK602" s="2">
        <v>45698</v>
      </c>
      <c r="DL602" s="2">
        <v>45703</v>
      </c>
      <c r="DM602" s="2">
        <v>45727</v>
      </c>
      <c r="DN602" s="2">
        <v>45736</v>
      </c>
      <c r="DO602" s="2">
        <v>45538</v>
      </c>
      <c r="DP602" s="2">
        <v>45736</v>
      </c>
      <c r="EE602" s="1">
        <v>1759.83</v>
      </c>
    </row>
    <row r="603" spans="1:141" hidden="1" x14ac:dyDescent="0.35">
      <c r="A603">
        <v>3782</v>
      </c>
      <c r="B603" t="s">
        <v>404</v>
      </c>
      <c r="C603">
        <v>4550</v>
      </c>
      <c r="D603" t="s">
        <v>471</v>
      </c>
      <c r="E603" t="s">
        <v>508</v>
      </c>
      <c r="F603" t="s">
        <v>519</v>
      </c>
      <c r="G603">
        <v>304</v>
      </c>
      <c r="H603" t="s">
        <v>474</v>
      </c>
      <c r="I603" t="s">
        <v>4213</v>
      </c>
      <c r="J603" t="s">
        <v>4214</v>
      </c>
      <c r="K603" t="s">
        <v>38</v>
      </c>
      <c r="L603" t="s">
        <v>62</v>
      </c>
      <c r="M603" t="s">
        <v>411</v>
      </c>
      <c r="N603" t="s">
        <v>411</v>
      </c>
      <c r="O603" t="s">
        <v>411</v>
      </c>
      <c r="P603" t="s">
        <v>424</v>
      </c>
      <c r="Q603" t="s">
        <v>424</v>
      </c>
      <c r="R603" t="s">
        <v>411</v>
      </c>
      <c r="S603" t="s">
        <v>411</v>
      </c>
      <c r="T603" s="1">
        <v>154659.45000000001</v>
      </c>
      <c r="U603">
        <v>547.5</v>
      </c>
      <c r="V603">
        <v>0</v>
      </c>
      <c r="W603" s="1">
        <v>106919.54</v>
      </c>
      <c r="X603" s="1">
        <v>45385.46</v>
      </c>
      <c r="Y603">
        <v>0</v>
      </c>
      <c r="Z603" s="1">
        <v>152305</v>
      </c>
      <c r="AA603">
        <v>0</v>
      </c>
      <c r="AB603">
        <v>0</v>
      </c>
      <c r="AD603">
        <v>8787721040964</v>
      </c>
      <c r="AE603" t="s">
        <v>412</v>
      </c>
      <c r="AF603">
        <v>96182</v>
      </c>
      <c r="AG603" s="2">
        <v>45560</v>
      </c>
      <c r="AH603" s="1">
        <v>2740.25</v>
      </c>
      <c r="AI603" s="2">
        <v>45545</v>
      </c>
      <c r="AJ603">
        <v>2004</v>
      </c>
      <c r="AK603" s="2">
        <v>45534</v>
      </c>
      <c r="AP603" t="s">
        <v>413</v>
      </c>
      <c r="AT603" s="2">
        <v>45741</v>
      </c>
      <c r="AU603" s="2">
        <v>45741</v>
      </c>
      <c r="AV603" t="s">
        <v>414</v>
      </c>
      <c r="AW603" s="2">
        <v>45526</v>
      </c>
      <c r="AX603">
        <v>28342</v>
      </c>
      <c r="AY603" s="1">
        <v>201956.14</v>
      </c>
      <c r="BA603" t="s">
        <v>477</v>
      </c>
      <c r="BB603">
        <v>28342</v>
      </c>
      <c r="BD603" t="s">
        <v>478</v>
      </c>
      <c r="BE603" t="s">
        <v>417</v>
      </c>
      <c r="BF603">
        <v>5561991853421</v>
      </c>
      <c r="BG603" t="s">
        <v>4215</v>
      </c>
      <c r="BH603">
        <v>72910000</v>
      </c>
      <c r="BI603" t="s">
        <v>1454</v>
      </c>
      <c r="BJ603" t="s">
        <v>4216</v>
      </c>
      <c r="BK603">
        <v>5561993679594</v>
      </c>
      <c r="BL603" s="1">
        <v>1825</v>
      </c>
      <c r="BM603" s="2">
        <v>45706</v>
      </c>
      <c r="BQ603">
        <v>2883</v>
      </c>
      <c r="BR603">
        <v>5971</v>
      </c>
      <c r="BS603" t="s">
        <v>1016</v>
      </c>
      <c r="BT603" s="2">
        <v>45526</v>
      </c>
      <c r="BU603" s="1">
        <v>1174.99</v>
      </c>
      <c r="BV603" s="2">
        <v>45547</v>
      </c>
      <c r="BW603" t="s">
        <v>422</v>
      </c>
      <c r="BX603" s="2">
        <v>45552</v>
      </c>
      <c r="BY603" t="s">
        <v>4217</v>
      </c>
      <c r="BZ603" s="2">
        <v>45526</v>
      </c>
      <c r="CC603" s="2">
        <v>45531</v>
      </c>
      <c r="CD603" t="s">
        <v>424</v>
      </c>
      <c r="CF603" s="2">
        <v>45526</v>
      </c>
      <c r="CJ603" s="2">
        <v>45554</v>
      </c>
      <c r="CL603" s="2">
        <v>45526</v>
      </c>
      <c r="CM603" s="2">
        <v>45554</v>
      </c>
      <c r="CN603" s="2">
        <v>45531</v>
      </c>
      <c r="CO603" s="2">
        <v>45568</v>
      </c>
      <c r="CP603" s="2">
        <v>45547</v>
      </c>
      <c r="CR603" s="2">
        <v>45532</v>
      </c>
      <c r="CS603" s="2">
        <v>45539</v>
      </c>
      <c r="CU603" s="2">
        <v>45548</v>
      </c>
      <c r="CV603" s="2">
        <v>45593</v>
      </c>
      <c r="CW603" s="2">
        <v>45539</v>
      </c>
      <c r="CX603" s="2">
        <v>45558</v>
      </c>
      <c r="CY603" t="s">
        <v>424</v>
      </c>
      <c r="DD603" s="2">
        <v>45533</v>
      </c>
      <c r="DF603" s="2">
        <v>45562</v>
      </c>
      <c r="DI603" s="2">
        <v>45565</v>
      </c>
      <c r="DJ603" s="2">
        <v>45535</v>
      </c>
      <c r="DK603" s="2">
        <v>45593</v>
      </c>
      <c r="DL603" s="2">
        <v>45608</v>
      </c>
      <c r="DM603" s="2">
        <v>45631</v>
      </c>
      <c r="DN603" s="2">
        <v>45693</v>
      </c>
      <c r="DO603" s="2">
        <v>45539</v>
      </c>
      <c r="DP603" s="2">
        <v>45693</v>
      </c>
      <c r="EE603" s="1">
        <v>4005.32</v>
      </c>
      <c r="EG603" t="s">
        <v>1640</v>
      </c>
      <c r="EH603" t="s">
        <v>3373</v>
      </c>
      <c r="EI603" t="s">
        <v>4218</v>
      </c>
      <c r="EJ603" t="s">
        <v>4126</v>
      </c>
      <c r="EK603" t="s">
        <v>1591</v>
      </c>
    </row>
    <row r="604" spans="1:141" hidden="1" x14ac:dyDescent="0.35">
      <c r="A604">
        <v>3783</v>
      </c>
      <c r="B604" t="s">
        <v>561</v>
      </c>
      <c r="C604">
        <v>4556</v>
      </c>
      <c r="D604" t="s">
        <v>471</v>
      </c>
      <c r="E604" t="s">
        <v>508</v>
      </c>
      <c r="F604" t="s">
        <v>451</v>
      </c>
      <c r="G604">
        <v>104</v>
      </c>
      <c r="H604" t="s">
        <v>474</v>
      </c>
      <c r="I604" t="s">
        <v>3515</v>
      </c>
      <c r="J604" t="s">
        <v>3516</v>
      </c>
      <c r="K604" t="s">
        <v>24</v>
      </c>
      <c r="L604" t="s">
        <v>23</v>
      </c>
      <c r="M604" t="s">
        <v>411</v>
      </c>
      <c r="N604" t="s">
        <v>411</v>
      </c>
      <c r="O604" t="s">
        <v>411</v>
      </c>
      <c r="P604" t="s">
        <v>411</v>
      </c>
      <c r="Q604" t="s">
        <v>411</v>
      </c>
      <c r="R604" t="s">
        <v>411</v>
      </c>
      <c r="S604" t="s">
        <v>411</v>
      </c>
      <c r="T604" s="1">
        <v>160643.54999999999</v>
      </c>
      <c r="U604">
        <v>0</v>
      </c>
      <c r="V604">
        <v>0</v>
      </c>
      <c r="W604">
        <v>0</v>
      </c>
      <c r="X604">
        <v>0</v>
      </c>
      <c r="Y604">
        <v>0</v>
      </c>
      <c r="Z604">
        <v>0</v>
      </c>
      <c r="AA604">
        <v>0</v>
      </c>
      <c r="AB604">
        <v>0</v>
      </c>
      <c r="AE604" t="s">
        <v>412</v>
      </c>
      <c r="AH604">
        <v>0</v>
      </c>
      <c r="AK604" s="2">
        <v>45534</v>
      </c>
      <c r="AP604" t="s">
        <v>813</v>
      </c>
      <c r="AT604" s="2">
        <v>45576</v>
      </c>
      <c r="AU604" s="2">
        <v>45576</v>
      </c>
      <c r="AV604" t="s">
        <v>561</v>
      </c>
      <c r="AW604" s="2">
        <v>45527</v>
      </c>
      <c r="AX604">
        <v>28346</v>
      </c>
      <c r="AY604" s="1">
        <v>202643.55</v>
      </c>
      <c r="BA604" t="s">
        <v>477</v>
      </c>
      <c r="BB604">
        <v>28346</v>
      </c>
      <c r="BD604" t="s">
        <v>738</v>
      </c>
      <c r="BE604" t="s">
        <v>513</v>
      </c>
      <c r="BF604">
        <v>5561985597875</v>
      </c>
      <c r="BG604" t="s">
        <v>3517</v>
      </c>
      <c r="BH604">
        <v>72290750</v>
      </c>
      <c r="BI604" t="s">
        <v>512</v>
      </c>
      <c r="BJ604" t="s">
        <v>3518</v>
      </c>
      <c r="BL604" s="1">
        <v>1910</v>
      </c>
      <c r="BQ604">
        <v>2841</v>
      </c>
      <c r="BR604">
        <v>5846</v>
      </c>
      <c r="BS604" t="s">
        <v>421</v>
      </c>
      <c r="BT604" s="2">
        <v>45532</v>
      </c>
      <c r="BW604" t="s">
        <v>422</v>
      </c>
      <c r="BY604" t="s">
        <v>4219</v>
      </c>
      <c r="BZ604" s="2">
        <v>45532</v>
      </c>
      <c r="CC604" s="2">
        <v>45532</v>
      </c>
      <c r="CF604" s="2">
        <v>45532</v>
      </c>
      <c r="CL604" s="2">
        <v>45532</v>
      </c>
      <c r="CN604" s="2">
        <v>45532</v>
      </c>
      <c r="CR604" s="2">
        <v>45532</v>
      </c>
      <c r="DD604" s="2">
        <v>45532</v>
      </c>
      <c r="EG604" t="s">
        <v>1640</v>
      </c>
      <c r="EH604" t="s">
        <v>3373</v>
      </c>
      <c r="EI604" t="s">
        <v>4220</v>
      </c>
      <c r="EK604" t="s">
        <v>1591</v>
      </c>
    </row>
    <row r="605" spans="1:141" hidden="1" x14ac:dyDescent="0.35">
      <c r="A605">
        <v>3784</v>
      </c>
      <c r="B605" t="s">
        <v>404</v>
      </c>
      <c r="C605">
        <v>4570</v>
      </c>
      <c r="D605" t="s">
        <v>976</v>
      </c>
      <c r="E605" t="s">
        <v>834</v>
      </c>
      <c r="F605" t="s">
        <v>473</v>
      </c>
      <c r="G605" t="s">
        <v>2248</v>
      </c>
      <c r="H605" t="s">
        <v>408</v>
      </c>
      <c r="I605" t="s">
        <v>4221</v>
      </c>
      <c r="J605" t="s">
        <v>4222</v>
      </c>
      <c r="K605" t="s">
        <v>22</v>
      </c>
      <c r="L605" t="s">
        <v>21</v>
      </c>
      <c r="M605" t="s">
        <v>411</v>
      </c>
      <c r="N605" t="s">
        <v>411</v>
      </c>
      <c r="O605" t="s">
        <v>411</v>
      </c>
      <c r="P605" t="s">
        <v>411</v>
      </c>
      <c r="Q605" t="s">
        <v>411</v>
      </c>
      <c r="R605" t="s">
        <v>411</v>
      </c>
      <c r="S605" t="s">
        <v>411</v>
      </c>
      <c r="T605" s="1">
        <v>150752.59</v>
      </c>
      <c r="U605">
        <v>572.16</v>
      </c>
      <c r="V605">
        <v>0</v>
      </c>
      <c r="W605" s="1">
        <v>112043.59</v>
      </c>
      <c r="X605" s="1">
        <v>38709</v>
      </c>
      <c r="Y605">
        <v>0</v>
      </c>
      <c r="Z605" s="1">
        <v>150752.59</v>
      </c>
      <c r="AA605">
        <v>0</v>
      </c>
      <c r="AB605">
        <v>0</v>
      </c>
      <c r="AD605">
        <v>8787721071221</v>
      </c>
      <c r="AE605" t="s">
        <v>412</v>
      </c>
      <c r="AG605" s="2">
        <v>45576</v>
      </c>
      <c r="AH605" s="1">
        <v>3543.32</v>
      </c>
      <c r="AI605" s="2">
        <v>45561</v>
      </c>
      <c r="AJ605">
        <v>2004</v>
      </c>
      <c r="AK605" s="2">
        <v>45534</v>
      </c>
      <c r="AP605" t="s">
        <v>413</v>
      </c>
      <c r="AT605" s="2">
        <v>45743</v>
      </c>
      <c r="AU605" s="2">
        <v>45894</v>
      </c>
      <c r="AV605" t="s">
        <v>414</v>
      </c>
      <c r="AW605" s="2">
        <v>45531</v>
      </c>
      <c r="AX605">
        <v>28349</v>
      </c>
      <c r="AY605" s="1">
        <v>216931.1</v>
      </c>
      <c r="BA605" t="s">
        <v>980</v>
      </c>
      <c r="BB605">
        <v>28349</v>
      </c>
      <c r="BC605" t="s">
        <v>4223</v>
      </c>
      <c r="BD605" t="s">
        <v>1229</v>
      </c>
      <c r="BE605" t="s">
        <v>417</v>
      </c>
      <c r="BF605">
        <v>5561996653581</v>
      </c>
      <c r="BG605" t="s">
        <v>4224</v>
      </c>
      <c r="BH605">
        <v>73825000</v>
      </c>
      <c r="BI605" t="s">
        <v>1338</v>
      </c>
      <c r="BJ605" t="s">
        <v>4225</v>
      </c>
      <c r="BL605" s="1">
        <v>1907.22</v>
      </c>
      <c r="BM605" s="2">
        <v>45692</v>
      </c>
      <c r="BQ605">
        <v>3598</v>
      </c>
      <c r="BR605">
        <v>5974</v>
      </c>
      <c r="BS605" t="s">
        <v>449</v>
      </c>
      <c r="BT605" s="2">
        <v>45537</v>
      </c>
      <c r="BW605" t="s">
        <v>422</v>
      </c>
      <c r="BY605" t="s">
        <v>4226</v>
      </c>
      <c r="BZ605" s="2">
        <v>45537</v>
      </c>
      <c r="CA605" s="2">
        <v>45565</v>
      </c>
      <c r="CC605" s="2">
        <v>45537</v>
      </c>
      <c r="CD605" t="s">
        <v>424</v>
      </c>
      <c r="CF605" s="2">
        <v>45537</v>
      </c>
      <c r="CJ605" s="2">
        <v>45574</v>
      </c>
      <c r="CL605" s="2">
        <v>45537</v>
      </c>
      <c r="CM605" s="2">
        <v>45575</v>
      </c>
      <c r="CN605" s="2">
        <v>45537</v>
      </c>
      <c r="CO605" s="2">
        <v>45568</v>
      </c>
      <c r="CP605" s="2">
        <v>45565</v>
      </c>
      <c r="CR605" s="2">
        <v>45538</v>
      </c>
      <c r="CS605" s="2">
        <v>45551</v>
      </c>
      <c r="CT605" s="2">
        <v>45692</v>
      </c>
      <c r="CU605" s="2">
        <v>45568</v>
      </c>
      <c r="CV605" s="2">
        <v>45590</v>
      </c>
      <c r="CW605" s="2">
        <v>45548</v>
      </c>
      <c r="CY605" t="s">
        <v>424</v>
      </c>
      <c r="DD605" s="2">
        <v>45561</v>
      </c>
      <c r="DE605" s="2">
        <v>45558</v>
      </c>
      <c r="DF605" s="2">
        <v>45576</v>
      </c>
      <c r="DI605" s="2">
        <v>45580</v>
      </c>
      <c r="DJ605" s="2">
        <v>45539</v>
      </c>
      <c r="DK605" s="2">
        <v>45698</v>
      </c>
      <c r="DL605" s="2">
        <v>45703</v>
      </c>
      <c r="DM605" s="2">
        <v>45727</v>
      </c>
      <c r="DN605" s="2">
        <v>45736</v>
      </c>
      <c r="DO605" s="2">
        <v>45548</v>
      </c>
      <c r="DP605" s="2">
        <v>45736</v>
      </c>
      <c r="EE605" s="1">
        <v>2280.42</v>
      </c>
      <c r="EK605" t="s">
        <v>1591</v>
      </c>
    </row>
    <row r="606" spans="1:141" hidden="1" x14ac:dyDescent="0.35">
      <c r="A606">
        <v>3785</v>
      </c>
      <c r="B606" t="s">
        <v>404</v>
      </c>
      <c r="C606">
        <v>4565</v>
      </c>
      <c r="D606" t="s">
        <v>471</v>
      </c>
      <c r="E606" t="s">
        <v>508</v>
      </c>
      <c r="F606" t="s">
        <v>1086</v>
      </c>
      <c r="G606">
        <v>4</v>
      </c>
      <c r="H606" t="s">
        <v>474</v>
      </c>
      <c r="I606" t="s">
        <v>4227</v>
      </c>
      <c r="J606" t="s">
        <v>4228</v>
      </c>
      <c r="K606" t="s">
        <v>38</v>
      </c>
      <c r="L606" t="s">
        <v>172</v>
      </c>
      <c r="M606" t="s">
        <v>411</v>
      </c>
      <c r="N606" t="s">
        <v>411</v>
      </c>
      <c r="O606" t="s">
        <v>411</v>
      </c>
      <c r="P606" t="s">
        <v>424</v>
      </c>
      <c r="Q606" t="s">
        <v>424</v>
      </c>
      <c r="R606" t="s">
        <v>411</v>
      </c>
      <c r="S606" t="s">
        <v>411</v>
      </c>
      <c r="T606" s="1">
        <v>163008.6</v>
      </c>
      <c r="U606">
        <v>597.4</v>
      </c>
      <c r="V606">
        <v>0</v>
      </c>
      <c r="W606" s="1">
        <v>123031.67</v>
      </c>
      <c r="X606" s="1">
        <v>42992.33</v>
      </c>
      <c r="Y606">
        <v>0</v>
      </c>
      <c r="Z606" s="1">
        <v>166024</v>
      </c>
      <c r="AA606">
        <v>0</v>
      </c>
      <c r="AB606">
        <v>0</v>
      </c>
      <c r="AD606">
        <v>8787721016450</v>
      </c>
      <c r="AE606" t="s">
        <v>412</v>
      </c>
      <c r="AF606">
        <v>96202</v>
      </c>
      <c r="AG606" s="2">
        <v>45560</v>
      </c>
      <c r="AH606" s="1">
        <v>2740.25</v>
      </c>
      <c r="AI606" s="2">
        <v>45547</v>
      </c>
      <c r="AJ606">
        <v>2004</v>
      </c>
      <c r="AK606" s="2">
        <v>45534</v>
      </c>
      <c r="AP606" t="s">
        <v>413</v>
      </c>
      <c r="AT606" s="2">
        <v>45741</v>
      </c>
      <c r="AU606" s="2">
        <v>45741</v>
      </c>
      <c r="AV606" t="s">
        <v>414</v>
      </c>
      <c r="AW606" s="2">
        <v>45531</v>
      </c>
      <c r="AX606">
        <v>28352</v>
      </c>
      <c r="AY606" s="1">
        <v>212084.6</v>
      </c>
      <c r="BA606" t="s">
        <v>477</v>
      </c>
      <c r="BB606">
        <v>28352</v>
      </c>
      <c r="BD606" t="s">
        <v>478</v>
      </c>
      <c r="BE606" t="s">
        <v>417</v>
      </c>
      <c r="BF606">
        <v>5561993865713</v>
      </c>
      <c r="BG606" t="s">
        <v>4229</v>
      </c>
      <c r="BH606">
        <v>72910000</v>
      </c>
      <c r="BI606" t="s">
        <v>4230</v>
      </c>
      <c r="BJ606" t="s">
        <v>4231</v>
      </c>
      <c r="BL606" s="1">
        <v>1991.35</v>
      </c>
      <c r="BM606" s="2">
        <v>45708</v>
      </c>
      <c r="BQ606">
        <v>2905</v>
      </c>
      <c r="BR606">
        <v>5976</v>
      </c>
      <c r="BS606" t="s">
        <v>440</v>
      </c>
      <c r="BT606" s="2">
        <v>45531</v>
      </c>
      <c r="BU606">
        <v>892.5</v>
      </c>
      <c r="BW606" t="s">
        <v>422</v>
      </c>
      <c r="BY606" t="s">
        <v>4232</v>
      </c>
      <c r="BZ606" s="2">
        <v>45531</v>
      </c>
      <c r="CA606" s="2">
        <v>45553</v>
      </c>
      <c r="CC606" s="2">
        <v>45534</v>
      </c>
      <c r="CD606" t="s">
        <v>424</v>
      </c>
      <c r="CF606" s="2">
        <v>45531</v>
      </c>
      <c r="CJ606" s="2">
        <v>45558</v>
      </c>
      <c r="CL606" s="2">
        <v>45531</v>
      </c>
      <c r="CM606" s="2">
        <v>45554</v>
      </c>
      <c r="CN606" s="2">
        <v>45534</v>
      </c>
      <c r="CO606" s="2">
        <v>45568</v>
      </c>
      <c r="CP606" s="2">
        <v>45553</v>
      </c>
      <c r="CR606" s="2">
        <v>45537</v>
      </c>
      <c r="CS606" s="2">
        <v>45539</v>
      </c>
      <c r="CU606" s="2">
        <v>45553</v>
      </c>
      <c r="CV606" s="2">
        <v>45593</v>
      </c>
      <c r="CW606" s="2">
        <v>45539</v>
      </c>
      <c r="CX606" s="2">
        <v>45558</v>
      </c>
      <c r="CY606" t="s">
        <v>424</v>
      </c>
      <c r="DD606" s="2">
        <v>45533</v>
      </c>
      <c r="DF606" s="2">
        <v>45562</v>
      </c>
      <c r="DI606" s="2">
        <v>45565</v>
      </c>
      <c r="DJ606" s="2">
        <v>45534</v>
      </c>
      <c r="DK606" s="2">
        <v>45593</v>
      </c>
      <c r="DL606" s="2">
        <v>45973</v>
      </c>
      <c r="DM606" s="2">
        <v>45646</v>
      </c>
      <c r="DN606" s="2">
        <v>45693</v>
      </c>
      <c r="DO606" s="2">
        <v>45539</v>
      </c>
      <c r="DP606" s="2">
        <v>45693</v>
      </c>
      <c r="EE606" s="1">
        <v>4165.32</v>
      </c>
      <c r="EG606" t="s">
        <v>1640</v>
      </c>
      <c r="EH606" t="s">
        <v>3373</v>
      </c>
      <c r="EI606" t="s">
        <v>3282</v>
      </c>
      <c r="EJ606" t="s">
        <v>4126</v>
      </c>
      <c r="EK606" t="s">
        <v>1591</v>
      </c>
    </row>
    <row r="607" spans="1:141" hidden="1" x14ac:dyDescent="0.35">
      <c r="A607">
        <v>3786</v>
      </c>
      <c r="B607" t="s">
        <v>404</v>
      </c>
      <c r="C607">
        <v>4549</v>
      </c>
      <c r="D607" t="s">
        <v>976</v>
      </c>
      <c r="E607" t="s">
        <v>834</v>
      </c>
      <c r="F607" t="s">
        <v>1086</v>
      </c>
      <c r="G607" t="s">
        <v>1241</v>
      </c>
      <c r="H607" t="s">
        <v>408</v>
      </c>
      <c r="I607" t="s">
        <v>4233</v>
      </c>
      <c r="J607" t="s">
        <v>4234</v>
      </c>
      <c r="K607" t="s">
        <v>14</v>
      </c>
      <c r="L607" t="s">
        <v>154</v>
      </c>
      <c r="M607" t="s">
        <v>411</v>
      </c>
      <c r="N607" t="s">
        <v>411</v>
      </c>
      <c r="O607" t="s">
        <v>411</v>
      </c>
      <c r="P607" t="s">
        <v>411</v>
      </c>
      <c r="Q607" t="s">
        <v>411</v>
      </c>
      <c r="R607" t="s">
        <v>411</v>
      </c>
      <c r="S607" t="s">
        <v>411</v>
      </c>
      <c r="T607" s="1">
        <v>151410.23000000001</v>
      </c>
      <c r="U607">
        <v>584.99</v>
      </c>
      <c r="V607">
        <v>0</v>
      </c>
      <c r="W607" s="1">
        <v>114624.04</v>
      </c>
      <c r="X607" s="1">
        <v>11036</v>
      </c>
      <c r="Y607">
        <v>0</v>
      </c>
      <c r="Z607" s="1">
        <v>125660.04</v>
      </c>
      <c r="AA607">
        <v>0</v>
      </c>
      <c r="AB607">
        <v>0</v>
      </c>
      <c r="AD607">
        <v>8787721022190</v>
      </c>
      <c r="AE607" t="s">
        <v>412</v>
      </c>
      <c r="AG607" s="2">
        <v>45573</v>
      </c>
      <c r="AH607" s="1">
        <v>3532.94</v>
      </c>
      <c r="AI607" s="2">
        <v>45553</v>
      </c>
      <c r="AJ607">
        <v>2004</v>
      </c>
      <c r="AK607" s="2">
        <v>45534</v>
      </c>
      <c r="AP607" t="s">
        <v>413</v>
      </c>
      <c r="AT607" s="2">
        <v>45743</v>
      </c>
      <c r="AU607" s="2">
        <v>45894</v>
      </c>
      <c r="AV607" t="s">
        <v>414</v>
      </c>
      <c r="AW607" s="2">
        <v>45526</v>
      </c>
      <c r="AX607">
        <v>28351</v>
      </c>
      <c r="AY607" s="1">
        <v>221932.14</v>
      </c>
      <c r="BA607" t="s">
        <v>980</v>
      </c>
      <c r="BB607">
        <v>28351</v>
      </c>
      <c r="BC607" t="s">
        <v>4235</v>
      </c>
      <c r="BD607" t="s">
        <v>416</v>
      </c>
      <c r="BE607" t="s">
        <v>417</v>
      </c>
      <c r="BF607">
        <v>5561998851450</v>
      </c>
      <c r="BG607" t="s">
        <v>4236</v>
      </c>
      <c r="BH607">
        <v>73807600</v>
      </c>
      <c r="BI607" t="s">
        <v>466</v>
      </c>
      <c r="BJ607" t="s">
        <v>4237</v>
      </c>
      <c r="BL607" s="1">
        <v>1949.97</v>
      </c>
      <c r="BM607" s="2">
        <v>45705</v>
      </c>
      <c r="BQ607">
        <v>3789</v>
      </c>
      <c r="BR607">
        <v>5975</v>
      </c>
      <c r="BS607" t="s">
        <v>517</v>
      </c>
      <c r="BT607" s="2">
        <v>45546</v>
      </c>
      <c r="BW607" t="s">
        <v>422</v>
      </c>
      <c r="BY607" t="s">
        <v>4238</v>
      </c>
      <c r="BZ607" s="2">
        <v>45546</v>
      </c>
      <c r="CA607" s="2">
        <v>45559</v>
      </c>
      <c r="CC607" s="2">
        <v>45537</v>
      </c>
      <c r="CD607" t="s">
        <v>424</v>
      </c>
      <c r="CF607" s="2">
        <v>45546</v>
      </c>
      <c r="CJ607" s="2">
        <v>45568</v>
      </c>
      <c r="CL607" s="2">
        <v>45558</v>
      </c>
      <c r="CM607" s="2">
        <v>45569</v>
      </c>
      <c r="CN607" s="2">
        <v>45537</v>
      </c>
      <c r="CO607" s="2">
        <v>45568</v>
      </c>
      <c r="CP607" s="2">
        <v>45560</v>
      </c>
      <c r="CR607" s="2">
        <v>45538</v>
      </c>
      <c r="CS607" s="2">
        <v>45539</v>
      </c>
      <c r="CT607" s="2">
        <v>45705</v>
      </c>
      <c r="CU607" s="2">
        <v>45565</v>
      </c>
      <c r="CV607" s="2">
        <v>45590</v>
      </c>
      <c r="CW607" s="2">
        <v>45538</v>
      </c>
      <c r="CY607" t="s">
        <v>424</v>
      </c>
      <c r="DD607" s="2">
        <v>45553</v>
      </c>
      <c r="DF607" s="2">
        <v>45574</v>
      </c>
      <c r="DI607" s="2">
        <v>45575</v>
      </c>
      <c r="DJ607" s="2">
        <v>45534</v>
      </c>
      <c r="DK607" s="2">
        <v>45698</v>
      </c>
      <c r="DL607" s="2">
        <v>45703</v>
      </c>
      <c r="DM607" s="2">
        <v>45727</v>
      </c>
      <c r="DN607" s="2">
        <v>45736</v>
      </c>
      <c r="DO607" s="2">
        <v>45538</v>
      </c>
      <c r="DP607" s="2">
        <v>45736</v>
      </c>
      <c r="EE607" s="1">
        <v>2241.7199999999998</v>
      </c>
    </row>
    <row r="608" spans="1:141" hidden="1" x14ac:dyDescent="0.35">
      <c r="A608">
        <v>3787</v>
      </c>
      <c r="B608" t="s">
        <v>404</v>
      </c>
      <c r="C608">
        <v>4581</v>
      </c>
      <c r="D608" t="s">
        <v>724</v>
      </c>
      <c r="E608" t="s">
        <v>472</v>
      </c>
      <c r="F608" t="s">
        <v>725</v>
      </c>
      <c r="G608" t="s">
        <v>4239</v>
      </c>
      <c r="H608" t="s">
        <v>408</v>
      </c>
      <c r="I608" t="s">
        <v>4240</v>
      </c>
      <c r="J608" t="s">
        <v>4241</v>
      </c>
      <c r="K608" t="s">
        <v>116</v>
      </c>
      <c r="L608" t="s">
        <v>132</v>
      </c>
      <c r="M608" t="s">
        <v>411</v>
      </c>
      <c r="N608" t="s">
        <v>411</v>
      </c>
      <c r="O608" t="s">
        <v>411</v>
      </c>
      <c r="P608" t="s">
        <v>411</v>
      </c>
      <c r="Q608" t="s">
        <v>411</v>
      </c>
      <c r="R608" t="s">
        <v>411</v>
      </c>
      <c r="S608" t="s">
        <v>411</v>
      </c>
      <c r="T608" s="1">
        <v>420000</v>
      </c>
      <c r="U608">
        <v>0</v>
      </c>
      <c r="V608">
        <v>0</v>
      </c>
      <c r="W608">
        <v>0</v>
      </c>
      <c r="X608">
        <v>0</v>
      </c>
      <c r="Y608">
        <v>0</v>
      </c>
      <c r="Z608">
        <v>0</v>
      </c>
      <c r="AA608">
        <v>0</v>
      </c>
      <c r="AB608">
        <v>0</v>
      </c>
      <c r="AE608" t="s">
        <v>412</v>
      </c>
      <c r="AH608">
        <v>0</v>
      </c>
      <c r="AK608" s="2">
        <v>45537</v>
      </c>
      <c r="AP608" t="s">
        <v>813</v>
      </c>
      <c r="AQ608" t="s">
        <v>814</v>
      </c>
      <c r="AT608" s="2">
        <v>45881</v>
      </c>
      <c r="AU608" s="2">
        <v>45881</v>
      </c>
      <c r="AV608" t="s">
        <v>414</v>
      </c>
      <c r="AW608" s="2">
        <v>45534</v>
      </c>
      <c r="AX608">
        <v>28355</v>
      </c>
      <c r="AY608" s="1">
        <v>420000</v>
      </c>
      <c r="BA608" t="s">
        <v>730</v>
      </c>
      <c r="BB608">
        <v>28355</v>
      </c>
      <c r="BC608" t="s">
        <v>4242</v>
      </c>
      <c r="BD608" t="s">
        <v>4243</v>
      </c>
      <c r="BE608" t="s">
        <v>417</v>
      </c>
      <c r="BF608">
        <v>5547991261707</v>
      </c>
      <c r="BG608" t="s">
        <v>4244</v>
      </c>
      <c r="BH608">
        <v>73900000</v>
      </c>
      <c r="BI608" t="s">
        <v>4245</v>
      </c>
      <c r="BJ608" t="s">
        <v>4246</v>
      </c>
      <c r="BL608">
        <v>0.01</v>
      </c>
      <c r="BO608" t="s">
        <v>4247</v>
      </c>
      <c r="BP608" t="s">
        <v>4248</v>
      </c>
      <c r="BQ608">
        <v>1940</v>
      </c>
      <c r="BR608">
        <v>5978</v>
      </c>
      <c r="BS608" t="s">
        <v>1195</v>
      </c>
      <c r="BT608" s="2">
        <v>45534</v>
      </c>
      <c r="BW608" t="s">
        <v>422</v>
      </c>
      <c r="BZ608" s="2">
        <v>45534</v>
      </c>
      <c r="CF608" s="2">
        <v>45534</v>
      </c>
      <c r="CL608" s="2">
        <v>45537</v>
      </c>
    </row>
    <row r="609" spans="1:141" hidden="1" x14ac:dyDescent="0.35">
      <c r="A609">
        <v>3788</v>
      </c>
      <c r="B609" t="s">
        <v>404</v>
      </c>
      <c r="C609">
        <v>4547</v>
      </c>
      <c r="D609" t="s">
        <v>833</v>
      </c>
      <c r="E609" t="s">
        <v>834</v>
      </c>
      <c r="F609" t="s">
        <v>473</v>
      </c>
      <c r="G609">
        <v>302</v>
      </c>
      <c r="H609" t="s">
        <v>474</v>
      </c>
      <c r="I609" t="s">
        <v>4249</v>
      </c>
      <c r="J609" t="s">
        <v>4250</v>
      </c>
      <c r="K609" t="s">
        <v>38</v>
      </c>
      <c r="L609" t="s">
        <v>62</v>
      </c>
      <c r="M609" t="s">
        <v>411</v>
      </c>
      <c r="N609" t="s">
        <v>411</v>
      </c>
      <c r="O609" t="s">
        <v>411</v>
      </c>
      <c r="P609" t="s">
        <v>424</v>
      </c>
      <c r="Q609" t="s">
        <v>424</v>
      </c>
      <c r="R609" t="s">
        <v>411</v>
      </c>
      <c r="S609" t="s">
        <v>411</v>
      </c>
      <c r="T609" s="1">
        <v>139724.79</v>
      </c>
      <c r="U609">
        <v>435.9</v>
      </c>
      <c r="V609">
        <v>0</v>
      </c>
      <c r="W609" s="1">
        <v>84722.84</v>
      </c>
      <c r="X609" s="1">
        <v>68277.16</v>
      </c>
      <c r="Y609">
        <v>0</v>
      </c>
      <c r="Z609" s="1">
        <v>153000</v>
      </c>
      <c r="AA609">
        <v>0</v>
      </c>
      <c r="AB609">
        <v>0</v>
      </c>
      <c r="AD609">
        <v>8787721063253</v>
      </c>
      <c r="AE609" t="s">
        <v>412</v>
      </c>
      <c r="AF609">
        <v>105233</v>
      </c>
      <c r="AG609" s="2">
        <v>45560</v>
      </c>
      <c r="AH609" s="1">
        <v>2371.12</v>
      </c>
      <c r="AI609" s="2">
        <v>45551</v>
      </c>
      <c r="AJ609">
        <v>2004</v>
      </c>
      <c r="AK609" s="2">
        <v>45537</v>
      </c>
      <c r="AP609" t="s">
        <v>413</v>
      </c>
      <c r="AT609" s="2">
        <v>46048</v>
      </c>
      <c r="AU609" s="2">
        <v>46048</v>
      </c>
      <c r="AV609" t="s">
        <v>414</v>
      </c>
      <c r="AW609" s="2">
        <v>45525</v>
      </c>
      <c r="AX609">
        <v>28433</v>
      </c>
      <c r="AY609" s="1">
        <v>200322.84</v>
      </c>
      <c r="BA609" t="s">
        <v>837</v>
      </c>
      <c r="BB609">
        <v>28433</v>
      </c>
      <c r="BC609" t="s">
        <v>4251</v>
      </c>
      <c r="BD609" t="s">
        <v>4252</v>
      </c>
      <c r="BE609" t="s">
        <v>417</v>
      </c>
      <c r="BF609">
        <v>5561981244315</v>
      </c>
      <c r="BG609" t="s">
        <v>4253</v>
      </c>
      <c r="BH609">
        <v>72910000</v>
      </c>
      <c r="BI609" t="s">
        <v>2356</v>
      </c>
      <c r="BJ609" t="s">
        <v>4254</v>
      </c>
      <c r="BL609" s="1">
        <v>1452.99</v>
      </c>
      <c r="BM609" s="2">
        <v>45703</v>
      </c>
      <c r="BO609" t="s">
        <v>4255</v>
      </c>
      <c r="BP609" t="s">
        <v>4256</v>
      </c>
      <c r="BQ609">
        <v>3326</v>
      </c>
      <c r="BR609">
        <v>5982</v>
      </c>
      <c r="BS609" t="s">
        <v>590</v>
      </c>
      <c r="BT609" s="2">
        <v>45548</v>
      </c>
      <c r="BU609" s="1">
        <v>1174.99</v>
      </c>
      <c r="BV609" s="2">
        <v>45554</v>
      </c>
      <c r="BW609" t="s">
        <v>422</v>
      </c>
      <c r="BX609" s="2">
        <v>45558</v>
      </c>
      <c r="BY609" t="s">
        <v>4257</v>
      </c>
      <c r="BZ609" s="2">
        <v>45548</v>
      </c>
      <c r="CA609" s="2">
        <v>45553</v>
      </c>
      <c r="CC609" s="2">
        <v>45534</v>
      </c>
      <c r="CD609" t="s">
        <v>424</v>
      </c>
      <c r="CF609" s="2">
        <v>45548</v>
      </c>
      <c r="CG609" s="2">
        <v>45546</v>
      </c>
      <c r="CI609" s="2">
        <v>45546</v>
      </c>
      <c r="CJ609" s="2">
        <v>45558</v>
      </c>
      <c r="CL609" s="2">
        <v>45551</v>
      </c>
      <c r="CM609" s="2">
        <v>45554</v>
      </c>
      <c r="CN609" s="2">
        <v>45534</v>
      </c>
      <c r="CO609" s="2">
        <v>45568</v>
      </c>
      <c r="CP609" s="2">
        <v>45553</v>
      </c>
      <c r="CR609" s="2">
        <v>45541</v>
      </c>
      <c r="CS609" s="2">
        <v>45541</v>
      </c>
      <c r="CU609" s="2">
        <v>45553</v>
      </c>
      <c r="CV609" s="2">
        <v>45624</v>
      </c>
      <c r="CW609" s="2">
        <v>45541</v>
      </c>
      <c r="CX609" s="2">
        <v>45558</v>
      </c>
      <c r="CY609" t="s">
        <v>424</v>
      </c>
      <c r="DD609" s="2">
        <v>45534</v>
      </c>
      <c r="DF609" s="2">
        <v>45562</v>
      </c>
      <c r="DI609" s="2">
        <v>45565</v>
      </c>
      <c r="DJ609" s="2">
        <v>45539</v>
      </c>
      <c r="DK609" s="2">
        <v>45631</v>
      </c>
      <c r="DL609" s="2">
        <v>45807</v>
      </c>
      <c r="DM609" s="2">
        <v>45807</v>
      </c>
      <c r="DN609" s="2">
        <v>46044</v>
      </c>
      <c r="DO609" s="2">
        <v>45551</v>
      </c>
      <c r="DP609" s="2">
        <v>46044</v>
      </c>
      <c r="EE609" s="1">
        <v>4165.32</v>
      </c>
      <c r="EG609" t="s">
        <v>1640</v>
      </c>
      <c r="EH609" t="s">
        <v>4258</v>
      </c>
      <c r="EI609" t="s">
        <v>4259</v>
      </c>
      <c r="EJ609" t="s">
        <v>4260</v>
      </c>
      <c r="EK609" t="s">
        <v>1591</v>
      </c>
    </row>
    <row r="610" spans="1:141" hidden="1" x14ac:dyDescent="0.35">
      <c r="A610">
        <v>3789</v>
      </c>
      <c r="B610" t="s">
        <v>561</v>
      </c>
      <c r="C610">
        <v>4546</v>
      </c>
      <c r="D610" t="s">
        <v>471</v>
      </c>
      <c r="E610" t="s">
        <v>508</v>
      </c>
      <c r="F610" t="s">
        <v>519</v>
      </c>
      <c r="G610">
        <v>103</v>
      </c>
      <c r="H610" t="s">
        <v>474</v>
      </c>
      <c r="I610" t="s">
        <v>4261</v>
      </c>
      <c r="J610" t="s">
        <v>4262</v>
      </c>
      <c r="K610" t="s">
        <v>44</v>
      </c>
      <c r="L610" t="s">
        <v>192</v>
      </c>
      <c r="M610" t="s">
        <v>411</v>
      </c>
      <c r="N610" t="s">
        <v>411</v>
      </c>
      <c r="O610" t="s">
        <v>411</v>
      </c>
      <c r="P610" t="s">
        <v>411</v>
      </c>
      <c r="Q610" t="s">
        <v>411</v>
      </c>
      <c r="R610" t="s">
        <v>411</v>
      </c>
      <c r="S610" t="s">
        <v>411</v>
      </c>
      <c r="T610" s="1">
        <v>160193.5</v>
      </c>
      <c r="U610">
        <v>601.20000000000005</v>
      </c>
      <c r="V610" s="1">
        <v>68734.91</v>
      </c>
      <c r="W610" s="1">
        <v>121406.09</v>
      </c>
      <c r="X610" s="1">
        <v>39859</v>
      </c>
      <c r="Y610">
        <v>0</v>
      </c>
      <c r="Z610" s="1">
        <v>161265.09</v>
      </c>
      <c r="AA610">
        <v>0</v>
      </c>
      <c r="AB610">
        <v>0</v>
      </c>
      <c r="AE610" t="s">
        <v>412</v>
      </c>
      <c r="AH610">
        <v>0</v>
      </c>
      <c r="AK610" s="2">
        <v>45538</v>
      </c>
      <c r="AP610" t="s">
        <v>413</v>
      </c>
      <c r="AT610" s="2">
        <v>45540</v>
      </c>
      <c r="AU610" s="2">
        <v>45540</v>
      </c>
      <c r="AV610" t="s">
        <v>4263</v>
      </c>
      <c r="AW610" s="2">
        <v>45525</v>
      </c>
      <c r="AY610" s="1">
        <v>201993.5</v>
      </c>
      <c r="BA610" t="s">
        <v>477</v>
      </c>
      <c r="BD610" t="s">
        <v>512</v>
      </c>
      <c r="BE610" t="s">
        <v>513</v>
      </c>
      <c r="BF610">
        <v>5577998551207</v>
      </c>
      <c r="BG610" t="s">
        <v>4264</v>
      </c>
      <c r="BH610">
        <v>72215237</v>
      </c>
      <c r="BI610" t="s">
        <v>1446</v>
      </c>
      <c r="BJ610" t="s">
        <v>4265</v>
      </c>
      <c r="BL610" s="1">
        <v>2004.04</v>
      </c>
      <c r="BQ610">
        <v>2874</v>
      </c>
      <c r="BR610">
        <v>6038</v>
      </c>
      <c r="BS610" t="s">
        <v>783</v>
      </c>
      <c r="BT610" s="2">
        <v>45525</v>
      </c>
      <c r="BZ610" s="2">
        <v>45525</v>
      </c>
      <c r="CF610" s="2">
        <v>45525</v>
      </c>
      <c r="CL610" s="2">
        <v>45525</v>
      </c>
      <c r="CS610" s="2">
        <v>45539</v>
      </c>
      <c r="CW610" s="2">
        <v>45539</v>
      </c>
      <c r="CY610" t="s">
        <v>424</v>
      </c>
      <c r="DD610" s="2">
        <v>45534</v>
      </c>
      <c r="DJ610" s="2">
        <v>45534</v>
      </c>
      <c r="EG610" t="s">
        <v>1640</v>
      </c>
      <c r="EJ610" t="s">
        <v>4126</v>
      </c>
    </row>
    <row r="611" spans="1:141" hidden="1" x14ac:dyDescent="0.35">
      <c r="A611">
        <v>3790</v>
      </c>
      <c r="B611" t="s">
        <v>404</v>
      </c>
      <c r="C611">
        <v>4529</v>
      </c>
      <c r="D611" t="s">
        <v>471</v>
      </c>
      <c r="E611" t="s">
        <v>508</v>
      </c>
      <c r="F611" t="s">
        <v>519</v>
      </c>
      <c r="G611">
        <v>3</v>
      </c>
      <c r="H611" t="s">
        <v>474</v>
      </c>
      <c r="I611" t="s">
        <v>4266</v>
      </c>
      <c r="J611" t="s">
        <v>4267</v>
      </c>
      <c r="K611" t="s">
        <v>38</v>
      </c>
      <c r="L611" t="s">
        <v>108</v>
      </c>
      <c r="M611" t="s">
        <v>411</v>
      </c>
      <c r="N611" t="s">
        <v>411</v>
      </c>
      <c r="O611" t="s">
        <v>411</v>
      </c>
      <c r="P611" t="s">
        <v>424</v>
      </c>
      <c r="Q611" t="s">
        <v>424</v>
      </c>
      <c r="R611" t="s">
        <v>411</v>
      </c>
      <c r="S611" t="s">
        <v>411</v>
      </c>
      <c r="T611" s="1">
        <v>163217.66</v>
      </c>
      <c r="U611">
        <v>576.55999999999995</v>
      </c>
      <c r="V611">
        <v>0</v>
      </c>
      <c r="W611" s="1">
        <v>119430.26</v>
      </c>
      <c r="X611" s="1">
        <v>44871.74</v>
      </c>
      <c r="Y611">
        <v>0</v>
      </c>
      <c r="Z611" s="1">
        <v>164302</v>
      </c>
      <c r="AA611">
        <v>0</v>
      </c>
      <c r="AB611">
        <v>0</v>
      </c>
      <c r="AD611">
        <v>8787721032005</v>
      </c>
      <c r="AE611" t="s">
        <v>412</v>
      </c>
      <c r="AF611">
        <v>96169</v>
      </c>
      <c r="AG611" s="2">
        <v>45588</v>
      </c>
      <c r="AH611" s="1">
        <v>2740.25</v>
      </c>
      <c r="AI611" s="2">
        <v>45565</v>
      </c>
      <c r="AJ611">
        <v>2004</v>
      </c>
      <c r="AK611" s="2">
        <v>45538</v>
      </c>
      <c r="AP611" t="s">
        <v>413</v>
      </c>
      <c r="AT611" s="2">
        <v>46077</v>
      </c>
      <c r="AU611" s="2">
        <v>46077</v>
      </c>
      <c r="AV611" t="s">
        <v>414</v>
      </c>
      <c r="AW611" s="2">
        <v>45520</v>
      </c>
      <c r="AX611">
        <v>28432</v>
      </c>
      <c r="AY611" s="1">
        <v>219928.26</v>
      </c>
      <c r="BA611" t="s">
        <v>477</v>
      </c>
      <c r="BB611">
        <v>28432</v>
      </c>
      <c r="BC611" t="s">
        <v>4268</v>
      </c>
      <c r="BD611" t="s">
        <v>478</v>
      </c>
      <c r="BE611" t="s">
        <v>417</v>
      </c>
      <c r="BF611">
        <v>5561998356389</v>
      </c>
      <c r="BG611" t="s">
        <v>4269</v>
      </c>
      <c r="BH611">
        <v>72925251</v>
      </c>
      <c r="BI611" t="s">
        <v>1332</v>
      </c>
      <c r="BJ611" t="s">
        <v>4270</v>
      </c>
      <c r="BL611" s="1">
        <v>1921.88</v>
      </c>
      <c r="BM611" s="2">
        <v>45668</v>
      </c>
      <c r="BQ611">
        <v>2870</v>
      </c>
      <c r="BR611">
        <v>5981</v>
      </c>
      <c r="BS611" t="s">
        <v>449</v>
      </c>
      <c r="BT611" s="2">
        <v>45562</v>
      </c>
      <c r="BU611" s="1">
        <v>1196</v>
      </c>
      <c r="BV611" s="2">
        <v>45573</v>
      </c>
      <c r="BW611" t="s">
        <v>422</v>
      </c>
      <c r="BX611" s="2">
        <v>45572</v>
      </c>
      <c r="BY611" t="s">
        <v>4271</v>
      </c>
      <c r="BZ611" s="2">
        <v>45562</v>
      </c>
      <c r="CA611" s="2">
        <v>45574</v>
      </c>
      <c r="CC611" s="2">
        <v>45534</v>
      </c>
      <c r="CD611" t="s">
        <v>424</v>
      </c>
      <c r="CF611" s="2">
        <v>45562</v>
      </c>
      <c r="CJ611" s="2">
        <v>45579</v>
      </c>
      <c r="CL611" s="2">
        <v>45565</v>
      </c>
      <c r="CM611" s="2">
        <v>45581</v>
      </c>
      <c r="CN611" s="2">
        <v>45562</v>
      </c>
      <c r="CO611" s="2">
        <v>45597</v>
      </c>
      <c r="CP611" s="2">
        <v>45574</v>
      </c>
      <c r="CR611" s="2">
        <v>45562</v>
      </c>
      <c r="CS611" s="2">
        <v>45539</v>
      </c>
      <c r="CU611" s="2">
        <v>45575</v>
      </c>
      <c r="CV611" s="2">
        <v>45621</v>
      </c>
      <c r="CW611" s="2">
        <v>45539</v>
      </c>
      <c r="CX611" s="2">
        <v>45586</v>
      </c>
      <c r="CY611" t="s">
        <v>424</v>
      </c>
      <c r="DD611" s="2">
        <v>45565</v>
      </c>
      <c r="DF611" s="2">
        <v>45588</v>
      </c>
      <c r="DI611" s="2">
        <v>45590</v>
      </c>
      <c r="DJ611" s="2">
        <v>45534</v>
      </c>
      <c r="DK611" s="2">
        <v>45623</v>
      </c>
      <c r="DL611" s="2">
        <v>45751</v>
      </c>
      <c r="DM611" s="2">
        <v>45803</v>
      </c>
      <c r="DN611" s="2">
        <v>46059</v>
      </c>
      <c r="DO611" s="2">
        <v>45539</v>
      </c>
      <c r="DP611" s="2">
        <v>46059</v>
      </c>
      <c r="EE611" s="1">
        <v>4165.32</v>
      </c>
      <c r="EG611" t="s">
        <v>1640</v>
      </c>
      <c r="EH611" t="s">
        <v>3373</v>
      </c>
      <c r="EI611" t="s">
        <v>3282</v>
      </c>
      <c r="EJ611" t="s">
        <v>3282</v>
      </c>
      <c r="EK611" t="s">
        <v>1591</v>
      </c>
    </row>
    <row r="612" spans="1:141" hidden="1" x14ac:dyDescent="0.35">
      <c r="A612">
        <v>3791</v>
      </c>
      <c r="B612" t="s">
        <v>404</v>
      </c>
      <c r="C612">
        <v>4525</v>
      </c>
      <c r="D612" t="s">
        <v>833</v>
      </c>
      <c r="E612" t="s">
        <v>834</v>
      </c>
      <c r="F612" t="s">
        <v>532</v>
      </c>
      <c r="G612">
        <v>301</v>
      </c>
      <c r="H612" t="s">
        <v>474</v>
      </c>
      <c r="I612" t="s">
        <v>4272</v>
      </c>
      <c r="J612" t="s">
        <v>4273</v>
      </c>
      <c r="K612" t="s">
        <v>44</v>
      </c>
      <c r="L612" t="s">
        <v>195</v>
      </c>
      <c r="M612" t="s">
        <v>411</v>
      </c>
      <c r="N612" t="s">
        <v>411</v>
      </c>
      <c r="O612" t="s">
        <v>411</v>
      </c>
      <c r="P612" t="s">
        <v>424</v>
      </c>
      <c r="Q612" t="s">
        <v>424</v>
      </c>
      <c r="R612" t="s">
        <v>411</v>
      </c>
      <c r="S612" t="s">
        <v>411</v>
      </c>
      <c r="T612" s="1">
        <v>156880.01</v>
      </c>
      <c r="U612">
        <v>570.5</v>
      </c>
      <c r="V612">
        <v>0</v>
      </c>
      <c r="W612" s="1">
        <v>111804.3</v>
      </c>
      <c r="X612" s="1">
        <v>48877.7</v>
      </c>
      <c r="Y612">
        <v>0</v>
      </c>
      <c r="Z612" s="1">
        <v>160682</v>
      </c>
      <c r="AA612">
        <v>0</v>
      </c>
      <c r="AB612">
        <v>0</v>
      </c>
      <c r="AD612">
        <v>8787721041063</v>
      </c>
      <c r="AE612" t="s">
        <v>412</v>
      </c>
      <c r="AF612">
        <v>105344</v>
      </c>
      <c r="AG612" s="2">
        <v>45560</v>
      </c>
      <c r="AH612" s="1">
        <v>2749.89</v>
      </c>
      <c r="AI612" s="2">
        <v>45545</v>
      </c>
      <c r="AJ612">
        <v>2004</v>
      </c>
      <c r="AK612" s="2">
        <v>45538</v>
      </c>
      <c r="AP612" t="s">
        <v>413</v>
      </c>
      <c r="AT612" s="2">
        <v>45740</v>
      </c>
      <c r="AU612" s="2">
        <v>45740</v>
      </c>
      <c r="AV612" t="s">
        <v>414</v>
      </c>
      <c r="AW612" s="2">
        <v>45519</v>
      </c>
      <c r="AX612">
        <v>28431</v>
      </c>
      <c r="AY612" s="1">
        <v>210520</v>
      </c>
      <c r="BA612" t="s">
        <v>837</v>
      </c>
      <c r="BB612">
        <v>28431</v>
      </c>
      <c r="BD612" t="s">
        <v>929</v>
      </c>
      <c r="BE612" t="s">
        <v>513</v>
      </c>
      <c r="BF612">
        <v>5537991619832</v>
      </c>
      <c r="BG612" t="s">
        <v>4274</v>
      </c>
      <c r="BH612">
        <v>72161004</v>
      </c>
      <c r="BI612" t="s">
        <v>1014</v>
      </c>
      <c r="BJ612" t="s">
        <v>4275</v>
      </c>
      <c r="BL612" s="1">
        <v>1901.68</v>
      </c>
      <c r="BM612" s="2">
        <v>45697</v>
      </c>
      <c r="BQ612">
        <v>3436</v>
      </c>
      <c r="BR612">
        <v>5980</v>
      </c>
      <c r="BS612" t="s">
        <v>3111</v>
      </c>
      <c r="BT612" s="2">
        <v>45519</v>
      </c>
      <c r="BU612" s="1">
        <v>1174.99</v>
      </c>
      <c r="BW612" t="s">
        <v>422</v>
      </c>
      <c r="BX612" s="2">
        <v>45552</v>
      </c>
      <c r="BY612" t="s">
        <v>4276</v>
      </c>
      <c r="BZ612" s="2">
        <v>45519</v>
      </c>
      <c r="CA612" s="2">
        <v>45547</v>
      </c>
      <c r="CC612" s="2">
        <v>45530</v>
      </c>
      <c r="CD612" t="s">
        <v>424</v>
      </c>
      <c r="CF612" s="2">
        <v>45519</v>
      </c>
      <c r="CJ612" s="2">
        <v>45554</v>
      </c>
      <c r="CL612" s="2">
        <v>45539</v>
      </c>
      <c r="CM612" s="2">
        <v>45554</v>
      </c>
      <c r="CN612" s="2">
        <v>45530</v>
      </c>
      <c r="CO612" s="2">
        <v>45568</v>
      </c>
      <c r="CP612" s="2">
        <v>45547</v>
      </c>
      <c r="CR612" s="2">
        <v>45532</v>
      </c>
      <c r="CS612" s="2">
        <v>45539</v>
      </c>
      <c r="CU612" s="2">
        <v>45548</v>
      </c>
      <c r="CV612" s="2">
        <v>45608</v>
      </c>
      <c r="CW612" s="2">
        <v>45539</v>
      </c>
      <c r="CX612" s="2">
        <v>45558</v>
      </c>
      <c r="CY612" t="s">
        <v>424</v>
      </c>
      <c r="DD612" s="2">
        <v>45532</v>
      </c>
      <c r="DF612" s="2">
        <v>45562</v>
      </c>
      <c r="DI612" s="2">
        <v>45565</v>
      </c>
      <c r="DJ612" s="2">
        <v>45532</v>
      </c>
      <c r="DK612" s="2">
        <v>45609</v>
      </c>
      <c r="DL612" s="2">
        <v>45615</v>
      </c>
      <c r="DM612" s="2">
        <v>45629</v>
      </c>
      <c r="DN612" s="2">
        <v>45712</v>
      </c>
      <c r="DO612" s="2">
        <v>45539</v>
      </c>
      <c r="DP612" s="2">
        <v>45712</v>
      </c>
      <c r="EE612" s="1">
        <v>4105.32</v>
      </c>
      <c r="EG612" t="s">
        <v>1640</v>
      </c>
      <c r="EH612" t="s">
        <v>3373</v>
      </c>
      <c r="EI612" t="s">
        <v>3282</v>
      </c>
      <c r="EJ612" t="s">
        <v>4126</v>
      </c>
      <c r="EK612" t="s">
        <v>1591</v>
      </c>
    </row>
    <row r="613" spans="1:141" hidden="1" x14ac:dyDescent="0.35">
      <c r="A613">
        <v>3792</v>
      </c>
      <c r="B613" t="s">
        <v>404</v>
      </c>
      <c r="C613">
        <v>4575</v>
      </c>
      <c r="D613" t="s">
        <v>833</v>
      </c>
      <c r="E613" t="s">
        <v>834</v>
      </c>
      <c r="F613" t="s">
        <v>442</v>
      </c>
      <c r="G613">
        <v>101</v>
      </c>
      <c r="H613" t="s">
        <v>474</v>
      </c>
      <c r="I613" t="s">
        <v>4277</v>
      </c>
      <c r="J613" t="s">
        <v>4278</v>
      </c>
      <c r="K613" t="s">
        <v>38</v>
      </c>
      <c r="L613" t="s">
        <v>108</v>
      </c>
      <c r="M613" t="s">
        <v>411</v>
      </c>
      <c r="N613" t="s">
        <v>411</v>
      </c>
      <c r="O613" t="s">
        <v>411</v>
      </c>
      <c r="P613" t="s">
        <v>424</v>
      </c>
      <c r="Q613" t="s">
        <v>424</v>
      </c>
      <c r="R613" t="s">
        <v>411</v>
      </c>
      <c r="S613" t="s">
        <v>411</v>
      </c>
      <c r="T613" s="1">
        <v>130021.58</v>
      </c>
      <c r="U613">
        <v>450</v>
      </c>
      <c r="V613" s="1">
        <v>97318.96</v>
      </c>
      <c r="W613" s="1">
        <v>82142.58</v>
      </c>
      <c r="X613" s="1">
        <v>59978.42</v>
      </c>
      <c r="Y613">
        <v>0</v>
      </c>
      <c r="Z613" s="1">
        <v>142121</v>
      </c>
      <c r="AA613">
        <v>0</v>
      </c>
      <c r="AB613">
        <v>0</v>
      </c>
      <c r="AD613">
        <v>8787721062761</v>
      </c>
      <c r="AE613" t="s">
        <v>412</v>
      </c>
      <c r="AF613">
        <v>105368</v>
      </c>
      <c r="AG613" s="2">
        <v>45580</v>
      </c>
      <c r="AH613" s="1">
        <v>2371.12</v>
      </c>
      <c r="AI613" s="2">
        <v>45561</v>
      </c>
      <c r="AJ613">
        <v>2004</v>
      </c>
      <c r="AK613" s="2">
        <v>45538</v>
      </c>
      <c r="AP613" t="s">
        <v>413</v>
      </c>
      <c r="AT613" s="2">
        <v>45740</v>
      </c>
      <c r="AU613" s="2">
        <v>45740</v>
      </c>
      <c r="AV613" t="s">
        <v>414</v>
      </c>
      <c r="AW613" s="2">
        <v>45533</v>
      </c>
      <c r="AX613">
        <v>28434</v>
      </c>
      <c r="AY613" s="1">
        <v>190000</v>
      </c>
      <c r="BA613" t="s">
        <v>837</v>
      </c>
      <c r="BB613">
        <v>28434</v>
      </c>
      <c r="BC613" t="s">
        <v>4279</v>
      </c>
      <c r="BD613" t="s">
        <v>478</v>
      </c>
      <c r="BE613" t="s">
        <v>417</v>
      </c>
      <c r="BF613">
        <v>5561981311343</v>
      </c>
      <c r="BG613" t="s">
        <v>4280</v>
      </c>
      <c r="BH613">
        <v>72927039</v>
      </c>
      <c r="BI613" t="s">
        <v>4281</v>
      </c>
      <c r="BJ613" t="s">
        <v>4282</v>
      </c>
      <c r="BL613" s="1">
        <v>1800</v>
      </c>
      <c r="BQ613">
        <v>3457</v>
      </c>
      <c r="BR613">
        <v>5983</v>
      </c>
      <c r="BS613" t="s">
        <v>517</v>
      </c>
      <c r="BT613" s="2">
        <v>45560</v>
      </c>
      <c r="BU613" s="1">
        <v>1217.6600000000001</v>
      </c>
      <c r="BV613" s="2">
        <v>45565</v>
      </c>
      <c r="BW613" t="s">
        <v>422</v>
      </c>
      <c r="BX613" s="2">
        <v>45561</v>
      </c>
      <c r="BY613" t="s">
        <v>4283</v>
      </c>
      <c r="BZ613" s="2">
        <v>45560</v>
      </c>
      <c r="CA613" s="2">
        <v>45567</v>
      </c>
      <c r="CC613" s="2">
        <v>45541</v>
      </c>
      <c r="CD613" t="s">
        <v>424</v>
      </c>
      <c r="CF613" s="2">
        <v>45560</v>
      </c>
      <c r="CJ613" s="2">
        <v>45572</v>
      </c>
      <c r="CL613" s="2">
        <v>45560</v>
      </c>
      <c r="CM613" s="2">
        <v>45569</v>
      </c>
      <c r="CN613" s="2">
        <v>45541</v>
      </c>
      <c r="CO613" s="2">
        <v>45568</v>
      </c>
      <c r="CP613" s="2">
        <v>45567</v>
      </c>
      <c r="CR613" s="2">
        <v>45544</v>
      </c>
      <c r="CS613" s="2">
        <v>45541</v>
      </c>
      <c r="CU613" s="2">
        <v>45567</v>
      </c>
      <c r="CV613" s="2">
        <v>45636</v>
      </c>
      <c r="CW613" s="2">
        <v>45541</v>
      </c>
      <c r="CX613" s="2">
        <v>45575</v>
      </c>
      <c r="CY613" t="s">
        <v>424</v>
      </c>
      <c r="DD613" s="2">
        <v>45538</v>
      </c>
      <c r="DF613" s="2">
        <v>45581</v>
      </c>
      <c r="DI613" s="2">
        <v>45583</v>
      </c>
      <c r="DJ613" s="2">
        <v>45538</v>
      </c>
      <c r="DK613" s="2">
        <v>45656</v>
      </c>
      <c r="DL613" s="2">
        <v>45705</v>
      </c>
      <c r="DM613" s="2">
        <v>45705</v>
      </c>
      <c r="DN613" s="2">
        <v>45712</v>
      </c>
      <c r="DO613" s="2">
        <v>45541</v>
      </c>
      <c r="DP613" s="2">
        <v>45712</v>
      </c>
      <c r="EE613" s="1">
        <v>3805.32</v>
      </c>
      <c r="EG613" t="s">
        <v>735</v>
      </c>
      <c r="EH613" t="s">
        <v>3373</v>
      </c>
      <c r="EI613" t="s">
        <v>3282</v>
      </c>
      <c r="EJ613" t="s">
        <v>3282</v>
      </c>
      <c r="EK613" t="s">
        <v>1591</v>
      </c>
    </row>
    <row r="614" spans="1:141" hidden="1" x14ac:dyDescent="0.35">
      <c r="A614">
        <v>3793</v>
      </c>
      <c r="B614" t="s">
        <v>404</v>
      </c>
      <c r="C614">
        <v>4572</v>
      </c>
      <c r="D614" t="s">
        <v>471</v>
      </c>
      <c r="E614" t="s">
        <v>508</v>
      </c>
      <c r="F614" t="s">
        <v>584</v>
      </c>
      <c r="G614">
        <v>201</v>
      </c>
      <c r="H614" t="s">
        <v>474</v>
      </c>
      <c r="I614" t="s">
        <v>4284</v>
      </c>
      <c r="J614" t="s">
        <v>4285</v>
      </c>
      <c r="K614" t="s">
        <v>37</v>
      </c>
      <c r="L614" t="s">
        <v>36</v>
      </c>
      <c r="M614" t="s">
        <v>411</v>
      </c>
      <c r="N614" t="s">
        <v>411</v>
      </c>
      <c r="O614" t="s">
        <v>411</v>
      </c>
      <c r="P614" t="s">
        <v>424</v>
      </c>
      <c r="Q614" t="s">
        <v>424</v>
      </c>
      <c r="R614" t="s">
        <v>411</v>
      </c>
      <c r="S614" t="s">
        <v>411</v>
      </c>
      <c r="T614" s="1">
        <v>170000.51</v>
      </c>
      <c r="U614">
        <v>544.71</v>
      </c>
      <c r="V614">
        <v>0</v>
      </c>
      <c r="W614" s="1">
        <v>112736.9</v>
      </c>
      <c r="X614" s="1">
        <v>43965.1</v>
      </c>
      <c r="Y614">
        <v>0</v>
      </c>
      <c r="Z614" s="1">
        <v>156702</v>
      </c>
      <c r="AA614">
        <v>0</v>
      </c>
      <c r="AB614">
        <v>0</v>
      </c>
      <c r="AD614">
        <v>8787721086385</v>
      </c>
      <c r="AE614" t="s">
        <v>412</v>
      </c>
      <c r="AF614">
        <v>96239</v>
      </c>
      <c r="AG614" s="2">
        <v>45560</v>
      </c>
      <c r="AH614" s="1">
        <v>2740.25</v>
      </c>
      <c r="AI614" s="2">
        <v>45547</v>
      </c>
      <c r="AJ614">
        <v>2004</v>
      </c>
      <c r="AK614" s="2">
        <v>45539</v>
      </c>
      <c r="AP614" t="s">
        <v>413</v>
      </c>
      <c r="AT614" s="2">
        <v>45741</v>
      </c>
      <c r="AU614" s="2">
        <v>45741</v>
      </c>
      <c r="AV614" t="s">
        <v>414</v>
      </c>
      <c r="AW614" s="2">
        <v>45532</v>
      </c>
      <c r="AX614">
        <v>28453</v>
      </c>
      <c r="AY614" s="1">
        <v>211800.52</v>
      </c>
      <c r="BA614" t="s">
        <v>477</v>
      </c>
      <c r="BB614">
        <v>28453</v>
      </c>
      <c r="BD614" t="s">
        <v>512</v>
      </c>
      <c r="BE614" t="s">
        <v>513</v>
      </c>
      <c r="BF614">
        <v>5561995087432</v>
      </c>
      <c r="BG614" t="s">
        <v>4286</v>
      </c>
      <c r="BH614">
        <v>72220214</v>
      </c>
      <c r="BI614" t="s">
        <v>515</v>
      </c>
      <c r="BJ614" t="s">
        <v>4287</v>
      </c>
      <c r="BL614" s="1">
        <v>1815.74</v>
      </c>
      <c r="BM614" s="2">
        <v>45711</v>
      </c>
      <c r="BQ614">
        <v>2944</v>
      </c>
      <c r="BR614">
        <v>5984</v>
      </c>
      <c r="BS614" t="s">
        <v>449</v>
      </c>
      <c r="BT614" s="2">
        <v>45532</v>
      </c>
      <c r="BU614" s="1">
        <v>1290.5</v>
      </c>
      <c r="BV614" s="2">
        <v>45554</v>
      </c>
      <c r="BW614" t="s">
        <v>422</v>
      </c>
      <c r="BX614" s="2">
        <v>45554</v>
      </c>
      <c r="BY614" t="s">
        <v>4288</v>
      </c>
      <c r="BZ614" s="2">
        <v>45532</v>
      </c>
      <c r="CA614" s="2">
        <v>45553</v>
      </c>
      <c r="CC614" s="2">
        <v>45541</v>
      </c>
      <c r="CD614" t="s">
        <v>424</v>
      </c>
      <c r="CF614" s="2">
        <v>45532</v>
      </c>
      <c r="CJ614" s="2">
        <v>45558</v>
      </c>
      <c r="CL614" s="2">
        <v>45532</v>
      </c>
      <c r="CM614" s="2">
        <v>45554</v>
      </c>
      <c r="CN614" s="2">
        <v>45541</v>
      </c>
      <c r="CO614" s="2">
        <v>45568</v>
      </c>
      <c r="CP614" s="2">
        <v>45554</v>
      </c>
      <c r="CR614" s="2">
        <v>45544</v>
      </c>
      <c r="CS614" s="2">
        <v>45544</v>
      </c>
      <c r="CU614" s="2">
        <v>45553</v>
      </c>
      <c r="CV614" s="2">
        <v>45593</v>
      </c>
      <c r="CW614" s="2">
        <v>45544</v>
      </c>
      <c r="CX614" s="2">
        <v>45558</v>
      </c>
      <c r="CY614" t="s">
        <v>424</v>
      </c>
      <c r="DD614" s="2">
        <v>45538</v>
      </c>
      <c r="DF614" s="2">
        <v>45562</v>
      </c>
      <c r="DI614" s="2">
        <v>45579</v>
      </c>
      <c r="DJ614" s="2">
        <v>45539</v>
      </c>
      <c r="DK614" s="2">
        <v>45593</v>
      </c>
      <c r="DL614" s="2">
        <v>45608</v>
      </c>
      <c r="DM614" s="2">
        <v>45631</v>
      </c>
      <c r="DN614" s="2">
        <v>45693</v>
      </c>
      <c r="DO614" s="2">
        <v>45544</v>
      </c>
      <c r="DP614" s="2">
        <v>45693</v>
      </c>
      <c r="EE614" s="1">
        <v>4105.32</v>
      </c>
      <c r="EG614" t="s">
        <v>1640</v>
      </c>
      <c r="EH614" t="s">
        <v>3373</v>
      </c>
      <c r="EI614" t="s">
        <v>3282</v>
      </c>
      <c r="EJ614" t="s">
        <v>4126</v>
      </c>
      <c r="EK614" t="s">
        <v>1591</v>
      </c>
    </row>
    <row r="615" spans="1:141" hidden="1" x14ac:dyDescent="0.35">
      <c r="A615">
        <v>3794</v>
      </c>
      <c r="B615" t="s">
        <v>404</v>
      </c>
      <c r="C615">
        <v>4567</v>
      </c>
      <c r="D615" t="s">
        <v>976</v>
      </c>
      <c r="E615" t="s">
        <v>834</v>
      </c>
      <c r="F615" t="s">
        <v>426</v>
      </c>
      <c r="G615" t="s">
        <v>1615</v>
      </c>
      <c r="H615" t="s">
        <v>408</v>
      </c>
      <c r="I615" t="s">
        <v>4289</v>
      </c>
      <c r="J615" t="s">
        <v>4290</v>
      </c>
      <c r="K615" t="s">
        <v>14</v>
      </c>
      <c r="L615" t="s">
        <v>50</v>
      </c>
      <c r="M615" t="s">
        <v>411</v>
      </c>
      <c r="N615" t="s">
        <v>411</v>
      </c>
      <c r="O615" t="s">
        <v>411</v>
      </c>
      <c r="P615" t="s">
        <v>411</v>
      </c>
      <c r="Q615" t="s">
        <v>411</v>
      </c>
      <c r="R615" t="s">
        <v>411</v>
      </c>
      <c r="S615" t="s">
        <v>411</v>
      </c>
      <c r="T615" s="1">
        <v>163589.97</v>
      </c>
      <c r="U615">
        <v>701.22</v>
      </c>
      <c r="V615" s="1">
        <v>70203.850000000006</v>
      </c>
      <c r="W615" s="1">
        <v>133138.15</v>
      </c>
      <c r="X615" s="1">
        <v>6658</v>
      </c>
      <c r="Y615">
        <v>0</v>
      </c>
      <c r="Z615" s="1">
        <v>139796.15</v>
      </c>
      <c r="AA615">
        <v>0</v>
      </c>
      <c r="AB615">
        <v>0</v>
      </c>
      <c r="AD615">
        <v>8787721079206</v>
      </c>
      <c r="AE615" t="s">
        <v>412</v>
      </c>
      <c r="AG615" s="2">
        <v>45576</v>
      </c>
      <c r="AH615" s="1">
        <v>3959.18</v>
      </c>
      <c r="AI615" s="2">
        <v>45561</v>
      </c>
      <c r="AJ615">
        <v>2004</v>
      </c>
      <c r="AK615" s="2">
        <v>45539</v>
      </c>
      <c r="AP615" t="s">
        <v>413</v>
      </c>
      <c r="AT615" s="2">
        <v>45743</v>
      </c>
      <c r="AU615" s="2">
        <v>45894</v>
      </c>
      <c r="AV615" t="s">
        <v>414</v>
      </c>
      <c r="AW615" s="2">
        <v>45531</v>
      </c>
      <c r="AY615" s="1">
        <v>221929.27</v>
      </c>
      <c r="BA615" t="s">
        <v>980</v>
      </c>
      <c r="BD615" t="s">
        <v>416</v>
      </c>
      <c r="BE615" t="s">
        <v>417</v>
      </c>
      <c r="BF615">
        <v>5561996994795</v>
      </c>
      <c r="BG615" t="s">
        <v>4291</v>
      </c>
      <c r="BH615">
        <v>73813450</v>
      </c>
      <c r="BI615" t="s">
        <v>430</v>
      </c>
      <c r="BJ615" t="s">
        <v>4292</v>
      </c>
      <c r="BL615" s="1">
        <v>2337.4</v>
      </c>
      <c r="BM615" s="2">
        <v>45711</v>
      </c>
      <c r="BQ615">
        <v>3852</v>
      </c>
      <c r="BS615" t="s">
        <v>440</v>
      </c>
      <c r="BT615" s="2">
        <v>45531</v>
      </c>
      <c r="BW615" t="s">
        <v>422</v>
      </c>
      <c r="BY615" t="s">
        <v>4293</v>
      </c>
      <c r="BZ615" s="2">
        <v>45531</v>
      </c>
      <c r="CA615" s="2">
        <v>45565</v>
      </c>
      <c r="CC615" s="2">
        <v>45539</v>
      </c>
      <c r="CD615" t="s">
        <v>424</v>
      </c>
      <c r="CF615" s="2">
        <v>45531</v>
      </c>
      <c r="CJ615" s="2">
        <v>45574</v>
      </c>
      <c r="CL615" s="2">
        <v>45539</v>
      </c>
      <c r="CM615" s="2">
        <v>45575</v>
      </c>
      <c r="CN615" s="2">
        <v>45539</v>
      </c>
      <c r="CO615" s="2">
        <v>45568</v>
      </c>
      <c r="CP615" s="2">
        <v>45565</v>
      </c>
      <c r="CR615" s="2">
        <v>45540</v>
      </c>
      <c r="CS615" s="2">
        <v>45544</v>
      </c>
      <c r="CT615" s="2">
        <v>45711</v>
      </c>
      <c r="CU615" s="2">
        <v>45568</v>
      </c>
      <c r="CV615" s="2">
        <v>45590</v>
      </c>
      <c r="CW615" s="2">
        <v>45544</v>
      </c>
      <c r="CY615" t="s">
        <v>424</v>
      </c>
      <c r="DD615" s="2">
        <v>45561</v>
      </c>
      <c r="DE615" s="2">
        <v>45559</v>
      </c>
      <c r="DF615" s="2">
        <v>45576</v>
      </c>
      <c r="DI615" s="2">
        <v>45580</v>
      </c>
      <c r="DJ615" s="2">
        <v>45539</v>
      </c>
      <c r="DK615" s="2">
        <v>45698</v>
      </c>
      <c r="DL615" s="2">
        <v>45703</v>
      </c>
      <c r="DM615" s="2">
        <v>45727</v>
      </c>
      <c r="DN615" s="2">
        <v>45736</v>
      </c>
      <c r="DO615" s="2">
        <v>45544</v>
      </c>
      <c r="DP615" s="2">
        <v>45736</v>
      </c>
      <c r="EE615" s="1">
        <v>2074.34</v>
      </c>
      <c r="EI615" t="s">
        <v>3887</v>
      </c>
    </row>
    <row r="616" spans="1:141" hidden="1" x14ac:dyDescent="0.35">
      <c r="A616">
        <v>3795</v>
      </c>
      <c r="B616" t="s">
        <v>404</v>
      </c>
      <c r="C616">
        <v>4560</v>
      </c>
      <c r="D616" t="s">
        <v>471</v>
      </c>
      <c r="E616" t="s">
        <v>472</v>
      </c>
      <c r="F616" t="s">
        <v>544</v>
      </c>
      <c r="G616" t="s">
        <v>2344</v>
      </c>
      <c r="H616" t="s">
        <v>474</v>
      </c>
      <c r="I616" t="s">
        <v>4294</v>
      </c>
      <c r="J616" t="s">
        <v>4295</v>
      </c>
      <c r="K616" t="s">
        <v>38</v>
      </c>
      <c r="L616" t="s">
        <v>124</v>
      </c>
      <c r="M616" t="s">
        <v>411</v>
      </c>
      <c r="N616" t="s">
        <v>411</v>
      </c>
      <c r="O616" t="s">
        <v>411</v>
      </c>
      <c r="P616" t="s">
        <v>424</v>
      </c>
      <c r="Q616" t="s">
        <v>424</v>
      </c>
      <c r="R616" t="s">
        <v>411</v>
      </c>
      <c r="S616" t="s">
        <v>411</v>
      </c>
      <c r="T616" s="1">
        <v>156594.43</v>
      </c>
      <c r="U616">
        <v>570.55999999999995</v>
      </c>
      <c r="V616">
        <v>0</v>
      </c>
      <c r="W616" s="1">
        <v>111500.51</v>
      </c>
      <c r="X616" s="1">
        <v>43404.49</v>
      </c>
      <c r="Y616">
        <v>0</v>
      </c>
      <c r="Z616" s="1">
        <v>154905</v>
      </c>
      <c r="AA616">
        <v>0</v>
      </c>
      <c r="AB616">
        <v>0</v>
      </c>
      <c r="AD616">
        <v>8787721086059</v>
      </c>
      <c r="AE616" t="s">
        <v>412</v>
      </c>
      <c r="AF616">
        <v>96360</v>
      </c>
      <c r="AG616" s="2">
        <v>45580</v>
      </c>
      <c r="AH616" s="1">
        <v>2740.25</v>
      </c>
      <c r="AI616" s="2">
        <v>45562</v>
      </c>
      <c r="AJ616">
        <v>2004</v>
      </c>
      <c r="AK616" s="2">
        <v>45539</v>
      </c>
      <c r="AP616" t="s">
        <v>413</v>
      </c>
      <c r="AT616" s="2">
        <v>45653</v>
      </c>
      <c r="AU616" s="2">
        <v>45744</v>
      </c>
      <c r="AV616" t="s">
        <v>414</v>
      </c>
      <c r="AW616" s="2">
        <v>45529</v>
      </c>
      <c r="AX616">
        <v>28455</v>
      </c>
      <c r="AY616" s="1">
        <v>212004</v>
      </c>
      <c r="BA616" t="s">
        <v>477</v>
      </c>
      <c r="BB616">
        <v>28455</v>
      </c>
      <c r="BC616" t="s">
        <v>4296</v>
      </c>
      <c r="BD616" t="s">
        <v>478</v>
      </c>
      <c r="BE616" t="s">
        <v>417</v>
      </c>
      <c r="BF616">
        <v>5561998562183</v>
      </c>
      <c r="BG616" t="s">
        <v>4297</v>
      </c>
      <c r="BH616">
        <v>72910000</v>
      </c>
      <c r="BI616" t="s">
        <v>1077</v>
      </c>
      <c r="BJ616" t="s">
        <v>4298</v>
      </c>
      <c r="BL616" s="1">
        <v>1901.85</v>
      </c>
      <c r="BM616" s="2">
        <v>45707</v>
      </c>
      <c r="BQ616">
        <v>3073</v>
      </c>
      <c r="BR616">
        <v>5986</v>
      </c>
      <c r="BS616" t="s">
        <v>482</v>
      </c>
      <c r="BT616" s="2">
        <v>45546</v>
      </c>
      <c r="BU616" s="1">
        <v>1174.99</v>
      </c>
      <c r="BV616" s="2">
        <v>45565</v>
      </c>
      <c r="BW616" t="s">
        <v>422</v>
      </c>
      <c r="BX616" s="2">
        <v>45562</v>
      </c>
      <c r="BY616" t="s">
        <v>4299</v>
      </c>
      <c r="BZ616" s="2">
        <v>45546</v>
      </c>
      <c r="CA616" s="2">
        <v>45567</v>
      </c>
      <c r="CC616" s="2">
        <v>45539</v>
      </c>
      <c r="CD616" t="s">
        <v>424</v>
      </c>
      <c r="CF616" s="2">
        <v>45546</v>
      </c>
      <c r="CJ616" s="2">
        <v>45572</v>
      </c>
      <c r="CL616" s="2">
        <v>45551</v>
      </c>
      <c r="CM616" s="2">
        <v>45569</v>
      </c>
      <c r="CN616" s="2">
        <v>45541</v>
      </c>
      <c r="CO616" s="2">
        <v>45568</v>
      </c>
      <c r="CP616" s="2">
        <v>45567</v>
      </c>
      <c r="CR616" s="2">
        <v>45544</v>
      </c>
      <c r="CS616" s="2">
        <v>45544</v>
      </c>
      <c r="CU616" s="2">
        <v>45567</v>
      </c>
      <c r="CV616" s="2">
        <v>45621</v>
      </c>
      <c r="CW616" s="2">
        <v>45544</v>
      </c>
      <c r="CX616" s="2">
        <v>45575</v>
      </c>
      <c r="CY616" t="s">
        <v>424</v>
      </c>
      <c r="DD616" s="2">
        <v>45534</v>
      </c>
      <c r="DF616" s="2">
        <v>45581</v>
      </c>
      <c r="DI616" s="2">
        <v>45583</v>
      </c>
      <c r="DJ616" s="2">
        <v>45540</v>
      </c>
      <c r="DK616" s="2">
        <v>45622</v>
      </c>
      <c r="DL616" s="2">
        <v>45628</v>
      </c>
      <c r="DM616" s="2">
        <v>45629</v>
      </c>
      <c r="DN616" s="2">
        <v>45624</v>
      </c>
      <c r="DO616" s="2">
        <v>45544</v>
      </c>
      <c r="DP616" s="2">
        <v>45624</v>
      </c>
      <c r="EE616" s="1">
        <v>4005.32</v>
      </c>
      <c r="EG616" t="s">
        <v>3289</v>
      </c>
      <c r="EH616" t="s">
        <v>4300</v>
      </c>
      <c r="EI616" t="s">
        <v>3282</v>
      </c>
      <c r="EJ616" t="s">
        <v>4126</v>
      </c>
      <c r="EK616" t="s">
        <v>1591</v>
      </c>
    </row>
    <row r="617" spans="1:141" hidden="1" x14ac:dyDescent="0.35">
      <c r="A617">
        <v>3796</v>
      </c>
      <c r="B617" t="s">
        <v>404</v>
      </c>
      <c r="C617">
        <v>4566</v>
      </c>
      <c r="D617" t="s">
        <v>471</v>
      </c>
      <c r="E617" t="s">
        <v>472</v>
      </c>
      <c r="F617" t="s">
        <v>526</v>
      </c>
      <c r="G617">
        <v>4</v>
      </c>
      <c r="H617" t="s">
        <v>474</v>
      </c>
      <c r="I617" t="s">
        <v>4301</v>
      </c>
      <c r="J617" t="s">
        <v>4302</v>
      </c>
      <c r="K617" t="s">
        <v>44</v>
      </c>
      <c r="L617" t="s">
        <v>195</v>
      </c>
      <c r="M617" t="s">
        <v>411</v>
      </c>
      <c r="N617" t="s">
        <v>411</v>
      </c>
      <c r="O617" t="s">
        <v>411</v>
      </c>
      <c r="P617" t="s">
        <v>424</v>
      </c>
      <c r="Q617" t="s">
        <v>424</v>
      </c>
      <c r="R617" t="s">
        <v>411</v>
      </c>
      <c r="S617" t="s">
        <v>411</v>
      </c>
      <c r="T617" s="1">
        <v>175133.96</v>
      </c>
      <c r="U617">
        <v>970.19</v>
      </c>
      <c r="V617">
        <v>0</v>
      </c>
      <c r="W617" s="1">
        <v>170273.64</v>
      </c>
      <c r="X617" s="1">
        <v>42194.32</v>
      </c>
      <c r="Y617">
        <v>0</v>
      </c>
      <c r="Z617" s="1">
        <v>212467.96</v>
      </c>
      <c r="AA617">
        <v>0</v>
      </c>
      <c r="AB617">
        <v>0</v>
      </c>
      <c r="AD617">
        <v>8787721064454</v>
      </c>
      <c r="AE617" t="s">
        <v>412</v>
      </c>
      <c r="AF617">
        <v>96106</v>
      </c>
      <c r="AG617" s="2">
        <v>45560</v>
      </c>
      <c r="AH617" s="1">
        <v>3122.89</v>
      </c>
      <c r="AI617" s="2">
        <v>45545</v>
      </c>
      <c r="AJ617">
        <v>2004</v>
      </c>
      <c r="AK617" s="2">
        <v>45539</v>
      </c>
      <c r="AP617" t="s">
        <v>413</v>
      </c>
      <c r="AT617" s="2">
        <v>45653</v>
      </c>
      <c r="AU617" s="2">
        <v>45744</v>
      </c>
      <c r="AV617" t="s">
        <v>414</v>
      </c>
      <c r="AW617" s="2">
        <v>45531</v>
      </c>
      <c r="AX617">
        <v>28456</v>
      </c>
      <c r="AY617" s="1">
        <v>221489.64</v>
      </c>
      <c r="BA617" t="s">
        <v>477</v>
      </c>
      <c r="BB617">
        <v>28456</v>
      </c>
      <c r="BD617" t="s">
        <v>512</v>
      </c>
      <c r="BE617" t="s">
        <v>513</v>
      </c>
      <c r="BF617">
        <v>5561986640825</v>
      </c>
      <c r="BG617" t="s">
        <v>4303</v>
      </c>
      <c r="BH617">
        <v>72236219</v>
      </c>
      <c r="BI617" t="s">
        <v>1446</v>
      </c>
      <c r="BJ617" t="s">
        <v>4304</v>
      </c>
      <c r="BL617" s="1">
        <v>3234</v>
      </c>
      <c r="BM617" s="2">
        <v>45673</v>
      </c>
      <c r="BQ617">
        <v>2803</v>
      </c>
      <c r="BR617">
        <v>5987</v>
      </c>
      <c r="BS617" t="s">
        <v>806</v>
      </c>
      <c r="BT617" s="2">
        <v>45531</v>
      </c>
      <c r="BU617" s="1">
        <v>1150</v>
      </c>
      <c r="BW617" t="s">
        <v>422</v>
      </c>
      <c r="BX617" s="2">
        <v>45552</v>
      </c>
      <c r="BY617" t="s">
        <v>4305</v>
      </c>
      <c r="BZ617" s="2">
        <v>45531</v>
      </c>
      <c r="CA617" s="2">
        <v>45547</v>
      </c>
      <c r="CC617" s="2">
        <v>45538</v>
      </c>
      <c r="CD617" t="s">
        <v>424</v>
      </c>
      <c r="CF617" s="2">
        <v>45531</v>
      </c>
      <c r="CJ617" s="2">
        <v>45554</v>
      </c>
      <c r="CL617" s="2">
        <v>45531</v>
      </c>
      <c r="CM617" s="2">
        <v>45554</v>
      </c>
      <c r="CN617" s="2">
        <v>45538</v>
      </c>
      <c r="CO617" s="2">
        <v>45568</v>
      </c>
      <c r="CP617" s="2">
        <v>45547</v>
      </c>
      <c r="CR617" s="2">
        <v>45539</v>
      </c>
      <c r="CS617" s="2">
        <v>45541</v>
      </c>
      <c r="CU617" s="2">
        <v>45548</v>
      </c>
      <c r="CV617" s="2">
        <v>45621</v>
      </c>
      <c r="CW617" s="2">
        <v>45541</v>
      </c>
      <c r="CX617" s="2">
        <v>45558</v>
      </c>
      <c r="CY617" t="s">
        <v>424</v>
      </c>
      <c r="DD617" s="2">
        <v>45538</v>
      </c>
      <c r="DF617" s="2">
        <v>45562</v>
      </c>
      <c r="DI617" s="2">
        <v>45621</v>
      </c>
      <c r="DJ617" s="2">
        <v>45539</v>
      </c>
      <c r="DK617" s="2">
        <v>45622</v>
      </c>
      <c r="DL617" s="2">
        <v>45628</v>
      </c>
      <c r="DM617" s="2">
        <v>45629</v>
      </c>
      <c r="DN617" s="2">
        <v>45624</v>
      </c>
      <c r="DO617" s="2">
        <v>45541</v>
      </c>
      <c r="DP617" s="2">
        <v>45624</v>
      </c>
      <c r="EE617" s="1">
        <v>4348</v>
      </c>
      <c r="EG617" t="s">
        <v>1640</v>
      </c>
      <c r="EH617" t="s">
        <v>3373</v>
      </c>
      <c r="EI617" t="s">
        <v>3282</v>
      </c>
      <c r="EJ617" t="s">
        <v>4126</v>
      </c>
      <c r="EK617" t="s">
        <v>1591</v>
      </c>
    </row>
    <row r="618" spans="1:141" hidden="1" x14ac:dyDescent="0.35">
      <c r="A618">
        <v>3797</v>
      </c>
      <c r="B618" t="s">
        <v>561</v>
      </c>
      <c r="C618">
        <v>4557</v>
      </c>
      <c r="D618" t="s">
        <v>976</v>
      </c>
      <c r="E618" t="s">
        <v>834</v>
      </c>
      <c r="F618" t="s">
        <v>1003</v>
      </c>
      <c r="G618" t="s">
        <v>1504</v>
      </c>
      <c r="H618" t="s">
        <v>408</v>
      </c>
      <c r="I618" t="s">
        <v>4306</v>
      </c>
      <c r="J618" t="s">
        <v>4307</v>
      </c>
      <c r="K618" t="s">
        <v>22</v>
      </c>
      <c r="L618" t="s">
        <v>21</v>
      </c>
      <c r="M618" t="s">
        <v>411</v>
      </c>
      <c r="N618" t="s">
        <v>411</v>
      </c>
      <c r="O618" t="s">
        <v>411</v>
      </c>
      <c r="P618" t="s">
        <v>411</v>
      </c>
      <c r="Q618" t="s">
        <v>411</v>
      </c>
      <c r="R618" t="s">
        <v>411</v>
      </c>
      <c r="S618" t="s">
        <v>411</v>
      </c>
      <c r="T618" s="1">
        <v>155054.45000000001</v>
      </c>
      <c r="U618">
        <v>689.99</v>
      </c>
      <c r="V618">
        <v>0</v>
      </c>
      <c r="W618" s="1">
        <v>131625.45000000001</v>
      </c>
      <c r="X618" s="1">
        <v>23429</v>
      </c>
      <c r="Y618">
        <v>0</v>
      </c>
      <c r="Z618" s="1">
        <v>155054.45000000001</v>
      </c>
      <c r="AA618">
        <v>0</v>
      </c>
      <c r="AB618">
        <v>0</v>
      </c>
      <c r="AE618" t="s">
        <v>412</v>
      </c>
      <c r="AH618">
        <v>0</v>
      </c>
      <c r="AK618" s="2">
        <v>45539</v>
      </c>
      <c r="AP618" t="s">
        <v>3839</v>
      </c>
      <c r="AT618" s="2">
        <v>45576</v>
      </c>
      <c r="AU618" s="2">
        <v>45576</v>
      </c>
      <c r="AV618" t="s">
        <v>561</v>
      </c>
      <c r="AW618" s="2">
        <v>45528</v>
      </c>
      <c r="AX618">
        <v>28454</v>
      </c>
      <c r="AY618" s="1">
        <v>222000.05</v>
      </c>
      <c r="BA618" t="s">
        <v>980</v>
      </c>
      <c r="BB618">
        <v>28454</v>
      </c>
      <c r="BD618" t="s">
        <v>416</v>
      </c>
      <c r="BE618" t="s">
        <v>417</v>
      </c>
      <c r="BF618">
        <v>5561999966693</v>
      </c>
      <c r="BG618" t="s">
        <v>4308</v>
      </c>
      <c r="BH618">
        <v>73801100</v>
      </c>
      <c r="BI618" t="s">
        <v>504</v>
      </c>
      <c r="BJ618" t="s">
        <v>4309</v>
      </c>
      <c r="BL618" s="1">
        <v>2550.02</v>
      </c>
      <c r="BM618" s="2">
        <v>45707</v>
      </c>
      <c r="BQ618">
        <v>3842</v>
      </c>
      <c r="BR618">
        <v>5985</v>
      </c>
      <c r="BS618" t="s">
        <v>449</v>
      </c>
      <c r="BT618" s="2">
        <v>45540</v>
      </c>
      <c r="BW618" t="s">
        <v>422</v>
      </c>
      <c r="BY618" t="s">
        <v>4310</v>
      </c>
      <c r="BZ618" s="2">
        <v>45541</v>
      </c>
      <c r="CC618" s="2">
        <v>45539</v>
      </c>
      <c r="CF618" s="2">
        <v>45541</v>
      </c>
      <c r="CL618" s="2">
        <v>45541</v>
      </c>
      <c r="CN618" s="2">
        <v>45539</v>
      </c>
      <c r="CR618" s="2">
        <v>45540</v>
      </c>
      <c r="DJ618" s="2">
        <v>45544</v>
      </c>
      <c r="EG618" t="s">
        <v>1640</v>
      </c>
      <c r="EI618" t="s">
        <v>4311</v>
      </c>
      <c r="EK618" t="s">
        <v>3786</v>
      </c>
    </row>
    <row r="619" spans="1:141" hidden="1" x14ac:dyDescent="0.35">
      <c r="A619">
        <v>3798</v>
      </c>
      <c r="B619" t="s">
        <v>561</v>
      </c>
      <c r="C619">
        <v>4583</v>
      </c>
      <c r="D619" t="s">
        <v>833</v>
      </c>
      <c r="E619" t="s">
        <v>834</v>
      </c>
      <c r="F619" t="s">
        <v>473</v>
      </c>
      <c r="G619">
        <v>203</v>
      </c>
      <c r="H619" t="s">
        <v>474</v>
      </c>
      <c r="I619" t="s">
        <v>4312</v>
      </c>
      <c r="J619" t="s">
        <v>4313</v>
      </c>
      <c r="K619" t="s">
        <v>37</v>
      </c>
      <c r="L619" t="s">
        <v>182</v>
      </c>
      <c r="M619" t="s">
        <v>411</v>
      </c>
      <c r="N619" t="s">
        <v>411</v>
      </c>
      <c r="O619" t="s">
        <v>411</v>
      </c>
      <c r="P619" t="s">
        <v>411</v>
      </c>
      <c r="Q619" t="s">
        <v>411</v>
      </c>
      <c r="R619" t="s">
        <v>411</v>
      </c>
      <c r="S619" t="s">
        <v>411</v>
      </c>
      <c r="T619" s="1">
        <v>129097.46</v>
      </c>
      <c r="U619">
        <v>450</v>
      </c>
      <c r="V619" s="1">
        <v>75427.539999999994</v>
      </c>
      <c r="W619" s="1">
        <v>81741.460000000006</v>
      </c>
      <c r="X619" s="1">
        <v>50831</v>
      </c>
      <c r="Y619">
        <v>0</v>
      </c>
      <c r="Z619" s="1">
        <v>132572.46</v>
      </c>
      <c r="AA619">
        <v>0</v>
      </c>
      <c r="AB619">
        <v>0</v>
      </c>
      <c r="AE619" t="s">
        <v>412</v>
      </c>
      <c r="AH619">
        <v>0</v>
      </c>
      <c r="AK619" s="2">
        <v>45540</v>
      </c>
      <c r="AP619" t="s">
        <v>413</v>
      </c>
      <c r="AT619" s="2">
        <v>45561</v>
      </c>
      <c r="AU619" s="2">
        <v>45561</v>
      </c>
      <c r="AV619" t="s">
        <v>561</v>
      </c>
      <c r="AW619" s="2">
        <v>45534</v>
      </c>
      <c r="AX619">
        <v>28469</v>
      </c>
      <c r="AY619" s="1">
        <v>185925.46</v>
      </c>
      <c r="BA619" t="s">
        <v>837</v>
      </c>
      <c r="BB619">
        <v>28469</v>
      </c>
      <c r="BD619" t="s">
        <v>478</v>
      </c>
      <c r="BE619" t="s">
        <v>417</v>
      </c>
      <c r="BF619">
        <v>5521965843409</v>
      </c>
      <c r="BG619" t="s">
        <v>4314</v>
      </c>
      <c r="BH619">
        <v>72910000</v>
      </c>
      <c r="BI619" t="s">
        <v>4315</v>
      </c>
      <c r="BJ619" t="s">
        <v>4316</v>
      </c>
      <c r="BL619" s="1">
        <v>1800</v>
      </c>
      <c r="BQ619">
        <v>3323</v>
      </c>
      <c r="BR619">
        <v>5989</v>
      </c>
      <c r="BS619" t="s">
        <v>421</v>
      </c>
      <c r="BY619" t="s">
        <v>4317</v>
      </c>
      <c r="CC619" s="2">
        <v>45540</v>
      </c>
      <c r="CN619" s="2">
        <v>45541</v>
      </c>
      <c r="CR619" s="2">
        <v>45544</v>
      </c>
      <c r="CS619" s="2">
        <v>45544</v>
      </c>
      <c r="CW619" s="2">
        <v>45544</v>
      </c>
      <c r="CY619" t="s">
        <v>424</v>
      </c>
      <c r="DD619" s="2">
        <v>45539</v>
      </c>
      <c r="DJ619" s="2">
        <v>45540</v>
      </c>
      <c r="DO619" s="2">
        <v>45544</v>
      </c>
      <c r="EG619" t="s">
        <v>1640</v>
      </c>
      <c r="EI619" t="s">
        <v>4318</v>
      </c>
      <c r="EJ619" t="s">
        <v>4319</v>
      </c>
      <c r="EK619" t="s">
        <v>1591</v>
      </c>
    </row>
    <row r="620" spans="1:141" hidden="1" x14ac:dyDescent="0.35">
      <c r="A620">
        <v>3799</v>
      </c>
      <c r="B620" t="s">
        <v>404</v>
      </c>
      <c r="C620">
        <v>4561</v>
      </c>
      <c r="D620" t="s">
        <v>976</v>
      </c>
      <c r="E620" t="s">
        <v>834</v>
      </c>
      <c r="F620" t="s">
        <v>451</v>
      </c>
      <c r="G620" t="s">
        <v>1615</v>
      </c>
      <c r="H620" t="s">
        <v>408</v>
      </c>
      <c r="I620" t="s">
        <v>4320</v>
      </c>
      <c r="J620" t="s">
        <v>4321</v>
      </c>
      <c r="K620" t="s">
        <v>14</v>
      </c>
      <c r="L620" t="s">
        <v>95</v>
      </c>
      <c r="M620" t="s">
        <v>411</v>
      </c>
      <c r="N620" t="s">
        <v>411</v>
      </c>
      <c r="O620" t="s">
        <v>411</v>
      </c>
      <c r="P620" t="s">
        <v>411</v>
      </c>
      <c r="Q620" t="s">
        <v>411</v>
      </c>
      <c r="R620" t="s">
        <v>411</v>
      </c>
      <c r="S620" t="s">
        <v>411</v>
      </c>
      <c r="T620" s="1">
        <v>150587.76999999999</v>
      </c>
      <c r="U620">
        <v>568.74</v>
      </c>
      <c r="V620">
        <v>0</v>
      </c>
      <c r="W620" s="1">
        <v>111357.77</v>
      </c>
      <c r="X620" s="1">
        <v>39230</v>
      </c>
      <c r="Y620">
        <v>0</v>
      </c>
      <c r="Z620" s="1">
        <v>150587.76999999999</v>
      </c>
      <c r="AA620">
        <v>0</v>
      </c>
      <c r="AB620">
        <v>0</v>
      </c>
      <c r="AD620">
        <v>8787721076932</v>
      </c>
      <c r="AE620" t="s">
        <v>412</v>
      </c>
      <c r="AG620" s="2">
        <v>45567</v>
      </c>
      <c r="AH620" s="1">
        <v>3543.32</v>
      </c>
      <c r="AI620" s="2">
        <v>45553</v>
      </c>
      <c r="AJ620">
        <v>2004</v>
      </c>
      <c r="AK620" s="2">
        <v>45540</v>
      </c>
      <c r="AP620" t="s">
        <v>413</v>
      </c>
      <c r="AT620" s="2">
        <v>45743</v>
      </c>
      <c r="AU620" s="2">
        <v>45894</v>
      </c>
      <c r="AV620" t="s">
        <v>414</v>
      </c>
      <c r="AW620" s="2">
        <v>45530</v>
      </c>
      <c r="AX620">
        <v>28467</v>
      </c>
      <c r="AY620" s="1">
        <v>221931.28</v>
      </c>
      <c r="BA620" t="s">
        <v>980</v>
      </c>
      <c r="BB620">
        <v>28467</v>
      </c>
      <c r="BC620" t="s">
        <v>4322</v>
      </c>
      <c r="BD620" t="s">
        <v>416</v>
      </c>
      <c r="BE620" t="s">
        <v>417</v>
      </c>
      <c r="BF620">
        <v>5561996383986</v>
      </c>
      <c r="BG620" t="s">
        <v>4323</v>
      </c>
      <c r="BH620">
        <v>73808765</v>
      </c>
      <c r="BI620" t="s">
        <v>746</v>
      </c>
      <c r="BJ620" t="s">
        <v>4324</v>
      </c>
      <c r="BL620" s="1">
        <v>18958.5</v>
      </c>
      <c r="BM620" s="2">
        <v>45696</v>
      </c>
      <c r="BQ620">
        <v>3724</v>
      </c>
      <c r="BR620">
        <v>5988</v>
      </c>
      <c r="BS620" t="s">
        <v>517</v>
      </c>
      <c r="BT620" s="2">
        <v>45545</v>
      </c>
      <c r="BW620" t="s">
        <v>422</v>
      </c>
      <c r="BY620" t="s">
        <v>4325</v>
      </c>
      <c r="BZ620" s="2">
        <v>45546</v>
      </c>
      <c r="CA620" s="2">
        <v>45559</v>
      </c>
      <c r="CC620" s="2">
        <v>45540</v>
      </c>
      <c r="CD620" t="s">
        <v>424</v>
      </c>
      <c r="CF620" s="2">
        <v>45547</v>
      </c>
      <c r="CJ620" s="2">
        <v>45565</v>
      </c>
      <c r="CL620" s="2">
        <v>45551</v>
      </c>
      <c r="CM620" s="2">
        <v>45566</v>
      </c>
      <c r="CN620" s="2">
        <v>45540</v>
      </c>
      <c r="CO620" s="2">
        <v>45568</v>
      </c>
      <c r="CP620" s="2">
        <v>45559</v>
      </c>
      <c r="CR620" s="2">
        <v>45544</v>
      </c>
      <c r="CS620" s="2">
        <v>45544</v>
      </c>
      <c r="CU620" s="2">
        <v>45561</v>
      </c>
      <c r="CV620" s="2">
        <v>45590</v>
      </c>
      <c r="CW620" s="2">
        <v>45541</v>
      </c>
      <c r="CY620" t="s">
        <v>424</v>
      </c>
      <c r="DD620" s="2">
        <v>45553</v>
      </c>
      <c r="DF620" s="2">
        <v>45568</v>
      </c>
      <c r="DI620" s="2">
        <v>45569</v>
      </c>
      <c r="DJ620" s="2">
        <v>45539</v>
      </c>
      <c r="DK620" s="2">
        <v>45698</v>
      </c>
      <c r="DL620" s="2">
        <v>45703</v>
      </c>
      <c r="DM620" s="2">
        <v>45727</v>
      </c>
      <c r="DN620" s="2">
        <v>45736</v>
      </c>
      <c r="DO620" s="2">
        <v>45541</v>
      </c>
      <c r="DP620" s="2">
        <v>45736</v>
      </c>
      <c r="EE620" s="1">
        <v>2290.6999999999998</v>
      </c>
    </row>
    <row r="621" spans="1:141" hidden="1" x14ac:dyDescent="0.35">
      <c r="A621">
        <v>3800</v>
      </c>
      <c r="B621" t="s">
        <v>1352</v>
      </c>
      <c r="C621">
        <v>4578</v>
      </c>
      <c r="D621" t="s">
        <v>976</v>
      </c>
      <c r="E621" t="s">
        <v>834</v>
      </c>
      <c r="F621" t="s">
        <v>492</v>
      </c>
      <c r="G621" t="s">
        <v>1729</v>
      </c>
      <c r="H621" t="s">
        <v>408</v>
      </c>
      <c r="I621" t="s">
        <v>4326</v>
      </c>
      <c r="J621" t="s">
        <v>4327</v>
      </c>
      <c r="K621" t="s">
        <v>14</v>
      </c>
      <c r="L621" t="s">
        <v>87</v>
      </c>
      <c r="M621" t="s">
        <v>411</v>
      </c>
      <c r="N621" t="s">
        <v>411</v>
      </c>
      <c r="O621" t="s">
        <v>411</v>
      </c>
      <c r="P621" t="s">
        <v>411</v>
      </c>
      <c r="Q621" t="s">
        <v>411</v>
      </c>
      <c r="R621" t="s">
        <v>411</v>
      </c>
      <c r="S621" t="s">
        <v>411</v>
      </c>
      <c r="T621" s="1">
        <v>149170.14000000001</v>
      </c>
      <c r="U621">
        <v>0</v>
      </c>
      <c r="V621">
        <v>0.01</v>
      </c>
      <c r="W621">
        <v>0.01</v>
      </c>
      <c r="X621">
        <v>0.01</v>
      </c>
      <c r="Y621">
        <v>0.01</v>
      </c>
      <c r="Z621">
        <v>0.03</v>
      </c>
      <c r="AA621">
        <v>0</v>
      </c>
      <c r="AB621">
        <v>0</v>
      </c>
      <c r="AE621" t="s">
        <v>412</v>
      </c>
      <c r="AG621" s="2">
        <v>45608</v>
      </c>
      <c r="AH621" s="1">
        <v>3532.94</v>
      </c>
      <c r="AI621" s="2">
        <v>45590</v>
      </c>
      <c r="AJ621">
        <v>2004</v>
      </c>
      <c r="AK621" s="2">
        <v>45540</v>
      </c>
      <c r="AP621" t="s">
        <v>3839</v>
      </c>
      <c r="AT621" s="2">
        <v>45698</v>
      </c>
      <c r="AU621" s="2">
        <v>45894</v>
      </c>
      <c r="AV621" t="s">
        <v>414</v>
      </c>
      <c r="AW621" s="2">
        <v>45534</v>
      </c>
      <c r="AX621">
        <v>28504</v>
      </c>
      <c r="AY621" s="1">
        <v>221799.98</v>
      </c>
      <c r="BA621" t="s">
        <v>980</v>
      </c>
      <c r="BB621">
        <v>28504</v>
      </c>
      <c r="BC621" t="s">
        <v>4328</v>
      </c>
      <c r="BD621" t="s">
        <v>416</v>
      </c>
      <c r="BE621" t="s">
        <v>417</v>
      </c>
      <c r="BF621">
        <v>5561996383461</v>
      </c>
      <c r="BG621" t="s">
        <v>4329</v>
      </c>
      <c r="BH621">
        <v>73808072</v>
      </c>
      <c r="BI621" t="s">
        <v>588</v>
      </c>
      <c r="BJ621" t="s">
        <v>4330</v>
      </c>
      <c r="BL621" s="1">
        <v>1788.19</v>
      </c>
      <c r="BQ621">
        <v>3633</v>
      </c>
      <c r="BR621">
        <v>5996</v>
      </c>
      <c r="BS621" t="s">
        <v>4331</v>
      </c>
      <c r="BT621" s="2">
        <v>45546</v>
      </c>
      <c r="BW621" t="s">
        <v>422</v>
      </c>
      <c r="BY621" t="s">
        <v>4332</v>
      </c>
      <c r="BZ621" s="2">
        <v>45547</v>
      </c>
      <c r="CA621" s="2">
        <v>45594</v>
      </c>
      <c r="CC621" s="2">
        <v>45540</v>
      </c>
      <c r="CD621" t="s">
        <v>424</v>
      </c>
      <c r="CF621" s="2">
        <v>45547</v>
      </c>
      <c r="CI621" s="2">
        <v>45592</v>
      </c>
      <c r="CJ621" s="2">
        <v>45604</v>
      </c>
      <c r="CL621" s="2">
        <v>45565</v>
      </c>
      <c r="CM621" s="2">
        <v>45607</v>
      </c>
      <c r="CN621" s="2">
        <v>45540</v>
      </c>
      <c r="CO621" s="2">
        <v>45597</v>
      </c>
      <c r="CP621" s="2">
        <v>45594</v>
      </c>
      <c r="CR621" s="2">
        <v>45544</v>
      </c>
      <c r="CS621" s="2">
        <v>45582</v>
      </c>
      <c r="CU621" s="2">
        <v>45597</v>
      </c>
      <c r="CV621" s="2">
        <v>45646</v>
      </c>
      <c r="CW621" s="2">
        <v>45582</v>
      </c>
      <c r="CY621" t="s">
        <v>424</v>
      </c>
      <c r="DD621" s="2">
        <v>45590</v>
      </c>
      <c r="DI621" s="2">
        <v>45618</v>
      </c>
      <c r="DJ621" s="2">
        <v>45544</v>
      </c>
      <c r="DK621" s="2">
        <v>45646</v>
      </c>
      <c r="DO621" s="2">
        <v>45582</v>
      </c>
      <c r="EE621" s="1">
        <v>2617.0500000000002</v>
      </c>
      <c r="EG621" t="s">
        <v>735</v>
      </c>
      <c r="EK621" t="s">
        <v>1591</v>
      </c>
    </row>
    <row r="622" spans="1:141" hidden="1" x14ac:dyDescent="0.35">
      <c r="A622">
        <v>3801</v>
      </c>
      <c r="B622" t="s">
        <v>404</v>
      </c>
      <c r="C622">
        <v>4573</v>
      </c>
      <c r="D622" t="s">
        <v>471</v>
      </c>
      <c r="E622" t="s">
        <v>508</v>
      </c>
      <c r="F622" t="s">
        <v>451</v>
      </c>
      <c r="G622">
        <v>203</v>
      </c>
      <c r="H622" t="s">
        <v>474</v>
      </c>
      <c r="I622" t="s">
        <v>4333</v>
      </c>
      <c r="J622" t="s">
        <v>4334</v>
      </c>
      <c r="K622" t="s">
        <v>37</v>
      </c>
      <c r="L622" t="s">
        <v>109</v>
      </c>
      <c r="M622" t="s">
        <v>411</v>
      </c>
      <c r="N622" t="s">
        <v>411</v>
      </c>
      <c r="O622" t="s">
        <v>411</v>
      </c>
      <c r="P622" t="s">
        <v>424</v>
      </c>
      <c r="Q622" t="s">
        <v>424</v>
      </c>
      <c r="R622" t="s">
        <v>411</v>
      </c>
      <c r="S622" t="s">
        <v>411</v>
      </c>
      <c r="T622" s="1">
        <v>156266.32999999999</v>
      </c>
      <c r="U622">
        <v>597.21</v>
      </c>
      <c r="V622">
        <v>0</v>
      </c>
      <c r="W622" s="1">
        <v>117177.84</v>
      </c>
      <c r="X622" s="1">
        <v>39346</v>
      </c>
      <c r="Y622">
        <v>0</v>
      </c>
      <c r="Z622" s="1">
        <v>156523.84</v>
      </c>
      <c r="AA622">
        <v>0</v>
      </c>
      <c r="AB622">
        <v>0</v>
      </c>
      <c r="AD622">
        <v>8787721092202</v>
      </c>
      <c r="AE622" t="s">
        <v>412</v>
      </c>
      <c r="AF622">
        <v>96145</v>
      </c>
      <c r="AG622" s="2">
        <v>45580</v>
      </c>
      <c r="AH622" s="1">
        <v>2740.25</v>
      </c>
      <c r="AI622" s="2">
        <v>45552</v>
      </c>
      <c r="AJ622">
        <v>2004</v>
      </c>
      <c r="AK622" s="2">
        <v>45540</v>
      </c>
      <c r="AP622" t="s">
        <v>413</v>
      </c>
      <c r="AT622" s="2">
        <v>45741</v>
      </c>
      <c r="AU622" s="2">
        <v>45741</v>
      </c>
      <c r="AV622" t="s">
        <v>414</v>
      </c>
      <c r="AW622" s="2">
        <v>45532</v>
      </c>
      <c r="AX622">
        <v>28502</v>
      </c>
      <c r="AY622" s="1">
        <v>208206.22</v>
      </c>
      <c r="BA622" t="s">
        <v>477</v>
      </c>
      <c r="BB622">
        <v>28502</v>
      </c>
      <c r="BD622" t="s">
        <v>929</v>
      </c>
      <c r="BE622" t="s">
        <v>513</v>
      </c>
      <c r="BF622">
        <v>5561985695473</v>
      </c>
      <c r="BG622" t="s">
        <v>4335</v>
      </c>
      <c r="BH622">
        <v>72120170</v>
      </c>
      <c r="BI622" t="s">
        <v>1432</v>
      </c>
      <c r="BJ622" t="s">
        <v>4336</v>
      </c>
      <c r="BL622" s="1">
        <v>1990.7</v>
      </c>
      <c r="BM622" s="2">
        <v>45712</v>
      </c>
      <c r="BQ622">
        <v>2844</v>
      </c>
      <c r="BR622">
        <v>5994</v>
      </c>
      <c r="BS622" t="s">
        <v>490</v>
      </c>
      <c r="BT622" s="2">
        <v>45421</v>
      </c>
      <c r="BU622" s="1">
        <v>1174.99</v>
      </c>
      <c r="BV622" s="2">
        <v>45554</v>
      </c>
      <c r="BW622" t="s">
        <v>422</v>
      </c>
      <c r="BX622" s="2">
        <v>45559</v>
      </c>
      <c r="BZ622" s="2">
        <v>45421</v>
      </c>
      <c r="CA622" s="2">
        <v>45555</v>
      </c>
      <c r="CC622" s="2">
        <v>45541</v>
      </c>
      <c r="CD622" t="s">
        <v>424</v>
      </c>
      <c r="CF622" s="2">
        <v>45421</v>
      </c>
      <c r="CJ622" s="2">
        <v>45561</v>
      </c>
      <c r="CL622" s="2">
        <v>45421</v>
      </c>
      <c r="CM622" s="2">
        <v>45567</v>
      </c>
      <c r="CN622" s="2">
        <v>45541</v>
      </c>
      <c r="CO622" s="2">
        <v>45568</v>
      </c>
      <c r="CP622" s="2">
        <v>45555</v>
      </c>
      <c r="CR622" s="2">
        <v>45544</v>
      </c>
      <c r="CS622" s="2">
        <v>45551</v>
      </c>
      <c r="CU622" s="2">
        <v>45559</v>
      </c>
      <c r="CV622" s="2">
        <v>45593</v>
      </c>
      <c r="CW622" s="2">
        <v>45551</v>
      </c>
      <c r="CX622" s="2">
        <v>45569</v>
      </c>
      <c r="CY622" t="s">
        <v>424</v>
      </c>
      <c r="DD622" s="2">
        <v>45540</v>
      </c>
      <c r="DF622" s="2">
        <v>45581</v>
      </c>
      <c r="DI622" s="2">
        <v>45583</v>
      </c>
      <c r="DJ622" s="2">
        <v>45540</v>
      </c>
      <c r="DK622" s="2">
        <v>45593</v>
      </c>
      <c r="DL622" s="2">
        <v>45608</v>
      </c>
      <c r="DM622" s="2">
        <v>45631</v>
      </c>
      <c r="DN622" s="2">
        <v>45693</v>
      </c>
      <c r="DO622" s="2">
        <v>45551</v>
      </c>
      <c r="DP622" s="2">
        <v>45693</v>
      </c>
      <c r="EE622" s="1">
        <v>4005.32</v>
      </c>
      <c r="EG622" t="s">
        <v>1640</v>
      </c>
      <c r="EH622" t="s">
        <v>4337</v>
      </c>
      <c r="EI622" t="s">
        <v>3282</v>
      </c>
      <c r="EJ622" t="s">
        <v>4126</v>
      </c>
      <c r="EK622" t="s">
        <v>1591</v>
      </c>
    </row>
    <row r="623" spans="1:141" hidden="1" x14ac:dyDescent="0.35">
      <c r="A623">
        <v>3802</v>
      </c>
      <c r="B623" t="s">
        <v>404</v>
      </c>
      <c r="C623">
        <v>4558</v>
      </c>
      <c r="D623" t="s">
        <v>471</v>
      </c>
      <c r="E623" t="s">
        <v>508</v>
      </c>
      <c r="F623" t="s">
        <v>442</v>
      </c>
      <c r="G623">
        <v>103</v>
      </c>
      <c r="H623" t="s">
        <v>474</v>
      </c>
      <c r="I623" t="s">
        <v>4338</v>
      </c>
      <c r="J623" t="s">
        <v>4339</v>
      </c>
      <c r="K623" t="s">
        <v>38</v>
      </c>
      <c r="L623" t="s">
        <v>52</v>
      </c>
      <c r="M623" t="s">
        <v>411</v>
      </c>
      <c r="N623" t="s">
        <v>411</v>
      </c>
      <c r="O623" t="s">
        <v>411</v>
      </c>
      <c r="P623" t="s">
        <v>424</v>
      </c>
      <c r="Q623" t="s">
        <v>424</v>
      </c>
      <c r="R623" t="s">
        <v>411</v>
      </c>
      <c r="S623" t="s">
        <v>411</v>
      </c>
      <c r="T623" s="1">
        <v>149718.62</v>
      </c>
      <c r="U623">
        <v>486.85</v>
      </c>
      <c r="V623">
        <v>0</v>
      </c>
      <c r="W623" s="1">
        <v>94717.69</v>
      </c>
      <c r="X623" s="1">
        <v>45282.31</v>
      </c>
      <c r="Y623">
        <v>0</v>
      </c>
      <c r="Z623" s="1">
        <v>140000</v>
      </c>
      <c r="AA623">
        <v>0</v>
      </c>
      <c r="AB623">
        <v>0</v>
      </c>
      <c r="AD623">
        <v>8787721090374</v>
      </c>
      <c r="AE623" t="s">
        <v>412</v>
      </c>
      <c r="AF623">
        <v>96157</v>
      </c>
      <c r="AG623" s="2">
        <v>45581</v>
      </c>
      <c r="AH623" s="1">
        <v>2740.25</v>
      </c>
      <c r="AI623" s="2">
        <v>45562</v>
      </c>
      <c r="AJ623">
        <v>2004</v>
      </c>
      <c r="AK623" s="2">
        <v>45540</v>
      </c>
      <c r="AP623" t="s">
        <v>413</v>
      </c>
      <c r="AT623" s="2">
        <v>45741</v>
      </c>
      <c r="AU623" s="2">
        <v>45741</v>
      </c>
      <c r="AV623" t="s">
        <v>414</v>
      </c>
      <c r="AW623" s="2">
        <v>45528</v>
      </c>
      <c r="AX623">
        <v>28499</v>
      </c>
      <c r="AY623" s="1">
        <v>201999.29</v>
      </c>
      <c r="BA623" t="s">
        <v>477</v>
      </c>
      <c r="BB623">
        <v>28499</v>
      </c>
      <c r="BD623" t="s">
        <v>478</v>
      </c>
      <c r="BE623" t="s">
        <v>417</v>
      </c>
      <c r="BF623">
        <v>5561992871258</v>
      </c>
      <c r="BG623" t="s">
        <v>971</v>
      </c>
      <c r="BH623">
        <v>72910000</v>
      </c>
      <c r="BI623" t="s">
        <v>972</v>
      </c>
      <c r="BJ623" t="s">
        <v>4340</v>
      </c>
      <c r="BL623" s="1">
        <v>1622.85</v>
      </c>
      <c r="BM623" s="2">
        <v>45693</v>
      </c>
      <c r="BQ623">
        <v>2857</v>
      </c>
      <c r="BR623">
        <v>5991</v>
      </c>
      <c r="BS623" t="s">
        <v>449</v>
      </c>
      <c r="BT623" s="2">
        <v>45528</v>
      </c>
      <c r="BU623" s="1">
        <v>1289.99</v>
      </c>
      <c r="BV623" s="2">
        <v>45565</v>
      </c>
      <c r="BW623" t="s">
        <v>422</v>
      </c>
      <c r="BX623" s="2">
        <v>45569</v>
      </c>
      <c r="BY623" t="s">
        <v>4341</v>
      </c>
      <c r="BZ623" s="2">
        <v>45528</v>
      </c>
      <c r="CA623" s="2">
        <v>45567</v>
      </c>
      <c r="CC623" s="2">
        <v>45541</v>
      </c>
      <c r="CD623" t="s">
        <v>424</v>
      </c>
      <c r="CF623" s="2">
        <v>45528</v>
      </c>
      <c r="CJ623" s="2">
        <v>45572</v>
      </c>
      <c r="CL623" s="2">
        <v>45528</v>
      </c>
      <c r="CM623" s="2">
        <v>45569</v>
      </c>
      <c r="CN623" s="2">
        <v>45541</v>
      </c>
      <c r="CO623" s="2">
        <v>45568</v>
      </c>
      <c r="CP623" s="2">
        <v>45567</v>
      </c>
      <c r="CR623" s="2">
        <v>45545</v>
      </c>
      <c r="CS623" s="2">
        <v>45544</v>
      </c>
      <c r="CU623" s="2">
        <v>45567</v>
      </c>
      <c r="CV623" s="2">
        <v>45593</v>
      </c>
      <c r="CW623" s="2">
        <v>45544</v>
      </c>
      <c r="CX623" s="2">
        <v>45579</v>
      </c>
      <c r="CY623" t="s">
        <v>424</v>
      </c>
      <c r="DD623" s="2">
        <v>45540</v>
      </c>
      <c r="DF623" s="2">
        <v>45582</v>
      </c>
      <c r="DI623" s="2">
        <v>45583</v>
      </c>
      <c r="DJ623" s="2">
        <v>45540</v>
      </c>
      <c r="DK623" s="2">
        <v>45593</v>
      </c>
      <c r="DL623" s="2">
        <v>45608</v>
      </c>
      <c r="DM623" s="2">
        <v>45631</v>
      </c>
      <c r="DN623" s="2">
        <v>45693</v>
      </c>
      <c r="DO623" s="2">
        <v>45544</v>
      </c>
      <c r="DP623" s="2">
        <v>45693</v>
      </c>
      <c r="EE623" s="1">
        <v>3905.32</v>
      </c>
      <c r="EG623" t="s">
        <v>3289</v>
      </c>
      <c r="EI623" t="s">
        <v>3282</v>
      </c>
      <c r="EJ623" t="s">
        <v>4126</v>
      </c>
      <c r="EK623" t="s">
        <v>1591</v>
      </c>
    </row>
    <row r="624" spans="1:141" hidden="1" x14ac:dyDescent="0.35">
      <c r="A624">
        <v>3803</v>
      </c>
      <c r="B624" t="s">
        <v>404</v>
      </c>
      <c r="C624">
        <v>4562</v>
      </c>
      <c r="D624" t="s">
        <v>405</v>
      </c>
      <c r="E624" t="s">
        <v>406</v>
      </c>
      <c r="F624" t="s">
        <v>584</v>
      </c>
      <c r="G624">
        <v>303</v>
      </c>
      <c r="H624" t="s">
        <v>408</v>
      </c>
      <c r="I624" t="s">
        <v>4342</v>
      </c>
      <c r="J624" t="s">
        <v>4343</v>
      </c>
      <c r="K624" t="s">
        <v>14</v>
      </c>
      <c r="L624" t="s">
        <v>66</v>
      </c>
      <c r="M624" t="s">
        <v>411</v>
      </c>
      <c r="N624" t="s">
        <v>411</v>
      </c>
      <c r="O624" t="s">
        <v>411</v>
      </c>
      <c r="P624" t="s">
        <v>411</v>
      </c>
      <c r="Q624" t="s">
        <v>411</v>
      </c>
      <c r="R624" t="s">
        <v>411</v>
      </c>
      <c r="S624" t="s">
        <v>411</v>
      </c>
      <c r="T624" s="1">
        <v>156260.42000000001</v>
      </c>
      <c r="U624">
        <v>704.99</v>
      </c>
      <c r="V624" s="1">
        <v>53739.58</v>
      </c>
      <c r="W624" s="1">
        <v>134471.42000000001</v>
      </c>
      <c r="X624" s="1">
        <v>21789</v>
      </c>
      <c r="Y624">
        <v>0</v>
      </c>
      <c r="Z624" s="1">
        <v>156260.42000000001</v>
      </c>
      <c r="AA624">
        <v>0</v>
      </c>
      <c r="AB624">
        <v>0</v>
      </c>
      <c r="AD624">
        <v>8787721107161</v>
      </c>
      <c r="AE624" t="s">
        <v>412</v>
      </c>
      <c r="AG624" s="2">
        <v>45573</v>
      </c>
      <c r="AH624" s="1">
        <v>3522.58</v>
      </c>
      <c r="AI624" s="2">
        <v>45555</v>
      </c>
      <c r="AJ624">
        <v>2004</v>
      </c>
      <c r="AK624" s="2">
        <v>45540</v>
      </c>
      <c r="AP624" t="s">
        <v>413</v>
      </c>
      <c r="AT624" s="2">
        <v>45744</v>
      </c>
      <c r="AU624" s="2">
        <v>45744</v>
      </c>
      <c r="AV624" t="s">
        <v>414</v>
      </c>
      <c r="AW624" s="2">
        <v>45530</v>
      </c>
      <c r="AX624">
        <v>28500</v>
      </c>
      <c r="AY624" s="1">
        <v>223060.42</v>
      </c>
      <c r="BA624" t="s">
        <v>415</v>
      </c>
      <c r="BB624">
        <v>28500</v>
      </c>
      <c r="BD624" t="s">
        <v>416</v>
      </c>
      <c r="BE624" t="s">
        <v>417</v>
      </c>
      <c r="BF624">
        <v>5561998607516</v>
      </c>
      <c r="BG624" t="s">
        <v>3061</v>
      </c>
      <c r="BH624">
        <v>73813020</v>
      </c>
      <c r="BI624" t="s">
        <v>430</v>
      </c>
      <c r="BJ624" t="s">
        <v>4344</v>
      </c>
      <c r="BL624" s="1">
        <v>2350</v>
      </c>
      <c r="BM624" s="2">
        <v>45706</v>
      </c>
      <c r="BQ624">
        <v>3263</v>
      </c>
      <c r="BR624">
        <v>5992</v>
      </c>
      <c r="BS624" t="s">
        <v>783</v>
      </c>
      <c r="BT624" s="2">
        <v>45547</v>
      </c>
      <c r="BW624" t="s">
        <v>422</v>
      </c>
      <c r="BY624" t="s">
        <v>4345</v>
      </c>
      <c r="BZ624" s="2">
        <v>45547</v>
      </c>
      <c r="CA624" s="2">
        <v>45559</v>
      </c>
      <c r="CC624" s="2">
        <v>45540</v>
      </c>
      <c r="CD624" t="s">
        <v>424</v>
      </c>
      <c r="CF624" s="2">
        <v>45547</v>
      </c>
      <c r="CJ624" s="2">
        <v>45568</v>
      </c>
      <c r="CL624" s="2">
        <v>45547</v>
      </c>
      <c r="CM624" s="2">
        <v>45569</v>
      </c>
      <c r="CN624" s="2">
        <v>45540</v>
      </c>
      <c r="CO624" s="2">
        <v>45568</v>
      </c>
      <c r="CP624" s="2">
        <v>45560</v>
      </c>
      <c r="CR624" s="2">
        <v>45541</v>
      </c>
      <c r="CS624" s="2">
        <v>45544</v>
      </c>
      <c r="CT624" s="2">
        <v>45706</v>
      </c>
      <c r="CU624" s="2">
        <v>45565</v>
      </c>
      <c r="CV624" s="2">
        <v>45621</v>
      </c>
      <c r="CW624" s="2">
        <v>45544</v>
      </c>
      <c r="DD624" s="2">
        <v>45555</v>
      </c>
      <c r="DF624" s="2">
        <v>45574</v>
      </c>
      <c r="DI624" s="2">
        <v>45575</v>
      </c>
      <c r="DJ624" s="2">
        <v>45544</v>
      </c>
      <c r="DK624" s="2">
        <v>45622</v>
      </c>
      <c r="DL624" s="2">
        <v>45636</v>
      </c>
      <c r="DM624" s="2">
        <v>45701</v>
      </c>
      <c r="DN624" s="2">
        <v>45728</v>
      </c>
      <c r="DO624" s="2">
        <v>45548</v>
      </c>
      <c r="DP624" s="2">
        <v>45728</v>
      </c>
      <c r="EE624" s="1">
        <v>2182.9299999999998</v>
      </c>
    </row>
    <row r="625" spans="1:141" hidden="1" x14ac:dyDescent="0.35">
      <c r="A625">
        <v>3804</v>
      </c>
      <c r="B625" t="s">
        <v>1352</v>
      </c>
      <c r="C625">
        <v>4571</v>
      </c>
      <c r="D625" t="s">
        <v>976</v>
      </c>
      <c r="E625" t="s">
        <v>834</v>
      </c>
      <c r="F625" t="s">
        <v>898</v>
      </c>
      <c r="G625" t="s">
        <v>1694</v>
      </c>
      <c r="H625" t="s">
        <v>408</v>
      </c>
      <c r="I625" t="s">
        <v>4346</v>
      </c>
      <c r="J625" t="s">
        <v>4347</v>
      </c>
      <c r="K625" t="s">
        <v>14</v>
      </c>
      <c r="L625" t="s">
        <v>66</v>
      </c>
      <c r="M625" t="s">
        <v>411</v>
      </c>
      <c r="N625" t="s">
        <v>411</v>
      </c>
      <c r="O625" t="s">
        <v>411</v>
      </c>
      <c r="P625" t="s">
        <v>411</v>
      </c>
      <c r="Q625" t="s">
        <v>411</v>
      </c>
      <c r="R625" t="s">
        <v>411</v>
      </c>
      <c r="S625" t="s">
        <v>411</v>
      </c>
      <c r="T625" s="1">
        <v>149470.69</v>
      </c>
      <c r="U625">
        <v>540.99</v>
      </c>
      <c r="V625">
        <v>0</v>
      </c>
      <c r="W625" s="1">
        <v>105839.69</v>
      </c>
      <c r="X625" s="1">
        <v>43631</v>
      </c>
      <c r="Y625">
        <v>0</v>
      </c>
      <c r="Z625" s="1">
        <v>149470.69</v>
      </c>
      <c r="AA625">
        <v>0</v>
      </c>
      <c r="AB625">
        <v>0</v>
      </c>
      <c r="AD625">
        <v>8787721106602</v>
      </c>
      <c r="AE625" t="s">
        <v>412</v>
      </c>
      <c r="AG625" s="2">
        <v>45573</v>
      </c>
      <c r="AH625" s="1">
        <v>3574.5</v>
      </c>
      <c r="AI625" s="2">
        <v>45554</v>
      </c>
      <c r="AJ625">
        <v>2004</v>
      </c>
      <c r="AK625" s="2">
        <v>45540</v>
      </c>
      <c r="AP625" t="s">
        <v>413</v>
      </c>
      <c r="AT625" s="2">
        <v>45733</v>
      </c>
      <c r="AU625" s="2">
        <v>45894</v>
      </c>
      <c r="AV625" t="s">
        <v>414</v>
      </c>
      <c r="AW625" s="2">
        <v>45532</v>
      </c>
      <c r="AX625">
        <v>28501</v>
      </c>
      <c r="AY625" s="1">
        <v>221931.36</v>
      </c>
      <c r="BA625" t="s">
        <v>980</v>
      </c>
      <c r="BB625">
        <v>28501</v>
      </c>
      <c r="BC625" t="s">
        <v>4348</v>
      </c>
      <c r="BD625" t="s">
        <v>416</v>
      </c>
      <c r="BE625" t="s">
        <v>417</v>
      </c>
      <c r="BF625">
        <v>5561998655128</v>
      </c>
      <c r="BG625" t="s">
        <v>503</v>
      </c>
      <c r="BH625">
        <v>73801010</v>
      </c>
      <c r="BI625" t="s">
        <v>504</v>
      </c>
      <c r="BJ625" t="s">
        <v>4349</v>
      </c>
      <c r="BL625" s="1">
        <v>1803.31</v>
      </c>
      <c r="BM625" s="2">
        <v>45710</v>
      </c>
      <c r="BQ625">
        <v>3867</v>
      </c>
      <c r="BR625">
        <v>5993</v>
      </c>
      <c r="BS625" t="s">
        <v>490</v>
      </c>
      <c r="BT625" s="2">
        <v>45545</v>
      </c>
      <c r="BW625" t="s">
        <v>422</v>
      </c>
      <c r="BY625" t="s">
        <v>4350</v>
      </c>
      <c r="BZ625" s="2">
        <v>45545</v>
      </c>
      <c r="CA625" s="2">
        <v>45559</v>
      </c>
      <c r="CC625" s="2">
        <v>45540</v>
      </c>
      <c r="CD625" t="s">
        <v>424</v>
      </c>
      <c r="CF625" s="2">
        <v>45545</v>
      </c>
      <c r="CJ625" s="2">
        <v>45568</v>
      </c>
      <c r="CL625" s="2">
        <v>45546</v>
      </c>
      <c r="CM625" s="2">
        <v>45569</v>
      </c>
      <c r="CN625" s="2">
        <v>45540</v>
      </c>
      <c r="CO625" s="2">
        <v>45568</v>
      </c>
      <c r="CP625" s="2">
        <v>45560</v>
      </c>
      <c r="CR625" s="2">
        <v>45544</v>
      </c>
      <c r="CS625" s="2">
        <v>45548</v>
      </c>
      <c r="CT625" s="2">
        <v>45710</v>
      </c>
      <c r="CU625" s="2">
        <v>45565</v>
      </c>
      <c r="CV625" s="2">
        <v>45601</v>
      </c>
      <c r="CW625" s="2">
        <v>45548</v>
      </c>
      <c r="CY625" t="s">
        <v>424</v>
      </c>
      <c r="DD625" s="2">
        <v>45554</v>
      </c>
      <c r="DF625" s="2">
        <v>45574</v>
      </c>
      <c r="DI625" s="2">
        <v>45575</v>
      </c>
      <c r="DJ625" s="2">
        <v>45544</v>
      </c>
      <c r="DK625" s="2">
        <v>45601</v>
      </c>
      <c r="DO625" s="2">
        <v>45548</v>
      </c>
      <c r="EE625" s="1">
        <v>2329.4699999999998</v>
      </c>
    </row>
    <row r="626" spans="1:141" hidden="1" x14ac:dyDescent="0.35">
      <c r="A626">
        <v>3805</v>
      </c>
      <c r="B626" t="s">
        <v>1352</v>
      </c>
      <c r="C626">
        <v>4589</v>
      </c>
      <c r="D626" t="s">
        <v>976</v>
      </c>
      <c r="E626" t="s">
        <v>834</v>
      </c>
      <c r="F626" t="s">
        <v>407</v>
      </c>
      <c r="G626" t="s">
        <v>1504</v>
      </c>
      <c r="H626" t="s">
        <v>408</v>
      </c>
      <c r="I626" t="s">
        <v>4351</v>
      </c>
      <c r="J626" t="s">
        <v>4352</v>
      </c>
      <c r="K626" t="s">
        <v>22</v>
      </c>
      <c r="L626" t="s">
        <v>39</v>
      </c>
      <c r="M626" t="s">
        <v>411</v>
      </c>
      <c r="N626" t="s">
        <v>411</v>
      </c>
      <c r="O626" t="s">
        <v>411</v>
      </c>
      <c r="P626" t="s">
        <v>411</v>
      </c>
      <c r="Q626" t="s">
        <v>411</v>
      </c>
      <c r="R626" t="s">
        <v>411</v>
      </c>
      <c r="S626" t="s">
        <v>411</v>
      </c>
      <c r="T626" s="1">
        <v>158209.46</v>
      </c>
      <c r="U626">
        <v>580.91999999999996</v>
      </c>
      <c r="V626">
        <v>0</v>
      </c>
      <c r="W626" s="1">
        <v>113806.11</v>
      </c>
      <c r="X626" s="1">
        <v>37390</v>
      </c>
      <c r="Y626">
        <v>0</v>
      </c>
      <c r="Z626" s="1">
        <v>151196.10999999999</v>
      </c>
      <c r="AA626">
        <v>0</v>
      </c>
      <c r="AB626">
        <v>0</v>
      </c>
      <c r="AD626">
        <v>8787721106122</v>
      </c>
      <c r="AE626" t="s">
        <v>412</v>
      </c>
      <c r="AG626" s="2">
        <v>45575</v>
      </c>
      <c r="AH626" s="1">
        <v>3543.36</v>
      </c>
      <c r="AI626" s="2">
        <v>45555</v>
      </c>
      <c r="AJ626">
        <v>2004</v>
      </c>
      <c r="AK626" s="2">
        <v>45541</v>
      </c>
      <c r="AP626" t="s">
        <v>413</v>
      </c>
      <c r="AT626" s="2">
        <v>45698</v>
      </c>
      <c r="AU626" s="2">
        <v>45894</v>
      </c>
      <c r="AV626" t="s">
        <v>414</v>
      </c>
      <c r="AW626" s="2">
        <v>45535</v>
      </c>
      <c r="AX626">
        <v>28506</v>
      </c>
      <c r="AY626" s="1">
        <v>221926.32</v>
      </c>
      <c r="BA626" t="s">
        <v>980</v>
      </c>
      <c r="BB626">
        <v>28506</v>
      </c>
      <c r="BC626" t="s">
        <v>4353</v>
      </c>
      <c r="BD626" t="s">
        <v>416</v>
      </c>
      <c r="BE626" t="s">
        <v>417</v>
      </c>
      <c r="BF626">
        <v>5561998265482</v>
      </c>
      <c r="BG626" t="s">
        <v>4354</v>
      </c>
      <c r="BH626">
        <v>73801100</v>
      </c>
      <c r="BI626" t="s">
        <v>607</v>
      </c>
      <c r="BJ626" t="s">
        <v>4355</v>
      </c>
      <c r="BL626" s="1">
        <v>1936.44</v>
      </c>
      <c r="BM626" s="2">
        <v>45712</v>
      </c>
      <c r="BQ626">
        <v>3654</v>
      </c>
      <c r="BR626">
        <v>5998</v>
      </c>
      <c r="BS626" t="s">
        <v>4356</v>
      </c>
      <c r="BT626" s="2">
        <v>45545</v>
      </c>
      <c r="BW626" t="s">
        <v>422</v>
      </c>
      <c r="BY626" t="s">
        <v>4357</v>
      </c>
      <c r="BZ626" s="2">
        <v>45545</v>
      </c>
      <c r="CA626" s="2">
        <v>45559</v>
      </c>
      <c r="CC626" s="2">
        <v>45541</v>
      </c>
      <c r="CD626" t="s">
        <v>424</v>
      </c>
      <c r="CF626" s="2">
        <v>45545</v>
      </c>
      <c r="CJ626" s="2">
        <v>45568</v>
      </c>
      <c r="CL626" s="2">
        <v>45547</v>
      </c>
      <c r="CM626" s="2">
        <v>45569</v>
      </c>
      <c r="CN626" s="2">
        <v>45541</v>
      </c>
      <c r="CO626" s="2">
        <v>45568</v>
      </c>
      <c r="CP626" s="2">
        <v>45560</v>
      </c>
      <c r="CR626" s="2">
        <v>45544</v>
      </c>
      <c r="CS626" s="2">
        <v>45548</v>
      </c>
      <c r="CT626" s="2">
        <v>45708</v>
      </c>
      <c r="CU626" s="2">
        <v>45565</v>
      </c>
      <c r="CV626" s="2">
        <v>45601</v>
      </c>
      <c r="CW626" s="2">
        <v>45548</v>
      </c>
      <c r="CY626" t="s">
        <v>424</v>
      </c>
      <c r="DD626" s="2">
        <v>45555</v>
      </c>
      <c r="DF626" s="2">
        <v>45575</v>
      </c>
      <c r="DI626" s="2">
        <v>45580</v>
      </c>
      <c r="DJ626" s="2">
        <v>45544</v>
      </c>
      <c r="DK626" s="2">
        <v>45601</v>
      </c>
      <c r="DO626" s="2">
        <v>45548</v>
      </c>
      <c r="EE626" s="1">
        <v>2280.71</v>
      </c>
    </row>
    <row r="627" spans="1:141" hidden="1" x14ac:dyDescent="0.35">
      <c r="A627">
        <v>3806</v>
      </c>
      <c r="B627" t="s">
        <v>404</v>
      </c>
      <c r="C627">
        <v>4580</v>
      </c>
      <c r="D627" t="s">
        <v>405</v>
      </c>
      <c r="E627" t="s">
        <v>406</v>
      </c>
      <c r="F627" t="s">
        <v>451</v>
      </c>
      <c r="G627">
        <v>4</v>
      </c>
      <c r="H627" t="s">
        <v>408</v>
      </c>
      <c r="I627" t="s">
        <v>4358</v>
      </c>
      <c r="J627" t="s">
        <v>4359</v>
      </c>
      <c r="K627" t="s">
        <v>22</v>
      </c>
      <c r="L627" t="s">
        <v>54</v>
      </c>
      <c r="M627" t="s">
        <v>411</v>
      </c>
      <c r="N627" t="s">
        <v>411</v>
      </c>
      <c r="O627" t="s">
        <v>411</v>
      </c>
      <c r="P627" t="s">
        <v>411</v>
      </c>
      <c r="Q627" t="s">
        <v>411</v>
      </c>
      <c r="R627" t="s">
        <v>411</v>
      </c>
      <c r="S627" t="s">
        <v>411</v>
      </c>
      <c r="T627" s="1">
        <v>160747.75</v>
      </c>
      <c r="U627">
        <v>0</v>
      </c>
      <c r="V627">
        <v>0</v>
      </c>
      <c r="W627" s="1">
        <v>152249.75</v>
      </c>
      <c r="X627" s="1">
        <v>8498</v>
      </c>
      <c r="Y627">
        <v>0</v>
      </c>
      <c r="Z627" s="1">
        <v>160747.75</v>
      </c>
      <c r="AA627">
        <v>0</v>
      </c>
      <c r="AB627">
        <v>0</v>
      </c>
      <c r="AD627">
        <v>8787721089856</v>
      </c>
      <c r="AE627" t="s">
        <v>412</v>
      </c>
      <c r="AG627" s="2">
        <v>45600</v>
      </c>
      <c r="AH627" s="1">
        <v>3914.73</v>
      </c>
      <c r="AI627" s="2">
        <v>45576</v>
      </c>
      <c r="AJ627">
        <v>2004</v>
      </c>
      <c r="AK627" s="2">
        <v>45541</v>
      </c>
      <c r="AP627" t="s">
        <v>413</v>
      </c>
      <c r="AT627" s="2">
        <v>45744</v>
      </c>
      <c r="AU627" s="2">
        <v>45744</v>
      </c>
      <c r="AV627" t="s">
        <v>414</v>
      </c>
      <c r="AW627" s="2">
        <v>45534</v>
      </c>
      <c r="AX627">
        <v>28505</v>
      </c>
      <c r="AY627" s="1">
        <v>241516</v>
      </c>
      <c r="BA627" t="s">
        <v>415</v>
      </c>
      <c r="BB627">
        <v>28505</v>
      </c>
      <c r="BC627" t="s">
        <v>4360</v>
      </c>
      <c r="BD627" t="s">
        <v>416</v>
      </c>
      <c r="BE627" t="s">
        <v>417</v>
      </c>
      <c r="BF627">
        <v>5561998088670</v>
      </c>
      <c r="BG627" t="s">
        <v>3952</v>
      </c>
      <c r="BH627">
        <v>73813645</v>
      </c>
      <c r="BI627" t="s">
        <v>1356</v>
      </c>
      <c r="BJ627" t="s">
        <v>4361</v>
      </c>
      <c r="BL627" s="1">
        <v>2900</v>
      </c>
      <c r="BQ627">
        <v>3164</v>
      </c>
      <c r="BR627">
        <v>5997</v>
      </c>
      <c r="BS627" t="s">
        <v>432</v>
      </c>
      <c r="BT627" s="2">
        <v>45545</v>
      </c>
      <c r="BW627" t="s">
        <v>422</v>
      </c>
      <c r="BY627" t="s">
        <v>4362</v>
      </c>
      <c r="BZ627" s="2">
        <v>45545</v>
      </c>
      <c r="CA627" s="2">
        <v>45579</v>
      </c>
      <c r="CC627" s="2">
        <v>45541</v>
      </c>
      <c r="CD627" t="s">
        <v>424</v>
      </c>
      <c r="CF627" s="2">
        <v>45545</v>
      </c>
      <c r="CG627" s="2">
        <v>45555</v>
      </c>
      <c r="CI627" s="2">
        <v>45568</v>
      </c>
      <c r="CL627" s="2">
        <v>45547</v>
      </c>
      <c r="CM627" s="2">
        <v>45596</v>
      </c>
      <c r="CN627" s="2">
        <v>45541</v>
      </c>
      <c r="CO627" s="2">
        <v>45597</v>
      </c>
      <c r="CP627" s="2">
        <v>45579</v>
      </c>
      <c r="CR627" s="2">
        <v>45544</v>
      </c>
      <c r="CS627" s="2">
        <v>45572</v>
      </c>
      <c r="CT627" s="2">
        <v>45713</v>
      </c>
      <c r="CU627" s="2">
        <v>45582</v>
      </c>
      <c r="CV627" s="2">
        <v>45621</v>
      </c>
      <c r="CW627" s="2">
        <v>45572</v>
      </c>
      <c r="CY627" t="s">
        <v>424</v>
      </c>
      <c r="DD627" s="2">
        <v>45576</v>
      </c>
      <c r="DF627" s="2">
        <v>45601</v>
      </c>
      <c r="DI627" s="2">
        <v>45602</v>
      </c>
      <c r="DJ627" s="2">
        <v>45541</v>
      </c>
      <c r="DK627" s="2">
        <v>45622</v>
      </c>
      <c r="DL627" s="2">
        <v>45636</v>
      </c>
      <c r="DM627" s="2">
        <v>45701</v>
      </c>
      <c r="DN627" s="2">
        <v>45728</v>
      </c>
      <c r="DO627" s="2">
        <v>45572</v>
      </c>
      <c r="DP627" s="2">
        <v>45728</v>
      </c>
      <c r="EE627" s="1">
        <v>1876.25</v>
      </c>
      <c r="EG627" t="s">
        <v>735</v>
      </c>
      <c r="EI627" t="s">
        <v>4363</v>
      </c>
      <c r="EK627" t="s">
        <v>1591</v>
      </c>
    </row>
    <row r="628" spans="1:141" hidden="1" x14ac:dyDescent="0.35">
      <c r="A628">
        <v>3807</v>
      </c>
      <c r="B628" t="s">
        <v>1352</v>
      </c>
      <c r="C628">
        <v>4577</v>
      </c>
      <c r="D628" t="s">
        <v>976</v>
      </c>
      <c r="E628" t="s">
        <v>834</v>
      </c>
      <c r="F628" t="s">
        <v>473</v>
      </c>
      <c r="G628" t="s">
        <v>1474</v>
      </c>
      <c r="H628" t="s">
        <v>408</v>
      </c>
      <c r="I628" t="s">
        <v>4364</v>
      </c>
      <c r="J628" t="s">
        <v>4365</v>
      </c>
      <c r="K628" t="s">
        <v>14</v>
      </c>
      <c r="L628" t="s">
        <v>150</v>
      </c>
      <c r="M628" t="s">
        <v>411</v>
      </c>
      <c r="N628" t="s">
        <v>411</v>
      </c>
      <c r="O628" t="s">
        <v>411</v>
      </c>
      <c r="P628" t="s">
        <v>411</v>
      </c>
      <c r="Q628" t="s">
        <v>411</v>
      </c>
      <c r="R628" t="s">
        <v>411</v>
      </c>
      <c r="S628" t="s">
        <v>411</v>
      </c>
      <c r="T628" s="1">
        <v>140201.10999999999</v>
      </c>
      <c r="U628">
        <v>822.86</v>
      </c>
      <c r="V628">
        <v>0</v>
      </c>
      <c r="W628" s="1">
        <v>137265.1</v>
      </c>
      <c r="X628" s="1">
        <v>11464</v>
      </c>
      <c r="Y628">
        <v>0</v>
      </c>
      <c r="Z628" s="1">
        <v>148729.1</v>
      </c>
      <c r="AA628">
        <v>0</v>
      </c>
      <c r="AB628">
        <v>0</v>
      </c>
      <c r="AD628">
        <v>8787721046626</v>
      </c>
      <c r="AE628" t="s">
        <v>412</v>
      </c>
      <c r="AG628" s="2">
        <v>45582</v>
      </c>
      <c r="AH628" s="1">
        <v>3553.74</v>
      </c>
      <c r="AI628" s="2">
        <v>45548</v>
      </c>
      <c r="AJ628">
        <v>2004</v>
      </c>
      <c r="AK628" s="2">
        <v>45541</v>
      </c>
      <c r="AP628" t="s">
        <v>413</v>
      </c>
      <c r="AT628" s="2">
        <v>45698</v>
      </c>
      <c r="AU628" s="2">
        <v>45894</v>
      </c>
      <c r="AV628" t="s">
        <v>414</v>
      </c>
      <c r="AW628" s="2">
        <v>45533</v>
      </c>
      <c r="AX628">
        <v>28503</v>
      </c>
      <c r="AY628" s="1">
        <v>222000</v>
      </c>
      <c r="BA628" t="s">
        <v>980</v>
      </c>
      <c r="BB628">
        <v>28503</v>
      </c>
      <c r="BD628" t="s">
        <v>416</v>
      </c>
      <c r="BE628" t="s">
        <v>417</v>
      </c>
      <c r="BF628">
        <v>5561998222637</v>
      </c>
      <c r="BG628" t="s">
        <v>503</v>
      </c>
      <c r="BH628">
        <v>73801010</v>
      </c>
      <c r="BI628" t="s">
        <v>504</v>
      </c>
      <c r="BJ628" t="s">
        <v>4366</v>
      </c>
      <c r="BL628" s="1">
        <v>2768.61</v>
      </c>
      <c r="BQ628">
        <v>3601</v>
      </c>
      <c r="BR628">
        <v>5995</v>
      </c>
      <c r="BS628" t="s">
        <v>506</v>
      </c>
      <c r="BT628" s="2">
        <v>45532</v>
      </c>
      <c r="BW628" t="s">
        <v>422</v>
      </c>
      <c r="BY628" t="s">
        <v>4367</v>
      </c>
      <c r="BZ628" s="2">
        <v>45532</v>
      </c>
      <c r="CA628" s="2">
        <v>45559</v>
      </c>
      <c r="CC628" s="2">
        <v>45541</v>
      </c>
      <c r="CD628" t="s">
        <v>424</v>
      </c>
      <c r="CF628" s="2">
        <v>45532</v>
      </c>
      <c r="CJ628" s="2">
        <v>45565</v>
      </c>
      <c r="CL628" s="2">
        <v>45541</v>
      </c>
      <c r="CM628" s="2">
        <v>45566</v>
      </c>
      <c r="CN628" s="2">
        <v>45541</v>
      </c>
      <c r="CO628" s="2">
        <v>45568</v>
      </c>
      <c r="CP628" s="2">
        <v>45559</v>
      </c>
      <c r="CR628" s="2">
        <v>45544</v>
      </c>
      <c r="CS628" s="2">
        <v>45545</v>
      </c>
      <c r="CT628" s="2">
        <v>45704</v>
      </c>
      <c r="CU628" s="2">
        <v>45561</v>
      </c>
      <c r="CV628" s="2">
        <v>45601</v>
      </c>
      <c r="CW628" s="2">
        <v>45545</v>
      </c>
      <c r="DD628" s="2">
        <v>45548</v>
      </c>
      <c r="DF628" s="2">
        <v>45582</v>
      </c>
      <c r="DI628" s="2">
        <v>45586</v>
      </c>
      <c r="DJ628" s="2">
        <v>45541</v>
      </c>
      <c r="DK628" s="2">
        <v>45601</v>
      </c>
      <c r="DO628" s="2">
        <v>45545</v>
      </c>
      <c r="EE628" s="1">
        <v>2259.13</v>
      </c>
    </row>
    <row r="629" spans="1:141" hidden="1" x14ac:dyDescent="0.35">
      <c r="A629">
        <v>3808</v>
      </c>
      <c r="B629" t="s">
        <v>561</v>
      </c>
      <c r="C629">
        <v>4542</v>
      </c>
      <c r="D629" t="s">
        <v>976</v>
      </c>
      <c r="E629" t="s">
        <v>834</v>
      </c>
      <c r="F629" t="s">
        <v>1086</v>
      </c>
      <c r="G629" t="s">
        <v>1654</v>
      </c>
      <c r="H629" t="s">
        <v>408</v>
      </c>
      <c r="I629" t="s">
        <v>4368</v>
      </c>
      <c r="J629" t="s">
        <v>4369</v>
      </c>
      <c r="K629" t="s">
        <v>22</v>
      </c>
      <c r="L629" t="s">
        <v>54</v>
      </c>
      <c r="M629" t="s">
        <v>411</v>
      </c>
      <c r="N629" t="s">
        <v>411</v>
      </c>
      <c r="O629" t="s">
        <v>411</v>
      </c>
      <c r="P629" t="s">
        <v>411</v>
      </c>
      <c r="Q629" t="s">
        <v>411</v>
      </c>
      <c r="R629" t="s">
        <v>411</v>
      </c>
      <c r="S629" t="s">
        <v>411</v>
      </c>
      <c r="T629" s="1">
        <v>149158.29</v>
      </c>
      <c r="U629">
        <v>605.39</v>
      </c>
      <c r="V629">
        <v>0</v>
      </c>
      <c r="W629" s="1">
        <v>115063.29</v>
      </c>
      <c r="X629" s="1">
        <v>34095</v>
      </c>
      <c r="Y629">
        <v>0</v>
      </c>
      <c r="Z629" s="1">
        <v>149158.29</v>
      </c>
      <c r="AA629">
        <v>0</v>
      </c>
      <c r="AB629">
        <v>0</v>
      </c>
      <c r="AE629" t="s">
        <v>412</v>
      </c>
      <c r="AH629">
        <v>0</v>
      </c>
      <c r="AK629" s="2">
        <v>45541</v>
      </c>
      <c r="AP629" t="s">
        <v>413</v>
      </c>
      <c r="AT629" s="2">
        <v>45586</v>
      </c>
      <c r="AU629" s="2">
        <v>45586</v>
      </c>
      <c r="AV629" t="s">
        <v>561</v>
      </c>
      <c r="AW629" s="2">
        <v>45524</v>
      </c>
      <c r="AX629">
        <v>28498</v>
      </c>
      <c r="AY629" s="1">
        <v>221932.82</v>
      </c>
      <c r="BA629" t="s">
        <v>980</v>
      </c>
      <c r="BB629">
        <v>28498</v>
      </c>
      <c r="BC629" t="s">
        <v>4370</v>
      </c>
      <c r="BD629" t="s">
        <v>416</v>
      </c>
      <c r="BE629" t="s">
        <v>417</v>
      </c>
      <c r="BF629">
        <v>5561996137029</v>
      </c>
      <c r="BG629" t="s">
        <v>4371</v>
      </c>
      <c r="BH629">
        <v>73805680</v>
      </c>
      <c r="BI629" t="s">
        <v>1083</v>
      </c>
      <c r="BJ629" t="s">
        <v>4372</v>
      </c>
      <c r="BK629">
        <v>5561996137029</v>
      </c>
      <c r="BL629" s="1">
        <v>2018</v>
      </c>
      <c r="BM629" s="2">
        <v>45699</v>
      </c>
      <c r="BQ629">
        <v>3783</v>
      </c>
      <c r="BR629">
        <v>5990</v>
      </c>
      <c r="BS629" t="s">
        <v>440</v>
      </c>
      <c r="BT629" s="2">
        <v>45548</v>
      </c>
      <c r="BW629" t="s">
        <v>422</v>
      </c>
      <c r="BY629" t="s">
        <v>4373</v>
      </c>
      <c r="BZ629" s="2">
        <v>45548</v>
      </c>
      <c r="CC629" s="2">
        <v>45540</v>
      </c>
      <c r="CF629" s="2">
        <v>45548</v>
      </c>
      <c r="CL629" s="2">
        <v>45551</v>
      </c>
      <c r="CN629" s="2">
        <v>45540</v>
      </c>
      <c r="CR629" s="2">
        <v>45544</v>
      </c>
      <c r="CS629" s="2">
        <v>45545</v>
      </c>
      <c r="CT629" s="2">
        <v>45699</v>
      </c>
      <c r="CW629" s="2">
        <v>45545</v>
      </c>
      <c r="CY629" t="s">
        <v>424</v>
      </c>
      <c r="DE629" s="2">
        <v>45558</v>
      </c>
      <c r="DJ629" s="2">
        <v>45541</v>
      </c>
      <c r="DO629" s="2">
        <v>45545</v>
      </c>
      <c r="EG629" t="s">
        <v>3289</v>
      </c>
      <c r="EI629" t="s">
        <v>4374</v>
      </c>
      <c r="EK629" t="s">
        <v>3786</v>
      </c>
    </row>
    <row r="630" spans="1:141" hidden="1" x14ac:dyDescent="0.35">
      <c r="A630">
        <v>3809</v>
      </c>
      <c r="B630" t="s">
        <v>404</v>
      </c>
      <c r="C630">
        <v>4582</v>
      </c>
      <c r="D630" t="s">
        <v>405</v>
      </c>
      <c r="E630" t="s">
        <v>406</v>
      </c>
      <c r="F630" t="s">
        <v>492</v>
      </c>
      <c r="G630" t="s">
        <v>984</v>
      </c>
      <c r="H630" t="s">
        <v>408</v>
      </c>
      <c r="I630" t="s">
        <v>180</v>
      </c>
      <c r="J630" t="s">
        <v>4375</v>
      </c>
      <c r="K630" t="s">
        <v>14</v>
      </c>
      <c r="L630" t="s">
        <v>121</v>
      </c>
      <c r="M630" t="s">
        <v>411</v>
      </c>
      <c r="N630" t="s">
        <v>411</v>
      </c>
      <c r="O630" t="s">
        <v>411</v>
      </c>
      <c r="P630" t="s">
        <v>411</v>
      </c>
      <c r="Q630" t="s">
        <v>411</v>
      </c>
      <c r="R630" t="s">
        <v>411</v>
      </c>
      <c r="S630" t="s">
        <v>411</v>
      </c>
      <c r="T630" s="1">
        <v>157145.85</v>
      </c>
      <c r="U630">
        <v>714</v>
      </c>
      <c r="V630">
        <v>0</v>
      </c>
      <c r="W630" s="1">
        <v>136304.85</v>
      </c>
      <c r="X630" s="1">
        <v>20841</v>
      </c>
      <c r="Y630">
        <v>0</v>
      </c>
      <c r="Z630" s="1">
        <v>157145.85</v>
      </c>
      <c r="AA630">
        <v>0</v>
      </c>
      <c r="AB630">
        <v>0</v>
      </c>
      <c r="AE630" t="s">
        <v>412</v>
      </c>
      <c r="AG630" s="2">
        <v>45573</v>
      </c>
      <c r="AH630" s="1">
        <v>3538.15</v>
      </c>
      <c r="AI630" s="2">
        <v>45555</v>
      </c>
      <c r="AJ630">
        <v>2004</v>
      </c>
      <c r="AK630" s="2">
        <v>45541</v>
      </c>
      <c r="AP630" t="s">
        <v>3839</v>
      </c>
      <c r="AT630" s="2">
        <v>45744</v>
      </c>
      <c r="AU630" s="2">
        <v>45744</v>
      </c>
      <c r="AV630" t="s">
        <v>414</v>
      </c>
      <c r="AW630" s="2">
        <v>45534</v>
      </c>
      <c r="AX630">
        <v>28538</v>
      </c>
      <c r="AY630" s="1">
        <v>229800</v>
      </c>
      <c r="BA630" t="s">
        <v>415</v>
      </c>
      <c r="BB630">
        <v>28538</v>
      </c>
      <c r="BC630" t="s">
        <v>4376</v>
      </c>
      <c r="BD630" t="s">
        <v>416</v>
      </c>
      <c r="BE630" t="s">
        <v>417</v>
      </c>
      <c r="BF630">
        <v>5561999573339</v>
      </c>
      <c r="BG630" t="s">
        <v>4377</v>
      </c>
      <c r="BH630">
        <v>73808195</v>
      </c>
      <c r="BI630" t="s">
        <v>1602</v>
      </c>
      <c r="BJ630" t="s">
        <v>4378</v>
      </c>
      <c r="BL630" s="1">
        <v>2400</v>
      </c>
      <c r="BQ630">
        <v>3058</v>
      </c>
      <c r="BR630">
        <v>5999</v>
      </c>
      <c r="BS630" t="s">
        <v>449</v>
      </c>
      <c r="BT630" s="2">
        <v>45546</v>
      </c>
      <c r="BW630" t="s">
        <v>422</v>
      </c>
      <c r="BY630" t="s">
        <v>4379</v>
      </c>
      <c r="BZ630" s="2">
        <v>45546</v>
      </c>
      <c r="CA630" s="2">
        <v>45559</v>
      </c>
      <c r="CC630" s="2">
        <v>45540</v>
      </c>
      <c r="CD630" t="s">
        <v>424</v>
      </c>
      <c r="CF630" s="2">
        <v>45546</v>
      </c>
      <c r="CJ630" s="2">
        <v>45568</v>
      </c>
      <c r="CL630" s="2">
        <v>45551</v>
      </c>
      <c r="CM630" s="2">
        <v>45569</v>
      </c>
      <c r="CN630" s="2">
        <v>45541</v>
      </c>
      <c r="CO630" s="2">
        <v>45568</v>
      </c>
      <c r="CP630" s="2">
        <v>45560</v>
      </c>
      <c r="CR630" s="2">
        <v>45541</v>
      </c>
      <c r="CS630" s="2">
        <v>45552</v>
      </c>
      <c r="CU630" s="2">
        <v>45565</v>
      </c>
      <c r="CV630" s="2">
        <v>45621</v>
      </c>
      <c r="CW630" s="2">
        <v>45552</v>
      </c>
      <c r="CY630" t="s">
        <v>424</v>
      </c>
      <c r="DD630" s="2">
        <v>45554</v>
      </c>
      <c r="DI630" s="2">
        <v>45609</v>
      </c>
      <c r="DJ630" s="2">
        <v>45544</v>
      </c>
      <c r="DK630" s="2">
        <v>45622</v>
      </c>
      <c r="DL630" s="2">
        <v>45636</v>
      </c>
      <c r="DM630" s="2">
        <v>45701</v>
      </c>
      <c r="DN630" s="2">
        <v>45728</v>
      </c>
      <c r="DO630" s="2">
        <v>45552</v>
      </c>
      <c r="DP630" s="2">
        <v>45728</v>
      </c>
      <c r="EE630" s="1">
        <v>2155.4299999999998</v>
      </c>
    </row>
    <row r="631" spans="1:141" hidden="1" x14ac:dyDescent="0.35">
      <c r="A631">
        <v>3810</v>
      </c>
      <c r="B631" t="s">
        <v>404</v>
      </c>
      <c r="C631">
        <v>4605</v>
      </c>
      <c r="D631" t="s">
        <v>471</v>
      </c>
      <c r="E631" t="s">
        <v>508</v>
      </c>
      <c r="F631" t="s">
        <v>426</v>
      </c>
      <c r="G631">
        <v>1</v>
      </c>
      <c r="H631" t="s">
        <v>474</v>
      </c>
      <c r="I631" t="s">
        <v>4380</v>
      </c>
      <c r="J631" t="s">
        <v>4381</v>
      </c>
      <c r="K631" t="s">
        <v>38</v>
      </c>
      <c r="L631" t="s">
        <v>108</v>
      </c>
      <c r="M631" t="s">
        <v>411</v>
      </c>
      <c r="N631" t="s">
        <v>411</v>
      </c>
      <c r="O631" t="s">
        <v>411</v>
      </c>
      <c r="P631" t="s">
        <v>424</v>
      </c>
      <c r="Q631" t="s">
        <v>424</v>
      </c>
      <c r="R631" t="s">
        <v>411</v>
      </c>
      <c r="S631" t="s">
        <v>411</v>
      </c>
      <c r="T631" s="1">
        <v>186075</v>
      </c>
      <c r="U631" s="1">
        <v>1172.8499999999999</v>
      </c>
      <c r="V631" s="1">
        <v>45378</v>
      </c>
      <c r="W631" s="1">
        <v>184000</v>
      </c>
      <c r="X631" s="1">
        <v>43925</v>
      </c>
      <c r="Y631">
        <v>0</v>
      </c>
      <c r="Z631" s="1">
        <v>227925</v>
      </c>
      <c r="AA631">
        <v>0</v>
      </c>
      <c r="AB631">
        <v>0</v>
      </c>
      <c r="AD631">
        <v>8787721090820</v>
      </c>
      <c r="AE631" t="s">
        <v>412</v>
      </c>
      <c r="AF631">
        <v>96283</v>
      </c>
      <c r="AG631" s="2">
        <v>45575</v>
      </c>
      <c r="AH631" s="1">
        <v>3122.89</v>
      </c>
      <c r="AI631" s="2">
        <v>45553</v>
      </c>
      <c r="AJ631">
        <v>2004</v>
      </c>
      <c r="AK631" s="2">
        <v>45541</v>
      </c>
      <c r="AP631" t="s">
        <v>413</v>
      </c>
      <c r="AT631" s="2">
        <v>45741</v>
      </c>
      <c r="AU631" s="2">
        <v>45741</v>
      </c>
      <c r="AV631" t="s">
        <v>414</v>
      </c>
      <c r="AW631" s="2">
        <v>45545</v>
      </c>
      <c r="AX631">
        <v>28644</v>
      </c>
      <c r="AY631" s="1">
        <v>236895</v>
      </c>
      <c r="BA631" t="s">
        <v>477</v>
      </c>
      <c r="BB631">
        <v>28644</v>
      </c>
      <c r="BD631" t="s">
        <v>478</v>
      </c>
      <c r="BE631" t="s">
        <v>417</v>
      </c>
      <c r="BF631">
        <v>5561991960248</v>
      </c>
      <c r="BG631" t="s">
        <v>4382</v>
      </c>
      <c r="BH631">
        <v>72911563</v>
      </c>
      <c r="BI631" t="s">
        <v>839</v>
      </c>
      <c r="BJ631" t="s">
        <v>4383</v>
      </c>
      <c r="BK631">
        <v>5561991886799</v>
      </c>
      <c r="BL631" s="1">
        <v>4091.37</v>
      </c>
      <c r="BM631" s="2">
        <v>45718</v>
      </c>
      <c r="BQ631">
        <v>2970</v>
      </c>
      <c r="BR631">
        <v>6011</v>
      </c>
      <c r="BS631" t="s">
        <v>449</v>
      </c>
      <c r="BT631" s="2">
        <v>45539</v>
      </c>
      <c r="BU631" s="1">
        <v>1174.99</v>
      </c>
      <c r="BV631" s="2">
        <v>45558</v>
      </c>
      <c r="BW631" t="s">
        <v>422</v>
      </c>
      <c r="BX631" s="2">
        <v>45560</v>
      </c>
      <c r="BY631" t="s">
        <v>4384</v>
      </c>
      <c r="BZ631" s="2">
        <v>45539</v>
      </c>
      <c r="CA631" s="2">
        <v>45554</v>
      </c>
      <c r="CC631" s="2">
        <v>45541</v>
      </c>
      <c r="CD631" t="s">
        <v>424</v>
      </c>
      <c r="CF631" s="2">
        <v>45539</v>
      </c>
      <c r="CG631" s="2">
        <v>45545</v>
      </c>
      <c r="CI631" s="2">
        <v>45545</v>
      </c>
      <c r="CJ631" s="2">
        <v>45561</v>
      </c>
      <c r="CL631" s="2">
        <v>45545</v>
      </c>
      <c r="CM631" s="2">
        <v>45567</v>
      </c>
      <c r="CN631" s="2">
        <v>45541</v>
      </c>
      <c r="CO631" s="2">
        <v>45568</v>
      </c>
      <c r="CP631" s="2">
        <v>45555</v>
      </c>
      <c r="CR631" s="2">
        <v>45544</v>
      </c>
      <c r="CS631" s="2">
        <v>45551</v>
      </c>
      <c r="CU631" s="2">
        <v>45559</v>
      </c>
      <c r="CV631" s="2">
        <v>45593</v>
      </c>
      <c r="CW631" s="2">
        <v>45551</v>
      </c>
      <c r="CX631" s="2">
        <v>45569</v>
      </c>
      <c r="CY631" t="s">
        <v>424</v>
      </c>
      <c r="DD631" s="2">
        <v>45539</v>
      </c>
      <c r="DF631" s="2">
        <v>45576</v>
      </c>
      <c r="DI631" s="2">
        <v>45580</v>
      </c>
      <c r="DJ631" s="2">
        <v>45541</v>
      </c>
      <c r="DK631" s="2">
        <v>45593</v>
      </c>
      <c r="DL631" s="2">
        <v>45608</v>
      </c>
      <c r="DM631" s="2">
        <v>45631</v>
      </c>
      <c r="DN631" s="2">
        <v>45693</v>
      </c>
      <c r="DO631" s="2">
        <v>45551</v>
      </c>
      <c r="DP631" s="2">
        <v>45693</v>
      </c>
      <c r="EE631" s="1">
        <v>4605.32</v>
      </c>
      <c r="EG631" t="s">
        <v>1640</v>
      </c>
      <c r="EI631" t="s">
        <v>3282</v>
      </c>
      <c r="EJ631" t="s">
        <v>4126</v>
      </c>
      <c r="EK631" t="s">
        <v>1591</v>
      </c>
    </row>
    <row r="632" spans="1:141" hidden="1" x14ac:dyDescent="0.35">
      <c r="A632">
        <v>3811</v>
      </c>
      <c r="B632" t="s">
        <v>1352</v>
      </c>
      <c r="C632">
        <v>4569</v>
      </c>
      <c r="D632" t="s">
        <v>976</v>
      </c>
      <c r="E632" t="s">
        <v>834</v>
      </c>
      <c r="F632" t="s">
        <v>532</v>
      </c>
      <c r="G632" t="s">
        <v>1474</v>
      </c>
      <c r="H632" t="s">
        <v>408</v>
      </c>
      <c r="I632" t="s">
        <v>4385</v>
      </c>
      <c r="J632" t="s">
        <v>4386</v>
      </c>
      <c r="K632" t="s">
        <v>22</v>
      </c>
      <c r="L632" t="s">
        <v>54</v>
      </c>
      <c r="M632" t="s">
        <v>411</v>
      </c>
      <c r="N632" t="s">
        <v>411</v>
      </c>
      <c r="O632" t="s">
        <v>411</v>
      </c>
      <c r="P632" t="s">
        <v>411</v>
      </c>
      <c r="Q632" t="s">
        <v>411</v>
      </c>
      <c r="R632" t="s">
        <v>411</v>
      </c>
      <c r="S632" t="s">
        <v>411</v>
      </c>
      <c r="T632" s="1">
        <v>150833.93</v>
      </c>
      <c r="U632">
        <v>572.42999999999995</v>
      </c>
      <c r="V632" s="1">
        <v>59166.07</v>
      </c>
      <c r="W632" s="1">
        <v>112164.93</v>
      </c>
      <c r="X632" s="1">
        <v>38669</v>
      </c>
      <c r="Y632">
        <v>0</v>
      </c>
      <c r="Z632" s="1">
        <v>150833.93</v>
      </c>
      <c r="AA632">
        <v>0</v>
      </c>
      <c r="AB632">
        <v>0</v>
      </c>
      <c r="AD632">
        <v>8787721118929</v>
      </c>
      <c r="AE632" t="s">
        <v>412</v>
      </c>
      <c r="AG632" s="2">
        <v>45575</v>
      </c>
      <c r="AH632" s="1">
        <v>3543.36</v>
      </c>
      <c r="AI632" s="2">
        <v>45555</v>
      </c>
      <c r="AJ632">
        <v>2004</v>
      </c>
      <c r="AK632" s="2">
        <v>45541</v>
      </c>
      <c r="AP632" t="s">
        <v>413</v>
      </c>
      <c r="AT632" s="2">
        <v>45698</v>
      </c>
      <c r="AU632" s="2">
        <v>45894</v>
      </c>
      <c r="AV632" t="s">
        <v>414</v>
      </c>
      <c r="AW632" s="2">
        <v>45531</v>
      </c>
      <c r="AX632">
        <v>28548</v>
      </c>
      <c r="AY632" s="1">
        <v>221930.4</v>
      </c>
      <c r="BA632" t="s">
        <v>980</v>
      </c>
      <c r="BB632">
        <v>28548</v>
      </c>
      <c r="BC632" t="s">
        <v>4387</v>
      </c>
      <c r="BD632" t="s">
        <v>416</v>
      </c>
      <c r="BE632" t="s">
        <v>417</v>
      </c>
      <c r="BF632">
        <v>556199863420</v>
      </c>
      <c r="BG632" t="s">
        <v>4388</v>
      </c>
      <c r="BH632">
        <v>73807180</v>
      </c>
      <c r="BI632" t="s">
        <v>607</v>
      </c>
      <c r="BJ632" t="s">
        <v>4389</v>
      </c>
      <c r="BL632" s="1">
        <v>1908.11</v>
      </c>
      <c r="BM632" s="2">
        <v>45711</v>
      </c>
      <c r="BQ632">
        <v>3701</v>
      </c>
      <c r="BR632">
        <v>6000</v>
      </c>
      <c r="BS632" t="s">
        <v>576</v>
      </c>
      <c r="BT632" s="2">
        <v>45547</v>
      </c>
      <c r="BU632">
        <v>449.96</v>
      </c>
      <c r="BV632" s="2">
        <v>45561</v>
      </c>
      <c r="BW632" t="s">
        <v>422</v>
      </c>
      <c r="BY632" t="s">
        <v>4390</v>
      </c>
      <c r="BZ632" s="2">
        <v>45547</v>
      </c>
      <c r="CA632" s="2">
        <v>45559</v>
      </c>
      <c r="CC632" s="2">
        <v>45541</v>
      </c>
      <c r="CD632" t="s">
        <v>424</v>
      </c>
      <c r="CF632" s="2">
        <v>45547</v>
      </c>
      <c r="CJ632" s="2">
        <v>45568</v>
      </c>
      <c r="CL632" s="2">
        <v>45554</v>
      </c>
      <c r="CM632" s="2">
        <v>45569</v>
      </c>
      <c r="CN632" s="2">
        <v>45541</v>
      </c>
      <c r="CO632" s="2">
        <v>45568</v>
      </c>
      <c r="CP632" s="2">
        <v>45560</v>
      </c>
      <c r="CR632" s="2">
        <v>45544</v>
      </c>
      <c r="CS632" s="2">
        <v>45552</v>
      </c>
      <c r="CT632" s="2">
        <v>45711</v>
      </c>
      <c r="CU632" s="2">
        <v>45565</v>
      </c>
      <c r="CV632" s="2">
        <v>45601</v>
      </c>
      <c r="CW632" s="2">
        <v>45551</v>
      </c>
      <c r="CY632" t="s">
        <v>424</v>
      </c>
      <c r="DD632" s="2">
        <v>45555</v>
      </c>
      <c r="DF632" s="2">
        <v>45575</v>
      </c>
      <c r="DI632" s="2">
        <v>45621</v>
      </c>
      <c r="DJ632" s="2">
        <v>45545</v>
      </c>
      <c r="DK632" s="2">
        <v>45601</v>
      </c>
      <c r="DO632" s="2">
        <v>45551</v>
      </c>
      <c r="EE632" s="1">
        <v>2278.59</v>
      </c>
    </row>
    <row r="633" spans="1:141" hidden="1" x14ac:dyDescent="0.35">
      <c r="A633">
        <v>3812</v>
      </c>
      <c r="B633" t="s">
        <v>1352</v>
      </c>
      <c r="C633">
        <v>4516</v>
      </c>
      <c r="D633" t="s">
        <v>976</v>
      </c>
      <c r="E633" t="s">
        <v>834</v>
      </c>
      <c r="F633" t="s">
        <v>1003</v>
      </c>
      <c r="G633" t="s">
        <v>1729</v>
      </c>
      <c r="H633" t="s">
        <v>408</v>
      </c>
      <c r="I633" t="s">
        <v>4391</v>
      </c>
      <c r="J633" t="s">
        <v>4392</v>
      </c>
      <c r="K633" t="s">
        <v>22</v>
      </c>
      <c r="L633" t="s">
        <v>39</v>
      </c>
      <c r="M633" t="s">
        <v>411</v>
      </c>
      <c r="N633" t="s">
        <v>411</v>
      </c>
      <c r="O633" t="s">
        <v>411</v>
      </c>
      <c r="P633" t="s">
        <v>411</v>
      </c>
      <c r="Q633" t="s">
        <v>411</v>
      </c>
      <c r="R633" t="s">
        <v>411</v>
      </c>
      <c r="S633" t="s">
        <v>411</v>
      </c>
      <c r="T633" s="1">
        <v>160989.88</v>
      </c>
      <c r="U633">
        <v>665.72</v>
      </c>
      <c r="V633">
        <v>0</v>
      </c>
      <c r="W633" s="1">
        <v>126894</v>
      </c>
      <c r="X633" s="1">
        <v>26240</v>
      </c>
      <c r="Y633">
        <v>0</v>
      </c>
      <c r="Z633" s="1">
        <v>153134</v>
      </c>
      <c r="AA633">
        <v>0</v>
      </c>
      <c r="AB633">
        <v>0</v>
      </c>
      <c r="AD633">
        <v>8787721123485</v>
      </c>
      <c r="AE633" t="s">
        <v>412</v>
      </c>
      <c r="AG633" s="2">
        <v>45579</v>
      </c>
      <c r="AH633" s="1">
        <v>3543.36</v>
      </c>
      <c r="AI633" s="2">
        <v>45559</v>
      </c>
      <c r="AJ633">
        <v>2004</v>
      </c>
      <c r="AK633" s="2">
        <v>45541</v>
      </c>
      <c r="AP633" t="s">
        <v>413</v>
      </c>
      <c r="AT633" s="2">
        <v>45698</v>
      </c>
      <c r="AU633" s="2">
        <v>45894</v>
      </c>
      <c r="AV633" t="s">
        <v>414</v>
      </c>
      <c r="AW633" s="2">
        <v>45516</v>
      </c>
      <c r="AX633">
        <v>28556</v>
      </c>
      <c r="AY633" s="1">
        <v>221928.16</v>
      </c>
      <c r="BA633" t="s">
        <v>980</v>
      </c>
      <c r="BB633">
        <v>28556</v>
      </c>
      <c r="BD633" t="s">
        <v>1229</v>
      </c>
      <c r="BE633" t="s">
        <v>417</v>
      </c>
      <c r="BF633">
        <v>5561996881471</v>
      </c>
      <c r="BG633" t="s">
        <v>4393</v>
      </c>
      <c r="BH633">
        <v>73825000</v>
      </c>
      <c r="BI633" t="s">
        <v>1231</v>
      </c>
      <c r="BJ633" t="s">
        <v>4394</v>
      </c>
      <c r="BL633" s="1">
        <v>2219.11</v>
      </c>
      <c r="BM633" s="2">
        <v>45692</v>
      </c>
      <c r="BQ633">
        <v>3834</v>
      </c>
      <c r="BR633">
        <v>6002</v>
      </c>
      <c r="BS633" t="s">
        <v>783</v>
      </c>
      <c r="BT633" s="2">
        <v>45546</v>
      </c>
      <c r="BW633" t="s">
        <v>422</v>
      </c>
      <c r="BY633" t="s">
        <v>4395</v>
      </c>
      <c r="BZ633" s="2">
        <v>45546</v>
      </c>
      <c r="CA633" s="2">
        <v>45565</v>
      </c>
      <c r="CC633" s="2">
        <v>45541</v>
      </c>
      <c r="CD633" t="s">
        <v>424</v>
      </c>
      <c r="CF633" s="2">
        <v>45546</v>
      </c>
      <c r="CJ633" s="2">
        <v>45574</v>
      </c>
      <c r="CL633" s="2">
        <v>45546</v>
      </c>
      <c r="CM633" s="2">
        <v>45575</v>
      </c>
      <c r="CN633" s="2">
        <v>45541</v>
      </c>
      <c r="CO633" s="2">
        <v>45568</v>
      </c>
      <c r="CP633" s="2">
        <v>45565</v>
      </c>
      <c r="CR633" s="2">
        <v>45544</v>
      </c>
      <c r="CS633" s="2">
        <v>45552</v>
      </c>
      <c r="CT633" s="2">
        <v>45692</v>
      </c>
      <c r="CU633" s="2">
        <v>45568</v>
      </c>
      <c r="CV633" s="2">
        <v>45601</v>
      </c>
      <c r="CW633" s="2">
        <v>45552</v>
      </c>
      <c r="CY633" t="s">
        <v>424</v>
      </c>
      <c r="DD633" s="2">
        <v>45559</v>
      </c>
      <c r="DE633" s="2">
        <v>45558</v>
      </c>
      <c r="DF633" s="2">
        <v>45580</v>
      </c>
      <c r="DI633" s="2">
        <v>45581</v>
      </c>
      <c r="DJ633" s="2">
        <v>45545</v>
      </c>
      <c r="DK633" s="2">
        <v>45601</v>
      </c>
      <c r="DO633" s="2">
        <v>45552</v>
      </c>
      <c r="EE633" s="1">
        <v>2133.4299999999998</v>
      </c>
      <c r="EK633" t="s">
        <v>1591</v>
      </c>
    </row>
    <row r="634" spans="1:141" hidden="1" x14ac:dyDescent="0.35">
      <c r="A634">
        <v>3813</v>
      </c>
      <c r="B634" t="s">
        <v>404</v>
      </c>
      <c r="C634">
        <v>4568</v>
      </c>
      <c r="D634" t="s">
        <v>833</v>
      </c>
      <c r="E634" t="s">
        <v>834</v>
      </c>
      <c r="F634" t="s">
        <v>526</v>
      </c>
      <c r="G634">
        <v>1</v>
      </c>
      <c r="H634" t="s">
        <v>474</v>
      </c>
      <c r="I634" t="s">
        <v>4396</v>
      </c>
      <c r="J634" t="s">
        <v>4397</v>
      </c>
      <c r="K634" t="s">
        <v>37</v>
      </c>
      <c r="L634" t="s">
        <v>90</v>
      </c>
      <c r="M634" t="s">
        <v>411</v>
      </c>
      <c r="N634" t="s">
        <v>411</v>
      </c>
      <c r="O634" t="s">
        <v>411</v>
      </c>
      <c r="P634" t="s">
        <v>424</v>
      </c>
      <c r="Q634" t="s">
        <v>424</v>
      </c>
      <c r="R634" t="s">
        <v>411</v>
      </c>
      <c r="S634" t="s">
        <v>411</v>
      </c>
      <c r="T634" s="1">
        <v>156393.97</v>
      </c>
      <c r="U634">
        <v>550.74</v>
      </c>
      <c r="V634">
        <v>0</v>
      </c>
      <c r="W634" s="1">
        <v>107763.85</v>
      </c>
      <c r="X634" s="1">
        <v>48607.15</v>
      </c>
      <c r="Y634">
        <v>0</v>
      </c>
      <c r="Z634" s="1">
        <v>156371</v>
      </c>
      <c r="AA634">
        <v>0</v>
      </c>
      <c r="AB634">
        <v>0</v>
      </c>
      <c r="AD634">
        <v>8787721116365</v>
      </c>
      <c r="AE634" t="s">
        <v>412</v>
      </c>
      <c r="AF634">
        <v>105316</v>
      </c>
      <c r="AG634" s="2">
        <v>45588</v>
      </c>
      <c r="AH634" s="1">
        <v>2740.25</v>
      </c>
      <c r="AI634" s="2">
        <v>45568</v>
      </c>
      <c r="AJ634">
        <v>2004</v>
      </c>
      <c r="AK634" s="2">
        <v>45541</v>
      </c>
      <c r="AP634" t="s">
        <v>413</v>
      </c>
      <c r="AT634" s="2">
        <v>45740</v>
      </c>
      <c r="AU634" s="2">
        <v>45740</v>
      </c>
      <c r="AV634" t="s">
        <v>414</v>
      </c>
      <c r="AW634" s="2">
        <v>45531</v>
      </c>
      <c r="AX634">
        <v>28555</v>
      </c>
      <c r="AY634" s="1">
        <v>208792.85</v>
      </c>
      <c r="BA634" t="s">
        <v>837</v>
      </c>
      <c r="BB634">
        <v>28555</v>
      </c>
      <c r="BD634" t="s">
        <v>512</v>
      </c>
      <c r="BE634" t="s">
        <v>513</v>
      </c>
      <c r="BF634">
        <v>5561999598322</v>
      </c>
      <c r="BG634" t="s">
        <v>4398</v>
      </c>
      <c r="BH634">
        <v>72200000</v>
      </c>
      <c r="BI634" t="s">
        <v>2322</v>
      </c>
      <c r="BJ634" t="s">
        <v>4399</v>
      </c>
      <c r="BL634" s="1">
        <v>1835.82</v>
      </c>
      <c r="BM634" s="2">
        <v>45633</v>
      </c>
      <c r="BQ634">
        <v>3422</v>
      </c>
      <c r="BR634">
        <v>6001</v>
      </c>
      <c r="BS634" t="s">
        <v>490</v>
      </c>
      <c r="BT634" s="2">
        <v>45531</v>
      </c>
      <c r="BU634" s="1">
        <v>1174.99</v>
      </c>
      <c r="BV634" s="2">
        <v>45573</v>
      </c>
      <c r="BW634" t="s">
        <v>422</v>
      </c>
      <c r="BX634" s="2">
        <v>45568</v>
      </c>
      <c r="BY634" t="s">
        <v>4400</v>
      </c>
      <c r="BZ634" s="2">
        <v>45531</v>
      </c>
      <c r="CA634" s="2">
        <v>45574</v>
      </c>
      <c r="CC634" s="2">
        <v>45540</v>
      </c>
      <c r="CD634" t="s">
        <v>424</v>
      </c>
      <c r="CF634" s="2">
        <v>45531</v>
      </c>
      <c r="CJ634" s="2">
        <v>45579</v>
      </c>
      <c r="CL634" s="2">
        <v>45544</v>
      </c>
      <c r="CM634" s="2">
        <v>45581</v>
      </c>
      <c r="CN634" s="2">
        <v>45541</v>
      </c>
      <c r="CO634" s="2">
        <v>45597</v>
      </c>
      <c r="CP634" s="2">
        <v>45574</v>
      </c>
      <c r="CR634" s="2">
        <v>45544</v>
      </c>
      <c r="CS634" s="2">
        <v>45548</v>
      </c>
      <c r="CU634" s="2">
        <v>45575</v>
      </c>
      <c r="CV634" s="2">
        <v>45643</v>
      </c>
      <c r="CW634" s="2">
        <v>45548</v>
      </c>
      <c r="CX634" s="2">
        <v>45586</v>
      </c>
      <c r="CY634" t="s">
        <v>424</v>
      </c>
      <c r="DD634" s="2">
        <v>45541</v>
      </c>
      <c r="DF634" s="2">
        <v>45588</v>
      </c>
      <c r="DI634" s="2">
        <v>45600</v>
      </c>
      <c r="DJ634" s="2">
        <v>45544</v>
      </c>
      <c r="DK634" s="2">
        <v>45656</v>
      </c>
      <c r="DL634" s="2">
        <v>45658</v>
      </c>
      <c r="DM634" s="2">
        <v>45701</v>
      </c>
      <c r="DN634" s="2">
        <v>45712</v>
      </c>
      <c r="DO634" s="2">
        <v>45547</v>
      </c>
      <c r="DP634" s="2">
        <v>45712</v>
      </c>
      <c r="EE634" s="1">
        <v>4105.32</v>
      </c>
      <c r="EG634" t="s">
        <v>1640</v>
      </c>
      <c r="EH634" t="s">
        <v>3373</v>
      </c>
      <c r="EI634" t="s">
        <v>3282</v>
      </c>
      <c r="EJ634" t="s">
        <v>4126</v>
      </c>
      <c r="EK634" t="s">
        <v>1591</v>
      </c>
    </row>
    <row r="635" spans="1:141" hidden="1" x14ac:dyDescent="0.35">
      <c r="A635">
        <v>3814</v>
      </c>
      <c r="B635" t="s">
        <v>404</v>
      </c>
      <c r="C635">
        <v>4555</v>
      </c>
      <c r="D635" t="s">
        <v>833</v>
      </c>
      <c r="E635" t="s">
        <v>834</v>
      </c>
      <c r="F635" t="s">
        <v>623</v>
      </c>
      <c r="G635">
        <v>201</v>
      </c>
      <c r="H635" t="s">
        <v>474</v>
      </c>
      <c r="I635" t="s">
        <v>4401</v>
      </c>
      <c r="J635" t="s">
        <v>4402</v>
      </c>
      <c r="K635" t="s">
        <v>37</v>
      </c>
      <c r="L635" t="s">
        <v>182</v>
      </c>
      <c r="M635" t="s">
        <v>411</v>
      </c>
      <c r="N635" t="s">
        <v>411</v>
      </c>
      <c r="O635" t="s">
        <v>411</v>
      </c>
      <c r="P635" t="s">
        <v>424</v>
      </c>
      <c r="Q635" t="s">
        <v>424</v>
      </c>
      <c r="R635" t="s">
        <v>411</v>
      </c>
      <c r="S635" t="s">
        <v>411</v>
      </c>
      <c r="T635" s="1">
        <v>144708.32999999999</v>
      </c>
      <c r="U635">
        <v>460.67</v>
      </c>
      <c r="V635">
        <v>0</v>
      </c>
      <c r="W635" s="1">
        <v>89708.2</v>
      </c>
      <c r="X635" s="1">
        <v>50291.8</v>
      </c>
      <c r="Y635">
        <v>0</v>
      </c>
      <c r="Z635" s="1">
        <v>140000</v>
      </c>
      <c r="AA635">
        <v>0</v>
      </c>
      <c r="AB635">
        <v>0</v>
      </c>
      <c r="AD635">
        <v>8787721116845</v>
      </c>
      <c r="AE635" t="s">
        <v>412</v>
      </c>
      <c r="AF635">
        <v>105308</v>
      </c>
      <c r="AG635" s="2">
        <v>45580</v>
      </c>
      <c r="AH635" s="1">
        <v>2371.12</v>
      </c>
      <c r="AI635" s="2">
        <v>45562</v>
      </c>
      <c r="AJ635">
        <v>2004</v>
      </c>
      <c r="AK635" s="2">
        <v>45541</v>
      </c>
      <c r="AM635" s="2">
        <v>45562</v>
      </c>
      <c r="AP635" t="s">
        <v>413</v>
      </c>
      <c r="AT635" s="2">
        <v>46048</v>
      </c>
      <c r="AU635" s="2">
        <v>46048</v>
      </c>
      <c r="AV635" t="s">
        <v>414</v>
      </c>
      <c r="AW635" s="2">
        <v>45527</v>
      </c>
      <c r="AX635">
        <v>28557</v>
      </c>
      <c r="AY635" s="1">
        <v>203999.87</v>
      </c>
      <c r="BA635" t="s">
        <v>837</v>
      </c>
      <c r="BB635">
        <v>28557</v>
      </c>
      <c r="BC635" t="s">
        <v>4403</v>
      </c>
      <c r="BD635" t="s">
        <v>478</v>
      </c>
      <c r="BE635" t="s">
        <v>417</v>
      </c>
      <c r="BF635">
        <v>5538999760293</v>
      </c>
      <c r="BG635" t="s">
        <v>4404</v>
      </c>
      <c r="BH635">
        <v>72910001</v>
      </c>
      <c r="BI635" t="s">
        <v>4405</v>
      </c>
      <c r="BJ635" t="s">
        <v>4406</v>
      </c>
      <c r="BL635" s="1">
        <v>1535.57</v>
      </c>
      <c r="BM635" s="2">
        <v>45706</v>
      </c>
      <c r="BQ635">
        <v>3400</v>
      </c>
      <c r="BR635">
        <v>6003</v>
      </c>
      <c r="BS635" t="s">
        <v>590</v>
      </c>
      <c r="BT635" s="2">
        <v>45554</v>
      </c>
      <c r="BU635" s="1">
        <v>1174.99</v>
      </c>
      <c r="BV635" s="2">
        <v>45595</v>
      </c>
      <c r="BW635" t="s">
        <v>422</v>
      </c>
      <c r="BX635" s="2">
        <v>45569</v>
      </c>
      <c r="BY635" t="s">
        <v>4407</v>
      </c>
      <c r="BZ635" s="2">
        <v>45554</v>
      </c>
      <c r="CA635" s="2">
        <v>45567</v>
      </c>
      <c r="CC635" s="2">
        <v>45541</v>
      </c>
      <c r="CD635" t="s">
        <v>424</v>
      </c>
      <c r="CF635" s="2">
        <v>45554</v>
      </c>
      <c r="CJ635" s="2">
        <v>45572</v>
      </c>
      <c r="CL635" s="2">
        <v>45560</v>
      </c>
      <c r="CM635" s="2">
        <v>45569</v>
      </c>
      <c r="CN635" s="2">
        <v>45541</v>
      </c>
      <c r="CO635" s="2">
        <v>45568</v>
      </c>
      <c r="CP635" s="2">
        <v>45567</v>
      </c>
      <c r="CR635" s="2">
        <v>45544</v>
      </c>
      <c r="CS635" s="2">
        <v>45548</v>
      </c>
      <c r="CU635" s="2">
        <v>45567</v>
      </c>
      <c r="CV635" s="2">
        <v>45624</v>
      </c>
      <c r="CW635" s="2">
        <v>45548</v>
      </c>
      <c r="CX635" s="2">
        <v>45572</v>
      </c>
      <c r="CY635" t="s">
        <v>424</v>
      </c>
      <c r="DD635" s="2">
        <v>45540</v>
      </c>
      <c r="DF635" s="2">
        <v>45581</v>
      </c>
      <c r="DI635" s="2">
        <v>45583</v>
      </c>
      <c r="DJ635" s="2">
        <v>45544</v>
      </c>
      <c r="DK635" s="2">
        <v>45630</v>
      </c>
      <c r="DL635" s="2">
        <v>45792</v>
      </c>
      <c r="DM635" s="2">
        <v>45803</v>
      </c>
      <c r="DN635" s="2">
        <v>46044</v>
      </c>
      <c r="DO635" s="2">
        <v>45548</v>
      </c>
      <c r="DP635" s="2">
        <v>46044</v>
      </c>
      <c r="EE635" s="1">
        <v>3905.32</v>
      </c>
      <c r="EG635" t="s">
        <v>735</v>
      </c>
      <c r="EH635" t="s">
        <v>3373</v>
      </c>
      <c r="EI635" t="s">
        <v>3282</v>
      </c>
      <c r="EJ635" t="s">
        <v>4319</v>
      </c>
      <c r="EK635" t="s">
        <v>1591</v>
      </c>
    </row>
    <row r="636" spans="1:141" hidden="1" x14ac:dyDescent="0.35">
      <c r="A636">
        <v>3815</v>
      </c>
      <c r="B636" t="s">
        <v>1352</v>
      </c>
      <c r="C636">
        <v>4593</v>
      </c>
      <c r="D636" t="s">
        <v>976</v>
      </c>
      <c r="E636" t="s">
        <v>834</v>
      </c>
      <c r="F636" t="s">
        <v>1003</v>
      </c>
      <c r="G636" t="s">
        <v>1615</v>
      </c>
      <c r="H636" t="s">
        <v>408</v>
      </c>
      <c r="I636" t="s">
        <v>4408</v>
      </c>
      <c r="J636" t="s">
        <v>4409</v>
      </c>
      <c r="K636" t="s">
        <v>22</v>
      </c>
      <c r="L636" t="s">
        <v>148</v>
      </c>
      <c r="M636" t="s">
        <v>411</v>
      </c>
      <c r="N636" t="s">
        <v>411</v>
      </c>
      <c r="O636" t="s">
        <v>411</v>
      </c>
      <c r="P636" t="s">
        <v>411</v>
      </c>
      <c r="Q636" t="s">
        <v>411</v>
      </c>
      <c r="R636" t="s">
        <v>411</v>
      </c>
      <c r="S636" t="s">
        <v>411</v>
      </c>
      <c r="T636" s="1">
        <v>149722.79999999999</v>
      </c>
      <c r="U636">
        <v>547.49</v>
      </c>
      <c r="V636">
        <v>0</v>
      </c>
      <c r="W636" s="1">
        <v>107148.8</v>
      </c>
      <c r="X636" s="1">
        <v>42574</v>
      </c>
      <c r="Y636">
        <v>0</v>
      </c>
      <c r="Z636" s="1">
        <v>149722.79999999999</v>
      </c>
      <c r="AA636">
        <v>0</v>
      </c>
      <c r="AB636">
        <v>0</v>
      </c>
      <c r="AD636">
        <v>8787721159870</v>
      </c>
      <c r="AE636" t="s">
        <v>412</v>
      </c>
      <c r="AG636" s="2">
        <v>45579</v>
      </c>
      <c r="AH636" s="1">
        <v>3543.36</v>
      </c>
      <c r="AI636" s="2">
        <v>45562</v>
      </c>
      <c r="AJ636">
        <v>2004</v>
      </c>
      <c r="AK636" s="2">
        <v>45544</v>
      </c>
      <c r="AP636" t="s">
        <v>413</v>
      </c>
      <c r="AT636" s="2">
        <v>45698</v>
      </c>
      <c r="AU636" s="2">
        <v>45894</v>
      </c>
      <c r="AV636" t="s">
        <v>414</v>
      </c>
      <c r="AW636" s="2">
        <v>45535</v>
      </c>
      <c r="AX636">
        <v>28642</v>
      </c>
      <c r="AY636" s="1">
        <v>221931.67</v>
      </c>
      <c r="BA636" t="s">
        <v>980</v>
      </c>
      <c r="BB636">
        <v>28642</v>
      </c>
      <c r="BC636" t="s">
        <v>4410</v>
      </c>
      <c r="BD636" t="s">
        <v>416</v>
      </c>
      <c r="BE636" t="s">
        <v>417</v>
      </c>
      <c r="BF636">
        <v>5561999015120</v>
      </c>
      <c r="BG636" t="s">
        <v>4411</v>
      </c>
      <c r="BH636">
        <v>73805271</v>
      </c>
      <c r="BI636" t="s">
        <v>1757</v>
      </c>
      <c r="BJ636" t="s">
        <v>4412</v>
      </c>
      <c r="BL636" s="1">
        <v>1825</v>
      </c>
      <c r="BM636" s="2">
        <v>45715</v>
      </c>
      <c r="BQ636">
        <v>3836</v>
      </c>
      <c r="BR636">
        <v>6009</v>
      </c>
      <c r="BS636" t="s">
        <v>449</v>
      </c>
      <c r="BT636" s="2">
        <v>45558</v>
      </c>
      <c r="BW636" t="s">
        <v>422</v>
      </c>
      <c r="BY636" t="s">
        <v>4413</v>
      </c>
      <c r="BZ636" s="2">
        <v>45558</v>
      </c>
      <c r="CA636" s="2">
        <v>45565</v>
      </c>
      <c r="CC636" s="2">
        <v>45544</v>
      </c>
      <c r="CD636" t="s">
        <v>424</v>
      </c>
      <c r="CF636" s="2">
        <v>45558</v>
      </c>
      <c r="CJ636" s="2">
        <v>45574</v>
      </c>
      <c r="CL636" s="2">
        <v>45561</v>
      </c>
      <c r="CM636" s="2">
        <v>45574</v>
      </c>
      <c r="CN636" s="2">
        <v>45544</v>
      </c>
      <c r="CO636" s="2">
        <v>45568</v>
      </c>
      <c r="CP636" s="2">
        <v>45565</v>
      </c>
      <c r="CR636" s="2">
        <v>45545</v>
      </c>
      <c r="CS636" s="2">
        <v>45561</v>
      </c>
      <c r="CT636" s="2">
        <v>45715</v>
      </c>
      <c r="CU636" s="2">
        <v>45568</v>
      </c>
      <c r="CV636" s="2">
        <v>45601</v>
      </c>
      <c r="CW636" s="2">
        <v>45560</v>
      </c>
      <c r="CY636" t="s">
        <v>424</v>
      </c>
      <c r="DD636" s="2">
        <v>45562</v>
      </c>
      <c r="DE636" s="2">
        <v>45561</v>
      </c>
      <c r="DI636" s="2">
        <v>45581</v>
      </c>
      <c r="DJ636" s="2">
        <v>45555</v>
      </c>
      <c r="DK636" s="2">
        <v>45601</v>
      </c>
      <c r="DO636" s="2">
        <v>45560</v>
      </c>
      <c r="EE636" s="1">
        <v>2309.8200000000002</v>
      </c>
      <c r="EI636" t="s">
        <v>4414</v>
      </c>
    </row>
    <row r="637" spans="1:141" hidden="1" x14ac:dyDescent="0.35">
      <c r="A637">
        <v>3816</v>
      </c>
      <c r="B637" t="s">
        <v>404</v>
      </c>
      <c r="C637">
        <v>4592</v>
      </c>
      <c r="D637" t="s">
        <v>833</v>
      </c>
      <c r="E637" t="s">
        <v>834</v>
      </c>
      <c r="F637" t="s">
        <v>407</v>
      </c>
      <c r="G637">
        <v>301</v>
      </c>
      <c r="H637" t="s">
        <v>474</v>
      </c>
      <c r="I637" t="s">
        <v>4415</v>
      </c>
      <c r="J637" t="s">
        <v>4416</v>
      </c>
      <c r="K637" t="s">
        <v>38</v>
      </c>
      <c r="L637" t="s">
        <v>101</v>
      </c>
      <c r="M637" t="s">
        <v>411</v>
      </c>
      <c r="N637" t="s">
        <v>411</v>
      </c>
      <c r="O637" t="s">
        <v>411</v>
      </c>
      <c r="P637" t="s">
        <v>424</v>
      </c>
      <c r="Q637" t="s">
        <v>424</v>
      </c>
      <c r="R637" t="s">
        <v>411</v>
      </c>
      <c r="S637" t="s">
        <v>411</v>
      </c>
      <c r="T637" s="1">
        <v>136423.76</v>
      </c>
      <c r="U637">
        <v>437.5</v>
      </c>
      <c r="V637">
        <v>0</v>
      </c>
      <c r="W637" s="1">
        <v>84471.83</v>
      </c>
      <c r="X637" s="1">
        <v>53576.17</v>
      </c>
      <c r="Y637">
        <v>0</v>
      </c>
      <c r="Z637" s="1">
        <v>138048</v>
      </c>
      <c r="AA637">
        <v>0</v>
      </c>
      <c r="AB637">
        <v>0</v>
      </c>
      <c r="AE637" t="s">
        <v>412</v>
      </c>
      <c r="AF637">
        <v>105296</v>
      </c>
      <c r="AG637" s="2">
        <v>45607</v>
      </c>
      <c r="AH637" s="1">
        <v>2371.12</v>
      </c>
      <c r="AI637" s="2">
        <v>45552</v>
      </c>
      <c r="AJ637">
        <v>2004</v>
      </c>
      <c r="AK637" s="2">
        <v>45544</v>
      </c>
      <c r="AP637" t="s">
        <v>413</v>
      </c>
      <c r="AT637" s="2">
        <v>45740</v>
      </c>
      <c r="AU637" s="2">
        <v>45740</v>
      </c>
      <c r="AV637" t="s">
        <v>414</v>
      </c>
      <c r="AW637" s="2">
        <v>45535</v>
      </c>
      <c r="AX637">
        <v>28648</v>
      </c>
      <c r="AY637" s="1">
        <v>195000.76</v>
      </c>
      <c r="BA637" t="s">
        <v>837</v>
      </c>
      <c r="BB637">
        <v>28648</v>
      </c>
      <c r="BC637" t="s">
        <v>4417</v>
      </c>
      <c r="BD637" t="s">
        <v>478</v>
      </c>
      <c r="BE637" t="s">
        <v>417</v>
      </c>
      <c r="BF637">
        <v>5561993352844</v>
      </c>
      <c r="BG637" t="s">
        <v>4418</v>
      </c>
      <c r="BH637">
        <v>72916069</v>
      </c>
      <c r="BI637" t="s">
        <v>4419</v>
      </c>
      <c r="BJ637" t="s">
        <v>4420</v>
      </c>
      <c r="BL637" s="1">
        <v>1750</v>
      </c>
      <c r="BQ637">
        <v>3388</v>
      </c>
      <c r="BR637">
        <v>6015</v>
      </c>
      <c r="BS637" t="s">
        <v>776</v>
      </c>
      <c r="BT637" s="2">
        <v>45551</v>
      </c>
      <c r="BW637" t="s">
        <v>422</v>
      </c>
      <c r="BY637" t="s">
        <v>4421</v>
      </c>
      <c r="BZ637" s="2">
        <v>45551</v>
      </c>
      <c r="CA637" s="2">
        <v>45554</v>
      </c>
      <c r="CC637" s="2">
        <v>45541</v>
      </c>
      <c r="CD637" t="s">
        <v>424</v>
      </c>
      <c r="CF637" s="2">
        <v>45551</v>
      </c>
      <c r="CJ637" s="2">
        <v>45561</v>
      </c>
      <c r="CL637" s="2">
        <v>45558</v>
      </c>
      <c r="CM637" s="2">
        <v>45567</v>
      </c>
      <c r="CN637" s="2">
        <v>45541</v>
      </c>
      <c r="CO637" s="2">
        <v>45568</v>
      </c>
      <c r="CP637" s="2">
        <v>45555</v>
      </c>
      <c r="CR637" s="2">
        <v>45545</v>
      </c>
      <c r="CS637" s="2">
        <v>45551</v>
      </c>
      <c r="CU637" s="2">
        <v>45559</v>
      </c>
      <c r="CV637" s="2">
        <v>45624</v>
      </c>
      <c r="CW637" s="2">
        <v>45551</v>
      </c>
      <c r="CX637" s="2">
        <v>45572</v>
      </c>
      <c r="CY637" t="s">
        <v>424</v>
      </c>
      <c r="DD637" s="2">
        <v>45540</v>
      </c>
      <c r="DF637" s="2">
        <v>45608</v>
      </c>
      <c r="DI637" s="2">
        <v>45609</v>
      </c>
      <c r="DJ637" s="2">
        <v>45546</v>
      </c>
      <c r="DK637" s="2">
        <v>45629</v>
      </c>
      <c r="DL637" s="2">
        <v>45646</v>
      </c>
      <c r="DM637" s="2">
        <v>45701</v>
      </c>
      <c r="DN637" s="2">
        <v>45712</v>
      </c>
      <c r="DO637" s="2">
        <v>45551</v>
      </c>
      <c r="DP637" s="2">
        <v>45712</v>
      </c>
      <c r="EE637" s="1">
        <v>3805.32</v>
      </c>
      <c r="EG637" t="s">
        <v>1640</v>
      </c>
      <c r="EH637" t="s">
        <v>4422</v>
      </c>
      <c r="EI637" t="s">
        <v>3282</v>
      </c>
      <c r="EJ637" t="s">
        <v>4319</v>
      </c>
      <c r="EK637" t="s">
        <v>1591</v>
      </c>
    </row>
    <row r="638" spans="1:141" hidden="1" x14ac:dyDescent="0.35">
      <c r="A638">
        <v>3817</v>
      </c>
      <c r="B638" t="s">
        <v>404</v>
      </c>
      <c r="C638">
        <v>4596</v>
      </c>
      <c r="D638" t="s">
        <v>724</v>
      </c>
      <c r="E638" t="s">
        <v>472</v>
      </c>
      <c r="F638" t="s">
        <v>725</v>
      </c>
      <c r="G638" t="s">
        <v>4423</v>
      </c>
      <c r="H638" t="s">
        <v>408</v>
      </c>
      <c r="I638" t="s">
        <v>4424</v>
      </c>
      <c r="J638" t="s">
        <v>4425</v>
      </c>
      <c r="K638" t="s">
        <v>116</v>
      </c>
      <c r="L638" t="s">
        <v>115</v>
      </c>
      <c r="M638" t="s">
        <v>411</v>
      </c>
      <c r="N638" t="s">
        <v>411</v>
      </c>
      <c r="O638" t="s">
        <v>411</v>
      </c>
      <c r="P638" t="s">
        <v>411</v>
      </c>
      <c r="Q638" t="s">
        <v>411</v>
      </c>
      <c r="R638" t="s">
        <v>411</v>
      </c>
      <c r="S638" t="s">
        <v>411</v>
      </c>
      <c r="T638" s="1">
        <v>239735.65</v>
      </c>
      <c r="U638">
        <v>0</v>
      </c>
      <c r="V638">
        <v>0</v>
      </c>
      <c r="W638">
        <v>0</v>
      </c>
      <c r="X638">
        <v>0</v>
      </c>
      <c r="Y638">
        <v>0</v>
      </c>
      <c r="Z638">
        <v>0</v>
      </c>
      <c r="AA638">
        <v>0</v>
      </c>
      <c r="AB638">
        <v>0</v>
      </c>
      <c r="AE638" t="s">
        <v>412</v>
      </c>
      <c r="AG638" s="2">
        <v>45799</v>
      </c>
      <c r="AH638" s="1">
        <v>4491.41</v>
      </c>
      <c r="AI638" s="2">
        <v>45545</v>
      </c>
      <c r="AJ638">
        <v>2004</v>
      </c>
      <c r="AK638" s="2">
        <v>45544</v>
      </c>
      <c r="AP638" t="s">
        <v>3839</v>
      </c>
      <c r="AQ638" t="s">
        <v>3840</v>
      </c>
      <c r="AT638" s="2">
        <v>45818</v>
      </c>
      <c r="AU638" s="2">
        <v>45818</v>
      </c>
      <c r="AV638" t="s">
        <v>414</v>
      </c>
      <c r="AW638" s="2">
        <v>45544</v>
      </c>
      <c r="AX638">
        <v>28594</v>
      </c>
      <c r="AY638" s="1">
        <v>503000</v>
      </c>
      <c r="BA638" t="s">
        <v>730</v>
      </c>
      <c r="BB638">
        <v>28594</v>
      </c>
      <c r="BC638" t="s">
        <v>4426</v>
      </c>
      <c r="BD638" t="s">
        <v>416</v>
      </c>
      <c r="BE638" t="s">
        <v>417</v>
      </c>
      <c r="BF638">
        <v>5538999485752</v>
      </c>
      <c r="BG638" t="s">
        <v>4427</v>
      </c>
      <c r="BH638">
        <v>73814065</v>
      </c>
      <c r="BI638" t="s">
        <v>4428</v>
      </c>
      <c r="BJ638" t="s">
        <v>4429</v>
      </c>
      <c r="BL638" s="1">
        <v>8472</v>
      </c>
      <c r="BO638" t="s">
        <v>4430</v>
      </c>
      <c r="BP638" t="s">
        <v>4431</v>
      </c>
      <c r="BQ638">
        <v>1943</v>
      </c>
      <c r="BR638">
        <v>6006</v>
      </c>
      <c r="BS638" t="s">
        <v>1195</v>
      </c>
      <c r="BT638" s="2">
        <v>45545</v>
      </c>
      <c r="BW638" t="s">
        <v>422</v>
      </c>
      <c r="BZ638" s="2">
        <v>45545</v>
      </c>
      <c r="CD638" t="s">
        <v>424</v>
      </c>
      <c r="CF638" s="2">
        <v>45545</v>
      </c>
      <c r="CJ638" s="2">
        <v>45740</v>
      </c>
      <c r="CL638" s="2">
        <v>45546</v>
      </c>
      <c r="CM638" s="2">
        <v>45757</v>
      </c>
      <c r="CP638" s="2">
        <v>45709</v>
      </c>
      <c r="CS638" s="2">
        <v>45545</v>
      </c>
      <c r="CU638" s="2">
        <v>45733</v>
      </c>
      <c r="CW638" s="2">
        <v>45545</v>
      </c>
      <c r="CY638" t="s">
        <v>424</v>
      </c>
      <c r="CZ638" s="2">
        <v>45775</v>
      </c>
      <c r="DC638" s="2">
        <v>45796</v>
      </c>
      <c r="DD638" s="2">
        <v>45726</v>
      </c>
      <c r="DF638" s="2">
        <v>45803</v>
      </c>
      <c r="DI638" s="2">
        <v>45805</v>
      </c>
      <c r="DJ638" s="2">
        <v>45540</v>
      </c>
      <c r="DO638" s="2">
        <v>45545</v>
      </c>
      <c r="DY638">
        <v>16741</v>
      </c>
      <c r="EA638" t="s">
        <v>4432</v>
      </c>
      <c r="EE638" s="1">
        <v>6470.12</v>
      </c>
    </row>
    <row r="639" spans="1:141" hidden="1" x14ac:dyDescent="0.35">
      <c r="A639">
        <v>3818</v>
      </c>
      <c r="B639" t="s">
        <v>561</v>
      </c>
      <c r="C639">
        <v>4586</v>
      </c>
      <c r="D639" t="s">
        <v>405</v>
      </c>
      <c r="E639" t="s">
        <v>406</v>
      </c>
      <c r="F639" t="s">
        <v>492</v>
      </c>
      <c r="G639" t="s">
        <v>1208</v>
      </c>
      <c r="H639" t="s">
        <v>408</v>
      </c>
      <c r="I639" t="s">
        <v>4433</v>
      </c>
      <c r="J639" t="s">
        <v>4434</v>
      </c>
      <c r="K639" t="s">
        <v>22</v>
      </c>
      <c r="L639" t="s">
        <v>128</v>
      </c>
      <c r="M639" t="s">
        <v>411</v>
      </c>
      <c r="N639" t="s">
        <v>411</v>
      </c>
      <c r="O639" t="s">
        <v>411</v>
      </c>
      <c r="P639" t="s">
        <v>411</v>
      </c>
      <c r="Q639" t="s">
        <v>411</v>
      </c>
      <c r="R639" t="s">
        <v>411</v>
      </c>
      <c r="S639" t="s">
        <v>411</v>
      </c>
      <c r="T639" s="1">
        <v>155054.45000000001</v>
      </c>
      <c r="U639">
        <v>690</v>
      </c>
      <c r="V639" s="1">
        <v>54945.55</v>
      </c>
      <c r="W639" s="1">
        <v>131625.45000000001</v>
      </c>
      <c r="X639" s="1">
        <v>23429</v>
      </c>
      <c r="Y639">
        <v>0</v>
      </c>
      <c r="Z639" s="1">
        <v>155054.45000000001</v>
      </c>
      <c r="AA639">
        <v>0</v>
      </c>
      <c r="AB639">
        <v>0</v>
      </c>
      <c r="AE639" t="s">
        <v>412</v>
      </c>
      <c r="AH639">
        <v>0</v>
      </c>
      <c r="AK639" s="2">
        <v>45544</v>
      </c>
      <c r="AP639" t="s">
        <v>3839</v>
      </c>
      <c r="AQ639" t="s">
        <v>3840</v>
      </c>
      <c r="AT639" s="2">
        <v>45579</v>
      </c>
      <c r="AU639" s="2">
        <v>45579</v>
      </c>
      <c r="AV639" t="s">
        <v>561</v>
      </c>
      <c r="AW639" s="2">
        <v>45535</v>
      </c>
      <c r="AX639">
        <v>28646</v>
      </c>
      <c r="AY639" s="1">
        <v>230000</v>
      </c>
      <c r="BA639" t="s">
        <v>415</v>
      </c>
      <c r="BB639">
        <v>28646</v>
      </c>
      <c r="BC639" t="s">
        <v>4435</v>
      </c>
      <c r="BD639" t="s">
        <v>416</v>
      </c>
      <c r="BE639" t="s">
        <v>417</v>
      </c>
      <c r="BF639">
        <v>5561996552177</v>
      </c>
      <c r="BG639" t="s">
        <v>4436</v>
      </c>
      <c r="BH639">
        <v>73808190</v>
      </c>
      <c r="BI639" t="s">
        <v>4437</v>
      </c>
      <c r="BJ639" t="s">
        <v>4438</v>
      </c>
      <c r="BL639" s="1">
        <v>2300</v>
      </c>
      <c r="BM639" s="2">
        <v>45698</v>
      </c>
      <c r="BQ639">
        <v>3060</v>
      </c>
      <c r="BR639">
        <v>6013</v>
      </c>
      <c r="BS639" t="s">
        <v>590</v>
      </c>
      <c r="BT639" s="2">
        <v>45551</v>
      </c>
      <c r="BW639" t="s">
        <v>422</v>
      </c>
      <c r="BY639" t="s">
        <v>4439</v>
      </c>
      <c r="BZ639" s="2">
        <v>45551</v>
      </c>
      <c r="CC639" s="2">
        <v>45544</v>
      </c>
      <c r="CF639" s="2">
        <v>45551</v>
      </c>
      <c r="CL639" s="2">
        <v>45565</v>
      </c>
      <c r="CN639" s="2">
        <v>45544</v>
      </c>
      <c r="CR639" s="2">
        <v>45546</v>
      </c>
      <c r="DJ639" s="2">
        <v>45544</v>
      </c>
      <c r="EG639" t="s">
        <v>3289</v>
      </c>
      <c r="EI639" t="s">
        <v>4440</v>
      </c>
      <c r="EK639" t="s">
        <v>3786</v>
      </c>
    </row>
    <row r="640" spans="1:141" hidden="1" x14ac:dyDescent="0.35">
      <c r="A640">
        <v>3819</v>
      </c>
      <c r="B640" t="s">
        <v>1352</v>
      </c>
      <c r="C640">
        <v>4597</v>
      </c>
      <c r="D640" t="s">
        <v>976</v>
      </c>
      <c r="E640" t="s">
        <v>834</v>
      </c>
      <c r="F640" t="s">
        <v>584</v>
      </c>
      <c r="G640" t="s">
        <v>977</v>
      </c>
      <c r="H640" t="s">
        <v>408</v>
      </c>
      <c r="I640" t="s">
        <v>4441</v>
      </c>
      <c r="J640" t="s">
        <v>4442</v>
      </c>
      <c r="K640" t="s">
        <v>14</v>
      </c>
      <c r="L640" t="s">
        <v>136</v>
      </c>
      <c r="M640" t="s">
        <v>411</v>
      </c>
      <c r="N640" t="s">
        <v>411</v>
      </c>
      <c r="O640" t="s">
        <v>411</v>
      </c>
      <c r="P640" t="s">
        <v>411</v>
      </c>
      <c r="Q640" t="s">
        <v>411</v>
      </c>
      <c r="R640" t="s">
        <v>411</v>
      </c>
      <c r="S640" t="s">
        <v>411</v>
      </c>
      <c r="T640" s="1">
        <v>155660.43</v>
      </c>
      <c r="U640">
        <v>705</v>
      </c>
      <c r="V640">
        <v>0</v>
      </c>
      <c r="W640" s="1">
        <v>133871.43</v>
      </c>
      <c r="X640" s="1">
        <v>21789</v>
      </c>
      <c r="Y640" s="1">
        <v>54339.57</v>
      </c>
      <c r="Z640" s="1">
        <v>210000</v>
      </c>
      <c r="AA640">
        <v>0</v>
      </c>
      <c r="AB640">
        <v>0</v>
      </c>
      <c r="AD640">
        <v>8787721149816</v>
      </c>
      <c r="AE640" t="s">
        <v>412</v>
      </c>
      <c r="AG640" s="2">
        <v>45575</v>
      </c>
      <c r="AH640" s="1">
        <v>3543.28</v>
      </c>
      <c r="AI640" s="2">
        <v>45554</v>
      </c>
      <c r="AJ640">
        <v>2004</v>
      </c>
      <c r="AK640" s="2">
        <v>45545</v>
      </c>
      <c r="AP640" t="s">
        <v>413</v>
      </c>
      <c r="AT640" s="2">
        <v>45698</v>
      </c>
      <c r="AU640" s="2">
        <v>45894</v>
      </c>
      <c r="AV640" t="s">
        <v>414</v>
      </c>
      <c r="AW640" s="2">
        <v>45545</v>
      </c>
      <c r="AX640">
        <v>28643</v>
      </c>
      <c r="AY640" s="1">
        <v>221933.56</v>
      </c>
      <c r="BA640" t="s">
        <v>980</v>
      </c>
      <c r="BB640">
        <v>28643</v>
      </c>
      <c r="BC640" t="s">
        <v>4443</v>
      </c>
      <c r="BD640" t="s">
        <v>416</v>
      </c>
      <c r="BE640" t="s">
        <v>417</v>
      </c>
      <c r="BF640">
        <v>5561999085924</v>
      </c>
      <c r="BG640" t="s">
        <v>4444</v>
      </c>
      <c r="BH640">
        <v>73813330</v>
      </c>
      <c r="BI640" t="s">
        <v>430</v>
      </c>
      <c r="BJ640" t="s">
        <v>4445</v>
      </c>
      <c r="BL640" s="1">
        <v>2350</v>
      </c>
      <c r="BM640" s="2">
        <v>45714</v>
      </c>
      <c r="BO640" t="s">
        <v>4446</v>
      </c>
      <c r="BP640" t="s">
        <v>4447</v>
      </c>
      <c r="BQ640">
        <v>3816</v>
      </c>
      <c r="BR640">
        <v>6010</v>
      </c>
      <c r="BS640" t="s">
        <v>421</v>
      </c>
      <c r="BT640" s="2">
        <v>45547</v>
      </c>
      <c r="BW640" t="s">
        <v>422</v>
      </c>
      <c r="BY640" t="s">
        <v>4448</v>
      </c>
      <c r="BZ640" s="2">
        <v>45548</v>
      </c>
      <c r="CA640" s="2">
        <v>45559</v>
      </c>
      <c r="CC640" s="2">
        <v>45545</v>
      </c>
      <c r="CD640" t="s">
        <v>424</v>
      </c>
      <c r="CF640" s="2">
        <v>45548</v>
      </c>
      <c r="CJ640" s="2">
        <v>45568</v>
      </c>
      <c r="CL640" s="2">
        <v>45558</v>
      </c>
      <c r="CM640" s="2">
        <v>45569</v>
      </c>
      <c r="CN640" s="2">
        <v>45545</v>
      </c>
      <c r="CO640" s="2">
        <v>45568</v>
      </c>
      <c r="CP640" s="2">
        <v>45560</v>
      </c>
      <c r="CR640" s="2">
        <v>45545</v>
      </c>
      <c r="CS640" s="2">
        <v>45551</v>
      </c>
      <c r="CT640" s="2">
        <v>45348</v>
      </c>
      <c r="CU640" s="2">
        <v>45565</v>
      </c>
      <c r="CV640" s="2">
        <v>45601</v>
      </c>
      <c r="CW640" s="2">
        <v>45551</v>
      </c>
      <c r="CY640" t="s">
        <v>424</v>
      </c>
      <c r="DD640" s="2">
        <v>45554</v>
      </c>
      <c r="DF640" s="2">
        <v>45575</v>
      </c>
      <c r="DI640" s="2">
        <v>45596</v>
      </c>
      <c r="DJ640" s="2">
        <v>45547</v>
      </c>
      <c r="DK640" s="2">
        <v>45601</v>
      </c>
      <c r="DO640" s="2">
        <v>45551</v>
      </c>
      <c r="EE640" s="1">
        <v>2192.9499999999998</v>
      </c>
    </row>
    <row r="641" spans="1:141" hidden="1" x14ac:dyDescent="0.35">
      <c r="A641">
        <v>3820</v>
      </c>
      <c r="B641" t="s">
        <v>1352</v>
      </c>
      <c r="C641">
        <v>4591</v>
      </c>
      <c r="D641" t="s">
        <v>976</v>
      </c>
      <c r="E641" t="s">
        <v>834</v>
      </c>
      <c r="F641" t="s">
        <v>584</v>
      </c>
      <c r="G641" t="s">
        <v>1694</v>
      </c>
      <c r="H641" t="s">
        <v>408</v>
      </c>
      <c r="I641" t="s">
        <v>4449</v>
      </c>
      <c r="J641" t="s">
        <v>4450</v>
      </c>
      <c r="K641" t="s">
        <v>22</v>
      </c>
      <c r="L641" t="s">
        <v>39</v>
      </c>
      <c r="M641" t="s">
        <v>411</v>
      </c>
      <c r="N641" t="s">
        <v>411</v>
      </c>
      <c r="O641" t="s">
        <v>411</v>
      </c>
      <c r="P641" t="s">
        <v>411</v>
      </c>
      <c r="Q641" t="s">
        <v>411</v>
      </c>
      <c r="R641" t="s">
        <v>411</v>
      </c>
      <c r="S641" t="s">
        <v>411</v>
      </c>
      <c r="T641" s="1">
        <v>149907.12</v>
      </c>
      <c r="U641">
        <v>663.6</v>
      </c>
      <c r="V641">
        <v>0</v>
      </c>
      <c r="W641" s="1">
        <v>126478.12</v>
      </c>
      <c r="X641" s="1">
        <v>24322</v>
      </c>
      <c r="Y641">
        <v>0</v>
      </c>
      <c r="Z641" s="1">
        <v>150800.12</v>
      </c>
      <c r="AA641">
        <v>0</v>
      </c>
      <c r="AB641">
        <v>0</v>
      </c>
      <c r="AD641">
        <v>8787721148364</v>
      </c>
      <c r="AE641" t="s">
        <v>412</v>
      </c>
      <c r="AG641" s="2">
        <v>45567</v>
      </c>
      <c r="AH641" s="1">
        <v>3578.21</v>
      </c>
      <c r="AI641" s="2">
        <v>45553</v>
      </c>
      <c r="AJ641">
        <v>2004</v>
      </c>
      <c r="AK641" s="2">
        <v>45545</v>
      </c>
      <c r="AP641" t="s">
        <v>413</v>
      </c>
      <c r="AT641" s="2">
        <v>45698</v>
      </c>
      <c r="AU641" s="2">
        <v>45894</v>
      </c>
      <c r="AV641" t="s">
        <v>414</v>
      </c>
      <c r="AW641" s="2">
        <v>45535</v>
      </c>
      <c r="AX641">
        <v>28641</v>
      </c>
      <c r="AY641" s="1">
        <v>221932.79</v>
      </c>
      <c r="BA641" t="s">
        <v>980</v>
      </c>
      <c r="BB641">
        <v>28641</v>
      </c>
      <c r="BC641" t="s">
        <v>4451</v>
      </c>
      <c r="BD641" t="s">
        <v>416</v>
      </c>
      <c r="BE641" t="s">
        <v>417</v>
      </c>
      <c r="BF641">
        <v>5561996973275</v>
      </c>
      <c r="BG641" t="s">
        <v>1355</v>
      </c>
      <c r="BH641">
        <v>73813645</v>
      </c>
      <c r="BI641" t="s">
        <v>1356</v>
      </c>
      <c r="BJ641" t="s">
        <v>4452</v>
      </c>
      <c r="BL641" s="1">
        <v>2300</v>
      </c>
      <c r="BQ641">
        <v>3819</v>
      </c>
      <c r="BR641">
        <v>6008</v>
      </c>
      <c r="BS641" t="s">
        <v>590</v>
      </c>
      <c r="BT641" s="2">
        <v>45548</v>
      </c>
      <c r="BW641" t="s">
        <v>422</v>
      </c>
      <c r="BY641" t="s">
        <v>4453</v>
      </c>
      <c r="BZ641" s="2">
        <v>45548</v>
      </c>
      <c r="CA641" s="2">
        <v>45559</v>
      </c>
      <c r="CC641" s="2">
        <v>45545</v>
      </c>
      <c r="CD641" t="s">
        <v>424</v>
      </c>
      <c r="CF641" s="2">
        <v>45548</v>
      </c>
      <c r="CJ641" s="2">
        <v>45565</v>
      </c>
      <c r="CL641" s="2">
        <v>45551</v>
      </c>
      <c r="CM641" s="2">
        <v>45566</v>
      </c>
      <c r="CN641" s="2">
        <v>45545</v>
      </c>
      <c r="CO641" s="2">
        <v>45568</v>
      </c>
      <c r="CP641" s="2">
        <v>45559</v>
      </c>
      <c r="CR641" s="2">
        <v>45545</v>
      </c>
      <c r="CS641" s="2">
        <v>45552</v>
      </c>
      <c r="CT641" s="2">
        <v>45348</v>
      </c>
      <c r="CU641" s="2">
        <v>45561</v>
      </c>
      <c r="CV641" s="2">
        <v>45601</v>
      </c>
      <c r="CW641" s="2">
        <v>45552</v>
      </c>
      <c r="CY641" t="s">
        <v>424</v>
      </c>
      <c r="DD641" s="2">
        <v>45553</v>
      </c>
      <c r="DF641" s="2">
        <v>45568</v>
      </c>
      <c r="DI641" s="2">
        <v>45569</v>
      </c>
      <c r="DJ641" s="2">
        <v>45546</v>
      </c>
      <c r="DK641" s="2">
        <v>45601</v>
      </c>
      <c r="DO641" s="2">
        <v>45552</v>
      </c>
      <c r="EE641" s="1">
        <v>2063.85</v>
      </c>
    </row>
    <row r="642" spans="1:141" hidden="1" x14ac:dyDescent="0.35">
      <c r="A642">
        <v>3821</v>
      </c>
      <c r="B642" t="s">
        <v>1352</v>
      </c>
      <c r="C642">
        <v>4584</v>
      </c>
      <c r="D642" t="s">
        <v>405</v>
      </c>
      <c r="E642" t="s">
        <v>406</v>
      </c>
      <c r="F642" t="s">
        <v>492</v>
      </c>
      <c r="G642">
        <v>103</v>
      </c>
      <c r="H642" t="s">
        <v>408</v>
      </c>
      <c r="I642" t="s">
        <v>4454</v>
      </c>
      <c r="J642" t="s">
        <v>4455</v>
      </c>
      <c r="K642" t="s">
        <v>14</v>
      </c>
      <c r="L642" t="s">
        <v>87</v>
      </c>
      <c r="M642" t="s">
        <v>411</v>
      </c>
      <c r="N642" t="s">
        <v>411</v>
      </c>
      <c r="O642" t="s">
        <v>411</v>
      </c>
      <c r="P642" t="s">
        <v>411</v>
      </c>
      <c r="Q642" t="s">
        <v>411</v>
      </c>
      <c r="R642" t="s">
        <v>411</v>
      </c>
      <c r="S642" t="s">
        <v>411</v>
      </c>
      <c r="T642" s="1">
        <v>164200</v>
      </c>
      <c r="U642">
        <v>0</v>
      </c>
      <c r="V642">
        <v>0</v>
      </c>
      <c r="W642">
        <v>0.01</v>
      </c>
      <c r="X642">
        <v>0.01</v>
      </c>
      <c r="Y642">
        <v>0</v>
      </c>
      <c r="Z642">
        <v>0.02</v>
      </c>
      <c r="AA642">
        <v>0</v>
      </c>
      <c r="AB642">
        <v>0</v>
      </c>
      <c r="AE642" t="s">
        <v>412</v>
      </c>
      <c r="AG642" s="2">
        <v>45590</v>
      </c>
      <c r="AH642">
        <v>0</v>
      </c>
      <c r="AI642" s="2">
        <v>45562</v>
      </c>
      <c r="AJ642">
        <v>2004</v>
      </c>
      <c r="AK642" s="2">
        <v>45545</v>
      </c>
      <c r="AP642" t="s">
        <v>3839</v>
      </c>
      <c r="AQ642" t="s">
        <v>3840</v>
      </c>
      <c r="AT642" s="2">
        <v>45698</v>
      </c>
      <c r="AU642" s="2">
        <v>45938</v>
      </c>
      <c r="AV642" t="s">
        <v>414</v>
      </c>
      <c r="AW642" s="2">
        <v>45534</v>
      </c>
      <c r="AX642">
        <v>28645</v>
      </c>
      <c r="AY642" s="1">
        <v>225000</v>
      </c>
      <c r="BA642" t="s">
        <v>415</v>
      </c>
      <c r="BB642">
        <v>28645</v>
      </c>
      <c r="BC642" t="s">
        <v>4456</v>
      </c>
      <c r="BD642" t="s">
        <v>416</v>
      </c>
      <c r="BE642" t="s">
        <v>417</v>
      </c>
      <c r="BF642">
        <v>5562999225794</v>
      </c>
      <c r="BG642" t="s">
        <v>3605</v>
      </c>
      <c r="BH642">
        <v>73805229</v>
      </c>
      <c r="BI642" t="s">
        <v>4457</v>
      </c>
      <c r="BJ642" t="s">
        <v>4458</v>
      </c>
      <c r="BL642" s="1">
        <v>2907.13</v>
      </c>
      <c r="BQ642">
        <v>3063</v>
      </c>
      <c r="BR642">
        <v>6012</v>
      </c>
      <c r="BS642" t="s">
        <v>449</v>
      </c>
      <c r="BT642" s="2">
        <v>45552</v>
      </c>
      <c r="BW642" t="s">
        <v>422</v>
      </c>
      <c r="BY642" t="s">
        <v>4459</v>
      </c>
      <c r="BZ642" s="2">
        <v>45552</v>
      </c>
      <c r="CA642" s="2">
        <v>45572</v>
      </c>
      <c r="CC642" s="2">
        <v>45546</v>
      </c>
      <c r="CD642" t="s">
        <v>424</v>
      </c>
      <c r="CF642" s="2">
        <v>45552</v>
      </c>
      <c r="CL642" s="2">
        <v>45565</v>
      </c>
      <c r="CN642" s="2">
        <v>45546</v>
      </c>
      <c r="CO642" s="2">
        <v>45568</v>
      </c>
      <c r="CP642" s="2">
        <v>45573</v>
      </c>
      <c r="CR642" s="2">
        <v>45547</v>
      </c>
      <c r="CS642" s="2">
        <v>45559</v>
      </c>
      <c r="CU642" s="2">
        <v>45576</v>
      </c>
      <c r="CV642" s="2">
        <v>45621</v>
      </c>
      <c r="CW642" s="2">
        <v>45559</v>
      </c>
      <c r="CY642" t="s">
        <v>424</v>
      </c>
      <c r="DD642" s="2">
        <v>45566</v>
      </c>
      <c r="DF642" s="2">
        <v>45590</v>
      </c>
      <c r="DI642" s="2">
        <v>45593</v>
      </c>
      <c r="DJ642" s="2">
        <v>45544</v>
      </c>
      <c r="DK642" s="2">
        <v>45622</v>
      </c>
      <c r="DL642" s="2">
        <v>45797</v>
      </c>
      <c r="DM642" s="2">
        <v>45918</v>
      </c>
      <c r="DO642" s="2">
        <v>45559</v>
      </c>
      <c r="EE642" s="1">
        <v>1859.96</v>
      </c>
      <c r="EK642" t="s">
        <v>3786</v>
      </c>
    </row>
    <row r="643" spans="1:141" hidden="1" x14ac:dyDescent="0.35">
      <c r="A643">
        <v>3822</v>
      </c>
      <c r="B643" t="s">
        <v>561</v>
      </c>
      <c r="C643">
        <v>4588</v>
      </c>
      <c r="D643" t="s">
        <v>976</v>
      </c>
      <c r="E643" t="s">
        <v>834</v>
      </c>
      <c r="F643" t="s">
        <v>473</v>
      </c>
      <c r="G643" t="s">
        <v>4460</v>
      </c>
      <c r="H643" t="s">
        <v>408</v>
      </c>
      <c r="I643" t="s">
        <v>4461</v>
      </c>
      <c r="J643" t="s">
        <v>4462</v>
      </c>
      <c r="K643" t="s">
        <v>14</v>
      </c>
      <c r="L643" t="s">
        <v>50</v>
      </c>
      <c r="M643" t="s">
        <v>411</v>
      </c>
      <c r="N643" t="s">
        <v>411</v>
      </c>
      <c r="O643" t="s">
        <v>411</v>
      </c>
      <c r="P643" t="s">
        <v>411</v>
      </c>
      <c r="Q643" t="s">
        <v>411</v>
      </c>
      <c r="R643" t="s">
        <v>411</v>
      </c>
      <c r="S643" t="s">
        <v>411</v>
      </c>
      <c r="T643" s="1">
        <v>156260.42000000001</v>
      </c>
      <c r="U643">
        <v>704.99</v>
      </c>
      <c r="V643">
        <v>0</v>
      </c>
      <c r="W643" s="1">
        <v>134471.42000000001</v>
      </c>
      <c r="X643" s="1">
        <v>6536</v>
      </c>
      <c r="Y643">
        <v>0</v>
      </c>
      <c r="Z643" s="1">
        <v>141007.42000000001</v>
      </c>
      <c r="AA643">
        <v>0</v>
      </c>
      <c r="AB643">
        <v>0</v>
      </c>
      <c r="AE643" t="s">
        <v>412</v>
      </c>
      <c r="AH643">
        <v>0</v>
      </c>
      <c r="AK643" s="2">
        <v>45545</v>
      </c>
      <c r="AP643" t="s">
        <v>413</v>
      </c>
      <c r="AT643" s="2">
        <v>45576</v>
      </c>
      <c r="AU643" s="2">
        <v>45576</v>
      </c>
      <c r="AV643" t="s">
        <v>561</v>
      </c>
      <c r="AW643" s="2">
        <v>45535</v>
      </c>
      <c r="AX643">
        <v>28647</v>
      </c>
      <c r="AY643" s="1">
        <v>225000</v>
      </c>
      <c r="BA643" t="s">
        <v>980</v>
      </c>
      <c r="BB643">
        <v>28647</v>
      </c>
      <c r="BD643" t="s">
        <v>416</v>
      </c>
      <c r="BE643" t="s">
        <v>417</v>
      </c>
      <c r="BF643">
        <v>5561999626361</v>
      </c>
      <c r="BG643" t="s">
        <v>4463</v>
      </c>
      <c r="BH643">
        <v>73813781</v>
      </c>
      <c r="BI643" t="s">
        <v>894</v>
      </c>
      <c r="BJ643" t="s">
        <v>4464</v>
      </c>
      <c r="BL643" s="1">
        <v>2350</v>
      </c>
      <c r="BM643" s="2">
        <v>45712</v>
      </c>
      <c r="BQ643">
        <v>3588</v>
      </c>
      <c r="BR643">
        <v>6014</v>
      </c>
      <c r="BS643" t="s">
        <v>1281</v>
      </c>
      <c r="CS643" s="2">
        <v>45551</v>
      </c>
      <c r="CT643" s="2">
        <v>45346</v>
      </c>
      <c r="CW643" s="2">
        <v>45551</v>
      </c>
      <c r="CY643" t="s">
        <v>424</v>
      </c>
      <c r="DJ643" s="2">
        <v>45546</v>
      </c>
      <c r="DO643" s="2">
        <v>45551</v>
      </c>
      <c r="DR643" t="s">
        <v>3466</v>
      </c>
      <c r="EG643" t="s">
        <v>3289</v>
      </c>
      <c r="EI643" t="s">
        <v>4465</v>
      </c>
      <c r="EK643" t="s">
        <v>3786</v>
      </c>
    </row>
    <row r="644" spans="1:141" hidden="1" x14ac:dyDescent="0.35">
      <c r="A644">
        <v>3823</v>
      </c>
      <c r="B644" t="s">
        <v>404</v>
      </c>
      <c r="C644">
        <v>4604</v>
      </c>
      <c r="D644" t="s">
        <v>833</v>
      </c>
      <c r="E644" t="s">
        <v>834</v>
      </c>
      <c r="F644" t="s">
        <v>442</v>
      </c>
      <c r="G644">
        <v>301</v>
      </c>
      <c r="H644" t="s">
        <v>474</v>
      </c>
      <c r="I644" t="s">
        <v>4466</v>
      </c>
      <c r="J644" t="s">
        <v>4467</v>
      </c>
      <c r="K644" t="s">
        <v>37</v>
      </c>
      <c r="L644" t="s">
        <v>36</v>
      </c>
      <c r="M644" t="s">
        <v>411</v>
      </c>
      <c r="N644" t="s">
        <v>411</v>
      </c>
      <c r="O644" t="s">
        <v>411</v>
      </c>
      <c r="P644" t="s">
        <v>424</v>
      </c>
      <c r="Q644" t="s">
        <v>424</v>
      </c>
      <c r="R644" t="s">
        <v>411</v>
      </c>
      <c r="S644" t="s">
        <v>411</v>
      </c>
      <c r="T644" s="1">
        <v>157275.13</v>
      </c>
      <c r="U644">
        <v>0</v>
      </c>
      <c r="V644">
        <v>0</v>
      </c>
      <c r="W644" s="1">
        <v>117668.22</v>
      </c>
      <c r="X644" s="1">
        <v>47901.78</v>
      </c>
      <c r="Y644">
        <v>0</v>
      </c>
      <c r="Z644" s="1">
        <v>165570</v>
      </c>
      <c r="AA644">
        <v>0</v>
      </c>
      <c r="AB644">
        <v>0</v>
      </c>
      <c r="AD644">
        <v>8787721134622</v>
      </c>
      <c r="AE644" t="s">
        <v>412</v>
      </c>
      <c r="AF644">
        <v>105376</v>
      </c>
      <c r="AG644" s="2">
        <v>45575</v>
      </c>
      <c r="AH644" s="1">
        <v>2740.25</v>
      </c>
      <c r="AI644" s="2">
        <v>45553</v>
      </c>
      <c r="AJ644">
        <v>2004</v>
      </c>
      <c r="AK644" s="2">
        <v>45546</v>
      </c>
      <c r="AP644" t="s">
        <v>413</v>
      </c>
      <c r="AT644" s="2">
        <v>45740</v>
      </c>
      <c r="AU644" s="2">
        <v>45740</v>
      </c>
      <c r="AV644" t="s">
        <v>414</v>
      </c>
      <c r="AW644" s="2">
        <v>45547</v>
      </c>
      <c r="AX644">
        <v>28697</v>
      </c>
      <c r="AY644" s="1">
        <v>210898.42</v>
      </c>
      <c r="BA644" t="s">
        <v>837</v>
      </c>
      <c r="BB644">
        <v>28697</v>
      </c>
      <c r="BD644" t="s">
        <v>478</v>
      </c>
      <c r="BE644" t="s">
        <v>417</v>
      </c>
      <c r="BF644">
        <v>5561992558512</v>
      </c>
      <c r="BG644" t="s">
        <v>4468</v>
      </c>
      <c r="BH644">
        <v>72911390</v>
      </c>
      <c r="BI644" t="s">
        <v>4469</v>
      </c>
      <c r="BJ644" t="s">
        <v>4470</v>
      </c>
      <c r="BL644" s="1">
        <v>2000</v>
      </c>
      <c r="BQ644">
        <v>3468</v>
      </c>
      <c r="BR644">
        <v>6016</v>
      </c>
      <c r="BS644" t="s">
        <v>1281</v>
      </c>
      <c r="BT644" s="2">
        <v>45539</v>
      </c>
      <c r="BU644" s="1">
        <v>1174.99</v>
      </c>
      <c r="BV644" s="2">
        <v>45558</v>
      </c>
      <c r="BW644" t="s">
        <v>422</v>
      </c>
      <c r="BX644" s="2">
        <v>45560</v>
      </c>
      <c r="BY644" t="s">
        <v>4471</v>
      </c>
      <c r="BZ644" s="2">
        <v>45539</v>
      </c>
      <c r="CA644" s="2">
        <v>45554</v>
      </c>
      <c r="CC644" s="2">
        <v>45545</v>
      </c>
      <c r="CD644" t="s">
        <v>424</v>
      </c>
      <c r="CF644" s="2">
        <v>45539</v>
      </c>
      <c r="CJ644" s="2">
        <v>45561</v>
      </c>
      <c r="CL644" s="2">
        <v>45539</v>
      </c>
      <c r="CM644" s="2">
        <v>45567</v>
      </c>
      <c r="CN644" s="2">
        <v>45546</v>
      </c>
      <c r="CO644" s="2">
        <v>45568</v>
      </c>
      <c r="CP644" s="2">
        <v>45555</v>
      </c>
      <c r="CR644" s="2">
        <v>45554</v>
      </c>
      <c r="CS644" s="2">
        <v>45551</v>
      </c>
      <c r="CU644" s="2">
        <v>45559</v>
      </c>
      <c r="CV644" s="2">
        <v>45643</v>
      </c>
      <c r="CW644" s="2">
        <v>45551</v>
      </c>
      <c r="CX644" s="2">
        <v>45572</v>
      </c>
      <c r="CY644" t="s">
        <v>424</v>
      </c>
      <c r="DD644" s="2">
        <v>45544</v>
      </c>
      <c r="DF644" s="2">
        <v>45576</v>
      </c>
      <c r="DI644" s="2">
        <v>45580</v>
      </c>
      <c r="DJ644" s="2">
        <v>45546</v>
      </c>
      <c r="DK644" s="2">
        <v>45656</v>
      </c>
      <c r="DL644" s="2">
        <v>45646</v>
      </c>
      <c r="DM644" s="2">
        <v>45701</v>
      </c>
      <c r="DN644" s="2">
        <v>45712</v>
      </c>
      <c r="DO644" s="2">
        <v>45551</v>
      </c>
      <c r="DP644" s="2">
        <v>45712</v>
      </c>
      <c r="EE644" s="1">
        <v>4105.32</v>
      </c>
      <c r="EG644" t="s">
        <v>1640</v>
      </c>
      <c r="EI644" t="s">
        <v>3282</v>
      </c>
      <c r="EJ644" t="s">
        <v>4126</v>
      </c>
      <c r="EK644" t="s">
        <v>1591</v>
      </c>
    </row>
    <row r="645" spans="1:141" hidden="1" x14ac:dyDescent="0.35">
      <c r="A645">
        <v>3824</v>
      </c>
      <c r="B645" t="s">
        <v>404</v>
      </c>
      <c r="C645">
        <v>4632</v>
      </c>
      <c r="D645" t="s">
        <v>471</v>
      </c>
      <c r="E645" t="s">
        <v>508</v>
      </c>
      <c r="F645" t="s">
        <v>519</v>
      </c>
      <c r="G645">
        <v>103</v>
      </c>
      <c r="H645" t="s">
        <v>474</v>
      </c>
      <c r="I645" t="s">
        <v>4261</v>
      </c>
      <c r="J645" t="s">
        <v>4262</v>
      </c>
      <c r="K645" t="s">
        <v>44</v>
      </c>
      <c r="L645" t="s">
        <v>192</v>
      </c>
      <c r="M645" t="s">
        <v>411</v>
      </c>
      <c r="N645" t="s">
        <v>411</v>
      </c>
      <c r="O645" t="s">
        <v>411</v>
      </c>
      <c r="P645" t="s">
        <v>424</v>
      </c>
      <c r="Q645" t="s">
        <v>424</v>
      </c>
      <c r="R645" t="s">
        <v>411</v>
      </c>
      <c r="S645" t="s">
        <v>411</v>
      </c>
      <c r="T645" s="1">
        <v>159883.97</v>
      </c>
      <c r="U645">
        <v>601.20000000000005</v>
      </c>
      <c r="V645" s="1">
        <v>68734.91</v>
      </c>
      <c r="W645" s="1">
        <v>121463.97</v>
      </c>
      <c r="X645" s="1">
        <v>45116.03</v>
      </c>
      <c r="Y645">
        <v>0</v>
      </c>
      <c r="Z645" s="1">
        <v>166580</v>
      </c>
      <c r="AA645">
        <v>0</v>
      </c>
      <c r="AB645">
        <v>0</v>
      </c>
      <c r="AD645">
        <v>8787721037899</v>
      </c>
      <c r="AE645" t="s">
        <v>412</v>
      </c>
      <c r="AF645">
        <v>96173</v>
      </c>
      <c r="AG645" s="2">
        <v>45583</v>
      </c>
      <c r="AH645" s="1">
        <v>2740.25</v>
      </c>
      <c r="AI645" s="2">
        <v>45548</v>
      </c>
      <c r="AJ645">
        <v>2004</v>
      </c>
      <c r="AK645" s="2">
        <v>45547</v>
      </c>
      <c r="AP645" t="s">
        <v>413</v>
      </c>
      <c r="AT645" s="2">
        <v>45741</v>
      </c>
      <c r="AU645" s="2">
        <v>45741</v>
      </c>
      <c r="AV645" t="s">
        <v>414</v>
      </c>
      <c r="AW645" s="2">
        <v>45554</v>
      </c>
      <c r="AX645">
        <v>29108</v>
      </c>
      <c r="AY645" s="1">
        <v>202000</v>
      </c>
      <c r="BA645" t="s">
        <v>477</v>
      </c>
      <c r="BB645">
        <v>29108</v>
      </c>
      <c r="BD645" t="s">
        <v>512</v>
      </c>
      <c r="BE645" t="s">
        <v>513</v>
      </c>
      <c r="BF645">
        <v>5577998551207</v>
      </c>
      <c r="BG645" t="s">
        <v>4264</v>
      </c>
      <c r="BH645">
        <v>72215237</v>
      </c>
      <c r="BI645" t="s">
        <v>1446</v>
      </c>
      <c r="BJ645" t="s">
        <v>4265</v>
      </c>
      <c r="BL645" s="1">
        <v>2004.04</v>
      </c>
      <c r="BQ645">
        <v>2874</v>
      </c>
      <c r="BR645">
        <v>6038</v>
      </c>
      <c r="BS645" t="s">
        <v>783</v>
      </c>
      <c r="BT645" s="2">
        <v>45545</v>
      </c>
      <c r="BU645" s="1">
        <v>1174.99</v>
      </c>
      <c r="BV645" s="2">
        <v>45554</v>
      </c>
      <c r="BW645" t="s">
        <v>422</v>
      </c>
      <c r="BX645" s="2">
        <v>45555</v>
      </c>
      <c r="BY645" t="s">
        <v>4472</v>
      </c>
      <c r="BZ645" s="2">
        <v>45545</v>
      </c>
      <c r="CA645" s="2">
        <v>45552</v>
      </c>
      <c r="CC645" s="2">
        <v>45541</v>
      </c>
      <c r="CD645" t="s">
        <v>424</v>
      </c>
      <c r="CF645" s="2">
        <v>45545</v>
      </c>
      <c r="CJ645" s="2">
        <v>45565</v>
      </c>
      <c r="CL645" s="2">
        <v>45545</v>
      </c>
      <c r="CM645" s="2">
        <v>45567</v>
      </c>
      <c r="CN645" s="2">
        <v>45541</v>
      </c>
      <c r="CO645" s="2">
        <v>45568</v>
      </c>
      <c r="CP645" s="2">
        <v>45562</v>
      </c>
      <c r="CR645" s="2">
        <v>45544</v>
      </c>
      <c r="CS645" s="2">
        <v>45547</v>
      </c>
      <c r="CU645" s="2">
        <v>45562</v>
      </c>
      <c r="CV645" s="2">
        <v>45593</v>
      </c>
      <c r="CW645" s="2">
        <v>45547</v>
      </c>
      <c r="CX645" s="2">
        <v>45572</v>
      </c>
      <c r="CY645" t="s">
        <v>424</v>
      </c>
      <c r="DD645" s="2">
        <v>45546</v>
      </c>
      <c r="DF645" s="2">
        <v>45583</v>
      </c>
      <c r="DI645" s="2">
        <v>45587</v>
      </c>
      <c r="DJ645" s="2">
        <v>45533</v>
      </c>
      <c r="DK645" s="2">
        <v>45593</v>
      </c>
      <c r="DL645" s="2">
        <v>45608</v>
      </c>
      <c r="DM645" s="2">
        <v>45631</v>
      </c>
      <c r="DN645" s="2">
        <v>45693</v>
      </c>
      <c r="DO645" s="2">
        <v>45539</v>
      </c>
      <c r="DP645" s="2">
        <v>45693</v>
      </c>
      <c r="EE645" s="1">
        <v>4105.32</v>
      </c>
      <c r="EG645" t="s">
        <v>1640</v>
      </c>
      <c r="EI645" t="s">
        <v>4473</v>
      </c>
      <c r="EJ645" t="s">
        <v>4126</v>
      </c>
      <c r="EK645" t="s">
        <v>1591</v>
      </c>
    </row>
    <row r="646" spans="1:141" hidden="1" x14ac:dyDescent="0.35">
      <c r="A646">
        <v>3825</v>
      </c>
      <c r="B646" t="s">
        <v>1352</v>
      </c>
      <c r="C646">
        <v>4626</v>
      </c>
      <c r="D646" t="s">
        <v>976</v>
      </c>
      <c r="E646" t="s">
        <v>834</v>
      </c>
      <c r="F646" t="s">
        <v>426</v>
      </c>
      <c r="G646" t="s">
        <v>1736</v>
      </c>
      <c r="H646" t="s">
        <v>408</v>
      </c>
      <c r="I646" t="s">
        <v>4474</v>
      </c>
      <c r="J646" t="s">
        <v>4475</v>
      </c>
      <c r="K646" t="s">
        <v>14</v>
      </c>
      <c r="L646" t="s">
        <v>154</v>
      </c>
      <c r="M646" t="s">
        <v>411</v>
      </c>
      <c r="N646" t="s">
        <v>411</v>
      </c>
      <c r="O646" t="s">
        <v>411</v>
      </c>
      <c r="P646" t="s">
        <v>411</v>
      </c>
      <c r="Q646" t="s">
        <v>411</v>
      </c>
      <c r="R646" t="s">
        <v>411</v>
      </c>
      <c r="S646" t="s">
        <v>411</v>
      </c>
      <c r="T646" s="1">
        <v>150252.45000000001</v>
      </c>
      <c r="U646">
        <v>560.02</v>
      </c>
      <c r="V646">
        <v>0</v>
      </c>
      <c r="W646" s="1">
        <v>109669.64</v>
      </c>
      <c r="X646" s="1">
        <v>12617</v>
      </c>
      <c r="Y646">
        <v>0</v>
      </c>
      <c r="Z646" s="1">
        <v>122286.64</v>
      </c>
      <c r="AA646">
        <v>0</v>
      </c>
      <c r="AB646">
        <v>0</v>
      </c>
      <c r="AD646">
        <v>8787721158327</v>
      </c>
      <c r="AE646" t="s">
        <v>412</v>
      </c>
      <c r="AG646" s="2">
        <v>45579</v>
      </c>
      <c r="AH646" s="1">
        <v>3543.36</v>
      </c>
      <c r="AI646" s="2">
        <v>45555</v>
      </c>
      <c r="AJ646">
        <v>2004</v>
      </c>
      <c r="AK646" s="2">
        <v>45547</v>
      </c>
      <c r="AP646" t="s">
        <v>413</v>
      </c>
      <c r="AT646" s="2">
        <v>45698</v>
      </c>
      <c r="AU646" s="2">
        <v>45894</v>
      </c>
      <c r="AV646" t="s">
        <v>414</v>
      </c>
      <c r="AW646" s="2">
        <v>45548</v>
      </c>
      <c r="AX646">
        <v>28961</v>
      </c>
      <c r="AY646" s="1">
        <v>221931.32</v>
      </c>
      <c r="BA646" t="s">
        <v>980</v>
      </c>
      <c r="BB646">
        <v>28961</v>
      </c>
      <c r="BC646" t="s">
        <v>4476</v>
      </c>
      <c r="BD646" t="s">
        <v>416</v>
      </c>
      <c r="BE646" t="s">
        <v>417</v>
      </c>
      <c r="BF646">
        <v>5561998652695</v>
      </c>
      <c r="BG646" t="s">
        <v>4236</v>
      </c>
      <c r="BH646">
        <v>73807600</v>
      </c>
      <c r="BI646" t="s">
        <v>466</v>
      </c>
      <c r="BJ646" t="s">
        <v>4477</v>
      </c>
      <c r="BL646" s="1">
        <v>1866.78</v>
      </c>
      <c r="BQ646">
        <v>3853</v>
      </c>
      <c r="BR646">
        <v>6023</v>
      </c>
      <c r="BS646" t="s">
        <v>2569</v>
      </c>
      <c r="BT646" s="2">
        <v>45551</v>
      </c>
      <c r="BW646" t="s">
        <v>422</v>
      </c>
      <c r="BY646" t="s">
        <v>4478</v>
      </c>
      <c r="BZ646" s="2">
        <v>45551</v>
      </c>
      <c r="CA646" s="2">
        <v>45565</v>
      </c>
      <c r="CC646" s="2">
        <v>45547</v>
      </c>
      <c r="CD646" t="s">
        <v>424</v>
      </c>
      <c r="CF646" s="2">
        <v>45551</v>
      </c>
      <c r="CJ646" s="2">
        <v>45574</v>
      </c>
      <c r="CL646" s="2">
        <v>45558</v>
      </c>
      <c r="CM646" s="2">
        <v>45574</v>
      </c>
      <c r="CN646" s="2">
        <v>45547</v>
      </c>
      <c r="CO646" s="2">
        <v>45568</v>
      </c>
      <c r="CP646" s="2">
        <v>45565</v>
      </c>
      <c r="CR646" s="2">
        <v>45547</v>
      </c>
      <c r="CS646" s="2">
        <v>45553</v>
      </c>
      <c r="CT646" s="2">
        <v>45658</v>
      </c>
      <c r="CU646" s="2">
        <v>45568</v>
      </c>
      <c r="CV646" s="2">
        <v>45601</v>
      </c>
      <c r="CW646" s="2">
        <v>45552</v>
      </c>
      <c r="CY646" t="s">
        <v>424</v>
      </c>
      <c r="DD646" s="2">
        <v>45558</v>
      </c>
      <c r="DF646" s="2">
        <v>45580</v>
      </c>
      <c r="DI646" s="2">
        <v>45581</v>
      </c>
      <c r="DJ646" s="2">
        <v>45547</v>
      </c>
      <c r="DK646" s="2">
        <v>45601</v>
      </c>
      <c r="DO646" s="2">
        <v>45552</v>
      </c>
      <c r="EE646" s="1">
        <v>2316.0100000000002</v>
      </c>
    </row>
    <row r="647" spans="1:141" hidden="1" x14ac:dyDescent="0.35">
      <c r="A647">
        <v>3826</v>
      </c>
      <c r="B647" t="s">
        <v>1352</v>
      </c>
      <c r="C647">
        <v>4622</v>
      </c>
      <c r="D647" t="s">
        <v>976</v>
      </c>
      <c r="E647" t="s">
        <v>834</v>
      </c>
      <c r="F647" t="s">
        <v>519</v>
      </c>
      <c r="G647" t="s">
        <v>1736</v>
      </c>
      <c r="H647" t="s">
        <v>408</v>
      </c>
      <c r="I647" t="s">
        <v>4479</v>
      </c>
      <c r="J647" t="s">
        <v>4480</v>
      </c>
      <c r="K647" t="s">
        <v>14</v>
      </c>
      <c r="L647" t="s">
        <v>154</v>
      </c>
      <c r="M647" t="s">
        <v>411</v>
      </c>
      <c r="N647" t="s">
        <v>411</v>
      </c>
      <c r="O647" t="s">
        <v>411</v>
      </c>
      <c r="P647" t="s">
        <v>411</v>
      </c>
      <c r="Q647" t="s">
        <v>411</v>
      </c>
      <c r="R647" t="s">
        <v>411</v>
      </c>
      <c r="S647" t="s">
        <v>411</v>
      </c>
      <c r="T647" s="1">
        <v>157587.68</v>
      </c>
      <c r="U647">
        <v>633.22</v>
      </c>
      <c r="V647">
        <v>0</v>
      </c>
      <c r="W647" s="1">
        <v>127736.68</v>
      </c>
      <c r="X647" s="1">
        <v>8955</v>
      </c>
      <c r="Y647">
        <v>0</v>
      </c>
      <c r="Z647" s="1">
        <v>136691.68</v>
      </c>
      <c r="AA647">
        <v>0</v>
      </c>
      <c r="AB647">
        <v>0</v>
      </c>
      <c r="AD647">
        <v>8787721184859</v>
      </c>
      <c r="AE647" t="s">
        <v>412</v>
      </c>
      <c r="AG647" s="2">
        <v>45579</v>
      </c>
      <c r="AH647" s="1">
        <v>3582.6</v>
      </c>
      <c r="AI647" s="2">
        <v>45561</v>
      </c>
      <c r="AJ647">
        <v>2004</v>
      </c>
      <c r="AK647" s="2">
        <v>45547</v>
      </c>
      <c r="AP647" t="s">
        <v>413</v>
      </c>
      <c r="AT647" s="2">
        <v>45698</v>
      </c>
      <c r="AU647" s="2">
        <v>45894</v>
      </c>
      <c r="AV647" t="s">
        <v>414</v>
      </c>
      <c r="AW647" s="2">
        <v>45548</v>
      </c>
      <c r="AY647" s="1">
        <v>221927.71</v>
      </c>
      <c r="BA647" t="s">
        <v>980</v>
      </c>
      <c r="BC647" t="s">
        <v>4481</v>
      </c>
      <c r="BD647" t="s">
        <v>416</v>
      </c>
      <c r="BE647" t="s">
        <v>417</v>
      </c>
      <c r="BF647">
        <v>5561998149204</v>
      </c>
      <c r="BG647" t="s">
        <v>4482</v>
      </c>
      <c r="BH647">
        <v>73802030</v>
      </c>
      <c r="BI647" t="s">
        <v>523</v>
      </c>
      <c r="BJ647" t="s">
        <v>4483</v>
      </c>
      <c r="BL647" s="1">
        <v>21107.599999999999</v>
      </c>
      <c r="BM647" s="2">
        <v>45720</v>
      </c>
      <c r="BQ647">
        <v>3762</v>
      </c>
      <c r="BR647">
        <v>6022</v>
      </c>
      <c r="BS647" t="s">
        <v>449</v>
      </c>
      <c r="BT647" s="2">
        <v>45551</v>
      </c>
      <c r="BW647" t="s">
        <v>422</v>
      </c>
      <c r="BY647" t="s">
        <v>4484</v>
      </c>
      <c r="BZ647" s="2">
        <v>45551</v>
      </c>
      <c r="CA647" s="2">
        <v>45565</v>
      </c>
      <c r="CC647" s="2">
        <v>45547</v>
      </c>
      <c r="CD647" t="s">
        <v>424</v>
      </c>
      <c r="CF647" s="2">
        <v>45551</v>
      </c>
      <c r="CG647" s="2">
        <v>45553</v>
      </c>
      <c r="CI647" s="2">
        <v>45554</v>
      </c>
      <c r="CJ647" s="2">
        <v>45576</v>
      </c>
      <c r="CL647" s="2">
        <v>45558</v>
      </c>
      <c r="CM647" s="2">
        <v>45576</v>
      </c>
      <c r="CN647" s="2">
        <v>45547</v>
      </c>
      <c r="CO647" s="2">
        <v>45568</v>
      </c>
      <c r="CP647" s="2">
        <v>45565</v>
      </c>
      <c r="CR647" s="2">
        <v>45547</v>
      </c>
      <c r="CS647" s="2">
        <v>45559</v>
      </c>
      <c r="CT647" s="2">
        <v>45720</v>
      </c>
      <c r="CU647" s="2">
        <v>45568</v>
      </c>
      <c r="CV647" s="2">
        <v>45601</v>
      </c>
      <c r="CW647" s="2">
        <v>45559</v>
      </c>
      <c r="CY647" t="s">
        <v>424</v>
      </c>
      <c r="DD647" s="2">
        <v>45561</v>
      </c>
      <c r="DE647" s="2">
        <v>45559</v>
      </c>
      <c r="DI647" s="2">
        <v>45581</v>
      </c>
      <c r="DJ647" s="2">
        <v>45551</v>
      </c>
      <c r="DK647" s="2">
        <v>45601</v>
      </c>
      <c r="DO647" s="2">
        <v>45559</v>
      </c>
      <c r="EE647" s="1">
        <v>2185.06</v>
      </c>
    </row>
    <row r="648" spans="1:141" hidden="1" x14ac:dyDescent="0.35">
      <c r="A648">
        <v>3827</v>
      </c>
      <c r="B648" t="s">
        <v>1352</v>
      </c>
      <c r="C648">
        <v>4615</v>
      </c>
      <c r="D648" t="s">
        <v>976</v>
      </c>
      <c r="E648" t="s">
        <v>834</v>
      </c>
      <c r="F648" t="s">
        <v>532</v>
      </c>
      <c r="G648" t="s">
        <v>1694</v>
      </c>
      <c r="H648" t="s">
        <v>408</v>
      </c>
      <c r="I648" t="s">
        <v>4485</v>
      </c>
      <c r="J648" t="s">
        <v>4486</v>
      </c>
      <c r="K648" t="s">
        <v>14</v>
      </c>
      <c r="L648" t="s">
        <v>157</v>
      </c>
      <c r="M648" t="s">
        <v>411</v>
      </c>
      <c r="N648" t="s">
        <v>411</v>
      </c>
      <c r="O648" t="s">
        <v>411</v>
      </c>
      <c r="P648" t="s">
        <v>411</v>
      </c>
      <c r="Q648" t="s">
        <v>411</v>
      </c>
      <c r="R648" t="s">
        <v>411</v>
      </c>
      <c r="S648" t="s">
        <v>411</v>
      </c>
      <c r="T648" s="1">
        <v>156011.93</v>
      </c>
      <c r="U648">
        <v>542.69000000000005</v>
      </c>
      <c r="V648">
        <v>0</v>
      </c>
      <c r="W648" s="1">
        <v>106183.12</v>
      </c>
      <c r="X648" s="1">
        <v>43352</v>
      </c>
      <c r="Y648">
        <v>0</v>
      </c>
      <c r="Z648" s="1">
        <v>149535.12</v>
      </c>
      <c r="AA648">
        <v>0</v>
      </c>
      <c r="AB648">
        <v>0</v>
      </c>
      <c r="AD648">
        <v>8787721155352</v>
      </c>
      <c r="AE648" t="s">
        <v>412</v>
      </c>
      <c r="AG648" s="2">
        <v>45603</v>
      </c>
      <c r="AH648" s="1">
        <v>3543.33</v>
      </c>
      <c r="AI648" s="2">
        <v>45581</v>
      </c>
      <c r="AJ648">
        <v>2004</v>
      </c>
      <c r="AK648" s="2">
        <v>45547</v>
      </c>
      <c r="AP648" t="s">
        <v>413</v>
      </c>
      <c r="AT648" s="2">
        <v>45698</v>
      </c>
      <c r="AU648" s="2">
        <v>45894</v>
      </c>
      <c r="AV648" t="s">
        <v>414</v>
      </c>
      <c r="AW648" s="2">
        <v>45548</v>
      </c>
      <c r="AX648">
        <v>28959</v>
      </c>
      <c r="AY648" s="1">
        <v>221926.76</v>
      </c>
      <c r="BA648" t="s">
        <v>980</v>
      </c>
      <c r="BB648">
        <v>28959</v>
      </c>
      <c r="BC648" t="s">
        <v>4487</v>
      </c>
      <c r="BD648" t="s">
        <v>416</v>
      </c>
      <c r="BE648" t="s">
        <v>417</v>
      </c>
      <c r="BF648">
        <v>5561985553499</v>
      </c>
      <c r="BG648" t="s">
        <v>2286</v>
      </c>
      <c r="BH648">
        <v>73805020</v>
      </c>
      <c r="BI648" t="s">
        <v>3157</v>
      </c>
      <c r="BJ648" t="s">
        <v>4488</v>
      </c>
      <c r="BL648" s="1">
        <v>1809</v>
      </c>
      <c r="BM648" s="2">
        <v>45718</v>
      </c>
      <c r="BQ648">
        <v>3707</v>
      </c>
      <c r="BR648">
        <v>6020</v>
      </c>
      <c r="BS648" t="s">
        <v>576</v>
      </c>
      <c r="BT648" s="2">
        <v>45551</v>
      </c>
      <c r="BW648" t="s">
        <v>422</v>
      </c>
      <c r="BY648" t="s">
        <v>4489</v>
      </c>
      <c r="BZ648" s="2">
        <v>45551</v>
      </c>
      <c r="CA648" s="2">
        <v>45587</v>
      </c>
      <c r="CC648" s="2">
        <v>45547</v>
      </c>
      <c r="CD648" t="s">
        <v>424</v>
      </c>
      <c r="CF648" s="2">
        <v>45551</v>
      </c>
      <c r="CG648" s="2">
        <v>45572</v>
      </c>
      <c r="CL648" s="2">
        <v>45558</v>
      </c>
      <c r="CM648" s="2">
        <v>45600</v>
      </c>
      <c r="CN648" s="2">
        <v>45547</v>
      </c>
      <c r="CO648" s="2">
        <v>45597</v>
      </c>
      <c r="CP648" s="2">
        <v>45588</v>
      </c>
      <c r="CR648" s="2">
        <v>45547</v>
      </c>
      <c r="CS648" s="2">
        <v>45575</v>
      </c>
      <c r="CT648" s="2">
        <v>45718</v>
      </c>
      <c r="CV648" s="2">
        <v>45623</v>
      </c>
      <c r="CW648" s="2">
        <v>45575</v>
      </c>
      <c r="CY648" t="s">
        <v>424</v>
      </c>
      <c r="DB648" s="2">
        <v>45576</v>
      </c>
      <c r="DD648" s="2">
        <v>45581</v>
      </c>
      <c r="DE648" s="2">
        <v>45580</v>
      </c>
      <c r="DF648" s="2">
        <v>45604</v>
      </c>
      <c r="DI648" s="2">
        <v>45607</v>
      </c>
      <c r="DJ648" s="2">
        <v>45547</v>
      </c>
      <c r="DK648" s="2">
        <v>45623</v>
      </c>
      <c r="DO648" s="2">
        <v>45575</v>
      </c>
      <c r="EG648" t="s">
        <v>735</v>
      </c>
      <c r="EK648" t="s">
        <v>1591</v>
      </c>
    </row>
    <row r="649" spans="1:141" hidden="1" x14ac:dyDescent="0.35">
      <c r="A649">
        <v>3828</v>
      </c>
      <c r="B649" t="s">
        <v>561</v>
      </c>
      <c r="C649">
        <v>4616</v>
      </c>
      <c r="D649" t="s">
        <v>405</v>
      </c>
      <c r="E649" t="s">
        <v>406</v>
      </c>
      <c r="F649" t="s">
        <v>526</v>
      </c>
      <c r="G649">
        <v>4</v>
      </c>
      <c r="H649" t="s">
        <v>408</v>
      </c>
      <c r="I649" t="s">
        <v>4490</v>
      </c>
      <c r="J649" t="s">
        <v>4491</v>
      </c>
      <c r="K649" t="s">
        <v>22</v>
      </c>
      <c r="L649" t="s">
        <v>128</v>
      </c>
      <c r="M649" t="s">
        <v>411</v>
      </c>
      <c r="N649" t="s">
        <v>411</v>
      </c>
      <c r="O649" t="s">
        <v>411</v>
      </c>
      <c r="P649" t="s">
        <v>411</v>
      </c>
      <c r="Q649" t="s">
        <v>411</v>
      </c>
      <c r="R649" t="s">
        <v>411</v>
      </c>
      <c r="S649" t="s">
        <v>411</v>
      </c>
      <c r="T649" s="1">
        <v>148919.15</v>
      </c>
      <c r="U649">
        <v>525</v>
      </c>
      <c r="V649" s="1">
        <v>61080.85</v>
      </c>
      <c r="W649" s="1">
        <v>102622.15</v>
      </c>
      <c r="X649" s="1">
        <v>46297</v>
      </c>
      <c r="Y649">
        <v>0</v>
      </c>
      <c r="Z649" s="1">
        <v>148919.15</v>
      </c>
      <c r="AA649">
        <v>0</v>
      </c>
      <c r="AB649">
        <v>0</v>
      </c>
      <c r="AE649" t="s">
        <v>412</v>
      </c>
      <c r="AH649">
        <v>0</v>
      </c>
      <c r="AK649" s="2">
        <v>45547</v>
      </c>
      <c r="AP649" t="s">
        <v>413</v>
      </c>
      <c r="AT649" s="2">
        <v>45590</v>
      </c>
      <c r="AU649" s="2">
        <v>45590</v>
      </c>
      <c r="AV649" t="s">
        <v>561</v>
      </c>
      <c r="AW649" s="2">
        <v>45548</v>
      </c>
      <c r="AX649">
        <v>28960</v>
      </c>
      <c r="AY649" s="1">
        <v>235000</v>
      </c>
      <c r="BA649" t="s">
        <v>415</v>
      </c>
      <c r="BB649">
        <v>28960</v>
      </c>
      <c r="BC649" t="s">
        <v>4492</v>
      </c>
      <c r="BD649" t="s">
        <v>416</v>
      </c>
      <c r="BE649" t="s">
        <v>417</v>
      </c>
      <c r="BF649">
        <v>5561998673039</v>
      </c>
      <c r="BG649" t="s">
        <v>4493</v>
      </c>
      <c r="BH649">
        <v>73801971</v>
      </c>
      <c r="BI649" t="s">
        <v>1698</v>
      </c>
      <c r="BJ649" t="s">
        <v>4494</v>
      </c>
      <c r="BL649" s="1">
        <v>2400</v>
      </c>
      <c r="BM649" s="2">
        <v>45706</v>
      </c>
      <c r="BQ649">
        <v>3132</v>
      </c>
      <c r="BR649">
        <v>6021</v>
      </c>
      <c r="BS649" t="s">
        <v>490</v>
      </c>
      <c r="BY649" t="s">
        <v>4495</v>
      </c>
      <c r="CC649" s="2">
        <v>45548</v>
      </c>
      <c r="CN649" s="2">
        <v>45548</v>
      </c>
      <c r="CR649" s="2">
        <v>45552</v>
      </c>
      <c r="CS649" s="2">
        <v>45552</v>
      </c>
      <c r="CT649" s="2">
        <v>45706</v>
      </c>
      <c r="CW649" s="2">
        <v>45552</v>
      </c>
      <c r="CY649" t="s">
        <v>424</v>
      </c>
      <c r="DJ649" s="2">
        <v>45547</v>
      </c>
      <c r="DO649" s="2">
        <v>45552</v>
      </c>
      <c r="EG649" t="s">
        <v>3289</v>
      </c>
      <c r="EI649" t="s">
        <v>3290</v>
      </c>
      <c r="EK649" t="s">
        <v>3786</v>
      </c>
    </row>
    <row r="650" spans="1:141" hidden="1" x14ac:dyDescent="0.35">
      <c r="A650">
        <v>3829</v>
      </c>
      <c r="B650" t="s">
        <v>1352</v>
      </c>
      <c r="C650">
        <v>4613</v>
      </c>
      <c r="D650" t="s">
        <v>976</v>
      </c>
      <c r="E650" t="s">
        <v>834</v>
      </c>
      <c r="F650" t="s">
        <v>603</v>
      </c>
      <c r="G650" t="s">
        <v>1318</v>
      </c>
      <c r="H650" t="s">
        <v>408</v>
      </c>
      <c r="I650" t="s">
        <v>4496</v>
      </c>
      <c r="J650" t="s">
        <v>4497</v>
      </c>
      <c r="K650" t="s">
        <v>14</v>
      </c>
      <c r="L650" t="s">
        <v>95</v>
      </c>
      <c r="M650" t="s">
        <v>411</v>
      </c>
      <c r="N650" t="s">
        <v>411</v>
      </c>
      <c r="O650" t="s">
        <v>411</v>
      </c>
      <c r="P650" t="s">
        <v>411</v>
      </c>
      <c r="Q650" t="s">
        <v>411</v>
      </c>
      <c r="R650" t="s">
        <v>411</v>
      </c>
      <c r="S650" t="s">
        <v>411</v>
      </c>
      <c r="T650" s="1">
        <v>152019.57999999999</v>
      </c>
      <c r="U650">
        <v>467.1</v>
      </c>
      <c r="V650">
        <v>0</v>
      </c>
      <c r="W650" s="1">
        <v>97019.58</v>
      </c>
      <c r="X650" s="1">
        <v>55000</v>
      </c>
      <c r="Y650">
        <v>0</v>
      </c>
      <c r="Z650" s="1">
        <v>152019.57999999999</v>
      </c>
      <c r="AA650">
        <v>0</v>
      </c>
      <c r="AB650">
        <v>0</v>
      </c>
      <c r="AD650">
        <v>8787721099010</v>
      </c>
      <c r="AE650" t="s">
        <v>412</v>
      </c>
      <c r="AG650" s="2">
        <v>45579</v>
      </c>
      <c r="AH650" s="1">
        <v>3543.32</v>
      </c>
      <c r="AI650" s="2">
        <v>45561</v>
      </c>
      <c r="AJ650">
        <v>2004</v>
      </c>
      <c r="AK650" s="2">
        <v>45547</v>
      </c>
      <c r="AP650" t="s">
        <v>413</v>
      </c>
      <c r="AT650" s="2">
        <v>45698</v>
      </c>
      <c r="AU650" s="2">
        <v>45894</v>
      </c>
      <c r="AV650" t="s">
        <v>414</v>
      </c>
      <c r="AW650" s="2">
        <v>45548</v>
      </c>
      <c r="AX650">
        <v>28958</v>
      </c>
      <c r="AY650" s="1">
        <v>221925.17</v>
      </c>
      <c r="BA650" t="s">
        <v>980</v>
      </c>
      <c r="BB650">
        <v>28958</v>
      </c>
      <c r="BC650" t="s">
        <v>4498</v>
      </c>
      <c r="BD650" t="s">
        <v>416</v>
      </c>
      <c r="BE650" t="s">
        <v>417</v>
      </c>
      <c r="BF650">
        <v>5561983204095</v>
      </c>
      <c r="BG650" t="s">
        <v>4499</v>
      </c>
      <c r="BH650">
        <v>73807620</v>
      </c>
      <c r="BI650" t="s">
        <v>466</v>
      </c>
      <c r="BJ650" t="s">
        <v>4500</v>
      </c>
      <c r="BL650" s="1">
        <v>1557.04</v>
      </c>
      <c r="BM650" s="2">
        <v>45719</v>
      </c>
      <c r="BQ650">
        <v>3767</v>
      </c>
      <c r="BR650">
        <v>6019</v>
      </c>
      <c r="BS650" t="s">
        <v>2094</v>
      </c>
      <c r="BT650" s="2">
        <v>45552</v>
      </c>
      <c r="BW650" t="s">
        <v>422</v>
      </c>
      <c r="BY650" t="s">
        <v>4501</v>
      </c>
      <c r="BZ650" s="2">
        <v>45552</v>
      </c>
      <c r="CA650" s="2">
        <v>45565</v>
      </c>
      <c r="CC650" s="2">
        <v>45548</v>
      </c>
      <c r="CD650" t="s">
        <v>424</v>
      </c>
      <c r="CF650" s="2">
        <v>45552</v>
      </c>
      <c r="CG650" s="2">
        <v>45553</v>
      </c>
      <c r="CI650" s="2">
        <v>45554</v>
      </c>
      <c r="CJ650" s="2">
        <v>45576</v>
      </c>
      <c r="CL650" s="2">
        <v>45558</v>
      </c>
      <c r="CM650" s="2">
        <v>45576</v>
      </c>
      <c r="CN650" s="2">
        <v>45548</v>
      </c>
      <c r="CO650" s="2">
        <v>45568</v>
      </c>
      <c r="CP650" s="2">
        <v>45565</v>
      </c>
      <c r="CR650" s="2">
        <v>45548</v>
      </c>
      <c r="CS650" s="2">
        <v>45559</v>
      </c>
      <c r="CT650" s="2">
        <v>45719</v>
      </c>
      <c r="CU650" s="2">
        <v>45568</v>
      </c>
      <c r="CV650" s="2">
        <v>45601</v>
      </c>
      <c r="CW650" s="2">
        <v>45559</v>
      </c>
      <c r="CY650" t="s">
        <v>424</v>
      </c>
      <c r="DD650" s="2">
        <v>45562</v>
      </c>
      <c r="DE650" s="2">
        <v>45559</v>
      </c>
      <c r="DF650" s="2">
        <v>45579</v>
      </c>
      <c r="DI650" s="2">
        <v>45581</v>
      </c>
      <c r="DJ650" s="2">
        <v>45548</v>
      </c>
      <c r="DK650" s="2">
        <v>45601</v>
      </c>
      <c r="DO650" s="2">
        <v>45559</v>
      </c>
      <c r="EE650" s="1">
        <v>2605.84</v>
      </c>
    </row>
    <row r="651" spans="1:141" hidden="1" x14ac:dyDescent="0.35">
      <c r="A651">
        <v>3830</v>
      </c>
      <c r="B651" t="s">
        <v>561</v>
      </c>
      <c r="C651">
        <v>4610</v>
      </c>
      <c r="D651" t="s">
        <v>4502</v>
      </c>
      <c r="E651" t="s">
        <v>942</v>
      </c>
      <c r="F651" t="s">
        <v>4503</v>
      </c>
      <c r="G651">
        <v>1304</v>
      </c>
      <c r="H651" t="s">
        <v>810</v>
      </c>
      <c r="I651" t="s">
        <v>4504</v>
      </c>
      <c r="J651" t="s">
        <v>4505</v>
      </c>
      <c r="K651" t="s">
        <v>56</v>
      </c>
      <c r="L651" t="s">
        <v>137</v>
      </c>
      <c r="M651" t="s">
        <v>411</v>
      </c>
      <c r="N651" t="s">
        <v>411</v>
      </c>
      <c r="O651" t="s">
        <v>411</v>
      </c>
      <c r="P651" t="s">
        <v>411</v>
      </c>
      <c r="Q651" t="s">
        <v>411</v>
      </c>
      <c r="R651" t="s">
        <v>411</v>
      </c>
      <c r="S651" t="s">
        <v>411</v>
      </c>
      <c r="T651" s="1">
        <v>348000</v>
      </c>
      <c r="U651">
        <v>0</v>
      </c>
      <c r="V651">
        <v>0</v>
      </c>
      <c r="W651">
        <v>0</v>
      </c>
      <c r="X651">
        <v>0</v>
      </c>
      <c r="Y651">
        <v>0</v>
      </c>
      <c r="Z651">
        <v>0</v>
      </c>
      <c r="AA651">
        <v>0</v>
      </c>
      <c r="AB651">
        <v>0</v>
      </c>
      <c r="AE651" t="s">
        <v>412</v>
      </c>
      <c r="AH651">
        <v>0</v>
      </c>
      <c r="AK651" s="2">
        <v>45547</v>
      </c>
      <c r="AT651" s="2">
        <v>46104</v>
      </c>
      <c r="AU651" s="2">
        <v>46104</v>
      </c>
      <c r="AV651" t="s">
        <v>561</v>
      </c>
      <c r="AW651" s="2">
        <v>45548</v>
      </c>
      <c r="AX651">
        <v>28957</v>
      </c>
      <c r="AY651" s="1">
        <v>441465</v>
      </c>
      <c r="BA651" t="s">
        <v>4506</v>
      </c>
      <c r="BB651">
        <v>28957</v>
      </c>
      <c r="BC651" t="s">
        <v>4507</v>
      </c>
      <c r="BD651" t="s">
        <v>929</v>
      </c>
      <c r="BE651" t="s">
        <v>513</v>
      </c>
      <c r="BF651">
        <v>5561992319313</v>
      </c>
      <c r="BG651" t="s">
        <v>4508</v>
      </c>
      <c r="BH651">
        <v>71919180</v>
      </c>
      <c r="BI651" t="s">
        <v>4509</v>
      </c>
      <c r="BJ651" t="s">
        <v>4510</v>
      </c>
      <c r="BL651" s="1">
        <v>10967</v>
      </c>
      <c r="BO651" t="s">
        <v>4511</v>
      </c>
      <c r="BP651" t="s">
        <v>4512</v>
      </c>
      <c r="BQ651">
        <v>8259</v>
      </c>
      <c r="BR651">
        <v>6017</v>
      </c>
      <c r="BS651" t="s">
        <v>806</v>
      </c>
    </row>
    <row r="652" spans="1:141" hidden="1" x14ac:dyDescent="0.35">
      <c r="A652">
        <v>3831</v>
      </c>
      <c r="B652" t="s">
        <v>561</v>
      </c>
      <c r="C652">
        <v>4630</v>
      </c>
      <c r="D652" t="s">
        <v>976</v>
      </c>
      <c r="E652" t="s">
        <v>834</v>
      </c>
      <c r="F652" t="s">
        <v>1003</v>
      </c>
      <c r="G652" t="s">
        <v>1736</v>
      </c>
      <c r="H652" t="s">
        <v>408</v>
      </c>
      <c r="I652" t="s">
        <v>4513</v>
      </c>
      <c r="J652" t="s">
        <v>4514</v>
      </c>
      <c r="K652" t="s">
        <v>22</v>
      </c>
      <c r="L652" t="s">
        <v>21</v>
      </c>
      <c r="M652" t="s">
        <v>411</v>
      </c>
      <c r="N652" t="s">
        <v>411</v>
      </c>
      <c r="O652" t="s">
        <v>411</v>
      </c>
      <c r="P652" t="s">
        <v>411</v>
      </c>
      <c r="Q652" t="s">
        <v>411</v>
      </c>
      <c r="R652" t="s">
        <v>411</v>
      </c>
      <c r="S652" t="s">
        <v>411</v>
      </c>
      <c r="T652" s="1">
        <v>151070.13</v>
      </c>
      <c r="U652">
        <v>663.61</v>
      </c>
      <c r="V652">
        <v>0</v>
      </c>
      <c r="W652" s="1">
        <v>126406.13</v>
      </c>
      <c r="X652" s="1">
        <v>25600</v>
      </c>
      <c r="Y652">
        <v>0</v>
      </c>
      <c r="Z652" s="1">
        <v>152006.13</v>
      </c>
      <c r="AA652">
        <v>0</v>
      </c>
      <c r="AB652">
        <v>0</v>
      </c>
      <c r="AE652" t="s">
        <v>412</v>
      </c>
      <c r="AH652">
        <v>0</v>
      </c>
      <c r="AK652" s="2">
        <v>45548</v>
      </c>
      <c r="AP652" t="s">
        <v>413</v>
      </c>
      <c r="AT652" s="2">
        <v>45581</v>
      </c>
      <c r="AU652" s="2">
        <v>45601</v>
      </c>
      <c r="AV652" t="s">
        <v>561</v>
      </c>
      <c r="AW652" s="2">
        <v>45551</v>
      </c>
      <c r="AX652">
        <v>28977</v>
      </c>
      <c r="AY652" s="1">
        <v>221933.36</v>
      </c>
      <c r="BA652" t="s">
        <v>980</v>
      </c>
      <c r="BB652">
        <v>28977</v>
      </c>
      <c r="BC652" t="s">
        <v>4515</v>
      </c>
      <c r="BD652" t="s">
        <v>416</v>
      </c>
      <c r="BE652" t="s">
        <v>417</v>
      </c>
      <c r="BF652">
        <v>5562991253975</v>
      </c>
      <c r="BG652" t="s">
        <v>4516</v>
      </c>
      <c r="BH652">
        <v>73801971</v>
      </c>
      <c r="BI652" t="s">
        <v>607</v>
      </c>
      <c r="BJ652" t="s">
        <v>4517</v>
      </c>
      <c r="BL652" s="1">
        <v>2263.77</v>
      </c>
      <c r="BQ652">
        <v>3837</v>
      </c>
      <c r="BR652">
        <v>6028</v>
      </c>
      <c r="BS652" t="s">
        <v>432</v>
      </c>
      <c r="BT652" s="2">
        <v>45552</v>
      </c>
      <c r="BW652" t="s">
        <v>422</v>
      </c>
      <c r="BY652" t="s">
        <v>4518</v>
      </c>
      <c r="BZ652" s="2">
        <v>45552</v>
      </c>
      <c r="CC652" s="2">
        <v>45548</v>
      </c>
      <c r="CF652" s="2">
        <v>45552</v>
      </c>
      <c r="CG652" s="2">
        <v>45552</v>
      </c>
      <c r="CI652" s="2">
        <v>45560</v>
      </c>
      <c r="CL652" s="2">
        <v>45558</v>
      </c>
      <c r="CN652" s="2">
        <v>45548</v>
      </c>
      <c r="CR652" s="2">
        <v>45548</v>
      </c>
      <c r="CS652" s="2">
        <v>45567</v>
      </c>
      <c r="CT652" s="2">
        <v>45724</v>
      </c>
      <c r="CW652" s="2">
        <v>45566</v>
      </c>
      <c r="CY652" t="s">
        <v>424</v>
      </c>
      <c r="DJ652" s="2">
        <v>45548</v>
      </c>
      <c r="DO652" s="2">
        <v>45566</v>
      </c>
      <c r="EG652" t="s">
        <v>735</v>
      </c>
      <c r="EK652" t="s">
        <v>3786</v>
      </c>
    </row>
    <row r="653" spans="1:141" hidden="1" x14ac:dyDescent="0.35">
      <c r="A653">
        <v>3832</v>
      </c>
      <c r="B653" t="s">
        <v>561</v>
      </c>
      <c r="C653">
        <v>4620</v>
      </c>
      <c r="D653" t="s">
        <v>833</v>
      </c>
      <c r="E653" t="s">
        <v>834</v>
      </c>
      <c r="F653" t="s">
        <v>623</v>
      </c>
      <c r="G653">
        <v>102</v>
      </c>
      <c r="H653" t="s">
        <v>474</v>
      </c>
      <c r="I653" t="s">
        <v>4519</v>
      </c>
      <c r="J653" t="s">
        <v>4520</v>
      </c>
      <c r="K653" t="s">
        <v>38</v>
      </c>
      <c r="L653" t="s">
        <v>193</v>
      </c>
      <c r="M653" t="s">
        <v>411</v>
      </c>
      <c r="N653" t="s">
        <v>411</v>
      </c>
      <c r="O653" t="s">
        <v>411</v>
      </c>
      <c r="P653" t="s">
        <v>411</v>
      </c>
      <c r="Q653" t="s">
        <v>411</v>
      </c>
      <c r="R653" t="s">
        <v>411</v>
      </c>
      <c r="S653" t="s">
        <v>411</v>
      </c>
      <c r="T653" s="1">
        <v>132493.1</v>
      </c>
      <c r="U653">
        <v>637.5</v>
      </c>
      <c r="V653">
        <v>0</v>
      </c>
      <c r="W653" s="1">
        <v>113909.03</v>
      </c>
      <c r="X653" s="1">
        <v>18730</v>
      </c>
      <c r="Y653">
        <v>0</v>
      </c>
      <c r="Z653" s="1">
        <v>132639.03</v>
      </c>
      <c r="AA653">
        <v>0</v>
      </c>
      <c r="AB653">
        <v>0</v>
      </c>
      <c r="AE653" t="s">
        <v>412</v>
      </c>
      <c r="AH653">
        <v>0</v>
      </c>
      <c r="AK653" s="2">
        <v>45548</v>
      </c>
      <c r="AP653" t="s">
        <v>413</v>
      </c>
      <c r="AT653" s="2">
        <v>45579</v>
      </c>
      <c r="AU653" s="2">
        <v>45579</v>
      </c>
      <c r="AV653" t="s">
        <v>561</v>
      </c>
      <c r="AW653" s="2">
        <v>45551</v>
      </c>
      <c r="AX653">
        <v>28974</v>
      </c>
      <c r="AY653" s="1">
        <v>194999.02</v>
      </c>
      <c r="BA653" t="s">
        <v>837</v>
      </c>
      <c r="BB653">
        <v>28974</v>
      </c>
      <c r="BD653" t="s">
        <v>478</v>
      </c>
      <c r="BE653" t="s">
        <v>417</v>
      </c>
      <c r="BF653">
        <v>5561993722880</v>
      </c>
      <c r="BG653" t="s">
        <v>4521</v>
      </c>
      <c r="BH653">
        <v>72926050</v>
      </c>
      <c r="BI653" t="s">
        <v>4522</v>
      </c>
      <c r="BJ653" t="s">
        <v>4523</v>
      </c>
      <c r="BL653" s="1">
        <v>2550</v>
      </c>
      <c r="BQ653">
        <v>3394</v>
      </c>
      <c r="BR653">
        <v>6024</v>
      </c>
      <c r="BS653" t="s">
        <v>559</v>
      </c>
      <c r="BY653" t="s">
        <v>4524</v>
      </c>
      <c r="CS653" s="2">
        <v>45552</v>
      </c>
      <c r="CW653" s="2">
        <v>45551</v>
      </c>
      <c r="CY653" t="s">
        <v>424</v>
      </c>
      <c r="DD653" s="2">
        <v>45545</v>
      </c>
      <c r="DJ653" s="2">
        <v>45546</v>
      </c>
      <c r="DO653" s="2">
        <v>45551</v>
      </c>
      <c r="DR653" t="s">
        <v>3466</v>
      </c>
      <c r="EH653" t="s">
        <v>4422</v>
      </c>
      <c r="EI653" t="s">
        <v>4525</v>
      </c>
      <c r="EJ653" t="s">
        <v>4319</v>
      </c>
      <c r="EK653" t="s">
        <v>1591</v>
      </c>
    </row>
    <row r="654" spans="1:141" hidden="1" x14ac:dyDescent="0.35">
      <c r="A654">
        <v>3833</v>
      </c>
      <c r="B654" t="s">
        <v>1352</v>
      </c>
      <c r="C654">
        <v>4639</v>
      </c>
      <c r="D654" t="s">
        <v>976</v>
      </c>
      <c r="E654" t="s">
        <v>834</v>
      </c>
      <c r="F654" t="s">
        <v>623</v>
      </c>
      <c r="G654" t="s">
        <v>1474</v>
      </c>
      <c r="H654" t="s">
        <v>408</v>
      </c>
      <c r="I654" t="s">
        <v>4526</v>
      </c>
      <c r="J654" t="s">
        <v>4527</v>
      </c>
      <c r="K654" t="s">
        <v>22</v>
      </c>
      <c r="L654" t="s">
        <v>21</v>
      </c>
      <c r="M654" t="s">
        <v>411</v>
      </c>
      <c r="N654" t="s">
        <v>411</v>
      </c>
      <c r="O654" t="s">
        <v>411</v>
      </c>
      <c r="P654" t="s">
        <v>411</v>
      </c>
      <c r="Q654" t="s">
        <v>411</v>
      </c>
      <c r="R654" t="s">
        <v>411</v>
      </c>
      <c r="S654" t="s">
        <v>411</v>
      </c>
      <c r="T654" s="1">
        <v>154023.4</v>
      </c>
      <c r="U654">
        <v>512.79999999999995</v>
      </c>
      <c r="V654">
        <v>0</v>
      </c>
      <c r="W654" s="1">
        <v>99647.47</v>
      </c>
      <c r="X654" s="1">
        <v>48395</v>
      </c>
      <c r="Y654">
        <v>0</v>
      </c>
      <c r="Z654" s="1">
        <v>148042.47</v>
      </c>
      <c r="AA654">
        <v>0</v>
      </c>
      <c r="AB654">
        <v>0</v>
      </c>
      <c r="AD654">
        <v>8787721143796</v>
      </c>
      <c r="AE654" t="s">
        <v>412</v>
      </c>
      <c r="AG654" s="2">
        <v>45588</v>
      </c>
      <c r="AH654">
        <v>0</v>
      </c>
      <c r="AI654" s="2">
        <v>45565</v>
      </c>
      <c r="AJ654">
        <v>2004</v>
      </c>
      <c r="AK654" s="2">
        <v>45548</v>
      </c>
      <c r="AP654" t="s">
        <v>413</v>
      </c>
      <c r="AT654" s="2">
        <v>45698</v>
      </c>
      <c r="AU654" s="2">
        <v>45894</v>
      </c>
      <c r="AV654" t="s">
        <v>414</v>
      </c>
      <c r="AW654" s="2">
        <v>45551</v>
      </c>
      <c r="AX654">
        <v>28978</v>
      </c>
      <c r="AY654" s="1">
        <v>221926.67</v>
      </c>
      <c r="BA654" t="s">
        <v>980</v>
      </c>
      <c r="BB654">
        <v>28978</v>
      </c>
      <c r="BC654" t="s">
        <v>4528</v>
      </c>
      <c r="BD654" t="s">
        <v>1229</v>
      </c>
      <c r="BE654" t="s">
        <v>417</v>
      </c>
      <c r="BF654">
        <v>5561998387399</v>
      </c>
      <c r="BG654" t="s">
        <v>3345</v>
      </c>
      <c r="BH654">
        <v>73825000</v>
      </c>
      <c r="BI654" t="s">
        <v>867</v>
      </c>
      <c r="BJ654" t="s">
        <v>4529</v>
      </c>
      <c r="BL654" s="1">
        <v>1709.35</v>
      </c>
      <c r="BM654" s="2">
        <v>45724</v>
      </c>
      <c r="BQ654">
        <v>3669</v>
      </c>
      <c r="BR654">
        <v>6030</v>
      </c>
      <c r="BS654" t="s">
        <v>449</v>
      </c>
      <c r="BT654" s="2">
        <v>45563</v>
      </c>
      <c r="BW654" t="s">
        <v>422</v>
      </c>
      <c r="BY654" t="s">
        <v>4530</v>
      </c>
      <c r="BZ654" s="2">
        <v>45563</v>
      </c>
      <c r="CA654" s="2">
        <v>45572</v>
      </c>
      <c r="CC654" s="2">
        <v>45548</v>
      </c>
      <c r="CD654" t="s">
        <v>424</v>
      </c>
      <c r="CF654" s="2">
        <v>45563</v>
      </c>
      <c r="CL654" s="2">
        <v>45568</v>
      </c>
      <c r="CN654" s="2">
        <v>45551</v>
      </c>
      <c r="CO654" s="2">
        <v>45568</v>
      </c>
      <c r="CP654" s="2">
        <v>45573</v>
      </c>
      <c r="CR654" s="2">
        <v>45552</v>
      </c>
      <c r="CS654" s="2">
        <v>45555</v>
      </c>
      <c r="CT654" s="2">
        <v>45724</v>
      </c>
      <c r="CU654" s="2">
        <v>45576</v>
      </c>
      <c r="CV654" s="2">
        <v>45601</v>
      </c>
      <c r="CW654" s="2">
        <v>45554</v>
      </c>
      <c r="CY654" t="s">
        <v>424</v>
      </c>
      <c r="DD654" s="2">
        <v>45568</v>
      </c>
      <c r="DE654" s="2">
        <v>45560</v>
      </c>
      <c r="DF654" s="2">
        <v>45590</v>
      </c>
      <c r="DI654" s="2">
        <v>45593</v>
      </c>
      <c r="DJ654" s="2">
        <v>45549</v>
      </c>
      <c r="DK654" s="2">
        <v>45601</v>
      </c>
      <c r="DO654" s="2">
        <v>45554</v>
      </c>
      <c r="EE654" s="1">
        <v>2420.86</v>
      </c>
    </row>
    <row r="655" spans="1:141" hidden="1" x14ac:dyDescent="0.35">
      <c r="A655">
        <v>3834</v>
      </c>
      <c r="B655" t="s">
        <v>1352</v>
      </c>
      <c r="C655">
        <v>4624</v>
      </c>
      <c r="D655" t="s">
        <v>976</v>
      </c>
      <c r="E655" t="s">
        <v>834</v>
      </c>
      <c r="F655" t="s">
        <v>461</v>
      </c>
      <c r="G655" t="s">
        <v>1729</v>
      </c>
      <c r="H655" t="s">
        <v>408</v>
      </c>
      <c r="I655" t="s">
        <v>4531</v>
      </c>
      <c r="J655" t="s">
        <v>4532</v>
      </c>
      <c r="K655" t="s">
        <v>14</v>
      </c>
      <c r="L655" t="s">
        <v>139</v>
      </c>
      <c r="M655" t="s">
        <v>411</v>
      </c>
      <c r="N655" t="s">
        <v>411</v>
      </c>
      <c r="O655" t="s">
        <v>411</v>
      </c>
      <c r="P655" t="s">
        <v>411</v>
      </c>
      <c r="Q655" t="s">
        <v>411</v>
      </c>
      <c r="R655" t="s">
        <v>411</v>
      </c>
      <c r="S655" t="s">
        <v>411</v>
      </c>
      <c r="T655" s="1">
        <v>149842.29999999999</v>
      </c>
      <c r="U655">
        <v>550.45000000000005</v>
      </c>
      <c r="V655">
        <v>0</v>
      </c>
      <c r="W655" s="1">
        <v>107743.3</v>
      </c>
      <c r="X655" s="1">
        <v>42099</v>
      </c>
      <c r="Y655">
        <v>0</v>
      </c>
      <c r="Z655" s="1">
        <v>149842.29999999999</v>
      </c>
      <c r="AA655">
        <v>0</v>
      </c>
      <c r="AB655">
        <v>0</v>
      </c>
      <c r="AD655">
        <v>8787721187335</v>
      </c>
      <c r="AE655" t="s">
        <v>412</v>
      </c>
      <c r="AG655" s="2">
        <v>45588</v>
      </c>
      <c r="AH655">
        <v>0</v>
      </c>
      <c r="AI655" s="2">
        <v>45565</v>
      </c>
      <c r="AJ655">
        <v>2004</v>
      </c>
      <c r="AK655" s="2">
        <v>45548</v>
      </c>
      <c r="AP655" t="s">
        <v>413</v>
      </c>
      <c r="AT655" s="2">
        <v>45698</v>
      </c>
      <c r="AU655" s="2">
        <v>45895</v>
      </c>
      <c r="AV655" t="s">
        <v>414</v>
      </c>
      <c r="AW655" s="2">
        <v>45551</v>
      </c>
      <c r="AX655">
        <v>28976</v>
      </c>
      <c r="AY655" s="1">
        <v>221930.67</v>
      </c>
      <c r="BA655" t="s">
        <v>980</v>
      </c>
      <c r="BB655">
        <v>28976</v>
      </c>
      <c r="BC655" t="s">
        <v>4533</v>
      </c>
      <c r="BD655" t="s">
        <v>416</v>
      </c>
      <c r="BE655" t="s">
        <v>417</v>
      </c>
      <c r="BF655">
        <v>5588981334006</v>
      </c>
      <c r="BG655" t="s">
        <v>4534</v>
      </c>
      <c r="BH655">
        <v>73801971</v>
      </c>
      <c r="BI655" t="s">
        <v>419</v>
      </c>
      <c r="BJ655" t="s">
        <v>4535</v>
      </c>
      <c r="BL655" s="1">
        <v>1834.85</v>
      </c>
      <c r="BM655" s="2">
        <v>45720</v>
      </c>
      <c r="BQ655">
        <v>3617</v>
      </c>
      <c r="BR655">
        <v>6027</v>
      </c>
      <c r="BS655" t="s">
        <v>517</v>
      </c>
      <c r="BT655" s="2">
        <v>45552</v>
      </c>
      <c r="BW655" t="s">
        <v>422</v>
      </c>
      <c r="BY655" t="s">
        <v>4536</v>
      </c>
      <c r="BZ655" s="2">
        <v>45552</v>
      </c>
      <c r="CA655" s="2">
        <v>45572</v>
      </c>
      <c r="CC655" s="2">
        <v>45548</v>
      </c>
      <c r="CD655" t="s">
        <v>424</v>
      </c>
      <c r="CF655" s="2">
        <v>45552</v>
      </c>
      <c r="CG655" s="2">
        <v>45555</v>
      </c>
      <c r="CI655" s="2">
        <v>45555</v>
      </c>
      <c r="CL655" s="2">
        <v>45558</v>
      </c>
      <c r="CN655" s="2">
        <v>45551</v>
      </c>
      <c r="CO655" s="2">
        <v>45568</v>
      </c>
      <c r="CP655" s="2">
        <v>45573</v>
      </c>
      <c r="CR655" s="2">
        <v>45552</v>
      </c>
      <c r="CS655" s="2">
        <v>45561</v>
      </c>
      <c r="CT655" s="2">
        <v>45720</v>
      </c>
      <c r="CU655" s="2">
        <v>45576</v>
      </c>
      <c r="CV655" s="2">
        <v>45601</v>
      </c>
      <c r="CW655" s="2">
        <v>45560</v>
      </c>
      <c r="CY655" t="s">
        <v>424</v>
      </c>
      <c r="DD655" s="2">
        <v>45565</v>
      </c>
      <c r="DE655" s="2">
        <v>45561</v>
      </c>
      <c r="DF655" s="2">
        <v>45590</v>
      </c>
      <c r="DI655" s="2">
        <v>45593</v>
      </c>
      <c r="DJ655" s="2">
        <v>45551</v>
      </c>
      <c r="DK655" s="2">
        <v>45744</v>
      </c>
      <c r="DO655" s="2">
        <v>45560</v>
      </c>
      <c r="EE655" s="1">
        <v>2344.92</v>
      </c>
    </row>
    <row r="656" spans="1:141" hidden="1" x14ac:dyDescent="0.35">
      <c r="A656">
        <v>3835</v>
      </c>
      <c r="B656" t="s">
        <v>1352</v>
      </c>
      <c r="C656">
        <v>4623</v>
      </c>
      <c r="D656" t="s">
        <v>976</v>
      </c>
      <c r="E656" t="s">
        <v>834</v>
      </c>
      <c r="F656" t="s">
        <v>623</v>
      </c>
      <c r="G656" t="s">
        <v>1729</v>
      </c>
      <c r="H656" t="s">
        <v>408</v>
      </c>
      <c r="I656" t="s">
        <v>4537</v>
      </c>
      <c r="J656" t="s">
        <v>4538</v>
      </c>
      <c r="K656" t="s">
        <v>22</v>
      </c>
      <c r="L656" t="s">
        <v>47</v>
      </c>
      <c r="M656" t="s">
        <v>411</v>
      </c>
      <c r="N656" t="s">
        <v>411</v>
      </c>
      <c r="O656" t="s">
        <v>411</v>
      </c>
      <c r="P656" t="s">
        <v>411</v>
      </c>
      <c r="Q656" t="s">
        <v>411</v>
      </c>
      <c r="R656" t="s">
        <v>411</v>
      </c>
      <c r="S656" t="s">
        <v>411</v>
      </c>
      <c r="T656" s="1">
        <v>152186.97</v>
      </c>
      <c r="U656">
        <v>597.62</v>
      </c>
      <c r="V656">
        <v>0</v>
      </c>
      <c r="W656" s="1">
        <v>117232.97</v>
      </c>
      <c r="X656" s="1">
        <v>34954</v>
      </c>
      <c r="Y656">
        <v>0</v>
      </c>
      <c r="Z656" s="1">
        <v>152186.97</v>
      </c>
      <c r="AA656">
        <v>0</v>
      </c>
      <c r="AB656">
        <v>0</v>
      </c>
      <c r="AD656">
        <v>8787721186550</v>
      </c>
      <c r="AE656" t="s">
        <v>412</v>
      </c>
      <c r="AG656" s="2">
        <v>45600</v>
      </c>
      <c r="AH656" s="1">
        <v>3543.33</v>
      </c>
      <c r="AI656" s="2">
        <v>45575</v>
      </c>
      <c r="AJ656">
        <v>2004</v>
      </c>
      <c r="AK656" s="2">
        <v>45548</v>
      </c>
      <c r="AP656" t="s">
        <v>413</v>
      </c>
      <c r="AT656" s="2">
        <v>45698</v>
      </c>
      <c r="AU656" s="2">
        <v>45895</v>
      </c>
      <c r="AV656" t="s">
        <v>414</v>
      </c>
      <c r="AW656" s="2">
        <v>45551</v>
      </c>
      <c r="AX656">
        <v>28975</v>
      </c>
      <c r="AY656" s="1">
        <v>221929.87</v>
      </c>
      <c r="BA656" t="s">
        <v>980</v>
      </c>
      <c r="BB656">
        <v>28975</v>
      </c>
      <c r="BC656" t="s">
        <v>4539</v>
      </c>
      <c r="BD656" t="s">
        <v>416</v>
      </c>
      <c r="BE656" t="s">
        <v>417</v>
      </c>
      <c r="BF656">
        <v>5561998464755</v>
      </c>
      <c r="BG656" t="s">
        <v>4540</v>
      </c>
      <c r="BH656">
        <v>73813808</v>
      </c>
      <c r="BI656" t="s">
        <v>721</v>
      </c>
      <c r="BJ656" t="s">
        <v>4541</v>
      </c>
      <c r="BL656" s="1">
        <v>1992.08</v>
      </c>
      <c r="BM656" s="2">
        <v>45677</v>
      </c>
      <c r="BQ656">
        <v>3681</v>
      </c>
      <c r="BR656">
        <v>6025</v>
      </c>
      <c r="BS656" t="s">
        <v>449</v>
      </c>
      <c r="BT656" s="2">
        <v>45551</v>
      </c>
      <c r="BW656" t="s">
        <v>422</v>
      </c>
      <c r="BY656" t="s">
        <v>4542</v>
      </c>
      <c r="BZ656" s="2">
        <v>45551</v>
      </c>
      <c r="CC656" s="2">
        <v>45551</v>
      </c>
      <c r="CD656" t="s">
        <v>424</v>
      </c>
      <c r="CF656" s="2">
        <v>45551</v>
      </c>
      <c r="CL656" s="2">
        <v>45555</v>
      </c>
      <c r="CM656" s="2">
        <v>45596</v>
      </c>
      <c r="CN656" s="2">
        <v>45551</v>
      </c>
      <c r="CO656" s="2">
        <v>45597</v>
      </c>
      <c r="CP656" s="2">
        <v>45579</v>
      </c>
      <c r="CR656" s="2">
        <v>45552</v>
      </c>
      <c r="CS656" s="2">
        <v>45555</v>
      </c>
      <c r="CT656" s="2">
        <v>45677</v>
      </c>
      <c r="CU656" s="2">
        <v>45582</v>
      </c>
      <c r="CV656" s="2">
        <v>45622</v>
      </c>
      <c r="CW656" s="2">
        <v>45554</v>
      </c>
      <c r="CY656" t="s">
        <v>424</v>
      </c>
      <c r="DD656" s="2">
        <v>45575</v>
      </c>
      <c r="DE656" s="2">
        <v>45558</v>
      </c>
      <c r="DF656" s="2">
        <v>45601</v>
      </c>
      <c r="DI656" s="2">
        <v>45602</v>
      </c>
      <c r="DJ656" s="2">
        <v>45551</v>
      </c>
      <c r="DK656" s="2">
        <v>45744</v>
      </c>
      <c r="DO656" s="2">
        <v>45554</v>
      </c>
      <c r="EE656" s="1">
        <v>2442.5700000000002</v>
      </c>
      <c r="EG656" t="s">
        <v>735</v>
      </c>
      <c r="EK656" t="s">
        <v>1591</v>
      </c>
    </row>
    <row r="657" spans="1:141" hidden="1" x14ac:dyDescent="0.35">
      <c r="A657">
        <v>3836</v>
      </c>
      <c r="B657" t="s">
        <v>1352</v>
      </c>
      <c r="C657">
        <v>4628</v>
      </c>
      <c r="D657" t="s">
        <v>976</v>
      </c>
      <c r="E657" t="s">
        <v>834</v>
      </c>
      <c r="F657" t="s">
        <v>584</v>
      </c>
      <c r="G657" t="s">
        <v>1736</v>
      </c>
      <c r="H657" t="s">
        <v>408</v>
      </c>
      <c r="I657" t="s">
        <v>4543</v>
      </c>
      <c r="J657" t="s">
        <v>4544</v>
      </c>
      <c r="K657" t="s">
        <v>22</v>
      </c>
      <c r="L657" t="s">
        <v>39</v>
      </c>
      <c r="M657" t="s">
        <v>411</v>
      </c>
      <c r="N657" t="s">
        <v>411</v>
      </c>
      <c r="O657" t="s">
        <v>411</v>
      </c>
      <c r="P657" t="s">
        <v>411</v>
      </c>
      <c r="Q657" t="s">
        <v>411</v>
      </c>
      <c r="R657" t="s">
        <v>411</v>
      </c>
      <c r="S657" t="s">
        <v>411</v>
      </c>
      <c r="T657" s="1">
        <v>157143.85</v>
      </c>
      <c r="U657">
        <v>714</v>
      </c>
      <c r="V657">
        <v>0</v>
      </c>
      <c r="W657" s="1">
        <v>136304.85</v>
      </c>
      <c r="X657" s="1">
        <v>20839</v>
      </c>
      <c r="Y657">
        <v>0</v>
      </c>
      <c r="Z657" s="1">
        <v>157143.85</v>
      </c>
      <c r="AA657">
        <v>0</v>
      </c>
      <c r="AB657">
        <v>0</v>
      </c>
      <c r="AD657">
        <v>8787721180071</v>
      </c>
      <c r="AE657" t="s">
        <v>412</v>
      </c>
      <c r="AG657" s="2">
        <v>45579</v>
      </c>
      <c r="AH657" s="1">
        <v>3543.36</v>
      </c>
      <c r="AI657" s="2">
        <v>45559</v>
      </c>
      <c r="AJ657">
        <v>2004</v>
      </c>
      <c r="AK657" s="2">
        <v>45551</v>
      </c>
      <c r="AP657" t="s">
        <v>413</v>
      </c>
      <c r="AT657" s="2">
        <v>45698</v>
      </c>
      <c r="AU657" s="2">
        <v>45895</v>
      </c>
      <c r="AV657" t="s">
        <v>414</v>
      </c>
      <c r="AW657" s="2">
        <v>45551</v>
      </c>
      <c r="AX657">
        <v>28981</v>
      </c>
      <c r="AY657" s="1">
        <v>221933.43</v>
      </c>
      <c r="BA657" t="s">
        <v>980</v>
      </c>
      <c r="BB657">
        <v>28981</v>
      </c>
      <c r="BC657" t="s">
        <v>4545</v>
      </c>
      <c r="BD657" t="s">
        <v>416</v>
      </c>
      <c r="BE657" t="s">
        <v>417</v>
      </c>
      <c r="BF657">
        <v>5561996815920</v>
      </c>
      <c r="BG657" t="s">
        <v>4546</v>
      </c>
      <c r="BH657">
        <v>73808068</v>
      </c>
      <c r="BI657" t="s">
        <v>679</v>
      </c>
      <c r="BJ657" t="s">
        <v>4547</v>
      </c>
      <c r="BL657" s="1">
        <v>2380</v>
      </c>
      <c r="BM657" s="2">
        <v>45722</v>
      </c>
      <c r="BQ657">
        <v>3821</v>
      </c>
      <c r="BR657">
        <v>6031</v>
      </c>
      <c r="BS657" t="s">
        <v>4356</v>
      </c>
      <c r="BT657" s="2">
        <v>45552</v>
      </c>
      <c r="BW657" t="s">
        <v>422</v>
      </c>
      <c r="BY657" t="s">
        <v>4548</v>
      </c>
      <c r="BZ657" s="2">
        <v>45552</v>
      </c>
      <c r="CC657" s="2">
        <v>45551</v>
      </c>
      <c r="CD657" t="s">
        <v>424</v>
      </c>
      <c r="CF657" s="2">
        <v>45552</v>
      </c>
      <c r="CJ657" s="2">
        <v>45574</v>
      </c>
      <c r="CL657" s="2">
        <v>45555</v>
      </c>
      <c r="CM657" s="2">
        <v>45575</v>
      </c>
      <c r="CN657" s="2">
        <v>45551</v>
      </c>
      <c r="CO657" s="2">
        <v>45568</v>
      </c>
      <c r="CP657" s="2">
        <v>45565</v>
      </c>
      <c r="CR657" s="2">
        <v>45553</v>
      </c>
      <c r="CS657" s="2">
        <v>45555</v>
      </c>
      <c r="CT657" s="2">
        <v>45722</v>
      </c>
      <c r="CU657" s="2">
        <v>45568</v>
      </c>
      <c r="CV657" s="2">
        <v>45646</v>
      </c>
      <c r="CW657" s="2">
        <v>45554</v>
      </c>
      <c r="CY657" t="s">
        <v>424</v>
      </c>
      <c r="DD657" s="2">
        <v>45559</v>
      </c>
      <c r="DE657" s="2">
        <v>45558</v>
      </c>
      <c r="DF657" s="2">
        <v>45580</v>
      </c>
      <c r="DI657" s="2">
        <v>45588</v>
      </c>
      <c r="DJ657" s="2">
        <v>45552</v>
      </c>
      <c r="DK657" s="2">
        <v>45646</v>
      </c>
      <c r="DO657" s="2">
        <v>45554</v>
      </c>
      <c r="EE657" s="1">
        <v>2056.4499999999998</v>
      </c>
      <c r="EK657" t="s">
        <v>1591</v>
      </c>
    </row>
    <row r="658" spans="1:141" hidden="1" x14ac:dyDescent="0.35">
      <c r="A658">
        <v>3837</v>
      </c>
      <c r="B658" t="s">
        <v>404</v>
      </c>
      <c r="C658">
        <v>4640</v>
      </c>
      <c r="D658" t="s">
        <v>833</v>
      </c>
      <c r="E658" t="s">
        <v>834</v>
      </c>
      <c r="F658" t="s">
        <v>407</v>
      </c>
      <c r="G658">
        <v>3</v>
      </c>
      <c r="H658" t="s">
        <v>474</v>
      </c>
      <c r="I658" t="s">
        <v>4549</v>
      </c>
      <c r="J658" t="s">
        <v>4550</v>
      </c>
      <c r="K658" t="s">
        <v>44</v>
      </c>
      <c r="L658" t="s">
        <v>142</v>
      </c>
      <c r="M658" t="s">
        <v>411</v>
      </c>
      <c r="N658" t="s">
        <v>411</v>
      </c>
      <c r="O658" t="s">
        <v>411</v>
      </c>
      <c r="P658" t="s">
        <v>424</v>
      </c>
      <c r="Q658" t="s">
        <v>424</v>
      </c>
      <c r="R658" t="s">
        <v>411</v>
      </c>
      <c r="S658" t="s">
        <v>411</v>
      </c>
      <c r="T658" s="1">
        <v>157438.48000000001</v>
      </c>
      <c r="U658">
        <v>600</v>
      </c>
      <c r="V658">
        <v>0</v>
      </c>
      <c r="W658" s="1">
        <v>117126.58</v>
      </c>
      <c r="X658" s="1">
        <v>47561.42</v>
      </c>
      <c r="Y658">
        <v>0</v>
      </c>
      <c r="Z658" s="1">
        <v>164688</v>
      </c>
      <c r="AA658">
        <v>0</v>
      </c>
      <c r="AB658">
        <v>0</v>
      </c>
      <c r="AD658">
        <v>8787721170521</v>
      </c>
      <c r="AE658" t="s">
        <v>412</v>
      </c>
      <c r="AF658">
        <v>105286</v>
      </c>
      <c r="AG658" s="2">
        <v>45580</v>
      </c>
      <c r="AH658" s="1">
        <v>2740.25</v>
      </c>
      <c r="AI658" s="2">
        <v>45561</v>
      </c>
      <c r="AJ658">
        <v>2004</v>
      </c>
      <c r="AK658" s="2">
        <v>45553</v>
      </c>
      <c r="AP658" t="s">
        <v>413</v>
      </c>
      <c r="AT658" s="2">
        <v>45740</v>
      </c>
      <c r="AU658" s="2">
        <v>45740</v>
      </c>
      <c r="AV658" t="s">
        <v>414</v>
      </c>
      <c r="AW658" s="2">
        <v>45553</v>
      </c>
      <c r="AX658">
        <v>29058</v>
      </c>
      <c r="AY658" s="1">
        <v>205002.48</v>
      </c>
      <c r="BA658" t="s">
        <v>837</v>
      </c>
      <c r="BB658">
        <v>29058</v>
      </c>
      <c r="BD658" t="s">
        <v>512</v>
      </c>
      <c r="BE658" t="s">
        <v>513</v>
      </c>
      <c r="BF658">
        <v>5561992662458</v>
      </c>
      <c r="BG658" t="s">
        <v>4551</v>
      </c>
      <c r="BH658">
        <v>72240506</v>
      </c>
      <c r="BI658" t="s">
        <v>1963</v>
      </c>
      <c r="BJ658" t="s">
        <v>4552</v>
      </c>
      <c r="BL658" s="1">
        <v>2000</v>
      </c>
      <c r="BM658" s="2">
        <v>45693</v>
      </c>
      <c r="BQ658">
        <v>3387</v>
      </c>
      <c r="BR658">
        <v>6034</v>
      </c>
      <c r="BS658" t="s">
        <v>490</v>
      </c>
      <c r="BT658" s="2">
        <v>45546</v>
      </c>
      <c r="BU658">
        <v>890</v>
      </c>
      <c r="BV658" s="2">
        <v>45565</v>
      </c>
      <c r="BW658" t="s">
        <v>422</v>
      </c>
      <c r="BX658" s="2">
        <v>45569</v>
      </c>
      <c r="BY658" t="s">
        <v>4553</v>
      </c>
      <c r="BZ658" s="2">
        <v>45546</v>
      </c>
      <c r="CA658" s="2">
        <v>45567</v>
      </c>
      <c r="CC658" s="2">
        <v>45554</v>
      </c>
      <c r="CD658" t="s">
        <v>424</v>
      </c>
      <c r="CF658" s="2">
        <v>45546</v>
      </c>
      <c r="CJ658" s="2">
        <v>45572</v>
      </c>
      <c r="CL658" s="2">
        <v>45546</v>
      </c>
      <c r="CM658" s="2">
        <v>45569</v>
      </c>
      <c r="CN658" s="2">
        <v>45554</v>
      </c>
      <c r="CO658" s="2">
        <v>45568</v>
      </c>
      <c r="CP658" s="2">
        <v>45567</v>
      </c>
      <c r="CR658" s="2">
        <v>45559</v>
      </c>
      <c r="CS658" s="2">
        <v>45551</v>
      </c>
      <c r="CU658" s="2">
        <v>45567</v>
      </c>
      <c r="CV658" s="2">
        <v>45643</v>
      </c>
      <c r="CW658" s="2">
        <v>45551</v>
      </c>
      <c r="CX658" s="2">
        <v>45575</v>
      </c>
      <c r="CY658" t="s">
        <v>424</v>
      </c>
      <c r="DD658" s="2">
        <v>45548</v>
      </c>
      <c r="DF658" s="2">
        <v>45581</v>
      </c>
      <c r="DI658" s="2">
        <v>45583</v>
      </c>
      <c r="DJ658" s="2">
        <v>45548</v>
      </c>
      <c r="DK658" s="2">
        <v>45656</v>
      </c>
      <c r="DL658" s="2">
        <v>45705</v>
      </c>
      <c r="DM658" s="2">
        <v>45705</v>
      </c>
      <c r="DN658" s="2">
        <v>45712</v>
      </c>
      <c r="DO658" s="2">
        <v>45551</v>
      </c>
      <c r="DP658" s="2">
        <v>45712</v>
      </c>
      <c r="DR658" t="s">
        <v>4554</v>
      </c>
      <c r="EE658" s="1">
        <v>4105.32</v>
      </c>
      <c r="EG658" t="s">
        <v>1640</v>
      </c>
      <c r="EH658" t="s">
        <v>4422</v>
      </c>
      <c r="EI658" t="s">
        <v>3282</v>
      </c>
      <c r="EJ658" t="s">
        <v>4126</v>
      </c>
      <c r="EK658" t="s">
        <v>1591</v>
      </c>
    </row>
    <row r="659" spans="1:141" hidden="1" x14ac:dyDescent="0.35">
      <c r="A659">
        <v>3838</v>
      </c>
      <c r="B659" t="s">
        <v>1352</v>
      </c>
      <c r="C659">
        <v>4646</v>
      </c>
      <c r="D659" t="s">
        <v>976</v>
      </c>
      <c r="E659" t="s">
        <v>834</v>
      </c>
      <c r="F659" t="s">
        <v>442</v>
      </c>
      <c r="G659" t="s">
        <v>1694</v>
      </c>
      <c r="H659" t="s">
        <v>408</v>
      </c>
      <c r="I659" t="s">
        <v>4555</v>
      </c>
      <c r="J659" t="s">
        <v>4556</v>
      </c>
      <c r="K659" t="s">
        <v>14</v>
      </c>
      <c r="L659" t="s">
        <v>121</v>
      </c>
      <c r="M659" t="s">
        <v>411</v>
      </c>
      <c r="N659" t="s">
        <v>411</v>
      </c>
      <c r="O659" t="s">
        <v>411</v>
      </c>
      <c r="P659" t="s">
        <v>411</v>
      </c>
      <c r="Q659" t="s">
        <v>411</v>
      </c>
      <c r="R659" t="s">
        <v>411</v>
      </c>
      <c r="S659" t="s">
        <v>411</v>
      </c>
      <c r="T659" s="1">
        <v>148919.15</v>
      </c>
      <c r="U659">
        <v>525</v>
      </c>
      <c r="V659">
        <v>0</v>
      </c>
      <c r="W659" s="1">
        <v>102622.15</v>
      </c>
      <c r="X659" s="1">
        <v>46297</v>
      </c>
      <c r="Y659">
        <v>0</v>
      </c>
      <c r="Z659" s="1">
        <v>148919.15</v>
      </c>
      <c r="AA659">
        <v>0</v>
      </c>
      <c r="AB659">
        <v>0</v>
      </c>
      <c r="AD659">
        <v>8787721213158</v>
      </c>
      <c r="AE659" t="s">
        <v>412</v>
      </c>
      <c r="AG659" s="2">
        <v>45579</v>
      </c>
      <c r="AH659" s="1">
        <v>3543.36</v>
      </c>
      <c r="AI659" s="2">
        <v>45562</v>
      </c>
      <c r="AJ659">
        <v>2004</v>
      </c>
      <c r="AK659" s="2">
        <v>45553</v>
      </c>
      <c r="AP659" t="s">
        <v>413</v>
      </c>
      <c r="AT659" s="2">
        <v>45698</v>
      </c>
      <c r="AU659" s="2">
        <v>45895</v>
      </c>
      <c r="AV659" t="s">
        <v>414</v>
      </c>
      <c r="AW659" s="2">
        <v>45553</v>
      </c>
      <c r="AX659">
        <v>29061</v>
      </c>
      <c r="AY659" s="1">
        <v>221931.67</v>
      </c>
      <c r="BA659" t="s">
        <v>980</v>
      </c>
      <c r="BB659">
        <v>29061</v>
      </c>
      <c r="BC659" t="s">
        <v>4557</v>
      </c>
      <c r="BD659" t="s">
        <v>416</v>
      </c>
      <c r="BE659" t="s">
        <v>417</v>
      </c>
      <c r="BF659">
        <v>5561998703024</v>
      </c>
      <c r="BG659" t="s">
        <v>4558</v>
      </c>
      <c r="BH659">
        <v>73805665</v>
      </c>
      <c r="BI659" t="s">
        <v>2082</v>
      </c>
      <c r="BJ659" t="s">
        <v>4559</v>
      </c>
      <c r="BL659" s="1">
        <v>1750</v>
      </c>
      <c r="BM659" s="2">
        <v>45717</v>
      </c>
      <c r="BQ659">
        <v>3739</v>
      </c>
      <c r="BR659">
        <v>6035</v>
      </c>
      <c r="BS659" t="s">
        <v>648</v>
      </c>
      <c r="BT659" s="2">
        <v>45558</v>
      </c>
      <c r="BW659" t="s">
        <v>422</v>
      </c>
      <c r="BY659" t="s">
        <v>4560</v>
      </c>
      <c r="BZ659" s="2">
        <v>45558</v>
      </c>
      <c r="CA659" s="2">
        <v>45565</v>
      </c>
      <c r="CC659" s="2">
        <v>45554</v>
      </c>
      <c r="CD659" t="s">
        <v>424</v>
      </c>
      <c r="CF659" s="2">
        <v>45558</v>
      </c>
      <c r="CJ659" s="2">
        <v>45574</v>
      </c>
      <c r="CL659" s="2">
        <v>45560</v>
      </c>
      <c r="CM659" s="2">
        <v>45575</v>
      </c>
      <c r="CN659" s="2">
        <v>45554</v>
      </c>
      <c r="CO659" s="2">
        <v>45568</v>
      </c>
      <c r="CP659" s="2">
        <v>45565</v>
      </c>
      <c r="CR659" s="2">
        <v>45559</v>
      </c>
      <c r="CS659" s="2">
        <v>45559</v>
      </c>
      <c r="CT659" s="2">
        <v>45717</v>
      </c>
      <c r="CU659" s="2">
        <v>45568</v>
      </c>
      <c r="CV659" s="2">
        <v>45646</v>
      </c>
      <c r="CW659" s="2">
        <v>45559</v>
      </c>
      <c r="CY659" t="s">
        <v>424</v>
      </c>
      <c r="DD659" s="2">
        <v>45562</v>
      </c>
      <c r="DE659" s="2">
        <v>45560</v>
      </c>
      <c r="DF659" s="2">
        <v>45580</v>
      </c>
      <c r="DI659" s="2">
        <v>45621</v>
      </c>
      <c r="DJ659" s="2">
        <v>45553</v>
      </c>
      <c r="DK659" s="2">
        <v>45646</v>
      </c>
      <c r="DO659" s="2">
        <v>45559</v>
      </c>
      <c r="EE659" s="1">
        <v>2377.7199999999998</v>
      </c>
    </row>
    <row r="660" spans="1:141" hidden="1" x14ac:dyDescent="0.35">
      <c r="A660">
        <v>3839</v>
      </c>
      <c r="B660" t="s">
        <v>1352</v>
      </c>
      <c r="C660">
        <v>4631</v>
      </c>
      <c r="D660" t="s">
        <v>976</v>
      </c>
      <c r="E660" t="s">
        <v>834</v>
      </c>
      <c r="F660" t="s">
        <v>603</v>
      </c>
      <c r="G660" t="s">
        <v>1654</v>
      </c>
      <c r="H660" t="s">
        <v>408</v>
      </c>
      <c r="I660" t="s">
        <v>4561</v>
      </c>
      <c r="J660" t="s">
        <v>4562</v>
      </c>
      <c r="K660" t="s">
        <v>22</v>
      </c>
      <c r="L660" t="s">
        <v>21</v>
      </c>
      <c r="M660" t="s">
        <v>411</v>
      </c>
      <c r="N660" t="s">
        <v>411</v>
      </c>
      <c r="O660" t="s">
        <v>411</v>
      </c>
      <c r="P660" t="s">
        <v>411</v>
      </c>
      <c r="Q660" t="s">
        <v>411</v>
      </c>
      <c r="R660" t="s">
        <v>411</v>
      </c>
      <c r="S660" t="s">
        <v>411</v>
      </c>
      <c r="T660" s="1">
        <v>149183.82999999999</v>
      </c>
      <c r="U660">
        <v>605.88</v>
      </c>
      <c r="V660">
        <v>0</v>
      </c>
      <c r="W660" s="1">
        <v>115156.83</v>
      </c>
      <c r="X660" s="1">
        <v>34027</v>
      </c>
      <c r="Y660">
        <v>0</v>
      </c>
      <c r="Z660" s="1">
        <v>149183.82999999999</v>
      </c>
      <c r="AA660">
        <v>0</v>
      </c>
      <c r="AB660">
        <v>0</v>
      </c>
      <c r="AD660">
        <v>8787721179901</v>
      </c>
      <c r="AE660" t="s">
        <v>412</v>
      </c>
      <c r="AG660" s="2">
        <v>45576</v>
      </c>
      <c r="AH660" s="1">
        <v>3543.32</v>
      </c>
      <c r="AI660" s="2">
        <v>45559</v>
      </c>
      <c r="AJ660">
        <v>2004</v>
      </c>
      <c r="AK660" s="2">
        <v>45553</v>
      </c>
      <c r="AP660" t="s">
        <v>413</v>
      </c>
      <c r="AT660" s="2">
        <v>45698</v>
      </c>
      <c r="AU660" s="2">
        <v>45895</v>
      </c>
      <c r="AV660" t="s">
        <v>414</v>
      </c>
      <c r="AW660" s="2">
        <v>45553</v>
      </c>
      <c r="AX660">
        <v>29057</v>
      </c>
      <c r="AY660" s="1">
        <v>221934.45</v>
      </c>
      <c r="BA660" t="s">
        <v>980</v>
      </c>
      <c r="BB660">
        <v>29057</v>
      </c>
      <c r="BC660" t="s">
        <v>4563</v>
      </c>
      <c r="BD660" t="s">
        <v>4564</v>
      </c>
      <c r="BE660" t="s">
        <v>417</v>
      </c>
      <c r="BF660">
        <v>5561985621438</v>
      </c>
      <c r="BG660" t="s">
        <v>4565</v>
      </c>
      <c r="BH660">
        <v>73760000</v>
      </c>
      <c r="BI660" t="s">
        <v>3257</v>
      </c>
      <c r="BJ660" t="s">
        <v>4566</v>
      </c>
      <c r="BL660" s="1">
        <v>2019.6</v>
      </c>
      <c r="BM660" s="2">
        <v>45720</v>
      </c>
      <c r="BQ660">
        <v>3769</v>
      </c>
      <c r="BR660">
        <v>6032</v>
      </c>
      <c r="BS660" t="s">
        <v>2229</v>
      </c>
      <c r="BT660" s="2">
        <v>45553</v>
      </c>
      <c r="BW660" t="s">
        <v>422</v>
      </c>
      <c r="BY660" t="s">
        <v>4567</v>
      </c>
      <c r="BZ660" s="2">
        <v>45553</v>
      </c>
      <c r="CA660" s="2">
        <v>45565</v>
      </c>
      <c r="CC660" s="2">
        <v>45554</v>
      </c>
      <c r="CD660" t="s">
        <v>424</v>
      </c>
      <c r="CF660" s="2">
        <v>45553</v>
      </c>
      <c r="CJ660" s="2">
        <v>45574</v>
      </c>
      <c r="CL660" s="2">
        <v>45555</v>
      </c>
      <c r="CM660" s="2">
        <v>45575</v>
      </c>
      <c r="CN660" s="2">
        <v>45554</v>
      </c>
      <c r="CO660" s="2">
        <v>45568</v>
      </c>
      <c r="CP660" s="2">
        <v>45565</v>
      </c>
      <c r="CR660" s="2">
        <v>45558</v>
      </c>
      <c r="CS660" s="2">
        <v>45558</v>
      </c>
      <c r="CT660" s="2">
        <v>45720</v>
      </c>
      <c r="CV660" s="2">
        <v>45646</v>
      </c>
      <c r="CW660" s="2">
        <v>45554</v>
      </c>
      <c r="CY660" t="s">
        <v>424</v>
      </c>
      <c r="DD660" s="2">
        <v>45559</v>
      </c>
      <c r="DE660" s="2">
        <v>45558</v>
      </c>
      <c r="DF660" s="2">
        <v>45576</v>
      </c>
      <c r="DI660" s="2">
        <v>45580</v>
      </c>
      <c r="DJ660" s="2">
        <v>45549</v>
      </c>
      <c r="DK660" s="2">
        <v>45646</v>
      </c>
      <c r="DO660" s="2">
        <v>45554</v>
      </c>
      <c r="EK660" t="s">
        <v>1591</v>
      </c>
    </row>
    <row r="661" spans="1:141" hidden="1" x14ac:dyDescent="0.35">
      <c r="A661">
        <v>3840</v>
      </c>
      <c r="B661" t="s">
        <v>1352</v>
      </c>
      <c r="C661">
        <v>4607</v>
      </c>
      <c r="D661" t="s">
        <v>976</v>
      </c>
      <c r="E661" t="s">
        <v>834</v>
      </c>
      <c r="F661" t="s">
        <v>623</v>
      </c>
      <c r="G661" t="s">
        <v>1694</v>
      </c>
      <c r="H661" t="s">
        <v>408</v>
      </c>
      <c r="I661" t="s">
        <v>4568</v>
      </c>
      <c r="J661" t="s">
        <v>4569</v>
      </c>
      <c r="K661" t="s">
        <v>14</v>
      </c>
      <c r="L661" t="s">
        <v>13</v>
      </c>
      <c r="M661" t="s">
        <v>411</v>
      </c>
      <c r="N661" t="s">
        <v>411</v>
      </c>
      <c r="O661" t="s">
        <v>411</v>
      </c>
      <c r="P661" t="s">
        <v>411</v>
      </c>
      <c r="Q661" t="s">
        <v>411</v>
      </c>
      <c r="R661" t="s">
        <v>411</v>
      </c>
      <c r="S661" t="s">
        <v>411</v>
      </c>
      <c r="T661" s="1">
        <v>148267.12</v>
      </c>
      <c r="U661">
        <v>663.6</v>
      </c>
      <c r="V661">
        <v>0</v>
      </c>
      <c r="W661" s="1">
        <v>126478.12</v>
      </c>
      <c r="X661" s="1">
        <v>6787</v>
      </c>
      <c r="Y661">
        <v>0</v>
      </c>
      <c r="Z661" s="1">
        <v>133265.12</v>
      </c>
      <c r="AA661">
        <v>0</v>
      </c>
      <c r="AB661">
        <v>0</v>
      </c>
      <c r="AD661">
        <v>8787721217331</v>
      </c>
      <c r="AE661" t="s">
        <v>412</v>
      </c>
      <c r="AG661" s="2">
        <v>45582</v>
      </c>
      <c r="AH661" s="1">
        <v>3658.91</v>
      </c>
      <c r="AI661" s="2">
        <v>45561</v>
      </c>
      <c r="AJ661">
        <v>2004</v>
      </c>
      <c r="AK661" s="2">
        <v>45553</v>
      </c>
      <c r="AP661" t="s">
        <v>413</v>
      </c>
      <c r="AT661" s="2">
        <v>45698</v>
      </c>
      <c r="AU661" s="2">
        <v>45776</v>
      </c>
      <c r="AV661" t="s">
        <v>414</v>
      </c>
      <c r="AW661" s="2">
        <v>45553</v>
      </c>
      <c r="AX661">
        <v>29062</v>
      </c>
      <c r="AY661" s="1">
        <v>221932.79</v>
      </c>
      <c r="BA661" t="s">
        <v>980</v>
      </c>
      <c r="BB661">
        <v>29062</v>
      </c>
      <c r="BC661" t="s">
        <v>4570</v>
      </c>
      <c r="BD661" t="s">
        <v>416</v>
      </c>
      <c r="BE661" t="s">
        <v>417</v>
      </c>
      <c r="BF661">
        <v>5561998076408</v>
      </c>
      <c r="BG661" t="s">
        <v>4571</v>
      </c>
      <c r="BH661">
        <v>73807775</v>
      </c>
      <c r="BI661" t="s">
        <v>466</v>
      </c>
      <c r="BJ661" t="s">
        <v>4572</v>
      </c>
      <c r="BL661" s="1">
        <v>2350</v>
      </c>
      <c r="BQ661">
        <v>3675</v>
      </c>
      <c r="BR661">
        <v>6036</v>
      </c>
      <c r="BS661" t="s">
        <v>449</v>
      </c>
      <c r="BT661" s="2">
        <v>45554</v>
      </c>
      <c r="BW661" t="s">
        <v>422</v>
      </c>
      <c r="BY661" t="s">
        <v>4573</v>
      </c>
      <c r="BZ661" s="2">
        <v>45554</v>
      </c>
      <c r="CA661" s="2">
        <v>45565</v>
      </c>
      <c r="CC661" s="2">
        <v>45554</v>
      </c>
      <c r="CD661" t="s">
        <v>424</v>
      </c>
      <c r="CF661" s="2">
        <v>45554</v>
      </c>
      <c r="CL661" s="2">
        <v>45558</v>
      </c>
      <c r="CM661" s="2">
        <v>45580</v>
      </c>
      <c r="CN661" s="2">
        <v>45554</v>
      </c>
      <c r="CO661" s="2">
        <v>45568</v>
      </c>
      <c r="CP661" s="2">
        <v>45565</v>
      </c>
      <c r="CR661" s="2">
        <v>45559</v>
      </c>
      <c r="CS661" s="2">
        <v>45558</v>
      </c>
      <c r="CT661" s="2">
        <v>45700</v>
      </c>
      <c r="CU661" s="2">
        <v>45568</v>
      </c>
      <c r="CV661" s="2">
        <v>45646</v>
      </c>
      <c r="CW661" s="2">
        <v>45558</v>
      </c>
      <c r="CY661" t="s">
        <v>424</v>
      </c>
      <c r="DD661" s="2">
        <v>45561</v>
      </c>
      <c r="DF661" s="2">
        <v>45582</v>
      </c>
      <c r="DI661" s="2">
        <v>45586</v>
      </c>
      <c r="DJ661" s="2">
        <v>45553</v>
      </c>
      <c r="DK661" s="2">
        <v>45646</v>
      </c>
      <c r="DO661" s="2">
        <v>45558</v>
      </c>
      <c r="EE661" s="1">
        <v>2019.85</v>
      </c>
    </row>
    <row r="662" spans="1:141" hidden="1" x14ac:dyDescent="0.35">
      <c r="A662">
        <v>3841</v>
      </c>
      <c r="B662" t="s">
        <v>404</v>
      </c>
      <c r="C662">
        <v>4654</v>
      </c>
      <c r="D662" t="s">
        <v>833</v>
      </c>
      <c r="E662" t="s">
        <v>834</v>
      </c>
      <c r="F662" t="s">
        <v>434</v>
      </c>
      <c r="G662">
        <v>102</v>
      </c>
      <c r="H662" t="s">
        <v>474</v>
      </c>
      <c r="I662" t="s">
        <v>4574</v>
      </c>
      <c r="J662" t="s">
        <v>4575</v>
      </c>
      <c r="K662" t="s">
        <v>38</v>
      </c>
      <c r="L662" t="s">
        <v>108</v>
      </c>
      <c r="M662" t="s">
        <v>411</v>
      </c>
      <c r="N662" t="s">
        <v>411</v>
      </c>
      <c r="O662" t="s">
        <v>411</v>
      </c>
      <c r="P662" t="s">
        <v>424</v>
      </c>
      <c r="Q662" t="s">
        <v>424</v>
      </c>
      <c r="R662" t="s">
        <v>411</v>
      </c>
      <c r="S662" t="s">
        <v>411</v>
      </c>
      <c r="T662" s="1">
        <v>129466.15</v>
      </c>
      <c r="U662">
        <v>729.19</v>
      </c>
      <c r="V662" s="1">
        <v>100253.07</v>
      </c>
      <c r="W662" s="1">
        <v>107718.89</v>
      </c>
      <c r="X662" s="1">
        <v>52035.11</v>
      </c>
      <c r="Y662">
        <v>0</v>
      </c>
      <c r="Z662" s="1">
        <v>159754</v>
      </c>
      <c r="AA662">
        <v>0</v>
      </c>
      <c r="AB662">
        <v>0</v>
      </c>
      <c r="AD662">
        <v>8787721205937</v>
      </c>
      <c r="AE662" t="s">
        <v>412</v>
      </c>
      <c r="AF662">
        <v>105273</v>
      </c>
      <c r="AG662" s="2">
        <v>45595</v>
      </c>
      <c r="AH662" s="1">
        <v>2740.25</v>
      </c>
      <c r="AI662" s="2">
        <v>45568</v>
      </c>
      <c r="AJ662">
        <v>2004</v>
      </c>
      <c r="AK662" s="2">
        <v>45553</v>
      </c>
      <c r="AP662" t="s">
        <v>413</v>
      </c>
      <c r="AT662" s="2">
        <v>45740</v>
      </c>
      <c r="AU662" s="2">
        <v>45740</v>
      </c>
      <c r="AV662" t="s">
        <v>414</v>
      </c>
      <c r="AW662" s="2">
        <v>45554</v>
      </c>
      <c r="AX662">
        <v>29109</v>
      </c>
      <c r="AY662" s="1">
        <v>205464.89</v>
      </c>
      <c r="BA662" t="s">
        <v>837</v>
      </c>
      <c r="BB662">
        <v>29109</v>
      </c>
      <c r="BC662" t="s">
        <v>4576</v>
      </c>
      <c r="BD662" t="s">
        <v>478</v>
      </c>
      <c r="BE662" t="s">
        <v>417</v>
      </c>
      <c r="BF662">
        <v>5561991083166</v>
      </c>
      <c r="BG662" t="s">
        <v>4577</v>
      </c>
      <c r="BH662">
        <v>72927538</v>
      </c>
      <c r="BI662" t="s">
        <v>1778</v>
      </c>
      <c r="BJ662" t="s">
        <v>4578</v>
      </c>
      <c r="BL662" s="1">
        <v>2430.63</v>
      </c>
      <c r="BM662" s="2">
        <v>45727</v>
      </c>
      <c r="BQ662">
        <v>3362</v>
      </c>
      <c r="BR662">
        <v>6039</v>
      </c>
      <c r="BS662" t="s">
        <v>1009</v>
      </c>
      <c r="BT662" s="2">
        <v>45560</v>
      </c>
      <c r="BU662" s="1">
        <v>1182.99</v>
      </c>
      <c r="BV662" s="2">
        <v>45572</v>
      </c>
      <c r="BW662" t="s">
        <v>422</v>
      </c>
      <c r="BX662" s="2">
        <v>45573</v>
      </c>
      <c r="BY662" t="s">
        <v>4579</v>
      </c>
      <c r="BZ662" s="2">
        <v>45560</v>
      </c>
      <c r="CA662" s="2">
        <v>45574</v>
      </c>
      <c r="CC662" s="2">
        <v>45555</v>
      </c>
      <c r="CD662" t="s">
        <v>424</v>
      </c>
      <c r="CF662" s="2">
        <v>45560</v>
      </c>
      <c r="CG662" s="2">
        <v>45558</v>
      </c>
      <c r="CI662" s="2">
        <v>45561</v>
      </c>
      <c r="CJ662" s="2">
        <v>45579</v>
      </c>
      <c r="CL662" s="2">
        <v>45565</v>
      </c>
      <c r="CM662" s="2">
        <v>45581</v>
      </c>
      <c r="CN662" s="2">
        <v>45555</v>
      </c>
      <c r="CO662" s="2">
        <v>45597</v>
      </c>
      <c r="CP662" s="2">
        <v>45574</v>
      </c>
      <c r="CR662" s="2">
        <v>45559</v>
      </c>
      <c r="CS662" s="2">
        <v>45567</v>
      </c>
      <c r="CU662" s="2">
        <v>45575</v>
      </c>
      <c r="CV662" s="2">
        <v>45642</v>
      </c>
      <c r="CW662" s="2">
        <v>45566</v>
      </c>
      <c r="CX662" s="2">
        <v>45586</v>
      </c>
      <c r="CY662" t="s">
        <v>424</v>
      </c>
      <c r="DD662" s="2">
        <v>45553</v>
      </c>
      <c r="DF662" s="2">
        <v>45596</v>
      </c>
      <c r="DI662" s="2">
        <v>45597</v>
      </c>
      <c r="DJ662" s="2">
        <v>45553</v>
      </c>
      <c r="DK662" s="2">
        <v>45643</v>
      </c>
      <c r="DL662" s="2">
        <v>45705</v>
      </c>
      <c r="DM662" s="2">
        <v>45705</v>
      </c>
      <c r="DN662" s="2">
        <v>45712</v>
      </c>
      <c r="DO662" s="2">
        <v>45566</v>
      </c>
      <c r="DP662" s="2">
        <v>45712</v>
      </c>
      <c r="EE662" s="1">
        <v>3805.32</v>
      </c>
      <c r="EG662" t="s">
        <v>735</v>
      </c>
      <c r="EH662" t="s">
        <v>3373</v>
      </c>
      <c r="EI662" t="s">
        <v>3282</v>
      </c>
      <c r="EJ662" t="s">
        <v>3282</v>
      </c>
      <c r="EK662" t="s">
        <v>1591</v>
      </c>
    </row>
    <row r="663" spans="1:141" hidden="1" x14ac:dyDescent="0.35">
      <c r="A663">
        <v>3842</v>
      </c>
      <c r="B663" t="s">
        <v>404</v>
      </c>
      <c r="C663">
        <v>4653</v>
      </c>
      <c r="D663" t="s">
        <v>471</v>
      </c>
      <c r="E663" t="s">
        <v>508</v>
      </c>
      <c r="F663" t="s">
        <v>1086</v>
      </c>
      <c r="G663">
        <v>304</v>
      </c>
      <c r="H663" t="s">
        <v>474</v>
      </c>
      <c r="I663" t="s">
        <v>4580</v>
      </c>
      <c r="J663" t="s">
        <v>4581</v>
      </c>
      <c r="K663" t="s">
        <v>38</v>
      </c>
      <c r="L663" t="s">
        <v>101</v>
      </c>
      <c r="M663" t="s">
        <v>411</v>
      </c>
      <c r="N663" t="s">
        <v>411</v>
      </c>
      <c r="O663" t="s">
        <v>411</v>
      </c>
      <c r="P663" t="s">
        <v>424</v>
      </c>
      <c r="Q663" t="s">
        <v>424</v>
      </c>
      <c r="R663" t="s">
        <v>411</v>
      </c>
      <c r="S663" t="s">
        <v>411</v>
      </c>
      <c r="T663" s="1">
        <v>153385.21</v>
      </c>
      <c r="U663">
        <v>505.08</v>
      </c>
      <c r="V663">
        <v>0</v>
      </c>
      <c r="W663" s="1">
        <v>98385.29</v>
      </c>
      <c r="X663" s="1">
        <v>46614.71</v>
      </c>
      <c r="Y663">
        <v>0</v>
      </c>
      <c r="Z663" s="1">
        <v>145000</v>
      </c>
      <c r="AA663">
        <v>0</v>
      </c>
      <c r="AB663">
        <v>0</v>
      </c>
      <c r="AD663">
        <v>8787721215436</v>
      </c>
      <c r="AE663" t="s">
        <v>412</v>
      </c>
      <c r="AF663">
        <v>96214</v>
      </c>
      <c r="AG663" s="2">
        <v>45580</v>
      </c>
      <c r="AH663" s="1">
        <v>2740.25</v>
      </c>
      <c r="AI663" s="2">
        <v>45560</v>
      </c>
      <c r="AJ663">
        <v>2004</v>
      </c>
      <c r="AK663" s="2">
        <v>45553</v>
      </c>
      <c r="AP663" t="s">
        <v>413</v>
      </c>
      <c r="AT663" s="2">
        <v>45741</v>
      </c>
      <c r="AU663" s="2">
        <v>45741</v>
      </c>
      <c r="AV663" t="s">
        <v>414</v>
      </c>
      <c r="AW663" s="2">
        <v>45554</v>
      </c>
      <c r="AX663">
        <v>29105</v>
      </c>
      <c r="AY663" s="1">
        <v>202000.21</v>
      </c>
      <c r="BA663" t="s">
        <v>477</v>
      </c>
      <c r="BB663">
        <v>29105</v>
      </c>
      <c r="BD663" t="s">
        <v>512</v>
      </c>
      <c r="BE663" t="s">
        <v>513</v>
      </c>
      <c r="BF663">
        <v>5561994177489</v>
      </c>
      <c r="BG663" t="s">
        <v>4582</v>
      </c>
      <c r="BH663">
        <v>72210023</v>
      </c>
      <c r="BI663" t="s">
        <v>1963</v>
      </c>
      <c r="BJ663" t="s">
        <v>4583</v>
      </c>
      <c r="BL663" s="1">
        <v>1683.6</v>
      </c>
      <c r="BM663" s="2">
        <v>45719</v>
      </c>
      <c r="BQ663">
        <v>2917</v>
      </c>
      <c r="BR663">
        <v>6037</v>
      </c>
      <c r="BS663" t="s">
        <v>490</v>
      </c>
      <c r="BT663" s="2">
        <v>45549</v>
      </c>
      <c r="BU663">
        <v>896.38</v>
      </c>
      <c r="BV663" s="2">
        <v>45565</v>
      </c>
      <c r="BW663" t="s">
        <v>422</v>
      </c>
      <c r="BX663" s="2">
        <v>45565</v>
      </c>
      <c r="BY663" t="s">
        <v>4584</v>
      </c>
      <c r="BZ663" s="2">
        <v>45549</v>
      </c>
      <c r="CA663" s="2">
        <v>45567</v>
      </c>
      <c r="CC663" s="2">
        <v>45553</v>
      </c>
      <c r="CD663" t="s">
        <v>424</v>
      </c>
      <c r="CF663" s="2">
        <v>45549</v>
      </c>
      <c r="CJ663" s="2">
        <v>45572</v>
      </c>
      <c r="CL663" s="2">
        <v>45549</v>
      </c>
      <c r="CM663" s="2">
        <v>45569</v>
      </c>
      <c r="CN663" s="2">
        <v>45553</v>
      </c>
      <c r="CO663" s="2">
        <v>45568</v>
      </c>
      <c r="CP663" s="2">
        <v>45567</v>
      </c>
      <c r="CR663" s="2">
        <v>45554</v>
      </c>
      <c r="CS663" s="2">
        <v>45558</v>
      </c>
      <c r="CU663" s="2">
        <v>45567</v>
      </c>
      <c r="CV663" s="2">
        <v>45593</v>
      </c>
      <c r="CW663" s="2">
        <v>45558</v>
      </c>
      <c r="CX663" s="2">
        <v>45575</v>
      </c>
      <c r="CY663" t="s">
        <v>424</v>
      </c>
      <c r="DD663" s="2">
        <v>45553</v>
      </c>
      <c r="DF663" s="2">
        <v>45581</v>
      </c>
      <c r="DI663" s="2">
        <v>45583</v>
      </c>
      <c r="DJ663" s="2">
        <v>45553</v>
      </c>
      <c r="DK663" s="2">
        <v>45593</v>
      </c>
      <c r="DL663" s="2">
        <v>45608</v>
      </c>
      <c r="DM663" s="2">
        <v>45631</v>
      </c>
      <c r="DN663" s="2">
        <v>45693</v>
      </c>
      <c r="DO663" s="2">
        <v>45558</v>
      </c>
      <c r="DP663" s="2">
        <v>45693</v>
      </c>
      <c r="EE663" s="1">
        <v>4005.32</v>
      </c>
      <c r="EG663" t="s">
        <v>1640</v>
      </c>
      <c r="EH663" t="s">
        <v>3373</v>
      </c>
      <c r="EI663" t="s">
        <v>3282</v>
      </c>
      <c r="EJ663" t="s">
        <v>4126</v>
      </c>
      <c r="EK663" t="s">
        <v>1591</v>
      </c>
    </row>
    <row r="664" spans="1:141" hidden="1" x14ac:dyDescent="0.35">
      <c r="A664">
        <v>3843</v>
      </c>
      <c r="B664" t="s">
        <v>404</v>
      </c>
      <c r="C664">
        <v>4655</v>
      </c>
      <c r="D664" t="s">
        <v>471</v>
      </c>
      <c r="E664" t="s">
        <v>472</v>
      </c>
      <c r="F664" t="s">
        <v>532</v>
      </c>
      <c r="G664">
        <v>203</v>
      </c>
      <c r="H664" t="s">
        <v>474</v>
      </c>
      <c r="I664" t="s">
        <v>4585</v>
      </c>
      <c r="J664" t="s">
        <v>4586</v>
      </c>
      <c r="K664" t="s">
        <v>38</v>
      </c>
      <c r="L664" t="s">
        <v>185</v>
      </c>
      <c r="M664" t="s">
        <v>411</v>
      </c>
      <c r="N664" t="s">
        <v>411</v>
      </c>
      <c r="O664" t="s">
        <v>411</v>
      </c>
      <c r="P664" t="s">
        <v>424</v>
      </c>
      <c r="Q664" t="s">
        <v>424</v>
      </c>
      <c r="R664" t="s">
        <v>411</v>
      </c>
      <c r="S664" t="s">
        <v>411</v>
      </c>
      <c r="T664" s="1">
        <v>154495.54999999999</v>
      </c>
      <c r="U664">
        <v>635.21</v>
      </c>
      <c r="V664">
        <v>0</v>
      </c>
      <c r="W664" s="1">
        <v>120718.59</v>
      </c>
      <c r="X664" s="1">
        <v>45505.51</v>
      </c>
      <c r="Y664">
        <v>0</v>
      </c>
      <c r="Z664" s="1">
        <v>166224.1</v>
      </c>
      <c r="AA664">
        <v>0</v>
      </c>
      <c r="AB664">
        <v>0</v>
      </c>
      <c r="AD664">
        <v>8787721238207</v>
      </c>
      <c r="AE664" t="s">
        <v>412</v>
      </c>
      <c r="AF664">
        <v>96129</v>
      </c>
      <c r="AG664" s="2">
        <v>45588</v>
      </c>
      <c r="AH664" s="1">
        <v>2740.25</v>
      </c>
      <c r="AI664" s="2">
        <v>45568</v>
      </c>
      <c r="AJ664">
        <v>2004</v>
      </c>
      <c r="AK664" s="2">
        <v>45554</v>
      </c>
      <c r="AP664" t="s">
        <v>413</v>
      </c>
      <c r="AT664" s="2">
        <v>45653</v>
      </c>
      <c r="AU664" s="2">
        <v>45744</v>
      </c>
      <c r="AV664" t="s">
        <v>414</v>
      </c>
      <c r="AW664" s="2">
        <v>45562</v>
      </c>
      <c r="AX664">
        <v>29469</v>
      </c>
      <c r="AY664" s="1">
        <v>203874.59</v>
      </c>
      <c r="BA664" t="s">
        <v>477</v>
      </c>
      <c r="BB664">
        <v>29469</v>
      </c>
      <c r="BD664" t="s">
        <v>478</v>
      </c>
      <c r="BE664" t="s">
        <v>417</v>
      </c>
      <c r="BF664">
        <v>5561992863781</v>
      </c>
      <c r="BG664" t="s">
        <v>4587</v>
      </c>
      <c r="BH664">
        <v>72910000</v>
      </c>
      <c r="BI664" t="s">
        <v>4588</v>
      </c>
      <c r="BJ664" t="s">
        <v>4589</v>
      </c>
      <c r="BL664" s="1">
        <v>2117.35</v>
      </c>
      <c r="BM664" s="2">
        <v>45728</v>
      </c>
      <c r="BQ664">
        <v>2819</v>
      </c>
      <c r="BR664">
        <v>6055</v>
      </c>
      <c r="BS664" t="s">
        <v>3587</v>
      </c>
      <c r="BT664" s="2">
        <v>45549</v>
      </c>
      <c r="BU664" s="1">
        <v>1174.99</v>
      </c>
      <c r="BV664" s="2">
        <v>45572</v>
      </c>
      <c r="BW664" t="s">
        <v>422</v>
      </c>
      <c r="BX664" s="2">
        <v>45575</v>
      </c>
      <c r="BY664" t="s">
        <v>4590</v>
      </c>
      <c r="BZ664" s="2">
        <v>45549</v>
      </c>
      <c r="CA664" s="2">
        <v>45574</v>
      </c>
      <c r="CC664" s="2">
        <v>45558</v>
      </c>
      <c r="CD664" t="s">
        <v>424</v>
      </c>
      <c r="CF664" s="2">
        <v>45549</v>
      </c>
      <c r="CJ664" s="2">
        <v>45579</v>
      </c>
      <c r="CL664" s="2">
        <v>45549</v>
      </c>
      <c r="CM664" s="2">
        <v>45581</v>
      </c>
      <c r="CN664" s="2">
        <v>45558</v>
      </c>
      <c r="CO664" s="2">
        <v>45597</v>
      </c>
      <c r="CP664" s="2">
        <v>45574</v>
      </c>
      <c r="CR664" s="2">
        <v>45559</v>
      </c>
      <c r="CS664" s="2">
        <v>45567</v>
      </c>
      <c r="CU664" s="2">
        <v>45575</v>
      </c>
      <c r="CV664" s="2">
        <v>45622</v>
      </c>
      <c r="CW664" s="2">
        <v>45567</v>
      </c>
      <c r="CX664" s="2">
        <v>45586</v>
      </c>
      <c r="CY664" t="s">
        <v>424</v>
      </c>
      <c r="DD664" s="2">
        <v>45553</v>
      </c>
      <c r="DF664" s="2">
        <v>45588</v>
      </c>
      <c r="DI664" s="2">
        <v>45590</v>
      </c>
      <c r="DJ664" s="2">
        <v>45553</v>
      </c>
      <c r="DK664" s="2">
        <v>45622</v>
      </c>
      <c r="DL664" s="2">
        <v>45628</v>
      </c>
      <c r="DM664" s="2">
        <v>45629</v>
      </c>
      <c r="DN664" s="2">
        <v>45624</v>
      </c>
      <c r="DO664" s="2">
        <v>45567</v>
      </c>
      <c r="DP664" s="2">
        <v>45624</v>
      </c>
      <c r="EE664" s="1">
        <v>4005.32</v>
      </c>
      <c r="EG664" t="s">
        <v>735</v>
      </c>
      <c r="EH664" t="s">
        <v>3373</v>
      </c>
      <c r="EI664" t="s">
        <v>3282</v>
      </c>
      <c r="EJ664" t="s">
        <v>4126</v>
      </c>
      <c r="EK664" t="s">
        <v>1591</v>
      </c>
    </row>
    <row r="665" spans="1:141" hidden="1" x14ac:dyDescent="0.35">
      <c r="A665">
        <v>3844</v>
      </c>
      <c r="B665" t="s">
        <v>404</v>
      </c>
      <c r="C665">
        <v>4619</v>
      </c>
      <c r="D665" t="s">
        <v>833</v>
      </c>
      <c r="E665" t="s">
        <v>834</v>
      </c>
      <c r="F665" t="s">
        <v>442</v>
      </c>
      <c r="G665">
        <v>303</v>
      </c>
      <c r="H665" t="s">
        <v>474</v>
      </c>
      <c r="I665" t="s">
        <v>3545</v>
      </c>
      <c r="J665" t="s">
        <v>3546</v>
      </c>
      <c r="K665" t="s">
        <v>24</v>
      </c>
      <c r="L665" t="s">
        <v>23</v>
      </c>
      <c r="M665" t="s">
        <v>411</v>
      </c>
      <c r="N665" t="s">
        <v>411</v>
      </c>
      <c r="O665" t="s">
        <v>411</v>
      </c>
      <c r="P665" t="s">
        <v>424</v>
      </c>
      <c r="Q665" t="s">
        <v>424</v>
      </c>
      <c r="R665" t="s">
        <v>411</v>
      </c>
      <c r="S665" t="s">
        <v>411</v>
      </c>
      <c r="T665" s="1">
        <v>162423.56</v>
      </c>
      <c r="U665">
        <v>556.94000000000005</v>
      </c>
      <c r="V665">
        <v>0</v>
      </c>
      <c r="W665" s="1">
        <v>119386</v>
      </c>
      <c r="X665" s="1">
        <v>45800</v>
      </c>
      <c r="Y665">
        <v>0</v>
      </c>
      <c r="Z665" s="1">
        <v>165186</v>
      </c>
      <c r="AA665">
        <v>0</v>
      </c>
      <c r="AB665">
        <v>0</v>
      </c>
      <c r="AD665">
        <v>8787721149085</v>
      </c>
      <c r="AE665" t="s">
        <v>412</v>
      </c>
      <c r="AF665">
        <v>105375</v>
      </c>
      <c r="AG665" s="2">
        <v>45580</v>
      </c>
      <c r="AH665" s="1">
        <v>2740.25</v>
      </c>
      <c r="AI665" s="2">
        <v>45555</v>
      </c>
      <c r="AJ665">
        <v>2004</v>
      </c>
      <c r="AK665" s="2">
        <v>45555</v>
      </c>
      <c r="AP665" t="s">
        <v>813</v>
      </c>
      <c r="AQ665" t="s">
        <v>1536</v>
      </c>
      <c r="AT665" s="2">
        <v>45740</v>
      </c>
      <c r="AU665" s="2">
        <v>45740</v>
      </c>
      <c r="AV665" t="s">
        <v>414</v>
      </c>
      <c r="AW665" s="2">
        <v>45562</v>
      </c>
      <c r="AX665">
        <v>29468</v>
      </c>
      <c r="AY665" s="1">
        <v>208000</v>
      </c>
      <c r="BA665" t="s">
        <v>837</v>
      </c>
      <c r="BB665">
        <v>29468</v>
      </c>
      <c r="BD665" t="s">
        <v>512</v>
      </c>
      <c r="BE665" t="s">
        <v>513</v>
      </c>
      <c r="BF665">
        <v>5561985391978</v>
      </c>
      <c r="BG665" t="s">
        <v>3547</v>
      </c>
      <c r="BH665">
        <v>72235216</v>
      </c>
      <c r="BI665" t="s">
        <v>1446</v>
      </c>
      <c r="BJ665" t="s">
        <v>3548</v>
      </c>
      <c r="BL665" s="1">
        <v>1850</v>
      </c>
      <c r="BQ665">
        <v>3466</v>
      </c>
      <c r="BR665">
        <v>5862</v>
      </c>
      <c r="BS665" t="s">
        <v>1009</v>
      </c>
      <c r="BT665" s="2">
        <v>45553</v>
      </c>
      <c r="BU665">
        <v>891.23</v>
      </c>
      <c r="BV665" s="2">
        <v>45561</v>
      </c>
      <c r="BW665" t="s">
        <v>422</v>
      </c>
      <c r="BX665" s="2">
        <v>45561</v>
      </c>
      <c r="BY665" t="s">
        <v>4591</v>
      </c>
      <c r="BZ665" s="2">
        <v>45553</v>
      </c>
      <c r="CA665" s="2">
        <v>45566</v>
      </c>
      <c r="CC665" s="2">
        <v>45554</v>
      </c>
      <c r="CD665" t="s">
        <v>424</v>
      </c>
      <c r="CF665" s="2">
        <v>45553</v>
      </c>
      <c r="CJ665" s="2">
        <v>45568</v>
      </c>
      <c r="CL665" s="2">
        <v>45553</v>
      </c>
      <c r="CM665" s="2">
        <v>45569</v>
      </c>
      <c r="CN665" s="2">
        <v>45554</v>
      </c>
      <c r="CO665" s="2">
        <v>45568</v>
      </c>
      <c r="CP665" s="2">
        <v>45566</v>
      </c>
      <c r="CR665" s="2">
        <v>45555</v>
      </c>
      <c r="CS665" s="2">
        <v>45555</v>
      </c>
      <c r="CU665" s="2">
        <v>45566</v>
      </c>
      <c r="CV665" s="2">
        <v>45624</v>
      </c>
      <c r="CW665" s="2">
        <v>45555</v>
      </c>
      <c r="CX665" s="2">
        <v>45575</v>
      </c>
      <c r="CY665" t="s">
        <v>424</v>
      </c>
      <c r="DD665" s="2">
        <v>45553</v>
      </c>
      <c r="DF665" s="2">
        <v>45581</v>
      </c>
      <c r="DI665" s="2">
        <v>45583</v>
      </c>
      <c r="DJ665" s="2">
        <v>45546</v>
      </c>
      <c r="DK665" s="2">
        <v>45630</v>
      </c>
      <c r="DL665" s="2">
        <v>45646</v>
      </c>
      <c r="DM665" s="2">
        <v>45693</v>
      </c>
      <c r="DN665" s="2">
        <v>45712</v>
      </c>
      <c r="DO665" s="2">
        <v>45553</v>
      </c>
      <c r="DP665" s="2">
        <v>45712</v>
      </c>
      <c r="EE665" s="1">
        <v>4165.32</v>
      </c>
      <c r="EG665" t="s">
        <v>1640</v>
      </c>
      <c r="EH665" t="s">
        <v>3373</v>
      </c>
      <c r="EI665" t="s">
        <v>3282</v>
      </c>
      <c r="EJ665" t="s">
        <v>4126</v>
      </c>
      <c r="EK665" t="s">
        <v>1591</v>
      </c>
    </row>
    <row r="666" spans="1:141" hidden="1" x14ac:dyDescent="0.35">
      <c r="A666">
        <v>3845</v>
      </c>
      <c r="B666" t="s">
        <v>404</v>
      </c>
      <c r="C666">
        <v>4649</v>
      </c>
      <c r="D666" t="s">
        <v>405</v>
      </c>
      <c r="E666" t="s">
        <v>406</v>
      </c>
      <c r="F666" t="s">
        <v>492</v>
      </c>
      <c r="G666">
        <v>301</v>
      </c>
      <c r="H666" t="s">
        <v>408</v>
      </c>
      <c r="I666" t="s">
        <v>4592</v>
      </c>
      <c r="J666" t="s">
        <v>4593</v>
      </c>
      <c r="K666" t="s">
        <v>14</v>
      </c>
      <c r="L666" t="s">
        <v>50</v>
      </c>
      <c r="M666" t="s">
        <v>411</v>
      </c>
      <c r="N666" t="s">
        <v>411</v>
      </c>
      <c r="O666" t="s">
        <v>411</v>
      </c>
      <c r="P666" t="s">
        <v>411</v>
      </c>
      <c r="Q666" t="s">
        <v>411</v>
      </c>
      <c r="R666" t="s">
        <v>411</v>
      </c>
      <c r="S666" t="s">
        <v>411</v>
      </c>
      <c r="T666" s="1">
        <v>162468.74</v>
      </c>
      <c r="U666">
        <v>823.71</v>
      </c>
      <c r="V666" s="1">
        <v>64401.15</v>
      </c>
      <c r="W666" s="1">
        <v>142145.85</v>
      </c>
      <c r="X666" s="1">
        <v>3453</v>
      </c>
      <c r="Y666">
        <v>0</v>
      </c>
      <c r="Z666" s="1">
        <v>145598.85</v>
      </c>
      <c r="AA666">
        <v>0</v>
      </c>
      <c r="AB666">
        <v>0</v>
      </c>
      <c r="AD666">
        <v>8787721213883</v>
      </c>
      <c r="AE666" t="s">
        <v>412</v>
      </c>
      <c r="AG666" s="2">
        <v>45583</v>
      </c>
      <c r="AH666">
        <v>0</v>
      </c>
      <c r="AI666" s="2">
        <v>45560</v>
      </c>
      <c r="AJ666">
        <v>2004</v>
      </c>
      <c r="AK666" s="2">
        <v>45555</v>
      </c>
      <c r="AP666" t="s">
        <v>413</v>
      </c>
      <c r="AT666" s="2">
        <v>45744</v>
      </c>
      <c r="AU666" s="2">
        <v>45744</v>
      </c>
      <c r="AV666" t="s">
        <v>414</v>
      </c>
      <c r="AW666" s="2">
        <v>45555</v>
      </c>
      <c r="AX666">
        <v>29145</v>
      </c>
      <c r="AY666" s="1">
        <v>236999.66</v>
      </c>
      <c r="BA666" t="s">
        <v>415</v>
      </c>
      <c r="BB666">
        <v>29145</v>
      </c>
      <c r="BC666" t="s">
        <v>4594</v>
      </c>
      <c r="BD666" t="s">
        <v>416</v>
      </c>
      <c r="BE666" t="s">
        <v>417</v>
      </c>
      <c r="BF666">
        <v>5561996236608</v>
      </c>
      <c r="BG666" t="s">
        <v>1989</v>
      </c>
      <c r="BH666">
        <v>73813645</v>
      </c>
      <c r="BI666" t="s">
        <v>781</v>
      </c>
      <c r="BJ666" t="s">
        <v>4595</v>
      </c>
      <c r="BL666" s="1">
        <v>2745.75</v>
      </c>
      <c r="BM666" s="2">
        <v>45727</v>
      </c>
      <c r="BQ666">
        <v>3069</v>
      </c>
      <c r="BR666">
        <v>6040</v>
      </c>
      <c r="BS666" t="s">
        <v>506</v>
      </c>
      <c r="BT666" s="2">
        <v>45555</v>
      </c>
      <c r="BW666" t="s">
        <v>422</v>
      </c>
      <c r="BY666" t="s">
        <v>4596</v>
      </c>
      <c r="BZ666" s="2">
        <v>45555</v>
      </c>
      <c r="CA666" s="2">
        <v>45565</v>
      </c>
      <c r="CC666" s="2">
        <v>45558</v>
      </c>
      <c r="CD666" t="s">
        <v>424</v>
      </c>
      <c r="CF666" s="2">
        <v>45558</v>
      </c>
      <c r="CJ666" s="2">
        <v>45574</v>
      </c>
      <c r="CL666" s="2">
        <v>45558</v>
      </c>
      <c r="CM666" s="2">
        <v>45575</v>
      </c>
      <c r="CN666" s="2">
        <v>45558</v>
      </c>
      <c r="CO666" s="2">
        <v>45568</v>
      </c>
      <c r="CP666" s="2">
        <v>45565</v>
      </c>
      <c r="CR666" s="2">
        <v>45559</v>
      </c>
      <c r="CS666" s="2">
        <v>45559</v>
      </c>
      <c r="CT666" s="2">
        <v>45727</v>
      </c>
      <c r="CU666" s="2">
        <v>45568</v>
      </c>
      <c r="CV666" s="2">
        <v>45621</v>
      </c>
      <c r="CW666" s="2">
        <v>45559</v>
      </c>
      <c r="CY666" t="s">
        <v>424</v>
      </c>
      <c r="DD666" s="2">
        <v>45560</v>
      </c>
      <c r="DE666" s="2">
        <v>45560</v>
      </c>
      <c r="DF666" s="2">
        <v>45583</v>
      </c>
      <c r="DI666" s="2">
        <v>45586</v>
      </c>
      <c r="DJ666" s="2">
        <v>45553</v>
      </c>
      <c r="DK666" s="2">
        <v>45622</v>
      </c>
      <c r="DL666" s="2">
        <v>45636</v>
      </c>
      <c r="DM666" s="2">
        <v>45701</v>
      </c>
      <c r="DN666" s="2">
        <v>45728</v>
      </c>
      <c r="DO666" s="2">
        <v>45558</v>
      </c>
      <c r="DP666" s="2">
        <v>45728</v>
      </c>
      <c r="EE666" s="1">
        <v>1935.03</v>
      </c>
    </row>
    <row r="667" spans="1:141" hidden="1" x14ac:dyDescent="0.35">
      <c r="A667">
        <v>3846</v>
      </c>
      <c r="B667" t="s">
        <v>404</v>
      </c>
      <c r="C667">
        <v>4601</v>
      </c>
      <c r="D667" t="s">
        <v>405</v>
      </c>
      <c r="E667" t="s">
        <v>406</v>
      </c>
      <c r="F667" t="s">
        <v>492</v>
      </c>
      <c r="G667">
        <v>102</v>
      </c>
      <c r="H667" t="s">
        <v>408</v>
      </c>
      <c r="I667" t="s">
        <v>4597</v>
      </c>
      <c r="J667" t="s">
        <v>4598</v>
      </c>
      <c r="K667" t="s">
        <v>14</v>
      </c>
      <c r="L667" t="s">
        <v>29</v>
      </c>
      <c r="M667" t="s">
        <v>411</v>
      </c>
      <c r="N667" t="s">
        <v>411</v>
      </c>
      <c r="O667" t="s">
        <v>411</v>
      </c>
      <c r="P667" t="s">
        <v>411</v>
      </c>
      <c r="Q667" t="s">
        <v>411</v>
      </c>
      <c r="R667" t="s">
        <v>411</v>
      </c>
      <c r="S667" t="s">
        <v>411</v>
      </c>
      <c r="T667" s="1">
        <v>156339.07</v>
      </c>
      <c r="U667">
        <v>750</v>
      </c>
      <c r="V667">
        <v>0</v>
      </c>
      <c r="W667" s="1">
        <v>134550.07</v>
      </c>
      <c r="X667" s="1">
        <v>21789</v>
      </c>
      <c r="Y667">
        <v>0</v>
      </c>
      <c r="Z667" s="1">
        <v>156339.07</v>
      </c>
      <c r="AA667">
        <v>0</v>
      </c>
      <c r="AB667">
        <v>0</v>
      </c>
      <c r="AD667">
        <v>8787721227345</v>
      </c>
      <c r="AE667" t="s">
        <v>412</v>
      </c>
      <c r="AG667" s="2">
        <v>45588</v>
      </c>
      <c r="AH667">
        <v>0</v>
      </c>
      <c r="AI667" s="2">
        <v>45565</v>
      </c>
      <c r="AJ667">
        <v>2004</v>
      </c>
      <c r="AK667" s="2">
        <v>45555</v>
      </c>
      <c r="AP667" t="s">
        <v>413</v>
      </c>
      <c r="AT667" s="2">
        <v>45744</v>
      </c>
      <c r="AU667" s="2">
        <v>45744</v>
      </c>
      <c r="AV667" t="s">
        <v>414</v>
      </c>
      <c r="AW667" s="2">
        <v>45555</v>
      </c>
      <c r="AX667">
        <v>29155</v>
      </c>
      <c r="AY667" s="1">
        <v>230000</v>
      </c>
      <c r="BA667" t="s">
        <v>415</v>
      </c>
      <c r="BB667">
        <v>29155</v>
      </c>
      <c r="BC667" t="s">
        <v>4599</v>
      </c>
      <c r="BD667" t="s">
        <v>416</v>
      </c>
      <c r="BE667" t="s">
        <v>417</v>
      </c>
      <c r="BF667">
        <v>5561999136910</v>
      </c>
      <c r="BG667" t="s">
        <v>4600</v>
      </c>
      <c r="BH667">
        <v>73803020</v>
      </c>
      <c r="BI667" t="s">
        <v>4601</v>
      </c>
      <c r="BJ667" t="s">
        <v>4602</v>
      </c>
      <c r="BL667" s="1">
        <v>2350</v>
      </c>
      <c r="BQ667">
        <v>3062</v>
      </c>
      <c r="BR667">
        <v>1304</v>
      </c>
      <c r="BS667" t="s">
        <v>449</v>
      </c>
      <c r="BT667" s="2">
        <v>45558</v>
      </c>
      <c r="BW667" t="s">
        <v>422</v>
      </c>
      <c r="BY667" t="s">
        <v>4603</v>
      </c>
      <c r="BZ667" s="2">
        <v>45558</v>
      </c>
      <c r="CA667" s="2">
        <v>45572</v>
      </c>
      <c r="CC667" s="2">
        <v>45555</v>
      </c>
      <c r="CD667" t="s">
        <v>424</v>
      </c>
      <c r="CF667" s="2">
        <v>45558</v>
      </c>
      <c r="CG667" s="2">
        <v>45560</v>
      </c>
      <c r="CI667" s="2">
        <v>45560</v>
      </c>
      <c r="CL667" s="2">
        <v>45561</v>
      </c>
      <c r="CN667" s="2">
        <v>45555</v>
      </c>
      <c r="CO667" s="2">
        <v>45568</v>
      </c>
      <c r="CP667" s="2">
        <v>45573</v>
      </c>
      <c r="CR667" s="2">
        <v>45559</v>
      </c>
      <c r="CS667" s="2">
        <v>45562</v>
      </c>
      <c r="CT667" s="2">
        <v>45717</v>
      </c>
      <c r="CU667" s="2">
        <v>45576</v>
      </c>
      <c r="CV667" s="2">
        <v>45621</v>
      </c>
      <c r="CW667" s="2">
        <v>45562</v>
      </c>
      <c r="CY667" t="s">
        <v>424</v>
      </c>
      <c r="DD667" s="2">
        <v>45565</v>
      </c>
      <c r="DF667" s="2">
        <v>45590</v>
      </c>
      <c r="DI667" s="2">
        <v>45593</v>
      </c>
      <c r="DJ667" s="2">
        <v>45558</v>
      </c>
      <c r="DK667" s="2">
        <v>45622</v>
      </c>
      <c r="DL667" s="2">
        <v>45636</v>
      </c>
      <c r="DM667" s="2">
        <v>45701</v>
      </c>
      <c r="DN667" s="2">
        <v>45728</v>
      </c>
      <c r="DO667" s="2">
        <v>45561</v>
      </c>
      <c r="DP667" s="2">
        <v>45728</v>
      </c>
      <c r="EE667" s="1">
        <v>2041.75</v>
      </c>
    </row>
    <row r="668" spans="1:141" hidden="1" x14ac:dyDescent="0.35">
      <c r="A668">
        <v>3847</v>
      </c>
      <c r="B668" t="s">
        <v>1352</v>
      </c>
      <c r="C668">
        <v>4600</v>
      </c>
      <c r="D668" t="s">
        <v>405</v>
      </c>
      <c r="E668" t="s">
        <v>406</v>
      </c>
      <c r="F668" t="s">
        <v>492</v>
      </c>
      <c r="G668">
        <v>101</v>
      </c>
      <c r="H668" t="s">
        <v>408</v>
      </c>
      <c r="I668" t="s">
        <v>4604</v>
      </c>
      <c r="J668" t="s">
        <v>4605</v>
      </c>
      <c r="K668" t="s">
        <v>14</v>
      </c>
      <c r="L668" t="s">
        <v>29</v>
      </c>
      <c r="M668" t="s">
        <v>411</v>
      </c>
      <c r="N668" t="s">
        <v>411</v>
      </c>
      <c r="O668" t="s">
        <v>411</v>
      </c>
      <c r="P668" t="s">
        <v>411</v>
      </c>
      <c r="Q668" t="s">
        <v>411</v>
      </c>
      <c r="R668" t="s">
        <v>411</v>
      </c>
      <c r="S668" t="s">
        <v>411</v>
      </c>
      <c r="T668" s="1">
        <v>164200</v>
      </c>
      <c r="U668">
        <v>705</v>
      </c>
      <c r="V668">
        <v>0</v>
      </c>
      <c r="W668" s="1">
        <v>142563.87</v>
      </c>
      <c r="X668" s="1">
        <v>21405</v>
      </c>
      <c r="Y668">
        <v>0</v>
      </c>
      <c r="Z668" s="1">
        <v>163968.87</v>
      </c>
      <c r="AA668">
        <v>0</v>
      </c>
      <c r="AB668">
        <v>0</v>
      </c>
      <c r="AD668">
        <v>8787721229240</v>
      </c>
      <c r="AE668" t="s">
        <v>412</v>
      </c>
      <c r="AG668" s="2">
        <v>45596</v>
      </c>
      <c r="AH668" s="1">
        <v>3914.72</v>
      </c>
      <c r="AI668" s="2">
        <v>45565</v>
      </c>
      <c r="AJ668">
        <v>2004</v>
      </c>
      <c r="AK668" s="2">
        <v>45555</v>
      </c>
      <c r="AP668" t="s">
        <v>413</v>
      </c>
      <c r="AT668" s="2">
        <v>45698</v>
      </c>
      <c r="AU668" s="2">
        <v>45985</v>
      </c>
      <c r="AV668" t="s">
        <v>414</v>
      </c>
      <c r="AW668" s="2">
        <v>45555</v>
      </c>
      <c r="AX668">
        <v>29159</v>
      </c>
      <c r="AY668" s="1">
        <v>230000</v>
      </c>
      <c r="BA668" t="s">
        <v>415</v>
      </c>
      <c r="BB668">
        <v>29159</v>
      </c>
      <c r="BC668" t="s">
        <v>4606</v>
      </c>
      <c r="BD668" t="s">
        <v>416</v>
      </c>
      <c r="BE668" t="s">
        <v>417</v>
      </c>
      <c r="BF668">
        <v>5561996751695</v>
      </c>
      <c r="BG668" t="s">
        <v>4607</v>
      </c>
      <c r="BH668">
        <v>73813836</v>
      </c>
      <c r="BI668" t="s">
        <v>894</v>
      </c>
      <c r="BJ668" t="s">
        <v>4608</v>
      </c>
      <c r="BL668" s="1">
        <v>2350</v>
      </c>
      <c r="BM668" s="2">
        <v>45712</v>
      </c>
      <c r="BQ668">
        <v>3061</v>
      </c>
      <c r="BR668">
        <v>6041</v>
      </c>
      <c r="BS668" t="s">
        <v>432</v>
      </c>
      <c r="BT668" s="2">
        <v>45559</v>
      </c>
      <c r="BW668" t="s">
        <v>422</v>
      </c>
      <c r="BY668" t="s">
        <v>4609</v>
      </c>
      <c r="BZ668" s="2">
        <v>45559</v>
      </c>
      <c r="CA668" s="2">
        <v>45572</v>
      </c>
      <c r="CC668" s="2">
        <v>45555</v>
      </c>
      <c r="CD668" t="s">
        <v>424</v>
      </c>
      <c r="CF668" s="2">
        <v>45559</v>
      </c>
      <c r="CJ668" s="2">
        <v>45593</v>
      </c>
      <c r="CL668" s="2">
        <v>45560</v>
      </c>
      <c r="CM668" s="2">
        <v>45594</v>
      </c>
      <c r="CN668" s="2">
        <v>45555</v>
      </c>
      <c r="CO668" s="2">
        <v>45568</v>
      </c>
      <c r="CP668" s="2">
        <v>45573</v>
      </c>
      <c r="CR668" s="2">
        <v>45559</v>
      </c>
      <c r="CS668" s="2">
        <v>45560</v>
      </c>
      <c r="CT668" s="2">
        <v>45712</v>
      </c>
      <c r="CU668" s="2">
        <v>45576</v>
      </c>
      <c r="CV668" s="2">
        <v>45621</v>
      </c>
      <c r="CW668" s="2">
        <v>45560</v>
      </c>
      <c r="CY668" t="s">
        <v>424</v>
      </c>
      <c r="DD668" s="2">
        <v>45565</v>
      </c>
      <c r="DF668" s="2">
        <v>45597</v>
      </c>
      <c r="DI668" s="2">
        <v>45600</v>
      </c>
      <c r="DJ668" s="2">
        <v>45554</v>
      </c>
      <c r="DK668" s="2">
        <v>45622</v>
      </c>
      <c r="DL668" s="2">
        <v>45876</v>
      </c>
      <c r="DM668" s="2">
        <v>45918</v>
      </c>
      <c r="DO668" s="2">
        <v>45560</v>
      </c>
      <c r="EE668" s="1">
        <v>2063.1</v>
      </c>
    </row>
    <row r="669" spans="1:141" hidden="1" x14ac:dyDescent="0.35">
      <c r="A669">
        <v>3848</v>
      </c>
      <c r="B669" t="s">
        <v>404</v>
      </c>
      <c r="C669">
        <v>4629</v>
      </c>
      <c r="D669" t="s">
        <v>405</v>
      </c>
      <c r="E669" t="s">
        <v>406</v>
      </c>
      <c r="F669" t="s">
        <v>492</v>
      </c>
      <c r="G669">
        <v>201</v>
      </c>
      <c r="H669" t="s">
        <v>408</v>
      </c>
      <c r="I669" t="s">
        <v>4610</v>
      </c>
      <c r="J669" t="s">
        <v>4611</v>
      </c>
      <c r="K669" t="s">
        <v>14</v>
      </c>
      <c r="L669" t="s">
        <v>95</v>
      </c>
      <c r="M669" t="s">
        <v>411</v>
      </c>
      <c r="N669" t="s">
        <v>411</v>
      </c>
      <c r="O669" t="s">
        <v>411</v>
      </c>
      <c r="P669" t="s">
        <v>411</v>
      </c>
      <c r="Q669" t="s">
        <v>411</v>
      </c>
      <c r="R669" t="s">
        <v>411</v>
      </c>
      <c r="S669" t="s">
        <v>411</v>
      </c>
      <c r="T669" s="1">
        <v>164200</v>
      </c>
      <c r="U669">
        <v>720</v>
      </c>
      <c r="V669">
        <v>0</v>
      </c>
      <c r="W669" s="1">
        <v>146358.1</v>
      </c>
      <c r="X669" s="1">
        <v>5956</v>
      </c>
      <c r="Y669">
        <v>0</v>
      </c>
      <c r="Z669" s="1">
        <v>152314.1</v>
      </c>
      <c r="AA669">
        <v>0</v>
      </c>
      <c r="AB669">
        <v>0</v>
      </c>
      <c r="AD669">
        <v>8787721232632</v>
      </c>
      <c r="AE669" t="s">
        <v>412</v>
      </c>
      <c r="AG669" s="2">
        <v>45579</v>
      </c>
      <c r="AH669" s="1">
        <v>3914.75</v>
      </c>
      <c r="AI669" s="2">
        <v>45562</v>
      </c>
      <c r="AJ669">
        <v>2004</v>
      </c>
      <c r="AK669" s="2">
        <v>45555</v>
      </c>
      <c r="AP669" t="s">
        <v>413</v>
      </c>
      <c r="AT669" s="2">
        <v>45744</v>
      </c>
      <c r="AU669" s="2">
        <v>45744</v>
      </c>
      <c r="AV669" t="s">
        <v>414</v>
      </c>
      <c r="AW669" s="2">
        <v>45558</v>
      </c>
      <c r="AX669">
        <v>29220</v>
      </c>
      <c r="AY669" s="1">
        <v>230000.54</v>
      </c>
      <c r="BA669" t="s">
        <v>415</v>
      </c>
      <c r="BB669">
        <v>29220</v>
      </c>
      <c r="BC669" t="s">
        <v>4612</v>
      </c>
      <c r="BD669" t="s">
        <v>416</v>
      </c>
      <c r="BE669" t="s">
        <v>417</v>
      </c>
      <c r="BF669">
        <v>5561998317711</v>
      </c>
      <c r="BG669" t="s">
        <v>4613</v>
      </c>
      <c r="BH669">
        <v>73807790</v>
      </c>
      <c r="BI669" t="s">
        <v>466</v>
      </c>
      <c r="BJ669" t="s">
        <v>4614</v>
      </c>
      <c r="BL669" s="1">
        <v>2400</v>
      </c>
      <c r="BM669" s="2">
        <v>45724</v>
      </c>
      <c r="BQ669">
        <v>3065</v>
      </c>
      <c r="BR669">
        <v>6042</v>
      </c>
      <c r="BS669" t="s">
        <v>821</v>
      </c>
      <c r="BT669" s="2">
        <v>45559</v>
      </c>
      <c r="BW669" t="s">
        <v>422</v>
      </c>
      <c r="BY669" t="s">
        <v>4615</v>
      </c>
      <c r="BZ669" s="2">
        <v>45559</v>
      </c>
      <c r="CA669" s="2">
        <v>45565</v>
      </c>
      <c r="CC669" s="2">
        <v>45558</v>
      </c>
      <c r="CD669" t="s">
        <v>424</v>
      </c>
      <c r="CF669" s="2">
        <v>45559</v>
      </c>
      <c r="CJ669" s="2">
        <v>45574</v>
      </c>
      <c r="CL669" s="2">
        <v>45561</v>
      </c>
      <c r="CM669" s="2">
        <v>45575</v>
      </c>
      <c r="CN669" s="2">
        <v>45558</v>
      </c>
      <c r="CO669" s="2">
        <v>45568</v>
      </c>
      <c r="CP669" s="2">
        <v>45565</v>
      </c>
      <c r="CR669" s="2">
        <v>45559</v>
      </c>
      <c r="CS669" s="2">
        <v>45560</v>
      </c>
      <c r="CT669" s="2">
        <v>45724</v>
      </c>
      <c r="CU669" s="2">
        <v>45568</v>
      </c>
      <c r="CV669" s="2">
        <v>45621</v>
      </c>
      <c r="CW669" s="2">
        <v>45559</v>
      </c>
      <c r="CY669" t="s">
        <v>424</v>
      </c>
      <c r="DD669" s="2">
        <v>45562</v>
      </c>
      <c r="DE669" s="2">
        <v>45560</v>
      </c>
      <c r="DF669" s="2">
        <v>45580</v>
      </c>
      <c r="DI669" s="2">
        <v>45586</v>
      </c>
      <c r="DJ669" s="2">
        <v>45558</v>
      </c>
      <c r="DK669" s="2">
        <v>45622</v>
      </c>
      <c r="DL669" s="2">
        <v>45636</v>
      </c>
      <c r="DM669" s="2">
        <v>45701</v>
      </c>
      <c r="DN669" s="2">
        <v>45728</v>
      </c>
      <c r="DO669" s="2">
        <v>45559</v>
      </c>
      <c r="DP669" s="2">
        <v>45728</v>
      </c>
      <c r="EE669" s="1">
        <v>2039.52</v>
      </c>
    </row>
    <row r="670" spans="1:141" hidden="1" x14ac:dyDescent="0.35">
      <c r="A670">
        <v>3849</v>
      </c>
      <c r="B670" t="s">
        <v>1352</v>
      </c>
      <c r="C670">
        <v>4638</v>
      </c>
      <c r="D670" t="s">
        <v>976</v>
      </c>
      <c r="E670" t="s">
        <v>834</v>
      </c>
      <c r="F670" t="s">
        <v>623</v>
      </c>
      <c r="G670" t="s">
        <v>1736</v>
      </c>
      <c r="H670" t="s">
        <v>408</v>
      </c>
      <c r="I670" t="s">
        <v>4616</v>
      </c>
      <c r="J670" t="s">
        <v>4617</v>
      </c>
      <c r="K670" t="s">
        <v>14</v>
      </c>
      <c r="L670" t="s">
        <v>157</v>
      </c>
      <c r="M670" t="s">
        <v>411</v>
      </c>
      <c r="N670" t="s">
        <v>411</v>
      </c>
      <c r="O670" t="s">
        <v>411</v>
      </c>
      <c r="P670" t="s">
        <v>411</v>
      </c>
      <c r="Q670" t="s">
        <v>411</v>
      </c>
      <c r="R670" t="s">
        <v>411</v>
      </c>
      <c r="S670" t="s">
        <v>411</v>
      </c>
      <c r="T670" s="1">
        <v>130078.75</v>
      </c>
      <c r="U670">
        <v>750</v>
      </c>
      <c r="V670">
        <v>0</v>
      </c>
      <c r="W670" s="1">
        <v>123217.75</v>
      </c>
      <c r="X670" s="1">
        <v>7142</v>
      </c>
      <c r="Y670">
        <v>0</v>
      </c>
      <c r="Z670" s="1">
        <v>130359.75</v>
      </c>
      <c r="AA670">
        <v>0</v>
      </c>
      <c r="AB670">
        <v>0</v>
      </c>
      <c r="AD670">
        <v>8787721247079</v>
      </c>
      <c r="AE670" t="s">
        <v>412</v>
      </c>
      <c r="AG670" s="2">
        <v>45643</v>
      </c>
      <c r="AH670" s="1">
        <v>5464.27</v>
      </c>
      <c r="AI670" s="2">
        <v>45565</v>
      </c>
      <c r="AJ670">
        <v>2004</v>
      </c>
      <c r="AK670" s="2">
        <v>45555</v>
      </c>
      <c r="AP670" t="s">
        <v>413</v>
      </c>
      <c r="AT670" s="2">
        <v>45698</v>
      </c>
      <c r="AU670" s="2">
        <v>45895</v>
      </c>
      <c r="AV670" t="s">
        <v>414</v>
      </c>
      <c r="AW670" s="2">
        <v>45561</v>
      </c>
      <c r="AX670">
        <v>29452</v>
      </c>
      <c r="AY670" s="1">
        <v>228599.2</v>
      </c>
      <c r="BA670" t="s">
        <v>980</v>
      </c>
      <c r="BB670">
        <v>29452</v>
      </c>
      <c r="BC670" t="s">
        <v>4618</v>
      </c>
      <c r="BD670" t="s">
        <v>416</v>
      </c>
      <c r="BE670" t="s">
        <v>417</v>
      </c>
      <c r="BF670">
        <v>5561996804817</v>
      </c>
      <c r="BG670" t="s">
        <v>4619</v>
      </c>
      <c r="BH670">
        <v>73813220</v>
      </c>
      <c r="BI670" t="s">
        <v>430</v>
      </c>
      <c r="BJ670" t="s">
        <v>4620</v>
      </c>
      <c r="BL670" s="1">
        <v>3000</v>
      </c>
      <c r="BQ670">
        <v>3682</v>
      </c>
      <c r="BR670">
        <v>6054</v>
      </c>
      <c r="BS670" t="s">
        <v>4621</v>
      </c>
      <c r="BT670" s="2">
        <v>45561</v>
      </c>
      <c r="BW670" t="s">
        <v>422</v>
      </c>
      <c r="BY670" t="s">
        <v>4622</v>
      </c>
      <c r="BZ670" s="2">
        <v>45561</v>
      </c>
      <c r="CA670" s="2">
        <v>45614</v>
      </c>
      <c r="CC670" s="2">
        <v>45558</v>
      </c>
      <c r="CD670" t="s">
        <v>424</v>
      </c>
      <c r="CF670" s="2">
        <v>45561</v>
      </c>
      <c r="CJ670" s="2">
        <v>45623</v>
      </c>
      <c r="CL670" s="2">
        <v>45565</v>
      </c>
      <c r="CM670" s="2">
        <v>45624</v>
      </c>
      <c r="CN670" s="2">
        <v>45558</v>
      </c>
      <c r="CO670" s="2">
        <v>45597</v>
      </c>
      <c r="CP670" s="2">
        <v>45614</v>
      </c>
      <c r="CR670" s="2">
        <v>45559</v>
      </c>
      <c r="CS670" s="2">
        <v>45561</v>
      </c>
      <c r="CT670" s="2">
        <v>45630</v>
      </c>
      <c r="CU670" s="2">
        <v>45617</v>
      </c>
      <c r="CV670" s="2">
        <v>45646</v>
      </c>
      <c r="CW670" s="2">
        <v>45561</v>
      </c>
      <c r="CY670" t="s">
        <v>424</v>
      </c>
      <c r="CZ670" s="2">
        <v>45628</v>
      </c>
      <c r="DD670" s="2">
        <v>45580</v>
      </c>
      <c r="DE670" s="2">
        <v>45562</v>
      </c>
      <c r="DF670" s="2">
        <v>45643</v>
      </c>
      <c r="DI670" s="2">
        <v>45644</v>
      </c>
      <c r="DJ670" s="2">
        <v>45558</v>
      </c>
      <c r="DK670" s="2">
        <v>45646</v>
      </c>
      <c r="DO670" s="2">
        <v>45560</v>
      </c>
      <c r="EE670" s="1">
        <v>2068.65</v>
      </c>
      <c r="EG670" t="s">
        <v>735</v>
      </c>
      <c r="EK670" t="s">
        <v>1591</v>
      </c>
    </row>
    <row r="671" spans="1:141" hidden="1" x14ac:dyDescent="0.35">
      <c r="A671">
        <v>3850</v>
      </c>
      <c r="B671" t="s">
        <v>1352</v>
      </c>
      <c r="C671">
        <v>4636</v>
      </c>
      <c r="D671" t="s">
        <v>976</v>
      </c>
      <c r="E671" t="s">
        <v>834</v>
      </c>
      <c r="F671" t="s">
        <v>687</v>
      </c>
      <c r="G671" t="s">
        <v>1694</v>
      </c>
      <c r="H671" t="s">
        <v>408</v>
      </c>
      <c r="I671" t="s">
        <v>4623</v>
      </c>
      <c r="J671" t="s">
        <v>4624</v>
      </c>
      <c r="K671" t="s">
        <v>14</v>
      </c>
      <c r="L671" t="s">
        <v>66</v>
      </c>
      <c r="M671" t="s">
        <v>411</v>
      </c>
      <c r="N671" t="s">
        <v>411</v>
      </c>
      <c r="O671" t="s">
        <v>411</v>
      </c>
      <c r="P671" t="s">
        <v>411</v>
      </c>
      <c r="Q671" t="s">
        <v>411</v>
      </c>
      <c r="R671" t="s">
        <v>411</v>
      </c>
      <c r="S671" t="s">
        <v>411</v>
      </c>
      <c r="T671" s="1">
        <v>150943.47</v>
      </c>
      <c r="U671">
        <v>575.99</v>
      </c>
      <c r="V671">
        <v>0</v>
      </c>
      <c r="W671" s="1">
        <v>112814.47</v>
      </c>
      <c r="X671" s="1">
        <v>38129</v>
      </c>
      <c r="Y671">
        <v>0</v>
      </c>
      <c r="Z671" s="1">
        <v>150943.47</v>
      </c>
      <c r="AA671">
        <v>0</v>
      </c>
      <c r="AB671">
        <v>0</v>
      </c>
      <c r="AD671">
        <v>8787721240619</v>
      </c>
      <c r="AE671" t="s">
        <v>412</v>
      </c>
      <c r="AG671" s="2">
        <v>45588</v>
      </c>
      <c r="AH671">
        <v>0</v>
      </c>
      <c r="AI671" s="2">
        <v>45565</v>
      </c>
      <c r="AJ671">
        <v>2004</v>
      </c>
      <c r="AK671" s="2">
        <v>45555</v>
      </c>
      <c r="AP671" t="s">
        <v>413</v>
      </c>
      <c r="AT671" s="2">
        <v>45698</v>
      </c>
      <c r="AU671" s="2">
        <v>45895</v>
      </c>
      <c r="AV671" t="s">
        <v>414</v>
      </c>
      <c r="AW671" s="2">
        <v>45558</v>
      </c>
      <c r="AX671">
        <v>29221</v>
      </c>
      <c r="AY671" s="1">
        <v>221930.99</v>
      </c>
      <c r="BA671" t="s">
        <v>980</v>
      </c>
      <c r="BB671">
        <v>29221</v>
      </c>
      <c r="BC671" t="s">
        <v>4625</v>
      </c>
      <c r="BD671" t="s">
        <v>416</v>
      </c>
      <c r="BE671" t="s">
        <v>417</v>
      </c>
      <c r="BF671">
        <v>5561982527478</v>
      </c>
      <c r="BG671" t="s">
        <v>4626</v>
      </c>
      <c r="BH671">
        <v>73807615</v>
      </c>
      <c r="BI671" t="s">
        <v>466</v>
      </c>
      <c r="BJ671" t="s">
        <v>4627</v>
      </c>
      <c r="BL671" s="1">
        <v>19200</v>
      </c>
      <c r="BM671" s="2">
        <v>45720</v>
      </c>
      <c r="BQ671">
        <v>3803</v>
      </c>
      <c r="BR671">
        <v>6043</v>
      </c>
      <c r="BS671" t="s">
        <v>432</v>
      </c>
      <c r="BT671" s="2">
        <v>45563</v>
      </c>
      <c r="BW671" t="s">
        <v>422</v>
      </c>
      <c r="BY671" t="s">
        <v>4628</v>
      </c>
      <c r="BZ671" s="2">
        <v>45563</v>
      </c>
      <c r="CA671" s="2">
        <v>45572</v>
      </c>
      <c r="CC671" s="2">
        <v>45562</v>
      </c>
      <c r="CD671" t="s">
        <v>424</v>
      </c>
      <c r="CF671" s="2">
        <v>45563</v>
      </c>
      <c r="CL671" s="2">
        <v>45568</v>
      </c>
      <c r="CN671" s="2">
        <v>45562</v>
      </c>
      <c r="CO671" s="2">
        <v>45597</v>
      </c>
      <c r="CP671" s="2">
        <v>45573</v>
      </c>
      <c r="CR671" s="2">
        <v>45562</v>
      </c>
      <c r="CS671" s="2">
        <v>45561</v>
      </c>
      <c r="CT671" s="2">
        <v>45720</v>
      </c>
      <c r="CU671" s="2">
        <v>45576</v>
      </c>
      <c r="CV671" s="2">
        <v>45646</v>
      </c>
      <c r="CW671" s="2">
        <v>45560</v>
      </c>
      <c r="CY671" t="s">
        <v>424</v>
      </c>
      <c r="DD671" s="2">
        <v>45566</v>
      </c>
      <c r="DE671" s="2">
        <v>45562</v>
      </c>
      <c r="DF671" s="2">
        <v>45590</v>
      </c>
      <c r="DI671" s="2">
        <v>45593</v>
      </c>
      <c r="DJ671" s="2">
        <v>45555</v>
      </c>
      <c r="DK671" s="2">
        <v>45646</v>
      </c>
      <c r="DO671" s="2">
        <v>45560</v>
      </c>
      <c r="EE671" s="1">
        <v>2268.84</v>
      </c>
      <c r="EH671" t="s">
        <v>4629</v>
      </c>
    </row>
    <row r="672" spans="1:141" hidden="1" x14ac:dyDescent="0.35">
      <c r="A672">
        <v>3851</v>
      </c>
      <c r="B672" t="s">
        <v>404</v>
      </c>
      <c r="C672">
        <v>4664</v>
      </c>
      <c r="D672" t="s">
        <v>405</v>
      </c>
      <c r="E672" t="s">
        <v>406</v>
      </c>
      <c r="F672" t="s">
        <v>492</v>
      </c>
      <c r="G672">
        <v>1</v>
      </c>
      <c r="H672" t="s">
        <v>408</v>
      </c>
      <c r="I672" t="s">
        <v>4630</v>
      </c>
      <c r="J672" t="s">
        <v>4631</v>
      </c>
      <c r="K672" t="s">
        <v>14</v>
      </c>
      <c r="L672" t="s">
        <v>13</v>
      </c>
      <c r="M672" t="s">
        <v>411</v>
      </c>
      <c r="N672" t="s">
        <v>411</v>
      </c>
      <c r="O672" t="s">
        <v>411</v>
      </c>
      <c r="P672" t="s">
        <v>411</v>
      </c>
      <c r="Q672" t="s">
        <v>411</v>
      </c>
      <c r="R672" t="s">
        <v>411</v>
      </c>
      <c r="S672" t="s">
        <v>411</v>
      </c>
      <c r="T672" s="1">
        <v>164200</v>
      </c>
      <c r="U672">
        <v>949.83</v>
      </c>
      <c r="V672">
        <v>0</v>
      </c>
      <c r="W672" s="1">
        <v>165017.32999999999</v>
      </c>
      <c r="X672" s="1">
        <v>1400</v>
      </c>
      <c r="Y672">
        <v>0</v>
      </c>
      <c r="Z672" s="1">
        <v>166417.32999999999</v>
      </c>
      <c r="AA672">
        <v>0</v>
      </c>
      <c r="AB672">
        <v>0</v>
      </c>
      <c r="AD672">
        <v>8787721243839</v>
      </c>
      <c r="AE672" t="s">
        <v>412</v>
      </c>
      <c r="AG672" s="2">
        <v>45618</v>
      </c>
      <c r="AH672" s="1">
        <v>6300.77</v>
      </c>
      <c r="AI672" s="2">
        <v>45562</v>
      </c>
      <c r="AJ672">
        <v>2004</v>
      </c>
      <c r="AK672" s="2">
        <v>45558</v>
      </c>
      <c r="AP672" t="s">
        <v>413</v>
      </c>
      <c r="AT672" s="2">
        <v>45744</v>
      </c>
      <c r="AU672" s="2">
        <v>45744</v>
      </c>
      <c r="AV672" t="s">
        <v>414</v>
      </c>
      <c r="AW672" s="2">
        <v>45560</v>
      </c>
      <c r="AX672">
        <v>29400</v>
      </c>
      <c r="AY672" s="1">
        <v>250000</v>
      </c>
      <c r="BA672" t="s">
        <v>415</v>
      </c>
      <c r="BB672">
        <v>29400</v>
      </c>
      <c r="BC672" t="s">
        <v>4632</v>
      </c>
      <c r="BD672" t="s">
        <v>416</v>
      </c>
      <c r="BE672" t="s">
        <v>417</v>
      </c>
      <c r="BF672">
        <v>5561984470786</v>
      </c>
      <c r="BG672" t="s">
        <v>4633</v>
      </c>
      <c r="BH672">
        <v>73805207</v>
      </c>
      <c r="BI672" t="s">
        <v>455</v>
      </c>
      <c r="BJ672" t="s">
        <v>4634</v>
      </c>
      <c r="BL672" s="1">
        <v>3116.14</v>
      </c>
      <c r="BM672" s="2">
        <v>45725</v>
      </c>
      <c r="BQ672">
        <v>3057</v>
      </c>
      <c r="BR672">
        <v>6049</v>
      </c>
      <c r="BS672" t="s">
        <v>3145</v>
      </c>
      <c r="BT672" s="2">
        <v>45560</v>
      </c>
      <c r="BW672" t="s">
        <v>422</v>
      </c>
      <c r="BY672" t="s">
        <v>4635</v>
      </c>
      <c r="BZ672" s="2">
        <v>45560</v>
      </c>
      <c r="CA672" s="2">
        <v>45565</v>
      </c>
      <c r="CC672" s="2">
        <v>45559</v>
      </c>
      <c r="CD672" t="s">
        <v>424</v>
      </c>
      <c r="CF672" s="2">
        <v>45560</v>
      </c>
      <c r="CJ672" s="2">
        <v>45574</v>
      </c>
      <c r="CL672" s="2">
        <v>45561</v>
      </c>
      <c r="CM672" s="2">
        <v>45575</v>
      </c>
      <c r="CN672" s="2">
        <v>45559</v>
      </c>
      <c r="CO672" s="2">
        <v>45568</v>
      </c>
      <c r="CP672" s="2">
        <v>45565</v>
      </c>
      <c r="CR672" s="2">
        <v>45562</v>
      </c>
      <c r="CS672" s="2">
        <v>45561</v>
      </c>
      <c r="CU672" s="2">
        <v>45568</v>
      </c>
      <c r="CV672" s="2">
        <v>45621</v>
      </c>
      <c r="CW672" s="2">
        <v>45560</v>
      </c>
      <c r="CY672" t="s">
        <v>424</v>
      </c>
      <c r="CZ672" s="2">
        <v>45579</v>
      </c>
      <c r="DD672" s="2">
        <v>45562</v>
      </c>
      <c r="DF672" s="2">
        <v>45622</v>
      </c>
      <c r="DI672" s="2">
        <v>45623</v>
      </c>
      <c r="DJ672" s="2">
        <v>45555</v>
      </c>
      <c r="DK672" s="2">
        <v>45622</v>
      </c>
      <c r="DL672" s="2">
        <v>45636</v>
      </c>
      <c r="DM672" s="2">
        <v>45701</v>
      </c>
      <c r="DN672" s="2">
        <v>45728</v>
      </c>
      <c r="DO672" s="2">
        <v>45560</v>
      </c>
      <c r="DP672" s="2">
        <v>45728</v>
      </c>
      <c r="EE672" s="1">
        <v>1809.48</v>
      </c>
    </row>
    <row r="673" spans="1:141" hidden="1" x14ac:dyDescent="0.35">
      <c r="A673">
        <v>3852</v>
      </c>
      <c r="B673" t="s">
        <v>404</v>
      </c>
      <c r="C673">
        <v>4660</v>
      </c>
      <c r="D673" t="s">
        <v>471</v>
      </c>
      <c r="E673" t="s">
        <v>508</v>
      </c>
      <c r="F673" t="s">
        <v>687</v>
      </c>
      <c r="G673">
        <v>303</v>
      </c>
      <c r="H673" t="s">
        <v>474</v>
      </c>
      <c r="I673" t="s">
        <v>4636</v>
      </c>
      <c r="J673" t="s">
        <v>4637</v>
      </c>
      <c r="K673" t="s">
        <v>44</v>
      </c>
      <c r="L673" t="s">
        <v>195</v>
      </c>
      <c r="M673" t="s">
        <v>411</v>
      </c>
      <c r="N673" t="s">
        <v>411</v>
      </c>
      <c r="O673" t="s">
        <v>411</v>
      </c>
      <c r="P673" t="s">
        <v>411</v>
      </c>
      <c r="Q673" t="s">
        <v>424</v>
      </c>
      <c r="R673" t="s">
        <v>411</v>
      </c>
      <c r="S673" t="s">
        <v>411</v>
      </c>
      <c r="T673" s="1">
        <v>154670.23000000001</v>
      </c>
      <c r="U673">
        <v>547.99</v>
      </c>
      <c r="V673">
        <v>0</v>
      </c>
      <c r="W673" s="1">
        <v>107016.11</v>
      </c>
      <c r="X673" s="1">
        <v>45374.89</v>
      </c>
      <c r="Y673">
        <v>0</v>
      </c>
      <c r="Z673" s="1">
        <v>152391</v>
      </c>
      <c r="AA673">
        <v>0</v>
      </c>
      <c r="AB673">
        <v>0</v>
      </c>
      <c r="AD673">
        <v>8787721258437</v>
      </c>
      <c r="AE673" t="s">
        <v>412</v>
      </c>
      <c r="AF673">
        <v>96229</v>
      </c>
      <c r="AG673" s="2">
        <v>45588</v>
      </c>
      <c r="AH673" s="1">
        <v>2740.25</v>
      </c>
      <c r="AI673" s="2">
        <v>45568</v>
      </c>
      <c r="AJ673">
        <v>2004</v>
      </c>
      <c r="AK673" s="2">
        <v>45558</v>
      </c>
      <c r="AP673" t="s">
        <v>413</v>
      </c>
      <c r="AT673" s="2">
        <v>45741</v>
      </c>
      <c r="AU673" s="2">
        <v>45741</v>
      </c>
      <c r="AV673" t="s">
        <v>414</v>
      </c>
      <c r="AW673" s="2">
        <v>45560</v>
      </c>
      <c r="AX673">
        <v>29399</v>
      </c>
      <c r="AY673" s="1">
        <v>201955.27</v>
      </c>
      <c r="BA673" t="s">
        <v>477</v>
      </c>
      <c r="BB673">
        <v>29399</v>
      </c>
      <c r="BD673" t="s">
        <v>478</v>
      </c>
      <c r="BE673" t="s">
        <v>417</v>
      </c>
      <c r="BF673">
        <v>5561994607809</v>
      </c>
      <c r="BG673" t="s">
        <v>4638</v>
      </c>
      <c r="BH673">
        <v>72910000</v>
      </c>
      <c r="BI673" t="s">
        <v>4639</v>
      </c>
      <c r="BJ673" t="s">
        <v>4640</v>
      </c>
      <c r="BL673" s="1">
        <v>1826.62</v>
      </c>
      <c r="BM673" s="2">
        <v>45729</v>
      </c>
      <c r="BQ673">
        <v>2933</v>
      </c>
      <c r="BR673">
        <v>6048</v>
      </c>
      <c r="BS673" t="s">
        <v>2561</v>
      </c>
      <c r="BT673" s="2">
        <v>45559</v>
      </c>
      <c r="BU673">
        <v>897.1</v>
      </c>
      <c r="BV673" s="2">
        <v>45573</v>
      </c>
      <c r="BW673" t="s">
        <v>422</v>
      </c>
      <c r="BX673" s="2">
        <v>45573</v>
      </c>
      <c r="BY673" t="s">
        <v>4641</v>
      </c>
      <c r="BZ673" s="2">
        <v>45559</v>
      </c>
      <c r="CA673" s="2">
        <v>45574</v>
      </c>
      <c r="CC673" s="2">
        <v>45562</v>
      </c>
      <c r="CD673" t="s">
        <v>424</v>
      </c>
      <c r="CF673" s="2">
        <v>45559</v>
      </c>
      <c r="CG673" s="2">
        <v>45561</v>
      </c>
      <c r="CI673" s="2">
        <v>45561</v>
      </c>
      <c r="CJ673" s="2">
        <v>45579</v>
      </c>
      <c r="CL673" s="2">
        <v>45559</v>
      </c>
      <c r="CM673" s="2">
        <v>45581</v>
      </c>
      <c r="CN673" s="2">
        <v>45562</v>
      </c>
      <c r="CO673" s="2">
        <v>45597</v>
      </c>
      <c r="CP673" s="2">
        <v>45574</v>
      </c>
      <c r="CR673" s="2">
        <v>45566</v>
      </c>
      <c r="CS673" s="2">
        <v>45566</v>
      </c>
      <c r="CU673" s="2">
        <v>45575</v>
      </c>
      <c r="CV673" s="2">
        <v>45621</v>
      </c>
      <c r="CW673" s="2">
        <v>45566</v>
      </c>
      <c r="CX673" s="2">
        <v>45586</v>
      </c>
      <c r="CY673" t="s">
        <v>424</v>
      </c>
      <c r="DD673" s="2">
        <v>45555</v>
      </c>
      <c r="DF673" s="2">
        <v>45588</v>
      </c>
      <c r="DI673" s="2">
        <v>45590</v>
      </c>
      <c r="DJ673" s="2">
        <v>45556</v>
      </c>
      <c r="DK673" s="2">
        <v>45622</v>
      </c>
      <c r="DL673" s="2">
        <v>45638</v>
      </c>
      <c r="DM673" s="2">
        <v>45701</v>
      </c>
      <c r="DN673" s="2">
        <v>45728</v>
      </c>
      <c r="DO673" s="2">
        <v>45566</v>
      </c>
      <c r="DP673" s="2">
        <v>45728</v>
      </c>
      <c r="EE673" s="1">
        <v>4005.32</v>
      </c>
      <c r="EG673" t="s">
        <v>1640</v>
      </c>
      <c r="EH673" t="s">
        <v>4642</v>
      </c>
      <c r="EI673" t="s">
        <v>3282</v>
      </c>
      <c r="EJ673" t="s">
        <v>4126</v>
      </c>
      <c r="EK673" t="s">
        <v>1591</v>
      </c>
    </row>
    <row r="674" spans="1:141" hidden="1" x14ac:dyDescent="0.35">
      <c r="A674">
        <v>3853</v>
      </c>
      <c r="B674" t="s">
        <v>404</v>
      </c>
      <c r="C674">
        <v>4644</v>
      </c>
      <c r="D674" t="s">
        <v>833</v>
      </c>
      <c r="E674" t="s">
        <v>834</v>
      </c>
      <c r="F674" t="s">
        <v>473</v>
      </c>
      <c r="G674">
        <v>201</v>
      </c>
      <c r="H674" t="s">
        <v>474</v>
      </c>
      <c r="I674" t="s">
        <v>4643</v>
      </c>
      <c r="J674" t="s">
        <v>4644</v>
      </c>
      <c r="K674" t="s">
        <v>38</v>
      </c>
      <c r="L674" t="s">
        <v>185</v>
      </c>
      <c r="M674" t="s">
        <v>411</v>
      </c>
      <c r="N674" t="s">
        <v>411</v>
      </c>
      <c r="O674" t="s">
        <v>411</v>
      </c>
      <c r="P674" t="s">
        <v>424</v>
      </c>
      <c r="Q674" t="s">
        <v>424</v>
      </c>
      <c r="R674" t="s">
        <v>411</v>
      </c>
      <c r="S674" t="s">
        <v>411</v>
      </c>
      <c r="T674" s="1">
        <v>145298.93</v>
      </c>
      <c r="U674">
        <v>441.23</v>
      </c>
      <c r="V674">
        <v>0</v>
      </c>
      <c r="W674" s="1">
        <v>90297.76</v>
      </c>
      <c r="X674" s="1">
        <v>49702.239999999998</v>
      </c>
      <c r="Y674">
        <v>0</v>
      </c>
      <c r="Z674" s="1">
        <v>140000</v>
      </c>
      <c r="AA674">
        <v>0</v>
      </c>
      <c r="AB674">
        <v>0</v>
      </c>
      <c r="AD674">
        <v>8787721261080</v>
      </c>
      <c r="AE674" t="s">
        <v>412</v>
      </c>
      <c r="AG674" s="2">
        <v>45587</v>
      </c>
      <c r="AH674" s="1">
        <v>2376.42</v>
      </c>
      <c r="AI674" s="2">
        <v>45569</v>
      </c>
      <c r="AJ674">
        <v>2004</v>
      </c>
      <c r="AK674" s="2">
        <v>45558</v>
      </c>
      <c r="AP674" t="s">
        <v>413</v>
      </c>
      <c r="AT674" s="2">
        <v>45740</v>
      </c>
      <c r="AU674" s="2">
        <v>45740</v>
      </c>
      <c r="AV674" t="s">
        <v>414</v>
      </c>
      <c r="AW674" s="2">
        <v>45560</v>
      </c>
      <c r="AX674">
        <v>29397</v>
      </c>
      <c r="AY674" s="1">
        <v>199097.62</v>
      </c>
      <c r="BA674" t="s">
        <v>837</v>
      </c>
      <c r="BB674">
        <v>29397</v>
      </c>
      <c r="BD674" t="s">
        <v>478</v>
      </c>
      <c r="BE674" t="s">
        <v>417</v>
      </c>
      <c r="BF674">
        <v>5564992861265</v>
      </c>
      <c r="BG674" t="s">
        <v>4645</v>
      </c>
      <c r="BH674">
        <v>72910000</v>
      </c>
      <c r="BI674" t="s">
        <v>1168</v>
      </c>
      <c r="BJ674" t="s">
        <v>4646</v>
      </c>
      <c r="BL674" s="1">
        <v>1480</v>
      </c>
      <c r="BM674" s="2">
        <v>45720</v>
      </c>
      <c r="BQ674">
        <v>3321</v>
      </c>
      <c r="BR674">
        <v>6046</v>
      </c>
      <c r="BS674" t="s">
        <v>449</v>
      </c>
      <c r="BT674" s="2">
        <v>45547</v>
      </c>
      <c r="BU674">
        <v>913.77</v>
      </c>
      <c r="BV674" s="2">
        <v>45572</v>
      </c>
      <c r="BW674" t="s">
        <v>422</v>
      </c>
      <c r="BX674" s="2">
        <v>45574</v>
      </c>
      <c r="BZ674" s="2">
        <v>45547</v>
      </c>
      <c r="CA674" s="2">
        <v>45572</v>
      </c>
      <c r="CC674" s="2">
        <v>45560</v>
      </c>
      <c r="CD674" t="s">
        <v>424</v>
      </c>
      <c r="CF674" s="2">
        <v>45547</v>
      </c>
      <c r="CG674" s="2">
        <v>45562</v>
      </c>
      <c r="CI674" s="2">
        <v>45565</v>
      </c>
      <c r="CJ674" s="2">
        <v>45579</v>
      </c>
      <c r="CL674" s="2">
        <v>45547</v>
      </c>
      <c r="CM674" s="2">
        <v>45581</v>
      </c>
      <c r="CN674" s="2">
        <v>45560</v>
      </c>
      <c r="CO674" s="2">
        <v>45597</v>
      </c>
      <c r="CP674" s="2">
        <v>45572</v>
      </c>
      <c r="CR674" s="2">
        <v>45562</v>
      </c>
      <c r="CS674" s="2">
        <v>45566</v>
      </c>
      <c r="CU674" s="2">
        <v>45573</v>
      </c>
      <c r="CV674" s="2">
        <v>45624</v>
      </c>
      <c r="CW674" s="2">
        <v>45566</v>
      </c>
      <c r="CX674" s="2">
        <v>45586</v>
      </c>
      <c r="CY674" t="s">
        <v>424</v>
      </c>
      <c r="DD674" s="2">
        <v>45559</v>
      </c>
      <c r="DF674" s="2">
        <v>45588</v>
      </c>
      <c r="DI674" s="2">
        <v>45590</v>
      </c>
      <c r="DJ674" s="2">
        <v>45559</v>
      </c>
      <c r="DK674" s="2">
        <v>45629</v>
      </c>
      <c r="DL674" s="2">
        <v>45705</v>
      </c>
      <c r="DM674" s="2">
        <v>45705</v>
      </c>
      <c r="DN674" s="2">
        <v>45712</v>
      </c>
      <c r="DO674" s="2">
        <v>45560</v>
      </c>
      <c r="DP674" s="2">
        <v>45712</v>
      </c>
      <c r="EE674" s="1">
        <v>3905.32</v>
      </c>
      <c r="EG674" t="s">
        <v>1640</v>
      </c>
      <c r="EH674" t="s">
        <v>4337</v>
      </c>
      <c r="EI674" t="s">
        <v>3282</v>
      </c>
      <c r="EJ674" t="s">
        <v>4126</v>
      </c>
      <c r="EK674" t="s">
        <v>1591</v>
      </c>
    </row>
    <row r="675" spans="1:141" hidden="1" x14ac:dyDescent="0.35">
      <c r="A675">
        <v>3854</v>
      </c>
      <c r="B675" t="s">
        <v>1352</v>
      </c>
      <c r="C675">
        <v>4606</v>
      </c>
      <c r="D675" t="s">
        <v>976</v>
      </c>
      <c r="E675" t="s">
        <v>834</v>
      </c>
      <c r="F675" t="s">
        <v>1003</v>
      </c>
      <c r="G675" t="s">
        <v>1654</v>
      </c>
      <c r="H675" t="s">
        <v>408</v>
      </c>
      <c r="I675" t="s">
        <v>4647</v>
      </c>
      <c r="J675" t="s">
        <v>4648</v>
      </c>
      <c r="K675" t="s">
        <v>14</v>
      </c>
      <c r="L675" t="s">
        <v>50</v>
      </c>
      <c r="M675" t="s">
        <v>411</v>
      </c>
      <c r="N675" t="s">
        <v>411</v>
      </c>
      <c r="O675" t="s">
        <v>411</v>
      </c>
      <c r="P675" t="s">
        <v>411</v>
      </c>
      <c r="Q675" t="s">
        <v>411</v>
      </c>
      <c r="R675" t="s">
        <v>411</v>
      </c>
      <c r="S675" t="s">
        <v>411</v>
      </c>
      <c r="T675" s="1">
        <v>156260.42000000001</v>
      </c>
      <c r="U675">
        <v>705</v>
      </c>
      <c r="V675">
        <v>0</v>
      </c>
      <c r="W675" s="1">
        <v>134471.42000000001</v>
      </c>
      <c r="X675" s="1">
        <v>6536</v>
      </c>
      <c r="Y675">
        <v>0</v>
      </c>
      <c r="Z675" s="1">
        <v>141007.42000000001</v>
      </c>
      <c r="AA675">
        <v>0</v>
      </c>
      <c r="AB675">
        <v>0</v>
      </c>
      <c r="AE675" t="s">
        <v>412</v>
      </c>
      <c r="AG675" s="2">
        <v>45603</v>
      </c>
      <c r="AH675" s="1">
        <v>3543.33</v>
      </c>
      <c r="AI675" s="2">
        <v>45583</v>
      </c>
      <c r="AJ675">
        <v>2004</v>
      </c>
      <c r="AK675" s="2">
        <v>45558</v>
      </c>
      <c r="AP675" t="s">
        <v>3839</v>
      </c>
      <c r="AQ675" t="s">
        <v>3840</v>
      </c>
      <c r="AT675" s="2">
        <v>45698</v>
      </c>
      <c r="AU675" s="2">
        <v>45895</v>
      </c>
      <c r="AV675" t="s">
        <v>414</v>
      </c>
      <c r="AW675" s="2">
        <v>45558</v>
      </c>
      <c r="AX675">
        <v>29304</v>
      </c>
      <c r="AY675" s="1">
        <v>221933.24</v>
      </c>
      <c r="BA675" t="s">
        <v>980</v>
      </c>
      <c r="BB675">
        <v>29304</v>
      </c>
      <c r="BC675" t="s">
        <v>4649</v>
      </c>
      <c r="BD675" t="s">
        <v>416</v>
      </c>
      <c r="BE675" t="s">
        <v>417</v>
      </c>
      <c r="BF675">
        <v>5561996841767</v>
      </c>
      <c r="BG675" t="s">
        <v>4650</v>
      </c>
      <c r="BH675">
        <v>73808420</v>
      </c>
      <c r="BI675" t="s">
        <v>438</v>
      </c>
      <c r="BJ675" t="s">
        <v>4651</v>
      </c>
      <c r="BL675" s="1">
        <v>2350</v>
      </c>
      <c r="BM675" s="2">
        <v>45717</v>
      </c>
      <c r="BQ675">
        <v>3833</v>
      </c>
      <c r="BR675">
        <v>6044</v>
      </c>
      <c r="BS675" t="s">
        <v>1281</v>
      </c>
      <c r="BT675" s="2">
        <v>45563</v>
      </c>
      <c r="BW675" t="s">
        <v>422</v>
      </c>
      <c r="BY675" t="s">
        <v>4652</v>
      </c>
      <c r="BZ675" s="2">
        <v>45563</v>
      </c>
      <c r="CA675" s="2">
        <v>45587</v>
      </c>
      <c r="CC675" s="2">
        <v>45559</v>
      </c>
      <c r="CD675" t="s">
        <v>424</v>
      </c>
      <c r="CF675" s="2">
        <v>45563</v>
      </c>
      <c r="CI675" s="2">
        <v>45562</v>
      </c>
      <c r="CL675" s="2">
        <v>45568</v>
      </c>
      <c r="CM675" s="2">
        <v>45600</v>
      </c>
      <c r="CN675" s="2">
        <v>45559</v>
      </c>
      <c r="CO675" s="2">
        <v>45597</v>
      </c>
      <c r="CP675" s="2">
        <v>45588</v>
      </c>
      <c r="CR675" s="2">
        <v>45559</v>
      </c>
      <c r="CS675" s="2">
        <v>45579</v>
      </c>
      <c r="CT675" s="2">
        <v>45719</v>
      </c>
      <c r="CV675" s="2">
        <v>45646</v>
      </c>
      <c r="CW675" s="2">
        <v>45579</v>
      </c>
      <c r="CY675" t="s">
        <v>424</v>
      </c>
      <c r="DD675" s="2">
        <v>45583</v>
      </c>
      <c r="DI675" s="2">
        <v>45609</v>
      </c>
      <c r="DJ675" s="2">
        <v>45537</v>
      </c>
      <c r="DK675" s="2">
        <v>45646</v>
      </c>
      <c r="DO675" s="2">
        <v>45579</v>
      </c>
      <c r="EG675" t="s">
        <v>735</v>
      </c>
      <c r="EK675" t="s">
        <v>1591</v>
      </c>
    </row>
    <row r="676" spans="1:141" hidden="1" x14ac:dyDescent="0.35">
      <c r="A676">
        <v>3855</v>
      </c>
      <c r="B676" t="s">
        <v>1352</v>
      </c>
      <c r="C676">
        <v>4657</v>
      </c>
      <c r="D676" t="s">
        <v>833</v>
      </c>
      <c r="E676" t="s">
        <v>834</v>
      </c>
      <c r="F676" t="s">
        <v>492</v>
      </c>
      <c r="G676">
        <v>2</v>
      </c>
      <c r="H676" t="s">
        <v>474</v>
      </c>
      <c r="I676" t="s">
        <v>4653</v>
      </c>
      <c r="J676" t="s">
        <v>4654</v>
      </c>
      <c r="K676" t="s">
        <v>44</v>
      </c>
      <c r="L676" t="s">
        <v>192</v>
      </c>
      <c r="M676" t="s">
        <v>411</v>
      </c>
      <c r="N676" t="s">
        <v>411</v>
      </c>
      <c r="O676" t="s">
        <v>411</v>
      </c>
      <c r="P676" t="s">
        <v>424</v>
      </c>
      <c r="Q676" t="s">
        <v>424</v>
      </c>
      <c r="R676" t="s">
        <v>411</v>
      </c>
      <c r="S676" t="s">
        <v>411</v>
      </c>
      <c r="T676" s="1">
        <v>156108.62</v>
      </c>
      <c r="U676">
        <v>570</v>
      </c>
      <c r="V676">
        <v>0</v>
      </c>
      <c r="W676" s="1">
        <v>111703.71</v>
      </c>
      <c r="X676" s="1">
        <v>47908.29</v>
      </c>
      <c r="Y676">
        <v>0</v>
      </c>
      <c r="Z676" s="1">
        <v>159612</v>
      </c>
      <c r="AA676">
        <v>0</v>
      </c>
      <c r="AB676">
        <v>0</v>
      </c>
      <c r="AD676">
        <v>8787721259395</v>
      </c>
      <c r="AE676" t="s">
        <v>412</v>
      </c>
      <c r="AF676">
        <v>105253</v>
      </c>
      <c r="AG676" s="2">
        <v>45581</v>
      </c>
      <c r="AH676" s="1">
        <v>2740.25</v>
      </c>
      <c r="AI676" s="2">
        <v>45565</v>
      </c>
      <c r="AJ676">
        <v>2004</v>
      </c>
      <c r="AK676" s="2">
        <v>45559</v>
      </c>
      <c r="AP676" t="s">
        <v>413</v>
      </c>
      <c r="AT676" s="2">
        <v>45618</v>
      </c>
      <c r="AU676" s="2">
        <v>45792</v>
      </c>
      <c r="AV676" t="s">
        <v>414</v>
      </c>
      <c r="AW676" s="2">
        <v>45560</v>
      </c>
      <c r="AX676">
        <v>29398</v>
      </c>
      <c r="AY676" s="1">
        <v>208000.12</v>
      </c>
      <c r="BA676" t="s">
        <v>837</v>
      </c>
      <c r="BB676">
        <v>29398</v>
      </c>
      <c r="BD676" t="s">
        <v>478</v>
      </c>
      <c r="BE676" t="s">
        <v>417</v>
      </c>
      <c r="BF676">
        <v>5561985613238</v>
      </c>
      <c r="BG676" t="s">
        <v>4655</v>
      </c>
      <c r="BH676">
        <v>72910000</v>
      </c>
      <c r="BI676" t="s">
        <v>1559</v>
      </c>
      <c r="BJ676" t="s">
        <v>4656</v>
      </c>
      <c r="BL676" s="1">
        <v>1900</v>
      </c>
      <c r="BM676" s="2">
        <v>45700</v>
      </c>
      <c r="BQ676">
        <v>3349</v>
      </c>
      <c r="BR676">
        <v>6047</v>
      </c>
      <c r="BS676" t="s">
        <v>440</v>
      </c>
      <c r="BT676" s="2">
        <v>45549</v>
      </c>
      <c r="BU676" s="1">
        <v>1174.99</v>
      </c>
      <c r="BV676" s="2">
        <v>45568</v>
      </c>
      <c r="BW676" t="s">
        <v>422</v>
      </c>
      <c r="BX676" s="2">
        <v>45572</v>
      </c>
      <c r="BY676" t="s">
        <v>4657</v>
      </c>
      <c r="BZ676" s="2">
        <v>45559</v>
      </c>
      <c r="CA676" s="2">
        <v>45569</v>
      </c>
      <c r="CC676" s="2">
        <v>45561</v>
      </c>
      <c r="CD676" t="s">
        <v>424</v>
      </c>
      <c r="CF676" s="2">
        <v>45549</v>
      </c>
      <c r="CJ676" s="2">
        <v>45579</v>
      </c>
      <c r="CL676" s="2">
        <v>45549</v>
      </c>
      <c r="CM676" s="2">
        <v>45574</v>
      </c>
      <c r="CN676" s="2">
        <v>45561</v>
      </c>
      <c r="CO676" s="2">
        <v>45597</v>
      </c>
      <c r="CP676" s="2">
        <v>45569</v>
      </c>
      <c r="CR676" s="2">
        <v>45562</v>
      </c>
      <c r="CS676" s="2">
        <v>45561</v>
      </c>
      <c r="CU676" s="2">
        <v>45603</v>
      </c>
      <c r="CV676" s="2">
        <v>45643</v>
      </c>
      <c r="CW676" s="2">
        <v>45561</v>
      </c>
      <c r="CX676" s="2">
        <v>45579</v>
      </c>
      <c r="CY676" t="s">
        <v>424</v>
      </c>
      <c r="DD676" s="2">
        <v>45561</v>
      </c>
      <c r="DF676" s="2">
        <v>45582</v>
      </c>
      <c r="DI676" s="2">
        <v>45583</v>
      </c>
      <c r="DJ676" s="2">
        <v>45556</v>
      </c>
      <c r="DK676" s="2">
        <v>45656</v>
      </c>
      <c r="DL676" s="2">
        <v>45761</v>
      </c>
      <c r="DM676" s="2">
        <v>45792</v>
      </c>
      <c r="DO676" s="2">
        <v>45561</v>
      </c>
      <c r="EE676" s="1">
        <v>4105.32</v>
      </c>
      <c r="EG676" t="s">
        <v>1640</v>
      </c>
      <c r="EH676" t="s">
        <v>3373</v>
      </c>
      <c r="EI676" t="s">
        <v>3282</v>
      </c>
      <c r="EJ676" t="s">
        <v>4126</v>
      </c>
      <c r="EK676" t="s">
        <v>1591</v>
      </c>
    </row>
    <row r="677" spans="1:141" hidden="1" x14ac:dyDescent="0.35">
      <c r="A677">
        <v>3856</v>
      </c>
      <c r="B677" t="s">
        <v>404</v>
      </c>
      <c r="C677">
        <v>4621</v>
      </c>
      <c r="D677" t="s">
        <v>471</v>
      </c>
      <c r="E677" t="s">
        <v>508</v>
      </c>
      <c r="F677" t="s">
        <v>603</v>
      </c>
      <c r="G677">
        <v>203</v>
      </c>
      <c r="H677" t="s">
        <v>474</v>
      </c>
      <c r="I677" t="s">
        <v>4658</v>
      </c>
      <c r="J677" t="s">
        <v>4659</v>
      </c>
      <c r="K677" t="s">
        <v>24</v>
      </c>
      <c r="L677" t="s">
        <v>175</v>
      </c>
      <c r="M677" t="s">
        <v>411</v>
      </c>
      <c r="N677" t="s">
        <v>411</v>
      </c>
      <c r="O677" t="s">
        <v>411</v>
      </c>
      <c r="P677" t="s">
        <v>424</v>
      </c>
      <c r="Q677" t="s">
        <v>424</v>
      </c>
      <c r="R677" t="s">
        <v>411</v>
      </c>
      <c r="S677" t="s">
        <v>411</v>
      </c>
      <c r="T677" s="1">
        <v>159918.38</v>
      </c>
      <c r="U677">
        <v>528.91</v>
      </c>
      <c r="V677">
        <v>0</v>
      </c>
      <c r="W677" s="1">
        <v>109423.43</v>
      </c>
      <c r="X677" s="1">
        <v>45082.57</v>
      </c>
      <c r="Y677">
        <v>0</v>
      </c>
      <c r="Z677" s="1">
        <v>154506</v>
      </c>
      <c r="AA677">
        <v>0</v>
      </c>
      <c r="AB677">
        <v>0</v>
      </c>
      <c r="AD677">
        <v>8787721262353</v>
      </c>
      <c r="AE677" t="s">
        <v>412</v>
      </c>
      <c r="AF677">
        <v>96193</v>
      </c>
      <c r="AG677" s="2">
        <v>45581</v>
      </c>
      <c r="AH677" s="1">
        <v>2740.25</v>
      </c>
      <c r="AI677" s="2">
        <v>45565</v>
      </c>
      <c r="AJ677">
        <v>2004</v>
      </c>
      <c r="AK677" s="2">
        <v>45559</v>
      </c>
      <c r="AP677" t="s">
        <v>413</v>
      </c>
      <c r="AT677" s="2">
        <v>45741</v>
      </c>
      <c r="AU677" s="2">
        <v>45741</v>
      </c>
      <c r="AV677" t="s">
        <v>414</v>
      </c>
      <c r="AW677" s="2">
        <v>45560</v>
      </c>
      <c r="AX677">
        <v>29396</v>
      </c>
      <c r="AY677" s="1">
        <v>204507.43</v>
      </c>
      <c r="BA677" t="s">
        <v>477</v>
      </c>
      <c r="BB677">
        <v>29396</v>
      </c>
      <c r="BD677" t="s">
        <v>512</v>
      </c>
      <c r="BE677" t="s">
        <v>513</v>
      </c>
      <c r="BF677">
        <v>5561995307955</v>
      </c>
      <c r="BG677" t="s">
        <v>4660</v>
      </c>
      <c r="BH677">
        <v>72241622</v>
      </c>
      <c r="BI677" t="s">
        <v>1963</v>
      </c>
      <c r="BJ677" t="s">
        <v>4661</v>
      </c>
      <c r="BL677" s="1">
        <v>1763.05</v>
      </c>
      <c r="BM677" s="2">
        <v>45720</v>
      </c>
      <c r="BQ677">
        <v>2895</v>
      </c>
      <c r="BR677">
        <v>6045</v>
      </c>
      <c r="BS677" t="s">
        <v>4662</v>
      </c>
      <c r="BT677" s="2">
        <v>45541</v>
      </c>
      <c r="BU677" s="1">
        <v>1239.8699999999999</v>
      </c>
      <c r="BV677" s="2">
        <v>45568</v>
      </c>
      <c r="BW677" t="s">
        <v>422</v>
      </c>
      <c r="BX677" s="2">
        <v>45572</v>
      </c>
      <c r="BY677" t="s">
        <v>4663</v>
      </c>
      <c r="BZ677" s="2">
        <v>45541</v>
      </c>
      <c r="CA677" s="2">
        <v>45569</v>
      </c>
      <c r="CC677" s="2">
        <v>45553</v>
      </c>
      <c r="CD677" t="s">
        <v>424</v>
      </c>
      <c r="CF677" s="2">
        <v>45541</v>
      </c>
      <c r="CJ677" s="2">
        <v>45575</v>
      </c>
      <c r="CL677" s="2">
        <v>45541</v>
      </c>
      <c r="CM677" s="2">
        <v>45575</v>
      </c>
      <c r="CN677" s="2">
        <v>45553</v>
      </c>
      <c r="CO677" s="2">
        <v>45597</v>
      </c>
      <c r="CP677" s="2">
        <v>45572</v>
      </c>
      <c r="CR677" s="2">
        <v>45554</v>
      </c>
      <c r="CS677" s="2">
        <v>45562</v>
      </c>
      <c r="CU677" s="2">
        <v>45573</v>
      </c>
      <c r="CV677" s="2">
        <v>45621</v>
      </c>
      <c r="CW677" s="2">
        <v>45562</v>
      </c>
      <c r="CX677" s="2">
        <v>45579</v>
      </c>
      <c r="CY677" t="s">
        <v>424</v>
      </c>
      <c r="DD677" s="2">
        <v>45548</v>
      </c>
      <c r="DF677" s="2">
        <v>45582</v>
      </c>
      <c r="DI677" s="2">
        <v>45583</v>
      </c>
      <c r="DJ677" s="2">
        <v>45556</v>
      </c>
      <c r="DK677" s="2">
        <v>45623</v>
      </c>
      <c r="DL677" s="2">
        <v>46011</v>
      </c>
      <c r="DM677" s="2">
        <v>45701</v>
      </c>
      <c r="DN677" s="2">
        <v>45728</v>
      </c>
      <c r="DO677" s="2">
        <v>45562</v>
      </c>
      <c r="DP677" s="2">
        <v>45728</v>
      </c>
      <c r="EE677" s="1">
        <v>4105.32</v>
      </c>
      <c r="EG677" t="s">
        <v>1640</v>
      </c>
      <c r="EI677" t="s">
        <v>3282</v>
      </c>
      <c r="EJ677" t="s">
        <v>4126</v>
      </c>
      <c r="EK677" t="s">
        <v>1591</v>
      </c>
    </row>
    <row r="678" spans="1:141" hidden="1" x14ac:dyDescent="0.35">
      <c r="A678">
        <v>3857</v>
      </c>
      <c r="B678" t="s">
        <v>1352</v>
      </c>
      <c r="C678">
        <v>4602</v>
      </c>
      <c r="D678" t="s">
        <v>405</v>
      </c>
      <c r="E678" t="s">
        <v>406</v>
      </c>
      <c r="F678" t="s">
        <v>492</v>
      </c>
      <c r="G678">
        <v>302</v>
      </c>
      <c r="H678" t="s">
        <v>408</v>
      </c>
      <c r="I678" t="s">
        <v>4664</v>
      </c>
      <c r="J678" t="s">
        <v>4665</v>
      </c>
      <c r="K678" t="s">
        <v>14</v>
      </c>
      <c r="L678" t="s">
        <v>121</v>
      </c>
      <c r="M678" t="s">
        <v>411</v>
      </c>
      <c r="N678" t="s">
        <v>411</v>
      </c>
      <c r="O678" t="s">
        <v>411</v>
      </c>
      <c r="P678" t="s">
        <v>411</v>
      </c>
      <c r="Q678" t="s">
        <v>411</v>
      </c>
      <c r="R678" t="s">
        <v>411</v>
      </c>
      <c r="S678" t="s">
        <v>411</v>
      </c>
      <c r="T678" s="1">
        <v>164200</v>
      </c>
      <c r="U678">
        <v>705</v>
      </c>
      <c r="V678">
        <v>0</v>
      </c>
      <c r="W678" s="1">
        <v>133871.43</v>
      </c>
      <c r="X678" s="1">
        <v>21789</v>
      </c>
      <c r="Y678">
        <v>0</v>
      </c>
      <c r="Z678" s="1">
        <v>155660.43</v>
      </c>
      <c r="AA678">
        <v>0</v>
      </c>
      <c r="AB678">
        <v>0</v>
      </c>
      <c r="AD678">
        <v>8787721224834</v>
      </c>
      <c r="AE678" t="s">
        <v>412</v>
      </c>
      <c r="AG678" s="2">
        <v>45617</v>
      </c>
      <c r="AH678" s="1">
        <v>6216.56</v>
      </c>
      <c r="AI678" s="2">
        <v>45565</v>
      </c>
      <c r="AJ678">
        <v>2004</v>
      </c>
      <c r="AK678" s="2">
        <v>45560</v>
      </c>
      <c r="AP678" t="s">
        <v>413</v>
      </c>
      <c r="AT678" s="2">
        <v>45698</v>
      </c>
      <c r="AU678" s="2">
        <v>45985</v>
      </c>
      <c r="AV678" t="s">
        <v>414</v>
      </c>
      <c r="AW678" s="2">
        <v>45560</v>
      </c>
      <c r="AX678">
        <v>29405</v>
      </c>
      <c r="AY678" s="1">
        <v>230000</v>
      </c>
      <c r="BA678" t="s">
        <v>415</v>
      </c>
      <c r="BB678">
        <v>29405</v>
      </c>
      <c r="BC678" t="s">
        <v>4666</v>
      </c>
      <c r="BD678" t="s">
        <v>416</v>
      </c>
      <c r="BE678" t="s">
        <v>417</v>
      </c>
      <c r="BF678">
        <v>5561999235464</v>
      </c>
      <c r="BG678" t="s">
        <v>4667</v>
      </c>
      <c r="BH678">
        <v>73802457</v>
      </c>
      <c r="BI678" t="s">
        <v>419</v>
      </c>
      <c r="BJ678" t="s">
        <v>4668</v>
      </c>
      <c r="BL678" s="1">
        <v>2350</v>
      </c>
      <c r="BM678" s="2">
        <v>45635</v>
      </c>
      <c r="BQ678">
        <v>3070</v>
      </c>
      <c r="BR678">
        <v>6050</v>
      </c>
      <c r="BS678" t="s">
        <v>1206</v>
      </c>
      <c r="BT678" s="2">
        <v>45565</v>
      </c>
      <c r="BW678" t="s">
        <v>422</v>
      </c>
      <c r="BY678" t="s">
        <v>4669</v>
      </c>
      <c r="BZ678" s="2">
        <v>45565</v>
      </c>
      <c r="CA678" s="2">
        <v>45579</v>
      </c>
      <c r="CC678" s="2">
        <v>45558</v>
      </c>
      <c r="CD678" t="s">
        <v>424</v>
      </c>
      <c r="CF678" s="2">
        <v>45565</v>
      </c>
      <c r="CI678" s="2">
        <v>45561</v>
      </c>
      <c r="CJ678" s="2">
        <v>45608</v>
      </c>
      <c r="CL678" s="2">
        <v>45579</v>
      </c>
      <c r="CM678" s="2">
        <v>45610</v>
      </c>
      <c r="CN678" s="2">
        <v>45559</v>
      </c>
      <c r="CO678" s="2">
        <v>45597</v>
      </c>
      <c r="CP678" s="2">
        <v>45579</v>
      </c>
      <c r="CR678" s="2">
        <v>45562</v>
      </c>
      <c r="CS678" s="2">
        <v>45573</v>
      </c>
      <c r="CT678" s="2">
        <v>45635</v>
      </c>
      <c r="CU678" s="2">
        <v>45583</v>
      </c>
      <c r="CV678" s="2">
        <v>45621</v>
      </c>
      <c r="CW678" s="2">
        <v>45573</v>
      </c>
      <c r="CY678" t="s">
        <v>424</v>
      </c>
      <c r="DD678" s="2">
        <v>45567</v>
      </c>
      <c r="DE678" s="2">
        <v>45561</v>
      </c>
      <c r="DF678" s="2">
        <v>45617</v>
      </c>
      <c r="DI678" s="2">
        <v>45618</v>
      </c>
      <c r="DJ678" s="2">
        <v>45538</v>
      </c>
      <c r="DK678" s="2">
        <v>45622</v>
      </c>
      <c r="DL678" s="2">
        <v>45798</v>
      </c>
      <c r="DM678" s="2">
        <v>45918</v>
      </c>
      <c r="DO678" s="2">
        <v>45561</v>
      </c>
      <c r="EE678" s="1">
        <v>2124.37</v>
      </c>
      <c r="EG678" t="s">
        <v>735</v>
      </c>
      <c r="EK678" t="s">
        <v>1591</v>
      </c>
    </row>
    <row r="679" spans="1:141" hidden="1" x14ac:dyDescent="0.35">
      <c r="A679">
        <v>3858</v>
      </c>
      <c r="B679" t="s">
        <v>1352</v>
      </c>
      <c r="C679">
        <v>4663</v>
      </c>
      <c r="D679" t="s">
        <v>976</v>
      </c>
      <c r="E679" t="s">
        <v>834</v>
      </c>
      <c r="F679" t="s">
        <v>526</v>
      </c>
      <c r="G679" t="s">
        <v>1510</v>
      </c>
      <c r="H679" t="s">
        <v>408</v>
      </c>
      <c r="I679" t="s">
        <v>4670</v>
      </c>
      <c r="J679" t="s">
        <v>4671</v>
      </c>
      <c r="K679" t="s">
        <v>37</v>
      </c>
      <c r="L679" t="s">
        <v>109</v>
      </c>
      <c r="M679" t="s">
        <v>411</v>
      </c>
      <c r="N679" t="s">
        <v>411</v>
      </c>
      <c r="O679" t="s">
        <v>411</v>
      </c>
      <c r="P679" t="s">
        <v>411</v>
      </c>
      <c r="Q679" t="s">
        <v>411</v>
      </c>
      <c r="R679" t="s">
        <v>411</v>
      </c>
      <c r="S679" t="s">
        <v>411</v>
      </c>
      <c r="T679" s="1">
        <v>164200</v>
      </c>
      <c r="U679" s="1">
        <v>1015.96</v>
      </c>
      <c r="V679">
        <v>0</v>
      </c>
      <c r="W679" s="1">
        <v>168000</v>
      </c>
      <c r="X679" s="1">
        <v>1836</v>
      </c>
      <c r="Y679">
        <v>0</v>
      </c>
      <c r="Z679" s="1">
        <v>169836</v>
      </c>
      <c r="AA679">
        <v>0</v>
      </c>
      <c r="AB679">
        <v>0</v>
      </c>
      <c r="AD679">
        <v>8787721296800</v>
      </c>
      <c r="AE679" t="s">
        <v>412</v>
      </c>
      <c r="AG679" s="2">
        <v>45610</v>
      </c>
      <c r="AH679" s="1">
        <v>3174.97</v>
      </c>
      <c r="AI679" s="2">
        <v>45569</v>
      </c>
      <c r="AJ679">
        <v>2004</v>
      </c>
      <c r="AK679" s="2">
        <v>45560</v>
      </c>
      <c r="AP679" t="s">
        <v>413</v>
      </c>
      <c r="AT679" s="2">
        <v>45698</v>
      </c>
      <c r="AU679" s="2">
        <v>45895</v>
      </c>
      <c r="AV679" t="s">
        <v>414</v>
      </c>
      <c r="AW679" s="2">
        <v>45561</v>
      </c>
      <c r="AX679">
        <v>29447</v>
      </c>
      <c r="AY679" s="1">
        <v>236550.39999999999</v>
      </c>
      <c r="BA679" t="s">
        <v>980</v>
      </c>
      <c r="BB679">
        <v>29447</v>
      </c>
      <c r="BC679" t="s">
        <v>4672</v>
      </c>
      <c r="BD679" t="s">
        <v>416</v>
      </c>
      <c r="BE679" t="s">
        <v>417</v>
      </c>
      <c r="BF679">
        <v>5562999320304</v>
      </c>
      <c r="BG679" t="s">
        <v>4673</v>
      </c>
      <c r="BH679">
        <v>73805445</v>
      </c>
      <c r="BI679" t="s">
        <v>4674</v>
      </c>
      <c r="BJ679" t="s">
        <v>4675</v>
      </c>
      <c r="BL679" s="1">
        <v>3649</v>
      </c>
      <c r="BM679" s="2">
        <v>45731</v>
      </c>
      <c r="BQ679">
        <v>3694</v>
      </c>
      <c r="BR679">
        <v>6052</v>
      </c>
      <c r="BS679" t="s">
        <v>506</v>
      </c>
      <c r="BT679" s="2">
        <v>45561</v>
      </c>
      <c r="BW679" t="s">
        <v>422</v>
      </c>
      <c r="BY679" t="s">
        <v>4676</v>
      </c>
      <c r="BZ679" s="2">
        <v>45561</v>
      </c>
      <c r="CA679" s="2">
        <v>45569</v>
      </c>
      <c r="CC679" s="2">
        <v>45561</v>
      </c>
      <c r="CD679" t="s">
        <v>424</v>
      </c>
      <c r="CF679" s="2">
        <v>45561</v>
      </c>
      <c r="CJ679" s="2">
        <v>45587</v>
      </c>
      <c r="CL679" s="2">
        <v>45562</v>
      </c>
      <c r="CM679" s="2">
        <v>45601</v>
      </c>
      <c r="CN679" s="2">
        <v>45561</v>
      </c>
      <c r="CO679" s="2">
        <v>45568</v>
      </c>
      <c r="CP679" s="2">
        <v>45575</v>
      </c>
      <c r="CR679" s="2">
        <v>45562</v>
      </c>
      <c r="CS679" s="2">
        <v>45565</v>
      </c>
      <c r="CT679" s="2">
        <v>45731</v>
      </c>
      <c r="CU679" s="2">
        <v>45582</v>
      </c>
      <c r="CV679" s="2">
        <v>45646</v>
      </c>
      <c r="CW679" s="2">
        <v>45565</v>
      </c>
      <c r="CY679" t="s">
        <v>424</v>
      </c>
      <c r="CZ679" s="2">
        <v>45607</v>
      </c>
      <c r="DC679" s="2">
        <v>45607</v>
      </c>
      <c r="DD679" s="2">
        <v>45597</v>
      </c>
      <c r="DF679" s="2">
        <v>45610</v>
      </c>
      <c r="DI679" s="2">
        <v>45610</v>
      </c>
      <c r="DJ679" s="2">
        <v>45563</v>
      </c>
      <c r="DK679" s="2">
        <v>45646</v>
      </c>
      <c r="DO679" s="2">
        <v>45565</v>
      </c>
      <c r="EE679" s="1">
        <v>1770</v>
      </c>
    </row>
    <row r="680" spans="1:141" hidden="1" x14ac:dyDescent="0.35">
      <c r="A680">
        <v>3859</v>
      </c>
      <c r="B680" t="s">
        <v>1352</v>
      </c>
      <c r="C680">
        <v>4688</v>
      </c>
      <c r="D680" t="s">
        <v>405</v>
      </c>
      <c r="E680" t="s">
        <v>406</v>
      </c>
      <c r="F680" t="s">
        <v>492</v>
      </c>
      <c r="G680">
        <v>202</v>
      </c>
      <c r="H680" t="s">
        <v>408</v>
      </c>
      <c r="I680" t="s">
        <v>4677</v>
      </c>
      <c r="J680" t="s">
        <v>4678</v>
      </c>
      <c r="K680" t="s">
        <v>14</v>
      </c>
      <c r="L680" t="s">
        <v>50</v>
      </c>
      <c r="M680" t="s">
        <v>411</v>
      </c>
      <c r="N680" t="s">
        <v>411</v>
      </c>
      <c r="O680" t="s">
        <v>411</v>
      </c>
      <c r="P680" t="s">
        <v>411</v>
      </c>
      <c r="Q680" t="s">
        <v>411</v>
      </c>
      <c r="R680" t="s">
        <v>411</v>
      </c>
      <c r="S680" t="s">
        <v>411</v>
      </c>
      <c r="T680" s="1">
        <v>158075.99</v>
      </c>
      <c r="U680">
        <v>705</v>
      </c>
      <c r="V680">
        <v>0</v>
      </c>
      <c r="W680" s="1">
        <v>128737.78</v>
      </c>
      <c r="X680" s="1">
        <v>6536</v>
      </c>
      <c r="Y680">
        <v>0</v>
      </c>
      <c r="Z680" s="1">
        <v>135273.78</v>
      </c>
      <c r="AA680">
        <v>0</v>
      </c>
      <c r="AB680">
        <v>0</v>
      </c>
      <c r="AD680">
        <v>8787721286368</v>
      </c>
      <c r="AE680" t="s">
        <v>412</v>
      </c>
      <c r="AG680" s="2">
        <v>45588</v>
      </c>
      <c r="AH680">
        <v>0</v>
      </c>
      <c r="AI680" s="2">
        <v>45568</v>
      </c>
      <c r="AJ680">
        <v>2004</v>
      </c>
      <c r="AK680" s="2">
        <v>45560</v>
      </c>
      <c r="AP680" t="s">
        <v>413</v>
      </c>
      <c r="AT680" s="2">
        <v>45698</v>
      </c>
      <c r="AU680" s="2">
        <v>45698</v>
      </c>
      <c r="AV680" t="s">
        <v>414</v>
      </c>
      <c r="AW680" s="2">
        <v>45561</v>
      </c>
      <c r="AX680">
        <v>29448</v>
      </c>
      <c r="AY680" s="1">
        <v>230000</v>
      </c>
      <c r="BA680" t="s">
        <v>415</v>
      </c>
      <c r="BB680">
        <v>29448</v>
      </c>
      <c r="BC680" t="s">
        <v>4594</v>
      </c>
      <c r="BD680" t="s">
        <v>416</v>
      </c>
      <c r="BE680" t="s">
        <v>417</v>
      </c>
      <c r="BF680">
        <v>5561999455353</v>
      </c>
      <c r="BG680" t="s">
        <v>4679</v>
      </c>
      <c r="BH680">
        <v>73801570</v>
      </c>
      <c r="BI680" t="s">
        <v>867</v>
      </c>
      <c r="BJ680" t="s">
        <v>4680</v>
      </c>
      <c r="BL680" s="1">
        <v>2350</v>
      </c>
      <c r="BM680" s="2">
        <v>45738</v>
      </c>
      <c r="BQ680">
        <v>3066</v>
      </c>
      <c r="BR680">
        <v>6053</v>
      </c>
      <c r="BS680" t="s">
        <v>776</v>
      </c>
      <c r="BT680" s="2">
        <v>45565</v>
      </c>
      <c r="BW680" t="s">
        <v>422</v>
      </c>
      <c r="BY680" t="s">
        <v>4681</v>
      </c>
      <c r="BZ680" s="2">
        <v>45565</v>
      </c>
      <c r="CA680" s="2">
        <v>45572</v>
      </c>
      <c r="CC680" s="2">
        <v>45561</v>
      </c>
      <c r="CD680" t="s">
        <v>424</v>
      </c>
      <c r="CF680" s="2">
        <v>45565</v>
      </c>
      <c r="CL680" s="2">
        <v>45567</v>
      </c>
      <c r="CN680" s="2">
        <v>45561</v>
      </c>
      <c r="CO680" s="2">
        <v>45568</v>
      </c>
      <c r="CP680" s="2">
        <v>45573</v>
      </c>
      <c r="CR680" s="2">
        <v>45562</v>
      </c>
      <c r="CS680" s="2">
        <v>45565</v>
      </c>
      <c r="CT680" s="2">
        <v>45738</v>
      </c>
      <c r="CU680" s="2">
        <v>45576</v>
      </c>
      <c r="CV680" s="2">
        <v>45652</v>
      </c>
      <c r="CW680" s="2">
        <v>45565</v>
      </c>
      <c r="CY680" t="s">
        <v>424</v>
      </c>
      <c r="DD680" s="2">
        <v>45568</v>
      </c>
      <c r="DF680" s="2">
        <v>45590</v>
      </c>
      <c r="DI680" s="2">
        <v>45593</v>
      </c>
      <c r="DJ680" s="2">
        <v>45560</v>
      </c>
      <c r="DK680" s="2">
        <v>45667</v>
      </c>
      <c r="DO680" s="2">
        <v>45565</v>
      </c>
      <c r="EE680" s="1">
        <v>2054.96</v>
      </c>
    </row>
    <row r="681" spans="1:141" hidden="1" x14ac:dyDescent="0.35">
      <c r="A681">
        <v>3860</v>
      </c>
      <c r="B681" t="s">
        <v>561</v>
      </c>
      <c r="C681">
        <v>4659</v>
      </c>
      <c r="D681" t="s">
        <v>976</v>
      </c>
      <c r="E681" t="s">
        <v>834</v>
      </c>
      <c r="F681" t="s">
        <v>519</v>
      </c>
      <c r="G681" t="s">
        <v>1729</v>
      </c>
      <c r="H681" t="s">
        <v>408</v>
      </c>
      <c r="I681" t="s">
        <v>4682</v>
      </c>
      <c r="J681" t="s">
        <v>4683</v>
      </c>
      <c r="K681" t="s">
        <v>22</v>
      </c>
      <c r="L681" t="s">
        <v>21</v>
      </c>
      <c r="M681" t="s">
        <v>411</v>
      </c>
      <c r="N681" t="s">
        <v>411</v>
      </c>
      <c r="O681" t="s">
        <v>411</v>
      </c>
      <c r="P681" t="s">
        <v>411</v>
      </c>
      <c r="Q681" t="s">
        <v>411</v>
      </c>
      <c r="R681" t="s">
        <v>411</v>
      </c>
      <c r="S681" t="s">
        <v>411</v>
      </c>
      <c r="T681" s="1">
        <v>162139.56</v>
      </c>
      <c r="U681">
        <v>764.99</v>
      </c>
      <c r="V681">
        <v>0</v>
      </c>
      <c r="W681" s="1">
        <v>146248.56</v>
      </c>
      <c r="X681" s="1">
        <v>4767</v>
      </c>
      <c r="Y681">
        <v>0</v>
      </c>
      <c r="Z681" s="1">
        <v>151015.56</v>
      </c>
      <c r="AA681">
        <v>0</v>
      </c>
      <c r="AB681">
        <v>0</v>
      </c>
      <c r="AE681" t="s">
        <v>412</v>
      </c>
      <c r="AH681">
        <v>0</v>
      </c>
      <c r="AK681" s="2">
        <v>45561</v>
      </c>
      <c r="AP681" t="s">
        <v>413</v>
      </c>
      <c r="AT681" s="2">
        <v>45576</v>
      </c>
      <c r="AU681" s="2">
        <v>45576</v>
      </c>
      <c r="AV681" t="s">
        <v>561</v>
      </c>
      <c r="AW681" s="2">
        <v>45562</v>
      </c>
      <c r="AX681">
        <v>29470</v>
      </c>
      <c r="AY681" s="1">
        <v>221932.24</v>
      </c>
      <c r="BA681" t="s">
        <v>980</v>
      </c>
      <c r="BB681">
        <v>29470</v>
      </c>
      <c r="BD681" t="s">
        <v>416</v>
      </c>
      <c r="BE681" t="s">
        <v>417</v>
      </c>
      <c r="BF681">
        <v>556199992178</v>
      </c>
      <c r="BG681" t="s">
        <v>4684</v>
      </c>
      <c r="BH681">
        <v>73805140</v>
      </c>
      <c r="BI681" t="s">
        <v>1316</v>
      </c>
      <c r="BJ681" t="s">
        <v>4685</v>
      </c>
      <c r="BL681" s="1">
        <v>2570.7800000000002</v>
      </c>
      <c r="BQ681">
        <v>3761</v>
      </c>
      <c r="BR681">
        <v>6056</v>
      </c>
      <c r="BS681" t="s">
        <v>862</v>
      </c>
      <c r="BY681" t="s">
        <v>4686</v>
      </c>
      <c r="CC681" s="2">
        <v>45561</v>
      </c>
      <c r="CG681" s="2">
        <v>45566</v>
      </c>
      <c r="CI681" s="2">
        <v>45567</v>
      </c>
      <c r="CN681" s="2">
        <v>45561</v>
      </c>
      <c r="CR681" s="2">
        <v>45562</v>
      </c>
      <c r="CS681" s="2">
        <v>45569</v>
      </c>
      <c r="CT681" s="2">
        <v>45724</v>
      </c>
      <c r="CW681" s="2">
        <v>45569</v>
      </c>
      <c r="CY681" t="s">
        <v>424</v>
      </c>
      <c r="DJ681" s="2">
        <v>45563</v>
      </c>
      <c r="DO681" s="2">
        <v>45569</v>
      </c>
      <c r="EG681" t="s">
        <v>1640</v>
      </c>
      <c r="EI681" t="s">
        <v>4687</v>
      </c>
      <c r="EK681" t="s">
        <v>3786</v>
      </c>
    </row>
    <row r="682" spans="1:141" hidden="1" x14ac:dyDescent="0.35">
      <c r="A682">
        <v>3861</v>
      </c>
      <c r="B682" t="s">
        <v>404</v>
      </c>
      <c r="C682">
        <v>4627</v>
      </c>
      <c r="D682" t="s">
        <v>2635</v>
      </c>
      <c r="E682" t="s">
        <v>472</v>
      </c>
      <c r="F682" t="s">
        <v>434</v>
      </c>
      <c r="G682" t="s">
        <v>3449</v>
      </c>
      <c r="H682" t="s">
        <v>408</v>
      </c>
      <c r="I682" t="s">
        <v>4688</v>
      </c>
      <c r="J682" t="s">
        <v>4689</v>
      </c>
      <c r="K682" t="s">
        <v>22</v>
      </c>
      <c r="L682" t="s">
        <v>39</v>
      </c>
      <c r="M682" t="s">
        <v>411</v>
      </c>
      <c r="N682" t="s">
        <v>411</v>
      </c>
      <c r="O682" t="s">
        <v>411</v>
      </c>
      <c r="P682" t="s">
        <v>411</v>
      </c>
      <c r="Q682" t="s">
        <v>411</v>
      </c>
      <c r="R682" t="s">
        <v>411</v>
      </c>
      <c r="S682" t="s">
        <v>411</v>
      </c>
      <c r="T682" s="1">
        <v>200000</v>
      </c>
      <c r="U682" s="1">
        <v>1515.37</v>
      </c>
      <c r="V682">
        <v>0</v>
      </c>
      <c r="W682" s="1">
        <v>200000</v>
      </c>
      <c r="X682">
        <v>0</v>
      </c>
      <c r="Y682">
        <v>0</v>
      </c>
      <c r="Z682" s="1">
        <v>200000</v>
      </c>
      <c r="AA682">
        <v>0</v>
      </c>
      <c r="AB682">
        <v>0</v>
      </c>
      <c r="AD682">
        <v>8787721314337</v>
      </c>
      <c r="AE682" t="s">
        <v>412</v>
      </c>
      <c r="AG682" s="2">
        <v>45607</v>
      </c>
      <c r="AH682" s="1">
        <v>3539.72</v>
      </c>
      <c r="AI682" s="2">
        <v>45576</v>
      </c>
      <c r="AJ682">
        <v>2004</v>
      </c>
      <c r="AK682" s="2">
        <v>45562</v>
      </c>
      <c r="AP682" t="s">
        <v>413</v>
      </c>
      <c r="AT682" s="2">
        <v>45764</v>
      </c>
      <c r="AU682" s="2">
        <v>45764</v>
      </c>
      <c r="AV682" t="s">
        <v>414</v>
      </c>
      <c r="AW682" s="2">
        <v>45544</v>
      </c>
      <c r="AX682">
        <v>29573</v>
      </c>
      <c r="AY682" s="1">
        <v>200000</v>
      </c>
      <c r="BA682" t="s">
        <v>2638</v>
      </c>
      <c r="BB682">
        <v>29573</v>
      </c>
      <c r="BC682" t="s">
        <v>4690</v>
      </c>
      <c r="BD682" t="s">
        <v>416</v>
      </c>
      <c r="BE682" t="s">
        <v>417</v>
      </c>
      <c r="BF682">
        <v>5561996154642</v>
      </c>
      <c r="BG682" t="s">
        <v>4691</v>
      </c>
      <c r="BH682">
        <v>73800000</v>
      </c>
      <c r="BI682" t="s">
        <v>825</v>
      </c>
      <c r="BJ682" t="s">
        <v>4692</v>
      </c>
      <c r="BL682" s="1">
        <v>4879.8</v>
      </c>
      <c r="BM682" s="2">
        <v>45703</v>
      </c>
      <c r="BQ682">
        <v>4354</v>
      </c>
      <c r="BR682">
        <v>6070</v>
      </c>
      <c r="BS682" t="s">
        <v>4693</v>
      </c>
      <c r="CA682" s="2">
        <v>45576</v>
      </c>
      <c r="CD682" t="s">
        <v>424</v>
      </c>
      <c r="CG682" s="2">
        <v>45567</v>
      </c>
      <c r="CI682" s="2">
        <v>45567</v>
      </c>
      <c r="CJ682" s="2">
        <v>45588</v>
      </c>
      <c r="CM682" s="2">
        <v>45597</v>
      </c>
      <c r="CP682" s="2">
        <v>45579</v>
      </c>
      <c r="CS682" s="2">
        <v>45568</v>
      </c>
      <c r="CU682" s="2">
        <v>45582</v>
      </c>
      <c r="CW682" s="2">
        <v>45568</v>
      </c>
      <c r="CY682" t="s">
        <v>424</v>
      </c>
      <c r="DD682" s="2">
        <v>45593</v>
      </c>
      <c r="DF682" s="2">
        <v>45608</v>
      </c>
      <c r="DI682" s="2">
        <v>45604</v>
      </c>
      <c r="DJ682" s="2">
        <v>45566</v>
      </c>
      <c r="DO682" s="2">
        <v>45568</v>
      </c>
      <c r="EE682" s="1">
        <v>2000</v>
      </c>
      <c r="EG682" t="s">
        <v>1640</v>
      </c>
      <c r="EH682" t="s">
        <v>4694</v>
      </c>
      <c r="EK682" t="s">
        <v>1591</v>
      </c>
    </row>
    <row r="683" spans="1:141" hidden="1" x14ac:dyDescent="0.35">
      <c r="A683">
        <v>3862</v>
      </c>
      <c r="B683" t="s">
        <v>404</v>
      </c>
      <c r="C683">
        <v>4684</v>
      </c>
      <c r="D683" t="s">
        <v>471</v>
      </c>
      <c r="E683" t="s">
        <v>508</v>
      </c>
      <c r="F683" t="s">
        <v>603</v>
      </c>
      <c r="G683">
        <v>304</v>
      </c>
      <c r="H683" t="s">
        <v>474</v>
      </c>
      <c r="I683" t="s">
        <v>4695</v>
      </c>
      <c r="J683" t="s">
        <v>4696</v>
      </c>
      <c r="K683" t="s">
        <v>38</v>
      </c>
      <c r="L683" t="s">
        <v>62</v>
      </c>
      <c r="M683" t="s">
        <v>411</v>
      </c>
      <c r="N683" t="s">
        <v>411</v>
      </c>
      <c r="O683" t="s">
        <v>411</v>
      </c>
      <c r="P683" t="s">
        <v>411</v>
      </c>
      <c r="Q683" t="s">
        <v>424</v>
      </c>
      <c r="R683" t="s">
        <v>411</v>
      </c>
      <c r="S683" t="s">
        <v>411</v>
      </c>
      <c r="T683" s="1">
        <v>154454.57</v>
      </c>
      <c r="U683">
        <v>540</v>
      </c>
      <c r="V683">
        <v>0</v>
      </c>
      <c r="W683" s="1">
        <v>105410.65</v>
      </c>
      <c r="X683" s="1">
        <v>71542.350000000006</v>
      </c>
      <c r="Y683">
        <v>0</v>
      </c>
      <c r="Z683" s="1">
        <v>176953</v>
      </c>
      <c r="AA683">
        <v>0</v>
      </c>
      <c r="AB683">
        <v>0</v>
      </c>
      <c r="AD683">
        <v>8787721729685</v>
      </c>
      <c r="AE683" t="s">
        <v>412</v>
      </c>
      <c r="AF683">
        <v>96198</v>
      </c>
      <c r="AG683" s="2">
        <v>45632</v>
      </c>
      <c r="AH683" s="1">
        <v>2745.55</v>
      </c>
      <c r="AI683" s="2">
        <v>45610</v>
      </c>
      <c r="AJ683">
        <v>2004</v>
      </c>
      <c r="AK683" s="2">
        <v>45562</v>
      </c>
      <c r="AP683" t="s">
        <v>4697</v>
      </c>
      <c r="AT683" s="2">
        <v>46077</v>
      </c>
      <c r="AU683" s="2">
        <v>46077</v>
      </c>
      <c r="AV683" t="s">
        <v>414</v>
      </c>
      <c r="AW683" s="2">
        <v>45556</v>
      </c>
      <c r="AX683">
        <v>29494</v>
      </c>
      <c r="AY683" s="1">
        <v>204501.57</v>
      </c>
      <c r="BA683" t="s">
        <v>477</v>
      </c>
      <c r="BB683">
        <v>29494</v>
      </c>
      <c r="BD683" t="s">
        <v>478</v>
      </c>
      <c r="BE683" t="s">
        <v>417</v>
      </c>
      <c r="BF683">
        <v>5561993169761</v>
      </c>
      <c r="BG683" t="s">
        <v>4698</v>
      </c>
      <c r="BH683">
        <v>72910001</v>
      </c>
      <c r="BI683" t="s">
        <v>1454</v>
      </c>
      <c r="BJ683" t="s">
        <v>4699</v>
      </c>
      <c r="BL683" s="1">
        <v>1800</v>
      </c>
      <c r="BM683" s="2">
        <v>45728</v>
      </c>
      <c r="BO683" t="s">
        <v>4700</v>
      </c>
      <c r="BP683" t="s">
        <v>4701</v>
      </c>
      <c r="BQ683">
        <v>2900</v>
      </c>
      <c r="BR683">
        <v>6060</v>
      </c>
      <c r="BS683" t="s">
        <v>1016</v>
      </c>
      <c r="BT683" s="2">
        <v>45556</v>
      </c>
      <c r="BU683">
        <v>866.69</v>
      </c>
      <c r="BV683" s="2">
        <v>45643</v>
      </c>
      <c r="BW683" t="s">
        <v>422</v>
      </c>
      <c r="BX683" s="2">
        <v>45647</v>
      </c>
      <c r="BY683" t="s">
        <v>4702</v>
      </c>
      <c r="BZ683" s="2">
        <v>45556</v>
      </c>
      <c r="CA683" s="2">
        <v>45615</v>
      </c>
      <c r="CC683" s="2">
        <v>45562</v>
      </c>
      <c r="CD683" t="s">
        <v>424</v>
      </c>
      <c r="CF683" s="2">
        <v>45556</v>
      </c>
      <c r="CJ683" s="2">
        <v>45617</v>
      </c>
      <c r="CL683" s="2">
        <v>45556</v>
      </c>
      <c r="CM683" s="2">
        <v>45623</v>
      </c>
      <c r="CN683" s="2">
        <v>45562</v>
      </c>
      <c r="CO683" s="2">
        <v>45628</v>
      </c>
      <c r="CP683" s="2">
        <v>45615</v>
      </c>
      <c r="CR683" s="2">
        <v>45562</v>
      </c>
      <c r="CS683" s="2">
        <v>45566</v>
      </c>
      <c r="CU683" s="2">
        <v>45615</v>
      </c>
      <c r="CV683" s="2">
        <v>45646</v>
      </c>
      <c r="CW683" s="2">
        <v>45565</v>
      </c>
      <c r="CY683" t="s">
        <v>424</v>
      </c>
      <c r="DC683" s="2">
        <v>45630</v>
      </c>
      <c r="DD683" s="2">
        <v>45561</v>
      </c>
      <c r="DF683" s="2">
        <v>45632</v>
      </c>
      <c r="DI683" s="2">
        <v>45637</v>
      </c>
      <c r="DJ683" s="2">
        <v>45562</v>
      </c>
      <c r="DK683" s="2">
        <v>45659</v>
      </c>
      <c r="DL683" s="2">
        <v>45747</v>
      </c>
      <c r="DM683" s="2">
        <v>45803</v>
      </c>
      <c r="DN683" s="2">
        <v>46059</v>
      </c>
      <c r="DO683" s="2">
        <v>45565</v>
      </c>
      <c r="DP683" s="2">
        <v>46059</v>
      </c>
      <c r="EE683" s="1">
        <v>4525.32</v>
      </c>
      <c r="EG683" t="s">
        <v>1640</v>
      </c>
      <c r="EI683" t="s">
        <v>3282</v>
      </c>
      <c r="EJ683" t="s">
        <v>4126</v>
      </c>
      <c r="EK683" t="s">
        <v>3786</v>
      </c>
    </row>
    <row r="684" spans="1:141" hidden="1" x14ac:dyDescent="0.35">
      <c r="A684">
        <v>3863</v>
      </c>
      <c r="B684" t="s">
        <v>404</v>
      </c>
      <c r="C684">
        <v>4681</v>
      </c>
      <c r="D684" t="s">
        <v>471</v>
      </c>
      <c r="E684" t="s">
        <v>472</v>
      </c>
      <c r="F684" t="s">
        <v>544</v>
      </c>
      <c r="G684">
        <v>203</v>
      </c>
      <c r="H684" t="s">
        <v>474</v>
      </c>
      <c r="I684" t="s">
        <v>4703</v>
      </c>
      <c r="J684" t="s">
        <v>4704</v>
      </c>
      <c r="K684" t="s">
        <v>38</v>
      </c>
      <c r="L684" t="s">
        <v>193</v>
      </c>
      <c r="M684" t="s">
        <v>411</v>
      </c>
      <c r="N684" t="s">
        <v>411</v>
      </c>
      <c r="O684" t="s">
        <v>411</v>
      </c>
      <c r="P684" t="s">
        <v>424</v>
      </c>
      <c r="Q684" t="s">
        <v>424</v>
      </c>
      <c r="R684" t="s">
        <v>411</v>
      </c>
      <c r="S684" t="s">
        <v>411</v>
      </c>
      <c r="T684" s="1">
        <v>154619.6</v>
      </c>
      <c r="U684">
        <v>547.79</v>
      </c>
      <c r="V684">
        <v>0</v>
      </c>
      <c r="W684" s="1">
        <v>106977.88</v>
      </c>
      <c r="X684" s="1">
        <v>50379.12</v>
      </c>
      <c r="Y684">
        <v>0</v>
      </c>
      <c r="Z684" s="1">
        <v>157357</v>
      </c>
      <c r="AA684">
        <v>0</v>
      </c>
      <c r="AB684">
        <v>0</v>
      </c>
      <c r="AD684">
        <v>8787721304056</v>
      </c>
      <c r="AE684" t="s">
        <v>412</v>
      </c>
      <c r="AF684">
        <v>96369</v>
      </c>
      <c r="AG684" s="2">
        <v>45607</v>
      </c>
      <c r="AH684" s="1">
        <v>2745.55</v>
      </c>
      <c r="AI684" s="2">
        <v>45575</v>
      </c>
      <c r="AJ684">
        <v>2004</v>
      </c>
      <c r="AK684" s="2">
        <v>45562</v>
      </c>
      <c r="AP684" t="s">
        <v>413</v>
      </c>
      <c r="AT684" s="2">
        <v>45653</v>
      </c>
      <c r="AU684" s="2">
        <v>45744</v>
      </c>
      <c r="AV684" t="s">
        <v>414</v>
      </c>
      <c r="AW684" s="2">
        <v>45556</v>
      </c>
      <c r="AX684">
        <v>29493</v>
      </c>
      <c r="AY684" s="1">
        <v>202000.8</v>
      </c>
      <c r="BA684" t="s">
        <v>477</v>
      </c>
      <c r="BB684">
        <v>29493</v>
      </c>
      <c r="BD684" t="s">
        <v>478</v>
      </c>
      <c r="BE684" t="s">
        <v>417</v>
      </c>
      <c r="BF684">
        <v>5561981379941</v>
      </c>
      <c r="BG684" t="s">
        <v>4705</v>
      </c>
      <c r="BH684">
        <v>72910000</v>
      </c>
      <c r="BI684" t="s">
        <v>646</v>
      </c>
      <c r="BJ684" t="s">
        <v>4706</v>
      </c>
      <c r="BL684" s="1">
        <v>1825.98</v>
      </c>
      <c r="BM684" s="2">
        <v>45735</v>
      </c>
      <c r="BQ684">
        <v>3082</v>
      </c>
      <c r="BR684">
        <v>6059</v>
      </c>
      <c r="BS684" t="s">
        <v>2229</v>
      </c>
      <c r="BT684" s="2">
        <v>45556</v>
      </c>
      <c r="BU684" s="1">
        <v>1201.68</v>
      </c>
      <c r="BV684" s="2">
        <v>45582</v>
      </c>
      <c r="BW684" t="s">
        <v>422</v>
      </c>
      <c r="BX684" s="2">
        <v>45580</v>
      </c>
      <c r="BY684" t="s">
        <v>4707</v>
      </c>
      <c r="BZ684" s="2">
        <v>45556</v>
      </c>
      <c r="CA684" s="2">
        <v>45582</v>
      </c>
      <c r="CC684" s="2">
        <v>45562</v>
      </c>
      <c r="CD684" t="s">
        <v>424</v>
      </c>
      <c r="CF684" s="2">
        <v>45556</v>
      </c>
      <c r="CG684" s="2">
        <v>45565</v>
      </c>
      <c r="CI684" s="2">
        <v>45567</v>
      </c>
      <c r="CJ684" s="2">
        <v>45586</v>
      </c>
      <c r="CL684" s="2">
        <v>45556</v>
      </c>
      <c r="CM684" s="2">
        <v>45595</v>
      </c>
      <c r="CN684" s="2">
        <v>45562</v>
      </c>
      <c r="CO684" s="2">
        <v>45597</v>
      </c>
      <c r="CP684" s="2">
        <v>45582</v>
      </c>
      <c r="CR684" s="2">
        <v>45562</v>
      </c>
      <c r="CS684" s="2">
        <v>45569</v>
      </c>
      <c r="CU684" s="2">
        <v>45582</v>
      </c>
      <c r="CV684" s="2">
        <v>45621</v>
      </c>
      <c r="CW684" s="2">
        <v>45569</v>
      </c>
      <c r="CX684" s="2">
        <v>45603</v>
      </c>
      <c r="CY684" t="s">
        <v>424</v>
      </c>
      <c r="DD684" s="2">
        <v>45560</v>
      </c>
      <c r="DF684" s="2">
        <v>45608</v>
      </c>
      <c r="DI684" s="2">
        <v>45609</v>
      </c>
      <c r="DJ684" s="2">
        <v>45562</v>
      </c>
      <c r="DK684" s="2">
        <v>45622</v>
      </c>
      <c r="DL684" s="2">
        <v>45628</v>
      </c>
      <c r="DM684" s="2">
        <v>45629</v>
      </c>
      <c r="DN684" s="2">
        <v>45624</v>
      </c>
      <c r="DO684" s="2">
        <v>45569</v>
      </c>
      <c r="DP684" s="2">
        <v>45563</v>
      </c>
      <c r="EE684" s="1">
        <v>4105.32</v>
      </c>
      <c r="EG684" t="s">
        <v>1640</v>
      </c>
      <c r="EI684" t="s">
        <v>3282</v>
      </c>
      <c r="EJ684" t="s">
        <v>4126</v>
      </c>
      <c r="EK684" t="s">
        <v>1591</v>
      </c>
    </row>
    <row r="685" spans="1:141" hidden="1" x14ac:dyDescent="0.35">
      <c r="A685">
        <v>3864</v>
      </c>
      <c r="B685" t="s">
        <v>1352</v>
      </c>
      <c r="C685">
        <v>4678</v>
      </c>
      <c r="D685" t="s">
        <v>405</v>
      </c>
      <c r="E685" t="s">
        <v>406</v>
      </c>
      <c r="F685" t="s">
        <v>623</v>
      </c>
      <c r="G685">
        <v>2</v>
      </c>
      <c r="H685" t="s">
        <v>408</v>
      </c>
      <c r="I685" t="s">
        <v>4708</v>
      </c>
      <c r="J685" t="s">
        <v>4709</v>
      </c>
      <c r="K685" t="s">
        <v>22</v>
      </c>
      <c r="L685" t="s">
        <v>148</v>
      </c>
      <c r="M685" t="s">
        <v>411</v>
      </c>
      <c r="N685" t="s">
        <v>411</v>
      </c>
      <c r="O685" t="s">
        <v>411</v>
      </c>
      <c r="P685" t="s">
        <v>411</v>
      </c>
      <c r="Q685" t="s">
        <v>411</v>
      </c>
      <c r="R685" t="s">
        <v>411</v>
      </c>
      <c r="S685" t="s">
        <v>411</v>
      </c>
      <c r="T685" s="1">
        <v>164200</v>
      </c>
      <c r="U685" s="1">
        <v>1012.1</v>
      </c>
      <c r="V685">
        <v>0</v>
      </c>
      <c r="W685" s="1">
        <v>168000</v>
      </c>
      <c r="X685" s="1">
        <v>2059</v>
      </c>
      <c r="Y685">
        <v>0</v>
      </c>
      <c r="Z685" s="1">
        <v>170059</v>
      </c>
      <c r="AA685">
        <v>0</v>
      </c>
      <c r="AB685">
        <v>0</v>
      </c>
      <c r="AD685">
        <v>8787721271891</v>
      </c>
      <c r="AE685" t="s">
        <v>412</v>
      </c>
      <c r="AG685" s="2">
        <v>45609</v>
      </c>
      <c r="AH685" s="1">
        <v>3082.3</v>
      </c>
      <c r="AI685" s="2">
        <v>45569</v>
      </c>
      <c r="AJ685">
        <v>2004</v>
      </c>
      <c r="AK685" s="2">
        <v>45562</v>
      </c>
      <c r="AP685" t="s">
        <v>413</v>
      </c>
      <c r="AT685" s="2">
        <v>45698</v>
      </c>
      <c r="AU685" s="2">
        <v>45698</v>
      </c>
      <c r="AV685" t="s">
        <v>414</v>
      </c>
      <c r="AW685" s="2">
        <v>45556</v>
      </c>
      <c r="AX685">
        <v>29492</v>
      </c>
      <c r="AY685" s="1">
        <v>257500</v>
      </c>
      <c r="BA685" t="s">
        <v>415</v>
      </c>
      <c r="BB685">
        <v>29492</v>
      </c>
      <c r="BC685" t="s">
        <v>4710</v>
      </c>
      <c r="BD685" t="s">
        <v>416</v>
      </c>
      <c r="BE685" t="s">
        <v>417</v>
      </c>
      <c r="BF685">
        <v>5561996692116</v>
      </c>
      <c r="BG685" t="s">
        <v>4711</v>
      </c>
      <c r="BH685">
        <v>73816899</v>
      </c>
      <c r="BI685" t="s">
        <v>3257</v>
      </c>
      <c r="BJ685" t="s">
        <v>4712</v>
      </c>
      <c r="BL685" s="1">
        <v>3541.63</v>
      </c>
      <c r="BM685" s="2">
        <v>45734</v>
      </c>
      <c r="BQ685">
        <v>3115</v>
      </c>
      <c r="BR685">
        <v>6057</v>
      </c>
      <c r="BS685" t="s">
        <v>2569</v>
      </c>
      <c r="BT685" s="2">
        <v>45563</v>
      </c>
      <c r="BW685" t="s">
        <v>422</v>
      </c>
      <c r="BY685" t="s">
        <v>4713</v>
      </c>
      <c r="BZ685" s="2">
        <v>45563</v>
      </c>
      <c r="CC685" s="2">
        <v>45562</v>
      </c>
      <c r="CD685" t="s">
        <v>424</v>
      </c>
      <c r="CF685" s="2">
        <v>45563</v>
      </c>
      <c r="CG685" s="2">
        <v>45560</v>
      </c>
      <c r="CI685" s="2">
        <v>45562</v>
      </c>
      <c r="CJ685" s="2">
        <v>45583</v>
      </c>
      <c r="CL685" s="2">
        <v>45565</v>
      </c>
      <c r="CM685" s="2">
        <v>45601</v>
      </c>
      <c r="CN685" s="2">
        <v>45562</v>
      </c>
      <c r="CO685" s="2">
        <v>45568</v>
      </c>
      <c r="CP685" s="2">
        <v>45573</v>
      </c>
      <c r="CR685" s="2">
        <v>45566</v>
      </c>
      <c r="CS685" s="2">
        <v>45566</v>
      </c>
      <c r="CT685" s="2">
        <v>45734</v>
      </c>
      <c r="CU685" s="2">
        <v>45576</v>
      </c>
      <c r="CV685" s="2">
        <v>45664</v>
      </c>
      <c r="CW685" s="2">
        <v>45565</v>
      </c>
      <c r="CY685" t="s">
        <v>424</v>
      </c>
      <c r="DD685" s="2">
        <v>45600</v>
      </c>
      <c r="DF685" s="2">
        <v>45610</v>
      </c>
      <c r="DI685" s="2">
        <v>45610</v>
      </c>
      <c r="DJ685" s="2">
        <v>45559</v>
      </c>
      <c r="DK685" s="2">
        <v>45666</v>
      </c>
      <c r="DO685" s="2">
        <v>45565</v>
      </c>
      <c r="EE685" s="1">
        <v>1769.19</v>
      </c>
    </row>
    <row r="686" spans="1:141" hidden="1" x14ac:dyDescent="0.35">
      <c r="A686">
        <v>3865</v>
      </c>
      <c r="B686" t="s">
        <v>1352</v>
      </c>
      <c r="C686">
        <v>4677</v>
      </c>
      <c r="D686" t="s">
        <v>405</v>
      </c>
      <c r="E686" t="s">
        <v>406</v>
      </c>
      <c r="F686" t="s">
        <v>603</v>
      </c>
      <c r="G686">
        <v>2</v>
      </c>
      <c r="H686" t="s">
        <v>408</v>
      </c>
      <c r="I686" t="s">
        <v>4714</v>
      </c>
      <c r="J686" t="s">
        <v>4715</v>
      </c>
      <c r="K686" t="s">
        <v>14</v>
      </c>
      <c r="L686" t="s">
        <v>169</v>
      </c>
      <c r="M686" t="s">
        <v>411</v>
      </c>
      <c r="N686" t="s">
        <v>411</v>
      </c>
      <c r="O686" t="s">
        <v>411</v>
      </c>
      <c r="P686" t="s">
        <v>411</v>
      </c>
      <c r="Q686" t="s">
        <v>411</v>
      </c>
      <c r="R686" t="s">
        <v>411</v>
      </c>
      <c r="S686" t="s">
        <v>411</v>
      </c>
      <c r="T686" s="1">
        <v>164200</v>
      </c>
      <c r="U686">
        <v>961.36</v>
      </c>
      <c r="V686">
        <v>0</v>
      </c>
      <c r="W686" s="1">
        <v>159314.38</v>
      </c>
      <c r="X686" s="1">
        <v>1304</v>
      </c>
      <c r="Y686">
        <v>0</v>
      </c>
      <c r="Z686" s="1">
        <v>160618.38</v>
      </c>
      <c r="AA686">
        <v>0</v>
      </c>
      <c r="AB686">
        <v>0</v>
      </c>
      <c r="AD686">
        <v>8787721349408</v>
      </c>
      <c r="AE686" t="s">
        <v>412</v>
      </c>
      <c r="AG686" s="2">
        <v>45671</v>
      </c>
      <c r="AH686" s="1">
        <v>4116.26</v>
      </c>
      <c r="AI686" s="2">
        <v>45590</v>
      </c>
      <c r="AJ686">
        <v>2004</v>
      </c>
      <c r="AK686" s="2">
        <v>45562</v>
      </c>
      <c r="AP686" t="s">
        <v>413</v>
      </c>
      <c r="AT686" s="2">
        <v>45733</v>
      </c>
      <c r="AU686" s="2">
        <v>45733</v>
      </c>
      <c r="AV686" t="s">
        <v>414</v>
      </c>
      <c r="AW686" s="2">
        <v>45555</v>
      </c>
      <c r="AX686">
        <v>29629</v>
      </c>
      <c r="AY686" s="1">
        <v>237000</v>
      </c>
      <c r="BA686" t="s">
        <v>415</v>
      </c>
      <c r="BB686">
        <v>29629</v>
      </c>
      <c r="BC686" t="s">
        <v>4716</v>
      </c>
      <c r="BD686" t="s">
        <v>416</v>
      </c>
      <c r="BE686" t="s">
        <v>417</v>
      </c>
      <c r="BF686">
        <v>5561996298878</v>
      </c>
      <c r="BG686" t="s">
        <v>4717</v>
      </c>
      <c r="BH686">
        <v>73813781</v>
      </c>
      <c r="BI686" t="s">
        <v>894</v>
      </c>
      <c r="BJ686" t="s">
        <v>4718</v>
      </c>
      <c r="BL686" s="1">
        <v>3204.56</v>
      </c>
      <c r="BM686" s="2">
        <v>45732</v>
      </c>
      <c r="BQ686">
        <v>3211</v>
      </c>
      <c r="BR686">
        <v>6074</v>
      </c>
      <c r="BS686" t="s">
        <v>590</v>
      </c>
      <c r="BT686" s="2">
        <v>45558</v>
      </c>
      <c r="BY686" t="s">
        <v>4719</v>
      </c>
      <c r="CA686" s="2">
        <v>45642</v>
      </c>
      <c r="CC686" s="2">
        <v>45562</v>
      </c>
      <c r="CD686" t="s">
        <v>424</v>
      </c>
      <c r="CF686" s="2">
        <v>45588</v>
      </c>
      <c r="CG686" s="2">
        <v>45567</v>
      </c>
      <c r="CI686" s="2">
        <v>45567</v>
      </c>
      <c r="CJ686" s="2">
        <v>45665</v>
      </c>
      <c r="CL686" s="2">
        <v>45588</v>
      </c>
      <c r="CM686" s="2">
        <v>45666</v>
      </c>
      <c r="CN686" s="2">
        <v>45565</v>
      </c>
      <c r="CO686" s="2">
        <v>45597</v>
      </c>
      <c r="CP686" s="2">
        <v>45642</v>
      </c>
      <c r="CR686" s="2">
        <v>45567</v>
      </c>
      <c r="CS686" s="2">
        <v>45568</v>
      </c>
      <c r="CT686" s="2">
        <v>45732</v>
      </c>
      <c r="CU686" s="2">
        <v>45644</v>
      </c>
      <c r="CV686" s="2">
        <v>45628</v>
      </c>
      <c r="CW686" s="2">
        <v>45568</v>
      </c>
      <c r="CY686" t="s">
        <v>424</v>
      </c>
      <c r="DD686" s="2">
        <v>45642</v>
      </c>
      <c r="DF686" s="2">
        <v>45671</v>
      </c>
      <c r="DI686" s="2">
        <v>45672</v>
      </c>
      <c r="DJ686" s="2">
        <v>45566</v>
      </c>
      <c r="DK686" s="2">
        <v>45667</v>
      </c>
      <c r="DO686" s="2">
        <v>45568</v>
      </c>
      <c r="EE686" s="1">
        <v>1803.48</v>
      </c>
      <c r="EG686" t="s">
        <v>3289</v>
      </c>
      <c r="EK686" t="s">
        <v>3786</v>
      </c>
    </row>
    <row r="687" spans="1:141" hidden="1" x14ac:dyDescent="0.35">
      <c r="A687">
        <v>3866</v>
      </c>
      <c r="B687" t="s">
        <v>1352</v>
      </c>
      <c r="C687">
        <v>4652</v>
      </c>
      <c r="D687" t="s">
        <v>405</v>
      </c>
      <c r="E687" t="s">
        <v>406</v>
      </c>
      <c r="F687" t="s">
        <v>461</v>
      </c>
      <c r="G687">
        <v>3</v>
      </c>
      <c r="H687" t="s">
        <v>408</v>
      </c>
      <c r="I687" t="s">
        <v>4720</v>
      </c>
      <c r="J687" t="s">
        <v>4721</v>
      </c>
      <c r="K687" t="s">
        <v>14</v>
      </c>
      <c r="L687" t="s">
        <v>66</v>
      </c>
      <c r="M687" t="s">
        <v>411</v>
      </c>
      <c r="N687" t="s">
        <v>411</v>
      </c>
      <c r="O687" t="s">
        <v>411</v>
      </c>
      <c r="P687" t="s">
        <v>411</v>
      </c>
      <c r="Q687" t="s">
        <v>411</v>
      </c>
      <c r="R687" t="s">
        <v>411</v>
      </c>
      <c r="S687" t="s">
        <v>411</v>
      </c>
      <c r="T687" s="1">
        <v>164200</v>
      </c>
      <c r="U687" s="1">
        <v>1011.6</v>
      </c>
      <c r="V687">
        <v>0</v>
      </c>
      <c r="W687" s="1">
        <v>168000</v>
      </c>
      <c r="X687">
        <v>590</v>
      </c>
      <c r="Y687">
        <v>0</v>
      </c>
      <c r="Z687" s="1">
        <v>168590</v>
      </c>
      <c r="AA687">
        <v>0</v>
      </c>
      <c r="AB687">
        <v>0</v>
      </c>
      <c r="AD687">
        <v>8787721313896</v>
      </c>
      <c r="AE687" t="s">
        <v>412</v>
      </c>
      <c r="AG687" s="2">
        <v>45603</v>
      </c>
      <c r="AH687" s="1">
        <v>3172.42</v>
      </c>
      <c r="AI687" s="2">
        <v>45576</v>
      </c>
      <c r="AJ687">
        <v>2004</v>
      </c>
      <c r="AK687" s="2">
        <v>45562</v>
      </c>
      <c r="AP687" t="s">
        <v>413</v>
      </c>
      <c r="AT687" s="2">
        <v>45698</v>
      </c>
      <c r="AU687" s="2">
        <v>45698</v>
      </c>
      <c r="AV687" t="s">
        <v>414</v>
      </c>
      <c r="AW687" s="2">
        <v>45548</v>
      </c>
      <c r="AX687">
        <v>29495</v>
      </c>
      <c r="AY687" s="1">
        <v>237800</v>
      </c>
      <c r="BA687" t="s">
        <v>415</v>
      </c>
      <c r="BB687">
        <v>29495</v>
      </c>
      <c r="BC687" t="s">
        <v>4722</v>
      </c>
      <c r="BD687" t="s">
        <v>1229</v>
      </c>
      <c r="BE687" t="s">
        <v>417</v>
      </c>
      <c r="BF687">
        <v>5561996300276</v>
      </c>
      <c r="BG687" t="s">
        <v>4723</v>
      </c>
      <c r="BH687">
        <v>73825000</v>
      </c>
      <c r="BI687" t="s">
        <v>1338</v>
      </c>
      <c r="BJ687" t="s">
        <v>4724</v>
      </c>
      <c r="BL687" s="1">
        <v>3574.07</v>
      </c>
      <c r="BM687" s="2">
        <v>45717</v>
      </c>
      <c r="BQ687">
        <v>3047</v>
      </c>
      <c r="BR687">
        <v>6061</v>
      </c>
      <c r="BS687" t="s">
        <v>449</v>
      </c>
      <c r="BT687" s="2">
        <v>45569</v>
      </c>
      <c r="BW687" t="s">
        <v>422</v>
      </c>
      <c r="BY687" t="s">
        <v>4725</v>
      </c>
      <c r="BZ687" s="2">
        <v>45569</v>
      </c>
      <c r="CA687" s="2">
        <v>45576</v>
      </c>
      <c r="CC687" s="2">
        <v>45562</v>
      </c>
      <c r="CD687" t="s">
        <v>424</v>
      </c>
      <c r="CF687" s="2">
        <v>45569</v>
      </c>
      <c r="CG687" s="2">
        <v>45566</v>
      </c>
      <c r="CI687" s="2">
        <v>45566</v>
      </c>
      <c r="CJ687" s="2">
        <v>45588</v>
      </c>
      <c r="CL687" s="2">
        <v>45572</v>
      </c>
      <c r="CM687" s="2">
        <v>45597</v>
      </c>
      <c r="CN687" s="2">
        <v>45562</v>
      </c>
      <c r="CO687" s="2">
        <v>45597</v>
      </c>
      <c r="CP687" s="2">
        <v>45579</v>
      </c>
      <c r="CR687" s="2">
        <v>45567</v>
      </c>
      <c r="CS687" s="2">
        <v>45567</v>
      </c>
      <c r="CT687" s="2">
        <v>45717</v>
      </c>
      <c r="CU687" s="2">
        <v>45582</v>
      </c>
      <c r="CV687" s="2">
        <v>45628</v>
      </c>
      <c r="CW687" s="2">
        <v>45567</v>
      </c>
      <c r="CY687" t="s">
        <v>424</v>
      </c>
      <c r="DD687" s="2">
        <v>45593</v>
      </c>
      <c r="DF687" s="2">
        <v>45604</v>
      </c>
      <c r="DI687" s="2">
        <v>45607</v>
      </c>
      <c r="DJ687" s="2">
        <v>45562</v>
      </c>
      <c r="DK687" s="2">
        <v>45667</v>
      </c>
      <c r="DO687" s="2">
        <v>45567</v>
      </c>
      <c r="EE687" s="1">
        <v>1767.18</v>
      </c>
      <c r="EG687" t="s">
        <v>735</v>
      </c>
      <c r="EK687" t="s">
        <v>1591</v>
      </c>
    </row>
    <row r="688" spans="1:141" hidden="1" x14ac:dyDescent="0.35">
      <c r="A688">
        <v>3867</v>
      </c>
      <c r="B688" t="s">
        <v>1352</v>
      </c>
      <c r="C688">
        <v>4679</v>
      </c>
      <c r="D688" t="s">
        <v>976</v>
      </c>
      <c r="E688" t="s">
        <v>834</v>
      </c>
      <c r="F688" t="s">
        <v>451</v>
      </c>
      <c r="G688" t="s">
        <v>1510</v>
      </c>
      <c r="H688" t="s">
        <v>408</v>
      </c>
      <c r="I688" t="s">
        <v>4726</v>
      </c>
      <c r="J688" t="s">
        <v>4727</v>
      </c>
      <c r="K688" t="s">
        <v>22</v>
      </c>
      <c r="L688" t="s">
        <v>39</v>
      </c>
      <c r="M688" t="s">
        <v>411</v>
      </c>
      <c r="N688" t="s">
        <v>411</v>
      </c>
      <c r="O688" t="s">
        <v>411</v>
      </c>
      <c r="P688" t="s">
        <v>411</v>
      </c>
      <c r="Q688" t="s">
        <v>411</v>
      </c>
      <c r="R688" t="s">
        <v>411</v>
      </c>
      <c r="S688" t="s">
        <v>411</v>
      </c>
      <c r="T688" s="1">
        <v>160445.76000000001</v>
      </c>
      <c r="U688">
        <v>765</v>
      </c>
      <c r="V688">
        <v>0</v>
      </c>
      <c r="W688" s="1">
        <v>144501.76000000001</v>
      </c>
      <c r="X688" s="1">
        <v>15944</v>
      </c>
      <c r="Y688">
        <v>0</v>
      </c>
      <c r="Z688" s="1">
        <v>160445.76000000001</v>
      </c>
      <c r="AA688">
        <v>0</v>
      </c>
      <c r="AB688">
        <v>0</v>
      </c>
      <c r="AD688">
        <v>8787721309422</v>
      </c>
      <c r="AE688" t="s">
        <v>412</v>
      </c>
      <c r="AG688" s="2">
        <v>45607</v>
      </c>
      <c r="AH688" s="1">
        <v>3082.3</v>
      </c>
      <c r="AI688" s="2">
        <v>45569</v>
      </c>
      <c r="AJ688">
        <v>2004</v>
      </c>
      <c r="AK688" s="2">
        <v>45565</v>
      </c>
      <c r="AP688" t="s">
        <v>413</v>
      </c>
      <c r="AT688" s="2">
        <v>45698</v>
      </c>
      <c r="AU688" s="2">
        <v>45895</v>
      </c>
      <c r="AV688" t="s">
        <v>414</v>
      </c>
      <c r="AW688" s="2">
        <v>45556</v>
      </c>
      <c r="AX688">
        <v>29524</v>
      </c>
      <c r="AY688" s="1">
        <v>225000.16</v>
      </c>
      <c r="BA688" t="s">
        <v>980</v>
      </c>
      <c r="BB688">
        <v>29524</v>
      </c>
      <c r="BC688" t="s">
        <v>4728</v>
      </c>
      <c r="BD688" t="s">
        <v>416</v>
      </c>
      <c r="BE688" t="s">
        <v>417</v>
      </c>
      <c r="BF688">
        <v>5561998479524</v>
      </c>
      <c r="BG688" t="s">
        <v>2193</v>
      </c>
      <c r="BH688">
        <v>73808775</v>
      </c>
      <c r="BI688" t="s">
        <v>1267</v>
      </c>
      <c r="BJ688" t="s">
        <v>4729</v>
      </c>
      <c r="BL688" s="1">
        <v>2550</v>
      </c>
      <c r="BQ688">
        <v>3726</v>
      </c>
      <c r="BR688">
        <v>6064</v>
      </c>
      <c r="BS688" t="s">
        <v>569</v>
      </c>
      <c r="BT688" s="2">
        <v>45563</v>
      </c>
      <c r="BW688" t="s">
        <v>422</v>
      </c>
      <c r="BY688" t="s">
        <v>4730</v>
      </c>
      <c r="BZ688" s="2">
        <v>45563</v>
      </c>
      <c r="CA688" s="2">
        <v>45573</v>
      </c>
      <c r="CC688" s="2">
        <v>45562</v>
      </c>
      <c r="CD688" t="s">
        <v>424</v>
      </c>
      <c r="CF688" s="2">
        <v>45563</v>
      </c>
      <c r="CJ688" s="2">
        <v>45582</v>
      </c>
      <c r="CL688" s="2">
        <v>45566</v>
      </c>
      <c r="CM688" s="2">
        <v>45597</v>
      </c>
      <c r="CN688" s="2">
        <v>45562</v>
      </c>
      <c r="CO688" s="2">
        <v>45568</v>
      </c>
      <c r="CP688" s="2">
        <v>45575</v>
      </c>
      <c r="CR688" s="2">
        <v>45566</v>
      </c>
      <c r="CS688" s="2">
        <v>45566</v>
      </c>
      <c r="CT688" s="2">
        <v>45734</v>
      </c>
      <c r="CU688" s="2">
        <v>45579</v>
      </c>
      <c r="CV688" s="2">
        <v>45646</v>
      </c>
      <c r="CW688" s="2">
        <v>45565</v>
      </c>
      <c r="CY688" t="s">
        <v>424</v>
      </c>
      <c r="DD688" s="2">
        <v>45572</v>
      </c>
      <c r="DF688" s="2">
        <v>45608</v>
      </c>
      <c r="DI688" s="2">
        <v>45608</v>
      </c>
      <c r="DJ688" s="2">
        <v>45562</v>
      </c>
      <c r="DK688" s="2">
        <v>45646</v>
      </c>
      <c r="DO688" s="2">
        <v>45565</v>
      </c>
      <c r="EE688" s="1">
        <v>1996.58</v>
      </c>
    </row>
    <row r="689" spans="1:141" hidden="1" x14ac:dyDescent="0.35">
      <c r="A689">
        <v>3868</v>
      </c>
      <c r="B689" t="s">
        <v>404</v>
      </c>
      <c r="C689">
        <v>4666</v>
      </c>
      <c r="D689" t="s">
        <v>833</v>
      </c>
      <c r="E689" t="s">
        <v>834</v>
      </c>
      <c r="F689" t="s">
        <v>461</v>
      </c>
      <c r="G689">
        <v>201</v>
      </c>
      <c r="H689" t="s">
        <v>474</v>
      </c>
      <c r="I689" t="s">
        <v>4731</v>
      </c>
      <c r="J689" t="s">
        <v>4732</v>
      </c>
      <c r="K689" t="s">
        <v>44</v>
      </c>
      <c r="L689" t="s">
        <v>192</v>
      </c>
      <c r="M689" t="s">
        <v>411</v>
      </c>
      <c r="N689" t="s">
        <v>411</v>
      </c>
      <c r="O689" t="s">
        <v>411</v>
      </c>
      <c r="P689" t="s">
        <v>424</v>
      </c>
      <c r="Q689" t="s">
        <v>424</v>
      </c>
      <c r="R689" t="s">
        <v>411</v>
      </c>
      <c r="S689" t="s">
        <v>411</v>
      </c>
      <c r="T689" s="1">
        <v>155756.07999999999</v>
      </c>
      <c r="U689">
        <v>559.5</v>
      </c>
      <c r="V689">
        <v>0</v>
      </c>
      <c r="W689" s="1">
        <v>109525.16</v>
      </c>
      <c r="X689" s="1">
        <v>49243.839999999997</v>
      </c>
      <c r="Y689">
        <v>0</v>
      </c>
      <c r="Z689" s="1">
        <v>158769</v>
      </c>
      <c r="AA689">
        <v>0</v>
      </c>
      <c r="AB689">
        <v>0</v>
      </c>
      <c r="AD689">
        <v>8787721305435</v>
      </c>
      <c r="AE689" t="s">
        <v>412</v>
      </c>
      <c r="AF689">
        <v>105244</v>
      </c>
      <c r="AG689" s="2">
        <v>45587</v>
      </c>
      <c r="AH689" s="1">
        <v>2745.55</v>
      </c>
      <c r="AI689" s="2">
        <v>45569</v>
      </c>
      <c r="AJ689">
        <v>2004</v>
      </c>
      <c r="AK689" s="2">
        <v>45565</v>
      </c>
      <c r="AP689" t="s">
        <v>413</v>
      </c>
      <c r="AT689" s="2">
        <v>45740</v>
      </c>
      <c r="AU689" s="2">
        <v>45740</v>
      </c>
      <c r="AV689" t="s">
        <v>414</v>
      </c>
      <c r="AW689" s="2">
        <v>45567</v>
      </c>
      <c r="AX689">
        <v>29522</v>
      </c>
      <c r="AY689" s="1">
        <v>207028.08</v>
      </c>
      <c r="BA689" t="s">
        <v>837</v>
      </c>
      <c r="BB689">
        <v>29522</v>
      </c>
      <c r="BD689" t="s">
        <v>478</v>
      </c>
      <c r="BE689" t="s">
        <v>417</v>
      </c>
      <c r="BF689">
        <v>5561982268759</v>
      </c>
      <c r="BG689" t="s">
        <v>4733</v>
      </c>
      <c r="BH689">
        <v>72910000</v>
      </c>
      <c r="BI689" t="s">
        <v>1670</v>
      </c>
      <c r="BJ689" t="s">
        <v>4734</v>
      </c>
      <c r="BL689" s="1">
        <v>1865</v>
      </c>
      <c r="BM689" s="2">
        <v>45733</v>
      </c>
      <c r="BQ689">
        <v>3336</v>
      </c>
      <c r="BR689">
        <v>6062</v>
      </c>
      <c r="BS689" t="s">
        <v>421</v>
      </c>
      <c r="BT689" s="2">
        <v>45553</v>
      </c>
      <c r="BU689" s="1">
        <v>1128.1300000000001</v>
      </c>
      <c r="BV689" s="2">
        <v>45568</v>
      </c>
      <c r="BW689" t="s">
        <v>422</v>
      </c>
      <c r="BX689" s="2">
        <v>45569</v>
      </c>
      <c r="BY689" t="s">
        <v>4735</v>
      </c>
      <c r="BZ689" s="2">
        <v>45553</v>
      </c>
      <c r="CA689" s="2">
        <v>45572</v>
      </c>
      <c r="CC689" s="2">
        <v>45562</v>
      </c>
      <c r="CD689" t="s">
        <v>424</v>
      </c>
      <c r="CF689" s="2">
        <v>45553</v>
      </c>
      <c r="CJ689" s="2">
        <v>45579</v>
      </c>
      <c r="CL689" s="2">
        <v>45567</v>
      </c>
      <c r="CM689" s="2">
        <v>45574</v>
      </c>
      <c r="CN689" s="2">
        <v>45562</v>
      </c>
      <c r="CO689" s="2">
        <v>45597</v>
      </c>
      <c r="CP689" s="2">
        <v>45572</v>
      </c>
      <c r="CR689" s="2">
        <v>45567</v>
      </c>
      <c r="CS689" s="2">
        <v>45566</v>
      </c>
      <c r="CU689" s="2">
        <v>45573</v>
      </c>
      <c r="CV689" s="2">
        <v>45624</v>
      </c>
      <c r="CW689" s="2">
        <v>45565</v>
      </c>
      <c r="CX689" s="2">
        <v>45586</v>
      </c>
      <c r="CY689" t="s">
        <v>424</v>
      </c>
      <c r="DD689" s="2">
        <v>45561</v>
      </c>
      <c r="DF689" s="2">
        <v>45588</v>
      </c>
      <c r="DI689" s="2">
        <v>45590</v>
      </c>
      <c r="DJ689" s="2">
        <v>45561</v>
      </c>
      <c r="DK689" s="2">
        <v>45629</v>
      </c>
      <c r="DL689" s="2">
        <v>45636</v>
      </c>
      <c r="DM689" s="2">
        <v>45327</v>
      </c>
      <c r="DN689" s="2">
        <v>45712</v>
      </c>
      <c r="DO689" s="2">
        <v>45565</v>
      </c>
      <c r="DP689" s="2">
        <v>45712</v>
      </c>
      <c r="EE689" s="1">
        <v>4105.32</v>
      </c>
      <c r="EG689" t="s">
        <v>1640</v>
      </c>
      <c r="EH689" t="s">
        <v>3373</v>
      </c>
      <c r="EI689" t="s">
        <v>3282</v>
      </c>
      <c r="EJ689" t="s">
        <v>4126</v>
      </c>
      <c r="EK689" t="s">
        <v>1591</v>
      </c>
    </row>
    <row r="690" spans="1:141" hidden="1" x14ac:dyDescent="0.35">
      <c r="A690">
        <v>3869</v>
      </c>
      <c r="B690" t="s">
        <v>1352</v>
      </c>
      <c r="C690">
        <v>4675</v>
      </c>
      <c r="D690" t="s">
        <v>976</v>
      </c>
      <c r="E690" t="s">
        <v>834</v>
      </c>
      <c r="F690" t="s">
        <v>442</v>
      </c>
      <c r="G690" t="s">
        <v>1654</v>
      </c>
      <c r="H690" t="s">
        <v>408</v>
      </c>
      <c r="I690" t="s">
        <v>4736</v>
      </c>
      <c r="J690" t="s">
        <v>4737</v>
      </c>
      <c r="K690" t="s">
        <v>14</v>
      </c>
      <c r="L690" t="s">
        <v>29</v>
      </c>
      <c r="M690" t="s">
        <v>411</v>
      </c>
      <c r="N690" t="s">
        <v>411</v>
      </c>
      <c r="O690" t="s">
        <v>411</v>
      </c>
      <c r="P690" t="s">
        <v>411</v>
      </c>
      <c r="Q690" t="s">
        <v>411</v>
      </c>
      <c r="R690" t="s">
        <v>411</v>
      </c>
      <c r="S690" t="s">
        <v>411</v>
      </c>
      <c r="T690" s="1">
        <v>159623.6</v>
      </c>
      <c r="U690">
        <v>600</v>
      </c>
      <c r="V690">
        <v>0</v>
      </c>
      <c r="W690" s="1">
        <v>125530.6</v>
      </c>
      <c r="X690" s="1">
        <v>34093</v>
      </c>
      <c r="Y690">
        <v>0</v>
      </c>
      <c r="Z690" s="1">
        <v>159623.6</v>
      </c>
      <c r="AA690">
        <v>0</v>
      </c>
      <c r="AB690">
        <v>0</v>
      </c>
      <c r="AD690">
        <v>8787721315082</v>
      </c>
      <c r="AE690" t="s">
        <v>412</v>
      </c>
      <c r="AG690" s="2">
        <v>45615</v>
      </c>
      <c r="AH690" s="1">
        <v>2798.39</v>
      </c>
      <c r="AI690" s="2">
        <v>45574</v>
      </c>
      <c r="AJ690">
        <v>2004</v>
      </c>
      <c r="AK690" s="2">
        <v>45566</v>
      </c>
      <c r="AP690" t="s">
        <v>413</v>
      </c>
      <c r="AT690" s="2">
        <v>45698</v>
      </c>
      <c r="AU690" s="2">
        <v>45895</v>
      </c>
      <c r="AV690" t="s">
        <v>414</v>
      </c>
      <c r="AW690" s="2">
        <v>45555</v>
      </c>
      <c r="AX690">
        <v>29577</v>
      </c>
      <c r="AY690" s="1">
        <v>221926.44</v>
      </c>
      <c r="BA690" t="s">
        <v>980</v>
      </c>
      <c r="BB690">
        <v>29577</v>
      </c>
      <c r="BD690" t="s">
        <v>416</v>
      </c>
      <c r="BE690" t="s">
        <v>417</v>
      </c>
      <c r="BF690">
        <v>5561996973310</v>
      </c>
      <c r="BG690" t="s">
        <v>4738</v>
      </c>
      <c r="BH690">
        <v>73807645</v>
      </c>
      <c r="BI690" t="s">
        <v>466</v>
      </c>
      <c r="BJ690" t="s">
        <v>4739</v>
      </c>
      <c r="BL690" s="1">
        <v>2000</v>
      </c>
      <c r="BM690" s="2">
        <v>45734</v>
      </c>
      <c r="BQ690">
        <v>3744</v>
      </c>
      <c r="BR690">
        <v>6072</v>
      </c>
      <c r="BS690" t="s">
        <v>2088</v>
      </c>
      <c r="BT690" s="2">
        <v>45562</v>
      </c>
      <c r="BW690" t="s">
        <v>422</v>
      </c>
      <c r="BY690" t="s">
        <v>4740</v>
      </c>
      <c r="BZ690" s="2">
        <v>45562</v>
      </c>
      <c r="CA690" s="2">
        <v>45575</v>
      </c>
      <c r="CC690" s="2">
        <v>45565</v>
      </c>
      <c r="CD690" t="s">
        <v>424</v>
      </c>
      <c r="CF690" s="2">
        <v>45562</v>
      </c>
      <c r="CG690" s="2">
        <v>45566</v>
      </c>
      <c r="CI690" s="2">
        <v>45567</v>
      </c>
      <c r="CJ690" s="2">
        <v>45588</v>
      </c>
      <c r="CL690" s="2">
        <v>45568</v>
      </c>
      <c r="CM690" s="2">
        <v>45597</v>
      </c>
      <c r="CN690" s="2">
        <v>45565</v>
      </c>
      <c r="CO690" s="2">
        <v>45597</v>
      </c>
      <c r="CP690" s="2">
        <v>45575</v>
      </c>
      <c r="CR690" s="2">
        <v>45567</v>
      </c>
      <c r="CS690" s="2">
        <v>45567</v>
      </c>
      <c r="CT690" s="2">
        <v>45369</v>
      </c>
      <c r="CU690" s="2">
        <v>45582</v>
      </c>
      <c r="CV690" s="2">
        <v>45646</v>
      </c>
      <c r="CW690" s="2">
        <v>45567</v>
      </c>
      <c r="CY690" t="s">
        <v>424</v>
      </c>
      <c r="CZ690" s="2">
        <v>45607</v>
      </c>
      <c r="DC690" s="2">
        <v>45607</v>
      </c>
      <c r="DD690" s="2">
        <v>45586</v>
      </c>
      <c r="DF690" s="2">
        <v>45616</v>
      </c>
      <c r="DI690" s="2">
        <v>45618</v>
      </c>
      <c r="DJ690" s="2">
        <v>45563</v>
      </c>
      <c r="DK690" s="2">
        <v>45646</v>
      </c>
      <c r="DO690" s="2">
        <v>45567</v>
      </c>
      <c r="EE690" s="1">
        <v>2278.17</v>
      </c>
      <c r="EG690" t="s">
        <v>735</v>
      </c>
      <c r="EK690" t="s">
        <v>1591</v>
      </c>
    </row>
    <row r="691" spans="1:141" hidden="1" x14ac:dyDescent="0.35">
      <c r="A691">
        <v>3870</v>
      </c>
      <c r="B691" t="s">
        <v>1352</v>
      </c>
      <c r="C691">
        <v>4698</v>
      </c>
      <c r="D691" t="s">
        <v>976</v>
      </c>
      <c r="E691" t="s">
        <v>834</v>
      </c>
      <c r="F691" t="s">
        <v>623</v>
      </c>
      <c r="G691" t="s">
        <v>1241</v>
      </c>
      <c r="H691" t="s">
        <v>408</v>
      </c>
      <c r="I691" t="s">
        <v>4741</v>
      </c>
      <c r="J691" t="s">
        <v>4742</v>
      </c>
      <c r="K691" t="s">
        <v>14</v>
      </c>
      <c r="L691" t="s">
        <v>68</v>
      </c>
      <c r="M691" t="s">
        <v>411</v>
      </c>
      <c r="N691" t="s">
        <v>411</v>
      </c>
      <c r="O691" t="s">
        <v>411</v>
      </c>
      <c r="P691" t="s">
        <v>411</v>
      </c>
      <c r="Q691" t="s">
        <v>411</v>
      </c>
      <c r="R691" t="s">
        <v>411</v>
      </c>
      <c r="S691" t="s">
        <v>411</v>
      </c>
      <c r="T691" s="1">
        <v>152287.18</v>
      </c>
      <c r="U691">
        <v>605.92999999999995</v>
      </c>
      <c r="V691">
        <v>0</v>
      </c>
      <c r="W691" s="1">
        <v>118760.18</v>
      </c>
      <c r="X691" s="1">
        <v>33527</v>
      </c>
      <c r="Y691">
        <v>0</v>
      </c>
      <c r="Z691" s="1">
        <v>152287.18</v>
      </c>
      <c r="AA691">
        <v>0</v>
      </c>
      <c r="AB691">
        <v>0</v>
      </c>
      <c r="AD691">
        <v>8787721297734</v>
      </c>
      <c r="AE691" t="s">
        <v>412</v>
      </c>
      <c r="AG691" s="2">
        <v>45600</v>
      </c>
      <c r="AH691" s="1">
        <v>3543.22</v>
      </c>
      <c r="AI691" s="2">
        <v>45576</v>
      </c>
      <c r="AJ691">
        <v>2004</v>
      </c>
      <c r="AK691" s="2">
        <v>45566</v>
      </c>
      <c r="AP691" t="s">
        <v>413</v>
      </c>
      <c r="AT691" s="2">
        <v>45698</v>
      </c>
      <c r="AU691" s="2">
        <v>45895</v>
      </c>
      <c r="AV691" t="s">
        <v>414</v>
      </c>
      <c r="AW691" s="2">
        <v>45561</v>
      </c>
      <c r="AX691">
        <v>29564</v>
      </c>
      <c r="AY691" s="1">
        <v>221929.39</v>
      </c>
      <c r="BA691" t="s">
        <v>980</v>
      </c>
      <c r="BB691">
        <v>29564</v>
      </c>
      <c r="BC691" t="s">
        <v>4743</v>
      </c>
      <c r="BD691" t="s">
        <v>416</v>
      </c>
      <c r="BE691" t="s">
        <v>417</v>
      </c>
      <c r="BF691">
        <v>5561998232820</v>
      </c>
      <c r="BG691" t="s">
        <v>4744</v>
      </c>
      <c r="BH691">
        <v>73808350</v>
      </c>
      <c r="BI691" t="s">
        <v>438</v>
      </c>
      <c r="BJ691" t="s">
        <v>4745</v>
      </c>
      <c r="BL691" s="1">
        <v>2019.76</v>
      </c>
      <c r="BM691" s="2">
        <v>45738</v>
      </c>
      <c r="BQ691">
        <v>3668</v>
      </c>
      <c r="BR691">
        <v>6067</v>
      </c>
      <c r="BS691" t="s">
        <v>490</v>
      </c>
      <c r="BT691" s="2">
        <v>45561</v>
      </c>
      <c r="BW691" t="s">
        <v>422</v>
      </c>
      <c r="BY691" t="s">
        <v>4746</v>
      </c>
      <c r="BZ691" s="2">
        <v>45561</v>
      </c>
      <c r="CA691" s="2">
        <v>45579</v>
      </c>
      <c r="CC691" s="2">
        <v>45566</v>
      </c>
      <c r="CD691" t="s">
        <v>424</v>
      </c>
      <c r="CF691" s="2">
        <v>45561</v>
      </c>
      <c r="CL691" s="2">
        <v>45567</v>
      </c>
      <c r="CN691" s="2">
        <v>45567</v>
      </c>
      <c r="CO691" s="2">
        <v>45597</v>
      </c>
      <c r="CP691" s="2">
        <v>45579</v>
      </c>
      <c r="CR691" s="2">
        <v>45572</v>
      </c>
      <c r="CS691" s="2">
        <v>45574</v>
      </c>
      <c r="CT691" s="2">
        <v>45738</v>
      </c>
      <c r="CU691" s="2">
        <v>45582</v>
      </c>
      <c r="CV691" s="2">
        <v>45646</v>
      </c>
      <c r="CW691" s="2">
        <v>45574</v>
      </c>
      <c r="CY691" t="s">
        <v>424</v>
      </c>
      <c r="DD691" s="2">
        <v>45576</v>
      </c>
      <c r="DF691" s="2">
        <v>45601</v>
      </c>
      <c r="DI691" s="2">
        <v>45602</v>
      </c>
      <c r="DJ691" s="2">
        <v>45573</v>
      </c>
      <c r="DK691" s="2">
        <v>45646</v>
      </c>
      <c r="DO691" s="2">
        <v>45574</v>
      </c>
      <c r="EE691" s="1">
        <v>2319.67</v>
      </c>
      <c r="EG691" t="s">
        <v>1640</v>
      </c>
      <c r="EK691" t="s">
        <v>1591</v>
      </c>
    </row>
    <row r="692" spans="1:141" hidden="1" x14ac:dyDescent="0.35">
      <c r="A692">
        <v>3871</v>
      </c>
      <c r="B692" t="s">
        <v>561</v>
      </c>
      <c r="C692">
        <v>4693</v>
      </c>
      <c r="D692" t="s">
        <v>976</v>
      </c>
      <c r="E692" t="s">
        <v>834</v>
      </c>
      <c r="F692" t="s">
        <v>451</v>
      </c>
      <c r="G692" t="s">
        <v>1729</v>
      </c>
      <c r="H692" t="s">
        <v>408</v>
      </c>
      <c r="I692" t="s">
        <v>4747</v>
      </c>
      <c r="J692" t="s">
        <v>4748</v>
      </c>
      <c r="K692" t="s">
        <v>22</v>
      </c>
      <c r="L692" t="s">
        <v>39</v>
      </c>
      <c r="M692" t="s">
        <v>411</v>
      </c>
      <c r="N692" t="s">
        <v>411</v>
      </c>
      <c r="O692" t="s">
        <v>411</v>
      </c>
      <c r="P692" t="s">
        <v>411</v>
      </c>
      <c r="Q692" t="s">
        <v>411</v>
      </c>
      <c r="R692" t="s">
        <v>411</v>
      </c>
      <c r="S692" t="s">
        <v>411</v>
      </c>
      <c r="T692" s="1">
        <v>164200</v>
      </c>
      <c r="U692">
        <v>837.08</v>
      </c>
      <c r="V692">
        <v>0</v>
      </c>
      <c r="W692" s="1">
        <v>146133.20000000001</v>
      </c>
      <c r="X692" s="1">
        <v>10579</v>
      </c>
      <c r="Y692">
        <v>0</v>
      </c>
      <c r="Z692" s="1">
        <v>156712.20000000001</v>
      </c>
      <c r="AA692">
        <v>0</v>
      </c>
      <c r="AB692">
        <v>0</v>
      </c>
      <c r="AE692" t="s">
        <v>412</v>
      </c>
      <c r="AH692">
        <v>0</v>
      </c>
      <c r="AK692" s="2">
        <v>45567</v>
      </c>
      <c r="AP692" t="s">
        <v>413</v>
      </c>
      <c r="AT692" s="2">
        <v>45590</v>
      </c>
      <c r="AU692" s="2">
        <v>45590</v>
      </c>
      <c r="AV692" t="s">
        <v>561</v>
      </c>
      <c r="AW692" s="2">
        <v>45559</v>
      </c>
      <c r="AX692">
        <v>29565</v>
      </c>
      <c r="AY692" s="1">
        <v>228510.52</v>
      </c>
      <c r="BA692" t="s">
        <v>980</v>
      </c>
      <c r="BB692">
        <v>29565</v>
      </c>
      <c r="BD692" t="s">
        <v>416</v>
      </c>
      <c r="BE692" t="s">
        <v>417</v>
      </c>
      <c r="BF692">
        <v>5561998030439</v>
      </c>
      <c r="BG692" t="s">
        <v>2193</v>
      </c>
      <c r="BH692">
        <v>73808775</v>
      </c>
      <c r="BI692" t="s">
        <v>1267</v>
      </c>
      <c r="BJ692" t="s">
        <v>4749</v>
      </c>
      <c r="BL692" s="1">
        <v>2790.3</v>
      </c>
      <c r="BM692" s="2">
        <v>45734</v>
      </c>
      <c r="BQ692">
        <v>3729</v>
      </c>
      <c r="BR692">
        <v>6069</v>
      </c>
      <c r="BS692" t="s">
        <v>806</v>
      </c>
      <c r="BT692" s="2">
        <v>45559</v>
      </c>
      <c r="BW692" t="s">
        <v>422</v>
      </c>
      <c r="BZ692" s="2">
        <v>45559</v>
      </c>
      <c r="CF692" s="2">
        <v>45559</v>
      </c>
      <c r="CL692" s="2">
        <v>45567</v>
      </c>
      <c r="DC692" s="2">
        <v>45795</v>
      </c>
      <c r="EG692" t="s">
        <v>1640</v>
      </c>
      <c r="EI692" t="s">
        <v>4750</v>
      </c>
      <c r="EK692" t="s">
        <v>3786</v>
      </c>
    </row>
    <row r="693" spans="1:141" hidden="1" x14ac:dyDescent="0.35">
      <c r="A693">
        <v>3872</v>
      </c>
      <c r="B693" t="s">
        <v>404</v>
      </c>
      <c r="C693">
        <v>4662</v>
      </c>
      <c r="D693" t="s">
        <v>833</v>
      </c>
      <c r="E693" t="s">
        <v>834</v>
      </c>
      <c r="F693" t="s">
        <v>492</v>
      </c>
      <c r="G693">
        <v>102</v>
      </c>
      <c r="H693" t="s">
        <v>474</v>
      </c>
      <c r="I693" t="s">
        <v>4751</v>
      </c>
      <c r="J693" t="s">
        <v>4752</v>
      </c>
      <c r="K693" t="s">
        <v>37</v>
      </c>
      <c r="L693" t="s">
        <v>90</v>
      </c>
      <c r="M693" t="s">
        <v>411</v>
      </c>
      <c r="N693" t="s">
        <v>411</v>
      </c>
      <c r="O693" t="s">
        <v>411</v>
      </c>
      <c r="P693" t="s">
        <v>424</v>
      </c>
      <c r="Q693" t="s">
        <v>424</v>
      </c>
      <c r="R693" t="s">
        <v>411</v>
      </c>
      <c r="S693" t="s">
        <v>411</v>
      </c>
      <c r="T693" s="1">
        <v>148991.82</v>
      </c>
      <c r="U693">
        <v>714</v>
      </c>
      <c r="V693">
        <v>0</v>
      </c>
      <c r="W693" s="1">
        <v>132157.84</v>
      </c>
      <c r="X693" s="1">
        <v>51009.16</v>
      </c>
      <c r="Y693">
        <v>0</v>
      </c>
      <c r="Z693" s="1">
        <v>183167</v>
      </c>
      <c r="AA693">
        <v>0</v>
      </c>
      <c r="AB693">
        <v>0</v>
      </c>
      <c r="AD693">
        <v>8787721354274</v>
      </c>
      <c r="AE693" t="s">
        <v>412</v>
      </c>
      <c r="AF693">
        <v>105257</v>
      </c>
      <c r="AG693" s="2">
        <v>45614</v>
      </c>
      <c r="AH693" s="1">
        <v>2740.25</v>
      </c>
      <c r="AI693" s="2">
        <v>45574</v>
      </c>
      <c r="AJ693">
        <v>2004</v>
      </c>
      <c r="AK693" s="2">
        <v>45567</v>
      </c>
      <c r="AP693" t="s">
        <v>413</v>
      </c>
      <c r="AT693" s="2">
        <v>46048</v>
      </c>
      <c r="AU693" s="2">
        <v>46048</v>
      </c>
      <c r="AV693" t="s">
        <v>414</v>
      </c>
      <c r="AW693" s="2">
        <v>45553</v>
      </c>
      <c r="AX693">
        <v>29562</v>
      </c>
      <c r="AY693" s="1">
        <v>204000.74</v>
      </c>
      <c r="BA693" t="s">
        <v>837</v>
      </c>
      <c r="BB693">
        <v>29562</v>
      </c>
      <c r="BD693" t="s">
        <v>512</v>
      </c>
      <c r="BE693" t="s">
        <v>513</v>
      </c>
      <c r="BF693">
        <v>5561981878746</v>
      </c>
      <c r="BG693" t="s">
        <v>4753</v>
      </c>
      <c r="BH693">
        <v>72210546</v>
      </c>
      <c r="BI693" t="s">
        <v>1397</v>
      </c>
      <c r="BJ693" t="s">
        <v>4754</v>
      </c>
      <c r="BL693" s="1">
        <v>2600</v>
      </c>
      <c r="BQ693">
        <v>3346</v>
      </c>
      <c r="BR693">
        <v>6066</v>
      </c>
      <c r="BS693" t="s">
        <v>432</v>
      </c>
      <c r="BT693" s="2">
        <v>45553</v>
      </c>
      <c r="BU693">
        <v>923.16</v>
      </c>
      <c r="BV693" s="2">
        <v>45579</v>
      </c>
      <c r="BX693" s="2">
        <v>45574</v>
      </c>
      <c r="BY693" t="s">
        <v>4755</v>
      </c>
      <c r="BZ693" s="2">
        <v>45553</v>
      </c>
      <c r="CA693" s="2">
        <v>45581</v>
      </c>
      <c r="CC693" s="2">
        <v>45568</v>
      </c>
      <c r="CD693" t="s">
        <v>424</v>
      </c>
      <c r="CF693" s="2">
        <v>45553</v>
      </c>
      <c r="CJ693" s="2">
        <v>45586</v>
      </c>
      <c r="CL693" s="2">
        <v>45553</v>
      </c>
      <c r="CM693" s="2">
        <v>45586</v>
      </c>
      <c r="CN693" s="2">
        <v>45568</v>
      </c>
      <c r="CO693" s="2">
        <v>45597</v>
      </c>
      <c r="CP693" s="2">
        <v>45582</v>
      </c>
      <c r="CR693" s="2">
        <v>45572</v>
      </c>
      <c r="CS693" s="2">
        <v>45568</v>
      </c>
      <c r="CU693" s="2">
        <v>45582</v>
      </c>
      <c r="CV693" s="2">
        <v>45642</v>
      </c>
      <c r="CW693" s="2">
        <v>45568</v>
      </c>
      <c r="CX693" s="2">
        <v>45610</v>
      </c>
      <c r="CY693" t="s">
        <v>424</v>
      </c>
      <c r="DD693" s="2">
        <v>45566</v>
      </c>
      <c r="DF693" s="2">
        <v>45615</v>
      </c>
      <c r="DI693" s="2">
        <v>45618</v>
      </c>
      <c r="DJ693" s="2">
        <v>45567</v>
      </c>
      <c r="DK693" s="2">
        <v>45643</v>
      </c>
      <c r="DL693" s="2">
        <v>46009</v>
      </c>
      <c r="DM693" s="2">
        <v>45803</v>
      </c>
      <c r="DN693" s="2">
        <v>46044</v>
      </c>
      <c r="DO693" s="2">
        <v>45568</v>
      </c>
      <c r="DP693" s="2">
        <v>46044</v>
      </c>
      <c r="EE693" s="1">
        <v>4005.32</v>
      </c>
      <c r="EG693" t="s">
        <v>1640</v>
      </c>
      <c r="EH693" t="s">
        <v>3373</v>
      </c>
      <c r="EI693" t="s">
        <v>3282</v>
      </c>
      <c r="EJ693" t="s">
        <v>4126</v>
      </c>
      <c r="EK693" t="s">
        <v>1591</v>
      </c>
    </row>
    <row r="694" spans="1:141" hidden="1" x14ac:dyDescent="0.35">
      <c r="A694">
        <v>3873</v>
      </c>
      <c r="B694" t="s">
        <v>561</v>
      </c>
      <c r="C694">
        <v>4687</v>
      </c>
      <c r="D694" t="s">
        <v>4502</v>
      </c>
      <c r="E694" t="s">
        <v>942</v>
      </c>
      <c r="F694" t="s">
        <v>4503</v>
      </c>
      <c r="G694">
        <v>302</v>
      </c>
      <c r="H694" t="s">
        <v>810</v>
      </c>
      <c r="I694" t="s">
        <v>4756</v>
      </c>
      <c r="J694" t="s">
        <v>4757</v>
      </c>
      <c r="K694" t="s">
        <v>56</v>
      </c>
      <c r="L694" t="s">
        <v>137</v>
      </c>
      <c r="M694" t="s">
        <v>411</v>
      </c>
      <c r="N694" t="s">
        <v>411</v>
      </c>
      <c r="O694" t="s">
        <v>411</v>
      </c>
      <c r="P694" t="s">
        <v>411</v>
      </c>
      <c r="Q694" t="s">
        <v>411</v>
      </c>
      <c r="R694" t="s">
        <v>411</v>
      </c>
      <c r="S694" t="s">
        <v>411</v>
      </c>
      <c r="T694" s="1">
        <v>291000</v>
      </c>
      <c r="U694">
        <v>0</v>
      </c>
      <c r="V694">
        <v>0</v>
      </c>
      <c r="W694">
        <v>0</v>
      </c>
      <c r="X694">
        <v>0</v>
      </c>
      <c r="Y694">
        <v>0</v>
      </c>
      <c r="Z694">
        <v>0</v>
      </c>
      <c r="AA694">
        <v>0</v>
      </c>
      <c r="AB694">
        <v>0</v>
      </c>
      <c r="AE694" t="s">
        <v>412</v>
      </c>
      <c r="AH694">
        <v>0</v>
      </c>
      <c r="AK694" s="2">
        <v>45567</v>
      </c>
      <c r="AT694" s="2">
        <v>46065</v>
      </c>
      <c r="AU694" s="2">
        <v>46065</v>
      </c>
      <c r="AV694" t="s">
        <v>561</v>
      </c>
      <c r="AW694" s="2">
        <v>45567</v>
      </c>
      <c r="AX694">
        <v>29563</v>
      </c>
      <c r="AY694" s="1">
        <v>368600</v>
      </c>
      <c r="BA694" t="s">
        <v>4506</v>
      </c>
      <c r="BB694">
        <v>29563</v>
      </c>
      <c r="BD694" t="s">
        <v>1681</v>
      </c>
      <c r="BE694" t="s">
        <v>513</v>
      </c>
      <c r="BF694">
        <v>5561993401566</v>
      </c>
      <c r="BG694" t="s">
        <v>4758</v>
      </c>
      <c r="BH694">
        <v>72309200</v>
      </c>
      <c r="BI694" t="s">
        <v>2341</v>
      </c>
      <c r="BJ694" t="s">
        <v>4759</v>
      </c>
      <c r="BL694">
        <v>0</v>
      </c>
      <c r="BO694" t="s">
        <v>4511</v>
      </c>
      <c r="BP694" t="s">
        <v>4512</v>
      </c>
      <c r="BQ694">
        <v>8177</v>
      </c>
      <c r="BR694">
        <v>6063</v>
      </c>
    </row>
    <row r="695" spans="1:141" hidden="1" x14ac:dyDescent="0.35">
      <c r="A695">
        <v>3874</v>
      </c>
      <c r="B695" t="s">
        <v>1352</v>
      </c>
      <c r="C695">
        <v>4643</v>
      </c>
      <c r="D695" t="s">
        <v>976</v>
      </c>
      <c r="E695" t="s">
        <v>834</v>
      </c>
      <c r="F695" t="s">
        <v>584</v>
      </c>
      <c r="G695" t="s">
        <v>2248</v>
      </c>
      <c r="H695" t="s">
        <v>408</v>
      </c>
      <c r="I695" t="s">
        <v>4760</v>
      </c>
      <c r="J695" t="s">
        <v>4761</v>
      </c>
      <c r="K695" t="s">
        <v>14</v>
      </c>
      <c r="L695" t="s">
        <v>136</v>
      </c>
      <c r="M695" t="s">
        <v>411</v>
      </c>
      <c r="N695" t="s">
        <v>411</v>
      </c>
      <c r="O695" t="s">
        <v>411</v>
      </c>
      <c r="P695" t="s">
        <v>411</v>
      </c>
      <c r="Q695" t="s">
        <v>411</v>
      </c>
      <c r="R695" t="s">
        <v>411</v>
      </c>
      <c r="S695" t="s">
        <v>411</v>
      </c>
      <c r="T695" s="1">
        <v>156271.85999999999</v>
      </c>
      <c r="U695">
        <v>705</v>
      </c>
      <c r="V695">
        <v>0</v>
      </c>
      <c r="W695" s="1">
        <v>134550.07</v>
      </c>
      <c r="X695" s="1">
        <v>21789</v>
      </c>
      <c r="Y695" s="1">
        <v>53660.93</v>
      </c>
      <c r="Z695" s="1">
        <v>210000</v>
      </c>
      <c r="AA695">
        <v>0</v>
      </c>
      <c r="AB695">
        <v>0</v>
      </c>
      <c r="AD695">
        <v>8787721233710</v>
      </c>
      <c r="AE695" t="s">
        <v>412</v>
      </c>
      <c r="AG695" s="2">
        <v>45618</v>
      </c>
      <c r="AH695">
        <v>0</v>
      </c>
      <c r="AI695" s="2">
        <v>45580</v>
      </c>
      <c r="AJ695">
        <v>2004</v>
      </c>
      <c r="AK695" s="2">
        <v>45567</v>
      </c>
      <c r="AP695" t="s">
        <v>413</v>
      </c>
      <c r="AT695" s="2">
        <v>45698</v>
      </c>
      <c r="AU695" s="2">
        <v>45895</v>
      </c>
      <c r="AV695" t="s">
        <v>414</v>
      </c>
      <c r="AW695" s="2">
        <v>45547</v>
      </c>
      <c r="AX695">
        <v>29578</v>
      </c>
      <c r="AY695" s="1">
        <v>221933.46</v>
      </c>
      <c r="BA695" t="s">
        <v>980</v>
      </c>
      <c r="BB695">
        <v>29578</v>
      </c>
      <c r="BC695" t="s">
        <v>4762</v>
      </c>
      <c r="BD695" t="s">
        <v>416</v>
      </c>
      <c r="BE695" t="s">
        <v>417</v>
      </c>
      <c r="BF695">
        <v>5561991180889</v>
      </c>
      <c r="BG695" t="s">
        <v>4763</v>
      </c>
      <c r="BH695">
        <v>73813330</v>
      </c>
      <c r="BI695" t="s">
        <v>430</v>
      </c>
      <c r="BJ695" t="s">
        <v>4764</v>
      </c>
      <c r="BL695" s="1">
        <v>2350</v>
      </c>
      <c r="BM695" s="2">
        <v>45725</v>
      </c>
      <c r="BQ695">
        <v>3822</v>
      </c>
      <c r="BR695">
        <v>6073</v>
      </c>
      <c r="BS695" t="s">
        <v>421</v>
      </c>
      <c r="BT695" s="2">
        <v>45574</v>
      </c>
      <c r="BW695" t="s">
        <v>422</v>
      </c>
      <c r="BY695" t="s">
        <v>4765</v>
      </c>
      <c r="BZ695" s="2">
        <v>45575</v>
      </c>
      <c r="CA695" s="2">
        <v>45580</v>
      </c>
      <c r="CC695" s="2">
        <v>45568</v>
      </c>
      <c r="CD695" t="s">
        <v>424</v>
      </c>
      <c r="CF695" s="2">
        <v>45575</v>
      </c>
      <c r="CJ695" s="2">
        <v>45588</v>
      </c>
      <c r="CL695" s="2">
        <v>45575</v>
      </c>
      <c r="CM695" s="2">
        <v>45608</v>
      </c>
      <c r="CN695" s="2">
        <v>45569</v>
      </c>
      <c r="CO695" s="2">
        <v>45597</v>
      </c>
      <c r="CP695" s="2">
        <v>45581</v>
      </c>
      <c r="CR695" s="2">
        <v>45572</v>
      </c>
      <c r="CS695" s="2">
        <v>45576</v>
      </c>
      <c r="CT695" s="2">
        <v>45725</v>
      </c>
      <c r="CU695" s="2">
        <v>45582</v>
      </c>
      <c r="CV695" s="2">
        <v>45646</v>
      </c>
      <c r="CW695" s="2">
        <v>45576</v>
      </c>
      <c r="CY695" t="s">
        <v>424</v>
      </c>
      <c r="DD695" s="2">
        <v>45590</v>
      </c>
      <c r="DF695" s="2">
        <v>45622</v>
      </c>
      <c r="DI695" s="2">
        <v>45623</v>
      </c>
      <c r="DJ695" s="2">
        <v>45565</v>
      </c>
      <c r="DK695" s="2">
        <v>45646</v>
      </c>
      <c r="DO695" s="2">
        <v>45566</v>
      </c>
      <c r="EE695" s="1">
        <v>2042.77</v>
      </c>
      <c r="EG695" t="s">
        <v>735</v>
      </c>
      <c r="EK695" t="s">
        <v>1591</v>
      </c>
    </row>
    <row r="696" spans="1:141" hidden="1" x14ac:dyDescent="0.35">
      <c r="A696">
        <v>3875</v>
      </c>
      <c r="B696" t="s">
        <v>404</v>
      </c>
      <c r="C696">
        <v>4618</v>
      </c>
      <c r="D696" t="s">
        <v>833</v>
      </c>
      <c r="E696" t="s">
        <v>834</v>
      </c>
      <c r="F696" t="s">
        <v>451</v>
      </c>
      <c r="G696">
        <v>1</v>
      </c>
      <c r="H696" t="s">
        <v>474</v>
      </c>
      <c r="I696" t="s">
        <v>4766</v>
      </c>
      <c r="J696" t="s">
        <v>4767</v>
      </c>
      <c r="K696" t="s">
        <v>38</v>
      </c>
      <c r="L696" t="s">
        <v>104</v>
      </c>
      <c r="M696" t="s">
        <v>411</v>
      </c>
      <c r="N696" t="s">
        <v>411</v>
      </c>
      <c r="O696" t="s">
        <v>411</v>
      </c>
      <c r="P696" t="s">
        <v>424</v>
      </c>
      <c r="Q696" t="s">
        <v>424</v>
      </c>
      <c r="R696" t="s">
        <v>411</v>
      </c>
      <c r="S696" t="s">
        <v>411</v>
      </c>
      <c r="T696" s="1">
        <v>152583.38</v>
      </c>
      <c r="U696">
        <v>475.65</v>
      </c>
      <c r="V696">
        <v>0</v>
      </c>
      <c r="W696" s="1">
        <v>97583.49</v>
      </c>
      <c r="X696" s="1">
        <v>47416.51</v>
      </c>
      <c r="Y696">
        <v>0</v>
      </c>
      <c r="Z696" s="1">
        <v>145000</v>
      </c>
      <c r="AA696">
        <v>0</v>
      </c>
      <c r="AB696">
        <v>0</v>
      </c>
      <c r="AD696">
        <v>8787721323425</v>
      </c>
      <c r="AE696" t="s">
        <v>412</v>
      </c>
      <c r="AF696">
        <v>105348</v>
      </c>
      <c r="AG696" s="2">
        <v>45608</v>
      </c>
      <c r="AH696" s="1">
        <v>2745.55</v>
      </c>
      <c r="AI696" s="2">
        <v>45579</v>
      </c>
      <c r="AJ696">
        <v>2004</v>
      </c>
      <c r="AK696" s="2">
        <v>45568</v>
      </c>
      <c r="AP696" t="s">
        <v>413</v>
      </c>
      <c r="AT696" s="2">
        <v>46048</v>
      </c>
      <c r="AU696" s="2">
        <v>46048</v>
      </c>
      <c r="AV696" t="s">
        <v>414</v>
      </c>
      <c r="AW696" s="2">
        <v>45575</v>
      </c>
      <c r="AX696">
        <v>29647</v>
      </c>
      <c r="AY696" s="1">
        <v>206405.38</v>
      </c>
      <c r="BA696" t="s">
        <v>837</v>
      </c>
      <c r="BB696">
        <v>29647</v>
      </c>
      <c r="BD696" t="s">
        <v>478</v>
      </c>
      <c r="BE696" t="s">
        <v>417</v>
      </c>
      <c r="BF696">
        <v>5561995116343</v>
      </c>
      <c r="BG696" t="s">
        <v>4768</v>
      </c>
      <c r="BH696">
        <v>72915277</v>
      </c>
      <c r="BI696" t="s">
        <v>4769</v>
      </c>
      <c r="BJ696" t="s">
        <v>4770</v>
      </c>
      <c r="BK696">
        <v>5561999447498</v>
      </c>
      <c r="BL696" s="1">
        <v>1585.5</v>
      </c>
      <c r="BM696" s="2">
        <v>45600</v>
      </c>
      <c r="BQ696">
        <v>3454</v>
      </c>
      <c r="BR696">
        <v>6076</v>
      </c>
      <c r="BS696" t="s">
        <v>449</v>
      </c>
      <c r="BT696" s="2">
        <v>45551</v>
      </c>
      <c r="BW696" t="s">
        <v>422</v>
      </c>
      <c r="BY696" t="s">
        <v>4771</v>
      </c>
      <c r="BZ696" s="2">
        <v>45551</v>
      </c>
      <c r="CA696" s="2">
        <v>45582</v>
      </c>
      <c r="CC696" s="2">
        <v>45555</v>
      </c>
      <c r="CD696" t="s">
        <v>424</v>
      </c>
      <c r="CF696" s="2">
        <v>45551</v>
      </c>
      <c r="CJ696" s="2">
        <v>45586</v>
      </c>
      <c r="CL696" s="2">
        <v>45551</v>
      </c>
      <c r="CM696" s="2">
        <v>45595</v>
      </c>
      <c r="CN696" s="2">
        <v>45555</v>
      </c>
      <c r="CO696" s="2">
        <v>45597</v>
      </c>
      <c r="CP696" s="2">
        <v>45582</v>
      </c>
      <c r="CR696" s="2">
        <v>45559</v>
      </c>
      <c r="CS696" s="2">
        <v>45574</v>
      </c>
      <c r="CU696" s="2">
        <v>45582</v>
      </c>
      <c r="CV696" s="2">
        <v>45624</v>
      </c>
      <c r="CW696" s="2">
        <v>45574</v>
      </c>
      <c r="CX696" s="2">
        <v>45607</v>
      </c>
      <c r="CY696" t="s">
        <v>424</v>
      </c>
      <c r="DD696" s="2">
        <v>45555</v>
      </c>
      <c r="DF696" s="2">
        <v>45608</v>
      </c>
      <c r="DI696" s="2">
        <v>45609</v>
      </c>
      <c r="DJ696" s="2">
        <v>45573</v>
      </c>
      <c r="DK696" s="2">
        <v>45630</v>
      </c>
      <c r="DL696" s="2">
        <v>45799</v>
      </c>
      <c r="DM696" s="2">
        <v>45803</v>
      </c>
      <c r="DN696" s="2">
        <v>46044</v>
      </c>
      <c r="DO696" s="2">
        <v>45574</v>
      </c>
      <c r="DP696" s="2">
        <v>46044</v>
      </c>
      <c r="EE696" s="1">
        <v>4005.32</v>
      </c>
      <c r="EG696" t="s">
        <v>1640</v>
      </c>
      <c r="EH696" t="s">
        <v>3373</v>
      </c>
      <c r="EI696" t="s">
        <v>3282</v>
      </c>
      <c r="EJ696" t="s">
        <v>4126</v>
      </c>
      <c r="EK696" t="s">
        <v>1591</v>
      </c>
    </row>
    <row r="697" spans="1:141" hidden="1" x14ac:dyDescent="0.35">
      <c r="A697">
        <v>3876</v>
      </c>
      <c r="B697" t="s">
        <v>1352</v>
      </c>
      <c r="C697">
        <v>4712</v>
      </c>
      <c r="D697" t="s">
        <v>833</v>
      </c>
      <c r="E697" t="s">
        <v>834</v>
      </c>
      <c r="F697" t="s">
        <v>532</v>
      </c>
      <c r="G697">
        <v>104</v>
      </c>
      <c r="H697" t="s">
        <v>474</v>
      </c>
      <c r="I697" t="s">
        <v>4772</v>
      </c>
      <c r="J697" t="s">
        <v>4773</v>
      </c>
      <c r="K697" t="s">
        <v>44</v>
      </c>
      <c r="L697" t="s">
        <v>192</v>
      </c>
      <c r="M697" t="s">
        <v>411</v>
      </c>
      <c r="N697" t="s">
        <v>411</v>
      </c>
      <c r="O697" t="s">
        <v>411</v>
      </c>
      <c r="P697" t="s">
        <v>424</v>
      </c>
      <c r="Q697" t="s">
        <v>424</v>
      </c>
      <c r="R697" t="s">
        <v>411</v>
      </c>
      <c r="S697" t="s">
        <v>411</v>
      </c>
      <c r="T697" s="1">
        <v>135278.84</v>
      </c>
      <c r="U697">
        <v>465.51</v>
      </c>
      <c r="V697">
        <v>0</v>
      </c>
      <c r="W697" s="1">
        <v>90068.91</v>
      </c>
      <c r="X697" s="1">
        <v>45948.23</v>
      </c>
      <c r="Y697">
        <v>0</v>
      </c>
      <c r="Z697" s="1">
        <v>136017.14000000001</v>
      </c>
      <c r="AA697">
        <v>0</v>
      </c>
      <c r="AB697">
        <v>0</v>
      </c>
      <c r="AD697">
        <v>8787721347626</v>
      </c>
      <c r="AE697" t="s">
        <v>412</v>
      </c>
      <c r="AF697">
        <v>105339</v>
      </c>
      <c r="AG697" s="2">
        <v>45604</v>
      </c>
      <c r="AH697" s="1">
        <v>2371.12</v>
      </c>
      <c r="AI697" s="2">
        <v>45575</v>
      </c>
      <c r="AJ697">
        <v>2004</v>
      </c>
      <c r="AK697" s="2">
        <v>45569</v>
      </c>
      <c r="AP697" t="s">
        <v>413</v>
      </c>
      <c r="AT697" s="2">
        <v>45618</v>
      </c>
      <c r="AU697" s="2">
        <v>45792</v>
      </c>
      <c r="AV697" t="s">
        <v>414</v>
      </c>
      <c r="AW697" s="2">
        <v>45565</v>
      </c>
      <c r="AX697">
        <v>29648</v>
      </c>
      <c r="AY697" s="1">
        <v>200805.1</v>
      </c>
      <c r="BA697" t="s">
        <v>837</v>
      </c>
      <c r="BB697">
        <v>29648</v>
      </c>
      <c r="BD697" t="s">
        <v>478</v>
      </c>
      <c r="BE697" t="s">
        <v>417</v>
      </c>
      <c r="BF697">
        <v>5561993146664</v>
      </c>
      <c r="BG697" t="s">
        <v>4774</v>
      </c>
      <c r="BH697">
        <v>72910000</v>
      </c>
      <c r="BI697" t="s">
        <v>4775</v>
      </c>
      <c r="BJ697" t="s">
        <v>4776</v>
      </c>
      <c r="BL697" s="1">
        <v>18620.400000000001</v>
      </c>
      <c r="BQ697">
        <v>3440</v>
      </c>
      <c r="BR697">
        <v>6077</v>
      </c>
      <c r="BS697" t="s">
        <v>2229</v>
      </c>
      <c r="BT697" s="2">
        <v>45565</v>
      </c>
      <c r="BU697">
        <v>927.5</v>
      </c>
      <c r="BV697" s="2">
        <v>45580</v>
      </c>
      <c r="BX697" s="2">
        <v>45580</v>
      </c>
      <c r="BY697" t="s">
        <v>4777</v>
      </c>
      <c r="BZ697" s="2">
        <v>45565</v>
      </c>
      <c r="CA697" s="2">
        <v>45581</v>
      </c>
      <c r="CC697" s="2">
        <v>45567</v>
      </c>
      <c r="CD697" t="s">
        <v>424</v>
      </c>
      <c r="CF697" s="2">
        <v>45565</v>
      </c>
      <c r="CJ697" s="2">
        <v>45586</v>
      </c>
      <c r="CL697" s="2">
        <v>45565</v>
      </c>
      <c r="CM697" s="2">
        <v>45583</v>
      </c>
      <c r="CN697" s="2">
        <v>45572</v>
      </c>
      <c r="CO697" s="2">
        <v>45597</v>
      </c>
      <c r="CP697" s="2">
        <v>45582</v>
      </c>
      <c r="CR697" s="2">
        <v>45573</v>
      </c>
      <c r="CS697" s="2">
        <v>45574</v>
      </c>
      <c r="CU697" s="2">
        <v>45582</v>
      </c>
      <c r="CV697" s="2">
        <v>45636</v>
      </c>
      <c r="CW697" s="2">
        <v>45574</v>
      </c>
      <c r="CX697" s="2">
        <v>45596</v>
      </c>
      <c r="CY697" t="s">
        <v>424</v>
      </c>
      <c r="DD697" s="2">
        <v>45566</v>
      </c>
      <c r="DF697" s="2">
        <v>45604</v>
      </c>
      <c r="DI697" s="2">
        <v>45607</v>
      </c>
      <c r="DJ697" s="2">
        <v>45567</v>
      </c>
      <c r="DK697" s="2">
        <v>45656</v>
      </c>
      <c r="DL697" s="2">
        <v>45706</v>
      </c>
      <c r="DM697" s="2">
        <v>45792</v>
      </c>
      <c r="DO697" s="2">
        <v>45568</v>
      </c>
      <c r="EE697" s="1">
        <v>3905.32</v>
      </c>
      <c r="EG697" t="s">
        <v>1640</v>
      </c>
      <c r="EH697" t="s">
        <v>4422</v>
      </c>
      <c r="EI697" t="s">
        <v>3282</v>
      </c>
      <c r="EJ697" t="s">
        <v>4126</v>
      </c>
      <c r="EK697" t="s">
        <v>1591</v>
      </c>
    </row>
    <row r="698" spans="1:141" hidden="1" x14ac:dyDescent="0.35">
      <c r="A698">
        <v>3877</v>
      </c>
      <c r="B698" t="s">
        <v>404</v>
      </c>
      <c r="C698">
        <v>4635</v>
      </c>
      <c r="D698" t="s">
        <v>471</v>
      </c>
      <c r="E698" t="s">
        <v>508</v>
      </c>
      <c r="F698" t="s">
        <v>603</v>
      </c>
      <c r="G698">
        <v>303</v>
      </c>
      <c r="H698" t="s">
        <v>474</v>
      </c>
      <c r="I698" t="s">
        <v>4778</v>
      </c>
      <c r="J698" t="s">
        <v>4779</v>
      </c>
      <c r="K698" t="s">
        <v>38</v>
      </c>
      <c r="L698" t="s">
        <v>185</v>
      </c>
      <c r="M698" t="s">
        <v>411</v>
      </c>
      <c r="N698" t="s">
        <v>411</v>
      </c>
      <c r="O698" t="s">
        <v>411</v>
      </c>
      <c r="P698" t="s">
        <v>424</v>
      </c>
      <c r="Q698" t="s">
        <v>424</v>
      </c>
      <c r="R698" t="s">
        <v>411</v>
      </c>
      <c r="S698" t="s">
        <v>411</v>
      </c>
      <c r="T698" s="1">
        <v>157839.94</v>
      </c>
      <c r="U698">
        <v>690.65</v>
      </c>
      <c r="V698" s="1">
        <v>90331.65</v>
      </c>
      <c r="W698" s="1">
        <v>131527.99</v>
      </c>
      <c r="X698" s="1">
        <v>47161.01</v>
      </c>
      <c r="Y698">
        <v>0</v>
      </c>
      <c r="Z698" s="1">
        <v>178689</v>
      </c>
      <c r="AA698">
        <v>0</v>
      </c>
      <c r="AB698">
        <v>0</v>
      </c>
      <c r="AD698">
        <v>8787721406770</v>
      </c>
      <c r="AE698" t="s">
        <v>412</v>
      </c>
      <c r="AF698">
        <v>96197</v>
      </c>
      <c r="AG698" s="2">
        <v>45595</v>
      </c>
      <c r="AH698" s="1">
        <v>2740.25</v>
      </c>
      <c r="AI698" s="2">
        <v>45580</v>
      </c>
      <c r="AJ698">
        <v>2004</v>
      </c>
      <c r="AK698" s="2">
        <v>45569</v>
      </c>
      <c r="AP698" t="s">
        <v>413</v>
      </c>
      <c r="AT698" s="2">
        <v>45741</v>
      </c>
      <c r="AU698" s="2">
        <v>45741</v>
      </c>
      <c r="AV698" t="s">
        <v>414</v>
      </c>
      <c r="AW698" s="2">
        <v>45545</v>
      </c>
      <c r="AX698">
        <v>29631</v>
      </c>
      <c r="AY698" s="1">
        <v>201999.17</v>
      </c>
      <c r="BA698" t="s">
        <v>477</v>
      </c>
      <c r="BB698">
        <v>29631</v>
      </c>
      <c r="BD698" t="s">
        <v>512</v>
      </c>
      <c r="BE698" t="s">
        <v>513</v>
      </c>
      <c r="BF698">
        <v>5561994072436</v>
      </c>
      <c r="BG698" t="s">
        <v>4780</v>
      </c>
      <c r="BH698">
        <v>72910000</v>
      </c>
      <c r="BI698" t="s">
        <v>2099</v>
      </c>
      <c r="BJ698" t="s">
        <v>4781</v>
      </c>
      <c r="BL698" s="1">
        <v>2302.15</v>
      </c>
      <c r="BM698" s="2">
        <v>45724</v>
      </c>
      <c r="BQ698">
        <v>2899</v>
      </c>
      <c r="BR698">
        <v>6075</v>
      </c>
      <c r="BS698" t="s">
        <v>449</v>
      </c>
      <c r="BT698" s="2">
        <v>45545</v>
      </c>
      <c r="BU698" s="1">
        <v>1202.06</v>
      </c>
      <c r="BV698" s="2">
        <v>45583</v>
      </c>
      <c r="BW698" t="s">
        <v>422</v>
      </c>
      <c r="BX698" s="2">
        <v>45585</v>
      </c>
      <c r="BY698" t="s">
        <v>4782</v>
      </c>
      <c r="BZ698" s="2">
        <v>45545</v>
      </c>
      <c r="CA698" s="2">
        <v>45586</v>
      </c>
      <c r="CC698" s="2">
        <v>45573</v>
      </c>
      <c r="CD698" t="s">
        <v>424</v>
      </c>
      <c r="CF698" s="2">
        <v>45545</v>
      </c>
      <c r="CJ698" s="2">
        <v>45589</v>
      </c>
      <c r="CL698" s="2">
        <v>45569</v>
      </c>
      <c r="CM698" s="2">
        <v>45589</v>
      </c>
      <c r="CN698" s="2">
        <v>45573</v>
      </c>
      <c r="CO698" s="2">
        <v>45597</v>
      </c>
      <c r="CP698" s="2">
        <v>45586</v>
      </c>
      <c r="CR698" s="2">
        <v>45574</v>
      </c>
      <c r="CS698" s="2">
        <v>45574</v>
      </c>
      <c r="CU698" s="2">
        <v>45586</v>
      </c>
      <c r="CV698" s="2">
        <v>45621</v>
      </c>
      <c r="CW698" s="2">
        <v>45574</v>
      </c>
      <c r="CX698" s="2">
        <v>45593</v>
      </c>
      <c r="CY698" t="s">
        <v>424</v>
      </c>
      <c r="DD698" s="2">
        <v>45565</v>
      </c>
      <c r="DF698" s="2">
        <v>45600</v>
      </c>
      <c r="DI698" s="2">
        <v>45601</v>
      </c>
      <c r="DJ698" s="2">
        <v>45573</v>
      </c>
      <c r="DK698" s="2">
        <v>45623</v>
      </c>
      <c r="DL698" s="2">
        <v>45638</v>
      </c>
      <c r="DM698" s="2">
        <v>45701</v>
      </c>
      <c r="DN698" s="2">
        <v>45728</v>
      </c>
      <c r="DO698" s="2">
        <v>45574</v>
      </c>
      <c r="DP698" s="2">
        <v>45728</v>
      </c>
      <c r="EE698" s="1">
        <v>4105.32</v>
      </c>
      <c r="EG698" t="s">
        <v>1640</v>
      </c>
      <c r="EH698" t="s">
        <v>3373</v>
      </c>
      <c r="EI698" t="s">
        <v>4783</v>
      </c>
      <c r="EJ698" t="s">
        <v>4126</v>
      </c>
      <c r="EK698" t="s">
        <v>1591</v>
      </c>
    </row>
    <row r="699" spans="1:141" hidden="1" x14ac:dyDescent="0.35">
      <c r="A699">
        <v>3878</v>
      </c>
      <c r="B699" t="s">
        <v>1352</v>
      </c>
      <c r="C699">
        <v>4658</v>
      </c>
      <c r="D699" t="s">
        <v>405</v>
      </c>
      <c r="E699" t="s">
        <v>406</v>
      </c>
      <c r="F699" t="s">
        <v>1003</v>
      </c>
      <c r="G699">
        <v>301</v>
      </c>
      <c r="H699" t="s">
        <v>408</v>
      </c>
      <c r="I699" t="s">
        <v>4784</v>
      </c>
      <c r="J699" t="s">
        <v>4785</v>
      </c>
      <c r="K699" t="s">
        <v>22</v>
      </c>
      <c r="L699" t="s">
        <v>128</v>
      </c>
      <c r="M699" t="s">
        <v>411</v>
      </c>
      <c r="N699" t="s">
        <v>411</v>
      </c>
      <c r="O699" t="s">
        <v>411</v>
      </c>
      <c r="P699" t="s">
        <v>411</v>
      </c>
      <c r="Q699" t="s">
        <v>411</v>
      </c>
      <c r="R699" t="s">
        <v>411</v>
      </c>
      <c r="S699" t="s">
        <v>411</v>
      </c>
      <c r="T699" s="1">
        <v>149700.20000000001</v>
      </c>
      <c r="U699">
        <v>613.91</v>
      </c>
      <c r="V699" s="1">
        <v>60299.8</v>
      </c>
      <c r="W699" s="1">
        <v>116791.2</v>
      </c>
      <c r="X699" s="1">
        <v>32909</v>
      </c>
      <c r="Y699">
        <v>0</v>
      </c>
      <c r="Z699" s="1">
        <v>149700.20000000001</v>
      </c>
      <c r="AA699">
        <v>0</v>
      </c>
      <c r="AB699">
        <v>0</v>
      </c>
      <c r="AD699">
        <v>8787721392117</v>
      </c>
      <c r="AE699" t="s">
        <v>412</v>
      </c>
      <c r="AG699" s="2">
        <v>45603</v>
      </c>
      <c r="AH699" s="1">
        <v>3572.23</v>
      </c>
      <c r="AI699" s="2">
        <v>45588</v>
      </c>
      <c r="AJ699">
        <v>2004</v>
      </c>
      <c r="AK699" s="2">
        <v>45572</v>
      </c>
      <c r="AP699" t="s">
        <v>413</v>
      </c>
      <c r="AT699" s="2">
        <v>45698</v>
      </c>
      <c r="AU699" s="2">
        <v>45784</v>
      </c>
      <c r="AV699" t="s">
        <v>414</v>
      </c>
      <c r="AW699" s="2">
        <v>45551</v>
      </c>
      <c r="AX699">
        <v>29858</v>
      </c>
      <c r="AY699" s="1">
        <v>236000</v>
      </c>
      <c r="BA699" t="s">
        <v>415</v>
      </c>
      <c r="BB699">
        <v>29858</v>
      </c>
      <c r="BC699" t="s">
        <v>4786</v>
      </c>
      <c r="BD699" t="s">
        <v>445</v>
      </c>
      <c r="BE699" t="s">
        <v>417</v>
      </c>
      <c r="BF699">
        <v>5561998657156</v>
      </c>
      <c r="BG699" t="s">
        <v>4787</v>
      </c>
      <c r="BH699">
        <v>73870000</v>
      </c>
      <c r="BI699" t="s">
        <v>4788</v>
      </c>
      <c r="BJ699" t="s">
        <v>4789</v>
      </c>
      <c r="BL699" s="1">
        <v>2046.39</v>
      </c>
      <c r="BM699" s="2">
        <v>45727</v>
      </c>
      <c r="BQ699">
        <v>3277</v>
      </c>
      <c r="BR699">
        <v>6080</v>
      </c>
      <c r="BS699" t="s">
        <v>2569</v>
      </c>
      <c r="BT699" s="2">
        <v>45579</v>
      </c>
      <c r="BW699" t="s">
        <v>422</v>
      </c>
      <c r="BY699" t="s">
        <v>4790</v>
      </c>
      <c r="BZ699" s="2">
        <v>45580</v>
      </c>
      <c r="CA699" s="2">
        <v>45588</v>
      </c>
      <c r="CC699" s="2">
        <v>45572</v>
      </c>
      <c r="CD699" t="s">
        <v>424</v>
      </c>
      <c r="CF699" s="2">
        <v>45580</v>
      </c>
      <c r="CJ699" s="2">
        <v>45600</v>
      </c>
      <c r="CL699" s="2">
        <v>45583</v>
      </c>
      <c r="CM699" s="2">
        <v>45601</v>
      </c>
      <c r="CN699" s="2">
        <v>45572</v>
      </c>
      <c r="CO699" s="2">
        <v>45597</v>
      </c>
      <c r="CP699" s="2">
        <v>45588</v>
      </c>
      <c r="CR699" s="2">
        <v>45573</v>
      </c>
      <c r="CS699" s="2">
        <v>45573</v>
      </c>
      <c r="CT699" s="2">
        <v>45727</v>
      </c>
      <c r="CU699" s="2">
        <v>45593</v>
      </c>
      <c r="CV699" s="2">
        <v>45664</v>
      </c>
      <c r="CW699" s="2">
        <v>45573</v>
      </c>
      <c r="CY699" t="s">
        <v>424</v>
      </c>
      <c r="DD699" s="2">
        <v>45587</v>
      </c>
      <c r="DF699" s="2">
        <v>45604</v>
      </c>
      <c r="DI699" s="2">
        <v>45607</v>
      </c>
      <c r="DJ699" s="2">
        <v>45572</v>
      </c>
      <c r="DK699" s="2">
        <v>45677</v>
      </c>
      <c r="DO699" s="2">
        <v>45573</v>
      </c>
      <c r="EE699" s="1">
        <v>2166.96</v>
      </c>
      <c r="EG699" t="s">
        <v>735</v>
      </c>
      <c r="EJ699" t="s">
        <v>4791</v>
      </c>
      <c r="EK699" t="s">
        <v>1591</v>
      </c>
    </row>
    <row r="700" spans="1:141" hidden="1" x14ac:dyDescent="0.35">
      <c r="A700">
        <v>3879</v>
      </c>
      <c r="B700" t="s">
        <v>1352</v>
      </c>
      <c r="C700">
        <v>4708</v>
      </c>
      <c r="D700" t="s">
        <v>976</v>
      </c>
      <c r="E700" t="s">
        <v>834</v>
      </c>
      <c r="F700" t="s">
        <v>519</v>
      </c>
      <c r="G700" t="s">
        <v>1510</v>
      </c>
      <c r="H700" t="s">
        <v>408</v>
      </c>
      <c r="I700" t="s">
        <v>4792</v>
      </c>
      <c r="J700" t="s">
        <v>4793</v>
      </c>
      <c r="K700" t="s">
        <v>22</v>
      </c>
      <c r="L700" t="s">
        <v>128</v>
      </c>
      <c r="M700" t="s">
        <v>411</v>
      </c>
      <c r="N700" t="s">
        <v>411</v>
      </c>
      <c r="O700" t="s">
        <v>411</v>
      </c>
      <c r="P700" t="s">
        <v>411</v>
      </c>
      <c r="Q700" t="s">
        <v>411</v>
      </c>
      <c r="R700" t="s">
        <v>411</v>
      </c>
      <c r="S700" t="s">
        <v>411</v>
      </c>
      <c r="T700" s="1">
        <v>164200</v>
      </c>
      <c r="U700">
        <v>744.62</v>
      </c>
      <c r="V700">
        <v>0</v>
      </c>
      <c r="W700" s="1">
        <v>141558.73000000001</v>
      </c>
      <c r="X700" s="1">
        <v>17802</v>
      </c>
      <c r="Y700">
        <v>0</v>
      </c>
      <c r="Z700" s="1">
        <v>159360.73000000001</v>
      </c>
      <c r="AA700">
        <v>0</v>
      </c>
      <c r="AB700">
        <v>0</v>
      </c>
      <c r="AD700">
        <v>8787721420218</v>
      </c>
      <c r="AE700" t="s">
        <v>412</v>
      </c>
      <c r="AG700" s="2">
        <v>45603</v>
      </c>
      <c r="AH700" s="1">
        <v>3959.18</v>
      </c>
      <c r="AI700" s="2">
        <v>45586</v>
      </c>
      <c r="AJ700">
        <v>2004</v>
      </c>
      <c r="AK700" s="2">
        <v>45573</v>
      </c>
      <c r="AP700" t="s">
        <v>413</v>
      </c>
      <c r="AT700" s="2">
        <v>45700</v>
      </c>
      <c r="AU700" s="2">
        <v>45895</v>
      </c>
      <c r="AV700" t="s">
        <v>414</v>
      </c>
      <c r="AW700" s="2">
        <v>45562</v>
      </c>
      <c r="AX700">
        <v>29885</v>
      </c>
      <c r="AY700" s="1">
        <v>230000</v>
      </c>
      <c r="BA700" t="s">
        <v>980</v>
      </c>
      <c r="BB700">
        <v>29885</v>
      </c>
      <c r="BC700" t="s">
        <v>4794</v>
      </c>
      <c r="BD700" t="s">
        <v>416</v>
      </c>
      <c r="BE700" t="s">
        <v>417</v>
      </c>
      <c r="BF700">
        <v>5561998262398</v>
      </c>
      <c r="BG700" t="s">
        <v>4795</v>
      </c>
      <c r="BH700">
        <v>73808330</v>
      </c>
      <c r="BI700" t="s">
        <v>581</v>
      </c>
      <c r="BJ700" t="s">
        <v>4796</v>
      </c>
      <c r="BL700" s="1">
        <v>2482.09</v>
      </c>
      <c r="BM700" s="2">
        <v>45741</v>
      </c>
      <c r="BQ700">
        <v>3758</v>
      </c>
      <c r="BR700">
        <v>6095</v>
      </c>
      <c r="BS700" t="s">
        <v>449</v>
      </c>
      <c r="BT700" s="2">
        <v>45580</v>
      </c>
      <c r="BW700" t="s">
        <v>422</v>
      </c>
      <c r="BY700" t="s">
        <v>4797</v>
      </c>
      <c r="BZ700" s="2">
        <v>45581</v>
      </c>
      <c r="CA700" s="2">
        <v>45587</v>
      </c>
      <c r="CC700" s="2">
        <v>45574</v>
      </c>
      <c r="CD700" t="s">
        <v>424</v>
      </c>
      <c r="CF700" s="2">
        <v>45581</v>
      </c>
      <c r="CL700" s="2">
        <v>45586</v>
      </c>
      <c r="CM700" s="2">
        <v>45600</v>
      </c>
      <c r="CN700" s="2">
        <v>45574</v>
      </c>
      <c r="CO700" s="2">
        <v>45597</v>
      </c>
      <c r="CP700" s="2">
        <v>45588</v>
      </c>
      <c r="CR700" s="2">
        <v>45576</v>
      </c>
      <c r="CS700" s="2">
        <v>45575</v>
      </c>
      <c r="CT700" s="2">
        <v>45741</v>
      </c>
      <c r="CV700" s="2">
        <v>45646</v>
      </c>
      <c r="CW700" s="2">
        <v>45575</v>
      </c>
      <c r="CY700" t="s">
        <v>424</v>
      </c>
      <c r="DD700" s="2">
        <v>45586</v>
      </c>
      <c r="DF700" s="2">
        <v>45604</v>
      </c>
      <c r="DI700" s="2">
        <v>45607</v>
      </c>
      <c r="DJ700" s="2">
        <v>45574</v>
      </c>
      <c r="DK700" s="2">
        <v>45646</v>
      </c>
      <c r="DO700" s="2">
        <v>45575</v>
      </c>
      <c r="EG700" t="s">
        <v>735</v>
      </c>
      <c r="EJ700" t="s">
        <v>4791</v>
      </c>
      <c r="EK700" t="s">
        <v>1591</v>
      </c>
    </row>
    <row r="701" spans="1:141" hidden="1" x14ac:dyDescent="0.35">
      <c r="A701">
        <v>3880</v>
      </c>
      <c r="B701" t="s">
        <v>1352</v>
      </c>
      <c r="C701">
        <v>4711</v>
      </c>
      <c r="D701" t="s">
        <v>976</v>
      </c>
      <c r="E701" t="s">
        <v>834</v>
      </c>
      <c r="F701" t="s">
        <v>526</v>
      </c>
      <c r="G701" t="s">
        <v>2248</v>
      </c>
      <c r="H701" t="s">
        <v>408</v>
      </c>
      <c r="I701" t="s">
        <v>4798</v>
      </c>
      <c r="J701" t="s">
        <v>4799</v>
      </c>
      <c r="K701" t="s">
        <v>22</v>
      </c>
      <c r="L701" t="s">
        <v>54</v>
      </c>
      <c r="M701" t="s">
        <v>411</v>
      </c>
      <c r="N701" t="s">
        <v>411</v>
      </c>
      <c r="O701" t="s">
        <v>411</v>
      </c>
      <c r="P701" t="s">
        <v>411</v>
      </c>
      <c r="Q701" t="s">
        <v>411</v>
      </c>
      <c r="R701" t="s">
        <v>411</v>
      </c>
      <c r="S701" t="s">
        <v>411</v>
      </c>
      <c r="T701" s="1">
        <v>159066.5</v>
      </c>
      <c r="U701">
        <v>592.28</v>
      </c>
      <c r="V701">
        <v>0</v>
      </c>
      <c r="W701" s="1">
        <v>116158.04</v>
      </c>
      <c r="X701" s="1">
        <v>35723</v>
      </c>
      <c r="Y701">
        <v>0</v>
      </c>
      <c r="Z701" s="1">
        <v>151881.04</v>
      </c>
      <c r="AA701">
        <v>0</v>
      </c>
      <c r="AB701">
        <v>0</v>
      </c>
      <c r="AD701">
        <v>8787721421257</v>
      </c>
      <c r="AE701" t="s">
        <v>412</v>
      </c>
      <c r="AG701" s="2">
        <v>45608</v>
      </c>
      <c r="AH701" s="1">
        <v>3543.33</v>
      </c>
      <c r="AI701" s="2">
        <v>45590</v>
      </c>
      <c r="AJ701">
        <v>2004</v>
      </c>
      <c r="AK701" s="2">
        <v>45573</v>
      </c>
      <c r="AP701" t="s">
        <v>413</v>
      </c>
      <c r="AT701" s="2">
        <v>45700</v>
      </c>
      <c r="AU701" s="2">
        <v>45895</v>
      </c>
      <c r="AV701" t="s">
        <v>414</v>
      </c>
      <c r="AW701" s="2">
        <v>45565</v>
      </c>
      <c r="AX701">
        <v>29886</v>
      </c>
      <c r="AY701" s="1">
        <v>221926.92</v>
      </c>
      <c r="BA701" t="s">
        <v>980</v>
      </c>
      <c r="BB701">
        <v>29886</v>
      </c>
      <c r="BC701" t="s">
        <v>4800</v>
      </c>
      <c r="BD701" t="s">
        <v>416</v>
      </c>
      <c r="BE701" t="s">
        <v>417</v>
      </c>
      <c r="BF701">
        <v>5561999738497</v>
      </c>
      <c r="BG701" t="s">
        <v>4801</v>
      </c>
      <c r="BH701">
        <v>73813340</v>
      </c>
      <c r="BI701" t="s">
        <v>595</v>
      </c>
      <c r="BJ701" t="s">
        <v>4802</v>
      </c>
      <c r="BL701" s="1">
        <v>1974.27</v>
      </c>
      <c r="BM701" s="2">
        <v>45726</v>
      </c>
      <c r="BO701" t="s">
        <v>4803</v>
      </c>
      <c r="BP701" t="s">
        <v>4804</v>
      </c>
      <c r="BQ701">
        <v>3687</v>
      </c>
      <c r="BR701">
        <v>6096</v>
      </c>
      <c r="BS701" t="s">
        <v>457</v>
      </c>
      <c r="BT701" s="2">
        <v>45586</v>
      </c>
      <c r="BW701" t="s">
        <v>422</v>
      </c>
      <c r="BY701" t="s">
        <v>4805</v>
      </c>
      <c r="BZ701" s="2">
        <v>45587</v>
      </c>
      <c r="CC701" s="2">
        <v>45574</v>
      </c>
      <c r="CD701" t="s">
        <v>424</v>
      </c>
      <c r="CF701" s="2">
        <v>45587</v>
      </c>
      <c r="CJ701" s="2">
        <v>45604</v>
      </c>
      <c r="CL701" s="2">
        <v>45593</v>
      </c>
      <c r="CM701" s="2">
        <v>45607</v>
      </c>
      <c r="CN701" s="2">
        <v>45574</v>
      </c>
      <c r="CO701" s="2">
        <v>45597</v>
      </c>
      <c r="CP701" s="2">
        <v>45593</v>
      </c>
      <c r="CR701" s="2">
        <v>45576</v>
      </c>
      <c r="CS701" s="2">
        <v>45576</v>
      </c>
      <c r="CT701" s="2">
        <v>45726</v>
      </c>
      <c r="CU701" s="2">
        <v>45597</v>
      </c>
      <c r="CV701" s="2">
        <v>45646</v>
      </c>
      <c r="CW701" s="2">
        <v>45575</v>
      </c>
      <c r="CY701" t="s">
        <v>424</v>
      </c>
      <c r="DD701" s="2">
        <v>45590</v>
      </c>
      <c r="DF701" s="2">
        <v>45608</v>
      </c>
      <c r="DI701" s="2">
        <v>45609</v>
      </c>
      <c r="DJ701" s="2">
        <v>45574</v>
      </c>
      <c r="DK701" s="2">
        <v>45646</v>
      </c>
      <c r="DO701" s="2">
        <v>45575</v>
      </c>
      <c r="EE701" s="1">
        <v>2303.0100000000002</v>
      </c>
      <c r="EG701" t="s">
        <v>1640</v>
      </c>
      <c r="EJ701" t="s">
        <v>4806</v>
      </c>
      <c r="EK701" t="s">
        <v>1591</v>
      </c>
    </row>
    <row r="702" spans="1:141" hidden="1" x14ac:dyDescent="0.35">
      <c r="A702">
        <v>3881</v>
      </c>
      <c r="B702" t="s">
        <v>561</v>
      </c>
      <c r="C702">
        <v>4707</v>
      </c>
      <c r="D702" t="s">
        <v>833</v>
      </c>
      <c r="E702" t="s">
        <v>834</v>
      </c>
      <c r="F702" t="s">
        <v>461</v>
      </c>
      <c r="G702">
        <v>202</v>
      </c>
      <c r="H702" t="s">
        <v>474</v>
      </c>
      <c r="I702" t="s">
        <v>4807</v>
      </c>
      <c r="J702" t="s">
        <v>4808</v>
      </c>
      <c r="K702" t="s">
        <v>38</v>
      </c>
      <c r="L702" t="s">
        <v>52</v>
      </c>
      <c r="M702" t="s">
        <v>411</v>
      </c>
      <c r="N702" t="s">
        <v>411</v>
      </c>
      <c r="O702" t="s">
        <v>411</v>
      </c>
      <c r="P702" t="s">
        <v>411</v>
      </c>
      <c r="Q702" t="s">
        <v>411</v>
      </c>
      <c r="R702" t="s">
        <v>411</v>
      </c>
      <c r="S702" t="s">
        <v>411</v>
      </c>
      <c r="T702" s="1">
        <v>132234.23999999999</v>
      </c>
      <c r="U702">
        <v>440</v>
      </c>
      <c r="V702">
        <v>0</v>
      </c>
      <c r="W702" s="1">
        <v>85235.8</v>
      </c>
      <c r="X702" s="1">
        <v>15933</v>
      </c>
      <c r="Y702">
        <v>0</v>
      </c>
      <c r="Z702" s="1">
        <v>101168.8</v>
      </c>
      <c r="AA702">
        <v>0</v>
      </c>
      <c r="AB702">
        <v>0</v>
      </c>
      <c r="AE702" t="s">
        <v>412</v>
      </c>
      <c r="AH702">
        <v>0</v>
      </c>
      <c r="AK702" s="2">
        <v>45573</v>
      </c>
      <c r="AP702" t="s">
        <v>413</v>
      </c>
      <c r="AT702" s="2">
        <v>45590</v>
      </c>
      <c r="AU702" s="2">
        <v>45776</v>
      </c>
      <c r="AV702" t="s">
        <v>561</v>
      </c>
      <c r="AW702" s="2">
        <v>45562</v>
      </c>
      <c r="AX702">
        <v>29889</v>
      </c>
      <c r="AY702" s="1">
        <v>195000.24</v>
      </c>
      <c r="BA702" t="s">
        <v>837</v>
      </c>
      <c r="BB702">
        <v>29889</v>
      </c>
      <c r="BC702" t="s">
        <v>4809</v>
      </c>
      <c r="BD702" t="s">
        <v>478</v>
      </c>
      <c r="BE702" t="s">
        <v>417</v>
      </c>
      <c r="BF702">
        <v>5561992244756</v>
      </c>
      <c r="BG702" t="s">
        <v>4810</v>
      </c>
      <c r="BH702">
        <v>72910000</v>
      </c>
      <c r="BI702" t="s">
        <v>4811</v>
      </c>
      <c r="BJ702" t="s">
        <v>4812</v>
      </c>
      <c r="BL702" s="1">
        <v>1760</v>
      </c>
      <c r="BQ702">
        <v>3334</v>
      </c>
      <c r="BR702">
        <v>6097</v>
      </c>
      <c r="BS702" t="s">
        <v>457</v>
      </c>
      <c r="BT702" s="2">
        <v>45576</v>
      </c>
      <c r="BW702" t="s">
        <v>422</v>
      </c>
      <c r="BY702" t="s">
        <v>4813</v>
      </c>
      <c r="BZ702" s="2">
        <v>45576</v>
      </c>
      <c r="CC702" s="2">
        <v>45568</v>
      </c>
      <c r="CF702" s="2">
        <v>45576</v>
      </c>
      <c r="CL702" s="2">
        <v>45580</v>
      </c>
      <c r="CN702" s="2">
        <v>45568</v>
      </c>
      <c r="CR702" s="2">
        <v>45572</v>
      </c>
      <c r="CW702" s="2">
        <v>45568</v>
      </c>
      <c r="DD702" s="2">
        <v>45567</v>
      </c>
      <c r="DJ702" s="2">
        <v>45567</v>
      </c>
      <c r="DO702" s="2">
        <v>45568</v>
      </c>
      <c r="EH702" t="s">
        <v>3373</v>
      </c>
      <c r="EI702" t="s">
        <v>4814</v>
      </c>
      <c r="EJ702" t="s">
        <v>4815</v>
      </c>
      <c r="EK702" t="s">
        <v>2865</v>
      </c>
    </row>
    <row r="703" spans="1:141" hidden="1" x14ac:dyDescent="0.35">
      <c r="A703">
        <v>3882</v>
      </c>
      <c r="B703" t="s">
        <v>404</v>
      </c>
      <c r="C703">
        <v>4706</v>
      </c>
      <c r="D703" t="s">
        <v>4816</v>
      </c>
      <c r="E703" t="s">
        <v>834</v>
      </c>
      <c r="F703" t="s">
        <v>461</v>
      </c>
      <c r="G703">
        <v>102</v>
      </c>
      <c r="H703" t="s">
        <v>474</v>
      </c>
      <c r="I703" t="s">
        <v>4817</v>
      </c>
      <c r="J703" t="s">
        <v>4818</v>
      </c>
      <c r="K703" t="s">
        <v>38</v>
      </c>
      <c r="L703" t="s">
        <v>185</v>
      </c>
      <c r="M703" t="s">
        <v>411</v>
      </c>
      <c r="N703" t="s">
        <v>411</v>
      </c>
      <c r="O703" t="s">
        <v>411</v>
      </c>
      <c r="P703" t="s">
        <v>424</v>
      </c>
      <c r="Q703" t="s">
        <v>424</v>
      </c>
      <c r="R703" t="s">
        <v>411</v>
      </c>
      <c r="S703" t="s">
        <v>411</v>
      </c>
      <c r="T703" s="1">
        <v>148597.01999999999</v>
      </c>
      <c r="U703">
        <v>480</v>
      </c>
      <c r="V703">
        <v>0</v>
      </c>
      <c r="W703" s="1">
        <v>93711.77</v>
      </c>
      <c r="X703" s="1">
        <v>46288.23</v>
      </c>
      <c r="Y703">
        <v>0</v>
      </c>
      <c r="Z703" s="1">
        <v>140000</v>
      </c>
      <c r="AA703">
        <v>0</v>
      </c>
      <c r="AB703">
        <v>0</v>
      </c>
      <c r="AD703">
        <v>8787721430256</v>
      </c>
      <c r="AE703" t="s">
        <v>412</v>
      </c>
      <c r="AF703">
        <v>109160</v>
      </c>
      <c r="AG703" s="2">
        <v>45635</v>
      </c>
      <c r="AH703" s="1">
        <v>2371.12</v>
      </c>
      <c r="AI703" s="2">
        <v>45588</v>
      </c>
      <c r="AJ703">
        <v>2004</v>
      </c>
      <c r="AK703" s="2">
        <v>45573</v>
      </c>
      <c r="AP703" t="s">
        <v>413</v>
      </c>
      <c r="AT703" s="2">
        <v>46048</v>
      </c>
      <c r="AU703" s="2">
        <v>46048</v>
      </c>
      <c r="AV703" t="s">
        <v>414</v>
      </c>
      <c r="AW703" s="2">
        <v>45562</v>
      </c>
      <c r="AY703" s="1">
        <v>194397.02</v>
      </c>
      <c r="BA703" t="s">
        <v>4819</v>
      </c>
      <c r="BD703" t="s">
        <v>478</v>
      </c>
      <c r="BE703" t="s">
        <v>417</v>
      </c>
      <c r="BF703">
        <v>5561981024319</v>
      </c>
      <c r="BG703" t="s">
        <v>4820</v>
      </c>
      <c r="BH703">
        <v>72910000</v>
      </c>
      <c r="BI703" t="s">
        <v>4821</v>
      </c>
      <c r="BJ703" t="s">
        <v>4822</v>
      </c>
      <c r="BL703" s="1">
        <v>1600</v>
      </c>
      <c r="BM703" s="2">
        <v>45705</v>
      </c>
      <c r="BQ703">
        <v>3906</v>
      </c>
      <c r="BR703">
        <v>6094</v>
      </c>
      <c r="BS703" t="s">
        <v>517</v>
      </c>
      <c r="BT703" s="2">
        <v>45562</v>
      </c>
      <c r="BU703">
        <v>925.44</v>
      </c>
      <c r="BV703" s="2">
        <v>45593</v>
      </c>
      <c r="BX703" s="2">
        <v>45593</v>
      </c>
      <c r="BY703" t="s">
        <v>4823</v>
      </c>
      <c r="BZ703" s="2">
        <v>45562</v>
      </c>
      <c r="CA703" s="2">
        <v>45595</v>
      </c>
      <c r="CC703" s="2">
        <v>45576</v>
      </c>
      <c r="CD703" t="s">
        <v>424</v>
      </c>
      <c r="CF703" s="2">
        <v>45562</v>
      </c>
      <c r="CJ703" s="2">
        <v>45603</v>
      </c>
      <c r="CL703" s="2">
        <v>45563</v>
      </c>
      <c r="CM703" s="2">
        <v>45608</v>
      </c>
      <c r="CN703" s="2">
        <v>45576</v>
      </c>
      <c r="CO703" s="2">
        <v>45748</v>
      </c>
      <c r="CP703" s="2">
        <v>45597</v>
      </c>
      <c r="CR703" s="2">
        <v>45583</v>
      </c>
      <c r="CS703" s="2">
        <v>45580</v>
      </c>
      <c r="CU703" s="2">
        <v>45600</v>
      </c>
      <c r="CV703" s="2">
        <v>45755</v>
      </c>
      <c r="CW703" s="2">
        <v>45580</v>
      </c>
      <c r="CX703" s="2">
        <v>45610</v>
      </c>
      <c r="CY703" t="s">
        <v>424</v>
      </c>
      <c r="CZ703" s="2">
        <v>45614</v>
      </c>
      <c r="DC703" s="2">
        <v>45632</v>
      </c>
      <c r="DD703" s="2">
        <v>45572</v>
      </c>
      <c r="DF703" s="2">
        <v>45636</v>
      </c>
      <c r="DI703" s="2">
        <v>45637</v>
      </c>
      <c r="DJ703" s="2">
        <v>45575</v>
      </c>
      <c r="DK703" s="2">
        <v>45761</v>
      </c>
      <c r="DL703" s="2">
        <v>45858</v>
      </c>
      <c r="DM703" s="2">
        <v>45901</v>
      </c>
      <c r="DN703" s="2">
        <v>46030</v>
      </c>
      <c r="DO703" s="2">
        <v>45580</v>
      </c>
      <c r="DP703" s="2">
        <v>46030</v>
      </c>
      <c r="EE703" s="1">
        <v>3095.32</v>
      </c>
      <c r="EG703" t="s">
        <v>1640</v>
      </c>
      <c r="EH703" t="s">
        <v>3373</v>
      </c>
      <c r="EI703" t="s">
        <v>3282</v>
      </c>
      <c r="EJ703" t="s">
        <v>4126</v>
      </c>
      <c r="EK703" t="s">
        <v>1591</v>
      </c>
    </row>
    <row r="704" spans="1:141" hidden="1" x14ac:dyDescent="0.35">
      <c r="A704">
        <v>3883</v>
      </c>
      <c r="B704" t="s">
        <v>1352</v>
      </c>
      <c r="C704">
        <v>4700</v>
      </c>
      <c r="D704" t="s">
        <v>976</v>
      </c>
      <c r="E704" t="s">
        <v>834</v>
      </c>
      <c r="F704" t="s">
        <v>442</v>
      </c>
      <c r="G704" t="s">
        <v>1736</v>
      </c>
      <c r="H704" t="s">
        <v>408</v>
      </c>
      <c r="I704" t="s">
        <v>4824</v>
      </c>
      <c r="J704" t="s">
        <v>4825</v>
      </c>
      <c r="K704" t="s">
        <v>22</v>
      </c>
      <c r="L704" t="s">
        <v>54</v>
      </c>
      <c r="M704" t="s">
        <v>411</v>
      </c>
      <c r="N704" t="s">
        <v>411</v>
      </c>
      <c r="O704" t="s">
        <v>411</v>
      </c>
      <c r="P704" t="s">
        <v>411</v>
      </c>
      <c r="Q704" t="s">
        <v>411</v>
      </c>
      <c r="R704" t="s">
        <v>411</v>
      </c>
      <c r="S704" t="s">
        <v>411</v>
      </c>
      <c r="T704" s="1">
        <v>158927.24</v>
      </c>
      <c r="U704">
        <v>600</v>
      </c>
      <c r="V704">
        <v>0</v>
      </c>
      <c r="W704" s="1">
        <v>117098.47</v>
      </c>
      <c r="X704" s="1">
        <v>34615</v>
      </c>
      <c r="Y704">
        <v>0</v>
      </c>
      <c r="Z704" s="1">
        <v>151713.47</v>
      </c>
      <c r="AA704">
        <v>0</v>
      </c>
      <c r="AB704">
        <v>0</v>
      </c>
      <c r="AD704">
        <v>8787721419350</v>
      </c>
      <c r="AE704" t="s">
        <v>412</v>
      </c>
      <c r="AG704" s="2">
        <v>45609</v>
      </c>
      <c r="AH704" s="1">
        <v>3532.94</v>
      </c>
      <c r="AI704" s="2">
        <v>45594</v>
      </c>
      <c r="AJ704">
        <v>2004</v>
      </c>
      <c r="AK704" s="2">
        <v>45573</v>
      </c>
      <c r="AP704" t="s">
        <v>413</v>
      </c>
      <c r="AT704" s="2">
        <v>45700</v>
      </c>
      <c r="AU704" s="2">
        <v>45895</v>
      </c>
      <c r="AV704" t="s">
        <v>414</v>
      </c>
      <c r="AW704" s="2">
        <v>45561</v>
      </c>
      <c r="AX704">
        <v>29873</v>
      </c>
      <c r="AY704" s="1">
        <v>221926.5</v>
      </c>
      <c r="BA704" t="s">
        <v>980</v>
      </c>
      <c r="BB704">
        <v>29873</v>
      </c>
      <c r="BC704" t="s">
        <v>4826</v>
      </c>
      <c r="BD704" t="s">
        <v>416</v>
      </c>
      <c r="BE704" t="s">
        <v>417</v>
      </c>
      <c r="BF704">
        <v>5561999539330</v>
      </c>
      <c r="BG704" t="s">
        <v>4827</v>
      </c>
      <c r="BH704">
        <v>73813340</v>
      </c>
      <c r="BI704" t="s">
        <v>595</v>
      </c>
      <c r="BJ704" t="s">
        <v>4828</v>
      </c>
      <c r="BL704" s="1">
        <v>2000</v>
      </c>
      <c r="BM704" s="2">
        <v>45739</v>
      </c>
      <c r="BQ704">
        <v>3746</v>
      </c>
      <c r="BR704">
        <v>6091</v>
      </c>
      <c r="BS704" t="s">
        <v>449</v>
      </c>
      <c r="BT704" s="2">
        <v>45588</v>
      </c>
      <c r="BW704" t="s">
        <v>422</v>
      </c>
      <c r="BY704" t="s">
        <v>4829</v>
      </c>
      <c r="BZ704" s="2">
        <v>45588</v>
      </c>
      <c r="CA704" s="2">
        <v>45597</v>
      </c>
      <c r="CC704" s="2">
        <v>45574</v>
      </c>
      <c r="CD704" t="s">
        <v>424</v>
      </c>
      <c r="CF704" s="2">
        <v>45588</v>
      </c>
      <c r="CJ704" s="2">
        <v>45607</v>
      </c>
      <c r="CL704" s="2">
        <v>45607</v>
      </c>
      <c r="CM704" s="2">
        <v>45608</v>
      </c>
      <c r="CN704" s="2">
        <v>45574</v>
      </c>
      <c r="CO704" s="2">
        <v>45597</v>
      </c>
      <c r="CP704" s="2">
        <v>45597</v>
      </c>
      <c r="CR704" s="2">
        <v>45576</v>
      </c>
      <c r="CS704" s="2">
        <v>45575</v>
      </c>
      <c r="CT704" s="2">
        <v>45739</v>
      </c>
      <c r="CU704" s="2">
        <v>45602</v>
      </c>
      <c r="CV704" s="2">
        <v>45646</v>
      </c>
      <c r="CW704" s="2">
        <v>45575</v>
      </c>
      <c r="CY704" t="s">
        <v>424</v>
      </c>
      <c r="DB704" s="2">
        <v>45588</v>
      </c>
      <c r="DD704" s="2">
        <v>45594</v>
      </c>
      <c r="DE704" s="2">
        <v>45589</v>
      </c>
      <c r="DF704" s="2">
        <v>45610</v>
      </c>
      <c r="DI704" s="2">
        <v>45615</v>
      </c>
      <c r="DJ704" s="2">
        <v>45574</v>
      </c>
      <c r="DK704" s="2">
        <v>45646</v>
      </c>
      <c r="DO704" s="2">
        <v>45575</v>
      </c>
      <c r="EE704" s="1">
        <v>2228.6</v>
      </c>
      <c r="EG704" t="s">
        <v>735</v>
      </c>
      <c r="EJ704" t="s">
        <v>4791</v>
      </c>
      <c r="EK704" t="s">
        <v>1591</v>
      </c>
    </row>
    <row r="705" spans="1:141" hidden="1" x14ac:dyDescent="0.35">
      <c r="A705">
        <v>3884</v>
      </c>
      <c r="B705" t="s">
        <v>404</v>
      </c>
      <c r="C705">
        <v>4673</v>
      </c>
      <c r="D705" t="s">
        <v>471</v>
      </c>
      <c r="E705" t="s">
        <v>508</v>
      </c>
      <c r="F705" t="s">
        <v>687</v>
      </c>
      <c r="G705">
        <v>4</v>
      </c>
      <c r="H705" t="s">
        <v>474</v>
      </c>
      <c r="I705" t="s">
        <v>4830</v>
      </c>
      <c r="J705" t="s">
        <v>4831</v>
      </c>
      <c r="K705" t="s">
        <v>38</v>
      </c>
      <c r="L705" t="s">
        <v>164</v>
      </c>
      <c r="M705" t="s">
        <v>411</v>
      </c>
      <c r="N705" t="s">
        <v>411</v>
      </c>
      <c r="O705" t="s">
        <v>411</v>
      </c>
      <c r="P705" t="s">
        <v>424</v>
      </c>
      <c r="Q705" t="s">
        <v>424</v>
      </c>
      <c r="R705" t="s">
        <v>411</v>
      </c>
      <c r="S705" t="s">
        <v>411</v>
      </c>
      <c r="T705" s="1">
        <v>173534.31</v>
      </c>
      <c r="U705">
        <v>760.48</v>
      </c>
      <c r="V705">
        <v>0</v>
      </c>
      <c r="W705" s="1">
        <v>154466.16</v>
      </c>
      <c r="X705" s="1">
        <v>43656.84</v>
      </c>
      <c r="Y705">
        <v>0</v>
      </c>
      <c r="Z705" s="1">
        <v>198123</v>
      </c>
      <c r="AA705">
        <v>0</v>
      </c>
      <c r="AB705">
        <v>0</v>
      </c>
      <c r="AD705">
        <v>8787721386389</v>
      </c>
      <c r="AE705" t="s">
        <v>412</v>
      </c>
      <c r="AG705" s="2">
        <v>45595</v>
      </c>
      <c r="AH705" s="1">
        <v>3122.89</v>
      </c>
      <c r="AI705" s="2">
        <v>45579</v>
      </c>
      <c r="AJ705">
        <v>2004</v>
      </c>
      <c r="AK705" s="2">
        <v>45573</v>
      </c>
      <c r="AP705" t="s">
        <v>413</v>
      </c>
      <c r="AT705" s="2">
        <v>45741</v>
      </c>
      <c r="AU705" s="2">
        <v>45741</v>
      </c>
      <c r="AV705" t="s">
        <v>414</v>
      </c>
      <c r="AW705" s="2">
        <v>45554</v>
      </c>
      <c r="AX705">
        <v>29868</v>
      </c>
      <c r="AY705" s="1">
        <v>220023.16</v>
      </c>
      <c r="BA705" t="s">
        <v>477</v>
      </c>
      <c r="BB705">
        <v>29868</v>
      </c>
      <c r="BD705" t="s">
        <v>738</v>
      </c>
      <c r="BE705" t="s">
        <v>513</v>
      </c>
      <c r="BF705">
        <v>5561998384460</v>
      </c>
      <c r="BG705" t="s">
        <v>4832</v>
      </c>
      <c r="BH705">
        <v>71820501</v>
      </c>
      <c r="BI705" t="s">
        <v>1933</v>
      </c>
      <c r="BJ705" t="s">
        <v>4833</v>
      </c>
      <c r="BL705" s="1">
        <v>2534.94</v>
      </c>
      <c r="BM705" s="2">
        <v>45732</v>
      </c>
      <c r="BQ705">
        <v>2922</v>
      </c>
      <c r="BR705">
        <v>6086</v>
      </c>
      <c r="BS705" t="s">
        <v>457</v>
      </c>
      <c r="BT705" s="2">
        <v>45554</v>
      </c>
      <c r="BU705">
        <v>911.33</v>
      </c>
      <c r="BV705" s="2">
        <v>45582</v>
      </c>
      <c r="BW705" t="s">
        <v>422</v>
      </c>
      <c r="BX705" s="2">
        <v>45584</v>
      </c>
      <c r="BY705" t="s">
        <v>4834</v>
      </c>
      <c r="BZ705" s="2">
        <v>45555</v>
      </c>
      <c r="CA705" s="2">
        <v>45581</v>
      </c>
      <c r="CC705" s="2">
        <v>45558</v>
      </c>
      <c r="CD705" t="s">
        <v>424</v>
      </c>
      <c r="CF705" s="2">
        <v>45555</v>
      </c>
      <c r="CJ705" s="2">
        <v>45586</v>
      </c>
      <c r="CL705" s="2">
        <v>45555</v>
      </c>
      <c r="CM705" s="2">
        <v>45582</v>
      </c>
      <c r="CN705" s="2">
        <v>45558</v>
      </c>
      <c r="CO705" s="2">
        <v>45597</v>
      </c>
      <c r="CP705" s="2">
        <v>45582</v>
      </c>
      <c r="CR705" s="2">
        <v>45562</v>
      </c>
      <c r="CS705" s="2">
        <v>45575</v>
      </c>
      <c r="CU705" s="2">
        <v>45582</v>
      </c>
      <c r="CV705" s="2">
        <v>45621</v>
      </c>
      <c r="CW705" s="2">
        <v>45575</v>
      </c>
      <c r="CX705" s="2">
        <v>45589</v>
      </c>
      <c r="CY705" t="s">
        <v>424</v>
      </c>
      <c r="DD705" s="2">
        <v>45558</v>
      </c>
      <c r="DF705" s="2">
        <v>45596</v>
      </c>
      <c r="DI705" s="2">
        <v>45597</v>
      </c>
      <c r="DJ705" s="2">
        <v>45570</v>
      </c>
      <c r="DK705" s="2">
        <v>45623</v>
      </c>
      <c r="DL705" s="2">
        <v>46003</v>
      </c>
      <c r="DM705" s="2">
        <v>45701</v>
      </c>
      <c r="DN705" s="2">
        <v>45728</v>
      </c>
      <c r="DO705" s="2">
        <v>45573</v>
      </c>
      <c r="DP705" s="2">
        <v>45728</v>
      </c>
      <c r="EE705" s="1">
        <v>4345.32</v>
      </c>
      <c r="EG705" t="s">
        <v>1640</v>
      </c>
      <c r="EH705" t="s">
        <v>3373</v>
      </c>
      <c r="EI705" t="s">
        <v>4835</v>
      </c>
      <c r="EJ705" t="s">
        <v>4126</v>
      </c>
      <c r="EK705" t="s">
        <v>1591</v>
      </c>
    </row>
    <row r="706" spans="1:141" hidden="1" x14ac:dyDescent="0.35">
      <c r="A706">
        <v>3885</v>
      </c>
      <c r="B706" t="s">
        <v>1352</v>
      </c>
      <c r="C706">
        <v>4702</v>
      </c>
      <c r="D706" t="s">
        <v>405</v>
      </c>
      <c r="E706" t="s">
        <v>406</v>
      </c>
      <c r="F706" t="s">
        <v>492</v>
      </c>
      <c r="G706">
        <v>303</v>
      </c>
      <c r="H706" t="s">
        <v>408</v>
      </c>
      <c r="I706" t="s">
        <v>4836</v>
      </c>
      <c r="J706" t="s">
        <v>4837</v>
      </c>
      <c r="K706" t="s">
        <v>14</v>
      </c>
      <c r="L706" t="s">
        <v>144</v>
      </c>
      <c r="M706" t="s">
        <v>411</v>
      </c>
      <c r="N706" t="s">
        <v>411</v>
      </c>
      <c r="O706" t="s">
        <v>411</v>
      </c>
      <c r="P706" t="s">
        <v>411</v>
      </c>
      <c r="Q706" t="s">
        <v>411</v>
      </c>
      <c r="R706" t="s">
        <v>411</v>
      </c>
      <c r="S706" t="s">
        <v>411</v>
      </c>
      <c r="T706" s="1">
        <v>155814.42000000001</v>
      </c>
      <c r="U706">
        <v>540.29999999999995</v>
      </c>
      <c r="V706">
        <v>0</v>
      </c>
      <c r="W706" s="1">
        <v>104985.73</v>
      </c>
      <c r="X706" s="1">
        <v>43165</v>
      </c>
      <c r="Y706">
        <v>0</v>
      </c>
      <c r="Z706" s="1">
        <v>148150.73000000001</v>
      </c>
      <c r="AA706">
        <v>0</v>
      </c>
      <c r="AB706">
        <v>0</v>
      </c>
      <c r="AD706">
        <v>8787721378068</v>
      </c>
      <c r="AE706" t="s">
        <v>412</v>
      </c>
      <c r="AG706" s="2">
        <v>45609</v>
      </c>
      <c r="AH706" s="1">
        <v>3914.72</v>
      </c>
      <c r="AI706" s="2">
        <v>45596</v>
      </c>
      <c r="AJ706">
        <v>2004</v>
      </c>
      <c r="AK706" s="2">
        <v>45574</v>
      </c>
      <c r="AP706" t="s">
        <v>413</v>
      </c>
      <c r="AT706" s="2">
        <v>45700</v>
      </c>
      <c r="AU706" s="2">
        <v>45784</v>
      </c>
      <c r="AV706" t="s">
        <v>414</v>
      </c>
      <c r="AW706" s="2">
        <v>45561</v>
      </c>
      <c r="AX706">
        <v>29874</v>
      </c>
      <c r="AY706" s="1">
        <v>225000</v>
      </c>
      <c r="BA706" t="s">
        <v>415</v>
      </c>
      <c r="BB706">
        <v>29874</v>
      </c>
      <c r="BC706" t="s">
        <v>4838</v>
      </c>
      <c r="BD706" t="s">
        <v>416</v>
      </c>
      <c r="BE706" t="s">
        <v>417</v>
      </c>
      <c r="BF706">
        <v>5561999523336</v>
      </c>
      <c r="BG706" t="s">
        <v>4839</v>
      </c>
      <c r="BH706">
        <v>73813650</v>
      </c>
      <c r="BI706" t="s">
        <v>781</v>
      </c>
      <c r="BJ706" t="s">
        <v>4840</v>
      </c>
      <c r="BL706" s="1">
        <v>1801</v>
      </c>
      <c r="BM706" s="2">
        <v>45734</v>
      </c>
      <c r="BQ706">
        <v>3071</v>
      </c>
      <c r="BR706">
        <v>6092</v>
      </c>
      <c r="BS706" t="s">
        <v>457</v>
      </c>
      <c r="BT706" s="2">
        <v>45579</v>
      </c>
      <c r="BW706" t="s">
        <v>422</v>
      </c>
      <c r="BY706" t="s">
        <v>4841</v>
      </c>
      <c r="BZ706" s="2">
        <v>45580</v>
      </c>
      <c r="CA706" s="2">
        <v>45597</v>
      </c>
      <c r="CC706" s="2">
        <v>45574</v>
      </c>
      <c r="CD706" t="s">
        <v>424</v>
      </c>
      <c r="CF706" s="2">
        <v>45580</v>
      </c>
      <c r="CJ706" s="2">
        <v>45607</v>
      </c>
      <c r="CL706" s="2">
        <v>45580</v>
      </c>
      <c r="CM706" s="2">
        <v>45608</v>
      </c>
      <c r="CN706" s="2">
        <v>45574</v>
      </c>
      <c r="CO706" s="2">
        <v>45597</v>
      </c>
      <c r="CP706" s="2">
        <v>45597</v>
      </c>
      <c r="CR706" s="2">
        <v>45582</v>
      </c>
      <c r="CS706" s="2">
        <v>45593</v>
      </c>
      <c r="CT706" s="2">
        <v>45734</v>
      </c>
      <c r="CU706" s="2">
        <v>45602</v>
      </c>
      <c r="CV706" s="2">
        <v>45664</v>
      </c>
      <c r="CW706" s="2">
        <v>45593</v>
      </c>
      <c r="CY706" t="s">
        <v>424</v>
      </c>
      <c r="DB706" s="2">
        <v>45593</v>
      </c>
      <c r="DD706" s="2">
        <v>45596</v>
      </c>
      <c r="DE706" s="2">
        <v>45595</v>
      </c>
      <c r="DF706" s="2">
        <v>45610</v>
      </c>
      <c r="DI706" s="2">
        <v>45610</v>
      </c>
      <c r="DJ706" s="2">
        <v>45590</v>
      </c>
      <c r="DK706" s="2">
        <v>45677</v>
      </c>
      <c r="DO706" s="2">
        <v>45593</v>
      </c>
      <c r="EE706" s="1">
        <v>2296.5</v>
      </c>
      <c r="EG706" t="s">
        <v>735</v>
      </c>
      <c r="EI706" t="s">
        <v>4687</v>
      </c>
      <c r="EK706" t="s">
        <v>3786</v>
      </c>
    </row>
    <row r="707" spans="1:141" hidden="1" x14ac:dyDescent="0.35">
      <c r="A707">
        <v>3886</v>
      </c>
      <c r="B707" t="s">
        <v>404</v>
      </c>
      <c r="C707">
        <v>4704</v>
      </c>
      <c r="D707" t="s">
        <v>471</v>
      </c>
      <c r="E707" t="s">
        <v>508</v>
      </c>
      <c r="F707" t="s">
        <v>1003</v>
      </c>
      <c r="G707">
        <v>203</v>
      </c>
      <c r="H707" t="s">
        <v>474</v>
      </c>
      <c r="I707" t="s">
        <v>4842</v>
      </c>
      <c r="J707" t="s">
        <v>4843</v>
      </c>
      <c r="K707" t="s">
        <v>24</v>
      </c>
      <c r="L707" t="s">
        <v>75</v>
      </c>
      <c r="M707" t="s">
        <v>411</v>
      </c>
      <c r="N707" t="s">
        <v>411</v>
      </c>
      <c r="O707" t="s">
        <v>411</v>
      </c>
      <c r="P707" t="s">
        <v>424</v>
      </c>
      <c r="Q707" t="s">
        <v>424</v>
      </c>
      <c r="R707" t="s">
        <v>411</v>
      </c>
      <c r="S707" t="s">
        <v>411</v>
      </c>
      <c r="T707" s="1">
        <v>168732.6</v>
      </c>
      <c r="U707">
        <v>721.78</v>
      </c>
      <c r="V707">
        <v>0</v>
      </c>
      <c r="W707" s="1">
        <v>146491.16</v>
      </c>
      <c r="X707" s="1">
        <v>43268.84</v>
      </c>
      <c r="Y707">
        <v>0</v>
      </c>
      <c r="Z707" s="1">
        <v>189760</v>
      </c>
      <c r="AA707">
        <v>0</v>
      </c>
      <c r="AB707">
        <v>0</v>
      </c>
      <c r="AD707">
        <v>8787721313438</v>
      </c>
      <c r="AE707" t="s">
        <v>412</v>
      </c>
      <c r="AF707">
        <v>96257</v>
      </c>
      <c r="AG707" s="2">
        <v>45603</v>
      </c>
      <c r="AH707" s="1">
        <v>3128.19</v>
      </c>
      <c r="AI707" s="2">
        <v>45582</v>
      </c>
      <c r="AJ707">
        <v>2004</v>
      </c>
      <c r="AK707" s="2">
        <v>45574</v>
      </c>
      <c r="AP707" t="s">
        <v>413</v>
      </c>
      <c r="AT707" s="2">
        <v>45741</v>
      </c>
      <c r="AU707" s="2">
        <v>45741</v>
      </c>
      <c r="AV707" t="s">
        <v>414</v>
      </c>
      <c r="AW707" s="2">
        <v>45562</v>
      </c>
      <c r="AX707">
        <v>29875</v>
      </c>
      <c r="AY707" s="1">
        <v>210731.16</v>
      </c>
      <c r="BA707" t="s">
        <v>477</v>
      </c>
      <c r="BB707">
        <v>29875</v>
      </c>
      <c r="BD707" t="s">
        <v>738</v>
      </c>
      <c r="BE707" t="s">
        <v>513</v>
      </c>
      <c r="BF707">
        <v>5561994157790</v>
      </c>
      <c r="BG707" t="s">
        <v>4844</v>
      </c>
      <c r="BH707">
        <v>72427010</v>
      </c>
      <c r="BI707" t="s">
        <v>4845</v>
      </c>
      <c r="BJ707" t="s">
        <v>4846</v>
      </c>
      <c r="BL707" s="1">
        <v>2405.96</v>
      </c>
      <c r="BM707" s="2">
        <v>45699</v>
      </c>
      <c r="BQ707">
        <v>2963</v>
      </c>
      <c r="BR707">
        <v>6093</v>
      </c>
      <c r="BS707" t="s">
        <v>590</v>
      </c>
      <c r="BT707" s="2">
        <v>45562</v>
      </c>
      <c r="BU707">
        <v>911.64</v>
      </c>
      <c r="BV707" s="2">
        <v>45589</v>
      </c>
      <c r="BX707" s="2">
        <v>45587</v>
      </c>
      <c r="BY707" t="s">
        <v>4847</v>
      </c>
      <c r="BZ707" s="2">
        <v>45562</v>
      </c>
      <c r="CA707" s="2">
        <v>45588</v>
      </c>
      <c r="CC707" s="2">
        <v>45573</v>
      </c>
      <c r="CD707" t="s">
        <v>424</v>
      </c>
      <c r="CF707" s="2">
        <v>45562</v>
      </c>
      <c r="CJ707" s="2">
        <v>45589</v>
      </c>
      <c r="CL707" s="2">
        <v>45562</v>
      </c>
      <c r="CM707" s="2">
        <v>45595</v>
      </c>
      <c r="CN707" s="2">
        <v>45573</v>
      </c>
      <c r="CO707" s="2">
        <v>45597</v>
      </c>
      <c r="CP707" s="2">
        <v>45588</v>
      </c>
      <c r="CR707" s="2">
        <v>45576</v>
      </c>
      <c r="CS707" s="2">
        <v>45580</v>
      </c>
      <c r="CU707" s="2">
        <v>45588</v>
      </c>
      <c r="CV707" s="2">
        <v>45621</v>
      </c>
      <c r="CW707" s="2">
        <v>45580</v>
      </c>
      <c r="CX707" s="2">
        <v>45602</v>
      </c>
      <c r="CY707" t="s">
        <v>424</v>
      </c>
      <c r="DD707" s="2">
        <v>45573</v>
      </c>
      <c r="DF707" s="2">
        <v>45604</v>
      </c>
      <c r="DI707" s="2">
        <v>45607</v>
      </c>
      <c r="DJ707" s="2">
        <v>45574</v>
      </c>
      <c r="DK707" s="2">
        <v>45623</v>
      </c>
      <c r="DL707" s="2">
        <v>45638</v>
      </c>
      <c r="DM707" s="2">
        <v>45701</v>
      </c>
      <c r="DN707" s="2">
        <v>45728</v>
      </c>
      <c r="DO707" s="2">
        <v>45575</v>
      </c>
      <c r="DP707" s="2">
        <v>45728</v>
      </c>
      <c r="EE707" s="1">
        <v>4245.32</v>
      </c>
      <c r="EG707" t="s">
        <v>1640</v>
      </c>
      <c r="EH707" t="s">
        <v>4422</v>
      </c>
      <c r="EI707" t="s">
        <v>3282</v>
      </c>
      <c r="EJ707" t="s">
        <v>4126</v>
      </c>
      <c r="EK707" t="s">
        <v>1591</v>
      </c>
    </row>
    <row r="708" spans="1:141" hidden="1" x14ac:dyDescent="0.35">
      <c r="A708">
        <v>3887</v>
      </c>
      <c r="B708" t="s">
        <v>1352</v>
      </c>
      <c r="C708">
        <v>4697</v>
      </c>
      <c r="D708" t="s">
        <v>976</v>
      </c>
      <c r="E708" t="s">
        <v>834</v>
      </c>
      <c r="F708" t="s">
        <v>1086</v>
      </c>
      <c r="G708" t="s">
        <v>1729</v>
      </c>
      <c r="H708" t="s">
        <v>408</v>
      </c>
      <c r="I708" t="s">
        <v>4848</v>
      </c>
      <c r="J708" t="s">
        <v>4849</v>
      </c>
      <c r="K708" t="s">
        <v>22</v>
      </c>
      <c r="L708" t="s">
        <v>105</v>
      </c>
      <c r="M708" t="s">
        <v>411</v>
      </c>
      <c r="N708" t="s">
        <v>411</v>
      </c>
      <c r="O708" t="s">
        <v>411</v>
      </c>
      <c r="P708" t="s">
        <v>411</v>
      </c>
      <c r="Q708" t="s">
        <v>411</v>
      </c>
      <c r="R708" t="s">
        <v>411</v>
      </c>
      <c r="S708" t="s">
        <v>411</v>
      </c>
      <c r="T708" s="1">
        <v>150875.81</v>
      </c>
      <c r="U708">
        <v>600</v>
      </c>
      <c r="V708">
        <v>0</v>
      </c>
      <c r="W708" s="1">
        <v>116260.81</v>
      </c>
      <c r="X708" s="1">
        <v>34615</v>
      </c>
      <c r="Y708">
        <v>0</v>
      </c>
      <c r="Z708" s="1">
        <v>150875.81</v>
      </c>
      <c r="AA708">
        <v>0</v>
      </c>
      <c r="AB708">
        <v>0</v>
      </c>
      <c r="AD708">
        <v>8787721420927</v>
      </c>
      <c r="AE708" t="s">
        <v>412</v>
      </c>
      <c r="AG708" s="2">
        <v>45686</v>
      </c>
      <c r="AH708" s="1">
        <v>6058.83</v>
      </c>
      <c r="AI708" s="2">
        <v>45588</v>
      </c>
      <c r="AJ708">
        <v>2004</v>
      </c>
      <c r="AK708" s="2">
        <v>45574</v>
      </c>
      <c r="AP708" t="s">
        <v>413</v>
      </c>
      <c r="AT708" s="2">
        <v>45733</v>
      </c>
      <c r="AU708" s="2">
        <v>45895</v>
      </c>
      <c r="AV708" t="s">
        <v>414</v>
      </c>
      <c r="AW708" s="2">
        <v>45560</v>
      </c>
      <c r="AX708">
        <v>29872</v>
      </c>
      <c r="AY708" s="1">
        <v>221908.36</v>
      </c>
      <c r="BA708" t="s">
        <v>980</v>
      </c>
      <c r="BB708">
        <v>29872</v>
      </c>
      <c r="BC708" t="s">
        <v>4850</v>
      </c>
      <c r="BD708" t="s">
        <v>416</v>
      </c>
      <c r="BE708" t="s">
        <v>417</v>
      </c>
      <c r="BF708">
        <v>5561996195457</v>
      </c>
      <c r="BG708" t="s">
        <v>4851</v>
      </c>
      <c r="BH708">
        <v>73814180</v>
      </c>
      <c r="BI708" t="s">
        <v>3663</v>
      </c>
      <c r="BJ708" t="s">
        <v>4852</v>
      </c>
      <c r="BL708" s="1">
        <v>2000</v>
      </c>
      <c r="BM708" s="2">
        <v>45733</v>
      </c>
      <c r="BQ708">
        <v>3784</v>
      </c>
      <c r="BR708">
        <v>6089</v>
      </c>
      <c r="BS708" t="s">
        <v>590</v>
      </c>
      <c r="BT708" s="2">
        <v>45580</v>
      </c>
      <c r="BW708" t="s">
        <v>422</v>
      </c>
      <c r="BY708" t="s">
        <v>4853</v>
      </c>
      <c r="BZ708" s="2">
        <v>45580</v>
      </c>
      <c r="CA708" s="2">
        <v>45617</v>
      </c>
      <c r="CC708" s="2">
        <v>45576</v>
      </c>
      <c r="CD708" t="s">
        <v>424</v>
      </c>
      <c r="CF708" s="2">
        <v>45580</v>
      </c>
      <c r="CL708" s="2">
        <v>45586</v>
      </c>
      <c r="CM708" s="2">
        <v>45631</v>
      </c>
      <c r="CN708" s="2">
        <v>45579</v>
      </c>
      <c r="CO708" s="2">
        <v>45597</v>
      </c>
      <c r="CP708" s="2">
        <v>45622</v>
      </c>
      <c r="CR708" s="2">
        <v>45581</v>
      </c>
      <c r="CS708" s="2">
        <v>45575</v>
      </c>
      <c r="CT708" s="2">
        <v>45733</v>
      </c>
      <c r="CV708" s="2">
        <v>45646</v>
      </c>
      <c r="CW708" s="2">
        <v>45575</v>
      </c>
      <c r="CY708" t="s">
        <v>424</v>
      </c>
      <c r="CZ708" s="2">
        <v>45637</v>
      </c>
      <c r="DB708" s="2">
        <v>45581</v>
      </c>
      <c r="DD708" s="2">
        <v>45593</v>
      </c>
      <c r="DE708" s="2">
        <v>45583</v>
      </c>
      <c r="DF708" s="2">
        <v>45687</v>
      </c>
      <c r="DI708" s="2">
        <v>45688</v>
      </c>
      <c r="DJ708" s="2">
        <v>45574</v>
      </c>
      <c r="DK708" s="2">
        <v>45646</v>
      </c>
      <c r="DO708" s="2">
        <v>45575</v>
      </c>
      <c r="EG708" t="s">
        <v>735</v>
      </c>
      <c r="EK708" t="s">
        <v>1591</v>
      </c>
    </row>
    <row r="709" spans="1:141" hidden="1" x14ac:dyDescent="0.35">
      <c r="A709">
        <v>3888</v>
      </c>
      <c r="B709" t="s">
        <v>404</v>
      </c>
      <c r="C709">
        <v>4686</v>
      </c>
      <c r="D709" t="s">
        <v>833</v>
      </c>
      <c r="E709" t="s">
        <v>834</v>
      </c>
      <c r="F709" t="s">
        <v>492</v>
      </c>
      <c r="G709">
        <v>104</v>
      </c>
      <c r="H709" t="s">
        <v>474</v>
      </c>
      <c r="I709" t="s">
        <v>4854</v>
      </c>
      <c r="J709" t="s">
        <v>4855</v>
      </c>
      <c r="K709" t="s">
        <v>24</v>
      </c>
      <c r="L709" t="s">
        <v>23</v>
      </c>
      <c r="M709" t="s">
        <v>411</v>
      </c>
      <c r="N709" t="s">
        <v>411</v>
      </c>
      <c r="O709" t="s">
        <v>411</v>
      </c>
      <c r="P709" t="s">
        <v>424</v>
      </c>
      <c r="Q709" t="s">
        <v>424</v>
      </c>
      <c r="R709" t="s">
        <v>411</v>
      </c>
      <c r="S709" t="s">
        <v>411</v>
      </c>
      <c r="T709" s="1">
        <v>136728.1</v>
      </c>
      <c r="U709">
        <v>614.34</v>
      </c>
      <c r="V709">
        <v>0</v>
      </c>
      <c r="W709" s="1">
        <v>115864.22</v>
      </c>
      <c r="X709" s="1">
        <v>20548</v>
      </c>
      <c r="Y709">
        <v>0</v>
      </c>
      <c r="Z709" s="1">
        <v>136412.22</v>
      </c>
      <c r="AA709">
        <v>0</v>
      </c>
      <c r="AB709">
        <v>0</v>
      </c>
      <c r="AD709">
        <v>87877211173814</v>
      </c>
      <c r="AE709" t="s">
        <v>412</v>
      </c>
      <c r="AG709" s="2">
        <v>45642</v>
      </c>
      <c r="AH709" s="1">
        <v>2740.25</v>
      </c>
      <c r="AI709" s="2">
        <v>45607</v>
      </c>
      <c r="AJ709">
        <v>2004</v>
      </c>
      <c r="AK709" s="2">
        <v>45574</v>
      </c>
      <c r="AP709" t="s">
        <v>813</v>
      </c>
      <c r="AT709" s="2">
        <v>45740</v>
      </c>
      <c r="AU709" s="2">
        <v>45740</v>
      </c>
      <c r="AV709" t="s">
        <v>414</v>
      </c>
      <c r="AW709" s="2">
        <v>45558</v>
      </c>
      <c r="AX709">
        <v>29870</v>
      </c>
      <c r="AY709" s="1">
        <v>191848.1</v>
      </c>
      <c r="BA709" t="s">
        <v>837</v>
      </c>
      <c r="BB709">
        <v>29870</v>
      </c>
      <c r="BD709" t="s">
        <v>738</v>
      </c>
      <c r="BE709" t="s">
        <v>513</v>
      </c>
      <c r="BF709">
        <v>5561992167444</v>
      </c>
      <c r="BG709" t="s">
        <v>4856</v>
      </c>
      <c r="BH709">
        <v>71994190</v>
      </c>
      <c r="BI709" t="s">
        <v>4857</v>
      </c>
      <c r="BJ709" t="s">
        <v>4858</v>
      </c>
      <c r="BL709" s="1">
        <v>2457.4</v>
      </c>
      <c r="BQ709">
        <v>3360</v>
      </c>
      <c r="BR709">
        <v>6088</v>
      </c>
      <c r="BS709" t="s">
        <v>449</v>
      </c>
      <c r="BT709" s="2">
        <v>45568</v>
      </c>
      <c r="BU709">
        <v>889.47</v>
      </c>
      <c r="BV709" s="2">
        <v>45610</v>
      </c>
      <c r="BX709" s="2">
        <v>45607</v>
      </c>
      <c r="BY709" t="s">
        <v>4859</v>
      </c>
      <c r="BZ709" s="2">
        <v>45568</v>
      </c>
      <c r="CA709" s="2">
        <v>45633</v>
      </c>
      <c r="CC709" s="2">
        <v>45562</v>
      </c>
      <c r="CD709" t="s">
        <v>424</v>
      </c>
      <c r="CF709" s="2">
        <v>45568</v>
      </c>
      <c r="CJ709" s="2">
        <v>45637</v>
      </c>
      <c r="CL709" s="2">
        <v>45568</v>
      </c>
      <c r="CM709" s="2">
        <v>45638</v>
      </c>
      <c r="CN709" s="2">
        <v>45562</v>
      </c>
      <c r="CO709" s="2">
        <v>45628</v>
      </c>
      <c r="CP709" s="2">
        <v>45635</v>
      </c>
      <c r="CR709" s="2">
        <v>45567</v>
      </c>
      <c r="CS709" s="2">
        <v>45600</v>
      </c>
      <c r="CU709" s="2">
        <v>45635</v>
      </c>
      <c r="CV709" s="2">
        <v>45642</v>
      </c>
      <c r="CW709" s="2">
        <v>45600</v>
      </c>
      <c r="CX709" s="2">
        <v>45645</v>
      </c>
      <c r="CY709" t="s">
        <v>424</v>
      </c>
      <c r="DD709" s="2">
        <v>45562</v>
      </c>
      <c r="DF709" s="2">
        <v>45646</v>
      </c>
      <c r="DI709" s="2">
        <v>45649</v>
      </c>
      <c r="DJ709" s="2">
        <v>45596</v>
      </c>
      <c r="DK709" s="2">
        <v>45643</v>
      </c>
      <c r="DL709" s="2">
        <v>45646</v>
      </c>
      <c r="DM709" s="2">
        <v>45693</v>
      </c>
      <c r="DN709" s="2">
        <v>45712</v>
      </c>
      <c r="DO709" s="2">
        <v>45600</v>
      </c>
      <c r="DP709" s="2">
        <v>45712</v>
      </c>
      <c r="EE709" s="1">
        <v>4165.32</v>
      </c>
      <c r="EG709" t="s">
        <v>1640</v>
      </c>
      <c r="EH709" t="s">
        <v>3373</v>
      </c>
      <c r="EJ709" t="s">
        <v>4126</v>
      </c>
      <c r="EK709" t="s">
        <v>1591</v>
      </c>
    </row>
    <row r="710" spans="1:141" hidden="1" x14ac:dyDescent="0.35">
      <c r="A710">
        <v>3889</v>
      </c>
      <c r="B710" t="s">
        <v>561</v>
      </c>
      <c r="C710">
        <v>4682</v>
      </c>
      <c r="D710" t="s">
        <v>833</v>
      </c>
      <c r="E710" t="s">
        <v>834</v>
      </c>
      <c r="F710" t="s">
        <v>442</v>
      </c>
      <c r="G710">
        <v>302</v>
      </c>
      <c r="H710" t="s">
        <v>474</v>
      </c>
      <c r="I710" t="s">
        <v>4860</v>
      </c>
      <c r="J710" t="s">
        <v>4861</v>
      </c>
      <c r="K710" t="s">
        <v>44</v>
      </c>
      <c r="L710" t="s">
        <v>195</v>
      </c>
      <c r="M710" t="s">
        <v>411</v>
      </c>
      <c r="N710" t="s">
        <v>411</v>
      </c>
      <c r="O710" t="s">
        <v>411</v>
      </c>
      <c r="P710" t="s">
        <v>411</v>
      </c>
      <c r="Q710" t="s">
        <v>411</v>
      </c>
      <c r="R710" t="s">
        <v>411</v>
      </c>
      <c r="S710" t="s">
        <v>411</v>
      </c>
      <c r="T710" s="1">
        <v>125866.77</v>
      </c>
      <c r="U710">
        <v>475</v>
      </c>
      <c r="V710">
        <v>0</v>
      </c>
      <c r="W710" s="1">
        <v>86677.17</v>
      </c>
      <c r="X710" s="1">
        <v>39430</v>
      </c>
      <c r="Y710">
        <v>0</v>
      </c>
      <c r="Z710" s="1">
        <v>126107.17</v>
      </c>
      <c r="AA710">
        <v>0</v>
      </c>
      <c r="AB710">
        <v>0</v>
      </c>
      <c r="AE710" t="s">
        <v>412</v>
      </c>
      <c r="AH710">
        <v>0</v>
      </c>
      <c r="AK710" s="2">
        <v>45574</v>
      </c>
      <c r="AP710" t="s">
        <v>413</v>
      </c>
      <c r="AT710" s="2">
        <v>45614</v>
      </c>
      <c r="AU710" s="2">
        <v>45614</v>
      </c>
      <c r="AV710" t="s">
        <v>561</v>
      </c>
      <c r="AW710" s="2">
        <v>45556</v>
      </c>
      <c r="AX710">
        <v>29869</v>
      </c>
      <c r="AY710" s="1">
        <v>195000</v>
      </c>
      <c r="BA710" t="s">
        <v>837</v>
      </c>
      <c r="BB710">
        <v>29869</v>
      </c>
      <c r="BD710" t="s">
        <v>478</v>
      </c>
      <c r="BE710" t="s">
        <v>417</v>
      </c>
      <c r="BF710">
        <v>5561998280715</v>
      </c>
      <c r="BG710" t="s">
        <v>4862</v>
      </c>
      <c r="BH710">
        <v>72910000</v>
      </c>
      <c r="BI710" t="s">
        <v>4405</v>
      </c>
      <c r="BJ710" t="s">
        <v>4863</v>
      </c>
      <c r="BL710" s="1">
        <v>2000</v>
      </c>
      <c r="BQ710">
        <v>3463</v>
      </c>
      <c r="BR710">
        <v>6087</v>
      </c>
      <c r="BS710" t="s">
        <v>421</v>
      </c>
      <c r="BY710" t="s">
        <v>4864</v>
      </c>
      <c r="CC710" s="2">
        <v>45573</v>
      </c>
      <c r="CN710" s="2">
        <v>45573</v>
      </c>
      <c r="CR710" s="2">
        <v>45574</v>
      </c>
      <c r="CS710" s="2">
        <v>45575</v>
      </c>
      <c r="CW710" s="2">
        <v>45575</v>
      </c>
      <c r="CY710" t="s">
        <v>424</v>
      </c>
      <c r="DD710" s="2">
        <v>45573</v>
      </c>
      <c r="DJ710" s="2">
        <v>45574</v>
      </c>
      <c r="DO710" s="2">
        <v>45575</v>
      </c>
      <c r="EH710" t="s">
        <v>3373</v>
      </c>
      <c r="EI710" t="s">
        <v>4865</v>
      </c>
      <c r="EJ710" t="s">
        <v>4319</v>
      </c>
      <c r="EK710" t="s">
        <v>2865</v>
      </c>
    </row>
    <row r="711" spans="1:141" hidden="1" x14ac:dyDescent="0.35">
      <c r="A711">
        <v>3890</v>
      </c>
      <c r="B711" t="s">
        <v>404</v>
      </c>
      <c r="C711">
        <v>4669</v>
      </c>
      <c r="D711" t="s">
        <v>471</v>
      </c>
      <c r="E711" t="s">
        <v>508</v>
      </c>
      <c r="F711" t="s">
        <v>1003</v>
      </c>
      <c r="G711">
        <v>1</v>
      </c>
      <c r="H711" t="s">
        <v>474</v>
      </c>
      <c r="I711" t="s">
        <v>4866</v>
      </c>
      <c r="J711" t="s">
        <v>4867</v>
      </c>
      <c r="K711" t="s">
        <v>24</v>
      </c>
      <c r="L711" t="s">
        <v>23</v>
      </c>
      <c r="M711" t="s">
        <v>411</v>
      </c>
      <c r="N711" t="s">
        <v>411</v>
      </c>
      <c r="O711" t="s">
        <v>411</v>
      </c>
      <c r="P711" t="s">
        <v>424</v>
      </c>
      <c r="Q711" t="s">
        <v>424</v>
      </c>
      <c r="R711" t="s">
        <v>411</v>
      </c>
      <c r="S711" t="s">
        <v>411</v>
      </c>
      <c r="T711" s="1">
        <v>178548.94</v>
      </c>
      <c r="U711">
        <v>0</v>
      </c>
      <c r="V711">
        <v>0</v>
      </c>
      <c r="W711" s="1">
        <v>174629.06</v>
      </c>
      <c r="X711" s="1">
        <v>51536.94</v>
      </c>
      <c r="Y711">
        <v>0</v>
      </c>
      <c r="Z711" s="1">
        <v>226166</v>
      </c>
      <c r="AA711">
        <v>0</v>
      </c>
      <c r="AB711">
        <v>0</v>
      </c>
      <c r="AD711">
        <v>8787721328591</v>
      </c>
      <c r="AE711" t="s">
        <v>412</v>
      </c>
      <c r="AF711">
        <v>96247</v>
      </c>
      <c r="AG711" s="2">
        <v>45595</v>
      </c>
      <c r="AH711" s="1">
        <v>3122.89</v>
      </c>
      <c r="AI711" s="2">
        <v>45575</v>
      </c>
      <c r="AJ711">
        <v>2004</v>
      </c>
      <c r="AK711" s="2">
        <v>45574</v>
      </c>
      <c r="AP711" t="s">
        <v>813</v>
      </c>
      <c r="AT711" s="2">
        <v>45741</v>
      </c>
      <c r="AU711" s="2">
        <v>45741</v>
      </c>
      <c r="AV711" t="s">
        <v>414</v>
      </c>
      <c r="AW711" s="2">
        <v>45554</v>
      </c>
      <c r="AX711">
        <v>29861</v>
      </c>
      <c r="AY711" s="1">
        <v>220463.06</v>
      </c>
      <c r="BA711" t="s">
        <v>477</v>
      </c>
      <c r="BB711">
        <v>29861</v>
      </c>
      <c r="BD711" t="s">
        <v>738</v>
      </c>
      <c r="BE711" t="s">
        <v>513</v>
      </c>
      <c r="BF711">
        <v>5561991160216</v>
      </c>
      <c r="BG711" t="s">
        <v>4868</v>
      </c>
      <c r="BH711">
        <v>72275374</v>
      </c>
      <c r="BI711" t="s">
        <v>4869</v>
      </c>
      <c r="BJ711" t="s">
        <v>4870</v>
      </c>
      <c r="BL711" s="1">
        <v>3314.76</v>
      </c>
      <c r="BQ711">
        <v>2953</v>
      </c>
      <c r="BR711">
        <v>6085</v>
      </c>
      <c r="BS711" t="s">
        <v>983</v>
      </c>
      <c r="BT711" s="2">
        <v>45554</v>
      </c>
      <c r="BU711">
        <v>790</v>
      </c>
      <c r="BX711" s="2">
        <v>45580</v>
      </c>
      <c r="BY711" t="s">
        <v>4871</v>
      </c>
      <c r="BZ711" s="2">
        <v>45554</v>
      </c>
      <c r="CA711" s="2">
        <v>45587</v>
      </c>
      <c r="CC711" s="2">
        <v>45573</v>
      </c>
      <c r="CD711" t="s">
        <v>424</v>
      </c>
      <c r="CF711" s="2">
        <v>45554</v>
      </c>
      <c r="CJ711" s="2">
        <v>45589</v>
      </c>
      <c r="CL711" s="2">
        <v>45554</v>
      </c>
      <c r="CM711" s="2">
        <v>45588</v>
      </c>
      <c r="CN711" s="2">
        <v>45573</v>
      </c>
      <c r="CO711" s="2">
        <v>45597</v>
      </c>
      <c r="CP711" s="2">
        <v>45587</v>
      </c>
      <c r="CR711" s="2">
        <v>45574</v>
      </c>
      <c r="CS711" s="2">
        <v>45574</v>
      </c>
      <c r="CU711" s="2">
        <v>45587</v>
      </c>
      <c r="CV711" s="2">
        <v>45621</v>
      </c>
      <c r="CW711" s="2">
        <v>45574</v>
      </c>
      <c r="CX711" s="2">
        <v>45589</v>
      </c>
      <c r="CY711" t="s">
        <v>424</v>
      </c>
      <c r="DD711" s="2">
        <v>45572</v>
      </c>
      <c r="DF711" s="2">
        <v>45596</v>
      </c>
      <c r="DI711" s="2">
        <v>45597</v>
      </c>
      <c r="DJ711" s="2">
        <v>45569</v>
      </c>
      <c r="DK711" s="2">
        <v>45623</v>
      </c>
      <c r="DL711" s="2">
        <v>45638</v>
      </c>
      <c r="DM711" s="2">
        <v>45701</v>
      </c>
      <c r="DN711" s="2">
        <v>45728</v>
      </c>
      <c r="DO711" s="2">
        <v>45574</v>
      </c>
      <c r="DP711" s="2">
        <v>45728</v>
      </c>
      <c r="EE711" s="1">
        <v>4605.32</v>
      </c>
      <c r="EG711" t="s">
        <v>1640</v>
      </c>
      <c r="EH711" t="s">
        <v>3373</v>
      </c>
      <c r="EI711" t="s">
        <v>3282</v>
      </c>
      <c r="EJ711" t="s">
        <v>4126</v>
      </c>
      <c r="EK711" t="s">
        <v>1591</v>
      </c>
    </row>
    <row r="712" spans="1:141" hidden="1" x14ac:dyDescent="0.35">
      <c r="A712">
        <v>3891</v>
      </c>
      <c r="B712" t="s">
        <v>1352</v>
      </c>
      <c r="C712">
        <v>4665</v>
      </c>
      <c r="D712" t="s">
        <v>405</v>
      </c>
      <c r="E712" t="s">
        <v>406</v>
      </c>
      <c r="F712" t="s">
        <v>492</v>
      </c>
      <c r="G712">
        <v>203</v>
      </c>
      <c r="H712" t="s">
        <v>408</v>
      </c>
      <c r="I712" t="s">
        <v>4872</v>
      </c>
      <c r="J712" t="s">
        <v>4873</v>
      </c>
      <c r="K712" t="s">
        <v>14</v>
      </c>
      <c r="L712" t="s">
        <v>29</v>
      </c>
      <c r="M712" t="s">
        <v>411</v>
      </c>
      <c r="N712" t="s">
        <v>411</v>
      </c>
      <c r="O712" t="s">
        <v>411</v>
      </c>
      <c r="P712" t="s">
        <v>411</v>
      </c>
      <c r="Q712" t="s">
        <v>411</v>
      </c>
      <c r="R712" t="s">
        <v>411</v>
      </c>
      <c r="S712" t="s">
        <v>411</v>
      </c>
      <c r="T712" s="1">
        <v>154732</v>
      </c>
      <c r="U712">
        <v>705</v>
      </c>
      <c r="V712">
        <v>0</v>
      </c>
      <c r="W712" s="1">
        <v>132943</v>
      </c>
      <c r="X712" s="1">
        <v>21789</v>
      </c>
      <c r="Y712">
        <v>0</v>
      </c>
      <c r="Z712" s="1">
        <v>154732</v>
      </c>
      <c r="AA712">
        <v>0</v>
      </c>
      <c r="AB712">
        <v>0</v>
      </c>
      <c r="AD712">
        <v>8787721241232</v>
      </c>
      <c r="AE712" t="s">
        <v>412</v>
      </c>
      <c r="AG712" s="2">
        <v>45614</v>
      </c>
      <c r="AH712" s="1">
        <v>3541.2</v>
      </c>
      <c r="AI712" s="2">
        <v>45576</v>
      </c>
      <c r="AJ712">
        <v>2004</v>
      </c>
      <c r="AK712" s="2">
        <v>45574</v>
      </c>
      <c r="AP712" t="s">
        <v>413</v>
      </c>
      <c r="AT712" s="2">
        <v>45700</v>
      </c>
      <c r="AU712" s="2">
        <v>45784</v>
      </c>
      <c r="AV712" t="s">
        <v>414</v>
      </c>
      <c r="AW712" s="2">
        <v>45553</v>
      </c>
      <c r="AX712">
        <v>29859</v>
      </c>
      <c r="AY712" s="1">
        <v>225000</v>
      </c>
      <c r="BA712" t="s">
        <v>415</v>
      </c>
      <c r="BB712">
        <v>29859</v>
      </c>
      <c r="BC712" t="s">
        <v>4874</v>
      </c>
      <c r="BD712" t="s">
        <v>416</v>
      </c>
      <c r="BE712" t="s">
        <v>417</v>
      </c>
      <c r="BF712">
        <v>5561996731328</v>
      </c>
      <c r="BG712" t="s">
        <v>4875</v>
      </c>
      <c r="BH712">
        <v>73802439</v>
      </c>
      <c r="BI712" t="s">
        <v>419</v>
      </c>
      <c r="BJ712" t="s">
        <v>4876</v>
      </c>
      <c r="BL712" s="1">
        <v>2350</v>
      </c>
      <c r="BM712" s="2">
        <v>45732</v>
      </c>
      <c r="BQ712">
        <v>3067</v>
      </c>
      <c r="BR712">
        <v>6081</v>
      </c>
      <c r="BS712" t="s">
        <v>783</v>
      </c>
      <c r="BT712" s="2">
        <v>45579</v>
      </c>
      <c r="BW712" t="s">
        <v>422</v>
      </c>
      <c r="BY712" t="s">
        <v>4877</v>
      </c>
      <c r="BZ712" s="2">
        <v>45580</v>
      </c>
      <c r="CA712" s="2">
        <v>45579</v>
      </c>
      <c r="CC712" s="2">
        <v>45574</v>
      </c>
      <c r="CD712" t="s">
        <v>424</v>
      </c>
      <c r="CF712" s="2">
        <v>45580</v>
      </c>
      <c r="CJ712" s="2">
        <v>45587</v>
      </c>
      <c r="CM712" s="2">
        <v>45610</v>
      </c>
      <c r="CN712" s="2">
        <v>45574</v>
      </c>
      <c r="CO712" s="2">
        <v>45597</v>
      </c>
      <c r="CP712" s="2">
        <v>45579</v>
      </c>
      <c r="CR712" s="2">
        <v>45582</v>
      </c>
      <c r="CS712" s="2">
        <v>45590</v>
      </c>
      <c r="CT712" s="2">
        <v>45732</v>
      </c>
      <c r="CU712" s="2">
        <v>45582</v>
      </c>
      <c r="CV712" s="2">
        <v>45664</v>
      </c>
      <c r="CW712" s="2">
        <v>45560</v>
      </c>
      <c r="CY712" t="s">
        <v>424</v>
      </c>
      <c r="DD712" s="2">
        <v>45576</v>
      </c>
      <c r="DF712" s="2">
        <v>45614</v>
      </c>
      <c r="DI712" s="2">
        <v>45615</v>
      </c>
      <c r="DJ712" s="2">
        <v>45559</v>
      </c>
      <c r="DK712" s="2">
        <v>45677</v>
      </c>
      <c r="DO712" s="2">
        <v>45560</v>
      </c>
      <c r="EE712" s="1">
        <v>2205.85</v>
      </c>
      <c r="EG712" t="s">
        <v>735</v>
      </c>
      <c r="EK712" t="s">
        <v>1591</v>
      </c>
    </row>
    <row r="713" spans="1:141" hidden="1" x14ac:dyDescent="0.35">
      <c r="A713">
        <v>3892</v>
      </c>
      <c r="B713" t="s">
        <v>404</v>
      </c>
      <c r="C713">
        <v>4667</v>
      </c>
      <c r="D713" t="s">
        <v>976</v>
      </c>
      <c r="E713" t="s">
        <v>834</v>
      </c>
      <c r="F713" t="s">
        <v>492</v>
      </c>
      <c r="G713" t="s">
        <v>2248</v>
      </c>
      <c r="H713" t="s">
        <v>408</v>
      </c>
      <c r="I713" t="s">
        <v>4878</v>
      </c>
      <c r="J713" t="s">
        <v>4879</v>
      </c>
      <c r="K713" t="s">
        <v>14</v>
      </c>
      <c r="L713" t="s">
        <v>29</v>
      </c>
      <c r="M713" t="s">
        <v>411</v>
      </c>
      <c r="N713" t="s">
        <v>411</v>
      </c>
      <c r="O713" t="s">
        <v>411</v>
      </c>
      <c r="P713" t="s">
        <v>411</v>
      </c>
      <c r="Q713" t="s">
        <v>411</v>
      </c>
      <c r="R713" t="s">
        <v>411</v>
      </c>
      <c r="S713" t="s">
        <v>411</v>
      </c>
      <c r="T713" s="1">
        <v>152642</v>
      </c>
      <c r="U713">
        <v>660</v>
      </c>
      <c r="V713">
        <v>0</v>
      </c>
      <c r="W713" s="1">
        <v>125776.21</v>
      </c>
      <c r="X713" s="1">
        <v>26933</v>
      </c>
      <c r="Y713">
        <v>0</v>
      </c>
      <c r="Z713" s="1">
        <v>152709.21</v>
      </c>
      <c r="AA713">
        <v>0</v>
      </c>
      <c r="AB713">
        <v>0</v>
      </c>
      <c r="AD713">
        <v>8787721342640</v>
      </c>
      <c r="AE713" t="s">
        <v>412</v>
      </c>
      <c r="AG713" s="2">
        <v>45607</v>
      </c>
      <c r="AH713" s="1">
        <v>2794.99</v>
      </c>
      <c r="AI713" s="2">
        <v>45583</v>
      </c>
      <c r="AJ713">
        <v>2004</v>
      </c>
      <c r="AK713" s="2">
        <v>45574</v>
      </c>
      <c r="AP713" t="s">
        <v>413</v>
      </c>
      <c r="AT713" s="2">
        <v>45776</v>
      </c>
      <c r="AU713" s="2">
        <v>45895</v>
      </c>
      <c r="AV713" t="s">
        <v>414</v>
      </c>
      <c r="AW713" s="2">
        <v>45553</v>
      </c>
      <c r="AX713">
        <v>29860</v>
      </c>
      <c r="AY713" s="1">
        <v>224932.79</v>
      </c>
      <c r="BA713" t="s">
        <v>980</v>
      </c>
      <c r="BB713">
        <v>29860</v>
      </c>
      <c r="BC713" t="s">
        <v>4880</v>
      </c>
      <c r="BD713" t="s">
        <v>416</v>
      </c>
      <c r="BE713" t="s">
        <v>417</v>
      </c>
      <c r="BF713">
        <v>5561999196363</v>
      </c>
      <c r="BG713" t="s">
        <v>4881</v>
      </c>
      <c r="BH713">
        <v>73801400</v>
      </c>
      <c r="BI713" t="s">
        <v>504</v>
      </c>
      <c r="BJ713" t="s">
        <v>4882</v>
      </c>
      <c r="BL713" s="1">
        <v>2200</v>
      </c>
      <c r="BM713" s="2">
        <v>45720</v>
      </c>
      <c r="BQ713">
        <v>3623</v>
      </c>
      <c r="BR713">
        <v>6083</v>
      </c>
      <c r="BS713" t="s">
        <v>432</v>
      </c>
      <c r="BT713" s="2">
        <v>45575</v>
      </c>
      <c r="BW713" t="s">
        <v>422</v>
      </c>
      <c r="BY713" t="s">
        <v>4883</v>
      </c>
      <c r="BZ713" s="2">
        <v>45575</v>
      </c>
      <c r="CA713" s="2">
        <v>45582</v>
      </c>
      <c r="CC713" s="2">
        <v>45574</v>
      </c>
      <c r="CD713" t="s">
        <v>424</v>
      </c>
      <c r="CF713" s="2">
        <v>45576</v>
      </c>
      <c r="CJ713" s="2">
        <v>45593</v>
      </c>
      <c r="CL713" s="2">
        <v>45596</v>
      </c>
      <c r="CM713" s="2">
        <v>45597</v>
      </c>
      <c r="CN713" s="2">
        <v>45574</v>
      </c>
      <c r="CO713" s="2">
        <v>45597</v>
      </c>
      <c r="CP713" s="2">
        <v>45583</v>
      </c>
      <c r="CR713" s="2">
        <v>45576</v>
      </c>
      <c r="CS713" s="2">
        <v>45569</v>
      </c>
      <c r="CT713" s="2">
        <v>45720</v>
      </c>
      <c r="CU713" s="2">
        <v>45587</v>
      </c>
      <c r="CV713" s="2">
        <v>45646</v>
      </c>
      <c r="CW713" s="2">
        <v>45569</v>
      </c>
      <c r="CY713" t="s">
        <v>424</v>
      </c>
      <c r="DD713" s="2">
        <v>45587</v>
      </c>
      <c r="DF713" s="2">
        <v>45608</v>
      </c>
      <c r="DI713" s="2">
        <v>45608</v>
      </c>
      <c r="DJ713" s="2">
        <v>45568</v>
      </c>
      <c r="DK713" s="2">
        <v>45646</v>
      </c>
      <c r="DO713" s="2">
        <v>45569</v>
      </c>
      <c r="EE713" s="1">
        <v>2114.38</v>
      </c>
      <c r="EG713" t="s">
        <v>735</v>
      </c>
      <c r="EJ713" t="s">
        <v>4884</v>
      </c>
      <c r="EK713" t="s">
        <v>1591</v>
      </c>
    </row>
    <row r="714" spans="1:141" hidden="1" x14ac:dyDescent="0.35">
      <c r="A714">
        <v>3893</v>
      </c>
      <c r="B714" t="s">
        <v>404</v>
      </c>
      <c r="C714">
        <v>4701</v>
      </c>
      <c r="D714" t="s">
        <v>471</v>
      </c>
      <c r="E714" t="s">
        <v>508</v>
      </c>
      <c r="F714" t="s">
        <v>687</v>
      </c>
      <c r="G714">
        <v>203</v>
      </c>
      <c r="H714" t="s">
        <v>474</v>
      </c>
      <c r="I714" t="s">
        <v>4885</v>
      </c>
      <c r="J714" t="s">
        <v>4886</v>
      </c>
      <c r="K714" t="s">
        <v>24</v>
      </c>
      <c r="L714" t="s">
        <v>175</v>
      </c>
      <c r="M714" t="s">
        <v>411</v>
      </c>
      <c r="N714" t="s">
        <v>411</v>
      </c>
      <c r="O714" t="s">
        <v>411</v>
      </c>
      <c r="P714" t="s">
        <v>424</v>
      </c>
      <c r="Q714" t="s">
        <v>424</v>
      </c>
      <c r="R714" t="s">
        <v>411</v>
      </c>
      <c r="S714" t="s">
        <v>411</v>
      </c>
      <c r="T714" s="1">
        <v>153877.16</v>
      </c>
      <c r="U714">
        <v>622.22</v>
      </c>
      <c r="V714">
        <v>0</v>
      </c>
      <c r="W714" s="1">
        <v>118187.82</v>
      </c>
      <c r="X714" s="1">
        <v>46124.18</v>
      </c>
      <c r="Y714">
        <v>0</v>
      </c>
      <c r="Z714" s="1">
        <v>164312</v>
      </c>
      <c r="AA714">
        <v>0</v>
      </c>
      <c r="AB714">
        <v>0</v>
      </c>
      <c r="AD714">
        <v>8787721405316</v>
      </c>
      <c r="AE714" t="s">
        <v>412</v>
      </c>
      <c r="AF714">
        <v>96225</v>
      </c>
      <c r="AG714" s="2">
        <v>45624</v>
      </c>
      <c r="AH714" s="1">
        <v>2740.25</v>
      </c>
      <c r="AI714" s="2">
        <v>45596</v>
      </c>
      <c r="AJ714">
        <v>2004</v>
      </c>
      <c r="AK714" s="2">
        <v>45574</v>
      </c>
      <c r="AP714" t="s">
        <v>413</v>
      </c>
      <c r="AT714" s="2">
        <v>45741</v>
      </c>
      <c r="AU714" s="2">
        <v>45741</v>
      </c>
      <c r="AV714" t="s">
        <v>414</v>
      </c>
      <c r="AW714" s="2">
        <v>45561</v>
      </c>
      <c r="AX714">
        <v>29771</v>
      </c>
      <c r="AY714" s="1">
        <v>204035.82</v>
      </c>
      <c r="BA714" t="s">
        <v>477</v>
      </c>
      <c r="BB714">
        <v>29771</v>
      </c>
      <c r="BD714" t="s">
        <v>929</v>
      </c>
      <c r="BE714" t="s">
        <v>513</v>
      </c>
      <c r="BF714">
        <v>5561992277375</v>
      </c>
      <c r="BG714" t="s">
        <v>4887</v>
      </c>
      <c r="BH714">
        <v>72125020</v>
      </c>
      <c r="BI714" t="s">
        <v>1014</v>
      </c>
      <c r="BJ714" t="s">
        <v>4888</v>
      </c>
      <c r="BL714" s="1">
        <v>2074.09</v>
      </c>
      <c r="BM714" s="2">
        <v>45735</v>
      </c>
      <c r="BO714" t="s">
        <v>4889</v>
      </c>
      <c r="BP714" t="s">
        <v>4890</v>
      </c>
      <c r="BQ714">
        <v>2929</v>
      </c>
      <c r="BR714">
        <v>6079</v>
      </c>
      <c r="BS714" t="s">
        <v>2229</v>
      </c>
      <c r="BT714" s="2">
        <v>45561</v>
      </c>
      <c r="BU714" s="1">
        <v>1193.82</v>
      </c>
      <c r="BV714" s="2">
        <v>45596</v>
      </c>
      <c r="BX714" s="2">
        <v>45601</v>
      </c>
      <c r="BY714" t="s">
        <v>4891</v>
      </c>
      <c r="BZ714" s="2">
        <v>45561</v>
      </c>
      <c r="CA714" s="2">
        <v>45600</v>
      </c>
      <c r="CC714" s="2">
        <v>45569</v>
      </c>
      <c r="CD714" t="s">
        <v>424</v>
      </c>
      <c r="CF714" s="2">
        <v>45561</v>
      </c>
      <c r="CJ714" s="2">
        <v>45603</v>
      </c>
      <c r="CL714" s="2">
        <v>45561</v>
      </c>
      <c r="CM714" s="2">
        <v>45608</v>
      </c>
      <c r="CN714" s="2">
        <v>45569</v>
      </c>
      <c r="CO714" s="2">
        <v>45597</v>
      </c>
      <c r="CP714" s="2">
        <v>45601</v>
      </c>
      <c r="CQ714">
        <v>6.92</v>
      </c>
      <c r="CR714" s="2">
        <v>45574</v>
      </c>
      <c r="CS714" s="2">
        <v>45574</v>
      </c>
      <c r="CU714" s="2">
        <v>45601</v>
      </c>
      <c r="CV714" s="2">
        <v>45621</v>
      </c>
      <c r="CW714" s="2">
        <v>45574</v>
      </c>
      <c r="CY714" t="s">
        <v>424</v>
      </c>
      <c r="DD714" s="2">
        <v>45569</v>
      </c>
      <c r="DF714" s="2">
        <v>45624</v>
      </c>
      <c r="DI714" s="2">
        <v>45625</v>
      </c>
      <c r="DJ714" s="2">
        <v>45573</v>
      </c>
      <c r="DK714" s="2">
        <v>45623</v>
      </c>
      <c r="DL714" s="2">
        <v>45625</v>
      </c>
      <c r="DM714" s="2">
        <v>45701</v>
      </c>
      <c r="DN714" s="2">
        <v>45728</v>
      </c>
      <c r="DO714" s="2">
        <v>45574</v>
      </c>
      <c r="DP714" s="2">
        <v>45728</v>
      </c>
      <c r="EE714" s="1">
        <v>4005.32</v>
      </c>
      <c r="EG714" t="s">
        <v>1640</v>
      </c>
      <c r="EH714" t="s">
        <v>3373</v>
      </c>
      <c r="EI714" t="s">
        <v>3282</v>
      </c>
      <c r="EJ714" t="s">
        <v>4126</v>
      </c>
      <c r="EK714" t="s">
        <v>2865</v>
      </c>
    </row>
    <row r="715" spans="1:141" hidden="1" x14ac:dyDescent="0.35">
      <c r="A715">
        <v>3894</v>
      </c>
      <c r="B715" t="s">
        <v>1352</v>
      </c>
      <c r="C715">
        <v>4696</v>
      </c>
      <c r="D715" t="s">
        <v>405</v>
      </c>
      <c r="E715" t="s">
        <v>406</v>
      </c>
      <c r="F715" t="s">
        <v>623</v>
      </c>
      <c r="G715">
        <v>3</v>
      </c>
      <c r="H715" t="s">
        <v>408</v>
      </c>
      <c r="I715" t="s">
        <v>4892</v>
      </c>
      <c r="J715" t="s">
        <v>4893</v>
      </c>
      <c r="K715" t="s">
        <v>14</v>
      </c>
      <c r="L715" t="s">
        <v>66</v>
      </c>
      <c r="M715" t="s">
        <v>411</v>
      </c>
      <c r="N715" t="s">
        <v>411</v>
      </c>
      <c r="O715" t="s">
        <v>411</v>
      </c>
      <c r="P715" t="s">
        <v>411</v>
      </c>
      <c r="Q715" t="s">
        <v>411</v>
      </c>
      <c r="R715" t="s">
        <v>411</v>
      </c>
      <c r="S715" t="s">
        <v>411</v>
      </c>
      <c r="T715" s="1">
        <v>156704.42000000001</v>
      </c>
      <c r="U715">
        <v>705</v>
      </c>
      <c r="V715">
        <v>0</v>
      </c>
      <c r="W715" s="1">
        <v>134471.42000000001</v>
      </c>
      <c r="X715" s="1">
        <v>21789</v>
      </c>
      <c r="Y715">
        <v>0</v>
      </c>
      <c r="Z715" s="1">
        <v>156260.42000000001</v>
      </c>
      <c r="AA715">
        <v>0</v>
      </c>
      <c r="AB715">
        <v>0</v>
      </c>
      <c r="AD715">
        <v>8787721534680</v>
      </c>
      <c r="AE715" t="s">
        <v>412</v>
      </c>
      <c r="AG715" s="2">
        <v>45653</v>
      </c>
      <c r="AH715" s="1">
        <v>5375.96</v>
      </c>
      <c r="AI715" s="2">
        <v>45596</v>
      </c>
      <c r="AJ715">
        <v>2004</v>
      </c>
      <c r="AK715" s="2">
        <v>45574</v>
      </c>
      <c r="AP715" t="s">
        <v>413</v>
      </c>
      <c r="AT715" s="2">
        <v>45700</v>
      </c>
      <c r="AU715" s="2">
        <v>45784</v>
      </c>
      <c r="AV715" t="s">
        <v>414</v>
      </c>
      <c r="AW715" s="2">
        <v>45560</v>
      </c>
      <c r="AX715">
        <v>29770</v>
      </c>
      <c r="AY715" s="1">
        <v>230000</v>
      </c>
      <c r="BA715" t="s">
        <v>415</v>
      </c>
      <c r="BB715">
        <v>29770</v>
      </c>
      <c r="BC715" t="s">
        <v>4894</v>
      </c>
      <c r="BD715" t="s">
        <v>416</v>
      </c>
      <c r="BE715" t="s">
        <v>417</v>
      </c>
      <c r="BF715">
        <v>5561996037068</v>
      </c>
      <c r="BG715" t="s">
        <v>4895</v>
      </c>
      <c r="BH715">
        <v>73807635</v>
      </c>
      <c r="BI715" t="s">
        <v>466</v>
      </c>
      <c r="BJ715" t="s">
        <v>4896</v>
      </c>
      <c r="BL715" s="1">
        <v>2350</v>
      </c>
      <c r="BM715" s="2">
        <v>45738</v>
      </c>
      <c r="BQ715">
        <v>3111</v>
      </c>
      <c r="BR715">
        <v>6078</v>
      </c>
      <c r="BS715" t="s">
        <v>1281</v>
      </c>
      <c r="BT715" s="2">
        <v>45586</v>
      </c>
      <c r="BW715" t="s">
        <v>422</v>
      </c>
      <c r="BY715" t="s">
        <v>4897</v>
      </c>
      <c r="BZ715" s="2">
        <v>45586</v>
      </c>
      <c r="CA715" s="2">
        <v>45617</v>
      </c>
      <c r="CC715" s="2">
        <v>45574</v>
      </c>
      <c r="CD715" t="s">
        <v>424</v>
      </c>
      <c r="CF715" s="2">
        <v>45586</v>
      </c>
      <c r="CG715" s="2">
        <v>45589</v>
      </c>
      <c r="CI715" s="2">
        <v>45589</v>
      </c>
      <c r="CL715" s="2">
        <v>45587</v>
      </c>
      <c r="CM715" s="2">
        <v>45629</v>
      </c>
      <c r="CN715" s="2">
        <v>45575</v>
      </c>
      <c r="CO715" s="2">
        <v>45597</v>
      </c>
      <c r="CP715" s="2">
        <v>45617</v>
      </c>
      <c r="CR715" s="2">
        <v>45582</v>
      </c>
      <c r="CS715" s="2">
        <v>45593</v>
      </c>
      <c r="CT715" s="2">
        <v>45738</v>
      </c>
      <c r="CU715" s="2">
        <v>45622</v>
      </c>
      <c r="CV715" s="2">
        <v>45664</v>
      </c>
      <c r="CW715" s="2">
        <v>45593</v>
      </c>
      <c r="CY715" t="s">
        <v>424</v>
      </c>
      <c r="CZ715" s="2">
        <v>45632</v>
      </c>
      <c r="DB715" s="2">
        <v>45593</v>
      </c>
      <c r="DD715" s="2">
        <v>45609</v>
      </c>
      <c r="DE715" s="2">
        <v>45594</v>
      </c>
      <c r="DF715" s="2">
        <v>45665</v>
      </c>
      <c r="DI715" s="2">
        <v>45656</v>
      </c>
      <c r="DJ715" s="2">
        <v>45588</v>
      </c>
      <c r="DK715" s="2">
        <v>45677</v>
      </c>
      <c r="DO715" s="2">
        <v>45593</v>
      </c>
      <c r="EE715" s="1">
        <v>2042.94</v>
      </c>
      <c r="EG715" t="s">
        <v>735</v>
      </c>
      <c r="EJ715" t="s">
        <v>4898</v>
      </c>
      <c r="EK715" t="s">
        <v>1591</v>
      </c>
    </row>
    <row r="716" spans="1:141" hidden="1" x14ac:dyDescent="0.35">
      <c r="A716">
        <v>3895</v>
      </c>
      <c r="B716" t="s">
        <v>1352</v>
      </c>
      <c r="C716">
        <v>4731</v>
      </c>
      <c r="D716" t="s">
        <v>976</v>
      </c>
      <c r="E716" t="s">
        <v>834</v>
      </c>
      <c r="F716" t="s">
        <v>623</v>
      </c>
      <c r="G716" t="s">
        <v>1318</v>
      </c>
      <c r="H716" t="s">
        <v>408</v>
      </c>
      <c r="I716" t="s">
        <v>4899</v>
      </c>
      <c r="J716" t="s">
        <v>4900</v>
      </c>
      <c r="K716" t="s">
        <v>14</v>
      </c>
      <c r="L716" t="s">
        <v>136</v>
      </c>
      <c r="M716" t="s">
        <v>411</v>
      </c>
      <c r="N716" t="s">
        <v>411</v>
      </c>
      <c r="O716" t="s">
        <v>411</v>
      </c>
      <c r="P716" t="s">
        <v>411</v>
      </c>
      <c r="Q716" t="s">
        <v>411</v>
      </c>
      <c r="R716" t="s">
        <v>411</v>
      </c>
      <c r="S716" t="s">
        <v>411</v>
      </c>
      <c r="T716" s="1">
        <v>164200</v>
      </c>
      <c r="U716">
        <v>756.96</v>
      </c>
      <c r="V716">
        <v>0</v>
      </c>
      <c r="W716" s="1">
        <v>152166.47</v>
      </c>
      <c r="X716" s="1">
        <v>14410</v>
      </c>
      <c r="Y716">
        <v>0</v>
      </c>
      <c r="Z716" s="1">
        <v>166576.47</v>
      </c>
      <c r="AA716">
        <v>0</v>
      </c>
      <c r="AB716">
        <v>0</v>
      </c>
      <c r="AD716">
        <v>8787721416920</v>
      </c>
      <c r="AE716" t="s">
        <v>412</v>
      </c>
      <c r="AG716" s="2">
        <v>45638</v>
      </c>
      <c r="AH716" s="1">
        <v>3122.96</v>
      </c>
      <c r="AI716" s="2">
        <v>45583</v>
      </c>
      <c r="AJ716">
        <v>2004</v>
      </c>
      <c r="AK716" s="2">
        <v>45576</v>
      </c>
      <c r="AP716" t="s">
        <v>413</v>
      </c>
      <c r="AT716" s="2">
        <v>45700</v>
      </c>
      <c r="AU716" s="2">
        <v>45895</v>
      </c>
      <c r="AV716" t="s">
        <v>414</v>
      </c>
      <c r="AW716" s="2">
        <v>45580</v>
      </c>
      <c r="AX716">
        <v>29939</v>
      </c>
      <c r="AY716" s="1">
        <v>225000.4</v>
      </c>
      <c r="BA716" t="s">
        <v>980</v>
      </c>
      <c r="BB716">
        <v>29939</v>
      </c>
      <c r="BC716" t="s">
        <v>4901</v>
      </c>
      <c r="BD716" t="s">
        <v>416</v>
      </c>
      <c r="BE716" t="s">
        <v>417</v>
      </c>
      <c r="BF716">
        <v>5561996198524</v>
      </c>
      <c r="BG716" t="s">
        <v>4902</v>
      </c>
      <c r="BH716">
        <v>73808280</v>
      </c>
      <c r="BI716" t="s">
        <v>3834</v>
      </c>
      <c r="BJ716" t="s">
        <v>4903</v>
      </c>
      <c r="BL716" s="1">
        <v>2621</v>
      </c>
      <c r="BQ716">
        <v>3674</v>
      </c>
      <c r="BR716">
        <v>6098</v>
      </c>
      <c r="BS716" t="s">
        <v>806</v>
      </c>
      <c r="BT716" s="2">
        <v>45575</v>
      </c>
      <c r="BW716" t="s">
        <v>422</v>
      </c>
      <c r="BY716" t="s">
        <v>4904</v>
      </c>
      <c r="BZ716" s="2">
        <v>45575</v>
      </c>
      <c r="CC716" s="2">
        <v>45579</v>
      </c>
      <c r="CD716" t="s">
        <v>424</v>
      </c>
      <c r="CF716" s="2">
        <v>45575</v>
      </c>
      <c r="CJ716" s="2">
        <v>45600</v>
      </c>
      <c r="CL716" s="2">
        <v>45575</v>
      </c>
      <c r="CM716" s="2">
        <v>45607</v>
      </c>
      <c r="CN716" s="2">
        <v>45579</v>
      </c>
      <c r="CO716" s="2">
        <v>45597</v>
      </c>
      <c r="CP716" s="2">
        <v>45583</v>
      </c>
      <c r="CR716" s="2">
        <v>45581</v>
      </c>
      <c r="CS716" s="2">
        <v>45580</v>
      </c>
      <c r="CT716" s="2">
        <v>45753</v>
      </c>
      <c r="CV716" s="2">
        <v>45646</v>
      </c>
      <c r="CW716" s="2">
        <v>45579</v>
      </c>
      <c r="CY716" t="s">
        <v>424</v>
      </c>
      <c r="DC716" s="2">
        <v>45635</v>
      </c>
      <c r="DD716" s="2">
        <v>45586</v>
      </c>
      <c r="DF716" s="2">
        <v>45638</v>
      </c>
      <c r="DI716" s="2">
        <v>45638</v>
      </c>
      <c r="DJ716" s="2">
        <v>45577</v>
      </c>
      <c r="DK716" s="2">
        <v>45646</v>
      </c>
      <c r="DO716" s="2">
        <v>45579</v>
      </c>
      <c r="EE716" s="1">
        <v>1944.75</v>
      </c>
      <c r="EG716" t="s">
        <v>735</v>
      </c>
      <c r="EJ716" t="s">
        <v>4905</v>
      </c>
      <c r="EK716" t="s">
        <v>1591</v>
      </c>
    </row>
    <row r="717" spans="1:141" hidden="1" x14ac:dyDescent="0.35">
      <c r="A717">
        <v>3896</v>
      </c>
      <c r="B717" t="s">
        <v>1352</v>
      </c>
      <c r="C717">
        <v>4690</v>
      </c>
      <c r="D717" t="s">
        <v>976</v>
      </c>
      <c r="E717" t="s">
        <v>834</v>
      </c>
      <c r="F717" t="s">
        <v>584</v>
      </c>
      <c r="G717" t="s">
        <v>1474</v>
      </c>
      <c r="H717" t="s">
        <v>408</v>
      </c>
      <c r="I717" t="s">
        <v>4906</v>
      </c>
      <c r="J717" t="s">
        <v>4907</v>
      </c>
      <c r="K717" t="s">
        <v>14</v>
      </c>
      <c r="L717" t="s">
        <v>29</v>
      </c>
      <c r="M717" t="s">
        <v>411</v>
      </c>
      <c r="N717" t="s">
        <v>411</v>
      </c>
      <c r="O717" t="s">
        <v>411</v>
      </c>
      <c r="P717" t="s">
        <v>411</v>
      </c>
      <c r="Q717" t="s">
        <v>411</v>
      </c>
      <c r="R717" t="s">
        <v>411</v>
      </c>
      <c r="S717" t="s">
        <v>411</v>
      </c>
      <c r="T717" s="1">
        <v>159131.24</v>
      </c>
      <c r="U717">
        <v>862.73</v>
      </c>
      <c r="V717">
        <v>0</v>
      </c>
      <c r="W717" s="1">
        <v>150200.24</v>
      </c>
      <c r="X717" s="1">
        <v>8931</v>
      </c>
      <c r="Y717">
        <v>0</v>
      </c>
      <c r="Z717" s="1">
        <v>159131.24</v>
      </c>
      <c r="AA717">
        <v>0</v>
      </c>
      <c r="AB717">
        <v>0</v>
      </c>
      <c r="AD717">
        <v>8787721463367</v>
      </c>
      <c r="AE717" t="s">
        <v>412</v>
      </c>
      <c r="AG717" s="2">
        <v>45603</v>
      </c>
      <c r="AH717" s="1">
        <v>3919.9</v>
      </c>
      <c r="AI717" s="2">
        <v>45586</v>
      </c>
      <c r="AJ717">
        <v>2004</v>
      </c>
      <c r="AK717" s="2">
        <v>45580</v>
      </c>
      <c r="AP717" t="s">
        <v>413</v>
      </c>
      <c r="AT717" s="2">
        <v>45700</v>
      </c>
      <c r="AU717" s="2">
        <v>45895</v>
      </c>
      <c r="AV717" t="s">
        <v>414</v>
      </c>
      <c r="AW717" s="2">
        <v>45586</v>
      </c>
      <c r="AX717">
        <v>30149</v>
      </c>
      <c r="AY717" s="1">
        <v>224000</v>
      </c>
      <c r="BA717" t="s">
        <v>980</v>
      </c>
      <c r="BB717">
        <v>30149</v>
      </c>
      <c r="BC717" t="s">
        <v>4908</v>
      </c>
      <c r="BD717" t="s">
        <v>416</v>
      </c>
      <c r="BE717" t="s">
        <v>417</v>
      </c>
      <c r="BF717">
        <v>5561996034731</v>
      </c>
      <c r="BG717" t="s">
        <v>4909</v>
      </c>
      <c r="BH717">
        <v>73807330</v>
      </c>
      <c r="BI717" t="s">
        <v>588</v>
      </c>
      <c r="BJ717" t="s">
        <v>4910</v>
      </c>
      <c r="BL717" s="1">
        <v>1412</v>
      </c>
      <c r="BM717" s="2">
        <v>45734</v>
      </c>
      <c r="BQ717">
        <v>3825</v>
      </c>
      <c r="BR717">
        <v>6114</v>
      </c>
      <c r="BS717" t="s">
        <v>490</v>
      </c>
      <c r="BT717" s="2">
        <v>45573</v>
      </c>
      <c r="BY717" t="s">
        <v>4911</v>
      </c>
      <c r="BZ717" s="2">
        <v>45573</v>
      </c>
      <c r="CA717" s="2">
        <v>45587</v>
      </c>
      <c r="CC717" s="2">
        <v>45580</v>
      </c>
      <c r="CD717" t="s">
        <v>424</v>
      </c>
      <c r="CF717" s="2">
        <v>45573</v>
      </c>
      <c r="CL717" s="2">
        <v>45573</v>
      </c>
      <c r="CM717" s="2">
        <v>45600</v>
      </c>
      <c r="CN717" s="2">
        <v>45580</v>
      </c>
      <c r="CO717" s="2">
        <v>45597</v>
      </c>
      <c r="CP717" s="2">
        <v>45588</v>
      </c>
      <c r="CR717" s="2">
        <v>45581</v>
      </c>
      <c r="CS717" s="2">
        <v>45582</v>
      </c>
      <c r="CT717" s="2">
        <v>45734</v>
      </c>
      <c r="CV717" s="2">
        <v>45646</v>
      </c>
      <c r="CW717" s="2">
        <v>45582</v>
      </c>
      <c r="CY717" t="s">
        <v>424</v>
      </c>
      <c r="DD717" s="2">
        <v>45586</v>
      </c>
      <c r="DF717" s="2">
        <v>45604</v>
      </c>
      <c r="DI717" s="2">
        <v>45609</v>
      </c>
      <c r="DJ717" s="2">
        <v>45580</v>
      </c>
      <c r="DK717" s="2">
        <v>45646</v>
      </c>
      <c r="DO717" s="2">
        <v>45582</v>
      </c>
      <c r="EG717" t="s">
        <v>735</v>
      </c>
      <c r="EK717" t="s">
        <v>1591</v>
      </c>
    </row>
    <row r="718" spans="1:141" hidden="1" x14ac:dyDescent="0.35">
      <c r="A718">
        <v>3897</v>
      </c>
      <c r="B718" t="s">
        <v>1352</v>
      </c>
      <c r="C718">
        <v>4734</v>
      </c>
      <c r="D718" t="s">
        <v>405</v>
      </c>
      <c r="E718" t="s">
        <v>406</v>
      </c>
      <c r="F718" t="s">
        <v>492</v>
      </c>
      <c r="G718" t="s">
        <v>1208</v>
      </c>
      <c r="H718" t="s">
        <v>408</v>
      </c>
      <c r="I718" t="s">
        <v>4433</v>
      </c>
      <c r="J718" t="s">
        <v>4434</v>
      </c>
      <c r="K718" t="s">
        <v>14</v>
      </c>
      <c r="L718" t="s">
        <v>121</v>
      </c>
      <c r="M718" t="s">
        <v>411</v>
      </c>
      <c r="N718" t="s">
        <v>411</v>
      </c>
      <c r="O718" t="s">
        <v>411</v>
      </c>
      <c r="P718" t="s">
        <v>411</v>
      </c>
      <c r="Q718" t="s">
        <v>411</v>
      </c>
      <c r="R718" t="s">
        <v>411</v>
      </c>
      <c r="S718" t="s">
        <v>411</v>
      </c>
      <c r="T718" s="1">
        <v>155529.45000000001</v>
      </c>
      <c r="U718">
        <v>690</v>
      </c>
      <c r="V718" s="1">
        <v>54945.55</v>
      </c>
      <c r="W718" s="1">
        <v>131625.45000000001</v>
      </c>
      <c r="X718" s="1">
        <v>23429</v>
      </c>
      <c r="Y718">
        <v>0</v>
      </c>
      <c r="Z718" s="1">
        <v>155054.45000000001</v>
      </c>
      <c r="AA718">
        <v>0</v>
      </c>
      <c r="AB718">
        <v>0</v>
      </c>
      <c r="AE718" t="s">
        <v>412</v>
      </c>
      <c r="AG718" s="2">
        <v>45617</v>
      </c>
      <c r="AH718" s="1">
        <v>3547.42</v>
      </c>
      <c r="AI718" s="2">
        <v>45602</v>
      </c>
      <c r="AJ718">
        <v>2004</v>
      </c>
      <c r="AK718" s="2">
        <v>45580</v>
      </c>
      <c r="AP718" t="s">
        <v>3839</v>
      </c>
      <c r="AT718" s="2">
        <v>45700</v>
      </c>
      <c r="AU718" s="2">
        <v>45784</v>
      </c>
      <c r="AV718" t="s">
        <v>414</v>
      </c>
      <c r="AW718" s="2">
        <v>45586</v>
      </c>
      <c r="AX718">
        <v>30140</v>
      </c>
      <c r="AY718" s="1">
        <v>235000</v>
      </c>
      <c r="BA718" t="s">
        <v>415</v>
      </c>
      <c r="BB718">
        <v>30140</v>
      </c>
      <c r="BC718" t="s">
        <v>4435</v>
      </c>
      <c r="BD718" t="s">
        <v>416</v>
      </c>
      <c r="BE718" t="s">
        <v>417</v>
      </c>
      <c r="BF718">
        <v>5561996552177</v>
      </c>
      <c r="BG718" t="s">
        <v>4436</v>
      </c>
      <c r="BH718">
        <v>73808190</v>
      </c>
      <c r="BI718" t="s">
        <v>4437</v>
      </c>
      <c r="BJ718" t="s">
        <v>4438</v>
      </c>
      <c r="BL718" s="1">
        <v>2300</v>
      </c>
      <c r="BM718" s="2">
        <v>45698</v>
      </c>
      <c r="BQ718">
        <v>3060</v>
      </c>
      <c r="BR718">
        <v>6013</v>
      </c>
      <c r="BS718" t="s">
        <v>590</v>
      </c>
      <c r="BT718" s="2">
        <v>45586</v>
      </c>
      <c r="BW718" t="s">
        <v>422</v>
      </c>
      <c r="BZ718" s="2">
        <v>45587</v>
      </c>
      <c r="CA718" s="2">
        <v>45602</v>
      </c>
      <c r="CC718" s="2">
        <v>45597</v>
      </c>
      <c r="CD718" t="s">
        <v>424</v>
      </c>
      <c r="CF718" s="2">
        <v>45587</v>
      </c>
      <c r="CG718" s="2">
        <v>45595</v>
      </c>
      <c r="CI718" s="2">
        <v>45595</v>
      </c>
      <c r="CJ718" s="2">
        <v>45615</v>
      </c>
      <c r="CL718" s="2">
        <v>45593</v>
      </c>
      <c r="CM718" s="2">
        <v>45615</v>
      </c>
      <c r="CN718" s="2">
        <v>45597</v>
      </c>
      <c r="CO718" s="2">
        <v>45597</v>
      </c>
      <c r="CP718" s="2">
        <v>45602</v>
      </c>
      <c r="CR718" s="2">
        <v>45600</v>
      </c>
      <c r="CS718" s="2">
        <v>45596</v>
      </c>
      <c r="CU718" s="2">
        <v>45607</v>
      </c>
      <c r="CV718" s="2">
        <v>45664</v>
      </c>
      <c r="CW718" s="2">
        <v>45596</v>
      </c>
      <c r="CY718" t="s">
        <v>424</v>
      </c>
      <c r="DD718" s="2">
        <v>45601</v>
      </c>
      <c r="DI718" s="2">
        <v>45618</v>
      </c>
      <c r="DJ718" s="2">
        <v>45580</v>
      </c>
      <c r="DK718" s="2">
        <v>45677</v>
      </c>
      <c r="DO718" s="2">
        <v>45596</v>
      </c>
      <c r="EE718" s="1">
        <v>2225.62</v>
      </c>
      <c r="EG718" t="s">
        <v>735</v>
      </c>
      <c r="EK718" t="s">
        <v>1591</v>
      </c>
    </row>
    <row r="719" spans="1:141" hidden="1" x14ac:dyDescent="0.35">
      <c r="A719">
        <v>3898</v>
      </c>
      <c r="B719" t="s">
        <v>1352</v>
      </c>
      <c r="C719">
        <v>4714</v>
      </c>
      <c r="D719" t="s">
        <v>976</v>
      </c>
      <c r="E719" t="s">
        <v>834</v>
      </c>
      <c r="F719" t="s">
        <v>687</v>
      </c>
      <c r="G719" t="s">
        <v>1736</v>
      </c>
      <c r="H719" t="s">
        <v>408</v>
      </c>
      <c r="I719" t="s">
        <v>4912</v>
      </c>
      <c r="J719" t="s">
        <v>4913</v>
      </c>
      <c r="K719" t="s">
        <v>14</v>
      </c>
      <c r="L719" t="s">
        <v>95</v>
      </c>
      <c r="M719" t="s">
        <v>411</v>
      </c>
      <c r="N719" t="s">
        <v>411</v>
      </c>
      <c r="O719" t="s">
        <v>411</v>
      </c>
      <c r="P719" t="s">
        <v>411</v>
      </c>
      <c r="Q719" t="s">
        <v>411</v>
      </c>
      <c r="R719" t="s">
        <v>411</v>
      </c>
      <c r="S719" t="s">
        <v>411</v>
      </c>
      <c r="T719" s="1">
        <v>148841.76999999999</v>
      </c>
      <c r="U719">
        <v>558.61</v>
      </c>
      <c r="V719">
        <v>0</v>
      </c>
      <c r="W719" s="1">
        <v>108036.77</v>
      </c>
      <c r="X719" s="1">
        <v>40805</v>
      </c>
      <c r="Y719">
        <v>0</v>
      </c>
      <c r="Z719" s="1">
        <v>148841.76999999999</v>
      </c>
      <c r="AA719">
        <v>0</v>
      </c>
      <c r="AB719">
        <v>0</v>
      </c>
      <c r="AE719" t="s">
        <v>412</v>
      </c>
      <c r="AG719" s="2">
        <v>45609</v>
      </c>
      <c r="AH719" s="1">
        <v>3543.32</v>
      </c>
      <c r="AI719" s="2">
        <v>45594</v>
      </c>
      <c r="AJ719">
        <v>2004</v>
      </c>
      <c r="AK719" s="2">
        <v>45580</v>
      </c>
      <c r="AP719" t="s">
        <v>413</v>
      </c>
      <c r="AT719" s="2">
        <v>45700</v>
      </c>
      <c r="AU719" s="2">
        <v>45895</v>
      </c>
      <c r="AV719" t="s">
        <v>414</v>
      </c>
      <c r="AW719" s="2">
        <v>45586</v>
      </c>
      <c r="AX719">
        <v>30138</v>
      </c>
      <c r="AY719" s="1">
        <v>221932.14</v>
      </c>
      <c r="BA719" t="s">
        <v>980</v>
      </c>
      <c r="BB719">
        <v>30138</v>
      </c>
      <c r="BC719" t="s">
        <v>4914</v>
      </c>
      <c r="BD719" t="s">
        <v>416</v>
      </c>
      <c r="BE719" t="s">
        <v>417</v>
      </c>
      <c r="BF719">
        <v>5561999165426</v>
      </c>
      <c r="BG719" t="s">
        <v>4915</v>
      </c>
      <c r="BH719">
        <v>73805825</v>
      </c>
      <c r="BI719" t="s">
        <v>3018</v>
      </c>
      <c r="BJ719" t="s">
        <v>4916</v>
      </c>
      <c r="BL719" s="1">
        <v>1862.04</v>
      </c>
      <c r="BM719" s="2">
        <v>45745</v>
      </c>
      <c r="BQ719">
        <v>3805</v>
      </c>
      <c r="BR719">
        <v>6104</v>
      </c>
      <c r="BS719" t="s">
        <v>449</v>
      </c>
      <c r="BT719" s="2">
        <v>45587</v>
      </c>
      <c r="BW719" t="s">
        <v>422</v>
      </c>
      <c r="BY719" t="s">
        <v>4917</v>
      </c>
      <c r="BZ719" s="2">
        <v>45587</v>
      </c>
      <c r="CA719" s="2">
        <v>45597</v>
      </c>
      <c r="CC719" s="2">
        <v>45580</v>
      </c>
      <c r="CD719" t="s">
        <v>424</v>
      </c>
      <c r="CF719" s="2">
        <v>45587</v>
      </c>
      <c r="CJ719" s="2">
        <v>45607</v>
      </c>
      <c r="CL719" s="2">
        <v>45593</v>
      </c>
      <c r="CM719" s="2">
        <v>45608</v>
      </c>
      <c r="CN719" s="2">
        <v>45580</v>
      </c>
      <c r="CO719" s="2">
        <v>45597</v>
      </c>
      <c r="CP719" s="2">
        <v>45597</v>
      </c>
      <c r="CR719" s="2">
        <v>45581</v>
      </c>
      <c r="CS719" s="2">
        <v>45581</v>
      </c>
      <c r="CT719" s="2">
        <v>45745</v>
      </c>
      <c r="CU719" s="2">
        <v>45602</v>
      </c>
      <c r="CV719" s="2">
        <v>45646</v>
      </c>
      <c r="CW719" s="2">
        <v>45581</v>
      </c>
      <c r="CY719" t="s">
        <v>424</v>
      </c>
      <c r="DB719" s="2">
        <v>45588</v>
      </c>
      <c r="DD719" s="2">
        <v>45594</v>
      </c>
      <c r="DE719" s="2">
        <v>45589</v>
      </c>
      <c r="DF719" s="2">
        <v>45610</v>
      </c>
      <c r="DI719" s="2">
        <v>45610</v>
      </c>
      <c r="DJ719" s="2">
        <v>45579</v>
      </c>
      <c r="DK719" s="2">
        <v>45646</v>
      </c>
      <c r="DO719" s="2">
        <v>45581</v>
      </c>
      <c r="EE719" s="1">
        <v>1898.02</v>
      </c>
      <c r="EG719" t="s">
        <v>735</v>
      </c>
      <c r="EJ719" t="s">
        <v>4918</v>
      </c>
      <c r="EK719" t="s">
        <v>1591</v>
      </c>
    </row>
    <row r="720" spans="1:141" hidden="1" x14ac:dyDescent="0.35">
      <c r="A720">
        <v>3899</v>
      </c>
      <c r="B720" t="s">
        <v>404</v>
      </c>
      <c r="C720">
        <v>4685</v>
      </c>
      <c r="D720" t="s">
        <v>2635</v>
      </c>
      <c r="E720" t="s">
        <v>472</v>
      </c>
      <c r="F720" t="s">
        <v>461</v>
      </c>
      <c r="G720" t="s">
        <v>1318</v>
      </c>
      <c r="H720" t="s">
        <v>408</v>
      </c>
      <c r="I720" t="s">
        <v>4919</v>
      </c>
      <c r="J720" t="s">
        <v>4920</v>
      </c>
      <c r="K720" t="s">
        <v>14</v>
      </c>
      <c r="L720" t="s">
        <v>121</v>
      </c>
      <c r="M720" t="s">
        <v>411</v>
      </c>
      <c r="N720" t="s">
        <v>411</v>
      </c>
      <c r="O720" t="s">
        <v>411</v>
      </c>
      <c r="P720" t="s">
        <v>411</v>
      </c>
      <c r="Q720" t="s">
        <v>411</v>
      </c>
      <c r="R720" t="s">
        <v>411</v>
      </c>
      <c r="S720" t="s">
        <v>411</v>
      </c>
      <c r="T720" s="1">
        <v>172362</v>
      </c>
      <c r="U720">
        <v>960</v>
      </c>
      <c r="V720">
        <v>0</v>
      </c>
      <c r="W720" s="1">
        <v>168000</v>
      </c>
      <c r="X720" s="1">
        <v>4362</v>
      </c>
      <c r="Y720">
        <v>0</v>
      </c>
      <c r="Z720" s="1">
        <v>172362</v>
      </c>
      <c r="AA720">
        <v>0</v>
      </c>
      <c r="AB720">
        <v>0</v>
      </c>
      <c r="AD720">
        <v>8787721449542</v>
      </c>
      <c r="AE720" t="s">
        <v>412</v>
      </c>
      <c r="AG720" s="2">
        <v>45919</v>
      </c>
      <c r="AH720" s="1">
        <v>6661.57</v>
      </c>
      <c r="AI720" s="2">
        <v>45590</v>
      </c>
      <c r="AJ720">
        <v>2004</v>
      </c>
      <c r="AK720" s="2">
        <v>45580</v>
      </c>
      <c r="AP720" t="s">
        <v>413</v>
      </c>
      <c r="AT720" s="2">
        <v>45764</v>
      </c>
      <c r="AU720" s="2">
        <v>45764</v>
      </c>
      <c r="AV720" t="s">
        <v>414</v>
      </c>
      <c r="AW720" s="2">
        <v>45581</v>
      </c>
      <c r="AX720">
        <v>30007</v>
      </c>
      <c r="AY720" s="1">
        <v>190000.4</v>
      </c>
      <c r="BA720" t="s">
        <v>2638</v>
      </c>
      <c r="BB720">
        <v>30007</v>
      </c>
      <c r="BC720" t="s">
        <v>4921</v>
      </c>
      <c r="BD720" t="s">
        <v>416</v>
      </c>
      <c r="BE720" t="s">
        <v>417</v>
      </c>
      <c r="BF720">
        <v>5561996725620</v>
      </c>
      <c r="BG720" t="s">
        <v>4922</v>
      </c>
      <c r="BH720">
        <v>73807820</v>
      </c>
      <c r="BI720" t="s">
        <v>466</v>
      </c>
      <c r="BJ720" t="s">
        <v>4923</v>
      </c>
      <c r="BL720" s="1">
        <v>3200</v>
      </c>
      <c r="BM720" s="2">
        <v>45643</v>
      </c>
      <c r="BQ720">
        <v>4323</v>
      </c>
      <c r="BR720">
        <v>6099</v>
      </c>
      <c r="BS720" t="s">
        <v>449</v>
      </c>
      <c r="BT720" s="2">
        <v>45601</v>
      </c>
      <c r="BW720" t="s">
        <v>422</v>
      </c>
      <c r="BZ720" s="2">
        <v>45601</v>
      </c>
      <c r="CD720" t="s">
        <v>424</v>
      </c>
      <c r="CF720" s="2">
        <v>45601</v>
      </c>
      <c r="CJ720" s="2">
        <v>45695</v>
      </c>
      <c r="CL720" s="2">
        <v>45614</v>
      </c>
      <c r="CM720" s="2">
        <v>45698</v>
      </c>
      <c r="CP720" s="2">
        <v>45674</v>
      </c>
      <c r="CS720" s="2">
        <v>45579</v>
      </c>
      <c r="CT720" s="2">
        <v>45643</v>
      </c>
      <c r="CU720" s="2">
        <v>45691</v>
      </c>
      <c r="CW720" s="2">
        <v>45579</v>
      </c>
      <c r="CY720" t="s">
        <v>424</v>
      </c>
      <c r="DD720" s="2">
        <v>45667</v>
      </c>
      <c r="DF720" s="2">
        <v>45707</v>
      </c>
      <c r="DI720" s="2">
        <v>45705</v>
      </c>
      <c r="DJ720" s="2">
        <v>45576</v>
      </c>
      <c r="DO720" s="2">
        <v>45579</v>
      </c>
      <c r="EA720" t="s">
        <v>4924</v>
      </c>
      <c r="EE720" s="1">
        <v>1680</v>
      </c>
      <c r="EG720" t="s">
        <v>1640</v>
      </c>
      <c r="EJ720" s="2">
        <v>45583</v>
      </c>
      <c r="EK720" t="s">
        <v>1591</v>
      </c>
    </row>
    <row r="721" spans="1:141" hidden="1" x14ac:dyDescent="0.35">
      <c r="A721">
        <v>3900</v>
      </c>
      <c r="B721" t="s">
        <v>404</v>
      </c>
      <c r="C721">
        <v>4738</v>
      </c>
      <c r="D721" t="s">
        <v>471</v>
      </c>
      <c r="E721" t="s">
        <v>508</v>
      </c>
      <c r="F721" t="s">
        <v>442</v>
      </c>
      <c r="G721">
        <v>4</v>
      </c>
      <c r="H721" t="s">
        <v>474</v>
      </c>
      <c r="I721" t="s">
        <v>4925</v>
      </c>
      <c r="J721" t="s">
        <v>4926</v>
      </c>
      <c r="K721" t="s">
        <v>44</v>
      </c>
      <c r="L721" t="s">
        <v>194</v>
      </c>
      <c r="M721" t="s">
        <v>411</v>
      </c>
      <c r="N721" t="s">
        <v>411</v>
      </c>
      <c r="O721" t="s">
        <v>411</v>
      </c>
      <c r="P721" t="s">
        <v>424</v>
      </c>
      <c r="Q721" t="s">
        <v>424</v>
      </c>
      <c r="R721" t="s">
        <v>411</v>
      </c>
      <c r="S721" t="s">
        <v>411</v>
      </c>
      <c r="T721" s="1">
        <v>158966.44</v>
      </c>
      <c r="U721">
        <v>613.26</v>
      </c>
      <c r="V721">
        <v>0</v>
      </c>
      <c r="W721" s="1">
        <v>127243.38</v>
      </c>
      <c r="X721" s="1">
        <v>43424.62</v>
      </c>
      <c r="Y721">
        <v>0</v>
      </c>
      <c r="Z721" s="1">
        <v>170668</v>
      </c>
      <c r="AA721">
        <v>0</v>
      </c>
      <c r="AB721">
        <v>0</v>
      </c>
      <c r="AD721">
        <v>8787721457030</v>
      </c>
      <c r="AE721" t="s">
        <v>412</v>
      </c>
      <c r="AF721">
        <v>96154</v>
      </c>
      <c r="AG721" s="2">
        <v>45607</v>
      </c>
      <c r="AH721" s="1">
        <v>2745.55</v>
      </c>
      <c r="AI721" s="2">
        <v>45586</v>
      </c>
      <c r="AJ721">
        <v>2004</v>
      </c>
      <c r="AK721" s="2">
        <v>45581</v>
      </c>
      <c r="AP721" t="s">
        <v>413</v>
      </c>
      <c r="AT721" s="2">
        <v>45741</v>
      </c>
      <c r="AU721" s="2">
        <v>45741</v>
      </c>
      <c r="AV721" t="s">
        <v>414</v>
      </c>
      <c r="AW721" s="2">
        <v>45586</v>
      </c>
      <c r="AX721">
        <v>30145</v>
      </c>
      <c r="AY721" s="1">
        <v>222766.45</v>
      </c>
      <c r="BA721" t="s">
        <v>477</v>
      </c>
      <c r="BB721">
        <v>30145</v>
      </c>
      <c r="BC721" t="s">
        <v>4927</v>
      </c>
      <c r="BD721" t="s">
        <v>478</v>
      </c>
      <c r="BE721" t="s">
        <v>417</v>
      </c>
      <c r="BF721">
        <v>5561999182995</v>
      </c>
      <c r="BG721" t="s">
        <v>4928</v>
      </c>
      <c r="BH721">
        <v>72911193</v>
      </c>
      <c r="BI721" t="s">
        <v>3383</v>
      </c>
      <c r="BJ721" t="s">
        <v>4929</v>
      </c>
      <c r="BL721" s="1">
        <v>2000</v>
      </c>
      <c r="BM721" s="2">
        <v>45712</v>
      </c>
      <c r="BQ721">
        <v>2854</v>
      </c>
      <c r="BR721">
        <v>6112</v>
      </c>
      <c r="BS721" t="s">
        <v>3587</v>
      </c>
      <c r="BT721" s="2">
        <v>45583</v>
      </c>
      <c r="BU721">
        <v>899.84</v>
      </c>
      <c r="BV721" s="2">
        <v>45589</v>
      </c>
      <c r="BW721" t="s">
        <v>422</v>
      </c>
      <c r="BX721" s="2">
        <v>45591</v>
      </c>
      <c r="BY721" t="s">
        <v>4930</v>
      </c>
      <c r="BZ721" s="2">
        <v>45583</v>
      </c>
      <c r="CA721" s="2">
        <v>45587</v>
      </c>
      <c r="CC721" s="2">
        <v>45582</v>
      </c>
      <c r="CD721" t="s">
        <v>424</v>
      </c>
      <c r="CF721" s="2">
        <v>45583</v>
      </c>
      <c r="CJ721" s="2">
        <v>45589</v>
      </c>
      <c r="CL721" s="2">
        <v>45586</v>
      </c>
      <c r="CM721" s="2">
        <v>45595</v>
      </c>
      <c r="CN721" s="2">
        <v>45582</v>
      </c>
      <c r="CO721" s="2">
        <v>45597</v>
      </c>
      <c r="CP721" s="2">
        <v>45587</v>
      </c>
      <c r="CR721" s="2">
        <v>45582</v>
      </c>
      <c r="CS721" s="2">
        <v>45582</v>
      </c>
      <c r="CU721" s="2">
        <v>45587</v>
      </c>
      <c r="CV721" s="2">
        <v>45621</v>
      </c>
      <c r="CW721" s="2">
        <v>45582</v>
      </c>
      <c r="CX721" s="2">
        <v>45603</v>
      </c>
      <c r="CY721" t="s">
        <v>424</v>
      </c>
      <c r="DD721" s="2">
        <v>45581</v>
      </c>
      <c r="DF721" s="2">
        <v>45608</v>
      </c>
      <c r="DI721" s="2">
        <v>45609</v>
      </c>
      <c r="DJ721" s="2">
        <v>45581</v>
      </c>
      <c r="DK721" s="2">
        <v>45623</v>
      </c>
      <c r="DL721" s="2">
        <v>45638</v>
      </c>
      <c r="DM721" s="2">
        <v>45701</v>
      </c>
      <c r="DN721" s="2">
        <v>45728</v>
      </c>
      <c r="DO721" s="2">
        <v>45582</v>
      </c>
      <c r="DP721" s="2">
        <v>45728</v>
      </c>
      <c r="EE721" s="1">
        <v>4105.32</v>
      </c>
      <c r="EG721" t="s">
        <v>735</v>
      </c>
      <c r="EH721" t="s">
        <v>3373</v>
      </c>
      <c r="EI721" t="s">
        <v>3282</v>
      </c>
      <c r="EJ721" t="s">
        <v>3282</v>
      </c>
      <c r="EK721" t="s">
        <v>1591</v>
      </c>
    </row>
    <row r="722" spans="1:141" hidden="1" x14ac:dyDescent="0.35">
      <c r="A722">
        <v>3901</v>
      </c>
      <c r="B722" t="s">
        <v>1352</v>
      </c>
      <c r="C722">
        <v>4703</v>
      </c>
      <c r="D722" t="s">
        <v>976</v>
      </c>
      <c r="E722" t="s">
        <v>834</v>
      </c>
      <c r="F722" t="s">
        <v>442</v>
      </c>
      <c r="G722" t="s">
        <v>1312</v>
      </c>
      <c r="H722" t="s">
        <v>408</v>
      </c>
      <c r="I722" t="s">
        <v>4931</v>
      </c>
      <c r="J722" t="s">
        <v>4932</v>
      </c>
      <c r="K722" t="s">
        <v>14</v>
      </c>
      <c r="L722" t="s">
        <v>179</v>
      </c>
      <c r="M722" t="s">
        <v>411</v>
      </c>
      <c r="N722" t="s">
        <v>411</v>
      </c>
      <c r="O722" t="s">
        <v>411</v>
      </c>
      <c r="P722" t="s">
        <v>411</v>
      </c>
      <c r="Q722" t="s">
        <v>411</v>
      </c>
      <c r="R722" t="s">
        <v>411</v>
      </c>
      <c r="S722" t="s">
        <v>411</v>
      </c>
      <c r="T722" s="1">
        <v>159339.93</v>
      </c>
      <c r="U722">
        <v>751.03</v>
      </c>
      <c r="V722">
        <v>0</v>
      </c>
      <c r="W722" s="1">
        <v>133910.56</v>
      </c>
      <c r="X722" s="1">
        <v>17473</v>
      </c>
      <c r="Y722">
        <v>0</v>
      </c>
      <c r="Z722" s="1">
        <v>151383.56</v>
      </c>
      <c r="AA722">
        <v>0</v>
      </c>
      <c r="AB722">
        <v>0</v>
      </c>
      <c r="AD722">
        <v>8787721492103</v>
      </c>
      <c r="AE722" t="s">
        <v>412</v>
      </c>
      <c r="AG722" s="2">
        <v>45618</v>
      </c>
      <c r="AH722" s="1">
        <v>2822</v>
      </c>
      <c r="AI722" s="2">
        <v>45596</v>
      </c>
      <c r="AJ722">
        <v>2004</v>
      </c>
      <c r="AK722" s="2">
        <v>45582</v>
      </c>
      <c r="AP722" t="s">
        <v>413</v>
      </c>
      <c r="AT722" s="2">
        <v>45700</v>
      </c>
      <c r="AU722" s="2">
        <v>45974</v>
      </c>
      <c r="AV722" t="s">
        <v>414</v>
      </c>
      <c r="AW722" s="2">
        <v>45586</v>
      </c>
      <c r="AX722">
        <v>30137</v>
      </c>
      <c r="AY722" s="1">
        <v>225000.01</v>
      </c>
      <c r="BA722" t="s">
        <v>980</v>
      </c>
      <c r="BB722">
        <v>30137</v>
      </c>
      <c r="BC722" t="s">
        <v>4933</v>
      </c>
      <c r="BD722" t="s">
        <v>1229</v>
      </c>
      <c r="BE722" t="s">
        <v>417</v>
      </c>
      <c r="BF722">
        <v>5561999990496</v>
      </c>
      <c r="BG722" t="s">
        <v>4934</v>
      </c>
      <c r="BH722">
        <v>73825000</v>
      </c>
      <c r="BI722" t="s">
        <v>1338</v>
      </c>
      <c r="BJ722" t="s">
        <v>4935</v>
      </c>
      <c r="BL722" s="1">
        <v>2503.4499999999998</v>
      </c>
      <c r="BM722" s="2">
        <v>45728</v>
      </c>
      <c r="BO722" t="s">
        <v>4936</v>
      </c>
      <c r="BP722" t="s">
        <v>4937</v>
      </c>
      <c r="BQ722">
        <v>3737</v>
      </c>
      <c r="BR722">
        <v>6103</v>
      </c>
      <c r="BS722" t="s">
        <v>974</v>
      </c>
      <c r="BT722" s="2">
        <v>45593</v>
      </c>
      <c r="BW722" t="s">
        <v>422</v>
      </c>
      <c r="BY722" t="s">
        <v>4938</v>
      </c>
      <c r="BZ722" s="2">
        <v>45593</v>
      </c>
      <c r="CA722" s="2">
        <v>45601</v>
      </c>
      <c r="CC722" s="2">
        <v>45583</v>
      </c>
      <c r="CD722" t="s">
        <v>424</v>
      </c>
      <c r="CF722" s="2">
        <v>45593</v>
      </c>
      <c r="CJ722" s="2">
        <v>45617</v>
      </c>
      <c r="CL722" s="2">
        <v>45596</v>
      </c>
      <c r="CN722" s="2">
        <v>45586</v>
      </c>
      <c r="CO722" s="2">
        <v>45691</v>
      </c>
      <c r="CP722" s="2">
        <v>45602</v>
      </c>
      <c r="CR722" s="2">
        <v>45587</v>
      </c>
      <c r="CS722" s="2">
        <v>45583</v>
      </c>
      <c r="CT722" s="2">
        <v>45363</v>
      </c>
      <c r="CU722" s="2">
        <v>45607</v>
      </c>
      <c r="CV722" s="2">
        <v>45782</v>
      </c>
      <c r="CW722" s="2">
        <v>45583</v>
      </c>
      <c r="CY722" t="s">
        <v>424</v>
      </c>
      <c r="DB722" s="2">
        <v>45588</v>
      </c>
      <c r="DD722" s="2">
        <v>45597</v>
      </c>
      <c r="DE722" s="2">
        <v>45589</v>
      </c>
      <c r="DF722" s="2">
        <v>45622</v>
      </c>
      <c r="DI722" s="2">
        <v>45622</v>
      </c>
      <c r="DJ722" s="2">
        <v>45582</v>
      </c>
      <c r="DK722" s="2">
        <v>45833</v>
      </c>
      <c r="DL722" s="2">
        <v>45846</v>
      </c>
      <c r="DM722" s="2">
        <v>45918</v>
      </c>
      <c r="DO722" s="2">
        <v>45583</v>
      </c>
      <c r="EE722" s="1">
        <v>2023.24</v>
      </c>
      <c r="EG722" t="s">
        <v>735</v>
      </c>
      <c r="EJ722" t="s">
        <v>4939</v>
      </c>
      <c r="EK722" t="s">
        <v>1591</v>
      </c>
    </row>
    <row r="723" spans="1:141" hidden="1" x14ac:dyDescent="0.35">
      <c r="A723">
        <v>3902</v>
      </c>
      <c r="B723" t="s">
        <v>1352</v>
      </c>
      <c r="C723">
        <v>4713</v>
      </c>
      <c r="D723" t="s">
        <v>976</v>
      </c>
      <c r="E723" t="s">
        <v>834</v>
      </c>
      <c r="F723" t="s">
        <v>603</v>
      </c>
      <c r="G723" t="s">
        <v>1736</v>
      </c>
      <c r="H723" t="s">
        <v>408</v>
      </c>
      <c r="I723" t="s">
        <v>4940</v>
      </c>
      <c r="J723" t="s">
        <v>4941</v>
      </c>
      <c r="K723" t="s">
        <v>14</v>
      </c>
      <c r="L723" t="s">
        <v>179</v>
      </c>
      <c r="M723" t="s">
        <v>411</v>
      </c>
      <c r="N723" t="s">
        <v>411</v>
      </c>
      <c r="O723" t="s">
        <v>411</v>
      </c>
      <c r="P723" t="s">
        <v>411</v>
      </c>
      <c r="Q723" t="s">
        <v>411</v>
      </c>
      <c r="R723" t="s">
        <v>411</v>
      </c>
      <c r="S723" t="s">
        <v>411</v>
      </c>
      <c r="T723" s="1">
        <v>151598.21</v>
      </c>
      <c r="U723">
        <v>587.17999999999995</v>
      </c>
      <c r="V723">
        <v>0</v>
      </c>
      <c r="W723" s="1">
        <v>115133.21</v>
      </c>
      <c r="X723" s="1">
        <v>37003</v>
      </c>
      <c r="Y723">
        <v>0</v>
      </c>
      <c r="Z723" s="1">
        <v>152136.21</v>
      </c>
      <c r="AA723">
        <v>0</v>
      </c>
      <c r="AB723">
        <v>0</v>
      </c>
      <c r="AD723">
        <v>8787721451687</v>
      </c>
      <c r="AE723" t="s">
        <v>412</v>
      </c>
      <c r="AG723" s="2">
        <v>45623</v>
      </c>
      <c r="AH723" s="1">
        <v>3543.32</v>
      </c>
      <c r="AI723" s="2">
        <v>45596</v>
      </c>
      <c r="AJ723">
        <v>2004</v>
      </c>
      <c r="AK723" s="2">
        <v>45582</v>
      </c>
      <c r="AP723" t="s">
        <v>413</v>
      </c>
      <c r="AT723" s="2">
        <v>45700</v>
      </c>
      <c r="AU723" s="2">
        <v>45895</v>
      </c>
      <c r="AV723" t="s">
        <v>414</v>
      </c>
      <c r="AW723" s="2">
        <v>45595</v>
      </c>
      <c r="AX723">
        <v>30564</v>
      </c>
      <c r="AY723" s="1">
        <v>221930.27</v>
      </c>
      <c r="BA723" t="s">
        <v>980</v>
      </c>
      <c r="BB723">
        <v>30564</v>
      </c>
      <c r="BC723" t="s">
        <v>4942</v>
      </c>
      <c r="BD723" t="s">
        <v>416</v>
      </c>
      <c r="BE723" t="s">
        <v>417</v>
      </c>
      <c r="BF723">
        <v>5599984899315</v>
      </c>
      <c r="BG723" t="s">
        <v>4943</v>
      </c>
      <c r="BH723">
        <v>73813852</v>
      </c>
      <c r="BI723" t="s">
        <v>894</v>
      </c>
      <c r="BJ723" t="s">
        <v>4944</v>
      </c>
      <c r="BL723" s="1">
        <v>1957.29</v>
      </c>
      <c r="BM723" s="2">
        <v>45742</v>
      </c>
      <c r="BQ723">
        <v>3773</v>
      </c>
      <c r="BR723">
        <v>6130</v>
      </c>
      <c r="BS723" t="s">
        <v>449</v>
      </c>
      <c r="BT723" s="2">
        <v>45596</v>
      </c>
      <c r="BW723" t="s">
        <v>422</v>
      </c>
      <c r="BY723" t="s">
        <v>4945</v>
      </c>
      <c r="BZ723" s="2">
        <v>45597</v>
      </c>
      <c r="CA723" s="2">
        <v>45608</v>
      </c>
      <c r="CC723" s="2">
        <v>45583</v>
      </c>
      <c r="CD723" t="s">
        <v>424</v>
      </c>
      <c r="CF723" s="2">
        <v>45597</v>
      </c>
      <c r="CG723" s="2">
        <v>45582</v>
      </c>
      <c r="CI723" s="2">
        <v>45582</v>
      </c>
      <c r="CJ723" s="2">
        <v>45621</v>
      </c>
      <c r="CL723" s="2">
        <v>45600</v>
      </c>
      <c r="CM723" s="2">
        <v>45622</v>
      </c>
      <c r="CN723" s="2">
        <v>45583</v>
      </c>
      <c r="CO723" s="2">
        <v>45597</v>
      </c>
      <c r="CP723" s="2">
        <v>45608</v>
      </c>
      <c r="CR723" s="2">
        <v>45586</v>
      </c>
      <c r="CS723" s="2">
        <v>45586</v>
      </c>
      <c r="CT723" s="2">
        <v>45742</v>
      </c>
      <c r="CU723" s="2">
        <v>45614</v>
      </c>
      <c r="CV723" s="2">
        <v>45646</v>
      </c>
      <c r="CW723" s="2">
        <v>45583</v>
      </c>
      <c r="CY723" t="s">
        <v>424</v>
      </c>
      <c r="DB723" s="2">
        <v>45594</v>
      </c>
      <c r="DD723" s="2">
        <v>45602</v>
      </c>
      <c r="DE723" s="2">
        <v>45595</v>
      </c>
      <c r="DF723" s="2">
        <v>45624</v>
      </c>
      <c r="DI723" s="2">
        <v>45625</v>
      </c>
      <c r="DJ723" s="2">
        <v>45581</v>
      </c>
      <c r="DK723" s="2">
        <v>45646</v>
      </c>
      <c r="DO723" s="2">
        <v>45583</v>
      </c>
      <c r="EE723" s="1">
        <v>2234.08</v>
      </c>
      <c r="EK723" t="s">
        <v>1591</v>
      </c>
    </row>
    <row r="724" spans="1:141" hidden="1" x14ac:dyDescent="0.35">
      <c r="A724">
        <v>3903</v>
      </c>
      <c r="B724" t="s">
        <v>404</v>
      </c>
      <c r="C724">
        <v>4680</v>
      </c>
      <c r="D724" t="s">
        <v>471</v>
      </c>
      <c r="E724" t="s">
        <v>508</v>
      </c>
      <c r="F724" t="s">
        <v>442</v>
      </c>
      <c r="G724">
        <v>104</v>
      </c>
      <c r="H724" t="s">
        <v>474</v>
      </c>
      <c r="I724" t="s">
        <v>4946</v>
      </c>
      <c r="J724" t="s">
        <v>4947</v>
      </c>
      <c r="K724" t="s">
        <v>24</v>
      </c>
      <c r="L724" t="s">
        <v>23</v>
      </c>
      <c r="M724" t="s">
        <v>411</v>
      </c>
      <c r="N724" t="s">
        <v>411</v>
      </c>
      <c r="O724" t="s">
        <v>411</v>
      </c>
      <c r="P724" t="s">
        <v>411</v>
      </c>
      <c r="Q724" t="s">
        <v>411</v>
      </c>
      <c r="R724" t="s">
        <v>411</v>
      </c>
      <c r="S724" t="s">
        <v>411</v>
      </c>
      <c r="T724" s="1">
        <v>155105.69</v>
      </c>
      <c r="U724">
        <v>0</v>
      </c>
      <c r="V724">
        <v>0</v>
      </c>
      <c r="W724" s="1">
        <v>110775.69</v>
      </c>
      <c r="X724" s="1">
        <v>70935.31</v>
      </c>
      <c r="Y724">
        <v>0</v>
      </c>
      <c r="Z724" s="1">
        <v>181711</v>
      </c>
      <c r="AA724">
        <v>0</v>
      </c>
      <c r="AB724">
        <v>0</v>
      </c>
      <c r="AD724">
        <v>8787721536925</v>
      </c>
      <c r="AE724" t="s">
        <v>412</v>
      </c>
      <c r="AF724">
        <v>96158</v>
      </c>
      <c r="AG724" s="2">
        <v>45625</v>
      </c>
      <c r="AH724" s="1">
        <v>2745.52</v>
      </c>
      <c r="AI724" s="2">
        <v>45590</v>
      </c>
      <c r="AJ724">
        <v>2004</v>
      </c>
      <c r="AK724" s="2">
        <v>45582</v>
      </c>
      <c r="AP724" t="s">
        <v>813</v>
      </c>
      <c r="AT724" s="2">
        <v>46077</v>
      </c>
      <c r="AU724" s="2">
        <v>46077</v>
      </c>
      <c r="AV724" t="s">
        <v>414</v>
      </c>
      <c r="AW724" s="2">
        <v>45586</v>
      </c>
      <c r="AX724">
        <v>30143</v>
      </c>
      <c r="AY724" s="1">
        <v>205904.69</v>
      </c>
      <c r="BA724" t="s">
        <v>477</v>
      </c>
      <c r="BB724">
        <v>30143</v>
      </c>
      <c r="BC724" t="s">
        <v>4948</v>
      </c>
      <c r="BD724" t="s">
        <v>738</v>
      </c>
      <c r="BE724" t="s">
        <v>513</v>
      </c>
      <c r="BF724">
        <v>5561983388679</v>
      </c>
      <c r="BG724" t="s">
        <v>4949</v>
      </c>
      <c r="BH724">
        <v>71261135</v>
      </c>
      <c r="BI724" t="s">
        <v>4950</v>
      </c>
      <c r="BJ724" t="s">
        <v>4951</v>
      </c>
      <c r="BL724" s="1">
        <v>1890</v>
      </c>
      <c r="BQ724">
        <v>2858</v>
      </c>
      <c r="BR724">
        <v>6108</v>
      </c>
      <c r="BS724" t="s">
        <v>1281</v>
      </c>
      <c r="BT724" s="2">
        <v>45573</v>
      </c>
      <c r="BY724" t="s">
        <v>4952</v>
      </c>
      <c r="BZ724" s="2">
        <v>45573</v>
      </c>
      <c r="CA724" s="2">
        <v>45611</v>
      </c>
      <c r="CC724" s="2">
        <v>45580</v>
      </c>
      <c r="CD724" t="s">
        <v>424</v>
      </c>
      <c r="CF724" s="2">
        <v>45573</v>
      </c>
      <c r="CJ724" s="2">
        <v>45617</v>
      </c>
      <c r="CL724" s="2">
        <v>45573</v>
      </c>
      <c r="CM724" s="2">
        <v>45615</v>
      </c>
      <c r="CN724" s="2">
        <v>45580</v>
      </c>
      <c r="CO724" s="2">
        <v>45628</v>
      </c>
      <c r="CP724" s="2">
        <v>45614</v>
      </c>
      <c r="CR724" s="2">
        <v>45581</v>
      </c>
      <c r="CS724" s="2">
        <v>45590</v>
      </c>
      <c r="CU724" s="2">
        <v>45615</v>
      </c>
      <c r="CV724" s="2">
        <v>45646</v>
      </c>
      <c r="CW724" s="2">
        <v>45589</v>
      </c>
      <c r="CY724" t="s">
        <v>424</v>
      </c>
      <c r="DD724" s="2">
        <v>45580</v>
      </c>
      <c r="DF724" s="2">
        <v>45631</v>
      </c>
      <c r="DI724" s="2">
        <v>45637</v>
      </c>
      <c r="DJ724" s="2">
        <v>45588</v>
      </c>
      <c r="DK724" s="2">
        <v>45659</v>
      </c>
      <c r="DL724" s="2">
        <v>45706</v>
      </c>
      <c r="DM724" s="2">
        <v>45792</v>
      </c>
      <c r="DN724" s="2">
        <v>46059</v>
      </c>
      <c r="DO724" s="2">
        <v>45589</v>
      </c>
      <c r="DP724" s="2">
        <v>46059</v>
      </c>
      <c r="EE724" s="1">
        <v>4525.32</v>
      </c>
      <c r="EG724" t="s">
        <v>1640</v>
      </c>
      <c r="EH724" t="s">
        <v>3373</v>
      </c>
      <c r="EI724" t="s">
        <v>3282</v>
      </c>
      <c r="EJ724" t="s">
        <v>4126</v>
      </c>
      <c r="EK724" t="s">
        <v>1591</v>
      </c>
    </row>
    <row r="725" spans="1:141" hidden="1" x14ac:dyDescent="0.35">
      <c r="A725">
        <v>3904</v>
      </c>
      <c r="B725" t="s">
        <v>404</v>
      </c>
      <c r="C725">
        <v>4719</v>
      </c>
      <c r="D725" t="s">
        <v>471</v>
      </c>
      <c r="E725" t="s">
        <v>508</v>
      </c>
      <c r="F725" t="s">
        <v>1086</v>
      </c>
      <c r="G725">
        <v>101</v>
      </c>
      <c r="H725" t="s">
        <v>474</v>
      </c>
      <c r="I725" t="s">
        <v>4953</v>
      </c>
      <c r="J725" t="s">
        <v>4954</v>
      </c>
      <c r="K725" t="s">
        <v>38</v>
      </c>
      <c r="L725" t="s">
        <v>191</v>
      </c>
      <c r="M725" t="s">
        <v>411</v>
      </c>
      <c r="N725" t="s">
        <v>411</v>
      </c>
      <c r="O725" t="s">
        <v>411</v>
      </c>
      <c r="P725" t="s">
        <v>424</v>
      </c>
      <c r="Q725" t="s">
        <v>424</v>
      </c>
      <c r="R725" t="s">
        <v>411</v>
      </c>
      <c r="S725" t="s">
        <v>411</v>
      </c>
      <c r="T725" s="1">
        <v>173076.58</v>
      </c>
      <c r="U725">
        <v>762.11</v>
      </c>
      <c r="V725">
        <v>0</v>
      </c>
      <c r="W725" s="1">
        <v>154806.57999999999</v>
      </c>
      <c r="X725" s="1">
        <v>43923.42</v>
      </c>
      <c r="Y725">
        <v>0</v>
      </c>
      <c r="Z725" s="1">
        <v>198730</v>
      </c>
      <c r="AA725">
        <v>0</v>
      </c>
      <c r="AB725">
        <v>0</v>
      </c>
      <c r="AD725">
        <v>8787721465530</v>
      </c>
      <c r="AE725" t="s">
        <v>412</v>
      </c>
      <c r="AF725">
        <v>96203</v>
      </c>
      <c r="AG725" s="2">
        <v>45607</v>
      </c>
      <c r="AH725">
        <v>0</v>
      </c>
      <c r="AI725" s="2">
        <v>45586</v>
      </c>
      <c r="AJ725">
        <v>2004</v>
      </c>
      <c r="AK725" s="2">
        <v>45582</v>
      </c>
      <c r="AP725" t="s">
        <v>413</v>
      </c>
      <c r="AT725" s="2">
        <v>45741</v>
      </c>
      <c r="AU725" s="2">
        <v>45741</v>
      </c>
      <c r="AV725" t="s">
        <v>414</v>
      </c>
      <c r="AW725" s="2">
        <v>45586</v>
      </c>
      <c r="AX725">
        <v>30139</v>
      </c>
      <c r="AY725" s="1">
        <v>215076.58</v>
      </c>
      <c r="BA725" t="s">
        <v>477</v>
      </c>
      <c r="BB725">
        <v>30139</v>
      </c>
      <c r="BD725" t="s">
        <v>478</v>
      </c>
      <c r="BE725" t="s">
        <v>417</v>
      </c>
      <c r="BF725">
        <v>5561995017047</v>
      </c>
      <c r="BG725" t="s">
        <v>4955</v>
      </c>
      <c r="BH725">
        <v>72911105</v>
      </c>
      <c r="BI725" t="s">
        <v>950</v>
      </c>
      <c r="BJ725" t="s">
        <v>4956</v>
      </c>
      <c r="BL725" s="1">
        <v>2540.4</v>
      </c>
      <c r="BM725" s="2">
        <v>45573</v>
      </c>
      <c r="BQ725">
        <v>2906</v>
      </c>
      <c r="BR725">
        <v>6105</v>
      </c>
      <c r="BS725" t="s">
        <v>1147</v>
      </c>
      <c r="BT725" s="2">
        <v>45567</v>
      </c>
      <c r="BU725">
        <v>911.36</v>
      </c>
      <c r="BV725" s="2">
        <v>45589</v>
      </c>
      <c r="BX725" s="2">
        <v>45591</v>
      </c>
      <c r="BY725" t="s">
        <v>4957</v>
      </c>
      <c r="BZ725" s="2">
        <v>45567</v>
      </c>
      <c r="CA725" s="2">
        <v>45587</v>
      </c>
      <c r="CC725" s="2">
        <v>45582</v>
      </c>
      <c r="CD725" t="s">
        <v>424</v>
      </c>
      <c r="CF725" s="2">
        <v>45567</v>
      </c>
      <c r="CJ725" s="2">
        <v>45589</v>
      </c>
      <c r="CL725" s="2">
        <v>45567</v>
      </c>
      <c r="CM725" s="2">
        <v>45595</v>
      </c>
      <c r="CN725" s="2">
        <v>45582</v>
      </c>
      <c r="CO725" s="2">
        <v>45597</v>
      </c>
      <c r="CP725" s="2">
        <v>45587</v>
      </c>
      <c r="CR725" s="2">
        <v>45582</v>
      </c>
      <c r="CS725" s="2">
        <v>45582</v>
      </c>
      <c r="CU725" s="2">
        <v>45587</v>
      </c>
      <c r="CV725" s="2">
        <v>45621</v>
      </c>
      <c r="CW725" s="2">
        <v>45582</v>
      </c>
      <c r="CX725" s="2">
        <v>45603</v>
      </c>
      <c r="CY725" t="s">
        <v>424</v>
      </c>
      <c r="DD725" s="2">
        <v>45582</v>
      </c>
      <c r="DF725" s="2">
        <v>45608</v>
      </c>
      <c r="DI725" s="2">
        <v>45609</v>
      </c>
      <c r="DJ725" s="2">
        <v>45581</v>
      </c>
      <c r="DK725" s="2">
        <v>45623</v>
      </c>
      <c r="DL725" s="2">
        <v>45625</v>
      </c>
      <c r="DM725" s="2">
        <v>45631</v>
      </c>
      <c r="DN725" s="2">
        <v>45728</v>
      </c>
      <c r="DO725" s="2">
        <v>45582</v>
      </c>
      <c r="DP725" s="2">
        <v>45728</v>
      </c>
      <c r="EE725" s="1">
        <v>4345.32</v>
      </c>
      <c r="EG725" t="s">
        <v>1640</v>
      </c>
      <c r="EH725" t="s">
        <v>3373</v>
      </c>
      <c r="EI725" t="s">
        <v>3282</v>
      </c>
      <c r="EJ725" t="s">
        <v>4126</v>
      </c>
      <c r="EK725" t="s">
        <v>1591</v>
      </c>
    </row>
    <row r="726" spans="1:141" hidden="1" x14ac:dyDescent="0.35">
      <c r="A726">
        <v>3905</v>
      </c>
      <c r="B726" t="s">
        <v>1352</v>
      </c>
      <c r="C726">
        <v>4746</v>
      </c>
      <c r="D726" t="s">
        <v>405</v>
      </c>
      <c r="E726" t="s">
        <v>406</v>
      </c>
      <c r="F726" t="s">
        <v>603</v>
      </c>
      <c r="G726">
        <v>3</v>
      </c>
      <c r="H726" t="s">
        <v>408</v>
      </c>
      <c r="I726" t="s">
        <v>4958</v>
      </c>
      <c r="J726" t="s">
        <v>4959</v>
      </c>
      <c r="K726" t="s">
        <v>14</v>
      </c>
      <c r="L726" t="s">
        <v>95</v>
      </c>
      <c r="M726" t="s">
        <v>411</v>
      </c>
      <c r="N726" t="s">
        <v>411</v>
      </c>
      <c r="O726" t="s">
        <v>411</v>
      </c>
      <c r="P726" t="s">
        <v>411</v>
      </c>
      <c r="Q726" t="s">
        <v>411</v>
      </c>
      <c r="R726" t="s">
        <v>411</v>
      </c>
      <c r="S726" t="s">
        <v>411</v>
      </c>
      <c r="T726" s="1">
        <v>164200</v>
      </c>
      <c r="U726">
        <v>900</v>
      </c>
      <c r="V726">
        <v>0</v>
      </c>
      <c r="W726" s="1">
        <v>167597.74</v>
      </c>
      <c r="X726" s="1">
        <v>6711</v>
      </c>
      <c r="Y726">
        <v>0</v>
      </c>
      <c r="Z726" s="1">
        <v>174308.74</v>
      </c>
      <c r="AA726">
        <v>0</v>
      </c>
      <c r="AB726">
        <v>0</v>
      </c>
      <c r="AD726">
        <v>8787721499868</v>
      </c>
      <c r="AE726" t="s">
        <v>412</v>
      </c>
      <c r="AG726" s="2">
        <v>45610</v>
      </c>
      <c r="AH726" s="1">
        <v>3917.78</v>
      </c>
      <c r="AI726" s="2">
        <v>45593</v>
      </c>
      <c r="AJ726">
        <v>2004</v>
      </c>
      <c r="AK726" s="2">
        <v>45583</v>
      </c>
      <c r="AP726" t="s">
        <v>413</v>
      </c>
      <c r="AT726" s="2">
        <v>45700</v>
      </c>
      <c r="AU726" s="2">
        <v>45784</v>
      </c>
      <c r="AV726" t="s">
        <v>414</v>
      </c>
      <c r="AW726" s="2">
        <v>45586</v>
      </c>
      <c r="AX726">
        <v>30142</v>
      </c>
      <c r="AY726" s="1">
        <v>243000</v>
      </c>
      <c r="BA726" t="s">
        <v>415</v>
      </c>
      <c r="BB726">
        <v>30142</v>
      </c>
      <c r="BC726" t="s">
        <v>4960</v>
      </c>
      <c r="BD726" t="s">
        <v>416</v>
      </c>
      <c r="BE726" t="s">
        <v>417</v>
      </c>
      <c r="BF726">
        <v>5561996518500</v>
      </c>
      <c r="BG726" t="s">
        <v>4961</v>
      </c>
      <c r="BH726">
        <v>73807650</v>
      </c>
      <c r="BI726" t="s">
        <v>466</v>
      </c>
      <c r="BJ726" t="s">
        <v>4962</v>
      </c>
      <c r="BL726" s="1">
        <v>3000</v>
      </c>
      <c r="BM726" s="2">
        <v>45752</v>
      </c>
      <c r="BQ726">
        <v>3207</v>
      </c>
      <c r="BR726">
        <v>6107</v>
      </c>
      <c r="BS726" t="s">
        <v>506</v>
      </c>
      <c r="BT726" s="2">
        <v>45587</v>
      </c>
      <c r="BW726" t="s">
        <v>422</v>
      </c>
      <c r="BY726" t="s">
        <v>4963</v>
      </c>
      <c r="BZ726" s="2">
        <v>45587</v>
      </c>
      <c r="CC726" s="2">
        <v>45583</v>
      </c>
      <c r="CD726" t="s">
        <v>424</v>
      </c>
      <c r="CF726" s="2">
        <v>45587</v>
      </c>
      <c r="CJ726" s="2">
        <v>45604</v>
      </c>
      <c r="CL726" s="2">
        <v>45593</v>
      </c>
      <c r="CM726" s="2">
        <v>45607</v>
      </c>
      <c r="CN726" s="2">
        <v>45583</v>
      </c>
      <c r="CO726" s="2">
        <v>45597</v>
      </c>
      <c r="CP726" s="2">
        <v>45590</v>
      </c>
      <c r="CR726" s="2">
        <v>45588</v>
      </c>
      <c r="CS726" s="2">
        <v>45586</v>
      </c>
      <c r="CT726" s="2">
        <v>45752</v>
      </c>
      <c r="CU726" s="2">
        <v>45595</v>
      </c>
      <c r="CV726" s="2">
        <v>45664</v>
      </c>
      <c r="CW726" s="2">
        <v>45586</v>
      </c>
      <c r="CY726" t="s">
        <v>424</v>
      </c>
      <c r="DB726" s="2">
        <v>45588</v>
      </c>
      <c r="DD726" s="2">
        <v>45593</v>
      </c>
      <c r="DE726" s="2">
        <v>45589</v>
      </c>
      <c r="DF726" s="2">
        <v>45610</v>
      </c>
      <c r="DI726" s="2">
        <v>45614</v>
      </c>
      <c r="DJ726" s="2">
        <v>45583</v>
      </c>
      <c r="DK726" s="2">
        <v>45677</v>
      </c>
      <c r="DO726" s="2">
        <v>45586</v>
      </c>
      <c r="EE726" s="1">
        <v>1839.9</v>
      </c>
      <c r="EG726" t="s">
        <v>735</v>
      </c>
      <c r="EK726" t="s">
        <v>1591</v>
      </c>
    </row>
    <row r="727" spans="1:141" hidden="1" x14ac:dyDescent="0.35">
      <c r="A727">
        <v>3906</v>
      </c>
      <c r="B727" t="s">
        <v>404</v>
      </c>
      <c r="C727">
        <v>4737</v>
      </c>
      <c r="D727" t="s">
        <v>471</v>
      </c>
      <c r="E727" t="s">
        <v>508</v>
      </c>
      <c r="F727" t="s">
        <v>1086</v>
      </c>
      <c r="G727">
        <v>303</v>
      </c>
      <c r="H727" t="s">
        <v>474</v>
      </c>
      <c r="I727" t="s">
        <v>4964</v>
      </c>
      <c r="J727" t="s">
        <v>4965</v>
      </c>
      <c r="K727" t="s">
        <v>38</v>
      </c>
      <c r="L727" t="s">
        <v>164</v>
      </c>
      <c r="M727" t="s">
        <v>411</v>
      </c>
      <c r="N727" t="s">
        <v>411</v>
      </c>
      <c r="O727" t="s">
        <v>411</v>
      </c>
      <c r="P727" t="s">
        <v>424</v>
      </c>
      <c r="Q727" t="s">
        <v>424</v>
      </c>
      <c r="R727" t="s">
        <v>411</v>
      </c>
      <c r="S727" t="s">
        <v>411</v>
      </c>
      <c r="T727" s="1">
        <v>153120.20000000001</v>
      </c>
      <c r="U727">
        <v>604.05999999999995</v>
      </c>
      <c r="V727">
        <v>0</v>
      </c>
      <c r="W727" s="1">
        <v>114649.03</v>
      </c>
      <c r="X727" s="1">
        <v>46879.97</v>
      </c>
      <c r="Y727">
        <v>0</v>
      </c>
      <c r="Z727" s="1">
        <v>161529</v>
      </c>
      <c r="AA727">
        <v>0</v>
      </c>
      <c r="AB727">
        <v>0</v>
      </c>
      <c r="AD727">
        <v>8787721447000</v>
      </c>
      <c r="AE727" t="s">
        <v>412</v>
      </c>
      <c r="AF727">
        <v>96213</v>
      </c>
      <c r="AG727" s="2">
        <v>45614</v>
      </c>
      <c r="AH727" s="1">
        <v>2745.55</v>
      </c>
      <c r="AI727" s="2">
        <v>45594</v>
      </c>
      <c r="AJ727">
        <v>2004</v>
      </c>
      <c r="AK727" s="2">
        <v>45583</v>
      </c>
      <c r="AP727" t="s">
        <v>413</v>
      </c>
      <c r="AT727" s="2">
        <v>45741</v>
      </c>
      <c r="AU727" s="2">
        <v>45741</v>
      </c>
      <c r="AV727" t="s">
        <v>414</v>
      </c>
      <c r="AW727" s="2">
        <v>45586</v>
      </c>
      <c r="AX727">
        <v>30141</v>
      </c>
      <c r="AY727" s="1">
        <v>205488.53</v>
      </c>
      <c r="BA727" t="s">
        <v>477</v>
      </c>
      <c r="BB727">
        <v>30141</v>
      </c>
      <c r="BD727" t="s">
        <v>478</v>
      </c>
      <c r="BE727" t="s">
        <v>417</v>
      </c>
      <c r="BF727">
        <v>5561993252727</v>
      </c>
      <c r="BG727" t="s">
        <v>4966</v>
      </c>
      <c r="BH727">
        <v>72927845</v>
      </c>
      <c r="BI727" t="s">
        <v>4967</v>
      </c>
      <c r="BJ727" t="s">
        <v>4968</v>
      </c>
      <c r="BL727" s="1">
        <v>2013.57</v>
      </c>
      <c r="BM727" s="2">
        <v>45754</v>
      </c>
      <c r="BQ727">
        <v>2916</v>
      </c>
      <c r="BR727">
        <v>6106</v>
      </c>
      <c r="BS727" t="s">
        <v>954</v>
      </c>
      <c r="BT727" s="2">
        <v>45575</v>
      </c>
      <c r="BU727">
        <v>948.98</v>
      </c>
      <c r="BX727" s="2">
        <v>45600</v>
      </c>
      <c r="BY727" t="s">
        <v>4969</v>
      </c>
      <c r="BZ727" s="2">
        <v>45575</v>
      </c>
      <c r="CA727" s="2">
        <v>45596</v>
      </c>
      <c r="CC727" s="2">
        <v>45582</v>
      </c>
      <c r="CD727" t="s">
        <v>424</v>
      </c>
      <c r="CF727" s="2">
        <v>45575</v>
      </c>
      <c r="CL727" s="2">
        <v>45575</v>
      </c>
      <c r="CM727" s="2">
        <v>45607</v>
      </c>
      <c r="CN727" s="2">
        <v>45582</v>
      </c>
      <c r="CO727" s="2">
        <v>45597</v>
      </c>
      <c r="CP727" s="2">
        <v>45595</v>
      </c>
      <c r="CR727" s="2">
        <v>45582</v>
      </c>
      <c r="CS727" s="2">
        <v>45588</v>
      </c>
      <c r="CU727" s="2">
        <v>45596</v>
      </c>
      <c r="CV727" s="2">
        <v>45621</v>
      </c>
      <c r="CW727" s="2">
        <v>45588</v>
      </c>
      <c r="CX727" s="2">
        <v>45610</v>
      </c>
      <c r="CY727" t="s">
        <v>424</v>
      </c>
      <c r="DD727" s="2">
        <v>45582</v>
      </c>
      <c r="DF727" s="2">
        <v>45614</v>
      </c>
      <c r="DI727" s="2">
        <v>45615</v>
      </c>
      <c r="DJ727" s="2">
        <v>45587</v>
      </c>
      <c r="DK727" s="2">
        <v>45623</v>
      </c>
      <c r="DL727" s="2">
        <v>45638</v>
      </c>
      <c r="DM727" s="2">
        <v>45701</v>
      </c>
      <c r="DN727" s="2">
        <v>45728</v>
      </c>
      <c r="DO727" s="2">
        <v>45588</v>
      </c>
      <c r="DP727" s="2">
        <v>45728</v>
      </c>
      <c r="EE727" s="1">
        <v>4005.32</v>
      </c>
      <c r="EG727" t="s">
        <v>735</v>
      </c>
      <c r="EH727" t="s">
        <v>3373</v>
      </c>
      <c r="EI727" t="s">
        <v>3282</v>
      </c>
      <c r="EJ727" t="s">
        <v>4126</v>
      </c>
      <c r="EK727" t="s">
        <v>1591</v>
      </c>
    </row>
    <row r="728" spans="1:141" hidden="1" x14ac:dyDescent="0.35">
      <c r="A728">
        <v>3907</v>
      </c>
      <c r="B728" t="s">
        <v>561</v>
      </c>
      <c r="C728">
        <v>4683</v>
      </c>
      <c r="D728" t="s">
        <v>471</v>
      </c>
      <c r="E728" t="s">
        <v>508</v>
      </c>
      <c r="F728" t="s">
        <v>426</v>
      </c>
      <c r="G728">
        <v>204</v>
      </c>
      <c r="H728" t="s">
        <v>474</v>
      </c>
      <c r="I728" t="s">
        <v>4970</v>
      </c>
      <c r="J728" t="s">
        <v>4971</v>
      </c>
      <c r="K728" t="s">
        <v>38</v>
      </c>
      <c r="L728" t="s">
        <v>52</v>
      </c>
      <c r="M728" t="s">
        <v>411</v>
      </c>
      <c r="N728" t="s">
        <v>411</v>
      </c>
      <c r="O728" t="s">
        <v>411</v>
      </c>
      <c r="P728" t="s">
        <v>411</v>
      </c>
      <c r="Q728" t="s">
        <v>411</v>
      </c>
      <c r="R728" t="s">
        <v>411</v>
      </c>
      <c r="S728" t="s">
        <v>411</v>
      </c>
      <c r="T728" s="1">
        <v>151349.10999999999</v>
      </c>
      <c r="U728">
        <v>570</v>
      </c>
      <c r="V728">
        <v>0</v>
      </c>
      <c r="W728" s="1">
        <v>110017.47</v>
      </c>
      <c r="X728" s="1">
        <v>12841</v>
      </c>
      <c r="Y728">
        <v>0</v>
      </c>
      <c r="Z728" s="1">
        <v>122858.47</v>
      </c>
      <c r="AA728">
        <v>0</v>
      </c>
      <c r="AB728">
        <v>0</v>
      </c>
      <c r="AE728" t="s">
        <v>412</v>
      </c>
      <c r="AH728">
        <v>0</v>
      </c>
      <c r="AK728" s="2">
        <v>45583</v>
      </c>
      <c r="AP728" t="s">
        <v>413</v>
      </c>
      <c r="AT728" s="2">
        <v>45603</v>
      </c>
      <c r="AU728" s="2">
        <v>45603</v>
      </c>
      <c r="AV728" t="s">
        <v>4263</v>
      </c>
      <c r="AX728">
        <v>30136</v>
      </c>
      <c r="AY728" s="1">
        <v>202109.11</v>
      </c>
      <c r="BA728" t="s">
        <v>477</v>
      </c>
      <c r="BB728">
        <v>30136</v>
      </c>
      <c r="BD728" t="s">
        <v>478</v>
      </c>
      <c r="BE728" t="s">
        <v>417</v>
      </c>
      <c r="BF728">
        <v>5561991627605</v>
      </c>
      <c r="BG728" t="s">
        <v>4972</v>
      </c>
      <c r="BH728">
        <v>72910000</v>
      </c>
      <c r="BI728" t="s">
        <v>496</v>
      </c>
      <c r="BJ728" t="s">
        <v>4973</v>
      </c>
      <c r="BL728" s="1">
        <v>1950</v>
      </c>
      <c r="BQ728">
        <v>2981</v>
      </c>
      <c r="BR728">
        <v>6102</v>
      </c>
      <c r="BS728" t="s">
        <v>457</v>
      </c>
      <c r="BT728" s="2">
        <v>45556</v>
      </c>
      <c r="BY728" t="s">
        <v>4974</v>
      </c>
      <c r="BZ728" s="2">
        <v>45556</v>
      </c>
      <c r="CC728" s="2">
        <v>45581</v>
      </c>
      <c r="CF728" s="2">
        <v>45556</v>
      </c>
      <c r="CL728" s="2">
        <v>45556</v>
      </c>
      <c r="CN728" s="2">
        <v>45582</v>
      </c>
      <c r="CR728" s="2">
        <v>45582</v>
      </c>
      <c r="CW728" s="2">
        <v>45582</v>
      </c>
      <c r="DD728" s="2">
        <v>45581</v>
      </c>
      <c r="DJ728" s="2">
        <v>45581</v>
      </c>
      <c r="DO728" s="2">
        <v>45582</v>
      </c>
      <c r="EG728" t="s">
        <v>1640</v>
      </c>
      <c r="EH728" t="s">
        <v>3373</v>
      </c>
      <c r="EI728" t="s">
        <v>4975</v>
      </c>
      <c r="EJ728" t="s">
        <v>4126</v>
      </c>
      <c r="EK728" t="s">
        <v>1591</v>
      </c>
    </row>
    <row r="729" spans="1:141" hidden="1" x14ac:dyDescent="0.35">
      <c r="A729">
        <v>3908</v>
      </c>
      <c r="B729" t="s">
        <v>404</v>
      </c>
      <c r="C729">
        <v>4720</v>
      </c>
      <c r="D729" t="s">
        <v>471</v>
      </c>
      <c r="E729" t="s">
        <v>508</v>
      </c>
      <c r="F729" t="s">
        <v>509</v>
      </c>
      <c r="G729">
        <v>2</v>
      </c>
      <c r="H729" t="s">
        <v>474</v>
      </c>
      <c r="I729" t="s">
        <v>4976</v>
      </c>
      <c r="J729" t="s">
        <v>4977</v>
      </c>
      <c r="K729" t="s">
        <v>24</v>
      </c>
      <c r="L729" t="s">
        <v>75</v>
      </c>
      <c r="M729" t="s">
        <v>411</v>
      </c>
      <c r="N729" t="s">
        <v>411</v>
      </c>
      <c r="O729" t="s">
        <v>411</v>
      </c>
      <c r="P729" t="s">
        <v>424</v>
      </c>
      <c r="Q729" t="s">
        <v>424</v>
      </c>
      <c r="R729" t="s">
        <v>411</v>
      </c>
      <c r="S729" t="s">
        <v>411</v>
      </c>
      <c r="T729" s="1">
        <v>172968.74</v>
      </c>
      <c r="U729">
        <v>989.97</v>
      </c>
      <c r="V729">
        <v>0</v>
      </c>
      <c r="W729" s="1">
        <v>168972.74</v>
      </c>
      <c r="X729" s="1">
        <v>42431.64</v>
      </c>
      <c r="Y729">
        <v>0</v>
      </c>
      <c r="Z729" s="1">
        <v>211404.38</v>
      </c>
      <c r="AA729">
        <v>0</v>
      </c>
      <c r="AB729">
        <v>0</v>
      </c>
      <c r="AD729">
        <v>8787721372027</v>
      </c>
      <c r="AE729" t="s">
        <v>412</v>
      </c>
      <c r="AF729">
        <v>96312</v>
      </c>
      <c r="AG729" s="2">
        <v>45607</v>
      </c>
      <c r="AH729">
        <v>0</v>
      </c>
      <c r="AI729" s="2">
        <v>45586</v>
      </c>
      <c r="AJ729">
        <v>2004</v>
      </c>
      <c r="AK729" s="2">
        <v>45583</v>
      </c>
      <c r="AP729" t="s">
        <v>413</v>
      </c>
      <c r="AT729" s="2">
        <v>45741</v>
      </c>
      <c r="AU729" s="2">
        <v>45741</v>
      </c>
      <c r="AV729" t="s">
        <v>414</v>
      </c>
      <c r="AW729" s="2">
        <v>45586</v>
      </c>
      <c r="AX729">
        <v>30144</v>
      </c>
      <c r="AY729" s="1">
        <v>236927.74</v>
      </c>
      <c r="BA729" t="s">
        <v>477</v>
      </c>
      <c r="BB729">
        <v>30144</v>
      </c>
      <c r="BC729" t="s">
        <v>4978</v>
      </c>
      <c r="BD729" t="s">
        <v>1681</v>
      </c>
      <c r="BE729" t="s">
        <v>513</v>
      </c>
      <c r="BF729">
        <v>5561983367445</v>
      </c>
      <c r="BG729" t="s">
        <v>4979</v>
      </c>
      <c r="BH729">
        <v>72301001</v>
      </c>
      <c r="BI729" t="s">
        <v>2341</v>
      </c>
      <c r="BJ729" t="s">
        <v>4980</v>
      </c>
      <c r="BL729" s="1">
        <v>3299.9</v>
      </c>
      <c r="BM729" s="2">
        <v>45746</v>
      </c>
      <c r="BQ729">
        <v>3022</v>
      </c>
      <c r="BR729">
        <v>6110</v>
      </c>
      <c r="BS729" t="s">
        <v>2265</v>
      </c>
      <c r="BT729" s="2">
        <v>45568</v>
      </c>
      <c r="BU729">
        <v>919.68</v>
      </c>
      <c r="BX729" s="2">
        <v>45591</v>
      </c>
      <c r="BY729" t="s">
        <v>4981</v>
      </c>
      <c r="BZ729" s="2">
        <v>45568</v>
      </c>
      <c r="CA729" s="2">
        <v>45587</v>
      </c>
      <c r="CC729" s="2">
        <v>45582</v>
      </c>
      <c r="CD729" t="s">
        <v>424</v>
      </c>
      <c r="CF729" s="2">
        <v>45568</v>
      </c>
      <c r="CJ729" s="2">
        <v>45589</v>
      </c>
      <c r="CL729" s="2">
        <v>45568</v>
      </c>
      <c r="CM729" s="2">
        <v>45595</v>
      </c>
      <c r="CN729" s="2">
        <v>45582</v>
      </c>
      <c r="CO729" s="2">
        <v>45597</v>
      </c>
      <c r="CP729" s="2">
        <v>45587</v>
      </c>
      <c r="CR729" s="2">
        <v>45583</v>
      </c>
      <c r="CS729" s="2">
        <v>45583</v>
      </c>
      <c r="CU729" s="2">
        <v>45587</v>
      </c>
      <c r="CV729" s="2">
        <v>45621</v>
      </c>
      <c r="CW729" s="2">
        <v>45583</v>
      </c>
      <c r="CX729" s="2">
        <v>45603</v>
      </c>
      <c r="CY729" t="s">
        <v>424</v>
      </c>
      <c r="DD729" s="2">
        <v>45581</v>
      </c>
      <c r="DF729" s="2">
        <v>45608</v>
      </c>
      <c r="DI729" s="2">
        <v>45609</v>
      </c>
      <c r="DJ729" s="2">
        <v>45582</v>
      </c>
      <c r="DK729" s="2">
        <v>45623</v>
      </c>
      <c r="DL729" s="2">
        <v>45638</v>
      </c>
      <c r="DM729" s="2">
        <v>45335</v>
      </c>
      <c r="DN729" s="2">
        <v>45728</v>
      </c>
      <c r="DO729" s="2">
        <v>45583</v>
      </c>
      <c r="DP729" s="2">
        <v>45728</v>
      </c>
      <c r="EE729" s="1">
        <v>4405.32</v>
      </c>
      <c r="EG729" t="s">
        <v>1640</v>
      </c>
      <c r="EH729" t="s">
        <v>3373</v>
      </c>
      <c r="EI729" t="s">
        <v>3282</v>
      </c>
      <c r="EJ729" t="s">
        <v>4126</v>
      </c>
      <c r="EK729" t="s">
        <v>1591</v>
      </c>
    </row>
    <row r="730" spans="1:141" hidden="1" x14ac:dyDescent="0.35">
      <c r="A730">
        <v>3909</v>
      </c>
      <c r="B730" t="s">
        <v>1352</v>
      </c>
      <c r="C730">
        <v>4722</v>
      </c>
      <c r="D730" t="s">
        <v>833</v>
      </c>
      <c r="E730" t="s">
        <v>834</v>
      </c>
      <c r="F730" t="s">
        <v>473</v>
      </c>
      <c r="G730">
        <v>301</v>
      </c>
      <c r="H730" t="s">
        <v>474</v>
      </c>
      <c r="I730" t="s">
        <v>4982</v>
      </c>
      <c r="J730" t="s">
        <v>4983</v>
      </c>
      <c r="K730" t="s">
        <v>37</v>
      </c>
      <c r="L730" t="s">
        <v>109</v>
      </c>
      <c r="M730" t="s">
        <v>411</v>
      </c>
      <c r="N730" t="s">
        <v>411</v>
      </c>
      <c r="O730" t="s">
        <v>411</v>
      </c>
      <c r="P730" t="s">
        <v>424</v>
      </c>
      <c r="Q730" t="s">
        <v>424</v>
      </c>
      <c r="R730" t="s">
        <v>411</v>
      </c>
      <c r="S730" t="s">
        <v>411</v>
      </c>
      <c r="T730" s="1">
        <v>149185.91</v>
      </c>
      <c r="U730">
        <v>822.86</v>
      </c>
      <c r="V730">
        <v>0</v>
      </c>
      <c r="W730" s="1">
        <v>137939.84</v>
      </c>
      <c r="X730" s="1">
        <v>50055.07</v>
      </c>
      <c r="Y730">
        <v>0</v>
      </c>
      <c r="Z730" s="1">
        <v>187994.91</v>
      </c>
      <c r="AA730">
        <v>0</v>
      </c>
      <c r="AB730">
        <v>0</v>
      </c>
      <c r="AD730">
        <v>8787721430272</v>
      </c>
      <c r="AE730" t="s">
        <v>412</v>
      </c>
      <c r="AF730">
        <v>105232</v>
      </c>
      <c r="AG730" s="2">
        <v>45614</v>
      </c>
      <c r="AH730" s="1">
        <v>2740.25</v>
      </c>
      <c r="AI730" s="2">
        <v>45596</v>
      </c>
      <c r="AJ730">
        <v>2004</v>
      </c>
      <c r="AK730" s="2">
        <v>45586</v>
      </c>
      <c r="AP730" t="s">
        <v>413</v>
      </c>
      <c r="AT730" s="2">
        <v>45621</v>
      </c>
      <c r="AU730" s="2">
        <v>45975</v>
      </c>
      <c r="AV730" t="s">
        <v>414</v>
      </c>
      <c r="AW730" s="2">
        <v>45587</v>
      </c>
      <c r="AX730">
        <v>30223</v>
      </c>
      <c r="AY730" s="1">
        <v>210564.93</v>
      </c>
      <c r="BA730" t="s">
        <v>837</v>
      </c>
      <c r="BB730">
        <v>30223</v>
      </c>
      <c r="BD730" t="s">
        <v>2801</v>
      </c>
      <c r="BE730" t="s">
        <v>513</v>
      </c>
      <c r="BF730">
        <v>5561984690456</v>
      </c>
      <c r="BG730" t="s">
        <v>4984</v>
      </c>
      <c r="BH730">
        <v>72640419</v>
      </c>
      <c r="BI730" t="s">
        <v>4985</v>
      </c>
      <c r="BJ730" t="s">
        <v>4986</v>
      </c>
      <c r="BL730" s="1">
        <v>2824</v>
      </c>
      <c r="BQ730">
        <v>3325</v>
      </c>
      <c r="BR730">
        <v>6116</v>
      </c>
      <c r="BS730" t="s">
        <v>776</v>
      </c>
      <c r="BT730" s="2">
        <v>45568</v>
      </c>
      <c r="BU730">
        <v>915.46</v>
      </c>
      <c r="BX730" s="2">
        <v>45601</v>
      </c>
      <c r="BY730" t="s">
        <v>4987</v>
      </c>
      <c r="BZ730" s="2">
        <v>45568</v>
      </c>
      <c r="CA730" s="2">
        <v>45601</v>
      </c>
      <c r="CC730" s="2">
        <v>45586</v>
      </c>
      <c r="CD730" t="s">
        <v>424</v>
      </c>
      <c r="CF730" s="2">
        <v>45568</v>
      </c>
      <c r="CJ730" s="2">
        <v>45603</v>
      </c>
      <c r="CL730" s="2">
        <v>45570</v>
      </c>
      <c r="CM730" s="2">
        <v>45608</v>
      </c>
      <c r="CN730" s="2">
        <v>45586</v>
      </c>
      <c r="CO730" s="2">
        <v>45597</v>
      </c>
      <c r="CP730" s="2">
        <v>45601</v>
      </c>
      <c r="CQ730">
        <v>52.54</v>
      </c>
      <c r="CR730" s="2">
        <v>45587</v>
      </c>
      <c r="CS730" s="2">
        <v>45594</v>
      </c>
      <c r="CU730" s="2">
        <v>45601</v>
      </c>
      <c r="CV730" s="2">
        <v>45643</v>
      </c>
      <c r="CW730" s="2">
        <v>45594</v>
      </c>
      <c r="CX730" s="2">
        <v>45610</v>
      </c>
      <c r="CY730" t="s">
        <v>424</v>
      </c>
      <c r="DF730" s="2">
        <v>45615</v>
      </c>
      <c r="DI730" s="2">
        <v>45618</v>
      </c>
      <c r="DJ730" s="2">
        <v>45586</v>
      </c>
      <c r="DK730" s="2">
        <v>45656</v>
      </c>
      <c r="DL730" s="2">
        <v>45705</v>
      </c>
      <c r="DM730" s="2">
        <v>45705</v>
      </c>
      <c r="DO730" s="2">
        <v>45593</v>
      </c>
      <c r="EE730" s="1">
        <v>4005.32</v>
      </c>
      <c r="EG730" t="s">
        <v>1640</v>
      </c>
      <c r="EH730" t="s">
        <v>3373</v>
      </c>
      <c r="EI730" t="s">
        <v>3282</v>
      </c>
      <c r="EJ730" t="s">
        <v>4126</v>
      </c>
      <c r="EK730" t="s">
        <v>1591</v>
      </c>
    </row>
    <row r="731" spans="1:141" hidden="1" x14ac:dyDescent="0.35">
      <c r="A731">
        <v>3910</v>
      </c>
      <c r="B731" t="s">
        <v>3928</v>
      </c>
      <c r="C731">
        <v>4739</v>
      </c>
      <c r="D731" t="s">
        <v>4502</v>
      </c>
      <c r="E731" t="s">
        <v>942</v>
      </c>
      <c r="F731" t="s">
        <v>4503</v>
      </c>
      <c r="G731">
        <v>1204</v>
      </c>
      <c r="H731" t="s">
        <v>810</v>
      </c>
      <c r="I731" t="s">
        <v>4988</v>
      </c>
      <c r="J731" t="s">
        <v>4989</v>
      </c>
      <c r="K731" t="s">
        <v>56</v>
      </c>
      <c r="L731" t="s">
        <v>137</v>
      </c>
      <c r="M731" t="s">
        <v>411</v>
      </c>
      <c r="N731" t="s">
        <v>411</v>
      </c>
      <c r="O731" t="s">
        <v>411</v>
      </c>
      <c r="P731" t="s">
        <v>411</v>
      </c>
      <c r="Q731" t="s">
        <v>411</v>
      </c>
      <c r="R731" t="s">
        <v>411</v>
      </c>
      <c r="S731" t="s">
        <v>411</v>
      </c>
      <c r="T731" s="1">
        <v>350924.33</v>
      </c>
      <c r="U731">
        <v>0</v>
      </c>
      <c r="V731">
        <v>0</v>
      </c>
      <c r="W731">
        <v>0</v>
      </c>
      <c r="X731">
        <v>0</v>
      </c>
      <c r="Y731">
        <v>0</v>
      </c>
      <c r="Z731">
        <v>0</v>
      </c>
      <c r="AA731">
        <v>0</v>
      </c>
      <c r="AB731">
        <v>0</v>
      </c>
      <c r="AE731" t="s">
        <v>412</v>
      </c>
      <c r="AH731">
        <v>0</v>
      </c>
      <c r="AK731" s="2">
        <v>45586</v>
      </c>
      <c r="AP731" t="s">
        <v>4990</v>
      </c>
      <c r="AT731" s="2">
        <v>45595</v>
      </c>
      <c r="AU731" s="2">
        <v>46119</v>
      </c>
      <c r="AV731" t="s">
        <v>414</v>
      </c>
      <c r="AW731" s="2">
        <v>45586</v>
      </c>
      <c r="AX731">
        <v>30173</v>
      </c>
      <c r="AY731" s="1">
        <v>448328.11</v>
      </c>
      <c r="BA731" t="s">
        <v>4506</v>
      </c>
      <c r="BB731">
        <v>30173</v>
      </c>
      <c r="BD731" t="s">
        <v>929</v>
      </c>
      <c r="BE731" t="s">
        <v>513</v>
      </c>
      <c r="BF731">
        <v>5561996060875</v>
      </c>
      <c r="BG731" t="s">
        <v>4991</v>
      </c>
      <c r="BH731">
        <v>71931720</v>
      </c>
      <c r="BI731" t="s">
        <v>4992</v>
      </c>
      <c r="BJ731" t="s">
        <v>4993</v>
      </c>
      <c r="BL731" s="1">
        <v>50000</v>
      </c>
      <c r="BO731" t="s">
        <v>4511</v>
      </c>
      <c r="BP731" t="s">
        <v>4994</v>
      </c>
      <c r="BQ731">
        <v>8251</v>
      </c>
      <c r="BR731">
        <v>6101</v>
      </c>
      <c r="BS731" t="s">
        <v>616</v>
      </c>
    </row>
    <row r="732" spans="1:141" hidden="1" x14ac:dyDescent="0.35">
      <c r="A732">
        <v>3911</v>
      </c>
      <c r="B732" t="s">
        <v>404</v>
      </c>
      <c r="C732">
        <v>4730</v>
      </c>
      <c r="D732" t="s">
        <v>471</v>
      </c>
      <c r="E732" t="s">
        <v>472</v>
      </c>
      <c r="F732" t="s">
        <v>532</v>
      </c>
      <c r="G732">
        <v>204</v>
      </c>
      <c r="H732" t="s">
        <v>474</v>
      </c>
      <c r="I732" t="s">
        <v>4995</v>
      </c>
      <c r="J732" t="s">
        <v>4996</v>
      </c>
      <c r="K732" t="s">
        <v>38</v>
      </c>
      <c r="L732" t="s">
        <v>185</v>
      </c>
      <c r="M732" t="s">
        <v>411</v>
      </c>
      <c r="N732" t="s">
        <v>411</v>
      </c>
      <c r="O732" t="s">
        <v>411</v>
      </c>
      <c r="P732" t="s">
        <v>411</v>
      </c>
      <c r="Q732" t="s">
        <v>411</v>
      </c>
      <c r="R732" t="s">
        <v>411</v>
      </c>
      <c r="S732" t="s">
        <v>411</v>
      </c>
      <c r="T732" s="1">
        <v>154869.79999999999</v>
      </c>
      <c r="U732">
        <v>557.91999999999996</v>
      </c>
      <c r="V732">
        <v>0</v>
      </c>
      <c r="W732" s="1">
        <v>109015.88</v>
      </c>
      <c r="X732" s="1">
        <v>45129.120000000003</v>
      </c>
      <c r="Y732">
        <v>0</v>
      </c>
      <c r="Z732" s="1">
        <v>154145</v>
      </c>
      <c r="AA732">
        <v>0</v>
      </c>
      <c r="AB732">
        <v>0</v>
      </c>
      <c r="AD732">
        <v>8787721482086</v>
      </c>
      <c r="AE732" t="s">
        <v>412</v>
      </c>
      <c r="AF732">
        <v>96130</v>
      </c>
      <c r="AG732" s="2">
        <v>45628</v>
      </c>
      <c r="AH732" s="1">
        <v>2745.55</v>
      </c>
      <c r="AI732" s="2">
        <v>45594</v>
      </c>
      <c r="AJ732">
        <v>2004</v>
      </c>
      <c r="AK732" s="2">
        <v>45587</v>
      </c>
      <c r="AP732" t="s">
        <v>413</v>
      </c>
      <c r="AT732" s="2">
        <v>45653</v>
      </c>
      <c r="AU732" s="2">
        <v>46077</v>
      </c>
      <c r="AV732" t="s">
        <v>414</v>
      </c>
      <c r="AW732" s="2">
        <v>45589</v>
      </c>
      <c r="AX732">
        <v>30393</v>
      </c>
      <c r="AY732" s="1">
        <v>207109.8</v>
      </c>
      <c r="BA732" t="s">
        <v>477</v>
      </c>
      <c r="BB732">
        <v>30393</v>
      </c>
      <c r="BD732" t="s">
        <v>478</v>
      </c>
      <c r="BE732" t="s">
        <v>417</v>
      </c>
      <c r="BF732">
        <v>5561991969227</v>
      </c>
      <c r="BG732" t="s">
        <v>4997</v>
      </c>
      <c r="BH732">
        <v>72910000</v>
      </c>
      <c r="BI732" t="s">
        <v>2523</v>
      </c>
      <c r="BJ732" t="s">
        <v>4998</v>
      </c>
      <c r="BL732" s="1">
        <v>1990.21</v>
      </c>
      <c r="BQ732">
        <v>2818</v>
      </c>
      <c r="BR732">
        <v>6118</v>
      </c>
      <c r="BS732" t="s">
        <v>482</v>
      </c>
      <c r="BT732" s="2">
        <v>45573</v>
      </c>
      <c r="BU732" s="1">
        <v>1209.6199999999999</v>
      </c>
      <c r="BV732" s="2">
        <v>45596</v>
      </c>
      <c r="BX732" s="2">
        <v>45599</v>
      </c>
      <c r="BY732" t="s">
        <v>4999</v>
      </c>
      <c r="BZ732" s="2">
        <v>45573</v>
      </c>
      <c r="CA732" s="2">
        <v>45595</v>
      </c>
      <c r="CC732" s="2">
        <v>45586</v>
      </c>
      <c r="CD732" t="s">
        <v>424</v>
      </c>
      <c r="CF732" s="2">
        <v>45573</v>
      </c>
      <c r="CJ732" s="2">
        <v>45600</v>
      </c>
      <c r="CL732" s="2">
        <v>45573</v>
      </c>
      <c r="CM732" s="2">
        <v>45607</v>
      </c>
      <c r="CN732" s="2">
        <v>45586</v>
      </c>
      <c r="CO732" s="2">
        <v>45597</v>
      </c>
      <c r="CP732" s="2">
        <v>45595</v>
      </c>
      <c r="CR732" s="2">
        <v>45587</v>
      </c>
      <c r="CS732" s="2">
        <v>45588</v>
      </c>
      <c r="CU732" s="2">
        <v>45596</v>
      </c>
      <c r="CV732" s="2">
        <v>45664</v>
      </c>
      <c r="CW732" s="2">
        <v>45588</v>
      </c>
      <c r="CY732" t="s">
        <v>424</v>
      </c>
      <c r="DD732" s="2">
        <v>45583</v>
      </c>
      <c r="DF732" s="2">
        <v>45628</v>
      </c>
      <c r="DI732" s="2">
        <v>45629</v>
      </c>
      <c r="DJ732" s="2">
        <v>45587</v>
      </c>
      <c r="DK732" s="2">
        <v>45665</v>
      </c>
      <c r="DL732" s="2">
        <v>45628</v>
      </c>
      <c r="DM732" s="2">
        <v>45629</v>
      </c>
      <c r="DN732" s="2">
        <v>46059</v>
      </c>
      <c r="DO732" s="2">
        <v>45588</v>
      </c>
      <c r="DP732" s="2">
        <v>46059</v>
      </c>
      <c r="EE732" s="1">
        <v>4005.32</v>
      </c>
      <c r="EG732" t="s">
        <v>1640</v>
      </c>
      <c r="EH732" t="s">
        <v>3373</v>
      </c>
      <c r="EI732" t="s">
        <v>3282</v>
      </c>
      <c r="EJ732" t="s">
        <v>4126</v>
      </c>
      <c r="EK732" t="s">
        <v>1591</v>
      </c>
    </row>
    <row r="733" spans="1:141" hidden="1" x14ac:dyDescent="0.35">
      <c r="A733">
        <v>3912</v>
      </c>
      <c r="B733" t="s">
        <v>404</v>
      </c>
      <c r="C733">
        <v>4726</v>
      </c>
      <c r="D733" t="s">
        <v>5000</v>
      </c>
      <c r="E733" t="s">
        <v>834</v>
      </c>
      <c r="F733" t="s">
        <v>532</v>
      </c>
      <c r="G733">
        <v>101</v>
      </c>
      <c r="H733" t="s">
        <v>408</v>
      </c>
      <c r="I733" t="s">
        <v>5001</v>
      </c>
      <c r="J733" t="s">
        <v>5002</v>
      </c>
      <c r="K733" t="s">
        <v>37</v>
      </c>
      <c r="L733" t="s">
        <v>90</v>
      </c>
      <c r="M733" t="s">
        <v>411</v>
      </c>
      <c r="N733" t="s">
        <v>411</v>
      </c>
      <c r="O733" t="s">
        <v>411</v>
      </c>
      <c r="P733" t="s">
        <v>411</v>
      </c>
      <c r="Q733" t="s">
        <v>411</v>
      </c>
      <c r="R733" t="s">
        <v>411</v>
      </c>
      <c r="S733" t="s">
        <v>411</v>
      </c>
      <c r="T733" s="1">
        <v>162992.01999999999</v>
      </c>
      <c r="U733">
        <v>968.83</v>
      </c>
      <c r="V733">
        <v>0</v>
      </c>
      <c r="W733" s="1">
        <v>158901.01999999999</v>
      </c>
      <c r="X733" s="1">
        <v>4091</v>
      </c>
      <c r="Y733">
        <v>0</v>
      </c>
      <c r="Z733" s="1">
        <v>162992.01999999999</v>
      </c>
      <c r="AA733">
        <v>0</v>
      </c>
      <c r="AB733">
        <v>0</v>
      </c>
      <c r="AD733">
        <v>8787721415150</v>
      </c>
      <c r="AE733" t="s">
        <v>412</v>
      </c>
      <c r="AG733" s="2">
        <v>45625</v>
      </c>
      <c r="AH733" s="1">
        <v>3899.16</v>
      </c>
      <c r="AI733" s="2">
        <v>45596</v>
      </c>
      <c r="AJ733">
        <v>2004</v>
      </c>
      <c r="AK733" s="2">
        <v>45587</v>
      </c>
      <c r="AP733" t="s">
        <v>413</v>
      </c>
      <c r="AT733" s="2">
        <v>45943</v>
      </c>
      <c r="AU733" s="2">
        <v>45943</v>
      </c>
      <c r="AV733" t="s">
        <v>414</v>
      </c>
      <c r="AW733" s="2">
        <v>45593</v>
      </c>
      <c r="AY733" s="1">
        <v>227938.8</v>
      </c>
      <c r="BA733" t="s">
        <v>5003</v>
      </c>
      <c r="BD733" t="s">
        <v>416</v>
      </c>
      <c r="BE733" t="s">
        <v>417</v>
      </c>
      <c r="BF733">
        <v>5538998218109</v>
      </c>
      <c r="BG733" t="s">
        <v>5004</v>
      </c>
      <c r="BH733">
        <v>73807205</v>
      </c>
      <c r="BI733" t="s">
        <v>607</v>
      </c>
      <c r="BJ733" t="s">
        <v>5005</v>
      </c>
      <c r="BL733" s="1">
        <v>3229.43</v>
      </c>
      <c r="BM733" s="2">
        <v>45677</v>
      </c>
      <c r="BQ733">
        <v>4103</v>
      </c>
      <c r="BR733">
        <v>6120</v>
      </c>
      <c r="BS733" t="s">
        <v>616</v>
      </c>
      <c r="BT733" s="2">
        <v>45573</v>
      </c>
      <c r="BW733" t="s">
        <v>422</v>
      </c>
      <c r="BY733" t="s">
        <v>5006</v>
      </c>
      <c r="BZ733" s="2">
        <v>45573</v>
      </c>
      <c r="CA733" s="2">
        <v>45611</v>
      </c>
      <c r="CC733" s="2">
        <v>45587</v>
      </c>
      <c r="CD733" t="s">
        <v>424</v>
      </c>
      <c r="CF733" s="2">
        <v>45573</v>
      </c>
      <c r="CJ733" s="2">
        <v>45623</v>
      </c>
      <c r="CL733" s="2">
        <v>45573</v>
      </c>
      <c r="CM733" s="2">
        <v>45624</v>
      </c>
      <c r="CN733" s="2">
        <v>45588</v>
      </c>
      <c r="CO733" s="2">
        <v>45748</v>
      </c>
      <c r="CP733" s="2">
        <v>45614</v>
      </c>
      <c r="CR733" s="2">
        <v>45590</v>
      </c>
      <c r="CS733" s="2">
        <v>45594</v>
      </c>
      <c r="CT733" s="2">
        <v>45677</v>
      </c>
      <c r="CU733" s="2">
        <v>45617</v>
      </c>
      <c r="CV733" s="2">
        <v>45784</v>
      </c>
      <c r="CW733" s="2">
        <v>45593</v>
      </c>
      <c r="CY733" t="s">
        <v>424</v>
      </c>
      <c r="DD733" s="2">
        <v>45601</v>
      </c>
      <c r="DF733" s="2">
        <v>45625</v>
      </c>
      <c r="DI733" s="2">
        <v>45628</v>
      </c>
      <c r="DJ733" s="2">
        <v>45590</v>
      </c>
      <c r="DK733" s="2">
        <v>45786</v>
      </c>
      <c r="DL733" s="2">
        <v>45835</v>
      </c>
      <c r="DM733" s="2">
        <v>45862</v>
      </c>
      <c r="DN733" s="2">
        <v>45881</v>
      </c>
      <c r="DO733" s="2">
        <v>45593</v>
      </c>
      <c r="DP733" s="2">
        <v>45889</v>
      </c>
      <c r="EE733" s="1">
        <v>1817.4</v>
      </c>
      <c r="EG733" t="s">
        <v>735</v>
      </c>
      <c r="EK733" t="s">
        <v>1591</v>
      </c>
    </row>
    <row r="734" spans="1:141" hidden="1" x14ac:dyDescent="0.35">
      <c r="A734">
        <v>3913</v>
      </c>
      <c r="B734" t="s">
        <v>561</v>
      </c>
      <c r="C734">
        <v>4718</v>
      </c>
      <c r="D734" t="s">
        <v>976</v>
      </c>
      <c r="E734" t="s">
        <v>834</v>
      </c>
      <c r="F734" t="s">
        <v>407</v>
      </c>
      <c r="G734" t="s">
        <v>2248</v>
      </c>
      <c r="H734" t="s">
        <v>408</v>
      </c>
      <c r="I734" t="s">
        <v>5007</v>
      </c>
      <c r="J734" t="s">
        <v>5008</v>
      </c>
      <c r="K734" t="s">
        <v>22</v>
      </c>
      <c r="L734" t="s">
        <v>21</v>
      </c>
      <c r="M734" t="s">
        <v>411</v>
      </c>
      <c r="N734" t="s">
        <v>411</v>
      </c>
      <c r="O734" t="s">
        <v>411</v>
      </c>
      <c r="P734" t="s">
        <v>411</v>
      </c>
      <c r="Q734" t="s">
        <v>411</v>
      </c>
      <c r="R734" t="s">
        <v>411</v>
      </c>
      <c r="S734" t="s">
        <v>411</v>
      </c>
      <c r="T734" s="1">
        <v>158781.63</v>
      </c>
      <c r="U734">
        <v>660</v>
      </c>
      <c r="V734">
        <v>0</v>
      </c>
      <c r="W734" s="1">
        <v>124273.94</v>
      </c>
      <c r="X734" s="1">
        <v>26933</v>
      </c>
      <c r="Y734">
        <v>0</v>
      </c>
      <c r="Z734" s="1">
        <v>151206.94</v>
      </c>
      <c r="AA734">
        <v>0</v>
      </c>
      <c r="AB734">
        <v>0</v>
      </c>
      <c r="AE734" t="s">
        <v>412</v>
      </c>
      <c r="AH734">
        <v>0</v>
      </c>
      <c r="AK734" s="2">
        <v>45587</v>
      </c>
      <c r="AP734" t="s">
        <v>3839</v>
      </c>
      <c r="AQ734" t="s">
        <v>3840</v>
      </c>
      <c r="AT734" s="2">
        <v>45656</v>
      </c>
      <c r="AU734" s="2">
        <v>45656</v>
      </c>
      <c r="AV734" t="s">
        <v>561</v>
      </c>
      <c r="AW734" s="2">
        <v>45589</v>
      </c>
      <c r="AX734">
        <v>30392</v>
      </c>
      <c r="AY734" s="1">
        <v>222000.03</v>
      </c>
      <c r="BA734" t="s">
        <v>980</v>
      </c>
      <c r="BB734">
        <v>30392</v>
      </c>
      <c r="BD734" t="s">
        <v>416</v>
      </c>
      <c r="BE734" t="s">
        <v>417</v>
      </c>
      <c r="BF734">
        <v>5534998430318</v>
      </c>
      <c r="BG734" t="s">
        <v>5009</v>
      </c>
      <c r="BH734">
        <v>73805380</v>
      </c>
      <c r="BI734" t="s">
        <v>804</v>
      </c>
      <c r="BJ734" t="s">
        <v>5010</v>
      </c>
      <c r="BL734" s="1">
        <v>2397.38</v>
      </c>
      <c r="BM734" s="2">
        <v>45741</v>
      </c>
      <c r="BQ734">
        <v>3655</v>
      </c>
      <c r="BR734">
        <v>6117</v>
      </c>
      <c r="BS734" t="s">
        <v>449</v>
      </c>
      <c r="BT734" s="2">
        <v>45589</v>
      </c>
      <c r="BW734" t="s">
        <v>422</v>
      </c>
      <c r="BY734" t="s">
        <v>5011</v>
      </c>
      <c r="BZ734" s="2">
        <v>45590</v>
      </c>
      <c r="CC734" s="2">
        <v>45587</v>
      </c>
      <c r="CF734" s="2">
        <v>45590</v>
      </c>
      <c r="CN734" s="2">
        <v>45603</v>
      </c>
      <c r="CR734" s="2">
        <v>45607</v>
      </c>
      <c r="CS734" s="2">
        <v>45630</v>
      </c>
      <c r="CY734" t="s">
        <v>5012</v>
      </c>
      <c r="EG734" t="s">
        <v>1640</v>
      </c>
      <c r="EI734" t="s">
        <v>5013</v>
      </c>
      <c r="EK734" t="s">
        <v>2865</v>
      </c>
    </row>
    <row r="735" spans="1:141" hidden="1" x14ac:dyDescent="0.35">
      <c r="A735">
        <v>3914</v>
      </c>
      <c r="B735" t="s">
        <v>404</v>
      </c>
      <c r="C735">
        <v>4744</v>
      </c>
      <c r="D735" t="s">
        <v>471</v>
      </c>
      <c r="E735" t="s">
        <v>508</v>
      </c>
      <c r="F735" t="s">
        <v>451</v>
      </c>
      <c r="G735">
        <v>104</v>
      </c>
      <c r="H735" t="s">
        <v>474</v>
      </c>
      <c r="I735" t="s">
        <v>5014</v>
      </c>
      <c r="J735" t="s">
        <v>5015</v>
      </c>
      <c r="K735" t="s">
        <v>24</v>
      </c>
      <c r="L735" t="s">
        <v>175</v>
      </c>
      <c r="M735" t="s">
        <v>411</v>
      </c>
      <c r="N735" t="s">
        <v>411</v>
      </c>
      <c r="O735" t="s">
        <v>411</v>
      </c>
      <c r="P735" t="s">
        <v>411</v>
      </c>
      <c r="Q735" t="s">
        <v>424</v>
      </c>
      <c r="R735" t="s">
        <v>411</v>
      </c>
      <c r="S735" t="s">
        <v>411</v>
      </c>
      <c r="T735" s="1">
        <v>159236.01</v>
      </c>
      <c r="U735">
        <v>502.2</v>
      </c>
      <c r="V735">
        <v>0</v>
      </c>
      <c r="W735" s="1">
        <v>104236.12</v>
      </c>
      <c r="X735" s="1">
        <v>45236.12</v>
      </c>
      <c r="Y735">
        <v>0</v>
      </c>
      <c r="Z735" s="1">
        <v>149472.24</v>
      </c>
      <c r="AA735">
        <v>0</v>
      </c>
      <c r="AB735">
        <v>0</v>
      </c>
      <c r="AD735">
        <v>8787721466056</v>
      </c>
      <c r="AE735" t="s">
        <v>412</v>
      </c>
      <c r="AF735">
        <v>96142</v>
      </c>
      <c r="AG735" s="2">
        <v>45618</v>
      </c>
      <c r="AH735" s="1">
        <v>2755.55</v>
      </c>
      <c r="AI735" s="2">
        <v>45590</v>
      </c>
      <c r="AJ735">
        <v>2004</v>
      </c>
      <c r="AK735" s="2">
        <v>45588</v>
      </c>
      <c r="AP735" t="s">
        <v>413</v>
      </c>
      <c r="AT735" s="2">
        <v>45742</v>
      </c>
      <c r="AU735" s="2">
        <v>45769</v>
      </c>
      <c r="AV735" t="s">
        <v>414</v>
      </c>
      <c r="AW735" s="2">
        <v>45589</v>
      </c>
      <c r="AX735">
        <v>30394</v>
      </c>
      <c r="AY735" s="1">
        <v>206236.01</v>
      </c>
      <c r="BA735" t="s">
        <v>477</v>
      </c>
      <c r="BB735">
        <v>30394</v>
      </c>
      <c r="BD735" t="s">
        <v>478</v>
      </c>
      <c r="BE735" t="s">
        <v>417</v>
      </c>
      <c r="BF735">
        <v>5561999319661</v>
      </c>
      <c r="BG735" t="s">
        <v>5016</v>
      </c>
      <c r="BH735">
        <v>72979971</v>
      </c>
      <c r="BI735" t="s">
        <v>4171</v>
      </c>
      <c r="BJ735" t="s">
        <v>5017</v>
      </c>
      <c r="BL735" s="1">
        <v>1674</v>
      </c>
      <c r="BM735" s="2">
        <v>45736</v>
      </c>
      <c r="BQ735">
        <v>2841</v>
      </c>
      <c r="BR735">
        <v>6119</v>
      </c>
      <c r="BS735" t="s">
        <v>648</v>
      </c>
      <c r="BT735" s="2">
        <v>45580</v>
      </c>
      <c r="BU735">
        <v>908.13</v>
      </c>
      <c r="BV735" s="2">
        <v>45596</v>
      </c>
      <c r="BX735" s="2">
        <v>45595</v>
      </c>
      <c r="BY735" t="s">
        <v>5018</v>
      </c>
      <c r="BZ735" s="2">
        <v>45580</v>
      </c>
      <c r="CA735" s="2">
        <v>45595</v>
      </c>
      <c r="CC735" s="2">
        <v>45587</v>
      </c>
      <c r="CD735" t="s">
        <v>424</v>
      </c>
      <c r="CF735" s="2">
        <v>45580</v>
      </c>
      <c r="CJ735" s="2">
        <v>45600</v>
      </c>
      <c r="CL735" s="2">
        <v>45580</v>
      </c>
      <c r="CM735" s="2">
        <v>45610</v>
      </c>
      <c r="CN735" s="2">
        <v>45587</v>
      </c>
      <c r="CO735" s="2">
        <v>45597</v>
      </c>
      <c r="CP735" s="2">
        <v>45595</v>
      </c>
      <c r="CR735" s="2">
        <v>45589</v>
      </c>
      <c r="CS735" s="2">
        <v>45589</v>
      </c>
      <c r="CU735" s="2">
        <v>45596</v>
      </c>
      <c r="CV735" s="2">
        <v>45621</v>
      </c>
      <c r="CW735" s="2">
        <v>45589</v>
      </c>
      <c r="CX735" s="2">
        <v>45617</v>
      </c>
      <c r="CY735" t="s">
        <v>424</v>
      </c>
      <c r="DD735" s="2">
        <v>45587</v>
      </c>
      <c r="DF735" s="2">
        <v>45618</v>
      </c>
      <c r="DI735" s="2">
        <v>45617</v>
      </c>
      <c r="DJ735" s="2">
        <v>45588</v>
      </c>
      <c r="DK735" s="2">
        <v>45623</v>
      </c>
      <c r="DL735" s="2">
        <v>45638</v>
      </c>
      <c r="DM735" s="2">
        <v>45701</v>
      </c>
      <c r="DN735" s="2">
        <v>45728</v>
      </c>
      <c r="DO735" s="2">
        <v>45588</v>
      </c>
      <c r="DP735" s="2">
        <v>45728</v>
      </c>
      <c r="EE735" s="1">
        <v>4105.32</v>
      </c>
      <c r="EG735" t="s">
        <v>735</v>
      </c>
      <c r="EH735" t="s">
        <v>3373</v>
      </c>
      <c r="EI735" t="s">
        <v>3282</v>
      </c>
      <c r="EJ735" t="s">
        <v>4126</v>
      </c>
      <c r="EK735" t="s">
        <v>1591</v>
      </c>
    </row>
    <row r="736" spans="1:141" hidden="1" x14ac:dyDescent="0.35">
      <c r="A736">
        <v>3915</v>
      </c>
      <c r="B736" t="s">
        <v>561</v>
      </c>
      <c r="C736">
        <v>4728</v>
      </c>
      <c r="D736" t="s">
        <v>5000</v>
      </c>
      <c r="E736" t="s">
        <v>834</v>
      </c>
      <c r="F736" t="s">
        <v>492</v>
      </c>
      <c r="G736">
        <v>302</v>
      </c>
      <c r="H736" t="s">
        <v>408</v>
      </c>
      <c r="I736" t="s">
        <v>5019</v>
      </c>
      <c r="J736" t="s">
        <v>5020</v>
      </c>
      <c r="K736" t="s">
        <v>14</v>
      </c>
      <c r="L736" t="s">
        <v>121</v>
      </c>
      <c r="M736" t="s">
        <v>411</v>
      </c>
      <c r="N736" t="s">
        <v>411</v>
      </c>
      <c r="O736" t="s">
        <v>411</v>
      </c>
      <c r="P736" t="s">
        <v>411</v>
      </c>
      <c r="Q736" t="s">
        <v>411</v>
      </c>
      <c r="R736" t="s">
        <v>411</v>
      </c>
      <c r="S736" t="s">
        <v>411</v>
      </c>
      <c r="T736" s="1">
        <v>156779.98000000001</v>
      </c>
      <c r="U736">
        <v>0</v>
      </c>
      <c r="V736">
        <v>0</v>
      </c>
      <c r="W736">
        <v>0</v>
      </c>
      <c r="X736">
        <v>0</v>
      </c>
      <c r="Y736">
        <v>0</v>
      </c>
      <c r="Z736">
        <v>0</v>
      </c>
      <c r="AA736">
        <v>0</v>
      </c>
      <c r="AB736">
        <v>0</v>
      </c>
      <c r="AE736" t="s">
        <v>412</v>
      </c>
      <c r="AH736">
        <v>0</v>
      </c>
      <c r="AK736" s="2">
        <v>45589</v>
      </c>
      <c r="AP736" t="s">
        <v>3839</v>
      </c>
      <c r="AT736" s="2">
        <v>45624</v>
      </c>
      <c r="AU736" s="2">
        <v>45624</v>
      </c>
      <c r="AV736" t="s">
        <v>561</v>
      </c>
      <c r="AW736" s="2">
        <v>45593</v>
      </c>
      <c r="AY736" s="1">
        <v>222000.35</v>
      </c>
      <c r="BA736" t="s">
        <v>5003</v>
      </c>
      <c r="BD736" t="s">
        <v>416</v>
      </c>
      <c r="BE736" t="s">
        <v>417</v>
      </c>
      <c r="BF736">
        <v>5561998398597</v>
      </c>
      <c r="BG736" t="s">
        <v>5021</v>
      </c>
      <c r="BH736">
        <v>73813804</v>
      </c>
      <c r="BI736" t="s">
        <v>894</v>
      </c>
      <c r="BJ736" t="s">
        <v>5022</v>
      </c>
      <c r="BL736" s="1">
        <v>1822.99</v>
      </c>
      <c r="BQ736">
        <v>4192</v>
      </c>
      <c r="BR736">
        <v>6121</v>
      </c>
      <c r="BS736" t="s">
        <v>449</v>
      </c>
      <c r="BY736" t="s">
        <v>5023</v>
      </c>
      <c r="CC736" s="2">
        <v>45589</v>
      </c>
      <c r="CN736" s="2">
        <v>45589</v>
      </c>
      <c r="CR736" s="2">
        <v>45590</v>
      </c>
      <c r="DJ736" s="2">
        <v>45590</v>
      </c>
      <c r="EG736" t="s">
        <v>735</v>
      </c>
      <c r="EJ736" t="s">
        <v>5024</v>
      </c>
      <c r="EK736" t="s">
        <v>3786</v>
      </c>
    </row>
    <row r="737" spans="1:141" hidden="1" x14ac:dyDescent="0.35">
      <c r="A737">
        <v>3916</v>
      </c>
      <c r="B737" t="s">
        <v>3928</v>
      </c>
      <c r="C737">
        <v>4776</v>
      </c>
      <c r="D737" t="s">
        <v>4502</v>
      </c>
      <c r="E737" t="s">
        <v>942</v>
      </c>
      <c r="F737" t="s">
        <v>4503</v>
      </c>
      <c r="G737">
        <v>4</v>
      </c>
      <c r="H737" t="s">
        <v>810</v>
      </c>
      <c r="I737" t="s">
        <v>5025</v>
      </c>
      <c r="J737" t="s">
        <v>5026</v>
      </c>
      <c r="K737" t="s">
        <v>56</v>
      </c>
      <c r="L737" t="s">
        <v>137</v>
      </c>
      <c r="M737" t="s">
        <v>411</v>
      </c>
      <c r="N737" t="s">
        <v>411</v>
      </c>
      <c r="O737" t="s">
        <v>411</v>
      </c>
      <c r="P737" t="s">
        <v>411</v>
      </c>
      <c r="Q737" t="s">
        <v>411</v>
      </c>
      <c r="R737" t="s">
        <v>411</v>
      </c>
      <c r="S737" t="s">
        <v>411</v>
      </c>
      <c r="T737" s="1">
        <v>504895.58</v>
      </c>
      <c r="U737">
        <v>0</v>
      </c>
      <c r="V737">
        <v>0</v>
      </c>
      <c r="W737">
        <v>0</v>
      </c>
      <c r="X737">
        <v>0</v>
      </c>
      <c r="Y737">
        <v>0</v>
      </c>
      <c r="Z737">
        <v>0</v>
      </c>
      <c r="AA737">
        <v>0</v>
      </c>
      <c r="AB737">
        <v>0</v>
      </c>
      <c r="AE737" t="s">
        <v>412</v>
      </c>
      <c r="AH737">
        <v>0</v>
      </c>
      <c r="AK737" s="2">
        <v>45589</v>
      </c>
      <c r="AP737" t="s">
        <v>4990</v>
      </c>
      <c r="AT737" s="2">
        <v>45589</v>
      </c>
      <c r="AU737" s="2">
        <v>46119</v>
      </c>
      <c r="AV737" t="s">
        <v>414</v>
      </c>
      <c r="AW737" s="2">
        <v>45589</v>
      </c>
      <c r="AY737" s="1">
        <v>675115.33</v>
      </c>
      <c r="BA737" t="s">
        <v>4506</v>
      </c>
      <c r="BD737" t="s">
        <v>929</v>
      </c>
      <c r="BE737" t="s">
        <v>513</v>
      </c>
      <c r="BF737">
        <v>5561981751031</v>
      </c>
      <c r="BG737" t="s">
        <v>5027</v>
      </c>
      <c r="BH737">
        <v>71907000</v>
      </c>
      <c r="BI737" t="s">
        <v>4509</v>
      </c>
      <c r="BJ737" t="s">
        <v>5028</v>
      </c>
      <c r="BL737">
        <v>0</v>
      </c>
      <c r="BO737" t="s">
        <v>5029</v>
      </c>
      <c r="BP737" t="s">
        <v>5030</v>
      </c>
      <c r="BQ737">
        <v>8157</v>
      </c>
      <c r="BS737" t="s">
        <v>1195</v>
      </c>
    </row>
    <row r="738" spans="1:141" hidden="1" x14ac:dyDescent="0.35">
      <c r="A738">
        <v>3917</v>
      </c>
      <c r="B738" t="s">
        <v>561</v>
      </c>
      <c r="C738">
        <v>4777</v>
      </c>
      <c r="D738" t="s">
        <v>4502</v>
      </c>
      <c r="E738" t="s">
        <v>942</v>
      </c>
      <c r="F738" t="s">
        <v>4503</v>
      </c>
      <c r="G738">
        <v>101</v>
      </c>
      <c r="H738" t="s">
        <v>810</v>
      </c>
      <c r="I738" t="s">
        <v>5031</v>
      </c>
      <c r="J738" t="s">
        <v>5032</v>
      </c>
      <c r="K738" t="s">
        <v>56</v>
      </c>
      <c r="L738" t="s">
        <v>137</v>
      </c>
      <c r="M738" t="s">
        <v>411</v>
      </c>
      <c r="N738" t="s">
        <v>411</v>
      </c>
      <c r="O738" t="s">
        <v>411</v>
      </c>
      <c r="P738" t="s">
        <v>411</v>
      </c>
      <c r="Q738" t="s">
        <v>411</v>
      </c>
      <c r="R738" t="s">
        <v>411</v>
      </c>
      <c r="S738" t="s">
        <v>411</v>
      </c>
      <c r="T738" s="1">
        <v>256745.88</v>
      </c>
      <c r="U738">
        <v>0</v>
      </c>
      <c r="V738">
        <v>0</v>
      </c>
      <c r="W738">
        <v>0</v>
      </c>
      <c r="X738">
        <v>0</v>
      </c>
      <c r="Y738">
        <v>0</v>
      </c>
      <c r="Z738">
        <v>0</v>
      </c>
      <c r="AA738">
        <v>0</v>
      </c>
      <c r="AB738">
        <v>0</v>
      </c>
      <c r="AE738" t="s">
        <v>412</v>
      </c>
      <c r="AH738">
        <v>0</v>
      </c>
      <c r="AK738" s="2">
        <v>45589</v>
      </c>
      <c r="AT738" s="2">
        <v>45636</v>
      </c>
      <c r="AU738" s="2">
        <v>45636</v>
      </c>
      <c r="AV738" t="s">
        <v>561</v>
      </c>
      <c r="AW738" s="2">
        <v>45589</v>
      </c>
      <c r="AY738" s="1">
        <v>350000</v>
      </c>
      <c r="BA738" t="s">
        <v>4506</v>
      </c>
      <c r="BD738" t="s">
        <v>3552</v>
      </c>
      <c r="BE738" t="s">
        <v>513</v>
      </c>
      <c r="BF738">
        <v>5561992319339</v>
      </c>
      <c r="BG738" t="s">
        <v>5033</v>
      </c>
      <c r="BH738">
        <v>71710580</v>
      </c>
      <c r="BI738" t="s">
        <v>3552</v>
      </c>
      <c r="BJ738" t="s">
        <v>5034</v>
      </c>
      <c r="BK738">
        <v>5561992319339</v>
      </c>
      <c r="BL738">
        <v>0</v>
      </c>
      <c r="BQ738">
        <v>8160</v>
      </c>
      <c r="BS738" t="s">
        <v>2569</v>
      </c>
    </row>
    <row r="739" spans="1:141" hidden="1" x14ac:dyDescent="0.35">
      <c r="A739">
        <v>3918</v>
      </c>
      <c r="B739" t="s">
        <v>404</v>
      </c>
      <c r="C739">
        <v>4779</v>
      </c>
      <c r="D739" t="s">
        <v>4502</v>
      </c>
      <c r="E739" t="s">
        <v>942</v>
      </c>
      <c r="F739" t="s">
        <v>4503</v>
      </c>
      <c r="G739">
        <v>102</v>
      </c>
      <c r="H739" t="s">
        <v>810</v>
      </c>
      <c r="I739" t="s">
        <v>5035</v>
      </c>
      <c r="J739" t="s">
        <v>5036</v>
      </c>
      <c r="K739" t="s">
        <v>56</v>
      </c>
      <c r="L739" t="s">
        <v>137</v>
      </c>
      <c r="M739" t="s">
        <v>411</v>
      </c>
      <c r="N739" t="s">
        <v>411</v>
      </c>
      <c r="O739" t="s">
        <v>411</v>
      </c>
      <c r="P739" t="s">
        <v>411</v>
      </c>
      <c r="Q739" t="s">
        <v>411</v>
      </c>
      <c r="R739" t="s">
        <v>411</v>
      </c>
      <c r="S739" t="s">
        <v>411</v>
      </c>
      <c r="T739" s="1">
        <v>340000</v>
      </c>
      <c r="U739">
        <v>0</v>
      </c>
      <c r="V739">
        <v>0</v>
      </c>
      <c r="W739">
        <v>0</v>
      </c>
      <c r="X739">
        <v>0</v>
      </c>
      <c r="Y739">
        <v>0</v>
      </c>
      <c r="Z739">
        <v>0</v>
      </c>
      <c r="AA739">
        <v>0</v>
      </c>
      <c r="AB739">
        <v>0</v>
      </c>
      <c r="AE739" t="s">
        <v>412</v>
      </c>
      <c r="AH739">
        <v>0</v>
      </c>
      <c r="AI739" s="2">
        <v>45583</v>
      </c>
      <c r="AJ739">
        <v>2004</v>
      </c>
      <c r="AK739" s="2">
        <v>45589</v>
      </c>
      <c r="AP739" t="s">
        <v>413</v>
      </c>
      <c r="AQ739" t="s">
        <v>5037</v>
      </c>
      <c r="AT739" s="2">
        <v>45705</v>
      </c>
      <c r="AU739" s="2">
        <v>45723</v>
      </c>
      <c r="AV739" t="s">
        <v>414</v>
      </c>
      <c r="AW739" s="2">
        <v>45589</v>
      </c>
      <c r="AY739" s="1">
        <v>350000</v>
      </c>
      <c r="BA739" t="s">
        <v>4506</v>
      </c>
      <c r="BD739" t="s">
        <v>1933</v>
      </c>
      <c r="BE739" t="s">
        <v>513</v>
      </c>
      <c r="BF739">
        <v>5561999376238</v>
      </c>
      <c r="BG739" t="s">
        <v>5038</v>
      </c>
      <c r="BH739">
        <v>71805541</v>
      </c>
      <c r="BI739" t="s">
        <v>5039</v>
      </c>
      <c r="BJ739" t="s">
        <v>5040</v>
      </c>
      <c r="BL739">
        <v>0</v>
      </c>
      <c r="BQ739">
        <v>8161</v>
      </c>
      <c r="BS739" t="s">
        <v>5041</v>
      </c>
      <c r="DF739" s="2">
        <v>45702</v>
      </c>
      <c r="DI739" s="2">
        <v>45705</v>
      </c>
    </row>
    <row r="740" spans="1:141" hidden="1" x14ac:dyDescent="0.35">
      <c r="A740">
        <v>3919</v>
      </c>
      <c r="B740" t="s">
        <v>561</v>
      </c>
      <c r="C740">
        <v>4780</v>
      </c>
      <c r="D740" t="s">
        <v>4502</v>
      </c>
      <c r="E740" t="s">
        <v>942</v>
      </c>
      <c r="F740" t="s">
        <v>4503</v>
      </c>
      <c r="G740">
        <v>104</v>
      </c>
      <c r="H740" t="s">
        <v>810</v>
      </c>
      <c r="I740" t="s">
        <v>5042</v>
      </c>
      <c r="J740" t="s">
        <v>5043</v>
      </c>
      <c r="K740" t="s">
        <v>56</v>
      </c>
      <c r="L740" t="s">
        <v>137</v>
      </c>
      <c r="M740" t="s">
        <v>411</v>
      </c>
      <c r="N740" t="s">
        <v>411</v>
      </c>
      <c r="O740" t="s">
        <v>411</v>
      </c>
      <c r="P740" t="s">
        <v>411</v>
      </c>
      <c r="Q740" t="s">
        <v>411</v>
      </c>
      <c r="R740" t="s">
        <v>411</v>
      </c>
      <c r="S740" t="s">
        <v>411</v>
      </c>
      <c r="T740" s="1">
        <v>329005.45</v>
      </c>
      <c r="U740">
        <v>0</v>
      </c>
      <c r="V740">
        <v>0</v>
      </c>
      <c r="W740">
        <v>0</v>
      </c>
      <c r="X740">
        <v>0</v>
      </c>
      <c r="Y740">
        <v>0</v>
      </c>
      <c r="Z740">
        <v>0</v>
      </c>
      <c r="AA740">
        <v>0</v>
      </c>
      <c r="AB740">
        <v>0</v>
      </c>
      <c r="AE740" t="s">
        <v>412</v>
      </c>
      <c r="AH740">
        <v>0</v>
      </c>
      <c r="AK740" s="2">
        <v>45589</v>
      </c>
      <c r="AT740" s="2">
        <v>45743</v>
      </c>
      <c r="AU740" s="2">
        <v>45743</v>
      </c>
      <c r="AV740" t="s">
        <v>561</v>
      </c>
      <c r="AW740" s="2">
        <v>45589</v>
      </c>
      <c r="AY740" s="1">
        <v>420081.45</v>
      </c>
      <c r="BA740" t="s">
        <v>4506</v>
      </c>
      <c r="BD740" t="s">
        <v>1933</v>
      </c>
      <c r="BE740" t="s">
        <v>513</v>
      </c>
      <c r="BF740">
        <v>5561992020436</v>
      </c>
      <c r="BG740" t="s">
        <v>5044</v>
      </c>
      <c r="BH740">
        <v>71805410</v>
      </c>
      <c r="BI740" t="s">
        <v>5039</v>
      </c>
      <c r="BJ740" t="s">
        <v>5045</v>
      </c>
      <c r="BL740">
        <v>0</v>
      </c>
      <c r="BQ740">
        <v>8163</v>
      </c>
      <c r="BS740" t="s">
        <v>2569</v>
      </c>
    </row>
    <row r="741" spans="1:141" hidden="1" x14ac:dyDescent="0.35">
      <c r="A741">
        <v>3920</v>
      </c>
      <c r="B741" t="s">
        <v>404</v>
      </c>
      <c r="C741">
        <v>4727</v>
      </c>
      <c r="D741" t="s">
        <v>4816</v>
      </c>
      <c r="E741" t="s">
        <v>834</v>
      </c>
      <c r="F741" t="s">
        <v>473</v>
      </c>
      <c r="G741">
        <v>101</v>
      </c>
      <c r="H741" t="s">
        <v>474</v>
      </c>
      <c r="I741" t="s">
        <v>5046</v>
      </c>
      <c r="J741" t="s">
        <v>5047</v>
      </c>
      <c r="K741" t="s">
        <v>24</v>
      </c>
      <c r="L741" t="s">
        <v>23</v>
      </c>
      <c r="M741" t="s">
        <v>411</v>
      </c>
      <c r="N741" t="s">
        <v>411</v>
      </c>
      <c r="O741" t="s">
        <v>411</v>
      </c>
      <c r="P741" t="s">
        <v>424</v>
      </c>
      <c r="Q741" t="s">
        <v>424</v>
      </c>
      <c r="R741" t="s">
        <v>411</v>
      </c>
      <c r="S741" t="s">
        <v>411</v>
      </c>
      <c r="T741" s="1">
        <v>157788.64000000001</v>
      </c>
      <c r="U741">
        <v>717.97</v>
      </c>
      <c r="V741">
        <v>0</v>
      </c>
      <c r="W741" s="1">
        <v>135094.64000000001</v>
      </c>
      <c r="X741" s="1">
        <v>50211.360000000001</v>
      </c>
      <c r="Y741">
        <v>0</v>
      </c>
      <c r="Z741" s="1">
        <v>185306</v>
      </c>
      <c r="AA741">
        <v>0</v>
      </c>
      <c r="AB741">
        <v>0</v>
      </c>
      <c r="AD741">
        <v>8787721419651</v>
      </c>
      <c r="AE741" t="s">
        <v>412</v>
      </c>
      <c r="AF741">
        <v>109143</v>
      </c>
      <c r="AG741" s="2">
        <v>45635</v>
      </c>
      <c r="AH741" s="1">
        <v>2740.25</v>
      </c>
      <c r="AI741" s="2">
        <v>45590</v>
      </c>
      <c r="AJ741">
        <v>2004</v>
      </c>
      <c r="AK741" s="2">
        <v>45590</v>
      </c>
      <c r="AP741" t="s">
        <v>813</v>
      </c>
      <c r="AQ741" t="s">
        <v>1536</v>
      </c>
      <c r="AT741" s="2">
        <v>46048</v>
      </c>
      <c r="AU741" s="2">
        <v>46048</v>
      </c>
      <c r="AV741" t="s">
        <v>414</v>
      </c>
      <c r="AW741" s="2">
        <v>45590</v>
      </c>
      <c r="AY741" s="1">
        <v>203588.64</v>
      </c>
      <c r="BA741" t="s">
        <v>4819</v>
      </c>
      <c r="BF741">
        <v>5561991893586</v>
      </c>
      <c r="BG741" t="s">
        <v>5048</v>
      </c>
      <c r="BH741">
        <v>72915484</v>
      </c>
      <c r="BI741" t="s">
        <v>3296</v>
      </c>
      <c r="BJ741" t="s">
        <v>5049</v>
      </c>
      <c r="BL741" s="1">
        <v>2393.2600000000002</v>
      </c>
      <c r="BQ741">
        <v>3879</v>
      </c>
      <c r="BR741">
        <v>6122</v>
      </c>
      <c r="BS741" t="s">
        <v>2005</v>
      </c>
      <c r="BT741" s="2">
        <v>45572</v>
      </c>
      <c r="BU741">
        <v>738.33</v>
      </c>
      <c r="BW741" t="s">
        <v>422</v>
      </c>
      <c r="BX741" s="2">
        <v>45597</v>
      </c>
      <c r="BY741" t="s">
        <v>5050</v>
      </c>
      <c r="BZ741" s="2">
        <v>45572</v>
      </c>
      <c r="CA741" s="2">
        <v>45595</v>
      </c>
      <c r="CC741" s="2">
        <v>45589</v>
      </c>
      <c r="CD741" t="s">
        <v>424</v>
      </c>
      <c r="CF741" s="2">
        <v>45572</v>
      </c>
      <c r="CJ741" s="2">
        <v>45603</v>
      </c>
      <c r="CL741" s="2">
        <v>45590</v>
      </c>
      <c r="CM741" s="2">
        <v>45608</v>
      </c>
      <c r="CN741" s="2">
        <v>45589</v>
      </c>
      <c r="CO741" s="2">
        <v>45748</v>
      </c>
      <c r="CP741" s="2">
        <v>45597</v>
      </c>
      <c r="CR741" s="2">
        <v>45590</v>
      </c>
      <c r="CS741" s="2">
        <v>45590</v>
      </c>
      <c r="CU741" s="2">
        <v>45600</v>
      </c>
      <c r="CV741" s="2">
        <v>45755</v>
      </c>
      <c r="CW741" s="2">
        <v>45590</v>
      </c>
      <c r="CX741" s="2">
        <v>45610</v>
      </c>
      <c r="CY741" t="s">
        <v>424</v>
      </c>
      <c r="DD741" s="2">
        <v>45589</v>
      </c>
      <c r="DF741" s="2">
        <v>45636</v>
      </c>
      <c r="DI741" s="2">
        <v>45645</v>
      </c>
      <c r="DJ741" s="2">
        <v>45589</v>
      </c>
      <c r="DK741" s="2">
        <v>45757</v>
      </c>
      <c r="DL741" s="2">
        <v>45881</v>
      </c>
      <c r="DM741" s="2">
        <v>45901</v>
      </c>
      <c r="DN741" s="2">
        <v>46030</v>
      </c>
      <c r="DO741" s="2">
        <v>45590</v>
      </c>
      <c r="DP741" s="2">
        <v>46030</v>
      </c>
      <c r="EE741" s="1">
        <v>4165.32</v>
      </c>
      <c r="EG741" t="s">
        <v>1640</v>
      </c>
      <c r="EH741" t="s">
        <v>3373</v>
      </c>
      <c r="EI741" t="s">
        <v>3282</v>
      </c>
      <c r="EJ741" t="s">
        <v>4126</v>
      </c>
      <c r="EK741" t="s">
        <v>1591</v>
      </c>
    </row>
    <row r="742" spans="1:141" hidden="1" x14ac:dyDescent="0.35">
      <c r="A742">
        <v>3921</v>
      </c>
      <c r="B742" t="s">
        <v>404</v>
      </c>
      <c r="C742">
        <v>4611</v>
      </c>
      <c r="D742" t="s">
        <v>471</v>
      </c>
      <c r="E742" t="s">
        <v>508</v>
      </c>
      <c r="F742" t="s">
        <v>519</v>
      </c>
      <c r="G742">
        <v>2</v>
      </c>
      <c r="H742" t="s">
        <v>474</v>
      </c>
      <c r="I742" t="s">
        <v>5051</v>
      </c>
      <c r="J742" t="s">
        <v>5052</v>
      </c>
      <c r="K742" t="s">
        <v>38</v>
      </c>
      <c r="L742" t="s">
        <v>124</v>
      </c>
      <c r="M742" t="s">
        <v>411</v>
      </c>
      <c r="N742" t="s">
        <v>411</v>
      </c>
      <c r="O742" t="s">
        <v>411</v>
      </c>
      <c r="P742" t="s">
        <v>411</v>
      </c>
      <c r="Q742" t="s">
        <v>424</v>
      </c>
      <c r="R742" t="s">
        <v>411</v>
      </c>
      <c r="S742" t="s">
        <v>411</v>
      </c>
      <c r="T742" s="1">
        <v>160722.96</v>
      </c>
      <c r="U742">
        <v>532.35</v>
      </c>
      <c r="V742">
        <v>0</v>
      </c>
      <c r="W742" s="1">
        <v>109258.44</v>
      </c>
      <c r="X742" s="1">
        <v>44275.56</v>
      </c>
      <c r="Y742">
        <v>0</v>
      </c>
      <c r="Z742" s="1">
        <v>153534</v>
      </c>
      <c r="AA742">
        <v>0</v>
      </c>
      <c r="AB742">
        <v>0</v>
      </c>
      <c r="AD742">
        <v>8787721526830</v>
      </c>
      <c r="AE742" t="s">
        <v>412</v>
      </c>
      <c r="AF742">
        <v>96168</v>
      </c>
      <c r="AG742" s="2">
        <v>45615</v>
      </c>
      <c r="AH742" s="1">
        <v>2745.55</v>
      </c>
      <c r="AI742" s="2">
        <v>45594</v>
      </c>
      <c r="AJ742">
        <v>2004</v>
      </c>
      <c r="AK742" s="2">
        <v>45590</v>
      </c>
      <c r="AP742" t="s">
        <v>413</v>
      </c>
      <c r="AT742" s="2">
        <v>45742</v>
      </c>
      <c r="AU742" s="2">
        <v>45742</v>
      </c>
      <c r="AV742" t="s">
        <v>414</v>
      </c>
      <c r="AW742" s="2">
        <v>45593</v>
      </c>
      <c r="AX742">
        <v>30480</v>
      </c>
      <c r="AY742" s="1">
        <v>212370.96</v>
      </c>
      <c r="BA742" t="s">
        <v>477</v>
      </c>
      <c r="BB742">
        <v>30480</v>
      </c>
      <c r="BD742" t="s">
        <v>478</v>
      </c>
      <c r="BE742" t="s">
        <v>417</v>
      </c>
      <c r="BF742">
        <v>5561981717146</v>
      </c>
      <c r="BG742" t="s">
        <v>5053</v>
      </c>
      <c r="BH742">
        <v>72910000</v>
      </c>
      <c r="BI742" t="s">
        <v>1385</v>
      </c>
      <c r="BJ742" t="s">
        <v>5054</v>
      </c>
      <c r="BL742" s="1">
        <v>1852.73</v>
      </c>
      <c r="BM742" s="2">
        <v>45602</v>
      </c>
      <c r="BQ742">
        <v>2869</v>
      </c>
      <c r="BR742">
        <v>6123</v>
      </c>
      <c r="BS742" t="s">
        <v>1170</v>
      </c>
      <c r="BT742" s="2">
        <v>45540</v>
      </c>
      <c r="BU742" s="1">
        <v>1208.8800000000001</v>
      </c>
      <c r="BV742" s="2">
        <v>45596</v>
      </c>
      <c r="BW742" t="s">
        <v>422</v>
      </c>
      <c r="BX742" s="2">
        <v>45599</v>
      </c>
      <c r="BY742" t="s">
        <v>5055</v>
      </c>
      <c r="BZ742" s="2">
        <v>45540</v>
      </c>
      <c r="CA742" s="2">
        <v>45595</v>
      </c>
      <c r="CC742" s="2">
        <v>45589</v>
      </c>
      <c r="CD742" t="s">
        <v>424</v>
      </c>
      <c r="CF742" s="2">
        <v>45540</v>
      </c>
      <c r="CJ742" s="2">
        <v>45600</v>
      </c>
      <c r="CL742" s="2">
        <v>45581</v>
      </c>
      <c r="CM742" s="2">
        <v>45607</v>
      </c>
      <c r="CN742" s="2">
        <v>45589</v>
      </c>
      <c r="CO742" s="2">
        <v>45597</v>
      </c>
      <c r="CP742" s="2">
        <v>45595</v>
      </c>
      <c r="CR742" s="2">
        <v>45590</v>
      </c>
      <c r="CS742" s="2">
        <v>45590</v>
      </c>
      <c r="CU742" s="2">
        <v>45596</v>
      </c>
      <c r="CV742" s="2">
        <v>45621</v>
      </c>
      <c r="CW742" s="2">
        <v>45590</v>
      </c>
      <c r="CY742" t="s">
        <v>424</v>
      </c>
      <c r="DD742" s="2">
        <v>45588</v>
      </c>
      <c r="DF742" s="2">
        <v>45615</v>
      </c>
      <c r="DI742" s="2">
        <v>45615</v>
      </c>
      <c r="DJ742" s="2">
        <v>45589</v>
      </c>
      <c r="DK742" s="2">
        <v>45623</v>
      </c>
      <c r="DL742" s="2">
        <v>45628</v>
      </c>
      <c r="DM742" s="2">
        <v>45631</v>
      </c>
      <c r="DN742" s="2">
        <v>45693</v>
      </c>
      <c r="DO742" s="2">
        <v>45590</v>
      </c>
      <c r="DP742" s="2">
        <v>45693</v>
      </c>
      <c r="EE742" s="1">
        <v>4105.32</v>
      </c>
      <c r="EG742" t="s">
        <v>1640</v>
      </c>
      <c r="EH742" t="s">
        <v>3373</v>
      </c>
      <c r="EI742" t="s">
        <v>3282</v>
      </c>
      <c r="EJ742" t="s">
        <v>4126</v>
      </c>
      <c r="EK742" t="s">
        <v>1591</v>
      </c>
    </row>
    <row r="743" spans="1:141" hidden="1" x14ac:dyDescent="0.35">
      <c r="A743">
        <v>3922</v>
      </c>
      <c r="B743" t="s">
        <v>404</v>
      </c>
      <c r="C743">
        <v>4767</v>
      </c>
      <c r="D743" t="s">
        <v>471</v>
      </c>
      <c r="E743" t="s">
        <v>472</v>
      </c>
      <c r="F743" t="s">
        <v>532</v>
      </c>
      <c r="G743">
        <v>3</v>
      </c>
      <c r="H743" t="s">
        <v>474</v>
      </c>
      <c r="I743" t="s">
        <v>5056</v>
      </c>
      <c r="J743" t="s">
        <v>5057</v>
      </c>
      <c r="K743" t="s">
        <v>37</v>
      </c>
      <c r="L743" t="s">
        <v>63</v>
      </c>
      <c r="M743" t="s">
        <v>411</v>
      </c>
      <c r="N743" t="s">
        <v>411</v>
      </c>
      <c r="O743" t="s">
        <v>411</v>
      </c>
      <c r="P743" t="s">
        <v>424</v>
      </c>
      <c r="Q743" t="s">
        <v>424</v>
      </c>
      <c r="R743" t="s">
        <v>411</v>
      </c>
      <c r="S743" t="s">
        <v>411</v>
      </c>
      <c r="T743" s="1">
        <v>164457.35999999999</v>
      </c>
      <c r="U743">
        <v>720</v>
      </c>
      <c r="V743">
        <v>0</v>
      </c>
      <c r="W743" s="1">
        <v>146154.57999999999</v>
      </c>
      <c r="X743" s="1">
        <v>43542.42</v>
      </c>
      <c r="Y743">
        <v>0</v>
      </c>
      <c r="Z743" s="1">
        <v>189697</v>
      </c>
      <c r="AA743">
        <v>0</v>
      </c>
      <c r="AB743">
        <v>0</v>
      </c>
      <c r="AD743">
        <v>8787721537689</v>
      </c>
      <c r="AE743" t="s">
        <v>412</v>
      </c>
      <c r="AF743">
        <v>96121</v>
      </c>
      <c r="AG743" s="2">
        <v>45630</v>
      </c>
      <c r="AH743" s="1">
        <v>3128.19</v>
      </c>
      <c r="AI743" s="2">
        <v>45595</v>
      </c>
      <c r="AJ743">
        <v>2004</v>
      </c>
      <c r="AK743" s="2">
        <v>45591</v>
      </c>
      <c r="AP743" t="s">
        <v>413</v>
      </c>
      <c r="AT743" s="2">
        <v>46077</v>
      </c>
      <c r="AU743" s="2">
        <v>46077</v>
      </c>
      <c r="AV743" t="s">
        <v>414</v>
      </c>
      <c r="AW743" s="2">
        <v>45593</v>
      </c>
      <c r="AX743">
        <v>30489</v>
      </c>
      <c r="AY743" s="1">
        <v>217097.36</v>
      </c>
      <c r="BA743" t="s">
        <v>477</v>
      </c>
      <c r="BB743">
        <v>30489</v>
      </c>
      <c r="BD743" t="s">
        <v>738</v>
      </c>
      <c r="BE743" t="s">
        <v>513</v>
      </c>
      <c r="BF743">
        <v>5561981864086</v>
      </c>
      <c r="BG743" t="s">
        <v>5058</v>
      </c>
      <c r="BH743">
        <v>72261038</v>
      </c>
      <c r="BI743" t="s">
        <v>1397</v>
      </c>
      <c r="BJ743" t="s">
        <v>5059</v>
      </c>
      <c r="BL743" s="1">
        <v>2550</v>
      </c>
      <c r="BQ743">
        <v>2821</v>
      </c>
      <c r="BR743">
        <v>6126</v>
      </c>
      <c r="BS743" t="s">
        <v>1281</v>
      </c>
      <c r="BT743" s="2">
        <v>45586</v>
      </c>
      <c r="BU743">
        <v>891.23</v>
      </c>
      <c r="BY743" t="s">
        <v>5060</v>
      </c>
      <c r="BZ743" s="2">
        <v>45586</v>
      </c>
      <c r="CA743" s="2">
        <v>45603</v>
      </c>
      <c r="CC743" s="2">
        <v>45594</v>
      </c>
      <c r="CD743" t="s">
        <v>424</v>
      </c>
      <c r="CF743" s="2">
        <v>45586</v>
      </c>
      <c r="CJ743" s="2">
        <v>45607</v>
      </c>
      <c r="CL743" s="2">
        <v>45586</v>
      </c>
      <c r="CM743" s="2">
        <v>45617</v>
      </c>
      <c r="CN743" s="2">
        <v>45594</v>
      </c>
      <c r="CO743" s="2">
        <v>45628</v>
      </c>
      <c r="CP743" s="2">
        <v>45603</v>
      </c>
      <c r="CR743" s="2">
        <v>45595</v>
      </c>
      <c r="CS743" s="2">
        <v>45594</v>
      </c>
      <c r="CU743" s="2">
        <v>45603</v>
      </c>
      <c r="CV743" s="2">
        <v>45664</v>
      </c>
      <c r="CW743" s="2">
        <v>45594</v>
      </c>
      <c r="CY743" t="s">
        <v>424</v>
      </c>
      <c r="DD743" s="2">
        <v>45591</v>
      </c>
      <c r="DF743" s="2">
        <v>45630</v>
      </c>
      <c r="DI743" s="2">
        <v>45632</v>
      </c>
      <c r="DJ743" s="2">
        <v>45593</v>
      </c>
      <c r="DK743" s="2">
        <v>45666</v>
      </c>
      <c r="DL743" s="2">
        <v>45791</v>
      </c>
      <c r="DM743" s="2">
        <v>45792</v>
      </c>
      <c r="DN743" s="2">
        <v>46059</v>
      </c>
      <c r="DO743" s="2">
        <v>45594</v>
      </c>
      <c r="DP743" s="2">
        <v>46059</v>
      </c>
      <c r="EE743" s="1">
        <v>4165.32</v>
      </c>
      <c r="EG743" t="s">
        <v>1640</v>
      </c>
      <c r="EH743" t="s">
        <v>3373</v>
      </c>
      <c r="EI743" t="s">
        <v>3282</v>
      </c>
      <c r="EJ743" t="s">
        <v>4126</v>
      </c>
      <c r="EK743" t="s">
        <v>1591</v>
      </c>
    </row>
    <row r="744" spans="1:141" hidden="1" x14ac:dyDescent="0.35">
      <c r="A744">
        <v>3923</v>
      </c>
      <c r="B744" t="s">
        <v>561</v>
      </c>
      <c r="C744">
        <v>4750</v>
      </c>
      <c r="D744" t="s">
        <v>5000</v>
      </c>
      <c r="E744" t="s">
        <v>834</v>
      </c>
      <c r="F744" t="s">
        <v>451</v>
      </c>
      <c r="G744">
        <v>202</v>
      </c>
      <c r="H744" t="s">
        <v>408</v>
      </c>
      <c r="I744" t="s">
        <v>5061</v>
      </c>
      <c r="J744" t="s">
        <v>5062</v>
      </c>
      <c r="K744" t="s">
        <v>22</v>
      </c>
      <c r="L744" t="s">
        <v>105</v>
      </c>
      <c r="M744" t="s">
        <v>411</v>
      </c>
      <c r="N744" t="s">
        <v>411</v>
      </c>
      <c r="O744" t="s">
        <v>411</v>
      </c>
      <c r="P744" t="s">
        <v>411</v>
      </c>
      <c r="Q744" t="s">
        <v>411</v>
      </c>
      <c r="R744" t="s">
        <v>411</v>
      </c>
      <c r="S744" t="s">
        <v>411</v>
      </c>
      <c r="T744" s="1">
        <v>161762.12</v>
      </c>
      <c r="U744">
        <v>674.27</v>
      </c>
      <c r="V744">
        <v>0</v>
      </c>
      <c r="W744" s="1">
        <v>128560.45</v>
      </c>
      <c r="X744" s="1">
        <v>25228</v>
      </c>
      <c r="Y744">
        <v>0</v>
      </c>
      <c r="Z744" s="1">
        <v>153788.45000000001</v>
      </c>
      <c r="AA744">
        <v>0</v>
      </c>
      <c r="AB744">
        <v>0</v>
      </c>
      <c r="AE744" t="s">
        <v>412</v>
      </c>
      <c r="AH744">
        <v>0</v>
      </c>
      <c r="AK744" s="2">
        <v>45591</v>
      </c>
      <c r="AP744" t="s">
        <v>413</v>
      </c>
      <c r="AT744" s="2">
        <v>45629</v>
      </c>
      <c r="AU744" s="2">
        <v>45629</v>
      </c>
      <c r="AV744" t="s">
        <v>561</v>
      </c>
      <c r="AW744" s="2">
        <v>45580</v>
      </c>
      <c r="AX744">
        <v>9366</v>
      </c>
      <c r="AY744" s="1">
        <v>222000.52</v>
      </c>
      <c r="BA744" t="s">
        <v>5003</v>
      </c>
      <c r="BD744" t="s">
        <v>416</v>
      </c>
      <c r="BE744" t="s">
        <v>417</v>
      </c>
      <c r="BF744">
        <v>5561981761086</v>
      </c>
      <c r="BG744" t="s">
        <v>5063</v>
      </c>
      <c r="BH744">
        <v>73802477</v>
      </c>
      <c r="BI744" t="s">
        <v>825</v>
      </c>
      <c r="BJ744" t="s">
        <v>5064</v>
      </c>
      <c r="BL744" s="1">
        <v>2247.6</v>
      </c>
      <c r="BM744" s="2">
        <v>45746</v>
      </c>
      <c r="BQ744">
        <v>4092</v>
      </c>
      <c r="BR744">
        <v>6127</v>
      </c>
      <c r="BS744" t="s">
        <v>590</v>
      </c>
      <c r="BT744" s="2">
        <v>45580</v>
      </c>
      <c r="BY744" t="s">
        <v>5065</v>
      </c>
      <c r="CC744" s="2">
        <v>45593</v>
      </c>
      <c r="CF744" s="2">
        <v>45580</v>
      </c>
      <c r="CL744" s="2">
        <v>45580</v>
      </c>
      <c r="CN744" s="2">
        <v>45593</v>
      </c>
      <c r="CR744" s="2">
        <v>45593</v>
      </c>
      <c r="CT744" s="2">
        <v>45746</v>
      </c>
      <c r="EG744" t="s">
        <v>735</v>
      </c>
      <c r="EI744" t="s">
        <v>5066</v>
      </c>
      <c r="EK744" t="s">
        <v>3786</v>
      </c>
    </row>
    <row r="745" spans="1:141" hidden="1" x14ac:dyDescent="0.35">
      <c r="A745">
        <v>3924</v>
      </c>
      <c r="B745" t="s">
        <v>561</v>
      </c>
      <c r="C745">
        <v>4743</v>
      </c>
      <c r="D745" t="s">
        <v>5000</v>
      </c>
      <c r="E745" t="s">
        <v>834</v>
      </c>
      <c r="F745" t="s">
        <v>473</v>
      </c>
      <c r="G745">
        <v>102</v>
      </c>
      <c r="H745" t="s">
        <v>408</v>
      </c>
      <c r="I745" t="s">
        <v>5067</v>
      </c>
      <c r="J745" t="s">
        <v>5068</v>
      </c>
      <c r="K745" t="s">
        <v>14</v>
      </c>
      <c r="L745" t="s">
        <v>95</v>
      </c>
      <c r="M745" t="s">
        <v>411</v>
      </c>
      <c r="N745" t="s">
        <v>411</v>
      </c>
      <c r="O745" t="s">
        <v>411</v>
      </c>
      <c r="P745" t="s">
        <v>411</v>
      </c>
      <c r="Q745" t="s">
        <v>411</v>
      </c>
      <c r="R745" t="s">
        <v>411</v>
      </c>
      <c r="S745" t="s">
        <v>411</v>
      </c>
      <c r="T745" s="1">
        <v>156334.89000000001</v>
      </c>
      <c r="U745">
        <v>704.95</v>
      </c>
      <c r="V745">
        <v>0</v>
      </c>
      <c r="W745" s="1">
        <v>134541.89000000001</v>
      </c>
      <c r="X745" s="1">
        <v>21793</v>
      </c>
      <c r="Y745">
        <v>0</v>
      </c>
      <c r="Z745" s="1">
        <v>156334.89000000001</v>
      </c>
      <c r="AA745">
        <v>0</v>
      </c>
      <c r="AB745">
        <v>0</v>
      </c>
      <c r="AE745" t="s">
        <v>412</v>
      </c>
      <c r="AH745">
        <v>0</v>
      </c>
      <c r="AK745" s="2">
        <v>45591</v>
      </c>
      <c r="AP745" t="s">
        <v>413</v>
      </c>
      <c r="AT745" s="2">
        <v>45624</v>
      </c>
      <c r="AU745" s="2">
        <v>45624</v>
      </c>
      <c r="AV745" t="s">
        <v>561</v>
      </c>
      <c r="AW745" s="2">
        <v>45594</v>
      </c>
      <c r="AY745" s="1">
        <v>222000.49</v>
      </c>
      <c r="BA745" t="s">
        <v>5003</v>
      </c>
      <c r="BC745" t="s">
        <v>5069</v>
      </c>
      <c r="BD745" t="s">
        <v>416</v>
      </c>
      <c r="BE745" t="s">
        <v>417</v>
      </c>
      <c r="BF745">
        <v>5561996639199</v>
      </c>
      <c r="BG745" t="s">
        <v>5070</v>
      </c>
      <c r="BH745">
        <v>73805221</v>
      </c>
      <c r="BI745" t="s">
        <v>614</v>
      </c>
      <c r="BJ745" t="s">
        <v>5071</v>
      </c>
      <c r="BL745" s="1">
        <v>2349.86</v>
      </c>
      <c r="BM745" s="2">
        <v>45712</v>
      </c>
      <c r="BQ745">
        <v>4216</v>
      </c>
      <c r="BR745">
        <v>6224</v>
      </c>
      <c r="BS745" t="s">
        <v>449</v>
      </c>
      <c r="BT745" s="2">
        <v>45597</v>
      </c>
      <c r="BW745" t="s">
        <v>422</v>
      </c>
      <c r="BY745" t="s">
        <v>5072</v>
      </c>
      <c r="BZ745" s="2">
        <v>45597</v>
      </c>
      <c r="CC745" s="2">
        <v>45593</v>
      </c>
      <c r="CF745" s="2">
        <v>45597</v>
      </c>
      <c r="CL745" s="2">
        <v>45600</v>
      </c>
      <c r="CN745" s="2">
        <v>45594</v>
      </c>
      <c r="CR745" s="2">
        <v>45595</v>
      </c>
      <c r="CT745" s="2">
        <v>45712</v>
      </c>
      <c r="EG745" t="s">
        <v>735</v>
      </c>
      <c r="EI745" t="s">
        <v>5073</v>
      </c>
      <c r="EK745" t="s">
        <v>1591</v>
      </c>
    </row>
    <row r="746" spans="1:141" hidden="1" x14ac:dyDescent="0.35">
      <c r="A746">
        <v>3925</v>
      </c>
      <c r="B746" t="s">
        <v>3928</v>
      </c>
      <c r="C746">
        <v>4775</v>
      </c>
      <c r="D746" t="s">
        <v>4502</v>
      </c>
      <c r="E746" t="s">
        <v>942</v>
      </c>
      <c r="F746" t="s">
        <v>4503</v>
      </c>
      <c r="G746">
        <v>905</v>
      </c>
      <c r="H746" t="s">
        <v>810</v>
      </c>
      <c r="I746" t="s">
        <v>5074</v>
      </c>
      <c r="J746" t="s">
        <v>5075</v>
      </c>
      <c r="K746" t="s">
        <v>56</v>
      </c>
      <c r="L746" t="s">
        <v>137</v>
      </c>
      <c r="M746" t="s">
        <v>411</v>
      </c>
      <c r="N746" t="s">
        <v>411</v>
      </c>
      <c r="O746" t="s">
        <v>411</v>
      </c>
      <c r="P746" t="s">
        <v>411</v>
      </c>
      <c r="Q746" t="s">
        <v>411</v>
      </c>
      <c r="R746" t="s">
        <v>411</v>
      </c>
      <c r="S746" t="s">
        <v>411</v>
      </c>
      <c r="T746" s="1">
        <v>416399</v>
      </c>
      <c r="U746">
        <v>0</v>
      </c>
      <c r="V746">
        <v>0</v>
      </c>
      <c r="W746">
        <v>0</v>
      </c>
      <c r="X746">
        <v>0</v>
      </c>
      <c r="Y746">
        <v>0</v>
      </c>
      <c r="Z746">
        <v>0</v>
      </c>
      <c r="AA746">
        <v>0</v>
      </c>
      <c r="AB746">
        <v>0</v>
      </c>
      <c r="AE746" t="s">
        <v>412</v>
      </c>
      <c r="AH746">
        <v>0</v>
      </c>
      <c r="AK746" s="2">
        <v>45593</v>
      </c>
      <c r="AP746" t="s">
        <v>4990</v>
      </c>
      <c r="AT746" s="2">
        <v>45595</v>
      </c>
      <c r="AU746" s="2">
        <v>46119</v>
      </c>
      <c r="AV746" t="s">
        <v>414</v>
      </c>
      <c r="AW746" s="2">
        <v>45593</v>
      </c>
      <c r="AX746">
        <v>30485</v>
      </c>
      <c r="AY746" s="1">
        <v>536179.05000000005</v>
      </c>
      <c r="BA746" t="s">
        <v>4506</v>
      </c>
      <c r="BB746">
        <v>30485</v>
      </c>
      <c r="BC746" t="s">
        <v>5076</v>
      </c>
      <c r="BD746" t="s">
        <v>1681</v>
      </c>
      <c r="BE746" t="s">
        <v>513</v>
      </c>
      <c r="BF746">
        <v>5561981753366</v>
      </c>
      <c r="BG746" t="s">
        <v>5077</v>
      </c>
      <c r="BH746">
        <v>72318593</v>
      </c>
      <c r="BI746" t="s">
        <v>1683</v>
      </c>
      <c r="BJ746" t="s">
        <v>5078</v>
      </c>
      <c r="BL746">
        <v>0</v>
      </c>
      <c r="BO746" t="s">
        <v>5079</v>
      </c>
      <c r="BP746" t="s">
        <v>5030</v>
      </c>
      <c r="BQ746">
        <v>8228</v>
      </c>
      <c r="BR746">
        <v>6124</v>
      </c>
    </row>
    <row r="747" spans="1:141" hidden="1" x14ac:dyDescent="0.35">
      <c r="A747">
        <v>3926</v>
      </c>
      <c r="B747" t="s">
        <v>404</v>
      </c>
      <c r="C747">
        <v>4742</v>
      </c>
      <c r="D747" t="s">
        <v>471</v>
      </c>
      <c r="E747" t="s">
        <v>508</v>
      </c>
      <c r="F747" t="s">
        <v>687</v>
      </c>
      <c r="G747">
        <v>204</v>
      </c>
      <c r="H747" t="s">
        <v>474</v>
      </c>
      <c r="I747" t="s">
        <v>5080</v>
      </c>
      <c r="J747" t="s">
        <v>5081</v>
      </c>
      <c r="K747" t="s">
        <v>24</v>
      </c>
      <c r="L747" t="s">
        <v>75</v>
      </c>
      <c r="M747" t="s">
        <v>411</v>
      </c>
      <c r="N747" t="s">
        <v>411</v>
      </c>
      <c r="O747" t="s">
        <v>411</v>
      </c>
      <c r="P747" t="s">
        <v>424</v>
      </c>
      <c r="Q747" t="s">
        <v>411</v>
      </c>
      <c r="R747" t="s">
        <v>411</v>
      </c>
      <c r="S747" t="s">
        <v>411</v>
      </c>
      <c r="T747" s="1">
        <v>161466.69</v>
      </c>
      <c r="U747">
        <v>555.95000000000005</v>
      </c>
      <c r="V747">
        <v>0</v>
      </c>
      <c r="W747" s="1">
        <v>115833.1</v>
      </c>
      <c r="X747" s="1">
        <v>43534.9</v>
      </c>
      <c r="Y747">
        <v>0</v>
      </c>
      <c r="Z747" s="1">
        <v>159368</v>
      </c>
      <c r="AA747">
        <v>0</v>
      </c>
      <c r="AB747">
        <v>0</v>
      </c>
      <c r="AD747">
        <v>8787721584156</v>
      </c>
      <c r="AE747" t="s">
        <v>412</v>
      </c>
      <c r="AF747">
        <v>96226</v>
      </c>
      <c r="AG747" s="2">
        <v>45618</v>
      </c>
      <c r="AH747" s="1">
        <v>2745.55</v>
      </c>
      <c r="AI747" s="2">
        <v>45596</v>
      </c>
      <c r="AJ747">
        <v>2004</v>
      </c>
      <c r="AK747" s="2">
        <v>45593</v>
      </c>
      <c r="AP747" t="s">
        <v>413</v>
      </c>
      <c r="AT747" s="2">
        <v>45742</v>
      </c>
      <c r="AU747" s="2">
        <v>45742</v>
      </c>
      <c r="AV747" t="s">
        <v>414</v>
      </c>
      <c r="AW747" s="2">
        <v>45593</v>
      </c>
      <c r="AX747">
        <v>30507</v>
      </c>
      <c r="AY747" s="1">
        <v>203465.1</v>
      </c>
      <c r="BA747" t="s">
        <v>477</v>
      </c>
      <c r="BB747">
        <v>30507</v>
      </c>
      <c r="BD747" t="s">
        <v>1681</v>
      </c>
      <c r="BE747" t="s">
        <v>513</v>
      </c>
      <c r="BF747">
        <v>5561999364472</v>
      </c>
      <c r="BG747" t="s">
        <v>5082</v>
      </c>
      <c r="BH747">
        <v>72313106</v>
      </c>
      <c r="BI747" t="s">
        <v>2341</v>
      </c>
      <c r="BJ747" t="s">
        <v>5083</v>
      </c>
      <c r="BL747" s="1">
        <v>1853.16</v>
      </c>
      <c r="BM747" s="2">
        <v>45755</v>
      </c>
      <c r="BQ747">
        <v>2930</v>
      </c>
      <c r="BR747">
        <v>6128</v>
      </c>
      <c r="BS747" t="s">
        <v>449</v>
      </c>
      <c r="BT747" s="2">
        <v>45577</v>
      </c>
      <c r="BU747">
        <v>904.15</v>
      </c>
      <c r="BW747" t="s">
        <v>422</v>
      </c>
      <c r="BX747" s="2">
        <v>45601</v>
      </c>
      <c r="BY747" t="s">
        <v>5084</v>
      </c>
      <c r="BZ747" s="2">
        <v>45577</v>
      </c>
      <c r="CA747" s="2">
        <v>45596</v>
      </c>
      <c r="CC747" s="2">
        <v>45589</v>
      </c>
      <c r="CD747" t="s">
        <v>424</v>
      </c>
      <c r="CF747" s="2">
        <v>45577</v>
      </c>
      <c r="CJ747" s="2">
        <v>45603</v>
      </c>
      <c r="CL747" s="2">
        <v>45593</v>
      </c>
      <c r="CM747" s="2">
        <v>45614</v>
      </c>
      <c r="CN747" s="2">
        <v>45589</v>
      </c>
      <c r="CO747" s="2">
        <v>45597</v>
      </c>
      <c r="CP747" s="2">
        <v>45597</v>
      </c>
      <c r="CR747" s="2">
        <v>45590</v>
      </c>
      <c r="CS747" s="2">
        <v>45594</v>
      </c>
      <c r="CU747" s="2">
        <v>45600</v>
      </c>
      <c r="CV747" s="2">
        <v>45621</v>
      </c>
      <c r="CW747" s="2">
        <v>45594</v>
      </c>
      <c r="CX747" s="2">
        <v>45617</v>
      </c>
      <c r="CY747" t="s">
        <v>424</v>
      </c>
      <c r="DD747" s="2">
        <v>45589</v>
      </c>
      <c r="DF747" s="2">
        <v>45618</v>
      </c>
      <c r="DI747" s="2">
        <v>45621</v>
      </c>
      <c r="DJ747" s="2">
        <v>45593</v>
      </c>
      <c r="DK747" s="2">
        <v>45623</v>
      </c>
      <c r="DL747" s="2">
        <v>46003</v>
      </c>
      <c r="DM747" s="2">
        <v>45701</v>
      </c>
      <c r="DN747" s="2">
        <v>45728</v>
      </c>
      <c r="DO747" s="2">
        <v>45593</v>
      </c>
      <c r="DP747" s="2">
        <v>45728</v>
      </c>
      <c r="EE747" s="1">
        <v>4105.32</v>
      </c>
      <c r="EG747" t="s">
        <v>1640</v>
      </c>
      <c r="EH747" t="s">
        <v>3373</v>
      </c>
      <c r="EI747" t="s">
        <v>3282</v>
      </c>
      <c r="EJ747" t="s">
        <v>4126</v>
      </c>
      <c r="EK747" t="s">
        <v>1591</v>
      </c>
    </row>
    <row r="748" spans="1:141" hidden="1" x14ac:dyDescent="0.35">
      <c r="A748">
        <v>3927</v>
      </c>
      <c r="B748" t="s">
        <v>561</v>
      </c>
      <c r="C748">
        <v>4796</v>
      </c>
      <c r="D748" t="s">
        <v>4502</v>
      </c>
      <c r="E748" t="s">
        <v>942</v>
      </c>
      <c r="F748" t="s">
        <v>4503</v>
      </c>
      <c r="G748">
        <v>108</v>
      </c>
      <c r="H748" t="s">
        <v>810</v>
      </c>
      <c r="I748" t="s">
        <v>5085</v>
      </c>
      <c r="J748" t="s">
        <v>5086</v>
      </c>
      <c r="K748" t="s">
        <v>56</v>
      </c>
      <c r="L748" t="s">
        <v>137</v>
      </c>
      <c r="M748" t="s">
        <v>411</v>
      </c>
      <c r="N748" t="s">
        <v>411</v>
      </c>
      <c r="O748" t="s">
        <v>411</v>
      </c>
      <c r="P748" t="s">
        <v>411</v>
      </c>
      <c r="Q748" t="s">
        <v>411</v>
      </c>
      <c r="R748" t="s">
        <v>411</v>
      </c>
      <c r="S748" t="s">
        <v>411</v>
      </c>
      <c r="T748" s="1">
        <v>336393.54</v>
      </c>
      <c r="U748">
        <v>0</v>
      </c>
      <c r="V748">
        <v>0</v>
      </c>
      <c r="W748">
        <v>0</v>
      </c>
      <c r="X748">
        <v>0</v>
      </c>
      <c r="Y748">
        <v>0</v>
      </c>
      <c r="Z748">
        <v>0</v>
      </c>
      <c r="AA748">
        <v>0</v>
      </c>
      <c r="AB748">
        <v>0</v>
      </c>
      <c r="AE748" t="s">
        <v>412</v>
      </c>
      <c r="AH748">
        <v>0</v>
      </c>
      <c r="AK748" s="2">
        <v>45594</v>
      </c>
      <c r="AT748" s="2">
        <v>45617</v>
      </c>
      <c r="AU748" s="2">
        <v>45617</v>
      </c>
      <c r="AV748" t="s">
        <v>561</v>
      </c>
      <c r="AW748" s="2">
        <v>45594</v>
      </c>
      <c r="AY748" s="1">
        <v>425702.5</v>
      </c>
      <c r="BA748" t="s">
        <v>4506</v>
      </c>
      <c r="BD748" t="s">
        <v>5087</v>
      </c>
      <c r="BE748" t="s">
        <v>513</v>
      </c>
      <c r="BF748">
        <v>5561998617743</v>
      </c>
      <c r="BG748" t="s">
        <v>5088</v>
      </c>
      <c r="BH748">
        <v>72460190</v>
      </c>
      <c r="BI748" t="s">
        <v>5089</v>
      </c>
      <c r="BJ748" t="s">
        <v>5090</v>
      </c>
      <c r="BK748">
        <v>5561998617743</v>
      </c>
      <c r="BL748">
        <v>0</v>
      </c>
      <c r="BQ748">
        <v>8167</v>
      </c>
      <c r="BS748" t="s">
        <v>2094</v>
      </c>
    </row>
    <row r="749" spans="1:141" hidden="1" x14ac:dyDescent="0.35">
      <c r="A749">
        <v>3928</v>
      </c>
      <c r="B749" t="s">
        <v>1352</v>
      </c>
      <c r="C749">
        <v>4694</v>
      </c>
      <c r="D749" t="s">
        <v>833</v>
      </c>
      <c r="E749" t="s">
        <v>834</v>
      </c>
      <c r="F749" t="s">
        <v>461</v>
      </c>
      <c r="G749">
        <v>301</v>
      </c>
      <c r="H749" t="s">
        <v>474</v>
      </c>
      <c r="I749" t="s">
        <v>5091</v>
      </c>
      <c r="J749" t="s">
        <v>5092</v>
      </c>
      <c r="K749" t="s">
        <v>37</v>
      </c>
      <c r="L749" t="s">
        <v>36</v>
      </c>
      <c r="M749" t="s">
        <v>411</v>
      </c>
      <c r="N749" t="s">
        <v>411</v>
      </c>
      <c r="O749" t="s">
        <v>411</v>
      </c>
      <c r="P749" t="s">
        <v>424</v>
      </c>
      <c r="Q749" t="s">
        <v>411</v>
      </c>
      <c r="R749" t="s">
        <v>411</v>
      </c>
      <c r="S749" t="s">
        <v>411</v>
      </c>
      <c r="T749" s="1">
        <v>147721.87</v>
      </c>
      <c r="U749">
        <v>475.65</v>
      </c>
      <c r="V749">
        <v>0</v>
      </c>
      <c r="W749" s="1">
        <v>92721.94</v>
      </c>
      <c r="X749" s="1">
        <v>60278.06</v>
      </c>
      <c r="Y749">
        <v>0</v>
      </c>
      <c r="Z749" s="1">
        <v>153000</v>
      </c>
      <c r="AA749">
        <v>0</v>
      </c>
      <c r="AB749">
        <v>0</v>
      </c>
      <c r="AE749" t="s">
        <v>412</v>
      </c>
      <c r="AF749">
        <v>105248</v>
      </c>
      <c r="AG749" s="2">
        <v>45629</v>
      </c>
      <c r="AH749" s="1">
        <v>2371.12</v>
      </c>
      <c r="AI749" s="2">
        <v>45607</v>
      </c>
      <c r="AJ749">
        <v>2004</v>
      </c>
      <c r="AK749" s="2">
        <v>45594</v>
      </c>
      <c r="AP749" t="s">
        <v>4697</v>
      </c>
      <c r="AT749" s="2">
        <v>45636</v>
      </c>
      <c r="AU749" s="2">
        <v>45643</v>
      </c>
      <c r="AV749" t="s">
        <v>414</v>
      </c>
      <c r="AW749" s="2">
        <v>45595</v>
      </c>
      <c r="AX749">
        <v>30563</v>
      </c>
      <c r="AY749" s="1">
        <v>204000.27</v>
      </c>
      <c r="BA749" t="s">
        <v>837</v>
      </c>
      <c r="BB749">
        <v>30563</v>
      </c>
      <c r="BD749" t="s">
        <v>512</v>
      </c>
      <c r="BE749" t="s">
        <v>513</v>
      </c>
      <c r="BF749">
        <v>5561998155740</v>
      </c>
      <c r="BG749" t="s">
        <v>5093</v>
      </c>
      <c r="BH749">
        <v>72200000</v>
      </c>
      <c r="BI749" t="s">
        <v>515</v>
      </c>
      <c r="BJ749" t="s">
        <v>5094</v>
      </c>
      <c r="BL749" s="1">
        <v>1585.5</v>
      </c>
      <c r="BM749" s="2">
        <v>45739</v>
      </c>
      <c r="BQ749">
        <v>3340</v>
      </c>
      <c r="BR749">
        <v>6129</v>
      </c>
      <c r="BS749" t="s">
        <v>517</v>
      </c>
      <c r="BT749" s="2">
        <v>45595</v>
      </c>
      <c r="BU749">
        <v>874.49</v>
      </c>
      <c r="BV749" s="2">
        <v>45614</v>
      </c>
      <c r="BW749" t="s">
        <v>422</v>
      </c>
      <c r="BY749" t="s">
        <v>5095</v>
      </c>
      <c r="BZ749" s="2">
        <v>45596</v>
      </c>
      <c r="CA749" s="2">
        <v>45615</v>
      </c>
      <c r="CC749" s="2">
        <v>45593</v>
      </c>
      <c r="CD749" t="s">
        <v>424</v>
      </c>
      <c r="CF749" s="2">
        <v>45596</v>
      </c>
      <c r="CJ749" s="2">
        <v>45617</v>
      </c>
      <c r="CL749" s="2">
        <v>45597</v>
      </c>
      <c r="CM749" s="2">
        <v>45624</v>
      </c>
      <c r="CN749" s="2">
        <v>45593</v>
      </c>
      <c r="CO749" s="2">
        <v>45628</v>
      </c>
      <c r="CP749" s="2">
        <v>45615</v>
      </c>
      <c r="CR749" s="2">
        <v>45594</v>
      </c>
      <c r="CS749" s="2">
        <v>45602</v>
      </c>
      <c r="CU749" s="2">
        <v>45615</v>
      </c>
      <c r="CV749" s="2">
        <v>45642</v>
      </c>
      <c r="CW749" s="2">
        <v>45602</v>
      </c>
      <c r="CY749" t="s">
        <v>424</v>
      </c>
      <c r="DD749" s="2">
        <v>45593</v>
      </c>
      <c r="DF749" s="2">
        <v>45631</v>
      </c>
      <c r="DI749" s="2">
        <v>45636</v>
      </c>
      <c r="DJ749" s="2">
        <v>45593</v>
      </c>
      <c r="DK749" s="2">
        <v>45643</v>
      </c>
      <c r="DO749" s="2">
        <v>45602</v>
      </c>
      <c r="EE749" s="1">
        <v>4165.32</v>
      </c>
      <c r="EG749" t="s">
        <v>1640</v>
      </c>
      <c r="EH749" t="s">
        <v>3373</v>
      </c>
      <c r="EJ749" t="s">
        <v>5096</v>
      </c>
      <c r="EK749" t="s">
        <v>1591</v>
      </c>
    </row>
    <row r="750" spans="1:141" hidden="1" x14ac:dyDescent="0.35">
      <c r="A750">
        <v>3929</v>
      </c>
      <c r="B750" t="s">
        <v>404</v>
      </c>
      <c r="C750">
        <v>4772</v>
      </c>
      <c r="D750" t="s">
        <v>833</v>
      </c>
      <c r="E750" t="s">
        <v>834</v>
      </c>
      <c r="F750" t="s">
        <v>473</v>
      </c>
      <c r="G750">
        <v>203</v>
      </c>
      <c r="H750" t="s">
        <v>474</v>
      </c>
      <c r="I750" t="s">
        <v>5097</v>
      </c>
      <c r="J750" t="s">
        <v>5098</v>
      </c>
      <c r="K750" t="s">
        <v>38</v>
      </c>
      <c r="L750" t="s">
        <v>101</v>
      </c>
      <c r="M750" t="s">
        <v>411</v>
      </c>
      <c r="N750" t="s">
        <v>411</v>
      </c>
      <c r="O750" t="s">
        <v>411</v>
      </c>
      <c r="P750" t="s">
        <v>411</v>
      </c>
      <c r="Q750" t="s">
        <v>424</v>
      </c>
      <c r="R750" t="s">
        <v>411</v>
      </c>
      <c r="S750" t="s">
        <v>411</v>
      </c>
      <c r="T750" s="1">
        <v>139901.04999999999</v>
      </c>
      <c r="U750">
        <v>437.5</v>
      </c>
      <c r="V750">
        <v>0</v>
      </c>
      <c r="W750" s="1">
        <v>90638.15</v>
      </c>
      <c r="X750" s="1">
        <v>50095.85</v>
      </c>
      <c r="Y750">
        <v>0</v>
      </c>
      <c r="Z750" s="1">
        <v>140734</v>
      </c>
      <c r="AA750">
        <v>0</v>
      </c>
      <c r="AB750">
        <v>0</v>
      </c>
      <c r="AD750">
        <v>8787721553536</v>
      </c>
      <c r="AE750" t="s">
        <v>412</v>
      </c>
      <c r="AF750">
        <v>102230</v>
      </c>
      <c r="AG750" s="2">
        <v>45614</v>
      </c>
      <c r="AH750" s="1">
        <v>2376.42</v>
      </c>
      <c r="AI750" s="2">
        <v>45596</v>
      </c>
      <c r="AJ750">
        <v>2004</v>
      </c>
      <c r="AK750" s="2">
        <v>45594</v>
      </c>
      <c r="AP750" t="s">
        <v>413</v>
      </c>
      <c r="AT750" s="2">
        <v>46048</v>
      </c>
      <c r="AU750" s="2">
        <v>46048</v>
      </c>
      <c r="AV750" t="s">
        <v>414</v>
      </c>
      <c r="AW750" s="2">
        <v>45595</v>
      </c>
      <c r="AX750">
        <v>30566</v>
      </c>
      <c r="AY750" s="1">
        <v>199701.05</v>
      </c>
      <c r="BA750" t="s">
        <v>837</v>
      </c>
      <c r="BB750">
        <v>30566</v>
      </c>
      <c r="BC750" t="s">
        <v>5099</v>
      </c>
      <c r="BD750" t="s">
        <v>478</v>
      </c>
      <c r="BE750" t="s">
        <v>417</v>
      </c>
      <c r="BF750">
        <v>5561994064428</v>
      </c>
      <c r="BG750" t="s">
        <v>5100</v>
      </c>
      <c r="BH750">
        <v>72910000</v>
      </c>
      <c r="BI750" t="s">
        <v>1596</v>
      </c>
      <c r="BJ750" t="s">
        <v>5101</v>
      </c>
      <c r="BL750" s="1">
        <v>1750</v>
      </c>
      <c r="BQ750">
        <v>3323</v>
      </c>
      <c r="BR750">
        <v>6132</v>
      </c>
      <c r="BS750" t="s">
        <v>783</v>
      </c>
      <c r="BT750" s="2">
        <v>45595</v>
      </c>
      <c r="BU750">
        <v>879.64</v>
      </c>
      <c r="BW750" t="s">
        <v>422</v>
      </c>
      <c r="BX750" s="2">
        <v>45601</v>
      </c>
      <c r="BY750" t="s">
        <v>5102</v>
      </c>
      <c r="BZ750" s="2">
        <v>45596</v>
      </c>
      <c r="CA750" s="2">
        <v>45597</v>
      </c>
      <c r="CC750" s="2">
        <v>45590</v>
      </c>
      <c r="CD750" t="s">
        <v>424</v>
      </c>
      <c r="CF750" s="2">
        <v>45596</v>
      </c>
      <c r="CJ750" s="2">
        <v>45603</v>
      </c>
      <c r="CL750" s="2">
        <v>45596</v>
      </c>
      <c r="CM750" s="2">
        <v>45607</v>
      </c>
      <c r="CN750" s="2">
        <v>45590</v>
      </c>
      <c r="CO750" s="2">
        <v>45597</v>
      </c>
      <c r="CP750" s="2">
        <v>45597</v>
      </c>
      <c r="CR750" s="2">
        <v>45594</v>
      </c>
      <c r="CS750" s="2">
        <v>45594</v>
      </c>
      <c r="CU750" s="2">
        <v>45600</v>
      </c>
      <c r="CV750" s="2">
        <v>45624</v>
      </c>
      <c r="CW750" s="2">
        <v>45594</v>
      </c>
      <c r="CX750" s="2">
        <v>45610</v>
      </c>
      <c r="CY750" t="s">
        <v>424</v>
      </c>
      <c r="DD750" s="2">
        <v>45590</v>
      </c>
      <c r="DF750" s="2">
        <v>45614</v>
      </c>
      <c r="DI750" s="2">
        <v>45615</v>
      </c>
      <c r="DJ750" s="2">
        <v>45591</v>
      </c>
      <c r="DK750" s="2">
        <v>45629</v>
      </c>
      <c r="DL750" s="2">
        <v>45693</v>
      </c>
      <c r="DM750" s="2">
        <v>45693</v>
      </c>
      <c r="DN750" s="2">
        <v>46044</v>
      </c>
      <c r="DO750" s="2">
        <v>45594</v>
      </c>
      <c r="DP750" s="2">
        <v>46044</v>
      </c>
      <c r="EE750" s="1">
        <v>3805.32</v>
      </c>
      <c r="EG750" t="s">
        <v>1640</v>
      </c>
      <c r="EH750" t="s">
        <v>3373</v>
      </c>
      <c r="EI750" t="s">
        <v>3282</v>
      </c>
      <c r="EJ750" t="s">
        <v>5103</v>
      </c>
      <c r="EK750" t="s">
        <v>1591</v>
      </c>
    </row>
    <row r="751" spans="1:141" hidden="1" x14ac:dyDescent="0.35">
      <c r="A751">
        <v>3930</v>
      </c>
      <c r="B751" t="s">
        <v>404</v>
      </c>
      <c r="C751">
        <v>4770</v>
      </c>
      <c r="D751" t="s">
        <v>4816</v>
      </c>
      <c r="E751" t="s">
        <v>834</v>
      </c>
      <c r="F751" t="s">
        <v>434</v>
      </c>
      <c r="G751">
        <v>302</v>
      </c>
      <c r="H751" t="s">
        <v>474</v>
      </c>
      <c r="I751" t="s">
        <v>5104</v>
      </c>
      <c r="J751" t="s">
        <v>5105</v>
      </c>
      <c r="K751" t="s">
        <v>38</v>
      </c>
      <c r="L751" t="s">
        <v>191</v>
      </c>
      <c r="M751" t="s">
        <v>411</v>
      </c>
      <c r="N751" t="s">
        <v>411</v>
      </c>
      <c r="O751" t="s">
        <v>411</v>
      </c>
      <c r="P751" t="s">
        <v>424</v>
      </c>
      <c r="Q751" t="s">
        <v>424</v>
      </c>
      <c r="R751" t="s">
        <v>411</v>
      </c>
      <c r="S751" t="s">
        <v>411</v>
      </c>
      <c r="T751" s="1">
        <v>156269.75</v>
      </c>
      <c r="U751">
        <v>662.34</v>
      </c>
      <c r="V751">
        <v>0</v>
      </c>
      <c r="W751" s="1">
        <v>125955.59</v>
      </c>
      <c r="X751" s="1">
        <v>31114</v>
      </c>
      <c r="Y751">
        <v>0</v>
      </c>
      <c r="Z751" s="1">
        <v>157069.59</v>
      </c>
      <c r="AA751">
        <v>0</v>
      </c>
      <c r="AB751">
        <v>0</v>
      </c>
      <c r="AD751">
        <v>8787721562845</v>
      </c>
      <c r="AE751" t="s">
        <v>412</v>
      </c>
      <c r="AF751">
        <v>109200</v>
      </c>
      <c r="AG751" s="2">
        <v>45614</v>
      </c>
      <c r="AH751" s="1">
        <v>2745.55</v>
      </c>
      <c r="AI751" s="2">
        <v>45596</v>
      </c>
      <c r="AJ751">
        <v>2004</v>
      </c>
      <c r="AK751" s="2">
        <v>45594</v>
      </c>
      <c r="AP751" t="s">
        <v>413</v>
      </c>
      <c r="AT751" s="2">
        <v>46048</v>
      </c>
      <c r="AU751" s="2">
        <v>46048</v>
      </c>
      <c r="AV751" t="s">
        <v>414</v>
      </c>
      <c r="AW751" s="2">
        <v>45596</v>
      </c>
      <c r="AY751" s="1">
        <v>210079.75</v>
      </c>
      <c r="BA751" t="s">
        <v>4819</v>
      </c>
      <c r="BD751" t="s">
        <v>478</v>
      </c>
      <c r="BE751" t="s">
        <v>417</v>
      </c>
      <c r="BF751">
        <v>556193790053</v>
      </c>
      <c r="BG751" t="s">
        <v>5106</v>
      </c>
      <c r="BH751">
        <v>72755219</v>
      </c>
      <c r="BI751" t="s">
        <v>1790</v>
      </c>
      <c r="BJ751" t="s">
        <v>5107</v>
      </c>
      <c r="BL751" s="1">
        <v>2207.8000000000002</v>
      </c>
      <c r="BM751" s="2">
        <v>45665</v>
      </c>
      <c r="BQ751">
        <v>3935</v>
      </c>
      <c r="BR751">
        <v>6134</v>
      </c>
      <c r="BS751" t="s">
        <v>449</v>
      </c>
      <c r="BT751" s="2">
        <v>45588</v>
      </c>
      <c r="BU751">
        <v>872.15</v>
      </c>
      <c r="BW751" t="s">
        <v>422</v>
      </c>
      <c r="BX751" s="2">
        <v>45601</v>
      </c>
      <c r="BY751" t="s">
        <v>5108</v>
      </c>
      <c r="BZ751" s="2">
        <v>45588</v>
      </c>
      <c r="CA751" s="2">
        <v>45596</v>
      </c>
      <c r="CC751" s="2">
        <v>45593</v>
      </c>
      <c r="CD751" t="s">
        <v>424</v>
      </c>
      <c r="CF751" s="2">
        <v>45588</v>
      </c>
      <c r="CJ751" s="2">
        <v>45603</v>
      </c>
      <c r="CL751" s="2">
        <v>45588</v>
      </c>
      <c r="CM751" s="2">
        <v>45607</v>
      </c>
      <c r="CN751" s="2">
        <v>45593</v>
      </c>
      <c r="CO751" s="2">
        <v>45748</v>
      </c>
      <c r="CP751" s="2">
        <v>45597</v>
      </c>
      <c r="CR751" s="2">
        <v>45595</v>
      </c>
      <c r="CS751" s="2">
        <v>45595</v>
      </c>
      <c r="CU751" s="2">
        <v>45600</v>
      </c>
      <c r="CV751" s="2">
        <v>45755</v>
      </c>
      <c r="CW751" s="2">
        <v>45595</v>
      </c>
      <c r="CX751" s="2">
        <v>45610</v>
      </c>
      <c r="CY751" t="s">
        <v>424</v>
      </c>
      <c r="DD751" s="2">
        <v>45593</v>
      </c>
      <c r="DF751" s="2">
        <v>45614</v>
      </c>
      <c r="DI751" s="2">
        <v>45637</v>
      </c>
      <c r="DJ751" s="2">
        <v>45594</v>
      </c>
      <c r="DK751" s="2">
        <v>45761</v>
      </c>
      <c r="DL751" s="2">
        <v>45783</v>
      </c>
      <c r="DM751" s="2">
        <v>45792</v>
      </c>
      <c r="DN751" s="2">
        <v>46030</v>
      </c>
      <c r="DO751" s="2">
        <v>45595</v>
      </c>
      <c r="DP751" s="2">
        <v>46030</v>
      </c>
      <c r="EE751" s="1">
        <v>4105.32</v>
      </c>
      <c r="EG751" t="s">
        <v>1640</v>
      </c>
      <c r="EH751" t="s">
        <v>3373</v>
      </c>
      <c r="EI751" t="s">
        <v>3282</v>
      </c>
      <c r="EJ751" t="s">
        <v>4126</v>
      </c>
      <c r="EK751" t="s">
        <v>1591</v>
      </c>
    </row>
    <row r="752" spans="1:141" hidden="1" x14ac:dyDescent="0.35">
      <c r="A752">
        <v>3931</v>
      </c>
      <c r="B752" t="s">
        <v>1352</v>
      </c>
      <c r="C752">
        <v>4757</v>
      </c>
      <c r="D752" t="s">
        <v>833</v>
      </c>
      <c r="E752" t="s">
        <v>834</v>
      </c>
      <c r="F752" t="s">
        <v>407</v>
      </c>
      <c r="G752">
        <v>1</v>
      </c>
      <c r="H752" t="s">
        <v>474</v>
      </c>
      <c r="I752" t="s">
        <v>5109</v>
      </c>
      <c r="J752" t="s">
        <v>5110</v>
      </c>
      <c r="K752" t="s">
        <v>24</v>
      </c>
      <c r="L752" t="s">
        <v>175</v>
      </c>
      <c r="M752" t="s">
        <v>411</v>
      </c>
      <c r="N752" t="s">
        <v>411</v>
      </c>
      <c r="O752" t="s">
        <v>411</v>
      </c>
      <c r="P752" t="s">
        <v>424</v>
      </c>
      <c r="Q752" t="s">
        <v>411</v>
      </c>
      <c r="R752" t="s">
        <v>411</v>
      </c>
      <c r="S752" t="s">
        <v>411</v>
      </c>
      <c r="T752" s="1">
        <v>157070.71</v>
      </c>
      <c r="U752" s="1">
        <v>1076.47</v>
      </c>
      <c r="V752">
        <v>0</v>
      </c>
      <c r="W752" s="1">
        <v>155263.74</v>
      </c>
      <c r="X752" s="1">
        <v>45900</v>
      </c>
      <c r="Y752">
        <v>0</v>
      </c>
      <c r="Z752" s="1">
        <v>201163.74</v>
      </c>
      <c r="AA752">
        <v>0</v>
      </c>
      <c r="AB752">
        <v>0</v>
      </c>
      <c r="AD752">
        <v>8787721529490</v>
      </c>
      <c r="AE752" t="s">
        <v>412</v>
      </c>
      <c r="AF752">
        <v>105284</v>
      </c>
      <c r="AG752" s="2">
        <v>45635</v>
      </c>
      <c r="AH752" s="1">
        <v>3233.27</v>
      </c>
      <c r="AI752" s="2">
        <v>45625</v>
      </c>
      <c r="AJ752">
        <v>2004</v>
      </c>
      <c r="AK752" s="2">
        <v>45594</v>
      </c>
      <c r="AP752" t="s">
        <v>413</v>
      </c>
      <c r="AT752" s="2">
        <v>45637</v>
      </c>
      <c r="AU752" s="2">
        <v>45975</v>
      </c>
      <c r="AV752" t="s">
        <v>414</v>
      </c>
      <c r="AW752" s="2">
        <v>45595</v>
      </c>
      <c r="AX752">
        <v>30565</v>
      </c>
      <c r="AY752" s="1">
        <v>213590.71</v>
      </c>
      <c r="BA752" t="s">
        <v>837</v>
      </c>
      <c r="BB752">
        <v>30565</v>
      </c>
      <c r="BD752" t="s">
        <v>512</v>
      </c>
      <c r="BE752" t="s">
        <v>513</v>
      </c>
      <c r="BF752">
        <v>5561995262094</v>
      </c>
      <c r="BG752" t="s">
        <v>5111</v>
      </c>
      <c r="BH752">
        <v>72210228</v>
      </c>
      <c r="BI752" t="s">
        <v>1963</v>
      </c>
      <c r="BJ752" t="s">
        <v>5112</v>
      </c>
      <c r="BL752" s="1">
        <v>3588.25</v>
      </c>
      <c r="BM752" s="2">
        <v>45686</v>
      </c>
      <c r="BO752" t="s">
        <v>5113</v>
      </c>
      <c r="BP752" t="s">
        <v>5114</v>
      </c>
      <c r="BQ752">
        <v>3390</v>
      </c>
      <c r="BR752">
        <v>6131</v>
      </c>
      <c r="BS752" t="s">
        <v>4356</v>
      </c>
      <c r="BT752" s="2">
        <v>45583</v>
      </c>
      <c r="BU752">
        <v>924.81</v>
      </c>
      <c r="BV752" s="2">
        <v>45625</v>
      </c>
      <c r="BX752" s="2">
        <v>45630</v>
      </c>
      <c r="BY752" t="s">
        <v>5115</v>
      </c>
      <c r="BZ752" s="2">
        <v>45583</v>
      </c>
      <c r="CA752" s="2">
        <v>45629</v>
      </c>
      <c r="CC752" s="2">
        <v>45593</v>
      </c>
      <c r="CD752" t="s">
        <v>424</v>
      </c>
      <c r="CF752" s="2">
        <v>45583</v>
      </c>
      <c r="CL752" s="2">
        <v>45583</v>
      </c>
      <c r="CM752" s="2">
        <v>45635</v>
      </c>
      <c r="CN752" s="2">
        <v>45593</v>
      </c>
      <c r="CO752" s="2">
        <v>45628</v>
      </c>
      <c r="CP752" s="2">
        <v>45629</v>
      </c>
      <c r="CR752" s="2">
        <v>45595</v>
      </c>
      <c r="CS752" s="2">
        <v>45624</v>
      </c>
      <c r="CU752" s="2">
        <v>45629</v>
      </c>
      <c r="CV752" s="2">
        <v>45642</v>
      </c>
      <c r="CW752" s="2">
        <v>45624</v>
      </c>
      <c r="CY752" t="s">
        <v>424</v>
      </c>
      <c r="DD752" s="2">
        <v>45593</v>
      </c>
      <c r="DF752" s="2">
        <v>45636</v>
      </c>
      <c r="DI752" s="2">
        <v>45637</v>
      </c>
      <c r="DJ752" s="2">
        <v>45622</v>
      </c>
      <c r="DK752" s="2">
        <v>45643</v>
      </c>
      <c r="DL752" s="2">
        <v>45693</v>
      </c>
      <c r="DM752" s="2">
        <v>45693</v>
      </c>
      <c r="DO752" s="2">
        <v>45624</v>
      </c>
      <c r="EE752" s="1">
        <v>4071.57</v>
      </c>
      <c r="EG752" t="s">
        <v>1640</v>
      </c>
      <c r="EH752" t="s">
        <v>3373</v>
      </c>
      <c r="EI752" t="s">
        <v>3282</v>
      </c>
      <c r="EJ752" t="s">
        <v>4126</v>
      </c>
      <c r="EK752" t="s">
        <v>1591</v>
      </c>
    </row>
    <row r="753" spans="1:141" hidden="1" x14ac:dyDescent="0.35">
      <c r="A753">
        <v>3932</v>
      </c>
      <c r="B753" t="s">
        <v>1352</v>
      </c>
      <c r="C753">
        <v>4751</v>
      </c>
      <c r="D753" t="s">
        <v>405</v>
      </c>
      <c r="E753" t="s">
        <v>406</v>
      </c>
      <c r="F753" t="s">
        <v>492</v>
      </c>
      <c r="G753">
        <v>304</v>
      </c>
      <c r="H753" t="s">
        <v>408</v>
      </c>
      <c r="I753" t="s">
        <v>5116</v>
      </c>
      <c r="J753" t="s">
        <v>5117</v>
      </c>
      <c r="K753" t="s">
        <v>14</v>
      </c>
      <c r="L753" t="s">
        <v>66</v>
      </c>
      <c r="M753" t="s">
        <v>411</v>
      </c>
      <c r="N753" t="s">
        <v>411</v>
      </c>
      <c r="O753" t="s">
        <v>411</v>
      </c>
      <c r="P753" t="s">
        <v>411</v>
      </c>
      <c r="Q753" t="s">
        <v>411</v>
      </c>
      <c r="R753" t="s">
        <v>411</v>
      </c>
      <c r="S753" t="s">
        <v>411</v>
      </c>
      <c r="T753" s="1">
        <v>164200</v>
      </c>
      <c r="U753">
        <v>827.19</v>
      </c>
      <c r="V753">
        <v>0</v>
      </c>
      <c r="W753" s="1">
        <v>144318.39999999999</v>
      </c>
      <c r="X753" s="1">
        <v>11265</v>
      </c>
      <c r="Y753">
        <v>0</v>
      </c>
      <c r="Z753" s="1">
        <v>155583.4</v>
      </c>
      <c r="AA753">
        <v>0</v>
      </c>
      <c r="AB753">
        <v>0</v>
      </c>
      <c r="AD753">
        <v>8787721565704</v>
      </c>
      <c r="AE753" t="s">
        <v>412</v>
      </c>
      <c r="AG753" s="2">
        <v>45623</v>
      </c>
      <c r="AH753" s="1">
        <v>3914.73</v>
      </c>
      <c r="AI753" s="2">
        <v>45596</v>
      </c>
      <c r="AJ753">
        <v>2004</v>
      </c>
      <c r="AK753" s="2">
        <v>45594</v>
      </c>
      <c r="AP753" t="s">
        <v>413</v>
      </c>
      <c r="AT753" s="2">
        <v>45700</v>
      </c>
      <c r="AU753" s="2">
        <v>45784</v>
      </c>
      <c r="AV753" t="s">
        <v>414</v>
      </c>
      <c r="AW753" s="2">
        <v>45596</v>
      </c>
      <c r="AX753">
        <v>30598</v>
      </c>
      <c r="AY753" s="1">
        <v>235900</v>
      </c>
      <c r="BA753" t="s">
        <v>415</v>
      </c>
      <c r="BB753">
        <v>30598</v>
      </c>
      <c r="BC753" t="s">
        <v>5118</v>
      </c>
      <c r="BD753" t="s">
        <v>416</v>
      </c>
      <c r="BE753" t="s">
        <v>417</v>
      </c>
      <c r="BF753">
        <v>5561996260389</v>
      </c>
      <c r="BG753" t="s">
        <v>5119</v>
      </c>
      <c r="BH753">
        <v>73805110</v>
      </c>
      <c r="BI753" t="s">
        <v>1316</v>
      </c>
      <c r="BJ753" t="s">
        <v>5120</v>
      </c>
      <c r="BL753" s="1">
        <v>2757.3</v>
      </c>
      <c r="BM753" s="2">
        <v>45759</v>
      </c>
      <c r="BQ753">
        <v>3072</v>
      </c>
      <c r="BR753">
        <v>6135</v>
      </c>
      <c r="BS753" t="s">
        <v>806</v>
      </c>
      <c r="BT753" s="2">
        <v>45597</v>
      </c>
      <c r="BW753" t="s">
        <v>422</v>
      </c>
      <c r="BY753" t="s">
        <v>5121</v>
      </c>
      <c r="BZ753" s="2">
        <v>45600</v>
      </c>
      <c r="CA753" s="2">
        <v>45608</v>
      </c>
      <c r="CC753" s="2">
        <v>45594</v>
      </c>
      <c r="CD753" t="s">
        <v>424</v>
      </c>
      <c r="CF753" s="2">
        <v>45600</v>
      </c>
      <c r="CJ753" s="2">
        <v>45621</v>
      </c>
      <c r="CL753" s="2">
        <v>45601</v>
      </c>
      <c r="CM753" s="2">
        <v>45622</v>
      </c>
      <c r="CN753" s="2">
        <v>45595</v>
      </c>
      <c r="CO753" s="2">
        <v>45597</v>
      </c>
      <c r="CP753" s="2">
        <v>45608</v>
      </c>
      <c r="CR753" s="2">
        <v>45597</v>
      </c>
      <c r="CS753" s="2">
        <v>45594</v>
      </c>
      <c r="CT753" s="2">
        <v>45759</v>
      </c>
      <c r="CU753" s="2">
        <v>45614</v>
      </c>
      <c r="CV753" s="2">
        <v>45664</v>
      </c>
      <c r="CW753" s="2">
        <v>45593</v>
      </c>
      <c r="CY753" t="s">
        <v>424</v>
      </c>
      <c r="DB753" s="2">
        <v>45593</v>
      </c>
      <c r="DD753" s="2">
        <v>45604</v>
      </c>
      <c r="DE753" s="2">
        <v>45594</v>
      </c>
      <c r="DI753" s="2">
        <v>45625</v>
      </c>
      <c r="DJ753" s="2">
        <v>45590</v>
      </c>
      <c r="DK753" s="2">
        <v>45677</v>
      </c>
      <c r="DO753" s="2">
        <v>45593</v>
      </c>
      <c r="EE753" s="1">
        <v>1902.68</v>
      </c>
      <c r="EK753" t="s">
        <v>1591</v>
      </c>
    </row>
    <row r="754" spans="1:141" hidden="1" x14ac:dyDescent="0.35">
      <c r="A754">
        <v>3933</v>
      </c>
      <c r="B754" t="s">
        <v>1352</v>
      </c>
      <c r="C754">
        <v>4790</v>
      </c>
      <c r="D754" t="s">
        <v>4816</v>
      </c>
      <c r="E754" t="s">
        <v>834</v>
      </c>
      <c r="F754" t="s">
        <v>623</v>
      </c>
      <c r="G754">
        <v>103</v>
      </c>
      <c r="H754" t="s">
        <v>474</v>
      </c>
      <c r="I754" t="s">
        <v>5122</v>
      </c>
      <c r="J754" t="s">
        <v>5123</v>
      </c>
      <c r="K754" t="s">
        <v>38</v>
      </c>
      <c r="L754" t="s">
        <v>188</v>
      </c>
      <c r="M754" t="s">
        <v>411</v>
      </c>
      <c r="N754" t="s">
        <v>411</v>
      </c>
      <c r="O754" t="s">
        <v>411</v>
      </c>
      <c r="P754" t="s">
        <v>424</v>
      </c>
      <c r="Q754" t="s">
        <v>411</v>
      </c>
      <c r="R754" t="s">
        <v>411</v>
      </c>
      <c r="S754" t="s">
        <v>411</v>
      </c>
      <c r="T754" s="1">
        <v>141562.69</v>
      </c>
      <c r="U754">
        <v>423.6</v>
      </c>
      <c r="V754">
        <v>0</v>
      </c>
      <c r="W754" s="1">
        <v>86683.47</v>
      </c>
      <c r="X754" s="1">
        <v>48316.53</v>
      </c>
      <c r="Y754">
        <v>0</v>
      </c>
      <c r="Z754" s="1">
        <v>135000</v>
      </c>
      <c r="AA754">
        <v>0</v>
      </c>
      <c r="AB754">
        <v>0</v>
      </c>
      <c r="AD754">
        <v>8787721584156</v>
      </c>
      <c r="AE754" t="s">
        <v>412</v>
      </c>
      <c r="AF754">
        <v>109225</v>
      </c>
      <c r="AG754" s="2">
        <v>45637</v>
      </c>
      <c r="AH754" s="1">
        <v>2376.35</v>
      </c>
      <c r="AI754" s="2">
        <v>45596</v>
      </c>
      <c r="AJ754">
        <v>2004</v>
      </c>
      <c r="AK754" s="2">
        <v>45594</v>
      </c>
      <c r="AP754" t="s">
        <v>413</v>
      </c>
      <c r="AT754" s="2">
        <v>45638</v>
      </c>
      <c r="AU754" s="2">
        <v>45974</v>
      </c>
      <c r="AV754" t="s">
        <v>414</v>
      </c>
      <c r="AW754" s="2">
        <v>45596</v>
      </c>
      <c r="AY754" s="1">
        <v>196084.09</v>
      </c>
      <c r="BA754" t="s">
        <v>4819</v>
      </c>
      <c r="BD754" t="s">
        <v>478</v>
      </c>
      <c r="BE754" t="s">
        <v>417</v>
      </c>
      <c r="BF754">
        <v>5561996460866</v>
      </c>
      <c r="BG754" t="s">
        <v>5124</v>
      </c>
      <c r="BH754">
        <v>72915265</v>
      </c>
      <c r="BI754" t="s">
        <v>4769</v>
      </c>
      <c r="BJ754" t="s">
        <v>5125</v>
      </c>
      <c r="BL754" s="1">
        <v>1412</v>
      </c>
      <c r="BM754" s="2">
        <v>45767</v>
      </c>
      <c r="BQ754">
        <v>3960</v>
      </c>
      <c r="BS754" t="s">
        <v>648</v>
      </c>
      <c r="BT754" s="2">
        <v>45591</v>
      </c>
      <c r="BU754" s="1">
        <v>1210.51</v>
      </c>
      <c r="BX754" s="2">
        <v>45601</v>
      </c>
      <c r="BY754" t="s">
        <v>5126</v>
      </c>
      <c r="BZ754" s="2">
        <v>45591</v>
      </c>
      <c r="CA754" s="2">
        <v>45597</v>
      </c>
      <c r="CC754" s="2">
        <v>45594</v>
      </c>
      <c r="CD754" t="s">
        <v>424</v>
      </c>
      <c r="CF754" s="2">
        <v>45591</v>
      </c>
      <c r="CJ754" s="2">
        <v>45603</v>
      </c>
      <c r="CL754" s="2">
        <v>45591</v>
      </c>
      <c r="CM754" s="2">
        <v>45607</v>
      </c>
      <c r="CN754" s="2">
        <v>45594</v>
      </c>
      <c r="CO754" s="2">
        <v>45748</v>
      </c>
      <c r="CP754" s="2">
        <v>45597</v>
      </c>
      <c r="CR754" s="2">
        <v>45595</v>
      </c>
      <c r="CS754" s="2">
        <v>45596</v>
      </c>
      <c r="CU754" s="2">
        <v>45600</v>
      </c>
      <c r="CV754" s="2">
        <v>45755</v>
      </c>
      <c r="CW754" s="2">
        <v>45595</v>
      </c>
      <c r="CX754" s="2">
        <v>45637</v>
      </c>
      <c r="CY754" t="s">
        <v>424</v>
      </c>
      <c r="CZ754" s="2">
        <v>45630</v>
      </c>
      <c r="DC754" s="2">
        <v>45636</v>
      </c>
      <c r="DD754" s="2">
        <v>45594</v>
      </c>
      <c r="DF754" s="2">
        <v>45637</v>
      </c>
      <c r="DI754" s="2">
        <v>45638</v>
      </c>
      <c r="DJ754" s="2">
        <v>45594</v>
      </c>
      <c r="DK754" s="2">
        <v>45761</v>
      </c>
      <c r="DL754" s="2">
        <v>45922</v>
      </c>
      <c r="DM754" s="2">
        <v>45954</v>
      </c>
      <c r="DN754" s="2">
        <v>45978</v>
      </c>
      <c r="DO754" s="2">
        <v>45595</v>
      </c>
      <c r="DP754" s="2">
        <v>45978</v>
      </c>
      <c r="EE754" s="1">
        <v>3805.32</v>
      </c>
      <c r="EG754" t="s">
        <v>1640</v>
      </c>
      <c r="EH754" t="s">
        <v>3373</v>
      </c>
      <c r="EI754" t="s">
        <v>3282</v>
      </c>
      <c r="EJ754" t="s">
        <v>4126</v>
      </c>
      <c r="EK754" t="s">
        <v>1591</v>
      </c>
    </row>
    <row r="755" spans="1:141" hidden="1" x14ac:dyDescent="0.35">
      <c r="A755">
        <v>3934</v>
      </c>
      <c r="B755" t="s">
        <v>404</v>
      </c>
      <c r="C755">
        <v>4768</v>
      </c>
      <c r="D755" t="s">
        <v>4816</v>
      </c>
      <c r="E755" t="s">
        <v>834</v>
      </c>
      <c r="F755" t="s">
        <v>451</v>
      </c>
      <c r="G755">
        <v>102</v>
      </c>
      <c r="H755" t="s">
        <v>474</v>
      </c>
      <c r="I755" t="s">
        <v>5127</v>
      </c>
      <c r="J755" t="s">
        <v>5128</v>
      </c>
      <c r="K755" t="s">
        <v>44</v>
      </c>
      <c r="L755" t="s">
        <v>195</v>
      </c>
      <c r="M755" t="s">
        <v>411</v>
      </c>
      <c r="N755" t="s">
        <v>411</v>
      </c>
      <c r="O755" t="s">
        <v>411</v>
      </c>
      <c r="P755" t="s">
        <v>424</v>
      </c>
      <c r="Q755" t="s">
        <v>424</v>
      </c>
      <c r="R755" t="s">
        <v>411</v>
      </c>
      <c r="S755" t="s">
        <v>411</v>
      </c>
      <c r="T755" s="1">
        <v>129302.16</v>
      </c>
      <c r="U755">
        <v>423.6</v>
      </c>
      <c r="V755">
        <v>0</v>
      </c>
      <c r="W755" s="1">
        <v>74405.78</v>
      </c>
      <c r="X755" s="1">
        <v>60594.22</v>
      </c>
      <c r="Y755">
        <v>0</v>
      </c>
      <c r="Z755" s="1">
        <v>135000</v>
      </c>
      <c r="AA755">
        <v>0</v>
      </c>
      <c r="AB755">
        <v>0</v>
      </c>
      <c r="AD755">
        <v>8787721576943</v>
      </c>
      <c r="AE755" t="s">
        <v>412</v>
      </c>
      <c r="AF755">
        <v>109272</v>
      </c>
      <c r="AG755" s="2">
        <v>45618</v>
      </c>
      <c r="AH755" s="1">
        <v>2376.42</v>
      </c>
      <c r="AI755" s="2">
        <v>45595</v>
      </c>
      <c r="AJ755">
        <v>2004</v>
      </c>
      <c r="AK755" s="2">
        <v>45594</v>
      </c>
      <c r="AP755" t="s">
        <v>413</v>
      </c>
      <c r="AT755" s="2">
        <v>46048</v>
      </c>
      <c r="AU755" s="2">
        <v>46048</v>
      </c>
      <c r="AV755" t="s">
        <v>414</v>
      </c>
      <c r="AW755" s="2">
        <v>45595</v>
      </c>
      <c r="AY755" s="1">
        <v>190302.16</v>
      </c>
      <c r="BA755" t="s">
        <v>4819</v>
      </c>
      <c r="BD755" t="s">
        <v>478</v>
      </c>
      <c r="BE755" t="s">
        <v>417</v>
      </c>
      <c r="BF755">
        <v>5561981479304</v>
      </c>
      <c r="BG755" t="s">
        <v>5129</v>
      </c>
      <c r="BH755">
        <v>72910000</v>
      </c>
      <c r="BI755" t="s">
        <v>2356</v>
      </c>
      <c r="BJ755" t="s">
        <v>5130</v>
      </c>
      <c r="BL755" s="1">
        <v>1412</v>
      </c>
      <c r="BM755" s="2">
        <v>45760</v>
      </c>
      <c r="BQ755">
        <v>4018</v>
      </c>
      <c r="BS755" t="s">
        <v>1112</v>
      </c>
      <c r="BT755" s="2">
        <v>45587</v>
      </c>
      <c r="BU755">
        <v>896.05</v>
      </c>
      <c r="BV755" s="2">
        <v>45600</v>
      </c>
      <c r="BX755" s="2">
        <v>45600</v>
      </c>
      <c r="BY755" t="s">
        <v>5131</v>
      </c>
      <c r="BZ755" s="2">
        <v>45587</v>
      </c>
      <c r="CA755" s="2">
        <v>45595</v>
      </c>
      <c r="CC755" s="2">
        <v>45593</v>
      </c>
      <c r="CD755" t="s">
        <v>424</v>
      </c>
      <c r="CF755" s="2">
        <v>45587</v>
      </c>
      <c r="CJ755" s="2">
        <v>45600</v>
      </c>
      <c r="CL755" s="2">
        <v>45587</v>
      </c>
      <c r="CM755" s="2">
        <v>45607</v>
      </c>
      <c r="CN755" s="2">
        <v>45593</v>
      </c>
      <c r="CO755" s="2">
        <v>45748</v>
      </c>
      <c r="CP755" s="2">
        <v>45595</v>
      </c>
      <c r="CR755" s="2">
        <v>45595</v>
      </c>
      <c r="CS755" s="2">
        <v>45594</v>
      </c>
      <c r="CU755" s="2">
        <v>45596</v>
      </c>
      <c r="CV755" s="2">
        <v>45755</v>
      </c>
      <c r="CW755" s="2">
        <v>45594</v>
      </c>
      <c r="CX755" s="2">
        <v>45617</v>
      </c>
      <c r="CY755" t="s">
        <v>424</v>
      </c>
      <c r="DD755" s="2">
        <v>45593</v>
      </c>
      <c r="DF755" s="2">
        <v>45618</v>
      </c>
      <c r="DI755" s="2">
        <v>45621</v>
      </c>
      <c r="DJ755" s="2">
        <v>45593</v>
      </c>
      <c r="DK755" s="2">
        <v>45757</v>
      </c>
      <c r="DL755" s="2">
        <v>45792</v>
      </c>
      <c r="DM755" s="2">
        <v>45803</v>
      </c>
      <c r="DN755" s="2">
        <v>46030</v>
      </c>
      <c r="DO755" s="2">
        <v>45594</v>
      </c>
      <c r="DP755" s="2">
        <v>46030</v>
      </c>
      <c r="EE755" s="1">
        <v>3805.32</v>
      </c>
      <c r="EF755" t="s">
        <v>5132</v>
      </c>
      <c r="EG755" t="s">
        <v>735</v>
      </c>
      <c r="EH755" t="s">
        <v>3373</v>
      </c>
      <c r="EI755" t="s">
        <v>3282</v>
      </c>
      <c r="EJ755" t="s">
        <v>4126</v>
      </c>
      <c r="EK755" t="s">
        <v>1591</v>
      </c>
    </row>
    <row r="756" spans="1:141" hidden="1" x14ac:dyDescent="0.35">
      <c r="A756">
        <v>3935</v>
      </c>
      <c r="B756" t="s">
        <v>404</v>
      </c>
      <c r="C756">
        <v>4798</v>
      </c>
      <c r="D756" t="s">
        <v>4502</v>
      </c>
      <c r="E756" t="s">
        <v>942</v>
      </c>
      <c r="F756" t="s">
        <v>4503</v>
      </c>
      <c r="G756">
        <v>201</v>
      </c>
      <c r="H756" t="s">
        <v>810</v>
      </c>
      <c r="I756" t="s">
        <v>5133</v>
      </c>
      <c r="J756" t="s">
        <v>5134</v>
      </c>
      <c r="K756" t="s">
        <v>56</v>
      </c>
      <c r="L756" t="s">
        <v>137</v>
      </c>
      <c r="M756" t="s">
        <v>411</v>
      </c>
      <c r="N756" t="s">
        <v>411</v>
      </c>
      <c r="O756" t="s">
        <v>411</v>
      </c>
      <c r="P756" t="s">
        <v>411</v>
      </c>
      <c r="Q756" t="s">
        <v>424</v>
      </c>
      <c r="R756" t="s">
        <v>411</v>
      </c>
      <c r="S756" t="s">
        <v>411</v>
      </c>
      <c r="T756" s="1">
        <v>285700</v>
      </c>
      <c r="U756">
        <v>0</v>
      </c>
      <c r="V756">
        <v>0</v>
      </c>
      <c r="W756">
        <v>0</v>
      </c>
      <c r="X756">
        <v>0</v>
      </c>
      <c r="Y756">
        <v>0</v>
      </c>
      <c r="Z756">
        <v>0</v>
      </c>
      <c r="AA756">
        <v>0</v>
      </c>
      <c r="AB756">
        <v>0</v>
      </c>
      <c r="AE756" t="s">
        <v>412</v>
      </c>
      <c r="AF756">
        <v>377340</v>
      </c>
      <c r="AG756" s="2">
        <v>45764</v>
      </c>
      <c r="AH756" s="1">
        <v>1988.05</v>
      </c>
      <c r="AI756" s="2">
        <v>45632</v>
      </c>
      <c r="AJ756">
        <v>2004</v>
      </c>
      <c r="AK756" s="2">
        <v>45595</v>
      </c>
      <c r="AP756" t="s">
        <v>5135</v>
      </c>
      <c r="AT756" s="2">
        <v>45764</v>
      </c>
      <c r="AU756" s="2">
        <v>45764</v>
      </c>
      <c r="AV756" t="s">
        <v>414</v>
      </c>
      <c r="AW756" s="2">
        <v>45595</v>
      </c>
      <c r="AY756" s="1">
        <v>350000</v>
      </c>
      <c r="BA756" t="s">
        <v>4506</v>
      </c>
      <c r="BD756" t="s">
        <v>929</v>
      </c>
      <c r="BE756" t="s">
        <v>513</v>
      </c>
      <c r="BF756">
        <v>5561982850813</v>
      </c>
      <c r="BG756" t="s">
        <v>5136</v>
      </c>
      <c r="BH756">
        <v>71936250</v>
      </c>
      <c r="BI756" t="s">
        <v>4992</v>
      </c>
      <c r="BJ756" t="s">
        <v>5137</v>
      </c>
      <c r="BK756">
        <v>5561982850813</v>
      </c>
      <c r="BL756">
        <v>0</v>
      </c>
      <c r="BQ756">
        <v>8168</v>
      </c>
      <c r="BS756" t="s">
        <v>806</v>
      </c>
      <c r="BV756" s="2">
        <v>45632</v>
      </c>
      <c r="CA756" s="2">
        <v>45742</v>
      </c>
      <c r="CD756" t="s">
        <v>424</v>
      </c>
      <c r="CJ756" s="2">
        <v>45674</v>
      </c>
      <c r="CM756" s="2">
        <v>45743</v>
      </c>
      <c r="CP756" s="2">
        <v>45673</v>
      </c>
      <c r="CS756" s="2">
        <v>45632</v>
      </c>
      <c r="CU756" s="2">
        <v>45673</v>
      </c>
      <c r="CW756" s="2">
        <v>45632</v>
      </c>
      <c r="CY756" t="s">
        <v>424</v>
      </c>
      <c r="DB756" s="2">
        <v>45631</v>
      </c>
      <c r="DD756" s="2">
        <v>45743</v>
      </c>
      <c r="DE756" s="2">
        <v>45632</v>
      </c>
      <c r="DW756" s="2">
        <v>45632</v>
      </c>
      <c r="EA756" t="s">
        <v>5138</v>
      </c>
      <c r="EE756" s="1">
        <v>3500</v>
      </c>
      <c r="EK756" t="s">
        <v>1591</v>
      </c>
    </row>
    <row r="757" spans="1:141" hidden="1" x14ac:dyDescent="0.35">
      <c r="A757">
        <v>3936</v>
      </c>
      <c r="B757" t="s">
        <v>404</v>
      </c>
      <c r="C757">
        <v>4799</v>
      </c>
      <c r="D757" t="s">
        <v>4502</v>
      </c>
      <c r="E757" t="s">
        <v>942</v>
      </c>
      <c r="F757" t="s">
        <v>4503</v>
      </c>
      <c r="G757">
        <v>202</v>
      </c>
      <c r="H757" t="s">
        <v>810</v>
      </c>
      <c r="I757" t="s">
        <v>5139</v>
      </c>
      <c r="J757" t="s">
        <v>5140</v>
      </c>
      <c r="K757" t="s">
        <v>56</v>
      </c>
      <c r="L757" t="s">
        <v>137</v>
      </c>
      <c r="M757" t="s">
        <v>411</v>
      </c>
      <c r="N757" t="s">
        <v>411</v>
      </c>
      <c r="O757" t="s">
        <v>411</v>
      </c>
      <c r="P757" t="s">
        <v>424</v>
      </c>
      <c r="Q757" t="s">
        <v>424</v>
      </c>
      <c r="R757" t="s">
        <v>411</v>
      </c>
      <c r="S757" t="s">
        <v>424</v>
      </c>
      <c r="T757" s="1">
        <v>261915.87</v>
      </c>
      <c r="U757">
        <v>0</v>
      </c>
      <c r="V757">
        <v>0</v>
      </c>
      <c r="W757" s="1">
        <v>261915.87</v>
      </c>
      <c r="X757">
        <v>0</v>
      </c>
      <c r="Y757">
        <v>0</v>
      </c>
      <c r="Z757" s="1">
        <v>261915.87</v>
      </c>
      <c r="AA757">
        <v>0</v>
      </c>
      <c r="AB757">
        <v>0</v>
      </c>
      <c r="AE757" t="s">
        <v>412</v>
      </c>
      <c r="AF757">
        <v>377341</v>
      </c>
      <c r="AG757" s="2">
        <v>45644</v>
      </c>
      <c r="AH757" s="1">
        <v>3159.21</v>
      </c>
      <c r="AI757" s="2">
        <v>45583</v>
      </c>
      <c r="AJ757">
        <v>2004</v>
      </c>
      <c r="AK757" s="2">
        <v>45595</v>
      </c>
      <c r="AP757" t="s">
        <v>413</v>
      </c>
      <c r="AQ757" t="s">
        <v>5037</v>
      </c>
      <c r="AT757" s="2">
        <v>45661</v>
      </c>
      <c r="AU757" s="2">
        <v>45661</v>
      </c>
      <c r="AV757" t="s">
        <v>414</v>
      </c>
      <c r="AW757" s="2">
        <v>45595</v>
      </c>
      <c r="AY757" s="1">
        <v>350000.07</v>
      </c>
      <c r="BA757" t="s">
        <v>4506</v>
      </c>
      <c r="BD757" t="s">
        <v>929</v>
      </c>
      <c r="BE757" t="s">
        <v>513</v>
      </c>
      <c r="BF757">
        <v>5561985773622</v>
      </c>
      <c r="BG757" t="s">
        <v>5141</v>
      </c>
      <c r="BH757">
        <v>72115115</v>
      </c>
      <c r="BI757" t="s">
        <v>1014</v>
      </c>
      <c r="BJ757" t="s">
        <v>5142</v>
      </c>
      <c r="BL757">
        <v>0</v>
      </c>
      <c r="BQ757">
        <v>8169</v>
      </c>
      <c r="BS757" t="s">
        <v>2569</v>
      </c>
      <c r="CA757" s="2">
        <v>45590</v>
      </c>
      <c r="CD757" t="s">
        <v>424</v>
      </c>
      <c r="CJ757" s="2">
        <v>45622</v>
      </c>
      <c r="CM757" s="2">
        <v>45630</v>
      </c>
      <c r="CP757" s="2">
        <v>45607</v>
      </c>
      <c r="CU757" s="2">
        <v>45622</v>
      </c>
      <c r="CX757" s="2">
        <v>45631</v>
      </c>
      <c r="CY757" t="s">
        <v>424</v>
      </c>
      <c r="DB757" s="2">
        <v>45579</v>
      </c>
      <c r="DD757" s="2">
        <v>45645</v>
      </c>
      <c r="DE757" s="2">
        <v>45581</v>
      </c>
      <c r="DF757" s="2">
        <v>45645</v>
      </c>
      <c r="DI757" s="2">
        <v>45652</v>
      </c>
      <c r="DJ757" s="2">
        <v>45556</v>
      </c>
      <c r="DO757" s="2">
        <v>45561</v>
      </c>
      <c r="EE757" s="1">
        <v>12750</v>
      </c>
      <c r="EK757" t="s">
        <v>1591</v>
      </c>
    </row>
    <row r="758" spans="1:141" hidden="1" x14ac:dyDescent="0.35">
      <c r="A758">
        <v>3937</v>
      </c>
      <c r="B758" t="s">
        <v>404</v>
      </c>
      <c r="C758">
        <v>4801</v>
      </c>
      <c r="D758" t="s">
        <v>4502</v>
      </c>
      <c r="E758" t="s">
        <v>942</v>
      </c>
      <c r="F758" t="s">
        <v>4503</v>
      </c>
      <c r="G758">
        <v>301</v>
      </c>
      <c r="H758" t="s">
        <v>810</v>
      </c>
      <c r="I758" t="s">
        <v>5143</v>
      </c>
      <c r="J758" t="s">
        <v>5144</v>
      </c>
      <c r="K758" t="s">
        <v>56</v>
      </c>
      <c r="L758" t="s">
        <v>137</v>
      </c>
      <c r="M758" t="s">
        <v>411</v>
      </c>
      <c r="N758" t="s">
        <v>411</v>
      </c>
      <c r="O758" t="s">
        <v>411</v>
      </c>
      <c r="P758" t="s">
        <v>411</v>
      </c>
      <c r="Q758" t="s">
        <v>411</v>
      </c>
      <c r="R758" t="s">
        <v>411</v>
      </c>
      <c r="S758" t="s">
        <v>411</v>
      </c>
      <c r="T758" s="1">
        <v>252623.08</v>
      </c>
      <c r="U758">
        <v>0</v>
      </c>
      <c r="V758">
        <v>0</v>
      </c>
      <c r="W758">
        <v>0</v>
      </c>
      <c r="X758">
        <v>0</v>
      </c>
      <c r="Y758">
        <v>0</v>
      </c>
      <c r="Z758">
        <v>0</v>
      </c>
      <c r="AA758">
        <v>0</v>
      </c>
      <c r="AB758">
        <v>0</v>
      </c>
      <c r="AE758" t="s">
        <v>412</v>
      </c>
      <c r="AH758">
        <v>0</v>
      </c>
      <c r="AI758" s="2">
        <v>45583</v>
      </c>
      <c r="AJ758">
        <v>2004</v>
      </c>
      <c r="AK758" s="2">
        <v>45595</v>
      </c>
      <c r="AP758" t="s">
        <v>413</v>
      </c>
      <c r="AQ758" t="s">
        <v>5037</v>
      </c>
      <c r="AT758" s="2">
        <v>45705</v>
      </c>
      <c r="AU758" s="2">
        <v>45705</v>
      </c>
      <c r="AV758" t="s">
        <v>414</v>
      </c>
      <c r="AW758" s="2">
        <v>45595</v>
      </c>
      <c r="AY758" s="1">
        <v>350000</v>
      </c>
      <c r="BA758" t="s">
        <v>4506</v>
      </c>
      <c r="BD758" t="s">
        <v>738</v>
      </c>
      <c r="BE758" t="s">
        <v>513</v>
      </c>
      <c r="BF758">
        <v>5561982724780</v>
      </c>
      <c r="BG758" t="s">
        <v>5145</v>
      </c>
      <c r="BH758">
        <v>72005204</v>
      </c>
      <c r="BI758" t="s">
        <v>5146</v>
      </c>
      <c r="BJ758" t="s">
        <v>5147</v>
      </c>
      <c r="BK758">
        <v>5561982724780</v>
      </c>
      <c r="BL758">
        <v>0</v>
      </c>
      <c r="BQ758">
        <v>8176</v>
      </c>
      <c r="BS758" t="s">
        <v>806</v>
      </c>
      <c r="DF758" s="2">
        <v>45702</v>
      </c>
      <c r="DI758" s="2">
        <v>45705</v>
      </c>
    </row>
    <row r="759" spans="1:141" hidden="1" x14ac:dyDescent="0.35">
      <c r="A759">
        <v>3938</v>
      </c>
      <c r="B759" t="s">
        <v>404</v>
      </c>
      <c r="C759">
        <v>4765</v>
      </c>
      <c r="D759" t="s">
        <v>471</v>
      </c>
      <c r="E759" t="s">
        <v>508</v>
      </c>
      <c r="F759" t="s">
        <v>426</v>
      </c>
      <c r="G759">
        <v>3</v>
      </c>
      <c r="H759" t="s">
        <v>474</v>
      </c>
      <c r="I759" t="s">
        <v>5148</v>
      </c>
      <c r="J759" t="s">
        <v>5149</v>
      </c>
      <c r="K759" t="s">
        <v>38</v>
      </c>
      <c r="L759" t="s">
        <v>185</v>
      </c>
      <c r="M759" t="s">
        <v>411</v>
      </c>
      <c r="N759" t="s">
        <v>411</v>
      </c>
      <c r="O759" t="s">
        <v>411</v>
      </c>
      <c r="P759" t="s">
        <v>411</v>
      </c>
      <c r="Q759" t="s">
        <v>424</v>
      </c>
      <c r="R759" t="s">
        <v>411</v>
      </c>
      <c r="S759" t="s">
        <v>411</v>
      </c>
      <c r="T759" s="1">
        <v>182075</v>
      </c>
      <c r="U759" s="1">
        <v>1261.3699999999999</v>
      </c>
      <c r="V759">
        <v>0</v>
      </c>
      <c r="W759" s="1">
        <v>180000</v>
      </c>
      <c r="X759" s="1">
        <v>42925</v>
      </c>
      <c r="Y759">
        <v>0</v>
      </c>
      <c r="Z759" s="1">
        <v>222925</v>
      </c>
      <c r="AA759">
        <v>0</v>
      </c>
      <c r="AB759">
        <v>0</v>
      </c>
      <c r="AE759" t="s">
        <v>412</v>
      </c>
      <c r="AF759">
        <v>96265</v>
      </c>
      <c r="AG759" s="2">
        <v>45625</v>
      </c>
      <c r="AH759" s="1">
        <v>3128.19</v>
      </c>
      <c r="AI759" s="2">
        <v>45595</v>
      </c>
      <c r="AJ759">
        <v>2004</v>
      </c>
      <c r="AK759" s="2">
        <v>45595</v>
      </c>
      <c r="AP759" t="s">
        <v>413</v>
      </c>
      <c r="AT759" s="2">
        <v>45742</v>
      </c>
      <c r="AU759" s="2">
        <v>45742</v>
      </c>
      <c r="AV759" t="s">
        <v>414</v>
      </c>
      <c r="AW759" s="2">
        <v>45596</v>
      </c>
      <c r="AX759">
        <v>30603</v>
      </c>
      <c r="AY759" s="1">
        <v>226320</v>
      </c>
      <c r="BA759" t="s">
        <v>477</v>
      </c>
      <c r="BB759">
        <v>30603</v>
      </c>
      <c r="BC759" t="s">
        <v>5150</v>
      </c>
      <c r="BD759" t="s">
        <v>478</v>
      </c>
      <c r="BE759" t="s">
        <v>417</v>
      </c>
      <c r="BF759">
        <v>5561993624758</v>
      </c>
      <c r="BG759" t="s">
        <v>5151</v>
      </c>
      <c r="BH759">
        <v>72925003</v>
      </c>
      <c r="BI759" t="s">
        <v>2849</v>
      </c>
      <c r="BJ759" t="s">
        <v>5152</v>
      </c>
      <c r="BL759" s="1">
        <v>1474.04</v>
      </c>
      <c r="BM759" s="2">
        <v>45763</v>
      </c>
      <c r="BQ759">
        <v>2972</v>
      </c>
      <c r="BR759">
        <v>6136</v>
      </c>
      <c r="BS759" t="s">
        <v>449</v>
      </c>
      <c r="BT759" s="2">
        <v>45586</v>
      </c>
      <c r="BU759">
        <v>936.23</v>
      </c>
      <c r="BX759" s="2">
        <v>45617</v>
      </c>
      <c r="BY759" t="s">
        <v>5153</v>
      </c>
      <c r="BZ759" s="2">
        <v>45586</v>
      </c>
      <c r="CA759" s="2">
        <v>45603</v>
      </c>
      <c r="CC759" s="2">
        <v>45589</v>
      </c>
      <c r="CD759" t="s">
        <v>424</v>
      </c>
      <c r="CF759" s="2">
        <v>45586</v>
      </c>
      <c r="CJ759" s="2">
        <v>45607</v>
      </c>
      <c r="CL759" s="2">
        <v>45586</v>
      </c>
      <c r="CM759" s="2">
        <v>45622</v>
      </c>
      <c r="CN759" s="2">
        <v>45589</v>
      </c>
      <c r="CO759" s="2">
        <v>45628</v>
      </c>
      <c r="CP759" s="2">
        <v>45603</v>
      </c>
      <c r="CR759" s="2">
        <v>45595</v>
      </c>
      <c r="CS759" s="2">
        <v>45594</v>
      </c>
      <c r="CU759" s="2">
        <v>45603</v>
      </c>
      <c r="CV759" s="2">
        <v>45646</v>
      </c>
      <c r="CW759" s="2">
        <v>45594</v>
      </c>
      <c r="CY759" t="s">
        <v>424</v>
      </c>
      <c r="DD759" s="2">
        <v>45593</v>
      </c>
      <c r="DF759" s="2">
        <v>45625</v>
      </c>
      <c r="DI759" s="2">
        <v>45630</v>
      </c>
      <c r="DJ759" s="2">
        <v>45593</v>
      </c>
      <c r="DK759" s="2">
        <v>45659</v>
      </c>
      <c r="DL759" s="2">
        <v>45707</v>
      </c>
      <c r="DM759" s="2">
        <v>45712</v>
      </c>
      <c r="DN759" s="2">
        <v>45728</v>
      </c>
      <c r="DO759" s="2">
        <v>45594</v>
      </c>
      <c r="DP759" s="2">
        <v>45728</v>
      </c>
      <c r="EE759" s="1">
        <v>4505.32</v>
      </c>
      <c r="EG759" t="s">
        <v>735</v>
      </c>
      <c r="EH759" t="s">
        <v>3373</v>
      </c>
      <c r="EJ759" t="s">
        <v>4126</v>
      </c>
    </row>
    <row r="760" spans="1:141" hidden="1" x14ac:dyDescent="0.35">
      <c r="A760">
        <v>3939</v>
      </c>
      <c r="B760" t="s">
        <v>3928</v>
      </c>
      <c r="C760">
        <v>4806</v>
      </c>
      <c r="D760" t="s">
        <v>4502</v>
      </c>
      <c r="E760" t="s">
        <v>942</v>
      </c>
      <c r="F760" t="s">
        <v>4503</v>
      </c>
      <c r="G760">
        <v>304</v>
      </c>
      <c r="H760" t="s">
        <v>810</v>
      </c>
      <c r="I760" t="s">
        <v>5154</v>
      </c>
      <c r="J760" t="s">
        <v>5155</v>
      </c>
      <c r="K760" t="s">
        <v>56</v>
      </c>
      <c r="L760" t="s">
        <v>137</v>
      </c>
      <c r="M760" t="s">
        <v>411</v>
      </c>
      <c r="N760" t="s">
        <v>411</v>
      </c>
      <c r="O760" t="s">
        <v>411</v>
      </c>
      <c r="P760" t="s">
        <v>411</v>
      </c>
      <c r="Q760" t="s">
        <v>411</v>
      </c>
      <c r="R760" t="s">
        <v>411</v>
      </c>
      <c r="S760" t="s">
        <v>411</v>
      </c>
      <c r="T760" s="1">
        <v>319314.08</v>
      </c>
      <c r="U760">
        <v>0</v>
      </c>
      <c r="V760">
        <v>0</v>
      </c>
      <c r="W760">
        <v>0</v>
      </c>
      <c r="X760">
        <v>0</v>
      </c>
      <c r="Y760">
        <v>0</v>
      </c>
      <c r="Z760">
        <v>0</v>
      </c>
      <c r="AA760">
        <v>0</v>
      </c>
      <c r="AB760">
        <v>0</v>
      </c>
      <c r="AE760" t="s">
        <v>412</v>
      </c>
      <c r="AH760">
        <v>0</v>
      </c>
      <c r="AK760" s="2">
        <v>45596</v>
      </c>
      <c r="AP760" t="s">
        <v>4990</v>
      </c>
      <c r="AT760" s="2">
        <v>45596</v>
      </c>
      <c r="AU760" s="2">
        <v>46119</v>
      </c>
      <c r="AV760" t="s">
        <v>414</v>
      </c>
      <c r="AW760" s="2">
        <v>45596</v>
      </c>
      <c r="AY760" s="1">
        <v>395498.38</v>
      </c>
      <c r="BA760" t="s">
        <v>4506</v>
      </c>
      <c r="BD760" t="s">
        <v>3552</v>
      </c>
      <c r="BE760" t="s">
        <v>513</v>
      </c>
      <c r="BF760">
        <v>5561992021601</v>
      </c>
      <c r="BG760" t="s">
        <v>5156</v>
      </c>
      <c r="BH760">
        <v>71710040</v>
      </c>
      <c r="BI760" t="s">
        <v>3552</v>
      </c>
      <c r="BJ760" t="s">
        <v>5157</v>
      </c>
      <c r="BL760">
        <v>0</v>
      </c>
      <c r="BO760" t="s">
        <v>5158</v>
      </c>
      <c r="BP760" t="s">
        <v>5030</v>
      </c>
      <c r="BQ760">
        <v>8179</v>
      </c>
      <c r="BS760" t="s">
        <v>432</v>
      </c>
    </row>
    <row r="761" spans="1:141" hidden="1" x14ac:dyDescent="0.35">
      <c r="A761">
        <v>3940</v>
      </c>
      <c r="B761" t="s">
        <v>561</v>
      </c>
      <c r="C761">
        <v>4789</v>
      </c>
      <c r="D761" t="s">
        <v>471</v>
      </c>
      <c r="E761" t="s">
        <v>508</v>
      </c>
      <c r="F761" t="s">
        <v>451</v>
      </c>
      <c r="G761">
        <v>103</v>
      </c>
      <c r="H761" t="s">
        <v>474</v>
      </c>
      <c r="I761" t="s">
        <v>5159</v>
      </c>
      <c r="J761" t="s">
        <v>5160</v>
      </c>
      <c r="K761" t="s">
        <v>38</v>
      </c>
      <c r="L761" t="s">
        <v>188</v>
      </c>
      <c r="M761" t="s">
        <v>411</v>
      </c>
      <c r="N761" t="s">
        <v>411</v>
      </c>
      <c r="O761" t="s">
        <v>411</v>
      </c>
      <c r="P761" t="s">
        <v>411</v>
      </c>
      <c r="Q761" t="s">
        <v>411</v>
      </c>
      <c r="R761" t="s">
        <v>411</v>
      </c>
      <c r="S761" t="s">
        <v>411</v>
      </c>
      <c r="T761" s="1">
        <v>161996.09</v>
      </c>
      <c r="U761">
        <v>570</v>
      </c>
      <c r="V761">
        <v>0</v>
      </c>
      <c r="W761" s="1">
        <v>118713.06</v>
      </c>
      <c r="X761" s="1">
        <v>44833</v>
      </c>
      <c r="Y761">
        <v>0</v>
      </c>
      <c r="Z761" s="1">
        <v>163546.06</v>
      </c>
      <c r="AA761">
        <v>0</v>
      </c>
      <c r="AB761">
        <v>0</v>
      </c>
      <c r="AE761" t="s">
        <v>412</v>
      </c>
      <c r="AH761">
        <v>0</v>
      </c>
      <c r="AK761" s="2">
        <v>45596</v>
      </c>
      <c r="AP761" t="s">
        <v>413</v>
      </c>
      <c r="AT761" s="2">
        <v>45617</v>
      </c>
      <c r="AU761" s="2">
        <v>45617</v>
      </c>
      <c r="AV761" t="s">
        <v>561</v>
      </c>
      <c r="AW761" s="2">
        <v>45591</v>
      </c>
      <c r="AX761">
        <v>30633</v>
      </c>
      <c r="AY761" s="1">
        <v>210074.09</v>
      </c>
      <c r="BA761" t="s">
        <v>477</v>
      </c>
      <c r="BB761">
        <v>30633</v>
      </c>
      <c r="BC761" t="s">
        <v>5161</v>
      </c>
      <c r="BD761" t="s">
        <v>478</v>
      </c>
      <c r="BE761" t="s">
        <v>417</v>
      </c>
      <c r="BF761">
        <v>5561999345565</v>
      </c>
      <c r="BG761" t="s">
        <v>5162</v>
      </c>
      <c r="BH761">
        <v>72925480</v>
      </c>
      <c r="BI761" t="s">
        <v>5163</v>
      </c>
      <c r="BJ761" t="s">
        <v>5164</v>
      </c>
      <c r="BK761">
        <v>5561996992055</v>
      </c>
      <c r="BL761" s="1">
        <v>1900</v>
      </c>
      <c r="BM761" s="2">
        <v>45768</v>
      </c>
      <c r="BQ761">
        <v>2840</v>
      </c>
      <c r="BR761">
        <v>6142</v>
      </c>
      <c r="BS761" t="s">
        <v>421</v>
      </c>
      <c r="BT761" s="2">
        <v>45594</v>
      </c>
      <c r="BY761" t="s">
        <v>5165</v>
      </c>
      <c r="BZ761" s="2">
        <v>45594</v>
      </c>
      <c r="CC761" s="2">
        <v>45593</v>
      </c>
      <c r="CF761" s="2">
        <v>45594</v>
      </c>
      <c r="CL761" s="2">
        <v>45594</v>
      </c>
      <c r="CN761" s="2">
        <v>45594</v>
      </c>
      <c r="CR761" s="2">
        <v>45595</v>
      </c>
      <c r="CS761" s="2">
        <v>45602</v>
      </c>
      <c r="CW761" s="2">
        <v>45602</v>
      </c>
      <c r="CY761" t="s">
        <v>424</v>
      </c>
      <c r="DD761" s="2">
        <v>45593</v>
      </c>
      <c r="DJ761" s="2">
        <v>45601</v>
      </c>
      <c r="DO761" s="2">
        <v>45602</v>
      </c>
      <c r="EG761" t="s">
        <v>1640</v>
      </c>
      <c r="EH761" t="s">
        <v>3373</v>
      </c>
      <c r="EI761" t="s">
        <v>4259</v>
      </c>
      <c r="EJ761" t="s">
        <v>4126</v>
      </c>
      <c r="EK761" t="s">
        <v>1591</v>
      </c>
    </row>
    <row r="762" spans="1:141" hidden="1" x14ac:dyDescent="0.35">
      <c r="A762">
        <v>3941</v>
      </c>
      <c r="B762" t="s">
        <v>404</v>
      </c>
      <c r="C762">
        <v>4754</v>
      </c>
      <c r="D762" t="s">
        <v>5000</v>
      </c>
      <c r="E762" t="s">
        <v>834</v>
      </c>
      <c r="F762" t="s">
        <v>451</v>
      </c>
      <c r="G762">
        <v>302</v>
      </c>
      <c r="H762" t="s">
        <v>408</v>
      </c>
      <c r="I762" t="s">
        <v>5166</v>
      </c>
      <c r="J762" t="s">
        <v>5167</v>
      </c>
      <c r="K762" t="s">
        <v>22</v>
      </c>
      <c r="L762" t="s">
        <v>125</v>
      </c>
      <c r="M762" t="s">
        <v>411</v>
      </c>
      <c r="N762" t="s">
        <v>411</v>
      </c>
      <c r="O762" t="s">
        <v>411</v>
      </c>
      <c r="P762" t="s">
        <v>411</v>
      </c>
      <c r="Q762" t="s">
        <v>411</v>
      </c>
      <c r="R762" t="s">
        <v>411</v>
      </c>
      <c r="S762" t="s">
        <v>411</v>
      </c>
      <c r="T762" s="1">
        <v>164200</v>
      </c>
      <c r="U762">
        <v>735</v>
      </c>
      <c r="V762">
        <v>0</v>
      </c>
      <c r="W762" s="1">
        <v>139691.17000000001</v>
      </c>
      <c r="X762" s="1">
        <v>18725</v>
      </c>
      <c r="Y762">
        <v>0</v>
      </c>
      <c r="Z762" s="1">
        <v>158416.17000000001</v>
      </c>
      <c r="AA762">
        <v>0</v>
      </c>
      <c r="AB762">
        <v>0</v>
      </c>
      <c r="AD762">
        <v>8787721491336</v>
      </c>
      <c r="AE762" t="s">
        <v>412</v>
      </c>
      <c r="AG762" s="2">
        <v>45645</v>
      </c>
      <c r="AH762" s="1">
        <v>3173.27</v>
      </c>
      <c r="AI762" s="2">
        <v>45596</v>
      </c>
      <c r="AJ762">
        <v>2004</v>
      </c>
      <c r="AK762" s="2">
        <v>45597</v>
      </c>
      <c r="AP762" t="s">
        <v>413</v>
      </c>
      <c r="AT762" s="2">
        <v>45943</v>
      </c>
      <c r="AU762" s="2">
        <v>45943</v>
      </c>
      <c r="AV762" t="s">
        <v>414</v>
      </c>
      <c r="AW762" s="2">
        <v>45582</v>
      </c>
      <c r="AY762" s="1">
        <v>222000</v>
      </c>
      <c r="BA762" t="s">
        <v>5003</v>
      </c>
      <c r="BD762" t="s">
        <v>416</v>
      </c>
      <c r="BE762" t="s">
        <v>417</v>
      </c>
      <c r="BF762">
        <v>5561998572268</v>
      </c>
      <c r="BG762" t="s">
        <v>5168</v>
      </c>
      <c r="BH762">
        <v>73803376</v>
      </c>
      <c r="BI762" t="s">
        <v>1698</v>
      </c>
      <c r="BJ762" t="s">
        <v>5169</v>
      </c>
      <c r="BL762" s="1">
        <v>2450</v>
      </c>
      <c r="BM762" s="2">
        <v>45761</v>
      </c>
      <c r="BQ762">
        <v>4096</v>
      </c>
      <c r="BS762" t="s">
        <v>440</v>
      </c>
      <c r="BT762" s="2">
        <v>45597</v>
      </c>
      <c r="BW762" t="s">
        <v>422</v>
      </c>
      <c r="BY762" t="s">
        <v>5170</v>
      </c>
      <c r="BZ762" s="2">
        <v>45597</v>
      </c>
      <c r="CA762" s="2">
        <v>45600</v>
      </c>
      <c r="CC762" s="2">
        <v>45595</v>
      </c>
      <c r="CD762" t="s">
        <v>424</v>
      </c>
      <c r="CF762" s="2">
        <v>45597</v>
      </c>
      <c r="CJ762" s="2">
        <v>45621</v>
      </c>
      <c r="CL762" s="2">
        <v>45597</v>
      </c>
      <c r="CM762" s="2">
        <v>45622</v>
      </c>
      <c r="CN762" s="2">
        <v>45595</v>
      </c>
      <c r="CO762" s="2">
        <v>45748</v>
      </c>
      <c r="CP762" s="2">
        <v>45601</v>
      </c>
      <c r="CR762" s="2">
        <v>45597</v>
      </c>
      <c r="CS762" s="2">
        <v>45597</v>
      </c>
      <c r="CT762" s="2">
        <v>45761</v>
      </c>
      <c r="CU762" s="2">
        <v>45604</v>
      </c>
      <c r="CV762" s="2">
        <v>45784</v>
      </c>
      <c r="CW762" s="2">
        <v>45595</v>
      </c>
      <c r="CY762" t="s">
        <v>424</v>
      </c>
      <c r="DD762" s="2">
        <v>45622</v>
      </c>
      <c r="DF762" s="2">
        <v>45645</v>
      </c>
      <c r="DI762" s="2">
        <v>45646</v>
      </c>
      <c r="DJ762" s="2">
        <v>45594</v>
      </c>
      <c r="DK762" s="2">
        <v>45786</v>
      </c>
      <c r="DL762" s="2">
        <v>45848</v>
      </c>
      <c r="DM762" s="2">
        <v>45862</v>
      </c>
      <c r="DN762" s="2">
        <v>45881</v>
      </c>
      <c r="DO762" s="2">
        <v>45595</v>
      </c>
      <c r="DP762" s="2">
        <v>45889</v>
      </c>
      <c r="EE762" s="1">
        <v>2012.67</v>
      </c>
      <c r="EK762" t="s">
        <v>1591</v>
      </c>
    </row>
    <row r="763" spans="1:141" hidden="1" x14ac:dyDescent="0.35">
      <c r="A763">
        <v>3942</v>
      </c>
      <c r="B763" t="s">
        <v>1352</v>
      </c>
      <c r="C763">
        <v>4735</v>
      </c>
      <c r="D763" t="s">
        <v>405</v>
      </c>
      <c r="E763" t="s">
        <v>406</v>
      </c>
      <c r="F763" t="s">
        <v>492</v>
      </c>
      <c r="G763">
        <v>3</v>
      </c>
      <c r="H763" t="s">
        <v>408</v>
      </c>
      <c r="I763" t="s">
        <v>5171</v>
      </c>
      <c r="J763" t="s">
        <v>5172</v>
      </c>
      <c r="K763" t="s">
        <v>14</v>
      </c>
      <c r="L763" t="s">
        <v>121</v>
      </c>
      <c r="M763" t="s">
        <v>411</v>
      </c>
      <c r="N763" t="s">
        <v>411</v>
      </c>
      <c r="O763" t="s">
        <v>411</v>
      </c>
      <c r="P763" t="s">
        <v>411</v>
      </c>
      <c r="Q763" t="s">
        <v>411</v>
      </c>
      <c r="R763" t="s">
        <v>411</v>
      </c>
      <c r="S763" t="s">
        <v>411</v>
      </c>
      <c r="T763" s="1">
        <v>156975.85</v>
      </c>
      <c r="U763">
        <v>663.59</v>
      </c>
      <c r="V763">
        <v>0</v>
      </c>
      <c r="W763" s="1">
        <v>134734.85</v>
      </c>
      <c r="X763" s="1">
        <v>6421</v>
      </c>
      <c r="Y763">
        <v>0</v>
      </c>
      <c r="Z763" s="1">
        <v>141155.85</v>
      </c>
      <c r="AA763">
        <v>0</v>
      </c>
      <c r="AB763">
        <v>0</v>
      </c>
      <c r="AD763">
        <v>8787721437196</v>
      </c>
      <c r="AE763" t="s">
        <v>412</v>
      </c>
      <c r="AG763" s="2">
        <v>45637</v>
      </c>
      <c r="AH763" s="1">
        <v>3538.15</v>
      </c>
      <c r="AI763" s="2">
        <v>45604</v>
      </c>
      <c r="AJ763">
        <v>2004</v>
      </c>
      <c r="AK763" s="2">
        <v>45597</v>
      </c>
      <c r="AP763" t="s">
        <v>413</v>
      </c>
      <c r="AT763" s="2">
        <v>45700</v>
      </c>
      <c r="AU763" s="2">
        <v>45938</v>
      </c>
      <c r="AV763" t="s">
        <v>414</v>
      </c>
      <c r="AW763" s="2">
        <v>45575</v>
      </c>
      <c r="AX763">
        <v>30626</v>
      </c>
      <c r="AY763" s="1">
        <v>250000.71</v>
      </c>
      <c r="BA763" t="s">
        <v>415</v>
      </c>
      <c r="BB763">
        <v>30626</v>
      </c>
      <c r="BC763" t="s">
        <v>5173</v>
      </c>
      <c r="BD763" t="s">
        <v>416</v>
      </c>
      <c r="BE763" t="s">
        <v>417</v>
      </c>
      <c r="BF763">
        <v>5561998242394</v>
      </c>
      <c r="BG763" t="s">
        <v>5174</v>
      </c>
      <c r="BH763">
        <v>73808001</v>
      </c>
      <c r="BI763" t="s">
        <v>419</v>
      </c>
      <c r="BJ763" t="s">
        <v>5175</v>
      </c>
      <c r="BL763" s="1">
        <v>2350</v>
      </c>
      <c r="BQ763">
        <v>3059</v>
      </c>
      <c r="BR763">
        <v>6139</v>
      </c>
      <c r="BS763" t="s">
        <v>449</v>
      </c>
      <c r="BT763" s="2">
        <v>45612</v>
      </c>
      <c r="BW763" t="s">
        <v>422</v>
      </c>
      <c r="BY763" t="s">
        <v>5176</v>
      </c>
      <c r="BZ763" s="2">
        <v>45614</v>
      </c>
      <c r="CA763" s="2">
        <v>45608</v>
      </c>
      <c r="CC763" s="2">
        <v>45600</v>
      </c>
      <c r="CD763" t="s">
        <v>424</v>
      </c>
      <c r="CF763" s="2">
        <v>45614</v>
      </c>
      <c r="CJ763" s="2">
        <v>45636</v>
      </c>
      <c r="CL763" s="2">
        <v>45614</v>
      </c>
      <c r="CM763" s="2">
        <v>45636</v>
      </c>
      <c r="CN763" s="2">
        <v>45600</v>
      </c>
      <c r="CO763" s="2">
        <v>45628</v>
      </c>
      <c r="CP763" s="2">
        <v>45630</v>
      </c>
      <c r="CR763" s="2">
        <v>45603</v>
      </c>
      <c r="CS763" s="2">
        <v>45596</v>
      </c>
      <c r="CT763" s="2">
        <v>45713</v>
      </c>
      <c r="CU763" s="2">
        <v>45631</v>
      </c>
      <c r="CV763" s="2">
        <v>45662</v>
      </c>
      <c r="CW763" s="2">
        <v>45596</v>
      </c>
      <c r="CY763" t="s">
        <v>424</v>
      </c>
      <c r="DB763" s="2">
        <v>45603</v>
      </c>
      <c r="DD763" s="2">
        <v>45604</v>
      </c>
      <c r="DE763" s="2">
        <v>45603</v>
      </c>
      <c r="DF763" s="2">
        <v>45638</v>
      </c>
      <c r="DI763" s="2">
        <v>45638</v>
      </c>
      <c r="DJ763" s="2">
        <v>45595</v>
      </c>
      <c r="DK763" s="2">
        <v>45733</v>
      </c>
      <c r="DL763" s="2">
        <v>45799</v>
      </c>
      <c r="DM763" s="2">
        <v>45918</v>
      </c>
      <c r="DO763" s="2">
        <v>45596</v>
      </c>
      <c r="EE763" s="1">
        <v>2133.98</v>
      </c>
      <c r="EG763" t="s">
        <v>735</v>
      </c>
      <c r="EK763" t="s">
        <v>1591</v>
      </c>
    </row>
    <row r="764" spans="1:141" hidden="1" x14ac:dyDescent="0.35">
      <c r="A764">
        <v>3943</v>
      </c>
      <c r="B764" t="s">
        <v>404</v>
      </c>
      <c r="C764">
        <v>4788</v>
      </c>
      <c r="D764" t="s">
        <v>833</v>
      </c>
      <c r="E764" t="s">
        <v>834</v>
      </c>
      <c r="F764" t="s">
        <v>492</v>
      </c>
      <c r="G764">
        <v>301</v>
      </c>
      <c r="H764" t="s">
        <v>474</v>
      </c>
      <c r="I764" t="s">
        <v>5177</v>
      </c>
      <c r="J764" t="s">
        <v>5178</v>
      </c>
      <c r="K764" t="s">
        <v>44</v>
      </c>
      <c r="L764" t="s">
        <v>192</v>
      </c>
      <c r="M764" t="s">
        <v>411</v>
      </c>
      <c r="N764" t="s">
        <v>411</v>
      </c>
      <c r="O764" t="s">
        <v>411</v>
      </c>
      <c r="P764" t="s">
        <v>411</v>
      </c>
      <c r="Q764" t="s">
        <v>424</v>
      </c>
      <c r="R764" t="s">
        <v>411</v>
      </c>
      <c r="S764" t="s">
        <v>411</v>
      </c>
      <c r="T764" s="1">
        <v>153950.82999999999</v>
      </c>
      <c r="U764">
        <v>604.80999999999995</v>
      </c>
      <c r="V764">
        <v>0</v>
      </c>
      <c r="W764" s="1">
        <v>115042.88</v>
      </c>
      <c r="X764" s="1">
        <v>51050.12</v>
      </c>
      <c r="Y764">
        <v>0</v>
      </c>
      <c r="Z764" s="1">
        <v>166093</v>
      </c>
      <c r="AA764">
        <v>0</v>
      </c>
      <c r="AB764">
        <v>0</v>
      </c>
      <c r="AD764">
        <v>8787721571801</v>
      </c>
      <c r="AE764" t="s">
        <v>412</v>
      </c>
      <c r="AF764">
        <v>105264</v>
      </c>
      <c r="AG764" s="2">
        <v>45625</v>
      </c>
      <c r="AH764" s="1">
        <v>2745.55</v>
      </c>
      <c r="AI764" s="2">
        <v>45602</v>
      </c>
      <c r="AJ764">
        <v>2004</v>
      </c>
      <c r="AK764" s="2">
        <v>45597</v>
      </c>
      <c r="AP764" t="s">
        <v>413</v>
      </c>
      <c r="AT764" s="2">
        <v>46048</v>
      </c>
      <c r="AU764" s="2">
        <v>46048</v>
      </c>
      <c r="AV764" t="s">
        <v>414</v>
      </c>
      <c r="AW764" s="2">
        <v>45591</v>
      </c>
      <c r="AX764">
        <v>30627</v>
      </c>
      <c r="AY764" s="1">
        <v>209007.05</v>
      </c>
      <c r="BA764" t="s">
        <v>837</v>
      </c>
      <c r="BB764">
        <v>30627</v>
      </c>
      <c r="BD764" t="s">
        <v>2333</v>
      </c>
      <c r="BE764" t="s">
        <v>417</v>
      </c>
      <c r="BF764">
        <v>5561996564862</v>
      </c>
      <c r="BG764" t="s">
        <v>5179</v>
      </c>
      <c r="BH764">
        <v>72979000</v>
      </c>
      <c r="BI764" t="s">
        <v>5180</v>
      </c>
      <c r="BJ764" t="s">
        <v>5181</v>
      </c>
      <c r="BL764" s="1">
        <v>2016.05</v>
      </c>
      <c r="BM764" s="2">
        <v>45724</v>
      </c>
      <c r="BQ764">
        <v>3356</v>
      </c>
      <c r="BR764">
        <v>6140</v>
      </c>
      <c r="BS764" t="s">
        <v>776</v>
      </c>
      <c r="BT764" s="2">
        <v>45591</v>
      </c>
      <c r="BU764">
        <v>912.22</v>
      </c>
      <c r="BV764" s="2">
        <v>45607</v>
      </c>
      <c r="BX764" s="2">
        <v>45607</v>
      </c>
      <c r="BY764" t="s">
        <v>5182</v>
      </c>
      <c r="BZ764" s="2">
        <v>45591</v>
      </c>
      <c r="CA764" s="2">
        <v>45603</v>
      </c>
      <c r="CC764" s="2">
        <v>45595</v>
      </c>
      <c r="CD764" t="s">
        <v>424</v>
      </c>
      <c r="CF764" s="2">
        <v>45591</v>
      </c>
      <c r="CJ764" s="2">
        <v>45607</v>
      </c>
      <c r="CL764" s="2">
        <v>45591</v>
      </c>
      <c r="CM764" s="2">
        <v>45614</v>
      </c>
      <c r="CN764" s="2">
        <v>45595</v>
      </c>
      <c r="CO764" s="2">
        <v>45628</v>
      </c>
      <c r="CP764" s="2">
        <v>45603</v>
      </c>
      <c r="CR764" s="2">
        <v>45596</v>
      </c>
      <c r="CS764" s="2">
        <v>45597</v>
      </c>
      <c r="CU764" s="2">
        <v>45603</v>
      </c>
      <c r="CV764" s="2">
        <v>45642</v>
      </c>
      <c r="CW764" s="2">
        <v>45597</v>
      </c>
      <c r="CY764" t="s">
        <v>424</v>
      </c>
      <c r="DD764" s="2">
        <v>45596</v>
      </c>
      <c r="DF764" s="2">
        <v>45626</v>
      </c>
      <c r="DI764" s="2">
        <v>45629</v>
      </c>
      <c r="DJ764" s="2">
        <v>45597</v>
      </c>
      <c r="DK764" s="2">
        <v>45642</v>
      </c>
      <c r="DL764" s="2">
        <v>45680</v>
      </c>
      <c r="DM764" s="2">
        <v>45803</v>
      </c>
      <c r="DN764" s="2">
        <v>46044</v>
      </c>
      <c r="DO764" s="2">
        <v>45597</v>
      </c>
      <c r="DP764" s="2">
        <v>46044</v>
      </c>
      <c r="EE764" s="1">
        <v>4105.32</v>
      </c>
      <c r="EG764" t="s">
        <v>735</v>
      </c>
      <c r="EH764" t="s">
        <v>3373</v>
      </c>
      <c r="EI764" t="s">
        <v>3282</v>
      </c>
      <c r="EJ764" t="s">
        <v>4126</v>
      </c>
      <c r="EK764" t="s">
        <v>1591</v>
      </c>
    </row>
    <row r="765" spans="1:141" hidden="1" x14ac:dyDescent="0.35">
      <c r="A765">
        <v>3944</v>
      </c>
      <c r="B765" t="s">
        <v>404</v>
      </c>
      <c r="C765">
        <v>4729</v>
      </c>
      <c r="D765" t="s">
        <v>5000</v>
      </c>
      <c r="E765" t="s">
        <v>834</v>
      </c>
      <c r="F765" t="s">
        <v>451</v>
      </c>
      <c r="G765">
        <v>102</v>
      </c>
      <c r="H765" t="s">
        <v>408</v>
      </c>
      <c r="I765" t="s">
        <v>5183</v>
      </c>
      <c r="J765" t="s">
        <v>5184</v>
      </c>
      <c r="K765" t="s">
        <v>14</v>
      </c>
      <c r="L765" t="s">
        <v>66</v>
      </c>
      <c r="M765" t="s">
        <v>411</v>
      </c>
      <c r="N765" t="s">
        <v>411</v>
      </c>
      <c r="O765" t="s">
        <v>411</v>
      </c>
      <c r="P765" t="s">
        <v>411</v>
      </c>
      <c r="Q765" t="s">
        <v>411</v>
      </c>
      <c r="R765" t="s">
        <v>411</v>
      </c>
      <c r="S765" t="s">
        <v>411</v>
      </c>
      <c r="T765" s="1">
        <v>152644.15</v>
      </c>
      <c r="U765">
        <v>705</v>
      </c>
      <c r="V765">
        <v>0</v>
      </c>
      <c r="W765" s="1">
        <v>134471.42000000001</v>
      </c>
      <c r="X765" s="1">
        <v>21789</v>
      </c>
      <c r="Y765">
        <v>0</v>
      </c>
      <c r="Z765" s="1">
        <v>156260.42000000001</v>
      </c>
      <c r="AA765">
        <v>0</v>
      </c>
      <c r="AB765">
        <v>0</v>
      </c>
      <c r="AD765">
        <v>8787721587139</v>
      </c>
      <c r="AE765" t="s">
        <v>412</v>
      </c>
      <c r="AG765" s="2">
        <v>45643</v>
      </c>
      <c r="AH765" s="1">
        <v>2801.44</v>
      </c>
      <c r="AI765" s="2">
        <v>45621</v>
      </c>
      <c r="AJ765">
        <v>2004</v>
      </c>
      <c r="AK765" s="2">
        <v>45597</v>
      </c>
      <c r="AP765" t="s">
        <v>413</v>
      </c>
      <c r="AT765" s="2">
        <v>45943</v>
      </c>
      <c r="AU765" s="2">
        <v>45943</v>
      </c>
      <c r="AV765" t="s">
        <v>414</v>
      </c>
      <c r="AW765" s="2">
        <v>45572</v>
      </c>
      <c r="AY765" s="1">
        <v>222000</v>
      </c>
      <c r="BA765" t="s">
        <v>5003</v>
      </c>
      <c r="BC765" t="s">
        <v>4204</v>
      </c>
      <c r="BD765" t="s">
        <v>416</v>
      </c>
      <c r="BE765" t="s">
        <v>417</v>
      </c>
      <c r="BF765">
        <v>5561996192765</v>
      </c>
      <c r="BG765" t="s">
        <v>5185</v>
      </c>
      <c r="BH765">
        <v>73801971</v>
      </c>
      <c r="BI765" t="s">
        <v>5186</v>
      </c>
      <c r="BJ765" t="s">
        <v>5187</v>
      </c>
      <c r="BL765" s="1">
        <v>2350</v>
      </c>
      <c r="BM765" s="2">
        <v>45747</v>
      </c>
      <c r="BQ765">
        <v>4088</v>
      </c>
      <c r="BR765">
        <v>6146</v>
      </c>
      <c r="BS765" t="s">
        <v>5188</v>
      </c>
      <c r="BT765" s="2">
        <v>45603</v>
      </c>
      <c r="BW765" t="s">
        <v>422</v>
      </c>
      <c r="BY765" t="s">
        <v>5189</v>
      </c>
      <c r="BZ765" s="2">
        <v>45603</v>
      </c>
      <c r="CA765" s="2">
        <v>45621</v>
      </c>
      <c r="CC765" s="2">
        <v>45601</v>
      </c>
      <c r="CD765" t="s">
        <v>424</v>
      </c>
      <c r="CF765" s="2">
        <v>45603</v>
      </c>
      <c r="CJ765" s="2">
        <v>45631</v>
      </c>
      <c r="CL765" s="2">
        <v>45607</v>
      </c>
      <c r="CM765" s="2">
        <v>45635</v>
      </c>
      <c r="CN765" s="2">
        <v>45602</v>
      </c>
      <c r="CO765" s="2">
        <v>45748</v>
      </c>
      <c r="CP765" s="2">
        <v>45621</v>
      </c>
      <c r="CR765" s="2">
        <v>45603</v>
      </c>
      <c r="CS765" s="2">
        <v>45596</v>
      </c>
      <c r="CT765" s="2">
        <v>45747</v>
      </c>
      <c r="CU765" s="2">
        <v>45625</v>
      </c>
      <c r="CV765" s="2">
        <v>45784</v>
      </c>
      <c r="CW765" s="2">
        <v>45596</v>
      </c>
      <c r="CY765" t="s">
        <v>424</v>
      </c>
      <c r="DB765" s="2">
        <v>45610</v>
      </c>
      <c r="DD765" s="2">
        <v>45635</v>
      </c>
      <c r="DE765" s="2">
        <v>45610</v>
      </c>
      <c r="DF765" s="2">
        <v>45643</v>
      </c>
      <c r="DI765" s="2">
        <v>45644</v>
      </c>
      <c r="DJ765" s="2">
        <v>45595</v>
      </c>
      <c r="DK765" s="2">
        <v>45786</v>
      </c>
      <c r="DL765" s="2">
        <v>45818</v>
      </c>
      <c r="DM765" s="2">
        <v>45862</v>
      </c>
      <c r="DN765" s="2">
        <v>45881</v>
      </c>
      <c r="DO765" s="2">
        <v>45596</v>
      </c>
      <c r="DP765" s="2">
        <v>45889</v>
      </c>
      <c r="EE765" s="1">
        <v>2140.11</v>
      </c>
      <c r="EG765" t="s">
        <v>735</v>
      </c>
      <c r="EK765" t="s">
        <v>1591</v>
      </c>
    </row>
    <row r="766" spans="1:141" hidden="1" x14ac:dyDescent="0.35">
      <c r="A766">
        <v>3945</v>
      </c>
      <c r="B766" t="s">
        <v>404</v>
      </c>
      <c r="C766">
        <v>4766</v>
      </c>
      <c r="D766" t="s">
        <v>471</v>
      </c>
      <c r="E766" t="s">
        <v>508</v>
      </c>
      <c r="F766" t="s">
        <v>519</v>
      </c>
      <c r="G766">
        <v>203</v>
      </c>
      <c r="H766" t="s">
        <v>474</v>
      </c>
      <c r="I766" t="s">
        <v>5190</v>
      </c>
      <c r="J766" t="s">
        <v>5191</v>
      </c>
      <c r="K766" t="s">
        <v>22</v>
      </c>
      <c r="L766" t="s">
        <v>148</v>
      </c>
      <c r="M766" t="s">
        <v>411</v>
      </c>
      <c r="N766" t="s">
        <v>411</v>
      </c>
      <c r="O766" t="s">
        <v>411</v>
      </c>
      <c r="P766" t="s">
        <v>424</v>
      </c>
      <c r="Q766" t="s">
        <v>424</v>
      </c>
      <c r="R766" t="s">
        <v>411</v>
      </c>
      <c r="S766" t="s">
        <v>411</v>
      </c>
      <c r="T766" s="1">
        <v>156253.66</v>
      </c>
      <c r="U766">
        <v>720</v>
      </c>
      <c r="V766">
        <v>0</v>
      </c>
      <c r="W766" s="1">
        <v>139970.89000000001</v>
      </c>
      <c r="X766" s="1">
        <v>43746.11</v>
      </c>
      <c r="Y766">
        <v>0</v>
      </c>
      <c r="Z766" s="1">
        <v>183717</v>
      </c>
      <c r="AA766">
        <v>0</v>
      </c>
      <c r="AB766">
        <v>0</v>
      </c>
      <c r="AD766">
        <v>8787721517521</v>
      </c>
      <c r="AE766" t="s">
        <v>412</v>
      </c>
      <c r="AF766">
        <v>96177</v>
      </c>
      <c r="AG766" s="2">
        <v>45625</v>
      </c>
      <c r="AH766" s="1">
        <v>2745.55</v>
      </c>
      <c r="AI766" s="2">
        <v>45602</v>
      </c>
      <c r="AJ766">
        <v>2004</v>
      </c>
      <c r="AK766" s="2">
        <v>45597</v>
      </c>
      <c r="AP766" t="s">
        <v>413</v>
      </c>
      <c r="AT766" s="2">
        <v>45742</v>
      </c>
      <c r="AU766" s="2">
        <v>45742</v>
      </c>
      <c r="AV766" t="s">
        <v>414</v>
      </c>
      <c r="AW766" s="2">
        <v>45586</v>
      </c>
      <c r="AX766">
        <v>30615</v>
      </c>
      <c r="AY766" s="1">
        <v>205555.67</v>
      </c>
      <c r="BA766" t="s">
        <v>477</v>
      </c>
      <c r="BB766">
        <v>30615</v>
      </c>
      <c r="BD766" t="s">
        <v>478</v>
      </c>
      <c r="BE766" t="s">
        <v>417</v>
      </c>
      <c r="BF766">
        <v>5562994752718</v>
      </c>
      <c r="BG766" t="s">
        <v>5192</v>
      </c>
      <c r="BH766">
        <v>72910000</v>
      </c>
      <c r="BI766" t="s">
        <v>3082</v>
      </c>
      <c r="BJ766" t="s">
        <v>5193</v>
      </c>
      <c r="BL766" s="1">
        <v>2600</v>
      </c>
      <c r="BQ766">
        <v>2878</v>
      </c>
      <c r="BR766">
        <v>6138</v>
      </c>
      <c r="BS766" t="s">
        <v>1281</v>
      </c>
      <c r="BT766" s="2">
        <v>45586</v>
      </c>
      <c r="BU766">
        <v>917.53</v>
      </c>
      <c r="BV766" s="2">
        <v>45607</v>
      </c>
      <c r="BX766" s="2">
        <v>45607</v>
      </c>
      <c r="BY766" t="s">
        <v>5194</v>
      </c>
      <c r="BZ766" s="2">
        <v>45586</v>
      </c>
      <c r="CA766" s="2">
        <v>45603</v>
      </c>
      <c r="CC766" s="2">
        <v>45589</v>
      </c>
      <c r="CD766" t="s">
        <v>424</v>
      </c>
      <c r="CF766" s="2">
        <v>45586</v>
      </c>
      <c r="CJ766" s="2">
        <v>45607</v>
      </c>
      <c r="CL766" s="2">
        <v>45586</v>
      </c>
      <c r="CM766" s="2">
        <v>45614</v>
      </c>
      <c r="CN766" s="2">
        <v>45589</v>
      </c>
      <c r="CO766" s="2">
        <v>45628</v>
      </c>
      <c r="CP766" s="2">
        <v>45603</v>
      </c>
      <c r="CR766" s="2">
        <v>45590</v>
      </c>
      <c r="CS766" s="2">
        <v>45597</v>
      </c>
      <c r="CU766" s="2">
        <v>45603</v>
      </c>
      <c r="CV766" s="2">
        <v>45646</v>
      </c>
      <c r="CW766" s="2">
        <v>45597</v>
      </c>
      <c r="CX766" s="2">
        <v>45624</v>
      </c>
      <c r="CY766" t="s">
        <v>424</v>
      </c>
      <c r="DD766" s="2">
        <v>45588</v>
      </c>
      <c r="DF766" s="2">
        <v>45625</v>
      </c>
      <c r="DI766" s="2">
        <v>45630</v>
      </c>
      <c r="DJ766" s="2">
        <v>45595</v>
      </c>
      <c r="DK766" s="2">
        <v>45659</v>
      </c>
      <c r="DL766" s="2">
        <v>45677</v>
      </c>
      <c r="DM766" s="2">
        <v>45701</v>
      </c>
      <c r="DN766" s="2">
        <v>45728</v>
      </c>
      <c r="DO766" s="2">
        <v>45596</v>
      </c>
      <c r="DP766" s="2">
        <v>45728</v>
      </c>
      <c r="EE766" s="1">
        <v>4005.32</v>
      </c>
      <c r="EF766" t="s">
        <v>5195</v>
      </c>
      <c r="EG766" t="s">
        <v>735</v>
      </c>
      <c r="EH766" t="s">
        <v>3373</v>
      </c>
      <c r="EI766" t="s">
        <v>3282</v>
      </c>
      <c r="EJ766" t="s">
        <v>4126</v>
      </c>
      <c r="EK766" t="s">
        <v>1591</v>
      </c>
    </row>
    <row r="767" spans="1:141" hidden="1" x14ac:dyDescent="0.35">
      <c r="A767">
        <v>3946</v>
      </c>
      <c r="B767" t="s">
        <v>1352</v>
      </c>
      <c r="C767">
        <v>4748</v>
      </c>
      <c r="D767" t="s">
        <v>833</v>
      </c>
      <c r="E767" t="s">
        <v>834</v>
      </c>
      <c r="F767" t="s">
        <v>623</v>
      </c>
      <c r="G767">
        <v>3</v>
      </c>
      <c r="H767" t="s">
        <v>474</v>
      </c>
      <c r="I767" t="s">
        <v>5196</v>
      </c>
      <c r="J767" t="s">
        <v>5197</v>
      </c>
      <c r="K767" t="s">
        <v>37</v>
      </c>
      <c r="L767" t="s">
        <v>135</v>
      </c>
      <c r="M767" t="s">
        <v>411</v>
      </c>
      <c r="N767" t="s">
        <v>411</v>
      </c>
      <c r="O767" t="s">
        <v>411</v>
      </c>
      <c r="P767" t="s">
        <v>424</v>
      </c>
      <c r="Q767" t="s">
        <v>424</v>
      </c>
      <c r="R767" t="s">
        <v>411</v>
      </c>
      <c r="S767" t="s">
        <v>411</v>
      </c>
      <c r="T767" s="1">
        <v>164607.4</v>
      </c>
      <c r="U767">
        <v>585</v>
      </c>
      <c r="V767">
        <v>0</v>
      </c>
      <c r="W767" s="1">
        <v>122342.39999999999</v>
      </c>
      <c r="X767" s="1">
        <v>45800</v>
      </c>
      <c r="Y767">
        <v>0</v>
      </c>
      <c r="Z767" s="1">
        <v>168142.4</v>
      </c>
      <c r="AA767">
        <v>0</v>
      </c>
      <c r="AB767">
        <v>0</v>
      </c>
      <c r="AD767">
        <v>8787721479115</v>
      </c>
      <c r="AE767" t="s">
        <v>412</v>
      </c>
      <c r="AF767">
        <v>105302</v>
      </c>
      <c r="AG767" s="2">
        <v>45635</v>
      </c>
      <c r="AH767" s="1">
        <v>2798.09</v>
      </c>
      <c r="AI767" s="2">
        <v>45610</v>
      </c>
      <c r="AJ767">
        <v>2004</v>
      </c>
      <c r="AK767" s="2">
        <v>45597</v>
      </c>
      <c r="AP767" t="s">
        <v>413</v>
      </c>
      <c r="AT767" s="2">
        <v>45639</v>
      </c>
      <c r="AU767" s="2">
        <v>45975</v>
      </c>
      <c r="AV767" t="s">
        <v>414</v>
      </c>
      <c r="AW767" s="2">
        <v>45580</v>
      </c>
      <c r="AX767">
        <v>30629</v>
      </c>
      <c r="AY767" s="1">
        <v>217607.4</v>
      </c>
      <c r="BA767" t="s">
        <v>837</v>
      </c>
      <c r="BB767">
        <v>30629</v>
      </c>
      <c r="BD767" t="s">
        <v>5198</v>
      </c>
      <c r="BE767" t="s">
        <v>513</v>
      </c>
      <c r="BF767">
        <v>5561996728878</v>
      </c>
      <c r="BG767" t="s">
        <v>5199</v>
      </c>
      <c r="BH767">
        <v>72755249</v>
      </c>
      <c r="BI767" t="s">
        <v>5200</v>
      </c>
      <c r="BJ767" t="s">
        <v>5201</v>
      </c>
      <c r="BL767" s="1">
        <v>1950</v>
      </c>
      <c r="BM767" s="2">
        <v>45759</v>
      </c>
      <c r="BQ767">
        <v>3403</v>
      </c>
      <c r="BR767">
        <v>6141</v>
      </c>
      <c r="BS767" t="s">
        <v>2909</v>
      </c>
      <c r="BT767" s="2">
        <v>45580</v>
      </c>
      <c r="BU767">
        <v>891.94</v>
      </c>
      <c r="BV767" s="2">
        <v>45617</v>
      </c>
      <c r="BW767" t="s">
        <v>422</v>
      </c>
      <c r="BX767" s="2">
        <v>45615</v>
      </c>
      <c r="BY767" t="s">
        <v>5202</v>
      </c>
      <c r="BZ767" s="2">
        <v>45580</v>
      </c>
      <c r="CA767" s="2">
        <v>45615</v>
      </c>
      <c r="CC767" s="2">
        <v>45586</v>
      </c>
      <c r="CD767" t="s">
        <v>424</v>
      </c>
      <c r="CF767" s="2">
        <v>45580</v>
      </c>
      <c r="CG767" s="2">
        <v>45608</v>
      </c>
      <c r="CI767" s="2">
        <v>45608</v>
      </c>
      <c r="CJ767" s="2">
        <v>45617</v>
      </c>
      <c r="CL767" s="2">
        <v>45597</v>
      </c>
      <c r="CM767" s="2">
        <v>45635</v>
      </c>
      <c r="CN767" s="2">
        <v>45586</v>
      </c>
      <c r="CO767" s="2">
        <v>45628</v>
      </c>
      <c r="CP767" s="2">
        <v>45615</v>
      </c>
      <c r="CR767" s="2">
        <v>45587</v>
      </c>
      <c r="CS767" s="2">
        <v>45609</v>
      </c>
      <c r="CU767" s="2">
        <v>45617</v>
      </c>
      <c r="CV767" s="2">
        <v>45642</v>
      </c>
      <c r="CW767" s="2">
        <v>45609</v>
      </c>
      <c r="CY767" t="s">
        <v>424</v>
      </c>
      <c r="DD767" s="2">
        <v>45597</v>
      </c>
      <c r="DF767" s="2">
        <v>45636</v>
      </c>
      <c r="DI767" s="2">
        <v>45637</v>
      </c>
      <c r="DJ767" s="2">
        <v>45605</v>
      </c>
      <c r="DK767" s="2">
        <v>45643</v>
      </c>
      <c r="DM767" s="2">
        <v>45693</v>
      </c>
      <c r="DO767" s="2">
        <v>45608</v>
      </c>
      <c r="EE767" s="1">
        <v>4213.47</v>
      </c>
      <c r="EF767" t="s">
        <v>2634</v>
      </c>
      <c r="EG767" t="s">
        <v>1640</v>
      </c>
      <c r="EH767" t="s">
        <v>3373</v>
      </c>
      <c r="EI767" t="s">
        <v>3282</v>
      </c>
      <c r="EJ767" t="s">
        <v>4126</v>
      </c>
      <c r="EK767" t="s">
        <v>1591</v>
      </c>
    </row>
    <row r="768" spans="1:141" hidden="1" x14ac:dyDescent="0.35">
      <c r="A768">
        <v>3947</v>
      </c>
      <c r="B768" t="s">
        <v>1352</v>
      </c>
      <c r="C768">
        <v>4793</v>
      </c>
      <c r="D768" t="s">
        <v>405</v>
      </c>
      <c r="E768" t="s">
        <v>406</v>
      </c>
      <c r="F768" t="s">
        <v>1003</v>
      </c>
      <c r="G768">
        <v>302</v>
      </c>
      <c r="H768" t="s">
        <v>408</v>
      </c>
      <c r="I768" t="s">
        <v>5203</v>
      </c>
      <c r="J768" t="s">
        <v>5204</v>
      </c>
      <c r="K768" t="s">
        <v>14</v>
      </c>
      <c r="L768" t="s">
        <v>121</v>
      </c>
      <c r="M768" t="s">
        <v>411</v>
      </c>
      <c r="N768" t="s">
        <v>411</v>
      </c>
      <c r="O768" t="s">
        <v>411</v>
      </c>
      <c r="P768" t="s">
        <v>411</v>
      </c>
      <c r="Q768" t="s">
        <v>411</v>
      </c>
      <c r="R768" t="s">
        <v>411</v>
      </c>
      <c r="S768" t="s">
        <v>411</v>
      </c>
      <c r="T768" s="1">
        <v>164200</v>
      </c>
      <c r="U768">
        <v>703.56</v>
      </c>
      <c r="V768">
        <v>0</v>
      </c>
      <c r="W768" s="1">
        <v>143035.29</v>
      </c>
      <c r="X768" s="1">
        <v>21558</v>
      </c>
      <c r="Y768">
        <v>0</v>
      </c>
      <c r="Z768" s="1">
        <v>164593.29</v>
      </c>
      <c r="AA768">
        <v>0</v>
      </c>
      <c r="AB768">
        <v>0</v>
      </c>
      <c r="AD768">
        <v>8787721607717</v>
      </c>
      <c r="AE768" t="s">
        <v>412</v>
      </c>
      <c r="AG768" s="2">
        <v>45623</v>
      </c>
      <c r="AH768" s="1">
        <v>3914.73</v>
      </c>
      <c r="AI768" s="2">
        <v>45604</v>
      </c>
      <c r="AJ768">
        <v>2004</v>
      </c>
      <c r="AK768" s="2">
        <v>45600</v>
      </c>
      <c r="AP768" t="s">
        <v>413</v>
      </c>
      <c r="AT768" s="2">
        <v>45700</v>
      </c>
      <c r="AU768" s="2">
        <v>45938</v>
      </c>
      <c r="AV768" t="s">
        <v>414</v>
      </c>
      <c r="AW768" s="2">
        <v>45593</v>
      </c>
      <c r="AX768">
        <v>30659</v>
      </c>
      <c r="AY768" s="1">
        <v>235000</v>
      </c>
      <c r="BA768" t="s">
        <v>415</v>
      </c>
      <c r="BB768">
        <v>30659</v>
      </c>
      <c r="BC768" t="s">
        <v>5205</v>
      </c>
      <c r="BD768" t="s">
        <v>416</v>
      </c>
      <c r="BE768" t="s">
        <v>417</v>
      </c>
      <c r="BF768">
        <v>5561999674948</v>
      </c>
      <c r="BG768" t="s">
        <v>5206</v>
      </c>
      <c r="BH768">
        <v>73813240</v>
      </c>
      <c r="BI768" t="s">
        <v>430</v>
      </c>
      <c r="BJ768" t="s">
        <v>5207</v>
      </c>
      <c r="BL768" s="1">
        <v>2345.21</v>
      </c>
      <c r="BM768" s="2">
        <v>45670</v>
      </c>
      <c r="BQ768">
        <v>3270</v>
      </c>
      <c r="BR768">
        <v>6144</v>
      </c>
      <c r="BS768" t="s">
        <v>449</v>
      </c>
      <c r="BT768" s="2">
        <v>45601</v>
      </c>
      <c r="BW768" t="s">
        <v>422</v>
      </c>
      <c r="BY768" t="s">
        <v>5208</v>
      </c>
      <c r="BZ768" s="2">
        <v>45602</v>
      </c>
      <c r="CA768" s="2">
        <v>45608</v>
      </c>
      <c r="CC768" s="2">
        <v>45600</v>
      </c>
      <c r="CD768" t="s">
        <v>424</v>
      </c>
      <c r="CF768" s="2">
        <v>45602</v>
      </c>
      <c r="CJ768" s="2">
        <v>45621</v>
      </c>
      <c r="CL768" s="2">
        <v>45607</v>
      </c>
      <c r="CM768" s="2">
        <v>45622</v>
      </c>
      <c r="CN768" s="2">
        <v>45600</v>
      </c>
      <c r="CO768" s="2">
        <v>45628</v>
      </c>
      <c r="CP768" s="2">
        <v>45608</v>
      </c>
      <c r="CR768" s="2">
        <v>45600</v>
      </c>
      <c r="CS768" s="2">
        <v>45596</v>
      </c>
      <c r="CT768" s="2">
        <v>45670</v>
      </c>
      <c r="CU768" s="2">
        <v>45614</v>
      </c>
      <c r="CV768" s="2">
        <v>45664</v>
      </c>
      <c r="CW768" s="2">
        <v>45596</v>
      </c>
      <c r="CY768" t="s">
        <v>424</v>
      </c>
      <c r="DB768" s="2">
        <v>45602</v>
      </c>
      <c r="DD768" s="2">
        <v>45604</v>
      </c>
      <c r="DE768" s="2">
        <v>45603</v>
      </c>
      <c r="DF768" s="2">
        <v>45624</v>
      </c>
      <c r="DI768" s="2">
        <v>45625</v>
      </c>
      <c r="DJ768" s="2">
        <v>45595</v>
      </c>
      <c r="DK768" s="2">
        <v>45677</v>
      </c>
      <c r="DL768" s="2">
        <v>45875</v>
      </c>
      <c r="DM768" s="2">
        <v>45918</v>
      </c>
      <c r="DO768" s="2">
        <v>45596</v>
      </c>
      <c r="EE768" s="1">
        <v>2065.4299999999998</v>
      </c>
    </row>
    <row r="769" spans="1:141" hidden="1" x14ac:dyDescent="0.35">
      <c r="A769">
        <v>3948</v>
      </c>
      <c r="B769" t="s">
        <v>404</v>
      </c>
      <c r="C769">
        <v>4808</v>
      </c>
      <c r="D769" t="s">
        <v>4816</v>
      </c>
      <c r="E769" t="s">
        <v>834</v>
      </c>
      <c r="F769" t="s">
        <v>451</v>
      </c>
      <c r="G769">
        <v>303</v>
      </c>
      <c r="H769" t="s">
        <v>474</v>
      </c>
      <c r="I769" t="s">
        <v>5209</v>
      </c>
      <c r="J769" t="s">
        <v>5210</v>
      </c>
      <c r="K769" t="s">
        <v>24</v>
      </c>
      <c r="L769" t="s">
        <v>23</v>
      </c>
      <c r="M769" t="s">
        <v>411</v>
      </c>
      <c r="N769" t="s">
        <v>411</v>
      </c>
      <c r="O769" t="s">
        <v>411</v>
      </c>
      <c r="P769" t="s">
        <v>424</v>
      </c>
      <c r="Q769" t="s">
        <v>411</v>
      </c>
      <c r="R769" t="s">
        <v>411</v>
      </c>
      <c r="S769" t="s">
        <v>411</v>
      </c>
      <c r="T769" s="1">
        <v>163158.44</v>
      </c>
      <c r="U769">
        <v>873.37</v>
      </c>
      <c r="V769">
        <v>0</v>
      </c>
      <c r="W769" s="1">
        <v>157000</v>
      </c>
      <c r="X769" s="1">
        <v>4921</v>
      </c>
      <c r="Y769">
        <v>0</v>
      </c>
      <c r="Z769" s="1">
        <v>161921</v>
      </c>
      <c r="AA769">
        <v>0</v>
      </c>
      <c r="AB769">
        <v>0</v>
      </c>
      <c r="AD769">
        <v>8787721540671</v>
      </c>
      <c r="AE769" t="s">
        <v>412</v>
      </c>
      <c r="AF769">
        <v>109281</v>
      </c>
      <c r="AG769" s="2">
        <v>45643</v>
      </c>
      <c r="AH769" s="1">
        <v>3122.89</v>
      </c>
      <c r="AI769" s="2">
        <v>45603</v>
      </c>
      <c r="AJ769">
        <v>2004</v>
      </c>
      <c r="AK769" s="2">
        <v>45601</v>
      </c>
      <c r="AP769" t="s">
        <v>813</v>
      </c>
      <c r="AQ769" t="s">
        <v>1536</v>
      </c>
      <c r="AT769" s="2">
        <v>46048</v>
      </c>
      <c r="AU769" s="2">
        <v>46048</v>
      </c>
      <c r="AV769" t="s">
        <v>414</v>
      </c>
      <c r="AW769" s="2">
        <v>45596</v>
      </c>
      <c r="AY769" s="1">
        <v>207721</v>
      </c>
      <c r="BA769" t="s">
        <v>4819</v>
      </c>
      <c r="BD769" t="s">
        <v>738</v>
      </c>
      <c r="BE769" t="s">
        <v>513</v>
      </c>
      <c r="BF769">
        <v>5561986117671</v>
      </c>
      <c r="BG769" t="s">
        <v>5211</v>
      </c>
      <c r="BH769">
        <v>73017012</v>
      </c>
      <c r="BI769" t="s">
        <v>4154</v>
      </c>
      <c r="BJ769" t="s">
        <v>5212</v>
      </c>
      <c r="BL769" s="1">
        <v>3170.55</v>
      </c>
      <c r="BQ769">
        <v>4016</v>
      </c>
      <c r="BR769">
        <v>6159</v>
      </c>
      <c r="BS769" t="s">
        <v>1009</v>
      </c>
      <c r="BT769" s="2">
        <v>45596</v>
      </c>
      <c r="BU769">
        <v>896.53</v>
      </c>
      <c r="BV769" s="2">
        <v>45610</v>
      </c>
      <c r="BX769" s="2">
        <v>45607</v>
      </c>
      <c r="BY769" t="s">
        <v>5213</v>
      </c>
      <c r="BZ769" s="2">
        <v>45596</v>
      </c>
      <c r="CA769" s="2">
        <v>45611</v>
      </c>
      <c r="CC769" s="2">
        <v>45600</v>
      </c>
      <c r="CD769" t="s">
        <v>424</v>
      </c>
      <c r="CF769" s="2">
        <v>45596</v>
      </c>
      <c r="CJ769" s="2">
        <v>45617</v>
      </c>
      <c r="CL769" s="2">
        <v>45596</v>
      </c>
      <c r="CM769" s="2">
        <v>45639</v>
      </c>
      <c r="CN769" s="2">
        <v>45600</v>
      </c>
      <c r="CO769" s="2">
        <v>45748</v>
      </c>
      <c r="CP769" s="2">
        <v>45614</v>
      </c>
      <c r="CR769" s="2">
        <v>45601</v>
      </c>
      <c r="CS769" s="2">
        <v>45601</v>
      </c>
      <c r="CU769" s="2">
        <v>45615</v>
      </c>
      <c r="CV769" s="2">
        <v>45755</v>
      </c>
      <c r="CW769" s="2">
        <v>45601</v>
      </c>
      <c r="CX769" s="2">
        <v>45645</v>
      </c>
      <c r="CY769" t="s">
        <v>424</v>
      </c>
      <c r="DD769" s="2">
        <v>45600</v>
      </c>
      <c r="DF769" s="2">
        <v>45646</v>
      </c>
      <c r="DI769" s="2">
        <v>45673</v>
      </c>
      <c r="DJ769" s="2">
        <v>45597</v>
      </c>
      <c r="DK769" s="2">
        <v>45757</v>
      </c>
      <c r="DL769" s="2">
        <v>45944</v>
      </c>
      <c r="DM769" s="2">
        <v>45954</v>
      </c>
      <c r="DN769" s="2">
        <v>46030</v>
      </c>
      <c r="DO769" s="2">
        <v>45601</v>
      </c>
      <c r="DP769" s="2">
        <v>46030</v>
      </c>
      <c r="EE769" s="1">
        <v>4245.32</v>
      </c>
      <c r="EG769" t="s">
        <v>1640</v>
      </c>
      <c r="EH769" t="s">
        <v>3373</v>
      </c>
      <c r="EI769" t="s">
        <v>3282</v>
      </c>
      <c r="EJ769" t="s">
        <v>4126</v>
      </c>
      <c r="EK769" t="s">
        <v>1591</v>
      </c>
    </row>
    <row r="770" spans="1:141" hidden="1" x14ac:dyDescent="0.35">
      <c r="A770">
        <v>3949</v>
      </c>
      <c r="B770" t="s">
        <v>561</v>
      </c>
      <c r="C770">
        <v>4805</v>
      </c>
      <c r="D770" t="s">
        <v>5000</v>
      </c>
      <c r="E770" t="s">
        <v>834</v>
      </c>
      <c r="F770" t="s">
        <v>451</v>
      </c>
      <c r="G770">
        <v>303</v>
      </c>
      <c r="H770" t="s">
        <v>408</v>
      </c>
      <c r="I770" t="s">
        <v>5214</v>
      </c>
      <c r="J770" t="s">
        <v>5215</v>
      </c>
      <c r="K770" t="s">
        <v>14</v>
      </c>
      <c r="L770" t="s">
        <v>13</v>
      </c>
      <c r="M770" t="s">
        <v>411</v>
      </c>
      <c r="N770" t="s">
        <v>411</v>
      </c>
      <c r="O770" t="s">
        <v>411</v>
      </c>
      <c r="P770" t="s">
        <v>411</v>
      </c>
      <c r="Q770" t="s">
        <v>411</v>
      </c>
      <c r="R770" t="s">
        <v>411</v>
      </c>
      <c r="S770" t="s">
        <v>411</v>
      </c>
      <c r="T770" s="1">
        <v>156139.85</v>
      </c>
      <c r="U770">
        <v>663.6</v>
      </c>
      <c r="V770">
        <v>0</v>
      </c>
      <c r="W770" s="1">
        <v>126478.12</v>
      </c>
      <c r="X770" s="1">
        <v>6787</v>
      </c>
      <c r="Y770">
        <v>0</v>
      </c>
      <c r="Z770" s="1">
        <v>133265.12</v>
      </c>
      <c r="AA770">
        <v>0</v>
      </c>
      <c r="AB770">
        <v>0</v>
      </c>
      <c r="AE770" t="s">
        <v>412</v>
      </c>
      <c r="AH770">
        <v>0</v>
      </c>
      <c r="AK770" s="2">
        <v>45601</v>
      </c>
      <c r="AP770" t="s">
        <v>413</v>
      </c>
      <c r="AT770" s="2">
        <v>45625</v>
      </c>
      <c r="AU770" s="2">
        <v>45625</v>
      </c>
      <c r="AV770" t="s">
        <v>561</v>
      </c>
      <c r="AW770" s="2">
        <v>45595</v>
      </c>
      <c r="AY770" s="1">
        <v>222000</v>
      </c>
      <c r="BA770" t="s">
        <v>5003</v>
      </c>
      <c r="BD770" t="s">
        <v>416</v>
      </c>
      <c r="BE770" t="s">
        <v>417</v>
      </c>
      <c r="BF770">
        <v>5561998307799</v>
      </c>
      <c r="BG770" t="s">
        <v>1090</v>
      </c>
      <c r="BH770">
        <v>73813230</v>
      </c>
      <c r="BI770" t="s">
        <v>430</v>
      </c>
      <c r="BJ770" t="s">
        <v>5216</v>
      </c>
      <c r="BL770" s="1">
        <v>2350</v>
      </c>
      <c r="BQ770">
        <v>4097</v>
      </c>
      <c r="BR770">
        <v>6231</v>
      </c>
      <c r="BS770" t="s">
        <v>482</v>
      </c>
      <c r="BT770" s="2">
        <v>45610</v>
      </c>
      <c r="BW770" t="s">
        <v>422</v>
      </c>
      <c r="BY770" t="s">
        <v>5217</v>
      </c>
      <c r="BZ770" s="2">
        <v>45610</v>
      </c>
      <c r="CC770" s="2">
        <v>45602</v>
      </c>
      <c r="CF770" s="2">
        <v>45610</v>
      </c>
      <c r="CN770" s="2">
        <v>45602</v>
      </c>
      <c r="CR770" s="2">
        <v>45604</v>
      </c>
      <c r="CT770" s="2">
        <v>45774</v>
      </c>
      <c r="DD770" s="2">
        <v>45604</v>
      </c>
      <c r="DJ770" s="2">
        <v>45624</v>
      </c>
      <c r="EG770" t="s">
        <v>735</v>
      </c>
      <c r="EI770" t="s">
        <v>5218</v>
      </c>
      <c r="EK770" t="s">
        <v>3786</v>
      </c>
    </row>
    <row r="771" spans="1:141" hidden="1" x14ac:dyDescent="0.35">
      <c r="A771">
        <v>3950</v>
      </c>
      <c r="B771" t="s">
        <v>561</v>
      </c>
      <c r="C771">
        <v>4785</v>
      </c>
      <c r="D771" t="s">
        <v>405</v>
      </c>
      <c r="E771" t="s">
        <v>406</v>
      </c>
      <c r="F771" t="s">
        <v>526</v>
      </c>
      <c r="G771">
        <v>4</v>
      </c>
      <c r="H771" t="s">
        <v>408</v>
      </c>
      <c r="I771" t="s">
        <v>5219</v>
      </c>
      <c r="J771" t="s">
        <v>5220</v>
      </c>
      <c r="K771" t="s">
        <v>14</v>
      </c>
      <c r="L771" t="s">
        <v>136</v>
      </c>
      <c r="M771" t="s">
        <v>411</v>
      </c>
      <c r="N771" t="s">
        <v>411</v>
      </c>
      <c r="O771" t="s">
        <v>411</v>
      </c>
      <c r="P771" t="s">
        <v>411</v>
      </c>
      <c r="Q771" t="s">
        <v>411</v>
      </c>
      <c r="R771" t="s">
        <v>411</v>
      </c>
      <c r="S771" t="s">
        <v>411</v>
      </c>
      <c r="T771" s="1">
        <v>163676.28</v>
      </c>
      <c r="U771">
        <v>892.9</v>
      </c>
      <c r="V771">
        <v>0</v>
      </c>
      <c r="W771" s="1">
        <v>156450.28</v>
      </c>
      <c r="X771" s="1">
        <v>7226</v>
      </c>
      <c r="Y771">
        <v>0</v>
      </c>
      <c r="Z771" s="1">
        <v>163676.28</v>
      </c>
      <c r="AA771">
        <v>0</v>
      </c>
      <c r="AB771">
        <v>0</v>
      </c>
      <c r="AE771" t="s">
        <v>412</v>
      </c>
      <c r="AH771">
        <v>0</v>
      </c>
      <c r="AK771" s="2">
        <v>45601</v>
      </c>
      <c r="AP771" t="s">
        <v>413</v>
      </c>
      <c r="AT771" s="2">
        <v>45631</v>
      </c>
      <c r="AU771" s="2">
        <v>45631</v>
      </c>
      <c r="AV771" t="s">
        <v>561</v>
      </c>
      <c r="AW771" s="2">
        <v>45590</v>
      </c>
      <c r="AX771">
        <v>30717</v>
      </c>
      <c r="AY771" s="1">
        <v>243000.03</v>
      </c>
      <c r="BA771" t="s">
        <v>415</v>
      </c>
      <c r="BB771">
        <v>30717</v>
      </c>
      <c r="BD771" t="s">
        <v>416</v>
      </c>
      <c r="BE771" t="s">
        <v>417</v>
      </c>
      <c r="BF771">
        <v>5561996671570</v>
      </c>
      <c r="BG771" t="s">
        <v>5221</v>
      </c>
      <c r="BH771">
        <v>73805160</v>
      </c>
      <c r="BI771" t="s">
        <v>2292</v>
      </c>
      <c r="BJ771" t="s">
        <v>5222</v>
      </c>
      <c r="BL771" s="1">
        <v>2976.34</v>
      </c>
      <c r="BM771" s="2">
        <v>45697</v>
      </c>
      <c r="BQ771">
        <v>3132</v>
      </c>
      <c r="BR771">
        <v>6150</v>
      </c>
      <c r="BS771" t="s">
        <v>954</v>
      </c>
      <c r="BT771" s="2">
        <v>45614</v>
      </c>
      <c r="BW771" t="s">
        <v>422</v>
      </c>
      <c r="BY771" t="s">
        <v>5223</v>
      </c>
      <c r="BZ771" s="2">
        <v>45615</v>
      </c>
      <c r="CC771" s="2">
        <v>45603</v>
      </c>
      <c r="CF771" s="2">
        <v>45615</v>
      </c>
      <c r="CN771" s="2">
        <v>45604</v>
      </c>
      <c r="CO771" s="2">
        <v>45628</v>
      </c>
      <c r="CR771" s="2">
        <v>45604</v>
      </c>
      <c r="CS771" s="2">
        <v>45609</v>
      </c>
      <c r="CT771" s="2">
        <v>45697</v>
      </c>
      <c r="CW771" s="2">
        <v>45608</v>
      </c>
      <c r="CY771" t="s">
        <v>424</v>
      </c>
      <c r="DB771" s="2">
        <v>45610</v>
      </c>
      <c r="DE771" s="2">
        <v>45610</v>
      </c>
      <c r="DJ771" s="2">
        <v>45605</v>
      </c>
      <c r="DO771" s="2">
        <v>45608</v>
      </c>
      <c r="EG771" t="s">
        <v>735</v>
      </c>
      <c r="EK771" t="s">
        <v>3786</v>
      </c>
    </row>
    <row r="772" spans="1:141" hidden="1" x14ac:dyDescent="0.35">
      <c r="A772">
        <v>3951</v>
      </c>
      <c r="B772" t="s">
        <v>561</v>
      </c>
      <c r="C772">
        <v>4774</v>
      </c>
      <c r="D772" t="s">
        <v>5000</v>
      </c>
      <c r="E772" t="s">
        <v>834</v>
      </c>
      <c r="F772" t="s">
        <v>407</v>
      </c>
      <c r="G772">
        <v>203</v>
      </c>
      <c r="H772" t="s">
        <v>408</v>
      </c>
      <c r="I772" t="s">
        <v>5224</v>
      </c>
      <c r="J772" t="s">
        <v>5225</v>
      </c>
      <c r="K772" t="s">
        <v>22</v>
      </c>
      <c r="L772" t="s">
        <v>148</v>
      </c>
      <c r="M772" t="s">
        <v>411</v>
      </c>
      <c r="N772" t="s">
        <v>411</v>
      </c>
      <c r="O772" t="s">
        <v>411</v>
      </c>
      <c r="P772" t="s">
        <v>411</v>
      </c>
      <c r="Q772" t="s">
        <v>411</v>
      </c>
      <c r="R772" t="s">
        <v>411</v>
      </c>
      <c r="S772" t="s">
        <v>411</v>
      </c>
      <c r="T772" s="1">
        <v>154102.64000000001</v>
      </c>
      <c r="U772">
        <v>827.08</v>
      </c>
      <c r="V772" s="1">
        <v>61145.11</v>
      </c>
      <c r="W772" s="1">
        <v>144377.64000000001</v>
      </c>
      <c r="X772" s="1">
        <v>2917</v>
      </c>
      <c r="Y772">
        <v>0</v>
      </c>
      <c r="Z772" s="1">
        <v>147294.64000000001</v>
      </c>
      <c r="AA772">
        <v>0</v>
      </c>
      <c r="AB772">
        <v>0</v>
      </c>
      <c r="AE772" t="s">
        <v>412</v>
      </c>
      <c r="AH772">
        <v>0</v>
      </c>
      <c r="AK772" s="2">
        <v>45601</v>
      </c>
      <c r="AP772" t="s">
        <v>413</v>
      </c>
      <c r="AT772" s="2">
        <v>45631</v>
      </c>
      <c r="AU772" s="2">
        <v>45631</v>
      </c>
      <c r="AV772" t="s">
        <v>561</v>
      </c>
      <c r="AW772" s="2">
        <v>45589</v>
      </c>
      <c r="AY772" s="1">
        <v>221935.8</v>
      </c>
      <c r="BA772" t="s">
        <v>5003</v>
      </c>
      <c r="BD772" t="s">
        <v>1769</v>
      </c>
      <c r="BE772" t="s">
        <v>1717</v>
      </c>
      <c r="BF772">
        <v>5561999181884</v>
      </c>
      <c r="BG772" t="s">
        <v>5226</v>
      </c>
      <c r="BH772">
        <v>38660000</v>
      </c>
      <c r="BI772" t="s">
        <v>5227</v>
      </c>
      <c r="BJ772" t="s">
        <v>5228</v>
      </c>
      <c r="BL772" s="1">
        <v>2078</v>
      </c>
      <c r="BM772" s="2">
        <v>45692</v>
      </c>
      <c r="BQ772">
        <v>4152</v>
      </c>
      <c r="BR772">
        <v>6151</v>
      </c>
      <c r="BS772" t="s">
        <v>1206</v>
      </c>
      <c r="BY772" t="s">
        <v>5224</v>
      </c>
      <c r="CC772" s="2">
        <v>45603</v>
      </c>
      <c r="CN772" s="2">
        <v>45604</v>
      </c>
      <c r="CS772" s="2">
        <v>45615</v>
      </c>
      <c r="CT772" s="2">
        <v>45692</v>
      </c>
      <c r="CW772" s="2">
        <v>45614</v>
      </c>
      <c r="CY772" t="s">
        <v>424</v>
      </c>
      <c r="DJ772" s="2">
        <v>45609</v>
      </c>
      <c r="DO772" s="2">
        <v>45614</v>
      </c>
      <c r="EJ772" t="s">
        <v>5229</v>
      </c>
      <c r="EK772" t="s">
        <v>3786</v>
      </c>
    </row>
    <row r="773" spans="1:141" hidden="1" x14ac:dyDescent="0.35">
      <c r="A773">
        <v>3952</v>
      </c>
      <c r="B773" t="s">
        <v>1352</v>
      </c>
      <c r="C773">
        <v>4759</v>
      </c>
      <c r="D773" t="s">
        <v>405</v>
      </c>
      <c r="E773" t="s">
        <v>406</v>
      </c>
      <c r="F773" t="s">
        <v>442</v>
      </c>
      <c r="G773">
        <v>3</v>
      </c>
      <c r="H773" t="s">
        <v>408</v>
      </c>
      <c r="I773" t="s">
        <v>5230</v>
      </c>
      <c r="J773" t="s">
        <v>5231</v>
      </c>
      <c r="K773" t="s">
        <v>14</v>
      </c>
      <c r="L773" t="s">
        <v>95</v>
      </c>
      <c r="M773" t="s">
        <v>411</v>
      </c>
      <c r="N773" t="s">
        <v>411</v>
      </c>
      <c r="O773" t="s">
        <v>411</v>
      </c>
      <c r="P773" t="s">
        <v>411</v>
      </c>
      <c r="Q773" t="s">
        <v>411</v>
      </c>
      <c r="R773" t="s">
        <v>411</v>
      </c>
      <c r="S773" t="s">
        <v>411</v>
      </c>
      <c r="T773" s="1">
        <v>164200</v>
      </c>
      <c r="U773">
        <v>788.75</v>
      </c>
      <c r="V773">
        <v>0</v>
      </c>
      <c r="W773" s="1">
        <v>150499.1</v>
      </c>
      <c r="X773" s="1">
        <v>13937</v>
      </c>
      <c r="Y773">
        <v>0</v>
      </c>
      <c r="Z773" s="1">
        <v>164436.1</v>
      </c>
      <c r="AA773">
        <v>0</v>
      </c>
      <c r="AB773">
        <v>0</v>
      </c>
      <c r="AD773">
        <v>8787721589140</v>
      </c>
      <c r="AE773" t="s">
        <v>412</v>
      </c>
      <c r="AG773" s="2">
        <v>45632</v>
      </c>
      <c r="AH773" s="1">
        <v>3914.72</v>
      </c>
      <c r="AI773" s="2">
        <v>45618</v>
      </c>
      <c r="AJ773">
        <v>2004</v>
      </c>
      <c r="AK773" s="2">
        <v>45601</v>
      </c>
      <c r="AP773" t="s">
        <v>413</v>
      </c>
      <c r="AT773" s="2">
        <v>45700</v>
      </c>
      <c r="AU773" s="2">
        <v>45938</v>
      </c>
      <c r="AV773" t="s">
        <v>414</v>
      </c>
      <c r="AW773" s="2">
        <v>45583</v>
      </c>
      <c r="AX773">
        <v>30716</v>
      </c>
      <c r="AY773" s="1">
        <v>235000</v>
      </c>
      <c r="BA773" t="s">
        <v>415</v>
      </c>
      <c r="BB773">
        <v>30716</v>
      </c>
      <c r="BC773" t="s">
        <v>5232</v>
      </c>
      <c r="BD773" t="s">
        <v>416</v>
      </c>
      <c r="BE773" t="s">
        <v>417</v>
      </c>
      <c r="BF773">
        <v>5561996771152</v>
      </c>
      <c r="BG773" t="s">
        <v>5233</v>
      </c>
      <c r="BH773">
        <v>73805229</v>
      </c>
      <c r="BI773" t="s">
        <v>455</v>
      </c>
      <c r="BJ773" t="s">
        <v>5234</v>
      </c>
      <c r="BL773" s="1">
        <v>2629.19</v>
      </c>
      <c r="BM773" s="2">
        <v>45759</v>
      </c>
      <c r="BQ773">
        <v>3175</v>
      </c>
      <c r="BR773">
        <v>6148</v>
      </c>
      <c r="BS773" t="s">
        <v>449</v>
      </c>
      <c r="BT773" s="2">
        <v>45610</v>
      </c>
      <c r="BW773" t="s">
        <v>422</v>
      </c>
      <c r="BY773" t="s">
        <v>5235</v>
      </c>
      <c r="BZ773" s="2">
        <v>45614</v>
      </c>
      <c r="CA773" s="2">
        <v>45618</v>
      </c>
      <c r="CC773" s="2">
        <v>45602</v>
      </c>
      <c r="CD773" t="s">
        <v>424</v>
      </c>
      <c r="CF773" s="2">
        <v>45614</v>
      </c>
      <c r="CJ773" s="2">
        <v>45631</v>
      </c>
      <c r="CL773" s="2">
        <v>45615</v>
      </c>
      <c r="CM773" s="2">
        <v>45631</v>
      </c>
      <c r="CN773" s="2">
        <v>45602</v>
      </c>
      <c r="CO773" s="2">
        <v>45628</v>
      </c>
      <c r="CP773" s="2">
        <v>45622</v>
      </c>
      <c r="CR773" s="2">
        <v>45603</v>
      </c>
      <c r="CS773" s="2">
        <v>45603</v>
      </c>
      <c r="CT773" s="2">
        <v>45759</v>
      </c>
      <c r="CU773" s="2">
        <v>45623</v>
      </c>
      <c r="CV773" s="2">
        <v>45296</v>
      </c>
      <c r="CW773" s="2">
        <v>45603</v>
      </c>
      <c r="CY773" t="s">
        <v>424</v>
      </c>
      <c r="DB773" s="2">
        <v>45610</v>
      </c>
      <c r="DD773" s="2">
        <v>45618</v>
      </c>
      <c r="DE773" s="2">
        <v>45610</v>
      </c>
      <c r="DF773" s="2">
        <v>45633</v>
      </c>
      <c r="DI773" s="2">
        <v>45636</v>
      </c>
      <c r="DJ773" s="2">
        <v>45601</v>
      </c>
      <c r="DK773" s="2">
        <v>45733</v>
      </c>
      <c r="DL773" s="2">
        <v>45799</v>
      </c>
      <c r="DM773" s="2">
        <v>45918</v>
      </c>
      <c r="DO773" s="2">
        <v>45603</v>
      </c>
      <c r="EE773" s="1">
        <v>1950.48</v>
      </c>
      <c r="EK773" t="s">
        <v>1591</v>
      </c>
    </row>
    <row r="774" spans="1:141" hidden="1" x14ac:dyDescent="0.35">
      <c r="A774">
        <v>3953</v>
      </c>
      <c r="B774" t="s">
        <v>1352</v>
      </c>
      <c r="C774">
        <v>4671</v>
      </c>
      <c r="D774" t="s">
        <v>976</v>
      </c>
      <c r="E774" t="s">
        <v>834</v>
      </c>
      <c r="F774" t="s">
        <v>461</v>
      </c>
      <c r="G774" t="s">
        <v>1736</v>
      </c>
      <c r="H774" t="s">
        <v>408</v>
      </c>
      <c r="I774" t="s">
        <v>5236</v>
      </c>
      <c r="J774" t="s">
        <v>5237</v>
      </c>
      <c r="K774" t="s">
        <v>14</v>
      </c>
      <c r="L774" t="s">
        <v>136</v>
      </c>
      <c r="M774" t="s">
        <v>411</v>
      </c>
      <c r="N774" t="s">
        <v>411</v>
      </c>
      <c r="O774" t="s">
        <v>411</v>
      </c>
      <c r="P774" t="s">
        <v>411</v>
      </c>
      <c r="Q774" t="s">
        <v>411</v>
      </c>
      <c r="R774" t="s">
        <v>411</v>
      </c>
      <c r="S774" t="s">
        <v>411</v>
      </c>
      <c r="T774" s="1">
        <v>161452.81</v>
      </c>
      <c r="U774">
        <v>672.61</v>
      </c>
      <c r="V774">
        <v>0</v>
      </c>
      <c r="W774" s="1">
        <v>136524.1</v>
      </c>
      <c r="X774" s="1">
        <v>25001</v>
      </c>
      <c r="Y774">
        <v>0</v>
      </c>
      <c r="Z774" s="1">
        <v>161525.1</v>
      </c>
      <c r="AA774">
        <v>0</v>
      </c>
      <c r="AB774">
        <v>0</v>
      </c>
      <c r="AD774">
        <v>8787721602405</v>
      </c>
      <c r="AE774" t="s">
        <v>412</v>
      </c>
      <c r="AG774" s="2">
        <v>45635</v>
      </c>
      <c r="AH774" s="1">
        <v>3543.33</v>
      </c>
      <c r="AI774" s="2">
        <v>45615</v>
      </c>
      <c r="AJ774">
        <v>2004</v>
      </c>
      <c r="AK774" s="2">
        <v>45601</v>
      </c>
      <c r="AP774" t="s">
        <v>413</v>
      </c>
      <c r="AT774" s="2">
        <v>45700</v>
      </c>
      <c r="AU774" s="2">
        <v>45974</v>
      </c>
      <c r="AV774" t="s">
        <v>414</v>
      </c>
      <c r="AW774" s="2">
        <v>45584</v>
      </c>
      <c r="AX774">
        <v>30715</v>
      </c>
      <c r="AY774" s="1">
        <v>221928.01</v>
      </c>
      <c r="BA774" t="s">
        <v>980</v>
      </c>
      <c r="BB774">
        <v>30715</v>
      </c>
      <c r="BC774" t="s">
        <v>5238</v>
      </c>
      <c r="BD774" t="s">
        <v>416</v>
      </c>
      <c r="BE774" t="s">
        <v>417</v>
      </c>
      <c r="BF774">
        <v>5561998251776</v>
      </c>
      <c r="BG774" t="s">
        <v>1989</v>
      </c>
      <c r="BH774">
        <v>73807305</v>
      </c>
      <c r="BI774" t="s">
        <v>588</v>
      </c>
      <c r="BJ774" t="s">
        <v>5239</v>
      </c>
      <c r="BL774" s="1">
        <v>2242.08</v>
      </c>
      <c r="BM774" s="2">
        <v>45698</v>
      </c>
      <c r="BQ774">
        <v>3618</v>
      </c>
      <c r="BR774">
        <v>6147</v>
      </c>
      <c r="BS774" t="s">
        <v>616</v>
      </c>
      <c r="BT774" s="2">
        <v>45603</v>
      </c>
      <c r="BW774" t="s">
        <v>422</v>
      </c>
      <c r="BY774" t="s">
        <v>5240</v>
      </c>
      <c r="BZ774" s="2">
        <v>45603</v>
      </c>
      <c r="CA774" s="2">
        <v>45618</v>
      </c>
      <c r="CC774" s="2">
        <v>45602</v>
      </c>
      <c r="CD774" t="s">
        <v>424</v>
      </c>
      <c r="CF774" s="2">
        <v>45603</v>
      </c>
      <c r="CJ774" s="2">
        <v>45629</v>
      </c>
      <c r="CL774" s="2">
        <v>45607</v>
      </c>
      <c r="CM774" s="2">
        <v>45631</v>
      </c>
      <c r="CN774" s="2">
        <v>45602</v>
      </c>
      <c r="CO774" s="2">
        <v>45691</v>
      </c>
      <c r="CP774" s="2">
        <v>45622</v>
      </c>
      <c r="CR774" s="2">
        <v>45607</v>
      </c>
      <c r="CS774" s="2">
        <v>45596</v>
      </c>
      <c r="CT774" s="2">
        <v>45698</v>
      </c>
      <c r="CU774" s="2">
        <v>45623</v>
      </c>
      <c r="CV774" s="2">
        <v>45782</v>
      </c>
      <c r="CW774" s="2">
        <v>45596</v>
      </c>
      <c r="CY774" t="s">
        <v>424</v>
      </c>
      <c r="DB774" s="2">
        <v>45610</v>
      </c>
      <c r="DD774" s="2">
        <v>45617</v>
      </c>
      <c r="DE774" s="2">
        <v>45610</v>
      </c>
      <c r="DF774" s="2">
        <v>45636</v>
      </c>
      <c r="DI774" s="2">
        <v>45637</v>
      </c>
      <c r="DJ774" s="2">
        <v>45595</v>
      </c>
      <c r="DK774" s="2">
        <v>45833</v>
      </c>
      <c r="DL774" s="2">
        <v>45840</v>
      </c>
      <c r="DM774" s="2">
        <v>45918</v>
      </c>
      <c r="DO774" s="2">
        <v>45596</v>
      </c>
      <c r="EE774" s="1">
        <v>2113.2399999999998</v>
      </c>
      <c r="EG774" t="s">
        <v>735</v>
      </c>
      <c r="EK774" t="s">
        <v>1591</v>
      </c>
    </row>
    <row r="775" spans="1:141" hidden="1" x14ac:dyDescent="0.35">
      <c r="A775">
        <v>3954</v>
      </c>
      <c r="B775" t="s">
        <v>404</v>
      </c>
      <c r="C775">
        <v>4724</v>
      </c>
      <c r="D775" t="s">
        <v>4816</v>
      </c>
      <c r="E775" t="s">
        <v>834</v>
      </c>
      <c r="F775" t="s">
        <v>532</v>
      </c>
      <c r="G775">
        <v>102</v>
      </c>
      <c r="H775" t="s">
        <v>474</v>
      </c>
      <c r="I775" t="s">
        <v>5241</v>
      </c>
      <c r="J775" t="s">
        <v>5242</v>
      </c>
      <c r="K775" t="s">
        <v>24</v>
      </c>
      <c r="L775" t="s">
        <v>23</v>
      </c>
      <c r="M775" t="s">
        <v>411</v>
      </c>
      <c r="N775" t="s">
        <v>411</v>
      </c>
      <c r="O775" t="s">
        <v>411</v>
      </c>
      <c r="P775" t="s">
        <v>424</v>
      </c>
      <c r="Q775" t="s">
        <v>424</v>
      </c>
      <c r="R775" t="s">
        <v>411</v>
      </c>
      <c r="S775" t="s">
        <v>411</v>
      </c>
      <c r="T775" s="1">
        <v>140941.89000000001</v>
      </c>
      <c r="U775">
        <v>0</v>
      </c>
      <c r="V775">
        <v>0</v>
      </c>
      <c r="W775" s="1">
        <v>86066.85</v>
      </c>
      <c r="X775" s="1">
        <v>55000</v>
      </c>
      <c r="Y775">
        <v>0</v>
      </c>
      <c r="Z775" s="1">
        <v>141066.85</v>
      </c>
      <c r="AA775">
        <v>0</v>
      </c>
      <c r="AB775">
        <v>0</v>
      </c>
      <c r="AD775">
        <v>8787721572026</v>
      </c>
      <c r="AE775" t="s">
        <v>412</v>
      </c>
      <c r="AG775" s="2">
        <v>45686</v>
      </c>
      <c r="AH775" s="1">
        <v>2372.77</v>
      </c>
      <c r="AI775" s="2">
        <v>45603</v>
      </c>
      <c r="AJ775">
        <v>2004</v>
      </c>
      <c r="AK775" s="2">
        <v>45602</v>
      </c>
      <c r="AP775" t="s">
        <v>813</v>
      </c>
      <c r="AQ775" t="s">
        <v>1536</v>
      </c>
      <c r="AT775" s="2">
        <v>46048</v>
      </c>
      <c r="AU775" s="2">
        <v>46048</v>
      </c>
      <c r="AV775" t="s">
        <v>414</v>
      </c>
      <c r="AW775" s="2">
        <v>45570</v>
      </c>
      <c r="AY775" s="1">
        <v>190341.89</v>
      </c>
      <c r="BA775" t="s">
        <v>4819</v>
      </c>
      <c r="BD775" t="s">
        <v>512</v>
      </c>
      <c r="BE775" t="s">
        <v>513</v>
      </c>
      <c r="BF775">
        <v>5561994266462</v>
      </c>
      <c r="BG775" t="s">
        <v>5243</v>
      </c>
      <c r="BH775">
        <v>72225215</v>
      </c>
      <c r="BI775" t="s">
        <v>1963</v>
      </c>
      <c r="BJ775" t="s">
        <v>5244</v>
      </c>
      <c r="BL775" s="1">
        <v>1658.94</v>
      </c>
      <c r="BQ775">
        <v>4002</v>
      </c>
      <c r="BR775">
        <v>6152</v>
      </c>
      <c r="BS775" t="s">
        <v>4331</v>
      </c>
      <c r="BT775" s="2">
        <v>45601</v>
      </c>
      <c r="BU775">
        <v>877.66</v>
      </c>
      <c r="BY775" t="s">
        <v>5245</v>
      </c>
      <c r="BZ775" s="2">
        <v>45601</v>
      </c>
      <c r="CA775" s="2">
        <v>45633</v>
      </c>
      <c r="CC775" s="2">
        <v>45600</v>
      </c>
      <c r="CD775" t="s">
        <v>424</v>
      </c>
      <c r="CF775" s="2">
        <v>45601</v>
      </c>
      <c r="CG775" s="2">
        <v>45600</v>
      </c>
      <c r="CJ775" s="2">
        <v>45637</v>
      </c>
      <c r="CL775" s="2">
        <v>45601</v>
      </c>
      <c r="CM775" s="2">
        <v>45643</v>
      </c>
      <c r="CN775" s="2">
        <v>45600</v>
      </c>
      <c r="CO775" s="2">
        <v>45748</v>
      </c>
      <c r="CP775" s="2">
        <v>45635</v>
      </c>
      <c r="CQ775">
        <v>124.57</v>
      </c>
      <c r="CR775" s="2">
        <v>45601</v>
      </c>
      <c r="CS775" s="2">
        <v>45602</v>
      </c>
      <c r="CU775" s="2">
        <v>45635</v>
      </c>
      <c r="CV775" s="2">
        <v>45755</v>
      </c>
      <c r="CW775" s="2">
        <v>45602</v>
      </c>
      <c r="CX775" s="2">
        <v>45646</v>
      </c>
      <c r="CY775" t="s">
        <v>424</v>
      </c>
      <c r="CZ775" s="2">
        <v>45646</v>
      </c>
      <c r="DC775" s="2">
        <v>45679</v>
      </c>
      <c r="DD775" s="2">
        <v>45600</v>
      </c>
      <c r="DF775" s="2">
        <v>45687</v>
      </c>
      <c r="DI775" s="2">
        <v>45713</v>
      </c>
      <c r="DJ775" s="2">
        <v>45600</v>
      </c>
      <c r="DK775" s="2">
        <v>45757</v>
      </c>
      <c r="DL775" s="2">
        <v>45792</v>
      </c>
      <c r="DM775" s="2">
        <v>45803</v>
      </c>
      <c r="DN775" s="2">
        <v>46030</v>
      </c>
      <c r="DO775" s="2">
        <v>45602</v>
      </c>
      <c r="DP775" s="2">
        <v>46030</v>
      </c>
      <c r="EA775" t="s">
        <v>3282</v>
      </c>
      <c r="EE775" s="1">
        <v>4165.32</v>
      </c>
      <c r="EG775" t="s">
        <v>1640</v>
      </c>
      <c r="EH775" t="s">
        <v>3373</v>
      </c>
      <c r="EI775" t="s">
        <v>3282</v>
      </c>
      <c r="EJ775" t="s">
        <v>4126</v>
      </c>
      <c r="EK775" t="s">
        <v>1591</v>
      </c>
    </row>
    <row r="776" spans="1:141" hidden="1" x14ac:dyDescent="0.35">
      <c r="A776">
        <v>3955</v>
      </c>
      <c r="B776" t="s">
        <v>561</v>
      </c>
      <c r="C776">
        <v>4809</v>
      </c>
      <c r="D776" t="s">
        <v>5000</v>
      </c>
      <c r="E776" t="s">
        <v>834</v>
      </c>
      <c r="F776" t="s">
        <v>451</v>
      </c>
      <c r="G776">
        <v>301</v>
      </c>
      <c r="H776" t="s">
        <v>408</v>
      </c>
      <c r="I776" t="s">
        <v>5246</v>
      </c>
      <c r="J776" t="s">
        <v>5247</v>
      </c>
      <c r="K776" t="s">
        <v>14</v>
      </c>
      <c r="L776" t="s">
        <v>154</v>
      </c>
      <c r="M776" t="s">
        <v>411</v>
      </c>
      <c r="N776" t="s">
        <v>411</v>
      </c>
      <c r="O776" t="s">
        <v>411</v>
      </c>
      <c r="P776" t="s">
        <v>411</v>
      </c>
      <c r="Q776" t="s">
        <v>411</v>
      </c>
      <c r="R776" t="s">
        <v>411</v>
      </c>
      <c r="S776" t="s">
        <v>411</v>
      </c>
      <c r="T776" s="1">
        <v>152738.91</v>
      </c>
      <c r="U776">
        <v>802.71</v>
      </c>
      <c r="V776">
        <v>0</v>
      </c>
      <c r="W776" s="1">
        <v>139830.91</v>
      </c>
      <c r="X776" s="1">
        <v>4024</v>
      </c>
      <c r="Y776">
        <v>0</v>
      </c>
      <c r="Z776" s="1">
        <v>143854.91</v>
      </c>
      <c r="AA776">
        <v>0</v>
      </c>
      <c r="AB776">
        <v>0</v>
      </c>
      <c r="AE776" t="s">
        <v>412</v>
      </c>
      <c r="AH776">
        <v>0</v>
      </c>
      <c r="AK776" s="2">
        <v>45602</v>
      </c>
      <c r="AP776" t="s">
        <v>413</v>
      </c>
      <c r="AT776" s="2">
        <v>45674</v>
      </c>
      <c r="AU776" s="2">
        <v>45674</v>
      </c>
      <c r="AV776" t="s">
        <v>561</v>
      </c>
      <c r="AW776" s="2">
        <v>45596</v>
      </c>
      <c r="AY776" s="1">
        <v>228446.24</v>
      </c>
      <c r="BA776" t="s">
        <v>5003</v>
      </c>
      <c r="BD776" t="s">
        <v>416</v>
      </c>
      <c r="BE776" t="s">
        <v>417</v>
      </c>
      <c r="BF776">
        <v>5561998218734</v>
      </c>
      <c r="BG776" t="s">
        <v>4236</v>
      </c>
      <c r="BH776">
        <v>73807600</v>
      </c>
      <c r="BI776" t="s">
        <v>466</v>
      </c>
      <c r="BJ776" t="s">
        <v>5248</v>
      </c>
      <c r="BL776" s="1">
        <v>26832.1</v>
      </c>
      <c r="BQ776">
        <v>4095</v>
      </c>
      <c r="BS776" t="s">
        <v>449</v>
      </c>
      <c r="BY776" t="s">
        <v>5246</v>
      </c>
      <c r="CC776" s="2">
        <v>45603</v>
      </c>
      <c r="CN776" s="2">
        <v>45603</v>
      </c>
      <c r="CR776" s="2">
        <v>45604</v>
      </c>
      <c r="CS776" s="2">
        <v>45615</v>
      </c>
      <c r="CT776" s="2">
        <v>45774</v>
      </c>
      <c r="CW776" s="2">
        <v>45614</v>
      </c>
      <c r="CY776" t="s">
        <v>424</v>
      </c>
      <c r="DB776" s="2">
        <v>45623</v>
      </c>
      <c r="DE776" s="2">
        <v>45623</v>
      </c>
      <c r="DJ776" s="2">
        <v>45609</v>
      </c>
      <c r="DO776" s="2">
        <v>45614</v>
      </c>
      <c r="EF776" s="2">
        <v>45636</v>
      </c>
      <c r="EI776" t="s">
        <v>3290</v>
      </c>
      <c r="EJ776" s="2">
        <v>45636</v>
      </c>
      <c r="EK776" t="s">
        <v>3786</v>
      </c>
    </row>
    <row r="777" spans="1:141" hidden="1" x14ac:dyDescent="0.35">
      <c r="A777">
        <v>3956</v>
      </c>
      <c r="B777" t="s">
        <v>404</v>
      </c>
      <c r="C777">
        <v>4769</v>
      </c>
      <c r="D777" t="s">
        <v>5000</v>
      </c>
      <c r="E777" t="s">
        <v>834</v>
      </c>
      <c r="F777" t="s">
        <v>526</v>
      </c>
      <c r="G777">
        <v>303</v>
      </c>
      <c r="H777" t="s">
        <v>408</v>
      </c>
      <c r="I777" t="s">
        <v>5249</v>
      </c>
      <c r="J777" t="s">
        <v>5250</v>
      </c>
      <c r="K777" t="s">
        <v>22</v>
      </c>
      <c r="L777" t="s">
        <v>105</v>
      </c>
      <c r="M777" t="s">
        <v>411</v>
      </c>
      <c r="N777" t="s">
        <v>411</v>
      </c>
      <c r="O777" t="s">
        <v>411</v>
      </c>
      <c r="P777" t="s">
        <v>411</v>
      </c>
      <c r="Q777" t="s">
        <v>411</v>
      </c>
      <c r="R777" t="s">
        <v>411</v>
      </c>
      <c r="S777" t="s">
        <v>411</v>
      </c>
      <c r="T777" s="1">
        <v>162192.56</v>
      </c>
      <c r="U777">
        <v>765</v>
      </c>
      <c r="V777">
        <v>0</v>
      </c>
      <c r="W777" s="1">
        <v>146248.56</v>
      </c>
      <c r="X777" s="1">
        <v>15944</v>
      </c>
      <c r="Y777">
        <v>0</v>
      </c>
      <c r="Z777" s="1">
        <v>162192.56</v>
      </c>
      <c r="AA777">
        <v>0</v>
      </c>
      <c r="AB777">
        <v>0</v>
      </c>
      <c r="AD777">
        <v>8787721535716</v>
      </c>
      <c r="AE777" t="s">
        <v>412</v>
      </c>
      <c r="AG777" s="2">
        <v>45652</v>
      </c>
      <c r="AH777" s="1">
        <v>3082.3</v>
      </c>
      <c r="AI777" s="2">
        <v>45623</v>
      </c>
      <c r="AJ777">
        <v>2004</v>
      </c>
      <c r="AK777" s="2">
        <v>45602</v>
      </c>
      <c r="AP777" t="s">
        <v>413</v>
      </c>
      <c r="AT777" s="2">
        <v>45943</v>
      </c>
      <c r="AU777" s="2">
        <v>45943</v>
      </c>
      <c r="AV777" t="s">
        <v>414</v>
      </c>
      <c r="AW777" s="2">
        <v>45587</v>
      </c>
      <c r="AY777" s="1">
        <v>221932.34</v>
      </c>
      <c r="BA777" t="s">
        <v>5003</v>
      </c>
      <c r="BC777" t="s">
        <v>5251</v>
      </c>
      <c r="BD777" t="s">
        <v>445</v>
      </c>
      <c r="BE777" t="s">
        <v>417</v>
      </c>
      <c r="BF777">
        <v>5561981326245</v>
      </c>
      <c r="BG777" t="s">
        <v>5252</v>
      </c>
      <c r="BH777">
        <v>73870000</v>
      </c>
      <c r="BI777" t="s">
        <v>4788</v>
      </c>
      <c r="BJ777" t="s">
        <v>5253</v>
      </c>
      <c r="BL777" s="1">
        <v>2550</v>
      </c>
      <c r="BM777" s="2">
        <v>45767</v>
      </c>
      <c r="BQ777">
        <v>4129</v>
      </c>
      <c r="BS777" t="s">
        <v>449</v>
      </c>
      <c r="BT777" s="2">
        <v>45603</v>
      </c>
      <c r="BW777" t="s">
        <v>422</v>
      </c>
      <c r="BY777" t="s">
        <v>5254</v>
      </c>
      <c r="BZ777" s="2">
        <v>45603</v>
      </c>
      <c r="CC777" s="2">
        <v>45602</v>
      </c>
      <c r="CD777" t="s">
        <v>424</v>
      </c>
      <c r="CF777" s="2">
        <v>45603</v>
      </c>
      <c r="CJ777" s="2">
        <v>45636</v>
      </c>
      <c r="CL777" s="2">
        <v>45607</v>
      </c>
      <c r="CM777" s="2">
        <v>45636</v>
      </c>
      <c r="CN777" s="2">
        <v>45603</v>
      </c>
      <c r="CO777" s="2">
        <v>45748</v>
      </c>
      <c r="CP777" s="2">
        <v>45628</v>
      </c>
      <c r="CR777" s="2">
        <v>45604</v>
      </c>
      <c r="CS777" s="2">
        <v>45615</v>
      </c>
      <c r="CT777" s="2">
        <v>45767</v>
      </c>
      <c r="CU777" s="2">
        <v>45630</v>
      </c>
      <c r="CV777" s="2">
        <v>45784</v>
      </c>
      <c r="CW777" s="2">
        <v>45614</v>
      </c>
      <c r="CY777" t="s">
        <v>424</v>
      </c>
      <c r="DD777" s="2">
        <v>45623</v>
      </c>
      <c r="DF777" s="2">
        <v>45665</v>
      </c>
      <c r="DI777" s="2">
        <v>45666</v>
      </c>
      <c r="DJ777" s="2">
        <v>45609</v>
      </c>
      <c r="DK777" s="2">
        <v>45786</v>
      </c>
      <c r="DL777" s="2">
        <v>45818</v>
      </c>
      <c r="DM777" s="2">
        <v>45862</v>
      </c>
      <c r="DN777" s="2">
        <v>45881</v>
      </c>
      <c r="DO777" s="2">
        <v>45614</v>
      </c>
      <c r="DP777" s="2">
        <v>45889</v>
      </c>
      <c r="EE777" s="1">
        <v>2007.29</v>
      </c>
      <c r="EG777" t="s">
        <v>735</v>
      </c>
      <c r="EK777" t="s">
        <v>1591</v>
      </c>
    </row>
    <row r="778" spans="1:141" hidden="1" x14ac:dyDescent="0.35">
      <c r="A778">
        <v>3957</v>
      </c>
      <c r="B778" t="s">
        <v>561</v>
      </c>
      <c r="C778">
        <v>4778</v>
      </c>
      <c r="D778" t="s">
        <v>833</v>
      </c>
      <c r="E778" t="s">
        <v>834</v>
      </c>
      <c r="F778" t="s">
        <v>407</v>
      </c>
      <c r="G778">
        <v>2</v>
      </c>
      <c r="H778" t="s">
        <v>474</v>
      </c>
      <c r="I778" t="s">
        <v>5255</v>
      </c>
      <c r="J778" t="s">
        <v>5256</v>
      </c>
      <c r="K778" t="s">
        <v>37</v>
      </c>
      <c r="L778" t="s">
        <v>109</v>
      </c>
      <c r="M778" t="s">
        <v>411</v>
      </c>
      <c r="N778" t="s">
        <v>411</v>
      </c>
      <c r="O778" t="s">
        <v>411</v>
      </c>
      <c r="P778" t="s">
        <v>411</v>
      </c>
      <c r="Q778" t="s">
        <v>411</v>
      </c>
      <c r="R778" t="s">
        <v>411</v>
      </c>
      <c r="S778" t="s">
        <v>411</v>
      </c>
      <c r="T778" s="1">
        <v>169720.29</v>
      </c>
      <c r="U778">
        <v>742.82</v>
      </c>
      <c r="V778">
        <v>0</v>
      </c>
      <c r="W778" s="1">
        <v>140255.46</v>
      </c>
      <c r="X778" s="1">
        <v>20315</v>
      </c>
      <c r="Y778">
        <v>0</v>
      </c>
      <c r="Z778" s="1">
        <v>160570.46</v>
      </c>
      <c r="AA778">
        <v>0</v>
      </c>
      <c r="AB778">
        <v>0</v>
      </c>
      <c r="AE778" t="s">
        <v>412</v>
      </c>
      <c r="AH778">
        <v>0</v>
      </c>
      <c r="AK778" s="2">
        <v>45602</v>
      </c>
      <c r="AP778" t="s">
        <v>413</v>
      </c>
      <c r="AT778" s="2">
        <v>45643</v>
      </c>
      <c r="AU778" s="2">
        <v>45643</v>
      </c>
      <c r="AV778" t="s">
        <v>561</v>
      </c>
      <c r="AW778" s="2">
        <v>45589</v>
      </c>
      <c r="AX778">
        <v>30811</v>
      </c>
      <c r="AY778" s="1">
        <v>223000.49</v>
      </c>
      <c r="BA778" t="s">
        <v>837</v>
      </c>
      <c r="BB778">
        <v>30811</v>
      </c>
      <c r="BD778" t="s">
        <v>512</v>
      </c>
      <c r="BE778" t="s">
        <v>513</v>
      </c>
      <c r="BF778">
        <v>5561983656534</v>
      </c>
      <c r="BG778" t="s">
        <v>5257</v>
      </c>
      <c r="BH778">
        <v>72236202</v>
      </c>
      <c r="BI778" t="s">
        <v>515</v>
      </c>
      <c r="BJ778" t="s">
        <v>5258</v>
      </c>
      <c r="BL778" s="1">
        <v>2476.06</v>
      </c>
      <c r="BM778" s="2">
        <v>45401</v>
      </c>
      <c r="BQ778">
        <v>3381</v>
      </c>
      <c r="BR778">
        <v>6161</v>
      </c>
      <c r="BS778" t="s">
        <v>995</v>
      </c>
      <c r="BT778" s="2">
        <v>45589</v>
      </c>
      <c r="BY778" t="s">
        <v>5259</v>
      </c>
      <c r="BZ778" s="2">
        <v>45589</v>
      </c>
      <c r="CC778" s="2">
        <v>45600</v>
      </c>
      <c r="CF778" s="2">
        <v>45589</v>
      </c>
      <c r="CL778" s="2">
        <v>45589</v>
      </c>
      <c r="CN778" s="2">
        <v>45600</v>
      </c>
      <c r="CR778" s="2">
        <v>45603</v>
      </c>
      <c r="CS778" s="2">
        <v>45623</v>
      </c>
      <c r="CW778" s="2">
        <v>45623</v>
      </c>
      <c r="CY778" t="s">
        <v>424</v>
      </c>
      <c r="DD778" s="2">
        <v>45600</v>
      </c>
      <c r="DJ778" s="2">
        <v>45621</v>
      </c>
      <c r="DO778" s="2">
        <v>45623</v>
      </c>
      <c r="EG778" t="s">
        <v>1640</v>
      </c>
      <c r="EH778" t="s">
        <v>3373</v>
      </c>
      <c r="EJ778" t="s">
        <v>4126</v>
      </c>
      <c r="EK778" t="s">
        <v>2865</v>
      </c>
    </row>
    <row r="779" spans="1:141" hidden="1" x14ac:dyDescent="0.35">
      <c r="A779">
        <v>3958</v>
      </c>
      <c r="B779" t="s">
        <v>1352</v>
      </c>
      <c r="C779">
        <v>4814</v>
      </c>
      <c r="D779" t="s">
        <v>405</v>
      </c>
      <c r="E779" t="s">
        <v>406</v>
      </c>
      <c r="F779" t="s">
        <v>1003</v>
      </c>
      <c r="G779">
        <v>202</v>
      </c>
      <c r="H779" t="s">
        <v>408</v>
      </c>
      <c r="I779" t="s">
        <v>5260</v>
      </c>
      <c r="J779" t="s">
        <v>5261</v>
      </c>
      <c r="K779" t="s">
        <v>14</v>
      </c>
      <c r="L779" t="s">
        <v>121</v>
      </c>
      <c r="M779" t="s">
        <v>411</v>
      </c>
      <c r="N779" t="s">
        <v>411</v>
      </c>
      <c r="O779" t="s">
        <v>411</v>
      </c>
      <c r="P779" t="s">
        <v>411</v>
      </c>
      <c r="Q779" t="s">
        <v>411</v>
      </c>
      <c r="R779" t="s">
        <v>411</v>
      </c>
      <c r="S779" t="s">
        <v>411</v>
      </c>
      <c r="T779" s="1">
        <v>159440.24</v>
      </c>
      <c r="U779">
        <v>600</v>
      </c>
      <c r="V779">
        <v>0</v>
      </c>
      <c r="W779" s="1">
        <v>124834.24000000001</v>
      </c>
      <c r="X779" s="1">
        <v>34606</v>
      </c>
      <c r="Y779">
        <v>0</v>
      </c>
      <c r="Z779" s="1">
        <v>159440.24</v>
      </c>
      <c r="AA779">
        <v>0</v>
      </c>
      <c r="AB779">
        <v>0</v>
      </c>
      <c r="AE779" t="s">
        <v>412</v>
      </c>
      <c r="AG779" s="2">
        <v>45637</v>
      </c>
      <c r="AH779">
        <v>0</v>
      </c>
      <c r="AI779" s="2">
        <v>45623</v>
      </c>
      <c r="AJ779">
        <v>2004</v>
      </c>
      <c r="AK779" s="2">
        <v>45603</v>
      </c>
      <c r="AP779" t="s">
        <v>3839</v>
      </c>
      <c r="AT779" s="2">
        <v>45700</v>
      </c>
      <c r="AU779" s="2">
        <v>45985</v>
      </c>
      <c r="AV779" t="s">
        <v>414</v>
      </c>
      <c r="AW779" s="2">
        <v>45596</v>
      </c>
      <c r="AX779">
        <v>30810</v>
      </c>
      <c r="AY779" s="1">
        <v>235000</v>
      </c>
      <c r="BA779" t="s">
        <v>415</v>
      </c>
      <c r="BB779">
        <v>30810</v>
      </c>
      <c r="BC779" t="s">
        <v>5262</v>
      </c>
      <c r="BD779" t="s">
        <v>416</v>
      </c>
      <c r="BE779" t="s">
        <v>417</v>
      </c>
      <c r="BF779">
        <v>5561998518538</v>
      </c>
      <c r="BG779" t="s">
        <v>5263</v>
      </c>
      <c r="BH779">
        <v>73807620</v>
      </c>
      <c r="BI779" t="s">
        <v>5264</v>
      </c>
      <c r="BJ779" t="s">
        <v>5265</v>
      </c>
      <c r="BL779" s="1">
        <v>2000</v>
      </c>
      <c r="BM779" s="2">
        <v>45774</v>
      </c>
      <c r="BQ779">
        <v>3266</v>
      </c>
      <c r="BR779">
        <v>6160</v>
      </c>
      <c r="BS779" t="s">
        <v>440</v>
      </c>
      <c r="BT779" s="2">
        <v>45614</v>
      </c>
      <c r="BW779" t="s">
        <v>422</v>
      </c>
      <c r="BY779" t="s">
        <v>5266</v>
      </c>
      <c r="BZ779" s="2">
        <v>45615</v>
      </c>
      <c r="CA779" s="2">
        <v>45629</v>
      </c>
      <c r="CC779" s="2">
        <v>45604</v>
      </c>
      <c r="CD779" t="s">
        <v>424</v>
      </c>
      <c r="CF779" s="2">
        <v>45615</v>
      </c>
      <c r="CJ779" s="2">
        <v>45636</v>
      </c>
      <c r="CL779" s="2">
        <v>45618</v>
      </c>
      <c r="CM779" s="2">
        <v>45636</v>
      </c>
      <c r="CN779" s="2">
        <v>45604</v>
      </c>
      <c r="CO779" s="2">
        <v>45628</v>
      </c>
      <c r="CP779" s="2">
        <v>45630</v>
      </c>
      <c r="CR779" s="2">
        <v>45607</v>
      </c>
      <c r="CS779" s="2">
        <v>45617</v>
      </c>
      <c r="CU779" s="2">
        <v>45631</v>
      </c>
      <c r="CV779" s="2">
        <v>45662</v>
      </c>
      <c r="CW779" s="2">
        <v>45617</v>
      </c>
      <c r="CY779" t="s">
        <v>424</v>
      </c>
      <c r="DD779" s="2">
        <v>45623</v>
      </c>
      <c r="DI779" s="2">
        <v>45646</v>
      </c>
      <c r="DJ779" s="2">
        <v>45616</v>
      </c>
      <c r="DK779" s="2">
        <v>45733</v>
      </c>
      <c r="DL779" s="2">
        <v>45799</v>
      </c>
      <c r="DM779" s="2">
        <v>45918</v>
      </c>
      <c r="DO779" s="2">
        <v>45617</v>
      </c>
      <c r="EE779" s="1">
        <v>2010.14</v>
      </c>
      <c r="EG779" t="s">
        <v>735</v>
      </c>
      <c r="EK779" t="s">
        <v>1591</v>
      </c>
    </row>
    <row r="780" spans="1:141" hidden="1" x14ac:dyDescent="0.35">
      <c r="A780">
        <v>3959</v>
      </c>
      <c r="B780" t="s">
        <v>1352</v>
      </c>
      <c r="C780">
        <v>4784</v>
      </c>
      <c r="D780" t="s">
        <v>976</v>
      </c>
      <c r="E780" t="s">
        <v>834</v>
      </c>
      <c r="F780" t="s">
        <v>442</v>
      </c>
      <c r="G780" t="s">
        <v>1474</v>
      </c>
      <c r="H780" t="s">
        <v>408</v>
      </c>
      <c r="I780" t="s">
        <v>5267</v>
      </c>
      <c r="J780" t="s">
        <v>5268</v>
      </c>
      <c r="K780" t="s">
        <v>22</v>
      </c>
      <c r="L780" t="s">
        <v>54</v>
      </c>
      <c r="M780" t="s">
        <v>411</v>
      </c>
      <c r="N780" t="s">
        <v>411</v>
      </c>
      <c r="O780" t="s">
        <v>411</v>
      </c>
      <c r="P780" t="s">
        <v>411</v>
      </c>
      <c r="Q780" t="s">
        <v>411</v>
      </c>
      <c r="R780" t="s">
        <v>411</v>
      </c>
      <c r="S780" t="s">
        <v>411</v>
      </c>
      <c r="T780" s="1">
        <v>162192.56</v>
      </c>
      <c r="U780">
        <v>765</v>
      </c>
      <c r="V780">
        <v>0</v>
      </c>
      <c r="W780" s="1">
        <v>146248.56</v>
      </c>
      <c r="X780" s="1">
        <v>16571</v>
      </c>
      <c r="Y780">
        <v>0</v>
      </c>
      <c r="Z780" s="1">
        <v>162819.56</v>
      </c>
      <c r="AA780">
        <v>0</v>
      </c>
      <c r="AB780">
        <v>0</v>
      </c>
      <c r="AD780">
        <v>8787721559216</v>
      </c>
      <c r="AE780" t="s">
        <v>412</v>
      </c>
      <c r="AG780" s="2">
        <v>45637</v>
      </c>
      <c r="AH780" s="1">
        <v>3919.86</v>
      </c>
      <c r="AI780" s="2">
        <v>45622</v>
      </c>
      <c r="AJ780">
        <v>2004</v>
      </c>
      <c r="AK780" s="2">
        <v>45603</v>
      </c>
      <c r="AP780" t="s">
        <v>413</v>
      </c>
      <c r="AT780" s="2">
        <v>45700</v>
      </c>
      <c r="AU780" s="2">
        <v>45974</v>
      </c>
      <c r="AV780" t="s">
        <v>414</v>
      </c>
      <c r="AW780" s="2">
        <v>45590</v>
      </c>
      <c r="AX780">
        <v>30812</v>
      </c>
      <c r="AY780" s="1">
        <v>230931.78</v>
      </c>
      <c r="BA780" t="s">
        <v>980</v>
      </c>
      <c r="BB780">
        <v>30812</v>
      </c>
      <c r="BC780" t="s">
        <v>5269</v>
      </c>
      <c r="BD780" t="s">
        <v>416</v>
      </c>
      <c r="BE780" t="s">
        <v>417</v>
      </c>
      <c r="BF780">
        <v>5561998033265</v>
      </c>
      <c r="BG780" t="s">
        <v>5270</v>
      </c>
      <c r="BH780">
        <v>73807785</v>
      </c>
      <c r="BI780" t="s">
        <v>466</v>
      </c>
      <c r="BJ780" t="s">
        <v>5271</v>
      </c>
      <c r="BL780" s="1">
        <v>2550</v>
      </c>
      <c r="BM780" s="2">
        <v>45768</v>
      </c>
      <c r="BQ780">
        <v>3733</v>
      </c>
      <c r="BR780">
        <v>6162</v>
      </c>
      <c r="BS780" t="s">
        <v>576</v>
      </c>
      <c r="BT780" s="2">
        <v>45607</v>
      </c>
      <c r="BW780" t="s">
        <v>422</v>
      </c>
      <c r="BY780" t="s">
        <v>5272</v>
      </c>
      <c r="BZ780" s="2">
        <v>45608</v>
      </c>
      <c r="CA780" s="2">
        <v>45629</v>
      </c>
      <c r="CC780" s="2">
        <v>45604</v>
      </c>
      <c r="CD780" t="s">
        <v>424</v>
      </c>
      <c r="CF780" s="2">
        <v>45608</v>
      </c>
      <c r="CJ780" s="2">
        <v>45636</v>
      </c>
      <c r="CL780" s="2">
        <v>45614</v>
      </c>
      <c r="CM780" s="2">
        <v>45636</v>
      </c>
      <c r="CN780" s="2">
        <v>45604</v>
      </c>
      <c r="CO780" s="2">
        <v>45691</v>
      </c>
      <c r="CP780" s="2">
        <v>45630</v>
      </c>
      <c r="CR780" s="2">
        <v>45614</v>
      </c>
      <c r="CS780" s="2">
        <v>45608</v>
      </c>
      <c r="CT780" s="2">
        <v>45768</v>
      </c>
      <c r="CU780" s="2">
        <v>45631</v>
      </c>
      <c r="CV780" s="2">
        <v>45782</v>
      </c>
      <c r="CW780" s="2">
        <v>45608</v>
      </c>
      <c r="CY780" t="s">
        <v>424</v>
      </c>
      <c r="DD780" s="2">
        <v>45623</v>
      </c>
      <c r="DF780" s="2">
        <v>45638</v>
      </c>
      <c r="DI780" s="2">
        <v>45638</v>
      </c>
      <c r="DJ780" s="2">
        <v>45604</v>
      </c>
      <c r="DK780" s="2">
        <v>45833</v>
      </c>
      <c r="DL780" s="2">
        <v>45848</v>
      </c>
      <c r="DM780" s="2">
        <v>45918</v>
      </c>
      <c r="DO780" s="2">
        <v>45608</v>
      </c>
      <c r="EE780" s="1">
        <v>1967.29</v>
      </c>
      <c r="EG780" t="s">
        <v>735</v>
      </c>
      <c r="EI780" t="s">
        <v>5273</v>
      </c>
      <c r="EK780" t="s">
        <v>1591</v>
      </c>
    </row>
    <row r="781" spans="1:141" hidden="1" x14ac:dyDescent="0.35">
      <c r="A781">
        <v>3960</v>
      </c>
      <c r="B781" t="s">
        <v>3928</v>
      </c>
      <c r="C781">
        <v>4813</v>
      </c>
      <c r="D781" t="s">
        <v>4502</v>
      </c>
      <c r="E781" t="s">
        <v>942</v>
      </c>
      <c r="F781" t="s">
        <v>4503</v>
      </c>
      <c r="G781">
        <v>504</v>
      </c>
      <c r="H781" t="s">
        <v>810</v>
      </c>
      <c r="I781" t="s">
        <v>5274</v>
      </c>
      <c r="J781" t="s">
        <v>5275</v>
      </c>
      <c r="K781" t="s">
        <v>56</v>
      </c>
      <c r="L781" t="s">
        <v>137</v>
      </c>
      <c r="M781" t="s">
        <v>411</v>
      </c>
      <c r="N781" t="s">
        <v>411</v>
      </c>
      <c r="O781" t="s">
        <v>411</v>
      </c>
      <c r="P781" t="s">
        <v>411</v>
      </c>
      <c r="Q781" t="s">
        <v>411</v>
      </c>
      <c r="R781" t="s">
        <v>411</v>
      </c>
      <c r="S781" t="s">
        <v>411</v>
      </c>
      <c r="T781" s="1">
        <v>331000</v>
      </c>
      <c r="U781">
        <v>0</v>
      </c>
      <c r="V781">
        <v>0</v>
      </c>
      <c r="W781">
        <v>0</v>
      </c>
      <c r="X781">
        <v>0</v>
      </c>
      <c r="Y781">
        <v>0</v>
      </c>
      <c r="Z781">
        <v>0</v>
      </c>
      <c r="AA781">
        <v>0</v>
      </c>
      <c r="AB781">
        <v>0</v>
      </c>
      <c r="AE781" t="s">
        <v>412</v>
      </c>
      <c r="AH781">
        <v>0</v>
      </c>
      <c r="AK781" s="2">
        <v>45603</v>
      </c>
      <c r="AP781" t="s">
        <v>4990</v>
      </c>
      <c r="AT781" s="2">
        <v>45660</v>
      </c>
      <c r="AU781" s="2">
        <v>46119</v>
      </c>
      <c r="AV781" t="s">
        <v>414</v>
      </c>
      <c r="AX781">
        <v>30762</v>
      </c>
      <c r="AY781" s="1">
        <v>432255.7</v>
      </c>
      <c r="BA781" t="s">
        <v>4506</v>
      </c>
      <c r="BB781">
        <v>30762</v>
      </c>
      <c r="BD781" t="s">
        <v>2369</v>
      </c>
      <c r="BE781" t="s">
        <v>417</v>
      </c>
      <c r="BF781">
        <v>5561993061221</v>
      </c>
      <c r="BG781" t="s">
        <v>5276</v>
      </c>
      <c r="BH781">
        <v>72862531</v>
      </c>
      <c r="BI781" t="s">
        <v>5277</v>
      </c>
      <c r="BJ781" t="s">
        <v>5278</v>
      </c>
      <c r="BL781">
        <v>0</v>
      </c>
      <c r="BO781" t="s">
        <v>5279</v>
      </c>
      <c r="BP781" t="s">
        <v>5280</v>
      </c>
      <c r="BQ781">
        <v>8195</v>
      </c>
      <c r="BR781">
        <v>6153</v>
      </c>
    </row>
    <row r="782" spans="1:141" hidden="1" x14ac:dyDescent="0.35">
      <c r="A782">
        <v>3961</v>
      </c>
      <c r="B782" t="s">
        <v>561</v>
      </c>
      <c r="C782">
        <v>4797</v>
      </c>
      <c r="D782" t="s">
        <v>4816</v>
      </c>
      <c r="E782" t="s">
        <v>834</v>
      </c>
      <c r="F782" t="s">
        <v>526</v>
      </c>
      <c r="G782">
        <v>102</v>
      </c>
      <c r="H782" t="s">
        <v>474</v>
      </c>
      <c r="I782" t="s">
        <v>5281</v>
      </c>
      <c r="J782" t="s">
        <v>5282</v>
      </c>
      <c r="K782" t="s">
        <v>37</v>
      </c>
      <c r="L782" t="s">
        <v>59</v>
      </c>
      <c r="M782" t="s">
        <v>411</v>
      </c>
      <c r="N782" t="s">
        <v>411</v>
      </c>
      <c r="O782" t="s">
        <v>411</v>
      </c>
      <c r="P782" t="s">
        <v>411</v>
      </c>
      <c r="Q782" t="s">
        <v>411</v>
      </c>
      <c r="R782" t="s">
        <v>411</v>
      </c>
      <c r="S782" t="s">
        <v>411</v>
      </c>
      <c r="T782" s="1">
        <v>120074.87</v>
      </c>
      <c r="U782">
        <v>423.6</v>
      </c>
      <c r="V782">
        <v>0</v>
      </c>
      <c r="W782" s="1">
        <v>67662.03</v>
      </c>
      <c r="X782" s="1">
        <v>54212</v>
      </c>
      <c r="Y782">
        <v>0</v>
      </c>
      <c r="Z782" s="1">
        <v>121874.03</v>
      </c>
      <c r="AA782">
        <v>0</v>
      </c>
      <c r="AB782">
        <v>0</v>
      </c>
      <c r="AE782" t="s">
        <v>412</v>
      </c>
      <c r="AH782">
        <v>0</v>
      </c>
      <c r="AK782" s="2">
        <v>45603</v>
      </c>
      <c r="AP782" t="s">
        <v>413</v>
      </c>
      <c r="AT782" s="2">
        <v>45621</v>
      </c>
      <c r="AU782" s="2">
        <v>45621</v>
      </c>
      <c r="AV782" t="s">
        <v>561</v>
      </c>
      <c r="AW782" s="2">
        <v>45594</v>
      </c>
      <c r="AY782" s="1">
        <v>189904.42</v>
      </c>
      <c r="BA782" t="s">
        <v>4819</v>
      </c>
      <c r="BD782" t="s">
        <v>738</v>
      </c>
      <c r="BE782" t="s">
        <v>513</v>
      </c>
      <c r="BF782">
        <v>5561984624378</v>
      </c>
      <c r="BG782" t="s">
        <v>5283</v>
      </c>
      <c r="BH782">
        <v>71993210</v>
      </c>
      <c r="BI782" t="s">
        <v>5284</v>
      </c>
      <c r="BJ782" t="s">
        <v>5285</v>
      </c>
      <c r="BL782" s="1">
        <v>1694.4</v>
      </c>
      <c r="BQ782">
        <v>3986</v>
      </c>
      <c r="BR782">
        <v>6158</v>
      </c>
      <c r="BS782" t="s">
        <v>4693</v>
      </c>
      <c r="BT782" s="2">
        <v>45600</v>
      </c>
      <c r="BY782" t="s">
        <v>5286</v>
      </c>
      <c r="BZ782" s="2">
        <v>45600</v>
      </c>
      <c r="CC782" s="2">
        <v>45602</v>
      </c>
      <c r="CF782" s="2">
        <v>45600</v>
      </c>
      <c r="CL782" s="2">
        <v>45604</v>
      </c>
      <c r="CN782" s="2">
        <v>45603</v>
      </c>
      <c r="CR782" s="2">
        <v>45604</v>
      </c>
      <c r="CS782" s="2">
        <v>45607</v>
      </c>
      <c r="CW782" s="2">
        <v>45607</v>
      </c>
      <c r="CY782" t="s">
        <v>424</v>
      </c>
      <c r="DJ782" s="2">
        <v>45605</v>
      </c>
      <c r="DO782" s="2">
        <v>45607</v>
      </c>
      <c r="EF782" t="s">
        <v>5287</v>
      </c>
      <c r="EH782" t="s">
        <v>3373</v>
      </c>
      <c r="EI782" t="s">
        <v>5288</v>
      </c>
      <c r="EJ782" t="s">
        <v>4126</v>
      </c>
      <c r="EK782" t="s">
        <v>3786</v>
      </c>
    </row>
    <row r="783" spans="1:141" hidden="1" x14ac:dyDescent="0.35">
      <c r="A783">
        <v>3962</v>
      </c>
      <c r="B783" t="s">
        <v>561</v>
      </c>
      <c r="C783">
        <v>4794</v>
      </c>
      <c r="D783" t="s">
        <v>5000</v>
      </c>
      <c r="E783" t="s">
        <v>834</v>
      </c>
      <c r="F783" t="s">
        <v>623</v>
      </c>
      <c r="G783">
        <v>101</v>
      </c>
      <c r="H783" t="s">
        <v>408</v>
      </c>
      <c r="I783" t="s">
        <v>5289</v>
      </c>
      <c r="J783" t="s">
        <v>5290</v>
      </c>
      <c r="K783" t="s">
        <v>14</v>
      </c>
      <c r="L783" t="s">
        <v>29</v>
      </c>
      <c r="M783" t="s">
        <v>411</v>
      </c>
      <c r="N783" t="s">
        <v>411</v>
      </c>
      <c r="O783" t="s">
        <v>411</v>
      </c>
      <c r="P783" t="s">
        <v>411</v>
      </c>
      <c r="Q783" t="s">
        <v>411</v>
      </c>
      <c r="R783" t="s">
        <v>411</v>
      </c>
      <c r="S783" t="s">
        <v>411</v>
      </c>
      <c r="T783" s="1">
        <v>156339.07</v>
      </c>
      <c r="U783">
        <v>705</v>
      </c>
      <c r="V783">
        <v>0</v>
      </c>
      <c r="W783" s="1">
        <v>134550.07</v>
      </c>
      <c r="X783" s="1">
        <v>21789</v>
      </c>
      <c r="Y783">
        <v>0</v>
      </c>
      <c r="Z783" s="1">
        <v>156339.07</v>
      </c>
      <c r="AA783">
        <v>0</v>
      </c>
      <c r="AB783">
        <v>0</v>
      </c>
      <c r="AE783" t="s">
        <v>412</v>
      </c>
      <c r="AH783">
        <v>0</v>
      </c>
      <c r="AK783" s="2">
        <v>45603</v>
      </c>
      <c r="AP783" t="s">
        <v>413</v>
      </c>
      <c r="AT783" s="2">
        <v>45623</v>
      </c>
      <c r="AU783" s="2">
        <v>45623</v>
      </c>
      <c r="AV783" t="s">
        <v>561</v>
      </c>
      <c r="AW783" s="2">
        <v>45593</v>
      </c>
      <c r="AY783" s="1">
        <v>222000</v>
      </c>
      <c r="BA783" t="s">
        <v>5003</v>
      </c>
      <c r="BD783" t="s">
        <v>416</v>
      </c>
      <c r="BE783" t="s">
        <v>417</v>
      </c>
      <c r="BF783">
        <v>5561998032468</v>
      </c>
      <c r="BG783" t="s">
        <v>5291</v>
      </c>
      <c r="BH783">
        <v>73801971</v>
      </c>
      <c r="BI783" t="s">
        <v>595</v>
      </c>
      <c r="BJ783" t="s">
        <v>5292</v>
      </c>
      <c r="BL783" s="1">
        <v>2350</v>
      </c>
      <c r="BM783" s="2">
        <v>45768</v>
      </c>
      <c r="BQ783">
        <v>4135</v>
      </c>
      <c r="BR783">
        <v>6157</v>
      </c>
      <c r="BS783" t="s">
        <v>449</v>
      </c>
      <c r="BT783" s="2">
        <v>45593</v>
      </c>
      <c r="BY783" t="s">
        <v>5293</v>
      </c>
      <c r="CC783" s="2">
        <v>45604</v>
      </c>
      <c r="CF783" s="2">
        <v>45593</v>
      </c>
      <c r="CL783" s="2">
        <v>45593</v>
      </c>
      <c r="CN783" s="2">
        <v>45604</v>
      </c>
      <c r="CR783" s="2">
        <v>45607</v>
      </c>
      <c r="CT783" s="2">
        <v>45768</v>
      </c>
      <c r="EG783" t="s">
        <v>735</v>
      </c>
      <c r="EI783" t="s">
        <v>5294</v>
      </c>
      <c r="EK783" t="s">
        <v>1591</v>
      </c>
    </row>
    <row r="784" spans="1:141" hidden="1" x14ac:dyDescent="0.35">
      <c r="A784">
        <v>3963</v>
      </c>
      <c r="B784" t="s">
        <v>404</v>
      </c>
      <c r="C784">
        <v>4792</v>
      </c>
      <c r="D784" t="s">
        <v>471</v>
      </c>
      <c r="E784" t="s">
        <v>472</v>
      </c>
      <c r="F784" t="s">
        <v>850</v>
      </c>
      <c r="G784">
        <v>303</v>
      </c>
      <c r="H784" t="s">
        <v>474</v>
      </c>
      <c r="I784" t="s">
        <v>5295</v>
      </c>
      <c r="J784" t="s">
        <v>5296</v>
      </c>
      <c r="K784" t="s">
        <v>37</v>
      </c>
      <c r="L784" t="s">
        <v>63</v>
      </c>
      <c r="M784" t="s">
        <v>411</v>
      </c>
      <c r="N784" t="s">
        <v>411</v>
      </c>
      <c r="O784" t="s">
        <v>411</v>
      </c>
      <c r="P784" t="s">
        <v>411</v>
      </c>
      <c r="Q784" t="s">
        <v>424</v>
      </c>
      <c r="R784" t="s">
        <v>411</v>
      </c>
      <c r="S784" t="s">
        <v>411</v>
      </c>
      <c r="T784" s="1">
        <v>155715.76</v>
      </c>
      <c r="U784">
        <v>491.72</v>
      </c>
      <c r="V784">
        <v>0</v>
      </c>
      <c r="W784" s="1">
        <v>100715.02</v>
      </c>
      <c r="X784" s="1">
        <v>44284.98</v>
      </c>
      <c r="Y784">
        <v>0</v>
      </c>
      <c r="Z784" s="1">
        <v>145000</v>
      </c>
      <c r="AA784">
        <v>0</v>
      </c>
      <c r="AB784">
        <v>0</v>
      </c>
      <c r="AD784">
        <v>8787721601832</v>
      </c>
      <c r="AE784" t="s">
        <v>412</v>
      </c>
      <c r="AF784">
        <v>96357</v>
      </c>
      <c r="AG784" s="2">
        <v>45632</v>
      </c>
      <c r="AH784">
        <v>0</v>
      </c>
      <c r="AI784" s="2">
        <v>45610</v>
      </c>
      <c r="AJ784">
        <v>2004</v>
      </c>
      <c r="AK784" s="2">
        <v>45603</v>
      </c>
      <c r="AP784" t="s">
        <v>413</v>
      </c>
      <c r="AT784" s="2">
        <v>46077</v>
      </c>
      <c r="AU784" s="2">
        <v>46077</v>
      </c>
      <c r="AV784" t="s">
        <v>414</v>
      </c>
      <c r="AW784" s="2">
        <v>45593</v>
      </c>
      <c r="AX784">
        <v>30785</v>
      </c>
      <c r="AY784" s="1">
        <v>205515.02</v>
      </c>
      <c r="BA784" t="s">
        <v>477</v>
      </c>
      <c r="BB784">
        <v>30785</v>
      </c>
      <c r="BD784" t="s">
        <v>929</v>
      </c>
      <c r="BE784" t="s">
        <v>513</v>
      </c>
      <c r="BF784">
        <v>5561985990485</v>
      </c>
      <c r="BG784" t="s">
        <v>5297</v>
      </c>
      <c r="BH784">
        <v>72111404</v>
      </c>
      <c r="BI784" t="s">
        <v>931</v>
      </c>
      <c r="BJ784" t="s">
        <v>5298</v>
      </c>
      <c r="BL784" s="1">
        <v>1639.08</v>
      </c>
      <c r="BM784" s="2">
        <v>45772</v>
      </c>
      <c r="BQ784">
        <v>3069</v>
      </c>
      <c r="BR784">
        <v>6156</v>
      </c>
      <c r="BS784" t="s">
        <v>517</v>
      </c>
      <c r="BT784" s="2">
        <v>45593</v>
      </c>
      <c r="BU784">
        <v>911.89</v>
      </c>
      <c r="BV784" s="2">
        <v>45617</v>
      </c>
      <c r="BW784" t="s">
        <v>422</v>
      </c>
      <c r="BX784" s="2">
        <v>45615</v>
      </c>
      <c r="BY784" t="s">
        <v>5299</v>
      </c>
      <c r="BZ784" s="2">
        <v>45593</v>
      </c>
      <c r="CA784" s="2">
        <v>45615</v>
      </c>
      <c r="CC784" s="2">
        <v>45601</v>
      </c>
      <c r="CD784" t="s">
        <v>424</v>
      </c>
      <c r="CF784" s="2">
        <v>45593</v>
      </c>
      <c r="CJ784" s="2">
        <v>45617</v>
      </c>
      <c r="CL784" s="2">
        <v>45594</v>
      </c>
      <c r="CM784" s="2">
        <v>45623</v>
      </c>
      <c r="CN784" s="2">
        <v>45601</v>
      </c>
      <c r="CO784" s="2">
        <v>45628</v>
      </c>
      <c r="CP784" s="2">
        <v>45615</v>
      </c>
      <c r="CR784" s="2">
        <v>45603</v>
      </c>
      <c r="CS784" s="2">
        <v>45608</v>
      </c>
      <c r="CU784" s="2">
        <v>45615</v>
      </c>
      <c r="CV784" s="2">
        <v>45664</v>
      </c>
      <c r="CW784" s="2">
        <v>45608</v>
      </c>
      <c r="CY784" t="s">
        <v>424</v>
      </c>
      <c r="DC784" s="2">
        <v>45628</v>
      </c>
      <c r="DD784" s="2">
        <v>45602</v>
      </c>
      <c r="DF784" s="2">
        <v>45633</v>
      </c>
      <c r="DI784" s="2">
        <v>45636</v>
      </c>
      <c r="DJ784" s="2">
        <v>45605</v>
      </c>
      <c r="DK784" s="2">
        <v>45666</v>
      </c>
      <c r="DL784" s="2">
        <v>45701</v>
      </c>
      <c r="DM784" s="2">
        <v>45792</v>
      </c>
      <c r="DN784" s="2">
        <v>46059</v>
      </c>
      <c r="DO784" s="2">
        <v>45608</v>
      </c>
      <c r="DP784" s="2">
        <v>46059</v>
      </c>
      <c r="EE784" s="1">
        <v>4005.32</v>
      </c>
      <c r="EG784" t="s">
        <v>1640</v>
      </c>
      <c r="EH784" t="s">
        <v>3373</v>
      </c>
      <c r="EI784" t="s">
        <v>3282</v>
      </c>
      <c r="EJ784" t="s">
        <v>4126</v>
      </c>
      <c r="EK784" t="s">
        <v>1591</v>
      </c>
    </row>
    <row r="785" spans="1:141" hidden="1" x14ac:dyDescent="0.35">
      <c r="A785">
        <v>3964</v>
      </c>
      <c r="B785" t="s">
        <v>404</v>
      </c>
      <c r="C785">
        <v>4761</v>
      </c>
      <c r="D785" t="s">
        <v>471</v>
      </c>
      <c r="E785" t="s">
        <v>508</v>
      </c>
      <c r="F785" t="s">
        <v>603</v>
      </c>
      <c r="G785">
        <v>204</v>
      </c>
      <c r="H785" t="s">
        <v>474</v>
      </c>
      <c r="I785" t="s">
        <v>5300</v>
      </c>
      <c r="J785" t="s">
        <v>5301</v>
      </c>
      <c r="K785" t="s">
        <v>24</v>
      </c>
      <c r="L785" t="s">
        <v>23</v>
      </c>
      <c r="M785" t="s">
        <v>411</v>
      </c>
      <c r="N785" t="s">
        <v>411</v>
      </c>
      <c r="O785" t="s">
        <v>411</v>
      </c>
      <c r="P785" t="s">
        <v>411</v>
      </c>
      <c r="Q785" t="s">
        <v>411</v>
      </c>
      <c r="R785" t="s">
        <v>411</v>
      </c>
      <c r="S785" t="s">
        <v>411</v>
      </c>
      <c r="T785" s="1">
        <v>164841.04</v>
      </c>
      <c r="U785">
        <v>0</v>
      </c>
      <c r="V785">
        <v>0</v>
      </c>
      <c r="W785" s="1">
        <v>158792.26</v>
      </c>
      <c r="X785" s="1">
        <v>57446.74</v>
      </c>
      <c r="Y785">
        <v>0</v>
      </c>
      <c r="Z785" s="1">
        <v>216239</v>
      </c>
      <c r="AA785">
        <v>0</v>
      </c>
      <c r="AB785">
        <v>0</v>
      </c>
      <c r="AD785">
        <v>8787721572182</v>
      </c>
      <c r="AE785" t="s">
        <v>412</v>
      </c>
      <c r="AF785">
        <v>96194</v>
      </c>
      <c r="AG785" s="2">
        <v>45625</v>
      </c>
      <c r="AH785" s="1">
        <v>3128.16</v>
      </c>
      <c r="AI785" s="2">
        <v>45610</v>
      </c>
      <c r="AJ785">
        <v>2004</v>
      </c>
      <c r="AK785" s="2">
        <v>45603</v>
      </c>
      <c r="AP785" t="s">
        <v>813</v>
      </c>
      <c r="AQ785" t="s">
        <v>1536</v>
      </c>
      <c r="AT785" s="2">
        <v>45742</v>
      </c>
      <c r="AU785" s="2">
        <v>45742</v>
      </c>
      <c r="AV785" t="s">
        <v>414</v>
      </c>
      <c r="AW785" s="2">
        <v>45584</v>
      </c>
      <c r="AX785">
        <v>30782</v>
      </c>
      <c r="AY785" s="1">
        <v>206841.04</v>
      </c>
      <c r="BA785" t="s">
        <v>477</v>
      </c>
      <c r="BB785">
        <v>30782</v>
      </c>
      <c r="BD785" t="s">
        <v>738</v>
      </c>
      <c r="BE785" t="s">
        <v>513</v>
      </c>
      <c r="BF785">
        <v>5561996102200</v>
      </c>
      <c r="BG785" t="s">
        <v>5302</v>
      </c>
      <c r="BH785">
        <v>71255560</v>
      </c>
      <c r="BI785" t="s">
        <v>5303</v>
      </c>
      <c r="BJ785" t="s">
        <v>5304</v>
      </c>
      <c r="BL785" s="1">
        <v>2782.5</v>
      </c>
      <c r="BQ785">
        <v>2896</v>
      </c>
      <c r="BR785">
        <v>6154</v>
      </c>
      <c r="BS785" t="s">
        <v>4331</v>
      </c>
      <c r="BT785" s="2">
        <v>45584</v>
      </c>
      <c r="BW785" t="s">
        <v>422</v>
      </c>
      <c r="BY785" t="s">
        <v>5305</v>
      </c>
      <c r="BZ785" s="2">
        <v>45584</v>
      </c>
      <c r="CA785" s="2">
        <v>45611</v>
      </c>
      <c r="CC785" s="2">
        <v>45600</v>
      </c>
      <c r="CD785" t="s">
        <v>424</v>
      </c>
      <c r="CF785" s="2">
        <v>45584</v>
      </c>
      <c r="CL785" s="2">
        <v>45584</v>
      </c>
      <c r="CM785" s="2">
        <v>45615</v>
      </c>
      <c r="CN785" s="2">
        <v>45600</v>
      </c>
      <c r="CO785" s="2">
        <v>45628</v>
      </c>
      <c r="CP785" s="2">
        <v>45644</v>
      </c>
      <c r="CR785" s="2">
        <v>45600</v>
      </c>
      <c r="CS785" s="2">
        <v>45608</v>
      </c>
      <c r="CU785" s="2">
        <v>45615</v>
      </c>
      <c r="CV785" s="2">
        <v>45646</v>
      </c>
      <c r="CW785" s="2">
        <v>45608</v>
      </c>
      <c r="CY785" t="s">
        <v>424</v>
      </c>
      <c r="DD785" s="2">
        <v>45603</v>
      </c>
      <c r="DF785" s="2">
        <v>45631</v>
      </c>
      <c r="DI785" s="2">
        <v>45637</v>
      </c>
      <c r="DJ785" s="2">
        <v>45600</v>
      </c>
      <c r="DK785" s="2">
        <v>45659</v>
      </c>
      <c r="DL785" s="2">
        <v>45677</v>
      </c>
      <c r="DM785" t="s">
        <v>5306</v>
      </c>
      <c r="DN785" s="2">
        <v>45728</v>
      </c>
      <c r="DO785" s="2">
        <v>45607</v>
      </c>
      <c r="DP785" s="2">
        <v>45728</v>
      </c>
      <c r="EE785" s="1">
        <v>4525.32</v>
      </c>
      <c r="EG785" t="s">
        <v>1640</v>
      </c>
      <c r="EH785" t="s">
        <v>3373</v>
      </c>
      <c r="EI785" t="s">
        <v>3282</v>
      </c>
      <c r="EJ785" t="s">
        <v>4126</v>
      </c>
      <c r="EK785" t="s">
        <v>1591</v>
      </c>
    </row>
    <row r="786" spans="1:141" hidden="1" x14ac:dyDescent="0.35">
      <c r="A786">
        <v>3965</v>
      </c>
      <c r="B786" t="s">
        <v>404</v>
      </c>
      <c r="C786">
        <v>4764</v>
      </c>
      <c r="D786" t="s">
        <v>471</v>
      </c>
      <c r="E786" t="s">
        <v>508</v>
      </c>
      <c r="F786" t="s">
        <v>509</v>
      </c>
      <c r="G786">
        <v>304</v>
      </c>
      <c r="H786" t="s">
        <v>474</v>
      </c>
      <c r="I786" t="s">
        <v>5307</v>
      </c>
      <c r="J786" t="s">
        <v>5308</v>
      </c>
      <c r="K786" t="s">
        <v>38</v>
      </c>
      <c r="L786" t="s">
        <v>101</v>
      </c>
      <c r="M786" t="s">
        <v>411</v>
      </c>
      <c r="N786" t="s">
        <v>411</v>
      </c>
      <c r="O786" t="s">
        <v>411</v>
      </c>
      <c r="P786" t="s">
        <v>424</v>
      </c>
      <c r="Q786" t="s">
        <v>424</v>
      </c>
      <c r="R786" t="s">
        <v>411</v>
      </c>
      <c r="S786" t="s">
        <v>411</v>
      </c>
      <c r="T786" s="1">
        <v>154207.79999999999</v>
      </c>
      <c r="U786">
        <v>525</v>
      </c>
      <c r="V786">
        <v>0</v>
      </c>
      <c r="W786" s="1">
        <v>102392.88</v>
      </c>
      <c r="X786" s="1">
        <v>45789.120000000003</v>
      </c>
      <c r="Y786">
        <v>0</v>
      </c>
      <c r="Z786" s="1">
        <v>148182</v>
      </c>
      <c r="AA786">
        <v>0</v>
      </c>
      <c r="AB786">
        <v>0</v>
      </c>
      <c r="AD786">
        <v>8787721584059</v>
      </c>
      <c r="AE786" t="s">
        <v>412</v>
      </c>
      <c r="AG786" s="2">
        <v>45632</v>
      </c>
      <c r="AH786" s="1">
        <v>2745.55</v>
      </c>
      <c r="AI786" s="2">
        <v>45610</v>
      </c>
      <c r="AJ786">
        <v>2004</v>
      </c>
      <c r="AK786" s="2">
        <v>45603</v>
      </c>
      <c r="AP786" t="s">
        <v>413</v>
      </c>
      <c r="AT786" s="2">
        <v>45742</v>
      </c>
      <c r="AU786" s="2">
        <v>45742</v>
      </c>
      <c r="AV786" t="s">
        <v>414</v>
      </c>
      <c r="AW786" s="2">
        <v>45584</v>
      </c>
      <c r="AX786">
        <v>30783</v>
      </c>
      <c r="AY786" s="1">
        <v>204199.8</v>
      </c>
      <c r="BA786" t="s">
        <v>477</v>
      </c>
      <c r="BB786">
        <v>30783</v>
      </c>
      <c r="BD786" t="s">
        <v>478</v>
      </c>
      <c r="BE786" t="s">
        <v>417</v>
      </c>
      <c r="BF786">
        <v>5561986171279</v>
      </c>
      <c r="BG786" t="s">
        <v>5309</v>
      </c>
      <c r="BH786">
        <v>72911518</v>
      </c>
      <c r="BI786" t="s">
        <v>1928</v>
      </c>
      <c r="BJ786" t="s">
        <v>5310</v>
      </c>
      <c r="BL786" s="1">
        <v>1750</v>
      </c>
      <c r="BM786" s="2">
        <v>45763</v>
      </c>
      <c r="BQ786">
        <v>3036</v>
      </c>
      <c r="BR786">
        <v>6155</v>
      </c>
      <c r="BS786" t="s">
        <v>449</v>
      </c>
      <c r="BT786" s="2">
        <v>45584</v>
      </c>
      <c r="BU786">
        <v>913.19</v>
      </c>
      <c r="BV786" s="2">
        <v>45617</v>
      </c>
      <c r="BW786" t="s">
        <v>422</v>
      </c>
      <c r="BX786" s="2">
        <v>45615</v>
      </c>
      <c r="BY786" t="s">
        <v>5311</v>
      </c>
      <c r="BZ786" s="2">
        <v>45584</v>
      </c>
      <c r="CA786" s="2">
        <v>45615</v>
      </c>
      <c r="CC786" s="2">
        <v>45600</v>
      </c>
      <c r="CD786" t="s">
        <v>424</v>
      </c>
      <c r="CF786" s="2">
        <v>45584</v>
      </c>
      <c r="CJ786" s="2">
        <v>45617</v>
      </c>
      <c r="CL786" s="2">
        <v>45584</v>
      </c>
      <c r="CM786" s="2">
        <v>45624</v>
      </c>
      <c r="CN786" s="2">
        <v>45600</v>
      </c>
      <c r="CO786" s="2">
        <v>45628</v>
      </c>
      <c r="CP786" s="2">
        <v>45615</v>
      </c>
      <c r="CR786" s="2">
        <v>45603</v>
      </c>
      <c r="CS786" s="2">
        <v>45608</v>
      </c>
      <c r="CU786" s="2">
        <v>45615</v>
      </c>
      <c r="CV786" s="2">
        <v>45646</v>
      </c>
      <c r="CW786" s="2">
        <v>45608</v>
      </c>
      <c r="CY786" t="s">
        <v>424</v>
      </c>
      <c r="DD786" s="2">
        <v>45604</v>
      </c>
      <c r="DF786" s="2">
        <v>45633</v>
      </c>
      <c r="DI786" s="2">
        <v>45636</v>
      </c>
      <c r="DJ786" s="2">
        <v>45605</v>
      </c>
      <c r="DK786" s="2">
        <v>45658</v>
      </c>
      <c r="DL786" s="2">
        <v>45667</v>
      </c>
      <c r="DM786" s="2">
        <v>45701</v>
      </c>
      <c r="DN786" s="2">
        <v>45728</v>
      </c>
      <c r="DO786" s="2">
        <v>45605</v>
      </c>
      <c r="DP786" s="2">
        <v>45728</v>
      </c>
      <c r="EE786" s="1">
        <v>4005.32</v>
      </c>
      <c r="EG786" t="s">
        <v>1640</v>
      </c>
      <c r="EH786" t="s">
        <v>3373</v>
      </c>
      <c r="EI786" t="s">
        <v>3282</v>
      </c>
      <c r="EJ786" t="s">
        <v>4126</v>
      </c>
      <c r="EK786" t="s">
        <v>1591</v>
      </c>
    </row>
    <row r="787" spans="1:141" hidden="1" x14ac:dyDescent="0.35">
      <c r="A787">
        <v>3966</v>
      </c>
      <c r="B787" t="s">
        <v>561</v>
      </c>
      <c r="C787">
        <v>4803</v>
      </c>
      <c r="D787" t="s">
        <v>471</v>
      </c>
      <c r="E787" t="s">
        <v>508</v>
      </c>
      <c r="F787" t="s">
        <v>509</v>
      </c>
      <c r="G787">
        <v>303</v>
      </c>
      <c r="H787" t="s">
        <v>474</v>
      </c>
      <c r="I787" t="s">
        <v>5312</v>
      </c>
      <c r="J787" t="s">
        <v>5313</v>
      </c>
      <c r="K787" t="s">
        <v>38</v>
      </c>
      <c r="L787" t="s">
        <v>164</v>
      </c>
      <c r="M787" t="s">
        <v>411</v>
      </c>
      <c r="N787" t="s">
        <v>411</v>
      </c>
      <c r="O787" t="s">
        <v>411</v>
      </c>
      <c r="P787" t="s">
        <v>411</v>
      </c>
      <c r="Q787" t="s">
        <v>411</v>
      </c>
      <c r="R787" t="s">
        <v>411</v>
      </c>
      <c r="S787" t="s">
        <v>411</v>
      </c>
      <c r="T787" s="1">
        <v>154622.07999999999</v>
      </c>
      <c r="U787">
        <v>569.28</v>
      </c>
      <c r="V787">
        <v>0</v>
      </c>
      <c r="W787" s="1">
        <v>110666.04</v>
      </c>
      <c r="X787" s="1">
        <v>45514</v>
      </c>
      <c r="Y787">
        <v>0</v>
      </c>
      <c r="Z787" s="1">
        <v>156180.04</v>
      </c>
      <c r="AA787">
        <v>0</v>
      </c>
      <c r="AB787">
        <v>0</v>
      </c>
      <c r="AE787" t="s">
        <v>412</v>
      </c>
      <c r="AH787">
        <v>0</v>
      </c>
      <c r="AK787" s="2">
        <v>45604</v>
      </c>
      <c r="AP787" t="s">
        <v>413</v>
      </c>
      <c r="AT787" s="2">
        <v>45614</v>
      </c>
      <c r="AU787" s="2">
        <v>45614</v>
      </c>
      <c r="AV787" t="s">
        <v>561</v>
      </c>
      <c r="AW787" s="2">
        <v>45595</v>
      </c>
      <c r="AX787">
        <v>30834</v>
      </c>
      <c r="AY787" s="1">
        <v>207996</v>
      </c>
      <c r="BA787" t="s">
        <v>477</v>
      </c>
      <c r="BB787">
        <v>30834</v>
      </c>
      <c r="BF787">
        <v>5561998181631</v>
      </c>
      <c r="BG787" t="s">
        <v>5314</v>
      </c>
      <c r="BH787">
        <v>72911253</v>
      </c>
      <c r="BI787" t="s">
        <v>3724</v>
      </c>
      <c r="BJ787" t="s">
        <v>5315</v>
      </c>
      <c r="BL787" s="1">
        <v>2500</v>
      </c>
      <c r="BM787" s="2">
        <v>45774</v>
      </c>
      <c r="BO787" t="s">
        <v>5316</v>
      </c>
      <c r="BP787" t="s">
        <v>5317</v>
      </c>
      <c r="BQ787">
        <v>3035</v>
      </c>
      <c r="BR787">
        <v>6165</v>
      </c>
      <c r="BS787" t="s">
        <v>449</v>
      </c>
      <c r="BT787" s="2">
        <v>45595</v>
      </c>
      <c r="BW787" t="s">
        <v>422</v>
      </c>
      <c r="BY787" t="s">
        <v>5318</v>
      </c>
      <c r="BZ787" s="2">
        <v>45595</v>
      </c>
      <c r="CC787" s="2">
        <v>45602</v>
      </c>
      <c r="CF787" s="2">
        <v>45595</v>
      </c>
      <c r="CL787" s="2">
        <v>45595</v>
      </c>
      <c r="CN787" s="2">
        <v>45602</v>
      </c>
      <c r="CR787" s="2">
        <v>45603</v>
      </c>
      <c r="DD787" s="2">
        <v>45604</v>
      </c>
      <c r="EH787" t="s">
        <v>3373</v>
      </c>
      <c r="EI787" t="s">
        <v>5319</v>
      </c>
      <c r="EJ787" t="s">
        <v>4126</v>
      </c>
      <c r="EK787" t="s">
        <v>3786</v>
      </c>
    </row>
    <row r="788" spans="1:141" hidden="1" x14ac:dyDescent="0.35">
      <c r="A788">
        <v>3967</v>
      </c>
      <c r="B788" t="s">
        <v>404</v>
      </c>
      <c r="C788">
        <v>4786</v>
      </c>
      <c r="D788" t="s">
        <v>833</v>
      </c>
      <c r="E788" t="s">
        <v>834</v>
      </c>
      <c r="F788" t="s">
        <v>532</v>
      </c>
      <c r="G788">
        <v>302</v>
      </c>
      <c r="H788" t="s">
        <v>474</v>
      </c>
      <c r="I788" t="s">
        <v>5320</v>
      </c>
      <c r="J788" t="s">
        <v>5321</v>
      </c>
      <c r="K788" t="s">
        <v>38</v>
      </c>
      <c r="L788" t="s">
        <v>124</v>
      </c>
      <c r="M788" t="s">
        <v>411</v>
      </c>
      <c r="N788" t="s">
        <v>411</v>
      </c>
      <c r="O788" t="s">
        <v>411</v>
      </c>
      <c r="P788" t="s">
        <v>424</v>
      </c>
      <c r="Q788" t="s">
        <v>424</v>
      </c>
      <c r="R788" t="s">
        <v>411</v>
      </c>
      <c r="S788" t="s">
        <v>411</v>
      </c>
      <c r="T788" s="1">
        <v>155891.45000000001</v>
      </c>
      <c r="U788">
        <v>561.41</v>
      </c>
      <c r="V788">
        <v>0</v>
      </c>
      <c r="W788" s="1">
        <v>109977.54</v>
      </c>
      <c r="X788" s="1">
        <v>49128.46</v>
      </c>
      <c r="Y788">
        <v>0</v>
      </c>
      <c r="Z788" s="1">
        <v>159106</v>
      </c>
      <c r="AA788">
        <v>0</v>
      </c>
      <c r="AB788">
        <v>0</v>
      </c>
      <c r="AD788">
        <v>8787721569912</v>
      </c>
      <c r="AE788" t="s">
        <v>412</v>
      </c>
      <c r="AF788">
        <v>105345</v>
      </c>
      <c r="AG788" s="2">
        <v>45638</v>
      </c>
      <c r="AH788" s="1">
        <v>2745.48</v>
      </c>
      <c r="AI788" s="2">
        <v>45614</v>
      </c>
      <c r="AJ788">
        <v>2004</v>
      </c>
      <c r="AK788" s="2">
        <v>45604</v>
      </c>
      <c r="AP788" t="s">
        <v>413</v>
      </c>
      <c r="AT788" s="2">
        <v>46048</v>
      </c>
      <c r="AU788" s="2">
        <v>46048</v>
      </c>
      <c r="AV788" t="s">
        <v>414</v>
      </c>
      <c r="AW788" s="2">
        <v>45590</v>
      </c>
      <c r="AX788">
        <v>30833</v>
      </c>
      <c r="AY788" s="1">
        <v>210000.14</v>
      </c>
      <c r="BA788" t="s">
        <v>837</v>
      </c>
      <c r="BB788">
        <v>30833</v>
      </c>
      <c r="BD788" t="s">
        <v>478</v>
      </c>
      <c r="BE788" t="s">
        <v>417</v>
      </c>
      <c r="BF788">
        <v>556193110268</v>
      </c>
      <c r="BG788" t="s">
        <v>5322</v>
      </c>
      <c r="BH788">
        <v>72910000</v>
      </c>
      <c r="BI788" t="s">
        <v>496</v>
      </c>
      <c r="BJ788" t="s">
        <v>5323</v>
      </c>
      <c r="BL788" s="1">
        <v>1871.4</v>
      </c>
      <c r="BM788" s="2">
        <v>45769</v>
      </c>
      <c r="BQ788">
        <v>3431</v>
      </c>
      <c r="BR788">
        <v>6164</v>
      </c>
      <c r="BS788" t="s">
        <v>1016</v>
      </c>
      <c r="BT788" s="2">
        <v>45590</v>
      </c>
      <c r="BW788" t="s">
        <v>422</v>
      </c>
      <c r="BY788" t="s">
        <v>5324</v>
      </c>
      <c r="BZ788" s="2">
        <v>45590</v>
      </c>
      <c r="CA788" s="2">
        <v>45617</v>
      </c>
      <c r="CC788" s="2">
        <v>45595</v>
      </c>
      <c r="CD788" t="s">
        <v>424</v>
      </c>
      <c r="CF788" s="2">
        <v>45590</v>
      </c>
      <c r="CJ788" s="2">
        <v>45624</v>
      </c>
      <c r="CL788" s="2">
        <v>45590</v>
      </c>
      <c r="CM788" s="2">
        <v>45636</v>
      </c>
      <c r="CN788" s="2">
        <v>45595</v>
      </c>
      <c r="CO788" s="2">
        <v>45628</v>
      </c>
      <c r="CP788" s="2">
        <v>45617</v>
      </c>
      <c r="CQ788">
        <v>52.54</v>
      </c>
      <c r="CR788" s="2">
        <v>45596</v>
      </c>
      <c r="CS788" s="2">
        <v>45608</v>
      </c>
      <c r="CU788" s="2">
        <v>45622</v>
      </c>
      <c r="CV788" s="2">
        <v>45642</v>
      </c>
      <c r="CW788" s="2">
        <v>45608</v>
      </c>
      <c r="CX788" s="2">
        <v>45638</v>
      </c>
      <c r="CY788" t="s">
        <v>424</v>
      </c>
      <c r="DD788" s="2">
        <v>45604</v>
      </c>
      <c r="DF788" s="2">
        <v>45638</v>
      </c>
      <c r="DI788" s="2">
        <v>45646</v>
      </c>
      <c r="DJ788" s="2">
        <v>45605</v>
      </c>
      <c r="DK788" s="2">
        <v>45643</v>
      </c>
      <c r="DL788" s="2">
        <v>45807</v>
      </c>
      <c r="DM788" s="2">
        <v>45807</v>
      </c>
      <c r="DN788" s="2">
        <v>46044</v>
      </c>
      <c r="DO788" s="2">
        <v>45608</v>
      </c>
      <c r="DP788" s="2">
        <v>46044</v>
      </c>
      <c r="EE788" s="1">
        <v>4105.32</v>
      </c>
      <c r="EG788" t="s">
        <v>1640</v>
      </c>
      <c r="EH788" t="s">
        <v>3373</v>
      </c>
      <c r="EI788" t="s">
        <v>3282</v>
      </c>
      <c r="EJ788" t="s">
        <v>4126</v>
      </c>
      <c r="EK788" t="s">
        <v>1591</v>
      </c>
    </row>
    <row r="789" spans="1:141" hidden="1" x14ac:dyDescent="0.35">
      <c r="A789">
        <v>3968</v>
      </c>
      <c r="B789" t="s">
        <v>1352</v>
      </c>
      <c r="C789">
        <v>4783</v>
      </c>
      <c r="D789" t="s">
        <v>405</v>
      </c>
      <c r="E789" t="s">
        <v>406</v>
      </c>
      <c r="F789" t="s">
        <v>532</v>
      </c>
      <c r="G789">
        <v>3</v>
      </c>
      <c r="H789" t="s">
        <v>408</v>
      </c>
      <c r="I789" t="s">
        <v>5325</v>
      </c>
      <c r="J789" t="s">
        <v>5326</v>
      </c>
      <c r="K789" t="s">
        <v>14</v>
      </c>
      <c r="L789" t="s">
        <v>136</v>
      </c>
      <c r="M789" t="s">
        <v>411</v>
      </c>
      <c r="N789" t="s">
        <v>411</v>
      </c>
      <c r="O789" t="s">
        <v>411</v>
      </c>
      <c r="P789" t="s">
        <v>411</v>
      </c>
      <c r="Q789" t="s">
        <v>411</v>
      </c>
      <c r="R789" t="s">
        <v>411</v>
      </c>
      <c r="S789" t="s">
        <v>411</v>
      </c>
      <c r="T789" s="1">
        <v>164200</v>
      </c>
      <c r="U789">
        <v>705</v>
      </c>
      <c r="V789">
        <v>0</v>
      </c>
      <c r="W789" s="1">
        <v>143244.5</v>
      </c>
      <c r="X789" s="1">
        <v>21405</v>
      </c>
      <c r="Y789" s="1">
        <v>45350.5</v>
      </c>
      <c r="Z789" s="1">
        <v>210000</v>
      </c>
      <c r="AA789">
        <v>0</v>
      </c>
      <c r="AB789">
        <v>0</v>
      </c>
      <c r="AD789">
        <v>8787721721617</v>
      </c>
      <c r="AE789" t="s">
        <v>412</v>
      </c>
      <c r="AG789" s="2">
        <v>45708</v>
      </c>
      <c r="AH789" s="1">
        <v>2882.33</v>
      </c>
      <c r="AI789" s="2">
        <v>45618</v>
      </c>
      <c r="AJ789">
        <v>2004</v>
      </c>
      <c r="AK789" s="2">
        <v>45604</v>
      </c>
      <c r="AP789" t="s">
        <v>413</v>
      </c>
      <c r="AT789" s="2">
        <v>45733</v>
      </c>
      <c r="AU789" s="2">
        <v>45938</v>
      </c>
      <c r="AV789" t="s">
        <v>414</v>
      </c>
      <c r="AW789" s="2">
        <v>45589</v>
      </c>
      <c r="AX789">
        <v>30832</v>
      </c>
      <c r="AY789" s="1">
        <v>235000</v>
      </c>
      <c r="BA789" t="s">
        <v>415</v>
      </c>
      <c r="BB789">
        <v>30832</v>
      </c>
      <c r="BC789" t="s">
        <v>5327</v>
      </c>
      <c r="BD789" t="s">
        <v>416</v>
      </c>
      <c r="BE789" t="s">
        <v>417</v>
      </c>
      <c r="BF789">
        <v>5561999832670</v>
      </c>
      <c r="BG789" t="s">
        <v>5328</v>
      </c>
      <c r="BH789">
        <v>73808310</v>
      </c>
      <c r="BI789" t="s">
        <v>438</v>
      </c>
      <c r="BJ789" t="s">
        <v>5329</v>
      </c>
      <c r="BL789" s="1">
        <v>2350</v>
      </c>
      <c r="BM789" s="2">
        <v>45768</v>
      </c>
      <c r="BQ789">
        <v>3143</v>
      </c>
      <c r="BR789">
        <v>6163</v>
      </c>
      <c r="BS789" t="s">
        <v>648</v>
      </c>
      <c r="BT789" s="2">
        <v>45608</v>
      </c>
      <c r="BW789" t="s">
        <v>422</v>
      </c>
      <c r="BY789" t="s">
        <v>5330</v>
      </c>
      <c r="BZ789" s="2">
        <v>45608</v>
      </c>
      <c r="CC789" s="2">
        <v>45609</v>
      </c>
      <c r="CD789" t="s">
        <v>424</v>
      </c>
      <c r="CF789" s="2">
        <v>45608</v>
      </c>
      <c r="CG789" s="2">
        <v>45610</v>
      </c>
      <c r="CI789" s="2">
        <v>45612</v>
      </c>
      <c r="CJ789" s="2">
        <v>45665</v>
      </c>
      <c r="CL789" s="2">
        <v>45614</v>
      </c>
      <c r="CM789" s="2">
        <v>45679</v>
      </c>
      <c r="CN789" s="2">
        <v>45609</v>
      </c>
      <c r="CO789" s="2">
        <v>45628</v>
      </c>
      <c r="CP789" s="2">
        <v>45642</v>
      </c>
      <c r="CR789" s="2">
        <v>45615</v>
      </c>
      <c r="CS789" s="2">
        <v>45615</v>
      </c>
      <c r="CT789" s="2">
        <v>45768</v>
      </c>
      <c r="CU789" s="2">
        <v>45645</v>
      </c>
      <c r="CV789" s="2">
        <v>45662</v>
      </c>
      <c r="CW789" s="2">
        <v>45615</v>
      </c>
      <c r="CY789" t="s">
        <v>424</v>
      </c>
      <c r="CZ789" s="2">
        <v>45681</v>
      </c>
      <c r="DC789" s="2">
        <v>45705</v>
      </c>
      <c r="DD789" s="2">
        <v>45679</v>
      </c>
      <c r="DF789" s="2">
        <v>45708</v>
      </c>
      <c r="DI789" s="2">
        <v>45709</v>
      </c>
      <c r="DJ789" s="2">
        <v>45607</v>
      </c>
      <c r="DK789" s="2">
        <v>45733</v>
      </c>
      <c r="DL789" s="2">
        <v>45876</v>
      </c>
      <c r="DM789" s="2">
        <v>45918</v>
      </c>
      <c r="DO789" s="2">
        <v>45614</v>
      </c>
      <c r="EA789" t="s">
        <v>5331</v>
      </c>
      <c r="EE789" s="1">
        <v>2064.77</v>
      </c>
      <c r="EG789" t="s">
        <v>735</v>
      </c>
      <c r="EK789" t="s">
        <v>1591</v>
      </c>
    </row>
    <row r="790" spans="1:141" hidden="1" x14ac:dyDescent="0.35">
      <c r="A790">
        <v>3969</v>
      </c>
      <c r="B790" t="s">
        <v>561</v>
      </c>
      <c r="C790">
        <v>4807</v>
      </c>
      <c r="D790" t="s">
        <v>471</v>
      </c>
      <c r="E790" t="s">
        <v>508</v>
      </c>
      <c r="F790" t="s">
        <v>898</v>
      </c>
      <c r="G790">
        <v>204</v>
      </c>
      <c r="H790" t="s">
        <v>474</v>
      </c>
      <c r="I790" t="s">
        <v>5332</v>
      </c>
      <c r="J790" t="s">
        <v>5333</v>
      </c>
      <c r="K790" t="s">
        <v>37</v>
      </c>
      <c r="L790" t="s">
        <v>109</v>
      </c>
      <c r="M790" t="s">
        <v>411</v>
      </c>
      <c r="N790" t="s">
        <v>411</v>
      </c>
      <c r="O790" t="s">
        <v>411</v>
      </c>
      <c r="P790" t="s">
        <v>411</v>
      </c>
      <c r="Q790" t="s">
        <v>411</v>
      </c>
      <c r="R790" t="s">
        <v>411</v>
      </c>
      <c r="S790" t="s">
        <v>411</v>
      </c>
      <c r="T790" s="1">
        <v>139549.47</v>
      </c>
      <c r="U790">
        <v>981.67</v>
      </c>
      <c r="V790" s="1">
        <v>69592.33</v>
      </c>
      <c r="W790" s="1">
        <v>137785.67000000001</v>
      </c>
      <c r="X790">
        <v>622</v>
      </c>
      <c r="Y790">
        <v>0</v>
      </c>
      <c r="Z790" s="1">
        <v>138407.67000000001</v>
      </c>
      <c r="AA790">
        <v>0</v>
      </c>
      <c r="AB790">
        <v>0</v>
      </c>
      <c r="AE790" t="s">
        <v>412</v>
      </c>
      <c r="AH790">
        <v>0</v>
      </c>
      <c r="AK790" s="2">
        <v>45607</v>
      </c>
      <c r="AP790" t="s">
        <v>413</v>
      </c>
      <c r="AT790" s="2">
        <v>45632</v>
      </c>
      <c r="AU790" s="2">
        <v>45632</v>
      </c>
      <c r="AV790" t="s">
        <v>561</v>
      </c>
      <c r="AW790" s="2">
        <v>45595</v>
      </c>
      <c r="AX790">
        <v>30862</v>
      </c>
      <c r="AY790" s="1">
        <v>208000</v>
      </c>
      <c r="BA790" t="s">
        <v>477</v>
      </c>
      <c r="BB790">
        <v>30862</v>
      </c>
      <c r="BD790" t="s">
        <v>512</v>
      </c>
      <c r="BE790" t="s">
        <v>513</v>
      </c>
      <c r="BF790">
        <v>5561983448448</v>
      </c>
      <c r="BG790" t="s">
        <v>5334</v>
      </c>
      <c r="BH790">
        <v>72235405</v>
      </c>
      <c r="BI790" t="s">
        <v>1446</v>
      </c>
      <c r="BJ790" t="s">
        <v>5335</v>
      </c>
      <c r="BL790" s="1">
        <v>4021.64</v>
      </c>
      <c r="BQ790">
        <v>2998</v>
      </c>
      <c r="BR790">
        <v>6166</v>
      </c>
      <c r="BS790" t="s">
        <v>2885</v>
      </c>
      <c r="BT790" s="2">
        <v>45595</v>
      </c>
      <c r="BW790" t="s">
        <v>422</v>
      </c>
      <c r="BY790" t="s">
        <v>5336</v>
      </c>
      <c r="BZ790" s="2">
        <v>45595</v>
      </c>
      <c r="CC790" s="2">
        <v>45609</v>
      </c>
      <c r="CF790" s="2">
        <v>45595</v>
      </c>
      <c r="CL790" s="2">
        <v>45595</v>
      </c>
      <c r="CN790" s="2">
        <v>45609</v>
      </c>
      <c r="DD790" s="2">
        <v>45604</v>
      </c>
      <c r="EG790" t="s">
        <v>1640</v>
      </c>
      <c r="EH790" t="s">
        <v>5337</v>
      </c>
      <c r="EI790" t="s">
        <v>5338</v>
      </c>
      <c r="EJ790" t="s">
        <v>4126</v>
      </c>
      <c r="EK790" t="s">
        <v>2865</v>
      </c>
    </row>
    <row r="791" spans="1:141" hidden="1" x14ac:dyDescent="0.35">
      <c r="A791">
        <v>3970</v>
      </c>
      <c r="B791" t="s">
        <v>404</v>
      </c>
      <c r="C791">
        <v>4760</v>
      </c>
      <c r="D791" t="s">
        <v>4816</v>
      </c>
      <c r="E791" t="s">
        <v>834</v>
      </c>
      <c r="F791" t="s">
        <v>407</v>
      </c>
      <c r="G791">
        <v>3</v>
      </c>
      <c r="H791" t="s">
        <v>474</v>
      </c>
      <c r="I791" t="s">
        <v>2999</v>
      </c>
      <c r="J791" t="s">
        <v>3000</v>
      </c>
      <c r="K791" t="s">
        <v>38</v>
      </c>
      <c r="L791" t="s">
        <v>108</v>
      </c>
      <c r="M791" t="s">
        <v>411</v>
      </c>
      <c r="N791" t="s">
        <v>411</v>
      </c>
      <c r="O791" t="s">
        <v>411</v>
      </c>
      <c r="P791" t="s">
        <v>424</v>
      </c>
      <c r="Q791" t="s">
        <v>411</v>
      </c>
      <c r="R791" t="s">
        <v>411</v>
      </c>
      <c r="S791" t="s">
        <v>411</v>
      </c>
      <c r="T791" s="1">
        <v>173097</v>
      </c>
      <c r="U791">
        <v>0</v>
      </c>
      <c r="V791">
        <v>0</v>
      </c>
      <c r="W791" s="1">
        <v>171149.57</v>
      </c>
      <c r="X791" s="1">
        <v>6697</v>
      </c>
      <c r="Y791">
        <v>0</v>
      </c>
      <c r="Z791" s="1">
        <v>177846.57</v>
      </c>
      <c r="AA791">
        <v>0</v>
      </c>
      <c r="AB791">
        <v>0</v>
      </c>
      <c r="AD791">
        <v>8787721506651</v>
      </c>
      <c r="AE791" t="s">
        <v>412</v>
      </c>
      <c r="AF791">
        <v>109205</v>
      </c>
      <c r="AG791" s="2">
        <v>45646</v>
      </c>
      <c r="AH791" s="1">
        <v>3109.78</v>
      </c>
      <c r="AI791" s="2">
        <v>45625</v>
      </c>
      <c r="AJ791">
        <v>2004</v>
      </c>
      <c r="AK791" s="2">
        <v>45607</v>
      </c>
      <c r="AP791" t="s">
        <v>413</v>
      </c>
      <c r="AT791" s="2">
        <v>46077</v>
      </c>
      <c r="AU791" s="2">
        <v>46077</v>
      </c>
      <c r="AV791" t="s">
        <v>414</v>
      </c>
      <c r="AW791" s="2">
        <v>45584</v>
      </c>
      <c r="AX791">
        <v>30856</v>
      </c>
      <c r="AY791" s="1">
        <v>225247</v>
      </c>
      <c r="BA791" t="s">
        <v>4819</v>
      </c>
      <c r="BB791">
        <v>30856</v>
      </c>
      <c r="BD791" t="s">
        <v>1271</v>
      </c>
      <c r="BE791" t="s">
        <v>417</v>
      </c>
      <c r="BF791">
        <v>5561992525610</v>
      </c>
      <c r="BG791" t="s">
        <v>1946</v>
      </c>
      <c r="BH791">
        <v>72871575</v>
      </c>
      <c r="BI791" t="s">
        <v>3001</v>
      </c>
      <c r="BJ791" t="s">
        <v>3002</v>
      </c>
      <c r="BL791" s="1">
        <v>3076.48</v>
      </c>
      <c r="BQ791">
        <v>3941</v>
      </c>
      <c r="BR791">
        <v>5772</v>
      </c>
      <c r="BS791" t="s">
        <v>770</v>
      </c>
      <c r="BT791" s="2">
        <v>45584</v>
      </c>
      <c r="BU791">
        <v>900.64</v>
      </c>
      <c r="BV791" s="2">
        <v>45643</v>
      </c>
      <c r="BW791" t="s">
        <v>422</v>
      </c>
      <c r="BY791" t="s">
        <v>5339</v>
      </c>
      <c r="BZ791" s="2">
        <v>45584</v>
      </c>
      <c r="CA791" s="2">
        <v>45629</v>
      </c>
      <c r="CC791" s="2">
        <v>45589</v>
      </c>
      <c r="CD791" t="s">
        <v>424</v>
      </c>
      <c r="CF791" s="2">
        <v>45584</v>
      </c>
      <c r="CL791" s="2">
        <v>45584</v>
      </c>
      <c r="CM791" s="2">
        <v>45644</v>
      </c>
      <c r="CN791" s="2">
        <v>45589</v>
      </c>
      <c r="CO791" s="2">
        <v>45748</v>
      </c>
      <c r="CP791" s="2">
        <v>45629</v>
      </c>
      <c r="CR791" s="2">
        <v>45590</v>
      </c>
      <c r="CS791" s="2">
        <v>45615</v>
      </c>
      <c r="CU791" s="2">
        <v>45629</v>
      </c>
      <c r="CV791" s="2">
        <v>45755</v>
      </c>
      <c r="CW791" s="2">
        <v>45614</v>
      </c>
      <c r="CX791" s="2">
        <v>45646</v>
      </c>
      <c r="CY791" t="s">
        <v>424</v>
      </c>
      <c r="DD791" s="2">
        <v>45604</v>
      </c>
      <c r="DF791" s="2">
        <v>45649</v>
      </c>
      <c r="DI791" s="2">
        <v>45652</v>
      </c>
      <c r="DJ791" s="2">
        <v>45610</v>
      </c>
      <c r="DK791" s="2">
        <v>45761</v>
      </c>
      <c r="DL791" s="2">
        <v>45969</v>
      </c>
      <c r="DM791" s="2">
        <v>46055</v>
      </c>
      <c r="DN791" s="2">
        <v>46059</v>
      </c>
      <c r="DO791" s="2">
        <v>45614</v>
      </c>
      <c r="DP791" s="2">
        <v>46059</v>
      </c>
      <c r="EE791" s="1">
        <v>4411.38</v>
      </c>
      <c r="EG791" t="s">
        <v>1640</v>
      </c>
      <c r="EH791" t="s">
        <v>3373</v>
      </c>
      <c r="EI791" t="s">
        <v>3282</v>
      </c>
      <c r="EJ791" t="s">
        <v>4126</v>
      </c>
      <c r="EK791" t="s">
        <v>1591</v>
      </c>
    </row>
    <row r="792" spans="1:141" hidden="1" x14ac:dyDescent="0.35">
      <c r="A792">
        <v>3971</v>
      </c>
      <c r="B792" t="s">
        <v>1352</v>
      </c>
      <c r="C792">
        <v>4752</v>
      </c>
      <c r="D792" t="s">
        <v>976</v>
      </c>
      <c r="E792" t="s">
        <v>834</v>
      </c>
      <c r="F792" t="s">
        <v>519</v>
      </c>
      <c r="G792" t="s">
        <v>1729</v>
      </c>
      <c r="H792" t="s">
        <v>408</v>
      </c>
      <c r="I792" t="s">
        <v>5340</v>
      </c>
      <c r="J792" t="s">
        <v>5341</v>
      </c>
      <c r="K792" t="s">
        <v>22</v>
      </c>
      <c r="L792" t="s">
        <v>148</v>
      </c>
      <c r="M792" t="s">
        <v>411</v>
      </c>
      <c r="N792" t="s">
        <v>411</v>
      </c>
      <c r="O792" t="s">
        <v>411</v>
      </c>
      <c r="P792" t="s">
        <v>411</v>
      </c>
      <c r="Q792" t="s">
        <v>411</v>
      </c>
      <c r="R792" t="s">
        <v>411</v>
      </c>
      <c r="S792" t="s">
        <v>411</v>
      </c>
      <c r="T792" s="1">
        <v>157623.96</v>
      </c>
      <c r="U792">
        <v>888.75</v>
      </c>
      <c r="V792">
        <v>0</v>
      </c>
      <c r="W792" s="1">
        <v>146684.82</v>
      </c>
      <c r="X792">
        <v>605</v>
      </c>
      <c r="Y792">
        <v>0</v>
      </c>
      <c r="Z792" s="1">
        <v>147289.82</v>
      </c>
      <c r="AA792">
        <v>0</v>
      </c>
      <c r="AB792">
        <v>0</v>
      </c>
      <c r="AD792">
        <v>8787721707959</v>
      </c>
      <c r="AE792" t="s">
        <v>412</v>
      </c>
      <c r="AG792" s="2">
        <v>45784</v>
      </c>
      <c r="AH792" s="1">
        <v>3453.24</v>
      </c>
      <c r="AI792" s="2">
        <v>45715</v>
      </c>
      <c r="AJ792" s="7">
        <v>2025</v>
      </c>
      <c r="AK792" s="2">
        <v>45607</v>
      </c>
      <c r="AP792" t="s">
        <v>413</v>
      </c>
      <c r="AT792" s="2">
        <v>45833</v>
      </c>
      <c r="AU792" s="2">
        <v>45895</v>
      </c>
      <c r="AV792" t="s">
        <v>414</v>
      </c>
      <c r="AW792" s="2">
        <v>45581</v>
      </c>
      <c r="AX792">
        <v>30863</v>
      </c>
      <c r="AY792" s="1">
        <v>236686</v>
      </c>
      <c r="BA792" t="s">
        <v>980</v>
      </c>
      <c r="BB792">
        <v>30863</v>
      </c>
      <c r="BC792" t="s">
        <v>5342</v>
      </c>
      <c r="BD792" t="s">
        <v>738</v>
      </c>
      <c r="BE792" t="s">
        <v>513</v>
      </c>
      <c r="BF792">
        <v>5561981685117</v>
      </c>
      <c r="BG792" t="s">
        <v>5343</v>
      </c>
      <c r="BH792">
        <v>71901300</v>
      </c>
      <c r="BI792" t="s">
        <v>5344</v>
      </c>
      <c r="BJ792" t="s">
        <v>5345</v>
      </c>
      <c r="BL792" s="1">
        <v>3555.02</v>
      </c>
      <c r="BO792" t="s">
        <v>5346</v>
      </c>
      <c r="BP792" t="s">
        <v>5347</v>
      </c>
      <c r="BQ792">
        <v>3761</v>
      </c>
      <c r="BR792">
        <v>6167</v>
      </c>
      <c r="BS792" t="s">
        <v>616</v>
      </c>
      <c r="BT792" s="2">
        <v>45617</v>
      </c>
      <c r="BW792" t="s">
        <v>422</v>
      </c>
      <c r="BY792" t="s">
        <v>5348</v>
      </c>
      <c r="BZ792" s="2">
        <v>45618</v>
      </c>
      <c r="CC792" s="2">
        <v>45609</v>
      </c>
      <c r="CF792" s="2">
        <v>45618</v>
      </c>
      <c r="CJ792" s="2">
        <v>45754</v>
      </c>
      <c r="CL792" s="2">
        <v>45624</v>
      </c>
      <c r="CM792" s="2">
        <v>45754</v>
      </c>
      <c r="CN792" s="2">
        <v>45609</v>
      </c>
      <c r="CO792" s="2">
        <v>45691</v>
      </c>
      <c r="CP792" s="2">
        <v>45728</v>
      </c>
      <c r="CR792" s="2">
        <v>45609</v>
      </c>
      <c r="CS792" s="2">
        <v>45715</v>
      </c>
      <c r="CT792" s="2">
        <v>45755</v>
      </c>
      <c r="CU792" s="2">
        <v>45734</v>
      </c>
      <c r="CV792" s="2">
        <v>45782</v>
      </c>
      <c r="CW792" s="2">
        <v>45715</v>
      </c>
      <c r="CY792" t="s">
        <v>424</v>
      </c>
      <c r="CZ792" s="2">
        <v>45758</v>
      </c>
      <c r="DD792" s="2">
        <v>45742</v>
      </c>
      <c r="DF792" s="2">
        <v>45785</v>
      </c>
      <c r="DI792" s="2">
        <v>45789</v>
      </c>
      <c r="DJ792" s="2">
        <v>45713</v>
      </c>
      <c r="DK792" s="2">
        <v>45833</v>
      </c>
      <c r="DL792" s="2">
        <v>45818</v>
      </c>
      <c r="DM792" s="2">
        <v>45847</v>
      </c>
      <c r="DO792" s="2">
        <v>45715</v>
      </c>
      <c r="DX792">
        <v>793</v>
      </c>
      <c r="DY792">
        <v>883</v>
      </c>
      <c r="EA792" t="s">
        <v>5349</v>
      </c>
      <c r="EB792" t="s">
        <v>5350</v>
      </c>
      <c r="EE792" s="1">
        <v>1766.89</v>
      </c>
      <c r="EG792" t="s">
        <v>735</v>
      </c>
      <c r="EI792" t="s">
        <v>3282</v>
      </c>
      <c r="EK792" t="s">
        <v>1591</v>
      </c>
    </row>
    <row r="793" spans="1:141" hidden="1" x14ac:dyDescent="0.35">
      <c r="A793">
        <v>3972</v>
      </c>
      <c r="B793" t="s">
        <v>404</v>
      </c>
      <c r="C793">
        <v>4833</v>
      </c>
      <c r="D793" t="s">
        <v>5000</v>
      </c>
      <c r="E793" t="s">
        <v>834</v>
      </c>
      <c r="F793" t="s">
        <v>492</v>
      </c>
      <c r="G793">
        <v>202</v>
      </c>
      <c r="H793" t="s">
        <v>408</v>
      </c>
      <c r="I793" t="s">
        <v>5351</v>
      </c>
      <c r="J793" t="s">
        <v>5352</v>
      </c>
      <c r="K793" t="s">
        <v>22</v>
      </c>
      <c r="L793" t="s">
        <v>21</v>
      </c>
      <c r="M793" t="s">
        <v>411</v>
      </c>
      <c r="N793" t="s">
        <v>411</v>
      </c>
      <c r="O793" t="s">
        <v>411</v>
      </c>
      <c r="P793" t="s">
        <v>411</v>
      </c>
      <c r="Q793" t="s">
        <v>411</v>
      </c>
      <c r="R793" t="s">
        <v>411</v>
      </c>
      <c r="S793" t="s">
        <v>411</v>
      </c>
      <c r="T793" s="1">
        <v>160622.94</v>
      </c>
      <c r="U793">
        <v>750</v>
      </c>
      <c r="V793">
        <v>0</v>
      </c>
      <c r="W793" s="1">
        <v>143323.94</v>
      </c>
      <c r="X793" s="1">
        <v>17299</v>
      </c>
      <c r="Y793">
        <v>0</v>
      </c>
      <c r="Z793" s="1">
        <v>160622.94</v>
      </c>
      <c r="AA793">
        <v>0</v>
      </c>
      <c r="AB793">
        <v>0</v>
      </c>
      <c r="AD793">
        <v>8787721703465</v>
      </c>
      <c r="AE793" t="s">
        <v>412</v>
      </c>
      <c r="AG793" s="2">
        <v>45671</v>
      </c>
      <c r="AH793" s="1">
        <v>6181.98</v>
      </c>
      <c r="AI793" s="2">
        <v>45617</v>
      </c>
      <c r="AJ793">
        <v>2004</v>
      </c>
      <c r="AK793" s="2">
        <v>45607</v>
      </c>
      <c r="AP793" t="s">
        <v>413</v>
      </c>
      <c r="AT793" s="2">
        <v>45943</v>
      </c>
      <c r="AU793" s="2">
        <v>45943</v>
      </c>
      <c r="AV793" t="s">
        <v>414</v>
      </c>
      <c r="AW793" s="2">
        <v>45608</v>
      </c>
      <c r="AX793">
        <v>30906</v>
      </c>
      <c r="AY793" s="1">
        <v>229932.52</v>
      </c>
      <c r="BA793" t="s">
        <v>5003</v>
      </c>
      <c r="BB793">
        <v>30906</v>
      </c>
      <c r="BC793" t="s">
        <v>5353</v>
      </c>
      <c r="BD793" t="s">
        <v>416</v>
      </c>
      <c r="BE793" t="s">
        <v>417</v>
      </c>
      <c r="BF793">
        <v>5561999918786</v>
      </c>
      <c r="BG793" t="s">
        <v>5354</v>
      </c>
      <c r="BH793">
        <v>73808440</v>
      </c>
      <c r="BI793" t="s">
        <v>581</v>
      </c>
      <c r="BJ793" t="s">
        <v>5355</v>
      </c>
      <c r="BL793" s="1">
        <v>2500</v>
      </c>
      <c r="BM793" s="2">
        <v>45782</v>
      </c>
      <c r="BQ793">
        <v>4188</v>
      </c>
      <c r="BR793">
        <v>6168</v>
      </c>
      <c r="BS793" t="s">
        <v>449</v>
      </c>
      <c r="BT793" s="2">
        <v>45609</v>
      </c>
      <c r="BW793" t="s">
        <v>422</v>
      </c>
      <c r="BY793" t="s">
        <v>5356</v>
      </c>
      <c r="BZ793" s="2">
        <v>45609</v>
      </c>
      <c r="CC793" s="2">
        <v>45609</v>
      </c>
      <c r="CD793" t="s">
        <v>424</v>
      </c>
      <c r="CF793" s="2">
        <v>45609</v>
      </c>
      <c r="CJ793" s="2">
        <v>45631</v>
      </c>
      <c r="CL793" s="2">
        <v>45614</v>
      </c>
      <c r="CM793" s="2">
        <v>45631</v>
      </c>
      <c r="CN793" s="2">
        <v>45610</v>
      </c>
      <c r="CO793" s="2">
        <v>45748</v>
      </c>
      <c r="CP793" s="2">
        <v>45622</v>
      </c>
      <c r="CR793" s="2">
        <v>45614</v>
      </c>
      <c r="CS793" s="2">
        <v>45615</v>
      </c>
      <c r="CT793" s="2">
        <v>45782</v>
      </c>
      <c r="CU793" s="2">
        <v>45625</v>
      </c>
      <c r="CV793" s="2">
        <v>45784</v>
      </c>
      <c r="CW793" s="2">
        <v>45614</v>
      </c>
      <c r="CY793" t="s">
        <v>424</v>
      </c>
      <c r="DD793" s="2">
        <v>45609</v>
      </c>
      <c r="DF793" s="2">
        <v>45671</v>
      </c>
      <c r="DI793" s="2">
        <v>45671</v>
      </c>
      <c r="DJ793" s="2">
        <v>45609</v>
      </c>
      <c r="DK793" s="2">
        <v>45786</v>
      </c>
      <c r="DL793" s="2">
        <v>45818</v>
      </c>
      <c r="DM793" s="2">
        <v>45862</v>
      </c>
      <c r="DN793" s="2">
        <v>45881</v>
      </c>
      <c r="DO793" s="2">
        <v>45614</v>
      </c>
      <c r="DP793" s="2">
        <v>45889</v>
      </c>
      <c r="EE793" s="1">
        <v>2011.16</v>
      </c>
      <c r="EG793" t="s">
        <v>735</v>
      </c>
    </row>
    <row r="794" spans="1:141" hidden="1" x14ac:dyDescent="0.35">
      <c r="A794">
        <v>3973</v>
      </c>
      <c r="B794" t="s">
        <v>404</v>
      </c>
      <c r="C794">
        <v>4859</v>
      </c>
      <c r="D794" t="s">
        <v>4502</v>
      </c>
      <c r="E794" t="s">
        <v>942</v>
      </c>
      <c r="F794" t="s">
        <v>4503</v>
      </c>
      <c r="G794">
        <v>306</v>
      </c>
      <c r="H794" t="s">
        <v>810</v>
      </c>
      <c r="I794" t="s">
        <v>5357</v>
      </c>
      <c r="J794" t="s">
        <v>5358</v>
      </c>
      <c r="K794" t="s">
        <v>56</v>
      </c>
      <c r="L794" t="s">
        <v>137</v>
      </c>
      <c r="M794" t="s">
        <v>411</v>
      </c>
      <c r="N794" t="s">
        <v>411</v>
      </c>
      <c r="O794" t="s">
        <v>411</v>
      </c>
      <c r="P794" t="s">
        <v>424</v>
      </c>
      <c r="Q794" t="s">
        <v>424</v>
      </c>
      <c r="R794" t="s">
        <v>411</v>
      </c>
      <c r="S794" t="s">
        <v>411</v>
      </c>
      <c r="T794" s="1">
        <v>490000</v>
      </c>
      <c r="U794">
        <v>0</v>
      </c>
      <c r="V794">
        <v>0</v>
      </c>
      <c r="W794" s="1">
        <v>490000</v>
      </c>
      <c r="X794">
        <v>0</v>
      </c>
      <c r="Y794">
        <v>0</v>
      </c>
      <c r="Z794" s="1">
        <v>490000</v>
      </c>
      <c r="AA794">
        <v>0</v>
      </c>
      <c r="AB794">
        <v>0</v>
      </c>
      <c r="AE794" t="s">
        <v>412</v>
      </c>
      <c r="AF794">
        <v>377353</v>
      </c>
      <c r="AG794" s="2">
        <v>45638</v>
      </c>
      <c r="AH794" s="1">
        <v>3580.27</v>
      </c>
      <c r="AI794" s="2">
        <v>45583</v>
      </c>
      <c r="AJ794">
        <v>2004</v>
      </c>
      <c r="AK794" s="2">
        <v>45610</v>
      </c>
      <c r="AQ794" t="s">
        <v>5359</v>
      </c>
      <c r="AT794" s="2">
        <v>45661</v>
      </c>
      <c r="AU794" s="2">
        <v>45661</v>
      </c>
      <c r="AV794" t="s">
        <v>414</v>
      </c>
      <c r="AW794" s="2">
        <v>45610</v>
      </c>
      <c r="AY794" s="1">
        <v>500000</v>
      </c>
      <c r="BA794" t="s">
        <v>4506</v>
      </c>
      <c r="BD794" t="s">
        <v>929</v>
      </c>
      <c r="BE794" t="s">
        <v>513</v>
      </c>
      <c r="BF794">
        <v>5561999499293</v>
      </c>
      <c r="BG794" t="s">
        <v>5360</v>
      </c>
      <c r="BH794">
        <v>72135030</v>
      </c>
      <c r="BI794" t="s">
        <v>5361</v>
      </c>
      <c r="BJ794" t="s">
        <v>5362</v>
      </c>
      <c r="BL794">
        <v>0</v>
      </c>
      <c r="BQ794">
        <v>8181</v>
      </c>
      <c r="CA794" s="2">
        <v>45590</v>
      </c>
      <c r="CD794" t="s">
        <v>424</v>
      </c>
      <c r="CJ794" s="2">
        <v>45610</v>
      </c>
      <c r="CM794" s="2">
        <v>45618</v>
      </c>
      <c r="CP794" s="2">
        <v>45607</v>
      </c>
      <c r="CT794" s="2">
        <v>45594</v>
      </c>
      <c r="CU794" s="2">
        <v>45609</v>
      </c>
      <c r="CX794" s="2">
        <v>45624</v>
      </c>
      <c r="CY794" t="s">
        <v>424</v>
      </c>
      <c r="DE794" s="2">
        <v>45581</v>
      </c>
      <c r="DF794" s="2">
        <v>45645</v>
      </c>
      <c r="DI794" s="2">
        <v>45656</v>
      </c>
      <c r="DJ794" s="2">
        <v>45566</v>
      </c>
      <c r="DO794" s="2">
        <v>45567</v>
      </c>
      <c r="EE794" s="1">
        <v>17250</v>
      </c>
      <c r="EK794" t="s">
        <v>1591</v>
      </c>
    </row>
    <row r="795" spans="1:141" hidden="1" x14ac:dyDescent="0.35">
      <c r="A795">
        <v>3974</v>
      </c>
      <c r="B795" t="s">
        <v>1352</v>
      </c>
      <c r="C795">
        <v>4834</v>
      </c>
      <c r="D795" t="s">
        <v>405</v>
      </c>
      <c r="E795" t="s">
        <v>406</v>
      </c>
      <c r="F795" t="s">
        <v>898</v>
      </c>
      <c r="G795" t="s">
        <v>1288</v>
      </c>
      <c r="H795" t="s">
        <v>408</v>
      </c>
      <c r="I795" t="s">
        <v>5363</v>
      </c>
      <c r="J795" t="s">
        <v>5364</v>
      </c>
      <c r="K795" t="s">
        <v>22</v>
      </c>
      <c r="L795" t="s">
        <v>39</v>
      </c>
      <c r="M795" t="s">
        <v>411</v>
      </c>
      <c r="N795" t="s">
        <v>411</v>
      </c>
      <c r="O795" t="s">
        <v>411</v>
      </c>
      <c r="P795" t="s">
        <v>411</v>
      </c>
      <c r="Q795" t="s">
        <v>411</v>
      </c>
      <c r="R795" t="s">
        <v>411</v>
      </c>
      <c r="S795" t="s">
        <v>411</v>
      </c>
      <c r="T795" s="1">
        <v>161991.18</v>
      </c>
      <c r="U795">
        <v>720</v>
      </c>
      <c r="V795">
        <v>0</v>
      </c>
      <c r="W795" s="1">
        <v>137394.32999999999</v>
      </c>
      <c r="X795" s="1">
        <v>4783</v>
      </c>
      <c r="Y795">
        <v>0</v>
      </c>
      <c r="Z795" s="1">
        <v>142177.32999999999</v>
      </c>
      <c r="AA795">
        <v>0</v>
      </c>
      <c r="AB795">
        <v>0</v>
      </c>
      <c r="AD795">
        <v>8787721783086</v>
      </c>
      <c r="AE795" t="s">
        <v>412</v>
      </c>
      <c r="AG795" s="2">
        <v>45637</v>
      </c>
      <c r="AH795" s="1">
        <v>3948.82</v>
      </c>
      <c r="AI795" s="2">
        <v>45623</v>
      </c>
      <c r="AJ795">
        <v>2004</v>
      </c>
      <c r="AK795" s="2">
        <v>45610</v>
      </c>
      <c r="AP795" t="s">
        <v>413</v>
      </c>
      <c r="AT795" s="2">
        <v>45700</v>
      </c>
      <c r="AU795" s="2">
        <v>45938</v>
      </c>
      <c r="AV795" t="s">
        <v>414</v>
      </c>
      <c r="AW795" s="2">
        <v>45615</v>
      </c>
      <c r="AX795">
        <v>31006</v>
      </c>
      <c r="AY795" s="1">
        <v>235000</v>
      </c>
      <c r="BA795" t="s">
        <v>415</v>
      </c>
      <c r="BB795">
        <v>31006</v>
      </c>
      <c r="BC795" t="s">
        <v>5365</v>
      </c>
      <c r="BD795" t="s">
        <v>416</v>
      </c>
      <c r="BE795" t="s">
        <v>417</v>
      </c>
      <c r="BF795">
        <v>5561998266241</v>
      </c>
      <c r="BG795" t="s">
        <v>5366</v>
      </c>
      <c r="BH795">
        <v>73807795</v>
      </c>
      <c r="BI795" t="s">
        <v>1757</v>
      </c>
      <c r="BJ795" t="s">
        <v>5367</v>
      </c>
      <c r="BL795" s="1">
        <v>2550</v>
      </c>
      <c r="BQ795">
        <v>3306</v>
      </c>
      <c r="BR795">
        <v>6172</v>
      </c>
      <c r="BS795" t="s">
        <v>770</v>
      </c>
      <c r="BT795" s="2">
        <v>45617</v>
      </c>
      <c r="BW795" t="s">
        <v>422</v>
      </c>
      <c r="BY795" t="s">
        <v>5368</v>
      </c>
      <c r="BZ795" s="2">
        <v>45617</v>
      </c>
      <c r="CA795" s="2">
        <v>45629</v>
      </c>
      <c r="CC795" s="2">
        <v>45610</v>
      </c>
      <c r="CD795" t="s">
        <v>424</v>
      </c>
      <c r="CF795" s="2">
        <v>45617</v>
      </c>
      <c r="CJ795" s="2">
        <v>45636</v>
      </c>
      <c r="CL795" s="2">
        <v>45621</v>
      </c>
      <c r="CM795" s="2">
        <v>45636</v>
      </c>
      <c r="CN795" s="2">
        <v>45610</v>
      </c>
      <c r="CO795" s="2">
        <v>45628</v>
      </c>
      <c r="CP795" s="2">
        <v>45630</v>
      </c>
      <c r="CR795" s="2">
        <v>45615</v>
      </c>
      <c r="CS795" s="2">
        <v>45618</v>
      </c>
      <c r="CT795" s="2">
        <v>45725</v>
      </c>
      <c r="CU795" s="2">
        <v>45631</v>
      </c>
      <c r="CV795" s="2">
        <v>45662</v>
      </c>
      <c r="CW795" s="2">
        <v>45618</v>
      </c>
      <c r="CY795" t="s">
        <v>424</v>
      </c>
      <c r="DB795" s="2">
        <v>45622</v>
      </c>
      <c r="DD795" s="2">
        <v>45623</v>
      </c>
      <c r="DE795" s="2">
        <v>45622</v>
      </c>
      <c r="DF795" s="2">
        <v>45638</v>
      </c>
      <c r="DI795" s="2">
        <v>45638</v>
      </c>
      <c r="DJ795" s="2">
        <v>45610</v>
      </c>
      <c r="DK795" s="2">
        <v>45733</v>
      </c>
      <c r="DL795" s="2">
        <v>45799</v>
      </c>
      <c r="DM795" s="2">
        <v>45918</v>
      </c>
      <c r="DO795" s="2">
        <v>45614</v>
      </c>
      <c r="EE795" s="1">
        <v>1972.1</v>
      </c>
      <c r="EG795" t="s">
        <v>735</v>
      </c>
      <c r="EK795" t="s">
        <v>1591</v>
      </c>
    </row>
    <row r="796" spans="1:141" hidden="1" x14ac:dyDescent="0.35">
      <c r="A796">
        <v>3975</v>
      </c>
      <c r="B796" t="s">
        <v>1352</v>
      </c>
      <c r="C796">
        <v>4823</v>
      </c>
      <c r="D796" t="s">
        <v>405</v>
      </c>
      <c r="E796" t="s">
        <v>406</v>
      </c>
      <c r="F796" t="s">
        <v>492</v>
      </c>
      <c r="G796">
        <v>104</v>
      </c>
      <c r="H796" t="s">
        <v>408</v>
      </c>
      <c r="I796" t="s">
        <v>5369</v>
      </c>
      <c r="J796" t="s">
        <v>5370</v>
      </c>
      <c r="K796" t="s">
        <v>22</v>
      </c>
      <c r="L796" t="s">
        <v>125</v>
      </c>
      <c r="M796" t="s">
        <v>411</v>
      </c>
      <c r="N796" t="s">
        <v>411</v>
      </c>
      <c r="O796" t="s">
        <v>411</v>
      </c>
      <c r="P796" t="s">
        <v>411</v>
      </c>
      <c r="Q796" t="s">
        <v>411</v>
      </c>
      <c r="R796" t="s">
        <v>411</v>
      </c>
      <c r="S796" t="s">
        <v>411</v>
      </c>
      <c r="T796" s="1">
        <v>160622.94</v>
      </c>
      <c r="U796">
        <v>750</v>
      </c>
      <c r="V796">
        <v>0</v>
      </c>
      <c r="W796" s="1">
        <v>143323.94</v>
      </c>
      <c r="X796" s="1">
        <v>17299</v>
      </c>
      <c r="Y796">
        <v>0</v>
      </c>
      <c r="Z796" s="1">
        <v>160622.94</v>
      </c>
      <c r="AA796">
        <v>0</v>
      </c>
      <c r="AB796">
        <v>0</v>
      </c>
      <c r="AD796">
        <v>8787721779151</v>
      </c>
      <c r="AE796" t="s">
        <v>412</v>
      </c>
      <c r="AG796" s="2">
        <v>45637</v>
      </c>
      <c r="AH796" s="1">
        <v>3854.65</v>
      </c>
      <c r="AI796" s="2">
        <v>45622</v>
      </c>
      <c r="AJ796">
        <v>2004</v>
      </c>
      <c r="AK796" s="2">
        <v>45614</v>
      </c>
      <c r="AP796" t="s">
        <v>413</v>
      </c>
      <c r="AT796" s="2">
        <v>45700</v>
      </c>
      <c r="AU796" s="2">
        <v>45985</v>
      </c>
      <c r="AV796" t="s">
        <v>414</v>
      </c>
      <c r="AW796" s="2">
        <v>45615</v>
      </c>
      <c r="AX796">
        <v>31033</v>
      </c>
      <c r="AY796" s="1">
        <v>235000.54</v>
      </c>
      <c r="BA796" t="s">
        <v>415</v>
      </c>
      <c r="BB796">
        <v>31033</v>
      </c>
      <c r="BC796" t="s">
        <v>5371</v>
      </c>
      <c r="BD796" t="s">
        <v>416</v>
      </c>
      <c r="BE796" t="s">
        <v>417</v>
      </c>
      <c r="BF796">
        <v>5561998715467</v>
      </c>
      <c r="BG796" t="s">
        <v>5372</v>
      </c>
      <c r="BH796">
        <v>73800000</v>
      </c>
      <c r="BI796" t="s">
        <v>614</v>
      </c>
      <c r="BJ796" t="s">
        <v>5373</v>
      </c>
      <c r="BL796" s="1">
        <v>2500</v>
      </c>
      <c r="BM796" s="2">
        <v>45780</v>
      </c>
      <c r="BQ796">
        <v>3064</v>
      </c>
      <c r="BR796">
        <v>6175</v>
      </c>
      <c r="BS796" t="s">
        <v>490</v>
      </c>
      <c r="BT796" s="2">
        <v>45617</v>
      </c>
      <c r="BW796" t="s">
        <v>422</v>
      </c>
      <c r="BY796" t="s">
        <v>5374</v>
      </c>
      <c r="BZ796" s="2">
        <v>45618</v>
      </c>
      <c r="CA796" s="2">
        <v>45629</v>
      </c>
      <c r="CC796" s="2">
        <v>45615</v>
      </c>
      <c r="CD796" t="s">
        <v>424</v>
      </c>
      <c r="CF796" s="2">
        <v>45618</v>
      </c>
      <c r="CJ796" s="2">
        <v>45636</v>
      </c>
      <c r="CL796" s="2">
        <v>45621</v>
      </c>
      <c r="CM796" s="2">
        <v>45636</v>
      </c>
      <c r="CN796" s="2">
        <v>45617</v>
      </c>
      <c r="CO796" s="2">
        <v>45628</v>
      </c>
      <c r="CP796" s="2">
        <v>45630</v>
      </c>
      <c r="CR796" s="2">
        <v>45617</v>
      </c>
      <c r="CS796" s="2">
        <v>45621</v>
      </c>
      <c r="CU796" s="2">
        <v>45631</v>
      </c>
      <c r="CV796" s="2">
        <v>45662</v>
      </c>
      <c r="CW796" s="2">
        <v>45618</v>
      </c>
      <c r="CY796" t="s">
        <v>424</v>
      </c>
      <c r="DB796" s="2">
        <v>45617</v>
      </c>
      <c r="DD796" s="2">
        <v>45623</v>
      </c>
      <c r="DE796" s="2">
        <v>45621</v>
      </c>
      <c r="DF796" s="2">
        <v>45638</v>
      </c>
      <c r="DI796" s="2">
        <v>45638</v>
      </c>
      <c r="DJ796" s="2">
        <v>45614</v>
      </c>
      <c r="DK796" s="2">
        <v>45733</v>
      </c>
      <c r="DL796" s="2">
        <v>45799</v>
      </c>
      <c r="DM796" s="2">
        <v>45919</v>
      </c>
      <c r="DO796" s="2">
        <v>45618</v>
      </c>
      <c r="EE796" s="1">
        <v>2327.4899999999998</v>
      </c>
    </row>
    <row r="797" spans="1:141" hidden="1" x14ac:dyDescent="0.35">
      <c r="A797">
        <v>3976</v>
      </c>
      <c r="B797" t="s">
        <v>561</v>
      </c>
      <c r="C797">
        <v>4755</v>
      </c>
      <c r="D797" t="s">
        <v>471</v>
      </c>
      <c r="E797" t="s">
        <v>508</v>
      </c>
      <c r="F797" t="s">
        <v>687</v>
      </c>
      <c r="G797">
        <v>304</v>
      </c>
      <c r="H797" t="s">
        <v>474</v>
      </c>
      <c r="I797" t="s">
        <v>5375</v>
      </c>
      <c r="J797" t="s">
        <v>5376</v>
      </c>
      <c r="K797" t="s">
        <v>24</v>
      </c>
      <c r="L797" t="s">
        <v>23</v>
      </c>
      <c r="M797" t="s">
        <v>411</v>
      </c>
      <c r="N797" t="s">
        <v>411</v>
      </c>
      <c r="O797" t="s">
        <v>411</v>
      </c>
      <c r="P797" t="s">
        <v>411</v>
      </c>
      <c r="Q797" t="s">
        <v>411</v>
      </c>
      <c r="R797" t="s">
        <v>411</v>
      </c>
      <c r="S797" t="s">
        <v>411</v>
      </c>
      <c r="T797" s="1">
        <v>162805.5</v>
      </c>
      <c r="U797">
        <v>0</v>
      </c>
      <c r="V797">
        <v>0</v>
      </c>
      <c r="W797">
        <v>0</v>
      </c>
      <c r="X797">
        <v>0</v>
      </c>
      <c r="Y797">
        <v>0</v>
      </c>
      <c r="Z797">
        <v>0</v>
      </c>
      <c r="AA797">
        <v>0</v>
      </c>
      <c r="AB797">
        <v>0</v>
      </c>
      <c r="AE797" t="s">
        <v>412</v>
      </c>
      <c r="AH797">
        <v>0</v>
      </c>
      <c r="AK797" s="2">
        <v>45614</v>
      </c>
      <c r="AP797" t="s">
        <v>813</v>
      </c>
      <c r="AT797" s="2">
        <v>45637</v>
      </c>
      <c r="AU797" s="2">
        <v>45637</v>
      </c>
      <c r="AV797" t="s">
        <v>561</v>
      </c>
      <c r="AW797" s="2">
        <v>45615</v>
      </c>
      <c r="AX797">
        <v>31032</v>
      </c>
      <c r="AY797" s="1">
        <v>204805.5</v>
      </c>
      <c r="BA797" t="s">
        <v>477</v>
      </c>
      <c r="BB797">
        <v>31032</v>
      </c>
      <c r="BD797" t="s">
        <v>512</v>
      </c>
      <c r="BE797" t="s">
        <v>513</v>
      </c>
      <c r="BF797">
        <v>5561998540642</v>
      </c>
      <c r="BG797" t="s">
        <v>5377</v>
      </c>
      <c r="BH797">
        <v>72251004</v>
      </c>
      <c r="BI797" t="s">
        <v>1963</v>
      </c>
      <c r="BJ797" t="s">
        <v>5378</v>
      </c>
      <c r="BL797" s="1">
        <v>1954.98</v>
      </c>
      <c r="BQ797">
        <v>2934</v>
      </c>
      <c r="BR797">
        <v>6174</v>
      </c>
      <c r="BS797" t="s">
        <v>806</v>
      </c>
      <c r="BT797" s="2">
        <v>45582</v>
      </c>
      <c r="BY797" t="s">
        <v>5379</v>
      </c>
      <c r="BZ797" s="2">
        <v>45582</v>
      </c>
      <c r="CC797" s="2">
        <v>45609</v>
      </c>
      <c r="CF797" s="2">
        <v>45582</v>
      </c>
      <c r="CL797" s="2">
        <v>45582</v>
      </c>
      <c r="CN797" s="2">
        <v>45609</v>
      </c>
      <c r="CO797" s="2">
        <v>45628</v>
      </c>
      <c r="CR797" s="2">
        <v>45609</v>
      </c>
      <c r="DD797" s="2">
        <v>45611</v>
      </c>
      <c r="EG797" t="s">
        <v>1640</v>
      </c>
      <c r="EH797" t="s">
        <v>3373</v>
      </c>
      <c r="EI797" t="s">
        <v>5380</v>
      </c>
      <c r="EJ797" t="s">
        <v>4126</v>
      </c>
      <c r="EK797" t="s">
        <v>3786</v>
      </c>
    </row>
    <row r="798" spans="1:141" hidden="1" x14ac:dyDescent="0.35">
      <c r="A798">
        <v>3977</v>
      </c>
      <c r="B798" t="s">
        <v>404</v>
      </c>
      <c r="C798">
        <v>4856</v>
      </c>
      <c r="D798" t="s">
        <v>5000</v>
      </c>
      <c r="E798" t="s">
        <v>834</v>
      </c>
      <c r="F798" t="s">
        <v>473</v>
      </c>
      <c r="G798">
        <v>303</v>
      </c>
      <c r="H798" t="s">
        <v>408</v>
      </c>
      <c r="I798" t="s">
        <v>5381</v>
      </c>
      <c r="J798" t="s">
        <v>5382</v>
      </c>
      <c r="K798" t="s">
        <v>14</v>
      </c>
      <c r="L798" t="s">
        <v>154</v>
      </c>
      <c r="M798" t="s">
        <v>411</v>
      </c>
      <c r="N798" t="s">
        <v>411</v>
      </c>
      <c r="O798" t="s">
        <v>411</v>
      </c>
      <c r="P798" t="s">
        <v>411</v>
      </c>
      <c r="Q798" t="s">
        <v>411</v>
      </c>
      <c r="R798" t="s">
        <v>411</v>
      </c>
      <c r="S798" t="s">
        <v>411</v>
      </c>
      <c r="T798" s="1">
        <v>162107.06</v>
      </c>
      <c r="U798">
        <v>765</v>
      </c>
      <c r="V798">
        <v>0</v>
      </c>
      <c r="W798" s="1">
        <v>146163.06</v>
      </c>
      <c r="X798" s="1">
        <v>4783</v>
      </c>
      <c r="Y798">
        <v>0</v>
      </c>
      <c r="Z798" s="1">
        <v>150946.06</v>
      </c>
      <c r="AA798">
        <v>0</v>
      </c>
      <c r="AB798">
        <v>0</v>
      </c>
      <c r="AD798">
        <v>8787721765592</v>
      </c>
      <c r="AE798" t="s">
        <v>412</v>
      </c>
      <c r="AG798" s="2">
        <v>45638</v>
      </c>
      <c r="AH798" s="1">
        <v>3172.42</v>
      </c>
      <c r="AI798" s="2">
        <v>45622</v>
      </c>
      <c r="AJ798">
        <v>2004</v>
      </c>
      <c r="AK798" s="2">
        <v>45615</v>
      </c>
      <c r="AP798" t="s">
        <v>413</v>
      </c>
      <c r="AT798" s="2">
        <v>45943</v>
      </c>
      <c r="AU798" s="2">
        <v>45943</v>
      </c>
      <c r="AV798" t="s">
        <v>414</v>
      </c>
      <c r="AW798" s="2">
        <v>45618</v>
      </c>
      <c r="AX798">
        <v>31248</v>
      </c>
      <c r="AY798" s="1">
        <v>224933.29</v>
      </c>
      <c r="BA798" t="s">
        <v>5003</v>
      </c>
      <c r="BB798">
        <v>31248</v>
      </c>
      <c r="BC798" t="s">
        <v>5383</v>
      </c>
      <c r="BD798" t="s">
        <v>416</v>
      </c>
      <c r="BE798" t="s">
        <v>417</v>
      </c>
      <c r="BF798">
        <v>5561998705562</v>
      </c>
      <c r="BG798" t="s">
        <v>5384</v>
      </c>
      <c r="BH798">
        <v>73807600</v>
      </c>
      <c r="BI798" t="s">
        <v>574</v>
      </c>
      <c r="BJ798" t="s">
        <v>5385</v>
      </c>
      <c r="BL798" s="1">
        <v>2550</v>
      </c>
      <c r="BM798" s="2">
        <v>45788</v>
      </c>
      <c r="BQ798">
        <v>4225</v>
      </c>
      <c r="BR798">
        <v>6178</v>
      </c>
      <c r="BS798" t="s">
        <v>490</v>
      </c>
      <c r="BT798" s="2">
        <v>45609</v>
      </c>
      <c r="BW798" t="s">
        <v>422</v>
      </c>
      <c r="BY798" t="s">
        <v>5386</v>
      </c>
      <c r="BZ798" s="2">
        <v>45609</v>
      </c>
      <c r="CA798" s="2">
        <v>45622</v>
      </c>
      <c r="CC798" s="2">
        <v>45615</v>
      </c>
      <c r="CD798" t="s">
        <v>424</v>
      </c>
      <c r="CF798" s="2">
        <v>45609</v>
      </c>
      <c r="CJ798" s="2">
        <v>45631</v>
      </c>
      <c r="CL798" s="2">
        <v>45623</v>
      </c>
      <c r="CM798" s="2">
        <v>45631</v>
      </c>
      <c r="CN798" s="2">
        <v>45617</v>
      </c>
      <c r="CO798" s="2">
        <v>45748</v>
      </c>
      <c r="CP798" s="2">
        <v>45622</v>
      </c>
      <c r="CR798" s="2">
        <v>45617</v>
      </c>
      <c r="CS798" s="2">
        <v>45621</v>
      </c>
      <c r="CT798" s="2">
        <v>45788</v>
      </c>
      <c r="CU798" s="2">
        <v>45625</v>
      </c>
      <c r="CV798" s="2">
        <v>45784</v>
      </c>
      <c r="CW798" s="2">
        <v>45621</v>
      </c>
      <c r="CY798" t="s">
        <v>424</v>
      </c>
      <c r="DB798" s="2">
        <v>45621</v>
      </c>
      <c r="DD798" s="2">
        <v>45622</v>
      </c>
      <c r="DE798" s="2">
        <v>45621</v>
      </c>
      <c r="DF798" s="2">
        <v>45639</v>
      </c>
      <c r="DI798" s="2">
        <v>45642</v>
      </c>
      <c r="DJ798" s="2">
        <v>45615</v>
      </c>
      <c r="DK798" s="2">
        <v>45786</v>
      </c>
      <c r="DL798" s="2">
        <v>45848</v>
      </c>
      <c r="DM798" s="2">
        <v>45862</v>
      </c>
      <c r="DN798" s="2">
        <v>45881</v>
      </c>
      <c r="DO798" s="2">
        <v>45621</v>
      </c>
      <c r="DP798" s="2">
        <v>45889</v>
      </c>
      <c r="EE798" s="1">
        <v>1968.58</v>
      </c>
      <c r="EG798" t="s">
        <v>735</v>
      </c>
      <c r="EK798" t="s">
        <v>1591</v>
      </c>
    </row>
    <row r="799" spans="1:141" hidden="1" x14ac:dyDescent="0.35">
      <c r="A799">
        <v>3978</v>
      </c>
      <c r="B799" t="s">
        <v>404</v>
      </c>
      <c r="C799">
        <v>4864</v>
      </c>
      <c r="D799" t="s">
        <v>724</v>
      </c>
      <c r="E799" t="s">
        <v>472</v>
      </c>
      <c r="F799" t="s">
        <v>1106</v>
      </c>
      <c r="G799">
        <v>22</v>
      </c>
      <c r="H799" t="s">
        <v>408</v>
      </c>
      <c r="I799" t="s">
        <v>5387</v>
      </c>
      <c r="J799" t="s">
        <v>5388</v>
      </c>
      <c r="K799" t="s">
        <v>14</v>
      </c>
      <c r="L799" t="s">
        <v>29</v>
      </c>
      <c r="M799" t="s">
        <v>411</v>
      </c>
      <c r="N799" t="s">
        <v>411</v>
      </c>
      <c r="O799" t="s">
        <v>411</v>
      </c>
      <c r="P799" t="s">
        <v>411</v>
      </c>
      <c r="Q799" t="s">
        <v>411</v>
      </c>
      <c r="R799" t="s">
        <v>411</v>
      </c>
      <c r="S799" t="s">
        <v>411</v>
      </c>
      <c r="T799" s="1">
        <v>693000</v>
      </c>
      <c r="U799">
        <v>0</v>
      </c>
      <c r="V799">
        <v>0</v>
      </c>
      <c r="W799" s="1">
        <v>693000</v>
      </c>
      <c r="X799">
        <v>0</v>
      </c>
      <c r="Y799">
        <v>0</v>
      </c>
      <c r="Z799" s="1">
        <v>693000</v>
      </c>
      <c r="AA799">
        <v>0</v>
      </c>
      <c r="AB799">
        <v>0</v>
      </c>
      <c r="AE799" t="s">
        <v>412</v>
      </c>
      <c r="AF799">
        <v>68155</v>
      </c>
      <c r="AG799" s="2">
        <v>45777</v>
      </c>
      <c r="AH799">
        <v>0</v>
      </c>
      <c r="AI799" s="2">
        <v>45691</v>
      </c>
      <c r="AJ799" s="7">
        <v>2025</v>
      </c>
      <c r="AK799" s="2">
        <v>45615</v>
      </c>
      <c r="AP799" t="s">
        <v>729</v>
      </c>
      <c r="AT799" s="2">
        <v>45777</v>
      </c>
      <c r="AU799" s="2">
        <v>45777</v>
      </c>
      <c r="AV799" t="s">
        <v>414</v>
      </c>
      <c r="AW799" s="2">
        <v>45618</v>
      </c>
      <c r="AX799">
        <v>31055</v>
      </c>
      <c r="AY799" s="1">
        <v>826949.35</v>
      </c>
      <c r="BA799" t="s">
        <v>730</v>
      </c>
      <c r="BB799">
        <v>31055</v>
      </c>
      <c r="BC799" t="s">
        <v>5389</v>
      </c>
      <c r="BD799" t="s">
        <v>5390</v>
      </c>
      <c r="BE799" t="s">
        <v>513</v>
      </c>
      <c r="BF799">
        <v>5561982102504</v>
      </c>
      <c r="BG799" t="s">
        <v>5391</v>
      </c>
      <c r="BH799">
        <v>70680250</v>
      </c>
      <c r="BI799" t="s">
        <v>5392</v>
      </c>
      <c r="BJ799" t="s">
        <v>5393</v>
      </c>
      <c r="BL799" s="1">
        <v>17009.88</v>
      </c>
      <c r="BO799" t="s">
        <v>5394</v>
      </c>
      <c r="BP799" t="s">
        <v>5395</v>
      </c>
      <c r="BQ799">
        <v>1990</v>
      </c>
      <c r="BR799">
        <v>6179</v>
      </c>
      <c r="BT799" s="2">
        <v>45644</v>
      </c>
      <c r="BW799" t="s">
        <v>422</v>
      </c>
      <c r="BZ799" s="2">
        <v>45644</v>
      </c>
      <c r="CD799" t="s">
        <v>424</v>
      </c>
      <c r="CF799" s="2">
        <v>45644</v>
      </c>
      <c r="CJ799" s="2">
        <v>45756</v>
      </c>
      <c r="CL799" s="2">
        <v>45644</v>
      </c>
      <c r="CM799" s="2">
        <v>45761</v>
      </c>
      <c r="CP799" s="2">
        <v>45730</v>
      </c>
      <c r="CS799" s="2">
        <v>45624</v>
      </c>
      <c r="CT799" s="2">
        <v>45762</v>
      </c>
      <c r="CU799" s="2">
        <v>45735</v>
      </c>
      <c r="CW799" s="2">
        <v>45623</v>
      </c>
      <c r="CY799" t="s">
        <v>424</v>
      </c>
      <c r="DD799" s="2">
        <v>45761</v>
      </c>
      <c r="DE799" s="2">
        <v>45688</v>
      </c>
      <c r="DI799" s="2">
        <v>45777</v>
      </c>
      <c r="DJ799" s="2">
        <v>45681</v>
      </c>
      <c r="DO799" s="2">
        <v>45682</v>
      </c>
      <c r="EE799" s="1">
        <v>7085</v>
      </c>
      <c r="EK799" t="s">
        <v>1591</v>
      </c>
    </row>
    <row r="800" spans="1:141" hidden="1" x14ac:dyDescent="0.35">
      <c r="A800">
        <v>3979</v>
      </c>
      <c r="B800" t="s">
        <v>1352</v>
      </c>
      <c r="C800">
        <v>4773</v>
      </c>
      <c r="D800" t="s">
        <v>976</v>
      </c>
      <c r="E800" t="s">
        <v>834</v>
      </c>
      <c r="F800" t="s">
        <v>584</v>
      </c>
      <c r="G800" t="s">
        <v>1615</v>
      </c>
      <c r="H800" t="s">
        <v>408</v>
      </c>
      <c r="I800" t="s">
        <v>5396</v>
      </c>
      <c r="J800" t="s">
        <v>5397</v>
      </c>
      <c r="K800" t="s">
        <v>14</v>
      </c>
      <c r="L800" t="s">
        <v>66</v>
      </c>
      <c r="M800" t="s">
        <v>411</v>
      </c>
      <c r="N800" t="s">
        <v>411</v>
      </c>
      <c r="O800" t="s">
        <v>411</v>
      </c>
      <c r="P800" t="s">
        <v>411</v>
      </c>
      <c r="Q800" t="s">
        <v>411</v>
      </c>
      <c r="R800" t="s">
        <v>411</v>
      </c>
      <c r="S800" t="s">
        <v>411</v>
      </c>
      <c r="T800" s="1">
        <v>164200</v>
      </c>
      <c r="U800">
        <v>725.71</v>
      </c>
      <c r="V800">
        <v>0</v>
      </c>
      <c r="W800" s="1">
        <v>146842.29999999999</v>
      </c>
      <c r="X800" s="1">
        <v>20014</v>
      </c>
      <c r="Y800">
        <v>0</v>
      </c>
      <c r="Z800" s="1">
        <v>166856.29999999999</v>
      </c>
      <c r="AA800">
        <v>0</v>
      </c>
      <c r="AB800">
        <v>0</v>
      </c>
      <c r="AE800" t="s">
        <v>412</v>
      </c>
      <c r="AG800" s="2">
        <v>45701</v>
      </c>
      <c r="AH800" s="1">
        <v>2971.71</v>
      </c>
      <c r="AI800" s="2">
        <v>45646</v>
      </c>
      <c r="AJ800">
        <v>2004</v>
      </c>
      <c r="AK800" s="2">
        <v>45615</v>
      </c>
      <c r="AP800" t="s">
        <v>3839</v>
      </c>
      <c r="AQ800" t="s">
        <v>3840</v>
      </c>
      <c r="AT800" s="2">
        <v>45733</v>
      </c>
      <c r="AU800" s="2">
        <v>45974</v>
      </c>
      <c r="AV800" t="s">
        <v>414</v>
      </c>
      <c r="AW800" s="2">
        <v>45618</v>
      </c>
      <c r="AX800">
        <v>31054</v>
      </c>
      <c r="AY800" s="1">
        <v>225000.25</v>
      </c>
      <c r="BA800" t="s">
        <v>980</v>
      </c>
      <c r="BB800">
        <v>31054</v>
      </c>
      <c r="BC800" t="s">
        <v>5398</v>
      </c>
      <c r="BD800" t="s">
        <v>416</v>
      </c>
      <c r="BE800" t="s">
        <v>417</v>
      </c>
      <c r="BF800">
        <v>5561996589190</v>
      </c>
      <c r="BG800" t="s">
        <v>5399</v>
      </c>
      <c r="BH800">
        <v>73807115</v>
      </c>
      <c r="BI800" t="s">
        <v>588</v>
      </c>
      <c r="BJ800" t="s">
        <v>5400</v>
      </c>
      <c r="BL800" s="1">
        <v>2420</v>
      </c>
      <c r="BQ800">
        <v>3820</v>
      </c>
      <c r="BR800">
        <v>6177</v>
      </c>
      <c r="BS800" t="s">
        <v>449</v>
      </c>
      <c r="BT800" s="2">
        <v>45623</v>
      </c>
      <c r="BW800" t="s">
        <v>422</v>
      </c>
      <c r="BY800" t="s">
        <v>5401</v>
      </c>
      <c r="BZ800" s="2">
        <v>45623</v>
      </c>
      <c r="CC800" s="2">
        <v>45615</v>
      </c>
      <c r="CD800" t="s">
        <v>424</v>
      </c>
      <c r="CF800" s="2">
        <v>45623</v>
      </c>
      <c r="CJ800" s="2">
        <v>45693</v>
      </c>
      <c r="CL800" s="2">
        <v>45624</v>
      </c>
      <c r="CM800" s="2">
        <v>45693</v>
      </c>
      <c r="CN800" s="2">
        <v>45617</v>
      </c>
      <c r="CO800" s="2">
        <v>45660</v>
      </c>
      <c r="CP800" s="2">
        <v>45670</v>
      </c>
      <c r="CR800" s="2">
        <v>45621</v>
      </c>
      <c r="CS800" s="2">
        <v>45639</v>
      </c>
      <c r="CU800" s="2">
        <v>45687</v>
      </c>
      <c r="CV800" s="2">
        <v>45750</v>
      </c>
      <c r="CW800" s="2">
        <v>45639</v>
      </c>
      <c r="CY800" t="s">
        <v>424</v>
      </c>
      <c r="DD800" s="2">
        <v>45637</v>
      </c>
      <c r="DF800" s="2">
        <v>45702</v>
      </c>
      <c r="DI800" s="2">
        <v>45705</v>
      </c>
      <c r="DJ800" s="2">
        <v>45637</v>
      </c>
      <c r="DK800" s="2">
        <v>45833</v>
      </c>
      <c r="DL800" s="2">
        <v>45839</v>
      </c>
      <c r="DM800" s="2">
        <v>45918</v>
      </c>
      <c r="DO800" s="2">
        <v>45639</v>
      </c>
      <c r="EE800" s="1">
        <v>2165.7800000000002</v>
      </c>
      <c r="EG800" t="s">
        <v>735</v>
      </c>
      <c r="EI800" t="s">
        <v>5402</v>
      </c>
      <c r="EK800" t="s">
        <v>1591</v>
      </c>
    </row>
    <row r="801" spans="1:141" hidden="1" x14ac:dyDescent="0.35">
      <c r="A801">
        <v>3980</v>
      </c>
      <c r="B801" t="s">
        <v>404</v>
      </c>
      <c r="C801">
        <v>4811</v>
      </c>
      <c r="D801" t="s">
        <v>4502</v>
      </c>
      <c r="E801" t="s">
        <v>942</v>
      </c>
      <c r="F801" t="s">
        <v>4503</v>
      </c>
      <c r="G801">
        <v>203</v>
      </c>
      <c r="H801" t="s">
        <v>810</v>
      </c>
      <c r="I801" t="s">
        <v>5403</v>
      </c>
      <c r="J801" t="s">
        <v>5404</v>
      </c>
      <c r="K801" t="s">
        <v>56</v>
      </c>
      <c r="L801" t="s">
        <v>137</v>
      </c>
      <c r="M801" t="s">
        <v>411</v>
      </c>
      <c r="N801" t="s">
        <v>411</v>
      </c>
      <c r="O801" t="s">
        <v>411</v>
      </c>
      <c r="P801" t="s">
        <v>411</v>
      </c>
      <c r="Q801" t="s">
        <v>411</v>
      </c>
      <c r="R801" t="s">
        <v>411</v>
      </c>
      <c r="S801" t="s">
        <v>411</v>
      </c>
      <c r="T801" s="1">
        <v>399000</v>
      </c>
      <c r="U801">
        <v>0</v>
      </c>
      <c r="V801">
        <v>0</v>
      </c>
      <c r="W801" s="1">
        <v>399000</v>
      </c>
      <c r="X801">
        <v>0</v>
      </c>
      <c r="Y801">
        <v>0</v>
      </c>
      <c r="Z801" s="1">
        <v>399000</v>
      </c>
      <c r="AA801">
        <v>0</v>
      </c>
      <c r="AB801">
        <v>0</v>
      </c>
      <c r="AE801" t="s">
        <v>412</v>
      </c>
      <c r="AF801">
        <v>377342</v>
      </c>
      <c r="AG801" s="2">
        <v>45736</v>
      </c>
      <c r="AH801">
        <v>0</v>
      </c>
      <c r="AI801" s="2">
        <v>45637</v>
      </c>
      <c r="AJ801">
        <v>2004</v>
      </c>
      <c r="AK801" s="2">
        <v>45615</v>
      </c>
      <c r="AP801" t="s">
        <v>1582</v>
      </c>
      <c r="AT801" s="2">
        <v>45736</v>
      </c>
      <c r="AU801" s="2">
        <v>45736</v>
      </c>
      <c r="AV801" t="s">
        <v>414</v>
      </c>
      <c r="AW801" s="2">
        <v>45615</v>
      </c>
      <c r="AX801">
        <v>31005</v>
      </c>
      <c r="AY801" s="1">
        <v>399000</v>
      </c>
      <c r="BA801" t="s">
        <v>4506</v>
      </c>
      <c r="BB801">
        <v>31005</v>
      </c>
      <c r="BC801" t="s">
        <v>5405</v>
      </c>
      <c r="BD801" t="s">
        <v>738</v>
      </c>
      <c r="BE801" t="s">
        <v>513</v>
      </c>
      <c r="BF801">
        <v>5561991710871</v>
      </c>
      <c r="BG801" t="s">
        <v>5406</v>
      </c>
      <c r="BH801">
        <v>71996170</v>
      </c>
      <c r="BI801" t="s">
        <v>4857</v>
      </c>
      <c r="BJ801" t="s">
        <v>5407</v>
      </c>
      <c r="BK801">
        <v>5561983346600</v>
      </c>
      <c r="BL801">
        <v>0</v>
      </c>
      <c r="BO801" t="s">
        <v>5408</v>
      </c>
      <c r="BP801" t="s">
        <v>5409</v>
      </c>
      <c r="BQ801">
        <v>8170</v>
      </c>
      <c r="BR801">
        <v>6170</v>
      </c>
      <c r="CB801" t="s">
        <v>5410</v>
      </c>
      <c r="CJ801" s="2">
        <v>45712</v>
      </c>
      <c r="CM801" s="2">
        <v>45712</v>
      </c>
      <c r="CP801" s="2">
        <v>45684</v>
      </c>
      <c r="CR801" s="2">
        <v>45609</v>
      </c>
      <c r="CS801" s="2">
        <v>45628</v>
      </c>
      <c r="CW801" s="2">
        <v>45628</v>
      </c>
      <c r="CX801" s="2">
        <v>45712</v>
      </c>
      <c r="CY801" t="s">
        <v>424</v>
      </c>
      <c r="DB801" s="2">
        <v>45636</v>
      </c>
      <c r="DE801" s="2">
        <v>45637</v>
      </c>
      <c r="DF801" s="2">
        <v>45736</v>
      </c>
      <c r="DZ801" t="s">
        <v>424</v>
      </c>
      <c r="EE801" s="1">
        <v>4650</v>
      </c>
      <c r="EK801" t="s">
        <v>1591</v>
      </c>
    </row>
    <row r="802" spans="1:141" hidden="1" x14ac:dyDescent="0.35">
      <c r="A802">
        <v>3981</v>
      </c>
      <c r="B802" t="s">
        <v>404</v>
      </c>
      <c r="C802">
        <v>4871</v>
      </c>
      <c r="D802" t="s">
        <v>471</v>
      </c>
      <c r="E802" t="s">
        <v>472</v>
      </c>
      <c r="F802" t="s">
        <v>407</v>
      </c>
      <c r="G802" t="s">
        <v>2481</v>
      </c>
      <c r="H802" t="s">
        <v>474</v>
      </c>
      <c r="I802" t="s">
        <v>5411</v>
      </c>
      <c r="J802" t="s">
        <v>5412</v>
      </c>
      <c r="K802" t="s">
        <v>38</v>
      </c>
      <c r="L802" t="s">
        <v>101</v>
      </c>
      <c r="M802" t="s">
        <v>411</v>
      </c>
      <c r="N802" t="s">
        <v>411</v>
      </c>
      <c r="O802" t="s">
        <v>411</v>
      </c>
      <c r="P802" t="s">
        <v>424</v>
      </c>
      <c r="Q802" t="s">
        <v>424</v>
      </c>
      <c r="R802" t="s">
        <v>411</v>
      </c>
      <c r="S802" t="s">
        <v>411</v>
      </c>
      <c r="T802" s="1">
        <v>155750.82</v>
      </c>
      <c r="U802">
        <v>527.65</v>
      </c>
      <c r="V802">
        <v>0</v>
      </c>
      <c r="W802" s="1">
        <v>102871.7</v>
      </c>
      <c r="X802" s="1">
        <v>52882</v>
      </c>
      <c r="Y802">
        <v>0</v>
      </c>
      <c r="Z802" s="1">
        <v>155753.70000000001</v>
      </c>
      <c r="AA802">
        <v>0</v>
      </c>
      <c r="AB802">
        <v>0</v>
      </c>
      <c r="AD802">
        <v>8787721824246</v>
      </c>
      <c r="AE802" t="s">
        <v>412</v>
      </c>
      <c r="AG802" s="2">
        <v>45666</v>
      </c>
      <c r="AH802" s="1">
        <v>2926.49</v>
      </c>
      <c r="AI802" s="2">
        <v>45638</v>
      </c>
      <c r="AJ802">
        <v>2004</v>
      </c>
      <c r="AK802" s="2">
        <v>45617</v>
      </c>
      <c r="AP802" t="s">
        <v>413</v>
      </c>
      <c r="AT802" s="2">
        <v>46077</v>
      </c>
      <c r="AU802" s="2">
        <v>46077</v>
      </c>
      <c r="AV802" t="s">
        <v>414</v>
      </c>
      <c r="AW802" s="2">
        <v>45621</v>
      </c>
      <c r="AX802">
        <v>31330</v>
      </c>
      <c r="AY802" s="1">
        <v>205751.82</v>
      </c>
      <c r="BA802" t="s">
        <v>477</v>
      </c>
      <c r="BB802">
        <v>31330</v>
      </c>
      <c r="BD802" t="s">
        <v>512</v>
      </c>
      <c r="BE802" t="s">
        <v>513</v>
      </c>
      <c r="BF802">
        <v>5561985920695</v>
      </c>
      <c r="BG802" t="s">
        <v>5413</v>
      </c>
      <c r="BH802">
        <v>72225066</v>
      </c>
      <c r="BI802" t="s">
        <v>1963</v>
      </c>
      <c r="BJ802" t="s">
        <v>5414</v>
      </c>
      <c r="BL802" s="1">
        <v>1758.87</v>
      </c>
      <c r="BM802" s="2">
        <v>45790</v>
      </c>
      <c r="BQ802">
        <v>2769</v>
      </c>
      <c r="BR802">
        <v>6191</v>
      </c>
      <c r="BS802" t="s">
        <v>449</v>
      </c>
      <c r="BT802" s="2">
        <v>45612</v>
      </c>
      <c r="BU802">
        <v>898.93</v>
      </c>
      <c r="BV802" s="2">
        <v>45642</v>
      </c>
      <c r="BY802" t="s">
        <v>5415</v>
      </c>
      <c r="BZ802" s="2">
        <v>45612</v>
      </c>
      <c r="CA802" s="2">
        <v>45638</v>
      </c>
      <c r="CC802" s="2">
        <v>45616</v>
      </c>
      <c r="CD802" t="s">
        <v>424</v>
      </c>
      <c r="CF802" s="2">
        <v>45612</v>
      </c>
      <c r="CJ802" s="2">
        <v>45642</v>
      </c>
      <c r="CL802" s="2">
        <v>45612</v>
      </c>
      <c r="CM802" s="2">
        <v>45659</v>
      </c>
      <c r="CN802" s="2">
        <v>45617</v>
      </c>
      <c r="CO802" s="2">
        <v>45628</v>
      </c>
      <c r="CP802" s="2">
        <v>45639</v>
      </c>
      <c r="CR802" s="2">
        <v>45617</v>
      </c>
      <c r="CS802" s="2">
        <v>45636</v>
      </c>
      <c r="CU802" s="2">
        <v>45639</v>
      </c>
      <c r="CV802" s="2">
        <v>45664</v>
      </c>
      <c r="CW802" s="2">
        <v>45636</v>
      </c>
      <c r="CX802" s="2">
        <v>45663</v>
      </c>
      <c r="CY802" t="s">
        <v>424</v>
      </c>
      <c r="DD802" s="2">
        <v>45616</v>
      </c>
      <c r="DF802" s="2">
        <v>45671</v>
      </c>
      <c r="DI802" s="2">
        <v>45671</v>
      </c>
      <c r="DJ802" s="2">
        <v>45618</v>
      </c>
      <c r="DK802" s="2">
        <v>45666</v>
      </c>
      <c r="DL802" s="2">
        <v>45702</v>
      </c>
      <c r="DM802" s="2">
        <v>45792</v>
      </c>
      <c r="DN802" s="2">
        <v>46059</v>
      </c>
      <c r="DO802" s="2">
        <v>45636</v>
      </c>
      <c r="DP802" s="2">
        <v>46059</v>
      </c>
      <c r="EE802" s="1">
        <v>4005.32</v>
      </c>
      <c r="EG802" t="s">
        <v>1640</v>
      </c>
      <c r="EH802" t="s">
        <v>3373</v>
      </c>
      <c r="EI802" t="s">
        <v>3282</v>
      </c>
      <c r="EJ802" t="s">
        <v>4126</v>
      </c>
      <c r="EK802" t="s">
        <v>1591</v>
      </c>
    </row>
    <row r="803" spans="1:141" hidden="1" x14ac:dyDescent="0.35">
      <c r="A803">
        <v>3982</v>
      </c>
      <c r="B803" t="s">
        <v>404</v>
      </c>
      <c r="C803">
        <v>4872</v>
      </c>
      <c r="D803" t="s">
        <v>471</v>
      </c>
      <c r="E803" t="s">
        <v>508</v>
      </c>
      <c r="F803" t="s">
        <v>584</v>
      </c>
      <c r="G803">
        <v>2</v>
      </c>
      <c r="H803" t="s">
        <v>474</v>
      </c>
      <c r="I803" t="s">
        <v>5416</v>
      </c>
      <c r="J803" t="s">
        <v>5417</v>
      </c>
      <c r="K803" t="s">
        <v>24</v>
      </c>
      <c r="L803" t="s">
        <v>175</v>
      </c>
      <c r="M803" t="s">
        <v>411</v>
      </c>
      <c r="N803" t="s">
        <v>411</v>
      </c>
      <c r="O803" t="s">
        <v>411</v>
      </c>
      <c r="P803" t="s">
        <v>411</v>
      </c>
      <c r="Q803" t="s">
        <v>411</v>
      </c>
      <c r="R803" t="s">
        <v>411</v>
      </c>
      <c r="S803" t="s">
        <v>411</v>
      </c>
      <c r="T803" s="1">
        <v>157335.19</v>
      </c>
      <c r="U803">
        <v>594</v>
      </c>
      <c r="V803">
        <v>0</v>
      </c>
      <c r="W803" s="1">
        <v>116218.29</v>
      </c>
      <c r="X803" s="1">
        <v>42662.71</v>
      </c>
      <c r="Y803">
        <v>0</v>
      </c>
      <c r="Z803" s="1">
        <v>158881</v>
      </c>
      <c r="AA803">
        <v>0</v>
      </c>
      <c r="AB803">
        <v>0</v>
      </c>
      <c r="AD803">
        <v>8787721799250</v>
      </c>
      <c r="AE803" t="s">
        <v>412</v>
      </c>
      <c r="AF803">
        <v>96232</v>
      </c>
      <c r="AG803" s="2">
        <v>45643</v>
      </c>
      <c r="AH803" s="1">
        <v>2747.17</v>
      </c>
      <c r="AI803" s="2">
        <v>45623</v>
      </c>
      <c r="AJ803">
        <v>2004</v>
      </c>
      <c r="AK803" s="2">
        <v>45617</v>
      </c>
      <c r="AP803" t="s">
        <v>413</v>
      </c>
      <c r="AT803" s="2">
        <v>46077</v>
      </c>
      <c r="AU803" s="2">
        <v>46077</v>
      </c>
      <c r="AV803" t="s">
        <v>414</v>
      </c>
      <c r="AW803" s="2">
        <v>45621</v>
      </c>
      <c r="AX803">
        <v>31331</v>
      </c>
      <c r="AY803" s="1">
        <v>207375.19</v>
      </c>
      <c r="BA803" t="s">
        <v>477</v>
      </c>
      <c r="BB803">
        <v>31331</v>
      </c>
      <c r="BD803" t="s">
        <v>929</v>
      </c>
      <c r="BE803" t="s">
        <v>513</v>
      </c>
      <c r="BF803">
        <v>5561984451094</v>
      </c>
      <c r="BG803" t="s">
        <v>5418</v>
      </c>
      <c r="BH803">
        <v>72161030</v>
      </c>
      <c r="BI803" t="s">
        <v>1014</v>
      </c>
      <c r="BJ803" t="s">
        <v>5419</v>
      </c>
      <c r="BL803" s="1">
        <v>1980</v>
      </c>
      <c r="BM803" s="2">
        <v>45780</v>
      </c>
      <c r="BQ803">
        <v>2937</v>
      </c>
      <c r="BR803">
        <v>6192</v>
      </c>
      <c r="BS803" t="s">
        <v>2561</v>
      </c>
      <c r="BT803" s="2">
        <v>45614</v>
      </c>
      <c r="BU803">
        <v>916.07</v>
      </c>
      <c r="BV803" s="2">
        <v>45625</v>
      </c>
      <c r="BX803" s="2">
        <v>45630</v>
      </c>
      <c r="BY803" t="s">
        <v>5415</v>
      </c>
      <c r="BZ803" s="2">
        <v>45614</v>
      </c>
      <c r="CA803" s="2">
        <v>45630</v>
      </c>
      <c r="CC803" s="2">
        <v>45616</v>
      </c>
      <c r="CD803" t="s">
        <v>424</v>
      </c>
      <c r="CF803" s="2">
        <v>45614</v>
      </c>
      <c r="CJ803" s="2">
        <v>45635</v>
      </c>
      <c r="CL803" s="2">
        <v>45614</v>
      </c>
      <c r="CM803" s="2">
        <v>45636</v>
      </c>
      <c r="CN803" s="2">
        <v>45617</v>
      </c>
      <c r="CO803" s="2">
        <v>45628</v>
      </c>
      <c r="CP803" s="2">
        <v>45630</v>
      </c>
      <c r="CR803" s="2">
        <v>45617</v>
      </c>
      <c r="CS803" s="2">
        <v>45622</v>
      </c>
      <c r="CU803" s="2">
        <v>45631</v>
      </c>
      <c r="CV803" s="2">
        <v>45646</v>
      </c>
      <c r="CW803" s="2">
        <v>45622</v>
      </c>
      <c r="CY803" t="s">
        <v>424</v>
      </c>
      <c r="DD803" s="2">
        <v>45616</v>
      </c>
      <c r="DF803" s="2">
        <v>45643</v>
      </c>
      <c r="DI803" s="2">
        <v>45644</v>
      </c>
      <c r="DJ803" s="2">
        <v>45617</v>
      </c>
      <c r="DK803" s="2">
        <v>45659</v>
      </c>
      <c r="DL803" s="2">
        <v>45699</v>
      </c>
      <c r="DM803" s="2">
        <v>45700</v>
      </c>
      <c r="DN803" s="2">
        <v>46059</v>
      </c>
      <c r="DO803" s="2">
        <v>45622</v>
      </c>
      <c r="DP803" s="2">
        <v>46059</v>
      </c>
      <c r="EE803" s="1">
        <v>4005.32</v>
      </c>
      <c r="EG803" t="s">
        <v>1640</v>
      </c>
      <c r="EH803" t="s">
        <v>3373</v>
      </c>
      <c r="EI803" t="s">
        <v>3282</v>
      </c>
      <c r="EJ803" t="s">
        <v>4126</v>
      </c>
      <c r="EK803" t="s">
        <v>1591</v>
      </c>
    </row>
    <row r="804" spans="1:141" hidden="1" x14ac:dyDescent="0.35">
      <c r="A804">
        <v>3983</v>
      </c>
      <c r="B804" t="s">
        <v>404</v>
      </c>
      <c r="C804">
        <v>4862</v>
      </c>
      <c r="D804" t="s">
        <v>471</v>
      </c>
      <c r="E804" t="s">
        <v>508</v>
      </c>
      <c r="F804" t="s">
        <v>603</v>
      </c>
      <c r="G804">
        <v>4</v>
      </c>
      <c r="H804" t="s">
        <v>474</v>
      </c>
      <c r="I804" t="s">
        <v>5420</v>
      </c>
      <c r="J804" t="s">
        <v>5421</v>
      </c>
      <c r="K804" t="s">
        <v>38</v>
      </c>
      <c r="L804" t="s">
        <v>193</v>
      </c>
      <c r="M804" t="s">
        <v>411</v>
      </c>
      <c r="N804" t="s">
        <v>411</v>
      </c>
      <c r="O804" t="s">
        <v>411</v>
      </c>
      <c r="P804" t="s">
        <v>424</v>
      </c>
      <c r="Q804" t="s">
        <v>411</v>
      </c>
      <c r="R804" t="s">
        <v>411</v>
      </c>
      <c r="S804" t="s">
        <v>411</v>
      </c>
      <c r="T804" s="1">
        <v>153983.42000000001</v>
      </c>
      <c r="U804">
        <v>835.8</v>
      </c>
      <c r="V804">
        <v>0</v>
      </c>
      <c r="W804" s="1">
        <v>141511.82</v>
      </c>
      <c r="X804" s="1">
        <v>46015.18</v>
      </c>
      <c r="Y804">
        <v>0</v>
      </c>
      <c r="Z804" s="1">
        <v>187527</v>
      </c>
      <c r="AA804">
        <v>0</v>
      </c>
      <c r="AB804">
        <v>0</v>
      </c>
      <c r="AD804">
        <v>8787721774656</v>
      </c>
      <c r="AE804" t="s">
        <v>412</v>
      </c>
      <c r="AF804">
        <v>96186</v>
      </c>
      <c r="AG804" s="2">
        <v>45635</v>
      </c>
      <c r="AH804" s="1">
        <v>3180.73</v>
      </c>
      <c r="AI804" s="2">
        <v>45623</v>
      </c>
      <c r="AJ804">
        <v>2004</v>
      </c>
      <c r="AK804" s="2">
        <v>45617</v>
      </c>
      <c r="AP804" t="s">
        <v>413</v>
      </c>
      <c r="AT804" s="2">
        <v>46077</v>
      </c>
      <c r="AU804" s="2">
        <v>46077</v>
      </c>
      <c r="AV804" t="s">
        <v>414</v>
      </c>
      <c r="AW804" s="2">
        <v>45618</v>
      </c>
      <c r="AX804">
        <v>31078</v>
      </c>
      <c r="AY804" s="1">
        <v>206253.42</v>
      </c>
      <c r="BA804" t="s">
        <v>477</v>
      </c>
      <c r="BB804">
        <v>31078</v>
      </c>
      <c r="BD804" t="s">
        <v>1897</v>
      </c>
      <c r="BE804" t="s">
        <v>417</v>
      </c>
      <c r="BF804">
        <v>5561996138207</v>
      </c>
      <c r="BG804" t="s">
        <v>5422</v>
      </c>
      <c r="BH804">
        <v>72900000</v>
      </c>
      <c r="BI804" t="s">
        <v>5423</v>
      </c>
      <c r="BJ804" t="s">
        <v>5424</v>
      </c>
      <c r="BL804" s="1">
        <v>2786.03</v>
      </c>
      <c r="BM804" s="2">
        <v>45784</v>
      </c>
      <c r="BQ804">
        <v>2888</v>
      </c>
      <c r="BR804">
        <v>6182</v>
      </c>
      <c r="BS804" t="s">
        <v>1112</v>
      </c>
      <c r="BT804" s="2">
        <v>45610</v>
      </c>
      <c r="BU804">
        <v>977.95</v>
      </c>
      <c r="BV804" s="2">
        <v>45625</v>
      </c>
      <c r="BX804" s="2">
        <v>45624</v>
      </c>
      <c r="BY804" t="s">
        <v>5425</v>
      </c>
      <c r="BZ804" s="2">
        <v>45610</v>
      </c>
      <c r="CA804" s="2">
        <v>45625</v>
      </c>
      <c r="CC804" s="2">
        <v>45616</v>
      </c>
      <c r="CD804" t="s">
        <v>424</v>
      </c>
      <c r="CF804" s="2">
        <v>45610</v>
      </c>
      <c r="CL804" s="2">
        <v>45610</v>
      </c>
      <c r="CM804" s="2">
        <v>45632</v>
      </c>
      <c r="CN804" s="2">
        <v>45616</v>
      </c>
      <c r="CO804" s="2">
        <v>45628</v>
      </c>
      <c r="CP804" s="2">
        <v>45625</v>
      </c>
      <c r="CR804" s="2">
        <v>45617</v>
      </c>
      <c r="CS804" s="2">
        <v>45622</v>
      </c>
      <c r="CU804" s="2">
        <v>45625</v>
      </c>
      <c r="CV804" s="2">
        <v>45647</v>
      </c>
      <c r="CW804" s="2">
        <v>45622</v>
      </c>
      <c r="CY804" t="s">
        <v>424</v>
      </c>
      <c r="DD804" s="2">
        <v>45616</v>
      </c>
      <c r="DF804" s="2">
        <v>45636</v>
      </c>
      <c r="DI804" s="2">
        <v>45637</v>
      </c>
      <c r="DJ804" s="2">
        <v>45617</v>
      </c>
      <c r="DK804" s="2">
        <v>45659</v>
      </c>
      <c r="DL804" s="2">
        <v>45862</v>
      </c>
      <c r="DM804" s="2">
        <v>45863</v>
      </c>
      <c r="DN804" s="2">
        <v>46059</v>
      </c>
      <c r="DO804" s="2">
        <v>45622</v>
      </c>
      <c r="DP804" s="2">
        <v>46059</v>
      </c>
      <c r="EE804" s="1">
        <v>4005.32</v>
      </c>
      <c r="EG804" t="s">
        <v>735</v>
      </c>
      <c r="EH804" t="s">
        <v>3373</v>
      </c>
      <c r="EI804" t="s">
        <v>3282</v>
      </c>
      <c r="EJ804" t="s">
        <v>4126</v>
      </c>
      <c r="EK804" t="s">
        <v>1591</v>
      </c>
    </row>
    <row r="805" spans="1:141" hidden="1" x14ac:dyDescent="0.35">
      <c r="A805">
        <v>3984</v>
      </c>
      <c r="B805" t="s">
        <v>1352</v>
      </c>
      <c r="C805">
        <v>4855</v>
      </c>
      <c r="D805" t="s">
        <v>405</v>
      </c>
      <c r="E805" t="s">
        <v>406</v>
      </c>
      <c r="F805" t="s">
        <v>1003</v>
      </c>
      <c r="G805">
        <v>4</v>
      </c>
      <c r="H805" t="s">
        <v>408</v>
      </c>
      <c r="I805" t="s">
        <v>5426</v>
      </c>
      <c r="J805" t="s">
        <v>5427</v>
      </c>
      <c r="K805" t="s">
        <v>22</v>
      </c>
      <c r="L805" t="s">
        <v>148</v>
      </c>
      <c r="M805" t="s">
        <v>411</v>
      </c>
      <c r="N805" t="s">
        <v>411</v>
      </c>
      <c r="O805" t="s">
        <v>411</v>
      </c>
      <c r="P805" t="s">
        <v>411</v>
      </c>
      <c r="Q805" t="s">
        <v>411</v>
      </c>
      <c r="R805" t="s">
        <v>411</v>
      </c>
      <c r="S805" t="s">
        <v>411</v>
      </c>
      <c r="T805" s="1">
        <v>157980.94</v>
      </c>
      <c r="U805">
        <v>750</v>
      </c>
      <c r="V805">
        <v>0</v>
      </c>
      <c r="W805" s="1">
        <v>143323.94</v>
      </c>
      <c r="X805" s="1">
        <v>14585</v>
      </c>
      <c r="Y805">
        <v>0</v>
      </c>
      <c r="Z805" s="1">
        <v>157908.94</v>
      </c>
      <c r="AA805">
        <v>0</v>
      </c>
      <c r="AB805">
        <v>0</v>
      </c>
      <c r="AD805">
        <v>8787721799608</v>
      </c>
      <c r="AE805" t="s">
        <v>412</v>
      </c>
      <c r="AG805" s="2">
        <v>45707</v>
      </c>
      <c r="AH805" s="1">
        <v>5926.16</v>
      </c>
      <c r="AI805" s="2">
        <v>45638</v>
      </c>
      <c r="AJ805">
        <v>2004</v>
      </c>
      <c r="AK805" s="2">
        <v>45617</v>
      </c>
      <c r="AP805" t="s">
        <v>413</v>
      </c>
      <c r="AT805" s="2">
        <v>45733</v>
      </c>
      <c r="AU805" s="2">
        <v>45938</v>
      </c>
      <c r="AV805" t="s">
        <v>414</v>
      </c>
      <c r="AW805" s="2">
        <v>45621</v>
      </c>
      <c r="AX805">
        <v>31328</v>
      </c>
      <c r="AY805" s="1">
        <v>250000</v>
      </c>
      <c r="BA805" t="s">
        <v>415</v>
      </c>
      <c r="BB805">
        <v>31328</v>
      </c>
      <c r="BC805" t="s">
        <v>5428</v>
      </c>
      <c r="BD805" t="s">
        <v>416</v>
      </c>
      <c r="BE805" t="s">
        <v>417</v>
      </c>
      <c r="BF805">
        <v>5561998530631</v>
      </c>
      <c r="BG805" t="s">
        <v>5429</v>
      </c>
      <c r="BH805">
        <v>73808765</v>
      </c>
      <c r="BI805" t="s">
        <v>1267</v>
      </c>
      <c r="BJ805" t="s">
        <v>5430</v>
      </c>
      <c r="BL805" s="1">
        <v>2600</v>
      </c>
      <c r="BQ805">
        <v>3276</v>
      </c>
      <c r="BR805">
        <v>6189</v>
      </c>
      <c r="BS805" t="s">
        <v>550</v>
      </c>
      <c r="BT805" s="2">
        <v>45621</v>
      </c>
      <c r="BW805" t="s">
        <v>422</v>
      </c>
      <c r="BY805" t="s">
        <v>5431</v>
      </c>
      <c r="BZ805" s="2">
        <v>45622</v>
      </c>
      <c r="CC805" s="2">
        <v>45618</v>
      </c>
      <c r="CD805" t="s">
        <v>424</v>
      </c>
      <c r="CF805" s="2">
        <v>45622</v>
      </c>
      <c r="CL805" s="2">
        <v>45628</v>
      </c>
      <c r="CM805" s="2">
        <v>45666</v>
      </c>
      <c r="CN805" s="2">
        <v>45621</v>
      </c>
      <c r="CO805" s="2">
        <v>45993</v>
      </c>
      <c r="CP805" s="2">
        <v>45642</v>
      </c>
      <c r="CR805" s="2">
        <v>45622</v>
      </c>
      <c r="CS805" s="2">
        <v>45635</v>
      </c>
      <c r="CT805" s="2">
        <v>45788</v>
      </c>
      <c r="CU805" s="2">
        <v>45645</v>
      </c>
      <c r="CV805" s="2">
        <v>45662</v>
      </c>
      <c r="CW805" s="2">
        <v>45635</v>
      </c>
      <c r="CY805" t="s">
        <v>424</v>
      </c>
      <c r="DB805" s="2">
        <v>45635</v>
      </c>
      <c r="DD805" s="2">
        <v>45665</v>
      </c>
      <c r="DE805" s="2">
        <v>45636</v>
      </c>
      <c r="DF805" s="2">
        <v>45707</v>
      </c>
      <c r="DI805" s="2">
        <v>45708</v>
      </c>
      <c r="DJ805" s="2">
        <v>45615</v>
      </c>
      <c r="DK805" s="2">
        <v>45733</v>
      </c>
      <c r="DL805" s="2">
        <v>45799</v>
      </c>
      <c r="DM805" s="2">
        <v>45918</v>
      </c>
      <c r="DO805" s="2">
        <v>45635</v>
      </c>
      <c r="EA805" t="s">
        <v>5432</v>
      </c>
      <c r="EE805" s="1">
        <v>1950.14</v>
      </c>
      <c r="EG805" t="s">
        <v>735</v>
      </c>
      <c r="EK805" t="s">
        <v>1591</v>
      </c>
    </row>
    <row r="806" spans="1:141" hidden="1" x14ac:dyDescent="0.35">
      <c r="A806">
        <v>3985</v>
      </c>
      <c r="B806" t="s">
        <v>561</v>
      </c>
      <c r="C806">
        <v>4850</v>
      </c>
      <c r="D806" t="s">
        <v>941</v>
      </c>
      <c r="E806" t="s">
        <v>942</v>
      </c>
      <c r="F806" t="s">
        <v>943</v>
      </c>
      <c r="G806" t="s">
        <v>5433</v>
      </c>
      <c r="H806" t="s">
        <v>474</v>
      </c>
      <c r="I806" t="s">
        <v>5434</v>
      </c>
      <c r="J806" t="s">
        <v>5435</v>
      </c>
      <c r="K806" t="s">
        <v>37</v>
      </c>
      <c r="L806" t="s">
        <v>109</v>
      </c>
      <c r="M806" t="s">
        <v>411</v>
      </c>
      <c r="N806" t="s">
        <v>411</v>
      </c>
      <c r="O806" t="s">
        <v>411</v>
      </c>
      <c r="P806" t="s">
        <v>411</v>
      </c>
      <c r="Q806" t="s">
        <v>411</v>
      </c>
      <c r="R806" t="s">
        <v>411</v>
      </c>
      <c r="S806" t="s">
        <v>411</v>
      </c>
      <c r="T806" s="1">
        <v>115500</v>
      </c>
      <c r="U806" s="1">
        <v>1264.99</v>
      </c>
      <c r="V806">
        <v>0</v>
      </c>
      <c r="W806" s="1">
        <v>166400</v>
      </c>
      <c r="X806">
        <v>0</v>
      </c>
      <c r="Y806">
        <v>0</v>
      </c>
      <c r="Z806" s="1">
        <v>166400</v>
      </c>
      <c r="AA806">
        <v>0</v>
      </c>
      <c r="AB806">
        <v>0</v>
      </c>
      <c r="AE806" t="s">
        <v>412</v>
      </c>
      <c r="AH806">
        <v>0</v>
      </c>
      <c r="AK806" s="2">
        <v>45617</v>
      </c>
      <c r="AP806" t="s">
        <v>413</v>
      </c>
      <c r="AT806" s="2">
        <v>45679</v>
      </c>
      <c r="AU806" s="2">
        <v>45679</v>
      </c>
      <c r="AV806" t="s">
        <v>561</v>
      </c>
      <c r="AW806" s="2">
        <v>45617</v>
      </c>
      <c r="AY806" s="1">
        <v>143000</v>
      </c>
      <c r="BA806" t="s">
        <v>947</v>
      </c>
      <c r="BD806" t="s">
        <v>5436</v>
      </c>
      <c r="BE806" t="s">
        <v>513</v>
      </c>
      <c r="BF806">
        <v>5561981536712</v>
      </c>
      <c r="BG806" t="s">
        <v>5437</v>
      </c>
      <c r="BH806">
        <v>71961212</v>
      </c>
      <c r="BI806" t="s">
        <v>5438</v>
      </c>
      <c r="BJ806" t="s">
        <v>5439</v>
      </c>
      <c r="BL806" s="1">
        <v>3821.7</v>
      </c>
      <c r="BR806">
        <v>6395</v>
      </c>
      <c r="BS806" t="s">
        <v>806</v>
      </c>
      <c r="BT806" s="2">
        <v>45617</v>
      </c>
      <c r="BY806" t="s">
        <v>2633</v>
      </c>
      <c r="BZ806" s="2">
        <v>45617</v>
      </c>
      <c r="CC806" s="2">
        <v>45617</v>
      </c>
      <c r="CF806" s="2">
        <v>45617</v>
      </c>
      <c r="CL806" s="2">
        <v>45617</v>
      </c>
      <c r="CN806" s="2">
        <v>45617</v>
      </c>
      <c r="CR806" s="2">
        <v>45617</v>
      </c>
      <c r="DD806" s="2">
        <v>45616</v>
      </c>
      <c r="EG806" t="s">
        <v>1640</v>
      </c>
      <c r="EH806" t="s">
        <v>2633</v>
      </c>
      <c r="EI806" t="s">
        <v>5440</v>
      </c>
      <c r="EJ806" t="s">
        <v>4126</v>
      </c>
      <c r="EK806" t="s">
        <v>3786</v>
      </c>
    </row>
    <row r="807" spans="1:141" hidden="1" x14ac:dyDescent="0.35">
      <c r="A807">
        <v>3986</v>
      </c>
      <c r="B807" t="s">
        <v>561</v>
      </c>
      <c r="C807">
        <v>4771</v>
      </c>
      <c r="D807" t="s">
        <v>5000</v>
      </c>
      <c r="E807" t="s">
        <v>834</v>
      </c>
      <c r="F807" t="s">
        <v>434</v>
      </c>
      <c r="G807">
        <v>302</v>
      </c>
      <c r="H807" t="s">
        <v>408</v>
      </c>
      <c r="I807" t="s">
        <v>5441</v>
      </c>
      <c r="J807" t="s">
        <v>5442</v>
      </c>
      <c r="K807" t="s">
        <v>14</v>
      </c>
      <c r="L807" t="s">
        <v>154</v>
      </c>
      <c r="M807" t="s">
        <v>411</v>
      </c>
      <c r="N807" t="s">
        <v>411</v>
      </c>
      <c r="O807" t="s">
        <v>411</v>
      </c>
      <c r="P807" t="s">
        <v>411</v>
      </c>
      <c r="Q807" t="s">
        <v>411</v>
      </c>
      <c r="R807" t="s">
        <v>411</v>
      </c>
      <c r="S807" t="s">
        <v>411</v>
      </c>
      <c r="T807" s="1">
        <v>156339.07</v>
      </c>
      <c r="U807">
        <v>705</v>
      </c>
      <c r="V807">
        <v>0</v>
      </c>
      <c r="W807" s="1">
        <v>134550.07</v>
      </c>
      <c r="X807" s="1">
        <v>6536</v>
      </c>
      <c r="Y807">
        <v>0</v>
      </c>
      <c r="Z807" s="1">
        <v>141086.07</v>
      </c>
      <c r="AA807">
        <v>0</v>
      </c>
      <c r="AB807">
        <v>0</v>
      </c>
      <c r="AE807" t="s">
        <v>412</v>
      </c>
      <c r="AH807">
        <v>0</v>
      </c>
      <c r="AK807" s="2">
        <v>45617</v>
      </c>
      <c r="AP807" t="s">
        <v>3839</v>
      </c>
      <c r="AQ807" t="s">
        <v>3840</v>
      </c>
      <c r="AT807" s="2">
        <v>45631</v>
      </c>
      <c r="AU807" s="2">
        <v>45631</v>
      </c>
      <c r="AV807" t="s">
        <v>561</v>
      </c>
      <c r="AW807" s="2">
        <v>45618</v>
      </c>
      <c r="AX807">
        <v>31270</v>
      </c>
      <c r="AY807" s="1">
        <v>222000.02</v>
      </c>
      <c r="BA807" t="s">
        <v>5003</v>
      </c>
      <c r="BB807">
        <v>31270</v>
      </c>
      <c r="BD807" t="s">
        <v>416</v>
      </c>
      <c r="BE807" t="s">
        <v>417</v>
      </c>
      <c r="BF807">
        <v>5561982759003</v>
      </c>
      <c r="BG807" t="s">
        <v>5443</v>
      </c>
      <c r="BH807">
        <v>73807275</v>
      </c>
      <c r="BI807" t="s">
        <v>588</v>
      </c>
      <c r="BJ807" t="s">
        <v>5444</v>
      </c>
      <c r="BL807" s="1">
        <v>2350</v>
      </c>
      <c r="BM807" s="2">
        <v>45767</v>
      </c>
      <c r="BQ807">
        <v>4171</v>
      </c>
      <c r="BR807">
        <v>6181</v>
      </c>
      <c r="BS807" t="s">
        <v>449</v>
      </c>
      <c r="BT807" s="2">
        <v>45617</v>
      </c>
      <c r="BW807" t="s">
        <v>422</v>
      </c>
      <c r="BY807" t="s">
        <v>5445</v>
      </c>
      <c r="BZ807" s="2">
        <v>45618</v>
      </c>
      <c r="CC807" s="2">
        <v>45618</v>
      </c>
      <c r="CF807" s="2">
        <v>45618</v>
      </c>
      <c r="CL807" s="2">
        <v>45621</v>
      </c>
      <c r="CN807" s="2">
        <v>45618</v>
      </c>
      <c r="CR807" s="2">
        <v>45621</v>
      </c>
      <c r="DD807" s="2">
        <v>45618</v>
      </c>
      <c r="EG807" t="s">
        <v>735</v>
      </c>
    </row>
    <row r="808" spans="1:141" hidden="1" x14ac:dyDescent="0.35">
      <c r="A808">
        <v>3987</v>
      </c>
      <c r="B808" t="s">
        <v>1352</v>
      </c>
      <c r="C808">
        <v>4818</v>
      </c>
      <c r="D808" t="s">
        <v>5000</v>
      </c>
      <c r="E808" t="s">
        <v>834</v>
      </c>
      <c r="F808" t="s">
        <v>526</v>
      </c>
      <c r="G808">
        <v>101</v>
      </c>
      <c r="H808" t="s">
        <v>408</v>
      </c>
      <c r="I808" t="s">
        <v>5446</v>
      </c>
      <c r="J808" t="s">
        <v>5447</v>
      </c>
      <c r="K808" t="s">
        <v>22</v>
      </c>
      <c r="L808" t="s">
        <v>148</v>
      </c>
      <c r="M808" t="s">
        <v>411</v>
      </c>
      <c r="N808" t="s">
        <v>411</v>
      </c>
      <c r="O808" t="s">
        <v>411</v>
      </c>
      <c r="P808" t="s">
        <v>411</v>
      </c>
      <c r="Q808" t="s">
        <v>411</v>
      </c>
      <c r="R808" t="s">
        <v>411</v>
      </c>
      <c r="S808" t="s">
        <v>411</v>
      </c>
      <c r="T808" s="1">
        <v>156427.6</v>
      </c>
      <c r="U808">
        <v>635.70000000000005</v>
      </c>
      <c r="V808">
        <v>0</v>
      </c>
      <c r="W808" s="1">
        <v>117333.42</v>
      </c>
      <c r="X808" s="1">
        <v>29993</v>
      </c>
      <c r="Y808">
        <v>0</v>
      </c>
      <c r="Z808" s="1">
        <v>147326.42000000001</v>
      </c>
      <c r="AA808">
        <v>0</v>
      </c>
      <c r="AB808">
        <v>0</v>
      </c>
      <c r="AD808">
        <v>8787721775105</v>
      </c>
      <c r="AE808" t="s">
        <v>412</v>
      </c>
      <c r="AG808" s="2">
        <v>45785</v>
      </c>
      <c r="AH808" s="1">
        <v>5921.76</v>
      </c>
      <c r="AI808" s="2">
        <v>45644</v>
      </c>
      <c r="AJ808">
        <v>2004</v>
      </c>
      <c r="AK808" s="2">
        <v>45617</v>
      </c>
      <c r="AP808" t="s">
        <v>413</v>
      </c>
      <c r="AT808" s="2">
        <v>45833</v>
      </c>
      <c r="AU808" s="2">
        <v>45937</v>
      </c>
      <c r="AV808" t="s">
        <v>414</v>
      </c>
      <c r="AW808" s="2">
        <v>45622</v>
      </c>
      <c r="AX808">
        <v>31308</v>
      </c>
      <c r="AY808" s="1">
        <v>221934.28</v>
      </c>
      <c r="BA808" t="s">
        <v>5003</v>
      </c>
      <c r="BB808">
        <v>31308</v>
      </c>
      <c r="BC808" t="s">
        <v>5448</v>
      </c>
      <c r="BD808" t="s">
        <v>4243</v>
      </c>
      <c r="BE808" t="s">
        <v>417</v>
      </c>
      <c r="BF808">
        <v>5562999998653</v>
      </c>
      <c r="BG808" t="s">
        <v>5449</v>
      </c>
      <c r="BH808">
        <v>73900000</v>
      </c>
      <c r="BI808" t="s">
        <v>867</v>
      </c>
      <c r="BJ808" t="s">
        <v>5450</v>
      </c>
      <c r="BL808" s="1">
        <v>2600</v>
      </c>
      <c r="BM808" s="2">
        <v>45749</v>
      </c>
      <c r="BQ808">
        <v>4119</v>
      </c>
      <c r="BR808">
        <v>6185</v>
      </c>
      <c r="BS808" t="s">
        <v>5451</v>
      </c>
      <c r="BT808" s="2">
        <v>45622</v>
      </c>
      <c r="BU808">
        <v>878.9</v>
      </c>
      <c r="BW808" t="s">
        <v>422</v>
      </c>
      <c r="BY808" t="s">
        <v>5452</v>
      </c>
      <c r="BZ808" s="2">
        <v>45623</v>
      </c>
      <c r="CB808" t="s">
        <v>5453</v>
      </c>
      <c r="CC808" s="2">
        <v>45618</v>
      </c>
      <c r="CD808" t="s">
        <v>424</v>
      </c>
      <c r="CE808" t="s">
        <v>5454</v>
      </c>
      <c r="CF808" s="2">
        <v>45623</v>
      </c>
      <c r="CG808" s="2">
        <v>45624</v>
      </c>
      <c r="CI808" s="2">
        <v>45639</v>
      </c>
      <c r="CJ808" s="2">
        <v>45699</v>
      </c>
      <c r="CL808" s="2">
        <v>45628</v>
      </c>
      <c r="CM808" s="2">
        <v>45700</v>
      </c>
      <c r="CN808" s="2">
        <v>45621</v>
      </c>
      <c r="CO808" s="2">
        <v>45748</v>
      </c>
      <c r="CP808" s="2">
        <v>45667</v>
      </c>
      <c r="CR808" s="2">
        <v>45622</v>
      </c>
      <c r="CS808" s="2">
        <v>45642</v>
      </c>
      <c r="CT808" s="2">
        <v>45749</v>
      </c>
      <c r="CU808" s="2">
        <v>45691</v>
      </c>
      <c r="CV808" s="2">
        <v>45784</v>
      </c>
      <c r="CW808" s="2">
        <v>45642</v>
      </c>
      <c r="CX808" s="2">
        <v>45763</v>
      </c>
      <c r="CY808" t="s">
        <v>424</v>
      </c>
      <c r="CZ808" s="2">
        <v>45702</v>
      </c>
      <c r="DC808" s="2">
        <v>45763</v>
      </c>
      <c r="DD808" s="2">
        <v>45678</v>
      </c>
      <c r="DF808" s="2">
        <v>45785</v>
      </c>
      <c r="DI808" s="2">
        <v>45789</v>
      </c>
      <c r="DJ808" s="2">
        <v>45615</v>
      </c>
      <c r="DK808" s="2">
        <v>45786</v>
      </c>
      <c r="DL808" s="2">
        <v>45889</v>
      </c>
      <c r="DM808" s="2">
        <v>45918</v>
      </c>
      <c r="DO808" s="2">
        <v>45642</v>
      </c>
      <c r="DZ808" t="s">
        <v>424</v>
      </c>
      <c r="EA808" t="s">
        <v>5455</v>
      </c>
      <c r="EE808" s="1">
        <v>1934.43</v>
      </c>
      <c r="EG808" t="s">
        <v>735</v>
      </c>
      <c r="EK808" t="s">
        <v>3786</v>
      </c>
    </row>
    <row r="809" spans="1:141" hidden="1" x14ac:dyDescent="0.35">
      <c r="A809">
        <v>3988</v>
      </c>
      <c r="B809" t="s">
        <v>404</v>
      </c>
      <c r="C809">
        <v>4870</v>
      </c>
      <c r="D809" t="s">
        <v>471</v>
      </c>
      <c r="E809" t="s">
        <v>508</v>
      </c>
      <c r="F809" t="s">
        <v>584</v>
      </c>
      <c r="G809">
        <v>304</v>
      </c>
      <c r="H809" t="s">
        <v>474</v>
      </c>
      <c r="I809" t="s">
        <v>5456</v>
      </c>
      <c r="J809" t="s">
        <v>5457</v>
      </c>
      <c r="K809" t="s">
        <v>37</v>
      </c>
      <c r="L809" t="s">
        <v>90</v>
      </c>
      <c r="M809" t="s">
        <v>411</v>
      </c>
      <c r="N809" t="s">
        <v>411</v>
      </c>
      <c r="O809" t="s">
        <v>411</v>
      </c>
      <c r="P809" t="s">
        <v>424</v>
      </c>
      <c r="Q809" t="s">
        <v>411</v>
      </c>
      <c r="R809" t="s">
        <v>411</v>
      </c>
      <c r="S809" t="s">
        <v>411</v>
      </c>
      <c r="T809" s="1">
        <v>156385.63</v>
      </c>
      <c r="U809">
        <v>0</v>
      </c>
      <c r="V809">
        <v>0</v>
      </c>
      <c r="W809" s="1">
        <v>117481.73</v>
      </c>
      <c r="X809" s="1">
        <v>43651.27</v>
      </c>
      <c r="Y809">
        <v>0</v>
      </c>
      <c r="Z809" s="1">
        <v>161133</v>
      </c>
      <c r="AA809">
        <v>0</v>
      </c>
      <c r="AB809">
        <v>0</v>
      </c>
      <c r="AD809">
        <v>8787721774842</v>
      </c>
      <c r="AE809" t="s">
        <v>412</v>
      </c>
      <c r="AF809">
        <v>96246</v>
      </c>
      <c r="AG809" s="2">
        <v>45635</v>
      </c>
      <c r="AH809" s="1">
        <v>2798.09</v>
      </c>
      <c r="AI809" s="2">
        <v>45624</v>
      </c>
      <c r="AJ809">
        <v>2004</v>
      </c>
      <c r="AK809" s="2">
        <v>45617</v>
      </c>
      <c r="AP809" t="s">
        <v>413</v>
      </c>
      <c r="AT809" s="2">
        <v>46077</v>
      </c>
      <c r="AU809" s="2">
        <v>46077</v>
      </c>
      <c r="AV809" t="s">
        <v>414</v>
      </c>
      <c r="AW809" s="2">
        <v>45621</v>
      </c>
      <c r="AX809">
        <v>31329</v>
      </c>
      <c r="AY809" s="1">
        <v>204108.73</v>
      </c>
      <c r="BA809" t="s">
        <v>477</v>
      </c>
      <c r="BB809">
        <v>31329</v>
      </c>
      <c r="BD809" t="s">
        <v>478</v>
      </c>
      <c r="BE809" t="s">
        <v>417</v>
      </c>
      <c r="BF809">
        <v>5561994007071</v>
      </c>
      <c r="BG809" t="s">
        <v>5458</v>
      </c>
      <c r="BH809">
        <v>72910000</v>
      </c>
      <c r="BI809" t="s">
        <v>5459</v>
      </c>
      <c r="BJ809" t="s">
        <v>5460</v>
      </c>
      <c r="BL809" s="1">
        <v>2000</v>
      </c>
      <c r="BQ809">
        <v>2951</v>
      </c>
      <c r="BR809">
        <v>6190</v>
      </c>
      <c r="BS809" t="s">
        <v>590</v>
      </c>
      <c r="BT809" s="2">
        <v>45612</v>
      </c>
      <c r="BU809">
        <v>891.23</v>
      </c>
      <c r="BV809" s="2">
        <v>45625</v>
      </c>
      <c r="BX809" s="2">
        <v>45625</v>
      </c>
      <c r="BY809" t="s">
        <v>5461</v>
      </c>
      <c r="BZ809" s="2">
        <v>45612</v>
      </c>
      <c r="CA809" s="2">
        <v>45628</v>
      </c>
      <c r="CC809" s="2">
        <v>45616</v>
      </c>
      <c r="CD809" t="s">
        <v>424</v>
      </c>
      <c r="CF809" s="2">
        <v>45612</v>
      </c>
      <c r="CL809" s="2">
        <v>45612</v>
      </c>
      <c r="CM809" s="2">
        <v>45632</v>
      </c>
      <c r="CN809" s="2">
        <v>45616</v>
      </c>
      <c r="CO809" s="2">
        <v>45677</v>
      </c>
      <c r="CP809" s="2">
        <v>45628</v>
      </c>
      <c r="CR809" s="2">
        <v>45621</v>
      </c>
      <c r="CS809" s="2">
        <v>45623</v>
      </c>
      <c r="CU809" s="2">
        <v>45629</v>
      </c>
      <c r="CV809" s="2">
        <v>45679</v>
      </c>
      <c r="CW809" s="2">
        <v>45623</v>
      </c>
      <c r="CX809" s="2">
        <v>45635</v>
      </c>
      <c r="CY809" t="s">
        <v>424</v>
      </c>
      <c r="DD809" s="2">
        <v>45616</v>
      </c>
      <c r="DF809" s="2">
        <v>45636</v>
      </c>
      <c r="DI809" s="2">
        <v>45637</v>
      </c>
      <c r="DJ809" s="2">
        <v>45618</v>
      </c>
      <c r="DK809" s="2">
        <v>45680</v>
      </c>
      <c r="DL809" s="2">
        <v>45709</v>
      </c>
      <c r="DM809" s="2">
        <v>45792</v>
      </c>
      <c r="DN809" s="2">
        <v>46059</v>
      </c>
      <c r="DO809" s="2">
        <v>45623</v>
      </c>
      <c r="DP809" s="2">
        <v>46059</v>
      </c>
      <c r="EE809" s="1">
        <v>4005.32</v>
      </c>
      <c r="EG809" t="s">
        <v>735</v>
      </c>
      <c r="EH809" t="s">
        <v>3373</v>
      </c>
      <c r="EI809" t="s">
        <v>3282</v>
      </c>
      <c r="EJ809" t="s">
        <v>4126</v>
      </c>
      <c r="EK809" t="s">
        <v>1591</v>
      </c>
    </row>
    <row r="810" spans="1:141" hidden="1" x14ac:dyDescent="0.35">
      <c r="A810">
        <v>3989</v>
      </c>
      <c r="B810" t="s">
        <v>561</v>
      </c>
      <c r="C810">
        <v>4829</v>
      </c>
      <c r="D810" t="s">
        <v>5000</v>
      </c>
      <c r="E810" t="s">
        <v>834</v>
      </c>
      <c r="F810" t="s">
        <v>451</v>
      </c>
      <c r="G810">
        <v>101</v>
      </c>
      <c r="H810" t="s">
        <v>408</v>
      </c>
      <c r="I810" t="s">
        <v>5462</v>
      </c>
      <c r="J810" t="s">
        <v>5463</v>
      </c>
      <c r="K810" t="s">
        <v>22</v>
      </c>
      <c r="L810" t="s">
        <v>105</v>
      </c>
      <c r="M810" t="s">
        <v>411</v>
      </c>
      <c r="N810" t="s">
        <v>411</v>
      </c>
      <c r="O810" t="s">
        <v>411</v>
      </c>
      <c r="P810" t="s">
        <v>411</v>
      </c>
      <c r="Q810" t="s">
        <v>411</v>
      </c>
      <c r="R810" t="s">
        <v>411</v>
      </c>
      <c r="S810" t="s">
        <v>411</v>
      </c>
      <c r="T810" s="1">
        <v>161044.01999999999</v>
      </c>
      <c r="U810">
        <v>685.52</v>
      </c>
      <c r="V810">
        <v>0</v>
      </c>
      <c r="W810" s="1">
        <v>129190.45</v>
      </c>
      <c r="X810" s="1">
        <v>23933</v>
      </c>
      <c r="Y810">
        <v>0</v>
      </c>
      <c r="Z810" s="1">
        <v>153123.45000000001</v>
      </c>
      <c r="AA810">
        <v>0</v>
      </c>
      <c r="AB810">
        <v>0</v>
      </c>
      <c r="AE810" t="s">
        <v>412</v>
      </c>
      <c r="AH810">
        <v>0</v>
      </c>
      <c r="AK810" s="2">
        <v>45618</v>
      </c>
      <c r="AP810" t="s">
        <v>413</v>
      </c>
      <c r="AT810" s="2">
        <v>45625</v>
      </c>
      <c r="AU810" s="2">
        <v>45625</v>
      </c>
      <c r="AV810" t="s">
        <v>561</v>
      </c>
      <c r="AW810" s="2">
        <v>45622</v>
      </c>
      <c r="AX810">
        <v>31325</v>
      </c>
      <c r="AY810" s="1">
        <v>222000.02</v>
      </c>
      <c r="BA810" t="s">
        <v>5003</v>
      </c>
      <c r="BB810">
        <v>31325</v>
      </c>
      <c r="BD810" t="s">
        <v>416</v>
      </c>
      <c r="BE810" t="s">
        <v>417</v>
      </c>
      <c r="BF810">
        <v>5561998116121</v>
      </c>
      <c r="BG810" t="s">
        <v>5464</v>
      </c>
      <c r="BH810">
        <v>73804065</v>
      </c>
      <c r="BI810" t="s">
        <v>5465</v>
      </c>
      <c r="BJ810" t="s">
        <v>5466</v>
      </c>
      <c r="BL810" s="1">
        <v>2285.0700000000002</v>
      </c>
      <c r="BM810" s="2">
        <v>45782</v>
      </c>
      <c r="BQ810">
        <v>4087</v>
      </c>
      <c r="BR810">
        <v>6186</v>
      </c>
      <c r="BS810" t="s">
        <v>449</v>
      </c>
      <c r="BT810" s="2">
        <v>45602</v>
      </c>
      <c r="BW810" t="s">
        <v>422</v>
      </c>
      <c r="BY810" t="s">
        <v>5467</v>
      </c>
      <c r="BZ810" s="2">
        <v>45602</v>
      </c>
      <c r="CC810" s="2">
        <v>45618</v>
      </c>
      <c r="CF810" s="2">
        <v>45602</v>
      </c>
      <c r="CL810" s="2">
        <v>45602</v>
      </c>
      <c r="CN810" s="2">
        <v>45618</v>
      </c>
      <c r="CR810" s="2">
        <v>45621</v>
      </c>
      <c r="CT810" s="2">
        <v>45782</v>
      </c>
      <c r="DJ810" s="2">
        <v>45624</v>
      </c>
      <c r="EG810" t="s">
        <v>735</v>
      </c>
      <c r="EI810" t="s">
        <v>5468</v>
      </c>
      <c r="EK810" t="s">
        <v>3786</v>
      </c>
    </row>
    <row r="811" spans="1:141" hidden="1" x14ac:dyDescent="0.35">
      <c r="A811">
        <v>3990</v>
      </c>
      <c r="B811" t="s">
        <v>404</v>
      </c>
      <c r="C811">
        <v>4831</v>
      </c>
      <c r="D811" t="s">
        <v>471</v>
      </c>
      <c r="E811" t="s">
        <v>508</v>
      </c>
      <c r="F811" t="s">
        <v>519</v>
      </c>
      <c r="G811">
        <v>104</v>
      </c>
      <c r="H811" t="s">
        <v>474</v>
      </c>
      <c r="I811" t="s">
        <v>5469</v>
      </c>
      <c r="J811" t="s">
        <v>5470</v>
      </c>
      <c r="K811" t="s">
        <v>24</v>
      </c>
      <c r="L811" t="s">
        <v>23</v>
      </c>
      <c r="M811" t="s">
        <v>411</v>
      </c>
      <c r="N811" t="s">
        <v>411</v>
      </c>
      <c r="O811" t="s">
        <v>411</v>
      </c>
      <c r="P811" t="s">
        <v>424</v>
      </c>
      <c r="Q811" t="s">
        <v>424</v>
      </c>
      <c r="R811" t="s">
        <v>411</v>
      </c>
      <c r="S811" t="s">
        <v>411</v>
      </c>
      <c r="T811" s="1">
        <v>160553.35</v>
      </c>
      <c r="U811">
        <v>0</v>
      </c>
      <c r="V811">
        <v>0</v>
      </c>
      <c r="W811" s="1">
        <v>117289.47</v>
      </c>
      <c r="X811" s="1">
        <v>43223</v>
      </c>
      <c r="Y811">
        <v>0</v>
      </c>
      <c r="Z811" s="1">
        <v>160512.47</v>
      </c>
      <c r="AA811">
        <v>0</v>
      </c>
      <c r="AB811">
        <v>0</v>
      </c>
      <c r="AD811">
        <v>8787721703503</v>
      </c>
      <c r="AE811" t="s">
        <v>412</v>
      </c>
      <c r="AG811" s="2">
        <v>45673</v>
      </c>
      <c r="AH811" s="1">
        <v>2926.49</v>
      </c>
      <c r="AI811" s="2">
        <v>45632</v>
      </c>
      <c r="AJ811">
        <v>2004</v>
      </c>
      <c r="AK811" s="2">
        <v>45618</v>
      </c>
      <c r="AP811" t="s">
        <v>813</v>
      </c>
      <c r="AT811" s="2">
        <v>45742</v>
      </c>
      <c r="AU811" s="2">
        <v>45742</v>
      </c>
      <c r="AV811" t="s">
        <v>414</v>
      </c>
      <c r="AW811" s="2">
        <v>45621</v>
      </c>
      <c r="AX811">
        <v>31326</v>
      </c>
      <c r="AY811" s="1">
        <v>208098.47</v>
      </c>
      <c r="BA811" t="s">
        <v>477</v>
      </c>
      <c r="BB811">
        <v>31326</v>
      </c>
      <c r="BD811" t="s">
        <v>738</v>
      </c>
      <c r="BE811" t="s">
        <v>513</v>
      </c>
      <c r="BF811">
        <v>5561991017442</v>
      </c>
      <c r="BG811" t="s">
        <v>5471</v>
      </c>
      <c r="BH811">
        <v>72242017</v>
      </c>
      <c r="BI811" t="s">
        <v>1963</v>
      </c>
      <c r="BJ811" t="s">
        <v>5472</v>
      </c>
      <c r="BL811">
        <v>1</v>
      </c>
      <c r="BQ811">
        <v>2875</v>
      </c>
      <c r="BR811">
        <v>6187</v>
      </c>
      <c r="BS811" t="s">
        <v>2909</v>
      </c>
      <c r="BT811" s="2">
        <v>45607</v>
      </c>
      <c r="BY811" t="s">
        <v>5473</v>
      </c>
      <c r="BZ811" s="2">
        <v>45607</v>
      </c>
      <c r="CA811" s="2">
        <v>45639</v>
      </c>
      <c r="CC811" s="2">
        <v>45617</v>
      </c>
      <c r="CD811" t="s">
        <v>424</v>
      </c>
      <c r="CF811" s="2">
        <v>45607</v>
      </c>
      <c r="CJ811" s="2">
        <v>45646</v>
      </c>
      <c r="CL811" s="2">
        <v>45618</v>
      </c>
      <c r="CM811" s="2">
        <v>45660</v>
      </c>
      <c r="CN811" s="2">
        <v>45617</v>
      </c>
      <c r="CO811" s="2">
        <v>45658</v>
      </c>
      <c r="CP811" s="2">
        <v>45639</v>
      </c>
      <c r="CR811" s="2">
        <v>45617</v>
      </c>
      <c r="CS811" s="2">
        <v>45618</v>
      </c>
      <c r="CU811" s="2">
        <v>45645</v>
      </c>
      <c r="CV811" s="2">
        <v>45679</v>
      </c>
      <c r="CW811" s="2">
        <v>45618</v>
      </c>
      <c r="CX811" s="2">
        <v>45671</v>
      </c>
      <c r="CY811" t="s">
        <v>424</v>
      </c>
      <c r="CZ811" s="2">
        <v>45672</v>
      </c>
      <c r="DC811" s="2">
        <v>45672</v>
      </c>
      <c r="DD811" s="2">
        <v>45616</v>
      </c>
      <c r="DF811" s="2">
        <v>45674</v>
      </c>
      <c r="DI811" s="2">
        <v>45685</v>
      </c>
      <c r="DJ811" s="2">
        <v>45617</v>
      </c>
      <c r="DK811" s="2">
        <v>45680</v>
      </c>
      <c r="DL811" s="2">
        <v>45698</v>
      </c>
      <c r="DM811" s="2">
        <v>45701</v>
      </c>
      <c r="DN811" s="2">
        <v>45728</v>
      </c>
      <c r="DO811" s="2">
        <v>45618</v>
      </c>
      <c r="DP811" s="2">
        <v>45728</v>
      </c>
      <c r="EE811" s="1">
        <v>4105.32</v>
      </c>
      <c r="EG811" t="s">
        <v>1640</v>
      </c>
      <c r="EH811" t="s">
        <v>3373</v>
      </c>
      <c r="EI811" t="s">
        <v>3282</v>
      </c>
      <c r="EJ811" t="s">
        <v>4126</v>
      </c>
      <c r="EK811" t="s">
        <v>1591</v>
      </c>
    </row>
    <row r="812" spans="1:141" hidden="1" x14ac:dyDescent="0.35">
      <c r="A812">
        <v>3991</v>
      </c>
      <c r="B812" t="s">
        <v>1352</v>
      </c>
      <c r="C812">
        <v>4835</v>
      </c>
      <c r="D812" t="s">
        <v>405</v>
      </c>
      <c r="E812" t="s">
        <v>406</v>
      </c>
      <c r="F812" t="s">
        <v>1003</v>
      </c>
      <c r="G812">
        <v>201</v>
      </c>
      <c r="H812" t="s">
        <v>408</v>
      </c>
      <c r="I812" t="s">
        <v>5474</v>
      </c>
      <c r="J812" t="s">
        <v>5475</v>
      </c>
      <c r="K812" t="s">
        <v>22</v>
      </c>
      <c r="L812" t="s">
        <v>39</v>
      </c>
      <c r="M812" t="s">
        <v>411</v>
      </c>
      <c r="N812" t="s">
        <v>411</v>
      </c>
      <c r="O812" t="s">
        <v>411</v>
      </c>
      <c r="P812" t="s">
        <v>411</v>
      </c>
      <c r="Q812" t="s">
        <v>411</v>
      </c>
      <c r="R812" t="s">
        <v>411</v>
      </c>
      <c r="S812" t="s">
        <v>411</v>
      </c>
      <c r="T812" s="1">
        <v>164200</v>
      </c>
      <c r="U812" s="1">
        <v>1001.45</v>
      </c>
      <c r="V812" s="1">
        <v>42385.66</v>
      </c>
      <c r="W812" s="1">
        <v>164481.34</v>
      </c>
      <c r="X812" s="1">
        <v>3133</v>
      </c>
      <c r="Y812">
        <v>0</v>
      </c>
      <c r="Z812" s="1">
        <v>167614.34</v>
      </c>
      <c r="AA812">
        <v>0</v>
      </c>
      <c r="AB812">
        <v>0</v>
      </c>
      <c r="AD812">
        <v>8787721814135</v>
      </c>
      <c r="AE812" t="s">
        <v>412</v>
      </c>
      <c r="AG812" s="2">
        <v>45645</v>
      </c>
      <c r="AH812" s="1">
        <v>3924.01</v>
      </c>
      <c r="AI812" s="2">
        <v>45625</v>
      </c>
      <c r="AJ812">
        <v>2004</v>
      </c>
      <c r="AK812" s="2">
        <v>45618</v>
      </c>
      <c r="AP812" t="s">
        <v>413</v>
      </c>
      <c r="AT812" s="2">
        <v>45700</v>
      </c>
      <c r="AU812" s="2">
        <v>45938</v>
      </c>
      <c r="AV812" t="s">
        <v>414</v>
      </c>
      <c r="AW812" s="2">
        <v>45622</v>
      </c>
      <c r="AX812">
        <v>31327</v>
      </c>
      <c r="AY812" s="1">
        <v>242050.4</v>
      </c>
      <c r="BA812" t="s">
        <v>415</v>
      </c>
      <c r="BB812">
        <v>31327</v>
      </c>
      <c r="BC812" t="s">
        <v>5476</v>
      </c>
      <c r="BD812" t="s">
        <v>416</v>
      </c>
      <c r="BE812" t="s">
        <v>417</v>
      </c>
      <c r="BF812">
        <v>5561993192546</v>
      </c>
      <c r="BG812" t="s">
        <v>5477</v>
      </c>
      <c r="BH812">
        <v>73805271</v>
      </c>
      <c r="BI812" t="s">
        <v>614</v>
      </c>
      <c r="BJ812" t="s">
        <v>5478</v>
      </c>
      <c r="BL812" s="1">
        <v>3338.17</v>
      </c>
      <c r="BM812" s="2">
        <v>45781</v>
      </c>
      <c r="BQ812">
        <v>3268</v>
      </c>
      <c r="BR812">
        <v>6188</v>
      </c>
      <c r="BS812" t="s">
        <v>2569</v>
      </c>
      <c r="BT812" s="2">
        <v>45622</v>
      </c>
      <c r="BW812" t="s">
        <v>422</v>
      </c>
      <c r="BY812" t="s">
        <v>5479</v>
      </c>
      <c r="BZ812" s="2">
        <v>45622</v>
      </c>
      <c r="CA812" s="2">
        <v>45635</v>
      </c>
      <c r="CC812" s="2">
        <v>45618</v>
      </c>
      <c r="CD812" t="s">
        <v>424</v>
      </c>
      <c r="CF812" s="2">
        <v>45622</v>
      </c>
      <c r="CJ812" s="2">
        <v>45643</v>
      </c>
      <c r="CL812" s="2">
        <v>45628</v>
      </c>
      <c r="CM812" s="2">
        <v>45643</v>
      </c>
      <c r="CN812" s="2">
        <v>45621</v>
      </c>
      <c r="CO812" s="2">
        <v>45628</v>
      </c>
      <c r="CP812" s="2">
        <v>45636</v>
      </c>
      <c r="CR812" s="2">
        <v>45622</v>
      </c>
      <c r="CS812" s="2">
        <v>45623</v>
      </c>
      <c r="CT812" s="2">
        <v>45781</v>
      </c>
      <c r="CU812" s="2">
        <v>45638</v>
      </c>
      <c r="CV812" s="2">
        <v>45662</v>
      </c>
      <c r="CW812" s="2">
        <v>45623</v>
      </c>
      <c r="CY812" t="s">
        <v>424</v>
      </c>
      <c r="DB812" s="2">
        <v>45623</v>
      </c>
      <c r="DD812" s="2">
        <v>45629</v>
      </c>
      <c r="DE812" s="2">
        <v>45623</v>
      </c>
      <c r="DF812" s="2">
        <v>45645</v>
      </c>
      <c r="DI812" s="2">
        <v>45646</v>
      </c>
      <c r="DJ812" s="2">
        <v>45617</v>
      </c>
      <c r="DK812" s="2">
        <v>45733</v>
      </c>
      <c r="DL812" s="2">
        <v>45877</v>
      </c>
      <c r="DM812" s="2">
        <v>45918</v>
      </c>
      <c r="DO812" s="2">
        <v>45623</v>
      </c>
      <c r="EE812" s="1">
        <v>1784.78</v>
      </c>
      <c r="EG812" t="s">
        <v>1640</v>
      </c>
      <c r="EK812" t="s">
        <v>1591</v>
      </c>
    </row>
    <row r="813" spans="1:141" hidden="1" x14ac:dyDescent="0.35">
      <c r="A813">
        <v>3992</v>
      </c>
      <c r="B813" t="s">
        <v>561</v>
      </c>
      <c r="C813">
        <v>4883</v>
      </c>
      <c r="D813" t="s">
        <v>405</v>
      </c>
      <c r="E813" t="s">
        <v>406</v>
      </c>
      <c r="F813" t="s">
        <v>1003</v>
      </c>
      <c r="G813">
        <v>103</v>
      </c>
      <c r="H813" t="s">
        <v>408</v>
      </c>
      <c r="I813" t="s">
        <v>5480</v>
      </c>
      <c r="J813" t="s">
        <v>5481</v>
      </c>
      <c r="K813" t="s">
        <v>14</v>
      </c>
      <c r="L813" t="s">
        <v>154</v>
      </c>
      <c r="M813" t="s">
        <v>411</v>
      </c>
      <c r="N813" t="s">
        <v>411</v>
      </c>
      <c r="O813" t="s">
        <v>411</v>
      </c>
      <c r="P813" t="s">
        <v>411</v>
      </c>
      <c r="Q813" t="s">
        <v>411</v>
      </c>
      <c r="R813" t="s">
        <v>411</v>
      </c>
      <c r="S813" t="s">
        <v>411</v>
      </c>
      <c r="T813" s="1">
        <v>162192.56</v>
      </c>
      <c r="U813">
        <v>765</v>
      </c>
      <c r="V813">
        <v>0</v>
      </c>
      <c r="W813" s="1">
        <v>146248.56</v>
      </c>
      <c r="X813" s="1">
        <v>15944</v>
      </c>
      <c r="Y813">
        <v>0</v>
      </c>
      <c r="Z813" s="1">
        <v>162192.56</v>
      </c>
      <c r="AA813">
        <v>0</v>
      </c>
      <c r="AB813">
        <v>0</v>
      </c>
      <c r="AE813" t="s">
        <v>412</v>
      </c>
      <c r="AH813">
        <v>0</v>
      </c>
      <c r="AK813" s="2">
        <v>45621</v>
      </c>
      <c r="AP813" t="s">
        <v>413</v>
      </c>
      <c r="AT813" s="2">
        <v>45631</v>
      </c>
      <c r="AU813" s="2">
        <v>45631</v>
      </c>
      <c r="AV813" t="s">
        <v>561</v>
      </c>
      <c r="AW813" s="2">
        <v>45621</v>
      </c>
      <c r="AX813">
        <v>31339</v>
      </c>
      <c r="AY813" s="1">
        <v>230000.32</v>
      </c>
      <c r="BA813" t="s">
        <v>415</v>
      </c>
      <c r="BB813">
        <v>31339</v>
      </c>
      <c r="BD813" t="s">
        <v>416</v>
      </c>
      <c r="BE813" t="s">
        <v>417</v>
      </c>
      <c r="BF813">
        <v>5561996157703</v>
      </c>
      <c r="BG813" t="s">
        <v>5482</v>
      </c>
      <c r="BH813">
        <v>73807740</v>
      </c>
      <c r="BI813" t="s">
        <v>466</v>
      </c>
      <c r="BJ813" t="s">
        <v>5483</v>
      </c>
      <c r="BL813" s="1">
        <v>2550</v>
      </c>
      <c r="BM813" s="2">
        <v>45795</v>
      </c>
      <c r="BQ813">
        <v>3265</v>
      </c>
      <c r="BR813">
        <v>6193</v>
      </c>
      <c r="BS813" t="s">
        <v>490</v>
      </c>
      <c r="BT813" s="2">
        <v>45621</v>
      </c>
      <c r="BW813" t="s">
        <v>422</v>
      </c>
      <c r="BY813" t="s">
        <v>5484</v>
      </c>
      <c r="BZ813" s="2">
        <v>45622</v>
      </c>
      <c r="CC813" s="2">
        <v>45622</v>
      </c>
      <c r="CF813" s="2">
        <v>45622</v>
      </c>
      <c r="CN813" s="2">
        <v>45622</v>
      </c>
      <c r="CR813" s="2">
        <v>45625</v>
      </c>
      <c r="CS813" s="2">
        <v>45623</v>
      </c>
      <c r="CT813" s="2">
        <v>45795</v>
      </c>
      <c r="CW813" s="2">
        <v>45623</v>
      </c>
      <c r="CY813" t="s">
        <v>424</v>
      </c>
      <c r="DJ813" s="2">
        <v>45619</v>
      </c>
      <c r="DO813" s="2">
        <v>45623</v>
      </c>
      <c r="EI813" t="s">
        <v>5485</v>
      </c>
      <c r="EK813" t="s">
        <v>3786</v>
      </c>
    </row>
    <row r="814" spans="1:141" hidden="1" x14ac:dyDescent="0.35">
      <c r="A814">
        <v>3993</v>
      </c>
      <c r="B814" t="s">
        <v>1352</v>
      </c>
      <c r="C814">
        <v>4875</v>
      </c>
      <c r="D814" t="s">
        <v>405</v>
      </c>
      <c r="E814" t="s">
        <v>406</v>
      </c>
      <c r="F814" t="s">
        <v>407</v>
      </c>
      <c r="G814">
        <v>103</v>
      </c>
      <c r="H814" t="s">
        <v>408</v>
      </c>
      <c r="I814" t="s">
        <v>5486</v>
      </c>
      <c r="J814" t="s">
        <v>5487</v>
      </c>
      <c r="K814" t="s">
        <v>14</v>
      </c>
      <c r="L814" t="s">
        <v>13</v>
      </c>
      <c r="M814" t="s">
        <v>411</v>
      </c>
      <c r="N814" t="s">
        <v>411</v>
      </c>
      <c r="O814" t="s">
        <v>411</v>
      </c>
      <c r="P814" t="s">
        <v>411</v>
      </c>
      <c r="Q814" t="s">
        <v>411</v>
      </c>
      <c r="R814" t="s">
        <v>411</v>
      </c>
      <c r="S814" t="s">
        <v>411</v>
      </c>
      <c r="T814" s="1">
        <v>159142.28</v>
      </c>
      <c r="U814">
        <v>693.35</v>
      </c>
      <c r="V814">
        <v>0</v>
      </c>
      <c r="W814" s="1">
        <v>124104.28</v>
      </c>
      <c r="X814" s="1">
        <v>10511</v>
      </c>
      <c r="Y814">
        <v>0</v>
      </c>
      <c r="Z814" s="1">
        <v>134615.28</v>
      </c>
      <c r="AA814">
        <v>0</v>
      </c>
      <c r="AB814">
        <v>0</v>
      </c>
      <c r="AD814">
        <v>8787721816405</v>
      </c>
      <c r="AE814" t="s">
        <v>412</v>
      </c>
      <c r="AG814" s="2">
        <v>45643</v>
      </c>
      <c r="AH814" s="1">
        <v>2798.89</v>
      </c>
      <c r="AI814" s="2">
        <v>45625</v>
      </c>
      <c r="AJ814">
        <v>2004</v>
      </c>
      <c r="AK814" s="2">
        <v>45621</v>
      </c>
      <c r="AP814" t="s">
        <v>413</v>
      </c>
      <c r="AT814" s="2">
        <v>45700</v>
      </c>
      <c r="AU814" s="2">
        <v>45938</v>
      </c>
      <c r="AV814" t="s">
        <v>414</v>
      </c>
      <c r="AW814" s="2">
        <v>45621</v>
      </c>
      <c r="AX814">
        <v>31346</v>
      </c>
      <c r="AY814" s="1">
        <v>225000</v>
      </c>
      <c r="BA814" t="s">
        <v>415</v>
      </c>
      <c r="BB814">
        <v>31346</v>
      </c>
      <c r="BC814" t="s">
        <v>5488</v>
      </c>
      <c r="BD814" t="s">
        <v>416</v>
      </c>
      <c r="BE814" t="s">
        <v>417</v>
      </c>
      <c r="BF814">
        <v>5561998362715</v>
      </c>
      <c r="BG814" t="s">
        <v>5489</v>
      </c>
      <c r="BH814">
        <v>73807215</v>
      </c>
      <c r="BI814" t="s">
        <v>588</v>
      </c>
      <c r="BJ814" t="s">
        <v>5490</v>
      </c>
      <c r="BL814" s="1">
        <v>1977.84</v>
      </c>
      <c r="BM814" s="2">
        <v>45793</v>
      </c>
      <c r="BQ814">
        <v>3089</v>
      </c>
      <c r="BR814">
        <v>6194</v>
      </c>
      <c r="BS814" t="s">
        <v>517</v>
      </c>
      <c r="BT814" s="2">
        <v>45621</v>
      </c>
      <c r="BW814" t="s">
        <v>422</v>
      </c>
      <c r="BY814" t="s">
        <v>5491</v>
      </c>
      <c r="BZ814" s="2">
        <v>45622</v>
      </c>
      <c r="CA814" s="2">
        <v>45628</v>
      </c>
      <c r="CC814" s="2">
        <v>45622</v>
      </c>
      <c r="CD814" t="s">
        <v>424</v>
      </c>
      <c r="CF814" s="2">
        <v>45622</v>
      </c>
      <c r="CJ814" s="2">
        <v>45636</v>
      </c>
      <c r="CL814" s="2">
        <v>45623</v>
      </c>
      <c r="CN814" s="2">
        <v>45622</v>
      </c>
      <c r="CO814" s="2">
        <v>45628</v>
      </c>
      <c r="CP814" s="2">
        <v>45628</v>
      </c>
      <c r="CR814" s="2">
        <v>45625</v>
      </c>
      <c r="CS814" s="2">
        <v>45623</v>
      </c>
      <c r="CT814" s="2">
        <v>45793</v>
      </c>
      <c r="CU814" s="2">
        <v>45630</v>
      </c>
      <c r="CV814" s="2">
        <v>45662</v>
      </c>
      <c r="CW814" s="2">
        <v>45623</v>
      </c>
      <c r="CY814" t="s">
        <v>424</v>
      </c>
      <c r="DD814" s="2">
        <v>45622</v>
      </c>
      <c r="DF814" s="2">
        <v>45643</v>
      </c>
      <c r="DI814" s="2">
        <v>45644</v>
      </c>
      <c r="DJ814" s="2">
        <v>45619</v>
      </c>
      <c r="DK814" s="2">
        <v>45733</v>
      </c>
      <c r="DL814" s="2">
        <v>45877</v>
      </c>
      <c r="DM814" s="2">
        <v>45918</v>
      </c>
      <c r="DO814" s="2">
        <v>45623</v>
      </c>
      <c r="EE814" s="1">
        <v>2338.4699999999998</v>
      </c>
      <c r="EG814" t="s">
        <v>1640</v>
      </c>
    </row>
    <row r="815" spans="1:141" hidden="1" x14ac:dyDescent="0.35">
      <c r="A815">
        <v>3994</v>
      </c>
      <c r="B815" t="s">
        <v>1352</v>
      </c>
      <c r="C815">
        <v>4847</v>
      </c>
      <c r="D815" t="s">
        <v>405</v>
      </c>
      <c r="E815" t="s">
        <v>406</v>
      </c>
      <c r="F815" t="s">
        <v>1003</v>
      </c>
      <c r="G815">
        <v>204</v>
      </c>
      <c r="H815" t="s">
        <v>408</v>
      </c>
      <c r="I815" t="s">
        <v>5492</v>
      </c>
      <c r="J815" t="s">
        <v>5493</v>
      </c>
      <c r="K815" t="s">
        <v>14</v>
      </c>
      <c r="L815" t="s">
        <v>157</v>
      </c>
      <c r="M815" t="s">
        <v>411</v>
      </c>
      <c r="N815" t="s">
        <v>411</v>
      </c>
      <c r="O815" t="s">
        <v>411</v>
      </c>
      <c r="P815" t="s">
        <v>411</v>
      </c>
      <c r="Q815" t="s">
        <v>411</v>
      </c>
      <c r="R815" t="s">
        <v>411</v>
      </c>
      <c r="S815" t="s">
        <v>411</v>
      </c>
      <c r="T815" s="1">
        <v>164200</v>
      </c>
      <c r="U815">
        <v>911.8</v>
      </c>
      <c r="V815" s="1">
        <v>159917.35</v>
      </c>
      <c r="W815" s="1">
        <v>159917.35</v>
      </c>
      <c r="X815" s="1">
        <v>6284</v>
      </c>
      <c r="Y815">
        <v>0</v>
      </c>
      <c r="Z815" s="1">
        <v>166201.35</v>
      </c>
      <c r="AA815">
        <v>0</v>
      </c>
      <c r="AB815">
        <v>0</v>
      </c>
      <c r="AD815">
        <v>8787721858914</v>
      </c>
      <c r="AE815" t="s">
        <v>412</v>
      </c>
      <c r="AG815" s="2">
        <v>45646</v>
      </c>
      <c r="AH815" s="1">
        <v>3914.75</v>
      </c>
      <c r="AI815" s="2">
        <v>45632</v>
      </c>
      <c r="AJ815">
        <v>2004</v>
      </c>
      <c r="AK815" s="2">
        <v>45621</v>
      </c>
      <c r="AP815" t="s">
        <v>413</v>
      </c>
      <c r="AT815" s="2">
        <v>45700</v>
      </c>
      <c r="AU815" s="2">
        <v>45748</v>
      </c>
      <c r="AV815" t="s">
        <v>414</v>
      </c>
      <c r="AW815" s="2">
        <v>45622</v>
      </c>
      <c r="AX815">
        <v>31363</v>
      </c>
      <c r="AY815" s="1">
        <v>230000</v>
      </c>
      <c r="BA815" t="s">
        <v>415</v>
      </c>
      <c r="BB815">
        <v>31363</v>
      </c>
      <c r="BC815" t="s">
        <v>5494</v>
      </c>
      <c r="BD815" t="s">
        <v>416</v>
      </c>
      <c r="BE815" t="s">
        <v>417</v>
      </c>
      <c r="BF815">
        <v>5562998391421</v>
      </c>
      <c r="BG815" t="s">
        <v>5495</v>
      </c>
      <c r="BH815">
        <v>73800000</v>
      </c>
      <c r="BI815" t="s">
        <v>1698</v>
      </c>
      <c r="BJ815" t="s">
        <v>5496</v>
      </c>
      <c r="BL815" s="1">
        <v>3039.35</v>
      </c>
      <c r="BQ815">
        <v>3269</v>
      </c>
      <c r="BR815">
        <v>6195</v>
      </c>
      <c r="BS815" t="s">
        <v>490</v>
      </c>
      <c r="BT815" s="2">
        <v>45622</v>
      </c>
      <c r="BW815" t="s">
        <v>422</v>
      </c>
      <c r="BY815" t="s">
        <v>5497</v>
      </c>
      <c r="BZ815" s="2">
        <v>45623</v>
      </c>
      <c r="CC815" s="2">
        <v>45622</v>
      </c>
      <c r="CD815" t="s">
        <v>424</v>
      </c>
      <c r="CF815" s="2">
        <v>45623</v>
      </c>
      <c r="CG815" s="2">
        <v>45624</v>
      </c>
      <c r="CI815" s="2">
        <v>45624</v>
      </c>
      <c r="CJ815" s="2">
        <v>45644</v>
      </c>
      <c r="CL815" s="2">
        <v>45624</v>
      </c>
      <c r="CM815" s="2">
        <v>45644</v>
      </c>
      <c r="CN815" s="2">
        <v>45622</v>
      </c>
      <c r="CO815" s="2">
        <v>45659</v>
      </c>
      <c r="CP815" s="2">
        <v>45638</v>
      </c>
      <c r="CR815" s="2">
        <v>45625</v>
      </c>
      <c r="CS815" s="2">
        <v>45625</v>
      </c>
      <c r="CT815" s="2">
        <v>45787</v>
      </c>
      <c r="CU815" s="2">
        <v>45642</v>
      </c>
      <c r="CV815" s="2">
        <v>45684</v>
      </c>
      <c r="CW815" s="2">
        <v>45625</v>
      </c>
      <c r="CY815" t="s">
        <v>424</v>
      </c>
      <c r="DB815" s="2">
        <v>45629</v>
      </c>
      <c r="DD815" s="2">
        <v>45632</v>
      </c>
      <c r="DE815" s="2">
        <v>45631</v>
      </c>
      <c r="DF815" s="2">
        <v>45646</v>
      </c>
      <c r="DI815" s="2">
        <v>45649</v>
      </c>
      <c r="DJ815" s="2">
        <v>45623</v>
      </c>
      <c r="DK815" s="2">
        <v>45684</v>
      </c>
      <c r="DO815" s="2">
        <v>45624</v>
      </c>
      <c r="EE815" s="1">
        <v>1942.4</v>
      </c>
      <c r="EG815" t="s">
        <v>735</v>
      </c>
      <c r="EK815" t="s">
        <v>1591</v>
      </c>
    </row>
    <row r="816" spans="1:141" hidden="1" x14ac:dyDescent="0.35">
      <c r="A816">
        <v>3995</v>
      </c>
      <c r="B816" t="s">
        <v>404</v>
      </c>
      <c r="C816">
        <v>4836</v>
      </c>
      <c r="D816" t="s">
        <v>471</v>
      </c>
      <c r="E816" t="s">
        <v>508</v>
      </c>
      <c r="F816" t="s">
        <v>1003</v>
      </c>
      <c r="G816">
        <v>103</v>
      </c>
      <c r="H816" t="s">
        <v>474</v>
      </c>
      <c r="I816" t="s">
        <v>5498</v>
      </c>
      <c r="J816" t="s">
        <v>5499</v>
      </c>
      <c r="K816" t="s">
        <v>37</v>
      </c>
      <c r="L816" t="s">
        <v>36</v>
      </c>
      <c r="M816" t="s">
        <v>411</v>
      </c>
      <c r="N816" t="s">
        <v>411</v>
      </c>
      <c r="O816" t="s">
        <v>411</v>
      </c>
      <c r="P816" t="s">
        <v>424</v>
      </c>
      <c r="Q816" t="s">
        <v>411</v>
      </c>
      <c r="R816" t="s">
        <v>411</v>
      </c>
      <c r="S816" t="s">
        <v>411</v>
      </c>
      <c r="T816" s="1">
        <v>162831.13</v>
      </c>
      <c r="U816">
        <v>586.25</v>
      </c>
      <c r="V816">
        <v>0</v>
      </c>
      <c r="W816" s="1">
        <v>122257.4</v>
      </c>
      <c r="X816" s="1">
        <v>45208.6</v>
      </c>
      <c r="Y816">
        <v>0</v>
      </c>
      <c r="Z816" s="1">
        <v>167466</v>
      </c>
      <c r="AA816">
        <v>0</v>
      </c>
      <c r="AB816">
        <v>0</v>
      </c>
      <c r="AD816">
        <v>8787721802641</v>
      </c>
      <c r="AE816" t="s">
        <v>412</v>
      </c>
      <c r="AF816">
        <v>96253</v>
      </c>
      <c r="AG816" s="2">
        <v>45635</v>
      </c>
      <c r="AH816" s="1">
        <v>2798.09</v>
      </c>
      <c r="AI816" s="2">
        <v>45623</v>
      </c>
      <c r="AJ816">
        <v>2004</v>
      </c>
      <c r="AK816" s="2">
        <v>45621</v>
      </c>
      <c r="AP816" t="s">
        <v>413</v>
      </c>
      <c r="AT816" s="2">
        <v>46077</v>
      </c>
      <c r="AU816" s="2">
        <v>46077</v>
      </c>
      <c r="AV816" t="s">
        <v>414</v>
      </c>
      <c r="AW816" s="2">
        <v>45622</v>
      </c>
      <c r="AX816">
        <v>31606</v>
      </c>
      <c r="AY816" s="1">
        <v>210730.44</v>
      </c>
      <c r="BA816" t="s">
        <v>477</v>
      </c>
      <c r="BB816">
        <v>31606</v>
      </c>
      <c r="BD816" t="s">
        <v>738</v>
      </c>
      <c r="BE816" t="s">
        <v>513</v>
      </c>
      <c r="BF816">
        <v>5561995985763</v>
      </c>
      <c r="BG816" t="s">
        <v>5500</v>
      </c>
      <c r="BH816">
        <v>72343052</v>
      </c>
      <c r="BI816" t="s">
        <v>5501</v>
      </c>
      <c r="BJ816" t="s">
        <v>5502</v>
      </c>
      <c r="BL816" s="1">
        <v>1954.18</v>
      </c>
      <c r="BM816" s="2">
        <v>45783</v>
      </c>
      <c r="BQ816">
        <v>2959</v>
      </c>
      <c r="BR816">
        <v>6201</v>
      </c>
      <c r="BS816" t="s">
        <v>449</v>
      </c>
      <c r="BT816" s="2">
        <v>45604</v>
      </c>
      <c r="BU816">
        <v>922.91</v>
      </c>
      <c r="BV816" s="2">
        <v>45625</v>
      </c>
      <c r="BW816" t="s">
        <v>422</v>
      </c>
      <c r="BY816" t="s">
        <v>5503</v>
      </c>
      <c r="BZ816" s="2">
        <v>45604</v>
      </c>
      <c r="CA816" s="2">
        <v>45625</v>
      </c>
      <c r="CC816" s="2">
        <v>45618</v>
      </c>
      <c r="CD816" t="s">
        <v>424</v>
      </c>
      <c r="CF816" s="2">
        <v>45604</v>
      </c>
      <c r="CL816" s="2">
        <v>45604</v>
      </c>
      <c r="CM816" s="2">
        <v>45632</v>
      </c>
      <c r="CN816" s="2">
        <v>45618</v>
      </c>
      <c r="CO816" s="2">
        <v>45658</v>
      </c>
      <c r="CP816" s="2">
        <v>45625</v>
      </c>
      <c r="CR816" s="2">
        <v>45621</v>
      </c>
      <c r="CS816" s="2">
        <v>45622</v>
      </c>
      <c r="CU816" s="2">
        <v>45625</v>
      </c>
      <c r="CV816" s="2">
        <v>45679</v>
      </c>
      <c r="CW816" s="2">
        <v>45622</v>
      </c>
      <c r="CY816" t="s">
        <v>424</v>
      </c>
      <c r="DD816" s="2">
        <v>45618</v>
      </c>
      <c r="DF816" s="2">
        <v>45636</v>
      </c>
      <c r="DI816" s="2">
        <v>45638</v>
      </c>
      <c r="DJ816" s="2">
        <v>45618</v>
      </c>
      <c r="DK816" s="2">
        <v>45680</v>
      </c>
      <c r="DL816" s="2">
        <v>45701</v>
      </c>
      <c r="DM816" s="2">
        <v>45792</v>
      </c>
      <c r="DN816" s="2">
        <v>46059</v>
      </c>
      <c r="DO816" s="2">
        <v>45622</v>
      </c>
      <c r="DP816" s="2">
        <v>46059</v>
      </c>
      <c r="EG816" t="s">
        <v>1640</v>
      </c>
      <c r="EI816" t="s">
        <v>3282</v>
      </c>
      <c r="EJ816" t="s">
        <v>4126</v>
      </c>
      <c r="EK816" t="s">
        <v>1591</v>
      </c>
    </row>
    <row r="817" spans="1:141" hidden="1" x14ac:dyDescent="0.35">
      <c r="A817">
        <v>3996</v>
      </c>
      <c r="B817" t="s">
        <v>404</v>
      </c>
      <c r="C817">
        <v>4825</v>
      </c>
      <c r="D817" t="s">
        <v>4816</v>
      </c>
      <c r="E817" t="s">
        <v>834</v>
      </c>
      <c r="F817" t="s">
        <v>407</v>
      </c>
      <c r="G817">
        <v>102</v>
      </c>
      <c r="H817" t="s">
        <v>474</v>
      </c>
      <c r="I817" t="s">
        <v>5504</v>
      </c>
      <c r="J817" t="s">
        <v>5505</v>
      </c>
      <c r="K817" t="s">
        <v>37</v>
      </c>
      <c r="L817" t="s">
        <v>36</v>
      </c>
      <c r="M817" t="s">
        <v>411</v>
      </c>
      <c r="N817" t="s">
        <v>411</v>
      </c>
      <c r="O817" t="s">
        <v>411</v>
      </c>
      <c r="P817" t="s">
        <v>424</v>
      </c>
      <c r="Q817" t="s">
        <v>424</v>
      </c>
      <c r="R817" t="s">
        <v>411</v>
      </c>
      <c r="S817" t="s">
        <v>411</v>
      </c>
      <c r="T817" s="1">
        <v>132932.87</v>
      </c>
      <c r="U817">
        <v>531.79999999999995</v>
      </c>
      <c r="V817">
        <v>0</v>
      </c>
      <c r="W817" s="1">
        <v>84803.1</v>
      </c>
      <c r="X817" s="1">
        <v>57150.9</v>
      </c>
      <c r="Y817">
        <v>0</v>
      </c>
      <c r="Z817" s="1">
        <v>141954</v>
      </c>
      <c r="AA817">
        <v>0</v>
      </c>
      <c r="AB817">
        <v>0</v>
      </c>
      <c r="AD817">
        <v>8787721815840</v>
      </c>
      <c r="AE817" t="s">
        <v>412</v>
      </c>
      <c r="AF817">
        <v>109208</v>
      </c>
      <c r="AG817" s="2">
        <v>45660</v>
      </c>
      <c r="AH817" s="1">
        <v>2379.84</v>
      </c>
      <c r="AI817" s="2">
        <v>45624</v>
      </c>
      <c r="AJ817">
        <v>2004</v>
      </c>
      <c r="AK817" s="2">
        <v>45621</v>
      </c>
      <c r="AP817" t="s">
        <v>413</v>
      </c>
      <c r="AT817" s="2">
        <v>46048</v>
      </c>
      <c r="AU817" s="2">
        <v>46048</v>
      </c>
      <c r="AV817" t="s">
        <v>414</v>
      </c>
      <c r="AW817" s="2">
        <v>45622</v>
      </c>
      <c r="AX817">
        <v>31605</v>
      </c>
      <c r="AY817" s="1">
        <v>189916.48</v>
      </c>
      <c r="BA817" t="s">
        <v>4819</v>
      </c>
      <c r="BB817">
        <v>31605</v>
      </c>
      <c r="BD817" t="s">
        <v>1681</v>
      </c>
      <c r="BE817" t="s">
        <v>513</v>
      </c>
      <c r="BF817">
        <v>5561982492704</v>
      </c>
      <c r="BG817" t="s">
        <v>5506</v>
      </c>
      <c r="BH817">
        <v>72300000</v>
      </c>
      <c r="BI817" t="s">
        <v>5507</v>
      </c>
      <c r="BJ817" t="s">
        <v>5508</v>
      </c>
      <c r="BL817" s="1">
        <v>1772.69</v>
      </c>
      <c r="BM817" s="2">
        <v>45780</v>
      </c>
      <c r="BQ817">
        <v>3954</v>
      </c>
      <c r="BR817">
        <v>6200</v>
      </c>
      <c r="BS817" t="s">
        <v>1112</v>
      </c>
      <c r="BT817" s="2">
        <v>45601</v>
      </c>
      <c r="BU817">
        <v>911</v>
      </c>
      <c r="BW817" t="s">
        <v>422</v>
      </c>
      <c r="BX817" s="2">
        <v>45629</v>
      </c>
      <c r="BY817" t="s">
        <v>5509</v>
      </c>
      <c r="BZ817" s="2">
        <v>45601</v>
      </c>
      <c r="CA817" s="2">
        <v>45629</v>
      </c>
      <c r="CC817" s="2">
        <v>45615</v>
      </c>
      <c r="CD817" t="s">
        <v>424</v>
      </c>
      <c r="CF817" s="2">
        <v>45601</v>
      </c>
      <c r="CJ817" s="2">
        <v>45630</v>
      </c>
      <c r="CL817" s="2">
        <v>45601</v>
      </c>
      <c r="CM817" s="2">
        <v>45644</v>
      </c>
      <c r="CN817" s="2">
        <v>45615</v>
      </c>
      <c r="CO817" s="2">
        <v>45748</v>
      </c>
      <c r="CP817" s="2">
        <v>45629</v>
      </c>
      <c r="CR817" s="2">
        <v>45617</v>
      </c>
      <c r="CS817" s="2">
        <v>45624</v>
      </c>
      <c r="CU817" s="2">
        <v>45629</v>
      </c>
      <c r="CV817" s="2">
        <v>45755</v>
      </c>
      <c r="CW817" s="2">
        <v>45623</v>
      </c>
      <c r="CX817" s="2">
        <v>45659</v>
      </c>
      <c r="CY817" t="s">
        <v>424</v>
      </c>
      <c r="CZ817" s="2">
        <v>45645</v>
      </c>
      <c r="DC817" s="2">
        <v>45659</v>
      </c>
      <c r="DD817" s="2">
        <v>45621</v>
      </c>
      <c r="DF817" s="2">
        <v>45663</v>
      </c>
      <c r="DI817" s="2">
        <v>45665</v>
      </c>
      <c r="DJ817" s="2">
        <v>45621</v>
      </c>
      <c r="DK817" s="2">
        <v>45757</v>
      </c>
      <c r="DL817" s="2">
        <v>45799</v>
      </c>
      <c r="DM817" s="2">
        <v>45803</v>
      </c>
      <c r="DN817" s="2">
        <v>46030</v>
      </c>
      <c r="DO817" s="2">
        <v>45623</v>
      </c>
      <c r="DP817" s="2">
        <v>46030</v>
      </c>
      <c r="EE817" s="1">
        <v>3805.32</v>
      </c>
      <c r="EF817" t="s">
        <v>5510</v>
      </c>
      <c r="EG817" t="s">
        <v>735</v>
      </c>
      <c r="EH817" t="s">
        <v>3373</v>
      </c>
      <c r="EI817" t="s">
        <v>3282</v>
      </c>
      <c r="EJ817" t="s">
        <v>4126</v>
      </c>
      <c r="EK817" t="s">
        <v>1591</v>
      </c>
    </row>
    <row r="818" spans="1:141" hidden="1" x14ac:dyDescent="0.35">
      <c r="A818">
        <v>3997</v>
      </c>
      <c r="B818" t="s">
        <v>404</v>
      </c>
      <c r="C818">
        <v>4882</v>
      </c>
      <c r="D818" t="s">
        <v>471</v>
      </c>
      <c r="E818" t="s">
        <v>508</v>
      </c>
      <c r="F818" t="s">
        <v>1408</v>
      </c>
      <c r="G818">
        <v>1</v>
      </c>
      <c r="H818" t="s">
        <v>474</v>
      </c>
      <c r="I818" t="s">
        <v>5511</v>
      </c>
      <c r="J818" t="s">
        <v>5512</v>
      </c>
      <c r="K818" t="s">
        <v>44</v>
      </c>
      <c r="L818" t="s">
        <v>192</v>
      </c>
      <c r="M818" t="s">
        <v>411</v>
      </c>
      <c r="N818" t="s">
        <v>411</v>
      </c>
      <c r="O818" t="s">
        <v>411</v>
      </c>
      <c r="P818" t="s">
        <v>424</v>
      </c>
      <c r="Q818" t="s">
        <v>424</v>
      </c>
      <c r="R818" t="s">
        <v>411</v>
      </c>
      <c r="S818" t="s">
        <v>411</v>
      </c>
      <c r="T818" s="1">
        <v>167702.34</v>
      </c>
      <c r="U818">
        <v>733.94</v>
      </c>
      <c r="V818">
        <v>0</v>
      </c>
      <c r="W818" s="1">
        <v>144195.99</v>
      </c>
      <c r="X818" s="1">
        <v>21726</v>
      </c>
      <c r="Y818">
        <v>0</v>
      </c>
      <c r="Z818" s="1">
        <v>165921.99</v>
      </c>
      <c r="AA818">
        <v>0</v>
      </c>
      <c r="AB818">
        <v>0</v>
      </c>
      <c r="AD818">
        <v>8787721818343</v>
      </c>
      <c r="AE818" t="s">
        <v>412</v>
      </c>
      <c r="AF818">
        <v>96295</v>
      </c>
      <c r="AG818" s="2">
        <v>45670</v>
      </c>
      <c r="AH818" s="1">
        <v>2850.4</v>
      </c>
      <c r="AI818" s="2">
        <v>45636</v>
      </c>
      <c r="AJ818">
        <v>2004</v>
      </c>
      <c r="AK818" s="2">
        <v>45621</v>
      </c>
      <c r="AP818" t="s">
        <v>413</v>
      </c>
      <c r="AT818" s="2">
        <v>46077</v>
      </c>
      <c r="AU818" s="2">
        <v>46077</v>
      </c>
      <c r="AV818" t="s">
        <v>414</v>
      </c>
      <c r="AW818" s="2">
        <v>45622</v>
      </c>
      <c r="AX818">
        <v>31611</v>
      </c>
      <c r="AY818" s="1">
        <v>213735.99</v>
      </c>
      <c r="BA818" t="s">
        <v>477</v>
      </c>
      <c r="BB818">
        <v>31611</v>
      </c>
      <c r="BD818" t="s">
        <v>478</v>
      </c>
      <c r="BE818" t="s">
        <v>417</v>
      </c>
      <c r="BF818">
        <v>5561982897799</v>
      </c>
      <c r="BG818" t="s">
        <v>5513</v>
      </c>
      <c r="BH818">
        <v>72910001</v>
      </c>
      <c r="BI818" t="s">
        <v>480</v>
      </c>
      <c r="BJ818" t="s">
        <v>5514</v>
      </c>
      <c r="BL818" s="1">
        <v>2446.4499999999998</v>
      </c>
      <c r="BM818" s="2">
        <v>45794</v>
      </c>
      <c r="BQ818">
        <v>3004</v>
      </c>
      <c r="BR818">
        <v>6208</v>
      </c>
      <c r="BS818" t="s">
        <v>449</v>
      </c>
      <c r="BT818" s="2">
        <v>45616</v>
      </c>
      <c r="BU818">
        <v>900.3</v>
      </c>
      <c r="BV818" s="2">
        <v>45637</v>
      </c>
      <c r="BY818" t="s">
        <v>5515</v>
      </c>
      <c r="BZ818" s="2">
        <v>45616</v>
      </c>
      <c r="CA818" s="2">
        <v>45638</v>
      </c>
      <c r="CC818" s="2">
        <v>45621</v>
      </c>
      <c r="CD818" t="s">
        <v>424</v>
      </c>
      <c r="CF818" s="2">
        <v>45616</v>
      </c>
      <c r="CJ818" s="2">
        <v>45642</v>
      </c>
      <c r="CL818" s="2">
        <v>45616</v>
      </c>
      <c r="CM818" s="2">
        <v>45664</v>
      </c>
      <c r="CN818" s="2">
        <v>45621</v>
      </c>
      <c r="CO818" s="2">
        <v>45658</v>
      </c>
      <c r="CP818" s="2">
        <v>45638</v>
      </c>
      <c r="CR818" s="2">
        <v>45622</v>
      </c>
      <c r="CS818" s="2">
        <v>45630</v>
      </c>
      <c r="CU818" s="2">
        <v>45638</v>
      </c>
      <c r="CV818" s="2">
        <v>45679</v>
      </c>
      <c r="CW818" s="2">
        <v>45629</v>
      </c>
      <c r="CY818" t="s">
        <v>424</v>
      </c>
      <c r="DD818" s="2">
        <v>45621</v>
      </c>
      <c r="DF818" s="2">
        <v>45670</v>
      </c>
      <c r="DI818" s="2">
        <v>45670</v>
      </c>
      <c r="DJ818" s="2">
        <v>45623</v>
      </c>
      <c r="DK818" s="2">
        <v>45680</v>
      </c>
      <c r="DL818" s="2">
        <v>45747</v>
      </c>
      <c r="DM818" s="2">
        <v>45803</v>
      </c>
      <c r="DN818" s="2">
        <v>46059</v>
      </c>
      <c r="DO818" s="2">
        <v>45629</v>
      </c>
      <c r="DP818" s="2">
        <v>46059</v>
      </c>
      <c r="EE818" s="1">
        <v>4175.32</v>
      </c>
      <c r="EG818" t="s">
        <v>1640</v>
      </c>
      <c r="EH818" t="s">
        <v>5516</v>
      </c>
      <c r="EI818" t="s">
        <v>3282</v>
      </c>
      <c r="EJ818" t="s">
        <v>4126</v>
      </c>
      <c r="EK818" t="s">
        <v>1591</v>
      </c>
    </row>
    <row r="819" spans="1:141" hidden="1" x14ac:dyDescent="0.35">
      <c r="A819">
        <v>3998</v>
      </c>
      <c r="B819" t="s">
        <v>404</v>
      </c>
      <c r="C819">
        <v>4874</v>
      </c>
      <c r="D819" t="s">
        <v>471</v>
      </c>
      <c r="E819" t="s">
        <v>508</v>
      </c>
      <c r="F819" t="s">
        <v>442</v>
      </c>
      <c r="G819">
        <v>204</v>
      </c>
      <c r="H819" t="s">
        <v>474</v>
      </c>
      <c r="I819" t="s">
        <v>5517</v>
      </c>
      <c r="J819" t="s">
        <v>5518</v>
      </c>
      <c r="K819" t="s">
        <v>24</v>
      </c>
      <c r="L819" t="s">
        <v>23</v>
      </c>
      <c r="M819" t="s">
        <v>411</v>
      </c>
      <c r="N819" t="s">
        <v>411</v>
      </c>
      <c r="O819" t="s">
        <v>411</v>
      </c>
      <c r="P819" t="s">
        <v>424</v>
      </c>
      <c r="Q819" t="s">
        <v>424</v>
      </c>
      <c r="R819" t="s">
        <v>411</v>
      </c>
      <c r="S819" t="s">
        <v>411</v>
      </c>
      <c r="T819" s="1">
        <v>154031.73000000001</v>
      </c>
      <c r="U819">
        <v>0</v>
      </c>
      <c r="V819">
        <v>0</v>
      </c>
      <c r="W819" s="1">
        <v>113702.72</v>
      </c>
      <c r="X819" s="1">
        <v>32242</v>
      </c>
      <c r="Y819">
        <v>0</v>
      </c>
      <c r="Z819" s="1">
        <v>145944.72</v>
      </c>
      <c r="AA819">
        <v>0</v>
      </c>
      <c r="AB819">
        <v>0</v>
      </c>
      <c r="AD819">
        <v>8787721795017</v>
      </c>
      <c r="AE819" t="s">
        <v>412</v>
      </c>
      <c r="AG819" s="2">
        <v>45660</v>
      </c>
      <c r="AH819" s="1">
        <v>2745.52</v>
      </c>
      <c r="AI819" s="2">
        <v>45632</v>
      </c>
      <c r="AJ819">
        <v>2004</v>
      </c>
      <c r="AK819" s="2">
        <v>45621</v>
      </c>
      <c r="AP819" t="s">
        <v>813</v>
      </c>
      <c r="AT819" s="2">
        <v>45742</v>
      </c>
      <c r="AU819" s="2">
        <v>45742</v>
      </c>
      <c r="AV819" t="s">
        <v>414</v>
      </c>
      <c r="AW819" s="2">
        <v>45622</v>
      </c>
      <c r="AX819">
        <v>31609</v>
      </c>
      <c r="AY819" s="1">
        <v>195944.72</v>
      </c>
      <c r="BA819" t="s">
        <v>477</v>
      </c>
      <c r="BB819">
        <v>31609</v>
      </c>
      <c r="BD819" t="s">
        <v>478</v>
      </c>
      <c r="BE819" t="s">
        <v>417</v>
      </c>
      <c r="BF819">
        <v>5561981435980</v>
      </c>
      <c r="BG819" t="s">
        <v>5519</v>
      </c>
      <c r="BH819">
        <v>72910000</v>
      </c>
      <c r="BI819" t="s">
        <v>5520</v>
      </c>
      <c r="BJ819" t="s">
        <v>5521</v>
      </c>
      <c r="BL819" s="1">
        <v>2142.36</v>
      </c>
      <c r="BQ819">
        <v>2862</v>
      </c>
      <c r="BR819">
        <v>6205</v>
      </c>
      <c r="BS819" t="s">
        <v>440</v>
      </c>
      <c r="BT819" s="2">
        <v>45615</v>
      </c>
      <c r="BY819" t="s">
        <v>5522</v>
      </c>
      <c r="BZ819" s="2">
        <v>45615</v>
      </c>
      <c r="CA819" s="2">
        <v>45639</v>
      </c>
      <c r="CC819" s="2">
        <v>45621</v>
      </c>
      <c r="CD819" t="s">
        <v>424</v>
      </c>
      <c r="CF819" s="2">
        <v>45615</v>
      </c>
      <c r="CJ819" s="2">
        <v>45646</v>
      </c>
      <c r="CL819" s="2">
        <v>45615</v>
      </c>
      <c r="CM819" s="2">
        <v>45649</v>
      </c>
      <c r="CN819" s="2">
        <v>45621</v>
      </c>
      <c r="CO819" s="2">
        <v>45658</v>
      </c>
      <c r="CP819" s="2">
        <v>45639</v>
      </c>
      <c r="CQ819">
        <v>5.17</v>
      </c>
      <c r="CR819" s="2">
        <v>45622</v>
      </c>
      <c r="CS819" s="2">
        <v>45632</v>
      </c>
      <c r="CU819" s="2">
        <v>45645</v>
      </c>
      <c r="CV819" s="2">
        <v>45679</v>
      </c>
      <c r="CW819" s="2">
        <v>45631</v>
      </c>
      <c r="CX819" s="2">
        <v>45656</v>
      </c>
      <c r="CY819" t="s">
        <v>424</v>
      </c>
      <c r="CZ819" s="2">
        <v>45672</v>
      </c>
      <c r="DC819" s="2">
        <v>45672</v>
      </c>
      <c r="DD819" s="2">
        <v>45621</v>
      </c>
      <c r="DF819" s="2">
        <v>45673</v>
      </c>
      <c r="DI819" s="2">
        <v>45674</v>
      </c>
      <c r="DJ819" s="2">
        <v>45630</v>
      </c>
      <c r="DK819" s="2">
        <v>45680</v>
      </c>
      <c r="DL819" s="2">
        <v>45698</v>
      </c>
      <c r="DM819" s="2">
        <v>45701</v>
      </c>
      <c r="DN819" s="2">
        <v>45728</v>
      </c>
      <c r="DO819" s="2">
        <v>45631</v>
      </c>
      <c r="DP819" s="2">
        <v>45728</v>
      </c>
      <c r="EE819" s="1">
        <v>4005.32</v>
      </c>
      <c r="EG819" t="s">
        <v>1640</v>
      </c>
      <c r="EH819" t="s">
        <v>3373</v>
      </c>
      <c r="EI819" t="s">
        <v>3282</v>
      </c>
      <c r="EJ819" t="s">
        <v>4126</v>
      </c>
      <c r="EK819" t="s">
        <v>1591</v>
      </c>
    </row>
    <row r="820" spans="1:141" hidden="1" x14ac:dyDescent="0.35">
      <c r="A820">
        <v>3999</v>
      </c>
      <c r="B820" t="s">
        <v>1352</v>
      </c>
      <c r="C820">
        <v>4841</v>
      </c>
      <c r="D820" t="s">
        <v>405</v>
      </c>
      <c r="E820" t="s">
        <v>406</v>
      </c>
      <c r="F820" t="s">
        <v>492</v>
      </c>
      <c r="G820">
        <v>204</v>
      </c>
      <c r="H820" t="s">
        <v>408</v>
      </c>
      <c r="I820" t="s">
        <v>5523</v>
      </c>
      <c r="J820" t="s">
        <v>5524</v>
      </c>
      <c r="K820" t="s">
        <v>14</v>
      </c>
      <c r="L820" t="s">
        <v>66</v>
      </c>
      <c r="M820" t="s">
        <v>411</v>
      </c>
      <c r="N820" t="s">
        <v>411</v>
      </c>
      <c r="O820" t="s">
        <v>411</v>
      </c>
      <c r="P820" t="s">
        <v>411</v>
      </c>
      <c r="Q820" t="s">
        <v>411</v>
      </c>
      <c r="R820" t="s">
        <v>411</v>
      </c>
      <c r="S820" t="s">
        <v>411</v>
      </c>
      <c r="T820" s="1">
        <v>150934.85999999999</v>
      </c>
      <c r="U820">
        <v>464.55</v>
      </c>
      <c r="V820">
        <v>0</v>
      </c>
      <c r="W820" s="1">
        <v>95936.68</v>
      </c>
      <c r="X820" s="1">
        <v>55000</v>
      </c>
      <c r="Y820">
        <v>0</v>
      </c>
      <c r="Z820" s="1">
        <v>150936.68</v>
      </c>
      <c r="AA820">
        <v>0</v>
      </c>
      <c r="AB820">
        <v>0</v>
      </c>
      <c r="AD820">
        <v>8787721802854</v>
      </c>
      <c r="AE820" t="s">
        <v>412</v>
      </c>
      <c r="AG820" s="2">
        <v>45726</v>
      </c>
      <c r="AH820" s="1">
        <v>5007.96</v>
      </c>
      <c r="AI820" s="2">
        <v>45625</v>
      </c>
      <c r="AJ820">
        <v>2004</v>
      </c>
      <c r="AK820" s="2">
        <v>45621</v>
      </c>
      <c r="AP820" t="s">
        <v>413</v>
      </c>
      <c r="AT820" s="2">
        <v>45728</v>
      </c>
      <c r="AU820" s="2">
        <v>45748</v>
      </c>
      <c r="AV820" t="s">
        <v>414</v>
      </c>
      <c r="AW820" s="2">
        <v>45622</v>
      </c>
      <c r="AX820">
        <v>31607</v>
      </c>
      <c r="AY820" s="1">
        <v>234998.18</v>
      </c>
      <c r="BA820" t="s">
        <v>415</v>
      </c>
      <c r="BB820">
        <v>31607</v>
      </c>
      <c r="BD820" t="s">
        <v>416</v>
      </c>
      <c r="BE820" t="s">
        <v>417</v>
      </c>
      <c r="BF820">
        <v>556196355488</v>
      </c>
      <c r="BG820" t="s">
        <v>5525</v>
      </c>
      <c r="BH820">
        <v>73813290</v>
      </c>
      <c r="BI820" t="s">
        <v>595</v>
      </c>
      <c r="BJ820" t="s">
        <v>5526</v>
      </c>
      <c r="BL820" s="1">
        <v>1548.53</v>
      </c>
      <c r="BM820" s="2">
        <v>45781</v>
      </c>
      <c r="BQ820">
        <v>3068</v>
      </c>
      <c r="BR820">
        <v>6202</v>
      </c>
      <c r="BS820" t="s">
        <v>449</v>
      </c>
      <c r="BT820" s="2">
        <v>45621</v>
      </c>
      <c r="BY820" t="s">
        <v>5527</v>
      </c>
      <c r="CC820" s="2">
        <v>45622</v>
      </c>
      <c r="CD820" t="s">
        <v>424</v>
      </c>
      <c r="CF820" s="2">
        <v>45621</v>
      </c>
      <c r="CJ820" s="2">
        <v>45681</v>
      </c>
      <c r="CL820" s="2">
        <v>45621</v>
      </c>
      <c r="CM820" s="2">
        <v>45686</v>
      </c>
      <c r="CN820" s="2">
        <v>45623</v>
      </c>
      <c r="CO820" s="2">
        <v>45659</v>
      </c>
      <c r="CP820" s="2">
        <v>45666</v>
      </c>
      <c r="CR820" s="2">
        <v>45625</v>
      </c>
      <c r="CS820" s="2">
        <v>45621</v>
      </c>
      <c r="CT820" s="2">
        <v>45781</v>
      </c>
      <c r="CU820" s="2">
        <v>45678</v>
      </c>
      <c r="CV820" s="2">
        <v>45684</v>
      </c>
      <c r="CW820" s="2">
        <v>45621</v>
      </c>
      <c r="CY820" t="s">
        <v>424</v>
      </c>
      <c r="CZ820" s="2">
        <v>45688</v>
      </c>
      <c r="DB820" s="2">
        <v>45623</v>
      </c>
      <c r="DC820" s="2">
        <v>45722</v>
      </c>
      <c r="DD820" s="2">
        <v>45642</v>
      </c>
      <c r="DE820" s="2">
        <v>45623</v>
      </c>
      <c r="DF820" s="2">
        <v>45726</v>
      </c>
      <c r="DI820" s="2">
        <v>45727</v>
      </c>
      <c r="DJ820" s="2">
        <v>45618</v>
      </c>
      <c r="DK820" s="2">
        <v>45684</v>
      </c>
      <c r="DO820" s="2">
        <v>45621</v>
      </c>
      <c r="EA820" t="s">
        <v>5432</v>
      </c>
      <c r="EE820" s="1">
        <v>2760.98</v>
      </c>
    </row>
    <row r="821" spans="1:141" hidden="1" x14ac:dyDescent="0.35">
      <c r="A821">
        <v>4000</v>
      </c>
      <c r="B821" t="s">
        <v>404</v>
      </c>
      <c r="C821">
        <v>4740</v>
      </c>
      <c r="D821" t="s">
        <v>4816</v>
      </c>
      <c r="E821" t="s">
        <v>834</v>
      </c>
      <c r="F821" t="s">
        <v>492</v>
      </c>
      <c r="G821">
        <v>2</v>
      </c>
      <c r="H821" t="s">
        <v>474</v>
      </c>
      <c r="I821" t="s">
        <v>5528</v>
      </c>
      <c r="J821" t="s">
        <v>5529</v>
      </c>
      <c r="K821" t="s">
        <v>44</v>
      </c>
      <c r="L821" t="s">
        <v>192</v>
      </c>
      <c r="M821" t="s">
        <v>411</v>
      </c>
      <c r="N821" t="s">
        <v>411</v>
      </c>
      <c r="O821" t="s">
        <v>411</v>
      </c>
      <c r="P821" t="s">
        <v>424</v>
      </c>
      <c r="Q821" t="s">
        <v>424</v>
      </c>
      <c r="R821" t="s">
        <v>411</v>
      </c>
      <c r="S821" t="s">
        <v>411</v>
      </c>
      <c r="T821" s="1">
        <v>165036.01999999999</v>
      </c>
      <c r="U821">
        <v>595.5</v>
      </c>
      <c r="V821">
        <v>0</v>
      </c>
      <c r="W821" s="1">
        <v>124515.02</v>
      </c>
      <c r="X821" s="1">
        <v>45800</v>
      </c>
      <c r="Y821">
        <v>0</v>
      </c>
      <c r="Z821" s="1">
        <v>170315.02</v>
      </c>
      <c r="AA821">
        <v>0</v>
      </c>
      <c r="AB821">
        <v>0</v>
      </c>
      <c r="AD821">
        <v>8787721446730</v>
      </c>
      <c r="AE821" t="s">
        <v>412</v>
      </c>
      <c r="AG821" s="2">
        <v>45666</v>
      </c>
      <c r="AH821" s="1">
        <v>2924.77</v>
      </c>
      <c r="AI821" s="2">
        <v>45635</v>
      </c>
      <c r="AJ821">
        <v>2004</v>
      </c>
      <c r="AK821" s="2">
        <v>45621</v>
      </c>
      <c r="AP821" t="s">
        <v>413</v>
      </c>
      <c r="AT821" s="2">
        <v>46048</v>
      </c>
      <c r="AU821" s="2">
        <v>46048</v>
      </c>
      <c r="AV821" t="s">
        <v>414</v>
      </c>
      <c r="AW821" s="2">
        <v>45622</v>
      </c>
      <c r="AX821">
        <v>31604</v>
      </c>
      <c r="AY821" s="1">
        <v>218000.02</v>
      </c>
      <c r="BA821" t="s">
        <v>4819</v>
      </c>
      <c r="BB821">
        <v>31604</v>
      </c>
      <c r="BC821" t="s">
        <v>5530</v>
      </c>
      <c r="BD821" t="s">
        <v>478</v>
      </c>
      <c r="BE821" t="s">
        <v>417</v>
      </c>
      <c r="BF821">
        <v>5561983370633</v>
      </c>
      <c r="BG821" t="s">
        <v>5531</v>
      </c>
      <c r="BH821">
        <v>72910000</v>
      </c>
      <c r="BI821" t="s">
        <v>1559</v>
      </c>
      <c r="BJ821" t="s">
        <v>5532</v>
      </c>
      <c r="BK821">
        <v>5561998862465</v>
      </c>
      <c r="BL821" s="1">
        <v>1985</v>
      </c>
      <c r="BM821" s="2">
        <v>45752</v>
      </c>
      <c r="BQ821">
        <v>3908</v>
      </c>
      <c r="BR821">
        <v>6197</v>
      </c>
      <c r="BS821" t="s">
        <v>449</v>
      </c>
      <c r="BT821" s="2">
        <v>45576</v>
      </c>
      <c r="BU821">
        <v>912.07</v>
      </c>
      <c r="BV821" s="2">
        <v>45643</v>
      </c>
      <c r="BW821" t="s">
        <v>422</v>
      </c>
      <c r="BY821" t="s">
        <v>5533</v>
      </c>
      <c r="BZ821" s="2">
        <v>45576</v>
      </c>
      <c r="CA821" s="2">
        <v>45636</v>
      </c>
      <c r="CC821" s="2">
        <v>45586</v>
      </c>
      <c r="CD821" t="s">
        <v>424</v>
      </c>
      <c r="CF821" s="2">
        <v>45576</v>
      </c>
      <c r="CJ821" s="2">
        <v>45643</v>
      </c>
      <c r="CL821" s="2">
        <v>45576</v>
      </c>
      <c r="CM821" s="2">
        <v>45663</v>
      </c>
      <c r="CN821" s="2">
        <v>45586</v>
      </c>
      <c r="CO821" s="2">
        <v>45748</v>
      </c>
      <c r="CP821" s="2">
        <v>45636</v>
      </c>
      <c r="CR821" s="2">
        <v>45618</v>
      </c>
      <c r="CS821" s="2">
        <v>45630</v>
      </c>
      <c r="CU821" s="2">
        <v>45642</v>
      </c>
      <c r="CV821" s="2">
        <v>45755</v>
      </c>
      <c r="CW821" s="2">
        <v>45629</v>
      </c>
      <c r="CX821" s="2">
        <v>45665</v>
      </c>
      <c r="CY821" t="s">
        <v>424</v>
      </c>
      <c r="DD821" s="2">
        <v>45621</v>
      </c>
      <c r="DF821" s="2">
        <v>45666</v>
      </c>
      <c r="DI821" s="2">
        <v>45667</v>
      </c>
      <c r="DJ821" s="2">
        <v>45623</v>
      </c>
      <c r="DK821" s="2">
        <v>45761</v>
      </c>
      <c r="DL821" s="2">
        <v>45891</v>
      </c>
      <c r="DM821" s="2">
        <v>45901</v>
      </c>
      <c r="DN821" s="2">
        <v>46030</v>
      </c>
      <c r="DO821" s="2">
        <v>45629</v>
      </c>
      <c r="DP821" s="2">
        <v>46030</v>
      </c>
      <c r="EE821" s="1">
        <v>4222.04</v>
      </c>
      <c r="EG821" t="s">
        <v>1640</v>
      </c>
      <c r="EH821" t="s">
        <v>3373</v>
      </c>
      <c r="EI821" t="s">
        <v>3282</v>
      </c>
      <c r="EJ821" t="s">
        <v>4126</v>
      </c>
      <c r="EK821" t="s">
        <v>1591</v>
      </c>
    </row>
    <row r="822" spans="1:141" hidden="1" x14ac:dyDescent="0.35">
      <c r="A822">
        <v>4001</v>
      </c>
      <c r="B822" t="s">
        <v>1352</v>
      </c>
      <c r="C822">
        <v>4881</v>
      </c>
      <c r="D822" t="s">
        <v>405</v>
      </c>
      <c r="E822" t="s">
        <v>406</v>
      </c>
      <c r="F822" t="s">
        <v>1003</v>
      </c>
      <c r="G822">
        <v>3</v>
      </c>
      <c r="H822" t="s">
        <v>408</v>
      </c>
      <c r="I822" t="s">
        <v>5534</v>
      </c>
      <c r="J822" t="s">
        <v>5535</v>
      </c>
      <c r="K822" t="s">
        <v>22</v>
      </c>
      <c r="L822" t="s">
        <v>105</v>
      </c>
      <c r="M822" t="s">
        <v>411</v>
      </c>
      <c r="N822" t="s">
        <v>411</v>
      </c>
      <c r="O822" t="s">
        <v>411</v>
      </c>
      <c r="P822" t="s">
        <v>411</v>
      </c>
      <c r="Q822" t="s">
        <v>411</v>
      </c>
      <c r="R822" t="s">
        <v>411</v>
      </c>
      <c r="S822" t="s">
        <v>411</v>
      </c>
      <c r="T822" s="1">
        <v>160905.56</v>
      </c>
      <c r="U822">
        <v>765</v>
      </c>
      <c r="V822">
        <v>0</v>
      </c>
      <c r="W822" s="1">
        <v>146248.56</v>
      </c>
      <c r="X822" s="1">
        <v>14858</v>
      </c>
      <c r="Y822">
        <v>0</v>
      </c>
      <c r="Z822" s="1">
        <v>161106.56</v>
      </c>
      <c r="AA822">
        <v>0</v>
      </c>
      <c r="AB822">
        <v>0</v>
      </c>
      <c r="AD822">
        <v>8787721820127</v>
      </c>
      <c r="AE822" t="s">
        <v>412</v>
      </c>
      <c r="AG822" s="2">
        <v>45639</v>
      </c>
      <c r="AH822" s="1">
        <v>3172.42</v>
      </c>
      <c r="AI822" s="2">
        <v>45625</v>
      </c>
      <c r="AJ822">
        <v>2004</v>
      </c>
      <c r="AK822" s="2">
        <v>45621</v>
      </c>
      <c r="AP822" t="s">
        <v>413</v>
      </c>
      <c r="AT822" s="2">
        <v>45700</v>
      </c>
      <c r="AU822" s="2">
        <v>45748</v>
      </c>
      <c r="AV822" t="s">
        <v>414</v>
      </c>
      <c r="AW822" s="2">
        <v>45622</v>
      </c>
      <c r="AX822">
        <v>31610</v>
      </c>
      <c r="AY822" s="1">
        <v>230000.76</v>
      </c>
      <c r="BA822" t="s">
        <v>415</v>
      </c>
      <c r="BB822">
        <v>31610</v>
      </c>
      <c r="BC822" t="s">
        <v>5536</v>
      </c>
      <c r="BD822" t="s">
        <v>416</v>
      </c>
      <c r="BE822" t="s">
        <v>417</v>
      </c>
      <c r="BF822">
        <v>5561996911532</v>
      </c>
      <c r="BG822" t="s">
        <v>5537</v>
      </c>
      <c r="BH822">
        <v>73800000</v>
      </c>
      <c r="BI822" t="s">
        <v>5538</v>
      </c>
      <c r="BJ822" t="s">
        <v>5539</v>
      </c>
      <c r="BL822" s="1">
        <v>2600</v>
      </c>
      <c r="BQ822">
        <v>3271</v>
      </c>
      <c r="BR822">
        <v>6206</v>
      </c>
      <c r="BS822" t="s">
        <v>896</v>
      </c>
      <c r="BT822" s="2">
        <v>45622</v>
      </c>
      <c r="BW822" t="s">
        <v>422</v>
      </c>
      <c r="BY822" t="s">
        <v>5540</v>
      </c>
      <c r="BZ822" s="2">
        <v>45622</v>
      </c>
      <c r="CC822" s="2">
        <v>45623</v>
      </c>
      <c r="CD822" t="s">
        <v>424</v>
      </c>
      <c r="CF822" s="2">
        <v>45622</v>
      </c>
      <c r="CJ822" s="2">
        <v>45636</v>
      </c>
      <c r="CL822" s="2">
        <v>45622</v>
      </c>
      <c r="CM822" s="2">
        <v>45636</v>
      </c>
      <c r="CN822" s="2">
        <v>45623</v>
      </c>
      <c r="CO822" s="2">
        <v>45659</v>
      </c>
      <c r="CP822" s="2">
        <v>45628</v>
      </c>
      <c r="CR822" s="2">
        <v>45625</v>
      </c>
      <c r="CS822" s="2">
        <v>45624</v>
      </c>
      <c r="CT822" s="2">
        <v>45684</v>
      </c>
      <c r="CU822" s="2">
        <v>45630</v>
      </c>
      <c r="CV822" s="2">
        <v>45684</v>
      </c>
      <c r="CW822" s="2">
        <v>45623</v>
      </c>
      <c r="CY822" t="s">
        <v>424</v>
      </c>
      <c r="DB822" s="2">
        <v>45623</v>
      </c>
      <c r="DD822" s="2">
        <v>45628</v>
      </c>
      <c r="DE822" s="2">
        <v>45623</v>
      </c>
      <c r="DF822" s="2">
        <v>45639</v>
      </c>
      <c r="DI822" s="2">
        <v>45642</v>
      </c>
      <c r="DJ822" s="2">
        <v>45621</v>
      </c>
      <c r="DK822" s="2">
        <v>45684</v>
      </c>
      <c r="DO822" s="2">
        <v>45623</v>
      </c>
      <c r="EE822" s="1">
        <v>2007.27</v>
      </c>
      <c r="EG822" t="s">
        <v>735</v>
      </c>
    </row>
    <row r="823" spans="1:141" hidden="1" x14ac:dyDescent="0.35">
      <c r="A823">
        <v>4002</v>
      </c>
      <c r="B823" t="s">
        <v>404</v>
      </c>
      <c r="C823">
        <v>4890</v>
      </c>
      <c r="D823" t="s">
        <v>471</v>
      </c>
      <c r="E823" t="s">
        <v>472</v>
      </c>
      <c r="F823" t="s">
        <v>484</v>
      </c>
      <c r="G823">
        <v>1</v>
      </c>
      <c r="H823" t="s">
        <v>474</v>
      </c>
      <c r="I823" t="s">
        <v>5541</v>
      </c>
      <c r="J823" t="s">
        <v>5542</v>
      </c>
      <c r="K823" t="s">
        <v>38</v>
      </c>
      <c r="L823" t="s">
        <v>108</v>
      </c>
      <c r="M823" t="s">
        <v>411</v>
      </c>
      <c r="N823" t="s">
        <v>411</v>
      </c>
      <c r="O823" t="s">
        <v>411</v>
      </c>
      <c r="P823" t="s">
        <v>424</v>
      </c>
      <c r="Q823" t="s">
        <v>411</v>
      </c>
      <c r="R823" t="s">
        <v>411</v>
      </c>
      <c r="S823" t="s">
        <v>411</v>
      </c>
      <c r="T823" s="1">
        <v>162312.62</v>
      </c>
      <c r="U823">
        <v>737.83</v>
      </c>
      <c r="V823">
        <v>0</v>
      </c>
      <c r="W823" s="1">
        <v>140674.26</v>
      </c>
      <c r="X823" s="1">
        <v>42687.74</v>
      </c>
      <c r="Y823">
        <v>0</v>
      </c>
      <c r="Z823" s="1">
        <v>183362</v>
      </c>
      <c r="AA823">
        <v>0</v>
      </c>
      <c r="AB823">
        <v>0</v>
      </c>
      <c r="AD823">
        <v>8787721824815</v>
      </c>
      <c r="AE823" t="s">
        <v>412</v>
      </c>
      <c r="AF823">
        <v>96327</v>
      </c>
      <c r="AG823" s="2">
        <v>45635</v>
      </c>
      <c r="AH823" s="1">
        <v>2798.09</v>
      </c>
      <c r="AI823" s="2">
        <v>45625</v>
      </c>
      <c r="AJ823">
        <v>2004</v>
      </c>
      <c r="AK823" s="2">
        <v>45621</v>
      </c>
      <c r="AP823" t="s">
        <v>413</v>
      </c>
      <c r="AT823" s="2">
        <v>46077</v>
      </c>
      <c r="AU823" s="2">
        <v>46077</v>
      </c>
      <c r="AV823" t="s">
        <v>414</v>
      </c>
      <c r="AW823" s="2">
        <v>45622</v>
      </c>
      <c r="AX823">
        <v>31612</v>
      </c>
      <c r="AY823" s="1">
        <v>204312.26</v>
      </c>
      <c r="BA823" t="s">
        <v>477</v>
      </c>
      <c r="BB823">
        <v>31612</v>
      </c>
      <c r="BD823" t="s">
        <v>478</v>
      </c>
      <c r="BE823" t="s">
        <v>417</v>
      </c>
      <c r="BF823">
        <v>5561986444087</v>
      </c>
      <c r="BG823" t="s">
        <v>5543</v>
      </c>
      <c r="BH823">
        <v>72910349</v>
      </c>
      <c r="BI823" t="s">
        <v>5544</v>
      </c>
      <c r="BJ823" t="s">
        <v>5545</v>
      </c>
      <c r="BL823" s="1">
        <v>2459.44</v>
      </c>
      <c r="BM823" s="2">
        <v>45797</v>
      </c>
      <c r="BQ823">
        <v>3038</v>
      </c>
      <c r="BR823">
        <v>6209</v>
      </c>
      <c r="BS823" t="s">
        <v>954</v>
      </c>
      <c r="BT823" s="2">
        <v>45617</v>
      </c>
      <c r="BU823">
        <v>836.54</v>
      </c>
      <c r="BV823" s="2">
        <v>45625</v>
      </c>
      <c r="BX823" s="2">
        <v>45632</v>
      </c>
      <c r="BY823" t="s">
        <v>5546</v>
      </c>
      <c r="BZ823" s="2">
        <v>45617</v>
      </c>
      <c r="CA823" s="2">
        <v>45629</v>
      </c>
      <c r="CC823" s="2">
        <v>45622</v>
      </c>
      <c r="CD823" t="s">
        <v>424</v>
      </c>
      <c r="CF823" s="2">
        <v>45617</v>
      </c>
      <c r="CL823" s="2">
        <v>45617</v>
      </c>
      <c r="CM823" s="2">
        <v>45632</v>
      </c>
      <c r="CN823" s="2">
        <v>45622</v>
      </c>
      <c r="CO823" s="2">
        <v>45628</v>
      </c>
      <c r="CP823" s="2">
        <v>45629</v>
      </c>
      <c r="CR823" s="2">
        <v>45622</v>
      </c>
      <c r="CS823" s="2">
        <v>45624</v>
      </c>
      <c r="CU823" s="2">
        <v>45629</v>
      </c>
      <c r="CV823" s="2">
        <v>45664</v>
      </c>
      <c r="CW823" s="2">
        <v>45624</v>
      </c>
      <c r="CY823" t="s">
        <v>424</v>
      </c>
      <c r="DD823" s="2">
        <v>45621</v>
      </c>
      <c r="DF823" s="2">
        <v>45636</v>
      </c>
      <c r="DI823" s="2">
        <v>45637</v>
      </c>
      <c r="DJ823" s="2">
        <v>45622</v>
      </c>
      <c r="DK823" s="2">
        <v>45666</v>
      </c>
      <c r="DL823" s="2">
        <v>45700</v>
      </c>
      <c r="DM823" s="2">
        <v>45701</v>
      </c>
      <c r="DN823" s="2">
        <v>46059</v>
      </c>
      <c r="DO823" s="2">
        <v>45624</v>
      </c>
      <c r="DP823" s="2">
        <v>46059</v>
      </c>
      <c r="EE823" s="1">
        <v>4105.32</v>
      </c>
      <c r="EG823" t="s">
        <v>1640</v>
      </c>
      <c r="EH823" t="s">
        <v>3373</v>
      </c>
      <c r="EI823" t="s">
        <v>4835</v>
      </c>
      <c r="EJ823" t="s">
        <v>4126</v>
      </c>
      <c r="EK823" t="s">
        <v>1591</v>
      </c>
    </row>
    <row r="824" spans="1:141" hidden="1" x14ac:dyDescent="0.35">
      <c r="A824">
        <v>4003</v>
      </c>
      <c r="B824" t="s">
        <v>1352</v>
      </c>
      <c r="C824">
        <v>4821</v>
      </c>
      <c r="D824" t="s">
        <v>405</v>
      </c>
      <c r="E824" t="s">
        <v>406</v>
      </c>
      <c r="F824" t="s">
        <v>1003</v>
      </c>
      <c r="G824">
        <v>2</v>
      </c>
      <c r="H824" t="s">
        <v>408</v>
      </c>
      <c r="I824" t="s">
        <v>5547</v>
      </c>
      <c r="J824" t="s">
        <v>5548</v>
      </c>
      <c r="K824" t="s">
        <v>14</v>
      </c>
      <c r="L824" t="s">
        <v>121</v>
      </c>
      <c r="M824" t="s">
        <v>411</v>
      </c>
      <c r="N824" t="s">
        <v>411</v>
      </c>
      <c r="O824" t="s">
        <v>411</v>
      </c>
      <c r="P824" t="s">
        <v>411</v>
      </c>
      <c r="Q824" t="s">
        <v>411</v>
      </c>
      <c r="R824" t="s">
        <v>411</v>
      </c>
      <c r="S824" t="s">
        <v>411</v>
      </c>
      <c r="T824" s="1">
        <v>158363.16</v>
      </c>
      <c r="U824">
        <v>714</v>
      </c>
      <c r="V824">
        <v>0</v>
      </c>
      <c r="W824" s="1">
        <v>144423.16</v>
      </c>
      <c r="X824" s="1">
        <v>13940</v>
      </c>
      <c r="Y824">
        <v>0</v>
      </c>
      <c r="Z824" s="1">
        <v>158363.16</v>
      </c>
      <c r="AA824">
        <v>0</v>
      </c>
      <c r="AB824">
        <v>0</v>
      </c>
      <c r="AD824">
        <v>8787721850140</v>
      </c>
      <c r="AE824" t="s">
        <v>412</v>
      </c>
      <c r="AG824" s="2">
        <v>45701</v>
      </c>
      <c r="AH824" s="1">
        <v>2901.79</v>
      </c>
      <c r="AI824" s="2">
        <v>45631</v>
      </c>
      <c r="AJ824">
        <v>2004</v>
      </c>
      <c r="AK824" s="2">
        <v>45621</v>
      </c>
      <c r="AP824" t="s">
        <v>413</v>
      </c>
      <c r="AT824" s="2">
        <v>45733</v>
      </c>
      <c r="AU824" s="2">
        <v>45748</v>
      </c>
      <c r="AV824" t="s">
        <v>414</v>
      </c>
      <c r="AW824" s="2">
        <v>45622</v>
      </c>
      <c r="AX824">
        <v>31641</v>
      </c>
      <c r="AY824" s="1">
        <v>255000</v>
      </c>
      <c r="BA824" t="s">
        <v>415</v>
      </c>
      <c r="BB824">
        <v>31641</v>
      </c>
      <c r="BC824" t="s">
        <v>5549</v>
      </c>
      <c r="BD824" t="s">
        <v>416</v>
      </c>
      <c r="BE824" t="s">
        <v>417</v>
      </c>
      <c r="BF824">
        <v>5561982028475</v>
      </c>
      <c r="BG824" t="s">
        <v>5550</v>
      </c>
      <c r="BH824">
        <v>73805262</v>
      </c>
      <c r="BI824" t="s">
        <v>455</v>
      </c>
      <c r="BJ824" t="s">
        <v>5551</v>
      </c>
      <c r="BL824" s="1">
        <v>2640</v>
      </c>
      <c r="BQ824">
        <v>3275</v>
      </c>
      <c r="BR824">
        <v>6199</v>
      </c>
      <c r="BS824" t="s">
        <v>5552</v>
      </c>
      <c r="BT824" s="2">
        <v>45624</v>
      </c>
      <c r="BW824" t="s">
        <v>422</v>
      </c>
      <c r="BY824" t="s">
        <v>5553</v>
      </c>
      <c r="BZ824" s="2">
        <v>45625</v>
      </c>
      <c r="CC824" s="2">
        <v>45623</v>
      </c>
      <c r="CD824" t="s">
        <v>424</v>
      </c>
      <c r="CF824" s="2">
        <v>45625</v>
      </c>
      <c r="CG824" s="2">
        <v>45625</v>
      </c>
      <c r="CI824" s="2">
        <v>45625</v>
      </c>
      <c r="CJ824" s="2">
        <v>45681</v>
      </c>
      <c r="CL824" s="2">
        <v>45628</v>
      </c>
      <c r="CM824" s="2">
        <v>45686</v>
      </c>
      <c r="CN824" s="2">
        <v>45623</v>
      </c>
      <c r="CO824" s="2">
        <v>45659</v>
      </c>
      <c r="CP824" s="2">
        <v>45666</v>
      </c>
      <c r="CR824" s="2">
        <v>45625</v>
      </c>
      <c r="CS824" s="2">
        <v>45628</v>
      </c>
      <c r="CT824" s="2">
        <v>45756</v>
      </c>
      <c r="CU824" s="2">
        <v>45678</v>
      </c>
      <c r="CV824" s="2">
        <v>45684</v>
      </c>
      <c r="CW824" s="2">
        <v>45628</v>
      </c>
      <c r="CY824" t="s">
        <v>424</v>
      </c>
      <c r="DB824" s="2">
        <v>45629</v>
      </c>
      <c r="DD824" s="2">
        <v>45631</v>
      </c>
      <c r="DE824" s="2">
        <v>45631</v>
      </c>
      <c r="DF824" s="2">
        <v>45702</v>
      </c>
      <c r="DI824" s="2">
        <v>45705</v>
      </c>
      <c r="DJ824" s="2">
        <v>45622</v>
      </c>
      <c r="DK824" s="2">
        <v>45684</v>
      </c>
      <c r="DO824" s="2">
        <v>45628</v>
      </c>
      <c r="EE824" s="1">
        <v>1933.65</v>
      </c>
      <c r="EG824" t="s">
        <v>735</v>
      </c>
      <c r="EK824" t="s">
        <v>1591</v>
      </c>
    </row>
    <row r="825" spans="1:141" hidden="1" x14ac:dyDescent="0.35">
      <c r="A825">
        <v>4004</v>
      </c>
      <c r="B825" t="s">
        <v>561</v>
      </c>
      <c r="C825">
        <v>4844</v>
      </c>
      <c r="D825" t="s">
        <v>5000</v>
      </c>
      <c r="E825" t="s">
        <v>834</v>
      </c>
      <c r="F825" t="s">
        <v>492</v>
      </c>
      <c r="G825">
        <v>301</v>
      </c>
      <c r="H825" t="s">
        <v>408</v>
      </c>
      <c r="I825" t="s">
        <v>5554</v>
      </c>
      <c r="J825" t="s">
        <v>5555</v>
      </c>
      <c r="K825" t="s">
        <v>14</v>
      </c>
      <c r="L825" t="s">
        <v>154</v>
      </c>
      <c r="M825" t="s">
        <v>411</v>
      </c>
      <c r="N825" t="s">
        <v>411</v>
      </c>
      <c r="O825" t="s">
        <v>411</v>
      </c>
      <c r="P825" t="s">
        <v>411</v>
      </c>
      <c r="Q825" t="s">
        <v>411</v>
      </c>
      <c r="R825" t="s">
        <v>411</v>
      </c>
      <c r="S825" t="s">
        <v>411</v>
      </c>
      <c r="T825" s="1">
        <v>156076.15</v>
      </c>
      <c r="U825">
        <v>702</v>
      </c>
      <c r="V825">
        <v>0</v>
      </c>
      <c r="W825" s="1">
        <v>210000</v>
      </c>
      <c r="X825" s="1">
        <v>6633</v>
      </c>
      <c r="Y825">
        <v>0</v>
      </c>
      <c r="Z825" s="1">
        <v>216633</v>
      </c>
      <c r="AA825">
        <v>0</v>
      </c>
      <c r="AB825">
        <v>0</v>
      </c>
      <c r="AE825" t="s">
        <v>412</v>
      </c>
      <c r="AH825">
        <v>0</v>
      </c>
      <c r="AK825" s="2">
        <v>45622</v>
      </c>
      <c r="AP825" t="s">
        <v>3839</v>
      </c>
      <c r="AQ825" t="s">
        <v>3840</v>
      </c>
      <c r="AT825" s="2">
        <v>45833</v>
      </c>
      <c r="AU825" s="2">
        <v>45838</v>
      </c>
      <c r="AV825" t="s">
        <v>561</v>
      </c>
      <c r="AW825" s="2">
        <v>45622</v>
      </c>
      <c r="AX825">
        <v>31608</v>
      </c>
      <c r="AY825" s="1">
        <v>228923.2</v>
      </c>
      <c r="BA825" t="s">
        <v>5003</v>
      </c>
      <c r="BB825">
        <v>31608</v>
      </c>
      <c r="BD825" t="s">
        <v>416</v>
      </c>
      <c r="BE825" t="s">
        <v>417</v>
      </c>
      <c r="BF825">
        <v>556199529906</v>
      </c>
      <c r="BG825" t="s">
        <v>2211</v>
      </c>
      <c r="BH825">
        <v>73813814</v>
      </c>
      <c r="BI825" t="s">
        <v>894</v>
      </c>
      <c r="BJ825" t="s">
        <v>5556</v>
      </c>
      <c r="BL825" s="1">
        <v>2350</v>
      </c>
      <c r="BQ825">
        <v>4191</v>
      </c>
      <c r="BR825">
        <v>6203</v>
      </c>
      <c r="BS825" t="s">
        <v>449</v>
      </c>
      <c r="BT825" s="2">
        <v>45622</v>
      </c>
      <c r="BW825" t="s">
        <v>422</v>
      </c>
      <c r="BY825" t="s">
        <v>5557</v>
      </c>
      <c r="BZ825" s="2">
        <v>45623</v>
      </c>
      <c r="CC825" s="2">
        <v>45622</v>
      </c>
      <c r="CF825" s="2">
        <v>45623</v>
      </c>
      <c r="CL825" s="2">
        <v>45624</v>
      </c>
      <c r="CN825" s="2">
        <v>45622</v>
      </c>
      <c r="CO825" s="2">
        <v>45810</v>
      </c>
      <c r="CR825" s="2">
        <v>45628</v>
      </c>
      <c r="DD825" s="2">
        <v>45624</v>
      </c>
      <c r="EG825" t="s">
        <v>735</v>
      </c>
      <c r="EI825" t="s">
        <v>5558</v>
      </c>
      <c r="EK825" t="s">
        <v>3786</v>
      </c>
    </row>
    <row r="826" spans="1:141" hidden="1" x14ac:dyDescent="0.35">
      <c r="A826">
        <v>4005</v>
      </c>
      <c r="B826" t="s">
        <v>561</v>
      </c>
      <c r="C826">
        <v>4909</v>
      </c>
      <c r="D826" t="s">
        <v>4502</v>
      </c>
      <c r="E826" t="s">
        <v>942</v>
      </c>
      <c r="F826" t="s">
        <v>4503</v>
      </c>
      <c r="G826">
        <v>701</v>
      </c>
      <c r="H826" t="s">
        <v>810</v>
      </c>
      <c r="I826" t="s">
        <v>5559</v>
      </c>
      <c r="J826" t="s">
        <v>5560</v>
      </c>
      <c r="K826" t="s">
        <v>56</v>
      </c>
      <c r="L826" t="s">
        <v>137</v>
      </c>
      <c r="M826" t="s">
        <v>411</v>
      </c>
      <c r="N826" t="s">
        <v>411</v>
      </c>
      <c r="O826" t="s">
        <v>411</v>
      </c>
      <c r="P826" t="s">
        <v>411</v>
      </c>
      <c r="Q826" t="s">
        <v>411</v>
      </c>
      <c r="R826" t="s">
        <v>411</v>
      </c>
      <c r="S826" t="s">
        <v>411</v>
      </c>
      <c r="T826" s="1">
        <v>340000</v>
      </c>
      <c r="U826">
        <v>0</v>
      </c>
      <c r="V826">
        <v>0</v>
      </c>
      <c r="W826">
        <v>0</v>
      </c>
      <c r="X826">
        <v>0</v>
      </c>
      <c r="Y826">
        <v>0</v>
      </c>
      <c r="Z826">
        <v>0</v>
      </c>
      <c r="AA826">
        <v>0</v>
      </c>
      <c r="AB826">
        <v>0</v>
      </c>
      <c r="AE826" t="s">
        <v>412</v>
      </c>
      <c r="AH826">
        <v>0</v>
      </c>
      <c r="AK826" s="2">
        <v>45622</v>
      </c>
      <c r="AT826" s="2">
        <v>45645</v>
      </c>
      <c r="AU826" s="2">
        <v>45645</v>
      </c>
      <c r="AV826" t="s">
        <v>561</v>
      </c>
      <c r="AW826" s="2">
        <v>45622</v>
      </c>
      <c r="AY826" s="1">
        <v>350000</v>
      </c>
      <c r="BA826" t="s">
        <v>4506</v>
      </c>
      <c r="BC826" t="s">
        <v>5561</v>
      </c>
      <c r="BD826" t="s">
        <v>929</v>
      </c>
      <c r="BE826" t="s">
        <v>513</v>
      </c>
      <c r="BF826">
        <v>5561994393328</v>
      </c>
      <c r="BG826" t="s">
        <v>5562</v>
      </c>
      <c r="BH826">
        <v>71939540</v>
      </c>
      <c r="BI826" t="s">
        <v>4992</v>
      </c>
      <c r="BJ826" t="s">
        <v>5563</v>
      </c>
      <c r="BL826">
        <v>0</v>
      </c>
      <c r="BQ826">
        <v>8208</v>
      </c>
    </row>
    <row r="827" spans="1:141" hidden="1" x14ac:dyDescent="0.35">
      <c r="A827">
        <v>4006</v>
      </c>
      <c r="B827" t="s">
        <v>404</v>
      </c>
      <c r="C827">
        <v>4910</v>
      </c>
      <c r="D827" t="s">
        <v>4502</v>
      </c>
      <c r="E827" t="s">
        <v>942</v>
      </c>
      <c r="F827" t="s">
        <v>4503</v>
      </c>
      <c r="G827">
        <v>702</v>
      </c>
      <c r="H827" t="s">
        <v>810</v>
      </c>
      <c r="I827" t="s">
        <v>5564</v>
      </c>
      <c r="J827" t="s">
        <v>5565</v>
      </c>
      <c r="K827" t="s">
        <v>56</v>
      </c>
      <c r="L827" t="s">
        <v>137</v>
      </c>
      <c r="M827" t="s">
        <v>411</v>
      </c>
      <c r="N827" t="s">
        <v>411</v>
      </c>
      <c r="O827" t="s">
        <v>411</v>
      </c>
      <c r="P827" t="s">
        <v>424</v>
      </c>
      <c r="Q827" t="s">
        <v>424</v>
      </c>
      <c r="R827" t="s">
        <v>411</v>
      </c>
      <c r="S827" t="s">
        <v>424</v>
      </c>
      <c r="T827" s="1">
        <v>285000</v>
      </c>
      <c r="U827" s="1">
        <v>28964.49</v>
      </c>
      <c r="V827" s="1">
        <v>366688.09</v>
      </c>
      <c r="W827" s="1">
        <v>316919.21000000002</v>
      </c>
      <c r="X827">
        <v>0</v>
      </c>
      <c r="Y827" s="1">
        <v>20804.39</v>
      </c>
      <c r="Z827" s="1">
        <v>337723.6</v>
      </c>
      <c r="AA827">
        <v>0</v>
      </c>
      <c r="AB827">
        <v>0</v>
      </c>
      <c r="AE827" t="s">
        <v>412</v>
      </c>
      <c r="AF827">
        <v>377381</v>
      </c>
      <c r="AG827" s="2">
        <v>45707</v>
      </c>
      <c r="AH827" s="1">
        <v>1987.01</v>
      </c>
      <c r="AI827" s="2">
        <v>45645</v>
      </c>
      <c r="AJ827">
        <v>2004</v>
      </c>
      <c r="AK827" s="2">
        <v>45622</v>
      </c>
      <c r="AP827" t="s">
        <v>1582</v>
      </c>
      <c r="AT827" s="2">
        <v>45714</v>
      </c>
      <c r="AU827" s="2">
        <v>45714</v>
      </c>
      <c r="AV827" t="s">
        <v>414</v>
      </c>
      <c r="AW827" s="2">
        <v>45622</v>
      </c>
      <c r="AY827" s="1">
        <v>370793.2</v>
      </c>
      <c r="BA827" t="s">
        <v>4506</v>
      </c>
      <c r="BD827" t="s">
        <v>929</v>
      </c>
      <c r="BE827" t="s">
        <v>513</v>
      </c>
      <c r="BF827">
        <v>5561984821428</v>
      </c>
      <c r="BG827" t="s">
        <v>5566</v>
      </c>
      <c r="BH827">
        <v>72025580</v>
      </c>
      <c r="BI827" t="s">
        <v>924</v>
      </c>
      <c r="BJ827" t="s">
        <v>5567</v>
      </c>
      <c r="BL827">
        <v>0</v>
      </c>
      <c r="BQ827">
        <v>8209</v>
      </c>
      <c r="BS827" t="s">
        <v>2632</v>
      </c>
      <c r="BT827" s="2">
        <v>45638</v>
      </c>
      <c r="BU827" s="1">
        <v>2000</v>
      </c>
      <c r="BW827" t="s">
        <v>422</v>
      </c>
      <c r="BZ827" s="2">
        <v>45639</v>
      </c>
      <c r="CB827" t="s">
        <v>5568</v>
      </c>
      <c r="CD827" t="s">
        <v>424</v>
      </c>
      <c r="CF827" s="2">
        <v>45639</v>
      </c>
      <c r="CJ827" s="2">
        <v>45684</v>
      </c>
      <c r="CM827" s="2">
        <v>45685</v>
      </c>
      <c r="CP827" s="2">
        <v>45659</v>
      </c>
      <c r="CT827" s="2">
        <v>45663</v>
      </c>
      <c r="CU827" s="2">
        <v>45684</v>
      </c>
      <c r="CX827" s="2">
        <v>45685</v>
      </c>
      <c r="CZ827" s="2">
        <v>45686</v>
      </c>
      <c r="DC827" s="2">
        <v>45686</v>
      </c>
      <c r="DE827" s="2">
        <v>45644</v>
      </c>
      <c r="DF827" s="2">
        <v>45712</v>
      </c>
      <c r="DI827" s="2">
        <v>45713</v>
      </c>
      <c r="DZ827" t="s">
        <v>424</v>
      </c>
      <c r="EE827" s="1">
        <v>4850</v>
      </c>
      <c r="EG827" t="s">
        <v>735</v>
      </c>
      <c r="EK827" t="s">
        <v>1591</v>
      </c>
    </row>
    <row r="828" spans="1:141" hidden="1" x14ac:dyDescent="0.35">
      <c r="A828">
        <v>4007</v>
      </c>
      <c r="B828" t="s">
        <v>1352</v>
      </c>
      <c r="C828">
        <v>4888</v>
      </c>
      <c r="D828" t="s">
        <v>405</v>
      </c>
      <c r="E828" t="s">
        <v>406</v>
      </c>
      <c r="F828" t="s">
        <v>1086</v>
      </c>
      <c r="G828">
        <v>103</v>
      </c>
      <c r="H828" t="s">
        <v>408</v>
      </c>
      <c r="I828" t="s">
        <v>5569</v>
      </c>
      <c r="J828" t="s">
        <v>5570</v>
      </c>
      <c r="K828" t="s">
        <v>14</v>
      </c>
      <c r="L828" t="s">
        <v>50</v>
      </c>
      <c r="M828" t="s">
        <v>411</v>
      </c>
      <c r="N828" t="s">
        <v>411</v>
      </c>
      <c r="O828" t="s">
        <v>411</v>
      </c>
      <c r="P828" t="s">
        <v>411</v>
      </c>
      <c r="Q828" t="s">
        <v>411</v>
      </c>
      <c r="R828" t="s">
        <v>411</v>
      </c>
      <c r="S828" t="s">
        <v>411</v>
      </c>
      <c r="T828" s="1">
        <v>160341.04999999999</v>
      </c>
      <c r="U828">
        <v>732.22</v>
      </c>
      <c r="V828">
        <v>0</v>
      </c>
      <c r="W828" s="1">
        <v>139859.43</v>
      </c>
      <c r="X828" s="1">
        <v>5698</v>
      </c>
      <c r="Y828">
        <v>0</v>
      </c>
      <c r="Z828" s="1">
        <v>145557.43</v>
      </c>
      <c r="AA828">
        <v>0</v>
      </c>
      <c r="AB828">
        <v>0</v>
      </c>
      <c r="AD828">
        <v>8787721854331</v>
      </c>
      <c r="AE828" t="s">
        <v>412</v>
      </c>
      <c r="AG828" s="2">
        <v>45708</v>
      </c>
      <c r="AH828" s="1">
        <v>2884.13</v>
      </c>
      <c r="AI828" s="2">
        <v>45625</v>
      </c>
      <c r="AJ828">
        <v>2004</v>
      </c>
      <c r="AK828" s="2">
        <v>45622</v>
      </c>
      <c r="AP828" t="s">
        <v>413</v>
      </c>
      <c r="AQ828" t="s">
        <v>2758</v>
      </c>
      <c r="AT828" s="2">
        <v>45733</v>
      </c>
      <c r="AU828" s="2">
        <v>45748</v>
      </c>
      <c r="AV828" t="s">
        <v>414</v>
      </c>
      <c r="AW828" s="2">
        <v>45622</v>
      </c>
      <c r="AX828">
        <v>31638</v>
      </c>
      <c r="AY828" s="1">
        <v>230000.45</v>
      </c>
      <c r="BA828" t="s">
        <v>415</v>
      </c>
      <c r="BB828">
        <v>31638</v>
      </c>
      <c r="BC828" t="s">
        <v>5571</v>
      </c>
      <c r="BD828" t="s">
        <v>416</v>
      </c>
      <c r="BE828" t="s">
        <v>417</v>
      </c>
      <c r="BF828">
        <v>5561996824728</v>
      </c>
      <c r="BG828" t="s">
        <v>5572</v>
      </c>
      <c r="BH828">
        <v>73807650</v>
      </c>
      <c r="BI828" t="s">
        <v>466</v>
      </c>
      <c r="BJ828" t="s">
        <v>5573</v>
      </c>
      <c r="BL828" s="1">
        <v>1630.93</v>
      </c>
      <c r="BM828" s="2">
        <v>45794</v>
      </c>
      <c r="BQ828">
        <v>3222</v>
      </c>
      <c r="BR828">
        <v>6210</v>
      </c>
      <c r="BS828" t="s">
        <v>449</v>
      </c>
      <c r="BT828" s="2">
        <v>45622</v>
      </c>
      <c r="BW828" t="s">
        <v>422</v>
      </c>
      <c r="BY828" t="s">
        <v>5574</v>
      </c>
      <c r="BZ828" s="2">
        <v>45623</v>
      </c>
      <c r="CC828" s="2">
        <v>45623</v>
      </c>
      <c r="CD828" t="s">
        <v>424</v>
      </c>
      <c r="CF828" s="2">
        <v>45623</v>
      </c>
      <c r="CJ828" s="2">
        <v>45695</v>
      </c>
      <c r="CL828" s="2">
        <v>45624</v>
      </c>
      <c r="CM828" s="2">
        <v>45698</v>
      </c>
      <c r="CN828" s="2">
        <v>45623</v>
      </c>
      <c r="CO828" s="2">
        <v>45659</v>
      </c>
      <c r="CP828" s="2">
        <v>45666</v>
      </c>
      <c r="CR828" s="2">
        <v>45625</v>
      </c>
      <c r="CS828" s="2">
        <v>45624</v>
      </c>
      <c r="CT828" s="2">
        <v>45429</v>
      </c>
      <c r="CU828" s="2">
        <v>45691</v>
      </c>
      <c r="CV828" s="2">
        <v>45684</v>
      </c>
      <c r="CW828" s="2">
        <v>45624</v>
      </c>
      <c r="CY828" t="s">
        <v>424</v>
      </c>
      <c r="CZ828" s="2">
        <v>45700</v>
      </c>
      <c r="DC828" s="2">
        <v>45705</v>
      </c>
      <c r="DD828" s="2">
        <v>45631</v>
      </c>
      <c r="DF828" s="2">
        <v>45708</v>
      </c>
      <c r="DI828" s="2">
        <v>45709</v>
      </c>
      <c r="DJ828" s="2">
        <v>45623</v>
      </c>
      <c r="DK828" s="2">
        <v>45684</v>
      </c>
      <c r="DO828" s="2">
        <v>45624</v>
      </c>
      <c r="EA828" t="s">
        <v>5349</v>
      </c>
      <c r="EE828" s="1">
        <v>2018.24</v>
      </c>
      <c r="EG828" t="s">
        <v>735</v>
      </c>
      <c r="EI828" t="s">
        <v>5575</v>
      </c>
    </row>
    <row r="829" spans="1:141" hidden="1" x14ac:dyDescent="0.35">
      <c r="A829">
        <v>4008</v>
      </c>
      <c r="B829" t="s">
        <v>1352</v>
      </c>
      <c r="C829">
        <v>4880</v>
      </c>
      <c r="D829" t="s">
        <v>405</v>
      </c>
      <c r="E829" t="s">
        <v>406</v>
      </c>
      <c r="F829" t="s">
        <v>473</v>
      </c>
      <c r="G829" t="s">
        <v>984</v>
      </c>
      <c r="H829" t="s">
        <v>408</v>
      </c>
      <c r="I829" t="s">
        <v>5576</v>
      </c>
      <c r="J829" t="s">
        <v>5577</v>
      </c>
      <c r="K829" t="s">
        <v>14</v>
      </c>
      <c r="L829" t="s">
        <v>154</v>
      </c>
      <c r="M829" t="s">
        <v>411</v>
      </c>
      <c r="N829" t="s">
        <v>411</v>
      </c>
      <c r="O829" t="s">
        <v>411</v>
      </c>
      <c r="P829" t="s">
        <v>411</v>
      </c>
      <c r="Q829" t="s">
        <v>411</v>
      </c>
      <c r="R829" t="s">
        <v>411</v>
      </c>
      <c r="S829" t="s">
        <v>411</v>
      </c>
      <c r="T829" s="1">
        <v>158545.04</v>
      </c>
      <c r="U829">
        <v>750</v>
      </c>
      <c r="V829">
        <v>0</v>
      </c>
      <c r="W829" s="1">
        <v>142601.04</v>
      </c>
      <c r="X829" s="1">
        <v>4783</v>
      </c>
      <c r="Y829">
        <v>0</v>
      </c>
      <c r="Z829" s="1">
        <v>147384.04</v>
      </c>
      <c r="AA829">
        <v>0</v>
      </c>
      <c r="AB829">
        <v>0</v>
      </c>
      <c r="AD829">
        <v>8787721849877</v>
      </c>
      <c r="AE829" t="s">
        <v>412</v>
      </c>
      <c r="AG829" s="2">
        <v>45665</v>
      </c>
      <c r="AH829" s="1">
        <v>3156.18</v>
      </c>
      <c r="AI829" s="2">
        <v>45632</v>
      </c>
      <c r="AJ829">
        <v>2004</v>
      </c>
      <c r="AK829" s="2">
        <v>45622</v>
      </c>
      <c r="AP829" t="s">
        <v>413</v>
      </c>
      <c r="AT829" s="2">
        <v>45733</v>
      </c>
      <c r="AU829" s="2">
        <v>45748</v>
      </c>
      <c r="AV829" t="s">
        <v>414</v>
      </c>
      <c r="AW829" s="2">
        <v>45623</v>
      </c>
      <c r="AX829">
        <v>31688</v>
      </c>
      <c r="AY829" s="1">
        <v>235000.7</v>
      </c>
      <c r="BA829" t="s">
        <v>415</v>
      </c>
      <c r="BB829">
        <v>31688</v>
      </c>
      <c r="BC829" t="s">
        <v>5578</v>
      </c>
      <c r="BD829" t="s">
        <v>416</v>
      </c>
      <c r="BE829" t="s">
        <v>417</v>
      </c>
      <c r="BF829">
        <v>5561998591281</v>
      </c>
      <c r="BG829" t="s">
        <v>5579</v>
      </c>
      <c r="BH829">
        <v>73805226</v>
      </c>
      <c r="BI829" t="s">
        <v>455</v>
      </c>
      <c r="BJ829" t="s">
        <v>5580</v>
      </c>
      <c r="BL829" s="1">
        <v>2550</v>
      </c>
      <c r="BQ829">
        <v>3026</v>
      </c>
      <c r="BR829">
        <v>6215</v>
      </c>
      <c r="BS829" t="s">
        <v>770</v>
      </c>
      <c r="BT829" s="2">
        <v>45622</v>
      </c>
      <c r="BW829" t="s">
        <v>422</v>
      </c>
      <c r="BY829" t="s">
        <v>5581</v>
      </c>
      <c r="BZ829" s="2">
        <v>45623</v>
      </c>
      <c r="CC829" s="2">
        <v>45623</v>
      </c>
      <c r="CF829" s="2">
        <v>45623</v>
      </c>
      <c r="CJ829" s="2">
        <v>45638</v>
      </c>
      <c r="CL829" s="2">
        <v>45624</v>
      </c>
      <c r="CM829" s="2">
        <v>45638</v>
      </c>
      <c r="CN829" s="2">
        <v>45623</v>
      </c>
      <c r="CO829" s="2">
        <v>45659</v>
      </c>
      <c r="CP829" s="2">
        <v>45635</v>
      </c>
      <c r="CR829" s="2">
        <v>45625</v>
      </c>
      <c r="CS829" s="2">
        <v>45624</v>
      </c>
      <c r="CT829" s="2">
        <v>45429</v>
      </c>
      <c r="CU829" s="2">
        <v>45636</v>
      </c>
      <c r="CV829" s="2">
        <v>45684</v>
      </c>
      <c r="CW829" s="2">
        <v>45624</v>
      </c>
      <c r="CY829" t="s">
        <v>424</v>
      </c>
      <c r="DB829" s="2">
        <v>45629</v>
      </c>
      <c r="DD829" s="2">
        <v>45623</v>
      </c>
      <c r="DE829" s="2">
        <v>45631</v>
      </c>
      <c r="DF829" s="2">
        <v>45666</v>
      </c>
      <c r="DI829" s="2">
        <v>45667</v>
      </c>
      <c r="DJ829" s="2">
        <v>45623</v>
      </c>
      <c r="DK829" s="2">
        <v>45684</v>
      </c>
      <c r="DO829" s="2">
        <v>45624</v>
      </c>
      <c r="EE829" s="1">
        <v>1968.47</v>
      </c>
      <c r="EG829" t="s">
        <v>735</v>
      </c>
    </row>
    <row r="830" spans="1:141" hidden="1" x14ac:dyDescent="0.35">
      <c r="A830">
        <v>4009</v>
      </c>
      <c r="B830" t="s">
        <v>1352</v>
      </c>
      <c r="C830">
        <v>4827</v>
      </c>
      <c r="D830" t="s">
        <v>405</v>
      </c>
      <c r="E830" t="s">
        <v>406</v>
      </c>
      <c r="F830" t="s">
        <v>1003</v>
      </c>
      <c r="G830">
        <v>104</v>
      </c>
      <c r="H830" t="s">
        <v>408</v>
      </c>
      <c r="I830" t="s">
        <v>5582</v>
      </c>
      <c r="J830" t="s">
        <v>5583</v>
      </c>
      <c r="K830" t="s">
        <v>14</v>
      </c>
      <c r="L830" t="s">
        <v>66</v>
      </c>
      <c r="M830" t="s">
        <v>411</v>
      </c>
      <c r="N830" t="s">
        <v>411</v>
      </c>
      <c r="O830" t="s">
        <v>411</v>
      </c>
      <c r="P830" t="s">
        <v>411</v>
      </c>
      <c r="Q830" t="s">
        <v>411</v>
      </c>
      <c r="R830" t="s">
        <v>411</v>
      </c>
      <c r="S830" t="s">
        <v>411</v>
      </c>
      <c r="T830" s="1">
        <v>160622.94</v>
      </c>
      <c r="U830">
        <v>750</v>
      </c>
      <c r="V830">
        <v>0</v>
      </c>
      <c r="W830" s="1">
        <v>143323.94</v>
      </c>
      <c r="X830" s="1">
        <v>49377.06</v>
      </c>
      <c r="Y830">
        <v>0</v>
      </c>
      <c r="Z830" s="1">
        <v>192701</v>
      </c>
      <c r="AA830">
        <v>0</v>
      </c>
      <c r="AB830">
        <v>0</v>
      </c>
      <c r="AD830">
        <v>8787721855656</v>
      </c>
      <c r="AE830" t="s">
        <v>412</v>
      </c>
      <c r="AG830" s="2">
        <v>45715</v>
      </c>
      <c r="AH830" s="1">
        <v>2971.71</v>
      </c>
      <c r="AI830" s="2">
        <v>45630</v>
      </c>
      <c r="AJ830">
        <v>2004</v>
      </c>
      <c r="AK830" s="2">
        <v>45622</v>
      </c>
      <c r="AP830" t="s">
        <v>413</v>
      </c>
      <c r="AT830" s="2">
        <v>45733</v>
      </c>
      <c r="AU830" s="2">
        <v>45748</v>
      </c>
      <c r="AV830" t="s">
        <v>414</v>
      </c>
      <c r="AW830" s="2">
        <v>45624</v>
      </c>
      <c r="AX830">
        <v>31695</v>
      </c>
      <c r="AY830" s="1">
        <v>235000</v>
      </c>
      <c r="BA830" t="s">
        <v>415</v>
      </c>
      <c r="BB830">
        <v>31695</v>
      </c>
      <c r="BC830" t="s">
        <v>5584</v>
      </c>
      <c r="BD830" t="s">
        <v>416</v>
      </c>
      <c r="BE830" t="s">
        <v>417</v>
      </c>
      <c r="BF830">
        <v>5561999313152</v>
      </c>
      <c r="BG830" t="s">
        <v>5585</v>
      </c>
      <c r="BH830">
        <v>73804030</v>
      </c>
      <c r="BI830" t="s">
        <v>1238</v>
      </c>
      <c r="BJ830" t="s">
        <v>5586</v>
      </c>
      <c r="BL830" s="1">
        <v>2500</v>
      </c>
      <c r="BM830" s="2">
        <v>45774</v>
      </c>
      <c r="BQ830">
        <v>3279</v>
      </c>
      <c r="BR830">
        <v>6217</v>
      </c>
      <c r="BS830" t="s">
        <v>449</v>
      </c>
      <c r="BT830" s="2">
        <v>45622</v>
      </c>
      <c r="BW830" t="s">
        <v>422</v>
      </c>
      <c r="BY830" t="s">
        <v>5587</v>
      </c>
      <c r="BZ830" s="2">
        <v>45623</v>
      </c>
      <c r="CC830" s="2">
        <v>45623</v>
      </c>
      <c r="CD830" t="s">
        <v>424</v>
      </c>
      <c r="CF830" s="2">
        <v>45623</v>
      </c>
      <c r="CJ830" s="2">
        <v>45695</v>
      </c>
      <c r="CL830" s="2">
        <v>45624</v>
      </c>
      <c r="CM830" s="2">
        <v>45698</v>
      </c>
      <c r="CN830" s="2">
        <v>45623</v>
      </c>
      <c r="CO830" s="2">
        <v>45659</v>
      </c>
      <c r="CP830" s="2">
        <v>45666</v>
      </c>
      <c r="CR830" s="2">
        <v>45625</v>
      </c>
      <c r="CS830" s="2">
        <v>45624</v>
      </c>
      <c r="CT830" s="2">
        <v>45774</v>
      </c>
      <c r="CU830" s="2">
        <v>45691</v>
      </c>
      <c r="CV830" s="2">
        <v>45686</v>
      </c>
      <c r="CW830" s="2">
        <v>45624</v>
      </c>
      <c r="CY830" t="s">
        <v>424</v>
      </c>
      <c r="CZ830" s="2">
        <v>45700</v>
      </c>
      <c r="DC830" s="2">
        <v>45705</v>
      </c>
      <c r="DD830" s="2">
        <v>45642</v>
      </c>
      <c r="DF830" s="2">
        <v>45715</v>
      </c>
      <c r="DI830" s="2">
        <v>45716</v>
      </c>
      <c r="DJ830" s="2">
        <v>45622</v>
      </c>
      <c r="DK830" s="2">
        <v>45686</v>
      </c>
      <c r="DO830" s="2">
        <v>45624</v>
      </c>
      <c r="EA830" t="s">
        <v>5349</v>
      </c>
      <c r="EE830" s="1">
        <v>2010.14</v>
      </c>
      <c r="EG830" t="s">
        <v>735</v>
      </c>
    </row>
    <row r="831" spans="1:141" hidden="1" x14ac:dyDescent="0.35">
      <c r="A831">
        <v>4010</v>
      </c>
      <c r="B831" t="s">
        <v>561</v>
      </c>
      <c r="C831">
        <v>4854</v>
      </c>
      <c r="D831" t="s">
        <v>724</v>
      </c>
      <c r="E831" t="s">
        <v>472</v>
      </c>
      <c r="F831" t="s">
        <v>1106</v>
      </c>
      <c r="G831">
        <v>11</v>
      </c>
      <c r="H831" t="s">
        <v>408</v>
      </c>
      <c r="I831" t="s">
        <v>5588</v>
      </c>
      <c r="J831" t="s">
        <v>5589</v>
      </c>
      <c r="K831" t="s">
        <v>116</v>
      </c>
      <c r="L831" t="s">
        <v>132</v>
      </c>
      <c r="M831" t="s">
        <v>411</v>
      </c>
      <c r="N831" t="s">
        <v>411</v>
      </c>
      <c r="O831" t="s">
        <v>411</v>
      </c>
      <c r="P831" t="s">
        <v>411</v>
      </c>
      <c r="Q831" t="s">
        <v>411</v>
      </c>
      <c r="R831" t="s">
        <v>411</v>
      </c>
      <c r="S831" t="s">
        <v>411</v>
      </c>
      <c r="T831">
        <v>0</v>
      </c>
      <c r="U831">
        <v>0</v>
      </c>
      <c r="V831">
        <v>0</v>
      </c>
      <c r="W831">
        <v>0</v>
      </c>
      <c r="X831">
        <v>0</v>
      </c>
      <c r="Y831">
        <v>0</v>
      </c>
      <c r="Z831">
        <v>0</v>
      </c>
      <c r="AA831">
        <v>0</v>
      </c>
      <c r="AB831">
        <v>0</v>
      </c>
      <c r="AE831" t="s">
        <v>412</v>
      </c>
      <c r="AH831">
        <v>0</v>
      </c>
      <c r="AK831" s="2">
        <v>45622</v>
      </c>
      <c r="AP831" t="s">
        <v>813</v>
      </c>
      <c r="AT831" s="2">
        <v>45713</v>
      </c>
      <c r="AU831" s="2">
        <v>45713</v>
      </c>
      <c r="AV831" t="s">
        <v>561</v>
      </c>
      <c r="AW831" s="2">
        <v>45622</v>
      </c>
      <c r="AX831">
        <v>31642</v>
      </c>
      <c r="AY831" s="1">
        <v>900000</v>
      </c>
      <c r="BA831" t="s">
        <v>730</v>
      </c>
      <c r="BB831">
        <v>31642</v>
      </c>
      <c r="BC831" t="s">
        <v>5590</v>
      </c>
      <c r="BD831" t="s">
        <v>416</v>
      </c>
      <c r="BE831" t="s">
        <v>417</v>
      </c>
      <c r="BF831">
        <v>5561999170528</v>
      </c>
      <c r="BG831" t="s">
        <v>5591</v>
      </c>
      <c r="BH831">
        <v>73813410</v>
      </c>
      <c r="BI831" t="s">
        <v>595</v>
      </c>
      <c r="BJ831" t="s">
        <v>5592</v>
      </c>
      <c r="BL831" s="1">
        <v>16178.11</v>
      </c>
      <c r="BO831" t="s">
        <v>5593</v>
      </c>
      <c r="BP831" t="s">
        <v>5594</v>
      </c>
      <c r="BQ831">
        <v>1979</v>
      </c>
      <c r="BR831">
        <v>6212</v>
      </c>
      <c r="BS831" t="s">
        <v>2569</v>
      </c>
    </row>
    <row r="832" spans="1:141" hidden="1" x14ac:dyDescent="0.35">
      <c r="A832">
        <v>4011</v>
      </c>
      <c r="B832" t="s">
        <v>404</v>
      </c>
      <c r="C832">
        <v>4887</v>
      </c>
      <c r="D832" t="s">
        <v>471</v>
      </c>
      <c r="E832" t="s">
        <v>508</v>
      </c>
      <c r="F832" t="s">
        <v>584</v>
      </c>
      <c r="G832">
        <v>303</v>
      </c>
      <c r="H832" t="s">
        <v>474</v>
      </c>
      <c r="I832" t="s">
        <v>5595</v>
      </c>
      <c r="J832" t="s">
        <v>5596</v>
      </c>
      <c r="K832" t="s">
        <v>24</v>
      </c>
      <c r="L832" t="s">
        <v>175</v>
      </c>
      <c r="M832" t="s">
        <v>411</v>
      </c>
      <c r="N832" t="s">
        <v>411</v>
      </c>
      <c r="O832" t="s">
        <v>411</v>
      </c>
      <c r="P832" t="s">
        <v>424</v>
      </c>
      <c r="Q832" t="s">
        <v>424</v>
      </c>
      <c r="R832" t="s">
        <v>411</v>
      </c>
      <c r="S832" t="s">
        <v>411</v>
      </c>
      <c r="T832" s="1">
        <v>131601.79999999999</v>
      </c>
      <c r="U832">
        <v>0</v>
      </c>
      <c r="V832">
        <v>0</v>
      </c>
      <c r="W832" s="1">
        <v>115648.8</v>
      </c>
      <c r="X832" s="1">
        <v>16909</v>
      </c>
      <c r="Y832">
        <v>0</v>
      </c>
      <c r="Z832" s="1">
        <v>132557.79999999999</v>
      </c>
      <c r="AA832">
        <v>0</v>
      </c>
      <c r="AB832">
        <v>0</v>
      </c>
      <c r="AD832">
        <v>8787721872763</v>
      </c>
      <c r="AE832" t="s">
        <v>412</v>
      </c>
      <c r="AG832" s="2">
        <v>45673</v>
      </c>
      <c r="AH832" s="1">
        <v>2926.49</v>
      </c>
      <c r="AI832" s="2">
        <v>45637</v>
      </c>
      <c r="AJ832">
        <v>2004</v>
      </c>
      <c r="AK832" s="2">
        <v>45622</v>
      </c>
      <c r="AP832" t="s">
        <v>813</v>
      </c>
      <c r="AT832" s="2">
        <v>45742</v>
      </c>
      <c r="AU832" s="2">
        <v>45742</v>
      </c>
      <c r="AV832" t="s">
        <v>414</v>
      </c>
      <c r="AW832" s="2">
        <v>45624</v>
      </c>
      <c r="AX832">
        <v>31698</v>
      </c>
      <c r="AY832" s="1">
        <v>195018.84</v>
      </c>
      <c r="BA832" t="s">
        <v>477</v>
      </c>
      <c r="BB832">
        <v>31698</v>
      </c>
      <c r="BD832" t="s">
        <v>478</v>
      </c>
      <c r="BE832" t="s">
        <v>417</v>
      </c>
      <c r="BF832">
        <v>5561996305144</v>
      </c>
      <c r="BG832" t="s">
        <v>5597</v>
      </c>
      <c r="BH832">
        <v>72910000</v>
      </c>
      <c r="BI832" t="s">
        <v>5598</v>
      </c>
      <c r="BJ832" t="s">
        <v>5599</v>
      </c>
      <c r="BL832" s="1">
        <v>2588.33</v>
      </c>
      <c r="BQ832">
        <v>2950</v>
      </c>
      <c r="BR832">
        <v>6222</v>
      </c>
      <c r="BS832" t="s">
        <v>421</v>
      </c>
      <c r="BT832" s="2">
        <v>45621</v>
      </c>
      <c r="BY832" t="s">
        <v>5600</v>
      </c>
      <c r="BZ832" s="2">
        <v>45621</v>
      </c>
      <c r="CA832" s="2">
        <v>45644</v>
      </c>
      <c r="CC832" s="2">
        <v>45623</v>
      </c>
      <c r="CD832" t="s">
        <v>424</v>
      </c>
      <c r="CF832" s="2">
        <v>45621</v>
      </c>
      <c r="CG832" s="2">
        <v>45631</v>
      </c>
      <c r="CI832" s="2">
        <v>45631</v>
      </c>
      <c r="CJ832" s="2">
        <v>45653</v>
      </c>
      <c r="CL832" s="2">
        <v>45621</v>
      </c>
      <c r="CM832" s="2">
        <v>45659</v>
      </c>
      <c r="CN832" s="2">
        <v>45623</v>
      </c>
      <c r="CO832" s="2">
        <v>45658</v>
      </c>
      <c r="CP832" s="2">
        <v>45649</v>
      </c>
      <c r="CR832" s="2">
        <v>45628</v>
      </c>
      <c r="CS832" s="2">
        <v>45637</v>
      </c>
      <c r="CU832" s="2">
        <v>45649</v>
      </c>
      <c r="CV832" s="2">
        <v>45679</v>
      </c>
      <c r="CW832" s="2">
        <v>45637</v>
      </c>
      <c r="CX832" s="2">
        <v>45671</v>
      </c>
      <c r="CY832" t="s">
        <v>424</v>
      </c>
      <c r="CZ832" s="2">
        <v>45664</v>
      </c>
      <c r="DC832" s="2">
        <v>45672</v>
      </c>
      <c r="DD832" s="2">
        <v>45622</v>
      </c>
      <c r="DF832" s="2">
        <v>45674</v>
      </c>
      <c r="DI832" s="2">
        <v>45677</v>
      </c>
      <c r="DJ832" s="2">
        <v>45622</v>
      </c>
      <c r="DK832" s="2">
        <v>45680</v>
      </c>
      <c r="DL832" s="2">
        <v>45698</v>
      </c>
      <c r="DM832" s="2">
        <v>45701</v>
      </c>
      <c r="DN832" s="2">
        <v>45728</v>
      </c>
      <c r="DO832" s="2">
        <v>45637</v>
      </c>
      <c r="DP832" s="2">
        <v>45728</v>
      </c>
      <c r="EE832" s="1">
        <v>3805.82</v>
      </c>
      <c r="EF832" t="s">
        <v>5601</v>
      </c>
      <c r="EG832" t="s">
        <v>735</v>
      </c>
      <c r="EH832" t="s">
        <v>5516</v>
      </c>
      <c r="EI832" t="s">
        <v>3282</v>
      </c>
      <c r="EJ832" t="s">
        <v>4126</v>
      </c>
      <c r="EK832" t="s">
        <v>1591</v>
      </c>
    </row>
    <row r="833" spans="1:141" hidden="1" x14ac:dyDescent="0.35">
      <c r="A833">
        <v>4012</v>
      </c>
      <c r="B833" t="s">
        <v>404</v>
      </c>
      <c r="C833">
        <v>4884</v>
      </c>
      <c r="D833" t="s">
        <v>471</v>
      </c>
      <c r="E833" t="s">
        <v>508</v>
      </c>
      <c r="F833" t="s">
        <v>509</v>
      </c>
      <c r="G833">
        <v>303</v>
      </c>
      <c r="H833" t="s">
        <v>474</v>
      </c>
      <c r="I833" t="s">
        <v>5602</v>
      </c>
      <c r="J833" t="s">
        <v>5603</v>
      </c>
      <c r="K833" t="s">
        <v>44</v>
      </c>
      <c r="L833" t="s">
        <v>202</v>
      </c>
      <c r="M833" t="s">
        <v>411</v>
      </c>
      <c r="N833" t="s">
        <v>411</v>
      </c>
      <c r="O833" t="s">
        <v>411</v>
      </c>
      <c r="P833" t="s">
        <v>424</v>
      </c>
      <c r="Q833" t="s">
        <v>411</v>
      </c>
      <c r="R833" t="s">
        <v>411</v>
      </c>
      <c r="S833" t="s">
        <v>411</v>
      </c>
      <c r="T833" s="1">
        <v>147466.56</v>
      </c>
      <c r="U833">
        <v>474.38</v>
      </c>
      <c r="V833">
        <v>0</v>
      </c>
      <c r="W833" s="1">
        <v>96534.39</v>
      </c>
      <c r="X833" s="1">
        <v>43465.61</v>
      </c>
      <c r="Y833">
        <v>0</v>
      </c>
      <c r="Z833" s="1">
        <v>140000</v>
      </c>
      <c r="AA833">
        <v>0</v>
      </c>
      <c r="AB833">
        <v>0</v>
      </c>
      <c r="AD833">
        <v>878772184289</v>
      </c>
      <c r="AE833" t="s">
        <v>412</v>
      </c>
      <c r="AF833">
        <v>93325</v>
      </c>
      <c r="AG833" s="2">
        <v>45635</v>
      </c>
      <c r="AH833" s="1">
        <v>2798.09</v>
      </c>
      <c r="AI833" s="2">
        <v>45625</v>
      </c>
      <c r="AJ833">
        <v>2004</v>
      </c>
      <c r="AK833" s="2">
        <v>45622</v>
      </c>
      <c r="AP833" t="s">
        <v>413</v>
      </c>
      <c r="AT833" s="2">
        <v>45742</v>
      </c>
      <c r="AU833" s="2">
        <v>45742</v>
      </c>
      <c r="AV833" t="s">
        <v>414</v>
      </c>
      <c r="AW833" s="2">
        <v>45624</v>
      </c>
      <c r="AX833">
        <v>31697</v>
      </c>
      <c r="AY833" s="1">
        <v>199166.56</v>
      </c>
      <c r="BA833" t="s">
        <v>477</v>
      </c>
      <c r="BB833">
        <v>31697</v>
      </c>
      <c r="BD833" t="s">
        <v>1681</v>
      </c>
      <c r="BE833" t="s">
        <v>513</v>
      </c>
      <c r="BF833">
        <v>5561992132226</v>
      </c>
      <c r="BG833" t="s">
        <v>5604</v>
      </c>
      <c r="BH833">
        <v>72307107</v>
      </c>
      <c r="BI833" t="s">
        <v>2341</v>
      </c>
      <c r="BJ833" t="s">
        <v>5605</v>
      </c>
      <c r="BL833" s="1">
        <v>1581.27</v>
      </c>
      <c r="BM833" s="2">
        <v>45756</v>
      </c>
      <c r="BQ833">
        <v>3035</v>
      </c>
      <c r="BR833">
        <v>6221</v>
      </c>
      <c r="BS833" t="s">
        <v>517</v>
      </c>
      <c r="BT833" s="2">
        <v>45616</v>
      </c>
      <c r="BU833">
        <v>900.76</v>
      </c>
      <c r="BV833" s="2">
        <v>45643</v>
      </c>
      <c r="BY833" t="s">
        <v>5606</v>
      </c>
      <c r="BZ833" s="2">
        <v>45616</v>
      </c>
      <c r="CA833" s="2">
        <v>45629</v>
      </c>
      <c r="CC833" s="2">
        <v>45622</v>
      </c>
      <c r="CD833" t="s">
        <v>424</v>
      </c>
      <c r="CF833" s="2">
        <v>45616</v>
      </c>
      <c r="CL833" s="2">
        <v>45616</v>
      </c>
      <c r="CM833" s="2">
        <v>45632</v>
      </c>
      <c r="CN833" s="2">
        <v>45622</v>
      </c>
      <c r="CO833" s="2">
        <v>45658</v>
      </c>
      <c r="CP833" s="2">
        <v>45629</v>
      </c>
      <c r="CR833" s="2">
        <v>45629</v>
      </c>
      <c r="CS833" s="2">
        <v>45624</v>
      </c>
      <c r="CU833" s="2">
        <v>45629</v>
      </c>
      <c r="CV833" s="2">
        <v>45679</v>
      </c>
      <c r="CW833" s="2">
        <v>45624</v>
      </c>
      <c r="CY833" t="s">
        <v>424</v>
      </c>
      <c r="DD833" s="2">
        <v>45622</v>
      </c>
      <c r="DF833" s="2">
        <v>45636</v>
      </c>
      <c r="DI833" s="2">
        <v>45637</v>
      </c>
      <c r="DJ833" s="2">
        <v>45622</v>
      </c>
      <c r="DK833" s="2">
        <v>45680</v>
      </c>
      <c r="DL833" s="2">
        <v>45698</v>
      </c>
      <c r="DM833" s="2">
        <v>45701</v>
      </c>
      <c r="DN833" s="2">
        <v>45728</v>
      </c>
      <c r="DO833" s="2">
        <v>45624</v>
      </c>
      <c r="DP833" s="2">
        <v>45728</v>
      </c>
      <c r="EE833" s="1">
        <v>3905.32</v>
      </c>
      <c r="EG833" t="s">
        <v>1640</v>
      </c>
      <c r="EH833" t="s">
        <v>4422</v>
      </c>
      <c r="EI833" t="s">
        <v>3282</v>
      </c>
      <c r="EJ833" t="s">
        <v>4126</v>
      </c>
      <c r="EK833" t="s">
        <v>1591</v>
      </c>
    </row>
    <row r="834" spans="1:141" hidden="1" x14ac:dyDescent="0.35">
      <c r="A834">
        <v>4013</v>
      </c>
      <c r="B834" t="s">
        <v>404</v>
      </c>
      <c r="C834">
        <v>4852</v>
      </c>
      <c r="D834" t="s">
        <v>5000</v>
      </c>
      <c r="E834" t="s">
        <v>834</v>
      </c>
      <c r="F834" t="s">
        <v>532</v>
      </c>
      <c r="G834">
        <v>302</v>
      </c>
      <c r="H834" t="s">
        <v>408</v>
      </c>
      <c r="I834" t="s">
        <v>5607</v>
      </c>
      <c r="J834" t="s">
        <v>5608</v>
      </c>
      <c r="K834" t="s">
        <v>14</v>
      </c>
      <c r="L834" t="s">
        <v>154</v>
      </c>
      <c r="M834" t="s">
        <v>411</v>
      </c>
      <c r="N834" t="s">
        <v>411</v>
      </c>
      <c r="O834" t="s">
        <v>411</v>
      </c>
      <c r="P834" t="s">
        <v>411</v>
      </c>
      <c r="Q834" t="s">
        <v>411</v>
      </c>
      <c r="R834" t="s">
        <v>411</v>
      </c>
      <c r="S834" t="s">
        <v>411</v>
      </c>
      <c r="T834" s="1">
        <v>152246.9</v>
      </c>
      <c r="U834">
        <v>0</v>
      </c>
      <c r="V834">
        <v>0</v>
      </c>
      <c r="W834">
        <v>0</v>
      </c>
      <c r="X834">
        <v>0</v>
      </c>
      <c r="Y834">
        <v>0</v>
      </c>
      <c r="Z834">
        <v>0</v>
      </c>
      <c r="AA834">
        <v>0</v>
      </c>
      <c r="AB834">
        <v>0</v>
      </c>
      <c r="AE834" t="s">
        <v>412</v>
      </c>
      <c r="AG834" s="2">
        <v>45735</v>
      </c>
      <c r="AH834" s="1">
        <v>2971.71</v>
      </c>
      <c r="AI834" s="2">
        <v>45653</v>
      </c>
      <c r="AJ834">
        <v>2004</v>
      </c>
      <c r="AK834" s="2">
        <v>45622</v>
      </c>
      <c r="AP834" t="s">
        <v>3839</v>
      </c>
      <c r="AQ834" t="s">
        <v>3840</v>
      </c>
      <c r="AT834" s="2">
        <v>45943</v>
      </c>
      <c r="AU834" s="2">
        <v>45943</v>
      </c>
      <c r="AV834" t="s">
        <v>414</v>
      </c>
      <c r="AW834" s="2">
        <v>45623</v>
      </c>
      <c r="AX834">
        <v>31686</v>
      </c>
      <c r="AY834" s="1">
        <v>224800</v>
      </c>
      <c r="BA834" t="s">
        <v>5003</v>
      </c>
      <c r="BB834">
        <v>31686</v>
      </c>
      <c r="BC834" t="s">
        <v>5609</v>
      </c>
      <c r="BD834" t="s">
        <v>416</v>
      </c>
      <c r="BE834" t="s">
        <v>417</v>
      </c>
      <c r="BF834">
        <v>5561998282445</v>
      </c>
      <c r="BG834" t="s">
        <v>5610</v>
      </c>
      <c r="BH834">
        <v>73801971</v>
      </c>
      <c r="BI834" t="s">
        <v>721</v>
      </c>
      <c r="BJ834" t="s">
        <v>5611</v>
      </c>
      <c r="BL834" s="1">
        <v>2550</v>
      </c>
      <c r="BQ834">
        <v>4107</v>
      </c>
      <c r="BR834">
        <v>300</v>
      </c>
      <c r="BS834" t="s">
        <v>457</v>
      </c>
      <c r="BT834" s="2">
        <v>45622</v>
      </c>
      <c r="BW834" t="s">
        <v>422</v>
      </c>
      <c r="BY834" t="s">
        <v>5612</v>
      </c>
      <c r="BZ834" s="2">
        <v>45623</v>
      </c>
      <c r="CC834" s="2">
        <v>45623</v>
      </c>
      <c r="CD834" t="s">
        <v>424</v>
      </c>
      <c r="CF834" s="2">
        <v>45623</v>
      </c>
      <c r="CG834" s="2">
        <v>45642</v>
      </c>
      <c r="CI834" s="2">
        <v>45642</v>
      </c>
      <c r="CJ834" s="2">
        <v>45714</v>
      </c>
      <c r="CL834" s="2">
        <v>45624</v>
      </c>
      <c r="CM834" s="2">
        <v>45727</v>
      </c>
      <c r="CN834" s="2">
        <v>45623</v>
      </c>
      <c r="CO834" s="2">
        <v>45748</v>
      </c>
      <c r="CP834" s="2">
        <v>45664</v>
      </c>
      <c r="CR834" s="2">
        <v>45628</v>
      </c>
      <c r="CS834" s="2">
        <v>45652</v>
      </c>
      <c r="CU834" s="2">
        <v>45712</v>
      </c>
      <c r="CV834" s="2">
        <v>45784</v>
      </c>
      <c r="CW834" s="2">
        <v>45652</v>
      </c>
      <c r="CY834" t="s">
        <v>424</v>
      </c>
      <c r="DC834" s="2">
        <v>45638</v>
      </c>
      <c r="DD834" s="2">
        <v>45623</v>
      </c>
      <c r="DI834" s="2">
        <v>45736</v>
      </c>
      <c r="DJ834" s="2">
        <v>45637</v>
      </c>
      <c r="DK834" s="2">
        <v>45786</v>
      </c>
      <c r="DL834" s="2">
        <v>45828</v>
      </c>
      <c r="DM834" s="2">
        <v>45862</v>
      </c>
      <c r="DN834" s="2">
        <v>45881</v>
      </c>
      <c r="DO834" s="2">
        <v>45652</v>
      </c>
      <c r="DP834" s="2">
        <v>45889</v>
      </c>
      <c r="DY834">
        <v>554</v>
      </c>
      <c r="EB834" t="s">
        <v>5613</v>
      </c>
      <c r="EE834" s="1">
        <v>2155.4299999999998</v>
      </c>
      <c r="EG834" t="s">
        <v>735</v>
      </c>
      <c r="EK834" t="s">
        <v>1591</v>
      </c>
    </row>
    <row r="835" spans="1:141" hidden="1" x14ac:dyDescent="0.35">
      <c r="A835">
        <v>4014</v>
      </c>
      <c r="B835" t="s">
        <v>404</v>
      </c>
      <c r="C835">
        <v>4895</v>
      </c>
      <c r="D835" t="s">
        <v>471</v>
      </c>
      <c r="E835" t="s">
        <v>472</v>
      </c>
      <c r="F835" t="s">
        <v>492</v>
      </c>
      <c r="G835" t="s">
        <v>2344</v>
      </c>
      <c r="H835" t="s">
        <v>474</v>
      </c>
      <c r="I835" t="s">
        <v>5614</v>
      </c>
      <c r="J835" t="s">
        <v>5615</v>
      </c>
      <c r="K835" t="s">
        <v>37</v>
      </c>
      <c r="L835" t="s">
        <v>63</v>
      </c>
      <c r="M835" t="s">
        <v>411</v>
      </c>
      <c r="N835" t="s">
        <v>411</v>
      </c>
      <c r="O835" t="s">
        <v>411</v>
      </c>
      <c r="P835" t="s">
        <v>424</v>
      </c>
      <c r="Q835" t="s">
        <v>424</v>
      </c>
      <c r="R835" t="s">
        <v>411</v>
      </c>
      <c r="S835" t="s">
        <v>411</v>
      </c>
      <c r="T835" s="1">
        <v>150207.01999999999</v>
      </c>
      <c r="U835">
        <v>583.65</v>
      </c>
      <c r="V835">
        <v>0</v>
      </c>
      <c r="W835" s="1">
        <v>107756</v>
      </c>
      <c r="X835" s="1">
        <v>44941</v>
      </c>
      <c r="Y835">
        <v>0</v>
      </c>
      <c r="Z835" s="1">
        <v>152697</v>
      </c>
      <c r="AA835">
        <v>0</v>
      </c>
      <c r="AB835">
        <v>0</v>
      </c>
      <c r="AD835">
        <v>8787721831250</v>
      </c>
      <c r="AE835" t="s">
        <v>412</v>
      </c>
      <c r="AF835">
        <v>96040</v>
      </c>
      <c r="AG835" s="2">
        <v>45638</v>
      </c>
      <c r="AH835" s="1">
        <v>2745.48</v>
      </c>
      <c r="AI835" s="2">
        <v>45628</v>
      </c>
      <c r="AJ835">
        <v>2004</v>
      </c>
      <c r="AK835" s="2">
        <v>45622</v>
      </c>
      <c r="AP835" t="s">
        <v>413</v>
      </c>
      <c r="AT835" s="2">
        <v>46077</v>
      </c>
      <c r="AU835" s="2">
        <v>46077</v>
      </c>
      <c r="AV835" t="s">
        <v>414</v>
      </c>
      <c r="AW835" s="2">
        <v>45624</v>
      </c>
      <c r="AX835">
        <v>31699</v>
      </c>
      <c r="AY835" s="1">
        <v>202059</v>
      </c>
      <c r="BA835" t="s">
        <v>477</v>
      </c>
      <c r="BB835">
        <v>31699</v>
      </c>
      <c r="BD835" t="s">
        <v>478</v>
      </c>
      <c r="BE835" t="s">
        <v>417</v>
      </c>
      <c r="BF835">
        <v>5561984251232</v>
      </c>
      <c r="BG835" t="s">
        <v>5616</v>
      </c>
      <c r="BH835">
        <v>72911476</v>
      </c>
      <c r="BI835" t="s">
        <v>1454</v>
      </c>
      <c r="BJ835" t="s">
        <v>5617</v>
      </c>
      <c r="BL835" s="1">
        <v>1945.55</v>
      </c>
      <c r="BM835" s="2">
        <v>45782</v>
      </c>
      <c r="BQ835">
        <v>2735</v>
      </c>
      <c r="BR835">
        <v>6223</v>
      </c>
      <c r="BS835" t="s">
        <v>4331</v>
      </c>
      <c r="BT835" s="2">
        <v>45621</v>
      </c>
      <c r="BU835">
        <v>936.23</v>
      </c>
      <c r="BV835" s="2">
        <v>45631</v>
      </c>
      <c r="BX835" s="2">
        <v>45635</v>
      </c>
      <c r="BY835" t="s">
        <v>5618</v>
      </c>
      <c r="BZ835" s="2">
        <v>45621</v>
      </c>
      <c r="CA835" s="2">
        <v>45630</v>
      </c>
      <c r="CC835" s="2">
        <v>45622</v>
      </c>
      <c r="CD835" t="s">
        <v>424</v>
      </c>
      <c r="CF835" s="2">
        <v>45621</v>
      </c>
      <c r="CJ835" s="2">
        <v>45631</v>
      </c>
      <c r="CL835" s="2">
        <v>45621</v>
      </c>
      <c r="CM835" s="2">
        <v>45636</v>
      </c>
      <c r="CN835" s="2">
        <v>45622</v>
      </c>
      <c r="CO835" s="2">
        <v>45628</v>
      </c>
      <c r="CP835" s="2">
        <v>45630</v>
      </c>
      <c r="CR835" s="2">
        <v>45622</v>
      </c>
      <c r="CS835" s="2">
        <v>45624</v>
      </c>
      <c r="CU835" s="2">
        <v>45630</v>
      </c>
      <c r="CV835" s="2">
        <v>45664</v>
      </c>
      <c r="CW835" s="2">
        <v>45624</v>
      </c>
      <c r="CX835" s="2">
        <v>45638</v>
      </c>
      <c r="CY835" t="s">
        <v>424</v>
      </c>
      <c r="DD835" s="2">
        <v>45622</v>
      </c>
      <c r="DF835" s="2">
        <v>45638</v>
      </c>
      <c r="DI835" s="2">
        <v>45639</v>
      </c>
      <c r="DJ835" s="2">
        <v>45623</v>
      </c>
      <c r="DK835" s="2">
        <v>45666</v>
      </c>
      <c r="DL835" s="2">
        <v>45700</v>
      </c>
      <c r="DM835" s="2">
        <v>45701</v>
      </c>
      <c r="DN835" s="2">
        <v>46059</v>
      </c>
      <c r="DO835" s="2">
        <v>45624</v>
      </c>
      <c r="DP835" s="2">
        <v>46059</v>
      </c>
      <c r="EE835" s="1">
        <v>3905.32</v>
      </c>
      <c r="EG835" t="s">
        <v>1640</v>
      </c>
      <c r="EH835" t="s">
        <v>3373</v>
      </c>
      <c r="EI835" t="s">
        <v>3282</v>
      </c>
      <c r="EJ835" t="s">
        <v>4126</v>
      </c>
      <c r="EK835" t="s">
        <v>1591</v>
      </c>
    </row>
    <row r="836" spans="1:141" hidden="1" x14ac:dyDescent="0.35">
      <c r="A836">
        <v>4015</v>
      </c>
      <c r="B836" t="s">
        <v>1352</v>
      </c>
      <c r="C836">
        <v>4903</v>
      </c>
      <c r="D836" t="s">
        <v>405</v>
      </c>
      <c r="E836" t="s">
        <v>406</v>
      </c>
      <c r="F836" t="s">
        <v>1086</v>
      </c>
      <c r="G836">
        <v>104</v>
      </c>
      <c r="H836" t="s">
        <v>408</v>
      </c>
      <c r="I836" t="s">
        <v>5289</v>
      </c>
      <c r="J836" t="s">
        <v>5290</v>
      </c>
      <c r="K836" t="s">
        <v>14</v>
      </c>
      <c r="L836" t="s">
        <v>29</v>
      </c>
      <c r="M836" t="s">
        <v>411</v>
      </c>
      <c r="N836" t="s">
        <v>411</v>
      </c>
      <c r="O836" t="s">
        <v>411</v>
      </c>
      <c r="P836" t="s">
        <v>411</v>
      </c>
      <c r="Q836" t="s">
        <v>411</v>
      </c>
      <c r="R836" t="s">
        <v>411</v>
      </c>
      <c r="S836" t="s">
        <v>411</v>
      </c>
      <c r="T836" s="1">
        <v>156339.07</v>
      </c>
      <c r="U836">
        <v>705</v>
      </c>
      <c r="V836">
        <v>0</v>
      </c>
      <c r="W836" s="1">
        <v>134550.07</v>
      </c>
      <c r="X836" s="1">
        <v>21789</v>
      </c>
      <c r="Y836">
        <v>0</v>
      </c>
      <c r="Z836" s="1">
        <v>156339.07</v>
      </c>
      <c r="AA836">
        <v>0</v>
      </c>
      <c r="AB836">
        <v>0</v>
      </c>
      <c r="AD836">
        <v>8787721857179</v>
      </c>
      <c r="AE836" t="s">
        <v>412</v>
      </c>
      <c r="AG836" s="2">
        <v>45644</v>
      </c>
      <c r="AH836" s="1">
        <v>3547.43</v>
      </c>
      <c r="AI836" s="2">
        <v>45624</v>
      </c>
      <c r="AJ836">
        <v>2004</v>
      </c>
      <c r="AK836" s="2">
        <v>45622</v>
      </c>
      <c r="AP836" t="s">
        <v>413</v>
      </c>
      <c r="AT836" s="2">
        <v>45700</v>
      </c>
      <c r="AU836" s="2">
        <v>45985</v>
      </c>
      <c r="AV836" t="s">
        <v>414</v>
      </c>
      <c r="AW836" s="2">
        <v>45624</v>
      </c>
      <c r="AX836">
        <v>31700</v>
      </c>
      <c r="AY836" s="1">
        <v>222000</v>
      </c>
      <c r="BA836" t="s">
        <v>415</v>
      </c>
      <c r="BB836">
        <v>31700</v>
      </c>
      <c r="BD836" t="s">
        <v>416</v>
      </c>
      <c r="BE836" t="s">
        <v>417</v>
      </c>
      <c r="BF836">
        <v>5561998032468</v>
      </c>
      <c r="BG836" t="s">
        <v>5291</v>
      </c>
      <c r="BH836">
        <v>73801971</v>
      </c>
      <c r="BI836" t="s">
        <v>595</v>
      </c>
      <c r="BJ836" t="s">
        <v>5292</v>
      </c>
      <c r="BL836" s="1">
        <v>2350</v>
      </c>
      <c r="BM836" s="2">
        <v>45768</v>
      </c>
      <c r="BQ836">
        <v>3223</v>
      </c>
      <c r="BR836">
        <v>6157</v>
      </c>
      <c r="BS836" t="s">
        <v>449</v>
      </c>
      <c r="BT836" s="2">
        <v>45622</v>
      </c>
      <c r="BW836" t="s">
        <v>422</v>
      </c>
      <c r="BY836" t="s">
        <v>5619</v>
      </c>
      <c r="BZ836" s="2">
        <v>45622</v>
      </c>
      <c r="CA836" s="2">
        <v>45635</v>
      </c>
      <c r="CC836" s="2">
        <v>45624</v>
      </c>
      <c r="CD836" t="s">
        <v>424</v>
      </c>
      <c r="CF836" s="2">
        <v>45622</v>
      </c>
      <c r="CJ836" s="2">
        <v>45643</v>
      </c>
      <c r="CL836" s="2">
        <v>45624</v>
      </c>
      <c r="CM836" s="2">
        <v>45643</v>
      </c>
      <c r="CN836" s="2">
        <v>45624</v>
      </c>
      <c r="CO836" s="2">
        <v>45691</v>
      </c>
      <c r="CP836" s="2">
        <v>45636</v>
      </c>
      <c r="CR836" s="2">
        <v>45625</v>
      </c>
      <c r="CS836" s="2">
        <v>45624</v>
      </c>
      <c r="CT836" s="2">
        <v>45768</v>
      </c>
      <c r="CU836" s="2">
        <v>45638</v>
      </c>
      <c r="CV836" s="2">
        <v>45783</v>
      </c>
      <c r="CW836" s="2">
        <v>45624</v>
      </c>
      <c r="CY836" t="s">
        <v>424</v>
      </c>
      <c r="DB836" s="2">
        <v>45624</v>
      </c>
      <c r="DD836" s="2">
        <v>45629</v>
      </c>
      <c r="DE836" s="2">
        <v>45624</v>
      </c>
      <c r="DF836" s="2">
        <v>45644</v>
      </c>
      <c r="DI836" s="2">
        <v>45645</v>
      </c>
      <c r="DJ836" s="2">
        <v>45622</v>
      </c>
      <c r="DK836" s="2">
        <v>45783</v>
      </c>
      <c r="DL836" s="2">
        <v>45950</v>
      </c>
      <c r="DM836" s="2">
        <v>45952</v>
      </c>
      <c r="DO836" s="2">
        <v>45624</v>
      </c>
      <c r="EE836" s="1">
        <v>2181.75</v>
      </c>
    </row>
    <row r="837" spans="1:141" hidden="1" x14ac:dyDescent="0.35">
      <c r="A837">
        <v>4016</v>
      </c>
      <c r="B837" t="s">
        <v>1352</v>
      </c>
      <c r="C837">
        <v>4904</v>
      </c>
      <c r="D837" t="s">
        <v>405</v>
      </c>
      <c r="E837" t="s">
        <v>406</v>
      </c>
      <c r="F837" t="s">
        <v>1003</v>
      </c>
      <c r="G837">
        <v>101</v>
      </c>
      <c r="H837" t="s">
        <v>408</v>
      </c>
      <c r="I837" t="s">
        <v>5067</v>
      </c>
      <c r="J837" t="s">
        <v>5068</v>
      </c>
      <c r="K837" t="s">
        <v>14</v>
      </c>
      <c r="L837" t="s">
        <v>95</v>
      </c>
      <c r="M837" t="s">
        <v>411</v>
      </c>
      <c r="N837" t="s">
        <v>411</v>
      </c>
      <c r="O837" t="s">
        <v>411</v>
      </c>
      <c r="P837" t="s">
        <v>411</v>
      </c>
      <c r="Q837" t="s">
        <v>411</v>
      </c>
      <c r="R837" t="s">
        <v>411</v>
      </c>
      <c r="S837" t="s">
        <v>411</v>
      </c>
      <c r="T837" s="1">
        <v>156334.89000000001</v>
      </c>
      <c r="U837">
        <v>704.95</v>
      </c>
      <c r="V837">
        <v>0</v>
      </c>
      <c r="W837" s="1">
        <v>134541.89000000001</v>
      </c>
      <c r="X837" s="1">
        <v>21793</v>
      </c>
      <c r="Y837">
        <v>0</v>
      </c>
      <c r="Z837" s="1">
        <v>156334.89000000001</v>
      </c>
      <c r="AA837">
        <v>0</v>
      </c>
      <c r="AB837">
        <v>0</v>
      </c>
      <c r="AD837">
        <v>8787721853742</v>
      </c>
      <c r="AE837" t="s">
        <v>412</v>
      </c>
      <c r="AG837" s="2">
        <v>45639</v>
      </c>
      <c r="AH837" s="1">
        <v>2795.84</v>
      </c>
      <c r="AI837" s="2">
        <v>45625</v>
      </c>
      <c r="AJ837">
        <v>2004</v>
      </c>
      <c r="AK837" s="2">
        <v>45622</v>
      </c>
      <c r="AP837" t="s">
        <v>413</v>
      </c>
      <c r="AT837" s="2">
        <v>45700</v>
      </c>
      <c r="AU837" s="2">
        <v>45783</v>
      </c>
      <c r="AV837" t="s">
        <v>414</v>
      </c>
      <c r="AW837" s="2">
        <v>45624</v>
      </c>
      <c r="AX837">
        <v>31701</v>
      </c>
      <c r="AY837" s="1">
        <v>227000.49</v>
      </c>
      <c r="BA837" t="s">
        <v>415</v>
      </c>
      <c r="BB837">
        <v>31701</v>
      </c>
      <c r="BC837" t="s">
        <v>5069</v>
      </c>
      <c r="BD837" t="s">
        <v>416</v>
      </c>
      <c r="BE837" t="s">
        <v>417</v>
      </c>
      <c r="BF837">
        <v>5561996639199</v>
      </c>
      <c r="BG837" t="s">
        <v>5070</v>
      </c>
      <c r="BH837">
        <v>73805221</v>
      </c>
      <c r="BI837" t="s">
        <v>614</v>
      </c>
      <c r="BJ837" t="s">
        <v>5071</v>
      </c>
      <c r="BL837" s="1">
        <v>2349.86</v>
      </c>
      <c r="BM837" s="2">
        <v>45712</v>
      </c>
      <c r="BQ837">
        <v>3272</v>
      </c>
      <c r="BR837">
        <v>6224</v>
      </c>
      <c r="BS837" t="s">
        <v>449</v>
      </c>
      <c r="BT837" s="2">
        <v>45623</v>
      </c>
      <c r="BW837" t="s">
        <v>422</v>
      </c>
      <c r="BY837" t="s">
        <v>5620</v>
      </c>
      <c r="BZ837" s="2">
        <v>45623</v>
      </c>
      <c r="CC837" s="2">
        <v>45624</v>
      </c>
      <c r="CD837" t="s">
        <v>424</v>
      </c>
      <c r="CF837" s="2">
        <v>45623</v>
      </c>
      <c r="CJ837" s="2">
        <v>45636</v>
      </c>
      <c r="CL837" s="2">
        <v>45623</v>
      </c>
      <c r="CM837" s="2">
        <v>45636</v>
      </c>
      <c r="CN837" s="2">
        <v>45624</v>
      </c>
      <c r="CO837" s="2">
        <v>45691</v>
      </c>
      <c r="CP837" s="2">
        <v>45628</v>
      </c>
      <c r="CR837" s="2">
        <v>45630</v>
      </c>
      <c r="CS837" s="2">
        <v>45624</v>
      </c>
      <c r="CT837" s="2">
        <v>1141439</v>
      </c>
      <c r="CU837" s="2">
        <v>45630</v>
      </c>
      <c r="CV837" s="2">
        <v>45783</v>
      </c>
      <c r="CW837" s="2">
        <v>45624</v>
      </c>
      <c r="CY837" t="s">
        <v>424</v>
      </c>
      <c r="DB837" s="2">
        <v>45624</v>
      </c>
      <c r="DD837" s="2">
        <v>45625</v>
      </c>
      <c r="DE837" s="2">
        <v>45625</v>
      </c>
      <c r="DF837" s="2">
        <v>45639</v>
      </c>
      <c r="DI837" s="2">
        <v>45642</v>
      </c>
      <c r="DJ837" s="2">
        <v>45623</v>
      </c>
      <c r="DK837" s="2">
        <v>45783</v>
      </c>
      <c r="DO837" s="2">
        <v>45624</v>
      </c>
      <c r="EE837" s="1">
        <v>2186.9</v>
      </c>
      <c r="EG837" t="s">
        <v>735</v>
      </c>
    </row>
    <row r="838" spans="1:141" hidden="1" x14ac:dyDescent="0.35">
      <c r="A838">
        <v>4017</v>
      </c>
      <c r="B838" t="s">
        <v>1352</v>
      </c>
      <c r="C838">
        <v>4861</v>
      </c>
      <c r="D838" t="s">
        <v>405</v>
      </c>
      <c r="E838" t="s">
        <v>406</v>
      </c>
      <c r="F838" t="s">
        <v>1003</v>
      </c>
      <c r="G838">
        <v>203</v>
      </c>
      <c r="H838" t="s">
        <v>408</v>
      </c>
      <c r="I838" t="s">
        <v>5621</v>
      </c>
      <c r="J838" t="s">
        <v>5622</v>
      </c>
      <c r="K838" t="s">
        <v>22</v>
      </c>
      <c r="L838" t="s">
        <v>125</v>
      </c>
      <c r="M838" t="s">
        <v>411</v>
      </c>
      <c r="N838" t="s">
        <v>411</v>
      </c>
      <c r="O838" t="s">
        <v>411</v>
      </c>
      <c r="P838" t="s">
        <v>411</v>
      </c>
      <c r="Q838" t="s">
        <v>411</v>
      </c>
      <c r="R838" t="s">
        <v>411</v>
      </c>
      <c r="S838" t="s">
        <v>411</v>
      </c>
      <c r="T838" s="1">
        <v>163742.97</v>
      </c>
      <c r="U838">
        <v>780</v>
      </c>
      <c r="V838">
        <v>0</v>
      </c>
      <c r="W838" s="1">
        <v>149085.97</v>
      </c>
      <c r="X838" s="1">
        <v>14657</v>
      </c>
      <c r="Y838">
        <v>0</v>
      </c>
      <c r="Z838" s="1">
        <v>163742.97</v>
      </c>
      <c r="AA838">
        <v>0</v>
      </c>
      <c r="AB838">
        <v>0</v>
      </c>
      <c r="AD838">
        <v>8787721850565</v>
      </c>
      <c r="AE838" t="s">
        <v>412</v>
      </c>
      <c r="AG838" s="2">
        <v>45694</v>
      </c>
      <c r="AH838" s="1">
        <v>6847.07</v>
      </c>
      <c r="AI838" s="2">
        <v>45632</v>
      </c>
      <c r="AJ838">
        <v>2004</v>
      </c>
      <c r="AK838" s="2">
        <v>45622</v>
      </c>
      <c r="AP838" t="s">
        <v>413</v>
      </c>
      <c r="AT838" s="2">
        <v>45733</v>
      </c>
      <c r="AU838" s="2">
        <v>45783</v>
      </c>
      <c r="AV838" t="s">
        <v>414</v>
      </c>
      <c r="AW838" s="2">
        <v>45624</v>
      </c>
      <c r="AX838">
        <v>31704</v>
      </c>
      <c r="AY838" s="1">
        <v>225062.97</v>
      </c>
      <c r="BA838" t="s">
        <v>415</v>
      </c>
      <c r="BB838">
        <v>31704</v>
      </c>
      <c r="BC838" t="s">
        <v>5623</v>
      </c>
      <c r="BD838" t="s">
        <v>445</v>
      </c>
      <c r="BE838" t="s">
        <v>417</v>
      </c>
      <c r="BF838">
        <v>5561996882137</v>
      </c>
      <c r="BG838" t="s">
        <v>5624</v>
      </c>
      <c r="BH838">
        <v>73870000</v>
      </c>
      <c r="BI838" t="s">
        <v>867</v>
      </c>
      <c r="BJ838" t="s">
        <v>5625</v>
      </c>
      <c r="BL838" s="1">
        <v>2600</v>
      </c>
      <c r="BM838" s="2">
        <v>45781</v>
      </c>
      <c r="BQ838">
        <v>3278</v>
      </c>
      <c r="BR838">
        <v>6226</v>
      </c>
      <c r="BS838" t="s">
        <v>974</v>
      </c>
      <c r="BT838" s="2">
        <v>45622</v>
      </c>
      <c r="BW838" t="s">
        <v>422</v>
      </c>
      <c r="BY838" t="s">
        <v>5626</v>
      </c>
      <c r="BZ838" s="2">
        <v>45622</v>
      </c>
      <c r="CA838" s="2">
        <v>45635</v>
      </c>
      <c r="CC838" s="2">
        <v>45623</v>
      </c>
      <c r="CD838" t="s">
        <v>424</v>
      </c>
      <c r="CF838" s="2">
        <v>45622</v>
      </c>
      <c r="CG838" s="2">
        <v>45625</v>
      </c>
      <c r="CI838" s="2">
        <v>45625</v>
      </c>
      <c r="CJ838" s="2">
        <v>45638</v>
      </c>
      <c r="CL838" s="2">
        <v>45635</v>
      </c>
      <c r="CM838" s="2">
        <v>45644</v>
      </c>
      <c r="CN838" s="2">
        <v>45624</v>
      </c>
      <c r="CO838" s="2">
        <v>45691</v>
      </c>
      <c r="CP838" s="2">
        <v>45635</v>
      </c>
      <c r="CR838" s="2">
        <v>45630</v>
      </c>
      <c r="CS838" s="2">
        <v>45628</v>
      </c>
      <c r="CT838" s="2">
        <v>45781</v>
      </c>
      <c r="CU838" s="2">
        <v>45636</v>
      </c>
      <c r="CV838" s="2">
        <v>45783</v>
      </c>
      <c r="CW838" s="2">
        <v>45628</v>
      </c>
      <c r="CY838" t="s">
        <v>424</v>
      </c>
      <c r="CZ838" s="2">
        <v>45670</v>
      </c>
      <c r="DB838" s="2">
        <v>45629</v>
      </c>
      <c r="DC838" s="2">
        <v>45691</v>
      </c>
      <c r="DD838" s="2">
        <v>45643</v>
      </c>
      <c r="DE838" s="2">
        <v>45631</v>
      </c>
      <c r="DF838" s="2">
        <v>45695</v>
      </c>
      <c r="DI838" s="2">
        <v>45698</v>
      </c>
      <c r="DJ838" s="2">
        <v>45623</v>
      </c>
      <c r="DK838" s="2">
        <v>45783</v>
      </c>
      <c r="DO838" s="2">
        <v>45628</v>
      </c>
      <c r="EA838" t="s">
        <v>5432</v>
      </c>
      <c r="EE838" s="1">
        <v>1963.71</v>
      </c>
      <c r="EG838" t="s">
        <v>1640</v>
      </c>
      <c r="EK838" t="s">
        <v>1591</v>
      </c>
    </row>
    <row r="839" spans="1:141" hidden="1" x14ac:dyDescent="0.35">
      <c r="A839">
        <v>4018</v>
      </c>
      <c r="B839" t="s">
        <v>3928</v>
      </c>
      <c r="C839">
        <v>4802</v>
      </c>
      <c r="D839" t="s">
        <v>4502</v>
      </c>
      <c r="E839" t="s">
        <v>942</v>
      </c>
      <c r="F839" t="s">
        <v>4503</v>
      </c>
      <c r="G839">
        <v>303</v>
      </c>
      <c r="H839" t="s">
        <v>810</v>
      </c>
      <c r="I839" t="s">
        <v>5627</v>
      </c>
      <c r="J839" t="s">
        <v>5628</v>
      </c>
      <c r="K839" t="s">
        <v>56</v>
      </c>
      <c r="L839" t="s">
        <v>137</v>
      </c>
      <c r="M839" t="s">
        <v>411</v>
      </c>
      <c r="N839" t="s">
        <v>411</v>
      </c>
      <c r="O839" t="s">
        <v>411</v>
      </c>
      <c r="P839" t="s">
        <v>411</v>
      </c>
      <c r="Q839" t="s">
        <v>411</v>
      </c>
      <c r="R839" t="s">
        <v>411</v>
      </c>
      <c r="S839" t="s">
        <v>411</v>
      </c>
      <c r="T839" s="1">
        <v>327500</v>
      </c>
      <c r="U839">
        <v>0</v>
      </c>
      <c r="V839">
        <v>0</v>
      </c>
      <c r="W839">
        <v>0</v>
      </c>
      <c r="X839">
        <v>0</v>
      </c>
      <c r="Y839">
        <v>0</v>
      </c>
      <c r="Z839">
        <v>0</v>
      </c>
      <c r="AA839">
        <v>0</v>
      </c>
      <c r="AB839">
        <v>0</v>
      </c>
      <c r="AE839" t="s">
        <v>412</v>
      </c>
      <c r="AH839">
        <v>0</v>
      </c>
      <c r="AK839" s="2">
        <v>45623</v>
      </c>
      <c r="AP839" t="s">
        <v>4990</v>
      </c>
      <c r="AT839" s="2">
        <v>45660</v>
      </c>
      <c r="AU839" s="2">
        <v>46119</v>
      </c>
      <c r="AV839" t="s">
        <v>414</v>
      </c>
      <c r="AW839" s="2">
        <v>45623</v>
      </c>
      <c r="AY839" s="1">
        <v>414200</v>
      </c>
      <c r="BA839" t="s">
        <v>4506</v>
      </c>
      <c r="BD839" t="s">
        <v>738</v>
      </c>
      <c r="BE839" t="s">
        <v>513</v>
      </c>
      <c r="BF839">
        <v>5561991155204</v>
      </c>
      <c r="BG839" t="s">
        <v>5629</v>
      </c>
      <c r="BH839">
        <v>72001180</v>
      </c>
      <c r="BI839" t="s">
        <v>5630</v>
      </c>
      <c r="BJ839" t="s">
        <v>5631</v>
      </c>
      <c r="BL839">
        <v>0</v>
      </c>
      <c r="BO839" t="s">
        <v>5632</v>
      </c>
      <c r="BP839" t="s">
        <v>5280</v>
      </c>
      <c r="BQ839">
        <v>8178</v>
      </c>
      <c r="BS839" t="s">
        <v>432</v>
      </c>
    </row>
    <row r="840" spans="1:141" hidden="1" x14ac:dyDescent="0.35">
      <c r="A840">
        <v>4019</v>
      </c>
      <c r="B840" t="s">
        <v>3928</v>
      </c>
      <c r="C840">
        <v>4916</v>
      </c>
      <c r="D840" t="s">
        <v>4502</v>
      </c>
      <c r="E840" t="s">
        <v>942</v>
      </c>
      <c r="F840" t="s">
        <v>4503</v>
      </c>
      <c r="G840">
        <v>308</v>
      </c>
      <c r="H840" t="s">
        <v>810</v>
      </c>
      <c r="I840" t="s">
        <v>5633</v>
      </c>
      <c r="J840" t="s">
        <v>5634</v>
      </c>
      <c r="K840" t="s">
        <v>56</v>
      </c>
      <c r="L840" t="s">
        <v>137</v>
      </c>
      <c r="M840" t="s">
        <v>411</v>
      </c>
      <c r="N840" t="s">
        <v>411</v>
      </c>
      <c r="O840" t="s">
        <v>411</v>
      </c>
      <c r="P840" t="s">
        <v>411</v>
      </c>
      <c r="Q840" t="s">
        <v>411</v>
      </c>
      <c r="R840" t="s">
        <v>411</v>
      </c>
      <c r="S840" t="s">
        <v>411</v>
      </c>
      <c r="T840" s="1">
        <v>300533.2</v>
      </c>
      <c r="U840">
        <v>0</v>
      </c>
      <c r="V840">
        <v>0</v>
      </c>
      <c r="W840">
        <v>0</v>
      </c>
      <c r="X840">
        <v>0</v>
      </c>
      <c r="Y840">
        <v>0</v>
      </c>
      <c r="Z840">
        <v>0</v>
      </c>
      <c r="AA840">
        <v>0</v>
      </c>
      <c r="AB840">
        <v>0</v>
      </c>
      <c r="AE840" t="s">
        <v>412</v>
      </c>
      <c r="AH840">
        <v>0</v>
      </c>
      <c r="AK840" s="2">
        <v>45623</v>
      </c>
      <c r="AP840" t="s">
        <v>4990</v>
      </c>
      <c r="AT840" s="2">
        <v>45660</v>
      </c>
      <c r="AU840" s="2">
        <v>46119</v>
      </c>
      <c r="AV840" t="s">
        <v>414</v>
      </c>
      <c r="AW840" s="2">
        <v>45623</v>
      </c>
      <c r="AY840" s="1">
        <v>391104.74</v>
      </c>
      <c r="BA840" t="s">
        <v>4506</v>
      </c>
      <c r="BD840" t="s">
        <v>738</v>
      </c>
      <c r="BE840" t="s">
        <v>513</v>
      </c>
      <c r="BF840">
        <v>5561998111352</v>
      </c>
      <c r="BG840" t="s">
        <v>5635</v>
      </c>
      <c r="BH840">
        <v>72006120</v>
      </c>
      <c r="BI840" t="s">
        <v>2609</v>
      </c>
      <c r="BJ840" t="s">
        <v>5636</v>
      </c>
      <c r="BL840">
        <v>0</v>
      </c>
      <c r="BO840" t="s">
        <v>5637</v>
      </c>
      <c r="BP840" t="s">
        <v>5638</v>
      </c>
      <c r="BQ840">
        <v>8183</v>
      </c>
    </row>
    <row r="841" spans="1:141" hidden="1" x14ac:dyDescent="0.35">
      <c r="A841">
        <v>4020</v>
      </c>
      <c r="B841" t="s">
        <v>404</v>
      </c>
      <c r="C841">
        <v>4917</v>
      </c>
      <c r="D841" t="s">
        <v>4502</v>
      </c>
      <c r="E841" t="s">
        <v>942</v>
      </c>
      <c r="F841" t="s">
        <v>4503</v>
      </c>
      <c r="G841">
        <v>401</v>
      </c>
      <c r="H841" t="s">
        <v>810</v>
      </c>
      <c r="I841" t="s">
        <v>5639</v>
      </c>
      <c r="J841" t="s">
        <v>5640</v>
      </c>
      <c r="K841" t="s">
        <v>56</v>
      </c>
      <c r="L841" t="s">
        <v>137</v>
      </c>
      <c r="M841" t="s">
        <v>411</v>
      </c>
      <c r="N841" t="s">
        <v>411</v>
      </c>
      <c r="O841" t="s">
        <v>411</v>
      </c>
      <c r="P841" t="s">
        <v>424</v>
      </c>
      <c r="Q841" t="s">
        <v>424</v>
      </c>
      <c r="R841" t="s">
        <v>411</v>
      </c>
      <c r="S841" t="s">
        <v>424</v>
      </c>
      <c r="T841" s="1">
        <v>267713.91999999998</v>
      </c>
      <c r="U841">
        <v>0</v>
      </c>
      <c r="V841" s="1">
        <v>1213.92</v>
      </c>
      <c r="W841" s="1">
        <v>266500</v>
      </c>
      <c r="X841">
        <v>0</v>
      </c>
      <c r="Y841">
        <v>0</v>
      </c>
      <c r="Z841" s="1">
        <v>266500</v>
      </c>
      <c r="AA841">
        <v>0</v>
      </c>
      <c r="AB841">
        <v>0</v>
      </c>
      <c r="AE841" t="s">
        <v>412</v>
      </c>
      <c r="AF841">
        <v>377356</v>
      </c>
      <c r="AG841" s="2">
        <v>45644</v>
      </c>
      <c r="AH841" s="1">
        <v>1896.02</v>
      </c>
      <c r="AI841" s="2">
        <v>45583</v>
      </c>
      <c r="AJ841">
        <v>2004</v>
      </c>
      <c r="AK841" s="2">
        <v>45623</v>
      </c>
      <c r="AP841" t="s">
        <v>5135</v>
      </c>
      <c r="AT841" s="2">
        <v>45661</v>
      </c>
      <c r="AU841" s="2">
        <v>45661</v>
      </c>
      <c r="AV841" t="s">
        <v>414</v>
      </c>
      <c r="AW841" s="2">
        <v>45623</v>
      </c>
      <c r="AY841" s="1">
        <v>350000</v>
      </c>
      <c r="BA841" t="s">
        <v>4506</v>
      </c>
      <c r="BD841" t="s">
        <v>3552</v>
      </c>
      <c r="BE841" t="s">
        <v>513</v>
      </c>
      <c r="BF841">
        <v>5561992319339</v>
      </c>
      <c r="BG841" t="s">
        <v>5641</v>
      </c>
      <c r="BH841">
        <v>71710560</v>
      </c>
      <c r="BI841" t="s">
        <v>3552</v>
      </c>
      <c r="BJ841" t="s">
        <v>5642</v>
      </c>
      <c r="BL841">
        <v>0</v>
      </c>
      <c r="BQ841">
        <v>8184</v>
      </c>
      <c r="CA841" s="2">
        <v>45590</v>
      </c>
      <c r="CD841" t="s">
        <v>424</v>
      </c>
      <c r="CJ841" s="2">
        <v>45614</v>
      </c>
      <c r="CM841" s="2">
        <v>45630</v>
      </c>
      <c r="CP841" s="2">
        <v>45607</v>
      </c>
      <c r="CT841" s="2">
        <v>45739</v>
      </c>
      <c r="CX841" s="2">
        <v>45631</v>
      </c>
      <c r="DD841" s="2">
        <v>45644</v>
      </c>
      <c r="DE841" s="2">
        <v>45581</v>
      </c>
      <c r="DF841" s="2">
        <v>45645</v>
      </c>
      <c r="DI841" s="2">
        <v>45656</v>
      </c>
      <c r="DJ841" s="2">
        <v>45566</v>
      </c>
      <c r="DO841" s="2">
        <v>45567</v>
      </c>
      <c r="EE841" s="1">
        <v>10500</v>
      </c>
      <c r="EK841" t="s">
        <v>1591</v>
      </c>
    </row>
    <row r="842" spans="1:141" hidden="1" x14ac:dyDescent="0.35">
      <c r="A842">
        <v>4021</v>
      </c>
      <c r="B842" t="s">
        <v>561</v>
      </c>
      <c r="C842">
        <v>4918</v>
      </c>
      <c r="D842" t="s">
        <v>4502</v>
      </c>
      <c r="E842" t="s">
        <v>942</v>
      </c>
      <c r="F842" t="s">
        <v>4503</v>
      </c>
      <c r="G842">
        <v>402</v>
      </c>
      <c r="H842" t="s">
        <v>810</v>
      </c>
      <c r="I842" t="s">
        <v>5643</v>
      </c>
      <c r="J842" t="s">
        <v>5644</v>
      </c>
      <c r="K842" t="s">
        <v>56</v>
      </c>
      <c r="L842" t="s">
        <v>137</v>
      </c>
      <c r="M842" t="s">
        <v>411</v>
      </c>
      <c r="N842" t="s">
        <v>411</v>
      </c>
      <c r="O842" t="s">
        <v>411</v>
      </c>
      <c r="P842" t="s">
        <v>411</v>
      </c>
      <c r="Q842" t="s">
        <v>411</v>
      </c>
      <c r="R842" t="s">
        <v>411</v>
      </c>
      <c r="S842" t="s">
        <v>411</v>
      </c>
      <c r="T842" s="1">
        <v>261697.8</v>
      </c>
      <c r="U842">
        <v>0</v>
      </c>
      <c r="V842">
        <v>0</v>
      </c>
      <c r="W842">
        <v>0</v>
      </c>
      <c r="X842">
        <v>0</v>
      </c>
      <c r="Y842">
        <v>0</v>
      </c>
      <c r="Z842">
        <v>0</v>
      </c>
      <c r="AA842">
        <v>0</v>
      </c>
      <c r="AB842">
        <v>0</v>
      </c>
      <c r="AE842" t="s">
        <v>412</v>
      </c>
      <c r="AH842">
        <v>0</v>
      </c>
      <c r="AK842" s="2">
        <v>45623</v>
      </c>
      <c r="AT842" s="2">
        <v>46030</v>
      </c>
      <c r="AU842" s="2">
        <v>46030</v>
      </c>
      <c r="AV842" t="s">
        <v>561</v>
      </c>
      <c r="AW842" s="2">
        <v>45623</v>
      </c>
      <c r="AY842" s="1">
        <v>340565.5</v>
      </c>
      <c r="BA842" t="s">
        <v>4506</v>
      </c>
      <c r="BD842" t="s">
        <v>2678</v>
      </c>
      <c r="BE842" t="s">
        <v>513</v>
      </c>
      <c r="BF842">
        <v>5561994262145</v>
      </c>
      <c r="BG842" t="s">
        <v>5645</v>
      </c>
      <c r="BH842">
        <v>71020043</v>
      </c>
      <c r="BI842" t="s">
        <v>5646</v>
      </c>
      <c r="BJ842" t="s">
        <v>5647</v>
      </c>
      <c r="BL842">
        <v>0</v>
      </c>
      <c r="BO842" t="s">
        <v>5158</v>
      </c>
      <c r="BP842" t="s">
        <v>5648</v>
      </c>
      <c r="BQ842">
        <v>8185</v>
      </c>
    </row>
    <row r="843" spans="1:141" hidden="1" x14ac:dyDescent="0.35">
      <c r="A843">
        <v>4022</v>
      </c>
      <c r="B843" t="s">
        <v>3928</v>
      </c>
      <c r="C843">
        <v>4919</v>
      </c>
      <c r="D843" t="s">
        <v>4502</v>
      </c>
      <c r="E843" t="s">
        <v>942</v>
      </c>
      <c r="F843" t="s">
        <v>4503</v>
      </c>
      <c r="G843">
        <v>404</v>
      </c>
      <c r="H843" t="s">
        <v>810</v>
      </c>
      <c r="I843" t="s">
        <v>5649</v>
      </c>
      <c r="J843" t="s">
        <v>5650</v>
      </c>
      <c r="K843" t="s">
        <v>56</v>
      </c>
      <c r="L843" t="s">
        <v>137</v>
      </c>
      <c r="M843" t="s">
        <v>411</v>
      </c>
      <c r="N843" t="s">
        <v>411</v>
      </c>
      <c r="O843" t="s">
        <v>411</v>
      </c>
      <c r="P843" t="s">
        <v>411</v>
      </c>
      <c r="Q843" t="s">
        <v>411</v>
      </c>
      <c r="R843" t="s">
        <v>411</v>
      </c>
      <c r="S843" t="s">
        <v>411</v>
      </c>
      <c r="T843" s="1">
        <v>288071.15000000002</v>
      </c>
      <c r="U843">
        <v>0</v>
      </c>
      <c r="V843">
        <v>0</v>
      </c>
      <c r="W843">
        <v>0</v>
      </c>
      <c r="X843">
        <v>0</v>
      </c>
      <c r="Y843">
        <v>0</v>
      </c>
      <c r="Z843">
        <v>0</v>
      </c>
      <c r="AA843">
        <v>0</v>
      </c>
      <c r="AB843">
        <v>0</v>
      </c>
      <c r="AE843" t="s">
        <v>412</v>
      </c>
      <c r="AH843">
        <v>0</v>
      </c>
      <c r="AK843" s="2">
        <v>45623</v>
      </c>
      <c r="AP843" t="s">
        <v>4990</v>
      </c>
      <c r="AT843" s="2">
        <v>45660</v>
      </c>
      <c r="AU843" s="2">
        <v>46119</v>
      </c>
      <c r="AV843" t="s">
        <v>414</v>
      </c>
      <c r="AW843" s="2">
        <v>45623</v>
      </c>
      <c r="AY843" s="1">
        <v>367165.12</v>
      </c>
      <c r="BA843" t="s">
        <v>4506</v>
      </c>
      <c r="BC843" t="s">
        <v>5651</v>
      </c>
      <c r="BD843" t="s">
        <v>929</v>
      </c>
      <c r="BE843" t="s">
        <v>513</v>
      </c>
      <c r="BF843">
        <v>5561985990008</v>
      </c>
      <c r="BG843" t="s">
        <v>5652</v>
      </c>
      <c r="BH843">
        <v>72135190</v>
      </c>
      <c r="BI843" t="s">
        <v>5361</v>
      </c>
      <c r="BJ843" t="s">
        <v>5653</v>
      </c>
      <c r="BL843">
        <v>0</v>
      </c>
      <c r="BO843" t="s">
        <v>5637</v>
      </c>
      <c r="BP843" t="s">
        <v>5648</v>
      </c>
      <c r="BQ843">
        <v>8187</v>
      </c>
      <c r="BS843" t="s">
        <v>806</v>
      </c>
    </row>
    <row r="844" spans="1:141" hidden="1" x14ac:dyDescent="0.35">
      <c r="A844">
        <v>4023</v>
      </c>
      <c r="B844" t="s">
        <v>3928</v>
      </c>
      <c r="C844">
        <v>4921</v>
      </c>
      <c r="D844" t="s">
        <v>4502</v>
      </c>
      <c r="E844" t="s">
        <v>942</v>
      </c>
      <c r="F844" t="s">
        <v>4503</v>
      </c>
      <c r="G844">
        <v>408</v>
      </c>
      <c r="H844" t="s">
        <v>810</v>
      </c>
      <c r="I844" t="s">
        <v>5649</v>
      </c>
      <c r="J844" t="s">
        <v>5650</v>
      </c>
      <c r="K844" t="s">
        <v>56</v>
      </c>
      <c r="L844" t="s">
        <v>137</v>
      </c>
      <c r="M844" t="s">
        <v>411</v>
      </c>
      <c r="N844" t="s">
        <v>411</v>
      </c>
      <c r="O844" t="s">
        <v>411</v>
      </c>
      <c r="P844" t="s">
        <v>411</v>
      </c>
      <c r="Q844" t="s">
        <v>411</v>
      </c>
      <c r="R844" t="s">
        <v>411</v>
      </c>
      <c r="S844" t="s">
        <v>411</v>
      </c>
      <c r="T844" s="1">
        <v>287425.59999999998</v>
      </c>
      <c r="U844">
        <v>0</v>
      </c>
      <c r="V844">
        <v>0</v>
      </c>
      <c r="W844">
        <v>0</v>
      </c>
      <c r="X844">
        <v>0</v>
      </c>
      <c r="Y844">
        <v>0</v>
      </c>
      <c r="Z844">
        <v>0</v>
      </c>
      <c r="AA844">
        <v>0</v>
      </c>
      <c r="AB844">
        <v>0</v>
      </c>
      <c r="AE844" t="s">
        <v>412</v>
      </c>
      <c r="AH844">
        <v>0</v>
      </c>
      <c r="AK844" s="2">
        <v>45623</v>
      </c>
      <c r="AP844" t="s">
        <v>4990</v>
      </c>
      <c r="AT844" s="2">
        <v>45660</v>
      </c>
      <c r="AU844" s="2">
        <v>46119</v>
      </c>
      <c r="AV844" t="s">
        <v>414</v>
      </c>
      <c r="AW844" s="2">
        <v>45623</v>
      </c>
      <c r="AY844" s="1">
        <v>367165.12</v>
      </c>
      <c r="BA844" t="s">
        <v>4506</v>
      </c>
      <c r="BC844" t="s">
        <v>5651</v>
      </c>
      <c r="BD844" t="s">
        <v>929</v>
      </c>
      <c r="BE844" t="s">
        <v>513</v>
      </c>
      <c r="BF844">
        <v>5561985990008</v>
      </c>
      <c r="BG844" t="s">
        <v>5652</v>
      </c>
      <c r="BH844">
        <v>72135190</v>
      </c>
      <c r="BI844" t="s">
        <v>5361</v>
      </c>
      <c r="BJ844" t="s">
        <v>5653</v>
      </c>
      <c r="BL844">
        <v>0</v>
      </c>
      <c r="BO844" t="s">
        <v>5637</v>
      </c>
      <c r="BP844" t="s">
        <v>5654</v>
      </c>
      <c r="BQ844">
        <v>8191</v>
      </c>
      <c r="BS844" t="s">
        <v>806</v>
      </c>
    </row>
    <row r="845" spans="1:141" hidden="1" x14ac:dyDescent="0.35">
      <c r="A845">
        <v>4024</v>
      </c>
      <c r="B845" t="s">
        <v>1352</v>
      </c>
      <c r="C845">
        <v>4843</v>
      </c>
      <c r="D845" t="s">
        <v>405</v>
      </c>
      <c r="E845" t="s">
        <v>406</v>
      </c>
      <c r="F845" t="s">
        <v>407</v>
      </c>
      <c r="G845" t="s">
        <v>984</v>
      </c>
      <c r="H845" t="s">
        <v>408</v>
      </c>
      <c r="I845" t="s">
        <v>5655</v>
      </c>
      <c r="J845" t="s">
        <v>5656</v>
      </c>
      <c r="K845" t="s">
        <v>14</v>
      </c>
      <c r="L845" t="s">
        <v>157</v>
      </c>
      <c r="M845" t="s">
        <v>411</v>
      </c>
      <c r="N845" t="s">
        <v>411</v>
      </c>
      <c r="O845" t="s">
        <v>411</v>
      </c>
      <c r="P845" t="s">
        <v>411</v>
      </c>
      <c r="Q845" t="s">
        <v>411</v>
      </c>
      <c r="R845" t="s">
        <v>411</v>
      </c>
      <c r="S845" t="s">
        <v>411</v>
      </c>
      <c r="T845" s="1">
        <v>164200</v>
      </c>
      <c r="U845">
        <v>765</v>
      </c>
      <c r="V845">
        <v>0</v>
      </c>
      <c r="W845" s="1">
        <v>146248.56</v>
      </c>
      <c r="X845" s="1">
        <v>4397</v>
      </c>
      <c r="Y845">
        <v>0</v>
      </c>
      <c r="Z845" s="1">
        <v>150645.56</v>
      </c>
      <c r="AA845">
        <v>0</v>
      </c>
      <c r="AB845">
        <v>0</v>
      </c>
      <c r="AD845">
        <v>8787721870159</v>
      </c>
      <c r="AE845" t="s">
        <v>412</v>
      </c>
      <c r="AG845" s="2">
        <v>45775</v>
      </c>
      <c r="AH845" s="1">
        <v>5955.9</v>
      </c>
      <c r="AI845" s="2">
        <v>45632</v>
      </c>
      <c r="AJ845">
        <v>2004</v>
      </c>
      <c r="AK845" s="2">
        <v>45623</v>
      </c>
      <c r="AP845" t="s">
        <v>413</v>
      </c>
      <c r="AT845" s="2">
        <v>45833</v>
      </c>
      <c r="AU845" s="2">
        <v>45985</v>
      </c>
      <c r="AV845" t="s">
        <v>414</v>
      </c>
      <c r="AW845" s="2">
        <v>45624</v>
      </c>
      <c r="AX845">
        <v>31696</v>
      </c>
      <c r="AY845" s="1">
        <v>235000</v>
      </c>
      <c r="BA845" t="s">
        <v>415</v>
      </c>
      <c r="BB845">
        <v>31696</v>
      </c>
      <c r="BC845" t="s">
        <v>5657</v>
      </c>
      <c r="BD845" t="s">
        <v>416</v>
      </c>
      <c r="BE845" t="s">
        <v>417</v>
      </c>
      <c r="BF845">
        <v>5561996722095</v>
      </c>
      <c r="BG845" t="s">
        <v>5658</v>
      </c>
      <c r="BH845">
        <v>73805210</v>
      </c>
      <c r="BI845" t="s">
        <v>614</v>
      </c>
      <c r="BJ845" t="s">
        <v>5659</v>
      </c>
      <c r="BL845" s="1">
        <v>2600</v>
      </c>
      <c r="BQ845">
        <v>3099</v>
      </c>
      <c r="BR845">
        <v>6219</v>
      </c>
      <c r="BS845" t="s">
        <v>5660</v>
      </c>
      <c r="BT845" s="2">
        <v>45623</v>
      </c>
      <c r="BW845" t="s">
        <v>422</v>
      </c>
      <c r="BY845" t="s">
        <v>5661</v>
      </c>
      <c r="BZ845" s="2">
        <v>45624</v>
      </c>
      <c r="CC845" s="2">
        <v>45624</v>
      </c>
      <c r="CD845" t="s">
        <v>424</v>
      </c>
      <c r="CF845" s="2">
        <v>45624</v>
      </c>
      <c r="CG845" s="2">
        <v>45625</v>
      </c>
      <c r="CI845" s="2">
        <v>45625</v>
      </c>
      <c r="CJ845" s="2">
        <v>45701</v>
      </c>
      <c r="CL845" s="2">
        <v>45624</v>
      </c>
      <c r="CM845" s="2">
        <v>45701</v>
      </c>
      <c r="CN845" s="2">
        <v>45624</v>
      </c>
      <c r="CO845" s="2">
        <v>45691</v>
      </c>
      <c r="CP845" s="2">
        <v>45670</v>
      </c>
      <c r="CR845" s="2">
        <v>45625</v>
      </c>
      <c r="CS845" s="2">
        <v>45629</v>
      </c>
      <c r="CT845" s="2">
        <v>45782</v>
      </c>
      <c r="CU845" s="2">
        <v>45687</v>
      </c>
      <c r="CV845" s="2">
        <v>45783</v>
      </c>
      <c r="CW845" s="2">
        <v>45628</v>
      </c>
      <c r="CY845" t="s">
        <v>424</v>
      </c>
      <c r="CZ845" s="2">
        <v>45705</v>
      </c>
      <c r="DB845" s="2">
        <v>45629</v>
      </c>
      <c r="DC845" s="2">
        <v>45750</v>
      </c>
      <c r="DD845" s="2">
        <v>45632</v>
      </c>
      <c r="DE845" s="2">
        <v>45631</v>
      </c>
      <c r="DF845" s="2">
        <v>45776</v>
      </c>
      <c r="DI845" s="2">
        <v>45777</v>
      </c>
      <c r="DJ845" s="2">
        <v>45623</v>
      </c>
      <c r="DK845" s="2">
        <v>45783</v>
      </c>
      <c r="DL845" s="2">
        <v>45950</v>
      </c>
      <c r="DM845" s="2">
        <v>45952</v>
      </c>
      <c r="DO845" s="2">
        <v>45628</v>
      </c>
      <c r="EA845" t="s">
        <v>5432</v>
      </c>
      <c r="EE845" s="1">
        <v>1959.36</v>
      </c>
      <c r="EG845" t="s">
        <v>735</v>
      </c>
    </row>
    <row r="846" spans="1:141" hidden="1" x14ac:dyDescent="0.35">
      <c r="A846">
        <v>4025</v>
      </c>
      <c r="B846" t="s">
        <v>561</v>
      </c>
      <c r="C846">
        <v>4900</v>
      </c>
      <c r="D846" t="s">
        <v>471</v>
      </c>
      <c r="E846" t="s">
        <v>508</v>
      </c>
      <c r="F846" t="s">
        <v>1086</v>
      </c>
      <c r="G846">
        <v>1</v>
      </c>
      <c r="H846" t="s">
        <v>474</v>
      </c>
      <c r="I846" t="s">
        <v>5662</v>
      </c>
      <c r="J846" t="s">
        <v>5663</v>
      </c>
      <c r="K846" t="s">
        <v>38</v>
      </c>
      <c r="L846" t="s">
        <v>188</v>
      </c>
      <c r="M846" t="s">
        <v>411</v>
      </c>
      <c r="N846" t="s">
        <v>411</v>
      </c>
      <c r="O846" t="s">
        <v>411</v>
      </c>
      <c r="P846" t="s">
        <v>411</v>
      </c>
      <c r="Q846" t="s">
        <v>411</v>
      </c>
      <c r="R846" t="s">
        <v>411</v>
      </c>
      <c r="S846" t="s">
        <v>411</v>
      </c>
      <c r="T846" s="1">
        <v>163398.29</v>
      </c>
      <c r="U846">
        <v>580.54</v>
      </c>
      <c r="V846">
        <v>0</v>
      </c>
      <c r="W846" s="1">
        <v>120382.29</v>
      </c>
      <c r="X846" s="1">
        <v>43016</v>
      </c>
      <c r="Y846">
        <v>0</v>
      </c>
      <c r="Z846" s="1">
        <v>163398.29</v>
      </c>
      <c r="AA846">
        <v>0</v>
      </c>
      <c r="AB846">
        <v>0</v>
      </c>
      <c r="AE846" t="s">
        <v>412</v>
      </c>
      <c r="AH846">
        <v>0</v>
      </c>
      <c r="AK846" s="2">
        <v>45623</v>
      </c>
      <c r="AP846" t="s">
        <v>413</v>
      </c>
      <c r="AT846" s="2">
        <v>45645</v>
      </c>
      <c r="AU846" s="2">
        <v>45645</v>
      </c>
      <c r="AV846" t="s">
        <v>561</v>
      </c>
      <c r="AW846" s="2">
        <v>45624</v>
      </c>
      <c r="AX846">
        <v>31735</v>
      </c>
      <c r="AY846" s="1">
        <v>212009.16</v>
      </c>
      <c r="BA846" t="s">
        <v>477</v>
      </c>
      <c r="BB846">
        <v>31735</v>
      </c>
      <c r="BD846" t="s">
        <v>478</v>
      </c>
      <c r="BE846" t="s">
        <v>417</v>
      </c>
      <c r="BF846">
        <v>5561981838886</v>
      </c>
      <c r="BG846" t="s">
        <v>5664</v>
      </c>
      <c r="BH846">
        <v>72910265</v>
      </c>
      <c r="BI846" t="s">
        <v>4177</v>
      </c>
      <c r="BJ846" t="s">
        <v>5665</v>
      </c>
      <c r="BL846" s="1">
        <v>1769.77</v>
      </c>
      <c r="BM846" s="2">
        <v>45784</v>
      </c>
      <c r="BQ846">
        <v>2902</v>
      </c>
      <c r="BR846">
        <v>6230</v>
      </c>
      <c r="BS846" t="s">
        <v>806</v>
      </c>
      <c r="BT846" s="2">
        <v>45620</v>
      </c>
      <c r="BY846" t="s">
        <v>5666</v>
      </c>
      <c r="BZ846" s="2">
        <v>45620</v>
      </c>
      <c r="CC846" s="2">
        <v>45623</v>
      </c>
      <c r="CF846" s="2">
        <v>45620</v>
      </c>
      <c r="CL846" s="2">
        <v>45620</v>
      </c>
      <c r="CN846" s="2">
        <v>45624</v>
      </c>
      <c r="CR846" s="2">
        <v>45628</v>
      </c>
      <c r="CS846" s="2">
        <v>45628</v>
      </c>
      <c r="CW846" s="2">
        <v>45626</v>
      </c>
      <c r="CY846" t="s">
        <v>424</v>
      </c>
      <c r="DD846" s="2">
        <v>45624</v>
      </c>
      <c r="DJ846" s="2">
        <v>45624</v>
      </c>
      <c r="DO846" s="2">
        <v>45626</v>
      </c>
      <c r="EG846" t="s">
        <v>1640</v>
      </c>
      <c r="EH846" t="s">
        <v>4422</v>
      </c>
      <c r="EI846" t="s">
        <v>4835</v>
      </c>
      <c r="EJ846" t="s">
        <v>4126</v>
      </c>
      <c r="EK846" t="s">
        <v>1591</v>
      </c>
    </row>
    <row r="847" spans="1:141" hidden="1" x14ac:dyDescent="0.35">
      <c r="A847">
        <v>4026</v>
      </c>
      <c r="B847" t="s">
        <v>561</v>
      </c>
      <c r="C847">
        <v>4873</v>
      </c>
      <c r="D847" t="s">
        <v>471</v>
      </c>
      <c r="E847" t="s">
        <v>508</v>
      </c>
      <c r="F847" t="s">
        <v>898</v>
      </c>
      <c r="G847">
        <v>2</v>
      </c>
      <c r="H847" t="s">
        <v>474</v>
      </c>
      <c r="I847" t="s">
        <v>5667</v>
      </c>
      <c r="J847" t="s">
        <v>5668</v>
      </c>
      <c r="K847" t="s">
        <v>37</v>
      </c>
      <c r="L847" t="s">
        <v>90</v>
      </c>
      <c r="M847" t="s">
        <v>411</v>
      </c>
      <c r="N847" t="s">
        <v>411</v>
      </c>
      <c r="O847" t="s">
        <v>411</v>
      </c>
      <c r="P847" t="s">
        <v>411</v>
      </c>
      <c r="Q847" t="s">
        <v>411</v>
      </c>
      <c r="R847" t="s">
        <v>411</v>
      </c>
      <c r="S847" t="s">
        <v>411</v>
      </c>
      <c r="T847" s="1">
        <v>160886.82999999999</v>
      </c>
      <c r="U847">
        <v>720</v>
      </c>
      <c r="V847">
        <v>0</v>
      </c>
      <c r="W847">
        <v>0</v>
      </c>
      <c r="X847">
        <v>0</v>
      </c>
      <c r="Y847">
        <v>0</v>
      </c>
      <c r="Z847">
        <v>0</v>
      </c>
      <c r="AA847">
        <v>0</v>
      </c>
      <c r="AB847">
        <v>0</v>
      </c>
      <c r="AE847" t="s">
        <v>412</v>
      </c>
      <c r="AH847">
        <v>0</v>
      </c>
      <c r="AK847" s="2">
        <v>45623</v>
      </c>
      <c r="AP847" t="s">
        <v>413</v>
      </c>
      <c r="AT847" s="2">
        <v>45632</v>
      </c>
      <c r="AU847" s="2">
        <v>45632</v>
      </c>
      <c r="AV847" t="s">
        <v>561</v>
      </c>
      <c r="AW847" s="2">
        <v>45624</v>
      </c>
      <c r="AX847">
        <v>31734</v>
      </c>
      <c r="AY847" s="1">
        <v>215000.43</v>
      </c>
      <c r="BA847" t="s">
        <v>477</v>
      </c>
      <c r="BB847">
        <v>31734</v>
      </c>
      <c r="BD847" t="s">
        <v>738</v>
      </c>
      <c r="BE847" t="s">
        <v>513</v>
      </c>
      <c r="BF847">
        <v>5561983557587</v>
      </c>
      <c r="BG847" t="s">
        <v>5669</v>
      </c>
      <c r="BH847">
        <v>71256210</v>
      </c>
      <c r="BI847" t="s">
        <v>5670</v>
      </c>
      <c r="BJ847" t="s">
        <v>5671</v>
      </c>
      <c r="BL847" s="1">
        <v>2400</v>
      </c>
      <c r="BM847" s="2">
        <v>45792</v>
      </c>
      <c r="BQ847">
        <v>2988</v>
      </c>
      <c r="BR847">
        <v>6229</v>
      </c>
      <c r="BS847" t="s">
        <v>449</v>
      </c>
      <c r="BT847" s="2">
        <v>45614</v>
      </c>
      <c r="BY847" t="s">
        <v>5672</v>
      </c>
      <c r="BZ847" s="2">
        <v>45614</v>
      </c>
      <c r="CC847" s="2">
        <v>45623</v>
      </c>
      <c r="CF847" s="2">
        <v>45614</v>
      </c>
      <c r="CL847" s="2">
        <v>45614</v>
      </c>
      <c r="CN847" s="2">
        <v>45624</v>
      </c>
      <c r="CR847" s="2">
        <v>45628</v>
      </c>
      <c r="CS847" s="2">
        <v>45628</v>
      </c>
      <c r="CW847" s="2">
        <v>45626</v>
      </c>
      <c r="CY847" t="s">
        <v>424</v>
      </c>
      <c r="DD847" s="2">
        <v>45623</v>
      </c>
      <c r="DJ847" s="2">
        <v>45624</v>
      </c>
      <c r="DO847" s="2">
        <v>45626</v>
      </c>
      <c r="EG847" t="s">
        <v>1640</v>
      </c>
      <c r="EH847" t="s">
        <v>4422</v>
      </c>
      <c r="EI847" t="s">
        <v>5673</v>
      </c>
      <c r="EJ847" t="s">
        <v>4126</v>
      </c>
      <c r="EK847" t="s">
        <v>3786</v>
      </c>
    </row>
    <row r="848" spans="1:141" hidden="1" x14ac:dyDescent="0.35">
      <c r="A848">
        <v>4027</v>
      </c>
      <c r="B848" t="s">
        <v>1352</v>
      </c>
      <c r="C848">
        <v>4891</v>
      </c>
      <c r="D848" t="s">
        <v>405</v>
      </c>
      <c r="E848" t="s">
        <v>406</v>
      </c>
      <c r="F848" t="s">
        <v>687</v>
      </c>
      <c r="G848">
        <v>104</v>
      </c>
      <c r="H848" t="s">
        <v>408</v>
      </c>
      <c r="I848" t="s">
        <v>5674</v>
      </c>
      <c r="J848" t="s">
        <v>5675</v>
      </c>
      <c r="K848" t="s">
        <v>14</v>
      </c>
      <c r="L848" t="s">
        <v>87</v>
      </c>
      <c r="M848" t="s">
        <v>411</v>
      </c>
      <c r="N848" t="s">
        <v>411</v>
      </c>
      <c r="O848" t="s">
        <v>411</v>
      </c>
      <c r="P848" t="s">
        <v>411</v>
      </c>
      <c r="Q848" t="s">
        <v>411</v>
      </c>
      <c r="R848" t="s">
        <v>411</v>
      </c>
      <c r="S848" t="s">
        <v>411</v>
      </c>
      <c r="T848" s="1">
        <v>164200</v>
      </c>
      <c r="U848">
        <v>0</v>
      </c>
      <c r="V848">
        <v>0</v>
      </c>
      <c r="W848" s="1">
        <v>161220</v>
      </c>
      <c r="X848" s="1">
        <v>2980</v>
      </c>
      <c r="Y848">
        <v>0</v>
      </c>
      <c r="Z848" s="1">
        <v>164200</v>
      </c>
      <c r="AA848">
        <v>0</v>
      </c>
      <c r="AB848">
        <v>0</v>
      </c>
      <c r="AE848" t="s">
        <v>412</v>
      </c>
      <c r="AG848" s="2">
        <v>45646</v>
      </c>
      <c r="AH848" s="1">
        <v>3914.75</v>
      </c>
      <c r="AI848" s="2">
        <v>45637</v>
      </c>
      <c r="AJ848">
        <v>2004</v>
      </c>
      <c r="AK848" s="2">
        <v>45623</v>
      </c>
      <c r="AP848" t="s">
        <v>3839</v>
      </c>
      <c r="AQ848" t="s">
        <v>3840</v>
      </c>
      <c r="AT848" s="2">
        <v>45734</v>
      </c>
      <c r="AU848" s="2">
        <v>45985</v>
      </c>
      <c r="AV848" t="s">
        <v>414</v>
      </c>
      <c r="AW848" s="2">
        <v>45618</v>
      </c>
      <c r="AX848">
        <v>31843</v>
      </c>
      <c r="AY848" s="1">
        <v>225000.4</v>
      </c>
      <c r="BA848" t="s">
        <v>415</v>
      </c>
      <c r="BB848">
        <v>31843</v>
      </c>
      <c r="BD848" t="s">
        <v>416</v>
      </c>
      <c r="BE848" t="s">
        <v>417</v>
      </c>
      <c r="BF848">
        <v>5561991140234</v>
      </c>
      <c r="BG848" t="s">
        <v>5676</v>
      </c>
      <c r="BH848">
        <v>73802218</v>
      </c>
      <c r="BI848" t="s">
        <v>1877</v>
      </c>
      <c r="BJ848" t="s">
        <v>5677</v>
      </c>
      <c r="BL848" s="1">
        <v>3364</v>
      </c>
      <c r="BQ848">
        <v>3240</v>
      </c>
      <c r="BR848">
        <v>6246</v>
      </c>
      <c r="BS848" t="s">
        <v>2569</v>
      </c>
      <c r="BT848" s="2">
        <v>45631</v>
      </c>
      <c r="BY848" t="s">
        <v>5678</v>
      </c>
      <c r="CA848" s="2">
        <v>45638</v>
      </c>
      <c r="CC848" s="2">
        <v>45624</v>
      </c>
      <c r="CD848" t="s">
        <v>424</v>
      </c>
      <c r="CF848" s="2">
        <v>45631</v>
      </c>
      <c r="CJ848" s="2">
        <v>45644</v>
      </c>
      <c r="CL848" s="2">
        <v>45631</v>
      </c>
      <c r="CM848" s="2">
        <v>45644</v>
      </c>
      <c r="CN848" s="2">
        <v>45624</v>
      </c>
      <c r="CO848" s="2">
        <v>45691</v>
      </c>
      <c r="CP848" s="2">
        <v>45638</v>
      </c>
      <c r="CR848" s="2">
        <v>45625</v>
      </c>
      <c r="CS848" s="2">
        <v>45630</v>
      </c>
      <c r="CU848" s="2">
        <v>45642</v>
      </c>
      <c r="CV848" s="2">
        <v>45783</v>
      </c>
      <c r="CW848" s="2">
        <v>45629</v>
      </c>
      <c r="CY848" t="s">
        <v>424</v>
      </c>
      <c r="DD848" s="2">
        <v>45637</v>
      </c>
      <c r="DI848" s="2">
        <v>45666</v>
      </c>
      <c r="DJ848" s="2">
        <v>45623</v>
      </c>
      <c r="DK848" s="2">
        <v>45783</v>
      </c>
      <c r="DL848" s="2">
        <v>45950</v>
      </c>
      <c r="DM848" s="2">
        <v>45952</v>
      </c>
      <c r="DO848" s="2">
        <v>45629</v>
      </c>
      <c r="EE848" s="1">
        <v>1780.95</v>
      </c>
      <c r="EG848" t="s">
        <v>735</v>
      </c>
      <c r="EK848" t="s">
        <v>1591</v>
      </c>
    </row>
    <row r="849" spans="1:141" hidden="1" x14ac:dyDescent="0.35">
      <c r="A849">
        <v>4028</v>
      </c>
      <c r="B849" t="s">
        <v>1352</v>
      </c>
      <c r="C849">
        <v>4920</v>
      </c>
      <c r="D849" t="s">
        <v>976</v>
      </c>
      <c r="E849" t="s">
        <v>834</v>
      </c>
      <c r="F849" t="s">
        <v>1003</v>
      </c>
      <c r="G849" t="s">
        <v>1504</v>
      </c>
      <c r="H849" t="s">
        <v>408</v>
      </c>
      <c r="I849" t="s">
        <v>5214</v>
      </c>
      <c r="J849" t="s">
        <v>5215</v>
      </c>
      <c r="K849" t="s">
        <v>14</v>
      </c>
      <c r="L849" t="s">
        <v>13</v>
      </c>
      <c r="M849" t="s">
        <v>411</v>
      </c>
      <c r="N849" t="s">
        <v>411</v>
      </c>
      <c r="O849" t="s">
        <v>411</v>
      </c>
      <c r="P849" t="s">
        <v>411</v>
      </c>
      <c r="Q849" t="s">
        <v>411</v>
      </c>
      <c r="R849" t="s">
        <v>411</v>
      </c>
      <c r="S849" t="s">
        <v>411</v>
      </c>
      <c r="T849" s="1">
        <v>156139.85</v>
      </c>
      <c r="U849">
        <v>663.6</v>
      </c>
      <c r="V849">
        <v>0</v>
      </c>
      <c r="W849" s="1">
        <v>126478.12</v>
      </c>
      <c r="X849" s="1">
        <v>6787</v>
      </c>
      <c r="Y849">
        <v>0</v>
      </c>
      <c r="Z849" s="1">
        <v>133265.12</v>
      </c>
      <c r="AA849">
        <v>0</v>
      </c>
      <c r="AB849">
        <v>0</v>
      </c>
      <c r="AD849">
        <v>8787721866720</v>
      </c>
      <c r="AE849" t="s">
        <v>412</v>
      </c>
      <c r="AG849" s="2">
        <v>45672</v>
      </c>
      <c r="AH849" s="1">
        <v>2932.51</v>
      </c>
      <c r="AI849" s="2">
        <v>45636</v>
      </c>
      <c r="AJ849">
        <v>2004</v>
      </c>
      <c r="AK849" s="2">
        <v>45624</v>
      </c>
      <c r="AP849" t="s">
        <v>413</v>
      </c>
      <c r="AT849" s="2">
        <v>45733</v>
      </c>
      <c r="AU849" s="2">
        <v>45974</v>
      </c>
      <c r="AV849" t="s">
        <v>414</v>
      </c>
      <c r="AW849" s="2">
        <v>45624</v>
      </c>
      <c r="AX849">
        <v>31736</v>
      </c>
      <c r="AY849" s="1">
        <v>221928.5</v>
      </c>
      <c r="BA849" t="s">
        <v>980</v>
      </c>
      <c r="BB849">
        <v>31736</v>
      </c>
      <c r="BD849" t="s">
        <v>416</v>
      </c>
      <c r="BE849" t="s">
        <v>417</v>
      </c>
      <c r="BF849">
        <v>5561998307799</v>
      </c>
      <c r="BG849" t="s">
        <v>1090</v>
      </c>
      <c r="BH849">
        <v>73813230</v>
      </c>
      <c r="BI849" t="s">
        <v>430</v>
      </c>
      <c r="BJ849" t="s">
        <v>5216</v>
      </c>
      <c r="BL849" s="1">
        <v>2350</v>
      </c>
      <c r="BQ849">
        <v>3842</v>
      </c>
      <c r="BR849">
        <v>6231</v>
      </c>
      <c r="BS849" t="s">
        <v>482</v>
      </c>
      <c r="BT849" s="2">
        <v>45628</v>
      </c>
      <c r="BW849" t="s">
        <v>422</v>
      </c>
      <c r="BY849" t="s">
        <v>5679</v>
      </c>
      <c r="BZ849" s="2">
        <v>45629</v>
      </c>
      <c r="CA849" s="2">
        <v>45638</v>
      </c>
      <c r="CC849" s="2">
        <v>45624</v>
      </c>
      <c r="CD849" t="s">
        <v>424</v>
      </c>
      <c r="CF849" s="2">
        <v>45629</v>
      </c>
      <c r="CG849" s="2">
        <v>45601</v>
      </c>
      <c r="CI849" s="2">
        <v>45632</v>
      </c>
      <c r="CJ849" s="2">
        <v>45665</v>
      </c>
      <c r="CL849" s="2">
        <v>45630</v>
      </c>
      <c r="CM849" s="2">
        <v>45666</v>
      </c>
      <c r="CN849" s="2">
        <v>45624</v>
      </c>
      <c r="CO849" s="2">
        <v>45660</v>
      </c>
      <c r="CP849" s="2">
        <v>45638</v>
      </c>
      <c r="CR849" s="2">
        <v>45629</v>
      </c>
      <c r="CS849" s="2">
        <v>45635</v>
      </c>
      <c r="CT849" s="2">
        <v>45774</v>
      </c>
      <c r="CV849" s="2">
        <v>45782</v>
      </c>
      <c r="CW849" s="2">
        <v>45635</v>
      </c>
      <c r="CY849" t="s">
        <v>424</v>
      </c>
      <c r="DB849" s="2">
        <v>45635</v>
      </c>
      <c r="DD849" s="2">
        <v>45642</v>
      </c>
      <c r="DE849" s="2">
        <v>45636</v>
      </c>
      <c r="DF849" s="2">
        <v>45672</v>
      </c>
      <c r="DI849" s="2">
        <v>45673</v>
      </c>
      <c r="DJ849" s="2">
        <v>45624</v>
      </c>
      <c r="DK849" s="2">
        <v>45833</v>
      </c>
      <c r="DM849" s="2">
        <v>45918</v>
      </c>
      <c r="DO849" s="2">
        <v>45635</v>
      </c>
      <c r="EE849" s="1">
        <v>2180.06</v>
      </c>
      <c r="EG849" t="s">
        <v>735</v>
      </c>
      <c r="EK849" t="s">
        <v>1591</v>
      </c>
    </row>
    <row r="850" spans="1:141" hidden="1" x14ac:dyDescent="0.35">
      <c r="A850">
        <v>4029</v>
      </c>
      <c r="B850" t="s">
        <v>404</v>
      </c>
      <c r="C850">
        <v>4924</v>
      </c>
      <c r="D850" t="s">
        <v>4502</v>
      </c>
      <c r="E850" t="s">
        <v>942</v>
      </c>
      <c r="F850" t="s">
        <v>4503</v>
      </c>
      <c r="G850">
        <v>501</v>
      </c>
      <c r="H850" t="s">
        <v>810</v>
      </c>
      <c r="I850" t="s">
        <v>5680</v>
      </c>
      <c r="J850" t="s">
        <v>5681</v>
      </c>
      <c r="K850" t="s">
        <v>56</v>
      </c>
      <c r="L850" t="s">
        <v>137</v>
      </c>
      <c r="M850" t="s">
        <v>411</v>
      </c>
      <c r="N850" t="s">
        <v>411</v>
      </c>
      <c r="O850" t="s">
        <v>411</v>
      </c>
      <c r="P850" t="s">
        <v>424</v>
      </c>
      <c r="Q850" t="s">
        <v>424</v>
      </c>
      <c r="R850" t="s">
        <v>411</v>
      </c>
      <c r="S850" t="s">
        <v>411</v>
      </c>
      <c r="T850" s="1">
        <v>290000</v>
      </c>
      <c r="U850">
        <v>0</v>
      </c>
      <c r="V850">
        <v>0</v>
      </c>
      <c r="W850" s="1">
        <v>280000</v>
      </c>
      <c r="X850">
        <v>0</v>
      </c>
      <c r="Y850" s="1">
        <v>10000</v>
      </c>
      <c r="Z850" s="1">
        <v>290000</v>
      </c>
      <c r="AA850">
        <v>0</v>
      </c>
      <c r="AB850">
        <v>0</v>
      </c>
      <c r="AE850" t="s">
        <v>412</v>
      </c>
      <c r="AF850">
        <v>377364</v>
      </c>
      <c r="AG850" s="2">
        <v>45644</v>
      </c>
      <c r="AH850" s="1">
        <v>1896.02</v>
      </c>
      <c r="AI850" s="2">
        <v>45583</v>
      </c>
      <c r="AJ850">
        <v>2004</v>
      </c>
      <c r="AK850" s="2">
        <v>45624</v>
      </c>
      <c r="AP850" t="s">
        <v>5135</v>
      </c>
      <c r="AT850" s="2">
        <v>45661</v>
      </c>
      <c r="AU850" s="2">
        <v>45661</v>
      </c>
      <c r="AV850" t="s">
        <v>414</v>
      </c>
      <c r="AW850" s="2">
        <v>45624</v>
      </c>
      <c r="AY850" s="1">
        <v>329000</v>
      </c>
      <c r="BA850" t="s">
        <v>4506</v>
      </c>
      <c r="BD850" t="s">
        <v>929</v>
      </c>
      <c r="BE850" t="s">
        <v>513</v>
      </c>
      <c r="BF850">
        <v>5561991540595</v>
      </c>
      <c r="BG850" t="s">
        <v>4887</v>
      </c>
      <c r="BH850">
        <v>72125020</v>
      </c>
      <c r="BI850" t="s">
        <v>1014</v>
      </c>
      <c r="BJ850" t="s">
        <v>5682</v>
      </c>
      <c r="BL850">
        <v>0</v>
      </c>
      <c r="BQ850">
        <v>8192</v>
      </c>
      <c r="BS850" t="s">
        <v>806</v>
      </c>
      <c r="CA850" s="2">
        <v>45590</v>
      </c>
      <c r="CD850" t="s">
        <v>424</v>
      </c>
      <c r="CG850" s="2">
        <v>45575</v>
      </c>
      <c r="CI850" s="2">
        <v>45581</v>
      </c>
      <c r="CJ850" s="2">
        <v>45610</v>
      </c>
      <c r="CM850" s="2">
        <v>45630</v>
      </c>
      <c r="CP850" s="2">
        <v>45607</v>
      </c>
      <c r="CT850" s="2">
        <v>45603</v>
      </c>
      <c r="CU850" s="2">
        <v>45609</v>
      </c>
      <c r="CX850" s="2">
        <v>45631</v>
      </c>
      <c r="DE850" s="2">
        <v>45581</v>
      </c>
      <c r="DF850" s="2">
        <v>45645</v>
      </c>
      <c r="DI850" s="2">
        <v>45656</v>
      </c>
      <c r="DJ850" s="2">
        <v>45574</v>
      </c>
      <c r="DO850" s="2">
        <v>45583</v>
      </c>
      <c r="EE850" s="1">
        <v>10500</v>
      </c>
      <c r="EK850" t="s">
        <v>1591</v>
      </c>
    </row>
    <row r="851" spans="1:141" hidden="1" x14ac:dyDescent="0.35">
      <c r="A851">
        <v>4030</v>
      </c>
      <c r="B851" t="s">
        <v>404</v>
      </c>
      <c r="C851">
        <v>4933</v>
      </c>
      <c r="D851" t="s">
        <v>4502</v>
      </c>
      <c r="E851" t="s">
        <v>942</v>
      </c>
      <c r="F851" t="s">
        <v>4503</v>
      </c>
      <c r="G851">
        <v>502</v>
      </c>
      <c r="H851" t="s">
        <v>810</v>
      </c>
      <c r="I851" t="s">
        <v>5683</v>
      </c>
      <c r="J851" t="s">
        <v>5684</v>
      </c>
      <c r="K851" t="s">
        <v>56</v>
      </c>
      <c r="L851" t="s">
        <v>137</v>
      </c>
      <c r="M851" t="s">
        <v>411</v>
      </c>
      <c r="N851" t="s">
        <v>411</v>
      </c>
      <c r="O851" t="s">
        <v>411</v>
      </c>
      <c r="P851" t="s">
        <v>424</v>
      </c>
      <c r="Q851" t="s">
        <v>424</v>
      </c>
      <c r="S851" t="s">
        <v>424</v>
      </c>
      <c r="T851" s="1">
        <v>210901.46</v>
      </c>
      <c r="U851">
        <v>0</v>
      </c>
      <c r="V851" s="1">
        <v>139100</v>
      </c>
      <c r="W851" s="1">
        <v>210901.46</v>
      </c>
      <c r="X851">
        <v>0</v>
      </c>
      <c r="Y851">
        <v>0</v>
      </c>
      <c r="Z851" s="1">
        <v>210901.46</v>
      </c>
      <c r="AA851">
        <v>0</v>
      </c>
      <c r="AB851">
        <v>0</v>
      </c>
      <c r="AE851" t="s">
        <v>412</v>
      </c>
      <c r="AF851">
        <v>377365</v>
      </c>
      <c r="AG851" s="2">
        <v>45639</v>
      </c>
      <c r="AH851" s="1">
        <v>3159.21</v>
      </c>
      <c r="AI851" s="2">
        <v>45583</v>
      </c>
      <c r="AJ851">
        <v>2004</v>
      </c>
      <c r="AK851" s="2">
        <v>45624</v>
      </c>
      <c r="AP851" t="s">
        <v>1582</v>
      </c>
      <c r="AT851" s="2">
        <v>45705</v>
      </c>
      <c r="AU851" s="2">
        <v>45705</v>
      </c>
      <c r="AV851" t="s">
        <v>414</v>
      </c>
      <c r="AW851" s="2">
        <v>45624</v>
      </c>
      <c r="AY851" s="1">
        <v>350001.46</v>
      </c>
      <c r="BA851" t="s">
        <v>4506</v>
      </c>
      <c r="BD851" t="s">
        <v>738</v>
      </c>
      <c r="BE851" t="s">
        <v>513</v>
      </c>
      <c r="BF851">
        <v>5561981561610</v>
      </c>
      <c r="BG851" t="s">
        <v>5685</v>
      </c>
      <c r="BH851">
        <v>72160421</v>
      </c>
      <c r="BI851" t="s">
        <v>1014</v>
      </c>
      <c r="BJ851" t="s">
        <v>5686</v>
      </c>
      <c r="BL851">
        <v>0</v>
      </c>
      <c r="BQ851">
        <v>8193</v>
      </c>
      <c r="BU851" s="1">
        <v>2000</v>
      </c>
      <c r="BV851" s="2">
        <v>45583</v>
      </c>
      <c r="BX851" s="2">
        <v>45583</v>
      </c>
      <c r="CA851" s="2">
        <v>45590</v>
      </c>
      <c r="CD851" t="s">
        <v>424</v>
      </c>
      <c r="CM851" s="2">
        <v>45618</v>
      </c>
      <c r="CX851" s="2">
        <v>45624</v>
      </c>
      <c r="CY851" t="s">
        <v>424</v>
      </c>
      <c r="DD851" s="2">
        <v>45632</v>
      </c>
      <c r="DE851" s="2">
        <v>45580</v>
      </c>
      <c r="DF851" s="2">
        <v>45702</v>
      </c>
      <c r="DI851" s="2">
        <v>45705</v>
      </c>
      <c r="EK851" t="s">
        <v>1591</v>
      </c>
    </row>
    <row r="852" spans="1:141" hidden="1" x14ac:dyDescent="0.35">
      <c r="A852">
        <v>4031</v>
      </c>
      <c r="B852" t="s">
        <v>3928</v>
      </c>
      <c r="C852">
        <v>4934</v>
      </c>
      <c r="D852" t="s">
        <v>4502</v>
      </c>
      <c r="E852" t="s">
        <v>942</v>
      </c>
      <c r="F852" t="s">
        <v>4503</v>
      </c>
      <c r="G852">
        <v>508</v>
      </c>
      <c r="H852" t="s">
        <v>810</v>
      </c>
      <c r="I852" t="s">
        <v>5687</v>
      </c>
      <c r="J852" t="s">
        <v>5688</v>
      </c>
      <c r="K852" t="s">
        <v>56</v>
      </c>
      <c r="L852" t="s">
        <v>137</v>
      </c>
      <c r="M852" t="s">
        <v>411</v>
      </c>
      <c r="N852" t="s">
        <v>411</v>
      </c>
      <c r="O852" t="s">
        <v>411</v>
      </c>
      <c r="P852" t="s">
        <v>411</v>
      </c>
      <c r="Q852" t="s">
        <v>411</v>
      </c>
      <c r="R852" t="s">
        <v>411</v>
      </c>
      <c r="S852" t="s">
        <v>411</v>
      </c>
      <c r="T852" s="1">
        <v>305450.74</v>
      </c>
      <c r="U852">
        <v>0</v>
      </c>
      <c r="V852">
        <v>0</v>
      </c>
      <c r="W852">
        <v>0</v>
      </c>
      <c r="X852">
        <v>0</v>
      </c>
      <c r="Y852">
        <v>0</v>
      </c>
      <c r="Z852">
        <v>0</v>
      </c>
      <c r="AA852">
        <v>0</v>
      </c>
      <c r="AB852">
        <v>0</v>
      </c>
      <c r="AE852" t="s">
        <v>412</v>
      </c>
      <c r="AH852">
        <v>0</v>
      </c>
      <c r="AK852" s="2">
        <v>45624</v>
      </c>
      <c r="AP852" t="s">
        <v>4990</v>
      </c>
      <c r="AT852" s="2">
        <v>45660</v>
      </c>
      <c r="AU852" s="2">
        <v>46119</v>
      </c>
      <c r="AV852" t="s">
        <v>414</v>
      </c>
      <c r="AW852" s="2">
        <v>45624</v>
      </c>
      <c r="AY852" s="1">
        <v>400889.95</v>
      </c>
      <c r="BA852" t="s">
        <v>4506</v>
      </c>
      <c r="BD852" t="s">
        <v>5689</v>
      </c>
      <c r="BE852" t="s">
        <v>513</v>
      </c>
      <c r="BF852">
        <v>5561985228005</v>
      </c>
      <c r="BG852" t="s">
        <v>5690</v>
      </c>
      <c r="BH852">
        <v>71635330</v>
      </c>
      <c r="BI852" t="s">
        <v>5691</v>
      </c>
      <c r="BJ852" t="s">
        <v>5692</v>
      </c>
      <c r="BL852">
        <v>0</v>
      </c>
      <c r="BO852" t="s">
        <v>5158</v>
      </c>
      <c r="BP852" t="s">
        <v>5654</v>
      </c>
      <c r="BQ852">
        <v>8199</v>
      </c>
    </row>
    <row r="853" spans="1:141" hidden="1" x14ac:dyDescent="0.35">
      <c r="A853">
        <v>4032</v>
      </c>
      <c r="B853" t="s">
        <v>561</v>
      </c>
      <c r="C853">
        <v>4897</v>
      </c>
      <c r="D853" t="s">
        <v>471</v>
      </c>
      <c r="E853" t="s">
        <v>508</v>
      </c>
      <c r="F853" t="s">
        <v>584</v>
      </c>
      <c r="G853">
        <v>4</v>
      </c>
      <c r="H853" t="s">
        <v>474</v>
      </c>
      <c r="I853" t="s">
        <v>2701</v>
      </c>
      <c r="J853" t="s">
        <v>2702</v>
      </c>
      <c r="K853" t="s">
        <v>24</v>
      </c>
      <c r="L853" t="s">
        <v>23</v>
      </c>
      <c r="M853" t="s">
        <v>411</v>
      </c>
      <c r="N853" t="s">
        <v>411</v>
      </c>
      <c r="O853" t="s">
        <v>411</v>
      </c>
      <c r="P853" t="s">
        <v>411</v>
      </c>
      <c r="Q853" t="s">
        <v>411</v>
      </c>
      <c r="R853" t="s">
        <v>411</v>
      </c>
      <c r="S853" t="s">
        <v>411</v>
      </c>
      <c r="T853" s="1">
        <v>180777.59</v>
      </c>
      <c r="U853">
        <v>770.82</v>
      </c>
      <c r="V853">
        <v>0</v>
      </c>
      <c r="W853" s="1">
        <v>155868.1</v>
      </c>
      <c r="X853" s="1">
        <v>17750</v>
      </c>
      <c r="Y853">
        <v>0</v>
      </c>
      <c r="Z853" s="1">
        <v>173618.1</v>
      </c>
      <c r="AA853">
        <v>0</v>
      </c>
      <c r="AB853">
        <v>0</v>
      </c>
      <c r="AE853" t="s">
        <v>412</v>
      </c>
      <c r="AH853">
        <v>0</v>
      </c>
      <c r="AK853" s="2">
        <v>45624</v>
      </c>
      <c r="AP853" t="s">
        <v>813</v>
      </c>
      <c r="AQ853" t="s">
        <v>1536</v>
      </c>
      <c r="AT853" s="2">
        <v>45637</v>
      </c>
      <c r="AU853" s="2">
        <v>45637</v>
      </c>
      <c r="AV853" t="s">
        <v>561</v>
      </c>
      <c r="AW853" s="2">
        <v>45625</v>
      </c>
      <c r="AX853">
        <v>31740</v>
      </c>
      <c r="AY853" s="1">
        <v>208782</v>
      </c>
      <c r="BA853" t="s">
        <v>477</v>
      </c>
      <c r="BB853">
        <v>31740</v>
      </c>
      <c r="BD853" t="s">
        <v>738</v>
      </c>
      <c r="BE853" t="s">
        <v>513</v>
      </c>
      <c r="BF853">
        <v>5561991951605</v>
      </c>
      <c r="BG853" t="s">
        <v>2703</v>
      </c>
      <c r="BH853">
        <v>71884690</v>
      </c>
      <c r="BI853" t="s">
        <v>2704</v>
      </c>
      <c r="BJ853" t="s">
        <v>2705</v>
      </c>
      <c r="BL853" s="1">
        <v>3174.35</v>
      </c>
      <c r="BQ853">
        <v>2939</v>
      </c>
      <c r="BR853">
        <v>5738</v>
      </c>
      <c r="BS853" t="s">
        <v>449</v>
      </c>
      <c r="BT853" s="2">
        <v>45623</v>
      </c>
      <c r="BY853" t="s">
        <v>5693</v>
      </c>
      <c r="BZ853" s="2">
        <v>45623</v>
      </c>
      <c r="CC853" s="2">
        <v>45624</v>
      </c>
      <c r="CF853" s="2">
        <v>45623</v>
      </c>
      <c r="CL853" s="2">
        <v>45623</v>
      </c>
      <c r="CN853" s="2">
        <v>45624</v>
      </c>
      <c r="CR853" s="2">
        <v>45628</v>
      </c>
      <c r="CS853" s="2">
        <v>45625</v>
      </c>
      <c r="CW853" s="2">
        <v>45625</v>
      </c>
      <c r="CY853" t="s">
        <v>5694</v>
      </c>
      <c r="DD853" s="2">
        <v>45624</v>
      </c>
      <c r="DJ853" s="2">
        <v>45623</v>
      </c>
      <c r="DO853" s="2">
        <v>45624</v>
      </c>
      <c r="EG853" t="s">
        <v>1640</v>
      </c>
      <c r="EH853" t="s">
        <v>5516</v>
      </c>
      <c r="EI853" t="s">
        <v>4835</v>
      </c>
      <c r="EJ853" t="s">
        <v>4126</v>
      </c>
      <c r="EK853" t="s">
        <v>1591</v>
      </c>
    </row>
    <row r="854" spans="1:141" hidden="1" x14ac:dyDescent="0.35">
      <c r="A854">
        <v>4033</v>
      </c>
      <c r="B854" t="s">
        <v>404</v>
      </c>
      <c r="C854">
        <v>4853</v>
      </c>
      <c r="D854" t="s">
        <v>4816</v>
      </c>
      <c r="E854" t="s">
        <v>834</v>
      </c>
      <c r="F854" t="s">
        <v>532</v>
      </c>
      <c r="G854">
        <v>203</v>
      </c>
      <c r="H854" t="s">
        <v>474</v>
      </c>
      <c r="I854" t="s">
        <v>5695</v>
      </c>
      <c r="J854" t="s">
        <v>5696</v>
      </c>
      <c r="K854" t="s">
        <v>37</v>
      </c>
      <c r="L854" t="s">
        <v>59</v>
      </c>
      <c r="M854" t="s">
        <v>411</v>
      </c>
      <c r="N854" t="s">
        <v>411</v>
      </c>
      <c r="O854" t="s">
        <v>411</v>
      </c>
      <c r="P854" t="s">
        <v>424</v>
      </c>
      <c r="Q854" t="s">
        <v>424</v>
      </c>
      <c r="R854" t="s">
        <v>411</v>
      </c>
      <c r="S854" t="s">
        <v>411</v>
      </c>
      <c r="T854" s="1">
        <v>136128.29</v>
      </c>
      <c r="U854">
        <v>595</v>
      </c>
      <c r="V854">
        <v>0</v>
      </c>
      <c r="W854" s="1">
        <v>118882.98</v>
      </c>
      <c r="X854" s="1">
        <v>17077</v>
      </c>
      <c r="Y854">
        <v>0</v>
      </c>
      <c r="Z854" s="1">
        <v>135959.98000000001</v>
      </c>
      <c r="AA854">
        <v>0</v>
      </c>
      <c r="AB854">
        <v>0</v>
      </c>
      <c r="AD854">
        <v>8787721882807</v>
      </c>
      <c r="AE854" t="s">
        <v>412</v>
      </c>
      <c r="AG854" s="2">
        <v>45665</v>
      </c>
      <c r="AH854" s="1">
        <v>2924.77</v>
      </c>
      <c r="AI854" s="2">
        <v>45639</v>
      </c>
      <c r="AJ854">
        <v>2004</v>
      </c>
      <c r="AK854" s="2">
        <v>45624</v>
      </c>
      <c r="AP854" t="s">
        <v>413</v>
      </c>
      <c r="AT854" s="2">
        <v>46048</v>
      </c>
      <c r="AU854" s="2">
        <v>46048</v>
      </c>
      <c r="AV854" t="s">
        <v>414</v>
      </c>
      <c r="AW854" s="2">
        <v>45625</v>
      </c>
      <c r="AX854">
        <v>31758</v>
      </c>
      <c r="AY854" s="1">
        <v>190444.18</v>
      </c>
      <c r="BA854" t="s">
        <v>4819</v>
      </c>
      <c r="BB854">
        <v>31758</v>
      </c>
      <c r="BD854" t="s">
        <v>2509</v>
      </c>
      <c r="BE854" t="s">
        <v>513</v>
      </c>
      <c r="BF854">
        <v>5561981812256</v>
      </c>
      <c r="BG854" t="s">
        <v>5697</v>
      </c>
      <c r="BH854">
        <v>71570000</v>
      </c>
      <c r="BI854" t="s">
        <v>5698</v>
      </c>
      <c r="BJ854" t="s">
        <v>5699</v>
      </c>
      <c r="BL854" s="1">
        <v>2546.1799999999998</v>
      </c>
      <c r="BQ854">
        <v>3996</v>
      </c>
      <c r="BR854">
        <v>6235</v>
      </c>
      <c r="BS854" t="s">
        <v>1049</v>
      </c>
      <c r="BT854" s="2">
        <v>45609</v>
      </c>
      <c r="BU854">
        <v>892.5</v>
      </c>
      <c r="BY854" t="s">
        <v>5700</v>
      </c>
      <c r="BZ854" s="2">
        <v>45609</v>
      </c>
      <c r="CA854" s="2">
        <v>45639</v>
      </c>
      <c r="CC854" s="2">
        <v>45617</v>
      </c>
      <c r="CD854" t="s">
        <v>424</v>
      </c>
      <c r="CF854" s="2">
        <v>45609</v>
      </c>
      <c r="CJ854" s="2">
        <v>45649</v>
      </c>
      <c r="CL854" s="2">
        <v>45609</v>
      </c>
      <c r="CM854" s="2">
        <v>45663</v>
      </c>
      <c r="CN854" s="2">
        <v>45617</v>
      </c>
      <c r="CO854" s="2">
        <v>45748</v>
      </c>
      <c r="CP854" s="2">
        <v>45639</v>
      </c>
      <c r="CR854" s="2">
        <v>45617</v>
      </c>
      <c r="CS854" s="2">
        <v>45635</v>
      </c>
      <c r="CU854" s="2">
        <v>45646</v>
      </c>
      <c r="CV854" s="2">
        <v>45755</v>
      </c>
      <c r="CW854" s="2">
        <v>45635</v>
      </c>
      <c r="CX854" s="2">
        <v>45664</v>
      </c>
      <c r="CY854" t="s">
        <v>424</v>
      </c>
      <c r="DD854" s="2">
        <v>45624</v>
      </c>
      <c r="DF854" s="2">
        <v>45665</v>
      </c>
      <c r="DI854" s="2">
        <v>45666</v>
      </c>
      <c r="DJ854" s="2">
        <v>45631</v>
      </c>
      <c r="DK854" s="2">
        <v>45757</v>
      </c>
      <c r="DL854" s="2">
        <v>45792</v>
      </c>
      <c r="DM854" s="2">
        <v>45803</v>
      </c>
      <c r="DN854" s="2">
        <v>46030</v>
      </c>
      <c r="DO854" s="2">
        <v>45632</v>
      </c>
      <c r="DP854" s="2">
        <v>46030</v>
      </c>
      <c r="EE854" s="1">
        <v>3805.32</v>
      </c>
      <c r="EG854" t="s">
        <v>1640</v>
      </c>
      <c r="EH854" t="s">
        <v>3373</v>
      </c>
      <c r="EI854" t="s">
        <v>3282</v>
      </c>
      <c r="EJ854" t="s">
        <v>4126</v>
      </c>
      <c r="EK854" t="s">
        <v>1591</v>
      </c>
    </row>
    <row r="855" spans="1:141" hidden="1" x14ac:dyDescent="0.35">
      <c r="A855">
        <v>4034</v>
      </c>
      <c r="B855" t="s">
        <v>561</v>
      </c>
      <c r="C855">
        <v>4868</v>
      </c>
      <c r="D855" t="s">
        <v>405</v>
      </c>
      <c r="E855" t="s">
        <v>406</v>
      </c>
      <c r="F855" t="s">
        <v>526</v>
      </c>
      <c r="G855">
        <v>103</v>
      </c>
      <c r="H855" t="s">
        <v>408</v>
      </c>
      <c r="I855" t="s">
        <v>5701</v>
      </c>
      <c r="J855" t="s">
        <v>5702</v>
      </c>
      <c r="K855" t="s">
        <v>22</v>
      </c>
      <c r="L855" t="s">
        <v>125</v>
      </c>
      <c r="M855" t="s">
        <v>411</v>
      </c>
      <c r="N855" t="s">
        <v>411</v>
      </c>
      <c r="O855" t="s">
        <v>411</v>
      </c>
      <c r="P855" t="s">
        <v>411</v>
      </c>
      <c r="Q855" t="s">
        <v>411</v>
      </c>
      <c r="R855" t="s">
        <v>411</v>
      </c>
      <c r="S855" t="s">
        <v>411</v>
      </c>
      <c r="T855" s="1">
        <v>160905.56</v>
      </c>
      <c r="U855">
        <v>765</v>
      </c>
      <c r="V855">
        <v>0</v>
      </c>
      <c r="W855" s="1">
        <v>146248.56</v>
      </c>
      <c r="X855" s="1">
        <v>4397</v>
      </c>
      <c r="Y855">
        <v>0</v>
      </c>
      <c r="Z855" s="1">
        <v>150645.56</v>
      </c>
      <c r="AA855">
        <v>0</v>
      </c>
      <c r="AB855">
        <v>0</v>
      </c>
      <c r="AE855" t="s">
        <v>412</v>
      </c>
      <c r="AH855">
        <v>0</v>
      </c>
      <c r="AK855" s="2">
        <v>45624</v>
      </c>
      <c r="AP855" t="s">
        <v>413</v>
      </c>
      <c r="AT855" s="2">
        <v>45637</v>
      </c>
      <c r="AU855" s="2">
        <v>45637</v>
      </c>
      <c r="AV855" t="s">
        <v>561</v>
      </c>
      <c r="AW855" s="2">
        <v>45625</v>
      </c>
      <c r="AX855">
        <v>31739</v>
      </c>
      <c r="AY855" s="1">
        <v>225000.76</v>
      </c>
      <c r="BA855" t="s">
        <v>415</v>
      </c>
      <c r="BB855">
        <v>31739</v>
      </c>
      <c r="BC855" t="s">
        <v>5703</v>
      </c>
      <c r="BD855" t="s">
        <v>416</v>
      </c>
      <c r="BE855" t="s">
        <v>417</v>
      </c>
      <c r="BF855">
        <v>5561996743717</v>
      </c>
      <c r="BG855" t="s">
        <v>5704</v>
      </c>
      <c r="BH855">
        <v>73803372</v>
      </c>
      <c r="BI855" t="s">
        <v>1698</v>
      </c>
      <c r="BJ855" t="s">
        <v>5705</v>
      </c>
      <c r="BL855" s="1">
        <v>2600</v>
      </c>
      <c r="BQ855">
        <v>3121</v>
      </c>
      <c r="BR855">
        <v>6234</v>
      </c>
      <c r="BS855" t="s">
        <v>449</v>
      </c>
      <c r="BT855" s="2">
        <v>45628</v>
      </c>
      <c r="BW855" t="s">
        <v>422</v>
      </c>
      <c r="BY855" t="s">
        <v>5706</v>
      </c>
      <c r="BZ855" s="2">
        <v>45629</v>
      </c>
      <c r="CC855" s="2">
        <v>45625</v>
      </c>
      <c r="CF855" s="2">
        <v>45629</v>
      </c>
      <c r="CL855" s="2">
        <v>45635</v>
      </c>
      <c r="CN855" s="2">
        <v>45628</v>
      </c>
      <c r="CR855" s="2">
        <v>45630</v>
      </c>
      <c r="CS855" s="2">
        <v>45625</v>
      </c>
      <c r="CT855" s="2">
        <v>45748</v>
      </c>
      <c r="CW855" s="2">
        <v>45625</v>
      </c>
      <c r="CY855" t="s">
        <v>424</v>
      </c>
      <c r="DB855" s="2">
        <v>45629</v>
      </c>
      <c r="DE855" s="2">
        <v>45631</v>
      </c>
      <c r="DJ855" s="2">
        <v>45624</v>
      </c>
      <c r="DO855" s="2">
        <v>45625</v>
      </c>
      <c r="EG855" t="s">
        <v>1640</v>
      </c>
      <c r="EK855" t="s">
        <v>3786</v>
      </c>
    </row>
    <row r="856" spans="1:141" hidden="1" x14ac:dyDescent="0.35">
      <c r="A856">
        <v>4035</v>
      </c>
      <c r="B856" t="s">
        <v>1352</v>
      </c>
      <c r="C856">
        <v>4930</v>
      </c>
      <c r="D856" t="s">
        <v>976</v>
      </c>
      <c r="E856" t="s">
        <v>834</v>
      </c>
      <c r="F856" t="s">
        <v>451</v>
      </c>
      <c r="G856" t="s">
        <v>1729</v>
      </c>
      <c r="H856" t="s">
        <v>408</v>
      </c>
      <c r="I856" t="s">
        <v>5462</v>
      </c>
      <c r="J856" t="s">
        <v>5463</v>
      </c>
      <c r="K856" t="s">
        <v>22</v>
      </c>
      <c r="L856" t="s">
        <v>105</v>
      </c>
      <c r="M856" t="s">
        <v>411</v>
      </c>
      <c r="N856" t="s">
        <v>411</v>
      </c>
      <c r="O856" t="s">
        <v>411</v>
      </c>
      <c r="P856" t="s">
        <v>411</v>
      </c>
      <c r="Q856" t="s">
        <v>411</v>
      </c>
      <c r="R856" t="s">
        <v>411</v>
      </c>
      <c r="S856" t="s">
        <v>411</v>
      </c>
      <c r="T856" s="1">
        <v>161044.01999999999</v>
      </c>
      <c r="U856">
        <v>685.52</v>
      </c>
      <c r="V856">
        <v>0</v>
      </c>
      <c r="W856" s="1">
        <v>129190.45</v>
      </c>
      <c r="X856" s="1">
        <v>23933</v>
      </c>
      <c r="Y856">
        <v>0</v>
      </c>
      <c r="Z856" s="1">
        <v>153123.45000000001</v>
      </c>
      <c r="AA856">
        <v>0</v>
      </c>
      <c r="AB856">
        <v>0</v>
      </c>
      <c r="AD856">
        <v>8787721876971</v>
      </c>
      <c r="AE856" t="s">
        <v>412</v>
      </c>
      <c r="AG856" s="2">
        <v>45646</v>
      </c>
      <c r="AH856" s="1">
        <v>2760.41</v>
      </c>
      <c r="AI856" s="2">
        <v>45632</v>
      </c>
      <c r="AJ856">
        <v>2004</v>
      </c>
      <c r="AK856" s="2">
        <v>45624</v>
      </c>
      <c r="AP856" t="s">
        <v>413</v>
      </c>
      <c r="AT856" s="2">
        <v>45700</v>
      </c>
      <c r="AU856" s="2">
        <v>45974</v>
      </c>
      <c r="AV856" t="s">
        <v>414</v>
      </c>
      <c r="AW856" s="2">
        <v>45625</v>
      </c>
      <c r="AX856">
        <v>31741</v>
      </c>
      <c r="AY856" s="1">
        <v>221930.23999999999</v>
      </c>
      <c r="BA856" t="s">
        <v>980</v>
      </c>
      <c r="BB856">
        <v>31741</v>
      </c>
      <c r="BD856" t="s">
        <v>416</v>
      </c>
      <c r="BE856" t="s">
        <v>417</v>
      </c>
      <c r="BF856">
        <v>5561998116121</v>
      </c>
      <c r="BG856" t="s">
        <v>5464</v>
      </c>
      <c r="BH856">
        <v>73804065</v>
      </c>
      <c r="BI856" t="s">
        <v>5465</v>
      </c>
      <c r="BJ856" t="s">
        <v>5466</v>
      </c>
      <c r="BL856" s="1">
        <v>2285.0700000000002</v>
      </c>
      <c r="BM856" s="2">
        <v>45782</v>
      </c>
      <c r="BQ856">
        <v>3729</v>
      </c>
      <c r="BR856">
        <v>6186</v>
      </c>
      <c r="BS856" t="s">
        <v>449</v>
      </c>
      <c r="BT856" s="2">
        <v>45624</v>
      </c>
      <c r="BW856" t="s">
        <v>422</v>
      </c>
      <c r="BY856" t="s">
        <v>5707</v>
      </c>
      <c r="BZ856" s="2">
        <v>45624</v>
      </c>
      <c r="CC856" s="2">
        <v>45629</v>
      </c>
      <c r="CF856" s="2">
        <v>45624</v>
      </c>
      <c r="CJ856" s="2">
        <v>45638</v>
      </c>
      <c r="CL856" s="2">
        <v>45624</v>
      </c>
      <c r="CM856" s="2">
        <v>45638</v>
      </c>
      <c r="CN856" s="2">
        <v>45629</v>
      </c>
      <c r="CO856" s="2">
        <v>45691</v>
      </c>
      <c r="CP856" s="2">
        <v>45635</v>
      </c>
      <c r="CR856" s="2">
        <v>45630</v>
      </c>
      <c r="CS856" s="2">
        <v>45625</v>
      </c>
      <c r="CT856" s="2">
        <v>45782</v>
      </c>
      <c r="CU856" s="2">
        <v>45636</v>
      </c>
      <c r="CV856" s="2">
        <v>45782</v>
      </c>
      <c r="CW856" s="2">
        <v>45625</v>
      </c>
      <c r="CY856" t="s">
        <v>424</v>
      </c>
      <c r="DB856" s="2">
        <v>45629</v>
      </c>
      <c r="DD856" s="2">
        <v>45636</v>
      </c>
      <c r="DE856" s="2">
        <v>45631</v>
      </c>
      <c r="DF856" s="2">
        <v>45646</v>
      </c>
      <c r="DI856" s="2">
        <v>45649</v>
      </c>
      <c r="DJ856" s="2">
        <v>45624</v>
      </c>
      <c r="DK856" s="2">
        <v>45833</v>
      </c>
      <c r="DL856" s="2">
        <v>45840</v>
      </c>
      <c r="DM856" s="2">
        <v>45918</v>
      </c>
      <c r="DO856" s="2">
        <v>45625</v>
      </c>
      <c r="EE856" s="1">
        <v>2098.3200000000002</v>
      </c>
    </row>
    <row r="857" spans="1:141" hidden="1" x14ac:dyDescent="0.35">
      <c r="A857">
        <v>4036</v>
      </c>
      <c r="B857" t="s">
        <v>561</v>
      </c>
      <c r="C857">
        <v>4877</v>
      </c>
      <c r="D857" t="s">
        <v>471</v>
      </c>
      <c r="E857" t="s">
        <v>508</v>
      </c>
      <c r="F857" t="s">
        <v>584</v>
      </c>
      <c r="G857">
        <v>203</v>
      </c>
      <c r="H857" t="s">
        <v>474</v>
      </c>
      <c r="I857" t="s">
        <v>5708</v>
      </c>
      <c r="J857" t="s">
        <v>5709</v>
      </c>
      <c r="K857" t="s">
        <v>37</v>
      </c>
      <c r="L857" t="s">
        <v>109</v>
      </c>
      <c r="M857" t="s">
        <v>411</v>
      </c>
      <c r="N857" t="s">
        <v>411</v>
      </c>
      <c r="O857" t="s">
        <v>411</v>
      </c>
      <c r="P857" t="s">
        <v>411</v>
      </c>
      <c r="Q857" t="s">
        <v>411</v>
      </c>
      <c r="R857" t="s">
        <v>411</v>
      </c>
      <c r="S857" t="s">
        <v>411</v>
      </c>
      <c r="T857" s="1">
        <v>159906.35999999999</v>
      </c>
      <c r="U857">
        <v>718.8</v>
      </c>
      <c r="V857">
        <v>0</v>
      </c>
      <c r="W857" s="1">
        <v>137187.78</v>
      </c>
      <c r="X857" s="1">
        <v>22968</v>
      </c>
      <c r="Y857">
        <v>0</v>
      </c>
      <c r="Z857" s="1">
        <v>160155.78</v>
      </c>
      <c r="AA857">
        <v>0</v>
      </c>
      <c r="AB857">
        <v>0</v>
      </c>
      <c r="AE857" t="s">
        <v>412</v>
      </c>
      <c r="AH857">
        <v>0</v>
      </c>
      <c r="AK857" s="2">
        <v>45624</v>
      </c>
      <c r="AP857" t="s">
        <v>413</v>
      </c>
      <c r="AT857" s="2">
        <v>45638</v>
      </c>
      <c r="AU857" s="2">
        <v>45776</v>
      </c>
      <c r="AV857" t="s">
        <v>561</v>
      </c>
      <c r="AW857" s="2">
        <v>45625</v>
      </c>
      <c r="AX857">
        <v>31764</v>
      </c>
      <c r="AY857" s="1">
        <v>208000.36</v>
      </c>
      <c r="BA857" t="s">
        <v>477</v>
      </c>
      <c r="BB857">
        <v>31764</v>
      </c>
      <c r="BD857" t="s">
        <v>738</v>
      </c>
      <c r="BE857" t="s">
        <v>513</v>
      </c>
      <c r="BF857">
        <v>5561992762608</v>
      </c>
      <c r="BG857" t="s">
        <v>5710</v>
      </c>
      <c r="BH857">
        <v>72243300</v>
      </c>
      <c r="BI857" t="s">
        <v>2225</v>
      </c>
      <c r="BJ857" t="s">
        <v>5711</v>
      </c>
      <c r="BL857" s="1">
        <v>2396</v>
      </c>
      <c r="BM857" s="2">
        <v>45788</v>
      </c>
      <c r="BQ857">
        <v>2946</v>
      </c>
      <c r="BR857">
        <v>6236</v>
      </c>
      <c r="BS857" t="s">
        <v>1195</v>
      </c>
      <c r="BT857" s="2">
        <v>45615</v>
      </c>
      <c r="BY857" t="s">
        <v>5712</v>
      </c>
      <c r="BZ857" s="2">
        <v>45615</v>
      </c>
      <c r="CC857" s="2">
        <v>45623</v>
      </c>
      <c r="CF857" s="2">
        <v>45615</v>
      </c>
      <c r="CL857" s="2">
        <v>45615</v>
      </c>
      <c r="CN857" s="2">
        <v>45623</v>
      </c>
      <c r="CR857" s="2">
        <v>45628</v>
      </c>
      <c r="DD857" s="2">
        <v>45624</v>
      </c>
      <c r="EG857" t="s">
        <v>1640</v>
      </c>
      <c r="EH857" t="s">
        <v>5516</v>
      </c>
      <c r="EI857" t="s">
        <v>5713</v>
      </c>
      <c r="EJ857" t="s">
        <v>4126</v>
      </c>
      <c r="EK857" t="s">
        <v>2865</v>
      </c>
    </row>
    <row r="858" spans="1:141" hidden="1" x14ac:dyDescent="0.35">
      <c r="A858">
        <v>4037</v>
      </c>
      <c r="B858" t="s">
        <v>404</v>
      </c>
      <c r="C858">
        <v>4886</v>
      </c>
      <c r="D858" t="s">
        <v>724</v>
      </c>
      <c r="E858" t="s">
        <v>472</v>
      </c>
      <c r="F858" t="s">
        <v>1106</v>
      </c>
      <c r="G858">
        <v>15</v>
      </c>
      <c r="H858" t="s">
        <v>408</v>
      </c>
      <c r="I858" t="s">
        <v>5714</v>
      </c>
      <c r="J858" t="s">
        <v>5715</v>
      </c>
      <c r="K858" t="s">
        <v>116</v>
      </c>
      <c r="L858" t="s">
        <v>132</v>
      </c>
      <c r="M858" t="s">
        <v>411</v>
      </c>
      <c r="N858" t="s">
        <v>411</v>
      </c>
      <c r="O858" t="s">
        <v>411</v>
      </c>
      <c r="P858" t="s">
        <v>424</v>
      </c>
      <c r="Q858" t="s">
        <v>411</v>
      </c>
      <c r="R858" t="s">
        <v>411</v>
      </c>
      <c r="S858" t="s">
        <v>411</v>
      </c>
      <c r="T858" s="1">
        <v>475352.74</v>
      </c>
      <c r="U858">
        <v>0</v>
      </c>
      <c r="V858">
        <v>0</v>
      </c>
      <c r="W858" s="1">
        <v>920483</v>
      </c>
      <c r="X858">
        <v>0</v>
      </c>
      <c r="Y858">
        <v>0</v>
      </c>
      <c r="Z858" s="1">
        <v>920483</v>
      </c>
      <c r="AA858">
        <v>0</v>
      </c>
      <c r="AB858">
        <v>0</v>
      </c>
      <c r="AE858" t="s">
        <v>412</v>
      </c>
      <c r="AG858" s="2">
        <v>45889</v>
      </c>
      <c r="AH858" s="1">
        <v>6684.53</v>
      </c>
      <c r="AI858" s="2">
        <v>45800</v>
      </c>
      <c r="AJ858" s="7">
        <v>2025</v>
      </c>
      <c r="AK858" s="2">
        <v>45625</v>
      </c>
      <c r="AP858" t="s">
        <v>3839</v>
      </c>
      <c r="AQ858" t="s">
        <v>5716</v>
      </c>
      <c r="AT858" s="2">
        <v>45894</v>
      </c>
      <c r="AU858" s="2">
        <v>45894</v>
      </c>
      <c r="AV858" t="s">
        <v>414</v>
      </c>
      <c r="AW858" s="2">
        <v>45625</v>
      </c>
      <c r="AX858">
        <v>31738</v>
      </c>
      <c r="AY858" s="1">
        <v>920483</v>
      </c>
      <c r="BA858" t="s">
        <v>730</v>
      </c>
      <c r="BB858">
        <v>31738</v>
      </c>
      <c r="BC858" t="s">
        <v>5717</v>
      </c>
      <c r="BD858" t="s">
        <v>416</v>
      </c>
      <c r="BE858" t="s">
        <v>417</v>
      </c>
      <c r="BF858">
        <v>5564984070533</v>
      </c>
      <c r="BG858" t="s">
        <v>2193</v>
      </c>
      <c r="BH858">
        <v>73808775</v>
      </c>
      <c r="BI858" t="s">
        <v>1267</v>
      </c>
      <c r="BJ858" t="s">
        <v>5718</v>
      </c>
      <c r="BK858">
        <v>5564984070533</v>
      </c>
      <c r="BL858" s="1">
        <v>16911.439999999999</v>
      </c>
      <c r="BO858" t="s">
        <v>5719</v>
      </c>
      <c r="BP858" t="s">
        <v>5720</v>
      </c>
      <c r="BQ858">
        <v>1983</v>
      </c>
      <c r="BR858">
        <v>6232</v>
      </c>
      <c r="BS858" t="s">
        <v>1195</v>
      </c>
      <c r="BT858" s="2">
        <v>45792</v>
      </c>
      <c r="BW858" t="s">
        <v>422</v>
      </c>
      <c r="BZ858" s="2">
        <v>45792</v>
      </c>
      <c r="CD858" t="s">
        <v>424</v>
      </c>
      <c r="CF858" s="2">
        <v>45792</v>
      </c>
      <c r="CJ858" t="s">
        <v>5721</v>
      </c>
      <c r="CL858" s="2">
        <v>45796</v>
      </c>
      <c r="CM858" s="2">
        <v>45877</v>
      </c>
      <c r="CP858" s="2">
        <v>45825</v>
      </c>
      <c r="CS858" s="2">
        <v>45797</v>
      </c>
      <c r="CU858" s="2">
        <v>45826</v>
      </c>
      <c r="CW858" s="2">
        <v>45797</v>
      </c>
      <c r="CX858" s="2">
        <v>45877</v>
      </c>
      <c r="CY858" t="s">
        <v>424</v>
      </c>
      <c r="CZ858" s="2">
        <v>45882</v>
      </c>
      <c r="DB858" s="2">
        <v>45797</v>
      </c>
      <c r="DC858" s="2">
        <v>45883</v>
      </c>
      <c r="DE858" s="2">
        <v>45798</v>
      </c>
      <c r="DF858" s="2">
        <v>45889</v>
      </c>
      <c r="DJ858" s="2">
        <v>45792</v>
      </c>
      <c r="DO858" s="2">
        <v>45797</v>
      </c>
      <c r="DY858">
        <v>48856</v>
      </c>
      <c r="EE858" s="1">
        <v>6992</v>
      </c>
      <c r="EK858" t="s">
        <v>1591</v>
      </c>
    </row>
    <row r="859" spans="1:141" hidden="1" x14ac:dyDescent="0.35">
      <c r="A859">
        <v>4038</v>
      </c>
      <c r="B859" t="s">
        <v>404</v>
      </c>
      <c r="C859">
        <v>4912</v>
      </c>
      <c r="D859" t="s">
        <v>724</v>
      </c>
      <c r="E859" t="s">
        <v>472</v>
      </c>
      <c r="F859" t="s">
        <v>725</v>
      </c>
      <c r="G859" t="s">
        <v>5722</v>
      </c>
      <c r="H859" t="s">
        <v>408</v>
      </c>
      <c r="I859" t="s">
        <v>5723</v>
      </c>
      <c r="J859" t="s">
        <v>5724</v>
      </c>
      <c r="K859" t="s">
        <v>22</v>
      </c>
      <c r="L859" t="s">
        <v>200</v>
      </c>
      <c r="M859" t="s">
        <v>411</v>
      </c>
      <c r="N859" t="s">
        <v>411</v>
      </c>
      <c r="O859" t="s">
        <v>411</v>
      </c>
      <c r="P859" t="s">
        <v>411</v>
      </c>
      <c r="Q859" t="s">
        <v>411</v>
      </c>
      <c r="R859" t="s">
        <v>411</v>
      </c>
      <c r="S859" t="s">
        <v>411</v>
      </c>
      <c r="T859" s="1">
        <v>470000</v>
      </c>
      <c r="U859">
        <v>0</v>
      </c>
      <c r="V859">
        <v>0</v>
      </c>
      <c r="W859">
        <v>0</v>
      </c>
      <c r="X859">
        <v>0</v>
      </c>
      <c r="Y859">
        <v>0</v>
      </c>
      <c r="Z859">
        <v>0</v>
      </c>
      <c r="AA859">
        <v>0</v>
      </c>
      <c r="AB859">
        <v>0</v>
      </c>
      <c r="AE859" t="s">
        <v>412</v>
      </c>
      <c r="AH859">
        <v>0</v>
      </c>
      <c r="AK859" s="2">
        <v>45625</v>
      </c>
      <c r="AP859" t="s">
        <v>813</v>
      </c>
      <c r="AQ859" t="s">
        <v>814</v>
      </c>
      <c r="AT859" s="2">
        <v>45881</v>
      </c>
      <c r="AU859" s="2">
        <v>45881</v>
      </c>
      <c r="AV859" t="s">
        <v>414</v>
      </c>
      <c r="AW859" s="2">
        <v>45622</v>
      </c>
      <c r="AX859">
        <v>31782</v>
      </c>
      <c r="AY859" s="1">
        <v>470000</v>
      </c>
      <c r="BA859" t="s">
        <v>730</v>
      </c>
      <c r="BB859">
        <v>31782</v>
      </c>
      <c r="BD859" t="s">
        <v>416</v>
      </c>
      <c r="BE859" t="s">
        <v>417</v>
      </c>
      <c r="BF859">
        <v>556199497500</v>
      </c>
      <c r="BG859" t="s">
        <v>5725</v>
      </c>
      <c r="BH859">
        <v>73814110</v>
      </c>
      <c r="BI859" t="s">
        <v>4428</v>
      </c>
      <c r="BJ859" t="s">
        <v>5726</v>
      </c>
      <c r="BL859" s="1">
        <v>14300</v>
      </c>
      <c r="BO859" t="s">
        <v>5727</v>
      </c>
      <c r="BP859" t="s">
        <v>5728</v>
      </c>
      <c r="BQ859">
        <v>1961</v>
      </c>
      <c r="BR859">
        <v>6237</v>
      </c>
    </row>
    <row r="860" spans="1:141" hidden="1" x14ac:dyDescent="0.35">
      <c r="A860">
        <v>4039</v>
      </c>
      <c r="B860" t="s">
        <v>404</v>
      </c>
      <c r="C860">
        <v>4914</v>
      </c>
      <c r="D860" t="s">
        <v>471</v>
      </c>
      <c r="E860" t="s">
        <v>508</v>
      </c>
      <c r="F860" t="s">
        <v>1086</v>
      </c>
      <c r="G860">
        <v>103</v>
      </c>
      <c r="H860" t="s">
        <v>474</v>
      </c>
      <c r="I860" t="s">
        <v>5729</v>
      </c>
      <c r="J860" t="s">
        <v>5730</v>
      </c>
      <c r="K860" t="s">
        <v>37</v>
      </c>
      <c r="L860" t="s">
        <v>90</v>
      </c>
      <c r="M860" t="s">
        <v>411</v>
      </c>
      <c r="N860" t="s">
        <v>411</v>
      </c>
      <c r="O860" t="s">
        <v>411</v>
      </c>
      <c r="P860" t="s">
        <v>424</v>
      </c>
      <c r="Q860" t="s">
        <v>411</v>
      </c>
      <c r="R860" t="s">
        <v>411</v>
      </c>
      <c r="S860" t="s">
        <v>411</v>
      </c>
      <c r="T860" s="1">
        <v>160892.69</v>
      </c>
      <c r="U860">
        <v>619.17999999999995</v>
      </c>
      <c r="V860">
        <v>0</v>
      </c>
      <c r="W860" s="1">
        <v>117775.56</v>
      </c>
      <c r="X860" s="1">
        <v>36181</v>
      </c>
      <c r="Y860">
        <v>0</v>
      </c>
      <c r="Z860" s="1">
        <v>153956.56</v>
      </c>
      <c r="AA860">
        <v>0</v>
      </c>
      <c r="AB860">
        <v>0</v>
      </c>
      <c r="AD860">
        <v>8787721877811</v>
      </c>
      <c r="AE860" t="s">
        <v>412</v>
      </c>
      <c r="AG860" s="2">
        <v>45639</v>
      </c>
      <c r="AH860" s="1">
        <v>2798.09</v>
      </c>
      <c r="AI860" s="2">
        <v>45631</v>
      </c>
      <c r="AJ860">
        <v>2004</v>
      </c>
      <c r="AK860" s="2">
        <v>45625</v>
      </c>
      <c r="AP860" t="s">
        <v>413</v>
      </c>
      <c r="AT860" s="2">
        <v>45742</v>
      </c>
      <c r="AU860" s="2">
        <v>45742</v>
      </c>
      <c r="AV860" t="s">
        <v>414</v>
      </c>
      <c r="AW860" s="2">
        <v>45622</v>
      </c>
      <c r="AX860">
        <v>31783</v>
      </c>
      <c r="AY860" s="1">
        <v>205963.28</v>
      </c>
      <c r="BA860" t="s">
        <v>477</v>
      </c>
      <c r="BB860">
        <v>31783</v>
      </c>
      <c r="BD860" t="s">
        <v>512</v>
      </c>
      <c r="BE860" t="s">
        <v>513</v>
      </c>
      <c r="BF860">
        <v>5561984497512</v>
      </c>
      <c r="BG860" t="s">
        <v>5731</v>
      </c>
      <c r="BH860">
        <v>72255604</v>
      </c>
      <c r="BI860" t="s">
        <v>3848</v>
      </c>
      <c r="BJ860" t="s">
        <v>5732</v>
      </c>
      <c r="BL860" s="1">
        <v>2063.9299999999998</v>
      </c>
      <c r="BM860" s="2">
        <v>45773</v>
      </c>
      <c r="BQ860">
        <v>2908</v>
      </c>
      <c r="BR860">
        <v>6238</v>
      </c>
      <c r="BS860" t="s">
        <v>2094</v>
      </c>
      <c r="BT860" s="2">
        <v>45622</v>
      </c>
      <c r="BU860">
        <v>922.91</v>
      </c>
      <c r="BY860" t="s">
        <v>5733</v>
      </c>
      <c r="BZ860" s="2">
        <v>45622</v>
      </c>
      <c r="CA860" s="2">
        <v>45632</v>
      </c>
      <c r="CC860" s="2">
        <v>45625</v>
      </c>
      <c r="CD860" t="s">
        <v>424</v>
      </c>
      <c r="CF860" s="2">
        <v>45622</v>
      </c>
      <c r="CJ860" s="2">
        <v>45632</v>
      </c>
      <c r="CL860" s="2">
        <v>45622</v>
      </c>
      <c r="CM860" s="2">
        <v>45636</v>
      </c>
      <c r="CN860" s="2">
        <v>45625</v>
      </c>
      <c r="CO860" s="2">
        <v>45658</v>
      </c>
      <c r="CP860" s="2">
        <v>45632</v>
      </c>
      <c r="CR860" s="2">
        <v>45628</v>
      </c>
      <c r="CS860" s="2">
        <v>45630</v>
      </c>
      <c r="CU860" s="2">
        <v>45632</v>
      </c>
      <c r="CV860" s="2">
        <v>45679</v>
      </c>
      <c r="CW860" s="2">
        <v>45629</v>
      </c>
      <c r="CX860" s="2">
        <v>45636</v>
      </c>
      <c r="CY860" t="s">
        <v>424</v>
      </c>
      <c r="DD860" s="2">
        <v>45625</v>
      </c>
      <c r="DF860" s="2">
        <v>45639</v>
      </c>
      <c r="DI860" s="2">
        <v>45642</v>
      </c>
      <c r="DJ860" s="2">
        <v>45629</v>
      </c>
      <c r="DK860" s="2">
        <v>45680</v>
      </c>
      <c r="DL860" s="2">
        <v>45689</v>
      </c>
      <c r="DM860" s="2">
        <v>45701</v>
      </c>
      <c r="DN860" s="2">
        <v>45728</v>
      </c>
      <c r="DO860" s="2">
        <v>45629</v>
      </c>
      <c r="DP860" s="2">
        <v>45728</v>
      </c>
      <c r="EE860" s="1">
        <v>4105.32</v>
      </c>
      <c r="EG860" t="s">
        <v>1640</v>
      </c>
      <c r="EH860" t="s">
        <v>5734</v>
      </c>
      <c r="EI860" t="s">
        <v>3282</v>
      </c>
      <c r="EJ860" t="s">
        <v>4126</v>
      </c>
      <c r="EK860" t="s">
        <v>1591</v>
      </c>
    </row>
    <row r="861" spans="1:141" hidden="1" x14ac:dyDescent="0.35">
      <c r="A861">
        <v>4040</v>
      </c>
      <c r="B861" t="s">
        <v>561</v>
      </c>
      <c r="C861">
        <v>4865</v>
      </c>
      <c r="D861" t="s">
        <v>471</v>
      </c>
      <c r="E861" t="s">
        <v>508</v>
      </c>
      <c r="F861" t="s">
        <v>426</v>
      </c>
      <c r="G861">
        <v>103</v>
      </c>
      <c r="H861" t="s">
        <v>474</v>
      </c>
      <c r="I861" t="s">
        <v>5735</v>
      </c>
      <c r="J861" t="s">
        <v>5736</v>
      </c>
      <c r="K861" t="s">
        <v>38</v>
      </c>
      <c r="L861" t="s">
        <v>62</v>
      </c>
      <c r="M861" t="s">
        <v>411</v>
      </c>
      <c r="N861" t="s">
        <v>411</v>
      </c>
      <c r="O861" t="s">
        <v>411</v>
      </c>
      <c r="P861" t="s">
        <v>424</v>
      </c>
      <c r="Q861" t="s">
        <v>424</v>
      </c>
      <c r="R861" t="s">
        <v>411</v>
      </c>
      <c r="S861" t="s">
        <v>411</v>
      </c>
      <c r="T861" s="1">
        <v>141257.79999999999</v>
      </c>
      <c r="U861">
        <v>525</v>
      </c>
      <c r="V861">
        <v>0</v>
      </c>
      <c r="W861" s="1">
        <v>102392.88</v>
      </c>
      <c r="X861" s="1">
        <v>38867</v>
      </c>
      <c r="Y861">
        <v>0</v>
      </c>
      <c r="Z861" s="1">
        <v>141259.88</v>
      </c>
      <c r="AA861">
        <v>0</v>
      </c>
      <c r="AB861">
        <v>0</v>
      </c>
      <c r="AD861">
        <v>8787721795882</v>
      </c>
      <c r="AE861" t="s">
        <v>412</v>
      </c>
      <c r="AH861" s="1">
        <v>5453.75</v>
      </c>
      <c r="AI861" s="2">
        <v>45632</v>
      </c>
      <c r="AJ861">
        <v>2004</v>
      </c>
      <c r="AK861" s="2">
        <v>45625</v>
      </c>
      <c r="AP861" t="s">
        <v>413</v>
      </c>
      <c r="AT861" s="2">
        <v>45709</v>
      </c>
      <c r="AU861" s="2">
        <v>45709</v>
      </c>
      <c r="AV861" t="s">
        <v>561</v>
      </c>
      <c r="AW861" s="2">
        <v>45611</v>
      </c>
      <c r="AX861">
        <v>31785</v>
      </c>
      <c r="AY861" s="1">
        <v>197400</v>
      </c>
      <c r="BA861" t="s">
        <v>477</v>
      </c>
      <c r="BB861">
        <v>31785</v>
      </c>
      <c r="BD861" t="s">
        <v>478</v>
      </c>
      <c r="BE861" t="s">
        <v>417</v>
      </c>
      <c r="BF861">
        <v>5561993999454</v>
      </c>
      <c r="BG861" t="s">
        <v>5737</v>
      </c>
      <c r="BH861">
        <v>72910052</v>
      </c>
      <c r="BI861" t="s">
        <v>646</v>
      </c>
      <c r="BJ861" t="s">
        <v>5738</v>
      </c>
      <c r="BL861" s="1">
        <v>1842</v>
      </c>
      <c r="BO861" t="s">
        <v>5739</v>
      </c>
      <c r="BP861" t="s">
        <v>5740</v>
      </c>
      <c r="BQ861">
        <v>2976</v>
      </c>
      <c r="BR861">
        <v>6239</v>
      </c>
      <c r="BS861" t="s">
        <v>2229</v>
      </c>
      <c r="BT861" s="2">
        <v>45630</v>
      </c>
      <c r="BW861" t="s">
        <v>422</v>
      </c>
      <c r="BY861" t="s">
        <v>5741</v>
      </c>
      <c r="BZ861" s="2">
        <v>45630</v>
      </c>
      <c r="CA861" s="2">
        <v>45638</v>
      </c>
      <c r="CC861" s="2">
        <v>45617</v>
      </c>
      <c r="CD861" t="s">
        <v>424</v>
      </c>
      <c r="CF861" s="2">
        <v>45630</v>
      </c>
      <c r="CJ861" s="2">
        <v>45646</v>
      </c>
      <c r="CL861" s="2">
        <v>45630</v>
      </c>
      <c r="CM861" s="2">
        <v>45649</v>
      </c>
      <c r="CN861" s="2">
        <v>45617</v>
      </c>
      <c r="CO861" s="2">
        <v>45658</v>
      </c>
      <c r="CP861" s="2">
        <v>45642</v>
      </c>
      <c r="CR861" s="2">
        <v>45617</v>
      </c>
      <c r="CS861" s="2">
        <v>45628</v>
      </c>
      <c r="CU861" s="2">
        <v>45645</v>
      </c>
      <c r="CV861" s="2">
        <v>45678</v>
      </c>
      <c r="CW861" s="2">
        <v>45628</v>
      </c>
      <c r="CY861" t="s">
        <v>424</v>
      </c>
      <c r="DD861" s="2">
        <v>45625</v>
      </c>
      <c r="DJ861" s="2">
        <v>45625</v>
      </c>
      <c r="DO861" s="2">
        <v>45628</v>
      </c>
      <c r="EE861" s="1">
        <v>3805.32</v>
      </c>
      <c r="EF861" t="s">
        <v>5195</v>
      </c>
      <c r="EG861" t="s">
        <v>735</v>
      </c>
      <c r="EH861" t="s">
        <v>3373</v>
      </c>
      <c r="EI861" t="s">
        <v>3282</v>
      </c>
      <c r="EJ861" t="s">
        <v>4126</v>
      </c>
      <c r="EK861" t="s">
        <v>1591</v>
      </c>
    </row>
    <row r="862" spans="1:141" hidden="1" x14ac:dyDescent="0.35">
      <c r="A862">
        <v>4041</v>
      </c>
      <c r="B862" t="s">
        <v>404</v>
      </c>
      <c r="C862">
        <v>4915</v>
      </c>
      <c r="D862" t="s">
        <v>471</v>
      </c>
      <c r="E862" t="s">
        <v>508</v>
      </c>
      <c r="F862" t="s">
        <v>898</v>
      </c>
      <c r="G862">
        <v>3</v>
      </c>
      <c r="H862" t="s">
        <v>474</v>
      </c>
      <c r="I862" t="s">
        <v>5742</v>
      </c>
      <c r="J862" t="s">
        <v>5743</v>
      </c>
      <c r="K862" t="s">
        <v>38</v>
      </c>
      <c r="L862" t="s">
        <v>164</v>
      </c>
      <c r="M862" t="s">
        <v>411</v>
      </c>
      <c r="N862" t="s">
        <v>411</v>
      </c>
      <c r="O862" t="s">
        <v>411</v>
      </c>
      <c r="P862" t="s">
        <v>424</v>
      </c>
      <c r="Q862" t="s">
        <v>424</v>
      </c>
      <c r="R862" t="s">
        <v>411</v>
      </c>
      <c r="S862" t="s">
        <v>411</v>
      </c>
      <c r="T862" s="1">
        <v>156780.32</v>
      </c>
      <c r="U862">
        <v>630</v>
      </c>
      <c r="V862">
        <v>0</v>
      </c>
      <c r="W862" s="1">
        <v>122731.54</v>
      </c>
      <c r="X862" s="1">
        <v>35149</v>
      </c>
      <c r="Y862">
        <v>0</v>
      </c>
      <c r="Z862" s="1">
        <v>157880.54</v>
      </c>
      <c r="AA862">
        <v>0</v>
      </c>
      <c r="AB862">
        <v>0</v>
      </c>
      <c r="AD862">
        <v>8787721891385</v>
      </c>
      <c r="AE862" t="s">
        <v>412</v>
      </c>
      <c r="AF862">
        <v>96281</v>
      </c>
      <c r="AG862" s="2">
        <v>45678</v>
      </c>
      <c r="AH862" s="1">
        <v>2924.77</v>
      </c>
      <c r="AI862" s="2">
        <v>45635</v>
      </c>
      <c r="AJ862">
        <v>2004</v>
      </c>
      <c r="AK862" s="2">
        <v>45625</v>
      </c>
      <c r="AP862" t="s">
        <v>413</v>
      </c>
      <c r="AT862" s="2">
        <v>45742</v>
      </c>
      <c r="AU862" s="2">
        <v>45742</v>
      </c>
      <c r="AV862" t="s">
        <v>414</v>
      </c>
      <c r="AW862" s="2">
        <v>45622</v>
      </c>
      <c r="AX862">
        <v>31845</v>
      </c>
      <c r="AY862" s="1">
        <v>206780</v>
      </c>
      <c r="BA862" t="s">
        <v>477</v>
      </c>
      <c r="BB862">
        <v>31845</v>
      </c>
      <c r="BD862" t="s">
        <v>478</v>
      </c>
      <c r="BE862" t="s">
        <v>417</v>
      </c>
      <c r="BF862">
        <v>5561986386288</v>
      </c>
      <c r="BG862" t="s">
        <v>5744</v>
      </c>
      <c r="BH862">
        <v>72910000</v>
      </c>
      <c r="BI862" t="s">
        <v>2356</v>
      </c>
      <c r="BJ862" t="s">
        <v>5745</v>
      </c>
      <c r="BL862" s="1">
        <v>2100</v>
      </c>
      <c r="BM862" s="2">
        <v>45630</v>
      </c>
      <c r="BQ862">
        <v>2989</v>
      </c>
      <c r="BR862">
        <v>6249</v>
      </c>
      <c r="BS862" t="s">
        <v>421</v>
      </c>
      <c r="BT862" s="2">
        <v>45622</v>
      </c>
      <c r="BU862">
        <v>898.24</v>
      </c>
      <c r="BV862" s="2">
        <v>45635</v>
      </c>
      <c r="BY862" t="s">
        <v>5746</v>
      </c>
      <c r="BZ862" s="2">
        <v>45622</v>
      </c>
      <c r="CA862" s="2">
        <v>45638</v>
      </c>
      <c r="CC862" s="2">
        <v>45624</v>
      </c>
      <c r="CD862" t="s">
        <v>424</v>
      </c>
      <c r="CF862" s="2">
        <v>45622</v>
      </c>
      <c r="CJ862" s="2">
        <v>45642</v>
      </c>
      <c r="CL862" s="2">
        <v>45622</v>
      </c>
      <c r="CM862" s="2">
        <v>45664</v>
      </c>
      <c r="CN862" s="2">
        <v>45624</v>
      </c>
      <c r="CO862" s="2">
        <v>45658</v>
      </c>
      <c r="CP862" s="2">
        <v>45638</v>
      </c>
      <c r="CR862" s="2">
        <v>45628</v>
      </c>
      <c r="CS862" s="2">
        <v>45630</v>
      </c>
      <c r="CU862" s="2">
        <v>45638</v>
      </c>
      <c r="CV862" s="2">
        <v>45679</v>
      </c>
      <c r="CW862" s="2">
        <v>45630</v>
      </c>
      <c r="CX862" s="2">
        <v>45677</v>
      </c>
      <c r="CY862" t="s">
        <v>424</v>
      </c>
      <c r="DD862" s="2">
        <v>45625</v>
      </c>
      <c r="DF862" s="2">
        <v>45678</v>
      </c>
      <c r="DI862" s="2">
        <v>45685</v>
      </c>
      <c r="DJ862" s="2">
        <v>45629</v>
      </c>
      <c r="DK862" s="2">
        <v>45680</v>
      </c>
      <c r="DL862" s="2">
        <v>45689</v>
      </c>
      <c r="DM862" s="2">
        <v>45701</v>
      </c>
      <c r="DN862" s="2">
        <v>45728</v>
      </c>
      <c r="DO862" s="2">
        <v>45629</v>
      </c>
      <c r="DP862" s="2">
        <v>45728</v>
      </c>
      <c r="EE862" s="1">
        <v>4005.32</v>
      </c>
      <c r="EG862" t="s">
        <v>1640</v>
      </c>
      <c r="EH862" t="s">
        <v>5516</v>
      </c>
      <c r="EI862" t="s">
        <v>3282</v>
      </c>
      <c r="EJ862" t="s">
        <v>4126</v>
      </c>
      <c r="EK862" t="s">
        <v>1591</v>
      </c>
    </row>
    <row r="863" spans="1:141" hidden="1" x14ac:dyDescent="0.35">
      <c r="A863">
        <v>4042</v>
      </c>
      <c r="B863" t="s">
        <v>1352</v>
      </c>
      <c r="C863">
        <v>4913</v>
      </c>
      <c r="D863" t="s">
        <v>405</v>
      </c>
      <c r="E863" t="s">
        <v>406</v>
      </c>
      <c r="F863" t="s">
        <v>407</v>
      </c>
      <c r="G863" t="s">
        <v>1208</v>
      </c>
      <c r="H863" t="s">
        <v>408</v>
      </c>
      <c r="I863" t="s">
        <v>5747</v>
      </c>
      <c r="J863" t="s">
        <v>5748</v>
      </c>
      <c r="K863" t="s">
        <v>22</v>
      </c>
      <c r="L863" t="s">
        <v>39</v>
      </c>
      <c r="M863" t="s">
        <v>411</v>
      </c>
      <c r="N863" t="s">
        <v>411</v>
      </c>
      <c r="O863" t="s">
        <v>411</v>
      </c>
      <c r="P863" t="s">
        <v>411</v>
      </c>
      <c r="Q863" t="s">
        <v>411</v>
      </c>
      <c r="R863" t="s">
        <v>411</v>
      </c>
      <c r="S863" t="s">
        <v>411</v>
      </c>
      <c r="T863" s="1">
        <v>158462.47</v>
      </c>
      <c r="U863">
        <v>818.07</v>
      </c>
      <c r="V863">
        <v>0</v>
      </c>
      <c r="W863" s="1">
        <v>138292.78</v>
      </c>
      <c r="X863" s="1">
        <v>11921</v>
      </c>
      <c r="Y863">
        <v>0</v>
      </c>
      <c r="Z863" s="1">
        <v>150213.78</v>
      </c>
      <c r="AA863">
        <v>0</v>
      </c>
      <c r="AB863">
        <v>0</v>
      </c>
      <c r="AD863">
        <v>8787721883196</v>
      </c>
      <c r="AE863" t="s">
        <v>412</v>
      </c>
      <c r="AG863" s="2">
        <v>45708</v>
      </c>
      <c r="AH863" s="1">
        <v>3008.24</v>
      </c>
      <c r="AI863" s="2">
        <v>45639</v>
      </c>
      <c r="AJ863">
        <v>2004</v>
      </c>
      <c r="AK863" s="2">
        <v>45626</v>
      </c>
      <c r="AP863" t="s">
        <v>413</v>
      </c>
      <c r="AT863" s="2">
        <v>45733</v>
      </c>
      <c r="AU863" s="2">
        <v>45985</v>
      </c>
      <c r="AV863" t="s">
        <v>414</v>
      </c>
      <c r="AW863" s="2">
        <v>45622</v>
      </c>
      <c r="AX863">
        <v>31844</v>
      </c>
      <c r="AY863" s="1">
        <v>230183.42</v>
      </c>
      <c r="BA863" t="s">
        <v>415</v>
      </c>
      <c r="BB863">
        <v>31844</v>
      </c>
      <c r="BC863" t="s">
        <v>5749</v>
      </c>
      <c r="BD863" t="s">
        <v>416</v>
      </c>
      <c r="BE863" t="s">
        <v>417</v>
      </c>
      <c r="BF863">
        <v>5561999167184</v>
      </c>
      <c r="BG863" t="s">
        <v>5750</v>
      </c>
      <c r="BH863">
        <v>73800000</v>
      </c>
      <c r="BI863" t="s">
        <v>825</v>
      </c>
      <c r="BJ863" t="s">
        <v>5751</v>
      </c>
      <c r="BL863" s="1">
        <v>2726.91</v>
      </c>
      <c r="BM863" s="2">
        <v>45795</v>
      </c>
      <c r="BQ863">
        <v>3100</v>
      </c>
      <c r="BR863">
        <v>6247</v>
      </c>
      <c r="BS863" t="s">
        <v>4331</v>
      </c>
      <c r="BT863" s="2">
        <v>45632</v>
      </c>
      <c r="BW863" t="s">
        <v>422</v>
      </c>
      <c r="BY863" t="s">
        <v>5752</v>
      </c>
      <c r="BZ863" s="2">
        <v>45632</v>
      </c>
      <c r="CA863" s="2">
        <v>45642</v>
      </c>
      <c r="CC863" s="2">
        <v>45628</v>
      </c>
      <c r="CD863" t="s">
        <v>424</v>
      </c>
      <c r="CF863" s="2">
        <v>45632</v>
      </c>
      <c r="CG863" s="2">
        <v>45632</v>
      </c>
      <c r="CI863" s="2">
        <v>45637</v>
      </c>
      <c r="CJ863" s="2">
        <v>45665</v>
      </c>
      <c r="CL863" s="2">
        <v>45636</v>
      </c>
      <c r="CM863" s="2">
        <v>45673</v>
      </c>
      <c r="CN863" s="2">
        <v>45628</v>
      </c>
      <c r="CO863" s="2">
        <v>45691</v>
      </c>
      <c r="CP863" s="2">
        <v>45642</v>
      </c>
      <c r="CR863" s="2">
        <v>45630</v>
      </c>
      <c r="CS863" s="2">
        <v>45638</v>
      </c>
      <c r="CT863" s="2">
        <v>45795</v>
      </c>
      <c r="CU863" s="2">
        <v>45644</v>
      </c>
      <c r="CV863" s="2">
        <v>45783</v>
      </c>
      <c r="CW863" s="2">
        <v>45638</v>
      </c>
      <c r="CY863" t="s">
        <v>424</v>
      </c>
      <c r="CZ863" s="2">
        <v>45695</v>
      </c>
      <c r="DB863" s="2">
        <v>45638</v>
      </c>
      <c r="DC863" s="2">
        <v>45698</v>
      </c>
      <c r="DD863" s="2">
        <v>45673</v>
      </c>
      <c r="DE863" s="2">
        <v>45638</v>
      </c>
      <c r="DF863" s="2">
        <v>45709</v>
      </c>
      <c r="DI863" s="2">
        <v>45709</v>
      </c>
      <c r="DJ863" s="2">
        <v>45631</v>
      </c>
      <c r="DK863" s="2">
        <v>45783</v>
      </c>
      <c r="DL863" s="2">
        <v>45950</v>
      </c>
      <c r="DM863" s="2">
        <v>45952</v>
      </c>
      <c r="DO863" s="2">
        <v>45638</v>
      </c>
      <c r="EA863" t="s">
        <v>5753</v>
      </c>
      <c r="EE863" s="1">
        <v>1899.44</v>
      </c>
      <c r="EG863" t="s">
        <v>735</v>
      </c>
      <c r="EK863" t="s">
        <v>1591</v>
      </c>
    </row>
    <row r="864" spans="1:141" hidden="1" x14ac:dyDescent="0.35">
      <c r="A864">
        <v>4043</v>
      </c>
      <c r="B864" t="s">
        <v>1352</v>
      </c>
      <c r="C864">
        <v>4867</v>
      </c>
      <c r="D864" t="s">
        <v>405</v>
      </c>
      <c r="E864" t="s">
        <v>406</v>
      </c>
      <c r="F864" t="s">
        <v>461</v>
      </c>
      <c r="G864" t="s">
        <v>1288</v>
      </c>
      <c r="H864" t="s">
        <v>408</v>
      </c>
      <c r="I864" t="s">
        <v>5754</v>
      </c>
      <c r="J864" t="s">
        <v>5755</v>
      </c>
      <c r="K864" t="s">
        <v>22</v>
      </c>
      <c r="L864" t="s">
        <v>148</v>
      </c>
      <c r="M864" t="s">
        <v>411</v>
      </c>
      <c r="N864" t="s">
        <v>411</v>
      </c>
      <c r="O864" t="s">
        <v>411</v>
      </c>
      <c r="P864" t="s">
        <v>411</v>
      </c>
      <c r="Q864" t="s">
        <v>411</v>
      </c>
      <c r="R864" t="s">
        <v>411</v>
      </c>
      <c r="S864" t="s">
        <v>411</v>
      </c>
      <c r="T864" s="1">
        <v>152323.12</v>
      </c>
      <c r="U864">
        <v>599.95000000000005</v>
      </c>
      <c r="V864">
        <v>0</v>
      </c>
      <c r="W864" s="1">
        <v>117700.12</v>
      </c>
      <c r="X864" s="1">
        <v>34623</v>
      </c>
      <c r="Y864">
        <v>0</v>
      </c>
      <c r="Z864" s="1">
        <v>152323.12</v>
      </c>
      <c r="AA864">
        <v>0</v>
      </c>
      <c r="AB864">
        <v>0</v>
      </c>
      <c r="AD864">
        <v>8787721849206</v>
      </c>
      <c r="AE864" t="s">
        <v>412</v>
      </c>
      <c r="AG864" s="2">
        <v>45729</v>
      </c>
      <c r="AH864" s="1">
        <v>3009.16</v>
      </c>
      <c r="AI864" s="2">
        <v>45636</v>
      </c>
      <c r="AJ864">
        <v>2004</v>
      </c>
      <c r="AK864" s="2">
        <v>45628</v>
      </c>
      <c r="AP864" t="s">
        <v>413</v>
      </c>
      <c r="AT864" s="2">
        <v>45734</v>
      </c>
      <c r="AU864" s="2">
        <v>45985</v>
      </c>
      <c r="AV864" t="s">
        <v>414</v>
      </c>
      <c r="AW864" s="2">
        <v>45611</v>
      </c>
      <c r="AX864">
        <v>31809</v>
      </c>
      <c r="AY864" s="1">
        <v>230000.38</v>
      </c>
      <c r="BA864" t="s">
        <v>415</v>
      </c>
      <c r="BB864">
        <v>31809</v>
      </c>
      <c r="BC864" t="s">
        <v>5756</v>
      </c>
      <c r="BD864" t="s">
        <v>416</v>
      </c>
      <c r="BE864" t="s">
        <v>417</v>
      </c>
      <c r="BF864">
        <v>5562981066586</v>
      </c>
      <c r="BG864" t="s">
        <v>5757</v>
      </c>
      <c r="BH864">
        <v>73801610</v>
      </c>
      <c r="BI864" t="s">
        <v>867</v>
      </c>
      <c r="BJ864" t="s">
        <v>5758</v>
      </c>
      <c r="BL864" s="1">
        <v>1999.82</v>
      </c>
      <c r="BM864" s="2">
        <v>45790</v>
      </c>
      <c r="BQ864">
        <v>3050</v>
      </c>
      <c r="BR864">
        <v>6241</v>
      </c>
      <c r="BS864" t="s">
        <v>457</v>
      </c>
      <c r="BT864" s="2">
        <v>45632</v>
      </c>
      <c r="BW864" t="s">
        <v>422</v>
      </c>
      <c r="BY864" t="s">
        <v>5759</v>
      </c>
      <c r="BZ864" s="2">
        <v>45632</v>
      </c>
      <c r="CA864" s="2">
        <v>45637</v>
      </c>
      <c r="CC864" s="2">
        <v>45628</v>
      </c>
      <c r="CD864" t="s">
        <v>424</v>
      </c>
      <c r="CF864" s="2">
        <v>45632</v>
      </c>
      <c r="CG864" s="2">
        <v>45629</v>
      </c>
      <c r="CI864" s="2">
        <v>45629</v>
      </c>
      <c r="CJ864" s="2">
        <v>45665</v>
      </c>
      <c r="CL864" s="2">
        <v>45635</v>
      </c>
      <c r="CM864" s="2">
        <v>45691</v>
      </c>
      <c r="CN864" s="2">
        <v>45629</v>
      </c>
      <c r="CO864" s="2">
        <v>45691</v>
      </c>
      <c r="CP864" s="2">
        <v>45638</v>
      </c>
      <c r="CR864" s="2">
        <v>45630</v>
      </c>
      <c r="CS864" s="2">
        <v>45630</v>
      </c>
      <c r="CT864" s="2">
        <v>45790</v>
      </c>
      <c r="CU864" s="2">
        <v>45644</v>
      </c>
      <c r="CV864" s="2">
        <v>45783</v>
      </c>
      <c r="CW864" s="2">
        <v>45630</v>
      </c>
      <c r="CY864" t="s">
        <v>424</v>
      </c>
      <c r="CZ864" s="2">
        <v>45692</v>
      </c>
      <c r="DB864" s="2">
        <v>45635</v>
      </c>
      <c r="DC864" s="2">
        <v>45723</v>
      </c>
      <c r="DD864" s="2">
        <v>45684</v>
      </c>
      <c r="DE864" s="2">
        <v>45635</v>
      </c>
      <c r="DF864" s="2">
        <v>45730</v>
      </c>
      <c r="DI864" s="2">
        <v>45733</v>
      </c>
      <c r="DJ864" s="2">
        <v>45628</v>
      </c>
      <c r="DK864" s="2">
        <v>45783</v>
      </c>
      <c r="DL864" s="2">
        <v>45950</v>
      </c>
      <c r="DM864" s="2">
        <v>45952</v>
      </c>
      <c r="DO864" s="2">
        <v>45630</v>
      </c>
      <c r="EA864" t="s">
        <v>5760</v>
      </c>
      <c r="EE864" s="1">
        <v>2449.8000000000002</v>
      </c>
      <c r="EG864" t="s">
        <v>735</v>
      </c>
      <c r="EK864" t="s">
        <v>1591</v>
      </c>
    </row>
    <row r="865" spans="1:141" hidden="1" x14ac:dyDescent="0.35">
      <c r="A865">
        <v>4044</v>
      </c>
      <c r="B865" t="s">
        <v>1352</v>
      </c>
      <c r="C865">
        <v>4863</v>
      </c>
      <c r="D865" t="s">
        <v>405</v>
      </c>
      <c r="E865" t="s">
        <v>406</v>
      </c>
      <c r="F865" t="s">
        <v>1003</v>
      </c>
      <c r="G865">
        <v>102</v>
      </c>
      <c r="H865" t="s">
        <v>408</v>
      </c>
      <c r="I865" t="s">
        <v>5761</v>
      </c>
      <c r="J865" t="s">
        <v>5762</v>
      </c>
      <c r="K865" t="s">
        <v>22</v>
      </c>
      <c r="L865" t="s">
        <v>39</v>
      </c>
      <c r="M865" t="s">
        <v>411</v>
      </c>
      <c r="N865" t="s">
        <v>411</v>
      </c>
      <c r="O865" t="s">
        <v>411</v>
      </c>
      <c r="P865" t="s">
        <v>411</v>
      </c>
      <c r="Q865" t="s">
        <v>411</v>
      </c>
      <c r="R865" t="s">
        <v>411</v>
      </c>
      <c r="S865" t="s">
        <v>411</v>
      </c>
      <c r="T865" s="1">
        <v>157761.35</v>
      </c>
      <c r="U865">
        <v>572.88</v>
      </c>
      <c r="V865">
        <v>0</v>
      </c>
      <c r="W865" s="1">
        <v>112188.36</v>
      </c>
      <c r="X865" s="1">
        <v>38600</v>
      </c>
      <c r="Y865">
        <v>0</v>
      </c>
      <c r="Z865" s="1">
        <v>150788.35999999999</v>
      </c>
      <c r="AA865">
        <v>0</v>
      </c>
      <c r="AB865">
        <v>0</v>
      </c>
      <c r="AD865">
        <v>8787721896964</v>
      </c>
      <c r="AE865" t="s">
        <v>412</v>
      </c>
      <c r="AG865" s="2">
        <v>45733</v>
      </c>
      <c r="AH865" s="1">
        <v>3030.23</v>
      </c>
      <c r="AI865" s="2">
        <v>45671</v>
      </c>
      <c r="AJ865" s="7">
        <v>2025</v>
      </c>
      <c r="AK865" s="2">
        <v>45628</v>
      </c>
      <c r="AP865" t="s">
        <v>413</v>
      </c>
      <c r="AT865" s="2">
        <v>45833</v>
      </c>
      <c r="AU865" s="2">
        <v>45833</v>
      </c>
      <c r="AV865" t="s">
        <v>414</v>
      </c>
      <c r="AW865" s="2">
        <v>45610</v>
      </c>
      <c r="AX865">
        <v>31808</v>
      </c>
      <c r="AY865" s="1">
        <v>235075.04</v>
      </c>
      <c r="BA865" t="s">
        <v>415</v>
      </c>
      <c r="BB865">
        <v>31808</v>
      </c>
      <c r="BC865" t="s">
        <v>5763</v>
      </c>
      <c r="BD865" t="s">
        <v>445</v>
      </c>
      <c r="BE865" t="s">
        <v>417</v>
      </c>
      <c r="BF865">
        <v>5561999571520</v>
      </c>
      <c r="BG865" t="s">
        <v>5764</v>
      </c>
      <c r="BH865">
        <v>73870000</v>
      </c>
      <c r="BI865" t="s">
        <v>5765</v>
      </c>
      <c r="BJ865" t="s">
        <v>5766</v>
      </c>
      <c r="BL865" s="1">
        <v>1909.62</v>
      </c>
      <c r="BM865" s="2">
        <v>45690</v>
      </c>
      <c r="BO865" t="s">
        <v>5767</v>
      </c>
      <c r="BP865" t="s">
        <v>5768</v>
      </c>
      <c r="BQ865">
        <v>3273</v>
      </c>
      <c r="BR865">
        <v>6240</v>
      </c>
      <c r="BS865" t="s">
        <v>457</v>
      </c>
      <c r="BT865" s="2">
        <v>45639</v>
      </c>
      <c r="BW865" t="s">
        <v>422</v>
      </c>
      <c r="BY865" t="s">
        <v>5769</v>
      </c>
      <c r="BZ865" s="2">
        <v>45639</v>
      </c>
      <c r="CA865" s="2">
        <v>45671</v>
      </c>
      <c r="CC865" s="2">
        <v>45628</v>
      </c>
      <c r="CD865" t="s">
        <v>424</v>
      </c>
      <c r="CF865" s="2">
        <v>45639</v>
      </c>
      <c r="CG865" s="2">
        <v>45629</v>
      </c>
      <c r="CI865" s="2">
        <v>45639</v>
      </c>
      <c r="CJ865" s="2">
        <v>45701</v>
      </c>
      <c r="CL865" s="2">
        <v>45642</v>
      </c>
      <c r="CM865" s="2">
        <v>45707</v>
      </c>
      <c r="CN865" s="2">
        <v>45629</v>
      </c>
      <c r="CO865" s="2">
        <v>45691</v>
      </c>
      <c r="CP865" s="2">
        <v>45672</v>
      </c>
      <c r="CR865" s="2">
        <v>45630</v>
      </c>
      <c r="CS865" s="2">
        <v>45667</v>
      </c>
      <c r="CT865" s="2">
        <v>45690</v>
      </c>
      <c r="CU865" s="2">
        <v>45687</v>
      </c>
      <c r="CV865" s="2">
        <v>45783</v>
      </c>
      <c r="CW865" s="2">
        <v>45667</v>
      </c>
      <c r="CY865" t="s">
        <v>424</v>
      </c>
      <c r="CZ865" s="2">
        <v>45715</v>
      </c>
      <c r="DC865" s="2">
        <v>45729</v>
      </c>
      <c r="DD865" s="2">
        <v>45707</v>
      </c>
      <c r="DF865" s="2">
        <v>45733</v>
      </c>
      <c r="DI865" s="2">
        <v>45735</v>
      </c>
      <c r="DJ865" s="2">
        <v>45628</v>
      </c>
      <c r="DK865" s="2">
        <v>45783</v>
      </c>
      <c r="DO865" s="2">
        <v>45667</v>
      </c>
      <c r="EE865" s="1">
        <v>2305.4699999999998</v>
      </c>
      <c r="EG865" t="s">
        <v>735</v>
      </c>
      <c r="EJ865" s="2">
        <v>45637</v>
      </c>
      <c r="EK865" t="s">
        <v>1591</v>
      </c>
    </row>
    <row r="866" spans="1:141" hidden="1" x14ac:dyDescent="0.35">
      <c r="A866">
        <v>4045</v>
      </c>
      <c r="B866" t="s">
        <v>1352</v>
      </c>
      <c r="C866">
        <v>4902</v>
      </c>
      <c r="D866" t="s">
        <v>405</v>
      </c>
      <c r="E866" t="s">
        <v>406</v>
      </c>
      <c r="F866" t="s">
        <v>623</v>
      </c>
      <c r="G866">
        <v>103</v>
      </c>
      <c r="H866" t="s">
        <v>408</v>
      </c>
      <c r="I866" t="s">
        <v>5770</v>
      </c>
      <c r="J866" t="s">
        <v>5771</v>
      </c>
      <c r="K866" t="s">
        <v>22</v>
      </c>
      <c r="L866" t="s">
        <v>105</v>
      </c>
      <c r="M866" t="s">
        <v>411</v>
      </c>
      <c r="N866" t="s">
        <v>411</v>
      </c>
      <c r="O866" t="s">
        <v>411</v>
      </c>
      <c r="P866" t="s">
        <v>411</v>
      </c>
      <c r="Q866" t="s">
        <v>411</v>
      </c>
      <c r="R866" t="s">
        <v>411</v>
      </c>
      <c r="S866" t="s">
        <v>411</v>
      </c>
      <c r="T866" s="1">
        <v>164200</v>
      </c>
      <c r="U866">
        <v>765</v>
      </c>
      <c r="V866">
        <v>0</v>
      </c>
      <c r="W866" s="1">
        <v>146248.56</v>
      </c>
      <c r="X866" s="1">
        <v>15944</v>
      </c>
      <c r="Y866">
        <v>0</v>
      </c>
      <c r="Z866" s="1">
        <v>162192.56</v>
      </c>
      <c r="AA866">
        <v>0</v>
      </c>
      <c r="AB866">
        <v>0</v>
      </c>
      <c r="AD866">
        <v>8787721908385</v>
      </c>
      <c r="AE866" t="s">
        <v>412</v>
      </c>
      <c r="AG866" s="2">
        <v>45701</v>
      </c>
      <c r="AH866" s="1">
        <v>2971.72</v>
      </c>
      <c r="AI866" s="2">
        <v>45644</v>
      </c>
      <c r="AJ866">
        <v>2004</v>
      </c>
      <c r="AK866" s="2">
        <v>45628</v>
      </c>
      <c r="AP866" t="s">
        <v>413</v>
      </c>
      <c r="AT866" s="2">
        <v>45705</v>
      </c>
      <c r="AU866" s="2">
        <v>45985</v>
      </c>
      <c r="AV866" t="s">
        <v>414</v>
      </c>
      <c r="AW866" s="2">
        <v>45621</v>
      </c>
      <c r="AX866">
        <v>31811</v>
      </c>
      <c r="AY866" s="1">
        <v>225000</v>
      </c>
      <c r="BA866" t="s">
        <v>415</v>
      </c>
      <c r="BB866">
        <v>31811</v>
      </c>
      <c r="BC866" t="s">
        <v>5772</v>
      </c>
      <c r="BD866" t="s">
        <v>416</v>
      </c>
      <c r="BE866" t="s">
        <v>417</v>
      </c>
      <c r="BF866">
        <v>5561996959122</v>
      </c>
      <c r="BG866" t="s">
        <v>5773</v>
      </c>
      <c r="BH866">
        <v>73804070</v>
      </c>
      <c r="BI866" t="s">
        <v>5774</v>
      </c>
      <c r="BJ866" t="s">
        <v>5775</v>
      </c>
      <c r="BL866" s="1">
        <v>2550</v>
      </c>
      <c r="BQ866">
        <v>3105</v>
      </c>
      <c r="BR866">
        <v>6244</v>
      </c>
      <c r="BS866" t="s">
        <v>983</v>
      </c>
      <c r="BT866" s="2">
        <v>45631</v>
      </c>
      <c r="BW866" t="s">
        <v>422</v>
      </c>
      <c r="BY866" t="s">
        <v>5776</v>
      </c>
      <c r="BZ866" s="2">
        <v>45632</v>
      </c>
      <c r="CC866" s="2">
        <v>45630</v>
      </c>
      <c r="CF866" s="2">
        <v>45632</v>
      </c>
      <c r="CJ866" s="2">
        <v>45695</v>
      </c>
      <c r="CL866" s="2">
        <v>45637</v>
      </c>
      <c r="CM866" s="2">
        <v>45698</v>
      </c>
      <c r="CN866" s="2">
        <v>45630</v>
      </c>
      <c r="CO866" s="2">
        <v>45691</v>
      </c>
      <c r="CP866" s="2">
        <v>45666</v>
      </c>
      <c r="CR866" s="2">
        <v>45632</v>
      </c>
      <c r="CS866" s="2">
        <v>45642</v>
      </c>
      <c r="CT866" s="2">
        <v>45801</v>
      </c>
      <c r="CU866" s="2">
        <v>45691</v>
      </c>
      <c r="CV866" s="2">
        <v>45783</v>
      </c>
      <c r="CW866" s="2">
        <v>45642</v>
      </c>
      <c r="CY866" t="s">
        <v>424</v>
      </c>
      <c r="DD866" s="2">
        <v>45638</v>
      </c>
      <c r="DF866" s="2">
        <v>45702</v>
      </c>
      <c r="DI866" s="2">
        <v>45705</v>
      </c>
      <c r="DJ866" s="2">
        <v>45632</v>
      </c>
      <c r="DK866" s="2">
        <v>45783</v>
      </c>
      <c r="DL866" s="2">
        <v>45950</v>
      </c>
      <c r="DM866" s="2">
        <v>45952</v>
      </c>
      <c r="DO866" s="2">
        <v>45642</v>
      </c>
      <c r="EA866" t="s">
        <v>3282</v>
      </c>
      <c r="EE866" s="1">
        <v>1971.48</v>
      </c>
      <c r="EG866" t="s">
        <v>1640</v>
      </c>
      <c r="EK866" t="s">
        <v>1591</v>
      </c>
    </row>
    <row r="867" spans="1:141" hidden="1" x14ac:dyDescent="0.35">
      <c r="A867">
        <v>4046</v>
      </c>
      <c r="B867" t="s">
        <v>404</v>
      </c>
      <c r="C867">
        <v>4892</v>
      </c>
      <c r="D867" t="s">
        <v>471</v>
      </c>
      <c r="E867" t="s">
        <v>508</v>
      </c>
      <c r="F867" t="s">
        <v>426</v>
      </c>
      <c r="G867">
        <v>204</v>
      </c>
      <c r="H867" t="s">
        <v>474</v>
      </c>
      <c r="I867" t="s">
        <v>5777</v>
      </c>
      <c r="J867" t="s">
        <v>5778</v>
      </c>
      <c r="K867" t="s">
        <v>38</v>
      </c>
      <c r="L867" t="s">
        <v>62</v>
      </c>
      <c r="M867" t="s">
        <v>411</v>
      </c>
      <c r="N867" t="s">
        <v>411</v>
      </c>
      <c r="O867" t="s">
        <v>411</v>
      </c>
      <c r="P867" t="s">
        <v>424</v>
      </c>
      <c r="Q867" t="s">
        <v>424</v>
      </c>
      <c r="R867" t="s">
        <v>411</v>
      </c>
      <c r="S867" t="s">
        <v>411</v>
      </c>
      <c r="T867" s="1">
        <v>155426.03</v>
      </c>
      <c r="U867">
        <v>924.83</v>
      </c>
      <c r="V867">
        <v>0</v>
      </c>
      <c r="W867" s="1">
        <v>153436.95000000001</v>
      </c>
      <c r="X867" s="1">
        <v>1989</v>
      </c>
      <c r="Y867">
        <v>0</v>
      </c>
      <c r="Z867" s="1">
        <v>155425.95000000001</v>
      </c>
      <c r="AA867">
        <v>0</v>
      </c>
      <c r="AB867">
        <v>0</v>
      </c>
      <c r="AD867">
        <v>8787721836074</v>
      </c>
      <c r="AE867" t="s">
        <v>412</v>
      </c>
      <c r="AG867" s="2">
        <v>45643</v>
      </c>
      <c r="AH867" s="1">
        <v>3128.12</v>
      </c>
      <c r="AI867" s="2">
        <v>45635</v>
      </c>
      <c r="AJ867">
        <v>2004</v>
      </c>
      <c r="AK867" s="2">
        <v>45628</v>
      </c>
      <c r="AP867" t="s">
        <v>413</v>
      </c>
      <c r="AT867" s="2">
        <v>45742</v>
      </c>
      <c r="AU867" s="2">
        <v>45769</v>
      </c>
      <c r="AV867" t="s">
        <v>414</v>
      </c>
      <c r="AW867" s="2">
        <v>45618</v>
      </c>
      <c r="AX867">
        <v>31810</v>
      </c>
      <c r="AY867" s="1">
        <v>203037.51</v>
      </c>
      <c r="BA867" t="s">
        <v>477</v>
      </c>
      <c r="BB867">
        <v>31810</v>
      </c>
      <c r="BD867" t="s">
        <v>478</v>
      </c>
      <c r="BE867" t="s">
        <v>417</v>
      </c>
      <c r="BF867">
        <v>5561985459359</v>
      </c>
      <c r="BG867" t="s">
        <v>5779</v>
      </c>
      <c r="BH867">
        <v>72911274</v>
      </c>
      <c r="BI867" t="s">
        <v>3724</v>
      </c>
      <c r="BJ867" t="s">
        <v>5780</v>
      </c>
      <c r="BL867" s="1">
        <v>3699.32</v>
      </c>
      <c r="BQ867">
        <v>2981</v>
      </c>
      <c r="BR867">
        <v>6243</v>
      </c>
      <c r="BS867" t="s">
        <v>5781</v>
      </c>
      <c r="BT867" s="2">
        <v>45628</v>
      </c>
      <c r="BU867">
        <v>900</v>
      </c>
      <c r="BV867" s="2">
        <v>45637</v>
      </c>
      <c r="BX867" s="2">
        <v>45641</v>
      </c>
      <c r="BY867" t="s">
        <v>5782</v>
      </c>
      <c r="BZ867" s="2">
        <v>45628</v>
      </c>
      <c r="CA867" s="2">
        <v>45636</v>
      </c>
      <c r="CC867" s="2">
        <v>45653</v>
      </c>
      <c r="CD867" t="s">
        <v>424</v>
      </c>
      <c r="CF867" s="2">
        <v>45628</v>
      </c>
      <c r="CJ867" s="2">
        <v>45638</v>
      </c>
      <c r="CL867" s="2">
        <v>45628</v>
      </c>
      <c r="CM867" s="2">
        <v>45639</v>
      </c>
      <c r="CN867" s="2">
        <v>45653</v>
      </c>
      <c r="CO867" s="2">
        <v>45658</v>
      </c>
      <c r="CP867" s="2">
        <v>45636</v>
      </c>
      <c r="CR867" s="2">
        <v>45628</v>
      </c>
      <c r="CS867" s="2">
        <v>45630</v>
      </c>
      <c r="CU867" s="2">
        <v>45637</v>
      </c>
      <c r="CV867" s="2">
        <v>45679</v>
      </c>
      <c r="CW867" s="2">
        <v>45630</v>
      </c>
      <c r="CX867" s="2">
        <v>45643</v>
      </c>
      <c r="CY867" t="s">
        <v>424</v>
      </c>
      <c r="DD867" s="2">
        <v>45628</v>
      </c>
      <c r="DF867" s="2">
        <v>45644</v>
      </c>
      <c r="DI867" s="2">
        <v>45667</v>
      </c>
      <c r="DJ867" s="2">
        <v>45629</v>
      </c>
      <c r="DK867" s="2">
        <v>45680</v>
      </c>
      <c r="DL867" s="2">
        <v>45698</v>
      </c>
      <c r="DM867" s="2">
        <v>45701</v>
      </c>
      <c r="DN867" s="2">
        <v>45728</v>
      </c>
      <c r="DO867" s="2">
        <v>45630</v>
      </c>
      <c r="DP867" s="2">
        <v>45728</v>
      </c>
      <c r="EE867" s="1">
        <v>4005.32</v>
      </c>
      <c r="EG867" t="s">
        <v>1640</v>
      </c>
      <c r="EH867" t="s">
        <v>3373</v>
      </c>
      <c r="EI867" t="s">
        <v>3282</v>
      </c>
      <c r="EJ867" t="s">
        <v>4126</v>
      </c>
    </row>
    <row r="868" spans="1:141" hidden="1" x14ac:dyDescent="0.35">
      <c r="A868">
        <v>4047</v>
      </c>
      <c r="B868" t="s">
        <v>1352</v>
      </c>
      <c r="C868">
        <v>4889</v>
      </c>
      <c r="D868" t="s">
        <v>405</v>
      </c>
      <c r="E868" t="s">
        <v>406</v>
      </c>
      <c r="F868" t="s">
        <v>407</v>
      </c>
      <c r="G868">
        <v>104</v>
      </c>
      <c r="H868" t="s">
        <v>408</v>
      </c>
      <c r="I868" t="s">
        <v>5783</v>
      </c>
      <c r="J868" t="s">
        <v>5784</v>
      </c>
      <c r="K868" t="s">
        <v>22</v>
      </c>
      <c r="L868" t="s">
        <v>39</v>
      </c>
      <c r="M868" t="s">
        <v>411</v>
      </c>
      <c r="N868" t="s">
        <v>411</v>
      </c>
      <c r="O868" t="s">
        <v>411</v>
      </c>
      <c r="P868" t="s">
        <v>411</v>
      </c>
      <c r="Q868" t="s">
        <v>411</v>
      </c>
      <c r="R868" t="s">
        <v>411</v>
      </c>
      <c r="S868" t="s">
        <v>411</v>
      </c>
      <c r="T868" s="1">
        <v>164200</v>
      </c>
      <c r="U868">
        <v>926.4</v>
      </c>
      <c r="V868" s="1">
        <v>41785.730000000003</v>
      </c>
      <c r="W868" s="1">
        <v>162594.26999999999</v>
      </c>
      <c r="X868" s="1">
        <v>5620</v>
      </c>
      <c r="Y868">
        <v>0</v>
      </c>
      <c r="Z868" s="1">
        <v>168214.27</v>
      </c>
      <c r="AA868">
        <v>0</v>
      </c>
      <c r="AB868">
        <v>0</v>
      </c>
      <c r="AD868">
        <v>8787721819668</v>
      </c>
      <c r="AE868" t="s">
        <v>412</v>
      </c>
      <c r="AG868" s="2">
        <v>45677</v>
      </c>
      <c r="AH868" s="1">
        <v>3342.9</v>
      </c>
      <c r="AI868" s="2">
        <v>45642</v>
      </c>
      <c r="AJ868">
        <v>2004</v>
      </c>
      <c r="AK868" s="2">
        <v>45629</v>
      </c>
      <c r="AP868" t="s">
        <v>413</v>
      </c>
      <c r="AT868" s="2">
        <v>45733</v>
      </c>
      <c r="AU868" s="2">
        <v>45952</v>
      </c>
      <c r="AV868" t="s">
        <v>414</v>
      </c>
      <c r="AW868" s="2">
        <v>45617</v>
      </c>
      <c r="AX868">
        <v>31860</v>
      </c>
      <c r="AY868" s="1">
        <v>231760</v>
      </c>
      <c r="BA868" t="s">
        <v>415</v>
      </c>
      <c r="BB868">
        <v>31860</v>
      </c>
      <c r="BC868" t="s">
        <v>5785</v>
      </c>
      <c r="BD868" t="s">
        <v>5786</v>
      </c>
      <c r="BE868" t="s">
        <v>417</v>
      </c>
      <c r="BF868">
        <v>5561986527525</v>
      </c>
      <c r="BG868" t="s">
        <v>5787</v>
      </c>
      <c r="BH868">
        <v>73858000</v>
      </c>
      <c r="BI868" t="s">
        <v>5788</v>
      </c>
      <c r="BJ868" t="s">
        <v>5789</v>
      </c>
      <c r="BL868" s="1">
        <v>3088</v>
      </c>
      <c r="BM868" s="2">
        <v>45775</v>
      </c>
      <c r="BQ868">
        <v>3103</v>
      </c>
      <c r="BR868">
        <v>6253</v>
      </c>
      <c r="BS868" t="s">
        <v>449</v>
      </c>
      <c r="BT868" s="2">
        <v>45629</v>
      </c>
      <c r="BW868" t="s">
        <v>422</v>
      </c>
      <c r="BY868" t="s">
        <v>5790</v>
      </c>
      <c r="BZ868" s="2">
        <v>45630</v>
      </c>
      <c r="CA868" s="2">
        <v>45643</v>
      </c>
      <c r="CC868" s="2">
        <v>45630</v>
      </c>
      <c r="CD868" t="s">
        <v>424</v>
      </c>
      <c r="CF868" s="2">
        <v>45630</v>
      </c>
      <c r="CJ868" s="2">
        <v>45665</v>
      </c>
      <c r="CL868" s="2">
        <v>45635</v>
      </c>
      <c r="CM868" s="2">
        <v>45673</v>
      </c>
      <c r="CN868" s="2">
        <v>45630</v>
      </c>
      <c r="CO868" s="2">
        <v>45691</v>
      </c>
      <c r="CP868" s="2">
        <v>45643</v>
      </c>
      <c r="CR868" s="2">
        <v>45632</v>
      </c>
      <c r="CS868" s="2">
        <v>45630</v>
      </c>
      <c r="CT868" s="2">
        <v>45775</v>
      </c>
      <c r="CU868" s="2">
        <v>45645</v>
      </c>
      <c r="CV868" s="2">
        <v>45783</v>
      </c>
      <c r="CW868" s="2">
        <v>45629</v>
      </c>
      <c r="CY868" t="s">
        <v>424</v>
      </c>
      <c r="DB868" s="2">
        <v>45629</v>
      </c>
      <c r="DD868" s="2">
        <v>45673</v>
      </c>
      <c r="DE868" s="2">
        <v>45631</v>
      </c>
      <c r="DF868" s="2">
        <v>45677</v>
      </c>
      <c r="DI868" s="2">
        <v>45678</v>
      </c>
      <c r="DJ868" s="2">
        <v>45629</v>
      </c>
      <c r="DK868" s="2">
        <v>45783</v>
      </c>
      <c r="DL868" s="2">
        <v>45950</v>
      </c>
      <c r="DM868" s="2">
        <v>45952</v>
      </c>
      <c r="DO868" s="2">
        <v>45629</v>
      </c>
      <c r="EE868" s="1">
        <v>1821.3</v>
      </c>
      <c r="EG868" t="s">
        <v>1640</v>
      </c>
      <c r="EK868" t="s">
        <v>1591</v>
      </c>
    </row>
    <row r="869" spans="1:141" hidden="1" x14ac:dyDescent="0.35">
      <c r="A869">
        <v>4048</v>
      </c>
      <c r="B869" t="s">
        <v>1352</v>
      </c>
      <c r="C869">
        <v>4929</v>
      </c>
      <c r="D869" t="s">
        <v>405</v>
      </c>
      <c r="E869" t="s">
        <v>406</v>
      </c>
      <c r="F869" t="s">
        <v>442</v>
      </c>
      <c r="G869">
        <v>4</v>
      </c>
      <c r="H869" t="s">
        <v>408</v>
      </c>
      <c r="I869" t="s">
        <v>5791</v>
      </c>
      <c r="J869" t="s">
        <v>5792</v>
      </c>
      <c r="K869" t="s">
        <v>22</v>
      </c>
      <c r="L869" t="s">
        <v>47</v>
      </c>
      <c r="M869" t="s">
        <v>411</v>
      </c>
      <c r="N869" t="s">
        <v>411</v>
      </c>
      <c r="O869" t="s">
        <v>411</v>
      </c>
      <c r="P869" t="s">
        <v>411</v>
      </c>
      <c r="Q869" t="s">
        <v>411</v>
      </c>
      <c r="R869" t="s">
        <v>411</v>
      </c>
      <c r="S869" t="s">
        <v>411</v>
      </c>
      <c r="T869" s="1">
        <v>155168.76</v>
      </c>
      <c r="U869">
        <v>691.37</v>
      </c>
      <c r="V869">
        <v>0</v>
      </c>
      <c r="W869" s="1">
        <v>131892.76</v>
      </c>
      <c r="X869" s="1">
        <v>23276</v>
      </c>
      <c r="Y869">
        <v>0</v>
      </c>
      <c r="Z869" s="1">
        <v>155168.76</v>
      </c>
      <c r="AA869">
        <v>0</v>
      </c>
      <c r="AB869">
        <v>0</v>
      </c>
      <c r="AD869">
        <v>8787721894902</v>
      </c>
      <c r="AE869" t="s">
        <v>412</v>
      </c>
      <c r="AG869" s="2">
        <v>45686</v>
      </c>
      <c r="AH869" s="1">
        <v>5814.21</v>
      </c>
      <c r="AI869" s="2">
        <v>45639</v>
      </c>
      <c r="AJ869">
        <v>2004</v>
      </c>
      <c r="AK869" s="2">
        <v>45629</v>
      </c>
      <c r="AP869" t="s">
        <v>413</v>
      </c>
      <c r="AT869" s="2">
        <v>45733</v>
      </c>
      <c r="AU869" s="2">
        <v>45985</v>
      </c>
      <c r="AV869" t="s">
        <v>414</v>
      </c>
      <c r="AW869" s="2">
        <v>45624</v>
      </c>
      <c r="AX869">
        <v>31846</v>
      </c>
      <c r="AY869" s="1">
        <v>240000</v>
      </c>
      <c r="BA869" t="s">
        <v>415</v>
      </c>
      <c r="BB869">
        <v>31846</v>
      </c>
      <c r="BC869" t="s">
        <v>5793</v>
      </c>
      <c r="BD869" t="s">
        <v>416</v>
      </c>
      <c r="BE869" t="s">
        <v>417</v>
      </c>
      <c r="BF869">
        <v>5561998006989</v>
      </c>
      <c r="BG869" t="s">
        <v>5794</v>
      </c>
      <c r="BH869">
        <v>73800000</v>
      </c>
      <c r="BI869" t="s">
        <v>5795</v>
      </c>
      <c r="BJ869" t="s">
        <v>5796</v>
      </c>
      <c r="BL869" s="1">
        <v>2304.5700000000002</v>
      </c>
      <c r="BM869" s="2">
        <v>45784</v>
      </c>
      <c r="BQ869">
        <v>3180</v>
      </c>
      <c r="BR869">
        <v>6250</v>
      </c>
      <c r="BS869" t="s">
        <v>954</v>
      </c>
      <c r="BT869" s="2">
        <v>45632</v>
      </c>
      <c r="BW869" t="s">
        <v>422</v>
      </c>
      <c r="BY869" t="s">
        <v>5797</v>
      </c>
      <c r="BZ869" s="2">
        <v>45632</v>
      </c>
      <c r="CA869" s="2">
        <v>45642</v>
      </c>
      <c r="CC869" s="2">
        <v>45630</v>
      </c>
      <c r="CD869" t="s">
        <v>424</v>
      </c>
      <c r="CF869" s="2">
        <v>45632</v>
      </c>
      <c r="CJ869" s="2">
        <v>45665</v>
      </c>
      <c r="CL869" s="2">
        <v>45635</v>
      </c>
      <c r="CM869" s="2">
        <v>45674</v>
      </c>
      <c r="CN869" s="2">
        <v>45630</v>
      </c>
      <c r="CO869" s="2">
        <v>45691</v>
      </c>
      <c r="CP869" s="2">
        <v>45642</v>
      </c>
      <c r="CR869" s="2">
        <v>45632</v>
      </c>
      <c r="CS869" s="2">
        <v>45635</v>
      </c>
      <c r="CT869" s="2">
        <v>45784</v>
      </c>
      <c r="CU869" s="2">
        <v>45644</v>
      </c>
      <c r="CV869" s="2">
        <v>45783</v>
      </c>
      <c r="CW869" s="2">
        <v>45635</v>
      </c>
      <c r="CY869" t="s">
        <v>424</v>
      </c>
      <c r="CZ869" s="2">
        <v>45678</v>
      </c>
      <c r="DC869" s="2">
        <v>45679</v>
      </c>
      <c r="DD869" s="2">
        <v>45674</v>
      </c>
      <c r="DF869" s="2">
        <v>45687</v>
      </c>
      <c r="DI869" s="2">
        <v>45692</v>
      </c>
      <c r="DJ869" s="2">
        <v>45631</v>
      </c>
      <c r="DK869" s="2">
        <v>45783</v>
      </c>
      <c r="DL869" s="2">
        <v>45950</v>
      </c>
      <c r="DM869" s="2">
        <v>45952</v>
      </c>
      <c r="DO869" s="2">
        <v>45635</v>
      </c>
      <c r="EE869" s="1">
        <v>2081.61</v>
      </c>
      <c r="EG869" t="s">
        <v>735</v>
      </c>
      <c r="EK869" t="s">
        <v>1591</v>
      </c>
    </row>
    <row r="870" spans="1:141" hidden="1" x14ac:dyDescent="0.35">
      <c r="A870">
        <v>4049</v>
      </c>
      <c r="B870" t="s">
        <v>561</v>
      </c>
      <c r="C870">
        <v>4950</v>
      </c>
      <c r="D870" t="s">
        <v>808</v>
      </c>
      <c r="E870" t="s">
        <v>472</v>
      </c>
      <c r="F870" t="s">
        <v>809</v>
      </c>
      <c r="G870">
        <v>502</v>
      </c>
      <c r="H870" t="s">
        <v>810</v>
      </c>
      <c r="I870" t="s">
        <v>5798</v>
      </c>
      <c r="J870" t="s">
        <v>5799</v>
      </c>
      <c r="K870" t="s">
        <v>32</v>
      </c>
      <c r="L870" t="s">
        <v>83</v>
      </c>
      <c r="M870" t="s">
        <v>411</v>
      </c>
      <c r="N870" t="s">
        <v>411</v>
      </c>
      <c r="O870" t="s">
        <v>411</v>
      </c>
      <c r="P870" t="s">
        <v>411</v>
      </c>
      <c r="Q870" t="s">
        <v>411</v>
      </c>
      <c r="R870" t="s">
        <v>411</v>
      </c>
      <c r="S870" t="s">
        <v>411</v>
      </c>
      <c r="T870" s="1">
        <v>344741.1</v>
      </c>
      <c r="U870">
        <v>0</v>
      </c>
      <c r="V870">
        <v>0</v>
      </c>
      <c r="W870">
        <v>0</v>
      </c>
      <c r="X870">
        <v>0</v>
      </c>
      <c r="Y870">
        <v>0</v>
      </c>
      <c r="Z870">
        <v>0</v>
      </c>
      <c r="AA870">
        <v>0</v>
      </c>
      <c r="AB870">
        <v>0</v>
      </c>
      <c r="AE870" t="s">
        <v>412</v>
      </c>
      <c r="AH870">
        <v>0</v>
      </c>
      <c r="AK870" s="2">
        <v>45629</v>
      </c>
      <c r="AP870" t="s">
        <v>413</v>
      </c>
      <c r="AT870" s="2">
        <v>45635</v>
      </c>
      <c r="AU870" s="2">
        <v>45635</v>
      </c>
      <c r="AV870" t="s">
        <v>561</v>
      </c>
      <c r="AW870" s="2">
        <v>45626</v>
      </c>
      <c r="AX870">
        <v>31847</v>
      </c>
      <c r="AY870" s="1">
        <v>944741.1</v>
      </c>
      <c r="BA870" t="s">
        <v>815</v>
      </c>
      <c r="BB870">
        <v>31847</v>
      </c>
      <c r="BC870" t="s">
        <v>5800</v>
      </c>
      <c r="BD870" t="s">
        <v>929</v>
      </c>
      <c r="BE870" t="s">
        <v>513</v>
      </c>
      <c r="BF870">
        <v>5561999890778</v>
      </c>
      <c r="BG870" t="s">
        <v>5801</v>
      </c>
      <c r="BH870">
        <v>71926500</v>
      </c>
      <c r="BI870" t="s">
        <v>4992</v>
      </c>
      <c r="BJ870" t="s">
        <v>5802</v>
      </c>
      <c r="BK870">
        <v>5561999890778</v>
      </c>
      <c r="BL870" s="1">
        <v>10000</v>
      </c>
      <c r="BQ870">
        <v>2965</v>
      </c>
      <c r="BR870">
        <v>6251</v>
      </c>
    </row>
    <row r="871" spans="1:141" hidden="1" x14ac:dyDescent="0.35">
      <c r="A871">
        <v>4050</v>
      </c>
      <c r="B871" t="s">
        <v>1352</v>
      </c>
      <c r="C871">
        <v>4837</v>
      </c>
      <c r="D871" t="s">
        <v>405</v>
      </c>
      <c r="E871" t="s">
        <v>406</v>
      </c>
      <c r="F871" t="s">
        <v>1003</v>
      </c>
      <c r="G871">
        <v>303</v>
      </c>
      <c r="H871" t="s">
        <v>408</v>
      </c>
      <c r="I871" t="s">
        <v>5803</v>
      </c>
      <c r="J871" t="s">
        <v>5804</v>
      </c>
      <c r="K871" t="s">
        <v>14</v>
      </c>
      <c r="L871" t="s">
        <v>121</v>
      </c>
      <c r="M871" t="s">
        <v>411</v>
      </c>
      <c r="N871" t="s">
        <v>411</v>
      </c>
      <c r="O871" t="s">
        <v>411</v>
      </c>
      <c r="P871" t="s">
        <v>411</v>
      </c>
      <c r="Q871" t="s">
        <v>411</v>
      </c>
      <c r="R871" t="s">
        <v>411</v>
      </c>
      <c r="S871" t="s">
        <v>411</v>
      </c>
      <c r="T871" s="1">
        <v>162477.71</v>
      </c>
      <c r="U871">
        <v>682.3</v>
      </c>
      <c r="V871">
        <v>0</v>
      </c>
      <c r="W871" s="1">
        <v>139449.71</v>
      </c>
      <c r="X871" s="1">
        <v>23028</v>
      </c>
      <c r="Y871">
        <v>0</v>
      </c>
      <c r="Z871" s="1">
        <v>162477.71</v>
      </c>
      <c r="AA871">
        <v>0</v>
      </c>
      <c r="AB871">
        <v>0</v>
      </c>
      <c r="AD871">
        <v>8787721928165</v>
      </c>
      <c r="AE871" t="s">
        <v>412</v>
      </c>
      <c r="AG871" s="2">
        <v>45671</v>
      </c>
      <c r="AH871" s="1">
        <v>3801.59</v>
      </c>
      <c r="AI871" s="2">
        <v>45639</v>
      </c>
      <c r="AJ871">
        <v>2004</v>
      </c>
      <c r="AK871" s="2">
        <v>45629</v>
      </c>
      <c r="AP871" t="s">
        <v>413</v>
      </c>
      <c r="AT871" s="2">
        <v>45733</v>
      </c>
      <c r="AU871" s="2">
        <v>45985</v>
      </c>
      <c r="AV871" t="s">
        <v>414</v>
      </c>
      <c r="AW871" s="2">
        <v>45604</v>
      </c>
      <c r="AX871">
        <v>31865</v>
      </c>
      <c r="AY871" s="1">
        <v>230000</v>
      </c>
      <c r="BA871" t="s">
        <v>415</v>
      </c>
      <c r="BB871">
        <v>31865</v>
      </c>
      <c r="BC871" t="s">
        <v>5805</v>
      </c>
      <c r="BD871" t="s">
        <v>416</v>
      </c>
      <c r="BE871" t="s">
        <v>417</v>
      </c>
      <c r="BF871">
        <v>5561991096343</v>
      </c>
      <c r="BG871" t="s">
        <v>5806</v>
      </c>
      <c r="BH871">
        <v>73808165</v>
      </c>
      <c r="BI871" t="s">
        <v>1602</v>
      </c>
      <c r="BJ871" t="s">
        <v>5807</v>
      </c>
      <c r="BL871" s="1">
        <v>2300</v>
      </c>
      <c r="BQ871">
        <v>3280</v>
      </c>
      <c r="BR871">
        <v>6254</v>
      </c>
      <c r="BS871" t="s">
        <v>1147</v>
      </c>
      <c r="BT871" s="2">
        <v>45639</v>
      </c>
      <c r="BW871" t="s">
        <v>422</v>
      </c>
      <c r="BY871" t="s">
        <v>5808</v>
      </c>
      <c r="BZ871" s="2">
        <v>45639</v>
      </c>
      <c r="CA871" s="2">
        <v>45642</v>
      </c>
      <c r="CC871" s="2">
        <v>45630</v>
      </c>
      <c r="CD871" t="s">
        <v>424</v>
      </c>
      <c r="CF871" s="2">
        <v>45639</v>
      </c>
      <c r="CG871" s="2">
        <v>45635</v>
      </c>
      <c r="CI871" s="2">
        <v>45636</v>
      </c>
      <c r="CJ871" s="2">
        <v>45665</v>
      </c>
      <c r="CL871" s="2">
        <v>45642</v>
      </c>
      <c r="CM871" s="2">
        <v>45666</v>
      </c>
      <c r="CN871" s="2">
        <v>45631</v>
      </c>
      <c r="CO871" s="2">
        <v>45691</v>
      </c>
      <c r="CP871" s="2">
        <v>45642</v>
      </c>
      <c r="CR871" s="2">
        <v>45632</v>
      </c>
      <c r="CS871" s="2">
        <v>45638</v>
      </c>
      <c r="CT871" s="2">
        <v>45774</v>
      </c>
      <c r="CU871" s="2">
        <v>45644</v>
      </c>
      <c r="CV871" s="2">
        <v>45783</v>
      </c>
      <c r="CW871" s="2">
        <v>45637</v>
      </c>
      <c r="CY871" t="s">
        <v>424</v>
      </c>
      <c r="DB871" s="2">
        <v>45636</v>
      </c>
      <c r="DD871" s="2">
        <v>45639</v>
      </c>
      <c r="DE871" s="2">
        <v>45638</v>
      </c>
      <c r="DF871" s="2">
        <v>45671</v>
      </c>
      <c r="DI871" s="2">
        <v>45672</v>
      </c>
      <c r="DJ871" s="2">
        <v>45631</v>
      </c>
      <c r="DK871" s="2">
        <v>45783</v>
      </c>
      <c r="DL871" s="2">
        <v>45950</v>
      </c>
      <c r="DM871" s="2">
        <v>45952</v>
      </c>
      <c r="DO871" s="2">
        <v>45637</v>
      </c>
      <c r="EE871" s="1">
        <v>2108.25</v>
      </c>
      <c r="EG871" t="s">
        <v>735</v>
      </c>
      <c r="EK871" t="s">
        <v>1591</v>
      </c>
    </row>
    <row r="872" spans="1:141" hidden="1" x14ac:dyDescent="0.35">
      <c r="A872">
        <v>4051</v>
      </c>
      <c r="B872" t="s">
        <v>404</v>
      </c>
      <c r="C872">
        <v>4869</v>
      </c>
      <c r="D872" t="s">
        <v>471</v>
      </c>
      <c r="E872" t="s">
        <v>472</v>
      </c>
      <c r="F872" t="s">
        <v>407</v>
      </c>
      <c r="G872" t="s">
        <v>2344</v>
      </c>
      <c r="H872" t="s">
        <v>474</v>
      </c>
      <c r="I872" t="s">
        <v>5809</v>
      </c>
      <c r="J872" t="s">
        <v>5810</v>
      </c>
      <c r="K872" t="s">
        <v>24</v>
      </c>
      <c r="L872" t="s">
        <v>23</v>
      </c>
      <c r="M872" t="s">
        <v>411</v>
      </c>
      <c r="N872" t="s">
        <v>411</v>
      </c>
      <c r="O872" t="s">
        <v>411</v>
      </c>
      <c r="P872" t="s">
        <v>424</v>
      </c>
      <c r="Q872" t="s">
        <v>424</v>
      </c>
      <c r="R872" t="s">
        <v>411</v>
      </c>
      <c r="S872" t="s">
        <v>411</v>
      </c>
      <c r="T872" s="1">
        <v>162977.74</v>
      </c>
      <c r="U872">
        <v>662.42</v>
      </c>
      <c r="V872">
        <v>0</v>
      </c>
      <c r="W872" s="1">
        <v>132490.93</v>
      </c>
      <c r="X872" s="1">
        <v>30529</v>
      </c>
      <c r="Y872">
        <v>0</v>
      </c>
      <c r="Z872" s="1">
        <v>163019.93</v>
      </c>
      <c r="AA872">
        <v>0</v>
      </c>
      <c r="AB872">
        <v>0</v>
      </c>
      <c r="AD872">
        <v>8787721855230</v>
      </c>
      <c r="AE872" t="s">
        <v>412</v>
      </c>
      <c r="AG872" s="2">
        <v>45660</v>
      </c>
      <c r="AH872" s="1">
        <v>2745.52</v>
      </c>
      <c r="AI872" s="2">
        <v>45632</v>
      </c>
      <c r="AJ872">
        <v>2004</v>
      </c>
      <c r="AK872" s="2">
        <v>45629</v>
      </c>
      <c r="AP872" t="s">
        <v>813</v>
      </c>
      <c r="AQ872" t="s">
        <v>1536</v>
      </c>
      <c r="AT872" s="2">
        <v>46077</v>
      </c>
      <c r="AU872" s="2">
        <v>46077</v>
      </c>
      <c r="AV872" t="s">
        <v>414</v>
      </c>
      <c r="AW872" s="2">
        <v>45612</v>
      </c>
      <c r="AX872">
        <v>31891</v>
      </c>
      <c r="AY872" s="1">
        <v>210977.74</v>
      </c>
      <c r="BA872" t="s">
        <v>477</v>
      </c>
      <c r="BB872">
        <v>31891</v>
      </c>
      <c r="BD872" t="s">
        <v>738</v>
      </c>
      <c r="BE872" t="s">
        <v>513</v>
      </c>
      <c r="BF872">
        <v>5561982399622</v>
      </c>
      <c r="BG872" t="s">
        <v>5811</v>
      </c>
      <c r="BH872">
        <v>72005512</v>
      </c>
      <c r="BI872" t="s">
        <v>2609</v>
      </c>
      <c r="BJ872" t="s">
        <v>5812</v>
      </c>
      <c r="BL872" s="1">
        <v>2208.1</v>
      </c>
      <c r="BQ872">
        <v>2767</v>
      </c>
      <c r="BR872">
        <v>6255</v>
      </c>
      <c r="BS872" t="s">
        <v>457</v>
      </c>
      <c r="BT872" s="2">
        <v>45612</v>
      </c>
      <c r="BU872">
        <v>897.56</v>
      </c>
      <c r="BX872" s="2">
        <v>45637</v>
      </c>
      <c r="BY872" t="s">
        <v>5813</v>
      </c>
      <c r="BZ872" s="2">
        <v>45612</v>
      </c>
      <c r="CA872" s="2">
        <v>45639</v>
      </c>
      <c r="CC872" s="2">
        <v>45629</v>
      </c>
      <c r="CD872" t="s">
        <v>424</v>
      </c>
      <c r="CF872" s="2">
        <v>45612</v>
      </c>
      <c r="CJ872" s="2">
        <v>45645</v>
      </c>
      <c r="CL872" s="2">
        <v>45612</v>
      </c>
      <c r="CM872" s="2">
        <v>45649</v>
      </c>
      <c r="CN872" s="2">
        <v>45629</v>
      </c>
      <c r="CO872" s="2">
        <v>45658</v>
      </c>
      <c r="CP872" s="2">
        <v>45639</v>
      </c>
      <c r="CQ872">
        <v>5.17</v>
      </c>
      <c r="CR872" s="2">
        <v>45630</v>
      </c>
      <c r="CS872" s="2">
        <v>45630</v>
      </c>
      <c r="CU872" s="2">
        <v>45644</v>
      </c>
      <c r="CV872" s="2">
        <v>45678</v>
      </c>
      <c r="CW872" s="2">
        <v>45630</v>
      </c>
      <c r="CX872" s="2">
        <v>45656</v>
      </c>
      <c r="CY872" t="s">
        <v>424</v>
      </c>
      <c r="CZ872" s="2">
        <v>45672</v>
      </c>
      <c r="DC872" s="2">
        <v>45672</v>
      </c>
      <c r="DD872" s="2">
        <v>45629</v>
      </c>
      <c r="DF872" s="2">
        <v>45673</v>
      </c>
      <c r="DI872" s="2">
        <v>45674</v>
      </c>
      <c r="DJ872" s="2">
        <v>45628</v>
      </c>
      <c r="DK872" s="2">
        <v>45679</v>
      </c>
      <c r="DL872" s="2">
        <v>45700</v>
      </c>
      <c r="DM872" s="2">
        <v>45701</v>
      </c>
      <c r="DN872" s="2">
        <v>46059</v>
      </c>
      <c r="DO872" s="2">
        <v>45629</v>
      </c>
      <c r="DP872" s="2">
        <v>46059</v>
      </c>
      <c r="EE872" s="1">
        <v>4125.32</v>
      </c>
      <c r="EG872" t="s">
        <v>1640</v>
      </c>
      <c r="EH872" t="s">
        <v>5734</v>
      </c>
      <c r="EI872" t="s">
        <v>3282</v>
      </c>
      <c r="EJ872" t="s">
        <v>4126</v>
      </c>
      <c r="EK872" t="s">
        <v>1591</v>
      </c>
    </row>
    <row r="873" spans="1:141" hidden="1" x14ac:dyDescent="0.35">
      <c r="A873">
        <v>4052</v>
      </c>
      <c r="B873" t="s">
        <v>404</v>
      </c>
      <c r="C873">
        <v>4922</v>
      </c>
      <c r="D873" t="s">
        <v>471</v>
      </c>
      <c r="E873" t="s">
        <v>508</v>
      </c>
      <c r="F873" t="s">
        <v>426</v>
      </c>
      <c r="G873">
        <v>4</v>
      </c>
      <c r="H873" t="s">
        <v>474</v>
      </c>
      <c r="I873" t="s">
        <v>5814</v>
      </c>
      <c r="J873" t="s">
        <v>5815</v>
      </c>
      <c r="K873" t="s">
        <v>37</v>
      </c>
      <c r="L873" t="s">
        <v>135</v>
      </c>
      <c r="M873" t="s">
        <v>411</v>
      </c>
      <c r="N873" t="s">
        <v>411</v>
      </c>
      <c r="O873" t="s">
        <v>411</v>
      </c>
      <c r="P873" t="s">
        <v>424</v>
      </c>
      <c r="Q873" t="s">
        <v>424</v>
      </c>
      <c r="R873" t="s">
        <v>411</v>
      </c>
      <c r="S873" t="s">
        <v>411</v>
      </c>
      <c r="T873" s="1">
        <v>154724.46</v>
      </c>
      <c r="U873">
        <v>512.32000000000005</v>
      </c>
      <c r="V873">
        <v>0</v>
      </c>
      <c r="W873" s="1">
        <v>99723.33</v>
      </c>
      <c r="X873" s="1">
        <v>55000</v>
      </c>
      <c r="Y873">
        <v>0</v>
      </c>
      <c r="Z873" s="1">
        <v>154723.32999999999</v>
      </c>
      <c r="AA873">
        <v>0</v>
      </c>
      <c r="AB873">
        <v>0</v>
      </c>
      <c r="AD873">
        <v>8787721867700</v>
      </c>
      <c r="AE873" t="s">
        <v>412</v>
      </c>
      <c r="AG873" s="2">
        <v>45678</v>
      </c>
      <c r="AH873" s="1">
        <v>2530.12</v>
      </c>
      <c r="AI873" s="2">
        <v>45639</v>
      </c>
      <c r="AJ873">
        <v>2004</v>
      </c>
      <c r="AK873" s="2">
        <v>45630</v>
      </c>
      <c r="AP873" t="s">
        <v>413</v>
      </c>
      <c r="AQ873" t="s">
        <v>1498</v>
      </c>
      <c r="AT873" s="2">
        <v>46077</v>
      </c>
      <c r="AU873" s="2">
        <v>46077</v>
      </c>
      <c r="AV873" t="s">
        <v>414</v>
      </c>
      <c r="AW873" s="2">
        <v>45623</v>
      </c>
      <c r="AX873">
        <v>31890</v>
      </c>
      <c r="AY873" s="1">
        <v>202723.33</v>
      </c>
      <c r="BA873" t="s">
        <v>477</v>
      </c>
      <c r="BB873">
        <v>31890</v>
      </c>
      <c r="BD873" t="s">
        <v>478</v>
      </c>
      <c r="BE873" t="s">
        <v>417</v>
      </c>
      <c r="BF873">
        <v>5561996106812</v>
      </c>
      <c r="BG873" t="s">
        <v>5816</v>
      </c>
      <c r="BH873">
        <v>72910000</v>
      </c>
      <c r="BI873" t="s">
        <v>4405</v>
      </c>
      <c r="BJ873" t="s">
        <v>5817</v>
      </c>
      <c r="BL873" s="1">
        <v>1707.72</v>
      </c>
      <c r="BQ873">
        <v>2973</v>
      </c>
      <c r="BR873">
        <v>6256</v>
      </c>
      <c r="BS873" t="s">
        <v>490</v>
      </c>
      <c r="BT873" s="2">
        <v>45623</v>
      </c>
      <c r="BU873">
        <v>899.95</v>
      </c>
      <c r="BV873" s="2">
        <v>45643</v>
      </c>
      <c r="BW873" t="s">
        <v>422</v>
      </c>
      <c r="BY873" t="s">
        <v>5818</v>
      </c>
      <c r="BZ873" s="2">
        <v>45623</v>
      </c>
      <c r="CA873" s="2">
        <v>45639</v>
      </c>
      <c r="CC873" s="2">
        <v>45629</v>
      </c>
      <c r="CD873" t="s">
        <v>424</v>
      </c>
      <c r="CF873" s="2">
        <v>45623</v>
      </c>
      <c r="CJ873" s="2">
        <v>45653</v>
      </c>
      <c r="CL873" s="2">
        <v>45630</v>
      </c>
      <c r="CM873" s="2">
        <v>45664</v>
      </c>
      <c r="CN873" s="2">
        <v>45630</v>
      </c>
      <c r="CO873" s="2">
        <v>45658</v>
      </c>
      <c r="CP873" s="2">
        <v>45642</v>
      </c>
      <c r="CR873" s="2">
        <v>45631</v>
      </c>
      <c r="CS873" s="2">
        <v>45635</v>
      </c>
      <c r="CU873" s="2">
        <v>45642</v>
      </c>
      <c r="CV873" s="2">
        <v>45679</v>
      </c>
      <c r="CW873" s="2">
        <v>45635</v>
      </c>
      <c r="CX873" s="2">
        <v>45677</v>
      </c>
      <c r="CY873" t="s">
        <v>424</v>
      </c>
      <c r="DD873" s="2">
        <v>45629</v>
      </c>
      <c r="DF873" s="2">
        <v>45678</v>
      </c>
      <c r="DI873" s="2">
        <v>45679</v>
      </c>
      <c r="DJ873" s="2">
        <v>45631</v>
      </c>
      <c r="DK873" s="2">
        <v>45680</v>
      </c>
      <c r="DL873" s="2">
        <v>45700</v>
      </c>
      <c r="DM873" s="2">
        <v>45701</v>
      </c>
      <c r="DN873" s="2">
        <v>46059</v>
      </c>
      <c r="DO873" s="2">
        <v>45632</v>
      </c>
      <c r="DP873" s="2">
        <v>46059</v>
      </c>
      <c r="EE873" s="1">
        <v>3965.32</v>
      </c>
      <c r="EG873" t="s">
        <v>1640</v>
      </c>
      <c r="EH873" t="s">
        <v>5819</v>
      </c>
      <c r="EI873" t="s">
        <v>3282</v>
      </c>
      <c r="EJ873" t="s">
        <v>4126</v>
      </c>
    </row>
    <row r="874" spans="1:141" hidden="1" x14ac:dyDescent="0.35">
      <c r="A874">
        <v>4053</v>
      </c>
      <c r="B874" t="s">
        <v>561</v>
      </c>
      <c r="C874">
        <v>4927</v>
      </c>
      <c r="D874" t="s">
        <v>471</v>
      </c>
      <c r="E874" t="s">
        <v>472</v>
      </c>
      <c r="F874" t="s">
        <v>850</v>
      </c>
      <c r="G874" t="s">
        <v>2389</v>
      </c>
      <c r="H874" t="s">
        <v>474</v>
      </c>
      <c r="I874" t="s">
        <v>5820</v>
      </c>
      <c r="J874" t="s">
        <v>5821</v>
      </c>
      <c r="K874" t="s">
        <v>37</v>
      </c>
      <c r="L874" t="s">
        <v>109</v>
      </c>
      <c r="M874" t="s">
        <v>411</v>
      </c>
      <c r="N874" t="s">
        <v>411</v>
      </c>
      <c r="O874" t="s">
        <v>411</v>
      </c>
      <c r="P874" t="s">
        <v>411</v>
      </c>
      <c r="Q874" t="s">
        <v>411</v>
      </c>
      <c r="R874" t="s">
        <v>411</v>
      </c>
      <c r="S874" t="s">
        <v>411</v>
      </c>
      <c r="T874" s="1">
        <v>147196.78</v>
      </c>
      <c r="U874">
        <v>474.6</v>
      </c>
      <c r="V874">
        <v>0</v>
      </c>
      <c r="W874" s="1">
        <v>92510.62</v>
      </c>
      <c r="X874" s="1">
        <v>55000</v>
      </c>
      <c r="Y874">
        <v>0</v>
      </c>
      <c r="Z874" s="1">
        <v>147510.62</v>
      </c>
      <c r="AA874">
        <v>0</v>
      </c>
      <c r="AB874">
        <v>0</v>
      </c>
      <c r="AE874" t="s">
        <v>412</v>
      </c>
      <c r="AH874">
        <v>0</v>
      </c>
      <c r="AK874" s="2">
        <v>45630</v>
      </c>
      <c r="AP874" t="s">
        <v>413</v>
      </c>
      <c r="AT874" s="2">
        <v>45637</v>
      </c>
      <c r="AU874" s="2">
        <v>45637</v>
      </c>
      <c r="AV874" t="s">
        <v>561</v>
      </c>
      <c r="AW874" s="2">
        <v>45623</v>
      </c>
      <c r="AX874">
        <v>31909</v>
      </c>
      <c r="AY874" s="1">
        <v>200396.78</v>
      </c>
      <c r="BA874" t="s">
        <v>477</v>
      </c>
      <c r="BB874">
        <v>31909</v>
      </c>
      <c r="BD874" t="s">
        <v>478</v>
      </c>
      <c r="BE874" t="s">
        <v>417</v>
      </c>
      <c r="BF874">
        <v>5561985650751</v>
      </c>
      <c r="BG874" t="s">
        <v>5822</v>
      </c>
      <c r="BH874">
        <v>72910000</v>
      </c>
      <c r="BI874" t="s">
        <v>5823</v>
      </c>
      <c r="BJ874" t="s">
        <v>5824</v>
      </c>
      <c r="BL874" s="1">
        <v>1518</v>
      </c>
      <c r="BM874" s="2">
        <v>45803</v>
      </c>
      <c r="BQ874">
        <v>3055</v>
      </c>
      <c r="BR874">
        <v>6257</v>
      </c>
      <c r="BS874" t="s">
        <v>2561</v>
      </c>
      <c r="BT874" s="2">
        <v>45623</v>
      </c>
      <c r="BY874" t="s">
        <v>5825</v>
      </c>
      <c r="BZ874" s="2">
        <v>45623</v>
      </c>
      <c r="CC874" s="2">
        <v>45625</v>
      </c>
      <c r="CF874" s="2">
        <v>45623</v>
      </c>
      <c r="CL874" s="2">
        <v>45631</v>
      </c>
      <c r="CN874" s="2">
        <v>45625</v>
      </c>
      <c r="CR874" s="2">
        <v>45628</v>
      </c>
      <c r="CS874" s="2">
        <v>45636</v>
      </c>
      <c r="CW874" s="2">
        <v>45636</v>
      </c>
      <c r="CY874" t="s">
        <v>424</v>
      </c>
      <c r="DD874" s="2">
        <v>45630</v>
      </c>
      <c r="EG874" t="s">
        <v>1640</v>
      </c>
      <c r="EH874" t="s">
        <v>3373</v>
      </c>
      <c r="EI874" t="s">
        <v>4259</v>
      </c>
      <c r="EJ874" t="s">
        <v>4126</v>
      </c>
      <c r="EK874" t="s">
        <v>1591</v>
      </c>
    </row>
    <row r="875" spans="1:141" hidden="1" x14ac:dyDescent="0.35">
      <c r="A875">
        <v>4054</v>
      </c>
      <c r="B875" t="s">
        <v>1352</v>
      </c>
      <c r="C875">
        <v>4958</v>
      </c>
      <c r="D875" t="s">
        <v>976</v>
      </c>
      <c r="E875" t="s">
        <v>834</v>
      </c>
      <c r="F875" t="s">
        <v>451</v>
      </c>
      <c r="G875" t="s">
        <v>2248</v>
      </c>
      <c r="H875" t="s">
        <v>408</v>
      </c>
      <c r="I875" t="s">
        <v>5441</v>
      </c>
      <c r="J875" t="s">
        <v>5442</v>
      </c>
      <c r="K875" t="s">
        <v>14</v>
      </c>
      <c r="L875" t="s">
        <v>154</v>
      </c>
      <c r="M875" t="s">
        <v>411</v>
      </c>
      <c r="N875" t="s">
        <v>411</v>
      </c>
      <c r="O875" t="s">
        <v>411</v>
      </c>
      <c r="P875" t="s">
        <v>411</v>
      </c>
      <c r="Q875" t="s">
        <v>411</v>
      </c>
      <c r="R875" t="s">
        <v>411</v>
      </c>
      <c r="S875" t="s">
        <v>411</v>
      </c>
      <c r="T875" s="1">
        <v>156339.07</v>
      </c>
      <c r="U875">
        <v>705</v>
      </c>
      <c r="V875">
        <v>0</v>
      </c>
      <c r="W875" s="1">
        <v>134550.07</v>
      </c>
      <c r="X875" s="1">
        <v>6536</v>
      </c>
      <c r="Y875">
        <v>0</v>
      </c>
      <c r="Z875" s="1">
        <v>141086.07</v>
      </c>
      <c r="AA875">
        <v>0</v>
      </c>
      <c r="AB875">
        <v>0</v>
      </c>
      <c r="AE875" t="s">
        <v>412</v>
      </c>
      <c r="AG875" s="2">
        <v>45729</v>
      </c>
      <c r="AH875" s="1">
        <v>2971.71</v>
      </c>
      <c r="AI875" s="2">
        <v>45646</v>
      </c>
      <c r="AJ875">
        <v>2004</v>
      </c>
      <c r="AK875" s="2">
        <v>45631</v>
      </c>
      <c r="AP875" t="s">
        <v>3839</v>
      </c>
      <c r="AT875" s="2">
        <v>45833</v>
      </c>
      <c r="AU875" s="2">
        <v>45974</v>
      </c>
      <c r="AV875" t="s">
        <v>414</v>
      </c>
      <c r="AW875" s="2">
        <v>45632</v>
      </c>
      <c r="AX875">
        <v>31976</v>
      </c>
      <c r="AY875" s="1">
        <v>221932.81</v>
      </c>
      <c r="BA875" t="s">
        <v>980</v>
      </c>
      <c r="BB875">
        <v>31976</v>
      </c>
      <c r="BC875" t="s">
        <v>5826</v>
      </c>
      <c r="BD875" t="s">
        <v>416</v>
      </c>
      <c r="BE875" t="s">
        <v>417</v>
      </c>
      <c r="BF875">
        <v>5561982759003</v>
      </c>
      <c r="BG875" t="s">
        <v>5443</v>
      </c>
      <c r="BH875">
        <v>73807275</v>
      </c>
      <c r="BI875" t="s">
        <v>588</v>
      </c>
      <c r="BJ875" t="s">
        <v>5444</v>
      </c>
      <c r="BL875" s="1">
        <v>2350</v>
      </c>
      <c r="BM875" s="2">
        <v>45767</v>
      </c>
      <c r="BQ875">
        <v>3719</v>
      </c>
      <c r="BR875">
        <v>6181</v>
      </c>
      <c r="BS875" t="s">
        <v>449</v>
      </c>
      <c r="BT875" s="2">
        <v>45635</v>
      </c>
      <c r="BW875" t="s">
        <v>422</v>
      </c>
      <c r="BY875" t="s">
        <v>5827</v>
      </c>
      <c r="BZ875" s="2">
        <v>45635</v>
      </c>
      <c r="CC875" s="2">
        <v>45632</v>
      </c>
      <c r="CD875" t="s">
        <v>424</v>
      </c>
      <c r="CF875" s="2">
        <v>45635</v>
      </c>
      <c r="CG875" s="2">
        <v>45642</v>
      </c>
      <c r="CI875" s="2">
        <v>45642</v>
      </c>
      <c r="CJ875" s="2">
        <v>45715</v>
      </c>
      <c r="CL875" s="2">
        <v>45637</v>
      </c>
      <c r="CM875" s="2">
        <v>45699</v>
      </c>
      <c r="CN875" s="2">
        <v>45632</v>
      </c>
      <c r="CO875" s="2">
        <v>45691</v>
      </c>
      <c r="CP875" s="2">
        <v>45664</v>
      </c>
      <c r="CR875" s="2">
        <v>45635</v>
      </c>
      <c r="CS875" s="2">
        <v>45644</v>
      </c>
      <c r="CU875" s="2">
        <v>45712</v>
      </c>
      <c r="CV875" s="2">
        <v>45782</v>
      </c>
      <c r="CW875" s="2">
        <v>45644</v>
      </c>
      <c r="CY875" t="s">
        <v>424</v>
      </c>
      <c r="DD875" s="2">
        <v>45638</v>
      </c>
      <c r="DI875" s="2">
        <v>45735</v>
      </c>
      <c r="DJ875" s="2">
        <v>45637</v>
      </c>
      <c r="DK875" s="2">
        <v>45833</v>
      </c>
      <c r="DM875" s="2">
        <v>45918</v>
      </c>
      <c r="DO875" s="2">
        <v>45642</v>
      </c>
      <c r="DY875">
        <v>3258</v>
      </c>
      <c r="EA875" t="s">
        <v>5760</v>
      </c>
      <c r="EB875" t="s">
        <v>5613</v>
      </c>
      <c r="EE875" s="1">
        <v>2182.77</v>
      </c>
      <c r="EG875" t="s">
        <v>735</v>
      </c>
      <c r="EK875" t="s">
        <v>1591</v>
      </c>
    </row>
    <row r="876" spans="1:141" hidden="1" x14ac:dyDescent="0.35">
      <c r="A876">
        <v>4055</v>
      </c>
      <c r="B876" t="s">
        <v>1352</v>
      </c>
      <c r="C876">
        <v>4879</v>
      </c>
      <c r="D876" t="s">
        <v>405</v>
      </c>
      <c r="E876" t="s">
        <v>406</v>
      </c>
      <c r="F876" t="s">
        <v>526</v>
      </c>
      <c r="G876">
        <v>104</v>
      </c>
      <c r="H876" t="s">
        <v>408</v>
      </c>
      <c r="I876" t="s">
        <v>1136</v>
      </c>
      <c r="J876" t="s">
        <v>1137</v>
      </c>
      <c r="K876" t="s">
        <v>22</v>
      </c>
      <c r="L876" t="s">
        <v>125</v>
      </c>
      <c r="M876" t="s">
        <v>411</v>
      </c>
      <c r="N876" t="s">
        <v>411</v>
      </c>
      <c r="O876" t="s">
        <v>411</v>
      </c>
      <c r="P876" t="s">
        <v>411</v>
      </c>
      <c r="Q876" t="s">
        <v>411</v>
      </c>
      <c r="R876" t="s">
        <v>411</v>
      </c>
      <c r="S876" t="s">
        <v>411</v>
      </c>
      <c r="T876" s="1">
        <v>159993.56</v>
      </c>
      <c r="U876">
        <v>765</v>
      </c>
      <c r="V876">
        <v>0</v>
      </c>
      <c r="W876" s="1">
        <v>146248.56</v>
      </c>
      <c r="X876" s="1">
        <v>14292</v>
      </c>
      <c r="Y876">
        <v>0</v>
      </c>
      <c r="Z876" s="1">
        <v>160540.56</v>
      </c>
      <c r="AA876">
        <v>0</v>
      </c>
      <c r="AB876">
        <v>0</v>
      </c>
      <c r="AD876">
        <v>8787721954387</v>
      </c>
      <c r="AE876" t="s">
        <v>412</v>
      </c>
      <c r="AG876" s="2">
        <v>45665</v>
      </c>
      <c r="AH876" s="1">
        <v>3082.3</v>
      </c>
      <c r="AI876" s="2">
        <v>45642</v>
      </c>
      <c r="AJ876">
        <v>2004</v>
      </c>
      <c r="AK876" s="2">
        <v>45631</v>
      </c>
      <c r="AP876" t="s">
        <v>413</v>
      </c>
      <c r="AT876" s="2">
        <v>45733</v>
      </c>
      <c r="AU876" s="2">
        <v>45952</v>
      </c>
      <c r="AV876" t="s">
        <v>414</v>
      </c>
      <c r="AW876" s="2">
        <v>45615</v>
      </c>
      <c r="AX876">
        <v>31932</v>
      </c>
      <c r="AY876" s="1">
        <v>225000</v>
      </c>
      <c r="BA876" t="s">
        <v>415</v>
      </c>
      <c r="BB876">
        <v>31932</v>
      </c>
      <c r="BC876" t="s">
        <v>5828</v>
      </c>
      <c r="BD876" t="s">
        <v>416</v>
      </c>
      <c r="BE876" t="s">
        <v>417</v>
      </c>
      <c r="BF876">
        <v>5561998518321</v>
      </c>
      <c r="BG876" t="s">
        <v>1138</v>
      </c>
      <c r="BH876">
        <v>73805020</v>
      </c>
      <c r="BI876" t="s">
        <v>1139</v>
      </c>
      <c r="BJ876" t="s">
        <v>1140</v>
      </c>
      <c r="BL876" s="1">
        <v>2500</v>
      </c>
      <c r="BO876" t="s">
        <v>5829</v>
      </c>
      <c r="BP876" t="s">
        <v>5830</v>
      </c>
      <c r="BQ876">
        <v>3135</v>
      </c>
      <c r="BR876">
        <v>5474</v>
      </c>
      <c r="BS876" t="s">
        <v>457</v>
      </c>
      <c r="BT876" s="2">
        <v>45632</v>
      </c>
      <c r="BW876" t="s">
        <v>422</v>
      </c>
      <c r="BY876" t="s">
        <v>5831</v>
      </c>
      <c r="BZ876" s="2">
        <v>45632</v>
      </c>
      <c r="CA876" s="2">
        <v>45643</v>
      </c>
      <c r="CC876" s="2">
        <v>45632</v>
      </c>
      <c r="CD876" t="s">
        <v>424</v>
      </c>
      <c r="CF876" s="2">
        <v>45632</v>
      </c>
      <c r="CG876" s="2">
        <v>45638</v>
      </c>
      <c r="CI876" s="2">
        <v>45638</v>
      </c>
      <c r="CJ876" s="2">
        <v>45651</v>
      </c>
      <c r="CL876" s="2">
        <v>45635</v>
      </c>
      <c r="CM876" s="2">
        <v>45653</v>
      </c>
      <c r="CN876" s="2">
        <v>45632</v>
      </c>
      <c r="CO876" s="2">
        <v>45691</v>
      </c>
      <c r="CP876" s="2">
        <v>45643</v>
      </c>
      <c r="CR876" s="2">
        <v>45635</v>
      </c>
      <c r="CS876" s="2">
        <v>45639</v>
      </c>
      <c r="CT876" s="2">
        <v>45794</v>
      </c>
      <c r="CU876" s="2">
        <v>45644</v>
      </c>
      <c r="CV876" s="2">
        <v>45783</v>
      </c>
      <c r="CW876" s="2">
        <v>45639</v>
      </c>
      <c r="CY876" t="s">
        <v>424</v>
      </c>
      <c r="DD876" s="2">
        <v>45665</v>
      </c>
      <c r="DF876" s="2">
        <v>45666</v>
      </c>
      <c r="DI876" s="2">
        <v>45667</v>
      </c>
      <c r="DJ876" s="2">
        <v>45635</v>
      </c>
      <c r="DK876" s="2">
        <v>45783</v>
      </c>
      <c r="DL876" s="2">
        <v>45950</v>
      </c>
      <c r="DM876" s="2">
        <v>45952</v>
      </c>
      <c r="DO876" s="2">
        <v>45639</v>
      </c>
      <c r="EE876" s="1">
        <v>1966.27</v>
      </c>
      <c r="EG876" t="s">
        <v>735</v>
      </c>
      <c r="EK876" t="s">
        <v>1591</v>
      </c>
    </row>
    <row r="877" spans="1:141" hidden="1" x14ac:dyDescent="0.35">
      <c r="A877">
        <v>4056</v>
      </c>
      <c r="B877" t="s">
        <v>404</v>
      </c>
      <c r="C877">
        <v>4953</v>
      </c>
      <c r="D877" t="s">
        <v>808</v>
      </c>
      <c r="E877" t="s">
        <v>472</v>
      </c>
      <c r="F877" t="s">
        <v>809</v>
      </c>
      <c r="G877">
        <v>906</v>
      </c>
      <c r="H877" t="s">
        <v>810</v>
      </c>
      <c r="I877" t="s">
        <v>5832</v>
      </c>
      <c r="J877" t="s">
        <v>5833</v>
      </c>
      <c r="K877" t="s">
        <v>32</v>
      </c>
      <c r="L877" t="s">
        <v>83</v>
      </c>
      <c r="M877" t="s">
        <v>411</v>
      </c>
      <c r="N877" t="s">
        <v>411</v>
      </c>
      <c r="O877" t="s">
        <v>411</v>
      </c>
      <c r="P877" t="s">
        <v>411</v>
      </c>
      <c r="Q877" t="s">
        <v>411</v>
      </c>
      <c r="R877" t="s">
        <v>411</v>
      </c>
      <c r="S877" t="s">
        <v>411</v>
      </c>
      <c r="T877">
        <v>0</v>
      </c>
      <c r="U877">
        <v>0</v>
      </c>
      <c r="V877">
        <v>0</v>
      </c>
      <c r="W877">
        <v>0</v>
      </c>
      <c r="X877">
        <v>0</v>
      </c>
      <c r="Y877">
        <v>0</v>
      </c>
      <c r="Z877">
        <v>0</v>
      </c>
      <c r="AA877">
        <v>0</v>
      </c>
      <c r="AB877">
        <v>0</v>
      </c>
      <c r="AE877" t="s">
        <v>412</v>
      </c>
      <c r="AF877">
        <v>107799</v>
      </c>
      <c r="AH877">
        <v>0</v>
      </c>
      <c r="AK877" s="2">
        <v>45631</v>
      </c>
      <c r="AT877" s="2">
        <v>46031</v>
      </c>
      <c r="AU877" s="2">
        <v>46031</v>
      </c>
      <c r="AV877" t="s">
        <v>414</v>
      </c>
      <c r="AW877" s="2">
        <v>45626</v>
      </c>
      <c r="AX877">
        <v>31926</v>
      </c>
      <c r="AY877" s="1">
        <v>950000</v>
      </c>
      <c r="BA877" t="s">
        <v>815</v>
      </c>
      <c r="BB877">
        <v>31926</v>
      </c>
      <c r="BD877" t="s">
        <v>5834</v>
      </c>
      <c r="BE877" t="s">
        <v>417</v>
      </c>
      <c r="BF877">
        <v>5561984837616</v>
      </c>
      <c r="BG877" t="s">
        <v>5835</v>
      </c>
      <c r="BH877">
        <v>73850000</v>
      </c>
      <c r="BI877" t="s">
        <v>5836</v>
      </c>
      <c r="BJ877" t="s">
        <v>5837</v>
      </c>
      <c r="BL877" s="1">
        <v>8249.35</v>
      </c>
      <c r="BO877" t="s">
        <v>5838</v>
      </c>
      <c r="BP877" t="s">
        <v>5839</v>
      </c>
      <c r="BQ877">
        <v>2993</v>
      </c>
      <c r="BR877">
        <v>6258</v>
      </c>
      <c r="BS877" t="s">
        <v>1206</v>
      </c>
    </row>
    <row r="878" spans="1:141" hidden="1" x14ac:dyDescent="0.35">
      <c r="A878">
        <v>4057</v>
      </c>
      <c r="B878" t="s">
        <v>1352</v>
      </c>
      <c r="C878">
        <v>4906</v>
      </c>
      <c r="D878" t="s">
        <v>405</v>
      </c>
      <c r="E878" t="s">
        <v>406</v>
      </c>
      <c r="F878" t="s">
        <v>687</v>
      </c>
      <c r="G878">
        <v>103</v>
      </c>
      <c r="H878" t="s">
        <v>408</v>
      </c>
      <c r="I878" t="s">
        <v>5019</v>
      </c>
      <c r="J878" t="s">
        <v>5020</v>
      </c>
      <c r="K878" t="s">
        <v>14</v>
      </c>
      <c r="L878" t="s">
        <v>121</v>
      </c>
      <c r="M878" t="s">
        <v>411</v>
      </c>
      <c r="N878" t="s">
        <v>411</v>
      </c>
      <c r="O878" t="s">
        <v>411</v>
      </c>
      <c r="P878" t="s">
        <v>411</v>
      </c>
      <c r="Q878" t="s">
        <v>411</v>
      </c>
      <c r="R878" t="s">
        <v>411</v>
      </c>
      <c r="S878" t="s">
        <v>411</v>
      </c>
      <c r="T878" s="1">
        <v>156779.98000000001</v>
      </c>
      <c r="U878">
        <v>552.75</v>
      </c>
      <c r="V878">
        <v>0</v>
      </c>
      <c r="W878" s="1">
        <v>115320.86</v>
      </c>
      <c r="X878" s="1">
        <v>41769</v>
      </c>
      <c r="Y878" s="1">
        <v>3370.77</v>
      </c>
      <c r="Z878" s="1">
        <v>160460.63</v>
      </c>
      <c r="AA878">
        <v>0</v>
      </c>
      <c r="AB878">
        <v>0</v>
      </c>
      <c r="AE878" t="s">
        <v>412</v>
      </c>
      <c r="AG878" s="2">
        <v>45749</v>
      </c>
      <c r="AH878" s="1">
        <v>3114.91</v>
      </c>
      <c r="AI878" s="2">
        <v>45639</v>
      </c>
      <c r="AJ878">
        <v>2004</v>
      </c>
      <c r="AK878" s="2">
        <v>45631</v>
      </c>
      <c r="AP878" t="s">
        <v>3839</v>
      </c>
      <c r="AT878" s="2">
        <v>45833</v>
      </c>
      <c r="AU878" s="2">
        <v>45833</v>
      </c>
      <c r="AV878" t="s">
        <v>414</v>
      </c>
      <c r="AW878" s="2">
        <v>45621</v>
      </c>
      <c r="AX878">
        <v>31975</v>
      </c>
      <c r="AY878" s="1">
        <v>221800.35</v>
      </c>
      <c r="BA878" t="s">
        <v>415</v>
      </c>
      <c r="BB878">
        <v>31975</v>
      </c>
      <c r="BC878" t="s">
        <v>5840</v>
      </c>
      <c r="BD878" t="s">
        <v>416</v>
      </c>
      <c r="BE878" t="s">
        <v>417</v>
      </c>
      <c r="BF878">
        <v>5561998398597</v>
      </c>
      <c r="BG878" t="s">
        <v>5021</v>
      </c>
      <c r="BH878">
        <v>73813804</v>
      </c>
      <c r="BI878" t="s">
        <v>894</v>
      </c>
      <c r="BJ878" t="s">
        <v>5022</v>
      </c>
      <c r="BL878" s="1">
        <v>1822.99</v>
      </c>
      <c r="BO878" t="s">
        <v>5841</v>
      </c>
      <c r="BP878" t="s">
        <v>5842</v>
      </c>
      <c r="BQ878">
        <v>3239</v>
      </c>
      <c r="BR878">
        <v>6121</v>
      </c>
      <c r="BS878" t="s">
        <v>449</v>
      </c>
      <c r="BT878" s="2">
        <v>45631</v>
      </c>
      <c r="BW878" t="s">
        <v>422</v>
      </c>
      <c r="BY878" t="s">
        <v>5843</v>
      </c>
      <c r="BZ878" s="2">
        <v>45632</v>
      </c>
      <c r="CA878" s="2">
        <v>45642</v>
      </c>
      <c r="CC878" s="2">
        <v>45632</v>
      </c>
      <c r="CD878" t="s">
        <v>424</v>
      </c>
      <c r="CF878" s="2">
        <v>45632</v>
      </c>
      <c r="CJ878" s="2">
        <v>45653</v>
      </c>
      <c r="CL878" s="2">
        <v>45637</v>
      </c>
      <c r="CM878" s="2">
        <v>45656</v>
      </c>
      <c r="CN878" s="2">
        <v>45632</v>
      </c>
      <c r="CO878" s="2">
        <v>45691</v>
      </c>
      <c r="CP878" s="2">
        <v>45642</v>
      </c>
      <c r="CR878" s="2">
        <v>45635</v>
      </c>
      <c r="CS878" s="2">
        <v>45636</v>
      </c>
      <c r="CU878" s="2">
        <v>45644</v>
      </c>
      <c r="CV878" s="2">
        <v>45783</v>
      </c>
      <c r="CW878" s="2">
        <v>45636</v>
      </c>
      <c r="CY878" t="s">
        <v>424</v>
      </c>
      <c r="CZ878" s="2">
        <v>45699</v>
      </c>
      <c r="DC878" s="2">
        <v>45743</v>
      </c>
      <c r="DD878" s="2">
        <v>45639</v>
      </c>
      <c r="DF878" s="2">
        <v>45747</v>
      </c>
      <c r="DI878" s="2">
        <v>45749</v>
      </c>
      <c r="DJ878" s="2">
        <v>45632</v>
      </c>
      <c r="DK878" s="2">
        <v>45783</v>
      </c>
      <c r="DO878" s="2">
        <v>45636</v>
      </c>
      <c r="EA878" t="s">
        <v>5844</v>
      </c>
      <c r="EE878" s="1">
        <v>2489.06</v>
      </c>
      <c r="EG878" t="s">
        <v>735</v>
      </c>
      <c r="EK878" t="s">
        <v>1591</v>
      </c>
    </row>
    <row r="879" spans="1:141" hidden="1" x14ac:dyDescent="0.35">
      <c r="A879">
        <v>4058</v>
      </c>
      <c r="B879" t="s">
        <v>1352</v>
      </c>
      <c r="C879">
        <v>4952</v>
      </c>
      <c r="D879" t="s">
        <v>976</v>
      </c>
      <c r="E879" t="s">
        <v>834</v>
      </c>
      <c r="F879" t="s">
        <v>1086</v>
      </c>
      <c r="G879" t="s">
        <v>1654</v>
      </c>
      <c r="H879" t="s">
        <v>408</v>
      </c>
      <c r="I879" t="s">
        <v>5845</v>
      </c>
      <c r="J879" t="s">
        <v>5846</v>
      </c>
      <c r="K879" t="s">
        <v>22</v>
      </c>
      <c r="L879" t="s">
        <v>105</v>
      </c>
      <c r="M879" t="s">
        <v>411</v>
      </c>
      <c r="N879" t="s">
        <v>411</v>
      </c>
      <c r="O879" t="s">
        <v>411</v>
      </c>
      <c r="P879" t="s">
        <v>411</v>
      </c>
      <c r="Q879" t="s">
        <v>411</v>
      </c>
      <c r="R879" t="s">
        <v>411</v>
      </c>
      <c r="S879" t="s">
        <v>411</v>
      </c>
      <c r="T879" s="1">
        <v>164200</v>
      </c>
      <c r="U879">
        <v>765</v>
      </c>
      <c r="V879">
        <v>0</v>
      </c>
      <c r="W879" s="1">
        <v>146248.56</v>
      </c>
      <c r="X879" s="1">
        <v>15944</v>
      </c>
      <c r="Y879">
        <v>0</v>
      </c>
      <c r="Z879" s="1">
        <v>162192.56</v>
      </c>
      <c r="AA879">
        <v>0</v>
      </c>
      <c r="AB879">
        <v>0</v>
      </c>
      <c r="AD879">
        <v>8787721930976</v>
      </c>
      <c r="AE879" t="s">
        <v>412</v>
      </c>
      <c r="AG879" s="2">
        <v>45712</v>
      </c>
      <c r="AH879" s="1">
        <v>2884.12</v>
      </c>
      <c r="AI879" s="2">
        <v>45638</v>
      </c>
      <c r="AJ879">
        <v>2004</v>
      </c>
      <c r="AK879" s="2">
        <v>45632</v>
      </c>
      <c r="AP879" t="s">
        <v>413</v>
      </c>
      <c r="AT879" s="2">
        <v>45733</v>
      </c>
      <c r="AU879" s="2">
        <v>45974</v>
      </c>
      <c r="AV879" t="s">
        <v>414</v>
      </c>
      <c r="AW879" s="2">
        <v>45626</v>
      </c>
      <c r="AX879">
        <v>31985</v>
      </c>
      <c r="AY879" s="1">
        <v>226922</v>
      </c>
      <c r="BA879" t="s">
        <v>980</v>
      </c>
      <c r="BB879">
        <v>31985</v>
      </c>
      <c r="BC879" t="s">
        <v>5847</v>
      </c>
      <c r="BD879" t="s">
        <v>416</v>
      </c>
      <c r="BE879" t="s">
        <v>417</v>
      </c>
      <c r="BF879">
        <v>5561999676383</v>
      </c>
      <c r="BG879" t="s">
        <v>5848</v>
      </c>
      <c r="BH879">
        <v>73803356</v>
      </c>
      <c r="BI879" t="s">
        <v>3271</v>
      </c>
      <c r="BJ879" t="s">
        <v>5849</v>
      </c>
      <c r="BL879" s="1">
        <v>2550</v>
      </c>
      <c r="BQ879">
        <v>3783</v>
      </c>
      <c r="BR879">
        <v>6261</v>
      </c>
      <c r="BS879" t="s">
        <v>770</v>
      </c>
      <c r="BT879" s="2">
        <v>45632</v>
      </c>
      <c r="BY879" t="s">
        <v>5850</v>
      </c>
      <c r="CA879" s="2">
        <v>45643</v>
      </c>
      <c r="CC879" s="2">
        <v>45635</v>
      </c>
      <c r="CD879" t="s">
        <v>424</v>
      </c>
      <c r="CF879" s="2">
        <v>45632</v>
      </c>
      <c r="CJ879" s="2">
        <v>45702</v>
      </c>
      <c r="CL879" s="2">
        <v>45632</v>
      </c>
      <c r="CM879" s="2">
        <v>45705</v>
      </c>
      <c r="CN879" s="2">
        <v>45635</v>
      </c>
      <c r="CO879" s="2">
        <v>45748</v>
      </c>
      <c r="CP879" s="2">
        <v>45643</v>
      </c>
      <c r="CR879" s="2">
        <v>45637</v>
      </c>
      <c r="CS879" s="2">
        <v>45637</v>
      </c>
      <c r="CT879" s="2">
        <v>45801</v>
      </c>
      <c r="CU879" s="2">
        <v>45698</v>
      </c>
      <c r="CV879" s="2">
        <v>45782</v>
      </c>
      <c r="CW879" s="2">
        <v>45637</v>
      </c>
      <c r="CY879" t="s">
        <v>424</v>
      </c>
      <c r="CZ879" s="2">
        <v>45706</v>
      </c>
      <c r="DC879" s="2">
        <v>45707</v>
      </c>
      <c r="DD879" s="2">
        <v>45638</v>
      </c>
      <c r="DF879" s="2">
        <v>45714</v>
      </c>
      <c r="DI879" s="2">
        <v>45715</v>
      </c>
      <c r="DJ879" s="2">
        <v>45635</v>
      </c>
      <c r="DK879" s="2">
        <v>45833</v>
      </c>
      <c r="DL879" s="2">
        <v>45848</v>
      </c>
      <c r="DM879" s="2">
        <v>45918</v>
      </c>
      <c r="DO879" s="2">
        <v>45637</v>
      </c>
      <c r="EE879" s="1">
        <v>2317.7199999999998</v>
      </c>
      <c r="EG879" t="s">
        <v>1640</v>
      </c>
      <c r="EK879" t="s">
        <v>1591</v>
      </c>
    </row>
    <row r="880" spans="1:141" hidden="1" x14ac:dyDescent="0.35">
      <c r="A880">
        <v>4059</v>
      </c>
      <c r="B880" t="s">
        <v>404</v>
      </c>
      <c r="C880">
        <v>4955</v>
      </c>
      <c r="D880" t="s">
        <v>471</v>
      </c>
      <c r="E880" t="s">
        <v>508</v>
      </c>
      <c r="F880" t="s">
        <v>451</v>
      </c>
      <c r="G880">
        <v>1</v>
      </c>
      <c r="H880" t="s">
        <v>474</v>
      </c>
      <c r="I880" t="s">
        <v>5851</v>
      </c>
      <c r="J880" t="s">
        <v>5852</v>
      </c>
      <c r="K880" t="s">
        <v>24</v>
      </c>
      <c r="L880" t="s">
        <v>175</v>
      </c>
      <c r="M880" t="s">
        <v>411</v>
      </c>
      <c r="N880" t="s">
        <v>411</v>
      </c>
      <c r="O880" t="s">
        <v>411</v>
      </c>
      <c r="P880" t="s">
        <v>424</v>
      </c>
      <c r="Q880" t="s">
        <v>424</v>
      </c>
      <c r="R880" t="s">
        <v>411</v>
      </c>
      <c r="S880" t="s">
        <v>411</v>
      </c>
      <c r="T880" s="1">
        <v>156710.57999999999</v>
      </c>
      <c r="U880">
        <v>570</v>
      </c>
      <c r="V880">
        <v>0</v>
      </c>
      <c r="W880" s="1">
        <v>111322.67</v>
      </c>
      <c r="X880" s="1">
        <v>453888</v>
      </c>
      <c r="Y880">
        <v>0</v>
      </c>
      <c r="Z880" s="1">
        <v>565210.67000000004</v>
      </c>
      <c r="AA880">
        <v>0</v>
      </c>
      <c r="AB880">
        <v>0</v>
      </c>
      <c r="AD880">
        <v>8787721954611</v>
      </c>
      <c r="AE880" t="s">
        <v>412</v>
      </c>
      <c r="AG880" s="2">
        <v>45660</v>
      </c>
      <c r="AH880" s="1">
        <v>2748.97</v>
      </c>
      <c r="AI880" s="2">
        <v>45639</v>
      </c>
      <c r="AJ880">
        <v>2004</v>
      </c>
      <c r="AK880" s="2">
        <v>45632</v>
      </c>
      <c r="AP880" t="s">
        <v>413</v>
      </c>
      <c r="AT880" s="2">
        <v>45742</v>
      </c>
      <c r="AU880" s="2">
        <v>45742</v>
      </c>
      <c r="AV880" t="s">
        <v>414</v>
      </c>
      <c r="AW880" s="2">
        <v>45635</v>
      </c>
      <c r="AX880">
        <v>32001</v>
      </c>
      <c r="AY880" s="1">
        <v>210070.58</v>
      </c>
      <c r="BA880" t="s">
        <v>477</v>
      </c>
      <c r="BB880">
        <v>32001</v>
      </c>
      <c r="BC880" t="s">
        <v>5853</v>
      </c>
      <c r="BD880" t="s">
        <v>478</v>
      </c>
      <c r="BE880" t="s">
        <v>417</v>
      </c>
      <c r="BF880">
        <v>5561992954752</v>
      </c>
      <c r="BG880" t="s">
        <v>5854</v>
      </c>
      <c r="BH880">
        <v>72917576</v>
      </c>
      <c r="BI880" t="s">
        <v>5855</v>
      </c>
      <c r="BJ880" t="s">
        <v>5856</v>
      </c>
      <c r="BL880" s="1">
        <v>1900</v>
      </c>
      <c r="BM880" s="2">
        <v>45808</v>
      </c>
      <c r="BQ880">
        <v>2834</v>
      </c>
      <c r="BR880">
        <v>6264</v>
      </c>
      <c r="BS880" t="s">
        <v>2088</v>
      </c>
      <c r="BT880" s="2">
        <v>45639</v>
      </c>
      <c r="BU880">
        <v>900.09</v>
      </c>
      <c r="BV880" s="2">
        <v>45643</v>
      </c>
      <c r="BW880" t="s">
        <v>422</v>
      </c>
      <c r="BY880" t="s">
        <v>5857</v>
      </c>
      <c r="BZ880" s="2">
        <v>45639</v>
      </c>
      <c r="CA880" s="2">
        <v>45642</v>
      </c>
      <c r="CC880" s="2">
        <v>45631</v>
      </c>
      <c r="CD880" t="s">
        <v>424</v>
      </c>
      <c r="CF880" s="2">
        <v>45639</v>
      </c>
      <c r="CJ880" s="2">
        <v>45645</v>
      </c>
      <c r="CL880" s="2">
        <v>45642</v>
      </c>
      <c r="CM880" s="2">
        <v>45652</v>
      </c>
      <c r="CN880" s="2">
        <v>45631</v>
      </c>
      <c r="CO880" s="2">
        <v>45658</v>
      </c>
      <c r="CP880" s="2">
        <v>45642</v>
      </c>
      <c r="CR880" s="2">
        <v>45642</v>
      </c>
      <c r="CS880" s="2">
        <v>45638</v>
      </c>
      <c r="CU880" s="2">
        <v>45645</v>
      </c>
      <c r="CV880" s="2">
        <v>45679</v>
      </c>
      <c r="CW880" s="2">
        <v>45637</v>
      </c>
      <c r="CX880" s="2">
        <v>45660</v>
      </c>
      <c r="CY880" t="s">
        <v>424</v>
      </c>
      <c r="DD880" s="2">
        <v>45632</v>
      </c>
      <c r="DF880" s="2">
        <v>45660</v>
      </c>
      <c r="DI880" s="2">
        <v>45663</v>
      </c>
      <c r="DJ880" s="2">
        <v>45635</v>
      </c>
      <c r="DK880" s="2">
        <v>45680</v>
      </c>
      <c r="DL880" s="2">
        <v>45689</v>
      </c>
      <c r="DM880" s="2">
        <v>45701</v>
      </c>
      <c r="DN880" s="2">
        <v>45728</v>
      </c>
      <c r="DO880" s="2">
        <v>45637</v>
      </c>
      <c r="DP880" s="2">
        <v>45728</v>
      </c>
      <c r="EE880" s="1">
        <v>4005.32</v>
      </c>
      <c r="EG880" t="s">
        <v>1640</v>
      </c>
      <c r="EH880" t="s">
        <v>4422</v>
      </c>
      <c r="EI880" t="s">
        <v>3282</v>
      </c>
      <c r="EK880" t="s">
        <v>1591</v>
      </c>
    </row>
    <row r="881" spans="1:141" hidden="1" x14ac:dyDescent="0.35">
      <c r="A881">
        <v>4060</v>
      </c>
      <c r="B881" t="s">
        <v>404</v>
      </c>
      <c r="C881">
        <v>4925</v>
      </c>
      <c r="D881" t="s">
        <v>471</v>
      </c>
      <c r="E881" t="s">
        <v>472</v>
      </c>
      <c r="F881" t="s">
        <v>473</v>
      </c>
      <c r="G881" t="s">
        <v>2481</v>
      </c>
      <c r="H881" t="s">
        <v>474</v>
      </c>
      <c r="I881" t="s">
        <v>5858</v>
      </c>
      <c r="J881" t="s">
        <v>5859</v>
      </c>
      <c r="K881" t="s">
        <v>37</v>
      </c>
      <c r="L881" t="s">
        <v>36</v>
      </c>
      <c r="M881" t="s">
        <v>411</v>
      </c>
      <c r="N881" t="s">
        <v>411</v>
      </c>
      <c r="O881" t="s">
        <v>411</v>
      </c>
      <c r="P881" t="s">
        <v>424</v>
      </c>
      <c r="Q881" t="s">
        <v>424</v>
      </c>
      <c r="R881" t="s">
        <v>411</v>
      </c>
      <c r="S881" t="s">
        <v>411</v>
      </c>
      <c r="T881" s="1">
        <v>167601.57</v>
      </c>
      <c r="U881">
        <v>886.18</v>
      </c>
      <c r="V881">
        <v>0</v>
      </c>
      <c r="W881" s="1">
        <v>158867.6</v>
      </c>
      <c r="X881" s="1">
        <v>8733</v>
      </c>
      <c r="Y881">
        <v>0</v>
      </c>
      <c r="Z881" s="1">
        <v>167600.6</v>
      </c>
      <c r="AA881">
        <v>0</v>
      </c>
      <c r="AB881">
        <v>0</v>
      </c>
      <c r="AD881">
        <v>8787721978472</v>
      </c>
      <c r="AE881" t="s">
        <v>412</v>
      </c>
      <c r="AG881" s="2">
        <v>45666</v>
      </c>
      <c r="AH881" s="1">
        <v>3334.46</v>
      </c>
      <c r="AI881" s="2">
        <v>45638</v>
      </c>
      <c r="AJ881">
        <v>2004</v>
      </c>
      <c r="AK881" s="2">
        <v>45632</v>
      </c>
      <c r="AP881" t="s">
        <v>413</v>
      </c>
      <c r="AT881" s="2">
        <v>46077</v>
      </c>
      <c r="AU881" s="2">
        <v>46077</v>
      </c>
      <c r="AV881" t="s">
        <v>414</v>
      </c>
      <c r="AW881" s="2">
        <v>45623</v>
      </c>
      <c r="AX881">
        <v>32000</v>
      </c>
      <c r="AY881" s="1">
        <v>218280.6</v>
      </c>
      <c r="BA881" t="s">
        <v>477</v>
      </c>
      <c r="BB881">
        <v>32000</v>
      </c>
      <c r="BD881" t="s">
        <v>929</v>
      </c>
      <c r="BE881" t="s">
        <v>513</v>
      </c>
      <c r="BF881">
        <v>5561991212403</v>
      </c>
      <c r="BG881" t="s">
        <v>5860</v>
      </c>
      <c r="BH881">
        <v>72000000</v>
      </c>
      <c r="BI881" t="s">
        <v>1432</v>
      </c>
      <c r="BJ881" t="s">
        <v>5861</v>
      </c>
      <c r="BL881" s="1">
        <v>2953.95</v>
      </c>
      <c r="BM881" s="2">
        <v>45795</v>
      </c>
      <c r="BQ881">
        <v>2700</v>
      </c>
      <c r="BR881">
        <v>6263</v>
      </c>
      <c r="BS881" t="s">
        <v>449</v>
      </c>
      <c r="BT881" s="2">
        <v>45623</v>
      </c>
      <c r="BU881">
        <v>900.01</v>
      </c>
      <c r="BV881" s="2">
        <v>45642</v>
      </c>
      <c r="BY881" t="s">
        <v>5862</v>
      </c>
      <c r="BZ881" s="2">
        <v>45623</v>
      </c>
      <c r="CA881" s="2">
        <v>45638</v>
      </c>
      <c r="CC881" s="2">
        <v>45632</v>
      </c>
      <c r="CD881" t="s">
        <v>424</v>
      </c>
      <c r="CF881" s="2">
        <v>45623</v>
      </c>
      <c r="CJ881" s="2">
        <v>45646</v>
      </c>
      <c r="CL881" s="2">
        <v>45623</v>
      </c>
      <c r="CM881" s="2">
        <v>45659</v>
      </c>
      <c r="CN881" s="2">
        <v>45632</v>
      </c>
      <c r="CO881" s="2">
        <v>45658</v>
      </c>
      <c r="CP881" s="2">
        <v>45642</v>
      </c>
      <c r="CR881" s="2">
        <v>45635</v>
      </c>
      <c r="CS881" s="2">
        <v>45638</v>
      </c>
      <c r="CU881" s="2">
        <v>45645</v>
      </c>
      <c r="CV881" s="2">
        <v>45678</v>
      </c>
      <c r="CW881" s="2">
        <v>45637</v>
      </c>
      <c r="CX881" s="2">
        <v>45663</v>
      </c>
      <c r="CY881" t="s">
        <v>424</v>
      </c>
      <c r="DD881" s="2">
        <v>45632</v>
      </c>
      <c r="DF881" s="2">
        <v>45671</v>
      </c>
      <c r="DI881" s="2">
        <v>45671</v>
      </c>
      <c r="DJ881" s="2">
        <v>45635</v>
      </c>
      <c r="DK881" s="2">
        <v>45679</v>
      </c>
      <c r="DL881" s="2">
        <v>45705</v>
      </c>
      <c r="DM881" s="2">
        <v>45792</v>
      </c>
      <c r="DN881" s="2">
        <v>46059</v>
      </c>
      <c r="DO881" s="2">
        <v>45637</v>
      </c>
      <c r="DP881" s="2">
        <v>46059</v>
      </c>
      <c r="EE881" s="1">
        <v>4205.32</v>
      </c>
      <c r="EG881" t="s">
        <v>1640</v>
      </c>
      <c r="EH881" t="s">
        <v>3373</v>
      </c>
      <c r="EI881" t="s">
        <v>3282</v>
      </c>
      <c r="EJ881" t="s">
        <v>4126</v>
      </c>
      <c r="EK881" t="s">
        <v>1591</v>
      </c>
    </row>
    <row r="882" spans="1:141" hidden="1" x14ac:dyDescent="0.35">
      <c r="A882">
        <v>4061</v>
      </c>
      <c r="B882" t="s">
        <v>1352</v>
      </c>
      <c r="C882">
        <v>4959</v>
      </c>
      <c r="D882" t="s">
        <v>976</v>
      </c>
      <c r="E882" t="s">
        <v>834</v>
      </c>
      <c r="F882" t="s">
        <v>603</v>
      </c>
      <c r="G882" t="s">
        <v>1312</v>
      </c>
      <c r="H882" t="s">
        <v>408</v>
      </c>
      <c r="I882" t="s">
        <v>5863</v>
      </c>
      <c r="J882" t="s">
        <v>5864</v>
      </c>
      <c r="K882" t="s">
        <v>22</v>
      </c>
      <c r="L882" t="s">
        <v>54</v>
      </c>
      <c r="M882" t="s">
        <v>411</v>
      </c>
      <c r="N882" t="s">
        <v>411</v>
      </c>
      <c r="O882" t="s">
        <v>411</v>
      </c>
      <c r="P882" t="s">
        <v>411</v>
      </c>
      <c r="Q882" t="s">
        <v>411</v>
      </c>
      <c r="R882" t="s">
        <v>411</v>
      </c>
      <c r="S882" t="s">
        <v>411</v>
      </c>
      <c r="T882" s="1">
        <v>161244.37</v>
      </c>
      <c r="U882">
        <v>0</v>
      </c>
      <c r="V882">
        <v>0</v>
      </c>
      <c r="W882">
        <v>0</v>
      </c>
      <c r="X882">
        <v>0</v>
      </c>
      <c r="Y882">
        <v>0</v>
      </c>
      <c r="Z882">
        <v>0</v>
      </c>
      <c r="AA882">
        <v>0</v>
      </c>
      <c r="AB882">
        <v>0</v>
      </c>
      <c r="AE882" t="s">
        <v>412</v>
      </c>
      <c r="AG882" s="2">
        <v>45699</v>
      </c>
      <c r="AH882" s="1">
        <v>3771.3</v>
      </c>
      <c r="AI882" s="2">
        <v>45667</v>
      </c>
      <c r="AJ882" s="7">
        <v>2025</v>
      </c>
      <c r="AK882" s="2">
        <v>45635</v>
      </c>
      <c r="AP882" t="s">
        <v>3839</v>
      </c>
      <c r="AT882" s="2">
        <v>45705</v>
      </c>
      <c r="AU882" s="2">
        <v>45974</v>
      </c>
      <c r="AV882" t="s">
        <v>414</v>
      </c>
      <c r="AW882" s="2">
        <v>45635</v>
      </c>
      <c r="AX882">
        <v>32028</v>
      </c>
      <c r="AY882" s="1">
        <v>225000.37</v>
      </c>
      <c r="BA882" t="s">
        <v>980</v>
      </c>
      <c r="BB882">
        <v>32028</v>
      </c>
      <c r="BC882" t="s">
        <v>5865</v>
      </c>
      <c r="BF882">
        <v>5561996970973</v>
      </c>
      <c r="BG882" t="s">
        <v>5866</v>
      </c>
      <c r="BH882">
        <v>73800000</v>
      </c>
      <c r="BI882" t="s">
        <v>5465</v>
      </c>
      <c r="BJ882" t="s">
        <v>5867</v>
      </c>
      <c r="BL882" s="1">
        <v>2511.44</v>
      </c>
      <c r="BQ882">
        <v>3763</v>
      </c>
      <c r="BR882">
        <v>6265</v>
      </c>
      <c r="BS882" t="s">
        <v>449</v>
      </c>
      <c r="BT882" s="2">
        <v>45635</v>
      </c>
      <c r="BW882" t="s">
        <v>422</v>
      </c>
      <c r="BY882" t="s">
        <v>5868</v>
      </c>
      <c r="BZ882" s="2">
        <v>45635</v>
      </c>
      <c r="CA882" s="2">
        <v>45672</v>
      </c>
      <c r="CC882" s="2">
        <v>45636</v>
      </c>
      <c r="CD882" t="s">
        <v>424</v>
      </c>
      <c r="CF882" s="2">
        <v>45635</v>
      </c>
      <c r="CJ882" s="2">
        <v>45695</v>
      </c>
      <c r="CL882" s="2">
        <v>45637</v>
      </c>
      <c r="CM882" s="2">
        <v>45698</v>
      </c>
      <c r="CN882" s="2">
        <v>45637</v>
      </c>
      <c r="CO882" s="2">
        <v>45691</v>
      </c>
      <c r="CP882" s="2">
        <v>45673</v>
      </c>
      <c r="CR882" s="2">
        <v>45639</v>
      </c>
      <c r="CS882" s="2">
        <v>45659</v>
      </c>
      <c r="CU882" s="2">
        <v>45691</v>
      </c>
      <c r="CV882" s="2">
        <v>45782</v>
      </c>
      <c r="CW882" s="2">
        <v>45659</v>
      </c>
      <c r="CY882" t="s">
        <v>424</v>
      </c>
      <c r="DD882" s="2">
        <v>45671</v>
      </c>
      <c r="DE882" s="2">
        <v>45642</v>
      </c>
      <c r="DF882" s="2">
        <v>45697</v>
      </c>
      <c r="DI882" s="2">
        <v>45700</v>
      </c>
      <c r="DJ882" s="2">
        <v>45643</v>
      </c>
      <c r="DK882" s="2">
        <v>45782</v>
      </c>
      <c r="DL882" s="2">
        <v>45838</v>
      </c>
      <c r="DM882" s="2">
        <v>45918</v>
      </c>
      <c r="DO882" s="2">
        <v>45659</v>
      </c>
      <c r="EE882" s="1">
        <v>2045.39</v>
      </c>
      <c r="EG882" t="s">
        <v>1640</v>
      </c>
      <c r="EI882" t="s">
        <v>5869</v>
      </c>
      <c r="EK882" t="s">
        <v>1591</v>
      </c>
    </row>
    <row r="883" spans="1:141" hidden="1" x14ac:dyDescent="0.35">
      <c r="A883">
        <v>4062</v>
      </c>
      <c r="B883" t="s">
        <v>404</v>
      </c>
      <c r="C883">
        <v>4936</v>
      </c>
      <c r="D883" t="s">
        <v>471</v>
      </c>
      <c r="E883" t="s">
        <v>508</v>
      </c>
      <c r="F883" t="s">
        <v>426</v>
      </c>
      <c r="G883">
        <v>203</v>
      </c>
      <c r="H883" t="s">
        <v>474</v>
      </c>
      <c r="I883" t="s">
        <v>5870</v>
      </c>
      <c r="J883" t="s">
        <v>5871</v>
      </c>
      <c r="K883" t="s">
        <v>38</v>
      </c>
      <c r="L883" t="s">
        <v>52</v>
      </c>
      <c r="M883" t="s">
        <v>411</v>
      </c>
      <c r="N883" t="s">
        <v>411</v>
      </c>
      <c r="O883" t="s">
        <v>411</v>
      </c>
      <c r="P883" t="s">
        <v>424</v>
      </c>
      <c r="Q883" t="s">
        <v>424</v>
      </c>
      <c r="R883" t="s">
        <v>411</v>
      </c>
      <c r="S883" t="s">
        <v>411</v>
      </c>
      <c r="T883" s="1">
        <v>155222.1</v>
      </c>
      <c r="U883">
        <v>570</v>
      </c>
      <c r="V883">
        <v>0</v>
      </c>
      <c r="W883" s="1">
        <v>111446.19</v>
      </c>
      <c r="X883" s="1">
        <v>43778</v>
      </c>
      <c r="Y883">
        <v>0</v>
      </c>
      <c r="Z883" s="1">
        <v>155224.19</v>
      </c>
      <c r="AA883">
        <v>0</v>
      </c>
      <c r="AB883">
        <v>0</v>
      </c>
      <c r="AD883">
        <v>8787721964552</v>
      </c>
      <c r="AE883" t="s">
        <v>412</v>
      </c>
      <c r="AG883" s="2">
        <v>45660</v>
      </c>
      <c r="AH883" s="1">
        <v>2745.48</v>
      </c>
      <c r="AI883" s="2">
        <v>45642</v>
      </c>
      <c r="AJ883">
        <v>2004</v>
      </c>
      <c r="AK883" s="2">
        <v>45635</v>
      </c>
      <c r="AP883" t="s">
        <v>413</v>
      </c>
      <c r="AQ883" t="s">
        <v>2758</v>
      </c>
      <c r="AT883" s="2">
        <v>45742</v>
      </c>
      <c r="AU883" s="2">
        <v>45742</v>
      </c>
      <c r="AV883" t="s">
        <v>414</v>
      </c>
      <c r="AW883" s="2">
        <v>45624</v>
      </c>
      <c r="AX883">
        <v>32018</v>
      </c>
      <c r="AY883" s="1">
        <v>200222.1</v>
      </c>
      <c r="BA883" t="s">
        <v>477</v>
      </c>
      <c r="BB883">
        <v>32018</v>
      </c>
      <c r="BD883" t="s">
        <v>478</v>
      </c>
      <c r="BE883" t="s">
        <v>417</v>
      </c>
      <c r="BF883">
        <v>5561999167702</v>
      </c>
      <c r="BG883" t="s">
        <v>5872</v>
      </c>
      <c r="BH883">
        <v>72910000</v>
      </c>
      <c r="BI883" t="s">
        <v>480</v>
      </c>
      <c r="BJ883" t="s">
        <v>5873</v>
      </c>
      <c r="BL883" s="1">
        <v>1900</v>
      </c>
      <c r="BM883" s="2">
        <v>45804</v>
      </c>
      <c r="BQ883">
        <v>2980</v>
      </c>
      <c r="BR883">
        <v>6267</v>
      </c>
      <c r="BS883" t="s">
        <v>896</v>
      </c>
      <c r="BT883" s="2">
        <v>45624</v>
      </c>
      <c r="BU883">
        <v>855.84</v>
      </c>
      <c r="BX883" s="2">
        <v>45647</v>
      </c>
      <c r="BY883" t="s">
        <v>5874</v>
      </c>
      <c r="BZ883" s="2">
        <v>45624</v>
      </c>
      <c r="CA883" s="2">
        <v>45642</v>
      </c>
      <c r="CC883" s="2">
        <v>45630</v>
      </c>
      <c r="CD883" t="s">
        <v>424</v>
      </c>
      <c r="CF883" s="2">
        <v>45624</v>
      </c>
      <c r="CJ883" s="2">
        <v>45649</v>
      </c>
      <c r="CL883" s="2">
        <v>45624</v>
      </c>
      <c r="CM883" s="2">
        <v>45653</v>
      </c>
      <c r="CN883" s="2">
        <v>45630</v>
      </c>
      <c r="CO883" s="2">
        <v>45658</v>
      </c>
      <c r="CP883" s="2">
        <v>45642</v>
      </c>
      <c r="CR883" s="2">
        <v>45631</v>
      </c>
      <c r="CS883" s="2">
        <v>45638</v>
      </c>
      <c r="CU883" s="2">
        <v>45646</v>
      </c>
      <c r="CV883" s="2">
        <v>45679</v>
      </c>
      <c r="CW883" s="2">
        <v>45638</v>
      </c>
      <c r="CX883" s="2">
        <v>45659</v>
      </c>
      <c r="CY883" t="s">
        <v>424</v>
      </c>
      <c r="DD883" s="2">
        <v>45632</v>
      </c>
      <c r="DF883" s="2">
        <v>45663</v>
      </c>
      <c r="DI883" s="2">
        <v>45663</v>
      </c>
      <c r="DJ883" s="2">
        <v>45632</v>
      </c>
      <c r="DK883" s="2">
        <v>45680</v>
      </c>
      <c r="DL883" s="2">
        <v>45689</v>
      </c>
      <c r="DM883" s="2">
        <v>45701</v>
      </c>
      <c r="DN883" s="2">
        <v>45728</v>
      </c>
      <c r="DO883" s="2">
        <v>45638</v>
      </c>
      <c r="DP883" s="2">
        <v>45728</v>
      </c>
      <c r="EE883" s="1">
        <v>4010.64</v>
      </c>
      <c r="EF883" t="s">
        <v>5195</v>
      </c>
      <c r="EG883" t="s">
        <v>735</v>
      </c>
      <c r="EH883" t="s">
        <v>3373</v>
      </c>
      <c r="EI883" t="s">
        <v>3282</v>
      </c>
      <c r="EJ883" t="s">
        <v>4126</v>
      </c>
      <c r="EK883" t="s">
        <v>1591</v>
      </c>
    </row>
    <row r="884" spans="1:141" hidden="1" x14ac:dyDescent="0.35">
      <c r="A884">
        <v>4063</v>
      </c>
      <c r="B884" t="s">
        <v>1352</v>
      </c>
      <c r="C884">
        <v>4946</v>
      </c>
      <c r="D884" t="s">
        <v>405</v>
      </c>
      <c r="E884" t="s">
        <v>406</v>
      </c>
      <c r="F884" t="s">
        <v>434</v>
      </c>
      <c r="G884" t="s">
        <v>1288</v>
      </c>
      <c r="H884" t="s">
        <v>408</v>
      </c>
      <c r="I884" t="s">
        <v>5875</v>
      </c>
      <c r="J884" t="s">
        <v>5876</v>
      </c>
      <c r="K884" t="s">
        <v>22</v>
      </c>
      <c r="L884" t="s">
        <v>148</v>
      </c>
      <c r="M884" t="s">
        <v>411</v>
      </c>
      <c r="N884" t="s">
        <v>411</v>
      </c>
      <c r="O884" t="s">
        <v>411</v>
      </c>
      <c r="P884" t="s">
        <v>411</v>
      </c>
      <c r="Q884" t="s">
        <v>411</v>
      </c>
      <c r="R884" t="s">
        <v>411</v>
      </c>
      <c r="S884" t="s">
        <v>411</v>
      </c>
      <c r="T884" s="1">
        <v>152131.69</v>
      </c>
      <c r="U884">
        <v>720</v>
      </c>
      <c r="V884">
        <v>0</v>
      </c>
      <c r="W884" s="1">
        <v>137474.69</v>
      </c>
      <c r="X884" s="1">
        <v>15237</v>
      </c>
      <c r="Y884">
        <v>0</v>
      </c>
      <c r="Z884" s="1">
        <v>152711.69</v>
      </c>
      <c r="AA884">
        <v>0</v>
      </c>
      <c r="AB884">
        <v>0</v>
      </c>
      <c r="AD884">
        <v>8787721902441</v>
      </c>
      <c r="AE884" t="s">
        <v>412</v>
      </c>
      <c r="AG884" s="2">
        <v>45748</v>
      </c>
      <c r="AH884" s="1">
        <v>6011.86</v>
      </c>
      <c r="AI884" s="2">
        <v>45646</v>
      </c>
      <c r="AJ884">
        <v>2004</v>
      </c>
      <c r="AK884" s="2">
        <v>45635</v>
      </c>
      <c r="AP884" t="s">
        <v>413</v>
      </c>
      <c r="AT884" s="2">
        <v>45833</v>
      </c>
      <c r="AU884" s="2">
        <v>45952</v>
      </c>
      <c r="AV884" t="s">
        <v>414</v>
      </c>
      <c r="AW884" s="2">
        <v>45626</v>
      </c>
      <c r="AX884">
        <v>32024</v>
      </c>
      <c r="AY884" s="1">
        <v>230000</v>
      </c>
      <c r="BA884" t="s">
        <v>415</v>
      </c>
      <c r="BB884">
        <v>32024</v>
      </c>
      <c r="BC884" t="s">
        <v>5877</v>
      </c>
      <c r="BD884" t="s">
        <v>416</v>
      </c>
      <c r="BE884" t="s">
        <v>417</v>
      </c>
      <c r="BF884">
        <v>5561999471108</v>
      </c>
      <c r="BG884" t="s">
        <v>5878</v>
      </c>
      <c r="BH884">
        <v>73805365</v>
      </c>
      <c r="BI884" t="s">
        <v>640</v>
      </c>
      <c r="BJ884" t="s">
        <v>5879</v>
      </c>
      <c r="BL884" s="1">
        <v>4000</v>
      </c>
      <c r="BO884" t="s">
        <v>5880</v>
      </c>
      <c r="BP884" t="s">
        <v>5881</v>
      </c>
      <c r="BQ884">
        <v>3073</v>
      </c>
      <c r="BR884">
        <v>6268</v>
      </c>
      <c r="BS884" t="s">
        <v>5188</v>
      </c>
      <c r="BT884" s="2">
        <v>45639</v>
      </c>
      <c r="BW884" t="s">
        <v>422</v>
      </c>
      <c r="BY884" t="s">
        <v>5882</v>
      </c>
      <c r="BZ884" s="2">
        <v>45639</v>
      </c>
      <c r="CC884" s="2">
        <v>45635</v>
      </c>
      <c r="CD884" t="s">
        <v>424</v>
      </c>
      <c r="CF884" s="2">
        <v>45639</v>
      </c>
      <c r="CJ884" s="2">
        <v>45701</v>
      </c>
      <c r="CL884" s="2">
        <v>45642</v>
      </c>
      <c r="CM884" s="2">
        <v>45701</v>
      </c>
      <c r="CN884" s="2">
        <v>45635</v>
      </c>
      <c r="CO884" s="2">
        <v>45691</v>
      </c>
      <c r="CP884" s="2">
        <v>45667</v>
      </c>
      <c r="CR884" s="2">
        <v>45639</v>
      </c>
      <c r="CS884" s="2">
        <v>45642</v>
      </c>
      <c r="CT884" s="2">
        <v>45802</v>
      </c>
      <c r="CU884" s="2">
        <v>45687</v>
      </c>
      <c r="CV884" s="2">
        <v>45783</v>
      </c>
      <c r="CW884" s="2">
        <v>45639</v>
      </c>
      <c r="CY884" t="s">
        <v>424</v>
      </c>
      <c r="CZ884" s="2">
        <v>45705</v>
      </c>
      <c r="DC884" s="2">
        <v>45743</v>
      </c>
      <c r="DD884" s="2">
        <v>45686</v>
      </c>
      <c r="DF884" s="2">
        <v>45748</v>
      </c>
      <c r="DI884" s="2">
        <v>45748</v>
      </c>
      <c r="DJ884" s="2">
        <v>45637</v>
      </c>
      <c r="DK884" s="2">
        <v>45783</v>
      </c>
      <c r="DL884" s="2">
        <v>45950</v>
      </c>
      <c r="DM884" s="2">
        <v>45952</v>
      </c>
      <c r="DO884" s="2">
        <v>45639</v>
      </c>
      <c r="EA884" t="s">
        <v>5432</v>
      </c>
      <c r="EE884" s="1">
        <v>2137.88</v>
      </c>
      <c r="EG884" t="s">
        <v>735</v>
      </c>
      <c r="EK884" t="s">
        <v>1591</v>
      </c>
    </row>
    <row r="885" spans="1:141" hidden="1" x14ac:dyDescent="0.35">
      <c r="A885">
        <v>4064</v>
      </c>
      <c r="B885" t="s">
        <v>404</v>
      </c>
      <c r="C885">
        <v>4941</v>
      </c>
      <c r="D885" t="s">
        <v>471</v>
      </c>
      <c r="E885" t="s">
        <v>508</v>
      </c>
      <c r="F885" t="s">
        <v>584</v>
      </c>
      <c r="G885">
        <v>204</v>
      </c>
      <c r="H885" t="s">
        <v>474</v>
      </c>
      <c r="I885" t="s">
        <v>5883</v>
      </c>
      <c r="J885" t="s">
        <v>5884</v>
      </c>
      <c r="K885" t="s">
        <v>37</v>
      </c>
      <c r="L885" t="s">
        <v>59</v>
      </c>
      <c r="M885" t="s">
        <v>411</v>
      </c>
      <c r="N885" t="s">
        <v>411</v>
      </c>
      <c r="O885" t="s">
        <v>411</v>
      </c>
      <c r="P885" t="s">
        <v>424</v>
      </c>
      <c r="Q885" t="s">
        <v>424</v>
      </c>
      <c r="R885" t="s">
        <v>411</v>
      </c>
      <c r="S885" t="s">
        <v>411</v>
      </c>
      <c r="T885" s="1">
        <v>154152.4</v>
      </c>
      <c r="U885">
        <v>515.54</v>
      </c>
      <c r="V885">
        <v>0</v>
      </c>
      <c r="W885" s="1">
        <v>100489.68</v>
      </c>
      <c r="X885" s="1">
        <v>53612</v>
      </c>
      <c r="Y885">
        <v>0</v>
      </c>
      <c r="Z885" s="1">
        <v>154101.68</v>
      </c>
      <c r="AA885">
        <v>0</v>
      </c>
      <c r="AB885">
        <v>0</v>
      </c>
      <c r="AD885">
        <v>8787721951876</v>
      </c>
      <c r="AE885" t="s">
        <v>412</v>
      </c>
      <c r="AG885" s="2">
        <v>45733</v>
      </c>
      <c r="AH885" s="1">
        <v>2926.56</v>
      </c>
      <c r="AI885" s="2">
        <v>45643</v>
      </c>
      <c r="AJ885">
        <v>2004</v>
      </c>
      <c r="AK885" s="2">
        <v>45635</v>
      </c>
      <c r="AP885" t="s">
        <v>413</v>
      </c>
      <c r="AT885" s="2">
        <v>46077</v>
      </c>
      <c r="AU885" s="2">
        <v>46077</v>
      </c>
      <c r="AV885" t="s">
        <v>414</v>
      </c>
      <c r="AW885" s="2">
        <v>45625</v>
      </c>
      <c r="AX885">
        <v>32063</v>
      </c>
      <c r="AY885" s="1">
        <v>205701.68</v>
      </c>
      <c r="BA885" t="s">
        <v>477</v>
      </c>
      <c r="BB885">
        <v>32063</v>
      </c>
      <c r="BD885" t="s">
        <v>738</v>
      </c>
      <c r="BE885" t="s">
        <v>513</v>
      </c>
      <c r="BF885">
        <v>5561983627221</v>
      </c>
      <c r="BG885" t="s">
        <v>5885</v>
      </c>
      <c r="BH885">
        <v>73300000</v>
      </c>
      <c r="BI885" t="s">
        <v>5886</v>
      </c>
      <c r="BJ885" t="s">
        <v>5887</v>
      </c>
      <c r="BL885" s="1">
        <v>1718.48</v>
      </c>
      <c r="BM885" s="2">
        <v>45669</v>
      </c>
      <c r="BQ885">
        <v>2947</v>
      </c>
      <c r="BR885">
        <v>6270</v>
      </c>
      <c r="BS885" t="s">
        <v>648</v>
      </c>
      <c r="BT885" s="2">
        <v>45625</v>
      </c>
      <c r="BU885">
        <v>893.07</v>
      </c>
      <c r="BY885" t="s">
        <v>5888</v>
      </c>
      <c r="BZ885" s="2">
        <v>45625</v>
      </c>
      <c r="CA885" s="2">
        <v>45643</v>
      </c>
      <c r="CB885" t="s">
        <v>5889</v>
      </c>
      <c r="CC885" s="2">
        <v>45632</v>
      </c>
      <c r="CD885" t="s">
        <v>424</v>
      </c>
      <c r="CE885">
        <v>41751</v>
      </c>
      <c r="CF885" s="2">
        <v>45625</v>
      </c>
      <c r="CJ885" s="2">
        <v>45646</v>
      </c>
      <c r="CL885" s="2">
        <v>45625</v>
      </c>
      <c r="CM885" s="2">
        <v>45714</v>
      </c>
      <c r="CN885" s="2">
        <v>45632</v>
      </c>
      <c r="CO885" s="2">
        <v>45748</v>
      </c>
      <c r="CP885" s="2">
        <v>45643</v>
      </c>
      <c r="CR885" s="2">
        <v>45635</v>
      </c>
      <c r="CS885" s="2">
        <v>45638</v>
      </c>
      <c r="CU885" s="2">
        <v>46010</v>
      </c>
      <c r="CV885" s="2">
        <v>45762</v>
      </c>
      <c r="CW885" s="2">
        <v>45637</v>
      </c>
      <c r="CX885" s="2">
        <v>45733</v>
      </c>
      <c r="CY885" t="s">
        <v>424</v>
      </c>
      <c r="DD885" s="2">
        <v>45643</v>
      </c>
      <c r="DF885" s="2">
        <v>45733</v>
      </c>
      <c r="DI885" s="2">
        <v>45735</v>
      </c>
      <c r="DJ885" s="2">
        <v>45635</v>
      </c>
      <c r="DK885" s="2">
        <v>45762</v>
      </c>
      <c r="DL885" s="2">
        <v>45831</v>
      </c>
      <c r="DM885" s="2">
        <v>46056</v>
      </c>
      <c r="DN885" s="2">
        <v>46059</v>
      </c>
      <c r="DO885" s="2">
        <v>45637</v>
      </c>
      <c r="DP885" s="2">
        <v>46059</v>
      </c>
      <c r="DY885">
        <v>41758</v>
      </c>
      <c r="DZ885" t="s">
        <v>424</v>
      </c>
      <c r="EA885" t="s">
        <v>5890</v>
      </c>
      <c r="EE885" s="1">
        <v>3965.32</v>
      </c>
      <c r="EG885" t="s">
        <v>1640</v>
      </c>
      <c r="EH885" t="s">
        <v>3373</v>
      </c>
      <c r="EI885" t="s">
        <v>5891</v>
      </c>
      <c r="EJ885" t="s">
        <v>4126</v>
      </c>
      <c r="EK885" t="s">
        <v>1591</v>
      </c>
    </row>
    <row r="886" spans="1:141" hidden="1" x14ac:dyDescent="0.35">
      <c r="A886">
        <v>4065</v>
      </c>
      <c r="B886" t="s">
        <v>1352</v>
      </c>
      <c r="C886">
        <v>4957</v>
      </c>
      <c r="D886" t="s">
        <v>405</v>
      </c>
      <c r="E886" t="s">
        <v>406</v>
      </c>
      <c r="F886" t="s">
        <v>584</v>
      </c>
      <c r="G886">
        <v>3</v>
      </c>
      <c r="H886" t="s">
        <v>408</v>
      </c>
      <c r="I886" t="s">
        <v>5892</v>
      </c>
      <c r="J886" t="s">
        <v>5893</v>
      </c>
      <c r="K886" t="s">
        <v>22</v>
      </c>
      <c r="L886" t="s">
        <v>21</v>
      </c>
      <c r="M886" t="s">
        <v>411</v>
      </c>
      <c r="N886" t="s">
        <v>411</v>
      </c>
      <c r="O886" t="s">
        <v>411</v>
      </c>
      <c r="P886" t="s">
        <v>411</v>
      </c>
      <c r="Q886" t="s">
        <v>411</v>
      </c>
      <c r="R886" t="s">
        <v>411</v>
      </c>
      <c r="S886" t="s">
        <v>411</v>
      </c>
      <c r="T886" s="1">
        <v>164200</v>
      </c>
      <c r="U886">
        <v>750</v>
      </c>
      <c r="V886">
        <v>0</v>
      </c>
      <c r="W886" s="1">
        <v>142601.04</v>
      </c>
      <c r="X886" s="1">
        <v>17299</v>
      </c>
      <c r="Y886">
        <v>0</v>
      </c>
      <c r="Z886" s="1">
        <v>159900.04</v>
      </c>
      <c r="AA886">
        <v>0</v>
      </c>
      <c r="AB886">
        <v>0</v>
      </c>
      <c r="AD886">
        <v>8787721919093</v>
      </c>
      <c r="AE886" t="s">
        <v>412</v>
      </c>
      <c r="AG886" s="2">
        <v>45674</v>
      </c>
      <c r="AH886" s="1">
        <v>2969.04</v>
      </c>
      <c r="AI886" s="2">
        <v>45639</v>
      </c>
      <c r="AJ886">
        <v>2004</v>
      </c>
      <c r="AK886" s="2">
        <v>45635</v>
      </c>
      <c r="AP886" t="s">
        <v>413</v>
      </c>
      <c r="AT886" s="2">
        <v>45733</v>
      </c>
      <c r="AU886" s="2">
        <v>45985</v>
      </c>
      <c r="AV886" t="s">
        <v>414</v>
      </c>
      <c r="AW886" s="2">
        <v>45636</v>
      </c>
      <c r="AX886">
        <v>32065</v>
      </c>
      <c r="AY886" s="1">
        <v>240000.2</v>
      </c>
      <c r="BA886" t="s">
        <v>415</v>
      </c>
      <c r="BB886">
        <v>32065</v>
      </c>
      <c r="BC886" t="s">
        <v>5894</v>
      </c>
      <c r="BD886" t="s">
        <v>416</v>
      </c>
      <c r="BE886" t="s">
        <v>417</v>
      </c>
      <c r="BF886">
        <v>5561999154886</v>
      </c>
      <c r="BG886" t="s">
        <v>5895</v>
      </c>
      <c r="BH886">
        <v>73808867</v>
      </c>
      <c r="BI886" t="s">
        <v>1267</v>
      </c>
      <c r="BJ886" t="s">
        <v>5896</v>
      </c>
      <c r="BL886" s="1">
        <v>2500</v>
      </c>
      <c r="BM886" s="2">
        <v>45808</v>
      </c>
      <c r="BQ886">
        <v>3251</v>
      </c>
      <c r="BR886">
        <v>6272</v>
      </c>
      <c r="BS886" t="s">
        <v>5897</v>
      </c>
      <c r="BT886" s="2">
        <v>45636</v>
      </c>
      <c r="BW886" t="s">
        <v>422</v>
      </c>
      <c r="BY886" t="s">
        <v>5898</v>
      </c>
      <c r="BZ886" s="2">
        <v>45637</v>
      </c>
      <c r="CA886" s="2">
        <v>45642</v>
      </c>
      <c r="CC886" s="2">
        <v>45635</v>
      </c>
      <c r="CD886" t="s">
        <v>424</v>
      </c>
      <c r="CF886" s="2">
        <v>45637</v>
      </c>
      <c r="CG886" s="2">
        <v>45638</v>
      </c>
      <c r="CI886" s="2">
        <v>45638</v>
      </c>
      <c r="CJ886" s="2">
        <v>45665</v>
      </c>
      <c r="CL886" s="2">
        <v>45637</v>
      </c>
      <c r="CM886" s="2">
        <v>45671</v>
      </c>
      <c r="CN886" s="2">
        <v>45635</v>
      </c>
      <c r="CO886" s="2">
        <v>45691</v>
      </c>
      <c r="CP886" s="2">
        <v>45642</v>
      </c>
      <c r="CR886" s="2">
        <v>45639</v>
      </c>
      <c r="CS886" s="2">
        <v>45638</v>
      </c>
      <c r="CT886" s="2">
        <v>45808</v>
      </c>
      <c r="CU886" s="2">
        <v>45644</v>
      </c>
      <c r="CV886" s="2">
        <v>45783</v>
      </c>
      <c r="CW886" s="2">
        <v>45638</v>
      </c>
      <c r="CY886" t="s">
        <v>424</v>
      </c>
      <c r="DD886" s="2">
        <v>45670</v>
      </c>
      <c r="DF886" s="2">
        <v>45675</v>
      </c>
      <c r="DI886" s="2">
        <v>45677</v>
      </c>
      <c r="DJ886" s="2">
        <v>45635</v>
      </c>
      <c r="DK886" s="2">
        <v>45783</v>
      </c>
      <c r="DL886" s="2">
        <v>45950</v>
      </c>
      <c r="DM886" s="2">
        <v>45952</v>
      </c>
      <c r="DO886" s="2">
        <v>45638</v>
      </c>
      <c r="EE886" s="1">
        <v>2001.68</v>
      </c>
      <c r="EG886" t="s">
        <v>1640</v>
      </c>
      <c r="EK886" t="s">
        <v>1591</v>
      </c>
    </row>
    <row r="887" spans="1:141" hidden="1" x14ac:dyDescent="0.35">
      <c r="A887">
        <v>4066</v>
      </c>
      <c r="B887" t="s">
        <v>404</v>
      </c>
      <c r="C887">
        <v>4947</v>
      </c>
      <c r="D887" t="s">
        <v>471</v>
      </c>
      <c r="E887" t="s">
        <v>508</v>
      </c>
      <c r="F887" t="s">
        <v>687</v>
      </c>
      <c r="G887">
        <v>2</v>
      </c>
      <c r="H887" t="s">
        <v>474</v>
      </c>
      <c r="I887" t="s">
        <v>5899</v>
      </c>
      <c r="J887" t="s">
        <v>5900</v>
      </c>
      <c r="K887" t="s">
        <v>38</v>
      </c>
      <c r="L887" t="s">
        <v>104</v>
      </c>
      <c r="M887" t="s">
        <v>411</v>
      </c>
      <c r="N887" t="s">
        <v>411</v>
      </c>
      <c r="O887" t="s">
        <v>411</v>
      </c>
      <c r="P887" t="s">
        <v>424</v>
      </c>
      <c r="Q887" t="s">
        <v>424</v>
      </c>
      <c r="R887" t="s">
        <v>411</v>
      </c>
      <c r="S887" t="s">
        <v>411</v>
      </c>
      <c r="T887" s="1">
        <v>156009.65</v>
      </c>
      <c r="U887">
        <v>600</v>
      </c>
      <c r="V887">
        <v>0</v>
      </c>
      <c r="W887" s="1">
        <v>115978.74</v>
      </c>
      <c r="X887" s="1">
        <v>40312</v>
      </c>
      <c r="Y887">
        <v>0</v>
      </c>
      <c r="Z887" s="1">
        <v>156290.74</v>
      </c>
      <c r="AA887">
        <v>0</v>
      </c>
      <c r="AB887">
        <v>0</v>
      </c>
      <c r="AD887">
        <v>8787721951957</v>
      </c>
      <c r="AE887" t="s">
        <v>412</v>
      </c>
      <c r="AG887" s="2">
        <v>45656</v>
      </c>
      <c r="AH887" s="1">
        <v>2745.48</v>
      </c>
      <c r="AI887" s="2">
        <v>45645</v>
      </c>
      <c r="AJ887">
        <v>2004</v>
      </c>
      <c r="AK887" s="2">
        <v>45635</v>
      </c>
      <c r="AP887" t="s">
        <v>413</v>
      </c>
      <c r="AT887" s="2">
        <v>45742</v>
      </c>
      <c r="AU887" s="2">
        <v>45742</v>
      </c>
      <c r="AV887" t="s">
        <v>414</v>
      </c>
      <c r="AW887" s="2">
        <v>45626</v>
      </c>
      <c r="AX887">
        <v>32064</v>
      </c>
      <c r="AY887" s="1">
        <v>210009.65</v>
      </c>
      <c r="BA887" t="s">
        <v>477</v>
      </c>
      <c r="BB887">
        <v>32064</v>
      </c>
      <c r="BD887" t="s">
        <v>478</v>
      </c>
      <c r="BE887" t="s">
        <v>417</v>
      </c>
      <c r="BF887">
        <v>5561996206231</v>
      </c>
      <c r="BG887" t="s">
        <v>5901</v>
      </c>
      <c r="BH887">
        <v>72910000</v>
      </c>
      <c r="BI887" t="s">
        <v>4123</v>
      </c>
      <c r="BJ887" t="s">
        <v>5902</v>
      </c>
      <c r="BL887" s="1">
        <v>2000</v>
      </c>
      <c r="BM887" s="2">
        <v>45797</v>
      </c>
      <c r="BO887" t="s">
        <v>5903</v>
      </c>
      <c r="BP887" t="s">
        <v>5904</v>
      </c>
      <c r="BQ887">
        <v>2920</v>
      </c>
      <c r="BR887">
        <v>6271</v>
      </c>
      <c r="BS887" t="s">
        <v>421</v>
      </c>
      <c r="BT887" s="2">
        <v>45639</v>
      </c>
      <c r="BW887" t="s">
        <v>422</v>
      </c>
      <c r="BY887" t="s">
        <v>5905</v>
      </c>
      <c r="BZ887" s="2">
        <v>45639</v>
      </c>
      <c r="CA887" s="2">
        <v>45645</v>
      </c>
      <c r="CC887" s="2">
        <v>45629</v>
      </c>
      <c r="CD887" t="s">
        <v>424</v>
      </c>
      <c r="CF887" s="2">
        <v>45639</v>
      </c>
      <c r="CJ887" s="2">
        <v>45649</v>
      </c>
      <c r="CL887" s="2">
        <v>45639</v>
      </c>
      <c r="CM887" s="2">
        <v>45653</v>
      </c>
      <c r="CN887" s="2">
        <v>45629</v>
      </c>
      <c r="CO887" s="2">
        <v>45658</v>
      </c>
      <c r="CP887" s="2">
        <v>45645</v>
      </c>
      <c r="CR887" s="2">
        <v>45635</v>
      </c>
      <c r="CS887" s="2">
        <v>45639</v>
      </c>
      <c r="CU887" s="2">
        <v>45646</v>
      </c>
      <c r="CV887" s="2">
        <v>45679</v>
      </c>
      <c r="CW887" s="2">
        <v>45639</v>
      </c>
      <c r="CX887" s="2">
        <v>45656</v>
      </c>
      <c r="CY887" t="s">
        <v>424</v>
      </c>
      <c r="DD887" s="2">
        <v>45645</v>
      </c>
      <c r="DF887" s="2">
        <v>45659</v>
      </c>
      <c r="DI887" s="2">
        <v>45663</v>
      </c>
      <c r="DJ887" s="2">
        <v>45635</v>
      </c>
      <c r="DK887" s="2">
        <v>45680</v>
      </c>
      <c r="DL887" s="2">
        <v>45689</v>
      </c>
      <c r="DM887" s="2">
        <v>45701</v>
      </c>
      <c r="DN887" s="2">
        <v>45728</v>
      </c>
      <c r="DO887" s="2">
        <v>45639</v>
      </c>
      <c r="DP887" s="2">
        <v>45728</v>
      </c>
      <c r="EE887" s="1">
        <v>4005.32</v>
      </c>
      <c r="EG887" t="s">
        <v>1640</v>
      </c>
      <c r="EH887" t="s">
        <v>3373</v>
      </c>
      <c r="EI887" t="s">
        <v>3282</v>
      </c>
      <c r="EJ887" t="s">
        <v>3282</v>
      </c>
      <c r="EK887" t="s">
        <v>1591</v>
      </c>
    </row>
    <row r="888" spans="1:141" hidden="1" x14ac:dyDescent="0.35">
      <c r="A888">
        <v>4067</v>
      </c>
      <c r="B888" t="s">
        <v>404</v>
      </c>
      <c r="C888">
        <v>4928</v>
      </c>
      <c r="D888" t="s">
        <v>941</v>
      </c>
      <c r="E888" t="s">
        <v>942</v>
      </c>
      <c r="F888" t="s">
        <v>943</v>
      </c>
      <c r="G888" t="s">
        <v>5906</v>
      </c>
      <c r="H888" t="s">
        <v>474</v>
      </c>
      <c r="I888" t="s">
        <v>5907</v>
      </c>
      <c r="J888" t="s">
        <v>5908</v>
      </c>
      <c r="K888" t="s">
        <v>38</v>
      </c>
      <c r="L888" t="s">
        <v>164</v>
      </c>
      <c r="M888" t="s">
        <v>411</v>
      </c>
      <c r="N888" t="s">
        <v>411</v>
      </c>
      <c r="O888" t="s">
        <v>411</v>
      </c>
      <c r="P888" t="s">
        <v>424</v>
      </c>
      <c r="Q888" t="s">
        <v>424</v>
      </c>
      <c r="R888" t="s">
        <v>411</v>
      </c>
      <c r="S888" t="s">
        <v>411</v>
      </c>
      <c r="T888" s="1">
        <v>112700</v>
      </c>
      <c r="U888" s="1">
        <v>2257.6</v>
      </c>
      <c r="V888">
        <v>0</v>
      </c>
      <c r="W888" s="1">
        <v>112700</v>
      </c>
      <c r="X888" s="1">
        <v>43000</v>
      </c>
      <c r="Y888">
        <v>0</v>
      </c>
      <c r="Z888" s="1">
        <v>155700</v>
      </c>
      <c r="AA888">
        <v>0</v>
      </c>
      <c r="AB888">
        <v>0</v>
      </c>
      <c r="AE888" t="s">
        <v>412</v>
      </c>
      <c r="AG888" s="2">
        <v>45712</v>
      </c>
      <c r="AH888" s="1">
        <v>2904.65</v>
      </c>
      <c r="AI888" s="2">
        <v>45686</v>
      </c>
      <c r="AJ888" s="7">
        <v>2025</v>
      </c>
      <c r="AK888" s="2">
        <v>45635</v>
      </c>
      <c r="AP888" t="s">
        <v>413</v>
      </c>
      <c r="AT888" s="2">
        <v>45761</v>
      </c>
      <c r="AU888" s="2">
        <v>45772</v>
      </c>
      <c r="AV888" t="s">
        <v>414</v>
      </c>
      <c r="AW888" s="2">
        <v>45623</v>
      </c>
      <c r="AY888" s="1">
        <v>155700</v>
      </c>
      <c r="BA888" t="s">
        <v>947</v>
      </c>
      <c r="BD888" t="s">
        <v>929</v>
      </c>
      <c r="BE888" t="s">
        <v>513</v>
      </c>
      <c r="BF888">
        <v>5511957364886</v>
      </c>
      <c r="BG888" t="s">
        <v>5909</v>
      </c>
      <c r="BH888">
        <v>71936500</v>
      </c>
      <c r="BI888" t="s">
        <v>4992</v>
      </c>
      <c r="BJ888" t="s">
        <v>5910</v>
      </c>
      <c r="BL888" s="1">
        <v>7525.32</v>
      </c>
      <c r="BS888" t="s">
        <v>449</v>
      </c>
      <c r="BT888" s="2">
        <v>45635</v>
      </c>
      <c r="BU888">
        <v>908.11</v>
      </c>
      <c r="BZ888" s="2">
        <v>45635</v>
      </c>
      <c r="CA888" s="2">
        <v>45688</v>
      </c>
      <c r="CD888" t="s">
        <v>424</v>
      </c>
      <c r="CF888" s="2">
        <v>45635</v>
      </c>
      <c r="CG888" s="2">
        <v>45670</v>
      </c>
      <c r="CJ888" s="2">
        <v>45663</v>
      </c>
      <c r="CL888" s="2">
        <v>45635</v>
      </c>
      <c r="CM888" s="2">
        <v>45699</v>
      </c>
      <c r="CP888" s="2">
        <v>45692</v>
      </c>
      <c r="CS888" s="2">
        <v>45680</v>
      </c>
      <c r="CU888" s="2">
        <v>45661</v>
      </c>
      <c r="CW888" s="2">
        <v>45680</v>
      </c>
      <c r="CX888" s="2">
        <v>45702</v>
      </c>
      <c r="CY888" t="s">
        <v>424</v>
      </c>
      <c r="CZ888" s="2">
        <v>45705</v>
      </c>
      <c r="DC888" s="2">
        <v>45707</v>
      </c>
      <c r="DD888" s="2">
        <v>45605</v>
      </c>
      <c r="DF888" s="2">
        <v>45712</v>
      </c>
      <c r="DI888" s="2">
        <v>45712</v>
      </c>
      <c r="DJ888" s="2">
        <v>45664</v>
      </c>
      <c r="DO888" s="2">
        <v>45680</v>
      </c>
      <c r="EA888" t="s">
        <v>3282</v>
      </c>
      <c r="EE888" s="1">
        <v>3225.57</v>
      </c>
      <c r="EG888" t="s">
        <v>1640</v>
      </c>
      <c r="EH888" t="s">
        <v>2570</v>
      </c>
      <c r="EI888" t="s">
        <v>3282</v>
      </c>
      <c r="EJ888" t="s">
        <v>4126</v>
      </c>
      <c r="EK888" t="s">
        <v>1591</v>
      </c>
    </row>
    <row r="889" spans="1:141" hidden="1" x14ac:dyDescent="0.35">
      <c r="A889">
        <v>4068</v>
      </c>
      <c r="B889" t="s">
        <v>561</v>
      </c>
      <c r="C889">
        <v>4923</v>
      </c>
      <c r="D889" t="s">
        <v>471</v>
      </c>
      <c r="E889" t="s">
        <v>508</v>
      </c>
      <c r="F889" t="s">
        <v>603</v>
      </c>
      <c r="G889">
        <v>104</v>
      </c>
      <c r="H889" t="s">
        <v>474</v>
      </c>
      <c r="I889" t="s">
        <v>5911</v>
      </c>
      <c r="J889" t="s">
        <v>5912</v>
      </c>
      <c r="K889" t="s">
        <v>37</v>
      </c>
      <c r="L889" t="s">
        <v>90</v>
      </c>
      <c r="M889" t="s">
        <v>411</v>
      </c>
      <c r="N889" t="s">
        <v>411</v>
      </c>
      <c r="O889" t="s">
        <v>411</v>
      </c>
      <c r="P889" t="s">
        <v>411</v>
      </c>
      <c r="Q889" t="s">
        <v>411</v>
      </c>
      <c r="R889" t="s">
        <v>411</v>
      </c>
      <c r="S889" t="s">
        <v>411</v>
      </c>
      <c r="T889" s="1">
        <v>145988.01999999999</v>
      </c>
      <c r="U889" s="1">
        <v>1002.7</v>
      </c>
      <c r="V889">
        <v>0</v>
      </c>
      <c r="W889" s="1">
        <v>166400</v>
      </c>
      <c r="X889" s="1">
        <v>2742</v>
      </c>
      <c r="Y889">
        <v>0</v>
      </c>
      <c r="Z889" s="1">
        <v>169142</v>
      </c>
      <c r="AA889">
        <v>0</v>
      </c>
      <c r="AB889">
        <v>0</v>
      </c>
      <c r="AE889" t="s">
        <v>412</v>
      </c>
      <c r="AH889">
        <v>0</v>
      </c>
      <c r="AK889" s="2">
        <v>45635</v>
      </c>
      <c r="AP889" t="s">
        <v>413</v>
      </c>
      <c r="AT889" s="2">
        <v>45642</v>
      </c>
      <c r="AU889" s="2">
        <v>45642</v>
      </c>
      <c r="AV889" t="s">
        <v>561</v>
      </c>
      <c r="AW889" s="2">
        <v>45623</v>
      </c>
      <c r="AX889">
        <v>32062</v>
      </c>
      <c r="AY889" s="1">
        <v>197988.02</v>
      </c>
      <c r="BA889" t="s">
        <v>477</v>
      </c>
      <c r="BB889">
        <v>32062</v>
      </c>
      <c r="BD889" t="s">
        <v>478</v>
      </c>
      <c r="BE889" t="s">
        <v>417</v>
      </c>
      <c r="BF889">
        <v>5561983174864</v>
      </c>
      <c r="BG889" t="s">
        <v>5913</v>
      </c>
      <c r="BH889">
        <v>72910001</v>
      </c>
      <c r="BI889" t="s">
        <v>2934</v>
      </c>
      <c r="BJ889" t="s">
        <v>5914</v>
      </c>
      <c r="BL889" s="1">
        <v>3452.41</v>
      </c>
      <c r="BM889" s="2">
        <v>45797</v>
      </c>
      <c r="BQ889">
        <v>2892</v>
      </c>
      <c r="BR889">
        <v>6269</v>
      </c>
      <c r="BS889" t="s">
        <v>457</v>
      </c>
      <c r="BT889" s="2">
        <v>45623</v>
      </c>
      <c r="BW889" t="s">
        <v>422</v>
      </c>
      <c r="BY889" t="s">
        <v>5915</v>
      </c>
      <c r="BZ889" s="2">
        <v>45623</v>
      </c>
      <c r="CC889" s="2">
        <v>45630</v>
      </c>
      <c r="CF889" s="2">
        <v>45623</v>
      </c>
      <c r="CL889" s="2">
        <v>45636</v>
      </c>
      <c r="CN889" s="2">
        <v>45630</v>
      </c>
      <c r="CR889" s="2">
        <v>45631</v>
      </c>
      <c r="CS889" s="2">
        <v>45639</v>
      </c>
      <c r="CW889" s="2">
        <v>45639</v>
      </c>
      <c r="CY889" t="s">
        <v>424</v>
      </c>
      <c r="DJ889" s="2">
        <v>45635</v>
      </c>
      <c r="DO889" s="2">
        <v>45639</v>
      </c>
      <c r="EG889" t="s">
        <v>1640</v>
      </c>
      <c r="EH889" t="s">
        <v>3373</v>
      </c>
      <c r="EI889" t="s">
        <v>5916</v>
      </c>
      <c r="EJ889" t="s">
        <v>4319</v>
      </c>
      <c r="EK889" t="s">
        <v>1591</v>
      </c>
    </row>
    <row r="890" spans="1:141" hidden="1" x14ac:dyDescent="0.35">
      <c r="A890">
        <v>4069</v>
      </c>
      <c r="B890" t="s">
        <v>404</v>
      </c>
      <c r="C890">
        <v>4938</v>
      </c>
      <c r="D890" t="s">
        <v>471</v>
      </c>
      <c r="E890" t="s">
        <v>508</v>
      </c>
      <c r="F890" t="s">
        <v>1003</v>
      </c>
      <c r="G890">
        <v>204</v>
      </c>
      <c r="H890" t="s">
        <v>474</v>
      </c>
      <c r="I890" t="s">
        <v>5917</v>
      </c>
      <c r="J890" t="s">
        <v>5918</v>
      </c>
      <c r="K890" t="s">
        <v>24</v>
      </c>
      <c r="L890" t="s">
        <v>175</v>
      </c>
      <c r="M890" t="s">
        <v>411</v>
      </c>
      <c r="N890" t="s">
        <v>411</v>
      </c>
      <c r="O890" t="s">
        <v>411</v>
      </c>
      <c r="P890" t="s">
        <v>424</v>
      </c>
      <c r="Q890" t="s">
        <v>424</v>
      </c>
      <c r="R890" t="s">
        <v>411</v>
      </c>
      <c r="S890" t="s">
        <v>411</v>
      </c>
      <c r="T890" s="1">
        <v>155781.26</v>
      </c>
      <c r="U890">
        <v>594</v>
      </c>
      <c r="V890">
        <v>0</v>
      </c>
      <c r="W890" s="1">
        <v>116491.17</v>
      </c>
      <c r="X890" s="1">
        <v>39290</v>
      </c>
      <c r="Y890" s="1">
        <v>1600</v>
      </c>
      <c r="Z890" s="1">
        <v>157381.17000000001</v>
      </c>
      <c r="AA890">
        <v>0</v>
      </c>
      <c r="AB890">
        <v>0</v>
      </c>
      <c r="AD890">
        <v>8787721963556</v>
      </c>
      <c r="AE890" t="s">
        <v>412</v>
      </c>
      <c r="AG890" s="2">
        <v>45678</v>
      </c>
      <c r="AH890" s="1">
        <v>2924.77</v>
      </c>
      <c r="AI890" s="2">
        <v>45638</v>
      </c>
      <c r="AJ890">
        <v>2004</v>
      </c>
      <c r="AK890" s="2">
        <v>45636</v>
      </c>
      <c r="AP890" t="s">
        <v>413</v>
      </c>
      <c r="AQ890" t="s">
        <v>1498</v>
      </c>
      <c r="AT890" s="2">
        <v>45742</v>
      </c>
      <c r="AU890" s="2">
        <v>45742</v>
      </c>
      <c r="AV890" t="s">
        <v>414</v>
      </c>
      <c r="AW890" s="2">
        <v>45625</v>
      </c>
      <c r="AX890">
        <v>32069</v>
      </c>
      <c r="AY890" s="1">
        <v>201999.91</v>
      </c>
      <c r="BA890" t="s">
        <v>477</v>
      </c>
      <c r="BB890">
        <v>32069</v>
      </c>
      <c r="BD890" t="s">
        <v>478</v>
      </c>
      <c r="BE890" t="s">
        <v>417</v>
      </c>
      <c r="BF890">
        <v>5561991480261</v>
      </c>
      <c r="BG890" t="s">
        <v>5919</v>
      </c>
      <c r="BH890">
        <v>72910000</v>
      </c>
      <c r="BI890" t="s">
        <v>1249</v>
      </c>
      <c r="BJ890" t="s">
        <v>5920</v>
      </c>
      <c r="BL890" s="1">
        <v>1412</v>
      </c>
      <c r="BM890" s="2">
        <v>45727</v>
      </c>
      <c r="BQ890">
        <v>2964</v>
      </c>
      <c r="BR890">
        <v>6274</v>
      </c>
      <c r="BS890" t="s">
        <v>1112</v>
      </c>
      <c r="BT890" s="2">
        <v>45625</v>
      </c>
      <c r="BU890">
        <v>900.69</v>
      </c>
      <c r="BV890" s="2">
        <v>45642</v>
      </c>
      <c r="BY890" t="s">
        <v>5921</v>
      </c>
      <c r="BZ890" s="2">
        <v>45625</v>
      </c>
      <c r="CA890" s="2">
        <v>45638</v>
      </c>
      <c r="CC890" s="2">
        <v>45638</v>
      </c>
      <c r="CD890" t="s">
        <v>424</v>
      </c>
      <c r="CF890" s="2">
        <v>45625</v>
      </c>
      <c r="CJ890" s="2">
        <v>45643</v>
      </c>
      <c r="CL890" s="2">
        <v>45625</v>
      </c>
      <c r="CM890" s="2">
        <v>45664</v>
      </c>
      <c r="CN890" s="2">
        <v>45638</v>
      </c>
      <c r="CO890" s="2">
        <v>45658</v>
      </c>
      <c r="CP890" s="2">
        <v>45639</v>
      </c>
      <c r="CR890" s="2">
        <v>45639</v>
      </c>
      <c r="CS890" s="2">
        <v>45638</v>
      </c>
      <c r="CU890" s="2">
        <v>45670</v>
      </c>
      <c r="CV890" s="2">
        <v>45679</v>
      </c>
      <c r="CW890" s="2">
        <v>45637</v>
      </c>
      <c r="CX890" s="2">
        <v>45677</v>
      </c>
      <c r="CY890" t="s">
        <v>424</v>
      </c>
      <c r="DD890" s="2">
        <v>45635</v>
      </c>
      <c r="DF890" s="2">
        <v>45678</v>
      </c>
      <c r="DI890" s="2">
        <v>45679</v>
      </c>
      <c r="DJ890" s="2">
        <v>45635</v>
      </c>
      <c r="DK890" s="2">
        <v>45680</v>
      </c>
      <c r="DL890" s="2">
        <v>45689</v>
      </c>
      <c r="DM890" s="2">
        <v>45701</v>
      </c>
      <c r="DN890" s="2">
        <v>45728</v>
      </c>
      <c r="DO890" s="2">
        <v>45637</v>
      </c>
      <c r="DP890" s="2">
        <v>45728</v>
      </c>
      <c r="EE890" s="1">
        <v>4005.32</v>
      </c>
      <c r="EG890" t="s">
        <v>735</v>
      </c>
      <c r="EH890" t="s">
        <v>5922</v>
      </c>
      <c r="EI890" t="s">
        <v>3282</v>
      </c>
      <c r="EJ890" t="s">
        <v>4126</v>
      </c>
      <c r="EK890" t="s">
        <v>1591</v>
      </c>
    </row>
    <row r="891" spans="1:141" hidden="1" x14ac:dyDescent="0.35">
      <c r="A891">
        <v>4070</v>
      </c>
      <c r="B891" t="s">
        <v>1352</v>
      </c>
      <c r="C891">
        <v>4965</v>
      </c>
      <c r="D891" t="s">
        <v>976</v>
      </c>
      <c r="E891" t="s">
        <v>834</v>
      </c>
      <c r="F891" t="s">
        <v>1003</v>
      </c>
      <c r="G891" t="s">
        <v>1736</v>
      </c>
      <c r="H891" t="s">
        <v>408</v>
      </c>
      <c r="I891" t="s">
        <v>5923</v>
      </c>
      <c r="J891" t="s">
        <v>5924</v>
      </c>
      <c r="K891" t="s">
        <v>14</v>
      </c>
      <c r="L891" t="s">
        <v>13</v>
      </c>
      <c r="M891" t="s">
        <v>411</v>
      </c>
      <c r="N891" t="s">
        <v>411</v>
      </c>
      <c r="O891" t="s">
        <v>411</v>
      </c>
      <c r="P891" t="s">
        <v>411</v>
      </c>
      <c r="Q891" t="s">
        <v>411</v>
      </c>
      <c r="R891" t="s">
        <v>411</v>
      </c>
      <c r="S891" t="s">
        <v>411</v>
      </c>
      <c r="T891" s="1">
        <v>162192.56</v>
      </c>
      <c r="U891">
        <v>765</v>
      </c>
      <c r="V891">
        <v>0</v>
      </c>
      <c r="W891" s="1">
        <v>146248.56</v>
      </c>
      <c r="X891" s="1">
        <v>4783</v>
      </c>
      <c r="Y891">
        <v>0</v>
      </c>
      <c r="Z891" s="1">
        <v>151031.56</v>
      </c>
      <c r="AA891">
        <v>0</v>
      </c>
      <c r="AB891">
        <v>0</v>
      </c>
      <c r="AD891">
        <v>8787721950705</v>
      </c>
      <c r="AE891" t="s">
        <v>412</v>
      </c>
      <c r="AG891" s="2">
        <v>45700</v>
      </c>
      <c r="AH891" s="1">
        <v>2971.71</v>
      </c>
      <c r="AI891" s="2">
        <v>45646</v>
      </c>
      <c r="AJ891">
        <v>2004</v>
      </c>
      <c r="AK891" s="2">
        <v>45636</v>
      </c>
      <c r="AP891" t="s">
        <v>413</v>
      </c>
      <c r="AT891" s="2">
        <v>45733</v>
      </c>
      <c r="AU891" s="2">
        <v>45974</v>
      </c>
      <c r="AV891" t="s">
        <v>414</v>
      </c>
      <c r="AW891" s="2">
        <v>45636</v>
      </c>
      <c r="AX891">
        <v>32071</v>
      </c>
      <c r="AY891" s="1">
        <v>229932.34</v>
      </c>
      <c r="BA891" t="s">
        <v>980</v>
      </c>
      <c r="BB891">
        <v>32071</v>
      </c>
      <c r="BC891" t="s">
        <v>5925</v>
      </c>
      <c r="BD891" t="s">
        <v>416</v>
      </c>
      <c r="BE891" t="s">
        <v>417</v>
      </c>
      <c r="BF891">
        <v>5561998007252</v>
      </c>
      <c r="BG891" t="s">
        <v>5926</v>
      </c>
      <c r="BH891">
        <v>73807610</v>
      </c>
      <c r="BI891" t="s">
        <v>1757</v>
      </c>
      <c r="BJ891" t="s">
        <v>5927</v>
      </c>
      <c r="BL891" s="1">
        <v>2550</v>
      </c>
      <c r="BM891" s="2">
        <v>45811</v>
      </c>
      <c r="BQ891">
        <v>3837</v>
      </c>
      <c r="BR891">
        <v>6276</v>
      </c>
      <c r="BS891" t="s">
        <v>648</v>
      </c>
      <c r="BT891" s="2">
        <v>45639</v>
      </c>
      <c r="BW891" t="s">
        <v>422</v>
      </c>
      <c r="BY891" t="s">
        <v>5928</v>
      </c>
      <c r="BZ891" s="2">
        <v>45639</v>
      </c>
      <c r="CC891" s="2">
        <v>45636</v>
      </c>
      <c r="CD891" t="s">
        <v>424</v>
      </c>
      <c r="CF891" s="2">
        <v>45639</v>
      </c>
      <c r="CG891" s="2">
        <v>45638</v>
      </c>
      <c r="CI891" s="2">
        <v>45639</v>
      </c>
      <c r="CJ891" s="2">
        <v>45693</v>
      </c>
      <c r="CL891" s="2">
        <v>45642</v>
      </c>
      <c r="CM891" s="2">
        <v>45693</v>
      </c>
      <c r="CN891" s="2">
        <v>45637</v>
      </c>
      <c r="CO891" s="2">
        <v>45691</v>
      </c>
      <c r="CP891" s="2">
        <v>45664</v>
      </c>
      <c r="CR891" s="2">
        <v>45638</v>
      </c>
      <c r="CS891" s="2">
        <v>45642</v>
      </c>
      <c r="CT891" s="2">
        <v>45811</v>
      </c>
      <c r="CU891" s="2">
        <v>45691</v>
      </c>
      <c r="CV891" s="2">
        <v>45782</v>
      </c>
      <c r="CW891" s="2">
        <v>45642</v>
      </c>
      <c r="CY891" t="s">
        <v>424</v>
      </c>
      <c r="CZ891" s="2">
        <v>45695</v>
      </c>
      <c r="DC891" s="2">
        <v>45698</v>
      </c>
      <c r="DD891" s="2">
        <v>45643</v>
      </c>
      <c r="DF891" s="2">
        <v>45700</v>
      </c>
      <c r="DI891" s="2">
        <v>45701</v>
      </c>
      <c r="DJ891" s="2">
        <v>45636</v>
      </c>
      <c r="DK891" s="2">
        <v>45833</v>
      </c>
      <c r="DL891" s="2">
        <v>45839</v>
      </c>
      <c r="DM891" s="2">
        <v>45918</v>
      </c>
      <c r="DO891" s="2">
        <v>45642</v>
      </c>
      <c r="EE891" s="1">
        <v>2007.29</v>
      </c>
      <c r="EG891" t="s">
        <v>1640</v>
      </c>
      <c r="EK891" t="s">
        <v>1591</v>
      </c>
    </row>
    <row r="892" spans="1:141" hidden="1" x14ac:dyDescent="0.35">
      <c r="A892">
        <v>4071</v>
      </c>
      <c r="B892" t="s">
        <v>404</v>
      </c>
      <c r="C892">
        <v>4972</v>
      </c>
      <c r="D892" t="s">
        <v>471</v>
      </c>
      <c r="E892" t="s">
        <v>508</v>
      </c>
      <c r="F892" t="s">
        <v>898</v>
      </c>
      <c r="G892">
        <v>2</v>
      </c>
      <c r="H892" t="s">
        <v>474</v>
      </c>
      <c r="I892" t="s">
        <v>5929</v>
      </c>
      <c r="J892" t="s">
        <v>5930</v>
      </c>
      <c r="K892" t="s">
        <v>38</v>
      </c>
      <c r="L892" t="s">
        <v>188</v>
      </c>
      <c r="M892" t="s">
        <v>411</v>
      </c>
      <c r="N892" t="s">
        <v>411</v>
      </c>
      <c r="O892" t="s">
        <v>411</v>
      </c>
      <c r="P892" t="s">
        <v>424</v>
      </c>
      <c r="Q892" t="s">
        <v>424</v>
      </c>
      <c r="R892" t="s">
        <v>411</v>
      </c>
      <c r="S892" t="s">
        <v>411</v>
      </c>
      <c r="T892" s="1">
        <v>159151.97</v>
      </c>
      <c r="U892">
        <v>508.23</v>
      </c>
      <c r="V892">
        <v>0</v>
      </c>
      <c r="W892" s="1">
        <v>97744.01</v>
      </c>
      <c r="X892" s="1">
        <v>55000</v>
      </c>
      <c r="Y892">
        <v>0</v>
      </c>
      <c r="Z892" s="1">
        <v>152744.01</v>
      </c>
      <c r="AA892">
        <v>0</v>
      </c>
      <c r="AB892">
        <v>0</v>
      </c>
      <c r="AE892" t="s">
        <v>412</v>
      </c>
      <c r="AG892" s="2">
        <v>45685</v>
      </c>
      <c r="AH892" s="1">
        <v>2924.77</v>
      </c>
      <c r="AI892" s="2">
        <v>45652</v>
      </c>
      <c r="AJ892">
        <v>2004</v>
      </c>
      <c r="AK892" s="2">
        <v>45636</v>
      </c>
      <c r="AP892" t="s">
        <v>413</v>
      </c>
      <c r="AT892" s="2">
        <v>46077</v>
      </c>
      <c r="AU892" s="2">
        <v>46077</v>
      </c>
      <c r="AV892" t="s">
        <v>414</v>
      </c>
      <c r="AW892" s="2">
        <v>45636</v>
      </c>
      <c r="AX892">
        <v>32072</v>
      </c>
      <c r="AY892" s="1">
        <v>210002.94</v>
      </c>
      <c r="BA892" t="s">
        <v>477</v>
      </c>
      <c r="BB892">
        <v>32072</v>
      </c>
      <c r="BC892" t="s">
        <v>5931</v>
      </c>
      <c r="BD892" t="s">
        <v>478</v>
      </c>
      <c r="BE892" t="s">
        <v>417</v>
      </c>
      <c r="BF892">
        <v>5561992237932</v>
      </c>
      <c r="BG892" t="s">
        <v>5932</v>
      </c>
      <c r="BH892">
        <v>72925480</v>
      </c>
      <c r="BI892" t="s">
        <v>5163</v>
      </c>
      <c r="BJ892" t="s">
        <v>5933</v>
      </c>
      <c r="BL892" s="1">
        <v>1694.11</v>
      </c>
      <c r="BM892" s="2">
        <v>45811</v>
      </c>
      <c r="BQ892">
        <v>2988</v>
      </c>
      <c r="BR892">
        <v>6277</v>
      </c>
      <c r="BS892" t="s">
        <v>1112</v>
      </c>
      <c r="BT892" s="2">
        <v>45632</v>
      </c>
      <c r="BW892" t="s">
        <v>422</v>
      </c>
      <c r="BY892" t="s">
        <v>5934</v>
      </c>
      <c r="BZ892" s="2">
        <v>45632</v>
      </c>
      <c r="CA892" s="2">
        <v>45652</v>
      </c>
      <c r="CC892" s="2">
        <v>45637</v>
      </c>
      <c r="CD892" t="s">
        <v>424</v>
      </c>
      <c r="CF892" s="2">
        <v>45632</v>
      </c>
      <c r="CJ892" s="2">
        <v>45672</v>
      </c>
      <c r="CL892" s="2">
        <v>45636</v>
      </c>
      <c r="CM892" s="2">
        <v>45679</v>
      </c>
      <c r="CN892" s="2">
        <v>45637</v>
      </c>
      <c r="CO892" s="2">
        <v>45658</v>
      </c>
      <c r="CP892" s="2">
        <v>45652</v>
      </c>
      <c r="CR892" s="2">
        <v>45642</v>
      </c>
      <c r="CS892" s="2">
        <v>45645</v>
      </c>
      <c r="CU892" s="2">
        <v>45663</v>
      </c>
      <c r="CV892" s="2">
        <v>45679</v>
      </c>
      <c r="CW892" s="2">
        <v>45645</v>
      </c>
      <c r="CX892" s="2">
        <v>45684</v>
      </c>
      <c r="CY892" t="s">
        <v>424</v>
      </c>
      <c r="CZ892" s="2">
        <v>45681</v>
      </c>
      <c r="DC892" s="2">
        <v>45684</v>
      </c>
      <c r="DF892" s="2">
        <v>45685</v>
      </c>
      <c r="DI892" s="2">
        <v>45687</v>
      </c>
      <c r="DJ892" s="2">
        <v>45643</v>
      </c>
      <c r="DK892" s="2">
        <v>45680</v>
      </c>
      <c r="DL892" s="2">
        <v>45701</v>
      </c>
      <c r="DM892" s="2">
        <v>45792</v>
      </c>
      <c r="DN892" s="2">
        <v>46059</v>
      </c>
      <c r="DO892" s="2">
        <v>45645</v>
      </c>
      <c r="DP892" s="2">
        <v>46059</v>
      </c>
      <c r="EA892" t="s">
        <v>3282</v>
      </c>
      <c r="EE892" s="1">
        <v>4105.32</v>
      </c>
      <c r="EG892" t="s">
        <v>1640</v>
      </c>
      <c r="EK892" t="s">
        <v>1591</v>
      </c>
    </row>
    <row r="893" spans="1:141" hidden="1" x14ac:dyDescent="0.35">
      <c r="A893">
        <v>4072</v>
      </c>
      <c r="B893" t="s">
        <v>404</v>
      </c>
      <c r="C893">
        <v>4956</v>
      </c>
      <c r="D893" t="s">
        <v>471</v>
      </c>
      <c r="E893" t="s">
        <v>472</v>
      </c>
      <c r="F893" t="s">
        <v>492</v>
      </c>
      <c r="G893" t="s">
        <v>2481</v>
      </c>
      <c r="H893" t="s">
        <v>474</v>
      </c>
      <c r="I893" t="s">
        <v>5935</v>
      </c>
      <c r="J893" t="s">
        <v>5936</v>
      </c>
      <c r="K893" t="s">
        <v>44</v>
      </c>
      <c r="L893" t="s">
        <v>195</v>
      </c>
      <c r="M893" t="s">
        <v>411</v>
      </c>
      <c r="N893" t="s">
        <v>411</v>
      </c>
      <c r="O893" t="s">
        <v>411</v>
      </c>
      <c r="P893" t="s">
        <v>424</v>
      </c>
      <c r="Q893" t="s">
        <v>424</v>
      </c>
      <c r="R893" t="s">
        <v>411</v>
      </c>
      <c r="S893" t="s">
        <v>411</v>
      </c>
      <c r="T893" s="1">
        <v>155143.23000000001</v>
      </c>
      <c r="U893">
        <v>489.47</v>
      </c>
      <c r="V893">
        <v>0</v>
      </c>
      <c r="W893" s="1">
        <v>100143.23</v>
      </c>
      <c r="X893" s="1">
        <v>55000</v>
      </c>
      <c r="Y893">
        <v>0</v>
      </c>
      <c r="Z893" s="1">
        <v>155143.23000000001</v>
      </c>
      <c r="AA893">
        <v>0</v>
      </c>
      <c r="AB893">
        <v>0</v>
      </c>
      <c r="AD893">
        <v>8787721975821</v>
      </c>
      <c r="AE893" t="s">
        <v>412</v>
      </c>
      <c r="AG893" s="2">
        <v>45665</v>
      </c>
      <c r="AH893" s="1">
        <v>2924.77</v>
      </c>
      <c r="AI893" s="2">
        <v>45644</v>
      </c>
      <c r="AJ893">
        <v>2004</v>
      </c>
      <c r="AK893" s="2">
        <v>45636</v>
      </c>
      <c r="AP893" t="s">
        <v>413</v>
      </c>
      <c r="AT893" s="2">
        <v>46077</v>
      </c>
      <c r="AU893" s="2">
        <v>46077</v>
      </c>
      <c r="AV893" t="s">
        <v>414</v>
      </c>
      <c r="AW893" s="2">
        <v>45636</v>
      </c>
      <c r="AX893">
        <v>32070</v>
      </c>
      <c r="AY893" s="1">
        <v>200023.23</v>
      </c>
      <c r="BA893" t="s">
        <v>477</v>
      </c>
      <c r="BB893">
        <v>32070</v>
      </c>
      <c r="BD893" t="s">
        <v>478</v>
      </c>
      <c r="BE893" t="s">
        <v>417</v>
      </c>
      <c r="BF893">
        <v>5561991845318</v>
      </c>
      <c r="BG893" t="s">
        <v>5937</v>
      </c>
      <c r="BH893">
        <v>72910000</v>
      </c>
      <c r="BI893" t="s">
        <v>5938</v>
      </c>
      <c r="BJ893" t="s">
        <v>5939</v>
      </c>
      <c r="BL893" s="1">
        <v>1631</v>
      </c>
      <c r="BM893" s="2">
        <v>45806</v>
      </c>
      <c r="BQ893">
        <v>2732</v>
      </c>
      <c r="BR893">
        <v>6275</v>
      </c>
      <c r="BS893" t="s">
        <v>517</v>
      </c>
      <c r="BT893" s="2">
        <v>45628</v>
      </c>
      <c r="BU893">
        <v>900.81</v>
      </c>
      <c r="BW893" t="s">
        <v>422</v>
      </c>
      <c r="BY893" t="s">
        <v>5940</v>
      </c>
      <c r="BZ893" s="2">
        <v>45628</v>
      </c>
      <c r="CA893" s="2">
        <v>45644</v>
      </c>
      <c r="CC893" s="2">
        <v>45636</v>
      </c>
      <c r="CD893" t="s">
        <v>424</v>
      </c>
      <c r="CF893" s="2">
        <v>45628</v>
      </c>
      <c r="CJ893" s="2">
        <v>45656</v>
      </c>
      <c r="CL893" s="2">
        <v>45636</v>
      </c>
      <c r="CM893" s="2">
        <v>45659</v>
      </c>
      <c r="CN893" s="2">
        <v>45636</v>
      </c>
      <c r="CO893" s="2">
        <v>45658</v>
      </c>
      <c r="CP893" s="2">
        <v>45653</v>
      </c>
      <c r="CR893" s="2">
        <v>45637</v>
      </c>
      <c r="CS893" s="2">
        <v>45643</v>
      </c>
      <c r="CU893" s="2">
        <v>45653</v>
      </c>
      <c r="CV893" s="2">
        <v>45678</v>
      </c>
      <c r="CW893" s="2">
        <v>45643</v>
      </c>
      <c r="CX893" s="2">
        <v>45664</v>
      </c>
      <c r="CY893" t="s">
        <v>424</v>
      </c>
      <c r="DD893" s="2">
        <v>45644</v>
      </c>
      <c r="DF893" s="2">
        <v>45665</v>
      </c>
      <c r="DI893" s="2">
        <v>45666</v>
      </c>
      <c r="DJ893" s="2">
        <v>45637</v>
      </c>
      <c r="DK893" s="2">
        <v>45679</v>
      </c>
      <c r="DL893" s="2">
        <v>45791</v>
      </c>
      <c r="DM893" s="2">
        <v>45792</v>
      </c>
      <c r="DN893" s="2">
        <v>46059</v>
      </c>
      <c r="DO893" s="2">
        <v>45643</v>
      </c>
      <c r="EE893" s="1">
        <v>4005.32</v>
      </c>
      <c r="EG893" t="s">
        <v>1640</v>
      </c>
      <c r="EH893" t="s">
        <v>5734</v>
      </c>
      <c r="EI893" t="s">
        <v>3282</v>
      </c>
      <c r="EK893" t="s">
        <v>1591</v>
      </c>
    </row>
    <row r="894" spans="1:141" hidden="1" x14ac:dyDescent="0.35">
      <c r="A894">
        <v>4073</v>
      </c>
      <c r="B894" t="s">
        <v>404</v>
      </c>
      <c r="C894">
        <v>4937</v>
      </c>
      <c r="D894" t="s">
        <v>471</v>
      </c>
      <c r="E894" t="s">
        <v>508</v>
      </c>
      <c r="F894" t="s">
        <v>1408</v>
      </c>
      <c r="G894">
        <v>4</v>
      </c>
      <c r="H894" t="s">
        <v>474</v>
      </c>
      <c r="I894" t="s">
        <v>5941</v>
      </c>
      <c r="J894" t="s">
        <v>5942</v>
      </c>
      <c r="K894" t="s">
        <v>37</v>
      </c>
      <c r="L894" t="s">
        <v>74</v>
      </c>
      <c r="M894" t="s">
        <v>411</v>
      </c>
      <c r="N894" t="s">
        <v>411</v>
      </c>
      <c r="O894" t="s">
        <v>411</v>
      </c>
      <c r="P894" t="s">
        <v>424</v>
      </c>
      <c r="Q894" t="s">
        <v>424</v>
      </c>
      <c r="R894" t="s">
        <v>411</v>
      </c>
      <c r="S894" t="s">
        <v>411</v>
      </c>
      <c r="T894" s="1">
        <v>158585.59</v>
      </c>
      <c r="U894">
        <v>690</v>
      </c>
      <c r="V894">
        <v>0</v>
      </c>
      <c r="W894" s="1">
        <v>131348.62</v>
      </c>
      <c r="X894" s="1">
        <v>27238</v>
      </c>
      <c r="Y894">
        <v>0</v>
      </c>
      <c r="Z894" s="1">
        <v>158586.62</v>
      </c>
      <c r="AA894">
        <v>0</v>
      </c>
      <c r="AB894">
        <v>0</v>
      </c>
      <c r="AE894" t="s">
        <v>412</v>
      </c>
      <c r="AG894" s="2">
        <v>45684</v>
      </c>
      <c r="AH894" s="1">
        <v>2924.77</v>
      </c>
      <c r="AI894" s="2">
        <v>45656</v>
      </c>
      <c r="AJ894">
        <v>2004</v>
      </c>
      <c r="AK894" s="2">
        <v>45636</v>
      </c>
      <c r="AP894" t="s">
        <v>4697</v>
      </c>
      <c r="AT894" s="2">
        <v>45742</v>
      </c>
      <c r="AU894" s="2">
        <v>45755</v>
      </c>
      <c r="AV894" t="s">
        <v>414</v>
      </c>
      <c r="AW894" s="2">
        <v>45624</v>
      </c>
      <c r="AX894">
        <v>32073</v>
      </c>
      <c r="AY894" s="1">
        <v>206585.59</v>
      </c>
      <c r="BA894" t="s">
        <v>477</v>
      </c>
      <c r="BB894">
        <v>32073</v>
      </c>
      <c r="BD894" t="s">
        <v>5087</v>
      </c>
      <c r="BE894" t="s">
        <v>513</v>
      </c>
      <c r="BF894">
        <v>5561985620110</v>
      </c>
      <c r="BG894" t="s">
        <v>5943</v>
      </c>
      <c r="BH894">
        <v>72405610</v>
      </c>
      <c r="BI894" t="s">
        <v>1231</v>
      </c>
      <c r="BJ894" t="s">
        <v>5944</v>
      </c>
      <c r="BL894" s="1">
        <v>2300</v>
      </c>
      <c r="BM894" s="2">
        <v>45795</v>
      </c>
      <c r="BQ894">
        <v>3007</v>
      </c>
      <c r="BR894">
        <v>6279</v>
      </c>
      <c r="BS894" t="s">
        <v>1049</v>
      </c>
      <c r="BT894" s="2">
        <v>45624</v>
      </c>
      <c r="BW894" t="s">
        <v>422</v>
      </c>
      <c r="BY894" t="s">
        <v>5945</v>
      </c>
      <c r="BZ894" s="2">
        <v>45624</v>
      </c>
      <c r="CA894" s="2">
        <v>45663</v>
      </c>
      <c r="CC894" s="2">
        <v>45636</v>
      </c>
      <c r="CD894" t="s">
        <v>424</v>
      </c>
      <c r="CF894" s="2">
        <v>45624</v>
      </c>
      <c r="CJ894" s="2">
        <v>45671</v>
      </c>
      <c r="CL894" s="2">
        <v>45636</v>
      </c>
      <c r="CM894" s="2">
        <v>45679</v>
      </c>
      <c r="CN894" s="2">
        <v>45636</v>
      </c>
      <c r="CO894" s="2">
        <v>45658</v>
      </c>
      <c r="CP894" s="2">
        <v>45664</v>
      </c>
      <c r="CR894" s="2">
        <v>45637</v>
      </c>
      <c r="CS894" s="2">
        <v>45656</v>
      </c>
      <c r="CU894" s="2">
        <v>45665</v>
      </c>
      <c r="CV894" s="2">
        <v>45679</v>
      </c>
      <c r="CW894" s="2">
        <v>45656</v>
      </c>
      <c r="CX894" s="2">
        <v>45681</v>
      </c>
      <c r="CY894" t="s">
        <v>424</v>
      </c>
      <c r="DD894" s="2">
        <v>45623</v>
      </c>
      <c r="DF894" s="2">
        <v>45684</v>
      </c>
      <c r="DI894" s="2">
        <v>45687</v>
      </c>
      <c r="DJ894" s="2">
        <v>45644</v>
      </c>
      <c r="DK894" s="2">
        <v>45680</v>
      </c>
      <c r="DL894" s="2">
        <v>45689</v>
      </c>
      <c r="DM894" s="2">
        <v>45701</v>
      </c>
      <c r="DN894" s="2">
        <v>45728</v>
      </c>
      <c r="DP894" s="2">
        <v>45728</v>
      </c>
      <c r="DY894">
        <v>42440</v>
      </c>
      <c r="EA894" t="s">
        <v>3282</v>
      </c>
      <c r="EE894" s="1">
        <v>4065.32</v>
      </c>
      <c r="EG894" t="s">
        <v>1640</v>
      </c>
      <c r="EH894" t="s">
        <v>5734</v>
      </c>
      <c r="EI894" t="s">
        <v>5891</v>
      </c>
      <c r="EK894" t="s">
        <v>1591</v>
      </c>
    </row>
    <row r="895" spans="1:141" hidden="1" x14ac:dyDescent="0.35">
      <c r="A895">
        <v>4074</v>
      </c>
      <c r="B895" t="s">
        <v>404</v>
      </c>
      <c r="C895">
        <v>4935</v>
      </c>
      <c r="D895" t="s">
        <v>471</v>
      </c>
      <c r="E895" t="s">
        <v>508</v>
      </c>
      <c r="F895" t="s">
        <v>1003</v>
      </c>
      <c r="G895">
        <v>3</v>
      </c>
      <c r="H895" t="s">
        <v>474</v>
      </c>
      <c r="I895" t="s">
        <v>5946</v>
      </c>
      <c r="J895" t="s">
        <v>5947</v>
      </c>
      <c r="K895" t="s">
        <v>24</v>
      </c>
      <c r="L895" t="s">
        <v>175</v>
      </c>
      <c r="M895" t="s">
        <v>411</v>
      </c>
      <c r="N895" t="s">
        <v>411</v>
      </c>
      <c r="O895" t="s">
        <v>411</v>
      </c>
      <c r="P895" t="s">
        <v>424</v>
      </c>
      <c r="Q895" t="s">
        <v>424</v>
      </c>
      <c r="R895" t="s">
        <v>411</v>
      </c>
      <c r="S895" t="s">
        <v>411</v>
      </c>
      <c r="T895" s="1">
        <v>146485.84</v>
      </c>
      <c r="U895">
        <v>0</v>
      </c>
      <c r="V895">
        <v>0</v>
      </c>
      <c r="W895" s="1">
        <v>103390</v>
      </c>
      <c r="X895" s="1">
        <v>44610</v>
      </c>
      <c r="Y895">
        <v>0</v>
      </c>
      <c r="Z895" s="1">
        <v>148000</v>
      </c>
      <c r="AA895">
        <v>0</v>
      </c>
      <c r="AB895">
        <v>0</v>
      </c>
      <c r="AD895">
        <v>8787721954530</v>
      </c>
      <c r="AE895" t="s">
        <v>412</v>
      </c>
      <c r="AG895" s="2">
        <v>45672</v>
      </c>
      <c r="AH895" s="1">
        <v>2926.49</v>
      </c>
      <c r="AI895" s="2">
        <v>45643</v>
      </c>
      <c r="AJ895">
        <v>2004</v>
      </c>
      <c r="AK895" s="2">
        <v>45637</v>
      </c>
      <c r="AP895" t="s">
        <v>4697</v>
      </c>
      <c r="AT895" s="2">
        <v>45742</v>
      </c>
      <c r="AU895" s="2">
        <v>45742</v>
      </c>
      <c r="AV895" t="s">
        <v>414</v>
      </c>
      <c r="AW895" s="2">
        <v>45637</v>
      </c>
      <c r="AX895">
        <v>32119</v>
      </c>
      <c r="AY895" s="1">
        <v>204565.84</v>
      </c>
      <c r="BA895" t="s">
        <v>477</v>
      </c>
      <c r="BB895">
        <v>32119</v>
      </c>
      <c r="BC895" t="s">
        <v>5948</v>
      </c>
      <c r="BD895" t="s">
        <v>3994</v>
      </c>
      <c r="BE895" t="s">
        <v>417</v>
      </c>
      <c r="BF895">
        <v>5561999880082</v>
      </c>
      <c r="BG895" t="s">
        <v>5949</v>
      </c>
      <c r="BH895">
        <v>72820140</v>
      </c>
      <c r="BI895" t="s">
        <v>5950</v>
      </c>
      <c r="BJ895" t="s">
        <v>5951</v>
      </c>
      <c r="BL895" s="1">
        <v>1910</v>
      </c>
      <c r="BQ895">
        <v>2955</v>
      </c>
      <c r="BR895">
        <v>6280</v>
      </c>
      <c r="BS895" t="s">
        <v>421</v>
      </c>
      <c r="BT895" s="2">
        <v>45637</v>
      </c>
      <c r="BU895">
        <v>904.18</v>
      </c>
      <c r="BW895" t="s">
        <v>422</v>
      </c>
      <c r="BY895" t="s">
        <v>5952</v>
      </c>
      <c r="BZ895" s="2">
        <v>45637</v>
      </c>
      <c r="CA895" s="2">
        <v>45644</v>
      </c>
      <c r="CC895" s="2">
        <v>45637</v>
      </c>
      <c r="CD895" t="s">
        <v>424</v>
      </c>
      <c r="CF895" s="2">
        <v>45637</v>
      </c>
      <c r="CJ895" s="2">
        <v>45656</v>
      </c>
      <c r="CL895" s="2">
        <v>45637</v>
      </c>
      <c r="CM895" s="2">
        <v>45664</v>
      </c>
      <c r="CN895" s="2">
        <v>45637</v>
      </c>
      <c r="CO895" s="2">
        <v>45658</v>
      </c>
      <c r="CP895" s="2">
        <v>45644</v>
      </c>
      <c r="CR895" s="2">
        <v>45642</v>
      </c>
      <c r="CS895" s="2">
        <v>45637</v>
      </c>
      <c r="CU895" s="2">
        <v>45653</v>
      </c>
      <c r="CV895" s="2">
        <v>45679</v>
      </c>
      <c r="CW895" s="2">
        <v>45637</v>
      </c>
      <c r="CX895" s="2">
        <v>45671</v>
      </c>
      <c r="CY895" t="s">
        <v>424</v>
      </c>
      <c r="CZ895" s="2">
        <v>45672</v>
      </c>
      <c r="DC895" s="2">
        <v>45672</v>
      </c>
      <c r="DD895" s="2">
        <v>45635</v>
      </c>
      <c r="DF895" s="2">
        <v>45674</v>
      </c>
      <c r="DI895" s="2">
        <v>45681</v>
      </c>
      <c r="DJ895" s="2">
        <v>45635</v>
      </c>
      <c r="DK895" s="2">
        <v>45680</v>
      </c>
      <c r="DL895" s="2">
        <v>45689</v>
      </c>
      <c r="DM895" s="2">
        <v>45701</v>
      </c>
      <c r="DN895" s="2">
        <v>45728</v>
      </c>
      <c r="DO895" s="2">
        <v>45637</v>
      </c>
      <c r="DP895" s="2">
        <v>45728</v>
      </c>
      <c r="EE895" s="1">
        <v>3805.32</v>
      </c>
      <c r="EG895" t="s">
        <v>1640</v>
      </c>
      <c r="EH895" t="s">
        <v>4422</v>
      </c>
      <c r="EI895" t="s">
        <v>3282</v>
      </c>
      <c r="EJ895" t="s">
        <v>4126</v>
      </c>
      <c r="EK895" t="s">
        <v>1591</v>
      </c>
    </row>
    <row r="896" spans="1:141" hidden="1" x14ac:dyDescent="0.35">
      <c r="A896">
        <v>4075</v>
      </c>
      <c r="B896" t="s">
        <v>1352</v>
      </c>
      <c r="C896">
        <v>4967</v>
      </c>
      <c r="D896" t="s">
        <v>405</v>
      </c>
      <c r="E896" t="s">
        <v>406</v>
      </c>
      <c r="F896" t="s">
        <v>526</v>
      </c>
      <c r="G896">
        <v>4</v>
      </c>
      <c r="H896" t="s">
        <v>408</v>
      </c>
      <c r="I896" t="s">
        <v>5953</v>
      </c>
      <c r="J896" t="s">
        <v>5954</v>
      </c>
      <c r="K896" t="s">
        <v>14</v>
      </c>
      <c r="L896" t="s">
        <v>50</v>
      </c>
      <c r="M896" t="s">
        <v>411</v>
      </c>
      <c r="N896" t="s">
        <v>411</v>
      </c>
      <c r="O896" t="s">
        <v>411</v>
      </c>
      <c r="P896" t="s">
        <v>411</v>
      </c>
      <c r="Q896" t="s">
        <v>411</v>
      </c>
      <c r="R896" t="s">
        <v>411</v>
      </c>
      <c r="S896" t="s">
        <v>411</v>
      </c>
      <c r="T896" s="1">
        <v>161653.12</v>
      </c>
      <c r="U896">
        <v>673.08</v>
      </c>
      <c r="V896">
        <v>0</v>
      </c>
      <c r="W896" s="1">
        <v>128327.65</v>
      </c>
      <c r="X896" s="1">
        <v>7610</v>
      </c>
      <c r="Y896">
        <v>0</v>
      </c>
      <c r="Z896" s="1">
        <v>135937.65</v>
      </c>
      <c r="AA896">
        <v>0</v>
      </c>
      <c r="AB896">
        <v>0</v>
      </c>
      <c r="AD896">
        <v>8787721902204</v>
      </c>
      <c r="AE896" t="s">
        <v>412</v>
      </c>
      <c r="AG896" s="2">
        <v>45673</v>
      </c>
      <c r="AH896" s="1">
        <v>3714.75</v>
      </c>
      <c r="AI896" s="2">
        <v>45642</v>
      </c>
      <c r="AJ896">
        <v>2004</v>
      </c>
      <c r="AK896" s="2">
        <v>45637</v>
      </c>
      <c r="AP896" t="s">
        <v>413</v>
      </c>
      <c r="AQ896" t="s">
        <v>2758</v>
      </c>
      <c r="AT896" s="2">
        <v>45733</v>
      </c>
      <c r="AU896" s="2">
        <v>45783</v>
      </c>
      <c r="AV896" t="s">
        <v>414</v>
      </c>
      <c r="AW896" s="2">
        <v>45637</v>
      </c>
      <c r="AX896">
        <v>32120</v>
      </c>
      <c r="AY896" s="1">
        <v>230000.32</v>
      </c>
      <c r="BA896" t="s">
        <v>415</v>
      </c>
      <c r="BB896">
        <v>32120</v>
      </c>
      <c r="BC896" t="s">
        <v>3060</v>
      </c>
      <c r="BD896" t="s">
        <v>416</v>
      </c>
      <c r="BE896" t="s">
        <v>417</v>
      </c>
      <c r="BF896">
        <v>5561998520117</v>
      </c>
      <c r="BG896" t="s">
        <v>5572</v>
      </c>
      <c r="BH896">
        <v>73807650</v>
      </c>
      <c r="BI896" t="s">
        <v>466</v>
      </c>
      <c r="BJ896" t="s">
        <v>5955</v>
      </c>
      <c r="BL896" s="1">
        <v>2243.62</v>
      </c>
      <c r="BM896" s="2">
        <v>45798</v>
      </c>
      <c r="BO896" t="s">
        <v>5956</v>
      </c>
      <c r="BP896" t="s">
        <v>5957</v>
      </c>
      <c r="BQ896">
        <v>3132</v>
      </c>
      <c r="BR896">
        <v>6281</v>
      </c>
      <c r="BS896" t="s">
        <v>449</v>
      </c>
      <c r="BT896" s="2">
        <v>45638</v>
      </c>
      <c r="BW896" t="s">
        <v>422</v>
      </c>
      <c r="BY896" t="s">
        <v>5958</v>
      </c>
      <c r="BZ896" s="2">
        <v>45639</v>
      </c>
      <c r="CA896" s="2">
        <v>45642</v>
      </c>
      <c r="CC896" s="2">
        <v>45637</v>
      </c>
      <c r="CD896" t="s">
        <v>424</v>
      </c>
      <c r="CF896" s="2">
        <v>45639</v>
      </c>
      <c r="CJ896" s="2">
        <v>45665</v>
      </c>
      <c r="CL896" s="2">
        <v>45642</v>
      </c>
      <c r="CM896" s="2">
        <v>45666</v>
      </c>
      <c r="CN896" s="2">
        <v>45638</v>
      </c>
      <c r="CO896" s="2">
        <v>45691</v>
      </c>
      <c r="CP896" s="2">
        <v>45642</v>
      </c>
      <c r="CR896" s="2">
        <v>45639</v>
      </c>
      <c r="CS896" s="2">
        <v>45638</v>
      </c>
      <c r="CT896" s="2">
        <v>45798</v>
      </c>
      <c r="CU896" s="2">
        <v>45644</v>
      </c>
      <c r="CV896" s="2">
        <v>45783</v>
      </c>
      <c r="CW896" s="2">
        <v>45638</v>
      </c>
      <c r="CY896" t="s">
        <v>424</v>
      </c>
      <c r="DD896" s="2">
        <v>45642</v>
      </c>
      <c r="DF896" s="2">
        <v>45673</v>
      </c>
      <c r="DI896" s="2">
        <v>45674</v>
      </c>
      <c r="DJ896" s="2">
        <v>45637</v>
      </c>
      <c r="DK896" s="2">
        <v>45783</v>
      </c>
      <c r="DO896" s="2">
        <v>45638</v>
      </c>
      <c r="EE896" s="1">
        <v>2115.62</v>
      </c>
      <c r="EG896" t="s">
        <v>735</v>
      </c>
    </row>
    <row r="897" spans="1:141" hidden="1" x14ac:dyDescent="0.35">
      <c r="A897">
        <v>4076</v>
      </c>
      <c r="B897" t="s">
        <v>404</v>
      </c>
      <c r="C897">
        <v>4899</v>
      </c>
      <c r="D897" t="s">
        <v>471</v>
      </c>
      <c r="E897" t="s">
        <v>508</v>
      </c>
      <c r="F897" t="s">
        <v>451</v>
      </c>
      <c r="G897">
        <v>103</v>
      </c>
      <c r="H897" t="s">
        <v>474</v>
      </c>
      <c r="I897" t="s">
        <v>5959</v>
      </c>
      <c r="J897" t="s">
        <v>5960</v>
      </c>
      <c r="K897" t="s">
        <v>24</v>
      </c>
      <c r="L897" t="s">
        <v>175</v>
      </c>
      <c r="M897" t="s">
        <v>411</v>
      </c>
      <c r="N897" t="s">
        <v>411</v>
      </c>
      <c r="O897" t="s">
        <v>411</v>
      </c>
      <c r="P897" t="s">
        <v>424</v>
      </c>
      <c r="Q897" t="s">
        <v>424</v>
      </c>
      <c r="R897" t="s">
        <v>411</v>
      </c>
      <c r="S897" t="s">
        <v>411</v>
      </c>
      <c r="T897" s="1">
        <v>146901.51</v>
      </c>
      <c r="U897">
        <v>0</v>
      </c>
      <c r="V897">
        <v>0</v>
      </c>
      <c r="W897" s="1">
        <v>107180.92</v>
      </c>
      <c r="X897" s="1">
        <v>38447</v>
      </c>
      <c r="Y897">
        <v>0</v>
      </c>
      <c r="Z897" s="1">
        <v>145627.92000000001</v>
      </c>
      <c r="AA897">
        <v>0</v>
      </c>
      <c r="AB897">
        <v>0</v>
      </c>
      <c r="AD897">
        <v>8787721980558</v>
      </c>
      <c r="AE897" t="s">
        <v>412</v>
      </c>
      <c r="AG897" s="2">
        <v>45699</v>
      </c>
      <c r="AH897" s="1">
        <v>2926.49</v>
      </c>
      <c r="AI897" s="2">
        <v>45643</v>
      </c>
      <c r="AJ897">
        <v>2004</v>
      </c>
      <c r="AK897" s="2">
        <v>45637</v>
      </c>
      <c r="AP897" t="s">
        <v>813</v>
      </c>
      <c r="AT897" s="2">
        <v>45742</v>
      </c>
      <c r="AU897" s="2">
        <v>45742</v>
      </c>
      <c r="AV897" t="s">
        <v>414</v>
      </c>
      <c r="AW897" s="2">
        <v>45637</v>
      </c>
      <c r="AX897">
        <v>32123</v>
      </c>
      <c r="AY897" s="1">
        <v>200977.92000000001</v>
      </c>
      <c r="BA897" t="s">
        <v>477</v>
      </c>
      <c r="BB897">
        <v>32123</v>
      </c>
      <c r="BD897" t="s">
        <v>478</v>
      </c>
      <c r="BE897" t="s">
        <v>417</v>
      </c>
      <c r="BF897">
        <v>5561996389654</v>
      </c>
      <c r="BG897" t="s">
        <v>2224</v>
      </c>
      <c r="BH897">
        <v>72218097</v>
      </c>
      <c r="BI897" t="s">
        <v>2225</v>
      </c>
      <c r="BJ897" t="s">
        <v>5961</v>
      </c>
      <c r="BL897" s="1">
        <v>1997.77</v>
      </c>
      <c r="BQ897">
        <v>2840</v>
      </c>
      <c r="BR897">
        <v>6284</v>
      </c>
      <c r="BS897" t="s">
        <v>457</v>
      </c>
      <c r="BT897" s="2">
        <v>45636</v>
      </c>
      <c r="BY897" t="s">
        <v>5962</v>
      </c>
      <c r="BZ897" s="2">
        <v>45636</v>
      </c>
      <c r="CA897" s="2">
        <v>45667</v>
      </c>
      <c r="CC897" s="2">
        <v>45638</v>
      </c>
      <c r="CD897" t="s">
        <v>424</v>
      </c>
      <c r="CF897" s="2">
        <v>45636</v>
      </c>
      <c r="CJ897" s="2">
        <v>45671</v>
      </c>
      <c r="CL897" s="2">
        <v>45636</v>
      </c>
      <c r="CM897" s="2">
        <v>45685</v>
      </c>
      <c r="CN897" s="2">
        <v>45638</v>
      </c>
      <c r="CO897" s="2">
        <v>45658</v>
      </c>
      <c r="CP897" s="2">
        <v>45671</v>
      </c>
      <c r="CQ897">
        <v>2.5299999999999998</v>
      </c>
      <c r="CR897" s="2">
        <v>45642</v>
      </c>
      <c r="CS897" s="2">
        <v>45642</v>
      </c>
      <c r="CU897" s="2">
        <v>45671</v>
      </c>
      <c r="CV897" s="2">
        <v>45679</v>
      </c>
      <c r="CW897" s="2">
        <v>45642</v>
      </c>
      <c r="CX897" s="2">
        <v>45691</v>
      </c>
      <c r="CY897" t="s">
        <v>424</v>
      </c>
      <c r="DD897" s="2">
        <v>45637</v>
      </c>
      <c r="DF897" s="2">
        <v>45699</v>
      </c>
      <c r="DI897" s="2">
        <v>45707</v>
      </c>
      <c r="DJ897" s="2">
        <v>45637</v>
      </c>
      <c r="DK897" s="2">
        <v>45680</v>
      </c>
      <c r="DL897" s="2">
        <v>45689</v>
      </c>
      <c r="DM897" s="2">
        <v>45680</v>
      </c>
      <c r="DN897" s="2">
        <v>45728</v>
      </c>
      <c r="DO897" s="2">
        <v>45642</v>
      </c>
      <c r="DP897" s="2">
        <v>45728</v>
      </c>
      <c r="EA897" t="s">
        <v>3282</v>
      </c>
      <c r="EB897" t="s">
        <v>5963</v>
      </c>
      <c r="EE897" s="1">
        <v>4005.57</v>
      </c>
      <c r="EF897" t="s">
        <v>5964</v>
      </c>
      <c r="EG897" t="s">
        <v>735</v>
      </c>
      <c r="EH897" t="s">
        <v>3373</v>
      </c>
      <c r="EI897" t="s">
        <v>3282</v>
      </c>
      <c r="EJ897" t="s">
        <v>4126</v>
      </c>
      <c r="EK897" t="s">
        <v>1591</v>
      </c>
    </row>
    <row r="898" spans="1:141" hidden="1" x14ac:dyDescent="0.35">
      <c r="A898">
        <v>4077</v>
      </c>
      <c r="B898" t="s">
        <v>561</v>
      </c>
      <c r="C898">
        <v>4945</v>
      </c>
      <c r="D898" t="s">
        <v>808</v>
      </c>
      <c r="E898" t="s">
        <v>472</v>
      </c>
      <c r="F898" t="s">
        <v>809</v>
      </c>
      <c r="G898">
        <v>702</v>
      </c>
      <c r="H898" t="s">
        <v>810</v>
      </c>
      <c r="I898" t="s">
        <v>5965</v>
      </c>
      <c r="J898" t="s">
        <v>5966</v>
      </c>
      <c r="K898" t="s">
        <v>32</v>
      </c>
      <c r="L898" t="s">
        <v>83</v>
      </c>
      <c r="M898" t="s">
        <v>411</v>
      </c>
      <c r="N898" t="s">
        <v>411</v>
      </c>
      <c r="O898" t="s">
        <v>411</v>
      </c>
      <c r="P898" t="s">
        <v>411</v>
      </c>
      <c r="Q898" t="s">
        <v>411</v>
      </c>
      <c r="R898" t="s">
        <v>411</v>
      </c>
      <c r="S898" t="s">
        <v>411</v>
      </c>
      <c r="T898" s="1">
        <v>900000</v>
      </c>
      <c r="U898">
        <v>0</v>
      </c>
      <c r="V898">
        <v>0</v>
      </c>
      <c r="W898" s="1">
        <v>900000</v>
      </c>
      <c r="X898">
        <v>0</v>
      </c>
      <c r="Y898">
        <v>0</v>
      </c>
      <c r="Z898" s="1">
        <v>900000</v>
      </c>
      <c r="AA898">
        <v>0</v>
      </c>
      <c r="AB898">
        <v>0</v>
      </c>
      <c r="AE898" t="s">
        <v>412</v>
      </c>
      <c r="AH898">
        <v>0</v>
      </c>
      <c r="AK898" s="2">
        <v>45637</v>
      </c>
      <c r="AP898" t="s">
        <v>413</v>
      </c>
      <c r="AQ898" t="s">
        <v>5037</v>
      </c>
      <c r="AT898" s="2">
        <v>45824</v>
      </c>
      <c r="AU898" s="2">
        <v>45824</v>
      </c>
      <c r="AV898" t="s">
        <v>561</v>
      </c>
      <c r="AW898" s="2">
        <v>45637</v>
      </c>
      <c r="AX898">
        <v>32122</v>
      </c>
      <c r="AY898" s="1">
        <v>900000</v>
      </c>
      <c r="BA898" t="s">
        <v>815</v>
      </c>
      <c r="BB898">
        <v>32122</v>
      </c>
      <c r="BD898" t="s">
        <v>2678</v>
      </c>
      <c r="BE898" t="s">
        <v>513</v>
      </c>
      <c r="BF898">
        <v>556196363696</v>
      </c>
      <c r="BG898" t="s">
        <v>5967</v>
      </c>
      <c r="BH898">
        <v>71065021</v>
      </c>
      <c r="BI898" t="s">
        <v>5968</v>
      </c>
      <c r="BJ898" t="s">
        <v>5969</v>
      </c>
      <c r="BK898">
        <v>556196363696</v>
      </c>
      <c r="BL898" s="1">
        <v>25000</v>
      </c>
      <c r="BO898" t="s">
        <v>5970</v>
      </c>
      <c r="BP898" t="s">
        <v>5971</v>
      </c>
      <c r="BQ898">
        <v>2977</v>
      </c>
      <c r="BR898">
        <v>6283</v>
      </c>
      <c r="CS898" s="2">
        <v>45643</v>
      </c>
      <c r="CT898" s="2">
        <v>45706</v>
      </c>
      <c r="CW898" s="2">
        <v>45643</v>
      </c>
      <c r="CY898" t="s">
        <v>424</v>
      </c>
      <c r="DJ898" s="2">
        <v>45643</v>
      </c>
    </row>
    <row r="899" spans="1:141" hidden="1" x14ac:dyDescent="0.35">
      <c r="A899">
        <v>4078</v>
      </c>
      <c r="B899" t="s">
        <v>404</v>
      </c>
      <c r="C899">
        <v>4963</v>
      </c>
      <c r="D899" t="s">
        <v>471</v>
      </c>
      <c r="E899" t="s">
        <v>472</v>
      </c>
      <c r="F899" t="s">
        <v>473</v>
      </c>
      <c r="G899">
        <v>1</v>
      </c>
      <c r="H899" t="s">
        <v>474</v>
      </c>
      <c r="I899" t="s">
        <v>5972</v>
      </c>
      <c r="J899" t="s">
        <v>5973</v>
      </c>
      <c r="K899" t="s">
        <v>37</v>
      </c>
      <c r="L899" t="s">
        <v>36</v>
      </c>
      <c r="M899" t="s">
        <v>411</v>
      </c>
      <c r="N899" t="s">
        <v>411</v>
      </c>
      <c r="O899" t="s">
        <v>411</v>
      </c>
      <c r="P899" t="s">
        <v>424</v>
      </c>
      <c r="Q899" t="s">
        <v>424</v>
      </c>
      <c r="R899" t="s">
        <v>411</v>
      </c>
      <c r="S899" t="s">
        <v>411</v>
      </c>
      <c r="T899" s="1">
        <v>160164.54999999999</v>
      </c>
      <c r="U899">
        <v>940.33</v>
      </c>
      <c r="V899">
        <v>0</v>
      </c>
      <c r="W899" s="1">
        <v>157581</v>
      </c>
      <c r="X899" s="1">
        <v>5419</v>
      </c>
      <c r="Y899">
        <v>0</v>
      </c>
      <c r="Z899" s="1">
        <v>163000</v>
      </c>
      <c r="AA899">
        <v>0</v>
      </c>
      <c r="AB899">
        <v>0</v>
      </c>
      <c r="AD899">
        <v>8787721990588</v>
      </c>
      <c r="AE899" t="s">
        <v>412</v>
      </c>
      <c r="AG899" s="2">
        <v>45656</v>
      </c>
      <c r="AH899" s="1">
        <v>3128.12</v>
      </c>
      <c r="AI899" s="2">
        <v>45644</v>
      </c>
      <c r="AJ899">
        <v>2004</v>
      </c>
      <c r="AK899" s="2">
        <v>45637</v>
      </c>
      <c r="AP899" t="s">
        <v>413</v>
      </c>
      <c r="AT899" s="2">
        <v>46077</v>
      </c>
      <c r="AU899" s="2">
        <v>46077</v>
      </c>
      <c r="AV899" t="s">
        <v>414</v>
      </c>
      <c r="AW899" s="2">
        <v>45638</v>
      </c>
      <c r="AX899">
        <v>32138</v>
      </c>
      <c r="AY899" s="1">
        <v>210159.55</v>
      </c>
      <c r="BA899" t="s">
        <v>477</v>
      </c>
      <c r="BB899">
        <v>32138</v>
      </c>
      <c r="BD899" t="s">
        <v>512</v>
      </c>
      <c r="BE899" t="s">
        <v>513</v>
      </c>
      <c r="BF899">
        <v>5561991714725</v>
      </c>
      <c r="BG899" t="s">
        <v>5974</v>
      </c>
      <c r="BH899">
        <v>72241601</v>
      </c>
      <c r="BI899" t="s">
        <v>3848</v>
      </c>
      <c r="BJ899" t="s">
        <v>5975</v>
      </c>
      <c r="BL899" s="1">
        <v>3166.43</v>
      </c>
      <c r="BQ899">
        <v>2697</v>
      </c>
      <c r="BR899">
        <v>6286</v>
      </c>
      <c r="BS899" t="s">
        <v>449</v>
      </c>
      <c r="BT899" s="2">
        <v>45630</v>
      </c>
      <c r="BU899">
        <v>891.23</v>
      </c>
      <c r="BY899" t="s">
        <v>5976</v>
      </c>
      <c r="BZ899" s="2">
        <v>45630</v>
      </c>
      <c r="CA899" s="2">
        <v>45675</v>
      </c>
      <c r="CC899" s="2">
        <v>45638</v>
      </c>
      <c r="CD899" t="s">
        <v>424</v>
      </c>
      <c r="CF899" s="2">
        <v>45630</v>
      </c>
      <c r="CJ899" s="2">
        <v>45649</v>
      </c>
      <c r="CL899" s="2">
        <v>45630</v>
      </c>
      <c r="CM899" s="2">
        <v>45653</v>
      </c>
      <c r="CN899" s="2">
        <v>45638</v>
      </c>
      <c r="CO899" s="2">
        <v>45658</v>
      </c>
      <c r="CP899" s="2">
        <v>45644</v>
      </c>
      <c r="CR899" s="2">
        <v>45642</v>
      </c>
      <c r="CS899" s="2">
        <v>45642</v>
      </c>
      <c r="CU899" s="2">
        <v>45646</v>
      </c>
      <c r="CV899" s="2">
        <v>45678</v>
      </c>
      <c r="CW899" s="2">
        <v>45640</v>
      </c>
      <c r="CX899" s="2">
        <v>45656</v>
      </c>
      <c r="CY899" t="s">
        <v>424</v>
      </c>
      <c r="DD899" s="2">
        <v>45637</v>
      </c>
      <c r="DF899" s="2">
        <v>45659</v>
      </c>
      <c r="DI899" s="2">
        <v>45660</v>
      </c>
      <c r="DJ899" s="2">
        <v>45638</v>
      </c>
      <c r="DK899" s="2">
        <v>45679</v>
      </c>
      <c r="DL899" s="2">
        <v>45700</v>
      </c>
      <c r="DM899" s="2">
        <v>45701</v>
      </c>
      <c r="DN899" s="2">
        <v>46059</v>
      </c>
      <c r="DO899" s="2">
        <v>45640</v>
      </c>
      <c r="DP899" s="2">
        <v>46059</v>
      </c>
      <c r="EE899" s="1">
        <v>4105.32</v>
      </c>
      <c r="EG899" t="s">
        <v>1640</v>
      </c>
      <c r="EH899" t="s">
        <v>5977</v>
      </c>
      <c r="EI899" t="s">
        <v>3282</v>
      </c>
      <c r="EJ899" t="s">
        <v>4126</v>
      </c>
      <c r="EK899" t="s">
        <v>1591</v>
      </c>
    </row>
    <row r="900" spans="1:141" hidden="1" x14ac:dyDescent="0.35">
      <c r="A900">
        <v>4079</v>
      </c>
      <c r="B900" t="s">
        <v>404</v>
      </c>
      <c r="C900">
        <v>4926</v>
      </c>
      <c r="D900" t="s">
        <v>471</v>
      </c>
      <c r="E900" t="s">
        <v>472</v>
      </c>
      <c r="F900" t="s">
        <v>544</v>
      </c>
      <c r="G900">
        <v>1</v>
      </c>
      <c r="H900" t="s">
        <v>474</v>
      </c>
      <c r="I900" t="s">
        <v>5978</v>
      </c>
      <c r="J900" t="s">
        <v>5979</v>
      </c>
      <c r="K900" t="s">
        <v>38</v>
      </c>
      <c r="L900" t="s">
        <v>164</v>
      </c>
      <c r="M900" t="s">
        <v>411</v>
      </c>
      <c r="N900" t="s">
        <v>411</v>
      </c>
      <c r="O900" t="s">
        <v>411</v>
      </c>
      <c r="P900" t="s">
        <v>424</v>
      </c>
      <c r="Q900" t="s">
        <v>411</v>
      </c>
      <c r="R900" t="s">
        <v>411</v>
      </c>
      <c r="S900" t="s">
        <v>411</v>
      </c>
      <c r="T900" s="1">
        <v>136275.47</v>
      </c>
      <c r="U900">
        <v>612.84</v>
      </c>
      <c r="V900">
        <v>0</v>
      </c>
      <c r="W900" s="1">
        <v>98275.55</v>
      </c>
      <c r="X900" s="1">
        <v>37999</v>
      </c>
      <c r="Y900">
        <v>0</v>
      </c>
      <c r="Z900" s="1">
        <v>136274.54999999999</v>
      </c>
      <c r="AA900">
        <v>0</v>
      </c>
      <c r="AB900">
        <v>0</v>
      </c>
      <c r="AD900">
        <v>8787721964790</v>
      </c>
      <c r="AE900" t="s">
        <v>412</v>
      </c>
      <c r="AG900" s="2">
        <v>45671</v>
      </c>
      <c r="AH900" s="1">
        <v>2763.44</v>
      </c>
      <c r="AI900" s="2">
        <v>45644</v>
      </c>
      <c r="AJ900">
        <v>2004</v>
      </c>
      <c r="AK900" s="2">
        <v>45637</v>
      </c>
      <c r="AP900" t="s">
        <v>413</v>
      </c>
      <c r="AT900" s="2">
        <v>46098</v>
      </c>
      <c r="AU900" s="2">
        <v>46098</v>
      </c>
      <c r="AV900" t="s">
        <v>414</v>
      </c>
      <c r="AW900" s="2">
        <v>45638</v>
      </c>
      <c r="AX900">
        <v>32137</v>
      </c>
      <c r="AY900" s="1">
        <v>215226.83</v>
      </c>
      <c r="BA900" t="s">
        <v>477</v>
      </c>
      <c r="BB900">
        <v>32137</v>
      </c>
      <c r="BC900" t="s">
        <v>5980</v>
      </c>
      <c r="BD900" t="s">
        <v>478</v>
      </c>
      <c r="BE900" t="s">
        <v>417</v>
      </c>
      <c r="BF900">
        <v>5561993469891</v>
      </c>
      <c r="BG900" t="s">
        <v>5981</v>
      </c>
      <c r="BH900">
        <v>72915433</v>
      </c>
      <c r="BI900" t="s">
        <v>3296</v>
      </c>
      <c r="BJ900" t="s">
        <v>5982</v>
      </c>
      <c r="BL900" s="1">
        <v>2042.82</v>
      </c>
      <c r="BM900" s="2">
        <v>45803</v>
      </c>
      <c r="BQ900">
        <v>3072</v>
      </c>
      <c r="BR900">
        <v>6285</v>
      </c>
      <c r="BS900" t="s">
        <v>4331</v>
      </c>
      <c r="BT900" s="2">
        <v>45643</v>
      </c>
      <c r="BW900" t="s">
        <v>422</v>
      </c>
      <c r="BY900" t="s">
        <v>5983</v>
      </c>
      <c r="BZ900" s="2">
        <v>45643</v>
      </c>
      <c r="CA900" s="2">
        <v>45644</v>
      </c>
      <c r="CC900" s="2">
        <v>45630</v>
      </c>
      <c r="CD900" t="s">
        <v>424</v>
      </c>
      <c r="CF900" s="2">
        <v>45643</v>
      </c>
      <c r="CL900" s="2">
        <v>45646</v>
      </c>
      <c r="CM900" s="2">
        <v>45653</v>
      </c>
      <c r="CN900" s="2">
        <v>45630</v>
      </c>
      <c r="CO900" s="2">
        <v>45658</v>
      </c>
      <c r="CP900" s="2">
        <v>45644</v>
      </c>
      <c r="CR900" s="2">
        <v>45631</v>
      </c>
      <c r="CS900" s="2">
        <v>45643</v>
      </c>
      <c r="CU900" s="2">
        <v>45645</v>
      </c>
      <c r="CV900" s="2">
        <v>45678</v>
      </c>
      <c r="CW900" s="2">
        <v>45643</v>
      </c>
      <c r="CX900" s="2">
        <v>45671</v>
      </c>
      <c r="CY900" t="s">
        <v>424</v>
      </c>
      <c r="DD900" s="2">
        <v>45644</v>
      </c>
      <c r="DF900" s="2">
        <v>45671</v>
      </c>
      <c r="DI900" s="2">
        <v>45672</v>
      </c>
      <c r="DJ900" s="2">
        <v>45638</v>
      </c>
      <c r="DK900" s="2">
        <v>45679</v>
      </c>
      <c r="DL900" s="2">
        <v>45700</v>
      </c>
      <c r="DM900" s="2">
        <v>45701</v>
      </c>
      <c r="DN900" s="2">
        <v>46059</v>
      </c>
      <c r="DO900" s="2">
        <v>45643</v>
      </c>
      <c r="DP900" s="2">
        <v>46059</v>
      </c>
      <c r="EE900" s="1">
        <v>3805.32</v>
      </c>
      <c r="EF900" t="s">
        <v>5195</v>
      </c>
      <c r="EG900" t="s">
        <v>735</v>
      </c>
      <c r="EI900" t="s">
        <v>3282</v>
      </c>
      <c r="EK900" t="s">
        <v>1591</v>
      </c>
    </row>
    <row r="901" spans="1:141" hidden="1" x14ac:dyDescent="0.35">
      <c r="A901">
        <v>4080</v>
      </c>
      <c r="B901" t="s">
        <v>404</v>
      </c>
      <c r="C901">
        <v>4988</v>
      </c>
      <c r="D901" t="s">
        <v>4502</v>
      </c>
      <c r="E901" t="s">
        <v>942</v>
      </c>
      <c r="F901" t="s">
        <v>4503</v>
      </c>
      <c r="G901">
        <v>601</v>
      </c>
      <c r="H901" t="s">
        <v>810</v>
      </c>
      <c r="I901" t="s">
        <v>5984</v>
      </c>
      <c r="J901" t="s">
        <v>5985</v>
      </c>
      <c r="K901" t="s">
        <v>56</v>
      </c>
      <c r="L901" t="s">
        <v>137</v>
      </c>
      <c r="M901" t="s">
        <v>411</v>
      </c>
      <c r="N901" t="s">
        <v>411</v>
      </c>
      <c r="O901" t="s">
        <v>411</v>
      </c>
      <c r="P901" t="s">
        <v>424</v>
      </c>
      <c r="Q901" t="s">
        <v>424</v>
      </c>
      <c r="R901" t="s">
        <v>411</v>
      </c>
      <c r="S901" t="s">
        <v>424</v>
      </c>
      <c r="T901" s="1">
        <v>345000</v>
      </c>
      <c r="U901">
        <v>0</v>
      </c>
      <c r="V901">
        <v>0</v>
      </c>
      <c r="W901" s="1">
        <v>345000</v>
      </c>
      <c r="X901">
        <v>0</v>
      </c>
      <c r="Y901">
        <v>0</v>
      </c>
      <c r="Z901" s="1">
        <v>345000</v>
      </c>
      <c r="AA901">
        <v>0</v>
      </c>
      <c r="AB901">
        <v>0</v>
      </c>
      <c r="AE901" t="s">
        <v>412</v>
      </c>
      <c r="AF901">
        <v>377372</v>
      </c>
      <c r="AG901" s="2">
        <v>45638</v>
      </c>
      <c r="AH901" s="1">
        <v>3159.21</v>
      </c>
      <c r="AI901" s="2">
        <v>45583</v>
      </c>
      <c r="AJ901">
        <v>2004</v>
      </c>
      <c r="AK901" s="2">
        <v>45637</v>
      </c>
      <c r="AP901" t="s">
        <v>1582</v>
      </c>
      <c r="AT901" s="2">
        <v>45661</v>
      </c>
      <c r="AU901" s="2">
        <v>45661</v>
      </c>
      <c r="AV901" t="s">
        <v>414</v>
      </c>
      <c r="AW901" s="2">
        <v>45637</v>
      </c>
      <c r="AY901" s="1">
        <v>350000.2</v>
      </c>
      <c r="BA901" t="s">
        <v>4506</v>
      </c>
      <c r="BD901" t="s">
        <v>929</v>
      </c>
      <c r="BE901" t="s">
        <v>513</v>
      </c>
      <c r="BF901">
        <v>5561993141292</v>
      </c>
      <c r="BG901" t="s">
        <v>5986</v>
      </c>
      <c r="BH901">
        <v>72152312</v>
      </c>
      <c r="BI901" t="s">
        <v>1014</v>
      </c>
      <c r="BJ901" t="s">
        <v>5987</v>
      </c>
      <c r="BK901">
        <v>5561993141292</v>
      </c>
      <c r="BL901">
        <v>0</v>
      </c>
      <c r="BQ901">
        <v>8200</v>
      </c>
      <c r="CA901" s="2">
        <v>45590</v>
      </c>
      <c r="CD901" t="s">
        <v>424</v>
      </c>
      <c r="CG901" s="2">
        <v>45546</v>
      </c>
      <c r="CI901" s="2">
        <v>45555</v>
      </c>
      <c r="CJ901" s="2">
        <v>45610</v>
      </c>
      <c r="CM901" s="2">
        <v>45618</v>
      </c>
      <c r="CP901" s="2">
        <v>45607</v>
      </c>
      <c r="CT901" s="2">
        <v>45584</v>
      </c>
      <c r="CU901" s="2">
        <v>45609</v>
      </c>
      <c r="CX901" s="2">
        <v>45624</v>
      </c>
      <c r="DE901" s="2">
        <v>45581</v>
      </c>
      <c r="DF901" s="2">
        <v>45645</v>
      </c>
      <c r="DI901" s="2">
        <v>45652</v>
      </c>
      <c r="DJ901" s="2">
        <v>45545</v>
      </c>
      <c r="DO901" s="2">
        <v>45560</v>
      </c>
      <c r="EE901" s="1">
        <v>12750</v>
      </c>
      <c r="EK901" t="s">
        <v>1591</v>
      </c>
    </row>
    <row r="902" spans="1:141" hidden="1" x14ac:dyDescent="0.35">
      <c r="A902">
        <v>4081</v>
      </c>
      <c r="B902" t="s">
        <v>404</v>
      </c>
      <c r="C902">
        <v>4989</v>
      </c>
      <c r="D902" t="s">
        <v>4502</v>
      </c>
      <c r="E902" t="s">
        <v>942</v>
      </c>
      <c r="F902" t="s">
        <v>4503</v>
      </c>
      <c r="G902">
        <v>602</v>
      </c>
      <c r="H902" t="s">
        <v>810</v>
      </c>
      <c r="I902" t="s">
        <v>5988</v>
      </c>
      <c r="J902" t="s">
        <v>5989</v>
      </c>
      <c r="K902" t="s">
        <v>56</v>
      </c>
      <c r="L902" t="s">
        <v>137</v>
      </c>
      <c r="M902" t="s">
        <v>411</v>
      </c>
      <c r="N902" t="s">
        <v>411</v>
      </c>
      <c r="O902" t="s">
        <v>411</v>
      </c>
      <c r="P902" t="s">
        <v>424</v>
      </c>
      <c r="Q902" t="s">
        <v>424</v>
      </c>
      <c r="R902" t="s">
        <v>411</v>
      </c>
      <c r="S902" t="s">
        <v>411</v>
      </c>
      <c r="T902" s="1">
        <v>274690.99</v>
      </c>
      <c r="U902">
        <v>0</v>
      </c>
      <c r="V902">
        <v>0</v>
      </c>
      <c r="W902" s="1">
        <v>258105.22</v>
      </c>
      <c r="X902">
        <v>0</v>
      </c>
      <c r="Y902" s="1">
        <v>16585.77</v>
      </c>
      <c r="Z902" s="1">
        <v>274690.99</v>
      </c>
      <c r="AA902">
        <v>0</v>
      </c>
      <c r="AB902">
        <v>0</v>
      </c>
      <c r="AE902" t="s">
        <v>412</v>
      </c>
      <c r="AF902">
        <v>377373</v>
      </c>
      <c r="AG902" s="2">
        <v>45638</v>
      </c>
      <c r="AH902" s="1">
        <v>1896.02</v>
      </c>
      <c r="AI902" s="2">
        <v>45583</v>
      </c>
      <c r="AJ902">
        <v>2004</v>
      </c>
      <c r="AK902" s="2">
        <v>45637</v>
      </c>
      <c r="AP902" t="s">
        <v>1582</v>
      </c>
      <c r="AT902" s="2">
        <v>45661</v>
      </c>
      <c r="AU902" s="2">
        <v>45661</v>
      </c>
      <c r="AV902" t="s">
        <v>414</v>
      </c>
      <c r="AW902" s="2">
        <v>45637</v>
      </c>
      <c r="AY902" s="1">
        <v>358490.6</v>
      </c>
      <c r="BA902" t="s">
        <v>4506</v>
      </c>
      <c r="BD902" t="s">
        <v>1681</v>
      </c>
      <c r="BE902" t="s">
        <v>513</v>
      </c>
      <c r="BF902">
        <v>5561993239610</v>
      </c>
      <c r="BG902" t="s">
        <v>5990</v>
      </c>
      <c r="BH902">
        <v>72318317</v>
      </c>
      <c r="BI902" t="s">
        <v>1683</v>
      </c>
      <c r="BJ902" t="s">
        <v>5991</v>
      </c>
      <c r="BL902">
        <v>0</v>
      </c>
      <c r="BQ902">
        <v>8201</v>
      </c>
      <c r="CA902" s="2">
        <v>45590</v>
      </c>
      <c r="CD902" t="s">
        <v>424</v>
      </c>
      <c r="CG902" s="2">
        <v>45568</v>
      </c>
      <c r="CI902" s="2">
        <v>45570</v>
      </c>
      <c r="CJ902" s="2">
        <v>45610</v>
      </c>
      <c r="CM902" s="2">
        <v>45618</v>
      </c>
      <c r="CP902" s="2">
        <v>45607</v>
      </c>
      <c r="CT902" s="2">
        <v>45679</v>
      </c>
      <c r="CU902" s="2">
        <v>45610</v>
      </c>
      <c r="CX902" s="2">
        <v>45624</v>
      </c>
      <c r="DE902" s="2">
        <v>45581</v>
      </c>
      <c r="DF902" s="2">
        <v>45645</v>
      </c>
      <c r="DI902" s="2">
        <v>45652</v>
      </c>
      <c r="DJ902" s="2">
        <v>45566</v>
      </c>
      <c r="DO902" s="2">
        <v>45572</v>
      </c>
      <c r="EE902" s="1">
        <v>10754.71</v>
      </c>
      <c r="EK902" t="s">
        <v>1591</v>
      </c>
    </row>
    <row r="903" spans="1:141" hidden="1" x14ac:dyDescent="0.35">
      <c r="A903">
        <v>4082</v>
      </c>
      <c r="B903" t="s">
        <v>1352</v>
      </c>
      <c r="C903">
        <v>4961</v>
      </c>
      <c r="D903" t="s">
        <v>405</v>
      </c>
      <c r="E903" t="s">
        <v>406</v>
      </c>
      <c r="F903" t="s">
        <v>451</v>
      </c>
      <c r="G903">
        <v>3</v>
      </c>
      <c r="H903" t="s">
        <v>408</v>
      </c>
      <c r="I903" t="s">
        <v>5992</v>
      </c>
      <c r="J903" t="s">
        <v>5993</v>
      </c>
      <c r="K903" t="s">
        <v>14</v>
      </c>
      <c r="L903" t="s">
        <v>87</v>
      </c>
      <c r="M903" t="s">
        <v>411</v>
      </c>
      <c r="N903" t="s">
        <v>411</v>
      </c>
      <c r="O903" t="s">
        <v>411</v>
      </c>
      <c r="P903" t="s">
        <v>411</v>
      </c>
      <c r="Q903" t="s">
        <v>411</v>
      </c>
      <c r="R903" t="s">
        <v>411</v>
      </c>
      <c r="S903" t="s">
        <v>411</v>
      </c>
      <c r="T903" s="1">
        <v>164051.18</v>
      </c>
      <c r="U903">
        <v>0</v>
      </c>
      <c r="V903">
        <v>0.01</v>
      </c>
      <c r="W903">
        <v>0.01</v>
      </c>
      <c r="X903">
        <v>0.01</v>
      </c>
      <c r="Y903">
        <v>0</v>
      </c>
      <c r="Z903">
        <v>0.02</v>
      </c>
      <c r="AA903">
        <v>0</v>
      </c>
      <c r="AB903">
        <v>0</v>
      </c>
      <c r="AE903" t="s">
        <v>412</v>
      </c>
      <c r="AG903" s="2">
        <v>45722</v>
      </c>
      <c r="AH903" s="1">
        <v>4019.26</v>
      </c>
      <c r="AI903" s="2">
        <v>45686</v>
      </c>
      <c r="AJ903" s="7">
        <v>2025</v>
      </c>
      <c r="AK903" s="2">
        <v>45638</v>
      </c>
      <c r="AP903" t="s">
        <v>3839</v>
      </c>
      <c r="AT903" s="2">
        <v>45833</v>
      </c>
      <c r="AU903" s="2">
        <v>45985</v>
      </c>
      <c r="AV903" t="s">
        <v>414</v>
      </c>
      <c r="AW903" s="2">
        <v>45638</v>
      </c>
      <c r="AX903">
        <v>32147</v>
      </c>
      <c r="AY903" s="1">
        <v>240000.18</v>
      </c>
      <c r="BA903" t="s">
        <v>415</v>
      </c>
      <c r="BB903">
        <v>32147</v>
      </c>
      <c r="BC903" t="s">
        <v>5994</v>
      </c>
      <c r="BD903" t="s">
        <v>416</v>
      </c>
      <c r="BE903" t="s">
        <v>417</v>
      </c>
      <c r="BF903">
        <v>5561981175110</v>
      </c>
      <c r="BG903" t="s">
        <v>5995</v>
      </c>
      <c r="BH903">
        <v>73802435</v>
      </c>
      <c r="BI903" t="s">
        <v>419</v>
      </c>
      <c r="BJ903" t="s">
        <v>5996</v>
      </c>
      <c r="BL903" s="1">
        <v>2606.66</v>
      </c>
      <c r="BQ903">
        <v>3159</v>
      </c>
      <c r="BR903">
        <v>6287</v>
      </c>
      <c r="BS903" t="s">
        <v>457</v>
      </c>
      <c r="BT903" s="2">
        <v>45674</v>
      </c>
      <c r="BW903" t="s">
        <v>422</v>
      </c>
      <c r="BY903" t="s">
        <v>5997</v>
      </c>
      <c r="BZ903" s="2">
        <v>45674</v>
      </c>
      <c r="CA903" s="2">
        <v>45698</v>
      </c>
      <c r="CC903" s="2">
        <v>45642</v>
      </c>
      <c r="CD903" t="s">
        <v>424</v>
      </c>
      <c r="CF903" s="2">
        <v>45674</v>
      </c>
      <c r="CJ903" s="2">
        <v>45715</v>
      </c>
      <c r="CL903" s="2">
        <v>45674</v>
      </c>
      <c r="CM903" s="2">
        <v>45716</v>
      </c>
      <c r="CN903" s="2">
        <v>45642</v>
      </c>
      <c r="CO903" s="2">
        <v>45691</v>
      </c>
      <c r="CP903" s="2">
        <v>45699</v>
      </c>
      <c r="CR903" s="2">
        <v>45671</v>
      </c>
      <c r="CS903" s="2">
        <v>45684</v>
      </c>
      <c r="CU903" s="2">
        <v>45714</v>
      </c>
      <c r="CV903" s="2">
        <v>45783</v>
      </c>
      <c r="CW903" s="2">
        <v>45684</v>
      </c>
      <c r="CY903" t="s">
        <v>424</v>
      </c>
      <c r="DD903" s="2">
        <v>45693</v>
      </c>
      <c r="DF903" s="2">
        <v>45722</v>
      </c>
      <c r="DI903" s="2">
        <v>45777</v>
      </c>
      <c r="DJ903" s="2">
        <v>45673</v>
      </c>
      <c r="DK903" s="2">
        <v>45783</v>
      </c>
      <c r="DL903" s="2">
        <v>45950</v>
      </c>
      <c r="DM903" s="2">
        <v>45952</v>
      </c>
      <c r="DO903" s="2">
        <v>45684</v>
      </c>
      <c r="EE903" s="1">
        <v>1962.96</v>
      </c>
      <c r="EG903" t="s">
        <v>1640</v>
      </c>
      <c r="EK903" t="s">
        <v>1591</v>
      </c>
    </row>
    <row r="904" spans="1:141" hidden="1" x14ac:dyDescent="0.35">
      <c r="A904">
        <v>4083</v>
      </c>
      <c r="B904" t="s">
        <v>1352</v>
      </c>
      <c r="C904">
        <v>4971</v>
      </c>
      <c r="D904" t="s">
        <v>405</v>
      </c>
      <c r="E904" t="s">
        <v>406</v>
      </c>
      <c r="F904" t="s">
        <v>1003</v>
      </c>
      <c r="G904">
        <v>103</v>
      </c>
      <c r="H904" t="s">
        <v>408</v>
      </c>
      <c r="I904" t="s">
        <v>5998</v>
      </c>
      <c r="J904" t="s">
        <v>5999</v>
      </c>
      <c r="K904" t="s">
        <v>14</v>
      </c>
      <c r="L904" t="s">
        <v>197</v>
      </c>
      <c r="M904" t="s">
        <v>411</v>
      </c>
      <c r="N904" t="s">
        <v>411</v>
      </c>
      <c r="O904" t="s">
        <v>411</v>
      </c>
      <c r="P904" t="s">
        <v>411</v>
      </c>
      <c r="Q904" t="s">
        <v>411</v>
      </c>
      <c r="R904" t="s">
        <v>411</v>
      </c>
      <c r="S904" t="s">
        <v>411</v>
      </c>
      <c r="T904" s="1">
        <v>159765.44</v>
      </c>
      <c r="U904">
        <v>660</v>
      </c>
      <c r="V904">
        <v>0</v>
      </c>
      <c r="W904" s="1">
        <v>133267.44</v>
      </c>
      <c r="X904" s="1">
        <v>26498</v>
      </c>
      <c r="Y904">
        <v>0</v>
      </c>
      <c r="Z904" s="1">
        <v>159765.44</v>
      </c>
      <c r="AA904">
        <v>0</v>
      </c>
      <c r="AB904">
        <v>0</v>
      </c>
      <c r="AD904">
        <v>8787721977891</v>
      </c>
      <c r="AE904" t="s">
        <v>412</v>
      </c>
      <c r="AG904" s="2">
        <v>45699</v>
      </c>
      <c r="AH904" s="1">
        <v>3716.54</v>
      </c>
      <c r="AI904" s="2">
        <v>45645</v>
      </c>
      <c r="AJ904">
        <v>2004</v>
      </c>
      <c r="AK904" s="2">
        <v>45638</v>
      </c>
      <c r="AP904" t="s">
        <v>413</v>
      </c>
      <c r="AQ904" t="s">
        <v>1498</v>
      </c>
      <c r="AT904" s="2">
        <v>45705</v>
      </c>
      <c r="AU904" s="2">
        <v>45783</v>
      </c>
      <c r="AV904" t="s">
        <v>414</v>
      </c>
      <c r="AW904" s="2">
        <v>45638</v>
      </c>
      <c r="AX904">
        <v>32148</v>
      </c>
      <c r="AY904" s="1">
        <v>225000</v>
      </c>
      <c r="BA904" t="s">
        <v>415</v>
      </c>
      <c r="BB904">
        <v>32148</v>
      </c>
      <c r="BC904" t="s">
        <v>6000</v>
      </c>
      <c r="BD904" t="s">
        <v>416</v>
      </c>
      <c r="BE904" t="s">
        <v>417</v>
      </c>
      <c r="BF904">
        <v>5561995895194</v>
      </c>
      <c r="BG904" t="s">
        <v>6001</v>
      </c>
      <c r="BH904">
        <v>73805271</v>
      </c>
      <c r="BI904" t="s">
        <v>6002</v>
      </c>
      <c r="BJ904" t="s">
        <v>6003</v>
      </c>
      <c r="BL904" s="1">
        <v>2200</v>
      </c>
      <c r="BM904" s="2">
        <v>45802</v>
      </c>
      <c r="BQ904">
        <v>3265</v>
      </c>
      <c r="BR904">
        <v>6289</v>
      </c>
      <c r="BS904" t="s">
        <v>576</v>
      </c>
      <c r="BT904" s="2">
        <v>45639</v>
      </c>
      <c r="BW904" t="s">
        <v>422</v>
      </c>
      <c r="BY904" t="s">
        <v>6004</v>
      </c>
      <c r="BZ904" s="2">
        <v>45639</v>
      </c>
      <c r="CC904" s="2">
        <v>45639</v>
      </c>
      <c r="CD904" t="s">
        <v>424</v>
      </c>
      <c r="CF904" s="2">
        <v>45639</v>
      </c>
      <c r="CJ904" s="2">
        <v>45695</v>
      </c>
      <c r="CL904" s="2">
        <v>45643</v>
      </c>
      <c r="CM904" s="2">
        <v>45698</v>
      </c>
      <c r="CN904" s="2">
        <v>45639</v>
      </c>
      <c r="CO904" s="2">
        <v>45691</v>
      </c>
      <c r="CP904" s="2">
        <v>45666</v>
      </c>
      <c r="CR904" s="2">
        <v>45642</v>
      </c>
      <c r="CS904" s="2">
        <v>45643</v>
      </c>
      <c r="CT904" s="2">
        <v>45630</v>
      </c>
      <c r="CU904" s="2">
        <v>45691</v>
      </c>
      <c r="CV904" s="2">
        <v>45783</v>
      </c>
      <c r="CW904" s="2">
        <v>45643</v>
      </c>
      <c r="CY904" t="s">
        <v>424</v>
      </c>
      <c r="DD904" s="2">
        <v>45638</v>
      </c>
      <c r="DF904" s="2">
        <v>45699</v>
      </c>
      <c r="DI904" s="2">
        <v>45700</v>
      </c>
      <c r="DJ904" s="2">
        <v>45639</v>
      </c>
      <c r="DK904" s="2">
        <v>45783</v>
      </c>
      <c r="DO904" s="2">
        <v>45643</v>
      </c>
      <c r="EE904" s="1">
        <v>2201</v>
      </c>
      <c r="EG904" t="s">
        <v>1640</v>
      </c>
    </row>
    <row r="905" spans="1:141" hidden="1" x14ac:dyDescent="0.35">
      <c r="A905">
        <v>4084</v>
      </c>
      <c r="B905" t="s">
        <v>1352</v>
      </c>
      <c r="C905">
        <v>4975</v>
      </c>
      <c r="D905" t="s">
        <v>405</v>
      </c>
      <c r="E905" t="s">
        <v>406</v>
      </c>
      <c r="F905" t="s">
        <v>1086</v>
      </c>
      <c r="G905">
        <v>3</v>
      </c>
      <c r="H905" t="s">
        <v>408</v>
      </c>
      <c r="I905" t="s">
        <v>6005</v>
      </c>
      <c r="J905" t="s">
        <v>6006</v>
      </c>
      <c r="K905" t="s">
        <v>22</v>
      </c>
      <c r="L905" t="s">
        <v>47</v>
      </c>
      <c r="M905" t="s">
        <v>411</v>
      </c>
      <c r="N905" t="s">
        <v>411</v>
      </c>
      <c r="O905" t="s">
        <v>411</v>
      </c>
      <c r="P905" t="s">
        <v>411</v>
      </c>
      <c r="Q905" t="s">
        <v>411</v>
      </c>
      <c r="R905" t="s">
        <v>411</v>
      </c>
      <c r="S905" t="s">
        <v>411</v>
      </c>
      <c r="T905" s="1">
        <v>162179.62</v>
      </c>
      <c r="U905">
        <v>781.2</v>
      </c>
      <c r="V905">
        <v>0</v>
      </c>
      <c r="W905" s="1">
        <v>147622.62</v>
      </c>
      <c r="X905" s="1">
        <v>14557</v>
      </c>
      <c r="Y905">
        <v>0</v>
      </c>
      <c r="Z905" s="1">
        <v>162179.62</v>
      </c>
      <c r="AA905">
        <v>0</v>
      </c>
      <c r="AB905">
        <v>0</v>
      </c>
      <c r="AD905">
        <v>8787721992360</v>
      </c>
      <c r="AE905" t="s">
        <v>412</v>
      </c>
      <c r="AG905" s="2">
        <v>45784</v>
      </c>
      <c r="AH905" s="1">
        <v>3079.48</v>
      </c>
      <c r="AI905" s="2">
        <v>45680</v>
      </c>
      <c r="AJ905" s="7">
        <v>2025</v>
      </c>
      <c r="AK905" s="2">
        <v>45638</v>
      </c>
      <c r="AP905" t="s">
        <v>413</v>
      </c>
      <c r="AT905" s="2">
        <v>45833</v>
      </c>
      <c r="AU905" s="2">
        <v>45985</v>
      </c>
      <c r="AV905" t="s">
        <v>414</v>
      </c>
      <c r="AW905" s="2">
        <v>45639</v>
      </c>
      <c r="AX905">
        <v>32169</v>
      </c>
      <c r="AY905" s="1">
        <v>240000.42</v>
      </c>
      <c r="BA905" t="s">
        <v>415</v>
      </c>
      <c r="BB905">
        <v>32169</v>
      </c>
      <c r="BC905" t="s">
        <v>6007</v>
      </c>
      <c r="BD905" t="s">
        <v>416</v>
      </c>
      <c r="BE905" t="s">
        <v>417</v>
      </c>
      <c r="BF905">
        <v>5595991501525</v>
      </c>
      <c r="BG905" t="s">
        <v>6008</v>
      </c>
      <c r="BH905">
        <v>73807375</v>
      </c>
      <c r="BI905" t="s">
        <v>607</v>
      </c>
      <c r="BJ905" t="s">
        <v>6009</v>
      </c>
      <c r="BL905" s="1">
        <v>2604</v>
      </c>
      <c r="BM905" s="2">
        <v>45812</v>
      </c>
      <c r="BQ905">
        <v>3218</v>
      </c>
      <c r="BR905">
        <v>6290</v>
      </c>
      <c r="BS905" t="s">
        <v>590</v>
      </c>
      <c r="BT905" s="2">
        <v>45639</v>
      </c>
      <c r="BW905" t="s">
        <v>422</v>
      </c>
      <c r="BY905" t="s">
        <v>6010</v>
      </c>
      <c r="BZ905" s="2">
        <v>45639</v>
      </c>
      <c r="CC905" s="2">
        <v>45639</v>
      </c>
      <c r="CD905" t="s">
        <v>424</v>
      </c>
      <c r="CF905" s="2">
        <v>45639</v>
      </c>
      <c r="CJ905" s="2">
        <v>45706</v>
      </c>
      <c r="CL905" s="2">
        <v>45646</v>
      </c>
      <c r="CM905" s="2">
        <v>45707</v>
      </c>
      <c r="CN905" s="2">
        <v>45639</v>
      </c>
      <c r="CO905" s="2">
        <v>45691</v>
      </c>
      <c r="CP905" s="2">
        <v>45694</v>
      </c>
      <c r="CR905" s="2">
        <v>45642</v>
      </c>
      <c r="CS905" s="2">
        <v>45679</v>
      </c>
      <c r="CT905" s="2">
        <v>45812</v>
      </c>
      <c r="CU905" s="2">
        <v>45701</v>
      </c>
      <c r="CV905" s="2">
        <v>45783</v>
      </c>
      <c r="CW905" s="2">
        <v>45679</v>
      </c>
      <c r="CY905" t="s">
        <v>424</v>
      </c>
      <c r="CZ905" s="2">
        <v>45715</v>
      </c>
      <c r="DB905" s="2">
        <v>45638</v>
      </c>
      <c r="DC905" s="2">
        <v>45772</v>
      </c>
      <c r="DD905" s="2">
        <v>45692</v>
      </c>
      <c r="DE905" s="2">
        <v>45679</v>
      </c>
      <c r="DF905" s="2">
        <v>45785</v>
      </c>
      <c r="DI905" s="2">
        <v>45807</v>
      </c>
      <c r="DJ905" s="2">
        <v>45663</v>
      </c>
      <c r="DK905" s="2">
        <v>45783</v>
      </c>
      <c r="DL905" s="2">
        <v>45950</v>
      </c>
      <c r="DM905" s="2">
        <v>45952</v>
      </c>
      <c r="DO905" s="2">
        <v>45679</v>
      </c>
      <c r="DY905">
        <v>30818</v>
      </c>
      <c r="EA905" t="s">
        <v>6011</v>
      </c>
      <c r="EE905" s="1">
        <v>1990.49</v>
      </c>
      <c r="EG905" t="s">
        <v>1640</v>
      </c>
      <c r="EI905" t="s">
        <v>6012</v>
      </c>
      <c r="EK905" t="s">
        <v>1591</v>
      </c>
    </row>
    <row r="906" spans="1:141" hidden="1" x14ac:dyDescent="0.35">
      <c r="A906">
        <v>4085</v>
      </c>
      <c r="B906" t="s">
        <v>404</v>
      </c>
      <c r="C906">
        <v>4992</v>
      </c>
      <c r="D906" t="s">
        <v>4502</v>
      </c>
      <c r="E906" t="s">
        <v>942</v>
      </c>
      <c r="F906" t="s">
        <v>4503</v>
      </c>
      <c r="G906">
        <v>608</v>
      </c>
      <c r="H906" t="s">
        <v>810</v>
      </c>
      <c r="I906" t="s">
        <v>6013</v>
      </c>
      <c r="J906" t="s">
        <v>6014</v>
      </c>
      <c r="K906" t="s">
        <v>56</v>
      </c>
      <c r="L906" t="s">
        <v>137</v>
      </c>
      <c r="M906" t="s">
        <v>411</v>
      </c>
      <c r="N906" t="s">
        <v>411</v>
      </c>
      <c r="O906" t="s">
        <v>411</v>
      </c>
      <c r="P906" t="s">
        <v>424</v>
      </c>
      <c r="Q906" t="s">
        <v>424</v>
      </c>
      <c r="R906" t="s">
        <v>411</v>
      </c>
      <c r="S906" t="s">
        <v>424</v>
      </c>
      <c r="T906" s="1">
        <v>413473.48</v>
      </c>
      <c r="U906">
        <v>0</v>
      </c>
      <c r="V906">
        <v>0</v>
      </c>
      <c r="W906" s="1">
        <v>413473.48</v>
      </c>
      <c r="X906">
        <v>0</v>
      </c>
      <c r="Y906">
        <v>0</v>
      </c>
      <c r="Z906" s="1">
        <v>413473.48</v>
      </c>
      <c r="AA906">
        <v>0</v>
      </c>
      <c r="AB906">
        <v>0</v>
      </c>
      <c r="AE906" t="s">
        <v>412</v>
      </c>
      <c r="AF906">
        <v>377379</v>
      </c>
      <c r="AG906" s="2">
        <v>45644</v>
      </c>
      <c r="AH906" s="1">
        <v>3159.21</v>
      </c>
      <c r="AI906" s="2">
        <v>45600</v>
      </c>
      <c r="AJ906">
        <v>2004</v>
      </c>
      <c r="AK906" s="2">
        <v>45638</v>
      </c>
      <c r="AP906" t="s">
        <v>413</v>
      </c>
      <c r="AQ906" t="s">
        <v>5037</v>
      </c>
      <c r="AT906" s="2">
        <v>45677</v>
      </c>
      <c r="AU906" s="2">
        <v>45742</v>
      </c>
      <c r="AV906" t="s">
        <v>414</v>
      </c>
      <c r="AW906" s="2">
        <v>45638</v>
      </c>
      <c r="AY906" s="1">
        <v>447000.08</v>
      </c>
      <c r="BA906" t="s">
        <v>4506</v>
      </c>
      <c r="BC906" t="s">
        <v>6015</v>
      </c>
      <c r="BD906" t="s">
        <v>738</v>
      </c>
      <c r="BE906" t="s">
        <v>513</v>
      </c>
      <c r="BF906">
        <v>5561982921829</v>
      </c>
      <c r="BG906" t="s">
        <v>6016</v>
      </c>
      <c r="BH906">
        <v>71995050</v>
      </c>
      <c r="BI906" t="s">
        <v>4857</v>
      </c>
      <c r="BJ906" t="s">
        <v>6017</v>
      </c>
      <c r="BL906">
        <v>0</v>
      </c>
      <c r="BO906" t="s">
        <v>733</v>
      </c>
      <c r="BP906" t="s">
        <v>6018</v>
      </c>
      <c r="BQ906">
        <v>8207</v>
      </c>
      <c r="CA906" s="2">
        <v>45590</v>
      </c>
      <c r="CD906" t="s">
        <v>424</v>
      </c>
      <c r="CJ906" s="2">
        <v>45622</v>
      </c>
      <c r="CM906" s="2">
        <v>45630</v>
      </c>
      <c r="CP906" s="2">
        <v>45607</v>
      </c>
      <c r="CS906" s="2">
        <v>45638</v>
      </c>
      <c r="CT906" s="2">
        <v>45708</v>
      </c>
      <c r="CU906" s="2">
        <v>45622</v>
      </c>
      <c r="CW906" s="2">
        <v>45638</v>
      </c>
      <c r="CX906" s="2">
        <v>45631</v>
      </c>
      <c r="CY906" t="s">
        <v>424</v>
      </c>
      <c r="DD906" s="2">
        <v>45630</v>
      </c>
      <c r="DE906" s="2">
        <v>45600</v>
      </c>
      <c r="DF906" s="2">
        <v>45645</v>
      </c>
      <c r="DI906" s="2">
        <v>45663</v>
      </c>
      <c r="DJ906" s="2">
        <v>45560</v>
      </c>
      <c r="DO906" s="2">
        <v>45561</v>
      </c>
      <c r="EE906" s="1">
        <v>13950</v>
      </c>
      <c r="EK906" t="s">
        <v>1591</v>
      </c>
    </row>
    <row r="907" spans="1:141" hidden="1" x14ac:dyDescent="0.35">
      <c r="A907">
        <v>4086</v>
      </c>
      <c r="B907" t="s">
        <v>3928</v>
      </c>
      <c r="C907">
        <v>4993</v>
      </c>
      <c r="D907" t="s">
        <v>4502</v>
      </c>
      <c r="E907" t="s">
        <v>942</v>
      </c>
      <c r="F907" t="s">
        <v>4503</v>
      </c>
      <c r="G907">
        <v>704</v>
      </c>
      <c r="H907" t="s">
        <v>810</v>
      </c>
      <c r="I907" t="s">
        <v>6019</v>
      </c>
      <c r="J907" t="s">
        <v>6020</v>
      </c>
      <c r="K907" t="s">
        <v>56</v>
      </c>
      <c r="L907" t="s">
        <v>137</v>
      </c>
      <c r="M907" t="s">
        <v>411</v>
      </c>
      <c r="N907" t="s">
        <v>411</v>
      </c>
      <c r="O907" t="s">
        <v>411</v>
      </c>
      <c r="P907" t="s">
        <v>411</v>
      </c>
      <c r="Q907" t="s">
        <v>411</v>
      </c>
      <c r="R907" t="s">
        <v>411</v>
      </c>
      <c r="S907" t="s">
        <v>411</v>
      </c>
      <c r="T907" s="1">
        <v>311051.71999999997</v>
      </c>
      <c r="U907">
        <v>0</v>
      </c>
      <c r="V907">
        <v>0</v>
      </c>
      <c r="W907">
        <v>0</v>
      </c>
      <c r="X907">
        <v>0</v>
      </c>
      <c r="Y907">
        <v>0</v>
      </c>
      <c r="Z907">
        <v>0</v>
      </c>
      <c r="AA907">
        <v>0</v>
      </c>
      <c r="AB907">
        <v>0</v>
      </c>
      <c r="AE907" t="s">
        <v>412</v>
      </c>
      <c r="AH907">
        <v>0</v>
      </c>
      <c r="AK907" s="2">
        <v>45638</v>
      </c>
      <c r="AP907" t="s">
        <v>4990</v>
      </c>
      <c r="AT907" s="2">
        <v>45945</v>
      </c>
      <c r="AU907" s="2">
        <v>46119</v>
      </c>
      <c r="AV907" t="s">
        <v>414</v>
      </c>
      <c r="AW907" s="2">
        <v>45638</v>
      </c>
      <c r="AY907" s="1">
        <v>404793.4</v>
      </c>
      <c r="BA907" t="s">
        <v>4506</v>
      </c>
      <c r="BD907" t="s">
        <v>1681</v>
      </c>
      <c r="BE907" t="s">
        <v>513</v>
      </c>
      <c r="BF907">
        <v>5561992380005</v>
      </c>
      <c r="BG907" t="s">
        <v>6021</v>
      </c>
      <c r="BH907">
        <v>72329105</v>
      </c>
      <c r="BI907" t="s">
        <v>1683</v>
      </c>
      <c r="BJ907" t="s">
        <v>6022</v>
      </c>
      <c r="BL907" s="1">
        <v>13230.74</v>
      </c>
      <c r="BO907" t="s">
        <v>6023</v>
      </c>
      <c r="BP907" t="s">
        <v>6024</v>
      </c>
      <c r="BQ907">
        <v>8211</v>
      </c>
      <c r="CT907" s="2">
        <v>46109</v>
      </c>
    </row>
    <row r="908" spans="1:141" hidden="1" x14ac:dyDescent="0.35">
      <c r="A908">
        <v>4087</v>
      </c>
      <c r="B908" t="s">
        <v>561</v>
      </c>
      <c r="C908">
        <v>4995</v>
      </c>
      <c r="D908" t="s">
        <v>4502</v>
      </c>
      <c r="E908" t="s">
        <v>942</v>
      </c>
      <c r="F908" t="s">
        <v>4503</v>
      </c>
      <c r="G908">
        <v>1401</v>
      </c>
      <c r="H908" t="s">
        <v>810</v>
      </c>
      <c r="I908" t="s">
        <v>6025</v>
      </c>
      <c r="J908" t="s">
        <v>6026</v>
      </c>
      <c r="K908" t="s">
        <v>56</v>
      </c>
      <c r="L908" t="s">
        <v>137</v>
      </c>
      <c r="M908" t="s">
        <v>411</v>
      </c>
      <c r="N908" t="s">
        <v>411</v>
      </c>
      <c r="O908" t="s">
        <v>411</v>
      </c>
      <c r="P908" t="s">
        <v>411</v>
      </c>
      <c r="Q908" t="s">
        <v>411</v>
      </c>
      <c r="R908" t="s">
        <v>411</v>
      </c>
      <c r="S908" t="s">
        <v>411</v>
      </c>
      <c r="T908" s="1">
        <v>759400.14</v>
      </c>
      <c r="U908">
        <v>0</v>
      </c>
      <c r="V908">
        <v>0</v>
      </c>
      <c r="W908">
        <v>0</v>
      </c>
      <c r="X908">
        <v>0</v>
      </c>
      <c r="Y908">
        <v>0</v>
      </c>
      <c r="Z908">
        <v>0</v>
      </c>
      <c r="AA908">
        <v>0</v>
      </c>
      <c r="AB908">
        <v>0</v>
      </c>
      <c r="AE908" t="s">
        <v>412</v>
      </c>
      <c r="AH908">
        <v>0</v>
      </c>
      <c r="AK908" s="2">
        <v>45639</v>
      </c>
      <c r="AT908" s="2">
        <v>45643</v>
      </c>
      <c r="AU908" s="2">
        <v>45643</v>
      </c>
      <c r="AV908" t="s">
        <v>561</v>
      </c>
      <c r="AW908" s="2">
        <v>45639</v>
      </c>
      <c r="AY908" s="1">
        <v>905000</v>
      </c>
      <c r="BA908" t="s">
        <v>4506</v>
      </c>
      <c r="BC908" t="s">
        <v>6027</v>
      </c>
      <c r="BD908" t="s">
        <v>929</v>
      </c>
      <c r="BE908" t="s">
        <v>513</v>
      </c>
      <c r="BF908">
        <v>5561982163259</v>
      </c>
      <c r="BG908" t="s">
        <v>6028</v>
      </c>
      <c r="BH908">
        <v>72025630</v>
      </c>
      <c r="BI908" t="s">
        <v>924</v>
      </c>
      <c r="BJ908" t="s">
        <v>6029</v>
      </c>
      <c r="BL908">
        <v>0</v>
      </c>
      <c r="BQ908">
        <v>8264</v>
      </c>
      <c r="BS908" t="s">
        <v>821</v>
      </c>
    </row>
    <row r="909" spans="1:141" hidden="1" x14ac:dyDescent="0.35">
      <c r="A909">
        <v>4088</v>
      </c>
      <c r="B909" t="s">
        <v>404</v>
      </c>
      <c r="C909">
        <v>5001</v>
      </c>
      <c r="D909" t="s">
        <v>4502</v>
      </c>
      <c r="E909" t="s">
        <v>942</v>
      </c>
      <c r="F909" t="s">
        <v>4503</v>
      </c>
      <c r="G909">
        <v>708</v>
      </c>
      <c r="H909" t="s">
        <v>810</v>
      </c>
      <c r="I909" t="s">
        <v>6030</v>
      </c>
      <c r="J909" t="s">
        <v>6031</v>
      </c>
      <c r="K909" t="s">
        <v>56</v>
      </c>
      <c r="L909" t="s">
        <v>137</v>
      </c>
      <c r="M909" t="s">
        <v>411</v>
      </c>
      <c r="N909" t="s">
        <v>411</v>
      </c>
      <c r="O909" t="s">
        <v>411</v>
      </c>
      <c r="P909" t="s">
        <v>411</v>
      </c>
      <c r="Q909" t="s">
        <v>424</v>
      </c>
      <c r="R909" t="s">
        <v>411</v>
      </c>
      <c r="S909" t="s">
        <v>411</v>
      </c>
      <c r="T909" s="1">
        <v>370000</v>
      </c>
      <c r="U909">
        <v>0</v>
      </c>
      <c r="V909">
        <v>0</v>
      </c>
      <c r="W909" s="1">
        <v>370000</v>
      </c>
      <c r="X909">
        <v>0</v>
      </c>
      <c r="Y909">
        <v>0</v>
      </c>
      <c r="Z909" s="1">
        <v>370000</v>
      </c>
      <c r="AA909">
        <v>0</v>
      </c>
      <c r="AB909">
        <v>0</v>
      </c>
      <c r="AE909" t="s">
        <v>412</v>
      </c>
      <c r="AF909">
        <v>377387</v>
      </c>
      <c r="AG909" s="2">
        <v>45680</v>
      </c>
      <c r="AH909" s="1">
        <v>3159.21</v>
      </c>
      <c r="AI909" s="2">
        <v>45583</v>
      </c>
      <c r="AJ909">
        <v>2004</v>
      </c>
      <c r="AK909" s="2">
        <v>45639</v>
      </c>
      <c r="AP909" t="s">
        <v>1582</v>
      </c>
      <c r="AT909" s="2">
        <v>45688</v>
      </c>
      <c r="AU909" s="2">
        <v>45688</v>
      </c>
      <c r="AV909" t="s">
        <v>414</v>
      </c>
      <c r="AW909" s="2">
        <v>45639</v>
      </c>
      <c r="AY909" s="1">
        <v>432500</v>
      </c>
      <c r="BA909" t="s">
        <v>4506</v>
      </c>
      <c r="BC909" t="s">
        <v>6032</v>
      </c>
      <c r="BD909" t="s">
        <v>512</v>
      </c>
      <c r="BE909" t="s">
        <v>513</v>
      </c>
      <c r="BF909">
        <v>5561983818347</v>
      </c>
      <c r="BG909" t="s">
        <v>6033</v>
      </c>
      <c r="BH909">
        <v>72210188</v>
      </c>
      <c r="BI909" t="s">
        <v>1963</v>
      </c>
      <c r="BJ909" t="s">
        <v>6034</v>
      </c>
      <c r="BL909">
        <v>0</v>
      </c>
      <c r="BQ909">
        <v>8215</v>
      </c>
      <c r="BS909" t="s">
        <v>821</v>
      </c>
      <c r="BU909" s="1">
        <v>2000</v>
      </c>
      <c r="BV909" s="2">
        <v>45614</v>
      </c>
      <c r="BW909" t="s">
        <v>422</v>
      </c>
      <c r="BX909" s="2">
        <v>45614</v>
      </c>
      <c r="CA909" s="2">
        <v>45591</v>
      </c>
      <c r="CD909" t="s">
        <v>424</v>
      </c>
      <c r="CJ909" s="2">
        <v>45666</v>
      </c>
      <c r="CM909" s="2">
        <v>45667</v>
      </c>
      <c r="CP909" s="2">
        <v>45659</v>
      </c>
      <c r="CQ909">
        <v>943.28</v>
      </c>
      <c r="CT909" s="2">
        <v>45651</v>
      </c>
      <c r="CU909" s="2">
        <v>45665</v>
      </c>
      <c r="CX909" s="2">
        <v>45670</v>
      </c>
      <c r="DD909" s="2">
        <v>45667</v>
      </c>
      <c r="DE909" s="2">
        <v>45581</v>
      </c>
      <c r="DF909" s="2">
        <v>45684</v>
      </c>
      <c r="DI909" s="2">
        <v>45688</v>
      </c>
      <c r="DJ909" s="2">
        <v>45567</v>
      </c>
      <c r="DO909" s="2">
        <v>45568</v>
      </c>
      <c r="EE909" s="1">
        <v>14400</v>
      </c>
      <c r="EK909" t="s">
        <v>1591</v>
      </c>
    </row>
    <row r="910" spans="1:141" hidden="1" x14ac:dyDescent="0.35">
      <c r="A910">
        <v>4089</v>
      </c>
      <c r="B910" t="s">
        <v>404</v>
      </c>
      <c r="C910">
        <v>5002</v>
      </c>
      <c r="D910" t="s">
        <v>4502</v>
      </c>
      <c r="E910" t="s">
        <v>942</v>
      </c>
      <c r="F910" t="s">
        <v>4503</v>
      </c>
      <c r="G910">
        <v>801</v>
      </c>
      <c r="H910" t="s">
        <v>810</v>
      </c>
      <c r="I910" t="s">
        <v>6035</v>
      </c>
      <c r="J910" t="s">
        <v>6036</v>
      </c>
      <c r="K910" t="s">
        <v>56</v>
      </c>
      <c r="L910" t="s">
        <v>137</v>
      </c>
      <c r="M910" t="s">
        <v>424</v>
      </c>
      <c r="N910" t="s">
        <v>411</v>
      </c>
      <c r="O910" t="s">
        <v>411</v>
      </c>
      <c r="P910" t="s">
        <v>424</v>
      </c>
      <c r="Q910" t="s">
        <v>424</v>
      </c>
      <c r="R910" t="s">
        <v>411</v>
      </c>
      <c r="S910" t="s">
        <v>424</v>
      </c>
      <c r="T910" s="1">
        <v>280000</v>
      </c>
      <c r="U910">
        <v>0</v>
      </c>
      <c r="V910">
        <v>100</v>
      </c>
      <c r="W910" s="1">
        <v>279900</v>
      </c>
      <c r="X910">
        <v>0</v>
      </c>
      <c r="Y910">
        <v>0</v>
      </c>
      <c r="Z910" s="1">
        <v>279900</v>
      </c>
      <c r="AA910">
        <v>0</v>
      </c>
      <c r="AB910">
        <v>0</v>
      </c>
      <c r="AE910" t="s">
        <v>412</v>
      </c>
      <c r="AF910">
        <v>377388</v>
      </c>
      <c r="AG910" s="2">
        <v>45638</v>
      </c>
      <c r="AH910" s="1">
        <v>1896.02</v>
      </c>
      <c r="AI910" s="2">
        <v>45583</v>
      </c>
      <c r="AJ910">
        <v>2004</v>
      </c>
      <c r="AK910" s="2">
        <v>45639</v>
      </c>
      <c r="AT910" s="2">
        <v>45661</v>
      </c>
      <c r="AU910" s="2">
        <v>45661</v>
      </c>
      <c r="AV910" t="s">
        <v>414</v>
      </c>
      <c r="AW910" s="2">
        <v>45639</v>
      </c>
      <c r="AY910" s="1">
        <v>333499.94</v>
      </c>
      <c r="BA910" t="s">
        <v>4506</v>
      </c>
      <c r="BD910" t="s">
        <v>738</v>
      </c>
      <c r="BE910" t="s">
        <v>513</v>
      </c>
      <c r="BF910">
        <v>5561984764856</v>
      </c>
      <c r="BG910" t="s">
        <v>6037</v>
      </c>
      <c r="BH910">
        <v>71828050</v>
      </c>
      <c r="BI910" t="s">
        <v>5039</v>
      </c>
      <c r="BJ910" t="s">
        <v>6038</v>
      </c>
      <c r="BL910">
        <v>0</v>
      </c>
      <c r="BQ910">
        <v>8216</v>
      </c>
      <c r="BS910" t="s">
        <v>5781</v>
      </c>
      <c r="CA910" s="2">
        <v>45590</v>
      </c>
      <c r="CD910" t="s">
        <v>424</v>
      </c>
      <c r="CJ910" s="2">
        <v>45610</v>
      </c>
      <c r="CM910" s="2">
        <v>45618</v>
      </c>
      <c r="CP910" s="2">
        <v>45607</v>
      </c>
      <c r="CT910" s="2">
        <v>45648</v>
      </c>
      <c r="CU910" s="2">
        <v>45609</v>
      </c>
      <c r="CX910" s="2">
        <v>45624</v>
      </c>
      <c r="CY910" t="s">
        <v>424</v>
      </c>
      <c r="DE910" s="2">
        <v>45581</v>
      </c>
      <c r="DF910" s="2">
        <v>45645</v>
      </c>
      <c r="DI910" s="2">
        <v>45656</v>
      </c>
      <c r="DJ910" s="2">
        <v>45560</v>
      </c>
      <c r="DO910" s="2">
        <v>45562</v>
      </c>
      <c r="EE910" s="1">
        <v>10500</v>
      </c>
      <c r="EK910" t="s">
        <v>1591</v>
      </c>
    </row>
    <row r="911" spans="1:141" hidden="1" x14ac:dyDescent="0.35">
      <c r="A911">
        <v>4090</v>
      </c>
      <c r="B911" t="s">
        <v>404</v>
      </c>
      <c r="C911">
        <v>5006</v>
      </c>
      <c r="D911" t="s">
        <v>4502</v>
      </c>
      <c r="E911" t="s">
        <v>942</v>
      </c>
      <c r="F911" t="s">
        <v>4503</v>
      </c>
      <c r="G911">
        <v>802</v>
      </c>
      <c r="H911" t="s">
        <v>810</v>
      </c>
      <c r="I911" t="s">
        <v>6039</v>
      </c>
      <c r="J911" t="s">
        <v>6040</v>
      </c>
      <c r="K911" t="s">
        <v>56</v>
      </c>
      <c r="L911" t="s">
        <v>137</v>
      </c>
      <c r="M911" t="s">
        <v>411</v>
      </c>
      <c r="N911" t="s">
        <v>411</v>
      </c>
      <c r="O911" t="s">
        <v>411</v>
      </c>
      <c r="P911" t="s">
        <v>424</v>
      </c>
      <c r="Q911" t="s">
        <v>424</v>
      </c>
      <c r="R911" t="s">
        <v>411</v>
      </c>
      <c r="S911" t="s">
        <v>411</v>
      </c>
      <c r="T911" s="1">
        <v>329811.34999999998</v>
      </c>
      <c r="U911">
        <v>0</v>
      </c>
      <c r="V911">
        <v>0</v>
      </c>
      <c r="W911" s="1">
        <v>329811.34999999998</v>
      </c>
      <c r="X911">
        <v>0</v>
      </c>
      <c r="Y911">
        <v>0</v>
      </c>
      <c r="Z911" s="1">
        <v>329811.34999999998</v>
      </c>
      <c r="AA911">
        <v>0</v>
      </c>
      <c r="AB911">
        <v>0</v>
      </c>
      <c r="AE911" t="s">
        <v>412</v>
      </c>
      <c r="AF911">
        <v>377389</v>
      </c>
      <c r="AG911" s="2">
        <v>45664</v>
      </c>
      <c r="AH911" s="1">
        <v>3159.21</v>
      </c>
      <c r="AI911" s="2">
        <v>45583</v>
      </c>
      <c r="AJ911">
        <v>2004</v>
      </c>
      <c r="AK911" s="2">
        <v>45642</v>
      </c>
      <c r="AP911" t="s">
        <v>1582</v>
      </c>
      <c r="AT911" s="2">
        <v>45672</v>
      </c>
      <c r="AU911" s="2">
        <v>45672</v>
      </c>
      <c r="AV911" t="s">
        <v>414</v>
      </c>
      <c r="AW911" s="2">
        <v>45642</v>
      </c>
      <c r="AY911" s="1">
        <v>329811.34999999998</v>
      </c>
      <c r="BA911" t="s">
        <v>4506</v>
      </c>
      <c r="BC911" t="s">
        <v>6041</v>
      </c>
      <c r="BD911" t="s">
        <v>929</v>
      </c>
      <c r="BE911" t="s">
        <v>513</v>
      </c>
      <c r="BF911">
        <v>5561981571815</v>
      </c>
      <c r="BG911" t="s">
        <v>6042</v>
      </c>
      <c r="BH911">
        <v>71926250</v>
      </c>
      <c r="BI911" t="s">
        <v>4992</v>
      </c>
      <c r="BJ911" t="s">
        <v>6043</v>
      </c>
      <c r="BL911">
        <v>0</v>
      </c>
      <c r="BQ911">
        <v>8217</v>
      </c>
      <c r="BS911" t="s">
        <v>1195</v>
      </c>
      <c r="BU911" s="1">
        <v>2000</v>
      </c>
      <c r="BV911" s="2">
        <v>45583</v>
      </c>
      <c r="CA911" s="2">
        <v>45591</v>
      </c>
      <c r="CD911" t="s">
        <v>424</v>
      </c>
      <c r="CJ911" s="2">
        <v>45611</v>
      </c>
      <c r="CM911" s="2">
        <v>45644</v>
      </c>
      <c r="CP911" s="2">
        <v>45606</v>
      </c>
      <c r="CS911" s="2">
        <v>45581</v>
      </c>
      <c r="CT911" s="2">
        <v>45678</v>
      </c>
      <c r="CW911" s="2">
        <v>45567</v>
      </c>
      <c r="CX911" s="2">
        <v>45645</v>
      </c>
      <c r="CY911" t="s">
        <v>424</v>
      </c>
      <c r="DE911" s="2">
        <v>45581</v>
      </c>
      <c r="DF911" s="2">
        <v>45670</v>
      </c>
      <c r="DI911" s="2">
        <v>45671</v>
      </c>
      <c r="DJ911" s="2">
        <v>45565</v>
      </c>
      <c r="DO911" s="2">
        <v>45567</v>
      </c>
      <c r="EE911" s="1">
        <v>14550</v>
      </c>
      <c r="EK911" t="s">
        <v>1591</v>
      </c>
    </row>
    <row r="912" spans="1:141" hidden="1" x14ac:dyDescent="0.35">
      <c r="A912">
        <v>4091</v>
      </c>
      <c r="B912" t="s">
        <v>404</v>
      </c>
      <c r="C912">
        <v>4976</v>
      </c>
      <c r="D912" t="s">
        <v>471</v>
      </c>
      <c r="E912" t="s">
        <v>508</v>
      </c>
      <c r="F912" t="s">
        <v>898</v>
      </c>
      <c r="G912">
        <v>204</v>
      </c>
      <c r="H912" t="s">
        <v>474</v>
      </c>
      <c r="I912" t="s">
        <v>6044</v>
      </c>
      <c r="J912" t="s">
        <v>6045</v>
      </c>
      <c r="K912" t="s">
        <v>37</v>
      </c>
      <c r="L912" t="s">
        <v>59</v>
      </c>
      <c r="M912" t="s">
        <v>411</v>
      </c>
      <c r="N912" t="s">
        <v>411</v>
      </c>
      <c r="O912" t="s">
        <v>411</v>
      </c>
      <c r="P912" t="s">
        <v>424</v>
      </c>
      <c r="Q912" t="s">
        <v>424</v>
      </c>
      <c r="R912" t="s">
        <v>411</v>
      </c>
      <c r="S912" t="s">
        <v>411</v>
      </c>
      <c r="T912" s="1">
        <v>155114.85999999999</v>
      </c>
      <c r="U912">
        <v>488.88</v>
      </c>
      <c r="V912">
        <v>0</v>
      </c>
      <c r="W912" s="1">
        <v>100113.7</v>
      </c>
      <c r="X912" s="1">
        <v>55000</v>
      </c>
      <c r="Y912">
        <v>0</v>
      </c>
      <c r="Z912" s="1">
        <v>155113.70000000001</v>
      </c>
      <c r="AA912">
        <v>0</v>
      </c>
      <c r="AB912">
        <v>0</v>
      </c>
      <c r="AD912">
        <v>8787721982429</v>
      </c>
      <c r="AE912" t="s">
        <v>412</v>
      </c>
      <c r="AG912" s="2">
        <v>45691</v>
      </c>
      <c r="AH912" s="1">
        <v>2922.55</v>
      </c>
      <c r="AI912" s="2">
        <v>45672</v>
      </c>
      <c r="AJ912" s="7">
        <v>2025</v>
      </c>
      <c r="AK912" s="2">
        <v>45642</v>
      </c>
      <c r="AP912" t="s">
        <v>413</v>
      </c>
      <c r="AT912" s="2">
        <v>46077</v>
      </c>
      <c r="AU912" s="2">
        <v>46077</v>
      </c>
      <c r="AV912" t="s">
        <v>414</v>
      </c>
      <c r="AW912" s="2">
        <v>45643</v>
      </c>
      <c r="AX912">
        <v>32219</v>
      </c>
      <c r="AY912" s="1">
        <v>206003.7</v>
      </c>
      <c r="BA912" t="s">
        <v>477</v>
      </c>
      <c r="BB912">
        <v>32219</v>
      </c>
      <c r="BD912" t="s">
        <v>5087</v>
      </c>
      <c r="BE912" t="s">
        <v>513</v>
      </c>
      <c r="BF912">
        <v>5561993800049</v>
      </c>
      <c r="BG912" t="s">
        <v>6046</v>
      </c>
      <c r="BH912">
        <v>72450030</v>
      </c>
      <c r="BI912" t="s">
        <v>6047</v>
      </c>
      <c r="BJ912" t="s">
        <v>6048</v>
      </c>
      <c r="BL912" s="1">
        <v>1629.62</v>
      </c>
      <c r="BM912" s="2">
        <v>45811</v>
      </c>
      <c r="BQ912">
        <v>2998</v>
      </c>
      <c r="BR912">
        <v>6291</v>
      </c>
      <c r="BS912" t="s">
        <v>1170</v>
      </c>
      <c r="BT912" s="2">
        <v>45633</v>
      </c>
      <c r="BU912">
        <v>900</v>
      </c>
      <c r="BX912" s="2">
        <v>45698</v>
      </c>
      <c r="BY912" t="s">
        <v>6049</v>
      </c>
      <c r="BZ912" s="2">
        <v>45633</v>
      </c>
      <c r="CA912" s="2">
        <v>45674</v>
      </c>
      <c r="CC912" s="2">
        <v>45642</v>
      </c>
      <c r="CD912" t="s">
        <v>424</v>
      </c>
      <c r="CF912" s="2">
        <v>45633</v>
      </c>
      <c r="CG912" s="2">
        <v>45643</v>
      </c>
      <c r="CI912" s="2">
        <v>45644</v>
      </c>
      <c r="CJ912" s="2">
        <v>45678</v>
      </c>
      <c r="CL912" s="2">
        <v>45633</v>
      </c>
      <c r="CM912" s="2">
        <v>45684</v>
      </c>
      <c r="CN912" s="2">
        <v>45642</v>
      </c>
      <c r="CO912" s="2">
        <v>45658</v>
      </c>
      <c r="CP912" s="2">
        <v>45674</v>
      </c>
      <c r="CR912" s="2">
        <v>45643</v>
      </c>
      <c r="CS912" s="2">
        <v>45663</v>
      </c>
      <c r="CU912" s="2">
        <v>45674</v>
      </c>
      <c r="CV912" s="2">
        <v>45679</v>
      </c>
      <c r="CW912" s="2">
        <v>45663</v>
      </c>
      <c r="CX912" s="2">
        <v>45687</v>
      </c>
      <c r="CY912" t="s">
        <v>424</v>
      </c>
      <c r="DD912" s="2">
        <v>45674</v>
      </c>
      <c r="DF912" s="2">
        <v>45691</v>
      </c>
      <c r="DI912" s="2">
        <v>45692</v>
      </c>
      <c r="DJ912" s="2">
        <v>45640</v>
      </c>
      <c r="DK912" s="2">
        <v>45680</v>
      </c>
      <c r="DL912" s="2">
        <v>45700</v>
      </c>
      <c r="DM912" s="2">
        <v>45701</v>
      </c>
      <c r="DN912" s="2">
        <v>46059</v>
      </c>
      <c r="DO912" s="2">
        <v>45663</v>
      </c>
      <c r="DP912" s="2">
        <v>46059</v>
      </c>
      <c r="DY912">
        <v>42888</v>
      </c>
      <c r="EA912" t="s">
        <v>3282</v>
      </c>
      <c r="EE912" s="1">
        <v>4005.57</v>
      </c>
      <c r="EG912" t="s">
        <v>1640</v>
      </c>
      <c r="EH912" t="s">
        <v>3373</v>
      </c>
      <c r="EI912" t="s">
        <v>3282</v>
      </c>
      <c r="EJ912" t="s">
        <v>4126</v>
      </c>
      <c r="EK912" t="s">
        <v>1591</v>
      </c>
    </row>
    <row r="913" spans="1:141" hidden="1" x14ac:dyDescent="0.35">
      <c r="A913">
        <v>4092</v>
      </c>
      <c r="B913" t="s">
        <v>561</v>
      </c>
      <c r="C913">
        <v>4984</v>
      </c>
      <c r="D913" t="s">
        <v>405</v>
      </c>
      <c r="E913" t="s">
        <v>406</v>
      </c>
      <c r="F913" t="s">
        <v>473</v>
      </c>
      <c r="G913" t="s">
        <v>1208</v>
      </c>
      <c r="H913" t="s">
        <v>408</v>
      </c>
      <c r="I913" t="s">
        <v>6050</v>
      </c>
      <c r="J913" t="s">
        <v>6051</v>
      </c>
      <c r="K913" t="s">
        <v>22</v>
      </c>
      <c r="L913" t="s">
        <v>21</v>
      </c>
      <c r="M913" t="s">
        <v>411</v>
      </c>
      <c r="N913" t="s">
        <v>411</v>
      </c>
      <c r="O913" t="s">
        <v>411</v>
      </c>
      <c r="P913" t="s">
        <v>411</v>
      </c>
      <c r="Q913" t="s">
        <v>411</v>
      </c>
      <c r="R913" t="s">
        <v>411</v>
      </c>
      <c r="S913" t="s">
        <v>411</v>
      </c>
      <c r="T913" s="1">
        <v>160485.12</v>
      </c>
      <c r="U913">
        <v>660</v>
      </c>
      <c r="V913">
        <v>0</v>
      </c>
      <c r="W913" s="1">
        <v>125776.21</v>
      </c>
      <c r="X913" s="1">
        <v>26933</v>
      </c>
      <c r="Y913">
        <v>0</v>
      </c>
      <c r="Z913" s="1">
        <v>152709.21</v>
      </c>
      <c r="AA913">
        <v>0</v>
      </c>
      <c r="AB913">
        <v>0</v>
      </c>
      <c r="AE913" t="s">
        <v>412</v>
      </c>
      <c r="AH913">
        <v>0</v>
      </c>
      <c r="AK913" s="2">
        <v>45642</v>
      </c>
      <c r="AP913" t="s">
        <v>413</v>
      </c>
      <c r="AT913" s="2">
        <v>45646</v>
      </c>
      <c r="AU913" s="2">
        <v>45646</v>
      </c>
      <c r="AV913" t="s">
        <v>561</v>
      </c>
      <c r="AW913" s="2">
        <v>45645</v>
      </c>
      <c r="AX913">
        <v>32273</v>
      </c>
      <c r="AY913" s="1">
        <v>229999.02</v>
      </c>
      <c r="BA913" t="s">
        <v>415</v>
      </c>
      <c r="BB913">
        <v>32273</v>
      </c>
      <c r="BC913" t="s">
        <v>6052</v>
      </c>
      <c r="BD913" t="s">
        <v>416</v>
      </c>
      <c r="BE913" t="s">
        <v>417</v>
      </c>
      <c r="BF913">
        <v>5561999864215</v>
      </c>
      <c r="BG913" t="s">
        <v>6053</v>
      </c>
      <c r="BH913">
        <v>73805229</v>
      </c>
      <c r="BI913" t="s">
        <v>614</v>
      </c>
      <c r="BJ913" t="s">
        <v>6054</v>
      </c>
      <c r="BL913" s="1">
        <v>2200</v>
      </c>
      <c r="BM913" s="2">
        <v>45754</v>
      </c>
      <c r="BQ913">
        <v>3028</v>
      </c>
      <c r="BR913">
        <v>6302</v>
      </c>
      <c r="BS913" t="s">
        <v>1413</v>
      </c>
      <c r="BT913" s="2">
        <v>45643</v>
      </c>
      <c r="BY913" t="s">
        <v>6055</v>
      </c>
      <c r="CC913" s="2">
        <v>45644</v>
      </c>
      <c r="CN913" s="2">
        <v>45644</v>
      </c>
      <c r="CS913" s="2">
        <v>45644</v>
      </c>
      <c r="CT913" s="2">
        <v>45754</v>
      </c>
      <c r="CW913" s="2">
        <v>45644</v>
      </c>
      <c r="CY913" t="s">
        <v>424</v>
      </c>
      <c r="DB913" s="2">
        <v>45643</v>
      </c>
      <c r="DE913" s="2">
        <v>45644</v>
      </c>
      <c r="DJ913" s="2">
        <v>45642</v>
      </c>
      <c r="DO913" s="2">
        <v>45644</v>
      </c>
      <c r="EG913" t="s">
        <v>1640</v>
      </c>
      <c r="EK913" t="s">
        <v>3786</v>
      </c>
    </row>
    <row r="914" spans="1:141" hidden="1" x14ac:dyDescent="0.35">
      <c r="A914">
        <v>4093</v>
      </c>
      <c r="B914" t="s">
        <v>1352</v>
      </c>
      <c r="C914">
        <v>4979</v>
      </c>
      <c r="D914" t="s">
        <v>405</v>
      </c>
      <c r="E914" t="s">
        <v>406</v>
      </c>
      <c r="F914" t="s">
        <v>687</v>
      </c>
      <c r="G914">
        <v>4</v>
      </c>
      <c r="H914" t="s">
        <v>408</v>
      </c>
      <c r="I914" t="s">
        <v>6056</v>
      </c>
      <c r="J914" t="s">
        <v>6057</v>
      </c>
      <c r="K914" t="s">
        <v>22</v>
      </c>
      <c r="L914" t="s">
        <v>105</v>
      </c>
      <c r="M914" t="s">
        <v>411</v>
      </c>
      <c r="N914" t="s">
        <v>411</v>
      </c>
      <c r="O914" t="s">
        <v>411</v>
      </c>
      <c r="P914" t="s">
        <v>411</v>
      </c>
      <c r="Q914" t="s">
        <v>411</v>
      </c>
      <c r="R914" t="s">
        <v>411</v>
      </c>
      <c r="S914" t="s">
        <v>411</v>
      </c>
      <c r="T914" s="1">
        <v>162274.18</v>
      </c>
      <c r="U914">
        <v>822.86</v>
      </c>
      <c r="V914">
        <v>0</v>
      </c>
      <c r="W914" s="1">
        <v>143524.66</v>
      </c>
      <c r="X914" s="1">
        <v>3091</v>
      </c>
      <c r="Y914">
        <v>0</v>
      </c>
      <c r="Z914" s="1">
        <v>146615.66</v>
      </c>
      <c r="AA914">
        <v>0</v>
      </c>
      <c r="AB914">
        <v>0</v>
      </c>
      <c r="AE914" t="s">
        <v>412</v>
      </c>
      <c r="AF914" t="s">
        <v>6058</v>
      </c>
      <c r="AG914" s="2">
        <v>45708</v>
      </c>
      <c r="AH914" s="1">
        <v>3285.63</v>
      </c>
      <c r="AI914" s="2">
        <v>45652</v>
      </c>
      <c r="AJ914">
        <v>2004</v>
      </c>
      <c r="AK914" s="2">
        <v>45643</v>
      </c>
      <c r="AP914" t="s">
        <v>413</v>
      </c>
      <c r="AT914" s="2">
        <v>45733</v>
      </c>
      <c r="AU914" s="2">
        <v>45985</v>
      </c>
      <c r="AV914" t="s">
        <v>414</v>
      </c>
      <c r="AW914" s="2">
        <v>45643</v>
      </c>
      <c r="AX914">
        <v>32234</v>
      </c>
      <c r="AY914" s="1">
        <v>247200.58</v>
      </c>
      <c r="BA914" t="s">
        <v>415</v>
      </c>
      <c r="BB914">
        <v>32234</v>
      </c>
      <c r="BC914" t="s">
        <v>6059</v>
      </c>
      <c r="BD914" t="s">
        <v>445</v>
      </c>
      <c r="BE914" t="s">
        <v>417</v>
      </c>
      <c r="BF914">
        <v>5561998355875</v>
      </c>
      <c r="BG914" t="s">
        <v>6060</v>
      </c>
      <c r="BH914">
        <v>73870000</v>
      </c>
      <c r="BI914" t="s">
        <v>2971</v>
      </c>
      <c r="BJ914" t="s">
        <v>6061</v>
      </c>
      <c r="BL914" s="1">
        <v>2823.95</v>
      </c>
      <c r="BO914" t="s">
        <v>6062</v>
      </c>
      <c r="BP914" t="s">
        <v>6063</v>
      </c>
      <c r="BQ914">
        <v>3236</v>
      </c>
      <c r="BR914">
        <v>6292</v>
      </c>
      <c r="BS914" t="s">
        <v>449</v>
      </c>
      <c r="BT914" s="2">
        <v>45644</v>
      </c>
      <c r="BW914" t="s">
        <v>422</v>
      </c>
      <c r="BY914" t="s">
        <v>6064</v>
      </c>
      <c r="BZ914" s="2">
        <v>45644</v>
      </c>
      <c r="CC914" s="2">
        <v>45644</v>
      </c>
      <c r="CD914" t="s">
        <v>424</v>
      </c>
      <c r="CF914" s="2">
        <v>45644</v>
      </c>
      <c r="CG914" s="2">
        <v>45644</v>
      </c>
      <c r="CI914" s="2">
        <v>45645</v>
      </c>
      <c r="CJ914" s="2">
        <v>45695</v>
      </c>
      <c r="CL914" s="2">
        <v>45646</v>
      </c>
      <c r="CM914" s="2">
        <v>45698</v>
      </c>
      <c r="CN914" s="2">
        <v>45645</v>
      </c>
      <c r="CO914" s="2">
        <v>45691</v>
      </c>
      <c r="CP914" s="2">
        <v>45666</v>
      </c>
      <c r="CR914" s="2">
        <v>45646</v>
      </c>
      <c r="CS914" s="2">
        <v>45646</v>
      </c>
      <c r="CT914" s="2">
        <v>45815</v>
      </c>
      <c r="CU914" s="2">
        <v>45691</v>
      </c>
      <c r="CV914" s="2">
        <v>45783</v>
      </c>
      <c r="CW914" s="2">
        <v>45646</v>
      </c>
      <c r="CY914" t="s">
        <v>424</v>
      </c>
      <c r="CZ914" s="2">
        <v>45702</v>
      </c>
      <c r="DC914" s="2">
        <v>45705</v>
      </c>
      <c r="DD914" s="2">
        <v>45652</v>
      </c>
      <c r="DF914" s="2">
        <v>45708</v>
      </c>
      <c r="DI914" s="2">
        <v>45709</v>
      </c>
      <c r="DJ914" s="2">
        <v>45643</v>
      </c>
      <c r="DK914" s="2">
        <v>45783</v>
      </c>
      <c r="DL914" s="2">
        <v>45940</v>
      </c>
      <c r="DM914" s="2">
        <v>45952</v>
      </c>
      <c r="DO914" s="2">
        <v>45646</v>
      </c>
      <c r="EE914" s="1">
        <v>1917.45</v>
      </c>
      <c r="EG914" t="s">
        <v>1640</v>
      </c>
    </row>
    <row r="915" spans="1:141" hidden="1" x14ac:dyDescent="0.35">
      <c r="A915">
        <v>4094</v>
      </c>
      <c r="B915" t="s">
        <v>1352</v>
      </c>
      <c r="C915">
        <v>4981</v>
      </c>
      <c r="D915" t="s">
        <v>976</v>
      </c>
      <c r="E915" t="s">
        <v>834</v>
      </c>
      <c r="F915" t="s">
        <v>519</v>
      </c>
      <c r="G915" t="s">
        <v>1688</v>
      </c>
      <c r="H915" t="s">
        <v>408</v>
      </c>
      <c r="I915" t="s">
        <v>6065</v>
      </c>
      <c r="J915" t="s">
        <v>6066</v>
      </c>
      <c r="K915" t="s">
        <v>22</v>
      </c>
      <c r="L915" t="s">
        <v>125</v>
      </c>
      <c r="M915" t="s">
        <v>411</v>
      </c>
      <c r="N915" t="s">
        <v>411</v>
      </c>
      <c r="O915" t="s">
        <v>411</v>
      </c>
      <c r="P915" t="s">
        <v>411</v>
      </c>
      <c r="Q915" t="s">
        <v>411</v>
      </c>
      <c r="R915" t="s">
        <v>411</v>
      </c>
      <c r="S915" t="s">
        <v>411</v>
      </c>
      <c r="T915" s="1">
        <v>164200</v>
      </c>
      <c r="U915">
        <v>765</v>
      </c>
      <c r="V915">
        <v>0</v>
      </c>
      <c r="W915" s="1">
        <v>146163.06</v>
      </c>
      <c r="X915" s="1">
        <v>4757</v>
      </c>
      <c r="Y915">
        <v>0</v>
      </c>
      <c r="Z915" s="1">
        <v>150920.06</v>
      </c>
      <c r="AA915">
        <v>0</v>
      </c>
      <c r="AB915">
        <v>0</v>
      </c>
      <c r="AD915">
        <v>8787721987730</v>
      </c>
      <c r="AE915" t="s">
        <v>412</v>
      </c>
      <c r="AG915" s="2">
        <v>45707</v>
      </c>
      <c r="AH915" s="1">
        <v>2884.12</v>
      </c>
      <c r="AI915" s="2">
        <v>45646</v>
      </c>
      <c r="AJ915">
        <v>2004</v>
      </c>
      <c r="AK915" s="2">
        <v>45643</v>
      </c>
      <c r="AP915" t="s">
        <v>413</v>
      </c>
      <c r="AT915" s="2">
        <v>45733</v>
      </c>
      <c r="AU915" s="2">
        <v>45974</v>
      </c>
      <c r="AV915" t="s">
        <v>414</v>
      </c>
      <c r="AW915" s="2">
        <v>45643</v>
      </c>
      <c r="AX915">
        <v>32235</v>
      </c>
      <c r="AY915" s="1">
        <v>230000</v>
      </c>
      <c r="BA915" t="s">
        <v>980</v>
      </c>
      <c r="BB915">
        <v>32235</v>
      </c>
      <c r="BC915" t="s">
        <v>6067</v>
      </c>
      <c r="BD915" t="s">
        <v>416</v>
      </c>
      <c r="BE915" t="s">
        <v>417</v>
      </c>
      <c r="BF915">
        <v>5561996803096</v>
      </c>
      <c r="BG915" t="s">
        <v>6068</v>
      </c>
      <c r="BH915">
        <v>73805460</v>
      </c>
      <c r="BI915" t="s">
        <v>6069</v>
      </c>
      <c r="BJ915" t="s">
        <v>6070</v>
      </c>
      <c r="BL915" s="1">
        <v>2553.25</v>
      </c>
      <c r="BQ915">
        <v>3747</v>
      </c>
      <c r="BR915">
        <v>6293</v>
      </c>
      <c r="BS915" t="s">
        <v>457</v>
      </c>
      <c r="BT915" s="2">
        <v>45643</v>
      </c>
      <c r="BW915" t="s">
        <v>422</v>
      </c>
      <c r="BY915" t="s">
        <v>6071</v>
      </c>
      <c r="BZ915" s="2">
        <v>45644</v>
      </c>
      <c r="CC915" s="2">
        <v>45644</v>
      </c>
      <c r="CD915" t="s">
        <v>424</v>
      </c>
      <c r="CF915" s="2">
        <v>45644</v>
      </c>
      <c r="CG915" s="2">
        <v>45643</v>
      </c>
      <c r="CI915" s="2">
        <v>45644</v>
      </c>
      <c r="CJ915" s="2">
        <v>45701</v>
      </c>
      <c r="CL915" s="2">
        <v>45646</v>
      </c>
      <c r="CM915" s="2">
        <v>45701</v>
      </c>
      <c r="CN915" s="2">
        <v>45644</v>
      </c>
      <c r="CO915" s="2">
        <v>45691</v>
      </c>
      <c r="CP915" s="2">
        <v>45664</v>
      </c>
      <c r="CR915" s="2">
        <v>45645</v>
      </c>
      <c r="CS915" s="2">
        <v>45645</v>
      </c>
      <c r="CT915" s="2">
        <v>45636</v>
      </c>
      <c r="CU915" s="2">
        <v>45691</v>
      </c>
      <c r="CV915" s="2">
        <v>45782</v>
      </c>
      <c r="CW915" s="2">
        <v>45645</v>
      </c>
      <c r="CY915" t="s">
        <v>424</v>
      </c>
      <c r="DD915" s="2">
        <v>45672</v>
      </c>
      <c r="DF915" s="2">
        <v>45707</v>
      </c>
      <c r="DI915" s="2">
        <v>45708</v>
      </c>
      <c r="DJ915" s="2">
        <v>45640</v>
      </c>
      <c r="DK915" s="2">
        <v>45833</v>
      </c>
      <c r="DL915" s="2">
        <v>45853</v>
      </c>
      <c r="DM915" s="2">
        <v>45918</v>
      </c>
      <c r="DO915" s="2">
        <v>45645</v>
      </c>
      <c r="EE915" s="1">
        <v>1979.57</v>
      </c>
      <c r="EG915" t="s">
        <v>1640</v>
      </c>
    </row>
    <row r="916" spans="1:141" hidden="1" x14ac:dyDescent="0.35">
      <c r="A916">
        <v>4095</v>
      </c>
      <c r="B916" t="s">
        <v>561</v>
      </c>
      <c r="C916">
        <v>4985</v>
      </c>
      <c r="D916" t="s">
        <v>471</v>
      </c>
      <c r="E916" t="s">
        <v>508</v>
      </c>
      <c r="F916" t="s">
        <v>687</v>
      </c>
      <c r="G916">
        <v>304</v>
      </c>
      <c r="H916" t="s">
        <v>474</v>
      </c>
      <c r="I916" t="s">
        <v>5312</v>
      </c>
      <c r="J916" t="s">
        <v>5313</v>
      </c>
      <c r="K916" t="s">
        <v>38</v>
      </c>
      <c r="L916" t="s">
        <v>164</v>
      </c>
      <c r="M916" t="s">
        <v>411</v>
      </c>
      <c r="N916" t="s">
        <v>411</v>
      </c>
      <c r="O916" t="s">
        <v>411</v>
      </c>
      <c r="P916" t="s">
        <v>411</v>
      </c>
      <c r="Q916" t="s">
        <v>411</v>
      </c>
      <c r="R916" t="s">
        <v>411</v>
      </c>
      <c r="S916" t="s">
        <v>411</v>
      </c>
      <c r="T916" s="1">
        <v>147035.68</v>
      </c>
      <c r="U916">
        <v>569.28</v>
      </c>
      <c r="V916">
        <v>0</v>
      </c>
      <c r="W916" s="1">
        <v>110666.04</v>
      </c>
      <c r="X916" s="1">
        <v>45514</v>
      </c>
      <c r="Y916">
        <v>0</v>
      </c>
      <c r="Z916" s="1">
        <v>156180.04</v>
      </c>
      <c r="AA916">
        <v>0</v>
      </c>
      <c r="AB916">
        <v>0</v>
      </c>
      <c r="AE916" t="s">
        <v>412</v>
      </c>
      <c r="AH916">
        <v>0</v>
      </c>
      <c r="AK916" s="2">
        <v>45643</v>
      </c>
      <c r="AP916" t="s">
        <v>4697</v>
      </c>
      <c r="AT916" s="2">
        <v>45679</v>
      </c>
      <c r="AU916" s="2">
        <v>45679</v>
      </c>
      <c r="AV916" t="s">
        <v>561</v>
      </c>
      <c r="AW916" s="2">
        <v>45643</v>
      </c>
      <c r="AX916">
        <v>32248</v>
      </c>
      <c r="AY916" s="1">
        <v>197449.78</v>
      </c>
      <c r="BA916" t="s">
        <v>477</v>
      </c>
      <c r="BB916">
        <v>32248</v>
      </c>
      <c r="BF916">
        <v>5561998181631</v>
      </c>
      <c r="BG916" t="s">
        <v>5314</v>
      </c>
      <c r="BH916">
        <v>72911253</v>
      </c>
      <c r="BI916" t="s">
        <v>3724</v>
      </c>
      <c r="BJ916" t="s">
        <v>5315</v>
      </c>
      <c r="BL916" s="1">
        <v>2500</v>
      </c>
      <c r="BM916" s="2">
        <v>45774</v>
      </c>
      <c r="BQ916">
        <v>2934</v>
      </c>
      <c r="BR916">
        <v>6165</v>
      </c>
      <c r="BS916" t="s">
        <v>449</v>
      </c>
      <c r="BT916" s="2">
        <v>45637</v>
      </c>
      <c r="BY916" t="s">
        <v>6072</v>
      </c>
      <c r="BZ916" s="2">
        <v>45637</v>
      </c>
      <c r="CC916" s="2">
        <v>45639</v>
      </c>
      <c r="CF916" s="2">
        <v>45637</v>
      </c>
      <c r="CL916" s="2">
        <v>45637</v>
      </c>
      <c r="CN916" s="2">
        <v>45639</v>
      </c>
      <c r="CR916" s="2">
        <v>45643</v>
      </c>
      <c r="DD916" s="2">
        <v>45636</v>
      </c>
      <c r="EF916" t="s">
        <v>6073</v>
      </c>
      <c r="EG916" t="s">
        <v>735</v>
      </c>
      <c r="EH916" t="s">
        <v>3373</v>
      </c>
      <c r="EI916" t="s">
        <v>6074</v>
      </c>
      <c r="EJ916" t="s">
        <v>4126</v>
      </c>
      <c r="EK916" t="s">
        <v>2865</v>
      </c>
    </row>
    <row r="917" spans="1:141" hidden="1" x14ac:dyDescent="0.35">
      <c r="A917">
        <v>4096</v>
      </c>
      <c r="B917" t="s">
        <v>404</v>
      </c>
      <c r="C917">
        <v>4969</v>
      </c>
      <c r="D917" t="s">
        <v>471</v>
      </c>
      <c r="E917" t="s">
        <v>472</v>
      </c>
      <c r="F917" t="s">
        <v>461</v>
      </c>
      <c r="G917">
        <v>3</v>
      </c>
      <c r="H917" t="s">
        <v>474</v>
      </c>
      <c r="I917" t="s">
        <v>6075</v>
      </c>
      <c r="J917" t="s">
        <v>6076</v>
      </c>
      <c r="K917" t="s">
        <v>38</v>
      </c>
      <c r="L917" t="s">
        <v>52</v>
      </c>
      <c r="M917" t="s">
        <v>411</v>
      </c>
      <c r="N917" t="s">
        <v>411</v>
      </c>
      <c r="O917" t="s">
        <v>411</v>
      </c>
      <c r="P917" t="s">
        <v>424</v>
      </c>
      <c r="Q917" t="s">
        <v>424</v>
      </c>
      <c r="R917" t="s">
        <v>411</v>
      </c>
      <c r="S917" t="s">
        <v>411</v>
      </c>
      <c r="T917" s="1">
        <v>137922.23999999999</v>
      </c>
      <c r="U917">
        <v>685.44</v>
      </c>
      <c r="V917">
        <v>0</v>
      </c>
      <c r="W917" s="1">
        <v>114000</v>
      </c>
      <c r="X917" s="1">
        <v>27420</v>
      </c>
      <c r="Y917">
        <v>0</v>
      </c>
      <c r="Z917" s="1">
        <v>141420</v>
      </c>
      <c r="AA917">
        <v>0</v>
      </c>
      <c r="AB917">
        <v>0</v>
      </c>
      <c r="AD917">
        <v>8787722037442</v>
      </c>
      <c r="AE917" t="s">
        <v>412</v>
      </c>
      <c r="AG917" s="2">
        <v>45699</v>
      </c>
      <c r="AH917" s="1">
        <v>2924.84</v>
      </c>
      <c r="AI917" s="2">
        <v>45671</v>
      </c>
      <c r="AJ917" s="7">
        <v>2025</v>
      </c>
      <c r="AK917" s="2">
        <v>45643</v>
      </c>
      <c r="AP917" t="s">
        <v>4697</v>
      </c>
      <c r="AT917" s="2">
        <v>46077</v>
      </c>
      <c r="AU917" s="2">
        <v>46077</v>
      </c>
      <c r="AV917" t="s">
        <v>414</v>
      </c>
      <c r="AW917" s="2">
        <v>45644</v>
      </c>
      <c r="AX917">
        <v>32252</v>
      </c>
      <c r="AY917" s="1">
        <v>199077.6</v>
      </c>
      <c r="BA917" t="s">
        <v>477</v>
      </c>
      <c r="BB917">
        <v>32252</v>
      </c>
      <c r="BC917" t="s">
        <v>6077</v>
      </c>
      <c r="BD917" t="s">
        <v>478</v>
      </c>
      <c r="BE917" t="s">
        <v>417</v>
      </c>
      <c r="BF917">
        <v>5561995020030</v>
      </c>
      <c r="BG917" t="s">
        <v>6078</v>
      </c>
      <c r="BH917">
        <v>72910735</v>
      </c>
      <c r="BI917" t="s">
        <v>6079</v>
      </c>
      <c r="BJ917" t="s">
        <v>6080</v>
      </c>
      <c r="BL917" s="1">
        <v>2284.81</v>
      </c>
      <c r="BQ917">
        <v>2718</v>
      </c>
      <c r="BR917">
        <v>6300</v>
      </c>
      <c r="BS917" t="s">
        <v>490</v>
      </c>
      <c r="BT917" s="2">
        <v>45666</v>
      </c>
      <c r="BU917">
        <v>766.42</v>
      </c>
      <c r="BV917" s="2">
        <v>45671</v>
      </c>
      <c r="BW917" t="s">
        <v>422</v>
      </c>
      <c r="BY917" t="s">
        <v>6081</v>
      </c>
      <c r="BZ917" s="2">
        <v>45666</v>
      </c>
      <c r="CA917" s="2">
        <v>45674</v>
      </c>
      <c r="CC917" s="2">
        <v>45638</v>
      </c>
      <c r="CD917" t="s">
        <v>424</v>
      </c>
      <c r="CF917" s="2">
        <v>45666</v>
      </c>
      <c r="CI917" s="2">
        <v>45656</v>
      </c>
      <c r="CJ917" s="2">
        <v>45678</v>
      </c>
      <c r="CL917" s="2">
        <v>45666</v>
      </c>
      <c r="CM917" s="2">
        <v>45687</v>
      </c>
      <c r="CN917" s="2">
        <v>45638</v>
      </c>
      <c r="CO917" s="2">
        <v>45658</v>
      </c>
      <c r="CP917" s="2">
        <v>45674</v>
      </c>
      <c r="CR917" s="2">
        <v>45670</v>
      </c>
      <c r="CS917" s="2">
        <v>45670</v>
      </c>
      <c r="CU917" s="2">
        <v>45674</v>
      </c>
      <c r="CV917" s="2">
        <v>45678</v>
      </c>
      <c r="CW917" s="2">
        <v>45670</v>
      </c>
      <c r="CX917" s="2">
        <v>45693</v>
      </c>
      <c r="CY917" t="s">
        <v>424</v>
      </c>
      <c r="DD917" s="2">
        <v>45642</v>
      </c>
      <c r="DF917" s="2">
        <v>45699</v>
      </c>
      <c r="DI917" s="2">
        <v>45702</v>
      </c>
      <c r="DJ917" s="2">
        <v>45644</v>
      </c>
      <c r="DK917" s="2">
        <v>45679</v>
      </c>
      <c r="DL917" s="2">
        <v>45700</v>
      </c>
      <c r="DM917" s="2">
        <v>45701</v>
      </c>
      <c r="DN917" s="2">
        <v>46059</v>
      </c>
      <c r="DO917" s="2">
        <v>45663</v>
      </c>
      <c r="DP917" s="2">
        <v>46059</v>
      </c>
      <c r="EA917" t="s">
        <v>3282</v>
      </c>
      <c r="EE917" s="1">
        <v>3805.57</v>
      </c>
      <c r="EG917" t="s">
        <v>735</v>
      </c>
      <c r="EH917" t="s">
        <v>3373</v>
      </c>
      <c r="EI917" t="s">
        <v>3282</v>
      </c>
      <c r="EJ917" t="s">
        <v>4126</v>
      </c>
      <c r="EK917" t="s">
        <v>1591</v>
      </c>
    </row>
    <row r="918" spans="1:141" hidden="1" x14ac:dyDescent="0.35">
      <c r="A918">
        <v>4097</v>
      </c>
      <c r="B918" t="s">
        <v>3928</v>
      </c>
      <c r="C918">
        <v>4944</v>
      </c>
      <c r="D918" t="s">
        <v>4502</v>
      </c>
      <c r="E918" t="s">
        <v>942</v>
      </c>
      <c r="F918" t="s">
        <v>4503</v>
      </c>
      <c r="G918">
        <v>906</v>
      </c>
      <c r="H918" t="s">
        <v>810</v>
      </c>
      <c r="I918" t="s">
        <v>6082</v>
      </c>
      <c r="J918" t="s">
        <v>6083</v>
      </c>
      <c r="K918" t="s">
        <v>56</v>
      </c>
      <c r="L918" t="s">
        <v>137</v>
      </c>
      <c r="M918" t="s">
        <v>411</v>
      </c>
      <c r="N918" t="s">
        <v>411</v>
      </c>
      <c r="O918" t="s">
        <v>411</v>
      </c>
      <c r="P918" t="s">
        <v>411</v>
      </c>
      <c r="Q918" t="s">
        <v>411</v>
      </c>
      <c r="R918" t="s">
        <v>411</v>
      </c>
      <c r="S918" t="s">
        <v>411</v>
      </c>
      <c r="T918" s="1">
        <v>414391.88</v>
      </c>
      <c r="U918">
        <v>0</v>
      </c>
      <c r="V918">
        <v>0</v>
      </c>
      <c r="W918">
        <v>0</v>
      </c>
      <c r="X918">
        <v>0</v>
      </c>
      <c r="Y918">
        <v>0</v>
      </c>
      <c r="Z918">
        <v>0</v>
      </c>
      <c r="AA918">
        <v>0</v>
      </c>
      <c r="AB918">
        <v>0</v>
      </c>
      <c r="AE918" t="s">
        <v>412</v>
      </c>
      <c r="AH918">
        <v>0</v>
      </c>
      <c r="AK918" s="2">
        <v>45643</v>
      </c>
      <c r="AP918" t="s">
        <v>4990</v>
      </c>
      <c r="AT918" s="2">
        <v>45660</v>
      </c>
      <c r="AU918" s="2">
        <v>46119</v>
      </c>
      <c r="AV918" t="s">
        <v>414</v>
      </c>
      <c r="AW918" s="2">
        <v>45643</v>
      </c>
      <c r="AX918">
        <v>32245</v>
      </c>
      <c r="AY918" s="1">
        <v>574191.88</v>
      </c>
      <c r="BA918" t="s">
        <v>4506</v>
      </c>
      <c r="BB918">
        <v>32245</v>
      </c>
      <c r="BC918" t="s">
        <v>6084</v>
      </c>
      <c r="BD918" t="s">
        <v>6085</v>
      </c>
      <c r="BE918" t="s">
        <v>6086</v>
      </c>
      <c r="BF918">
        <v>5561982502288</v>
      </c>
      <c r="BG918" t="s">
        <v>6087</v>
      </c>
      <c r="BH918">
        <v>58035250</v>
      </c>
      <c r="BI918" t="s">
        <v>6088</v>
      </c>
      <c r="BJ918" t="s">
        <v>6089</v>
      </c>
      <c r="BL918">
        <v>0</v>
      </c>
      <c r="BO918" t="s">
        <v>6090</v>
      </c>
      <c r="BP918" t="s">
        <v>6091</v>
      </c>
      <c r="BQ918">
        <v>8229</v>
      </c>
      <c r="BR918">
        <v>6295</v>
      </c>
    </row>
    <row r="919" spans="1:141" hidden="1" x14ac:dyDescent="0.35">
      <c r="A919">
        <v>4098</v>
      </c>
      <c r="B919" t="s">
        <v>1352</v>
      </c>
      <c r="C919">
        <v>5009</v>
      </c>
      <c r="D919" t="s">
        <v>833</v>
      </c>
      <c r="E919" t="s">
        <v>834</v>
      </c>
      <c r="F919" t="s">
        <v>451</v>
      </c>
      <c r="G919">
        <v>3</v>
      </c>
      <c r="H919" t="s">
        <v>474</v>
      </c>
      <c r="I919" t="s">
        <v>6092</v>
      </c>
      <c r="J919" t="s">
        <v>6093</v>
      </c>
      <c r="K919" t="s">
        <v>38</v>
      </c>
      <c r="L919" t="s">
        <v>101</v>
      </c>
      <c r="M919" t="s">
        <v>411</v>
      </c>
      <c r="N919" t="s">
        <v>411</v>
      </c>
      <c r="O919" t="s">
        <v>411</v>
      </c>
      <c r="P919" t="s">
        <v>424</v>
      </c>
      <c r="Q919" t="s">
        <v>424</v>
      </c>
      <c r="R919" t="s">
        <v>411</v>
      </c>
      <c r="S919" t="s">
        <v>411</v>
      </c>
      <c r="T919" s="1">
        <v>145951.75</v>
      </c>
      <c r="U919">
        <v>570</v>
      </c>
      <c r="V919">
        <v>0</v>
      </c>
      <c r="W919" s="1">
        <v>101120.5</v>
      </c>
      <c r="X919" s="1">
        <v>44833</v>
      </c>
      <c r="Y919">
        <v>0</v>
      </c>
      <c r="Z919" s="1">
        <v>145953.5</v>
      </c>
      <c r="AA919">
        <v>0</v>
      </c>
      <c r="AB919">
        <v>0</v>
      </c>
      <c r="AD919">
        <v>8787722041512</v>
      </c>
      <c r="AE919" t="s">
        <v>412</v>
      </c>
      <c r="AG919" s="2">
        <v>45686</v>
      </c>
      <c r="AH919" s="1">
        <v>2850.4</v>
      </c>
      <c r="AI919" s="2">
        <v>45663</v>
      </c>
      <c r="AJ919" s="7">
        <v>2025</v>
      </c>
      <c r="AK919" s="2">
        <v>45643</v>
      </c>
      <c r="AP919" t="s">
        <v>413</v>
      </c>
      <c r="AT919" s="2">
        <v>45688</v>
      </c>
      <c r="AU919" s="2">
        <v>45810</v>
      </c>
      <c r="AV919" t="s">
        <v>414</v>
      </c>
      <c r="AW919" s="2">
        <v>45644</v>
      </c>
      <c r="AX919">
        <v>32250</v>
      </c>
      <c r="AY919" s="1">
        <v>199791.75</v>
      </c>
      <c r="BA919" t="s">
        <v>837</v>
      </c>
      <c r="BB919">
        <v>32250</v>
      </c>
      <c r="BD919" t="s">
        <v>5198</v>
      </c>
      <c r="BE919" t="s">
        <v>513</v>
      </c>
      <c r="BF919">
        <v>5561998308795</v>
      </c>
      <c r="BG919" t="s">
        <v>6094</v>
      </c>
      <c r="BH919">
        <v>72705505</v>
      </c>
      <c r="BI919" t="s">
        <v>6095</v>
      </c>
      <c r="BJ919" t="s">
        <v>6096</v>
      </c>
      <c r="BL919" s="1">
        <v>1900</v>
      </c>
      <c r="BM919" s="2">
        <v>45755</v>
      </c>
      <c r="BQ919">
        <v>3451</v>
      </c>
      <c r="BR919">
        <v>6299</v>
      </c>
      <c r="BS919" t="s">
        <v>559</v>
      </c>
      <c r="BT919" s="2">
        <v>45642</v>
      </c>
      <c r="BU919">
        <v>298.04000000000002</v>
      </c>
      <c r="BW919" t="s">
        <v>422</v>
      </c>
      <c r="BY919" t="s">
        <v>6097</v>
      </c>
      <c r="BZ919" s="2">
        <v>45642</v>
      </c>
      <c r="CA919" s="2">
        <v>45663</v>
      </c>
      <c r="CC919" s="2">
        <v>45609</v>
      </c>
      <c r="CD919" t="s">
        <v>424</v>
      </c>
      <c r="CF919" s="2">
        <v>45642</v>
      </c>
      <c r="CJ919" s="2">
        <v>45671</v>
      </c>
      <c r="CL919" s="2">
        <v>45644</v>
      </c>
      <c r="CM919" s="2">
        <v>45680</v>
      </c>
      <c r="CN919" s="2">
        <v>45609</v>
      </c>
      <c r="CO919" s="2">
        <v>45628</v>
      </c>
      <c r="CP919" s="2">
        <v>45664</v>
      </c>
      <c r="CR919" s="2">
        <v>45614</v>
      </c>
      <c r="CS919" s="2">
        <v>45646</v>
      </c>
      <c r="CU919" s="2">
        <v>45665</v>
      </c>
      <c r="CV919" s="2">
        <v>45642</v>
      </c>
      <c r="CW919" s="2">
        <v>45645</v>
      </c>
      <c r="CX919" s="2">
        <v>45685</v>
      </c>
      <c r="CY919" t="s">
        <v>424</v>
      </c>
      <c r="CZ919" s="2">
        <v>45684</v>
      </c>
      <c r="DC919" s="2">
        <v>45684</v>
      </c>
      <c r="DD919" s="2">
        <v>45643</v>
      </c>
      <c r="DF919" s="2">
        <v>45686</v>
      </c>
      <c r="DI919" s="2">
        <v>45688</v>
      </c>
      <c r="DJ919" s="2">
        <v>45644</v>
      </c>
      <c r="DK919" s="2">
        <v>45680</v>
      </c>
      <c r="DL919" s="2">
        <v>45763</v>
      </c>
      <c r="DM919" s="2">
        <v>45806</v>
      </c>
      <c r="DO919" s="2">
        <v>45645</v>
      </c>
      <c r="DY919">
        <v>38893</v>
      </c>
      <c r="EA919" t="s">
        <v>3282</v>
      </c>
      <c r="EE919" s="1">
        <v>3905.32</v>
      </c>
      <c r="EG919" t="s">
        <v>1640</v>
      </c>
      <c r="EH919" t="s">
        <v>3373</v>
      </c>
      <c r="EJ919" t="s">
        <v>4126</v>
      </c>
      <c r="EK919" t="s">
        <v>1591</v>
      </c>
    </row>
    <row r="920" spans="1:141" hidden="1" x14ac:dyDescent="0.35">
      <c r="A920">
        <v>4099</v>
      </c>
      <c r="B920" t="s">
        <v>404</v>
      </c>
      <c r="C920">
        <v>4998</v>
      </c>
      <c r="D920" t="s">
        <v>471</v>
      </c>
      <c r="E920" t="s">
        <v>508</v>
      </c>
      <c r="F920" t="s">
        <v>584</v>
      </c>
      <c r="G920">
        <v>203</v>
      </c>
      <c r="H920" t="s">
        <v>474</v>
      </c>
      <c r="I920" t="s">
        <v>6098</v>
      </c>
      <c r="J920" t="s">
        <v>6099</v>
      </c>
      <c r="K920" t="s">
        <v>38</v>
      </c>
      <c r="L920" t="s">
        <v>134</v>
      </c>
      <c r="M920" t="s">
        <v>411</v>
      </c>
      <c r="N920" t="s">
        <v>411</v>
      </c>
      <c r="O920" t="s">
        <v>411</v>
      </c>
      <c r="P920" t="s">
        <v>424</v>
      </c>
      <c r="Q920" t="s">
        <v>424</v>
      </c>
      <c r="R920" t="s">
        <v>411</v>
      </c>
      <c r="S920" t="s">
        <v>411</v>
      </c>
      <c r="T920" s="1">
        <v>172015.56</v>
      </c>
      <c r="U920">
        <v>753.45</v>
      </c>
      <c r="V920">
        <v>0</v>
      </c>
      <c r="W920" s="1">
        <v>153158.32999999999</v>
      </c>
      <c r="X920" s="1">
        <v>18857</v>
      </c>
      <c r="Y920">
        <v>0</v>
      </c>
      <c r="Z920" s="1">
        <v>172015.33</v>
      </c>
      <c r="AA920">
        <v>0</v>
      </c>
      <c r="AB920">
        <v>0</v>
      </c>
      <c r="AD920">
        <v>8787722037809</v>
      </c>
      <c r="AE920" t="s">
        <v>412</v>
      </c>
      <c r="AG920" s="2">
        <v>45684</v>
      </c>
      <c r="AH920" s="1">
        <v>3258.37</v>
      </c>
      <c r="AI920" s="2">
        <v>45663</v>
      </c>
      <c r="AJ920" s="7">
        <v>2025</v>
      </c>
      <c r="AK920" s="2">
        <v>45643</v>
      </c>
      <c r="AP920" t="s">
        <v>413</v>
      </c>
      <c r="AT920" s="2">
        <v>46077</v>
      </c>
      <c r="AU920" s="2">
        <v>46077</v>
      </c>
      <c r="AV920" t="s">
        <v>414</v>
      </c>
      <c r="AW920" s="2">
        <v>45645</v>
      </c>
      <c r="AX920">
        <v>32274</v>
      </c>
      <c r="AY920" s="1">
        <v>214015.33</v>
      </c>
      <c r="BA920" t="s">
        <v>477</v>
      </c>
      <c r="BB920">
        <v>32274</v>
      </c>
      <c r="BD920" t="s">
        <v>478</v>
      </c>
      <c r="BE920" t="s">
        <v>417</v>
      </c>
      <c r="BF920">
        <v>556198740874</v>
      </c>
      <c r="BG920" t="s">
        <v>6100</v>
      </c>
      <c r="BH920">
        <v>72910000</v>
      </c>
      <c r="BI920" t="s">
        <v>6101</v>
      </c>
      <c r="BJ920" t="s">
        <v>6102</v>
      </c>
      <c r="BL920" s="1">
        <v>2511.4899999999998</v>
      </c>
      <c r="BM920" s="2">
        <v>45795</v>
      </c>
      <c r="BQ920">
        <v>2946</v>
      </c>
      <c r="BR920">
        <v>6305</v>
      </c>
      <c r="BS920" t="s">
        <v>449</v>
      </c>
      <c r="BT920" s="2">
        <v>45639</v>
      </c>
      <c r="BY920" t="s">
        <v>6103</v>
      </c>
      <c r="BZ920" s="2">
        <v>45639</v>
      </c>
      <c r="CA920" s="2">
        <v>45663</v>
      </c>
      <c r="CC920" s="2">
        <v>45643</v>
      </c>
      <c r="CD920" t="s">
        <v>424</v>
      </c>
      <c r="CF920" s="2">
        <v>45639</v>
      </c>
      <c r="CJ920" s="2">
        <v>45671</v>
      </c>
      <c r="CL920" s="2">
        <v>45639</v>
      </c>
      <c r="CM920" s="2">
        <v>45680</v>
      </c>
      <c r="CN920" s="2">
        <v>45643</v>
      </c>
      <c r="CO920" s="2">
        <v>45658</v>
      </c>
      <c r="CP920" s="2">
        <v>45664</v>
      </c>
      <c r="CR920" s="2">
        <v>45646</v>
      </c>
      <c r="CS920" s="2">
        <v>45645</v>
      </c>
      <c r="CU920" s="2">
        <v>45665</v>
      </c>
      <c r="CV920" s="2">
        <v>45679</v>
      </c>
      <c r="CW920" s="2">
        <v>45645</v>
      </c>
      <c r="CX920" s="2">
        <v>45684</v>
      </c>
      <c r="CY920" t="s">
        <v>424</v>
      </c>
      <c r="CZ920" s="2">
        <v>45684</v>
      </c>
      <c r="DC920" s="2">
        <v>45684</v>
      </c>
      <c r="DD920" s="2">
        <v>45644</v>
      </c>
      <c r="DF920" s="2">
        <v>45684</v>
      </c>
      <c r="DI920" s="2">
        <v>45686</v>
      </c>
      <c r="DJ920" s="2">
        <v>45643</v>
      </c>
      <c r="DK920" s="2">
        <v>45679</v>
      </c>
      <c r="DL920" s="2">
        <v>45796</v>
      </c>
      <c r="DM920" s="2">
        <v>45803</v>
      </c>
      <c r="DN920" s="2">
        <v>46059</v>
      </c>
      <c r="DO920" s="2">
        <v>45645</v>
      </c>
      <c r="DP920" s="2">
        <v>46059</v>
      </c>
      <c r="DY920">
        <v>42441</v>
      </c>
      <c r="EE920" s="1">
        <v>4305.32</v>
      </c>
      <c r="EG920" t="s">
        <v>1640</v>
      </c>
      <c r="EH920" t="s">
        <v>4422</v>
      </c>
      <c r="EJ920" t="s">
        <v>4126</v>
      </c>
      <c r="EK920" t="s">
        <v>1591</v>
      </c>
    </row>
    <row r="921" spans="1:141" hidden="1" x14ac:dyDescent="0.35">
      <c r="A921">
        <v>4100</v>
      </c>
      <c r="B921" t="s">
        <v>404</v>
      </c>
      <c r="C921">
        <v>4994</v>
      </c>
      <c r="D921" t="s">
        <v>833</v>
      </c>
      <c r="E921" t="s">
        <v>834</v>
      </c>
      <c r="F921" t="s">
        <v>492</v>
      </c>
      <c r="G921">
        <v>1</v>
      </c>
      <c r="H921" t="s">
        <v>474</v>
      </c>
      <c r="I921" t="s">
        <v>6104</v>
      </c>
      <c r="J921" t="s">
        <v>6105</v>
      </c>
      <c r="K921" t="s">
        <v>44</v>
      </c>
      <c r="L921" t="s">
        <v>192</v>
      </c>
      <c r="M921" t="s">
        <v>411</v>
      </c>
      <c r="N921" t="s">
        <v>411</v>
      </c>
      <c r="O921" t="s">
        <v>411</v>
      </c>
      <c r="P921" t="s">
        <v>424</v>
      </c>
      <c r="Q921" t="s">
        <v>424</v>
      </c>
      <c r="R921" t="s">
        <v>411</v>
      </c>
      <c r="S921" t="s">
        <v>411</v>
      </c>
      <c r="T921" s="1">
        <v>166150.41</v>
      </c>
      <c r="U921">
        <v>778.92</v>
      </c>
      <c r="V921">
        <v>0</v>
      </c>
      <c r="W921" s="1">
        <v>148891.41</v>
      </c>
      <c r="X921" s="1">
        <v>17259</v>
      </c>
      <c r="Y921">
        <v>0</v>
      </c>
      <c r="Z921" s="1">
        <v>166150.41</v>
      </c>
      <c r="AA921">
        <v>0</v>
      </c>
      <c r="AB921">
        <v>0</v>
      </c>
      <c r="AD921">
        <v>8787722031991</v>
      </c>
      <c r="AE921" t="s">
        <v>412</v>
      </c>
      <c r="AG921" s="2">
        <v>45688</v>
      </c>
      <c r="AH921" s="1">
        <v>2850.4</v>
      </c>
      <c r="AI921" s="2">
        <v>45671</v>
      </c>
      <c r="AJ921" s="7">
        <v>2025</v>
      </c>
      <c r="AK921" s="2">
        <v>45643</v>
      </c>
      <c r="AP921" t="s">
        <v>413</v>
      </c>
      <c r="AT921" s="2">
        <v>46048</v>
      </c>
      <c r="AU921" s="2">
        <v>46048</v>
      </c>
      <c r="AV921" t="s">
        <v>414</v>
      </c>
      <c r="AW921" s="2">
        <v>45644</v>
      </c>
      <c r="AX921">
        <v>32249</v>
      </c>
      <c r="AY921" s="1">
        <v>214999.91</v>
      </c>
      <c r="BA921" t="s">
        <v>837</v>
      </c>
      <c r="BB921">
        <v>32249</v>
      </c>
      <c r="BD921" t="s">
        <v>478</v>
      </c>
      <c r="BE921" t="s">
        <v>417</v>
      </c>
      <c r="BF921">
        <v>5561984095637</v>
      </c>
      <c r="BG921" t="s">
        <v>6106</v>
      </c>
      <c r="BH921">
        <v>72910001</v>
      </c>
      <c r="BI921" t="s">
        <v>6107</v>
      </c>
      <c r="BJ921" t="s">
        <v>6108</v>
      </c>
      <c r="BL921" s="1">
        <v>2596.4</v>
      </c>
      <c r="BM921" s="2">
        <v>45818</v>
      </c>
      <c r="BQ921">
        <v>3358</v>
      </c>
      <c r="BR921">
        <v>6298</v>
      </c>
      <c r="BS921" t="s">
        <v>440</v>
      </c>
      <c r="BT921" s="2">
        <v>45638</v>
      </c>
      <c r="BU921">
        <v>900.48</v>
      </c>
      <c r="BW921" t="s">
        <v>422</v>
      </c>
      <c r="BY921" t="s">
        <v>6109</v>
      </c>
      <c r="BZ921" s="2">
        <v>45638</v>
      </c>
      <c r="CA921" s="2">
        <v>45688</v>
      </c>
      <c r="CC921" s="2">
        <v>45643</v>
      </c>
      <c r="CD921" t="s">
        <v>424</v>
      </c>
      <c r="CF921" s="2">
        <v>45638</v>
      </c>
      <c r="CJ921" s="2">
        <v>45674</v>
      </c>
      <c r="CL921" s="2">
        <v>45644</v>
      </c>
      <c r="CM921" s="2">
        <v>45684</v>
      </c>
      <c r="CN921" s="2">
        <v>45645</v>
      </c>
      <c r="CO921" s="2">
        <v>45691</v>
      </c>
      <c r="CP921" s="2">
        <v>45672</v>
      </c>
      <c r="CR921" s="2">
        <v>45649</v>
      </c>
      <c r="CS921" s="2">
        <v>45663</v>
      </c>
      <c r="CU921" s="2">
        <v>45673</v>
      </c>
      <c r="CV921" s="2">
        <v>45723</v>
      </c>
      <c r="CW921" s="2">
        <v>45663</v>
      </c>
      <c r="CX921" s="2">
        <v>45685</v>
      </c>
      <c r="CY921" t="s">
        <v>424</v>
      </c>
      <c r="CZ921" s="2">
        <v>45687</v>
      </c>
      <c r="DC921" s="2">
        <v>45687</v>
      </c>
      <c r="DD921" s="2">
        <v>45643</v>
      </c>
      <c r="DF921" s="2">
        <v>45691</v>
      </c>
      <c r="DI921" s="2">
        <v>45692</v>
      </c>
      <c r="DJ921" s="2">
        <v>45652</v>
      </c>
      <c r="DK921" s="2">
        <v>45723</v>
      </c>
      <c r="DL921" s="2">
        <v>45807</v>
      </c>
      <c r="DM921" s="2">
        <v>45807</v>
      </c>
      <c r="DN921" s="2">
        <v>46044</v>
      </c>
      <c r="DO921" s="2">
        <v>45663</v>
      </c>
      <c r="DP921" s="2">
        <v>46044</v>
      </c>
      <c r="DY921">
        <v>38946</v>
      </c>
      <c r="EA921" t="s">
        <v>3282</v>
      </c>
      <c r="EE921" s="1">
        <v>4245.32</v>
      </c>
      <c r="EG921" t="s">
        <v>1640</v>
      </c>
      <c r="EH921" t="s">
        <v>3373</v>
      </c>
      <c r="EI921" t="s">
        <v>3282</v>
      </c>
      <c r="EJ921" t="s">
        <v>4126</v>
      </c>
      <c r="EK921" t="s">
        <v>1591</v>
      </c>
    </row>
    <row r="922" spans="1:141" hidden="1" x14ac:dyDescent="0.35">
      <c r="A922">
        <v>4101</v>
      </c>
      <c r="B922" t="s">
        <v>404</v>
      </c>
      <c r="C922">
        <v>4991</v>
      </c>
      <c r="D922" t="s">
        <v>471</v>
      </c>
      <c r="E922" t="s">
        <v>472</v>
      </c>
      <c r="F922" t="s">
        <v>850</v>
      </c>
      <c r="G922" t="s">
        <v>2389</v>
      </c>
      <c r="H922" t="s">
        <v>474</v>
      </c>
      <c r="I922" t="s">
        <v>6110</v>
      </c>
      <c r="J922" t="s">
        <v>6111</v>
      </c>
      <c r="K922" t="s">
        <v>37</v>
      </c>
      <c r="L922" t="s">
        <v>135</v>
      </c>
      <c r="M922" t="s">
        <v>411</v>
      </c>
      <c r="N922" t="s">
        <v>411</v>
      </c>
      <c r="O922" t="s">
        <v>411</v>
      </c>
      <c r="P922" t="s">
        <v>424</v>
      </c>
      <c r="Q922" t="s">
        <v>424</v>
      </c>
      <c r="R922" t="s">
        <v>411</v>
      </c>
      <c r="S922" t="s">
        <v>411</v>
      </c>
      <c r="T922" s="1">
        <v>147798.32</v>
      </c>
      <c r="U922">
        <v>515.4</v>
      </c>
      <c r="V922">
        <v>0</v>
      </c>
      <c r="W922" s="1">
        <v>93062.32</v>
      </c>
      <c r="X922" s="1">
        <v>54736</v>
      </c>
      <c r="Y922">
        <v>0</v>
      </c>
      <c r="Z922" s="1">
        <v>147798.32</v>
      </c>
      <c r="AA922">
        <v>0</v>
      </c>
      <c r="AB922">
        <v>0</v>
      </c>
      <c r="AE922" t="s">
        <v>412</v>
      </c>
      <c r="AF922" t="s">
        <v>6112</v>
      </c>
      <c r="AG922" s="2">
        <v>45678</v>
      </c>
      <c r="AH922" s="1">
        <v>2531.1999999999998</v>
      </c>
      <c r="AI922" s="2">
        <v>45652</v>
      </c>
      <c r="AJ922">
        <v>2004</v>
      </c>
      <c r="AK922" s="2">
        <v>45643</v>
      </c>
      <c r="AP922" t="s">
        <v>413</v>
      </c>
      <c r="AQ922" t="s">
        <v>1498</v>
      </c>
      <c r="AT922" s="2">
        <v>46077</v>
      </c>
      <c r="AU922" s="2">
        <v>46077</v>
      </c>
      <c r="AV922" t="s">
        <v>414</v>
      </c>
      <c r="AW922" s="2">
        <v>45644</v>
      </c>
      <c r="AX922">
        <v>32257</v>
      </c>
      <c r="AY922" s="1">
        <v>200798.32</v>
      </c>
      <c r="BA922" t="s">
        <v>477</v>
      </c>
      <c r="BB922">
        <v>32257</v>
      </c>
      <c r="BD922" t="s">
        <v>478</v>
      </c>
      <c r="BE922" t="s">
        <v>417</v>
      </c>
      <c r="BF922">
        <v>5561995892647</v>
      </c>
      <c r="BG922" t="s">
        <v>6113</v>
      </c>
      <c r="BH922">
        <v>72910000</v>
      </c>
      <c r="BI922" t="s">
        <v>6114</v>
      </c>
      <c r="BJ922" t="s">
        <v>6115</v>
      </c>
      <c r="BL922" s="1">
        <v>1718</v>
      </c>
      <c r="BM922" s="2">
        <v>45817</v>
      </c>
      <c r="BQ922">
        <v>3055</v>
      </c>
      <c r="BR922">
        <v>6297</v>
      </c>
      <c r="BS922" t="s">
        <v>440</v>
      </c>
      <c r="BT922" s="2">
        <v>45638</v>
      </c>
      <c r="BW922" t="s">
        <v>422</v>
      </c>
      <c r="BY922" t="s">
        <v>6116</v>
      </c>
      <c r="BZ922" s="2">
        <v>45638</v>
      </c>
      <c r="CA922" s="2">
        <v>45652</v>
      </c>
      <c r="CC922" s="2">
        <v>45646</v>
      </c>
      <c r="CD922" t="s">
        <v>424</v>
      </c>
      <c r="CF922" s="2">
        <v>45638</v>
      </c>
      <c r="CJ922" s="2">
        <v>45656</v>
      </c>
      <c r="CL922" s="2">
        <v>45644</v>
      </c>
      <c r="CM922" s="2">
        <v>45667</v>
      </c>
      <c r="CN922" s="2">
        <v>45646</v>
      </c>
      <c r="CO922" s="2">
        <v>45658</v>
      </c>
      <c r="CP922" s="2">
        <v>45653</v>
      </c>
      <c r="CR922" s="2">
        <v>45646</v>
      </c>
      <c r="CS922" s="2">
        <v>45646</v>
      </c>
      <c r="CU922" s="2">
        <v>45653</v>
      </c>
      <c r="CV922" s="2">
        <v>45678</v>
      </c>
      <c r="CW922" s="2">
        <v>45646</v>
      </c>
      <c r="CX922" s="2">
        <v>45677</v>
      </c>
      <c r="CY922" t="s">
        <v>424</v>
      </c>
      <c r="DD922" s="2">
        <v>45644</v>
      </c>
      <c r="DF922" s="2">
        <v>45678</v>
      </c>
      <c r="DI922" s="2">
        <v>45679</v>
      </c>
      <c r="DJ922" s="2">
        <v>45644</v>
      </c>
      <c r="DK922" s="2">
        <v>45679</v>
      </c>
      <c r="DL922" s="2">
        <v>45701</v>
      </c>
      <c r="DM922" s="2">
        <v>45792</v>
      </c>
      <c r="DN922" s="2">
        <v>46059</v>
      </c>
      <c r="DO922" s="2">
        <v>45646</v>
      </c>
      <c r="DP922" s="2">
        <v>46059</v>
      </c>
      <c r="EE922" s="1">
        <v>3905.32</v>
      </c>
      <c r="EG922" t="s">
        <v>1640</v>
      </c>
      <c r="EH922" t="s">
        <v>5922</v>
      </c>
      <c r="EJ922" t="s">
        <v>4126</v>
      </c>
      <c r="EK922" t="s">
        <v>1591</v>
      </c>
    </row>
    <row r="923" spans="1:141" hidden="1" x14ac:dyDescent="0.35">
      <c r="A923">
        <v>4102</v>
      </c>
      <c r="B923" t="s">
        <v>1352</v>
      </c>
      <c r="C923">
        <v>4974</v>
      </c>
      <c r="D923" t="s">
        <v>405</v>
      </c>
      <c r="E923" t="s">
        <v>406</v>
      </c>
      <c r="F923" t="s">
        <v>1086</v>
      </c>
      <c r="G923">
        <v>204</v>
      </c>
      <c r="H923" t="s">
        <v>408</v>
      </c>
      <c r="I923" t="s">
        <v>6117</v>
      </c>
      <c r="J923" t="s">
        <v>6118</v>
      </c>
      <c r="K923" t="s">
        <v>14</v>
      </c>
      <c r="L923" t="s">
        <v>95</v>
      </c>
      <c r="M923" t="s">
        <v>411</v>
      </c>
      <c r="N923" t="s">
        <v>411</v>
      </c>
      <c r="O923" t="s">
        <v>411</v>
      </c>
      <c r="P923" t="s">
        <v>411</v>
      </c>
      <c r="Q923" t="s">
        <v>411</v>
      </c>
      <c r="R923" t="s">
        <v>411</v>
      </c>
      <c r="S923" t="s">
        <v>411</v>
      </c>
      <c r="T923" s="1">
        <v>152325.98000000001</v>
      </c>
      <c r="U923">
        <v>600</v>
      </c>
      <c r="V923" s="1">
        <v>81905.02</v>
      </c>
      <c r="W923" s="1">
        <v>117710.98</v>
      </c>
      <c r="X923" s="1">
        <v>10384</v>
      </c>
      <c r="Y923">
        <v>0</v>
      </c>
      <c r="Z923" s="1">
        <v>128094.98</v>
      </c>
      <c r="AA923">
        <v>0</v>
      </c>
      <c r="AB923">
        <v>0</v>
      </c>
      <c r="AE923" t="s">
        <v>412</v>
      </c>
      <c r="AG923" s="2">
        <v>45749</v>
      </c>
      <c r="AH923" s="1">
        <v>3079.9</v>
      </c>
      <c r="AI923" s="2">
        <v>45653</v>
      </c>
      <c r="AJ923">
        <v>2004</v>
      </c>
      <c r="AK923" s="2">
        <v>45643</v>
      </c>
      <c r="AP923" t="s">
        <v>413</v>
      </c>
      <c r="AT923" s="2">
        <v>45833</v>
      </c>
      <c r="AU923" s="2">
        <v>45952</v>
      </c>
      <c r="AV923" t="s">
        <v>414</v>
      </c>
      <c r="AW923" s="2">
        <v>45644</v>
      </c>
      <c r="AX923">
        <v>32253</v>
      </c>
      <c r="AY923" s="1">
        <v>225000</v>
      </c>
      <c r="BA923" t="s">
        <v>415</v>
      </c>
      <c r="BB923">
        <v>32253</v>
      </c>
      <c r="BC923" t="s">
        <v>6119</v>
      </c>
      <c r="BD923" t="s">
        <v>416</v>
      </c>
      <c r="BE923" t="s">
        <v>417</v>
      </c>
      <c r="BF923">
        <v>5561998484209</v>
      </c>
      <c r="BG923" t="s">
        <v>6120</v>
      </c>
      <c r="BH923">
        <v>73805244</v>
      </c>
      <c r="BI923" t="s">
        <v>455</v>
      </c>
      <c r="BJ923" t="s">
        <v>6121</v>
      </c>
      <c r="BL923" s="1">
        <v>2000</v>
      </c>
      <c r="BM923" s="2">
        <v>45811</v>
      </c>
      <c r="BQ923">
        <v>3226</v>
      </c>
      <c r="BR923">
        <v>6301</v>
      </c>
      <c r="BS923" t="s">
        <v>449</v>
      </c>
      <c r="BT923" s="2">
        <v>45644</v>
      </c>
      <c r="BW923" t="s">
        <v>422</v>
      </c>
      <c r="BY923" t="s">
        <v>6122</v>
      </c>
      <c r="BZ923" s="2">
        <v>45644</v>
      </c>
      <c r="CA923" s="2">
        <v>45672</v>
      </c>
      <c r="CC923" s="2">
        <v>45644</v>
      </c>
      <c r="CD923" t="s">
        <v>424</v>
      </c>
      <c r="CF923" s="2">
        <v>45644</v>
      </c>
      <c r="CJ923" s="2">
        <v>45744</v>
      </c>
      <c r="CL923" s="2">
        <v>45650</v>
      </c>
      <c r="CM923" s="2">
        <v>45747</v>
      </c>
      <c r="CN923" s="2">
        <v>45645</v>
      </c>
      <c r="CO923" s="2">
        <v>45691</v>
      </c>
      <c r="CP923" s="2">
        <v>45673</v>
      </c>
      <c r="CR923" s="2">
        <v>45646</v>
      </c>
      <c r="CS923" s="2">
        <v>45649</v>
      </c>
      <c r="CT923" s="2">
        <v>45811</v>
      </c>
      <c r="CU923" s="2">
        <v>45740</v>
      </c>
      <c r="CV923" s="2">
        <v>45783</v>
      </c>
      <c r="CW923" s="2">
        <v>45649</v>
      </c>
      <c r="CY923" t="s">
        <v>424</v>
      </c>
      <c r="DD923" s="2">
        <v>45667</v>
      </c>
      <c r="DF923" s="2">
        <v>45749</v>
      </c>
      <c r="DI923" s="2">
        <v>45749</v>
      </c>
      <c r="DJ923" s="2">
        <v>45644</v>
      </c>
      <c r="DK923" s="2">
        <v>45783</v>
      </c>
      <c r="DL923" s="2">
        <v>45950</v>
      </c>
      <c r="DM923" s="2">
        <v>45952</v>
      </c>
      <c r="DO923" s="2">
        <v>45649</v>
      </c>
      <c r="DY923">
        <v>31049</v>
      </c>
      <c r="EB923" t="s">
        <v>6123</v>
      </c>
      <c r="EE923">
        <v>38.909999999999997</v>
      </c>
      <c r="EG923" t="s">
        <v>735</v>
      </c>
      <c r="EI923" t="s">
        <v>6124</v>
      </c>
    </row>
    <row r="924" spans="1:141" hidden="1" x14ac:dyDescent="0.35">
      <c r="A924">
        <v>4103</v>
      </c>
      <c r="B924" t="s">
        <v>404</v>
      </c>
      <c r="C924">
        <v>5000</v>
      </c>
      <c r="D924" t="s">
        <v>833</v>
      </c>
      <c r="E924" t="s">
        <v>834</v>
      </c>
      <c r="F924" t="s">
        <v>623</v>
      </c>
      <c r="G924">
        <v>2</v>
      </c>
      <c r="H924" t="s">
        <v>474</v>
      </c>
      <c r="I924" t="s">
        <v>6125</v>
      </c>
      <c r="J924" t="s">
        <v>6126</v>
      </c>
      <c r="K924" t="s">
        <v>37</v>
      </c>
      <c r="L924" t="s">
        <v>167</v>
      </c>
      <c r="M924" t="s">
        <v>411</v>
      </c>
      <c r="N924" t="s">
        <v>411</v>
      </c>
      <c r="O924" t="s">
        <v>411</v>
      </c>
      <c r="P924" t="s">
        <v>424</v>
      </c>
      <c r="Q924" t="s">
        <v>424</v>
      </c>
      <c r="R924" t="s">
        <v>411</v>
      </c>
      <c r="S924" t="s">
        <v>411</v>
      </c>
      <c r="T924" s="1">
        <v>143878.76</v>
      </c>
      <c r="U924">
        <v>589.07000000000005</v>
      </c>
      <c r="V924">
        <v>0</v>
      </c>
      <c r="W924" s="1">
        <v>113895.83</v>
      </c>
      <c r="X924" s="1">
        <v>28595</v>
      </c>
      <c r="Y924">
        <v>0</v>
      </c>
      <c r="Z924" s="1">
        <v>142490.82999999999</v>
      </c>
      <c r="AA924">
        <v>0</v>
      </c>
      <c r="AB924">
        <v>0</v>
      </c>
      <c r="AD924">
        <v>8787722043795</v>
      </c>
      <c r="AE924" t="s">
        <v>412</v>
      </c>
      <c r="AG924" s="2">
        <v>45709</v>
      </c>
      <c r="AH924" s="1">
        <v>2926.56</v>
      </c>
      <c r="AI924" s="2">
        <v>45688</v>
      </c>
      <c r="AJ924" s="7">
        <v>2025</v>
      </c>
      <c r="AK924" s="2">
        <v>45644</v>
      </c>
      <c r="AP924" t="s">
        <v>413</v>
      </c>
      <c r="AT924" s="2">
        <v>46048</v>
      </c>
      <c r="AU924" s="2">
        <v>46048</v>
      </c>
      <c r="AV924" t="s">
        <v>414</v>
      </c>
      <c r="AW924" s="2">
        <v>45645</v>
      </c>
      <c r="AX924">
        <v>32348</v>
      </c>
      <c r="AY924" s="1">
        <v>201261.64</v>
      </c>
      <c r="BA924" t="s">
        <v>837</v>
      </c>
      <c r="BB924">
        <v>32348</v>
      </c>
      <c r="BD924" t="s">
        <v>738</v>
      </c>
      <c r="BE924" t="s">
        <v>513</v>
      </c>
      <c r="BF924">
        <v>5561994576147</v>
      </c>
      <c r="BG924" t="s">
        <v>6127</v>
      </c>
      <c r="BH924">
        <v>71699045</v>
      </c>
      <c r="BI924" t="s">
        <v>6128</v>
      </c>
      <c r="BJ924" t="s">
        <v>6129</v>
      </c>
      <c r="BL924" s="1">
        <v>2356.29</v>
      </c>
      <c r="BO924" t="s">
        <v>6130</v>
      </c>
      <c r="BP924" t="s">
        <v>6131</v>
      </c>
      <c r="BQ924">
        <v>3397</v>
      </c>
      <c r="BR924">
        <v>6306</v>
      </c>
      <c r="BS924" t="s">
        <v>490</v>
      </c>
      <c r="BT924" s="2">
        <v>45639</v>
      </c>
      <c r="BU924">
        <v>891.23</v>
      </c>
      <c r="BW924" t="s">
        <v>422</v>
      </c>
      <c r="BX924" s="2">
        <v>45695</v>
      </c>
      <c r="BY924" t="s">
        <v>6132</v>
      </c>
      <c r="BZ924" s="2">
        <v>45639</v>
      </c>
      <c r="CA924" s="2">
        <v>45688</v>
      </c>
      <c r="CB924" t="s">
        <v>6133</v>
      </c>
      <c r="CC924" s="2">
        <v>45643</v>
      </c>
      <c r="CD924" t="s">
        <v>424</v>
      </c>
      <c r="CF924" s="2">
        <v>45639</v>
      </c>
      <c r="CJ924" s="2">
        <v>45694</v>
      </c>
      <c r="CL924" s="2">
        <v>45639</v>
      </c>
      <c r="CM924" s="2">
        <v>45698</v>
      </c>
      <c r="CN924" s="2">
        <v>45646</v>
      </c>
      <c r="CO924" s="2">
        <v>45691</v>
      </c>
      <c r="CP924" s="2">
        <v>45691</v>
      </c>
      <c r="CR924" s="2">
        <v>45649</v>
      </c>
      <c r="CS924" s="2">
        <v>45688</v>
      </c>
      <c r="CU924" s="2">
        <v>45692</v>
      </c>
      <c r="CV924" s="2">
        <v>45723</v>
      </c>
      <c r="CW924" s="2">
        <v>45688</v>
      </c>
      <c r="CX924" s="2">
        <v>45709</v>
      </c>
      <c r="CY924" t="s">
        <v>424</v>
      </c>
      <c r="DD924" s="2">
        <v>45692</v>
      </c>
      <c r="DF924" s="2">
        <v>45712</v>
      </c>
      <c r="DI924" s="2">
        <v>45712</v>
      </c>
      <c r="DJ924" s="2">
        <v>45686</v>
      </c>
      <c r="DK924" s="2">
        <v>45723</v>
      </c>
      <c r="DL924" s="2">
        <v>45820</v>
      </c>
      <c r="DM924" s="2">
        <v>45820</v>
      </c>
      <c r="DN924" s="2">
        <v>46044</v>
      </c>
      <c r="DO924" s="2">
        <v>45688</v>
      </c>
      <c r="DP924" s="2">
        <v>46044</v>
      </c>
      <c r="DY924">
        <v>39082</v>
      </c>
      <c r="DZ924" t="s">
        <v>424</v>
      </c>
      <c r="EA924" t="s">
        <v>3282</v>
      </c>
      <c r="EE924" s="1">
        <v>4045.57</v>
      </c>
      <c r="EG924" t="s">
        <v>1640</v>
      </c>
      <c r="EH924" t="s">
        <v>3373</v>
      </c>
      <c r="EI924" t="s">
        <v>3282</v>
      </c>
      <c r="EJ924" t="s">
        <v>4126</v>
      </c>
      <c r="EK924" t="s">
        <v>1591</v>
      </c>
    </row>
    <row r="925" spans="1:141" hidden="1" x14ac:dyDescent="0.35">
      <c r="A925">
        <v>4104</v>
      </c>
      <c r="B925" t="s">
        <v>1352</v>
      </c>
      <c r="C925">
        <v>4990</v>
      </c>
      <c r="D925" t="s">
        <v>405</v>
      </c>
      <c r="E925" t="s">
        <v>406</v>
      </c>
      <c r="F925" t="s">
        <v>1086</v>
      </c>
      <c r="G925">
        <v>4</v>
      </c>
      <c r="H925" t="s">
        <v>408</v>
      </c>
      <c r="I925" t="s">
        <v>6134</v>
      </c>
      <c r="J925" t="s">
        <v>6135</v>
      </c>
      <c r="K925" t="s">
        <v>22</v>
      </c>
      <c r="L925" t="s">
        <v>47</v>
      </c>
      <c r="M925" t="s">
        <v>411</v>
      </c>
      <c r="N925" t="s">
        <v>411</v>
      </c>
      <c r="O925" t="s">
        <v>411</v>
      </c>
      <c r="P925" t="s">
        <v>411</v>
      </c>
      <c r="Q925" t="s">
        <v>411</v>
      </c>
      <c r="R925" t="s">
        <v>411</v>
      </c>
      <c r="S925" t="s">
        <v>411</v>
      </c>
      <c r="T925" s="1">
        <v>162107.06</v>
      </c>
      <c r="U925">
        <v>0</v>
      </c>
      <c r="V925">
        <v>0.01</v>
      </c>
      <c r="W925">
        <v>0.01</v>
      </c>
      <c r="X925">
        <v>0</v>
      </c>
      <c r="Y925">
        <v>0</v>
      </c>
      <c r="Z925">
        <v>0.01</v>
      </c>
      <c r="AA925">
        <v>0</v>
      </c>
      <c r="AB925">
        <v>0</v>
      </c>
      <c r="AD925">
        <v>8787722068186</v>
      </c>
      <c r="AE925" t="s">
        <v>412</v>
      </c>
      <c r="AG925" s="2">
        <v>45784</v>
      </c>
      <c r="AH925" s="1">
        <v>3079.48</v>
      </c>
      <c r="AI925" s="2">
        <v>45680</v>
      </c>
      <c r="AJ925" s="7">
        <v>2025</v>
      </c>
      <c r="AK925" s="2">
        <v>45646</v>
      </c>
      <c r="AP925" t="s">
        <v>413</v>
      </c>
      <c r="AT925" s="2">
        <v>45833</v>
      </c>
      <c r="AU925" s="2">
        <v>45985</v>
      </c>
      <c r="AV925" t="s">
        <v>414</v>
      </c>
      <c r="AW925" s="2">
        <v>45646</v>
      </c>
      <c r="AX925">
        <v>32434</v>
      </c>
      <c r="AY925" s="1">
        <v>230000.66</v>
      </c>
      <c r="BA925" t="s">
        <v>415</v>
      </c>
      <c r="BB925">
        <v>32434</v>
      </c>
      <c r="BC925" t="s">
        <v>6136</v>
      </c>
      <c r="BD925" t="s">
        <v>416</v>
      </c>
      <c r="BE925" t="s">
        <v>417</v>
      </c>
      <c r="BF925">
        <v>5561999051540</v>
      </c>
      <c r="BG925" t="s">
        <v>6137</v>
      </c>
      <c r="BH925">
        <v>73807330</v>
      </c>
      <c r="BI925" t="s">
        <v>607</v>
      </c>
      <c r="BJ925" t="s">
        <v>6138</v>
      </c>
      <c r="BL925" s="1">
        <v>2550</v>
      </c>
      <c r="BQ925">
        <v>3219</v>
      </c>
      <c r="BR925">
        <v>6307</v>
      </c>
      <c r="BS925" t="s">
        <v>517</v>
      </c>
      <c r="BT925" s="2">
        <v>45649</v>
      </c>
      <c r="BW925" t="s">
        <v>422</v>
      </c>
      <c r="BY925" t="s">
        <v>6139</v>
      </c>
      <c r="BZ925" s="2">
        <v>45649</v>
      </c>
      <c r="CC925" s="2">
        <v>45646</v>
      </c>
      <c r="CD925" t="s">
        <v>424</v>
      </c>
      <c r="CF925" s="2">
        <v>45649</v>
      </c>
      <c r="CJ925" s="2">
        <v>45706</v>
      </c>
      <c r="CL925" s="2">
        <v>45656</v>
      </c>
      <c r="CM925" s="2">
        <v>45707</v>
      </c>
      <c r="CN925" s="2">
        <v>45646</v>
      </c>
      <c r="CO925" s="2">
        <v>45691</v>
      </c>
      <c r="CP925" s="2">
        <v>45694</v>
      </c>
      <c r="CR925" s="2">
        <v>45649</v>
      </c>
      <c r="CS925" s="2">
        <v>45678</v>
      </c>
      <c r="CU925" s="2">
        <v>45701</v>
      </c>
      <c r="CV925" s="2">
        <v>45783</v>
      </c>
      <c r="CW925" s="2">
        <v>45678</v>
      </c>
      <c r="CY925" t="s">
        <v>424</v>
      </c>
      <c r="CZ925" s="2">
        <v>45715</v>
      </c>
      <c r="DB925" s="2">
        <v>45645</v>
      </c>
      <c r="DC925" s="2">
        <v>45772</v>
      </c>
      <c r="DD925" s="2">
        <v>45706</v>
      </c>
      <c r="DE925" s="2">
        <v>45678</v>
      </c>
      <c r="DF925" s="2">
        <v>45785</v>
      </c>
      <c r="DI925" s="2">
        <v>45807</v>
      </c>
      <c r="DJ925" s="2">
        <v>45663</v>
      </c>
      <c r="DK925" s="2">
        <v>45783</v>
      </c>
      <c r="DL925" s="2">
        <v>45940</v>
      </c>
      <c r="DM925" s="2">
        <v>45952</v>
      </c>
      <c r="DO925" s="2">
        <v>45678</v>
      </c>
      <c r="DY925">
        <v>30820</v>
      </c>
      <c r="EE925" s="1">
        <v>2007.55</v>
      </c>
      <c r="EG925" t="s">
        <v>1640</v>
      </c>
      <c r="EI925" t="s">
        <v>6012</v>
      </c>
      <c r="EK925" t="s">
        <v>1591</v>
      </c>
    </row>
    <row r="926" spans="1:141" hidden="1" x14ac:dyDescent="0.35">
      <c r="A926">
        <v>4105</v>
      </c>
      <c r="B926" t="s">
        <v>3928</v>
      </c>
      <c r="C926">
        <v>5003</v>
      </c>
      <c r="D926" t="s">
        <v>4502</v>
      </c>
      <c r="E926" t="s">
        <v>942</v>
      </c>
      <c r="F926" t="s">
        <v>4503</v>
      </c>
      <c r="G926">
        <v>806</v>
      </c>
      <c r="H926" t="s">
        <v>810</v>
      </c>
      <c r="I926" t="s">
        <v>6140</v>
      </c>
      <c r="J926" t="s">
        <v>6141</v>
      </c>
      <c r="K926" t="s">
        <v>56</v>
      </c>
      <c r="L926" t="s">
        <v>137</v>
      </c>
      <c r="M926" t="s">
        <v>411</v>
      </c>
      <c r="N926" t="s">
        <v>411</v>
      </c>
      <c r="O926" t="s">
        <v>411</v>
      </c>
      <c r="P926" t="s">
        <v>411</v>
      </c>
      <c r="Q926" t="s">
        <v>411</v>
      </c>
      <c r="R926" t="s">
        <v>411</v>
      </c>
      <c r="S926" t="s">
        <v>411</v>
      </c>
      <c r="T926" s="1">
        <v>381628.32</v>
      </c>
      <c r="U926">
        <v>0</v>
      </c>
      <c r="V926">
        <v>0</v>
      </c>
      <c r="W926">
        <v>0</v>
      </c>
      <c r="X926">
        <v>0</v>
      </c>
      <c r="Y926">
        <v>0</v>
      </c>
      <c r="Z926">
        <v>0</v>
      </c>
      <c r="AA926">
        <v>0</v>
      </c>
      <c r="AB926">
        <v>0</v>
      </c>
      <c r="AE926" t="s">
        <v>412</v>
      </c>
      <c r="AH926">
        <v>0</v>
      </c>
      <c r="AK926" s="2">
        <v>45646</v>
      </c>
      <c r="AP926" t="s">
        <v>4990</v>
      </c>
      <c r="AT926" s="2">
        <v>45660</v>
      </c>
      <c r="AU926" s="2">
        <v>46072</v>
      </c>
      <c r="AV926" t="s">
        <v>414</v>
      </c>
      <c r="AW926" s="2">
        <v>45646</v>
      </c>
      <c r="AY926" s="1">
        <v>495829.56</v>
      </c>
      <c r="BA926" t="s">
        <v>4506</v>
      </c>
      <c r="BD926" t="s">
        <v>929</v>
      </c>
      <c r="BE926" t="s">
        <v>513</v>
      </c>
      <c r="BF926">
        <v>5561992074661</v>
      </c>
      <c r="BG926" t="s">
        <v>6142</v>
      </c>
      <c r="BH926">
        <v>72120510</v>
      </c>
      <c r="BI926" t="s">
        <v>1014</v>
      </c>
      <c r="BJ926" t="s">
        <v>6143</v>
      </c>
      <c r="BL926">
        <v>0</v>
      </c>
      <c r="BO926" t="s">
        <v>6144</v>
      </c>
      <c r="BP926" t="s">
        <v>6145</v>
      </c>
      <c r="BQ926">
        <v>8221</v>
      </c>
      <c r="BS926" t="s">
        <v>821</v>
      </c>
    </row>
    <row r="927" spans="1:141" hidden="1" x14ac:dyDescent="0.35">
      <c r="A927">
        <v>4106</v>
      </c>
      <c r="B927" t="s">
        <v>404</v>
      </c>
      <c r="C927">
        <v>5022</v>
      </c>
      <c r="D927" t="s">
        <v>4502</v>
      </c>
      <c r="E927" t="s">
        <v>942</v>
      </c>
      <c r="F927" t="s">
        <v>4503</v>
      </c>
      <c r="G927">
        <v>901</v>
      </c>
      <c r="H927" t="s">
        <v>810</v>
      </c>
      <c r="I927" t="s">
        <v>6146</v>
      </c>
      <c r="J927" t="s">
        <v>6147</v>
      </c>
      <c r="K927" t="s">
        <v>56</v>
      </c>
      <c r="L927" t="s">
        <v>137</v>
      </c>
      <c r="M927" t="s">
        <v>411</v>
      </c>
      <c r="N927" t="s">
        <v>411</v>
      </c>
      <c r="O927" t="s">
        <v>411</v>
      </c>
      <c r="P927" t="s">
        <v>424</v>
      </c>
      <c r="Q927" t="s">
        <v>411</v>
      </c>
      <c r="R927" t="s">
        <v>411</v>
      </c>
      <c r="S927" t="s">
        <v>411</v>
      </c>
      <c r="T927" s="1">
        <v>280000</v>
      </c>
      <c r="U927">
        <v>0</v>
      </c>
      <c r="V927">
        <v>0</v>
      </c>
      <c r="W927" s="1">
        <v>280000</v>
      </c>
      <c r="X927">
        <v>0</v>
      </c>
      <c r="Y927">
        <v>0</v>
      </c>
      <c r="Z927" s="1">
        <v>280000</v>
      </c>
      <c r="AA927">
        <v>0</v>
      </c>
      <c r="AB927">
        <v>0</v>
      </c>
      <c r="AE927" t="s">
        <v>412</v>
      </c>
      <c r="AG927" s="2">
        <v>45643</v>
      </c>
      <c r="AH927" s="1">
        <v>1894.76</v>
      </c>
      <c r="AI927" s="2">
        <v>45583</v>
      </c>
      <c r="AJ927">
        <v>2004</v>
      </c>
      <c r="AK927" s="2">
        <v>45646</v>
      </c>
      <c r="AP927" t="s">
        <v>5135</v>
      </c>
      <c r="AT927" s="2">
        <v>45661</v>
      </c>
      <c r="AU927" s="2">
        <v>45723</v>
      </c>
      <c r="AV927" t="s">
        <v>414</v>
      </c>
      <c r="AW927" s="2">
        <v>45646</v>
      </c>
      <c r="AY927" s="1">
        <v>335999.7</v>
      </c>
      <c r="BA927" t="s">
        <v>4506</v>
      </c>
      <c r="BD927" t="s">
        <v>929</v>
      </c>
      <c r="BE927" t="s">
        <v>513</v>
      </c>
      <c r="BF927">
        <v>5561984764856</v>
      </c>
      <c r="BG927" t="s">
        <v>6148</v>
      </c>
      <c r="BH927">
        <v>71956720</v>
      </c>
      <c r="BI927" t="s">
        <v>6149</v>
      </c>
      <c r="BJ927" t="s">
        <v>6150</v>
      </c>
      <c r="BL927">
        <v>0</v>
      </c>
      <c r="BQ927">
        <v>8224</v>
      </c>
      <c r="CD927" t="s">
        <v>424</v>
      </c>
      <c r="CM927" s="2">
        <v>45630</v>
      </c>
      <c r="CX927" s="2">
        <v>45630</v>
      </c>
      <c r="DF927" s="2">
        <v>45649</v>
      </c>
      <c r="DI927" s="2">
        <v>45656</v>
      </c>
    </row>
    <row r="928" spans="1:141" hidden="1" x14ac:dyDescent="0.35">
      <c r="A928">
        <v>4107</v>
      </c>
      <c r="B928" t="s">
        <v>3928</v>
      </c>
      <c r="C928">
        <v>5020</v>
      </c>
      <c r="D928" t="s">
        <v>4502</v>
      </c>
      <c r="E928" t="s">
        <v>942</v>
      </c>
      <c r="F928" t="s">
        <v>4503</v>
      </c>
      <c r="G928">
        <v>807</v>
      </c>
      <c r="H928" t="s">
        <v>810</v>
      </c>
      <c r="I928" t="s">
        <v>6151</v>
      </c>
      <c r="J928" t="s">
        <v>6152</v>
      </c>
      <c r="K928" t="s">
        <v>56</v>
      </c>
      <c r="L928" t="s">
        <v>137</v>
      </c>
      <c r="M928" t="s">
        <v>411</v>
      </c>
      <c r="N928" t="s">
        <v>411</v>
      </c>
      <c r="O928" t="s">
        <v>411</v>
      </c>
      <c r="P928" t="s">
        <v>411</v>
      </c>
      <c r="Q928" t="s">
        <v>411</v>
      </c>
      <c r="R928" t="s">
        <v>411</v>
      </c>
      <c r="S928" t="s">
        <v>411</v>
      </c>
      <c r="T928" s="1">
        <v>340000</v>
      </c>
      <c r="U928">
        <v>0</v>
      </c>
      <c r="V928">
        <v>0</v>
      </c>
      <c r="W928">
        <v>0</v>
      </c>
      <c r="X928">
        <v>0</v>
      </c>
      <c r="Y928">
        <v>0</v>
      </c>
      <c r="Z928">
        <v>0</v>
      </c>
      <c r="AA928">
        <v>0</v>
      </c>
      <c r="AB928">
        <v>0</v>
      </c>
      <c r="AE928" t="s">
        <v>412</v>
      </c>
      <c r="AH928">
        <v>0</v>
      </c>
      <c r="AK928" s="2">
        <v>45646</v>
      </c>
      <c r="AP928" t="s">
        <v>4990</v>
      </c>
      <c r="AT928" s="2">
        <v>45660</v>
      </c>
      <c r="AU928" s="2">
        <v>46072</v>
      </c>
      <c r="AV928" t="s">
        <v>414</v>
      </c>
      <c r="AW928" s="2">
        <v>45646</v>
      </c>
      <c r="AY928" s="1">
        <v>442873.45</v>
      </c>
      <c r="BA928" t="s">
        <v>4506</v>
      </c>
      <c r="BC928" t="s">
        <v>6153</v>
      </c>
      <c r="BD928" t="s">
        <v>1933</v>
      </c>
      <c r="BE928" t="s">
        <v>513</v>
      </c>
      <c r="BF928">
        <v>5561993091462</v>
      </c>
      <c r="BG928" t="s">
        <v>6154</v>
      </c>
      <c r="BH928">
        <v>71825601</v>
      </c>
      <c r="BI928" t="s">
        <v>5039</v>
      </c>
      <c r="BJ928" t="s">
        <v>6155</v>
      </c>
      <c r="BL928">
        <v>0</v>
      </c>
      <c r="BO928" t="s">
        <v>6156</v>
      </c>
      <c r="BP928" t="s">
        <v>6145</v>
      </c>
      <c r="BQ928">
        <v>8222</v>
      </c>
    </row>
    <row r="929" spans="1:141" hidden="1" x14ac:dyDescent="0.35">
      <c r="A929">
        <v>4108</v>
      </c>
      <c r="B929" t="s">
        <v>3928</v>
      </c>
      <c r="C929">
        <v>5021</v>
      </c>
      <c r="D929" t="s">
        <v>4502</v>
      </c>
      <c r="E929" t="s">
        <v>942</v>
      </c>
      <c r="F929" t="s">
        <v>4503</v>
      </c>
      <c r="G929">
        <v>808</v>
      </c>
      <c r="H929" t="s">
        <v>810</v>
      </c>
      <c r="I929" t="s">
        <v>6157</v>
      </c>
      <c r="J929" t="s">
        <v>6158</v>
      </c>
      <c r="K929" t="s">
        <v>56</v>
      </c>
      <c r="L929" t="s">
        <v>137</v>
      </c>
      <c r="M929" t="s">
        <v>411</v>
      </c>
      <c r="N929" t="s">
        <v>411</v>
      </c>
      <c r="O929" t="s">
        <v>411</v>
      </c>
      <c r="P929" t="s">
        <v>411</v>
      </c>
      <c r="Q929" t="s">
        <v>411</v>
      </c>
      <c r="R929" t="s">
        <v>411</v>
      </c>
      <c r="S929" t="s">
        <v>411</v>
      </c>
      <c r="T929" s="1">
        <v>312555</v>
      </c>
      <c r="U929">
        <v>0</v>
      </c>
      <c r="V929">
        <v>0</v>
      </c>
      <c r="W929">
        <v>0</v>
      </c>
      <c r="X929">
        <v>0</v>
      </c>
      <c r="Y929">
        <v>0</v>
      </c>
      <c r="Z929">
        <v>0</v>
      </c>
      <c r="AA929">
        <v>0</v>
      </c>
      <c r="AB929">
        <v>0</v>
      </c>
      <c r="AE929" t="s">
        <v>412</v>
      </c>
      <c r="AH929">
        <v>0</v>
      </c>
      <c r="AK929" s="2">
        <v>45646</v>
      </c>
      <c r="AP929" t="s">
        <v>4990</v>
      </c>
      <c r="AT929" s="2">
        <v>45660</v>
      </c>
      <c r="AU929" s="2">
        <v>46072</v>
      </c>
      <c r="AV929" t="s">
        <v>414</v>
      </c>
      <c r="AW929" s="2">
        <v>45646</v>
      </c>
      <c r="AY929" s="1">
        <v>406731.11</v>
      </c>
      <c r="BA929" t="s">
        <v>4506</v>
      </c>
      <c r="BC929" t="s">
        <v>6159</v>
      </c>
      <c r="BD929" t="s">
        <v>929</v>
      </c>
      <c r="BE929" t="s">
        <v>513</v>
      </c>
      <c r="BF929">
        <v>5561991935505</v>
      </c>
      <c r="BG929" t="s">
        <v>5399</v>
      </c>
      <c r="BH929">
        <v>71909540</v>
      </c>
      <c r="BI929" t="s">
        <v>4509</v>
      </c>
      <c r="BJ929" t="s">
        <v>6160</v>
      </c>
      <c r="BL929">
        <v>0</v>
      </c>
      <c r="BO929" t="s">
        <v>5637</v>
      </c>
      <c r="BP929" t="s">
        <v>6161</v>
      </c>
      <c r="BQ929">
        <v>8223</v>
      </c>
    </row>
    <row r="930" spans="1:141" hidden="1" x14ac:dyDescent="0.35">
      <c r="A930">
        <v>4109</v>
      </c>
      <c r="B930" t="s">
        <v>3928</v>
      </c>
      <c r="C930">
        <v>5023</v>
      </c>
      <c r="D930" t="s">
        <v>4502</v>
      </c>
      <c r="E930" t="s">
        <v>942</v>
      </c>
      <c r="F930" t="s">
        <v>4503</v>
      </c>
      <c r="G930">
        <v>902</v>
      </c>
      <c r="H930" t="s">
        <v>810</v>
      </c>
      <c r="I930" t="s">
        <v>6162</v>
      </c>
      <c r="J930" t="s">
        <v>6163</v>
      </c>
      <c r="K930" t="s">
        <v>56</v>
      </c>
      <c r="L930" t="s">
        <v>137</v>
      </c>
      <c r="M930" t="s">
        <v>411</v>
      </c>
      <c r="N930" t="s">
        <v>411</v>
      </c>
      <c r="O930" t="s">
        <v>411</v>
      </c>
      <c r="P930" t="s">
        <v>411</v>
      </c>
      <c r="Q930" t="s">
        <v>411</v>
      </c>
      <c r="R930" t="s">
        <v>411</v>
      </c>
      <c r="S930" t="s">
        <v>411</v>
      </c>
      <c r="T930" s="1">
        <v>234526.98</v>
      </c>
      <c r="U930">
        <v>0</v>
      </c>
      <c r="V930">
        <v>0</v>
      </c>
      <c r="W930">
        <v>0</v>
      </c>
      <c r="X930">
        <v>0</v>
      </c>
      <c r="Y930">
        <v>0</v>
      </c>
      <c r="Z930">
        <v>0</v>
      </c>
      <c r="AA930">
        <v>0</v>
      </c>
      <c r="AB930">
        <v>0</v>
      </c>
      <c r="AE930" t="s">
        <v>412</v>
      </c>
      <c r="AH930">
        <v>0</v>
      </c>
      <c r="AK930" s="2">
        <v>45646</v>
      </c>
      <c r="AP930" t="s">
        <v>4990</v>
      </c>
      <c r="AT930" s="2">
        <v>45660</v>
      </c>
      <c r="AU930" s="2">
        <v>46072</v>
      </c>
      <c r="AV930" t="s">
        <v>414</v>
      </c>
      <c r="AW930" s="2">
        <v>45646</v>
      </c>
      <c r="AY930" s="1">
        <v>340565.56</v>
      </c>
      <c r="BA930" t="s">
        <v>4506</v>
      </c>
      <c r="BD930" t="s">
        <v>2801</v>
      </c>
      <c r="BE930" t="s">
        <v>513</v>
      </c>
      <c r="BF930">
        <v>556199941079</v>
      </c>
      <c r="BG930" t="s">
        <v>6164</v>
      </c>
      <c r="BH930">
        <v>72610207</v>
      </c>
      <c r="BI930" t="s">
        <v>2801</v>
      </c>
      <c r="BJ930" t="s">
        <v>6165</v>
      </c>
      <c r="BL930">
        <v>0</v>
      </c>
      <c r="BO930" t="s">
        <v>5158</v>
      </c>
      <c r="BP930" t="s">
        <v>6166</v>
      </c>
      <c r="BQ930">
        <v>8225</v>
      </c>
    </row>
    <row r="931" spans="1:141" hidden="1" x14ac:dyDescent="0.35">
      <c r="A931">
        <v>4110</v>
      </c>
      <c r="B931" t="s">
        <v>561</v>
      </c>
      <c r="C931">
        <v>4973</v>
      </c>
      <c r="D931" t="s">
        <v>471</v>
      </c>
      <c r="E931" t="s">
        <v>508</v>
      </c>
      <c r="F931" t="s">
        <v>1003</v>
      </c>
      <c r="G931">
        <v>304</v>
      </c>
      <c r="H931" t="s">
        <v>474</v>
      </c>
      <c r="I931" t="s">
        <v>6167</v>
      </c>
      <c r="J931" t="s">
        <v>6168</v>
      </c>
      <c r="K931" t="s">
        <v>14</v>
      </c>
      <c r="L931" t="s">
        <v>139</v>
      </c>
      <c r="M931" t="s">
        <v>411</v>
      </c>
      <c r="N931" t="s">
        <v>411</v>
      </c>
      <c r="O931" t="s">
        <v>411</v>
      </c>
      <c r="P931" t="s">
        <v>411</v>
      </c>
      <c r="Q931" t="s">
        <v>411</v>
      </c>
      <c r="R931" t="s">
        <v>411</v>
      </c>
      <c r="S931" t="s">
        <v>411</v>
      </c>
      <c r="T931" s="1">
        <v>144904.24</v>
      </c>
      <c r="U931">
        <v>0</v>
      </c>
      <c r="V931">
        <v>0</v>
      </c>
      <c r="W931">
        <v>0</v>
      </c>
      <c r="X931">
        <v>0</v>
      </c>
      <c r="Y931">
        <v>0</v>
      </c>
      <c r="Z931">
        <v>0</v>
      </c>
      <c r="AA931">
        <v>0</v>
      </c>
      <c r="AB931">
        <v>0</v>
      </c>
      <c r="AE931" t="s">
        <v>412</v>
      </c>
      <c r="AH931">
        <v>0</v>
      </c>
      <c r="AK931" s="2">
        <v>45649</v>
      </c>
      <c r="AP931" t="s">
        <v>3839</v>
      </c>
      <c r="AT931" s="2">
        <v>45678</v>
      </c>
      <c r="AU931" s="2">
        <v>45678</v>
      </c>
      <c r="AV931" t="s">
        <v>561</v>
      </c>
      <c r="AW931" s="2">
        <v>45650</v>
      </c>
      <c r="AX931">
        <v>32483</v>
      </c>
      <c r="AY931" s="1">
        <v>195600.24</v>
      </c>
      <c r="BA931" t="s">
        <v>477</v>
      </c>
      <c r="BB931">
        <v>32483</v>
      </c>
      <c r="BD931" t="s">
        <v>478</v>
      </c>
      <c r="BE931" t="s">
        <v>417</v>
      </c>
      <c r="BF931">
        <v>5561995423278</v>
      </c>
      <c r="BG931" t="s">
        <v>6169</v>
      </c>
      <c r="BH931">
        <v>72910000</v>
      </c>
      <c r="BI931" t="s">
        <v>6170</v>
      </c>
      <c r="BJ931" t="s">
        <v>6171</v>
      </c>
      <c r="BL931" s="1">
        <v>2009.15</v>
      </c>
      <c r="BQ931">
        <v>2968</v>
      </c>
      <c r="BR931">
        <v>6315</v>
      </c>
      <c r="BS931" t="s">
        <v>2909</v>
      </c>
      <c r="BT931" s="2">
        <v>45656</v>
      </c>
      <c r="BY931" t="s">
        <v>6172</v>
      </c>
      <c r="BZ931" s="2">
        <v>45656</v>
      </c>
      <c r="CC931" s="2">
        <v>45659</v>
      </c>
      <c r="CF931" s="2">
        <v>45656</v>
      </c>
      <c r="CL931" s="2">
        <v>45656</v>
      </c>
      <c r="CN931" s="2">
        <v>45659</v>
      </c>
      <c r="CR931" s="2">
        <v>45665</v>
      </c>
      <c r="EG931" t="s">
        <v>735</v>
      </c>
      <c r="EH931" t="s">
        <v>3373</v>
      </c>
      <c r="EI931" t="s">
        <v>6173</v>
      </c>
      <c r="EK931" t="s">
        <v>3786</v>
      </c>
    </row>
    <row r="932" spans="1:141" hidden="1" x14ac:dyDescent="0.35">
      <c r="A932">
        <v>4111</v>
      </c>
      <c r="B932" t="s">
        <v>404</v>
      </c>
      <c r="C932">
        <v>4968</v>
      </c>
      <c r="D932" t="s">
        <v>471</v>
      </c>
      <c r="E932" t="s">
        <v>508</v>
      </c>
      <c r="F932" t="s">
        <v>603</v>
      </c>
      <c r="G932">
        <v>3</v>
      </c>
      <c r="H932" t="s">
        <v>474</v>
      </c>
      <c r="I932" t="s">
        <v>6174</v>
      </c>
      <c r="J932" t="s">
        <v>6175</v>
      </c>
      <c r="K932" t="s">
        <v>24</v>
      </c>
      <c r="L932" t="s">
        <v>23</v>
      </c>
      <c r="M932" t="s">
        <v>411</v>
      </c>
      <c r="N932" t="s">
        <v>411</v>
      </c>
      <c r="O932" t="s">
        <v>411</v>
      </c>
      <c r="P932" t="s">
        <v>424</v>
      </c>
      <c r="Q932" t="s">
        <v>424</v>
      </c>
      <c r="R932" t="s">
        <v>411</v>
      </c>
      <c r="S932" t="s">
        <v>411</v>
      </c>
      <c r="T932" s="1">
        <v>153482.26999999999</v>
      </c>
      <c r="U932">
        <v>0</v>
      </c>
      <c r="V932">
        <v>0</v>
      </c>
      <c r="W932" s="1">
        <v>111389.86</v>
      </c>
      <c r="X932" s="1">
        <v>45388</v>
      </c>
      <c r="Y932">
        <v>0</v>
      </c>
      <c r="Z932" s="1">
        <v>156777.85999999999</v>
      </c>
      <c r="AA932">
        <v>0</v>
      </c>
      <c r="AB932">
        <v>0</v>
      </c>
      <c r="AD932">
        <v>8787722045399</v>
      </c>
      <c r="AE932" t="s">
        <v>412</v>
      </c>
      <c r="AG932" s="2">
        <v>45699</v>
      </c>
      <c r="AH932" s="1">
        <v>2924.84</v>
      </c>
      <c r="AI932" s="2">
        <v>45673</v>
      </c>
      <c r="AJ932" s="7">
        <v>2025</v>
      </c>
      <c r="AK932" s="2">
        <v>45649</v>
      </c>
      <c r="AP932" t="s">
        <v>813</v>
      </c>
      <c r="AT932" s="2">
        <v>46077</v>
      </c>
      <c r="AU932" s="2">
        <v>46077</v>
      </c>
      <c r="AV932" t="s">
        <v>414</v>
      </c>
      <c r="AW932" s="2">
        <v>45650</v>
      </c>
      <c r="AX932">
        <v>32481</v>
      </c>
      <c r="AY932" s="1">
        <v>205731.27</v>
      </c>
      <c r="BA932" t="s">
        <v>477</v>
      </c>
      <c r="BB932">
        <v>32481</v>
      </c>
      <c r="BD932" t="s">
        <v>929</v>
      </c>
      <c r="BE932" t="s">
        <v>513</v>
      </c>
      <c r="BF932">
        <v>5561991901256</v>
      </c>
      <c r="BG932" t="s">
        <v>6176</v>
      </c>
      <c r="BH932">
        <v>72146016</v>
      </c>
      <c r="BI932" t="s">
        <v>1014</v>
      </c>
      <c r="BJ932" t="s">
        <v>6177</v>
      </c>
      <c r="BL932" s="1">
        <v>1900.1</v>
      </c>
      <c r="BQ932">
        <v>2887</v>
      </c>
      <c r="BR932">
        <v>6309</v>
      </c>
      <c r="BS932" t="s">
        <v>421</v>
      </c>
      <c r="BT932" s="2">
        <v>45650</v>
      </c>
      <c r="BY932" t="s">
        <v>6178</v>
      </c>
      <c r="BZ932" s="2">
        <v>45650</v>
      </c>
      <c r="CA932" s="2">
        <v>45678</v>
      </c>
      <c r="CC932" s="2">
        <v>45649</v>
      </c>
      <c r="CD932" t="s">
        <v>424</v>
      </c>
      <c r="CF932" s="2">
        <v>45650</v>
      </c>
      <c r="CJ932" s="2">
        <v>45680</v>
      </c>
      <c r="CL932" s="2">
        <v>45650</v>
      </c>
      <c r="CM932" s="2">
        <v>45686</v>
      </c>
      <c r="CN932" s="2">
        <v>45649</v>
      </c>
      <c r="CO932" s="2">
        <v>45658</v>
      </c>
      <c r="CP932" s="2">
        <v>45678</v>
      </c>
      <c r="CQ932">
        <v>2.5299999999999998</v>
      </c>
      <c r="CR932" s="2">
        <v>45665</v>
      </c>
      <c r="CS932" s="2">
        <v>45673</v>
      </c>
      <c r="CU932" s="2">
        <v>45678</v>
      </c>
      <c r="CV932" s="2">
        <v>45679</v>
      </c>
      <c r="CW932" s="2">
        <v>45672</v>
      </c>
      <c r="CX932" s="2">
        <v>45688</v>
      </c>
      <c r="CY932" t="s">
        <v>424</v>
      </c>
      <c r="DD932" s="2">
        <v>45678</v>
      </c>
      <c r="DF932" s="2">
        <v>45699</v>
      </c>
      <c r="DI932" s="2">
        <v>45713</v>
      </c>
      <c r="DJ932" s="2">
        <v>45644</v>
      </c>
      <c r="DK932" s="2">
        <v>45680</v>
      </c>
      <c r="DL932" s="2">
        <v>45694</v>
      </c>
      <c r="DM932" s="2">
        <v>45700</v>
      </c>
      <c r="DN932" s="2">
        <v>46059</v>
      </c>
      <c r="DO932" s="2">
        <v>45672</v>
      </c>
      <c r="DP932" s="2">
        <v>46059</v>
      </c>
      <c r="DY932">
        <v>42994</v>
      </c>
      <c r="EA932" t="s">
        <v>3282</v>
      </c>
      <c r="EE932" s="1">
        <v>4005.57</v>
      </c>
      <c r="EG932" t="s">
        <v>1640</v>
      </c>
      <c r="EH932" t="s">
        <v>3373</v>
      </c>
      <c r="EJ932" t="s">
        <v>4126</v>
      </c>
      <c r="EK932" t="s">
        <v>1591</v>
      </c>
    </row>
    <row r="933" spans="1:141" hidden="1" x14ac:dyDescent="0.35">
      <c r="A933">
        <v>4112</v>
      </c>
      <c r="B933" t="s">
        <v>404</v>
      </c>
      <c r="C933">
        <v>4983</v>
      </c>
      <c r="D933" t="s">
        <v>833</v>
      </c>
      <c r="E933" t="s">
        <v>834</v>
      </c>
      <c r="F933" t="s">
        <v>492</v>
      </c>
      <c r="G933">
        <v>4</v>
      </c>
      <c r="H933" t="s">
        <v>474</v>
      </c>
      <c r="I933" t="s">
        <v>6179</v>
      </c>
      <c r="J933" t="s">
        <v>6180</v>
      </c>
      <c r="K933" t="s">
        <v>37</v>
      </c>
      <c r="L933" t="s">
        <v>109</v>
      </c>
      <c r="M933" t="s">
        <v>411</v>
      </c>
      <c r="N933" t="s">
        <v>411</v>
      </c>
      <c r="O933" t="s">
        <v>411</v>
      </c>
      <c r="P933" t="s">
        <v>424</v>
      </c>
      <c r="Q933" t="s">
        <v>424</v>
      </c>
      <c r="R933" t="s">
        <v>411</v>
      </c>
      <c r="S933" t="s">
        <v>411</v>
      </c>
      <c r="T933" s="1">
        <v>157680.82</v>
      </c>
      <c r="U933">
        <v>0</v>
      </c>
      <c r="V933">
        <v>0</v>
      </c>
      <c r="W933" s="1">
        <v>116153.82</v>
      </c>
      <c r="X933" s="1">
        <v>41527</v>
      </c>
      <c r="Y933">
        <v>0</v>
      </c>
      <c r="Z933" s="1">
        <v>157680.82</v>
      </c>
      <c r="AA933">
        <v>0</v>
      </c>
      <c r="AB933">
        <v>0</v>
      </c>
      <c r="AD933">
        <v>8787722010757</v>
      </c>
      <c r="AE933" t="s">
        <v>412</v>
      </c>
      <c r="AG933" s="2">
        <v>45701</v>
      </c>
      <c r="AH933" s="1">
        <v>2926.56</v>
      </c>
      <c r="AI933" s="2">
        <v>45686</v>
      </c>
      <c r="AJ933" s="7">
        <v>2025</v>
      </c>
      <c r="AK933" s="2">
        <v>45649</v>
      </c>
      <c r="AP933" t="s">
        <v>413</v>
      </c>
      <c r="AT933" s="2">
        <v>46048</v>
      </c>
      <c r="AU933" s="2">
        <v>46048</v>
      </c>
      <c r="AV933" t="s">
        <v>414</v>
      </c>
      <c r="AW933" s="2">
        <v>45650</v>
      </c>
      <c r="AX933">
        <v>32482</v>
      </c>
      <c r="AY933" s="1">
        <v>211481.02</v>
      </c>
      <c r="BA933" t="s">
        <v>837</v>
      </c>
      <c r="BB933">
        <v>32482</v>
      </c>
      <c r="BD933" t="s">
        <v>512</v>
      </c>
      <c r="BE933" t="s">
        <v>513</v>
      </c>
      <c r="BF933">
        <v>5561996802249</v>
      </c>
      <c r="BG933" t="s">
        <v>6181</v>
      </c>
      <c r="BH933">
        <v>72215218</v>
      </c>
      <c r="BI933" t="s">
        <v>1397</v>
      </c>
      <c r="BJ933" t="s">
        <v>6182</v>
      </c>
      <c r="BL933" s="1">
        <v>1975.4</v>
      </c>
      <c r="BM933" s="2">
        <v>45815</v>
      </c>
      <c r="BQ933">
        <v>3359</v>
      </c>
      <c r="BR933">
        <v>6313</v>
      </c>
      <c r="BS933" t="s">
        <v>4356</v>
      </c>
      <c r="BT933" s="2">
        <v>45659</v>
      </c>
      <c r="BU933">
        <v>891.23</v>
      </c>
      <c r="BY933" t="s">
        <v>6183</v>
      </c>
      <c r="BZ933" s="2">
        <v>45659</v>
      </c>
      <c r="CA933" s="2">
        <v>45686</v>
      </c>
      <c r="CB933" t="s">
        <v>6184</v>
      </c>
      <c r="CC933" s="2">
        <v>45649</v>
      </c>
      <c r="CD933" t="s">
        <v>424</v>
      </c>
      <c r="CF933" s="2">
        <v>45659</v>
      </c>
      <c r="CJ933" s="2">
        <v>45694</v>
      </c>
      <c r="CL933" s="2">
        <v>45659</v>
      </c>
      <c r="CM933" s="2">
        <v>45698</v>
      </c>
      <c r="CN933" s="2">
        <v>45649</v>
      </c>
      <c r="CO933" s="2">
        <v>45691</v>
      </c>
      <c r="CP933" s="2">
        <v>45692</v>
      </c>
      <c r="CR933" s="2">
        <v>45659</v>
      </c>
      <c r="CS933" s="2">
        <v>45684</v>
      </c>
      <c r="CU933" s="2">
        <v>45693</v>
      </c>
      <c r="CV933" s="2">
        <v>45723</v>
      </c>
      <c r="CW933" s="2">
        <v>45684</v>
      </c>
      <c r="CX933" s="2">
        <v>45700</v>
      </c>
      <c r="CY933" t="s">
        <v>424</v>
      </c>
      <c r="DD933" s="2">
        <v>45692</v>
      </c>
      <c r="DF933" s="2">
        <v>45701</v>
      </c>
      <c r="DI933" s="2">
        <v>45702</v>
      </c>
      <c r="DJ933" s="2">
        <v>45652</v>
      </c>
      <c r="DK933" s="2">
        <v>45723</v>
      </c>
      <c r="DL933" s="2">
        <v>45826</v>
      </c>
      <c r="DM933" s="2">
        <v>45855</v>
      </c>
      <c r="DN933" s="2">
        <v>46044</v>
      </c>
      <c r="DO933" s="2">
        <v>45684</v>
      </c>
      <c r="DP933" s="2">
        <v>46044</v>
      </c>
      <c r="DY933">
        <v>39080</v>
      </c>
      <c r="EA933" t="s">
        <v>3282</v>
      </c>
      <c r="EE933" s="1">
        <v>4105.57</v>
      </c>
      <c r="EG933" t="s">
        <v>1640</v>
      </c>
      <c r="EH933" t="s">
        <v>3373</v>
      </c>
      <c r="EI933" t="s">
        <v>3282</v>
      </c>
      <c r="EK933" t="s">
        <v>1591</v>
      </c>
    </row>
    <row r="934" spans="1:141" hidden="1" x14ac:dyDescent="0.35">
      <c r="A934">
        <v>4113</v>
      </c>
      <c r="B934" t="s">
        <v>561</v>
      </c>
      <c r="C934">
        <v>4997</v>
      </c>
      <c r="D934" t="s">
        <v>471</v>
      </c>
      <c r="E934" t="s">
        <v>508</v>
      </c>
      <c r="F934" t="s">
        <v>584</v>
      </c>
      <c r="G934">
        <v>4</v>
      </c>
      <c r="H934" t="s">
        <v>474</v>
      </c>
      <c r="I934" t="s">
        <v>6185</v>
      </c>
      <c r="J934" t="s">
        <v>6186</v>
      </c>
      <c r="K934" t="s">
        <v>44</v>
      </c>
      <c r="L934" t="s">
        <v>195</v>
      </c>
      <c r="M934" t="s">
        <v>411</v>
      </c>
      <c r="N934" t="s">
        <v>411</v>
      </c>
      <c r="O934" t="s">
        <v>411</v>
      </c>
      <c r="P934" t="s">
        <v>411</v>
      </c>
      <c r="Q934" t="s">
        <v>411</v>
      </c>
      <c r="R934" t="s">
        <v>411</v>
      </c>
      <c r="S934" t="s">
        <v>411</v>
      </c>
      <c r="T934" s="1">
        <v>157422.06</v>
      </c>
      <c r="U934">
        <v>671.56</v>
      </c>
      <c r="V934">
        <v>0</v>
      </c>
      <c r="W934" s="1">
        <v>127753.06</v>
      </c>
      <c r="X934" s="1">
        <v>29844</v>
      </c>
      <c r="Y934">
        <v>0</v>
      </c>
      <c r="Z934" s="1">
        <v>157597.06</v>
      </c>
      <c r="AA934">
        <v>0</v>
      </c>
      <c r="AB934">
        <v>0</v>
      </c>
      <c r="AE934" t="s">
        <v>412</v>
      </c>
      <c r="AH934">
        <v>0</v>
      </c>
      <c r="AK934" s="2">
        <v>45649</v>
      </c>
      <c r="AP934" t="s">
        <v>413</v>
      </c>
      <c r="AT934" s="2">
        <v>45678</v>
      </c>
      <c r="AU934" s="2">
        <v>45678</v>
      </c>
      <c r="AV934" t="s">
        <v>561</v>
      </c>
      <c r="AW934" s="2">
        <v>45650</v>
      </c>
      <c r="AX934">
        <v>32487</v>
      </c>
      <c r="AY934" s="1">
        <v>207999.35</v>
      </c>
      <c r="BA934" t="s">
        <v>477</v>
      </c>
      <c r="BB934">
        <v>32487</v>
      </c>
      <c r="BD934" t="s">
        <v>478</v>
      </c>
      <c r="BE934" t="s">
        <v>417</v>
      </c>
      <c r="BF934">
        <v>5561999951769</v>
      </c>
      <c r="BG934" t="s">
        <v>6187</v>
      </c>
      <c r="BH934">
        <v>72915030</v>
      </c>
      <c r="BI934" t="s">
        <v>548</v>
      </c>
      <c r="BJ934" t="s">
        <v>6188</v>
      </c>
      <c r="BL934" s="1">
        <v>2238.5300000000002</v>
      </c>
      <c r="BQ934">
        <v>2939</v>
      </c>
      <c r="BR934">
        <v>6314</v>
      </c>
      <c r="BS934" t="s">
        <v>490</v>
      </c>
      <c r="BT934" s="2">
        <v>45659</v>
      </c>
      <c r="BY934" t="s">
        <v>6189</v>
      </c>
      <c r="BZ934" s="2">
        <v>45659</v>
      </c>
      <c r="CC934" s="2">
        <v>45659</v>
      </c>
      <c r="CF934" s="2">
        <v>45659</v>
      </c>
      <c r="CL934" s="2">
        <v>45659</v>
      </c>
      <c r="CN934" s="2">
        <v>45659</v>
      </c>
      <c r="CR934" s="2">
        <v>45659</v>
      </c>
      <c r="CS934" s="2">
        <v>45665</v>
      </c>
      <c r="CW934" s="2">
        <v>45664</v>
      </c>
      <c r="CY934" t="s">
        <v>424</v>
      </c>
      <c r="DJ934" s="2">
        <v>45663</v>
      </c>
      <c r="DO934" s="2">
        <v>45664</v>
      </c>
      <c r="EG934" t="s">
        <v>1640</v>
      </c>
      <c r="EH934" t="s">
        <v>5734</v>
      </c>
      <c r="EI934" t="s">
        <v>6190</v>
      </c>
      <c r="EK934" t="s">
        <v>3786</v>
      </c>
    </row>
    <row r="935" spans="1:141" hidden="1" x14ac:dyDescent="0.35">
      <c r="A935">
        <v>4114</v>
      </c>
      <c r="B935" t="s">
        <v>1352</v>
      </c>
      <c r="C935">
        <v>4982</v>
      </c>
      <c r="D935" t="s">
        <v>405</v>
      </c>
      <c r="E935" t="s">
        <v>406</v>
      </c>
      <c r="F935" t="s">
        <v>1003</v>
      </c>
      <c r="G935">
        <v>1</v>
      </c>
      <c r="H935" t="s">
        <v>408</v>
      </c>
      <c r="I935" t="s">
        <v>6191</v>
      </c>
      <c r="J935" t="s">
        <v>6192</v>
      </c>
      <c r="K935" t="s">
        <v>22</v>
      </c>
      <c r="L935" t="s">
        <v>54</v>
      </c>
      <c r="M935" t="s">
        <v>411</v>
      </c>
      <c r="N935" t="s">
        <v>411</v>
      </c>
      <c r="O935" t="s">
        <v>411</v>
      </c>
      <c r="P935" t="s">
        <v>411</v>
      </c>
      <c r="Q935" t="s">
        <v>411</v>
      </c>
      <c r="R935" t="s">
        <v>411</v>
      </c>
      <c r="S935" t="s">
        <v>411</v>
      </c>
      <c r="T935" s="1">
        <v>162021.21</v>
      </c>
      <c r="U935">
        <v>0</v>
      </c>
      <c r="V935">
        <v>0.01</v>
      </c>
      <c r="W935">
        <v>0.01</v>
      </c>
      <c r="X935">
        <v>0</v>
      </c>
      <c r="Y935">
        <v>0</v>
      </c>
      <c r="Z935">
        <v>0.01</v>
      </c>
      <c r="AA935">
        <v>0</v>
      </c>
      <c r="AB935">
        <v>0</v>
      </c>
      <c r="AE935" t="s">
        <v>412</v>
      </c>
      <c r="AG935" s="2">
        <v>45707</v>
      </c>
      <c r="AH935" s="1">
        <v>3163.41</v>
      </c>
      <c r="AI935" s="2">
        <v>45671</v>
      </c>
      <c r="AJ935" s="7">
        <v>2025</v>
      </c>
      <c r="AK935" s="2">
        <v>45649</v>
      </c>
      <c r="AP935" t="s">
        <v>3839</v>
      </c>
      <c r="AT935" s="2">
        <v>45733</v>
      </c>
      <c r="AU935" s="2">
        <v>45985</v>
      </c>
      <c r="AV935" t="s">
        <v>414</v>
      </c>
      <c r="AW935" s="2">
        <v>45650</v>
      </c>
      <c r="AX935">
        <v>32488</v>
      </c>
      <c r="AY935" s="1">
        <v>230000.41</v>
      </c>
      <c r="BA935" t="s">
        <v>415</v>
      </c>
      <c r="BB935">
        <v>32488</v>
      </c>
      <c r="BC935" t="s">
        <v>6193</v>
      </c>
      <c r="BD935" t="s">
        <v>416</v>
      </c>
      <c r="BE935" t="s">
        <v>417</v>
      </c>
      <c r="BF935">
        <v>5561999953369</v>
      </c>
      <c r="BG935" t="s">
        <v>6194</v>
      </c>
      <c r="BH935">
        <v>73805175</v>
      </c>
      <c r="BI935" t="s">
        <v>1316</v>
      </c>
      <c r="BJ935" t="s">
        <v>6195</v>
      </c>
      <c r="BL935" s="1">
        <v>2544.66</v>
      </c>
      <c r="BQ935">
        <v>3274</v>
      </c>
      <c r="BR935">
        <v>6316</v>
      </c>
      <c r="BS935" t="s">
        <v>457</v>
      </c>
      <c r="BT935" s="2">
        <v>45666</v>
      </c>
      <c r="BW935" t="s">
        <v>422</v>
      </c>
      <c r="BY935" t="s">
        <v>6196</v>
      </c>
      <c r="BZ935" s="2">
        <v>45667</v>
      </c>
      <c r="CC935" s="2">
        <v>45649</v>
      </c>
      <c r="CD935" t="s">
        <v>424</v>
      </c>
      <c r="CF935" s="2">
        <v>45667</v>
      </c>
      <c r="CJ935" s="2">
        <v>45701</v>
      </c>
      <c r="CL935" s="2">
        <v>45667</v>
      </c>
      <c r="CM935" s="2">
        <v>45701</v>
      </c>
      <c r="CN935" s="2">
        <v>45649</v>
      </c>
      <c r="CO935" s="2">
        <v>45691</v>
      </c>
      <c r="CP935" s="2">
        <v>45674</v>
      </c>
      <c r="CR935" s="2">
        <v>45653</v>
      </c>
      <c r="CS935" s="2">
        <v>45665</v>
      </c>
      <c r="CU935" s="2">
        <v>45687</v>
      </c>
      <c r="CV935" s="2">
        <v>45783</v>
      </c>
      <c r="CW935" s="2">
        <v>45665</v>
      </c>
      <c r="CY935" t="s">
        <v>424</v>
      </c>
      <c r="DD935" s="2">
        <v>45677</v>
      </c>
      <c r="DF935" s="2">
        <v>45707</v>
      </c>
      <c r="DI935" s="2">
        <v>45708</v>
      </c>
      <c r="DJ935" s="2">
        <v>45660</v>
      </c>
      <c r="DK935" s="2">
        <v>45783</v>
      </c>
      <c r="DL935" s="2">
        <v>45940</v>
      </c>
      <c r="DM935" s="2">
        <v>45952</v>
      </c>
      <c r="DO935" s="2">
        <v>45664</v>
      </c>
      <c r="EE935" s="1">
        <v>1975.84</v>
      </c>
      <c r="EG935" t="s">
        <v>1640</v>
      </c>
      <c r="EK935" t="s">
        <v>1591</v>
      </c>
    </row>
    <row r="936" spans="1:141" hidden="1" x14ac:dyDescent="0.35">
      <c r="A936">
        <v>4115</v>
      </c>
      <c r="B936" t="s">
        <v>1352</v>
      </c>
      <c r="C936">
        <v>5018</v>
      </c>
      <c r="D936" t="s">
        <v>405</v>
      </c>
      <c r="E936" t="s">
        <v>406</v>
      </c>
      <c r="F936" t="s">
        <v>526</v>
      </c>
      <c r="G936">
        <v>103</v>
      </c>
      <c r="H936" t="s">
        <v>408</v>
      </c>
      <c r="I936" t="s">
        <v>6197</v>
      </c>
      <c r="J936" t="s">
        <v>6198</v>
      </c>
      <c r="K936" t="s">
        <v>14</v>
      </c>
      <c r="L936" t="s">
        <v>157</v>
      </c>
      <c r="M936" t="s">
        <v>411</v>
      </c>
      <c r="N936" t="s">
        <v>411</v>
      </c>
      <c r="O936" t="s">
        <v>411</v>
      </c>
      <c r="P936" t="s">
        <v>411</v>
      </c>
      <c r="Q936" t="s">
        <v>411</v>
      </c>
      <c r="R936" t="s">
        <v>411</v>
      </c>
      <c r="S936" t="s">
        <v>411</v>
      </c>
      <c r="T936" s="1">
        <v>159763.53</v>
      </c>
      <c r="U936">
        <v>900.58</v>
      </c>
      <c r="V936">
        <v>0</v>
      </c>
      <c r="W936" s="1">
        <v>157922.73000000001</v>
      </c>
      <c r="X936" s="1">
        <v>1905</v>
      </c>
      <c r="Y936">
        <v>0</v>
      </c>
      <c r="Z936" s="1">
        <v>159827.73000000001</v>
      </c>
      <c r="AA936">
        <v>0</v>
      </c>
      <c r="AB936">
        <v>0</v>
      </c>
      <c r="AD936">
        <v>8787722073325</v>
      </c>
      <c r="AE936" t="s">
        <v>412</v>
      </c>
      <c r="AG936" s="2">
        <v>45702</v>
      </c>
      <c r="AH936" s="1">
        <v>2375.1999999999998</v>
      </c>
      <c r="AI936" s="2">
        <v>45665</v>
      </c>
      <c r="AJ936" s="7">
        <v>2025</v>
      </c>
      <c r="AK936" s="2">
        <v>45650</v>
      </c>
      <c r="AP936" t="s">
        <v>413</v>
      </c>
      <c r="AQ936" t="s">
        <v>5037</v>
      </c>
      <c r="AT936" s="2">
        <v>45733</v>
      </c>
      <c r="AU936" s="2">
        <v>45985</v>
      </c>
      <c r="AV936" t="s">
        <v>414</v>
      </c>
      <c r="AW936" s="2">
        <v>45653</v>
      </c>
      <c r="AX936">
        <v>32531</v>
      </c>
      <c r="AY936" s="1">
        <v>231750.39999999999</v>
      </c>
      <c r="BA936" t="s">
        <v>415</v>
      </c>
      <c r="BB936">
        <v>32531</v>
      </c>
      <c r="BC936" t="s">
        <v>6199</v>
      </c>
      <c r="BD936" t="s">
        <v>416</v>
      </c>
      <c r="BE936" t="s">
        <v>417</v>
      </c>
      <c r="BF936">
        <v>5562998193618</v>
      </c>
      <c r="BG936" t="s">
        <v>6200</v>
      </c>
      <c r="BH936">
        <v>73802448</v>
      </c>
      <c r="BI936" t="s">
        <v>419</v>
      </c>
      <c r="BJ936" t="s">
        <v>6201</v>
      </c>
      <c r="BL936" s="1">
        <v>3602.33</v>
      </c>
      <c r="BO936" t="s">
        <v>6202</v>
      </c>
      <c r="BP936" t="s">
        <v>6203</v>
      </c>
      <c r="BQ936">
        <v>3121</v>
      </c>
      <c r="BR936">
        <v>6324</v>
      </c>
      <c r="BS936" t="s">
        <v>5897</v>
      </c>
      <c r="BT936" s="2">
        <v>45652</v>
      </c>
      <c r="BW936" t="s">
        <v>422</v>
      </c>
      <c r="BY936" t="s">
        <v>6204</v>
      </c>
      <c r="BZ936" s="2">
        <v>45652</v>
      </c>
      <c r="CC936" s="2">
        <v>45659</v>
      </c>
      <c r="CD936" t="s">
        <v>424</v>
      </c>
      <c r="CF936" s="2">
        <v>45652</v>
      </c>
      <c r="CJ936" s="2">
        <v>45701</v>
      </c>
      <c r="CL936" s="2">
        <v>45656</v>
      </c>
      <c r="CM936" s="2">
        <v>45701</v>
      </c>
      <c r="CN936" s="2">
        <v>45659</v>
      </c>
      <c r="CO936" s="2">
        <v>45691</v>
      </c>
      <c r="CP936" s="2">
        <v>45670</v>
      </c>
      <c r="CR936" s="2">
        <v>45660</v>
      </c>
      <c r="CS936" s="2">
        <v>45663</v>
      </c>
      <c r="CU936" s="2">
        <v>45687</v>
      </c>
      <c r="CV936" s="2">
        <v>45783</v>
      </c>
      <c r="CW936" s="2">
        <v>45663</v>
      </c>
      <c r="CY936" t="s">
        <v>424</v>
      </c>
      <c r="DB936" s="2">
        <v>45663</v>
      </c>
      <c r="DD936" s="2">
        <v>45665</v>
      </c>
      <c r="DE936" s="2">
        <v>45664</v>
      </c>
      <c r="DF936" s="2">
        <v>45702</v>
      </c>
      <c r="DI936" s="2">
        <v>45705</v>
      </c>
      <c r="DJ936" s="2">
        <v>45660</v>
      </c>
      <c r="DK936" s="2">
        <v>45783</v>
      </c>
      <c r="DL936" s="2">
        <v>45940</v>
      </c>
      <c r="DM936" s="2">
        <v>45952</v>
      </c>
      <c r="DO936" s="2">
        <v>45663</v>
      </c>
      <c r="EE936" s="1">
        <v>1743.39</v>
      </c>
      <c r="EG936" t="s">
        <v>735</v>
      </c>
      <c r="EK936" t="s">
        <v>1591</v>
      </c>
    </row>
    <row r="937" spans="1:141" hidden="1" x14ac:dyDescent="0.35">
      <c r="A937">
        <v>4116</v>
      </c>
      <c r="B937" t="s">
        <v>561</v>
      </c>
      <c r="C937">
        <v>5016</v>
      </c>
      <c r="D937" t="s">
        <v>833</v>
      </c>
      <c r="E937" t="s">
        <v>834</v>
      </c>
      <c r="F937" t="s">
        <v>407</v>
      </c>
      <c r="G937">
        <v>2</v>
      </c>
      <c r="H937" t="s">
        <v>474</v>
      </c>
      <c r="I937" t="s">
        <v>5255</v>
      </c>
      <c r="J937" t="s">
        <v>5256</v>
      </c>
      <c r="K937" t="s">
        <v>37</v>
      </c>
      <c r="L937" t="s">
        <v>109</v>
      </c>
      <c r="M937" t="s">
        <v>411</v>
      </c>
      <c r="N937" t="s">
        <v>411</v>
      </c>
      <c r="O937" t="s">
        <v>411</v>
      </c>
      <c r="P937" t="s">
        <v>411</v>
      </c>
      <c r="Q937" t="s">
        <v>411</v>
      </c>
      <c r="R937" t="s">
        <v>411</v>
      </c>
      <c r="S937" t="s">
        <v>411</v>
      </c>
      <c r="T937" s="1">
        <v>169720.29</v>
      </c>
      <c r="U937">
        <v>742.82</v>
      </c>
      <c r="V937">
        <v>0</v>
      </c>
      <c r="W937" s="1">
        <v>140255.46</v>
      </c>
      <c r="X937" s="1">
        <v>20315</v>
      </c>
      <c r="Y937">
        <v>0</v>
      </c>
      <c r="Z937" s="1">
        <v>160570.46</v>
      </c>
      <c r="AA937">
        <v>0</v>
      </c>
      <c r="AB937">
        <v>0</v>
      </c>
      <c r="AE937" t="s">
        <v>412</v>
      </c>
      <c r="AH937">
        <v>0</v>
      </c>
      <c r="AK937" s="2">
        <v>45650</v>
      </c>
      <c r="AP937" t="s">
        <v>413</v>
      </c>
      <c r="AT937" s="2">
        <v>45684</v>
      </c>
      <c r="AU937" s="2">
        <v>45684</v>
      </c>
      <c r="AV937" t="s">
        <v>561</v>
      </c>
      <c r="AW937" s="2">
        <v>45653</v>
      </c>
      <c r="AX937">
        <v>32522</v>
      </c>
      <c r="AY937" s="1">
        <v>225603.89</v>
      </c>
      <c r="BA937" t="s">
        <v>837</v>
      </c>
      <c r="BB937">
        <v>32522</v>
      </c>
      <c r="BD937" t="s">
        <v>512</v>
      </c>
      <c r="BE937" t="s">
        <v>513</v>
      </c>
      <c r="BF937">
        <v>5561983656534</v>
      </c>
      <c r="BG937" t="s">
        <v>5257</v>
      </c>
      <c r="BH937">
        <v>72236202</v>
      </c>
      <c r="BI937" t="s">
        <v>515</v>
      </c>
      <c r="BJ937" t="s">
        <v>5258</v>
      </c>
      <c r="BL937" s="1">
        <v>2476.06</v>
      </c>
      <c r="BM937" s="2">
        <v>45401</v>
      </c>
      <c r="BQ937">
        <v>3381</v>
      </c>
      <c r="BR937">
        <v>6161</v>
      </c>
      <c r="BS937" t="s">
        <v>995</v>
      </c>
      <c r="BT937" s="2">
        <v>45645</v>
      </c>
      <c r="BZ937" s="2">
        <v>45676</v>
      </c>
      <c r="CC937" s="2">
        <v>45600</v>
      </c>
      <c r="CF937" s="2">
        <v>45645</v>
      </c>
      <c r="CL937" s="2">
        <v>45645</v>
      </c>
      <c r="CN937" s="2">
        <v>45600</v>
      </c>
      <c r="CR937" s="2">
        <v>45603</v>
      </c>
      <c r="CS937" s="2">
        <v>45663</v>
      </c>
      <c r="CW937" s="2">
        <v>45663</v>
      </c>
      <c r="CY937" t="s">
        <v>424</v>
      </c>
      <c r="DJ937" s="2">
        <v>45621</v>
      </c>
      <c r="DO937" s="2">
        <v>45623</v>
      </c>
      <c r="EG937" t="s">
        <v>1640</v>
      </c>
      <c r="EI937" t="s">
        <v>6173</v>
      </c>
      <c r="EK937" t="s">
        <v>3786</v>
      </c>
    </row>
    <row r="938" spans="1:141" hidden="1" x14ac:dyDescent="0.35">
      <c r="A938">
        <v>4117</v>
      </c>
      <c r="B938" t="s">
        <v>1352</v>
      </c>
      <c r="C938">
        <v>5015</v>
      </c>
      <c r="D938" t="s">
        <v>976</v>
      </c>
      <c r="E938" t="s">
        <v>834</v>
      </c>
      <c r="F938" t="s">
        <v>451</v>
      </c>
      <c r="G938" t="s">
        <v>4460</v>
      </c>
      <c r="H938" t="s">
        <v>408</v>
      </c>
      <c r="I938" t="s">
        <v>6205</v>
      </c>
      <c r="J938" t="s">
        <v>6206</v>
      </c>
      <c r="K938" t="s">
        <v>22</v>
      </c>
      <c r="L938" t="s">
        <v>125</v>
      </c>
      <c r="M938" t="s">
        <v>411</v>
      </c>
      <c r="N938" t="s">
        <v>411</v>
      </c>
      <c r="O938" t="s">
        <v>411</v>
      </c>
      <c r="P938" t="s">
        <v>411</v>
      </c>
      <c r="Q938" t="s">
        <v>411</v>
      </c>
      <c r="R938" t="s">
        <v>411</v>
      </c>
      <c r="S938" t="s">
        <v>411</v>
      </c>
      <c r="T938" s="1">
        <v>162219.85</v>
      </c>
      <c r="U938">
        <v>765</v>
      </c>
      <c r="V938">
        <v>0</v>
      </c>
      <c r="W938" s="1">
        <v>146248.56</v>
      </c>
      <c r="X938" s="1">
        <v>15944</v>
      </c>
      <c r="Y938">
        <v>0</v>
      </c>
      <c r="Z938" s="1">
        <v>162192.56</v>
      </c>
      <c r="AA938">
        <v>0</v>
      </c>
      <c r="AB938">
        <v>0</v>
      </c>
      <c r="AD938">
        <v>8787722076332</v>
      </c>
      <c r="AE938" t="s">
        <v>412</v>
      </c>
      <c r="AG938" s="2">
        <v>45698</v>
      </c>
      <c r="AH938" s="1">
        <v>2971.71</v>
      </c>
      <c r="AI938" s="2">
        <v>45665</v>
      </c>
      <c r="AJ938" s="7">
        <v>2025</v>
      </c>
      <c r="AK938" s="2">
        <v>45650</v>
      </c>
      <c r="AP938" t="s">
        <v>413</v>
      </c>
      <c r="AQ938" t="s">
        <v>5037</v>
      </c>
      <c r="AT938" s="2">
        <v>45733</v>
      </c>
      <c r="AU938" s="2">
        <v>45974</v>
      </c>
      <c r="AV938" t="s">
        <v>414</v>
      </c>
      <c r="AW938" s="2">
        <v>45653</v>
      </c>
      <c r="AX938">
        <v>32530</v>
      </c>
      <c r="AY938" s="1">
        <v>225002.25</v>
      </c>
      <c r="BA938" t="s">
        <v>980</v>
      </c>
      <c r="BB938">
        <v>32530</v>
      </c>
      <c r="BC938" t="s">
        <v>6207</v>
      </c>
      <c r="BD938" t="s">
        <v>445</v>
      </c>
      <c r="BE938" t="s">
        <v>417</v>
      </c>
      <c r="BF938">
        <v>5561998787124</v>
      </c>
      <c r="BG938" t="s">
        <v>6208</v>
      </c>
      <c r="BH938">
        <v>73870000</v>
      </c>
      <c r="BI938" t="s">
        <v>3257</v>
      </c>
      <c r="BJ938" t="s">
        <v>6209</v>
      </c>
      <c r="BL938" s="1">
        <v>2550</v>
      </c>
      <c r="BM938" s="2">
        <v>45804</v>
      </c>
      <c r="BO938" t="s">
        <v>6210</v>
      </c>
      <c r="BP938" t="s">
        <v>6211</v>
      </c>
      <c r="BQ938">
        <v>3725</v>
      </c>
      <c r="BR938">
        <v>6326</v>
      </c>
      <c r="BS938" t="s">
        <v>648</v>
      </c>
      <c r="BT938" s="2">
        <v>45661</v>
      </c>
      <c r="BW938" t="s">
        <v>422</v>
      </c>
      <c r="BY938" t="s">
        <v>6212</v>
      </c>
      <c r="BZ938" s="2">
        <v>45663</v>
      </c>
      <c r="CC938" s="2">
        <v>45656</v>
      </c>
      <c r="CF938" s="2">
        <v>45663</v>
      </c>
      <c r="CJ938" s="2">
        <v>45693</v>
      </c>
      <c r="CL938" s="2">
        <v>45663</v>
      </c>
      <c r="CM938" s="2">
        <v>45693</v>
      </c>
      <c r="CN938" s="2">
        <v>45659</v>
      </c>
      <c r="CO938" s="2">
        <v>45691</v>
      </c>
      <c r="CP938" s="2">
        <v>45667</v>
      </c>
      <c r="CR938" s="2">
        <v>45659</v>
      </c>
      <c r="CS938" s="2">
        <v>45663</v>
      </c>
      <c r="CU938" s="2">
        <v>45687</v>
      </c>
      <c r="CV938" s="2">
        <v>45782</v>
      </c>
      <c r="CW938" s="2">
        <v>45663</v>
      </c>
      <c r="CY938" t="s">
        <v>424</v>
      </c>
      <c r="DB938" s="2">
        <v>45663</v>
      </c>
      <c r="DD938" s="2">
        <v>45674</v>
      </c>
      <c r="DE938" s="2">
        <v>45664</v>
      </c>
      <c r="DF938" s="2">
        <v>45698</v>
      </c>
      <c r="DI938" s="2">
        <v>45699</v>
      </c>
      <c r="DJ938" s="2">
        <v>45660</v>
      </c>
      <c r="DK938" s="2">
        <v>45833</v>
      </c>
      <c r="DL938" s="2">
        <v>45855</v>
      </c>
      <c r="DM938" s="2">
        <v>45918</v>
      </c>
      <c r="DO938" s="2">
        <v>45663</v>
      </c>
      <c r="EE938" s="1">
        <v>2010.42</v>
      </c>
      <c r="EG938" t="s">
        <v>1640</v>
      </c>
      <c r="EK938" t="s">
        <v>1591</v>
      </c>
    </row>
    <row r="939" spans="1:141" hidden="1" x14ac:dyDescent="0.35">
      <c r="A939">
        <v>4118</v>
      </c>
      <c r="B939" t="s">
        <v>1352</v>
      </c>
      <c r="C939">
        <v>5007</v>
      </c>
      <c r="D939" t="s">
        <v>976</v>
      </c>
      <c r="E939" t="s">
        <v>834</v>
      </c>
      <c r="F939" t="s">
        <v>492</v>
      </c>
      <c r="G939" t="s">
        <v>4460</v>
      </c>
      <c r="H939" t="s">
        <v>408</v>
      </c>
      <c r="I939" t="s">
        <v>6213</v>
      </c>
      <c r="J939" t="s">
        <v>6214</v>
      </c>
      <c r="K939" t="s">
        <v>22</v>
      </c>
      <c r="L939" t="s">
        <v>105</v>
      </c>
      <c r="M939" t="s">
        <v>411</v>
      </c>
      <c r="N939" t="s">
        <v>411</v>
      </c>
      <c r="O939" t="s">
        <v>411</v>
      </c>
      <c r="P939" t="s">
        <v>411</v>
      </c>
      <c r="Q939" t="s">
        <v>411</v>
      </c>
      <c r="R939" t="s">
        <v>411</v>
      </c>
      <c r="S939" t="s">
        <v>411</v>
      </c>
      <c r="T939" s="1">
        <v>162192.56</v>
      </c>
      <c r="U939">
        <v>0</v>
      </c>
      <c r="V939">
        <v>0</v>
      </c>
      <c r="W939" s="1">
        <v>145971.72</v>
      </c>
      <c r="X939" s="1">
        <v>16510</v>
      </c>
      <c r="Y939">
        <v>0</v>
      </c>
      <c r="Z939" s="1">
        <v>162481.72</v>
      </c>
      <c r="AA939">
        <v>0</v>
      </c>
      <c r="AB939">
        <v>0</v>
      </c>
      <c r="AD939">
        <v>8787722066604</v>
      </c>
      <c r="AE939" t="s">
        <v>412</v>
      </c>
      <c r="AG939" s="2">
        <v>45726</v>
      </c>
      <c r="AH939" s="1">
        <v>3026.81</v>
      </c>
      <c r="AI939" s="2">
        <v>45670</v>
      </c>
      <c r="AJ939" s="7">
        <v>2025</v>
      </c>
      <c r="AK939" s="2">
        <v>45650</v>
      </c>
      <c r="AP939" t="s">
        <v>413</v>
      </c>
      <c r="AQ939" t="s">
        <v>5037</v>
      </c>
      <c r="AT939" s="2">
        <v>45730</v>
      </c>
      <c r="AU939" s="2">
        <v>45974</v>
      </c>
      <c r="AV939" t="s">
        <v>414</v>
      </c>
      <c r="AW939" s="2">
        <v>45653</v>
      </c>
      <c r="AX939">
        <v>32524</v>
      </c>
      <c r="AY939" s="1">
        <v>225000.56</v>
      </c>
      <c r="BA939" t="s">
        <v>980</v>
      </c>
      <c r="BB939">
        <v>32524</v>
      </c>
      <c r="BC939" t="s">
        <v>6215</v>
      </c>
      <c r="BD939" t="s">
        <v>416</v>
      </c>
      <c r="BE939" t="s">
        <v>417</v>
      </c>
      <c r="BF939">
        <v>5561998039372</v>
      </c>
      <c r="BG939" t="s">
        <v>6216</v>
      </c>
      <c r="BH939">
        <v>73813780</v>
      </c>
      <c r="BI939" t="s">
        <v>721</v>
      </c>
      <c r="BJ939" t="s">
        <v>6217</v>
      </c>
      <c r="BL939" s="1">
        <v>2550</v>
      </c>
      <c r="BM939" s="2">
        <v>45819</v>
      </c>
      <c r="BO939" t="s">
        <v>6218</v>
      </c>
      <c r="BP939" t="s">
        <v>6219</v>
      </c>
      <c r="BQ939">
        <v>3629</v>
      </c>
      <c r="BR939">
        <v>6320</v>
      </c>
      <c r="BS939" t="s">
        <v>2561</v>
      </c>
      <c r="BT939" s="2">
        <v>45652</v>
      </c>
      <c r="BW939" t="s">
        <v>422</v>
      </c>
      <c r="BY939" t="s">
        <v>6220</v>
      </c>
      <c r="BZ939" s="2">
        <v>45652</v>
      </c>
      <c r="CB939" t="s">
        <v>6221</v>
      </c>
      <c r="CC939" s="2">
        <v>45656</v>
      </c>
      <c r="CD939" t="s">
        <v>424</v>
      </c>
      <c r="CF939" s="2">
        <v>45652</v>
      </c>
      <c r="CJ939" s="2">
        <v>45693</v>
      </c>
      <c r="CL939" s="2">
        <v>45663</v>
      </c>
      <c r="CM939" s="2">
        <v>45708</v>
      </c>
      <c r="CN939" s="2">
        <v>45659</v>
      </c>
      <c r="CO939" s="2">
        <v>45691</v>
      </c>
      <c r="CP939" s="2">
        <v>45672</v>
      </c>
      <c r="CR939" s="2">
        <v>45659</v>
      </c>
      <c r="CS939" s="2">
        <v>45663</v>
      </c>
      <c r="CT939" s="2">
        <v>45819</v>
      </c>
      <c r="CU939" s="2">
        <v>45687</v>
      </c>
      <c r="CV939" s="2">
        <v>45782</v>
      </c>
      <c r="CW939" s="2">
        <v>45663</v>
      </c>
      <c r="CY939" t="s">
        <v>424</v>
      </c>
      <c r="CZ939" s="2">
        <v>45712</v>
      </c>
      <c r="DB939" s="2">
        <v>45663</v>
      </c>
      <c r="DC939" s="2">
        <v>45715</v>
      </c>
      <c r="DD939" s="2">
        <v>45664</v>
      </c>
      <c r="DE939" s="2">
        <v>45663</v>
      </c>
      <c r="DF939" s="2">
        <v>45728</v>
      </c>
      <c r="DI939" s="2">
        <v>45729</v>
      </c>
      <c r="DJ939" s="2">
        <v>45660</v>
      </c>
      <c r="DK939" s="2">
        <v>45833</v>
      </c>
      <c r="DL939" s="2">
        <v>45845</v>
      </c>
      <c r="DM939" s="2">
        <v>45918</v>
      </c>
      <c r="DO939" s="2">
        <v>45663</v>
      </c>
      <c r="DZ939" t="s">
        <v>424</v>
      </c>
      <c r="EA939" t="s">
        <v>6222</v>
      </c>
      <c r="EE939" s="1">
        <v>2010.42</v>
      </c>
      <c r="EG939" t="s">
        <v>1640</v>
      </c>
      <c r="EK939" t="s">
        <v>1591</v>
      </c>
    </row>
    <row r="940" spans="1:141" hidden="1" x14ac:dyDescent="0.35">
      <c r="A940">
        <v>4119</v>
      </c>
      <c r="B940" t="s">
        <v>1352</v>
      </c>
      <c r="C940">
        <v>5014</v>
      </c>
      <c r="D940" t="s">
        <v>976</v>
      </c>
      <c r="E940" t="s">
        <v>834</v>
      </c>
      <c r="F940" t="s">
        <v>442</v>
      </c>
      <c r="G940" t="s">
        <v>1688</v>
      </c>
      <c r="H940" t="s">
        <v>408</v>
      </c>
      <c r="I940" t="s">
        <v>6223</v>
      </c>
      <c r="J940" t="s">
        <v>6224</v>
      </c>
      <c r="K940" t="s">
        <v>14</v>
      </c>
      <c r="L940" t="s">
        <v>66</v>
      </c>
      <c r="M940" t="s">
        <v>411</v>
      </c>
      <c r="N940" t="s">
        <v>411</v>
      </c>
      <c r="O940" t="s">
        <v>411</v>
      </c>
      <c r="P940" t="s">
        <v>411</v>
      </c>
      <c r="Q940" t="s">
        <v>411</v>
      </c>
      <c r="R940" t="s">
        <v>411</v>
      </c>
      <c r="S940" t="s">
        <v>411</v>
      </c>
      <c r="T940" s="1">
        <v>162950.91</v>
      </c>
      <c r="U940">
        <v>0</v>
      </c>
      <c r="V940">
        <v>0</v>
      </c>
      <c r="W940">
        <v>0</v>
      </c>
      <c r="X940">
        <v>0</v>
      </c>
      <c r="Y940">
        <v>0</v>
      </c>
      <c r="Z940">
        <v>0</v>
      </c>
      <c r="AA940">
        <v>0</v>
      </c>
      <c r="AB940">
        <v>0</v>
      </c>
      <c r="AE940" t="s">
        <v>412</v>
      </c>
      <c r="AG940" s="2">
        <v>45707</v>
      </c>
      <c r="AH940" s="1">
        <v>2971.71</v>
      </c>
      <c r="AI940" s="2">
        <v>45664</v>
      </c>
      <c r="AJ940" s="7">
        <v>2025</v>
      </c>
      <c r="AK940" s="2">
        <v>45650</v>
      </c>
      <c r="AP940" t="s">
        <v>3839</v>
      </c>
      <c r="AT940" s="2">
        <v>45733</v>
      </c>
      <c r="AU940" s="2">
        <v>46003</v>
      </c>
      <c r="AV940" t="s">
        <v>414</v>
      </c>
      <c r="AW940" s="2">
        <v>45653</v>
      </c>
      <c r="AX940">
        <v>32525</v>
      </c>
      <c r="AY940" s="1">
        <v>225000.51</v>
      </c>
      <c r="BA940" t="s">
        <v>980</v>
      </c>
      <c r="BB940">
        <v>32525</v>
      </c>
      <c r="BC940" t="s">
        <v>6225</v>
      </c>
      <c r="BE940" t="s">
        <v>417</v>
      </c>
      <c r="BF940">
        <v>5562996236807</v>
      </c>
      <c r="BG940" t="s">
        <v>6226</v>
      </c>
      <c r="BH940">
        <v>73760000</v>
      </c>
      <c r="BI940" t="s">
        <v>6227</v>
      </c>
      <c r="BJ940" t="s">
        <v>6228</v>
      </c>
      <c r="BL940" s="1">
        <v>2292.79</v>
      </c>
      <c r="BQ940">
        <v>3731</v>
      </c>
      <c r="BR940">
        <v>6322</v>
      </c>
      <c r="BS940" t="s">
        <v>449</v>
      </c>
      <c r="BT940" s="2">
        <v>45652</v>
      </c>
      <c r="BW940" t="s">
        <v>422</v>
      </c>
      <c r="BY940" t="s">
        <v>6229</v>
      </c>
      <c r="BZ940" s="2">
        <v>45652</v>
      </c>
      <c r="CC940" s="2">
        <v>45656</v>
      </c>
      <c r="CD940" t="s">
        <v>424</v>
      </c>
      <c r="CF940" s="2">
        <v>45652</v>
      </c>
      <c r="CJ940" s="2">
        <v>45695</v>
      </c>
      <c r="CL940" s="2">
        <v>45656</v>
      </c>
      <c r="CM940" s="2">
        <v>45698</v>
      </c>
      <c r="CN940" s="2">
        <v>45659</v>
      </c>
      <c r="CO940" s="2">
        <v>45691</v>
      </c>
      <c r="CP940" s="2">
        <v>45667</v>
      </c>
      <c r="CR940" s="2">
        <v>45659</v>
      </c>
      <c r="CS940" s="2">
        <v>45656</v>
      </c>
      <c r="CU940" s="2">
        <v>45691</v>
      </c>
      <c r="CV940" s="2">
        <v>45782</v>
      </c>
      <c r="CW940" s="2">
        <v>45656</v>
      </c>
      <c r="CY940" t="s">
        <v>424</v>
      </c>
      <c r="CZ940" s="2">
        <v>45700</v>
      </c>
      <c r="DC940" s="2">
        <v>45705</v>
      </c>
      <c r="DD940" s="2">
        <v>45665</v>
      </c>
      <c r="DF940" s="2">
        <v>45706</v>
      </c>
      <c r="DI940" s="2">
        <v>45709</v>
      </c>
      <c r="DJ940" s="2">
        <v>45652</v>
      </c>
      <c r="DK940" s="2">
        <v>45833</v>
      </c>
      <c r="DL940" s="2">
        <v>45995</v>
      </c>
      <c r="DO940" s="2">
        <v>45687</v>
      </c>
      <c r="EA940" t="s">
        <v>5349</v>
      </c>
      <c r="EE940" s="1">
        <v>2109.21</v>
      </c>
      <c r="EG940" t="s">
        <v>1640</v>
      </c>
      <c r="EK940" t="s">
        <v>1591</v>
      </c>
    </row>
    <row r="941" spans="1:141" hidden="1" x14ac:dyDescent="0.35">
      <c r="A941">
        <v>4120</v>
      </c>
      <c r="B941" t="s">
        <v>1352</v>
      </c>
      <c r="C941">
        <v>4970</v>
      </c>
      <c r="D941" t="s">
        <v>405</v>
      </c>
      <c r="E941" t="s">
        <v>406</v>
      </c>
      <c r="F941" t="s">
        <v>1003</v>
      </c>
      <c r="G941">
        <v>304</v>
      </c>
      <c r="H941" t="s">
        <v>408</v>
      </c>
      <c r="I941" t="s">
        <v>6230</v>
      </c>
      <c r="J941" t="s">
        <v>6231</v>
      </c>
      <c r="K941" t="s">
        <v>14</v>
      </c>
      <c r="L941" t="s">
        <v>157</v>
      </c>
      <c r="M941" t="s">
        <v>411</v>
      </c>
      <c r="N941" t="s">
        <v>411</v>
      </c>
      <c r="O941" t="s">
        <v>411</v>
      </c>
      <c r="P941" t="s">
        <v>411</v>
      </c>
      <c r="Q941" t="s">
        <v>411</v>
      </c>
      <c r="R941" t="s">
        <v>411</v>
      </c>
      <c r="S941" t="s">
        <v>411</v>
      </c>
      <c r="T941" s="1">
        <v>162107.06</v>
      </c>
      <c r="U941">
        <v>765</v>
      </c>
      <c r="V941">
        <v>0</v>
      </c>
      <c r="W941" s="1">
        <v>146163.06</v>
      </c>
      <c r="X941" s="1">
        <v>15944</v>
      </c>
      <c r="Y941">
        <v>0</v>
      </c>
      <c r="Z941" s="1">
        <v>162107.06</v>
      </c>
      <c r="AA941">
        <v>0</v>
      </c>
      <c r="AB941">
        <v>0</v>
      </c>
      <c r="AE941" t="s">
        <v>412</v>
      </c>
      <c r="AG941" s="2">
        <v>45714</v>
      </c>
      <c r="AH941" s="1">
        <v>2971.71</v>
      </c>
      <c r="AI941" s="2">
        <v>45672</v>
      </c>
      <c r="AJ941" s="7">
        <v>2025</v>
      </c>
      <c r="AK941" s="2">
        <v>45652</v>
      </c>
      <c r="AP941" t="s">
        <v>3839</v>
      </c>
      <c r="AQ941" t="s">
        <v>3840</v>
      </c>
      <c r="AT941" s="2">
        <v>45733</v>
      </c>
      <c r="AU941" s="2">
        <v>45985</v>
      </c>
      <c r="AV941" t="s">
        <v>414</v>
      </c>
      <c r="AW941" s="2">
        <v>45653</v>
      </c>
      <c r="AX941">
        <v>32523</v>
      </c>
      <c r="AY941" s="1">
        <v>229988.63</v>
      </c>
      <c r="BA941" t="s">
        <v>415</v>
      </c>
      <c r="BB941">
        <v>32523</v>
      </c>
      <c r="BC941" t="s">
        <v>6232</v>
      </c>
      <c r="BD941" t="s">
        <v>416</v>
      </c>
      <c r="BE941" t="s">
        <v>417</v>
      </c>
      <c r="BF941">
        <v>5561998848941</v>
      </c>
      <c r="BG941" t="s">
        <v>6233</v>
      </c>
      <c r="BH941">
        <v>73805229</v>
      </c>
      <c r="BI941" t="s">
        <v>455</v>
      </c>
      <c r="BJ941" t="s">
        <v>6234</v>
      </c>
      <c r="BL941" s="1">
        <v>2550</v>
      </c>
      <c r="BM941" s="2">
        <v>45812</v>
      </c>
      <c r="BQ941">
        <v>3267</v>
      </c>
      <c r="BR941">
        <v>6318</v>
      </c>
      <c r="BS941" t="s">
        <v>449</v>
      </c>
      <c r="BT941" s="2">
        <v>45653</v>
      </c>
      <c r="BW941" t="s">
        <v>422</v>
      </c>
      <c r="BY941" t="s">
        <v>6235</v>
      </c>
      <c r="BZ941" s="2">
        <v>45653</v>
      </c>
      <c r="CA941" s="2">
        <v>45672</v>
      </c>
      <c r="CC941" s="2">
        <v>45652</v>
      </c>
      <c r="CD941" t="s">
        <v>424</v>
      </c>
      <c r="CF941" s="2">
        <v>45653</v>
      </c>
      <c r="CJ941" s="2">
        <v>45701</v>
      </c>
      <c r="CL941" s="2">
        <v>45667</v>
      </c>
      <c r="CM941" s="2">
        <v>45701</v>
      </c>
      <c r="CN941" s="2">
        <v>45653</v>
      </c>
      <c r="CO941" s="2">
        <v>45691</v>
      </c>
      <c r="CP941" s="2">
        <v>45673</v>
      </c>
      <c r="CR941" s="2">
        <v>45660</v>
      </c>
      <c r="CS941" s="2">
        <v>45665</v>
      </c>
      <c r="CU941" s="2">
        <v>45687</v>
      </c>
      <c r="CV941" s="2">
        <v>45783</v>
      </c>
      <c r="CW941" s="2">
        <v>45665</v>
      </c>
      <c r="CY941" t="s">
        <v>424</v>
      </c>
      <c r="DD941" s="2">
        <v>45679</v>
      </c>
      <c r="DF941" s="2">
        <v>45713</v>
      </c>
      <c r="DI941" s="2">
        <v>45715</v>
      </c>
      <c r="DJ941" s="2">
        <v>45664</v>
      </c>
      <c r="DK941" s="2">
        <v>45783</v>
      </c>
      <c r="DL941" s="2">
        <v>45940</v>
      </c>
      <c r="DM941" s="2">
        <v>45952</v>
      </c>
      <c r="EE941" s="1">
        <v>1988.43</v>
      </c>
      <c r="EG941" t="s">
        <v>735</v>
      </c>
      <c r="EK941" t="s">
        <v>1591</v>
      </c>
    </row>
    <row r="942" spans="1:141" hidden="1" x14ac:dyDescent="0.35">
      <c r="A942">
        <v>4121</v>
      </c>
      <c r="B942" t="s">
        <v>1352</v>
      </c>
      <c r="C942">
        <v>4978</v>
      </c>
      <c r="D942" t="s">
        <v>976</v>
      </c>
      <c r="E942" t="s">
        <v>834</v>
      </c>
      <c r="F942" t="s">
        <v>532</v>
      </c>
      <c r="G942" t="s">
        <v>1312</v>
      </c>
      <c r="H942" t="s">
        <v>408</v>
      </c>
      <c r="I942" t="s">
        <v>6236</v>
      </c>
      <c r="J942" t="s">
        <v>6237</v>
      </c>
      <c r="K942" t="s">
        <v>22</v>
      </c>
      <c r="L942" t="s">
        <v>125</v>
      </c>
      <c r="M942" t="s">
        <v>411</v>
      </c>
      <c r="N942" t="s">
        <v>411</v>
      </c>
      <c r="O942" t="s">
        <v>411</v>
      </c>
      <c r="P942" t="s">
        <v>411</v>
      </c>
      <c r="Q942" t="s">
        <v>411</v>
      </c>
      <c r="R942" t="s">
        <v>411</v>
      </c>
      <c r="S942" t="s">
        <v>411</v>
      </c>
      <c r="T942" s="1">
        <v>160622.94</v>
      </c>
      <c r="U942">
        <v>750</v>
      </c>
      <c r="V942">
        <v>0</v>
      </c>
      <c r="W942" s="1">
        <v>143323.94</v>
      </c>
      <c r="X942" s="1">
        <v>17299</v>
      </c>
      <c r="Y942">
        <v>0</v>
      </c>
      <c r="Z942" s="1">
        <v>160622.94</v>
      </c>
      <c r="AA942">
        <v>0</v>
      </c>
      <c r="AB942">
        <v>0</v>
      </c>
      <c r="AD942">
        <v>8787722058547</v>
      </c>
      <c r="AE942" t="s">
        <v>412</v>
      </c>
      <c r="AG942" s="2">
        <v>45736</v>
      </c>
      <c r="AH942" s="1">
        <v>2921.56</v>
      </c>
      <c r="AI942" s="2">
        <v>45667</v>
      </c>
      <c r="AJ942" s="7">
        <v>2025</v>
      </c>
      <c r="AK942" s="2">
        <v>45652</v>
      </c>
      <c r="AP942" t="s">
        <v>413</v>
      </c>
      <c r="AT942" s="2">
        <v>45833</v>
      </c>
      <c r="AU942" s="2">
        <v>45974</v>
      </c>
      <c r="AV942" t="s">
        <v>414</v>
      </c>
      <c r="AW942" s="2">
        <v>45653</v>
      </c>
      <c r="AX942">
        <v>32521</v>
      </c>
      <c r="AY942" s="1">
        <v>225000.54</v>
      </c>
      <c r="BA942" t="s">
        <v>980</v>
      </c>
      <c r="BB942">
        <v>32521</v>
      </c>
      <c r="BC942" t="s">
        <v>6238</v>
      </c>
      <c r="BD942" t="s">
        <v>416</v>
      </c>
      <c r="BE942" t="s">
        <v>417</v>
      </c>
      <c r="BF942">
        <v>5561995874180</v>
      </c>
      <c r="BG942" t="s">
        <v>3884</v>
      </c>
      <c r="BH942">
        <v>73801971</v>
      </c>
      <c r="BI942" t="s">
        <v>2194</v>
      </c>
      <c r="BJ942" t="s">
        <v>6239</v>
      </c>
      <c r="BL942" s="1">
        <v>2500</v>
      </c>
      <c r="BM942" s="2">
        <v>45815</v>
      </c>
      <c r="BQ942">
        <v>3705</v>
      </c>
      <c r="BR942">
        <v>6317</v>
      </c>
      <c r="BS942" t="s">
        <v>2561</v>
      </c>
      <c r="BT942" s="2">
        <v>45660</v>
      </c>
      <c r="BW942" t="s">
        <v>422</v>
      </c>
      <c r="BY942" t="s">
        <v>6240</v>
      </c>
      <c r="BZ942" s="2">
        <v>45663</v>
      </c>
      <c r="CC942" s="2">
        <v>45652</v>
      </c>
      <c r="CD942" t="s">
        <v>424</v>
      </c>
      <c r="CF942" s="2">
        <v>45663</v>
      </c>
      <c r="CJ942" s="2">
        <v>45693</v>
      </c>
      <c r="CL942" s="2">
        <v>45663</v>
      </c>
      <c r="CM942" s="2">
        <v>45693</v>
      </c>
      <c r="CN942" s="2">
        <v>45652</v>
      </c>
      <c r="CO942" s="2">
        <v>45691</v>
      </c>
      <c r="CP942" s="2">
        <v>45670</v>
      </c>
      <c r="CR942" s="2">
        <v>45659</v>
      </c>
      <c r="CS942" s="2">
        <v>45660</v>
      </c>
      <c r="CU942" s="2">
        <v>45688</v>
      </c>
      <c r="CV942" s="2">
        <v>45782</v>
      </c>
      <c r="CW942" s="2">
        <v>45660</v>
      </c>
      <c r="CY942" t="s">
        <v>424</v>
      </c>
      <c r="CZ942" s="2">
        <v>45695</v>
      </c>
      <c r="DB942" s="2">
        <v>45664</v>
      </c>
      <c r="DD942" s="2">
        <v>45666</v>
      </c>
      <c r="DE942" s="2">
        <v>45666</v>
      </c>
      <c r="DF942" s="2">
        <v>45737</v>
      </c>
      <c r="DI942" s="2">
        <v>45741</v>
      </c>
      <c r="DJ942" s="2">
        <v>45650</v>
      </c>
      <c r="DK942" s="2">
        <v>45833</v>
      </c>
      <c r="DL942" s="2">
        <v>45839</v>
      </c>
      <c r="DM942" s="2">
        <v>45918</v>
      </c>
      <c r="DO942" s="2">
        <v>45660</v>
      </c>
      <c r="EA942" t="s">
        <v>6241</v>
      </c>
      <c r="EE942" s="1">
        <v>2014.29</v>
      </c>
      <c r="EG942" t="s">
        <v>1640</v>
      </c>
      <c r="EK942" t="s">
        <v>1591</v>
      </c>
    </row>
    <row r="943" spans="1:141" hidden="1" x14ac:dyDescent="0.35">
      <c r="A943">
        <v>4122</v>
      </c>
      <c r="B943" t="s">
        <v>404</v>
      </c>
      <c r="C943">
        <v>5024</v>
      </c>
      <c r="D943" t="s">
        <v>808</v>
      </c>
      <c r="E943" t="s">
        <v>472</v>
      </c>
      <c r="F943" t="s">
        <v>809</v>
      </c>
      <c r="G943">
        <v>704</v>
      </c>
      <c r="H943" t="s">
        <v>810</v>
      </c>
      <c r="I943" t="s">
        <v>6242</v>
      </c>
      <c r="J943" t="s">
        <v>6243</v>
      </c>
      <c r="K943" t="s">
        <v>32</v>
      </c>
      <c r="L943" t="s">
        <v>83</v>
      </c>
      <c r="M943" t="s">
        <v>411</v>
      </c>
      <c r="N943" t="s">
        <v>411</v>
      </c>
      <c r="O943" t="s">
        <v>411</v>
      </c>
      <c r="P943" t="s">
        <v>424</v>
      </c>
      <c r="Q943" t="s">
        <v>424</v>
      </c>
      <c r="R943" t="s">
        <v>411</v>
      </c>
      <c r="S943" t="s">
        <v>411</v>
      </c>
      <c r="T943" s="1">
        <v>532110.16</v>
      </c>
      <c r="U943">
        <v>0</v>
      </c>
      <c r="V943">
        <v>0</v>
      </c>
      <c r="W943" s="1">
        <v>532110.16</v>
      </c>
      <c r="X943">
        <v>0</v>
      </c>
      <c r="Y943">
        <v>0</v>
      </c>
      <c r="Z943" s="1">
        <v>532110.16</v>
      </c>
      <c r="AA943">
        <v>0</v>
      </c>
      <c r="AB943">
        <v>0</v>
      </c>
      <c r="AE943" t="s">
        <v>412</v>
      </c>
      <c r="AF943" s="3">
        <v>107785</v>
      </c>
      <c r="AG943" s="2">
        <v>45763</v>
      </c>
      <c r="AH943" s="1">
        <v>4238.8999999999996</v>
      </c>
      <c r="AI943" s="2">
        <v>45730</v>
      </c>
      <c r="AJ943" s="7">
        <v>2025</v>
      </c>
      <c r="AK943" s="2">
        <v>45659</v>
      </c>
      <c r="AP943" t="s">
        <v>1582</v>
      </c>
      <c r="AT943" s="2">
        <v>45783</v>
      </c>
      <c r="AU943" s="2">
        <v>45855</v>
      </c>
      <c r="AV943" t="s">
        <v>414</v>
      </c>
      <c r="AW943" s="2">
        <v>45659</v>
      </c>
      <c r="AX943">
        <v>32584</v>
      </c>
      <c r="AY943" s="1">
        <v>980110.16</v>
      </c>
      <c r="BA943" t="s">
        <v>815</v>
      </c>
      <c r="BB943">
        <v>32584</v>
      </c>
      <c r="BC943" t="s">
        <v>6244</v>
      </c>
      <c r="BD943" t="s">
        <v>738</v>
      </c>
      <c r="BE943" t="s">
        <v>513</v>
      </c>
      <c r="BF943">
        <v>5561998304555</v>
      </c>
      <c r="BG943" t="s">
        <v>6245</v>
      </c>
      <c r="BH943">
        <v>71215610</v>
      </c>
      <c r="BI943" t="s">
        <v>1585</v>
      </c>
      <c r="BJ943" t="s">
        <v>6246</v>
      </c>
      <c r="BK943">
        <v>5561998304555</v>
      </c>
      <c r="BL943" s="1">
        <v>47326.59</v>
      </c>
      <c r="BO943" t="s">
        <v>6247</v>
      </c>
      <c r="BP943" t="s">
        <v>6248</v>
      </c>
      <c r="BQ943">
        <v>2979</v>
      </c>
      <c r="BR943">
        <v>6328</v>
      </c>
      <c r="BS943" t="s">
        <v>806</v>
      </c>
      <c r="CB943" t="s">
        <v>6249</v>
      </c>
      <c r="CD943" t="s">
        <v>424</v>
      </c>
      <c r="CJ943" s="2">
        <v>45740</v>
      </c>
      <c r="CM943" s="2">
        <v>45741</v>
      </c>
      <c r="CP943" s="2">
        <v>45730</v>
      </c>
      <c r="CS943" s="2">
        <v>45692</v>
      </c>
      <c r="CT943" s="2">
        <v>45795</v>
      </c>
      <c r="CU943" s="2">
        <v>45740</v>
      </c>
      <c r="CW943" s="2">
        <v>45691</v>
      </c>
      <c r="CY943" t="s">
        <v>424</v>
      </c>
      <c r="DB943" s="2">
        <v>45680</v>
      </c>
      <c r="DE943" s="2">
        <v>45729</v>
      </c>
      <c r="DJ943" s="2">
        <v>45691</v>
      </c>
      <c r="DZ943" t="s">
        <v>424</v>
      </c>
      <c r="EK943" t="s">
        <v>1591</v>
      </c>
    </row>
    <row r="944" spans="1:141" hidden="1" x14ac:dyDescent="0.35">
      <c r="A944">
        <v>4123</v>
      </c>
      <c r="B944" t="s">
        <v>1352</v>
      </c>
      <c r="C944">
        <v>5019</v>
      </c>
      <c r="D944" t="s">
        <v>976</v>
      </c>
      <c r="E944" t="s">
        <v>834</v>
      </c>
      <c r="F944" t="s">
        <v>526</v>
      </c>
      <c r="G944" t="s">
        <v>4460</v>
      </c>
      <c r="H944" t="s">
        <v>408</v>
      </c>
      <c r="I944" t="s">
        <v>6250</v>
      </c>
      <c r="J944" t="s">
        <v>6251</v>
      </c>
      <c r="K944" t="s">
        <v>14</v>
      </c>
      <c r="L944" t="s">
        <v>95</v>
      </c>
      <c r="M944" t="s">
        <v>411</v>
      </c>
      <c r="N944" t="s">
        <v>411</v>
      </c>
      <c r="O944" t="s">
        <v>411</v>
      </c>
      <c r="P944" t="s">
        <v>411</v>
      </c>
      <c r="Q944" t="s">
        <v>411</v>
      </c>
      <c r="R944" t="s">
        <v>411</v>
      </c>
      <c r="S944" t="s">
        <v>411</v>
      </c>
      <c r="T944" s="1">
        <v>149308.64000000001</v>
      </c>
      <c r="U944">
        <v>536.55999999999995</v>
      </c>
      <c r="V944">
        <v>0</v>
      </c>
      <c r="W944" s="1">
        <v>104947.64</v>
      </c>
      <c r="X944" s="1">
        <v>13308</v>
      </c>
      <c r="Y944">
        <v>0</v>
      </c>
      <c r="Z944" s="1">
        <v>118255.64</v>
      </c>
      <c r="AA944">
        <v>0</v>
      </c>
      <c r="AB944">
        <v>0</v>
      </c>
      <c r="AD944">
        <v>8787722077142</v>
      </c>
      <c r="AE944" t="s">
        <v>412</v>
      </c>
      <c r="AG944" s="2">
        <v>45730</v>
      </c>
      <c r="AH944" s="1">
        <v>2971.71</v>
      </c>
      <c r="AI944" s="2">
        <v>45688</v>
      </c>
      <c r="AJ944" s="7">
        <v>2025</v>
      </c>
      <c r="AK944" s="2">
        <v>45660</v>
      </c>
      <c r="AP944" t="s">
        <v>413</v>
      </c>
      <c r="AT944" s="2">
        <v>45734</v>
      </c>
      <c r="AU944" s="2">
        <v>45974</v>
      </c>
      <c r="AV944" t="s">
        <v>414</v>
      </c>
      <c r="AW944" s="2">
        <v>45644</v>
      </c>
      <c r="AX944">
        <v>32599</v>
      </c>
      <c r="AY944" s="1">
        <v>224999.99</v>
      </c>
      <c r="BA944" t="s">
        <v>980</v>
      </c>
      <c r="BB944">
        <v>32599</v>
      </c>
      <c r="BC944" t="s">
        <v>6252</v>
      </c>
      <c r="BD944" t="s">
        <v>416</v>
      </c>
      <c r="BE944" t="s">
        <v>417</v>
      </c>
      <c r="BF944">
        <v>5561996447276</v>
      </c>
      <c r="BG944" t="s">
        <v>6253</v>
      </c>
      <c r="BH944">
        <v>73803301</v>
      </c>
      <c r="BI944" t="s">
        <v>2741</v>
      </c>
      <c r="BJ944" t="s">
        <v>6254</v>
      </c>
      <c r="BL944" s="1">
        <v>17885.3</v>
      </c>
      <c r="BM944" s="2">
        <v>45823</v>
      </c>
      <c r="BQ944">
        <v>3693</v>
      </c>
      <c r="BR944">
        <v>6333</v>
      </c>
      <c r="BS944" t="s">
        <v>449</v>
      </c>
      <c r="BT944" s="2">
        <v>45664</v>
      </c>
      <c r="BW944" t="s">
        <v>422</v>
      </c>
      <c r="BY944" t="s">
        <v>6255</v>
      </c>
      <c r="BZ944" s="2">
        <v>45664</v>
      </c>
      <c r="CC944" s="2">
        <v>45660</v>
      </c>
      <c r="CD944" t="s">
        <v>424</v>
      </c>
      <c r="CF944" s="2">
        <v>45664</v>
      </c>
      <c r="CG944" s="2">
        <v>45664</v>
      </c>
      <c r="CI944" s="2">
        <v>45664</v>
      </c>
      <c r="CJ944" s="2">
        <v>45727</v>
      </c>
      <c r="CL944" s="2">
        <v>45666</v>
      </c>
      <c r="CM944" s="2">
        <v>45727</v>
      </c>
      <c r="CN944" s="2">
        <v>45660</v>
      </c>
      <c r="CO944" s="2">
        <v>45691</v>
      </c>
      <c r="CP944" s="2">
        <v>45692</v>
      </c>
      <c r="CR944" s="2">
        <v>45664</v>
      </c>
      <c r="CS944" s="2">
        <v>45665</v>
      </c>
      <c r="CT944" s="2">
        <v>45823</v>
      </c>
      <c r="CU944" s="2">
        <v>45712</v>
      </c>
      <c r="CV944" s="2">
        <v>45782</v>
      </c>
      <c r="CW944" s="2">
        <v>45664</v>
      </c>
      <c r="CY944" t="s">
        <v>424</v>
      </c>
      <c r="DB944" s="2">
        <v>45686</v>
      </c>
      <c r="DD944" s="2">
        <v>45712</v>
      </c>
      <c r="DE944" s="2">
        <v>45686</v>
      </c>
      <c r="DF944" s="2">
        <v>45730</v>
      </c>
      <c r="DI944" s="2">
        <v>45734</v>
      </c>
      <c r="DJ944" s="2">
        <v>45663</v>
      </c>
      <c r="DK944" s="2">
        <v>45833</v>
      </c>
      <c r="DL944" s="2">
        <v>45839</v>
      </c>
      <c r="DM944" s="2">
        <v>45918</v>
      </c>
      <c r="DO944" s="2">
        <v>45664</v>
      </c>
      <c r="DY944">
        <v>3260</v>
      </c>
      <c r="EB944" t="s">
        <v>6256</v>
      </c>
      <c r="EE944" s="1">
        <v>2354.5500000000002</v>
      </c>
      <c r="EF944" s="2">
        <v>45688</v>
      </c>
      <c r="EK944" t="s">
        <v>1591</v>
      </c>
    </row>
    <row r="945" spans="1:141" hidden="1" x14ac:dyDescent="0.35">
      <c r="A945">
        <v>4124</v>
      </c>
      <c r="B945" t="s">
        <v>561</v>
      </c>
      <c r="C945">
        <v>5017</v>
      </c>
      <c r="D945" t="s">
        <v>976</v>
      </c>
      <c r="E945" t="s">
        <v>834</v>
      </c>
      <c r="F945" t="s">
        <v>1003</v>
      </c>
      <c r="G945" t="s">
        <v>1688</v>
      </c>
      <c r="H945" t="s">
        <v>408</v>
      </c>
      <c r="I945" t="s">
        <v>6257</v>
      </c>
      <c r="J945" t="s">
        <v>6258</v>
      </c>
      <c r="K945" t="s">
        <v>22</v>
      </c>
      <c r="L945" t="s">
        <v>105</v>
      </c>
      <c r="M945" t="s">
        <v>411</v>
      </c>
      <c r="N945" t="s">
        <v>411</v>
      </c>
      <c r="O945" t="s">
        <v>411</v>
      </c>
      <c r="P945" t="s">
        <v>411</v>
      </c>
      <c r="Q945" t="s">
        <v>411</v>
      </c>
      <c r="R945" t="s">
        <v>411</v>
      </c>
      <c r="S945" t="s">
        <v>411</v>
      </c>
      <c r="T945" s="1">
        <v>162107.06</v>
      </c>
      <c r="U945">
        <v>765</v>
      </c>
      <c r="V945">
        <v>0</v>
      </c>
      <c r="W945" s="1">
        <v>146163.06</v>
      </c>
      <c r="X945" s="1">
        <v>15944</v>
      </c>
      <c r="Y945">
        <v>0</v>
      </c>
      <c r="Z945" s="1">
        <v>162107.06</v>
      </c>
      <c r="AA945">
        <v>0</v>
      </c>
      <c r="AB945">
        <v>0</v>
      </c>
      <c r="AE945" t="s">
        <v>412</v>
      </c>
      <c r="AH945">
        <v>0</v>
      </c>
      <c r="AK945" s="2">
        <v>45660</v>
      </c>
      <c r="AP945" t="s">
        <v>413</v>
      </c>
      <c r="AT945" s="2">
        <v>45688</v>
      </c>
      <c r="AU945" s="2">
        <v>45688</v>
      </c>
      <c r="AV945" t="s">
        <v>561</v>
      </c>
      <c r="AW945" s="2">
        <v>45644</v>
      </c>
      <c r="AX945">
        <v>32598</v>
      </c>
      <c r="AY945" s="1">
        <v>225000.66</v>
      </c>
      <c r="BA945" t="s">
        <v>980</v>
      </c>
      <c r="BB945">
        <v>32598</v>
      </c>
      <c r="BC945" t="s">
        <v>6259</v>
      </c>
      <c r="BD945" t="s">
        <v>416</v>
      </c>
      <c r="BE945" t="s">
        <v>417</v>
      </c>
      <c r="BF945">
        <v>5561999032330</v>
      </c>
      <c r="BG945" t="s">
        <v>6260</v>
      </c>
      <c r="BH945">
        <v>73801971</v>
      </c>
      <c r="BI945" t="s">
        <v>504</v>
      </c>
      <c r="BJ945" t="s">
        <v>6261</v>
      </c>
      <c r="BL945" s="1">
        <v>2460.2199999999998</v>
      </c>
      <c r="BM945" s="2">
        <v>45673</v>
      </c>
      <c r="BQ945">
        <v>3829</v>
      </c>
      <c r="BR945">
        <v>6331</v>
      </c>
      <c r="BS945" t="s">
        <v>449</v>
      </c>
      <c r="BT945" s="2">
        <v>45664</v>
      </c>
      <c r="BW945" t="s">
        <v>422</v>
      </c>
      <c r="BY945" t="s">
        <v>6262</v>
      </c>
      <c r="BZ945" s="2">
        <v>45664</v>
      </c>
      <c r="CC945" s="2">
        <v>45660</v>
      </c>
      <c r="CF945" s="2">
        <v>45664</v>
      </c>
      <c r="CN945" s="2">
        <v>45660</v>
      </c>
      <c r="CR945" s="2">
        <v>45664</v>
      </c>
      <c r="DJ945" s="2">
        <v>45663</v>
      </c>
      <c r="EG945" t="s">
        <v>1640</v>
      </c>
      <c r="EI945" t="s">
        <v>6263</v>
      </c>
      <c r="EK945" t="s">
        <v>3786</v>
      </c>
    </row>
    <row r="946" spans="1:141" hidden="1" x14ac:dyDescent="0.35">
      <c r="A946">
        <v>4125</v>
      </c>
      <c r="B946" t="s">
        <v>1352</v>
      </c>
      <c r="C946">
        <v>5012</v>
      </c>
      <c r="D946" t="s">
        <v>976</v>
      </c>
      <c r="E946" t="s">
        <v>834</v>
      </c>
      <c r="F946" t="s">
        <v>519</v>
      </c>
      <c r="G946" t="s">
        <v>4460</v>
      </c>
      <c r="H946" t="s">
        <v>408</v>
      </c>
      <c r="I946" t="s">
        <v>6264</v>
      </c>
      <c r="J946" t="s">
        <v>6265</v>
      </c>
      <c r="K946" t="s">
        <v>22</v>
      </c>
      <c r="L946" t="s">
        <v>54</v>
      </c>
      <c r="M946" t="s">
        <v>411</v>
      </c>
      <c r="N946" t="s">
        <v>411</v>
      </c>
      <c r="O946" t="s">
        <v>411</v>
      </c>
      <c r="P946" t="s">
        <v>411</v>
      </c>
      <c r="Q946" t="s">
        <v>411</v>
      </c>
      <c r="R946" t="s">
        <v>411</v>
      </c>
      <c r="S946" t="s">
        <v>411</v>
      </c>
      <c r="T946" s="1">
        <v>160403.56</v>
      </c>
      <c r="U946">
        <v>765</v>
      </c>
      <c r="V946">
        <v>0</v>
      </c>
      <c r="W946" s="1">
        <v>146248.56</v>
      </c>
      <c r="X946" s="1">
        <v>4416</v>
      </c>
      <c r="Y946">
        <v>0</v>
      </c>
      <c r="Z946" s="1">
        <v>150664.56</v>
      </c>
      <c r="AA946">
        <v>0</v>
      </c>
      <c r="AB946">
        <v>0</v>
      </c>
      <c r="AD946">
        <v>8787722047120</v>
      </c>
      <c r="AE946" t="s">
        <v>412</v>
      </c>
      <c r="AG946" s="2">
        <v>45699</v>
      </c>
      <c r="AH946" s="1">
        <v>2971.72</v>
      </c>
      <c r="AI946" s="2">
        <v>45667</v>
      </c>
      <c r="AJ946" s="7">
        <v>2025</v>
      </c>
      <c r="AK946" s="2">
        <v>45660</v>
      </c>
      <c r="AP946" t="s">
        <v>413</v>
      </c>
      <c r="AT946" s="2">
        <v>45733</v>
      </c>
      <c r="AU946" s="2">
        <v>45974</v>
      </c>
      <c r="AV946" t="s">
        <v>414</v>
      </c>
      <c r="AW946" s="2">
        <v>45642</v>
      </c>
      <c r="AX946">
        <v>32597</v>
      </c>
      <c r="AY946" s="1">
        <v>225000.36</v>
      </c>
      <c r="BA946" t="s">
        <v>980</v>
      </c>
      <c r="BB946">
        <v>32597</v>
      </c>
      <c r="BC946" t="s">
        <v>6266</v>
      </c>
      <c r="BD946" t="s">
        <v>416</v>
      </c>
      <c r="BE946" t="s">
        <v>417</v>
      </c>
      <c r="BF946">
        <v>5561998035086</v>
      </c>
      <c r="BG946" t="s">
        <v>6267</v>
      </c>
      <c r="BH946">
        <v>73805175</v>
      </c>
      <c r="BI946" t="s">
        <v>1316</v>
      </c>
      <c r="BJ946" t="s">
        <v>6268</v>
      </c>
      <c r="BL946" s="1">
        <v>2520</v>
      </c>
      <c r="BQ946">
        <v>3757</v>
      </c>
      <c r="BR946">
        <v>6330</v>
      </c>
      <c r="BS946" t="s">
        <v>954</v>
      </c>
      <c r="BT946" s="2">
        <v>45660</v>
      </c>
      <c r="BW946" t="s">
        <v>422</v>
      </c>
      <c r="BY946" t="s">
        <v>6269</v>
      </c>
      <c r="BZ946" s="2">
        <v>45663</v>
      </c>
      <c r="CC946" s="2">
        <v>45660</v>
      </c>
      <c r="CD946" t="s">
        <v>424</v>
      </c>
      <c r="CF946" s="2">
        <v>45663</v>
      </c>
      <c r="CJ946" s="2">
        <v>45693</v>
      </c>
      <c r="CL946" s="2">
        <v>45663</v>
      </c>
      <c r="CM946" s="2">
        <v>45693</v>
      </c>
      <c r="CN946" s="2">
        <v>45660</v>
      </c>
      <c r="CO946" s="2">
        <v>45691</v>
      </c>
      <c r="CP946" s="2">
        <v>45670</v>
      </c>
      <c r="CR946" s="2">
        <v>45664</v>
      </c>
      <c r="CS946" s="2">
        <v>45664</v>
      </c>
      <c r="CT946" s="2">
        <v>45818</v>
      </c>
      <c r="CU946" s="2">
        <v>45687</v>
      </c>
      <c r="CV946" s="2">
        <v>45782</v>
      </c>
      <c r="CW946" s="2">
        <v>45664</v>
      </c>
      <c r="CY946" t="s">
        <v>424</v>
      </c>
      <c r="DB946" s="2">
        <v>45665</v>
      </c>
      <c r="DD946" s="2">
        <v>45693</v>
      </c>
      <c r="DE946" s="2">
        <v>45666</v>
      </c>
      <c r="DF946" s="2">
        <v>45699</v>
      </c>
      <c r="DI946" s="2">
        <v>45700</v>
      </c>
      <c r="DJ946" s="2">
        <v>45663</v>
      </c>
      <c r="DK946" s="2">
        <v>45833</v>
      </c>
      <c r="DL946" s="2">
        <v>45842</v>
      </c>
      <c r="DM946" s="2">
        <v>45918</v>
      </c>
      <c r="DO946" s="2">
        <v>45664</v>
      </c>
      <c r="EE946" s="1">
        <v>1970.42</v>
      </c>
      <c r="EG946" t="s">
        <v>1640</v>
      </c>
      <c r="EK946" t="s">
        <v>1591</v>
      </c>
    </row>
    <row r="947" spans="1:141" hidden="1" x14ac:dyDescent="0.35">
      <c r="A947">
        <v>4126</v>
      </c>
      <c r="B947" t="s">
        <v>3928</v>
      </c>
      <c r="C947">
        <v>5044</v>
      </c>
      <c r="D947" t="s">
        <v>724</v>
      </c>
      <c r="E947" t="s">
        <v>472</v>
      </c>
      <c r="F947" t="s">
        <v>725</v>
      </c>
      <c r="G947" t="s">
        <v>6270</v>
      </c>
      <c r="H947" t="s">
        <v>408</v>
      </c>
      <c r="I947" t="s">
        <v>6271</v>
      </c>
      <c r="J947" t="s">
        <v>6272</v>
      </c>
      <c r="K947" t="s">
        <v>116</v>
      </c>
      <c r="L947" t="s">
        <v>117</v>
      </c>
      <c r="M947" t="s">
        <v>411</v>
      </c>
      <c r="N947" t="s">
        <v>411</v>
      </c>
      <c r="O947" t="s">
        <v>411</v>
      </c>
      <c r="P947" t="s">
        <v>411</v>
      </c>
      <c r="Q947" t="s">
        <v>411</v>
      </c>
      <c r="R947" t="s">
        <v>411</v>
      </c>
      <c r="S947" t="s">
        <v>411</v>
      </c>
      <c r="T947" s="1">
        <v>9999999.9900000002</v>
      </c>
      <c r="U947">
        <v>0</v>
      </c>
      <c r="V947">
        <v>0</v>
      </c>
      <c r="W947">
        <v>0</v>
      </c>
      <c r="X947">
        <v>0</v>
      </c>
      <c r="Y947">
        <v>0</v>
      </c>
      <c r="Z947">
        <v>0</v>
      </c>
      <c r="AA947">
        <v>0</v>
      </c>
      <c r="AB947">
        <v>0</v>
      </c>
      <c r="AE947" t="s">
        <v>412</v>
      </c>
      <c r="AH947">
        <v>0</v>
      </c>
      <c r="AK947" s="2">
        <v>45660</v>
      </c>
      <c r="AP947" t="s">
        <v>813</v>
      </c>
      <c r="AT947" s="2">
        <v>45665</v>
      </c>
      <c r="AU947" s="2">
        <v>45688</v>
      </c>
      <c r="AV947" t="s">
        <v>414</v>
      </c>
      <c r="AW947" s="2">
        <v>45657</v>
      </c>
      <c r="AX947">
        <v>32600</v>
      </c>
      <c r="AY947" s="1">
        <v>491228</v>
      </c>
      <c r="BA947" t="s">
        <v>730</v>
      </c>
      <c r="BB947">
        <v>32600</v>
      </c>
      <c r="BC947" t="s">
        <v>6273</v>
      </c>
      <c r="BD947" t="s">
        <v>416</v>
      </c>
      <c r="BE947" t="s">
        <v>417</v>
      </c>
      <c r="BF947">
        <v>5561996458114</v>
      </c>
      <c r="BG947" t="s">
        <v>6274</v>
      </c>
      <c r="BH947">
        <v>73801210</v>
      </c>
      <c r="BI947" t="s">
        <v>504</v>
      </c>
      <c r="BJ947" t="s">
        <v>6275</v>
      </c>
      <c r="BL947" s="1">
        <v>85000</v>
      </c>
      <c r="BO947" t="s">
        <v>6276</v>
      </c>
      <c r="BP947" t="s">
        <v>6277</v>
      </c>
      <c r="BQ947">
        <v>1947</v>
      </c>
      <c r="BR947">
        <v>3620</v>
      </c>
      <c r="BS947" t="s">
        <v>432</v>
      </c>
      <c r="BT947" s="2">
        <v>45680</v>
      </c>
      <c r="BW947" t="s">
        <v>422</v>
      </c>
      <c r="BZ947" s="2">
        <v>45680</v>
      </c>
      <c r="CF947" s="2">
        <v>45680</v>
      </c>
      <c r="CL947" s="2">
        <v>45688</v>
      </c>
    </row>
    <row r="948" spans="1:141" hidden="1" x14ac:dyDescent="0.35">
      <c r="A948">
        <v>4127</v>
      </c>
      <c r="B948" t="s">
        <v>1352</v>
      </c>
      <c r="C948">
        <v>5033</v>
      </c>
      <c r="D948" t="s">
        <v>833</v>
      </c>
      <c r="E948" t="s">
        <v>834</v>
      </c>
      <c r="F948" t="s">
        <v>492</v>
      </c>
      <c r="G948">
        <v>3</v>
      </c>
      <c r="H948" t="s">
        <v>474</v>
      </c>
      <c r="I948" t="s">
        <v>6278</v>
      </c>
      <c r="J948" t="s">
        <v>6279</v>
      </c>
      <c r="K948" t="s">
        <v>37</v>
      </c>
      <c r="L948" t="s">
        <v>74</v>
      </c>
      <c r="M948" t="s">
        <v>411</v>
      </c>
      <c r="N948" t="s">
        <v>411</v>
      </c>
      <c r="O948" t="s">
        <v>411</v>
      </c>
      <c r="P948" t="s">
        <v>424</v>
      </c>
      <c r="Q948" t="s">
        <v>424</v>
      </c>
      <c r="R948" t="s">
        <v>411</v>
      </c>
      <c r="S948" t="s">
        <v>411</v>
      </c>
      <c r="T948" s="1">
        <v>158271.07999999999</v>
      </c>
      <c r="U948">
        <v>679.29</v>
      </c>
      <c r="V948">
        <v>0</v>
      </c>
      <c r="W948" s="1">
        <v>129564.6</v>
      </c>
      <c r="X948" s="1">
        <v>28804</v>
      </c>
      <c r="Y948">
        <v>0</v>
      </c>
      <c r="Z948" s="1">
        <v>158368.6</v>
      </c>
      <c r="AA948">
        <v>0</v>
      </c>
      <c r="AB948">
        <v>0</v>
      </c>
      <c r="AD948">
        <v>8787722130701</v>
      </c>
      <c r="AE948" t="s">
        <v>412</v>
      </c>
      <c r="AG948" s="2">
        <v>45688</v>
      </c>
      <c r="AH948" s="1">
        <v>2924.77</v>
      </c>
      <c r="AI948" s="2">
        <v>45672</v>
      </c>
      <c r="AJ948" s="7">
        <v>2025</v>
      </c>
      <c r="AK948" s="2">
        <v>45663</v>
      </c>
      <c r="AP948" t="s">
        <v>413</v>
      </c>
      <c r="AQ948" t="s">
        <v>5037</v>
      </c>
      <c r="AT948" s="2">
        <v>45691</v>
      </c>
      <c r="AU948" s="2">
        <v>45785</v>
      </c>
      <c r="AV948" t="s">
        <v>414</v>
      </c>
      <c r="AW948" s="2">
        <v>45653</v>
      </c>
      <c r="AX948">
        <v>32608</v>
      </c>
      <c r="AY948" s="1">
        <v>204071.08</v>
      </c>
      <c r="BA948" t="s">
        <v>837</v>
      </c>
      <c r="BB948">
        <v>32608</v>
      </c>
      <c r="BD948" t="s">
        <v>2369</v>
      </c>
      <c r="BE948" t="s">
        <v>417</v>
      </c>
      <c r="BF948">
        <v>5506191026018</v>
      </c>
      <c r="BG948" t="s">
        <v>6280</v>
      </c>
      <c r="BH948">
        <v>72860000</v>
      </c>
      <c r="BI948" t="s">
        <v>6281</v>
      </c>
      <c r="BJ948" t="s">
        <v>6282</v>
      </c>
      <c r="BL948" s="1">
        <v>2264.3000000000002</v>
      </c>
      <c r="BM948" s="2">
        <v>45832</v>
      </c>
      <c r="BQ948">
        <v>3355</v>
      </c>
      <c r="BR948">
        <v>6334</v>
      </c>
      <c r="BS948" t="s">
        <v>449</v>
      </c>
      <c r="BT948" s="2">
        <v>45653</v>
      </c>
      <c r="BU948">
        <v>900.77</v>
      </c>
      <c r="BY948" t="s">
        <v>6283</v>
      </c>
      <c r="BZ948" s="2">
        <v>45653</v>
      </c>
      <c r="CA948" s="2">
        <v>45672</v>
      </c>
      <c r="CC948" s="2">
        <v>45665</v>
      </c>
      <c r="CD948" t="s">
        <v>424</v>
      </c>
      <c r="CF948" s="2">
        <v>45653</v>
      </c>
      <c r="CG948" s="2">
        <v>45663</v>
      </c>
      <c r="CI948" s="2">
        <v>45664</v>
      </c>
      <c r="CJ948" s="2">
        <v>45674</v>
      </c>
      <c r="CL948" s="2">
        <v>45653</v>
      </c>
      <c r="CM948" s="2">
        <v>45684</v>
      </c>
      <c r="CN948" s="2">
        <v>45665</v>
      </c>
      <c r="CO948" s="2">
        <v>45691</v>
      </c>
      <c r="CP948" s="2">
        <v>45672</v>
      </c>
      <c r="CR948" s="2">
        <v>45666</v>
      </c>
      <c r="CS948" s="2">
        <v>45670</v>
      </c>
      <c r="CU948" s="2">
        <v>45673</v>
      </c>
      <c r="CV948" s="2">
        <v>45723</v>
      </c>
      <c r="CW948" s="2">
        <v>45667</v>
      </c>
      <c r="CX948" s="2">
        <v>45687</v>
      </c>
      <c r="CY948" t="s">
        <v>424</v>
      </c>
      <c r="CZ948" s="2">
        <v>45687</v>
      </c>
      <c r="DC948" s="2">
        <v>45687</v>
      </c>
      <c r="DD948" s="2">
        <v>45674</v>
      </c>
      <c r="DF948" s="2">
        <v>45688</v>
      </c>
      <c r="DI948" s="2">
        <v>45691</v>
      </c>
      <c r="DJ948" s="2">
        <v>45661</v>
      </c>
      <c r="DK948" s="2">
        <v>45723</v>
      </c>
      <c r="DO948" s="2">
        <v>45667</v>
      </c>
      <c r="DY948">
        <v>38066</v>
      </c>
      <c r="EA948" t="s">
        <v>3282</v>
      </c>
      <c r="EE948" s="1">
        <v>4105.57</v>
      </c>
      <c r="EF948" t="s">
        <v>6284</v>
      </c>
      <c r="EG948" t="s">
        <v>1640</v>
      </c>
      <c r="EH948" t="s">
        <v>3373</v>
      </c>
      <c r="EI948" t="s">
        <v>3282</v>
      </c>
      <c r="EK948" t="s">
        <v>1591</v>
      </c>
    </row>
    <row r="949" spans="1:141" hidden="1" x14ac:dyDescent="0.35">
      <c r="A949">
        <v>4128</v>
      </c>
      <c r="B949" t="s">
        <v>404</v>
      </c>
      <c r="C949">
        <v>5028</v>
      </c>
      <c r="D949" t="s">
        <v>471</v>
      </c>
      <c r="E949" t="s">
        <v>508</v>
      </c>
      <c r="F949" t="s">
        <v>603</v>
      </c>
      <c r="G949">
        <v>104</v>
      </c>
      <c r="H949" t="s">
        <v>474</v>
      </c>
      <c r="I949" t="s">
        <v>6285</v>
      </c>
      <c r="J949" t="s">
        <v>6286</v>
      </c>
      <c r="K949" t="s">
        <v>38</v>
      </c>
      <c r="L949" t="s">
        <v>193</v>
      </c>
      <c r="M949" t="s">
        <v>411</v>
      </c>
      <c r="N949" t="s">
        <v>411</v>
      </c>
      <c r="O949" t="s">
        <v>411</v>
      </c>
      <c r="P949" t="s">
        <v>424</v>
      </c>
      <c r="Q949" t="s">
        <v>424</v>
      </c>
      <c r="R949" t="s">
        <v>411</v>
      </c>
      <c r="S949" t="s">
        <v>411</v>
      </c>
      <c r="T949" s="1">
        <v>177257.01</v>
      </c>
      <c r="U949">
        <v>998.8</v>
      </c>
      <c r="V949">
        <v>0</v>
      </c>
      <c r="W949" s="1">
        <v>164000</v>
      </c>
      <c r="X949">
        <v>0</v>
      </c>
      <c r="Y949">
        <v>0</v>
      </c>
      <c r="Z949" s="1">
        <v>164000</v>
      </c>
      <c r="AA949">
        <v>0</v>
      </c>
      <c r="AB949">
        <v>0</v>
      </c>
      <c r="AD949">
        <v>8787722108447</v>
      </c>
      <c r="AE949" t="s">
        <v>412</v>
      </c>
      <c r="AG949" s="2">
        <v>45713</v>
      </c>
      <c r="AH949" s="1">
        <v>3334.53</v>
      </c>
      <c r="AI949" s="2">
        <v>45686</v>
      </c>
      <c r="AJ949" s="7">
        <v>2025</v>
      </c>
      <c r="AK949" s="2">
        <v>45663</v>
      </c>
      <c r="AP949" t="s">
        <v>413</v>
      </c>
      <c r="AQ949" t="s">
        <v>5037</v>
      </c>
      <c r="AT949" s="2">
        <v>45742</v>
      </c>
      <c r="AU949" s="2">
        <v>45742</v>
      </c>
      <c r="AV949" t="s">
        <v>414</v>
      </c>
      <c r="AW949" s="2">
        <v>45647</v>
      </c>
      <c r="AX949">
        <v>32621</v>
      </c>
      <c r="AY949" s="1">
        <v>206000</v>
      </c>
      <c r="BA949" t="s">
        <v>477</v>
      </c>
      <c r="BB949">
        <v>32621</v>
      </c>
      <c r="BD949" t="s">
        <v>478</v>
      </c>
      <c r="BE949" t="s">
        <v>417</v>
      </c>
      <c r="BF949">
        <v>5561998688061</v>
      </c>
      <c r="BG949" t="s">
        <v>6287</v>
      </c>
      <c r="BH949">
        <v>72910000</v>
      </c>
      <c r="BI949" t="s">
        <v>6288</v>
      </c>
      <c r="BJ949" t="s">
        <v>6289</v>
      </c>
      <c r="BL949" s="1">
        <v>3329.33</v>
      </c>
      <c r="BM949" s="2">
        <v>45805</v>
      </c>
      <c r="BQ949">
        <v>2892</v>
      </c>
      <c r="BR949">
        <v>6335</v>
      </c>
      <c r="BS949" t="s">
        <v>590</v>
      </c>
      <c r="BT949" s="2">
        <v>45664</v>
      </c>
      <c r="BU949">
        <v>892.5</v>
      </c>
      <c r="BY949" t="s">
        <v>6290</v>
      </c>
      <c r="BZ949" s="2">
        <v>45664</v>
      </c>
      <c r="CA949" s="2">
        <v>45691</v>
      </c>
      <c r="CB949" t="s">
        <v>6291</v>
      </c>
      <c r="CC949" s="2">
        <v>45664</v>
      </c>
      <c r="CD949" t="s">
        <v>424</v>
      </c>
      <c r="CF949" s="2">
        <v>45664</v>
      </c>
      <c r="CJ949" s="2">
        <v>45702</v>
      </c>
      <c r="CL949" s="2">
        <v>45664</v>
      </c>
      <c r="CM949" s="2">
        <v>45707</v>
      </c>
      <c r="CN949" s="2">
        <v>45664</v>
      </c>
      <c r="CO949" s="2">
        <v>45677</v>
      </c>
      <c r="CP949" s="2">
        <v>45700</v>
      </c>
      <c r="CR949" s="2">
        <v>45665</v>
      </c>
      <c r="CS949" s="2">
        <v>45663</v>
      </c>
      <c r="CU949" s="2">
        <v>45700</v>
      </c>
      <c r="CV949" s="2">
        <v>45679</v>
      </c>
      <c r="CW949" s="2">
        <v>45663</v>
      </c>
      <c r="CX949" s="2">
        <v>45712</v>
      </c>
      <c r="CY949" t="s">
        <v>424</v>
      </c>
      <c r="DD949" s="2">
        <v>45692</v>
      </c>
      <c r="DF949" s="2">
        <v>45713</v>
      </c>
      <c r="DI949" s="2">
        <v>45713</v>
      </c>
      <c r="DJ949" s="2">
        <v>45660</v>
      </c>
      <c r="DK949" s="2">
        <v>45680</v>
      </c>
      <c r="DL949" s="2">
        <v>45689</v>
      </c>
      <c r="DM949" s="2">
        <v>45701</v>
      </c>
      <c r="DN949" s="2">
        <v>45728</v>
      </c>
      <c r="DO949" s="2">
        <v>45663</v>
      </c>
      <c r="DP949" s="2">
        <v>45728</v>
      </c>
      <c r="DY949">
        <v>44069</v>
      </c>
      <c r="EA949" t="s">
        <v>3282</v>
      </c>
      <c r="EE949" s="1">
        <v>4125.57</v>
      </c>
      <c r="EF949" t="s">
        <v>6284</v>
      </c>
      <c r="EG949" t="s">
        <v>1640</v>
      </c>
      <c r="EH949" t="s">
        <v>3373</v>
      </c>
      <c r="EI949" t="s">
        <v>3282</v>
      </c>
      <c r="EJ949" t="s">
        <v>4126</v>
      </c>
      <c r="EK949" t="s">
        <v>1591</v>
      </c>
    </row>
    <row r="950" spans="1:141" hidden="1" x14ac:dyDescent="0.35">
      <c r="A950">
        <v>4129</v>
      </c>
      <c r="B950" t="s">
        <v>1352</v>
      </c>
      <c r="C950">
        <v>5029</v>
      </c>
      <c r="D950" t="s">
        <v>976</v>
      </c>
      <c r="E950" t="s">
        <v>834</v>
      </c>
      <c r="F950" t="s">
        <v>603</v>
      </c>
      <c r="G950" t="s">
        <v>1688</v>
      </c>
      <c r="H950" t="s">
        <v>408</v>
      </c>
      <c r="I950" t="s">
        <v>6292</v>
      </c>
      <c r="J950" t="s">
        <v>6293</v>
      </c>
      <c r="K950" t="s">
        <v>14</v>
      </c>
      <c r="L950" t="s">
        <v>50</v>
      </c>
      <c r="M950" t="s">
        <v>411</v>
      </c>
      <c r="N950" t="s">
        <v>411</v>
      </c>
      <c r="O950" t="s">
        <v>411</v>
      </c>
      <c r="P950" t="s">
        <v>411</v>
      </c>
      <c r="Q950" t="s">
        <v>411</v>
      </c>
      <c r="R950" t="s">
        <v>411</v>
      </c>
      <c r="S950" t="s">
        <v>411</v>
      </c>
      <c r="T950" s="1">
        <v>162192.56</v>
      </c>
      <c r="U950">
        <v>0</v>
      </c>
      <c r="V950">
        <v>0</v>
      </c>
      <c r="W950">
        <v>0</v>
      </c>
      <c r="X950">
        <v>0</v>
      </c>
      <c r="Y950">
        <v>0</v>
      </c>
      <c r="Z950">
        <v>0</v>
      </c>
      <c r="AA950">
        <v>0</v>
      </c>
      <c r="AB950">
        <v>0</v>
      </c>
      <c r="AE950" t="s">
        <v>412</v>
      </c>
      <c r="AG950" s="2">
        <v>45722</v>
      </c>
      <c r="AH950" s="1">
        <v>2971.71</v>
      </c>
      <c r="AI950" s="2">
        <v>45672</v>
      </c>
      <c r="AJ950" s="7">
        <v>2025</v>
      </c>
      <c r="AK950" s="2">
        <v>45664</v>
      </c>
      <c r="AP950" t="s">
        <v>3839</v>
      </c>
      <c r="AQ950" t="s">
        <v>3840</v>
      </c>
      <c r="AT950" s="2">
        <v>45727</v>
      </c>
      <c r="AU950" s="2">
        <v>45974</v>
      </c>
      <c r="AV950" t="s">
        <v>414</v>
      </c>
      <c r="AW950" s="2">
        <v>45649</v>
      </c>
      <c r="AX950">
        <v>32662</v>
      </c>
      <c r="AY950" s="1">
        <v>230000.56</v>
      </c>
      <c r="BA950" t="s">
        <v>980</v>
      </c>
      <c r="BB950">
        <v>32662</v>
      </c>
      <c r="BC950" t="s">
        <v>6294</v>
      </c>
      <c r="BD950" t="s">
        <v>416</v>
      </c>
      <c r="BE950" t="s">
        <v>417</v>
      </c>
      <c r="BF950">
        <v>5561998803750</v>
      </c>
      <c r="BG950" t="s">
        <v>6295</v>
      </c>
      <c r="BH950">
        <v>73808765</v>
      </c>
      <c r="BI950" t="s">
        <v>746</v>
      </c>
      <c r="BJ950" t="s">
        <v>6296</v>
      </c>
      <c r="BL950" s="1">
        <v>2550</v>
      </c>
      <c r="BQ950">
        <v>3765</v>
      </c>
      <c r="BR950">
        <v>4681</v>
      </c>
      <c r="BS950" t="s">
        <v>517</v>
      </c>
      <c r="BT950" s="2">
        <v>45664</v>
      </c>
      <c r="BW950" t="s">
        <v>422</v>
      </c>
      <c r="BY950" t="s">
        <v>6297</v>
      </c>
      <c r="BZ950" s="2">
        <v>45665</v>
      </c>
      <c r="CA950" s="2">
        <v>45672</v>
      </c>
      <c r="CC950" s="2">
        <v>45664</v>
      </c>
      <c r="CD950" t="s">
        <v>424</v>
      </c>
      <c r="CF950" s="2">
        <v>45665</v>
      </c>
      <c r="CJ950" s="2">
        <v>45695</v>
      </c>
      <c r="CL950" s="2">
        <v>45666</v>
      </c>
      <c r="CM950" s="2">
        <v>45698</v>
      </c>
      <c r="CN950" s="2">
        <v>45665</v>
      </c>
      <c r="CO950" s="2">
        <v>45691</v>
      </c>
      <c r="CP950" s="2">
        <v>45673</v>
      </c>
      <c r="CR950" s="2">
        <v>45666</v>
      </c>
      <c r="CS950" s="2">
        <v>45664</v>
      </c>
      <c r="CU950" s="2">
        <v>45691</v>
      </c>
      <c r="CV950" s="2">
        <v>45782</v>
      </c>
      <c r="CW950" s="2">
        <v>45664</v>
      </c>
      <c r="CY950" t="s">
        <v>424</v>
      </c>
      <c r="CZ950" s="2">
        <v>45700</v>
      </c>
      <c r="DC950" s="2">
        <v>45715</v>
      </c>
      <c r="DD950" s="2">
        <v>45674</v>
      </c>
      <c r="DI950" s="2">
        <v>45723</v>
      </c>
      <c r="DJ950" s="2">
        <v>45664</v>
      </c>
      <c r="DK950" s="2">
        <v>45833</v>
      </c>
      <c r="DL950" s="2">
        <v>45840</v>
      </c>
      <c r="DM950" s="2">
        <v>45918</v>
      </c>
      <c r="DO950" s="2">
        <v>45664</v>
      </c>
      <c r="EA950" t="s">
        <v>6298</v>
      </c>
      <c r="EE950" s="1">
        <v>2010.42</v>
      </c>
      <c r="EG950" t="s">
        <v>735</v>
      </c>
      <c r="EK950" t="s">
        <v>1591</v>
      </c>
    </row>
    <row r="951" spans="1:141" hidden="1" x14ac:dyDescent="0.35">
      <c r="A951">
        <v>4130</v>
      </c>
      <c r="B951" t="s">
        <v>1352</v>
      </c>
      <c r="C951">
        <v>5027</v>
      </c>
      <c r="D951" t="s">
        <v>976</v>
      </c>
      <c r="E951" t="s">
        <v>834</v>
      </c>
      <c r="F951" t="s">
        <v>687</v>
      </c>
      <c r="G951" t="s">
        <v>1688</v>
      </c>
      <c r="H951" t="s">
        <v>408</v>
      </c>
      <c r="I951" t="s">
        <v>6299</v>
      </c>
      <c r="J951" t="s">
        <v>6300</v>
      </c>
      <c r="K951" t="s">
        <v>14</v>
      </c>
      <c r="L951" t="s">
        <v>95</v>
      </c>
      <c r="M951" t="s">
        <v>411</v>
      </c>
      <c r="N951" t="s">
        <v>411</v>
      </c>
      <c r="O951" t="s">
        <v>411</v>
      </c>
      <c r="P951" t="s">
        <v>411</v>
      </c>
      <c r="Q951" t="s">
        <v>411</v>
      </c>
      <c r="R951" t="s">
        <v>411</v>
      </c>
      <c r="S951" t="s">
        <v>411</v>
      </c>
      <c r="T951" s="1">
        <v>142480.51999999999</v>
      </c>
      <c r="U951">
        <v>450</v>
      </c>
      <c r="V951">
        <v>0</v>
      </c>
      <c r="W951" s="1">
        <v>87480.52</v>
      </c>
      <c r="X951" s="1">
        <v>55000</v>
      </c>
      <c r="Y951">
        <v>0</v>
      </c>
      <c r="Z951" s="1">
        <v>142480.51999999999</v>
      </c>
      <c r="AA951">
        <v>0</v>
      </c>
      <c r="AB951">
        <v>0</v>
      </c>
      <c r="AD951">
        <v>8787722109591</v>
      </c>
      <c r="AE951" t="s">
        <v>412</v>
      </c>
      <c r="AG951" s="2">
        <v>45726</v>
      </c>
      <c r="AH951" s="1">
        <v>5097.34</v>
      </c>
      <c r="AI951" s="2">
        <v>45674</v>
      </c>
      <c r="AJ951" s="7">
        <v>2025</v>
      </c>
      <c r="AK951" s="2">
        <v>45664</v>
      </c>
      <c r="AP951" t="s">
        <v>413</v>
      </c>
      <c r="AQ951" t="s">
        <v>5037</v>
      </c>
      <c r="AT951" s="2">
        <v>45728</v>
      </c>
      <c r="AU951" s="2">
        <v>45974</v>
      </c>
      <c r="AV951" t="s">
        <v>414</v>
      </c>
      <c r="AW951" s="2">
        <v>45647</v>
      </c>
      <c r="AX951">
        <v>32666</v>
      </c>
      <c r="AY951" s="1">
        <v>224800</v>
      </c>
      <c r="BA951" t="s">
        <v>980</v>
      </c>
      <c r="BB951">
        <v>32666</v>
      </c>
      <c r="BC951" t="s">
        <v>6301</v>
      </c>
      <c r="BD951" t="s">
        <v>416</v>
      </c>
      <c r="BE951" t="s">
        <v>417</v>
      </c>
      <c r="BF951">
        <v>5562999921749</v>
      </c>
      <c r="BG951" t="s">
        <v>6302</v>
      </c>
      <c r="BH951">
        <v>73808170</v>
      </c>
      <c r="BI951" t="s">
        <v>1602</v>
      </c>
      <c r="BJ951" t="s">
        <v>6303</v>
      </c>
      <c r="BL951" s="1">
        <v>1500</v>
      </c>
      <c r="BM951" s="2">
        <v>45825</v>
      </c>
      <c r="BQ951">
        <v>3797</v>
      </c>
      <c r="BR951">
        <v>6337</v>
      </c>
      <c r="BS951" t="s">
        <v>449</v>
      </c>
      <c r="BT951" s="2">
        <v>45664</v>
      </c>
      <c r="BW951" t="s">
        <v>422</v>
      </c>
      <c r="BY951" t="s">
        <v>6304</v>
      </c>
      <c r="BZ951" s="2">
        <v>45664</v>
      </c>
      <c r="CC951" s="2">
        <v>45665</v>
      </c>
      <c r="CD951" t="s">
        <v>424</v>
      </c>
      <c r="CF951" s="2">
        <v>45664</v>
      </c>
      <c r="CG951" s="2">
        <v>45667</v>
      </c>
      <c r="CI951" s="2">
        <v>45667</v>
      </c>
      <c r="CJ951" s="2">
        <v>45693</v>
      </c>
      <c r="CL951" s="2">
        <v>45665</v>
      </c>
      <c r="CM951" s="2">
        <v>45693</v>
      </c>
      <c r="CN951" s="2">
        <v>45666</v>
      </c>
      <c r="CO951" s="2">
        <v>45691</v>
      </c>
      <c r="CP951" s="2">
        <v>45677</v>
      </c>
      <c r="CR951" s="2">
        <v>45666</v>
      </c>
      <c r="CS951" s="2">
        <v>45670</v>
      </c>
      <c r="CU951" s="2">
        <v>45687</v>
      </c>
      <c r="CV951" s="2">
        <v>45782</v>
      </c>
      <c r="CW951" s="2">
        <v>45667</v>
      </c>
      <c r="CY951" t="s">
        <v>424</v>
      </c>
      <c r="CZ951" s="2">
        <v>45695</v>
      </c>
      <c r="DB951" s="2">
        <v>45667</v>
      </c>
      <c r="DC951" s="2">
        <v>45722</v>
      </c>
      <c r="DD951" s="2">
        <v>45674</v>
      </c>
      <c r="DE951" s="2">
        <v>45667</v>
      </c>
      <c r="DF951" s="2">
        <v>45726</v>
      </c>
      <c r="DI951" s="2">
        <v>45727</v>
      </c>
      <c r="DJ951" s="2">
        <v>45666</v>
      </c>
      <c r="DK951" s="2">
        <v>45833</v>
      </c>
      <c r="DL951" s="2">
        <v>45838</v>
      </c>
      <c r="DM951" s="2">
        <v>45887</v>
      </c>
      <c r="DO951" s="2">
        <v>45667</v>
      </c>
      <c r="EA951" t="s">
        <v>5432</v>
      </c>
      <c r="EE951" s="1">
        <v>2892.07</v>
      </c>
      <c r="EG951" t="s">
        <v>735</v>
      </c>
      <c r="EK951" t="s">
        <v>1591</v>
      </c>
    </row>
    <row r="952" spans="1:141" hidden="1" x14ac:dyDescent="0.35">
      <c r="A952">
        <v>4131</v>
      </c>
      <c r="B952" t="s">
        <v>1352</v>
      </c>
      <c r="C952">
        <v>5032</v>
      </c>
      <c r="D952" t="s">
        <v>976</v>
      </c>
      <c r="E952" t="s">
        <v>834</v>
      </c>
      <c r="F952" t="s">
        <v>623</v>
      </c>
      <c r="G952" t="s">
        <v>1688</v>
      </c>
      <c r="H952" t="s">
        <v>408</v>
      </c>
      <c r="I952" t="s">
        <v>6305</v>
      </c>
      <c r="J952" t="s">
        <v>6306</v>
      </c>
      <c r="K952" t="s">
        <v>22</v>
      </c>
      <c r="L952" t="s">
        <v>105</v>
      </c>
      <c r="M952" t="s">
        <v>411</v>
      </c>
      <c r="N952" t="s">
        <v>411</v>
      </c>
      <c r="O952" t="s">
        <v>411</v>
      </c>
      <c r="P952" t="s">
        <v>411</v>
      </c>
      <c r="Q952" t="s">
        <v>411</v>
      </c>
      <c r="R952" t="s">
        <v>411</v>
      </c>
      <c r="S952" t="s">
        <v>411</v>
      </c>
      <c r="T952" s="1">
        <v>162192.56</v>
      </c>
      <c r="U952">
        <v>765</v>
      </c>
      <c r="V952">
        <v>0</v>
      </c>
      <c r="W952" s="1">
        <v>146248.56</v>
      </c>
      <c r="X952" s="1">
        <v>15944</v>
      </c>
      <c r="Y952">
        <v>0</v>
      </c>
      <c r="Z952" s="1">
        <v>162192.56</v>
      </c>
      <c r="AA952">
        <v>0</v>
      </c>
      <c r="AB952">
        <v>0</v>
      </c>
      <c r="AD952">
        <v>8787722125457</v>
      </c>
      <c r="AE952" t="s">
        <v>412</v>
      </c>
      <c r="AG952" s="2">
        <v>45751</v>
      </c>
      <c r="AH952" s="1">
        <v>2971.71</v>
      </c>
      <c r="AI952" s="2">
        <v>45671</v>
      </c>
      <c r="AJ952" s="7">
        <v>2025</v>
      </c>
      <c r="AK952" s="2">
        <v>45664</v>
      </c>
      <c r="AP952" t="s">
        <v>413</v>
      </c>
      <c r="AQ952" t="s">
        <v>5037</v>
      </c>
      <c r="AT952" s="2">
        <v>45833</v>
      </c>
      <c r="AU952" s="2">
        <v>45974</v>
      </c>
      <c r="AV952" t="s">
        <v>414</v>
      </c>
      <c r="AW952" s="2">
        <v>45653</v>
      </c>
      <c r="AX952">
        <v>32672</v>
      </c>
      <c r="AY952" s="1">
        <v>225000.56</v>
      </c>
      <c r="BA952" t="s">
        <v>980</v>
      </c>
      <c r="BB952">
        <v>32672</v>
      </c>
      <c r="BC952" t="s">
        <v>6307</v>
      </c>
      <c r="BD952" t="s">
        <v>416</v>
      </c>
      <c r="BE952" t="s">
        <v>417</v>
      </c>
      <c r="BF952">
        <v>5561999456584</v>
      </c>
      <c r="BG952" t="s">
        <v>6308</v>
      </c>
      <c r="BH952">
        <v>73813780</v>
      </c>
      <c r="BI952" t="s">
        <v>894</v>
      </c>
      <c r="BJ952" t="s">
        <v>6309</v>
      </c>
      <c r="BL952" s="1">
        <v>2350</v>
      </c>
      <c r="BM952" s="2">
        <v>45727</v>
      </c>
      <c r="BQ952">
        <v>3667</v>
      </c>
      <c r="BR952">
        <v>6339</v>
      </c>
      <c r="BS952" t="s">
        <v>449</v>
      </c>
      <c r="BT952" s="2">
        <v>45663</v>
      </c>
      <c r="BW952" t="s">
        <v>422</v>
      </c>
      <c r="BY952" t="s">
        <v>6310</v>
      </c>
      <c r="BZ952" s="2">
        <v>45663</v>
      </c>
      <c r="CB952" t="s">
        <v>6311</v>
      </c>
      <c r="CC952" s="2">
        <v>45660</v>
      </c>
      <c r="CD952" t="s">
        <v>424</v>
      </c>
      <c r="CF952" s="2">
        <v>45663</v>
      </c>
      <c r="CJ952" s="2">
        <v>45693</v>
      </c>
      <c r="CL952" s="2">
        <v>45663</v>
      </c>
      <c r="CM952" s="2">
        <v>45707</v>
      </c>
      <c r="CN952" s="2">
        <v>45663</v>
      </c>
      <c r="CO952" s="2">
        <v>45691</v>
      </c>
      <c r="CP952" s="2">
        <v>45672</v>
      </c>
      <c r="CR952" s="2">
        <v>45664</v>
      </c>
      <c r="CS952" s="2">
        <v>45665</v>
      </c>
      <c r="CT952" s="2">
        <v>45727</v>
      </c>
      <c r="CU952" s="2">
        <v>45687</v>
      </c>
      <c r="CV952" s="2">
        <v>45782</v>
      </c>
      <c r="CW952" s="2">
        <v>45665</v>
      </c>
      <c r="CY952" t="s">
        <v>424</v>
      </c>
      <c r="CZ952" s="2">
        <v>45709</v>
      </c>
      <c r="DB952" s="2">
        <v>45667</v>
      </c>
      <c r="DC952" s="2">
        <v>45715</v>
      </c>
      <c r="DD952" s="2">
        <v>45664</v>
      </c>
      <c r="DE952" s="2">
        <v>45671</v>
      </c>
      <c r="DF952" s="2">
        <v>45751</v>
      </c>
      <c r="DI952" s="2">
        <v>45754</v>
      </c>
      <c r="DJ952" s="2">
        <v>45664</v>
      </c>
      <c r="DK952" s="2">
        <v>45833</v>
      </c>
      <c r="DL952" s="2">
        <v>45839</v>
      </c>
      <c r="DM952" s="2">
        <v>45918</v>
      </c>
      <c r="DO952" s="2">
        <v>45665</v>
      </c>
      <c r="DZ952" t="s">
        <v>424</v>
      </c>
      <c r="EA952" t="s">
        <v>6312</v>
      </c>
      <c r="EE952" s="1">
        <v>2010.42</v>
      </c>
      <c r="EG952" t="s">
        <v>1640</v>
      </c>
      <c r="EK952" t="s">
        <v>1591</v>
      </c>
    </row>
    <row r="953" spans="1:141" hidden="1" x14ac:dyDescent="0.35">
      <c r="A953">
        <v>4132</v>
      </c>
      <c r="B953" t="s">
        <v>3928</v>
      </c>
      <c r="C953">
        <v>5053</v>
      </c>
      <c r="D953" t="s">
        <v>4502</v>
      </c>
      <c r="E953" t="s">
        <v>942</v>
      </c>
      <c r="F953" t="s">
        <v>4503</v>
      </c>
      <c r="G953">
        <v>903</v>
      </c>
      <c r="H953" t="s">
        <v>810</v>
      </c>
      <c r="I953" t="s">
        <v>6313</v>
      </c>
      <c r="J953" t="s">
        <v>6314</v>
      </c>
      <c r="K953" t="s">
        <v>56</v>
      </c>
      <c r="L953" t="s">
        <v>137</v>
      </c>
      <c r="M953" t="s">
        <v>411</v>
      </c>
      <c r="N953" t="s">
        <v>411</v>
      </c>
      <c r="O953" t="s">
        <v>411</v>
      </c>
      <c r="P953" t="s">
        <v>411</v>
      </c>
      <c r="Q953" t="s">
        <v>411</v>
      </c>
      <c r="R953" t="s">
        <v>411</v>
      </c>
      <c r="S953" t="s">
        <v>411</v>
      </c>
      <c r="T953" s="1">
        <v>265990</v>
      </c>
      <c r="U953">
        <v>0</v>
      </c>
      <c r="V953">
        <v>0</v>
      </c>
      <c r="W953">
        <v>0</v>
      </c>
      <c r="X953">
        <v>0</v>
      </c>
      <c r="Y953">
        <v>0</v>
      </c>
      <c r="Z953">
        <v>0</v>
      </c>
      <c r="AA953">
        <v>0</v>
      </c>
      <c r="AB953">
        <v>0</v>
      </c>
      <c r="AE953" t="s">
        <v>412</v>
      </c>
      <c r="AH953">
        <v>0</v>
      </c>
      <c r="AK953" s="2">
        <v>45664</v>
      </c>
      <c r="AP953" t="s">
        <v>4990</v>
      </c>
      <c r="AT953" s="2">
        <v>45665</v>
      </c>
      <c r="AU953" s="2">
        <v>46072</v>
      </c>
      <c r="AV953" t="s">
        <v>414</v>
      </c>
      <c r="AW953" s="2">
        <v>45664</v>
      </c>
      <c r="AY953" s="1">
        <v>430340.5</v>
      </c>
      <c r="BA953" t="s">
        <v>4506</v>
      </c>
      <c r="BC953" t="s">
        <v>6315</v>
      </c>
      <c r="BD953" t="s">
        <v>512</v>
      </c>
      <c r="BE953" t="s">
        <v>513</v>
      </c>
      <c r="BF953">
        <v>5561983177012</v>
      </c>
      <c r="BG953" t="s">
        <v>6316</v>
      </c>
      <c r="BH953">
        <v>72220025</v>
      </c>
      <c r="BI953" t="s">
        <v>1446</v>
      </c>
      <c r="BJ953" t="s">
        <v>6317</v>
      </c>
      <c r="BL953">
        <v>0</v>
      </c>
      <c r="BO953" t="s">
        <v>6318</v>
      </c>
      <c r="BP953" t="s">
        <v>6319</v>
      </c>
      <c r="BQ953">
        <v>8226</v>
      </c>
      <c r="BS953" t="s">
        <v>1112</v>
      </c>
    </row>
    <row r="954" spans="1:141" hidden="1" x14ac:dyDescent="0.35">
      <c r="A954">
        <v>4133</v>
      </c>
      <c r="B954" t="s">
        <v>3928</v>
      </c>
      <c r="C954">
        <v>5056</v>
      </c>
      <c r="D954" t="s">
        <v>4502</v>
      </c>
      <c r="E954" t="s">
        <v>942</v>
      </c>
      <c r="F954" t="s">
        <v>4503</v>
      </c>
      <c r="G954">
        <v>907</v>
      </c>
      <c r="H954" t="s">
        <v>810</v>
      </c>
      <c r="I954" t="s">
        <v>6320</v>
      </c>
      <c r="J954" t="s">
        <v>6321</v>
      </c>
      <c r="K954" t="s">
        <v>56</v>
      </c>
      <c r="L954" t="s">
        <v>137</v>
      </c>
      <c r="M954" t="s">
        <v>411</v>
      </c>
      <c r="N954" t="s">
        <v>411</v>
      </c>
      <c r="O954" t="s">
        <v>411</v>
      </c>
      <c r="P954" t="s">
        <v>411</v>
      </c>
      <c r="Q954" t="s">
        <v>411</v>
      </c>
      <c r="R954" t="s">
        <v>411</v>
      </c>
      <c r="S954" t="s">
        <v>411</v>
      </c>
      <c r="T954" s="1">
        <v>335772.99</v>
      </c>
      <c r="U954">
        <v>0</v>
      </c>
      <c r="V954">
        <v>0</v>
      </c>
      <c r="W954">
        <v>0</v>
      </c>
      <c r="X954">
        <v>0</v>
      </c>
      <c r="Y954">
        <v>0</v>
      </c>
      <c r="Z954">
        <v>0</v>
      </c>
      <c r="AA954">
        <v>0</v>
      </c>
      <c r="AB954">
        <v>0</v>
      </c>
      <c r="AE954" t="s">
        <v>412</v>
      </c>
      <c r="AH954">
        <v>0</v>
      </c>
      <c r="AK954" s="2">
        <v>45665</v>
      </c>
      <c r="AP954" t="s">
        <v>4990</v>
      </c>
      <c r="AT954" s="2">
        <v>45665</v>
      </c>
      <c r="AU954" s="2">
        <v>46072</v>
      </c>
      <c r="AV954" t="s">
        <v>414</v>
      </c>
      <c r="AW954" s="2">
        <v>45665</v>
      </c>
      <c r="AY954" s="1">
        <v>442690.71</v>
      </c>
      <c r="BA954" t="s">
        <v>4506</v>
      </c>
      <c r="BD954" t="s">
        <v>929</v>
      </c>
      <c r="BE954" t="s">
        <v>513</v>
      </c>
      <c r="BF954">
        <v>5561999238733</v>
      </c>
      <c r="BG954" t="s">
        <v>6322</v>
      </c>
      <c r="BH954">
        <v>71927180</v>
      </c>
      <c r="BI954" t="s">
        <v>4992</v>
      </c>
      <c r="BJ954" t="s">
        <v>6323</v>
      </c>
      <c r="BL954">
        <v>0</v>
      </c>
      <c r="BO954" t="s">
        <v>5158</v>
      </c>
      <c r="BP954" t="s">
        <v>6324</v>
      </c>
      <c r="BQ954">
        <v>8230</v>
      </c>
      <c r="BS954" t="s">
        <v>5781</v>
      </c>
    </row>
    <row r="955" spans="1:141" hidden="1" x14ac:dyDescent="0.35">
      <c r="A955">
        <v>4134</v>
      </c>
      <c r="B955" t="s">
        <v>1352</v>
      </c>
      <c r="C955">
        <v>5035</v>
      </c>
      <c r="D955" t="s">
        <v>405</v>
      </c>
      <c r="E955" t="s">
        <v>406</v>
      </c>
      <c r="F955" t="s">
        <v>473</v>
      </c>
      <c r="G955" t="s">
        <v>1208</v>
      </c>
      <c r="H955" t="s">
        <v>408</v>
      </c>
      <c r="I955" t="s">
        <v>6325</v>
      </c>
      <c r="J955" t="s">
        <v>6326</v>
      </c>
      <c r="K955" t="s">
        <v>14</v>
      </c>
      <c r="L955" t="s">
        <v>157</v>
      </c>
      <c r="M955" t="s">
        <v>411</v>
      </c>
      <c r="N955" t="s">
        <v>411</v>
      </c>
      <c r="O955" t="s">
        <v>411</v>
      </c>
      <c r="P955" t="s">
        <v>411</v>
      </c>
      <c r="Q955" t="s">
        <v>411</v>
      </c>
      <c r="R955" t="s">
        <v>411</v>
      </c>
      <c r="S955" t="s">
        <v>411</v>
      </c>
      <c r="T955" s="1">
        <v>164200</v>
      </c>
      <c r="U955">
        <v>0</v>
      </c>
      <c r="V955">
        <v>0.01</v>
      </c>
      <c r="W955">
        <v>0.01</v>
      </c>
      <c r="X955">
        <v>0.01</v>
      </c>
      <c r="Y955">
        <v>0</v>
      </c>
      <c r="Z955">
        <v>0.02</v>
      </c>
      <c r="AA955">
        <v>0</v>
      </c>
      <c r="AB955">
        <v>0</v>
      </c>
      <c r="AE955" t="s">
        <v>412</v>
      </c>
      <c r="AG955" s="2">
        <v>45715</v>
      </c>
      <c r="AH955" s="1">
        <v>3373.22</v>
      </c>
      <c r="AI955" s="2">
        <v>45679</v>
      </c>
      <c r="AJ955" s="7">
        <v>2025</v>
      </c>
      <c r="AK955" s="2">
        <v>45665</v>
      </c>
      <c r="AP955" t="s">
        <v>3839</v>
      </c>
      <c r="AT955" s="2">
        <v>45727</v>
      </c>
      <c r="AU955" s="2">
        <v>45952</v>
      </c>
      <c r="AV955" t="s">
        <v>414</v>
      </c>
      <c r="AW955" s="2">
        <v>45653</v>
      </c>
      <c r="AX955">
        <v>32704</v>
      </c>
      <c r="AY955" s="1">
        <v>236900</v>
      </c>
      <c r="BA955" t="s">
        <v>415</v>
      </c>
      <c r="BB955">
        <v>32704</v>
      </c>
      <c r="BC955" t="s">
        <v>6327</v>
      </c>
      <c r="BD955" t="s">
        <v>416</v>
      </c>
      <c r="BE955" t="s">
        <v>417</v>
      </c>
      <c r="BF955">
        <v>5561998573169</v>
      </c>
      <c r="BG955" t="s">
        <v>2542</v>
      </c>
      <c r="BH955">
        <v>73801130</v>
      </c>
      <c r="BI955" t="s">
        <v>504</v>
      </c>
      <c r="BJ955" t="s">
        <v>6328</v>
      </c>
      <c r="BL955" s="1">
        <v>2095.6</v>
      </c>
      <c r="BQ955">
        <v>3028</v>
      </c>
      <c r="BR955">
        <v>6341</v>
      </c>
      <c r="BS955" t="s">
        <v>449</v>
      </c>
      <c r="BT955" s="2">
        <v>45665</v>
      </c>
      <c r="BY955" t="s">
        <v>6329</v>
      </c>
      <c r="CC955" s="2">
        <v>45663</v>
      </c>
      <c r="CD955" t="s">
        <v>424</v>
      </c>
      <c r="CF955" s="2">
        <v>45665</v>
      </c>
      <c r="CJ955" s="2">
        <v>45706</v>
      </c>
      <c r="CL955" s="2">
        <v>45666</v>
      </c>
      <c r="CM955" s="2">
        <v>45707</v>
      </c>
      <c r="CN955" s="2">
        <v>45664</v>
      </c>
      <c r="CO955" s="2">
        <v>45691</v>
      </c>
      <c r="CP955" s="2">
        <v>45692</v>
      </c>
      <c r="CR955" s="2">
        <v>45666</v>
      </c>
      <c r="CS955" s="2">
        <v>45677</v>
      </c>
      <c r="CU955" s="2">
        <v>45701</v>
      </c>
      <c r="CV955" s="2">
        <v>45783</v>
      </c>
      <c r="CW955" s="2">
        <v>45677</v>
      </c>
      <c r="CY955" t="s">
        <v>424</v>
      </c>
      <c r="DD955" s="2">
        <v>45666</v>
      </c>
      <c r="DI955" s="2">
        <v>45721</v>
      </c>
      <c r="DJ955" s="2">
        <v>45672</v>
      </c>
      <c r="DK955" s="2">
        <v>45783</v>
      </c>
      <c r="DL955" s="2">
        <v>45950</v>
      </c>
      <c r="DM955" s="2">
        <v>45952</v>
      </c>
      <c r="DO955" s="2">
        <v>45677</v>
      </c>
      <c r="DY955">
        <v>30822</v>
      </c>
      <c r="EA955" t="s">
        <v>3282</v>
      </c>
      <c r="EE955" s="1">
        <v>1745.79</v>
      </c>
      <c r="EG955" t="s">
        <v>1640</v>
      </c>
      <c r="EI955" t="s">
        <v>6330</v>
      </c>
      <c r="EK955" t="s">
        <v>1591</v>
      </c>
    </row>
    <row r="956" spans="1:141" hidden="1" x14ac:dyDescent="0.35">
      <c r="A956">
        <v>4135</v>
      </c>
      <c r="B956" t="s">
        <v>3928</v>
      </c>
      <c r="C956">
        <v>5057</v>
      </c>
      <c r="D956" t="s">
        <v>4502</v>
      </c>
      <c r="E956" t="s">
        <v>942</v>
      </c>
      <c r="F956" t="s">
        <v>4503</v>
      </c>
      <c r="G956">
        <v>908</v>
      </c>
      <c r="H956" t="s">
        <v>810</v>
      </c>
      <c r="I956" t="s">
        <v>6331</v>
      </c>
      <c r="J956" t="s">
        <v>6332</v>
      </c>
      <c r="K956" t="s">
        <v>56</v>
      </c>
      <c r="L956" t="s">
        <v>137</v>
      </c>
      <c r="M956" t="s">
        <v>411</v>
      </c>
      <c r="N956" t="s">
        <v>411</v>
      </c>
      <c r="O956" t="s">
        <v>411</v>
      </c>
      <c r="P956" t="s">
        <v>411</v>
      </c>
      <c r="Q956" t="s">
        <v>411</v>
      </c>
      <c r="R956" t="s">
        <v>411</v>
      </c>
      <c r="S956" t="s">
        <v>411</v>
      </c>
      <c r="T956" s="1">
        <v>314057</v>
      </c>
      <c r="U956">
        <v>0</v>
      </c>
      <c r="V956">
        <v>0</v>
      </c>
      <c r="W956">
        <v>0</v>
      </c>
      <c r="X956">
        <v>0</v>
      </c>
      <c r="Y956">
        <v>0</v>
      </c>
      <c r="Z956">
        <v>0</v>
      </c>
      <c r="AA956">
        <v>0</v>
      </c>
      <c r="AB956">
        <v>0</v>
      </c>
      <c r="AE956" t="s">
        <v>412</v>
      </c>
      <c r="AH956">
        <v>0</v>
      </c>
      <c r="AK956" s="2">
        <v>45665</v>
      </c>
      <c r="AP956" t="s">
        <v>4990</v>
      </c>
      <c r="AT956" s="2">
        <v>45665</v>
      </c>
      <c r="AU956" s="2">
        <v>46072</v>
      </c>
      <c r="AV956" t="s">
        <v>414</v>
      </c>
      <c r="AW956" s="2">
        <v>45665</v>
      </c>
      <c r="AY956" s="1">
        <v>408667.2</v>
      </c>
      <c r="BA956" t="s">
        <v>4506</v>
      </c>
      <c r="BD956" t="s">
        <v>929</v>
      </c>
      <c r="BE956" t="s">
        <v>513</v>
      </c>
      <c r="BF956">
        <v>5561981820084</v>
      </c>
      <c r="BG956" t="s">
        <v>6333</v>
      </c>
      <c r="BH956">
        <v>71931540</v>
      </c>
      <c r="BI956" t="s">
        <v>4992</v>
      </c>
      <c r="BJ956" t="s">
        <v>6334</v>
      </c>
      <c r="BL956">
        <v>0</v>
      </c>
      <c r="BO956" t="s">
        <v>5158</v>
      </c>
      <c r="BP956" t="s">
        <v>6324</v>
      </c>
      <c r="BQ956">
        <v>8231</v>
      </c>
      <c r="BS956" t="s">
        <v>3145</v>
      </c>
    </row>
    <row r="957" spans="1:141" hidden="1" x14ac:dyDescent="0.35">
      <c r="A957">
        <v>4136</v>
      </c>
      <c r="B957" t="s">
        <v>561</v>
      </c>
      <c r="C957">
        <v>5004</v>
      </c>
      <c r="D957" t="s">
        <v>976</v>
      </c>
      <c r="E957" t="s">
        <v>834</v>
      </c>
      <c r="F957" t="s">
        <v>687</v>
      </c>
      <c r="G957" t="s">
        <v>1654</v>
      </c>
      <c r="H957" t="s">
        <v>408</v>
      </c>
      <c r="I957" t="s">
        <v>6335</v>
      </c>
      <c r="J957" t="s">
        <v>6336</v>
      </c>
      <c r="K957" t="s">
        <v>37</v>
      </c>
      <c r="L957" t="s">
        <v>90</v>
      </c>
      <c r="M957" t="s">
        <v>411</v>
      </c>
      <c r="N957" t="s">
        <v>411</v>
      </c>
      <c r="O957" t="s">
        <v>411</v>
      </c>
      <c r="P957" t="s">
        <v>411</v>
      </c>
      <c r="Q957" t="s">
        <v>411</v>
      </c>
      <c r="R957" t="s">
        <v>411</v>
      </c>
      <c r="S957" t="s">
        <v>411</v>
      </c>
      <c r="T957" s="1">
        <v>157767.04000000001</v>
      </c>
      <c r="U957">
        <v>750</v>
      </c>
      <c r="V957">
        <v>0</v>
      </c>
      <c r="W957" s="1">
        <v>142601.04</v>
      </c>
      <c r="X957" s="1">
        <v>4571</v>
      </c>
      <c r="Y957">
        <v>0</v>
      </c>
      <c r="Z957" s="1">
        <v>147172.04</v>
      </c>
      <c r="AA957">
        <v>0</v>
      </c>
      <c r="AB957">
        <v>0</v>
      </c>
      <c r="AE957" t="s">
        <v>412</v>
      </c>
      <c r="AH957">
        <v>0</v>
      </c>
      <c r="AK957" s="2">
        <v>45665</v>
      </c>
      <c r="AP957" t="s">
        <v>413</v>
      </c>
      <c r="AT957" s="2">
        <v>45734</v>
      </c>
      <c r="AU957" s="2">
        <v>45734</v>
      </c>
      <c r="AV957" t="s">
        <v>561</v>
      </c>
      <c r="AW957" s="2">
        <v>45640</v>
      </c>
      <c r="AX957">
        <v>32703</v>
      </c>
      <c r="AY957" s="1">
        <v>225000.24</v>
      </c>
      <c r="BA957" t="s">
        <v>980</v>
      </c>
      <c r="BB957">
        <v>32703</v>
      </c>
      <c r="BD957" t="s">
        <v>416</v>
      </c>
      <c r="BE957" t="s">
        <v>417</v>
      </c>
      <c r="BF957">
        <v>5561998303722</v>
      </c>
      <c r="BG957" t="s">
        <v>6337</v>
      </c>
      <c r="BH957">
        <v>73808350</v>
      </c>
      <c r="BI957" t="s">
        <v>581</v>
      </c>
      <c r="BJ957" t="s">
        <v>6338</v>
      </c>
      <c r="BL957" s="1">
        <v>2380.0100000000002</v>
      </c>
      <c r="BQ957">
        <v>3801</v>
      </c>
      <c r="BR957">
        <v>6340</v>
      </c>
      <c r="BS957" t="s">
        <v>432</v>
      </c>
      <c r="BY957" t="s">
        <v>6339</v>
      </c>
      <c r="CC957" s="2">
        <v>45666</v>
      </c>
      <c r="CN957" s="2">
        <v>45666</v>
      </c>
      <c r="CR957" s="2">
        <v>45671</v>
      </c>
      <c r="CS957" s="2">
        <v>45649</v>
      </c>
      <c r="CW957" s="2">
        <v>45647</v>
      </c>
      <c r="EI957" t="s">
        <v>6340</v>
      </c>
      <c r="EK957" t="s">
        <v>1591</v>
      </c>
    </row>
    <row r="958" spans="1:141" hidden="1" x14ac:dyDescent="0.35">
      <c r="A958">
        <v>4137</v>
      </c>
      <c r="B958" t="s">
        <v>404</v>
      </c>
      <c r="C958">
        <v>5058</v>
      </c>
      <c r="D958" t="s">
        <v>4502</v>
      </c>
      <c r="E958" t="s">
        <v>942</v>
      </c>
      <c r="F958" t="s">
        <v>4503</v>
      </c>
      <c r="G958">
        <v>1001</v>
      </c>
      <c r="H958" t="s">
        <v>810</v>
      </c>
      <c r="I958" t="s">
        <v>6341</v>
      </c>
      <c r="J958" t="s">
        <v>6342</v>
      </c>
      <c r="K958" t="s">
        <v>56</v>
      </c>
      <c r="L958" t="s">
        <v>137</v>
      </c>
      <c r="M958" t="s">
        <v>411</v>
      </c>
      <c r="N958" t="s">
        <v>411</v>
      </c>
      <c r="O958" t="s">
        <v>411</v>
      </c>
      <c r="P958" t="s">
        <v>424</v>
      </c>
      <c r="Q958" t="s">
        <v>424</v>
      </c>
      <c r="R958" t="s">
        <v>411</v>
      </c>
      <c r="S958" t="s">
        <v>411</v>
      </c>
      <c r="T958" s="1">
        <v>280000</v>
      </c>
      <c r="U958">
        <v>0</v>
      </c>
      <c r="V958">
        <v>0</v>
      </c>
      <c r="W958">
        <v>0</v>
      </c>
      <c r="X958">
        <v>0</v>
      </c>
      <c r="Y958">
        <v>0</v>
      </c>
      <c r="Z958">
        <v>0</v>
      </c>
      <c r="AA958">
        <v>0</v>
      </c>
      <c r="AB958">
        <v>0</v>
      </c>
      <c r="AE958" t="s">
        <v>412</v>
      </c>
      <c r="AF958" s="3">
        <v>377404</v>
      </c>
      <c r="AG958" s="2">
        <v>45905</v>
      </c>
      <c r="AH958" s="1">
        <v>3397.75</v>
      </c>
      <c r="AI958" s="2">
        <v>45868</v>
      </c>
      <c r="AJ958" s="7">
        <v>2025</v>
      </c>
      <c r="AK958" s="2">
        <v>45665</v>
      </c>
      <c r="AP958" t="s">
        <v>413</v>
      </c>
      <c r="AQ958" t="s">
        <v>5037</v>
      </c>
      <c r="AT958" s="2">
        <v>45911</v>
      </c>
      <c r="AU958" s="2">
        <v>45911</v>
      </c>
      <c r="AV958" t="s">
        <v>414</v>
      </c>
      <c r="AW958" s="2">
        <v>45665</v>
      </c>
      <c r="AY958" s="1">
        <v>350000.2</v>
      </c>
      <c r="BA958" t="s">
        <v>4506</v>
      </c>
      <c r="BD958" t="s">
        <v>929</v>
      </c>
      <c r="BE958" t="s">
        <v>513</v>
      </c>
      <c r="BF958">
        <v>55619911353773</v>
      </c>
      <c r="BG958" t="s">
        <v>6343</v>
      </c>
      <c r="BH958">
        <v>71904540</v>
      </c>
      <c r="BI958" t="s">
        <v>4509</v>
      </c>
      <c r="BJ958" t="s">
        <v>6344</v>
      </c>
      <c r="BL958">
        <v>0</v>
      </c>
      <c r="BO958" t="s">
        <v>6345</v>
      </c>
      <c r="BP958" t="s">
        <v>6346</v>
      </c>
      <c r="BQ958">
        <v>8232</v>
      </c>
      <c r="BS958" t="s">
        <v>6347</v>
      </c>
      <c r="CB958" t="s">
        <v>6348</v>
      </c>
      <c r="CD958" t="s">
        <v>424</v>
      </c>
      <c r="CJ958" s="2">
        <v>45873</v>
      </c>
      <c r="CM958" s="2">
        <v>45883</v>
      </c>
      <c r="CP958" s="2">
        <v>45870</v>
      </c>
      <c r="CS958" s="2">
        <v>45833</v>
      </c>
      <c r="CU958" s="2">
        <v>45870</v>
      </c>
      <c r="CW958" s="2">
        <v>45833</v>
      </c>
      <c r="CX958" s="2">
        <v>45883</v>
      </c>
      <c r="CY958" t="s">
        <v>424</v>
      </c>
      <c r="DB958" s="2">
        <v>45833</v>
      </c>
      <c r="DE958" s="2">
        <v>45867</v>
      </c>
      <c r="DF958" s="2">
        <v>45908</v>
      </c>
      <c r="DI958" s="2">
        <v>45910</v>
      </c>
      <c r="DJ958" s="2">
        <v>45825</v>
      </c>
      <c r="DO958" s="2">
        <v>45832</v>
      </c>
      <c r="DW958" s="2">
        <v>45873</v>
      </c>
      <c r="DY958">
        <v>39841</v>
      </c>
      <c r="DZ958" t="s">
        <v>424</v>
      </c>
      <c r="EE958" s="1">
        <v>4850</v>
      </c>
      <c r="EK958" t="s">
        <v>1591</v>
      </c>
    </row>
    <row r="959" spans="1:141" hidden="1" x14ac:dyDescent="0.35">
      <c r="A959">
        <v>4138</v>
      </c>
      <c r="B959" t="s">
        <v>3928</v>
      </c>
      <c r="C959">
        <v>5060</v>
      </c>
      <c r="D959" t="s">
        <v>4502</v>
      </c>
      <c r="E959" t="s">
        <v>942</v>
      </c>
      <c r="F959" t="s">
        <v>4503</v>
      </c>
      <c r="G959">
        <v>1002</v>
      </c>
      <c r="H959" t="s">
        <v>810</v>
      </c>
      <c r="I959" t="s">
        <v>6349</v>
      </c>
      <c r="J959" t="s">
        <v>6350</v>
      </c>
      <c r="K959" t="s">
        <v>56</v>
      </c>
      <c r="L959" t="s">
        <v>137</v>
      </c>
      <c r="M959" t="s">
        <v>411</v>
      </c>
      <c r="N959" t="s">
        <v>411</v>
      </c>
      <c r="O959" t="s">
        <v>411</v>
      </c>
      <c r="P959" t="s">
        <v>411</v>
      </c>
      <c r="Q959" t="s">
        <v>411</v>
      </c>
      <c r="R959" t="s">
        <v>411</v>
      </c>
      <c r="S959" t="s">
        <v>411</v>
      </c>
      <c r="T959" s="1">
        <v>261698.12</v>
      </c>
      <c r="U959">
        <v>0</v>
      </c>
      <c r="V959">
        <v>0</v>
      </c>
      <c r="W959">
        <v>0</v>
      </c>
      <c r="X959">
        <v>0</v>
      </c>
      <c r="Y959">
        <v>0</v>
      </c>
      <c r="Z959">
        <v>0</v>
      </c>
      <c r="AA959">
        <v>0</v>
      </c>
      <c r="AB959">
        <v>0</v>
      </c>
      <c r="AE959" t="s">
        <v>412</v>
      </c>
      <c r="AH959">
        <v>0</v>
      </c>
      <c r="AK959" s="2">
        <v>45665</v>
      </c>
      <c r="AP959" t="s">
        <v>4990</v>
      </c>
      <c r="AT959" s="2">
        <v>45665</v>
      </c>
      <c r="AU959" s="2">
        <v>46072</v>
      </c>
      <c r="AV959" t="s">
        <v>414</v>
      </c>
      <c r="AW959" s="2">
        <v>45665</v>
      </c>
      <c r="AY959" s="1">
        <v>340566.07</v>
      </c>
      <c r="BA959" t="s">
        <v>4506</v>
      </c>
      <c r="BD959" t="s">
        <v>929</v>
      </c>
      <c r="BE959" t="s">
        <v>513</v>
      </c>
      <c r="BF959">
        <v>5561991844419</v>
      </c>
      <c r="BG959" t="s">
        <v>6042</v>
      </c>
      <c r="BH959">
        <v>71926250</v>
      </c>
      <c r="BI959" t="s">
        <v>4992</v>
      </c>
      <c r="BJ959" t="s">
        <v>6351</v>
      </c>
      <c r="BL959">
        <v>0</v>
      </c>
      <c r="BO959" t="s">
        <v>6352</v>
      </c>
      <c r="BP959" t="s">
        <v>6353</v>
      </c>
      <c r="BQ959">
        <v>8233</v>
      </c>
      <c r="BS959" t="s">
        <v>3419</v>
      </c>
    </row>
    <row r="960" spans="1:141" hidden="1" x14ac:dyDescent="0.35">
      <c r="A960">
        <v>4139</v>
      </c>
      <c r="B960" t="s">
        <v>6354</v>
      </c>
      <c r="C960">
        <v>5061</v>
      </c>
      <c r="D960" t="s">
        <v>4502</v>
      </c>
      <c r="E960" t="s">
        <v>942</v>
      </c>
      <c r="F960" t="s">
        <v>4503</v>
      </c>
      <c r="G960">
        <v>1008</v>
      </c>
      <c r="H960" t="s">
        <v>810</v>
      </c>
      <c r="I960" t="s">
        <v>6355</v>
      </c>
      <c r="J960" t="s">
        <v>6356</v>
      </c>
      <c r="K960" t="s">
        <v>56</v>
      </c>
      <c r="L960" t="s">
        <v>137</v>
      </c>
      <c r="M960" t="s">
        <v>411</v>
      </c>
      <c r="N960" t="s">
        <v>411</v>
      </c>
      <c r="O960" t="s">
        <v>411</v>
      </c>
      <c r="P960" t="s">
        <v>411</v>
      </c>
      <c r="Q960" t="s">
        <v>411</v>
      </c>
      <c r="R960" t="s">
        <v>411</v>
      </c>
      <c r="S960" t="s">
        <v>411</v>
      </c>
      <c r="T960" s="1">
        <v>315559.78000000003</v>
      </c>
      <c r="U960">
        <v>0</v>
      </c>
      <c r="V960">
        <v>0</v>
      </c>
      <c r="W960">
        <v>0</v>
      </c>
      <c r="X960">
        <v>0</v>
      </c>
      <c r="Y960">
        <v>0</v>
      </c>
      <c r="Z960">
        <v>0</v>
      </c>
      <c r="AA960">
        <v>0</v>
      </c>
      <c r="AB960">
        <v>0</v>
      </c>
      <c r="AE960" t="s">
        <v>412</v>
      </c>
      <c r="AH960">
        <v>0</v>
      </c>
      <c r="AK960" s="2">
        <v>45665</v>
      </c>
      <c r="AP960" t="s">
        <v>4990</v>
      </c>
      <c r="AQ960" t="s">
        <v>6357</v>
      </c>
      <c r="AT960" s="2">
        <v>46121</v>
      </c>
      <c r="AU960" s="2">
        <v>46121</v>
      </c>
      <c r="AV960" t="s">
        <v>414</v>
      </c>
      <c r="AW960" s="2">
        <v>45665</v>
      </c>
      <c r="AY960" s="1">
        <v>458679.47</v>
      </c>
      <c r="BA960" t="s">
        <v>4506</v>
      </c>
      <c r="BD960" t="s">
        <v>738</v>
      </c>
      <c r="BE960" t="s">
        <v>513</v>
      </c>
      <c r="BF960">
        <v>5561984606871</v>
      </c>
      <c r="BG960" t="s">
        <v>6358</v>
      </c>
      <c r="BH960">
        <v>71687306</v>
      </c>
      <c r="BI960" t="s">
        <v>6359</v>
      </c>
      <c r="BJ960" t="s">
        <v>6360</v>
      </c>
      <c r="BL960" s="1">
        <v>50000</v>
      </c>
      <c r="BO960" t="s">
        <v>5158</v>
      </c>
      <c r="BP960" t="s">
        <v>6361</v>
      </c>
      <c r="BQ960">
        <v>8239</v>
      </c>
      <c r="BR960">
        <v>33</v>
      </c>
      <c r="BS960" t="s">
        <v>1104</v>
      </c>
      <c r="CW960" s="2">
        <v>46114</v>
      </c>
      <c r="DB960" s="2">
        <v>46114</v>
      </c>
      <c r="DJ960" s="2">
        <v>46113</v>
      </c>
      <c r="DO960" s="2">
        <v>46114</v>
      </c>
      <c r="EK960" t="s">
        <v>1591</v>
      </c>
    </row>
    <row r="961" spans="1:141" hidden="1" x14ac:dyDescent="0.35">
      <c r="A961">
        <v>4140</v>
      </c>
      <c r="B961" t="s">
        <v>3928</v>
      </c>
      <c r="C961">
        <v>5062</v>
      </c>
      <c r="D961" t="s">
        <v>4502</v>
      </c>
      <c r="E961" t="s">
        <v>942</v>
      </c>
      <c r="F961" t="s">
        <v>4503</v>
      </c>
      <c r="G961">
        <v>1101</v>
      </c>
      <c r="H961" t="s">
        <v>810</v>
      </c>
      <c r="I961" t="s">
        <v>6362</v>
      </c>
      <c r="J961" t="s">
        <v>6363</v>
      </c>
      <c r="K961" t="s">
        <v>56</v>
      </c>
      <c r="L961" t="s">
        <v>137</v>
      </c>
      <c r="M961" t="s">
        <v>411</v>
      </c>
      <c r="N961" t="s">
        <v>411</v>
      </c>
      <c r="O961" t="s">
        <v>411</v>
      </c>
      <c r="P961" t="s">
        <v>411</v>
      </c>
      <c r="Q961" t="s">
        <v>411</v>
      </c>
      <c r="R961" t="s">
        <v>411</v>
      </c>
      <c r="S961" t="s">
        <v>411</v>
      </c>
      <c r="T961" s="1">
        <v>280000</v>
      </c>
      <c r="U961">
        <v>0</v>
      </c>
      <c r="V961">
        <v>0</v>
      </c>
      <c r="W961">
        <v>0</v>
      </c>
      <c r="X961">
        <v>0</v>
      </c>
      <c r="Y961">
        <v>0</v>
      </c>
      <c r="Z961">
        <v>0</v>
      </c>
      <c r="AA961">
        <v>0</v>
      </c>
      <c r="AB961">
        <v>0</v>
      </c>
      <c r="AE961" t="s">
        <v>412</v>
      </c>
      <c r="AH961">
        <v>0</v>
      </c>
      <c r="AK961" s="2">
        <v>45665</v>
      </c>
      <c r="AP961" t="s">
        <v>6364</v>
      </c>
      <c r="AT961" s="2">
        <v>46113</v>
      </c>
      <c r="AU961" s="2">
        <v>46113</v>
      </c>
      <c r="AV961" t="s">
        <v>414</v>
      </c>
      <c r="AW961" s="2">
        <v>45665</v>
      </c>
      <c r="AY961" s="1">
        <v>357137.04</v>
      </c>
      <c r="BA961" t="s">
        <v>4506</v>
      </c>
      <c r="BD961" t="s">
        <v>929</v>
      </c>
      <c r="BE961" t="s">
        <v>513</v>
      </c>
      <c r="BF961">
        <v>5561984432019</v>
      </c>
      <c r="BG961" t="s">
        <v>6365</v>
      </c>
      <c r="BH961">
        <v>71955720</v>
      </c>
      <c r="BI961" t="s">
        <v>6149</v>
      </c>
      <c r="BJ961" t="s">
        <v>6366</v>
      </c>
      <c r="BL961">
        <v>0</v>
      </c>
      <c r="BM961" s="2">
        <v>46294</v>
      </c>
      <c r="BO961" t="s">
        <v>6144</v>
      </c>
      <c r="BP961" t="s">
        <v>6367</v>
      </c>
      <c r="BQ961">
        <v>8240</v>
      </c>
      <c r="BS961" t="s">
        <v>449</v>
      </c>
    </row>
    <row r="962" spans="1:141" hidden="1" x14ac:dyDescent="0.35">
      <c r="A962">
        <v>4141</v>
      </c>
      <c r="B962" t="s">
        <v>404</v>
      </c>
      <c r="C962">
        <v>5063</v>
      </c>
      <c r="D962" t="s">
        <v>4502</v>
      </c>
      <c r="E962" t="s">
        <v>942</v>
      </c>
      <c r="F962" t="s">
        <v>4503</v>
      </c>
      <c r="G962">
        <v>1102</v>
      </c>
      <c r="H962" t="s">
        <v>810</v>
      </c>
      <c r="I962" t="s">
        <v>6368</v>
      </c>
      <c r="J962" t="s">
        <v>6369</v>
      </c>
      <c r="K962" t="s">
        <v>56</v>
      </c>
      <c r="L962" t="s">
        <v>137</v>
      </c>
      <c r="M962" t="s">
        <v>411</v>
      </c>
      <c r="N962" t="s">
        <v>411</v>
      </c>
      <c r="O962" t="s">
        <v>411</v>
      </c>
      <c r="P962" t="s">
        <v>424</v>
      </c>
      <c r="Q962" t="s">
        <v>424</v>
      </c>
      <c r="R962" t="s">
        <v>411</v>
      </c>
      <c r="S962" t="s">
        <v>411</v>
      </c>
      <c r="T962" s="1">
        <v>255520.09</v>
      </c>
      <c r="U962">
        <v>0</v>
      </c>
      <c r="V962">
        <v>0</v>
      </c>
      <c r="W962" s="1">
        <v>247957.08</v>
      </c>
      <c r="X962">
        <v>0</v>
      </c>
      <c r="Y962">
        <v>0</v>
      </c>
      <c r="Z962" s="1">
        <v>247957.08</v>
      </c>
      <c r="AA962">
        <v>0</v>
      </c>
      <c r="AB962">
        <v>0</v>
      </c>
      <c r="AE962" t="s">
        <v>412</v>
      </c>
      <c r="AF962">
        <v>377413</v>
      </c>
      <c r="AG962" s="2">
        <v>45638</v>
      </c>
      <c r="AH962" s="1">
        <v>1896.02</v>
      </c>
      <c r="AI962" s="2">
        <v>45600</v>
      </c>
      <c r="AJ962">
        <v>2004</v>
      </c>
      <c r="AK962" s="2">
        <v>45665</v>
      </c>
      <c r="AP962" t="s">
        <v>1582</v>
      </c>
      <c r="AT962" s="2">
        <v>45677</v>
      </c>
      <c r="AU962" s="2">
        <v>45677</v>
      </c>
      <c r="AV962" t="s">
        <v>414</v>
      </c>
      <c r="AW962" s="2">
        <v>45665</v>
      </c>
      <c r="AY962" s="1">
        <v>348490</v>
      </c>
      <c r="BA962" t="s">
        <v>4506</v>
      </c>
      <c r="BD962" t="s">
        <v>929</v>
      </c>
      <c r="BE962" t="s">
        <v>513</v>
      </c>
      <c r="BF962">
        <v>55998084843</v>
      </c>
      <c r="BG962" t="s">
        <v>6370</v>
      </c>
      <c r="BH962">
        <v>72151312</v>
      </c>
      <c r="BI962" t="s">
        <v>1014</v>
      </c>
      <c r="BJ962" t="s">
        <v>6371</v>
      </c>
      <c r="BL962">
        <v>0</v>
      </c>
      <c r="BQ962">
        <v>8241</v>
      </c>
      <c r="BS962" t="s">
        <v>1104</v>
      </c>
      <c r="BU962" s="1">
        <v>2000</v>
      </c>
      <c r="BV962" s="2">
        <v>45600</v>
      </c>
      <c r="BX962" s="2">
        <v>45600</v>
      </c>
      <c r="CD962" t="s">
        <v>424</v>
      </c>
      <c r="CG962" s="2">
        <v>45569</v>
      </c>
      <c r="CI962" s="2">
        <v>45589</v>
      </c>
      <c r="CJ962" s="2">
        <v>45617</v>
      </c>
      <c r="CM962" s="2">
        <v>45618</v>
      </c>
      <c r="CP962" s="2">
        <v>45611</v>
      </c>
      <c r="CT962" s="2">
        <v>45679</v>
      </c>
      <c r="CU962" s="2">
        <v>45616</v>
      </c>
      <c r="CX962" s="2">
        <v>45624</v>
      </c>
      <c r="DF962" s="2">
        <v>45662</v>
      </c>
      <c r="DI962" s="2">
        <v>45663</v>
      </c>
      <c r="DJ962" s="2">
        <v>45556</v>
      </c>
      <c r="DO962" s="2">
        <v>45590</v>
      </c>
      <c r="EE962" s="1">
        <v>10454.700000000001</v>
      </c>
      <c r="EK962" t="s">
        <v>1591</v>
      </c>
    </row>
    <row r="963" spans="1:141" hidden="1" x14ac:dyDescent="0.35">
      <c r="A963">
        <v>4142</v>
      </c>
      <c r="B963" t="s">
        <v>404</v>
      </c>
      <c r="C963">
        <v>5064</v>
      </c>
      <c r="D963" t="s">
        <v>4502</v>
      </c>
      <c r="E963" t="s">
        <v>942</v>
      </c>
      <c r="F963" t="s">
        <v>4503</v>
      </c>
      <c r="G963">
        <v>1106</v>
      </c>
      <c r="H963" t="s">
        <v>810</v>
      </c>
      <c r="I963" t="s">
        <v>6372</v>
      </c>
      <c r="J963" t="s">
        <v>6373</v>
      </c>
      <c r="K963" t="s">
        <v>56</v>
      </c>
      <c r="L963" t="s">
        <v>137</v>
      </c>
      <c r="M963" t="s">
        <v>411</v>
      </c>
      <c r="N963" t="s">
        <v>411</v>
      </c>
      <c r="O963" t="s">
        <v>411</v>
      </c>
      <c r="P963" t="s">
        <v>424</v>
      </c>
      <c r="Q963" t="s">
        <v>411</v>
      </c>
      <c r="R963" t="s">
        <v>411</v>
      </c>
      <c r="S963" t="s">
        <v>424</v>
      </c>
      <c r="T963" s="1">
        <v>477289.65</v>
      </c>
      <c r="U963">
        <v>0</v>
      </c>
      <c r="V963">
        <v>0</v>
      </c>
      <c r="W963" s="1">
        <v>479368.33</v>
      </c>
      <c r="X963">
        <v>0</v>
      </c>
      <c r="Y963">
        <v>0</v>
      </c>
      <c r="Z963" s="1">
        <v>479368.33</v>
      </c>
      <c r="AA963">
        <v>0</v>
      </c>
      <c r="AB963">
        <v>0</v>
      </c>
      <c r="AE963" t="s">
        <v>412</v>
      </c>
      <c r="AF963">
        <v>377417</v>
      </c>
      <c r="AG963" s="2">
        <v>45736</v>
      </c>
      <c r="AH963" s="1">
        <v>3974.02</v>
      </c>
      <c r="AI963" s="2">
        <v>45653</v>
      </c>
      <c r="AJ963">
        <v>2004</v>
      </c>
      <c r="AK963" s="2">
        <v>45665</v>
      </c>
      <c r="AP963" t="s">
        <v>413</v>
      </c>
      <c r="AT963" s="2">
        <v>45736</v>
      </c>
      <c r="AU963" s="2">
        <v>45855</v>
      </c>
      <c r="AV963" t="s">
        <v>414</v>
      </c>
      <c r="AW963" s="2">
        <v>45665</v>
      </c>
      <c r="AY963" s="1">
        <v>497289.65</v>
      </c>
      <c r="BA963" t="s">
        <v>4506</v>
      </c>
      <c r="BC963" t="s">
        <v>6374</v>
      </c>
      <c r="BD963" t="s">
        <v>929</v>
      </c>
      <c r="BE963" t="s">
        <v>513</v>
      </c>
      <c r="BF963">
        <v>5561981935242</v>
      </c>
      <c r="BG963" t="s">
        <v>6375</v>
      </c>
      <c r="BH963">
        <v>71936250</v>
      </c>
      <c r="BI963" t="s">
        <v>4992</v>
      </c>
      <c r="BJ963" t="s">
        <v>6376</v>
      </c>
      <c r="BL963">
        <v>0</v>
      </c>
      <c r="BO963" t="s">
        <v>6377</v>
      </c>
      <c r="BP963" t="s">
        <v>6378</v>
      </c>
      <c r="BQ963">
        <v>8245</v>
      </c>
      <c r="BS963" t="s">
        <v>2569</v>
      </c>
      <c r="CB963" t="s">
        <v>6379</v>
      </c>
      <c r="CD963" t="s">
        <v>424</v>
      </c>
      <c r="CJ963" s="2">
        <v>45691</v>
      </c>
      <c r="CM963" s="2">
        <v>45712</v>
      </c>
      <c r="CP963" s="2">
        <v>45663</v>
      </c>
      <c r="CT963" s="2">
        <v>45707</v>
      </c>
      <c r="CU963" s="2">
        <v>45679</v>
      </c>
      <c r="CX963" s="2">
        <v>45712</v>
      </c>
      <c r="DB963" s="2">
        <v>45651</v>
      </c>
      <c r="DD963" s="2">
        <v>45712</v>
      </c>
      <c r="DE963" s="2">
        <v>45652</v>
      </c>
      <c r="DF963" s="2">
        <v>45736</v>
      </c>
      <c r="DI963" s="2">
        <v>45736</v>
      </c>
      <c r="DZ963" t="s">
        <v>424</v>
      </c>
      <c r="EK963" t="s">
        <v>1591</v>
      </c>
    </row>
    <row r="964" spans="1:141" hidden="1" x14ac:dyDescent="0.35">
      <c r="A964">
        <v>4143</v>
      </c>
      <c r="B964" t="s">
        <v>1352</v>
      </c>
      <c r="C964">
        <v>5039</v>
      </c>
      <c r="D964" t="s">
        <v>833</v>
      </c>
      <c r="E964" t="s">
        <v>834</v>
      </c>
      <c r="F964" t="s">
        <v>473</v>
      </c>
      <c r="G964">
        <v>101</v>
      </c>
      <c r="H964" t="s">
        <v>474</v>
      </c>
      <c r="I964" t="s">
        <v>6380</v>
      </c>
      <c r="J964" t="s">
        <v>6381</v>
      </c>
      <c r="K964" t="s">
        <v>37</v>
      </c>
      <c r="L964" t="s">
        <v>106</v>
      </c>
      <c r="M964" t="s">
        <v>411</v>
      </c>
      <c r="N964" t="s">
        <v>411</v>
      </c>
      <c r="O964" t="s">
        <v>411</v>
      </c>
      <c r="P964" t="s">
        <v>424</v>
      </c>
      <c r="Q964" t="s">
        <v>424</v>
      </c>
      <c r="R964" t="s">
        <v>411</v>
      </c>
      <c r="S964" t="s">
        <v>411</v>
      </c>
      <c r="T964" s="1">
        <v>140050.64000000001</v>
      </c>
      <c r="U964">
        <v>449.93</v>
      </c>
      <c r="V964">
        <v>0</v>
      </c>
      <c r="W964" s="1">
        <v>92740.87</v>
      </c>
      <c r="X964" s="1">
        <v>47312</v>
      </c>
      <c r="Y964">
        <v>0</v>
      </c>
      <c r="Z964" s="1">
        <v>140052.87</v>
      </c>
      <c r="AA964">
        <v>0</v>
      </c>
      <c r="AB964">
        <v>0</v>
      </c>
      <c r="AE964" t="s">
        <v>412</v>
      </c>
      <c r="AG964" s="2">
        <v>45698</v>
      </c>
      <c r="AH964" s="1">
        <v>2532.9899999999998</v>
      </c>
      <c r="AI964" s="2">
        <v>45674</v>
      </c>
      <c r="AJ964" s="7">
        <v>2025</v>
      </c>
      <c r="AK964" s="2">
        <v>45665</v>
      </c>
      <c r="AP964" t="s">
        <v>413</v>
      </c>
      <c r="AT964" s="2">
        <v>45699</v>
      </c>
      <c r="AU964" s="2">
        <v>45826</v>
      </c>
      <c r="AV964" t="s">
        <v>414</v>
      </c>
      <c r="AW964" s="2">
        <v>45654</v>
      </c>
      <c r="AX964">
        <v>32769</v>
      </c>
      <c r="AY964" s="1">
        <v>195049.34</v>
      </c>
      <c r="BA964" t="s">
        <v>837</v>
      </c>
      <c r="BB964">
        <v>32769</v>
      </c>
      <c r="BD964" t="s">
        <v>478</v>
      </c>
      <c r="BE964" t="s">
        <v>417</v>
      </c>
      <c r="BF964">
        <v>5561984900406</v>
      </c>
      <c r="BG964" t="s">
        <v>6382</v>
      </c>
      <c r="BH964">
        <v>72910000</v>
      </c>
      <c r="BI964" t="s">
        <v>480</v>
      </c>
      <c r="BJ964" t="s">
        <v>6383</v>
      </c>
      <c r="BL964" s="1">
        <v>1799.7</v>
      </c>
      <c r="BQ964">
        <v>3317</v>
      </c>
      <c r="BR964">
        <v>6345</v>
      </c>
      <c r="BS964" t="s">
        <v>449</v>
      </c>
      <c r="BT964" s="2">
        <v>45654</v>
      </c>
      <c r="BW964" t="s">
        <v>422</v>
      </c>
      <c r="BY964" t="s">
        <v>6384</v>
      </c>
      <c r="BZ964" s="2">
        <v>45654</v>
      </c>
      <c r="CA964" s="2">
        <v>45677</v>
      </c>
      <c r="CB964" t="s">
        <v>6385</v>
      </c>
      <c r="CC964" s="2">
        <v>45667</v>
      </c>
      <c r="CD964" t="s">
        <v>424</v>
      </c>
      <c r="CF964" s="2">
        <v>45654</v>
      </c>
      <c r="CJ964" s="2">
        <v>45687</v>
      </c>
      <c r="CL964" s="2">
        <v>45654</v>
      </c>
      <c r="CM964" s="2">
        <v>45692</v>
      </c>
      <c r="CN964" s="2">
        <v>45667</v>
      </c>
      <c r="CO964" s="2">
        <v>45691</v>
      </c>
      <c r="CP964" s="2">
        <v>45684</v>
      </c>
      <c r="CR964" s="2">
        <v>45667</v>
      </c>
      <c r="CS964" s="2">
        <v>45670</v>
      </c>
      <c r="CU964" s="2">
        <v>45684</v>
      </c>
      <c r="CV964" s="2">
        <v>45723</v>
      </c>
      <c r="CW964" s="2">
        <v>45667</v>
      </c>
      <c r="CX964" s="2">
        <v>45698</v>
      </c>
      <c r="CY964" t="s">
        <v>424</v>
      </c>
      <c r="CZ964" s="2">
        <v>45695</v>
      </c>
      <c r="DC964" s="2">
        <v>45698</v>
      </c>
      <c r="DD964" s="2">
        <v>45667</v>
      </c>
      <c r="DF964" s="2">
        <v>45698</v>
      </c>
      <c r="DI964" s="2">
        <v>45699</v>
      </c>
      <c r="DJ964" s="2">
        <v>45666</v>
      </c>
      <c r="DK964" s="2">
        <v>45723</v>
      </c>
      <c r="DL964" s="2">
        <v>45826</v>
      </c>
      <c r="DM964" s="2">
        <v>45826</v>
      </c>
      <c r="DO964" s="2">
        <v>45667</v>
      </c>
      <c r="DY964">
        <v>39031</v>
      </c>
      <c r="DZ964" t="s">
        <v>424</v>
      </c>
      <c r="EA964" t="s">
        <v>3282</v>
      </c>
      <c r="EE964" s="1">
        <v>4005.57</v>
      </c>
      <c r="EG964" t="s">
        <v>1640</v>
      </c>
      <c r="EH964" t="s">
        <v>3373</v>
      </c>
      <c r="EI964" t="s">
        <v>3282</v>
      </c>
      <c r="EJ964" t="s">
        <v>4126</v>
      </c>
      <c r="EK964" t="s">
        <v>1591</v>
      </c>
    </row>
    <row r="965" spans="1:141" hidden="1" x14ac:dyDescent="0.35">
      <c r="A965">
        <v>4144</v>
      </c>
      <c r="B965" t="s">
        <v>404</v>
      </c>
      <c r="C965">
        <v>5034</v>
      </c>
      <c r="D965" t="s">
        <v>471</v>
      </c>
      <c r="E965" t="s">
        <v>508</v>
      </c>
      <c r="F965" t="s">
        <v>1086</v>
      </c>
      <c r="G965">
        <v>1</v>
      </c>
      <c r="H965" t="s">
        <v>474</v>
      </c>
      <c r="I965" t="s">
        <v>6386</v>
      </c>
      <c r="J965" t="s">
        <v>6387</v>
      </c>
      <c r="K965" t="s">
        <v>38</v>
      </c>
      <c r="L965" t="s">
        <v>62</v>
      </c>
      <c r="M965" t="s">
        <v>411</v>
      </c>
      <c r="N965" t="s">
        <v>411</v>
      </c>
      <c r="O965" t="s">
        <v>411</v>
      </c>
      <c r="P965" t="s">
        <v>424</v>
      </c>
      <c r="Q965" t="s">
        <v>424</v>
      </c>
      <c r="R965" t="s">
        <v>411</v>
      </c>
      <c r="S965" t="s">
        <v>411</v>
      </c>
      <c r="T965" s="1">
        <v>156007.56</v>
      </c>
      <c r="U965">
        <v>521.70000000000005</v>
      </c>
      <c r="V965">
        <v>0</v>
      </c>
      <c r="W965" s="1">
        <v>101672.64</v>
      </c>
      <c r="X965" s="1">
        <v>54335</v>
      </c>
      <c r="Y965">
        <v>0</v>
      </c>
      <c r="Z965" s="1">
        <v>156007.64000000001</v>
      </c>
      <c r="AA965">
        <v>0</v>
      </c>
      <c r="AB965">
        <v>0</v>
      </c>
      <c r="AD965">
        <v>8787722128740</v>
      </c>
      <c r="AE965" t="s">
        <v>412</v>
      </c>
      <c r="AG965" s="2">
        <v>45699</v>
      </c>
      <c r="AH965" s="1">
        <v>2926.56</v>
      </c>
      <c r="AI965" s="2">
        <v>45677</v>
      </c>
      <c r="AJ965" s="7">
        <v>2025</v>
      </c>
      <c r="AK965" s="2">
        <v>45665</v>
      </c>
      <c r="AP965" t="s">
        <v>413</v>
      </c>
      <c r="AQ965" t="s">
        <v>5037</v>
      </c>
      <c r="AT965" s="2">
        <v>45742</v>
      </c>
      <c r="AU965" s="2">
        <v>45742</v>
      </c>
      <c r="AV965" t="s">
        <v>414</v>
      </c>
      <c r="AW965" s="2">
        <v>45671</v>
      </c>
      <c r="AX965">
        <v>32884</v>
      </c>
      <c r="AY965" s="1">
        <v>210000.36</v>
      </c>
      <c r="BA965" t="s">
        <v>477</v>
      </c>
      <c r="BB965">
        <v>32884</v>
      </c>
      <c r="BC965" t="s">
        <v>6388</v>
      </c>
      <c r="BD965" t="s">
        <v>478</v>
      </c>
      <c r="BE965" t="s">
        <v>417</v>
      </c>
      <c r="BF965">
        <v>5561991407244</v>
      </c>
      <c r="BG965" t="s">
        <v>6389</v>
      </c>
      <c r="BH965">
        <v>72910000</v>
      </c>
      <c r="BI965" t="s">
        <v>958</v>
      </c>
      <c r="BJ965" t="s">
        <v>6390</v>
      </c>
      <c r="BK965">
        <v>5561992962350</v>
      </c>
      <c r="BL965" s="1">
        <v>1739</v>
      </c>
      <c r="BM965" s="2">
        <v>45833</v>
      </c>
      <c r="BQ965">
        <v>2902</v>
      </c>
      <c r="BR965">
        <v>6350</v>
      </c>
      <c r="BS965" t="s">
        <v>457</v>
      </c>
      <c r="BT965" s="2">
        <v>45671</v>
      </c>
      <c r="BU965">
        <v>900.72</v>
      </c>
      <c r="BW965" t="s">
        <v>422</v>
      </c>
      <c r="BY965" t="s">
        <v>6391</v>
      </c>
      <c r="BZ965" s="2">
        <v>45671</v>
      </c>
      <c r="CA965" s="2">
        <v>45677</v>
      </c>
      <c r="CB965" t="s">
        <v>6392</v>
      </c>
      <c r="CC965" s="2">
        <v>45666</v>
      </c>
      <c r="CD965" t="s">
        <v>424</v>
      </c>
      <c r="CF965" s="2">
        <v>45671</v>
      </c>
      <c r="CJ965" s="2">
        <v>45687</v>
      </c>
      <c r="CL965" s="2">
        <v>45677</v>
      </c>
      <c r="CM965" s="2">
        <v>45692</v>
      </c>
      <c r="CN965" s="2">
        <v>45666</v>
      </c>
      <c r="CO965" s="2">
        <v>45677</v>
      </c>
      <c r="CP965" s="2">
        <v>45684</v>
      </c>
      <c r="CR965" s="2">
        <v>45667</v>
      </c>
      <c r="CS965" s="2">
        <v>45663</v>
      </c>
      <c r="CU965" s="2">
        <v>45684</v>
      </c>
      <c r="CV965" s="2">
        <v>45679</v>
      </c>
      <c r="CW965" s="2">
        <v>45663</v>
      </c>
      <c r="CX965" s="2">
        <v>45698</v>
      </c>
      <c r="CY965" t="s">
        <v>424</v>
      </c>
      <c r="DF965" s="2">
        <v>45699</v>
      </c>
      <c r="DI965" s="2">
        <v>45700</v>
      </c>
      <c r="DJ965" s="2">
        <v>45661</v>
      </c>
      <c r="DK965" s="2">
        <v>45680</v>
      </c>
      <c r="DL965" s="2">
        <v>45689</v>
      </c>
      <c r="DM965" s="2">
        <v>45701</v>
      </c>
      <c r="DN965" s="2">
        <v>45728</v>
      </c>
      <c r="DO965" s="2">
        <v>45663</v>
      </c>
      <c r="DP965" s="2">
        <v>45728</v>
      </c>
      <c r="DY965">
        <v>43234</v>
      </c>
      <c r="DZ965" t="s">
        <v>424</v>
      </c>
      <c r="EA965" t="s">
        <v>3282</v>
      </c>
      <c r="EE965" s="1">
        <v>4005.57</v>
      </c>
      <c r="EF965" t="s">
        <v>6284</v>
      </c>
      <c r="EG965" t="s">
        <v>1640</v>
      </c>
      <c r="EH965" t="s">
        <v>3373</v>
      </c>
      <c r="EI965" t="s">
        <v>3282</v>
      </c>
      <c r="EJ965" t="s">
        <v>6393</v>
      </c>
      <c r="EK965" t="s">
        <v>1591</v>
      </c>
    </row>
    <row r="966" spans="1:141" hidden="1" x14ac:dyDescent="0.35">
      <c r="A966">
        <v>4145</v>
      </c>
      <c r="B966" t="s">
        <v>404</v>
      </c>
      <c r="C966">
        <v>4960</v>
      </c>
      <c r="D966" t="s">
        <v>4816</v>
      </c>
      <c r="E966" t="s">
        <v>834</v>
      </c>
      <c r="F966" t="s">
        <v>473</v>
      </c>
      <c r="G966">
        <v>201</v>
      </c>
      <c r="H966" t="s">
        <v>474</v>
      </c>
      <c r="I966" t="s">
        <v>6394</v>
      </c>
      <c r="J966" t="s">
        <v>6395</v>
      </c>
      <c r="K966" t="s">
        <v>38</v>
      </c>
      <c r="L966" t="s">
        <v>124</v>
      </c>
      <c r="M966" t="s">
        <v>411</v>
      </c>
      <c r="N966" t="s">
        <v>411</v>
      </c>
      <c r="O966" t="s">
        <v>411</v>
      </c>
      <c r="P966" t="s">
        <v>424</v>
      </c>
      <c r="Q966" t="s">
        <v>424</v>
      </c>
      <c r="R966" t="s">
        <v>411</v>
      </c>
      <c r="S966" t="s">
        <v>411</v>
      </c>
      <c r="T966" s="1">
        <v>135120.93</v>
      </c>
      <c r="U966">
        <v>488.88</v>
      </c>
      <c r="V966">
        <v>0</v>
      </c>
      <c r="W966" s="1">
        <v>80600</v>
      </c>
      <c r="X966" s="1">
        <v>55000</v>
      </c>
      <c r="Y966">
        <v>0</v>
      </c>
      <c r="Z966" s="1">
        <v>135600</v>
      </c>
      <c r="AA966">
        <v>0</v>
      </c>
      <c r="AB966">
        <v>0</v>
      </c>
      <c r="AD966">
        <v>8787722159335</v>
      </c>
      <c r="AE966" t="s">
        <v>412</v>
      </c>
      <c r="AG966" s="2">
        <v>45693</v>
      </c>
      <c r="AH966" s="1">
        <v>2532.96</v>
      </c>
      <c r="AI966" s="2">
        <v>45667</v>
      </c>
      <c r="AJ966" s="7">
        <v>2025</v>
      </c>
      <c r="AK966" s="2">
        <v>45666</v>
      </c>
      <c r="AP966" t="s">
        <v>4697</v>
      </c>
      <c r="AT966" s="2">
        <v>46048</v>
      </c>
      <c r="AU966" s="2">
        <v>46048</v>
      </c>
      <c r="AV966" t="s">
        <v>414</v>
      </c>
      <c r="AW966" s="2">
        <v>45629</v>
      </c>
      <c r="AX966">
        <v>32767</v>
      </c>
      <c r="AY966" s="1">
        <v>195020.93</v>
      </c>
      <c r="BA966" t="s">
        <v>4819</v>
      </c>
      <c r="BB966">
        <v>32767</v>
      </c>
      <c r="BC966" t="s">
        <v>6396</v>
      </c>
      <c r="BD966" t="s">
        <v>478</v>
      </c>
      <c r="BE966" t="s">
        <v>417</v>
      </c>
      <c r="BF966">
        <v>5561994005055</v>
      </c>
      <c r="BG966" t="s">
        <v>6397</v>
      </c>
      <c r="BH966">
        <v>72910000</v>
      </c>
      <c r="BI966" t="s">
        <v>6398</v>
      </c>
      <c r="BJ966" t="s">
        <v>6399</v>
      </c>
      <c r="BL966" s="1">
        <v>1626.62</v>
      </c>
      <c r="BM966" s="2">
        <v>45809</v>
      </c>
      <c r="BQ966">
        <v>3883</v>
      </c>
      <c r="BR966">
        <v>6344</v>
      </c>
      <c r="BS966" t="s">
        <v>440</v>
      </c>
      <c r="BT966" s="2">
        <v>45667</v>
      </c>
      <c r="BU966">
        <v>859.55</v>
      </c>
      <c r="BV966" s="2">
        <v>45671</v>
      </c>
      <c r="BW966" t="s">
        <v>422</v>
      </c>
      <c r="BX966" s="2">
        <v>45672</v>
      </c>
      <c r="BY966" t="s">
        <v>6400</v>
      </c>
      <c r="BZ966" s="2">
        <v>45670</v>
      </c>
      <c r="CA966" s="2">
        <v>45671</v>
      </c>
      <c r="CB966" t="s">
        <v>6401</v>
      </c>
      <c r="CC966" s="2">
        <v>45637</v>
      </c>
      <c r="CD966" t="s">
        <v>424</v>
      </c>
      <c r="CF966" s="2">
        <v>45670</v>
      </c>
      <c r="CJ966" s="2">
        <v>45672</v>
      </c>
      <c r="CL966" s="2">
        <v>45670</v>
      </c>
      <c r="CM966" s="2">
        <v>45684</v>
      </c>
      <c r="CN966" s="2">
        <v>45637</v>
      </c>
      <c r="CO966" s="2">
        <v>45748</v>
      </c>
      <c r="CP966" s="2">
        <v>45671</v>
      </c>
      <c r="CR966" s="2">
        <v>45638</v>
      </c>
      <c r="CS966" s="2">
        <v>45670</v>
      </c>
      <c r="CU966" s="2">
        <v>45671</v>
      </c>
      <c r="CV966" s="2">
        <v>45755</v>
      </c>
      <c r="CW966" s="2">
        <v>45670</v>
      </c>
      <c r="CX966" s="2">
        <v>45692</v>
      </c>
      <c r="CY966" t="s">
        <v>424</v>
      </c>
      <c r="DD966" s="2">
        <v>45637</v>
      </c>
      <c r="DF966" s="2">
        <v>45693</v>
      </c>
      <c r="DI966" s="2">
        <v>45698</v>
      </c>
      <c r="DJ966" s="2">
        <v>45663</v>
      </c>
      <c r="DK966" s="2">
        <v>45757</v>
      </c>
      <c r="DL966" s="2">
        <v>45792</v>
      </c>
      <c r="DM966" s="2">
        <v>45803</v>
      </c>
      <c r="DN966" s="2">
        <v>46030</v>
      </c>
      <c r="DO966" s="2">
        <v>45666</v>
      </c>
      <c r="DP966" s="2">
        <v>46030</v>
      </c>
      <c r="DY966">
        <v>38046</v>
      </c>
      <c r="DZ966" t="s">
        <v>424</v>
      </c>
      <c r="EA966" t="s">
        <v>3282</v>
      </c>
      <c r="EE966" s="1">
        <v>3805.32</v>
      </c>
      <c r="EG966" t="s">
        <v>1640</v>
      </c>
      <c r="EH966" t="s">
        <v>3373</v>
      </c>
      <c r="EI966" t="s">
        <v>3282</v>
      </c>
      <c r="EJ966" t="s">
        <v>3282</v>
      </c>
      <c r="EK966" t="s">
        <v>1591</v>
      </c>
    </row>
    <row r="967" spans="1:141" hidden="1" x14ac:dyDescent="0.35">
      <c r="A967">
        <v>4146</v>
      </c>
      <c r="B967" t="s">
        <v>404</v>
      </c>
      <c r="C967">
        <v>5050</v>
      </c>
      <c r="D967" t="s">
        <v>5000</v>
      </c>
      <c r="E967" t="s">
        <v>834</v>
      </c>
      <c r="F967" t="s">
        <v>526</v>
      </c>
      <c r="G967">
        <v>201</v>
      </c>
      <c r="H967" t="s">
        <v>408</v>
      </c>
      <c r="I967" t="s">
        <v>6402</v>
      </c>
      <c r="J967" t="s">
        <v>6403</v>
      </c>
      <c r="K967" t="s">
        <v>22</v>
      </c>
      <c r="L967" t="s">
        <v>21</v>
      </c>
      <c r="M967" t="s">
        <v>411</v>
      </c>
      <c r="N967" t="s">
        <v>411</v>
      </c>
      <c r="O967" t="s">
        <v>411</v>
      </c>
      <c r="P967" t="s">
        <v>411</v>
      </c>
      <c r="Q967" t="s">
        <v>411</v>
      </c>
      <c r="R967" t="s">
        <v>411</v>
      </c>
      <c r="S967" t="s">
        <v>411</v>
      </c>
      <c r="T967" s="1">
        <v>164126</v>
      </c>
      <c r="U967">
        <v>917.93</v>
      </c>
      <c r="V967">
        <v>0</v>
      </c>
      <c r="W967" s="1">
        <v>161040.39000000001</v>
      </c>
      <c r="X967" s="1">
        <v>5998</v>
      </c>
      <c r="Y967">
        <v>0</v>
      </c>
      <c r="Z967" s="1">
        <v>167038.39000000001</v>
      </c>
      <c r="AA967">
        <v>0</v>
      </c>
      <c r="AB967">
        <v>0</v>
      </c>
      <c r="AD967">
        <v>8787722167729</v>
      </c>
      <c r="AE967" t="s">
        <v>412</v>
      </c>
      <c r="AG967" s="2">
        <v>45715</v>
      </c>
      <c r="AH967" s="1">
        <v>3373.22</v>
      </c>
      <c r="AI967" s="2">
        <v>45674</v>
      </c>
      <c r="AJ967" s="7">
        <v>2025</v>
      </c>
      <c r="AK967" s="2">
        <v>45666</v>
      </c>
      <c r="AP967" t="s">
        <v>413</v>
      </c>
      <c r="AT967" s="2">
        <v>45943</v>
      </c>
      <c r="AU967" s="2">
        <v>45943</v>
      </c>
      <c r="AV967" t="s">
        <v>414</v>
      </c>
      <c r="AW967" s="2">
        <v>45666</v>
      </c>
      <c r="AX967">
        <v>32770</v>
      </c>
      <c r="AY967" s="1">
        <v>231675.94</v>
      </c>
      <c r="BA967" t="s">
        <v>5003</v>
      </c>
      <c r="BB967">
        <v>32770</v>
      </c>
      <c r="BC967" t="s">
        <v>6404</v>
      </c>
      <c r="BD967" t="s">
        <v>416</v>
      </c>
      <c r="BE967" t="s">
        <v>417</v>
      </c>
      <c r="BF967">
        <v>5561998550734</v>
      </c>
      <c r="BG967" t="s">
        <v>6405</v>
      </c>
      <c r="BH967">
        <v>73813840</v>
      </c>
      <c r="BI967" t="s">
        <v>721</v>
      </c>
      <c r="BJ967" t="s">
        <v>6406</v>
      </c>
      <c r="BL967" s="1">
        <v>3059.76</v>
      </c>
      <c r="BM967" s="2">
        <v>45841</v>
      </c>
      <c r="BO967" t="s">
        <v>6407</v>
      </c>
      <c r="BP967" t="s">
        <v>6408</v>
      </c>
      <c r="BQ967">
        <v>4126</v>
      </c>
      <c r="BR967">
        <v>6346</v>
      </c>
      <c r="BS967" t="s">
        <v>517</v>
      </c>
      <c r="BT967" s="2">
        <v>45671</v>
      </c>
      <c r="BW967" t="s">
        <v>422</v>
      </c>
      <c r="BY967" t="s">
        <v>6409</v>
      </c>
      <c r="BZ967" s="2">
        <v>45671</v>
      </c>
      <c r="CC967" s="2">
        <v>45666</v>
      </c>
      <c r="CD967" t="s">
        <v>424</v>
      </c>
      <c r="CF967" s="2">
        <v>45671</v>
      </c>
      <c r="CJ967" s="2">
        <v>45698</v>
      </c>
      <c r="CL967" s="2">
        <v>45672</v>
      </c>
      <c r="CM967" s="2">
        <v>45708</v>
      </c>
      <c r="CN967" s="2">
        <v>45666</v>
      </c>
      <c r="CO967" s="2">
        <v>45748</v>
      </c>
      <c r="CP967" s="2">
        <v>45694</v>
      </c>
      <c r="CR967" s="2">
        <v>45671</v>
      </c>
      <c r="CS967" s="2">
        <v>45666</v>
      </c>
      <c r="CU967" s="2">
        <v>45687</v>
      </c>
      <c r="CV967" s="2">
        <v>45784</v>
      </c>
      <c r="CW967" s="2">
        <v>45666</v>
      </c>
      <c r="CY967" t="s">
        <v>424</v>
      </c>
      <c r="DB967" s="2">
        <v>45666</v>
      </c>
      <c r="DD967" s="2">
        <v>45687</v>
      </c>
      <c r="DE967" s="2">
        <v>45666</v>
      </c>
      <c r="DF967" s="2">
        <v>45715</v>
      </c>
      <c r="DI967" s="2">
        <v>45716</v>
      </c>
      <c r="DJ967" s="2">
        <v>45665</v>
      </c>
      <c r="DK967" s="2">
        <v>45786</v>
      </c>
      <c r="DL967" s="2">
        <v>45818</v>
      </c>
      <c r="DM967" s="2">
        <v>45862</v>
      </c>
      <c r="DN967" s="2">
        <v>45881</v>
      </c>
      <c r="DO967" s="2">
        <v>45666</v>
      </c>
      <c r="DP967" s="2">
        <v>45889</v>
      </c>
      <c r="EE967" s="1">
        <v>1826.25</v>
      </c>
      <c r="EG967" t="s">
        <v>1640</v>
      </c>
      <c r="EK967" t="s">
        <v>1591</v>
      </c>
    </row>
    <row r="968" spans="1:141" hidden="1" x14ac:dyDescent="0.35">
      <c r="A968">
        <v>4147</v>
      </c>
      <c r="B968" t="s">
        <v>561</v>
      </c>
      <c r="C968">
        <v>5046</v>
      </c>
      <c r="D968" t="s">
        <v>2635</v>
      </c>
      <c r="E968" t="s">
        <v>472</v>
      </c>
      <c r="F968" t="s">
        <v>2420</v>
      </c>
      <c r="G968" t="s">
        <v>6410</v>
      </c>
      <c r="H968" t="s">
        <v>408</v>
      </c>
      <c r="I968" t="s">
        <v>6411</v>
      </c>
      <c r="J968" t="s">
        <v>6412</v>
      </c>
      <c r="K968" t="s">
        <v>14</v>
      </c>
      <c r="L968" t="s">
        <v>157</v>
      </c>
      <c r="M968" t="s">
        <v>411</v>
      </c>
      <c r="N968" t="s">
        <v>411</v>
      </c>
      <c r="O968" t="s">
        <v>411</v>
      </c>
      <c r="P968" t="s">
        <v>411</v>
      </c>
      <c r="Q968" t="s">
        <v>411</v>
      </c>
      <c r="R968" t="s">
        <v>411</v>
      </c>
      <c r="S968" t="s">
        <v>411</v>
      </c>
      <c r="T968" s="1">
        <v>156195</v>
      </c>
      <c r="U968">
        <v>500</v>
      </c>
      <c r="V968">
        <v>0</v>
      </c>
      <c r="W968" s="1">
        <v>90493.93</v>
      </c>
      <c r="X968" s="1">
        <v>35896</v>
      </c>
      <c r="Y968">
        <v>0</v>
      </c>
      <c r="Z968" s="1">
        <v>126389.93</v>
      </c>
      <c r="AA968">
        <v>0</v>
      </c>
      <c r="AB968">
        <v>0</v>
      </c>
      <c r="AE968" t="s">
        <v>412</v>
      </c>
      <c r="AH968">
        <v>0</v>
      </c>
      <c r="AK968" s="2">
        <v>45666</v>
      </c>
      <c r="AP968" t="s">
        <v>3839</v>
      </c>
      <c r="AT968" s="2">
        <v>45706</v>
      </c>
      <c r="AU968" s="2">
        <v>45706</v>
      </c>
      <c r="AV968" t="s">
        <v>561</v>
      </c>
      <c r="AW968" s="2">
        <v>45657</v>
      </c>
      <c r="AY968" s="1">
        <v>180000.6</v>
      </c>
      <c r="BA968" t="s">
        <v>2638</v>
      </c>
      <c r="BD968" t="s">
        <v>416</v>
      </c>
      <c r="BE968" t="s">
        <v>417</v>
      </c>
      <c r="BF968">
        <v>5561999127309</v>
      </c>
      <c r="BG968" t="s">
        <v>6413</v>
      </c>
      <c r="BH968">
        <v>73813040</v>
      </c>
      <c r="BI968" t="s">
        <v>430</v>
      </c>
      <c r="BJ968" t="s">
        <v>6414</v>
      </c>
      <c r="BL968" s="1">
        <v>2000</v>
      </c>
      <c r="BS968" t="s">
        <v>974</v>
      </c>
      <c r="EG968" t="s">
        <v>1640</v>
      </c>
      <c r="EK968" t="s">
        <v>2865</v>
      </c>
    </row>
    <row r="969" spans="1:141" hidden="1" x14ac:dyDescent="0.35">
      <c r="A969">
        <v>4148</v>
      </c>
      <c r="B969" t="s">
        <v>404</v>
      </c>
      <c r="C969">
        <v>5036</v>
      </c>
      <c r="D969" t="s">
        <v>2635</v>
      </c>
      <c r="E969" t="s">
        <v>472</v>
      </c>
      <c r="F969" t="s">
        <v>2420</v>
      </c>
      <c r="G969" t="s">
        <v>6415</v>
      </c>
      <c r="H969" t="s">
        <v>408</v>
      </c>
      <c r="I969" t="s">
        <v>6416</v>
      </c>
      <c r="J969" t="s">
        <v>6417</v>
      </c>
      <c r="K969" t="s">
        <v>14</v>
      </c>
      <c r="L969" t="s">
        <v>67</v>
      </c>
      <c r="M969" t="s">
        <v>411</v>
      </c>
      <c r="N969" t="s">
        <v>411</v>
      </c>
      <c r="O969" t="s">
        <v>411</v>
      </c>
      <c r="P969" t="s">
        <v>411</v>
      </c>
      <c r="Q969" t="s">
        <v>411</v>
      </c>
      <c r="R969" t="s">
        <v>411</v>
      </c>
      <c r="S969" t="s">
        <v>411</v>
      </c>
      <c r="T969" s="1">
        <v>185000</v>
      </c>
      <c r="U969">
        <v>0.01</v>
      </c>
      <c r="V969">
        <v>0</v>
      </c>
      <c r="W969">
        <v>0.01</v>
      </c>
      <c r="X969">
        <v>0.01</v>
      </c>
      <c r="Y969">
        <v>0</v>
      </c>
      <c r="Z969">
        <v>0.02</v>
      </c>
      <c r="AA969">
        <v>0</v>
      </c>
      <c r="AB969">
        <v>0</v>
      </c>
      <c r="AE969" t="s">
        <v>412</v>
      </c>
      <c r="AG969" s="2">
        <v>45784</v>
      </c>
      <c r="AH969">
        <v>0</v>
      </c>
      <c r="AI969" s="2">
        <v>45727</v>
      </c>
      <c r="AJ969" s="7">
        <v>2025</v>
      </c>
      <c r="AK969" s="2">
        <v>45666</v>
      </c>
      <c r="AP969" t="s">
        <v>3839</v>
      </c>
      <c r="AT969" s="2">
        <v>45764</v>
      </c>
      <c r="AU969" s="2">
        <v>45785</v>
      </c>
      <c r="AV969" t="s">
        <v>414</v>
      </c>
      <c r="AW969" s="2">
        <v>45653</v>
      </c>
      <c r="AY969" s="1">
        <v>185000</v>
      </c>
      <c r="BA969" t="s">
        <v>2638</v>
      </c>
      <c r="BD969" t="s">
        <v>6418</v>
      </c>
      <c r="BE969" t="s">
        <v>417</v>
      </c>
      <c r="BF969">
        <v>5562999319792</v>
      </c>
      <c r="BG969" t="s">
        <v>6419</v>
      </c>
      <c r="BH969">
        <v>76330000</v>
      </c>
      <c r="BI969" t="s">
        <v>6420</v>
      </c>
      <c r="BJ969" t="s">
        <v>6421</v>
      </c>
      <c r="BL969" s="1">
        <v>17207.36</v>
      </c>
      <c r="BS969" t="s">
        <v>1104</v>
      </c>
      <c r="BT969" s="2">
        <v>45666</v>
      </c>
      <c r="BU969" s="1">
        <v>1987</v>
      </c>
      <c r="BZ969" s="2">
        <v>45666</v>
      </c>
      <c r="CE969">
        <v>45250</v>
      </c>
      <c r="CF969" s="2">
        <v>45666</v>
      </c>
      <c r="CJ969" s="2">
        <v>45750</v>
      </c>
      <c r="CL969" s="2">
        <v>45666</v>
      </c>
      <c r="CM969" s="2">
        <v>45751</v>
      </c>
      <c r="CP969" s="2">
        <v>45737</v>
      </c>
      <c r="CS969" s="2">
        <v>45733</v>
      </c>
      <c r="CU969" s="2">
        <v>45742</v>
      </c>
      <c r="CW969" s="2">
        <v>45733</v>
      </c>
      <c r="CY969" t="s">
        <v>424</v>
      </c>
      <c r="CZ969" s="2">
        <v>45756</v>
      </c>
      <c r="DC969" s="2">
        <v>45777</v>
      </c>
      <c r="DD969" s="2">
        <v>45735</v>
      </c>
      <c r="DJ969" s="2">
        <v>45703</v>
      </c>
      <c r="DO969" s="2">
        <v>45706</v>
      </c>
      <c r="EA969" t="s">
        <v>6422</v>
      </c>
      <c r="EB969" t="s">
        <v>5350</v>
      </c>
      <c r="EE969" s="1">
        <v>2660</v>
      </c>
      <c r="EF969" t="s">
        <v>2634</v>
      </c>
      <c r="EG969" t="s">
        <v>1640</v>
      </c>
      <c r="EH969" t="s">
        <v>2570</v>
      </c>
      <c r="EI969" t="s">
        <v>3282</v>
      </c>
      <c r="EJ969" t="s">
        <v>2570</v>
      </c>
      <c r="EK969" t="s">
        <v>1591</v>
      </c>
    </row>
    <row r="970" spans="1:141" hidden="1" x14ac:dyDescent="0.35">
      <c r="A970">
        <v>4149</v>
      </c>
      <c r="B970" t="s">
        <v>561</v>
      </c>
      <c r="C970">
        <v>5030</v>
      </c>
      <c r="D970" t="s">
        <v>2635</v>
      </c>
      <c r="E970" t="s">
        <v>472</v>
      </c>
      <c r="F970" t="s">
        <v>2420</v>
      </c>
      <c r="G970" t="s">
        <v>6423</v>
      </c>
      <c r="H970" t="s">
        <v>408</v>
      </c>
      <c r="I970" t="s">
        <v>5007</v>
      </c>
      <c r="J970" t="s">
        <v>5008</v>
      </c>
      <c r="K970" t="s">
        <v>22</v>
      </c>
      <c r="L970" t="s">
        <v>21</v>
      </c>
      <c r="M970" t="s">
        <v>411</v>
      </c>
      <c r="N970" t="s">
        <v>411</v>
      </c>
      <c r="O970" t="s">
        <v>411</v>
      </c>
      <c r="P970" t="s">
        <v>411</v>
      </c>
      <c r="Q970" t="s">
        <v>411</v>
      </c>
      <c r="R970" t="s">
        <v>411</v>
      </c>
      <c r="S970" t="s">
        <v>411</v>
      </c>
      <c r="T970" s="1">
        <v>158781.63</v>
      </c>
      <c r="U970">
        <v>660</v>
      </c>
      <c r="V970">
        <v>0</v>
      </c>
      <c r="W970" s="1">
        <v>124273.94</v>
      </c>
      <c r="X970" s="1">
        <v>26933</v>
      </c>
      <c r="Y970">
        <v>0</v>
      </c>
      <c r="Z970" s="1">
        <v>151206.94</v>
      </c>
      <c r="AA970">
        <v>0</v>
      </c>
      <c r="AB970">
        <v>0</v>
      </c>
      <c r="AE970" t="s">
        <v>412</v>
      </c>
      <c r="AH970">
        <v>0</v>
      </c>
      <c r="AK970" s="2">
        <v>45666</v>
      </c>
      <c r="AP970" t="s">
        <v>413</v>
      </c>
      <c r="AT970" s="2">
        <v>45758</v>
      </c>
      <c r="AU970" s="2">
        <v>45758</v>
      </c>
      <c r="AV970" t="s">
        <v>561</v>
      </c>
      <c r="AW970" s="2">
        <v>45649</v>
      </c>
      <c r="AY970" s="1">
        <v>185000.46</v>
      </c>
      <c r="BA970" t="s">
        <v>2638</v>
      </c>
      <c r="BC970" t="s">
        <v>6424</v>
      </c>
      <c r="BD970" t="s">
        <v>416</v>
      </c>
      <c r="BE970" t="s">
        <v>417</v>
      </c>
      <c r="BF970">
        <v>5534998430318</v>
      </c>
      <c r="BG970" t="s">
        <v>5009</v>
      </c>
      <c r="BH970">
        <v>73805380</v>
      </c>
      <c r="BI970" t="s">
        <v>804</v>
      </c>
      <c r="BJ970" t="s">
        <v>5010</v>
      </c>
      <c r="BL970" s="1">
        <v>2397.38</v>
      </c>
      <c r="BM970" s="2">
        <v>45741</v>
      </c>
      <c r="BR970">
        <v>6117</v>
      </c>
      <c r="BS970" t="s">
        <v>449</v>
      </c>
      <c r="BY970" t="s">
        <v>2633</v>
      </c>
      <c r="CC970" s="2">
        <v>45666</v>
      </c>
      <c r="CN970" s="2">
        <v>45666</v>
      </c>
      <c r="CR970" s="2">
        <v>45666</v>
      </c>
      <c r="CT970" s="2">
        <v>45741</v>
      </c>
      <c r="EH970" t="s">
        <v>2570</v>
      </c>
      <c r="EI970" t="s">
        <v>6012</v>
      </c>
      <c r="EK970" t="s">
        <v>2865</v>
      </c>
    </row>
    <row r="971" spans="1:141" hidden="1" x14ac:dyDescent="0.35">
      <c r="A971">
        <v>4150</v>
      </c>
      <c r="B971" t="s">
        <v>3928</v>
      </c>
      <c r="C971">
        <v>5071</v>
      </c>
      <c r="D971" t="s">
        <v>4502</v>
      </c>
      <c r="E971" t="s">
        <v>942</v>
      </c>
      <c r="F971" t="s">
        <v>4503</v>
      </c>
      <c r="G971">
        <v>1108</v>
      </c>
      <c r="H971" t="s">
        <v>810</v>
      </c>
      <c r="I971" t="s">
        <v>6425</v>
      </c>
      <c r="J971" t="s">
        <v>6426</v>
      </c>
      <c r="K971" t="s">
        <v>56</v>
      </c>
      <c r="L971" t="s">
        <v>137</v>
      </c>
      <c r="M971" t="s">
        <v>411</v>
      </c>
      <c r="N971" t="s">
        <v>411</v>
      </c>
      <c r="O971" t="s">
        <v>411</v>
      </c>
      <c r="P971" t="s">
        <v>411</v>
      </c>
      <c r="Q971" t="s">
        <v>411</v>
      </c>
      <c r="R971" t="s">
        <v>411</v>
      </c>
      <c r="S971" t="s">
        <v>411</v>
      </c>
      <c r="T971" s="1">
        <v>304587.37</v>
      </c>
      <c r="U971">
        <v>0</v>
      </c>
      <c r="V971">
        <v>0</v>
      </c>
      <c r="W971">
        <v>0</v>
      </c>
      <c r="X971">
        <v>0</v>
      </c>
      <c r="Y971">
        <v>0</v>
      </c>
      <c r="Z971">
        <v>0</v>
      </c>
      <c r="AA971">
        <v>0</v>
      </c>
      <c r="AB971">
        <v>0</v>
      </c>
      <c r="AE971" t="s">
        <v>412</v>
      </c>
      <c r="AH971">
        <v>0</v>
      </c>
      <c r="AK971" s="2">
        <v>45666</v>
      </c>
      <c r="AP971" t="s">
        <v>4990</v>
      </c>
      <c r="AT971" s="2">
        <v>45666</v>
      </c>
      <c r="AU971" s="2">
        <v>46072</v>
      </c>
      <c r="AV971" t="s">
        <v>414</v>
      </c>
      <c r="AW971" s="2">
        <v>45666</v>
      </c>
      <c r="AY971" s="1">
        <v>400243.34</v>
      </c>
      <c r="BA971" t="s">
        <v>4506</v>
      </c>
      <c r="BD971" t="s">
        <v>929</v>
      </c>
      <c r="BE971" t="s">
        <v>513</v>
      </c>
      <c r="BF971">
        <v>5561992801257</v>
      </c>
      <c r="BG971" t="s">
        <v>6427</v>
      </c>
      <c r="BH971">
        <v>72035503</v>
      </c>
      <c r="BI971" t="s">
        <v>924</v>
      </c>
      <c r="BJ971" t="s">
        <v>6428</v>
      </c>
      <c r="BL971">
        <v>0</v>
      </c>
      <c r="BO971" t="s">
        <v>6144</v>
      </c>
      <c r="BP971" t="s">
        <v>6429</v>
      </c>
      <c r="BQ971">
        <v>8247</v>
      </c>
    </row>
    <row r="972" spans="1:141" hidden="1" x14ac:dyDescent="0.35">
      <c r="A972">
        <v>4151</v>
      </c>
      <c r="B972" t="s">
        <v>404</v>
      </c>
      <c r="C972">
        <v>5048</v>
      </c>
      <c r="D972" t="s">
        <v>833</v>
      </c>
      <c r="E972" t="s">
        <v>834</v>
      </c>
      <c r="F972" t="s">
        <v>461</v>
      </c>
      <c r="G972">
        <v>1</v>
      </c>
      <c r="H972" t="s">
        <v>474</v>
      </c>
      <c r="I972" t="s">
        <v>6430</v>
      </c>
      <c r="J972" t="s">
        <v>6431</v>
      </c>
      <c r="K972" t="s">
        <v>38</v>
      </c>
      <c r="L972" t="s">
        <v>188</v>
      </c>
      <c r="M972" t="s">
        <v>411</v>
      </c>
      <c r="N972" t="s">
        <v>411</v>
      </c>
      <c r="O972" t="s">
        <v>411</v>
      </c>
      <c r="P972" t="s">
        <v>424</v>
      </c>
      <c r="Q972" t="s">
        <v>424</v>
      </c>
      <c r="R972" t="s">
        <v>411</v>
      </c>
      <c r="S972" t="s">
        <v>411</v>
      </c>
      <c r="T972" s="1">
        <v>172754</v>
      </c>
      <c r="U972" s="1">
        <v>1002.2</v>
      </c>
      <c r="V972">
        <v>0</v>
      </c>
      <c r="W972" s="1">
        <v>172000</v>
      </c>
      <c r="X972">
        <v>754</v>
      </c>
      <c r="Y972">
        <v>0</v>
      </c>
      <c r="Z972" s="1">
        <v>172754</v>
      </c>
      <c r="AA972">
        <v>0</v>
      </c>
      <c r="AB972">
        <v>0</v>
      </c>
      <c r="AD972">
        <v>8787722155453</v>
      </c>
      <c r="AE972" t="s">
        <v>412</v>
      </c>
      <c r="AG972" s="2">
        <v>45687</v>
      </c>
      <c r="AH972" s="1">
        <v>3330.52</v>
      </c>
      <c r="AI972" s="2">
        <v>45673</v>
      </c>
      <c r="AJ972" s="7">
        <v>2025</v>
      </c>
      <c r="AK972" s="2">
        <v>45666</v>
      </c>
      <c r="AP972" t="s">
        <v>413</v>
      </c>
      <c r="AT972" s="2">
        <v>46048</v>
      </c>
      <c r="AU972" s="2">
        <v>46048</v>
      </c>
      <c r="AV972" t="s">
        <v>414</v>
      </c>
      <c r="AW972" s="2">
        <v>45671</v>
      </c>
      <c r="AX972">
        <v>32885</v>
      </c>
      <c r="AY972" s="1">
        <v>221450</v>
      </c>
      <c r="BA972" t="s">
        <v>837</v>
      </c>
      <c r="BB972">
        <v>32885</v>
      </c>
      <c r="BF972">
        <v>5561996408119</v>
      </c>
      <c r="BG972" t="s">
        <v>6432</v>
      </c>
      <c r="BH972">
        <v>72920040</v>
      </c>
      <c r="BI972" t="s">
        <v>6433</v>
      </c>
      <c r="BJ972" t="s">
        <v>6434</v>
      </c>
      <c r="BL972" s="1">
        <v>3516.09</v>
      </c>
      <c r="BM972" s="2">
        <v>45839</v>
      </c>
      <c r="BQ972">
        <v>3342</v>
      </c>
      <c r="BR972">
        <v>6352</v>
      </c>
      <c r="BS972" t="s">
        <v>2265</v>
      </c>
      <c r="BT972" s="2">
        <v>45660</v>
      </c>
      <c r="BU972">
        <v>900.04</v>
      </c>
      <c r="BY972" t="s">
        <v>6435</v>
      </c>
      <c r="BZ972" s="2">
        <v>45660</v>
      </c>
      <c r="CA972" s="2">
        <v>45674</v>
      </c>
      <c r="CC972" s="2">
        <v>45666</v>
      </c>
      <c r="CD972" t="s">
        <v>424</v>
      </c>
      <c r="CF972" s="2">
        <v>45660</v>
      </c>
      <c r="CG972" s="2">
        <v>45671</v>
      </c>
      <c r="CI972" s="2">
        <v>45671</v>
      </c>
      <c r="CJ972" s="2">
        <v>45678</v>
      </c>
      <c r="CL972" s="2">
        <v>45665</v>
      </c>
      <c r="CM972" s="2">
        <v>45681</v>
      </c>
      <c r="CN972" s="2">
        <v>45667</v>
      </c>
      <c r="CO972" s="2">
        <v>45691</v>
      </c>
      <c r="CP972" s="2">
        <v>45674</v>
      </c>
      <c r="CR972" s="2">
        <v>45667</v>
      </c>
      <c r="CS972" s="2">
        <v>45673</v>
      </c>
      <c r="CU972" s="2">
        <v>45674</v>
      </c>
      <c r="CV972" s="2">
        <v>45723</v>
      </c>
      <c r="CW972" s="2">
        <v>45672</v>
      </c>
      <c r="CX972" s="2">
        <v>45687</v>
      </c>
      <c r="CY972" t="s">
        <v>424</v>
      </c>
      <c r="CZ972" s="2">
        <v>45687</v>
      </c>
      <c r="DC972" s="2">
        <v>45687</v>
      </c>
      <c r="DD972" s="2">
        <v>45666</v>
      </c>
      <c r="DF972" s="2">
        <v>45688</v>
      </c>
      <c r="DI972" s="2">
        <v>45691</v>
      </c>
      <c r="DJ972" s="2">
        <v>45670</v>
      </c>
      <c r="DK972" s="2">
        <v>45723</v>
      </c>
      <c r="DL972" s="2">
        <v>45807</v>
      </c>
      <c r="DM972" s="2">
        <v>45807</v>
      </c>
      <c r="DN972" s="2">
        <v>46044</v>
      </c>
      <c r="DO972" s="2">
        <v>45672</v>
      </c>
      <c r="DP972" s="2">
        <v>46044</v>
      </c>
      <c r="DY972">
        <v>38959</v>
      </c>
      <c r="EA972" t="s">
        <v>3282</v>
      </c>
      <c r="EE972" s="1">
        <v>4385.57</v>
      </c>
      <c r="EG972" t="s">
        <v>1640</v>
      </c>
      <c r="EH972" t="s">
        <v>4422</v>
      </c>
      <c r="EI972" t="s">
        <v>3282</v>
      </c>
      <c r="EJ972" t="s">
        <v>4126</v>
      </c>
      <c r="EK972" t="s">
        <v>1591</v>
      </c>
    </row>
    <row r="973" spans="1:141" hidden="1" x14ac:dyDescent="0.35">
      <c r="A973">
        <v>4152</v>
      </c>
      <c r="B973" t="s">
        <v>404</v>
      </c>
      <c r="C973">
        <v>5072</v>
      </c>
      <c r="D973" t="s">
        <v>4502</v>
      </c>
      <c r="E973" t="s">
        <v>942</v>
      </c>
      <c r="F973" t="s">
        <v>4503</v>
      </c>
      <c r="G973">
        <v>1201</v>
      </c>
      <c r="H973" t="s">
        <v>810</v>
      </c>
      <c r="I973" t="s">
        <v>6436</v>
      </c>
      <c r="J973" t="s">
        <v>6437</v>
      </c>
      <c r="K973" t="s">
        <v>56</v>
      </c>
      <c r="L973" t="s">
        <v>137</v>
      </c>
      <c r="M973" t="s">
        <v>411</v>
      </c>
      <c r="N973" t="s">
        <v>411</v>
      </c>
      <c r="O973" t="s">
        <v>411</v>
      </c>
      <c r="P973" t="s">
        <v>424</v>
      </c>
      <c r="Q973" t="s">
        <v>424</v>
      </c>
      <c r="R973" t="s">
        <v>411</v>
      </c>
      <c r="S973" t="s">
        <v>411</v>
      </c>
      <c r="T973" s="1">
        <v>345000</v>
      </c>
      <c r="U973">
        <v>0</v>
      </c>
      <c r="V973">
        <v>0</v>
      </c>
      <c r="W973">
        <v>0</v>
      </c>
      <c r="X973">
        <v>0</v>
      </c>
      <c r="Y973">
        <v>0</v>
      </c>
      <c r="Z973">
        <v>0</v>
      </c>
      <c r="AA973">
        <v>0</v>
      </c>
      <c r="AB973">
        <v>0</v>
      </c>
      <c r="AE973" t="s">
        <v>412</v>
      </c>
      <c r="AF973">
        <v>377420</v>
      </c>
      <c r="AG973" s="2">
        <v>45916</v>
      </c>
      <c r="AH973" s="1">
        <v>1987.05</v>
      </c>
      <c r="AI973" s="2">
        <v>45583</v>
      </c>
      <c r="AJ973">
        <v>2004</v>
      </c>
      <c r="AK973" s="2">
        <v>45666</v>
      </c>
      <c r="AP973" t="s">
        <v>5135</v>
      </c>
      <c r="AT973" s="2">
        <v>45922</v>
      </c>
      <c r="AU973" s="2">
        <v>45922</v>
      </c>
      <c r="AV973" t="s">
        <v>414</v>
      </c>
      <c r="AW973" s="2">
        <v>45666</v>
      </c>
      <c r="AY973" s="1">
        <v>425000</v>
      </c>
      <c r="BA973" t="s">
        <v>4506</v>
      </c>
      <c r="BD973" t="s">
        <v>2801</v>
      </c>
      <c r="BE973" t="s">
        <v>513</v>
      </c>
      <c r="BF973">
        <v>5561983534605</v>
      </c>
      <c r="BG973" t="s">
        <v>6438</v>
      </c>
      <c r="BH973">
        <v>72601404</v>
      </c>
      <c r="BI973" t="s">
        <v>2801</v>
      </c>
      <c r="BJ973" t="s">
        <v>6439</v>
      </c>
      <c r="BL973">
        <v>0</v>
      </c>
      <c r="BQ973">
        <v>8248</v>
      </c>
      <c r="BS973" t="s">
        <v>806</v>
      </c>
      <c r="CD973" t="s">
        <v>424</v>
      </c>
      <c r="CJ973" s="2">
        <v>45643</v>
      </c>
      <c r="CM973" s="2">
        <v>45902</v>
      </c>
      <c r="CP973" s="2">
        <v>45645</v>
      </c>
      <c r="CU973" s="2">
        <v>45667</v>
      </c>
      <c r="DF973" s="2">
        <v>45917</v>
      </c>
      <c r="DI973" s="2">
        <v>45918</v>
      </c>
      <c r="EB973" t="s">
        <v>6440</v>
      </c>
      <c r="EK973" t="s">
        <v>1591</v>
      </c>
    </row>
    <row r="974" spans="1:141" hidden="1" x14ac:dyDescent="0.35">
      <c r="A974">
        <v>4153</v>
      </c>
      <c r="B974" t="s">
        <v>404</v>
      </c>
      <c r="C974">
        <v>5073</v>
      </c>
      <c r="D974" t="s">
        <v>4502</v>
      </c>
      <c r="E974" t="s">
        <v>942</v>
      </c>
      <c r="F974" t="s">
        <v>4503</v>
      </c>
      <c r="G974">
        <v>1202</v>
      </c>
      <c r="H974" t="s">
        <v>810</v>
      </c>
      <c r="I974" t="s">
        <v>6441</v>
      </c>
      <c r="J974" t="s">
        <v>6442</v>
      </c>
      <c r="K974" t="s">
        <v>56</v>
      </c>
      <c r="L974" t="s">
        <v>137</v>
      </c>
      <c r="M974" t="s">
        <v>411</v>
      </c>
      <c r="N974" t="s">
        <v>411</v>
      </c>
      <c r="O974" t="s">
        <v>411</v>
      </c>
      <c r="P974" t="s">
        <v>424</v>
      </c>
      <c r="Q974" t="s">
        <v>424</v>
      </c>
      <c r="R974" t="s">
        <v>411</v>
      </c>
      <c r="S974" t="s">
        <v>424</v>
      </c>
      <c r="T974" s="1">
        <v>238095.96</v>
      </c>
      <c r="U974">
        <v>0</v>
      </c>
      <c r="V974">
        <v>0</v>
      </c>
      <c r="W974" s="1">
        <v>238095.96</v>
      </c>
      <c r="X974">
        <v>0</v>
      </c>
      <c r="Y974">
        <v>0</v>
      </c>
      <c r="Z974" s="1">
        <v>238095.96</v>
      </c>
      <c r="AA974">
        <v>0</v>
      </c>
      <c r="AB974">
        <v>0</v>
      </c>
      <c r="AE974" t="s">
        <v>412</v>
      </c>
      <c r="AF974">
        <v>377421</v>
      </c>
      <c r="AG974" s="2">
        <v>45656</v>
      </c>
      <c r="AH974" s="1">
        <v>1896.02</v>
      </c>
      <c r="AI974" s="2">
        <v>45583</v>
      </c>
      <c r="AJ974">
        <v>2004</v>
      </c>
      <c r="AK974" s="2">
        <v>45666</v>
      </c>
      <c r="AP974" t="s">
        <v>1582</v>
      </c>
      <c r="AT974" s="2">
        <v>45672</v>
      </c>
      <c r="AU974" s="2">
        <v>45672</v>
      </c>
      <c r="AV974" t="s">
        <v>414</v>
      </c>
      <c r="AW974" s="2">
        <v>45666</v>
      </c>
      <c r="AY974" s="1">
        <v>331065.51</v>
      </c>
      <c r="BA974" t="s">
        <v>4506</v>
      </c>
      <c r="BD974" t="s">
        <v>929</v>
      </c>
      <c r="BE974" t="s">
        <v>513</v>
      </c>
      <c r="BF974">
        <v>5561996470707</v>
      </c>
      <c r="BG974" t="s">
        <v>6370</v>
      </c>
      <c r="BH974">
        <v>72151312</v>
      </c>
      <c r="BI974" t="s">
        <v>1014</v>
      </c>
      <c r="BJ974" t="s">
        <v>6443</v>
      </c>
      <c r="BL974">
        <v>0</v>
      </c>
      <c r="BQ974">
        <v>8249</v>
      </c>
      <c r="BS974" t="s">
        <v>2299</v>
      </c>
      <c r="BV974" s="2">
        <v>45583</v>
      </c>
      <c r="BX974" s="2">
        <v>45583</v>
      </c>
      <c r="CA974" s="2">
        <v>45622</v>
      </c>
      <c r="CD974" t="s">
        <v>424</v>
      </c>
      <c r="CJ974" s="2">
        <v>45624</v>
      </c>
      <c r="CM974" s="2">
        <v>45630</v>
      </c>
      <c r="CP974" s="2">
        <v>45616</v>
      </c>
      <c r="CT974" s="2">
        <v>45679</v>
      </c>
      <c r="CU974" s="2">
        <v>45623</v>
      </c>
      <c r="CX974" s="2">
        <v>45631</v>
      </c>
      <c r="DD974" s="2">
        <v>45630</v>
      </c>
      <c r="DE974" s="2">
        <v>45581</v>
      </c>
      <c r="DF974" s="2">
        <v>45670</v>
      </c>
      <c r="DI974" s="2">
        <v>45671</v>
      </c>
      <c r="DJ974" s="2">
        <v>45568</v>
      </c>
      <c r="DO974" s="2">
        <v>45569</v>
      </c>
      <c r="EE974" s="1">
        <v>10454.700000000001</v>
      </c>
      <c r="EK974" t="s">
        <v>1591</v>
      </c>
    </row>
    <row r="975" spans="1:141" hidden="1" x14ac:dyDescent="0.35">
      <c r="A975">
        <v>4154</v>
      </c>
      <c r="B975" t="s">
        <v>3928</v>
      </c>
      <c r="C975">
        <v>5074</v>
      </c>
      <c r="D975" t="s">
        <v>4502</v>
      </c>
      <c r="E975" t="s">
        <v>942</v>
      </c>
      <c r="F975" t="s">
        <v>4503</v>
      </c>
      <c r="G975">
        <v>1206</v>
      </c>
      <c r="H975" t="s">
        <v>810</v>
      </c>
      <c r="I975" t="s">
        <v>6444</v>
      </c>
      <c r="J975" t="s">
        <v>6445</v>
      </c>
      <c r="K975" t="s">
        <v>56</v>
      </c>
      <c r="L975" t="s">
        <v>137</v>
      </c>
      <c r="M975" t="s">
        <v>411</v>
      </c>
      <c r="N975" t="s">
        <v>411</v>
      </c>
      <c r="O975" t="s">
        <v>411</v>
      </c>
      <c r="P975" t="s">
        <v>411</v>
      </c>
      <c r="Q975" t="s">
        <v>411</v>
      </c>
      <c r="R975" t="s">
        <v>411</v>
      </c>
      <c r="S975" t="s">
        <v>411</v>
      </c>
      <c r="T975" s="1">
        <v>417000.02</v>
      </c>
      <c r="U975">
        <v>0</v>
      </c>
      <c r="V975">
        <v>0</v>
      </c>
      <c r="W975">
        <v>0</v>
      </c>
      <c r="X975">
        <v>0</v>
      </c>
      <c r="Y975">
        <v>0</v>
      </c>
      <c r="Z975">
        <v>0</v>
      </c>
      <c r="AA975">
        <v>0</v>
      </c>
      <c r="AB975">
        <v>0</v>
      </c>
      <c r="AE975" t="s">
        <v>412</v>
      </c>
      <c r="AH975">
        <v>0</v>
      </c>
      <c r="AK975" s="2">
        <v>45666</v>
      </c>
      <c r="AP975" t="s">
        <v>4990</v>
      </c>
      <c r="AT975" s="2">
        <v>45666</v>
      </c>
      <c r="AU975" s="2">
        <v>46072</v>
      </c>
      <c r="AV975" t="s">
        <v>414</v>
      </c>
      <c r="AW975" s="2">
        <v>45666</v>
      </c>
      <c r="AY975" s="1">
        <v>529750.02</v>
      </c>
      <c r="BA975" t="s">
        <v>4506</v>
      </c>
      <c r="BC975" t="s">
        <v>6446</v>
      </c>
      <c r="BD975" t="s">
        <v>1933</v>
      </c>
      <c r="BE975" t="s">
        <v>513</v>
      </c>
      <c r="BF975">
        <v>5561995057070</v>
      </c>
      <c r="BG975" t="s">
        <v>6447</v>
      </c>
      <c r="BH975">
        <v>71805400</v>
      </c>
      <c r="BI975" t="s">
        <v>5039</v>
      </c>
      <c r="BJ975" t="s">
        <v>6448</v>
      </c>
      <c r="BL975">
        <v>0</v>
      </c>
      <c r="BO975" t="s">
        <v>6449</v>
      </c>
      <c r="BP975" t="s">
        <v>6450</v>
      </c>
      <c r="BQ975">
        <v>8253</v>
      </c>
      <c r="BS975" t="s">
        <v>6451</v>
      </c>
    </row>
    <row r="976" spans="1:141" hidden="1" x14ac:dyDescent="0.35">
      <c r="A976">
        <v>4155</v>
      </c>
      <c r="B976" t="s">
        <v>3928</v>
      </c>
      <c r="C976">
        <v>5076</v>
      </c>
      <c r="D976" t="s">
        <v>4502</v>
      </c>
      <c r="E976" t="s">
        <v>942</v>
      </c>
      <c r="F976" t="s">
        <v>4503</v>
      </c>
      <c r="G976">
        <v>1208</v>
      </c>
      <c r="H976" t="s">
        <v>810</v>
      </c>
      <c r="I976" t="s">
        <v>6452</v>
      </c>
      <c r="J976" t="s">
        <v>6453</v>
      </c>
      <c r="K976" t="s">
        <v>56</v>
      </c>
      <c r="L976" t="s">
        <v>137</v>
      </c>
      <c r="M976" t="s">
        <v>411</v>
      </c>
      <c r="N976" t="s">
        <v>411</v>
      </c>
      <c r="O976" t="s">
        <v>411</v>
      </c>
      <c r="P976" t="s">
        <v>411</v>
      </c>
      <c r="Q976" t="s">
        <v>411</v>
      </c>
      <c r="R976" t="s">
        <v>411</v>
      </c>
      <c r="S976" t="s">
        <v>411</v>
      </c>
      <c r="T976" s="1">
        <v>359066.81</v>
      </c>
      <c r="U976">
        <v>0</v>
      </c>
      <c r="V976">
        <v>0</v>
      </c>
      <c r="W976">
        <v>0</v>
      </c>
      <c r="X976">
        <v>0</v>
      </c>
      <c r="Y976">
        <v>0</v>
      </c>
      <c r="Z976">
        <v>0</v>
      </c>
      <c r="AA976">
        <v>0</v>
      </c>
      <c r="AB976">
        <v>0</v>
      </c>
      <c r="AE976" t="s">
        <v>412</v>
      </c>
      <c r="AH976">
        <v>0</v>
      </c>
      <c r="AK976" s="2">
        <v>45666</v>
      </c>
      <c r="AP976" t="s">
        <v>4990</v>
      </c>
      <c r="AT976" s="2">
        <v>45666</v>
      </c>
      <c r="AU976" s="2">
        <v>46072</v>
      </c>
      <c r="AV976" t="s">
        <v>414</v>
      </c>
      <c r="AW976" s="2">
        <v>45666</v>
      </c>
      <c r="AY976" s="1">
        <v>454818.01</v>
      </c>
      <c r="BA976" t="s">
        <v>4506</v>
      </c>
      <c r="BC976" t="s">
        <v>6454</v>
      </c>
      <c r="BD976" t="s">
        <v>929</v>
      </c>
      <c r="BE976" t="s">
        <v>513</v>
      </c>
      <c r="BF976">
        <v>5561985380308</v>
      </c>
      <c r="BG976" t="s">
        <v>6455</v>
      </c>
      <c r="BH976">
        <v>71929000</v>
      </c>
      <c r="BI976" t="s">
        <v>4992</v>
      </c>
      <c r="BJ976" t="s">
        <v>6456</v>
      </c>
      <c r="BL976">
        <v>0</v>
      </c>
      <c r="BO976" t="s">
        <v>6457</v>
      </c>
      <c r="BP976" t="s">
        <v>6458</v>
      </c>
      <c r="BQ976">
        <v>8255</v>
      </c>
      <c r="BS976" t="s">
        <v>590</v>
      </c>
    </row>
    <row r="977" spans="1:141" hidden="1" x14ac:dyDescent="0.35">
      <c r="A977">
        <v>4156</v>
      </c>
      <c r="B977" t="s">
        <v>561</v>
      </c>
      <c r="C977">
        <v>5077</v>
      </c>
      <c r="D977" t="s">
        <v>4502</v>
      </c>
      <c r="E977" t="s">
        <v>942</v>
      </c>
      <c r="F977" t="s">
        <v>4503</v>
      </c>
      <c r="G977">
        <v>1301</v>
      </c>
      <c r="H977" t="s">
        <v>810</v>
      </c>
      <c r="I977" t="s">
        <v>6459</v>
      </c>
      <c r="J977" t="s">
        <v>6460</v>
      </c>
      <c r="K977" t="s">
        <v>56</v>
      </c>
      <c r="L977" t="s">
        <v>137</v>
      </c>
      <c r="M977" t="s">
        <v>411</v>
      </c>
      <c r="N977" t="s">
        <v>411</v>
      </c>
      <c r="O977" t="s">
        <v>411</v>
      </c>
      <c r="P977" t="s">
        <v>411</v>
      </c>
      <c r="Q977" t="s">
        <v>411</v>
      </c>
      <c r="R977" t="s">
        <v>411</v>
      </c>
      <c r="S977" t="s">
        <v>411</v>
      </c>
      <c r="T977" s="1">
        <v>297431.01</v>
      </c>
      <c r="U977">
        <v>0</v>
      </c>
      <c r="V977">
        <v>0</v>
      </c>
      <c r="W977">
        <v>0</v>
      </c>
      <c r="X977">
        <v>0</v>
      </c>
      <c r="Y977">
        <v>0</v>
      </c>
      <c r="Z977">
        <v>0</v>
      </c>
      <c r="AA977">
        <v>0</v>
      </c>
      <c r="AB977">
        <v>0</v>
      </c>
      <c r="AE977" t="s">
        <v>412</v>
      </c>
      <c r="AH977">
        <v>0</v>
      </c>
      <c r="AK977" s="2">
        <v>45666</v>
      </c>
      <c r="AP977" t="s">
        <v>4990</v>
      </c>
      <c r="AT977" s="2">
        <v>46086</v>
      </c>
      <c r="AU977" s="2">
        <v>46086</v>
      </c>
      <c r="AV977" t="s">
        <v>561</v>
      </c>
      <c r="AW977" s="2">
        <v>45666</v>
      </c>
      <c r="AY977" s="1">
        <v>378012.46</v>
      </c>
      <c r="BA977" t="s">
        <v>4506</v>
      </c>
      <c r="BC977" t="s">
        <v>6461</v>
      </c>
      <c r="BD977" t="s">
        <v>1681</v>
      </c>
      <c r="BE977" t="s">
        <v>513</v>
      </c>
      <c r="BF977">
        <v>5561991473686</v>
      </c>
      <c r="BG977" t="s">
        <v>6462</v>
      </c>
      <c r="BH977">
        <v>72312615</v>
      </c>
      <c r="BI977" t="s">
        <v>2341</v>
      </c>
      <c r="BJ977" t="s">
        <v>6463</v>
      </c>
      <c r="BL977">
        <v>0</v>
      </c>
      <c r="BO977" t="s">
        <v>6352</v>
      </c>
      <c r="BP977" t="s">
        <v>6464</v>
      </c>
      <c r="BQ977">
        <v>8256</v>
      </c>
      <c r="BS977" t="s">
        <v>1177</v>
      </c>
    </row>
    <row r="978" spans="1:141" hidden="1" x14ac:dyDescent="0.35">
      <c r="A978">
        <v>4157</v>
      </c>
      <c r="B978" t="s">
        <v>404</v>
      </c>
      <c r="C978">
        <v>5078</v>
      </c>
      <c r="D978" t="s">
        <v>4502</v>
      </c>
      <c r="E978" t="s">
        <v>942</v>
      </c>
      <c r="F978" t="s">
        <v>4503</v>
      </c>
      <c r="G978">
        <v>1302</v>
      </c>
      <c r="H978" t="s">
        <v>810</v>
      </c>
      <c r="I978" t="s">
        <v>6465</v>
      </c>
      <c r="J978" t="s">
        <v>6466</v>
      </c>
      <c r="K978" t="s">
        <v>56</v>
      </c>
      <c r="L978" t="s">
        <v>137</v>
      </c>
      <c r="M978" t="s">
        <v>411</v>
      </c>
      <c r="N978" t="s">
        <v>411</v>
      </c>
      <c r="O978" t="s">
        <v>411</v>
      </c>
      <c r="P978" t="s">
        <v>424</v>
      </c>
      <c r="Q978" t="s">
        <v>424</v>
      </c>
      <c r="R978" t="s">
        <v>411</v>
      </c>
      <c r="S978" t="s">
        <v>411</v>
      </c>
      <c r="T978" s="1">
        <v>281772.26</v>
      </c>
      <c r="U978">
        <v>0</v>
      </c>
      <c r="V978">
        <v>0</v>
      </c>
      <c r="W978" s="1">
        <v>281772.26</v>
      </c>
      <c r="X978">
        <v>0</v>
      </c>
      <c r="Y978">
        <v>0</v>
      </c>
      <c r="Z978" s="1">
        <v>281772.26</v>
      </c>
      <c r="AA978">
        <v>0</v>
      </c>
      <c r="AB978">
        <v>0</v>
      </c>
      <c r="AE978" t="s">
        <v>412</v>
      </c>
      <c r="AF978">
        <v>377429</v>
      </c>
      <c r="AG978" s="2">
        <v>45644</v>
      </c>
      <c r="AH978" s="1">
        <v>3159.21</v>
      </c>
      <c r="AI978" s="2">
        <v>45583</v>
      </c>
      <c r="AJ978">
        <v>2004</v>
      </c>
      <c r="AK978" s="2">
        <v>45666</v>
      </c>
      <c r="AP978" t="s">
        <v>413</v>
      </c>
      <c r="AQ978" t="s">
        <v>5037</v>
      </c>
      <c r="AT978" s="2">
        <v>45677</v>
      </c>
      <c r="AU978" s="2">
        <v>45677</v>
      </c>
      <c r="AV978" t="s">
        <v>414</v>
      </c>
      <c r="AW978" s="2">
        <v>45666</v>
      </c>
      <c r="AY978" s="1">
        <v>380000</v>
      </c>
      <c r="BA978" t="s">
        <v>4506</v>
      </c>
      <c r="BC978" t="s">
        <v>6467</v>
      </c>
      <c r="BD978" t="s">
        <v>1933</v>
      </c>
      <c r="BE978" t="s">
        <v>513</v>
      </c>
      <c r="BF978">
        <v>5561999857168</v>
      </c>
      <c r="BG978" t="s">
        <v>6468</v>
      </c>
      <c r="BH978">
        <v>71805121</v>
      </c>
      <c r="BI978" t="s">
        <v>5039</v>
      </c>
      <c r="BJ978" t="s">
        <v>6469</v>
      </c>
      <c r="BL978">
        <v>0</v>
      </c>
      <c r="BQ978">
        <v>8257</v>
      </c>
      <c r="BS978" t="s">
        <v>559</v>
      </c>
      <c r="BU978" s="1">
        <v>2000</v>
      </c>
      <c r="CD978" t="s">
        <v>424</v>
      </c>
      <c r="CJ978" s="2">
        <v>45628</v>
      </c>
      <c r="CM978" s="2">
        <v>33211</v>
      </c>
      <c r="CP978" s="2">
        <v>45594</v>
      </c>
      <c r="CT978" s="2">
        <v>45583</v>
      </c>
      <c r="CU978" s="2">
        <v>45608</v>
      </c>
      <c r="CX978" s="2">
        <v>45631</v>
      </c>
      <c r="DD978" s="2">
        <v>45644</v>
      </c>
      <c r="DE978" s="2">
        <v>45581</v>
      </c>
      <c r="DF978" s="2">
        <v>45650</v>
      </c>
      <c r="DI978" s="2">
        <v>45652</v>
      </c>
      <c r="DJ978" s="2">
        <v>45575</v>
      </c>
      <c r="DO978" s="2">
        <v>45576</v>
      </c>
      <c r="EE978" s="1">
        <v>12750</v>
      </c>
      <c r="EK978" t="s">
        <v>1591</v>
      </c>
    </row>
    <row r="979" spans="1:141" hidden="1" x14ac:dyDescent="0.35">
      <c r="A979">
        <v>4158</v>
      </c>
      <c r="B979" t="s">
        <v>3928</v>
      </c>
      <c r="C979">
        <v>5083</v>
      </c>
      <c r="D979" t="s">
        <v>4502</v>
      </c>
      <c r="E979" t="s">
        <v>942</v>
      </c>
      <c r="F979" t="s">
        <v>4503</v>
      </c>
      <c r="G979">
        <v>1306</v>
      </c>
      <c r="H979" t="s">
        <v>810</v>
      </c>
      <c r="I979" t="s">
        <v>6470</v>
      </c>
      <c r="J979" t="s">
        <v>6471</v>
      </c>
      <c r="K979" t="s">
        <v>56</v>
      </c>
      <c r="L979" t="s">
        <v>137</v>
      </c>
      <c r="M979" t="s">
        <v>411</v>
      </c>
      <c r="N979" t="s">
        <v>411</v>
      </c>
      <c r="O979" t="s">
        <v>411</v>
      </c>
      <c r="P979" t="s">
        <v>411</v>
      </c>
      <c r="Q979" t="s">
        <v>411</v>
      </c>
      <c r="R979" t="s">
        <v>411</v>
      </c>
      <c r="S979" t="s">
        <v>411</v>
      </c>
      <c r="T979" s="1">
        <v>368060.96</v>
      </c>
      <c r="U979">
        <v>0</v>
      </c>
      <c r="V979">
        <v>0</v>
      </c>
      <c r="W979">
        <v>0</v>
      </c>
      <c r="X979">
        <v>0</v>
      </c>
      <c r="Y979">
        <v>0</v>
      </c>
      <c r="Z979">
        <v>0</v>
      </c>
      <c r="AA979">
        <v>0</v>
      </c>
      <c r="AB979">
        <v>0</v>
      </c>
      <c r="AE979" t="s">
        <v>412</v>
      </c>
      <c r="AH979">
        <v>0</v>
      </c>
      <c r="AK979" s="2">
        <v>45667</v>
      </c>
      <c r="AP979" t="s">
        <v>4990</v>
      </c>
      <c r="AT979" s="2">
        <v>45670</v>
      </c>
      <c r="AU979" s="2">
        <v>46072</v>
      </c>
      <c r="AV979" t="s">
        <v>414</v>
      </c>
      <c r="AW979" s="2">
        <v>45667</v>
      </c>
      <c r="AY979" s="1">
        <v>484956.63</v>
      </c>
      <c r="BA979" t="s">
        <v>4506</v>
      </c>
      <c r="BC979" t="s">
        <v>6472</v>
      </c>
      <c r="BD979" t="s">
        <v>929</v>
      </c>
      <c r="BE979" t="s">
        <v>513</v>
      </c>
      <c r="BF979">
        <v>5561991392570</v>
      </c>
      <c r="BG979" t="s">
        <v>6473</v>
      </c>
      <c r="BH979">
        <v>72130060</v>
      </c>
      <c r="BI979" t="s">
        <v>1014</v>
      </c>
      <c r="BJ979" t="s">
        <v>6474</v>
      </c>
      <c r="BL979">
        <v>0</v>
      </c>
      <c r="BO979" t="s">
        <v>5637</v>
      </c>
      <c r="BP979" t="s">
        <v>6475</v>
      </c>
      <c r="BQ979">
        <v>8261</v>
      </c>
    </row>
    <row r="980" spans="1:141" hidden="1" x14ac:dyDescent="0.35">
      <c r="A980">
        <v>4159</v>
      </c>
      <c r="B980" t="s">
        <v>3928</v>
      </c>
      <c r="C980">
        <v>5084</v>
      </c>
      <c r="D980" t="s">
        <v>4502</v>
      </c>
      <c r="E980" t="s">
        <v>942</v>
      </c>
      <c r="F980" t="s">
        <v>4503</v>
      </c>
      <c r="G980">
        <v>1308</v>
      </c>
      <c r="H980" t="s">
        <v>810</v>
      </c>
      <c r="I980" t="s">
        <v>6476</v>
      </c>
      <c r="J980" t="s">
        <v>6477</v>
      </c>
      <c r="K980" t="s">
        <v>56</v>
      </c>
      <c r="L980" t="s">
        <v>137</v>
      </c>
      <c r="M980" t="s">
        <v>411</v>
      </c>
      <c r="N980" t="s">
        <v>411</v>
      </c>
      <c r="O980" t="s">
        <v>411</v>
      </c>
      <c r="P980" t="s">
        <v>411</v>
      </c>
      <c r="Q980" t="s">
        <v>411</v>
      </c>
      <c r="R980" t="s">
        <v>411</v>
      </c>
      <c r="S980" t="s">
        <v>411</v>
      </c>
      <c r="T980">
        <v>0</v>
      </c>
      <c r="U980">
        <v>0</v>
      </c>
      <c r="V980">
        <v>0</v>
      </c>
      <c r="W980">
        <v>0</v>
      </c>
      <c r="X980">
        <v>0</v>
      </c>
      <c r="Y980">
        <v>0</v>
      </c>
      <c r="Z980">
        <v>0</v>
      </c>
      <c r="AA980">
        <v>0</v>
      </c>
      <c r="AB980">
        <v>0</v>
      </c>
      <c r="AE980" t="s">
        <v>412</v>
      </c>
      <c r="AH980">
        <v>0</v>
      </c>
      <c r="AK980" s="2">
        <v>45667</v>
      </c>
      <c r="AP980" t="s">
        <v>4990</v>
      </c>
      <c r="AT980" s="2">
        <v>45667</v>
      </c>
      <c r="AU980" s="2">
        <v>46072</v>
      </c>
      <c r="AV980" t="s">
        <v>414</v>
      </c>
      <c r="AW980" s="2">
        <v>45667</v>
      </c>
      <c r="AY980" s="1">
        <v>386510.04</v>
      </c>
      <c r="BA980" t="s">
        <v>4506</v>
      </c>
      <c r="BD980" t="s">
        <v>2678</v>
      </c>
      <c r="BE980" t="s">
        <v>513</v>
      </c>
      <c r="BF980">
        <v>5561984319122</v>
      </c>
      <c r="BG980" t="s">
        <v>6478</v>
      </c>
      <c r="BH980">
        <v>71200055</v>
      </c>
      <c r="BI980" t="s">
        <v>1585</v>
      </c>
      <c r="BJ980" t="s">
        <v>6479</v>
      </c>
      <c r="BL980">
        <v>0</v>
      </c>
      <c r="BO980" t="s">
        <v>6480</v>
      </c>
      <c r="BP980" t="s">
        <v>6481</v>
      </c>
      <c r="BQ980">
        <v>8263</v>
      </c>
      <c r="BR980">
        <v>6509</v>
      </c>
    </row>
    <row r="981" spans="1:141" hidden="1" x14ac:dyDescent="0.35">
      <c r="A981">
        <v>4160</v>
      </c>
      <c r="B981" t="s">
        <v>3506</v>
      </c>
      <c r="C981">
        <v>5085</v>
      </c>
      <c r="D981" t="s">
        <v>4502</v>
      </c>
      <c r="E981" t="s">
        <v>942</v>
      </c>
      <c r="F981" t="s">
        <v>4503</v>
      </c>
      <c r="G981">
        <v>1402</v>
      </c>
      <c r="H981" t="s">
        <v>810</v>
      </c>
      <c r="I981" t="s">
        <v>6482</v>
      </c>
      <c r="J981" t="s">
        <v>6483</v>
      </c>
      <c r="K981" t="s">
        <v>56</v>
      </c>
      <c r="L981" t="s">
        <v>137</v>
      </c>
      <c r="M981" t="s">
        <v>411</v>
      </c>
      <c r="N981" t="s">
        <v>411</v>
      </c>
      <c r="O981" t="s">
        <v>411</v>
      </c>
      <c r="P981" t="s">
        <v>411</v>
      </c>
      <c r="Q981" t="s">
        <v>411</v>
      </c>
      <c r="R981" t="s">
        <v>411</v>
      </c>
      <c r="S981" t="s">
        <v>411</v>
      </c>
      <c r="T981">
        <v>0</v>
      </c>
      <c r="U981">
        <v>0</v>
      </c>
      <c r="V981">
        <v>0</v>
      </c>
      <c r="W981">
        <v>0</v>
      </c>
      <c r="X981">
        <v>0</v>
      </c>
      <c r="Y981">
        <v>0</v>
      </c>
      <c r="Z981">
        <v>0</v>
      </c>
      <c r="AA981">
        <v>0</v>
      </c>
      <c r="AB981">
        <v>0</v>
      </c>
      <c r="AE981" t="s">
        <v>412</v>
      </c>
      <c r="AH981">
        <v>0</v>
      </c>
      <c r="AK981" s="2">
        <v>45667</v>
      </c>
      <c r="AT981" s="2">
        <v>45877</v>
      </c>
      <c r="AU981" s="2">
        <v>45877</v>
      </c>
      <c r="AV981" t="s">
        <v>414</v>
      </c>
      <c r="AW981" s="2">
        <v>45667</v>
      </c>
      <c r="AY981" s="1">
        <v>701005</v>
      </c>
      <c r="BA981" t="s">
        <v>4506</v>
      </c>
      <c r="BC981" t="s">
        <v>6484</v>
      </c>
      <c r="BD981" t="s">
        <v>929</v>
      </c>
      <c r="BE981" t="s">
        <v>513</v>
      </c>
      <c r="BF981">
        <v>5561982056613</v>
      </c>
      <c r="BG981" t="s">
        <v>6485</v>
      </c>
      <c r="BH981">
        <v>72115570</v>
      </c>
      <c r="BI981" t="s">
        <v>1014</v>
      </c>
      <c r="BJ981" t="s">
        <v>6486</v>
      </c>
      <c r="BL981">
        <v>0</v>
      </c>
      <c r="BO981" t="s">
        <v>6487</v>
      </c>
      <c r="BP981" t="s">
        <v>6488</v>
      </c>
      <c r="BQ981">
        <v>8265</v>
      </c>
      <c r="BS981" t="s">
        <v>821</v>
      </c>
    </row>
    <row r="982" spans="1:141" hidden="1" x14ac:dyDescent="0.35">
      <c r="A982">
        <v>4161</v>
      </c>
      <c r="B982" t="s">
        <v>3928</v>
      </c>
      <c r="C982">
        <v>5086</v>
      </c>
      <c r="D982" t="s">
        <v>4502</v>
      </c>
      <c r="E982" t="s">
        <v>942</v>
      </c>
      <c r="F982" t="s">
        <v>4503</v>
      </c>
      <c r="G982">
        <v>1404</v>
      </c>
      <c r="H982" t="s">
        <v>810</v>
      </c>
      <c r="I982" t="s">
        <v>6489</v>
      </c>
      <c r="J982" t="s">
        <v>6490</v>
      </c>
      <c r="K982" t="s">
        <v>56</v>
      </c>
      <c r="L982" t="s">
        <v>137</v>
      </c>
      <c r="M982" t="s">
        <v>411</v>
      </c>
      <c r="N982" t="s">
        <v>411</v>
      </c>
      <c r="O982" t="s">
        <v>411</v>
      </c>
      <c r="P982" t="s">
        <v>411</v>
      </c>
      <c r="Q982" t="s">
        <v>411</v>
      </c>
      <c r="R982" t="s">
        <v>411</v>
      </c>
      <c r="S982" t="s">
        <v>411</v>
      </c>
      <c r="T982" s="1">
        <v>672950</v>
      </c>
      <c r="U982">
        <v>0</v>
      </c>
      <c r="V982">
        <v>0</v>
      </c>
      <c r="W982">
        <v>0</v>
      </c>
      <c r="X982">
        <v>0</v>
      </c>
      <c r="Y982">
        <v>0</v>
      </c>
      <c r="Z982">
        <v>0</v>
      </c>
      <c r="AA982">
        <v>0</v>
      </c>
      <c r="AB982">
        <v>0</v>
      </c>
      <c r="AE982" t="s">
        <v>412</v>
      </c>
      <c r="AH982">
        <v>0</v>
      </c>
      <c r="AK982" s="2">
        <v>45667</v>
      </c>
      <c r="AP982" t="s">
        <v>4990</v>
      </c>
      <c r="AT982" s="2">
        <v>45667</v>
      </c>
      <c r="AU982" s="2">
        <v>46072</v>
      </c>
      <c r="AV982" t="s">
        <v>414</v>
      </c>
      <c r="AW982" s="2">
        <v>45667</v>
      </c>
      <c r="AY982" s="1">
        <v>864770.02</v>
      </c>
      <c r="BA982" t="s">
        <v>4506</v>
      </c>
      <c r="BC982" t="s">
        <v>6491</v>
      </c>
      <c r="BD982" t="s">
        <v>929</v>
      </c>
      <c r="BE982" t="s">
        <v>513</v>
      </c>
      <c r="BF982">
        <v>5573999901909</v>
      </c>
      <c r="BG982" t="s">
        <v>6333</v>
      </c>
      <c r="BH982">
        <v>71931540</v>
      </c>
      <c r="BI982" t="s">
        <v>4992</v>
      </c>
      <c r="BJ982" t="s">
        <v>6492</v>
      </c>
      <c r="BL982">
        <v>0</v>
      </c>
      <c r="BO982" t="s">
        <v>6493</v>
      </c>
      <c r="BP982" t="s">
        <v>6494</v>
      </c>
      <c r="BQ982">
        <v>8267</v>
      </c>
    </row>
    <row r="983" spans="1:141" hidden="1" x14ac:dyDescent="0.35">
      <c r="A983">
        <v>4162</v>
      </c>
      <c r="B983" t="s">
        <v>404</v>
      </c>
      <c r="C983">
        <v>5049</v>
      </c>
      <c r="D983" t="s">
        <v>4816</v>
      </c>
      <c r="E983" t="s">
        <v>834</v>
      </c>
      <c r="F983" t="s">
        <v>461</v>
      </c>
      <c r="G983">
        <v>201</v>
      </c>
      <c r="H983" t="s">
        <v>474</v>
      </c>
      <c r="I983" t="s">
        <v>6495</v>
      </c>
      <c r="J983" t="s">
        <v>6496</v>
      </c>
      <c r="K983" t="s">
        <v>38</v>
      </c>
      <c r="L983" t="s">
        <v>62</v>
      </c>
      <c r="M983" t="s">
        <v>411</v>
      </c>
      <c r="N983" t="s">
        <v>411</v>
      </c>
      <c r="O983" t="s">
        <v>411</v>
      </c>
      <c r="P983" t="s">
        <v>424</v>
      </c>
      <c r="Q983" t="s">
        <v>424</v>
      </c>
      <c r="R983" t="s">
        <v>411</v>
      </c>
      <c r="S983" t="s">
        <v>411</v>
      </c>
      <c r="T983" s="1">
        <v>154291.22</v>
      </c>
      <c r="U983">
        <v>513.6</v>
      </c>
      <c r="V983">
        <v>0</v>
      </c>
      <c r="W983" s="1">
        <v>100258.32</v>
      </c>
      <c r="X983" s="1">
        <v>54038</v>
      </c>
      <c r="Y983">
        <v>0</v>
      </c>
      <c r="Z983" s="1">
        <v>154296.32000000001</v>
      </c>
      <c r="AA983">
        <v>0</v>
      </c>
      <c r="AB983">
        <v>0</v>
      </c>
      <c r="AD983">
        <v>8787722155810</v>
      </c>
      <c r="AE983" t="s">
        <v>412</v>
      </c>
      <c r="AG983" s="2">
        <v>45692</v>
      </c>
      <c r="AH983" s="1">
        <v>2924.77</v>
      </c>
      <c r="AI983" s="2">
        <v>45674</v>
      </c>
      <c r="AJ983" s="7">
        <v>2025</v>
      </c>
      <c r="AK983" s="2">
        <v>45667</v>
      </c>
      <c r="AP983" t="s">
        <v>413</v>
      </c>
      <c r="AQ983" t="s">
        <v>5037</v>
      </c>
      <c r="AT983" s="2">
        <v>46048</v>
      </c>
      <c r="AU983" s="2">
        <v>46048</v>
      </c>
      <c r="AV983" t="s">
        <v>414</v>
      </c>
      <c r="AW983" s="2">
        <v>45671</v>
      </c>
      <c r="AX983">
        <v>32902</v>
      </c>
      <c r="AY983" s="1">
        <v>208151.22</v>
      </c>
      <c r="BA983" t="s">
        <v>4819</v>
      </c>
      <c r="BB983">
        <v>32902</v>
      </c>
      <c r="BD983" t="s">
        <v>478</v>
      </c>
      <c r="BE983" t="s">
        <v>417</v>
      </c>
      <c r="BF983">
        <v>5561991911668</v>
      </c>
      <c r="BG983" t="s">
        <v>6497</v>
      </c>
      <c r="BH983">
        <v>72910052</v>
      </c>
      <c r="BI983" t="s">
        <v>6498</v>
      </c>
      <c r="BJ983" t="s">
        <v>6499</v>
      </c>
      <c r="BL983" s="1">
        <v>1712</v>
      </c>
      <c r="BM983" s="2">
        <v>45840</v>
      </c>
      <c r="BQ983">
        <v>3898</v>
      </c>
      <c r="BR983">
        <v>6353</v>
      </c>
      <c r="BS983" t="s">
        <v>449</v>
      </c>
      <c r="BT983" s="2">
        <v>45295</v>
      </c>
      <c r="BU983">
        <v>900.5</v>
      </c>
      <c r="BY983" t="s">
        <v>6500</v>
      </c>
      <c r="BZ983" s="2">
        <v>45295</v>
      </c>
      <c r="CA983" s="2">
        <v>45674</v>
      </c>
      <c r="CB983" t="s">
        <v>6501</v>
      </c>
      <c r="CC983" s="2">
        <v>45666</v>
      </c>
      <c r="CD983" t="s">
        <v>424</v>
      </c>
      <c r="CF983" s="2">
        <v>45295</v>
      </c>
      <c r="CJ983" s="2">
        <v>45678</v>
      </c>
      <c r="CL983" s="2">
        <v>45667</v>
      </c>
      <c r="CM983" s="2">
        <v>45681</v>
      </c>
      <c r="CN983" s="2">
        <v>45666</v>
      </c>
      <c r="CO983" s="2">
        <v>45748</v>
      </c>
      <c r="CP983" s="2">
        <v>45670</v>
      </c>
      <c r="CR983" s="2">
        <v>45671</v>
      </c>
      <c r="CS983" s="2">
        <v>45673</v>
      </c>
      <c r="CU983" s="2">
        <v>45674</v>
      </c>
      <c r="CV983" s="2">
        <v>45755</v>
      </c>
      <c r="CW983" s="2">
        <v>45672</v>
      </c>
      <c r="CX983" s="2">
        <v>45692</v>
      </c>
      <c r="CY983" t="s">
        <v>424</v>
      </c>
      <c r="CZ983" s="2">
        <v>45687</v>
      </c>
      <c r="DC983" s="2">
        <v>45687</v>
      </c>
      <c r="DD983" s="2">
        <v>45666</v>
      </c>
      <c r="DF983" s="2">
        <v>45695</v>
      </c>
      <c r="DI983" s="2">
        <v>45695</v>
      </c>
      <c r="DJ983" s="2">
        <v>45670</v>
      </c>
      <c r="DK983" s="2">
        <v>45757</v>
      </c>
      <c r="DL983" s="2">
        <v>45787</v>
      </c>
      <c r="DM983" s="2">
        <v>45855</v>
      </c>
      <c r="DN983" s="2">
        <v>46030</v>
      </c>
      <c r="DO983" s="2">
        <v>45672</v>
      </c>
      <c r="DP983" s="2">
        <v>46030</v>
      </c>
      <c r="DY983">
        <v>38081</v>
      </c>
      <c r="DZ983" t="s">
        <v>424</v>
      </c>
      <c r="EA983" t="s">
        <v>3282</v>
      </c>
      <c r="EE983" s="1">
        <v>4605.57</v>
      </c>
      <c r="EG983" t="s">
        <v>1640</v>
      </c>
      <c r="EH983" t="s">
        <v>3373</v>
      </c>
      <c r="EI983" t="s">
        <v>3282</v>
      </c>
      <c r="EJ983" t="s">
        <v>4126</v>
      </c>
      <c r="EK983" t="s">
        <v>1591</v>
      </c>
    </row>
    <row r="984" spans="1:141" hidden="1" x14ac:dyDescent="0.35">
      <c r="A984">
        <v>4163</v>
      </c>
      <c r="B984" t="s">
        <v>404</v>
      </c>
      <c r="C984">
        <v>4951</v>
      </c>
      <c r="D984" t="s">
        <v>808</v>
      </c>
      <c r="E984" t="s">
        <v>472</v>
      </c>
      <c r="F984" t="s">
        <v>809</v>
      </c>
      <c r="G984">
        <v>904</v>
      </c>
      <c r="H984" t="s">
        <v>810</v>
      </c>
      <c r="I984" t="s">
        <v>6502</v>
      </c>
      <c r="J984" t="s">
        <v>6503</v>
      </c>
      <c r="K984" t="s">
        <v>32</v>
      </c>
      <c r="L984" t="s">
        <v>83</v>
      </c>
      <c r="M984" t="s">
        <v>411</v>
      </c>
      <c r="N984" t="s">
        <v>411</v>
      </c>
      <c r="O984" t="s">
        <v>411</v>
      </c>
      <c r="P984" t="s">
        <v>411</v>
      </c>
      <c r="Q984" t="s">
        <v>424</v>
      </c>
      <c r="R984" t="s">
        <v>411</v>
      </c>
      <c r="S984" t="s">
        <v>411</v>
      </c>
      <c r="T984" s="1">
        <v>992383.43</v>
      </c>
      <c r="U984">
        <v>0</v>
      </c>
      <c r="V984">
        <v>0</v>
      </c>
      <c r="W984" s="1">
        <v>992383.43</v>
      </c>
      <c r="X984">
        <v>0</v>
      </c>
      <c r="Y984">
        <v>0</v>
      </c>
      <c r="Z984" s="1">
        <v>992383.43</v>
      </c>
      <c r="AA984">
        <v>0</v>
      </c>
      <c r="AB984">
        <v>0</v>
      </c>
      <c r="AE984" t="s">
        <v>412</v>
      </c>
      <c r="AF984">
        <v>107797</v>
      </c>
      <c r="AG984" s="2">
        <v>45819</v>
      </c>
      <c r="AH984" s="1">
        <v>4636.45</v>
      </c>
      <c r="AI984" s="2">
        <v>45712</v>
      </c>
      <c r="AJ984" s="7">
        <v>2025</v>
      </c>
      <c r="AK984" s="2">
        <v>45667</v>
      </c>
      <c r="AP984" t="s">
        <v>1582</v>
      </c>
      <c r="AT984" s="2">
        <v>45828</v>
      </c>
      <c r="AU984" s="2">
        <v>45855</v>
      </c>
      <c r="AV984" t="s">
        <v>414</v>
      </c>
      <c r="AW984" s="2">
        <v>45672</v>
      </c>
      <c r="AX984">
        <v>32964</v>
      </c>
      <c r="AY984" s="1">
        <v>992383.43</v>
      </c>
      <c r="BA984" t="s">
        <v>815</v>
      </c>
      <c r="BB984">
        <v>32964</v>
      </c>
      <c r="BD984" t="s">
        <v>6504</v>
      </c>
      <c r="BE984" t="s">
        <v>6505</v>
      </c>
      <c r="BF984">
        <v>5577999089515</v>
      </c>
      <c r="BG984" t="s">
        <v>6506</v>
      </c>
      <c r="BH984">
        <v>47850000</v>
      </c>
      <c r="BI984" t="s">
        <v>867</v>
      </c>
      <c r="BJ984" t="s">
        <v>6507</v>
      </c>
      <c r="BK984">
        <v>5577999089515</v>
      </c>
      <c r="BL984" s="1">
        <v>193623.7</v>
      </c>
      <c r="BO984" t="s">
        <v>6508</v>
      </c>
      <c r="BP984" t="s">
        <v>6509</v>
      </c>
      <c r="BQ984">
        <v>2991</v>
      </c>
      <c r="BR984">
        <v>6354</v>
      </c>
      <c r="CA984" s="2">
        <v>45712</v>
      </c>
      <c r="CB984" t="s">
        <v>6510</v>
      </c>
      <c r="CD984" t="s">
        <v>424</v>
      </c>
      <c r="CJ984" s="2">
        <v>45714</v>
      </c>
      <c r="CM984" s="2">
        <v>45729</v>
      </c>
      <c r="CP984" s="2">
        <v>45714</v>
      </c>
      <c r="CS984" s="2">
        <v>45692</v>
      </c>
      <c r="CU984" s="2">
        <v>45714</v>
      </c>
      <c r="CW984" s="2">
        <v>45691</v>
      </c>
      <c r="CX984" s="2">
        <v>45729</v>
      </c>
      <c r="CY984" t="s">
        <v>424</v>
      </c>
      <c r="CZ984" s="2">
        <v>45742</v>
      </c>
      <c r="DB984" s="2">
        <v>45691</v>
      </c>
      <c r="DC984" s="2">
        <v>45799</v>
      </c>
      <c r="DD984" s="2">
        <v>45729</v>
      </c>
      <c r="DI984" s="2">
        <v>45817</v>
      </c>
      <c r="DJ984" s="2">
        <v>45687</v>
      </c>
      <c r="DO984" s="2">
        <v>45691</v>
      </c>
      <c r="DZ984" t="s">
        <v>424</v>
      </c>
      <c r="EA984" t="s">
        <v>6511</v>
      </c>
      <c r="EE984" s="1">
        <v>11027.2</v>
      </c>
      <c r="EK984" t="s">
        <v>1591</v>
      </c>
    </row>
    <row r="985" spans="1:141" hidden="1" x14ac:dyDescent="0.35">
      <c r="A985">
        <v>4164</v>
      </c>
      <c r="B985" t="s">
        <v>404</v>
      </c>
      <c r="C985">
        <v>5055</v>
      </c>
      <c r="D985" t="s">
        <v>5000</v>
      </c>
      <c r="E985" t="s">
        <v>834</v>
      </c>
      <c r="F985" t="s">
        <v>451</v>
      </c>
      <c r="G985">
        <v>204</v>
      </c>
      <c r="H985" t="s">
        <v>408</v>
      </c>
      <c r="I985" t="s">
        <v>6512</v>
      </c>
      <c r="J985" t="s">
        <v>6513</v>
      </c>
      <c r="K985" t="s">
        <v>22</v>
      </c>
      <c r="L985" t="s">
        <v>21</v>
      </c>
      <c r="M985" t="s">
        <v>411</v>
      </c>
      <c r="N985" t="s">
        <v>411</v>
      </c>
      <c r="O985" t="s">
        <v>411</v>
      </c>
      <c r="P985" t="s">
        <v>411</v>
      </c>
      <c r="Q985" t="s">
        <v>411</v>
      </c>
      <c r="R985" t="s">
        <v>411</v>
      </c>
      <c r="S985" t="s">
        <v>411</v>
      </c>
      <c r="T985" s="1">
        <v>159345.18</v>
      </c>
      <c r="U985">
        <v>737.24</v>
      </c>
      <c r="V985">
        <v>0</v>
      </c>
      <c r="W985" s="1">
        <v>140839.18</v>
      </c>
      <c r="X985" s="1">
        <v>18506</v>
      </c>
      <c r="Y985">
        <v>0</v>
      </c>
      <c r="Z985" s="1">
        <v>159345.18</v>
      </c>
      <c r="AA985">
        <v>0</v>
      </c>
      <c r="AB985">
        <v>0</v>
      </c>
      <c r="AD985">
        <v>8787722182230</v>
      </c>
      <c r="AE985" t="s">
        <v>412</v>
      </c>
      <c r="AG985" s="2">
        <v>45714</v>
      </c>
      <c r="AH985" s="1">
        <v>2971.71</v>
      </c>
      <c r="AI985" s="2">
        <v>45673</v>
      </c>
      <c r="AJ985" s="7">
        <v>2025</v>
      </c>
      <c r="AK985" s="2">
        <v>45667</v>
      </c>
      <c r="AP985" t="s">
        <v>413</v>
      </c>
      <c r="AT985" s="2">
        <v>45943</v>
      </c>
      <c r="AU985" s="2">
        <v>45943</v>
      </c>
      <c r="AV985" t="s">
        <v>414</v>
      </c>
      <c r="AW985" s="2">
        <v>45671</v>
      </c>
      <c r="AX985">
        <v>32882</v>
      </c>
      <c r="AY985" s="1">
        <v>226931.61</v>
      </c>
      <c r="BA985" t="s">
        <v>5003</v>
      </c>
      <c r="BB985">
        <v>32882</v>
      </c>
      <c r="BC985" t="s">
        <v>6514</v>
      </c>
      <c r="BD985" t="s">
        <v>416</v>
      </c>
      <c r="BE985" t="s">
        <v>417</v>
      </c>
      <c r="BF985">
        <v>5561981630729</v>
      </c>
      <c r="BG985" t="s">
        <v>6515</v>
      </c>
      <c r="BH985">
        <v>73808867</v>
      </c>
      <c r="BI985" t="s">
        <v>2810</v>
      </c>
      <c r="BJ985" t="s">
        <v>6516</v>
      </c>
      <c r="BL985" s="1">
        <v>2457.1999999999998</v>
      </c>
      <c r="BM985" s="2">
        <v>45844</v>
      </c>
      <c r="BO985" t="s">
        <v>6517</v>
      </c>
      <c r="BP985" t="s">
        <v>6518</v>
      </c>
      <c r="BQ985">
        <v>4094</v>
      </c>
      <c r="BR985">
        <v>6348</v>
      </c>
      <c r="BS985" t="s">
        <v>2561</v>
      </c>
      <c r="BT985" s="2">
        <v>45671</v>
      </c>
      <c r="BW985" t="s">
        <v>422</v>
      </c>
      <c r="BY985" t="s">
        <v>6519</v>
      </c>
      <c r="BZ985" s="2">
        <v>45671</v>
      </c>
      <c r="CC985" s="2">
        <v>45670</v>
      </c>
      <c r="CD985" t="s">
        <v>424</v>
      </c>
      <c r="CE985">
        <v>561</v>
      </c>
      <c r="CF985" s="2">
        <v>45671</v>
      </c>
      <c r="CJ985" s="2">
        <v>45698</v>
      </c>
      <c r="CL985" s="2">
        <v>45672</v>
      </c>
      <c r="CM985" s="2">
        <v>45708</v>
      </c>
      <c r="CN985" s="2">
        <v>45670</v>
      </c>
      <c r="CO985" s="2">
        <v>45748</v>
      </c>
      <c r="CP985" s="2">
        <v>45694</v>
      </c>
      <c r="CR985" s="2">
        <v>45671</v>
      </c>
      <c r="CS985" s="2">
        <v>45671</v>
      </c>
      <c r="CT985" s="2">
        <v>45844</v>
      </c>
      <c r="CU985" s="2">
        <v>45687</v>
      </c>
      <c r="CV985" s="2">
        <v>45784</v>
      </c>
      <c r="CW985" s="2">
        <v>45671</v>
      </c>
      <c r="CY985" t="s">
        <v>424</v>
      </c>
      <c r="DB985" s="2">
        <v>45671</v>
      </c>
      <c r="DD985" s="2">
        <v>45684</v>
      </c>
      <c r="DE985" s="2">
        <v>45672</v>
      </c>
      <c r="DF985" s="2">
        <v>45714</v>
      </c>
      <c r="DI985" s="2">
        <v>45715</v>
      </c>
      <c r="DJ985" s="2">
        <v>45670</v>
      </c>
      <c r="DK985" s="2">
        <v>45786</v>
      </c>
      <c r="DL985" s="2">
        <v>45818</v>
      </c>
      <c r="DM985" s="2">
        <v>45862</v>
      </c>
      <c r="DN985" s="2">
        <v>45881</v>
      </c>
      <c r="DO985" s="2">
        <v>45671</v>
      </c>
      <c r="DP985" s="2">
        <v>45889</v>
      </c>
      <c r="EE985" s="1">
        <v>2048.4499999999998</v>
      </c>
      <c r="EG985" t="s">
        <v>735</v>
      </c>
      <c r="EK985" t="s">
        <v>1591</v>
      </c>
    </row>
    <row r="986" spans="1:141" hidden="1" x14ac:dyDescent="0.35">
      <c r="A986">
        <v>4165</v>
      </c>
      <c r="B986" t="s">
        <v>404</v>
      </c>
      <c r="C986">
        <v>5051</v>
      </c>
      <c r="D986" t="s">
        <v>833</v>
      </c>
      <c r="E986" t="s">
        <v>834</v>
      </c>
      <c r="F986" t="s">
        <v>532</v>
      </c>
      <c r="G986">
        <v>201</v>
      </c>
      <c r="H986" t="s">
        <v>474</v>
      </c>
      <c r="I986" t="s">
        <v>6520</v>
      </c>
      <c r="J986" t="s">
        <v>6521</v>
      </c>
      <c r="K986" t="s">
        <v>38</v>
      </c>
      <c r="L986" t="s">
        <v>62</v>
      </c>
      <c r="M986" t="s">
        <v>411</v>
      </c>
      <c r="N986" t="s">
        <v>411</v>
      </c>
      <c r="O986" t="s">
        <v>411</v>
      </c>
      <c r="P986" t="s">
        <v>424</v>
      </c>
      <c r="Q986" t="s">
        <v>424</v>
      </c>
      <c r="R986" t="s">
        <v>411</v>
      </c>
      <c r="S986" t="s">
        <v>411</v>
      </c>
      <c r="T986" s="1">
        <v>170956.7</v>
      </c>
      <c r="U986">
        <v>954.36</v>
      </c>
      <c r="V986">
        <v>0</v>
      </c>
      <c r="W986" s="1">
        <v>165773.20000000001</v>
      </c>
      <c r="X986" s="1">
        <v>5207</v>
      </c>
      <c r="Y986">
        <v>0</v>
      </c>
      <c r="Z986" s="1">
        <v>170980.2</v>
      </c>
      <c r="AA986">
        <v>0</v>
      </c>
      <c r="AB986">
        <v>0</v>
      </c>
      <c r="AD986">
        <v>8787722171521</v>
      </c>
      <c r="AE986" t="s">
        <v>412</v>
      </c>
      <c r="AG986" s="2">
        <v>45693</v>
      </c>
      <c r="AH986" s="1">
        <v>3333.62</v>
      </c>
      <c r="AI986" s="2">
        <v>45679</v>
      </c>
      <c r="AJ986" s="7">
        <v>2025</v>
      </c>
      <c r="AK986" s="2">
        <v>45670</v>
      </c>
      <c r="AP986" t="s">
        <v>413</v>
      </c>
      <c r="AT986" s="2">
        <v>46048</v>
      </c>
      <c r="AU986" s="2">
        <v>46048</v>
      </c>
      <c r="AV986" t="s">
        <v>414</v>
      </c>
      <c r="AW986" s="2">
        <v>45671</v>
      </c>
      <c r="AX986">
        <v>32881</v>
      </c>
      <c r="AY986" s="1">
        <v>216756.7</v>
      </c>
      <c r="BA986" t="s">
        <v>837</v>
      </c>
      <c r="BB986">
        <v>32881</v>
      </c>
      <c r="BD986" t="s">
        <v>478</v>
      </c>
      <c r="BE986" t="s">
        <v>417</v>
      </c>
      <c r="BF986">
        <v>5561983382162</v>
      </c>
      <c r="BG986" t="s">
        <v>6522</v>
      </c>
      <c r="BH986">
        <v>72910000</v>
      </c>
      <c r="BI986" t="s">
        <v>2523</v>
      </c>
      <c r="BJ986" t="s">
        <v>6523</v>
      </c>
      <c r="BL986" s="1">
        <v>3039.42</v>
      </c>
      <c r="BM986" s="2">
        <v>45841</v>
      </c>
      <c r="BQ986">
        <v>3432</v>
      </c>
      <c r="BR986">
        <v>6347</v>
      </c>
      <c r="BS986" t="s">
        <v>590</v>
      </c>
      <c r="BT986" s="2">
        <v>45667</v>
      </c>
      <c r="BU986">
        <v>900.43</v>
      </c>
      <c r="BY986" t="s">
        <v>6524</v>
      </c>
      <c r="BZ986" s="2">
        <v>45667</v>
      </c>
      <c r="CA986" s="2">
        <v>45680</v>
      </c>
      <c r="CB986" t="s">
        <v>6525</v>
      </c>
      <c r="CC986" s="2">
        <v>45666</v>
      </c>
      <c r="CD986" t="s">
        <v>424</v>
      </c>
      <c r="CF986" s="2">
        <v>45667</v>
      </c>
      <c r="CJ986" s="2">
        <v>45684</v>
      </c>
      <c r="CL986" s="2">
        <v>45667</v>
      </c>
      <c r="CM986" s="2">
        <v>45686</v>
      </c>
      <c r="CN986" s="2">
        <v>45666</v>
      </c>
      <c r="CO986" s="2">
        <v>45691</v>
      </c>
      <c r="CP986" s="2">
        <v>45680</v>
      </c>
      <c r="CR986" s="2">
        <v>45667</v>
      </c>
      <c r="CS986" s="2">
        <v>45674</v>
      </c>
      <c r="CU986" s="2">
        <v>45681</v>
      </c>
      <c r="CV986" s="2">
        <v>45723</v>
      </c>
      <c r="CW986" s="2">
        <v>45674</v>
      </c>
      <c r="CX986" s="2">
        <v>45692</v>
      </c>
      <c r="CY986" t="s">
        <v>424</v>
      </c>
      <c r="DD986" s="2">
        <v>45666</v>
      </c>
      <c r="DF986" s="2">
        <v>45693</v>
      </c>
      <c r="DI986" s="2">
        <v>45694</v>
      </c>
      <c r="DJ986" s="2">
        <v>45671</v>
      </c>
      <c r="DK986" s="2">
        <v>45723</v>
      </c>
      <c r="DL986" s="2">
        <v>45793</v>
      </c>
      <c r="DM986" s="2">
        <v>45803</v>
      </c>
      <c r="DN986" s="2">
        <v>46044</v>
      </c>
      <c r="DO986" s="2">
        <v>45674</v>
      </c>
      <c r="DP986" s="2">
        <v>46044</v>
      </c>
      <c r="DY986">
        <v>39028</v>
      </c>
      <c r="DZ986" t="s">
        <v>424</v>
      </c>
      <c r="EA986" t="s">
        <v>3282</v>
      </c>
      <c r="EE986" s="1">
        <v>4346.57</v>
      </c>
      <c r="EG986" t="s">
        <v>1640</v>
      </c>
      <c r="EH986" t="s">
        <v>3373</v>
      </c>
      <c r="EI986" t="s">
        <v>3282</v>
      </c>
      <c r="EJ986" t="s">
        <v>4126</v>
      </c>
      <c r="EK986" t="s">
        <v>1591</v>
      </c>
    </row>
    <row r="987" spans="1:141" hidden="1" x14ac:dyDescent="0.35">
      <c r="A987">
        <v>4166</v>
      </c>
      <c r="B987" t="s">
        <v>404</v>
      </c>
      <c r="C987">
        <v>5066</v>
      </c>
      <c r="D987" t="s">
        <v>833</v>
      </c>
      <c r="E987" t="s">
        <v>834</v>
      </c>
      <c r="F987" t="s">
        <v>623</v>
      </c>
      <c r="G987">
        <v>102</v>
      </c>
      <c r="H987" t="s">
        <v>474</v>
      </c>
      <c r="I987" t="s">
        <v>6526</v>
      </c>
      <c r="J987" t="s">
        <v>6527</v>
      </c>
      <c r="K987" t="s">
        <v>37</v>
      </c>
      <c r="L987" t="s">
        <v>106</v>
      </c>
      <c r="M987" t="s">
        <v>411</v>
      </c>
      <c r="N987" t="s">
        <v>411</v>
      </c>
      <c r="O987" t="s">
        <v>411</v>
      </c>
      <c r="P987" t="s">
        <v>424</v>
      </c>
      <c r="Q987" t="s">
        <v>424</v>
      </c>
      <c r="R987" t="s">
        <v>411</v>
      </c>
      <c r="S987" t="s">
        <v>411</v>
      </c>
      <c r="T987" s="1">
        <v>155967.32999999999</v>
      </c>
      <c r="U987">
        <v>931.13</v>
      </c>
      <c r="V987" s="1">
        <v>51892.54</v>
      </c>
      <c r="W987" s="1">
        <v>154030.92000000001</v>
      </c>
      <c r="X987" s="1">
        <v>2023</v>
      </c>
      <c r="Y987">
        <v>0</v>
      </c>
      <c r="Z987" s="1">
        <v>156053.92000000001</v>
      </c>
      <c r="AA987">
        <v>0</v>
      </c>
      <c r="AB987">
        <v>0</v>
      </c>
      <c r="AE987" t="s">
        <v>412</v>
      </c>
      <c r="AG987" s="2">
        <v>45698</v>
      </c>
      <c r="AH987" s="1">
        <v>3259.28</v>
      </c>
      <c r="AI987" s="2">
        <v>45678</v>
      </c>
      <c r="AJ987" s="7">
        <v>2025</v>
      </c>
      <c r="AK987" s="2">
        <v>45670</v>
      </c>
      <c r="AP987" t="s">
        <v>413</v>
      </c>
      <c r="AT987" s="2">
        <v>46048</v>
      </c>
      <c r="AU987" s="2">
        <v>46048</v>
      </c>
      <c r="AV987" t="s">
        <v>414</v>
      </c>
      <c r="AW987" s="2">
        <v>45671</v>
      </c>
      <c r="AX987">
        <v>32883</v>
      </c>
      <c r="AY987" s="1">
        <v>208117.33</v>
      </c>
      <c r="BA987" t="s">
        <v>837</v>
      </c>
      <c r="BB987">
        <v>32883</v>
      </c>
      <c r="BD987" t="s">
        <v>478</v>
      </c>
      <c r="BE987" t="s">
        <v>417</v>
      </c>
      <c r="BF987">
        <v>5561982956455</v>
      </c>
      <c r="BG987" t="s">
        <v>6528</v>
      </c>
      <c r="BH987">
        <v>72910001</v>
      </c>
      <c r="BI987" t="s">
        <v>1553</v>
      </c>
      <c r="BJ987" t="s">
        <v>6529</v>
      </c>
      <c r="BL987" s="1">
        <v>3724.5</v>
      </c>
      <c r="BQ987">
        <v>3394</v>
      </c>
      <c r="BR987">
        <v>6349</v>
      </c>
      <c r="BS987" t="s">
        <v>457</v>
      </c>
      <c r="BT987" s="2">
        <v>45665</v>
      </c>
      <c r="BU987">
        <v>900.49</v>
      </c>
      <c r="BY987" t="s">
        <v>6530</v>
      </c>
      <c r="BZ987" s="2">
        <v>45665</v>
      </c>
      <c r="CA987" s="2">
        <v>45684</v>
      </c>
      <c r="CB987" t="s">
        <v>6531</v>
      </c>
      <c r="CC987" s="2">
        <v>45667</v>
      </c>
      <c r="CD987" t="s">
        <v>424</v>
      </c>
      <c r="CF987" s="2">
        <v>45665</v>
      </c>
      <c r="CJ987" s="2">
        <v>45687</v>
      </c>
      <c r="CL987" s="2">
        <v>45665</v>
      </c>
      <c r="CM987" s="2">
        <v>45692</v>
      </c>
      <c r="CN987" s="2">
        <v>45667</v>
      </c>
      <c r="CO987" s="2">
        <v>45691</v>
      </c>
      <c r="CP987" s="2">
        <v>45678</v>
      </c>
      <c r="CR987" s="2">
        <v>45667</v>
      </c>
      <c r="CS987" s="2">
        <v>45674</v>
      </c>
      <c r="CU987" s="2">
        <v>45684</v>
      </c>
      <c r="CV987" s="2">
        <v>45723</v>
      </c>
      <c r="CW987" s="2">
        <v>45674</v>
      </c>
      <c r="CX987" s="2">
        <v>45695</v>
      </c>
      <c r="CY987" t="s">
        <v>424</v>
      </c>
      <c r="DD987" s="2">
        <v>45666</v>
      </c>
      <c r="DF987" s="2">
        <v>45698</v>
      </c>
      <c r="DI987" s="2">
        <v>45699</v>
      </c>
      <c r="DJ987" s="2">
        <v>45671</v>
      </c>
      <c r="DK987" s="2">
        <v>45723</v>
      </c>
      <c r="DL987" s="2">
        <v>45783</v>
      </c>
      <c r="DM987" s="2">
        <v>45792</v>
      </c>
      <c r="DN987" s="2">
        <v>46044</v>
      </c>
      <c r="DO987" s="2">
        <v>45674</v>
      </c>
      <c r="DP987" s="2">
        <v>46044</v>
      </c>
      <c r="DY987">
        <v>43238</v>
      </c>
      <c r="DZ987" t="s">
        <v>424</v>
      </c>
      <c r="EA987" t="s">
        <v>3282</v>
      </c>
      <c r="EE987" s="1">
        <v>4105.57</v>
      </c>
      <c r="EG987" t="s">
        <v>1640</v>
      </c>
      <c r="EH987" t="s">
        <v>3373</v>
      </c>
      <c r="EI987" t="s">
        <v>3282</v>
      </c>
      <c r="EJ987" t="s">
        <v>4126</v>
      </c>
      <c r="EK987" t="s">
        <v>1591</v>
      </c>
    </row>
    <row r="988" spans="1:141" hidden="1" x14ac:dyDescent="0.35">
      <c r="A988">
        <v>4167</v>
      </c>
      <c r="B988" t="s">
        <v>1352</v>
      </c>
      <c r="C988">
        <v>5054</v>
      </c>
      <c r="D988" t="s">
        <v>976</v>
      </c>
      <c r="E988" t="s">
        <v>834</v>
      </c>
      <c r="F988" t="s">
        <v>407</v>
      </c>
      <c r="G988" t="s">
        <v>2248</v>
      </c>
      <c r="H988" t="s">
        <v>408</v>
      </c>
      <c r="I988" t="s">
        <v>6532</v>
      </c>
      <c r="J988" t="s">
        <v>6533</v>
      </c>
      <c r="K988" t="s">
        <v>14</v>
      </c>
      <c r="L988" t="s">
        <v>50</v>
      </c>
      <c r="M988" t="s">
        <v>411</v>
      </c>
      <c r="N988" t="s">
        <v>411</v>
      </c>
      <c r="O988" t="s">
        <v>411</v>
      </c>
      <c r="P988" t="s">
        <v>411</v>
      </c>
      <c r="Q988" t="s">
        <v>411</v>
      </c>
      <c r="R988" t="s">
        <v>411</v>
      </c>
      <c r="S988" t="s">
        <v>411</v>
      </c>
      <c r="T988" s="1">
        <v>164200</v>
      </c>
      <c r="U988">
        <v>0</v>
      </c>
      <c r="V988">
        <v>0</v>
      </c>
      <c r="W988">
        <v>0</v>
      </c>
      <c r="X988">
        <v>0</v>
      </c>
      <c r="Y988">
        <v>0</v>
      </c>
      <c r="Z988">
        <v>0</v>
      </c>
      <c r="AA988">
        <v>0</v>
      </c>
      <c r="AB988">
        <v>0</v>
      </c>
      <c r="AE988" t="s">
        <v>412</v>
      </c>
      <c r="AG988" s="2">
        <v>45712</v>
      </c>
      <c r="AH988" s="1">
        <v>2971.71</v>
      </c>
      <c r="AI988" s="2">
        <v>45678</v>
      </c>
      <c r="AJ988" s="7">
        <v>2025</v>
      </c>
      <c r="AK988" s="2">
        <v>45672</v>
      </c>
      <c r="AP988" t="s">
        <v>3839</v>
      </c>
      <c r="AQ988" t="s">
        <v>3840</v>
      </c>
      <c r="AT988" s="2">
        <v>45733</v>
      </c>
      <c r="AU988" s="2">
        <v>45974</v>
      </c>
      <c r="AV988" t="s">
        <v>414</v>
      </c>
      <c r="AW988" s="2">
        <v>45673</v>
      </c>
      <c r="AX988">
        <v>32998</v>
      </c>
      <c r="AY988" s="1">
        <v>230001.6</v>
      </c>
      <c r="BA988" t="s">
        <v>980</v>
      </c>
      <c r="BB988">
        <v>32998</v>
      </c>
      <c r="BC988" t="s">
        <v>6534</v>
      </c>
      <c r="BD988" t="s">
        <v>416</v>
      </c>
      <c r="BE988" t="s">
        <v>417</v>
      </c>
      <c r="BF988">
        <v>5561993113472</v>
      </c>
      <c r="BG988" t="s">
        <v>6535</v>
      </c>
      <c r="BH988">
        <v>73813250</v>
      </c>
      <c r="BI988" t="s">
        <v>430</v>
      </c>
      <c r="BJ988" t="s">
        <v>6536</v>
      </c>
      <c r="BL988" s="1">
        <v>2550</v>
      </c>
      <c r="BQ988">
        <v>3655</v>
      </c>
      <c r="BR988">
        <v>6355</v>
      </c>
      <c r="BS988" t="s">
        <v>1195</v>
      </c>
      <c r="BT988" s="2">
        <v>45673</v>
      </c>
      <c r="BW988" t="s">
        <v>422</v>
      </c>
      <c r="BY988" t="s">
        <v>6537</v>
      </c>
      <c r="BZ988" s="2">
        <v>45673</v>
      </c>
      <c r="CC988" s="2">
        <v>45672</v>
      </c>
      <c r="CD988" t="s">
        <v>424</v>
      </c>
      <c r="CF988" s="2">
        <v>45673</v>
      </c>
      <c r="CJ988" s="2">
        <v>45693</v>
      </c>
      <c r="CL988" s="2">
        <v>45673</v>
      </c>
      <c r="CM988" s="2">
        <v>45693</v>
      </c>
      <c r="CN988" s="2">
        <v>45672</v>
      </c>
      <c r="CO988" s="2">
        <v>45691</v>
      </c>
      <c r="CP988" s="2">
        <v>45679</v>
      </c>
      <c r="CR988" s="2">
        <v>45673</v>
      </c>
      <c r="CS988" s="2">
        <v>45677</v>
      </c>
      <c r="CU988" s="2">
        <v>45687</v>
      </c>
      <c r="CV988" s="2">
        <v>45782</v>
      </c>
      <c r="CW988" s="2">
        <v>45677</v>
      </c>
      <c r="CY988" t="s">
        <v>424</v>
      </c>
      <c r="CZ988" s="2">
        <v>45705</v>
      </c>
      <c r="DC988" s="2">
        <v>45707</v>
      </c>
      <c r="DD988" s="2">
        <v>45679</v>
      </c>
      <c r="DF988" s="2">
        <v>45712</v>
      </c>
      <c r="DI988" s="2">
        <v>45714</v>
      </c>
      <c r="DJ988" s="2">
        <v>45305</v>
      </c>
      <c r="DK988" s="2">
        <v>45833</v>
      </c>
      <c r="DL988" s="2">
        <v>45852</v>
      </c>
      <c r="DM988" s="2">
        <v>45918</v>
      </c>
      <c r="DO988" s="2">
        <v>45677</v>
      </c>
      <c r="EE988" s="1">
        <v>1971.48</v>
      </c>
      <c r="EG988" t="s">
        <v>735</v>
      </c>
      <c r="EK988" t="s">
        <v>1591</v>
      </c>
    </row>
    <row r="989" spans="1:141" hidden="1" x14ac:dyDescent="0.35">
      <c r="A989">
        <v>4168</v>
      </c>
      <c r="B989" t="s">
        <v>404</v>
      </c>
      <c r="C989">
        <v>5059</v>
      </c>
      <c r="D989" t="s">
        <v>833</v>
      </c>
      <c r="E989" t="s">
        <v>834</v>
      </c>
      <c r="F989" t="s">
        <v>434</v>
      </c>
      <c r="G989">
        <v>3</v>
      </c>
      <c r="H989" t="s">
        <v>474</v>
      </c>
      <c r="I989" t="s">
        <v>6538</v>
      </c>
      <c r="J989" t="s">
        <v>6539</v>
      </c>
      <c r="K989" t="s">
        <v>37</v>
      </c>
      <c r="L989" t="s">
        <v>74</v>
      </c>
      <c r="M989" t="s">
        <v>411</v>
      </c>
      <c r="N989" t="s">
        <v>411</v>
      </c>
      <c r="O989" t="s">
        <v>411</v>
      </c>
      <c r="P989" t="s">
        <v>424</v>
      </c>
      <c r="Q989" t="s">
        <v>424</v>
      </c>
      <c r="R989" t="s">
        <v>411</v>
      </c>
      <c r="S989" t="s">
        <v>411</v>
      </c>
      <c r="T989" s="1">
        <v>165979.44</v>
      </c>
      <c r="U989">
        <v>901.51</v>
      </c>
      <c r="V989">
        <v>0</v>
      </c>
      <c r="W989" s="1">
        <v>157964.91</v>
      </c>
      <c r="X989" s="1">
        <v>8016</v>
      </c>
      <c r="Y989">
        <v>0</v>
      </c>
      <c r="Z989" s="1">
        <v>165980.91</v>
      </c>
      <c r="AA989">
        <v>0</v>
      </c>
      <c r="AB989">
        <v>0</v>
      </c>
      <c r="AD989">
        <v>8787722196079</v>
      </c>
      <c r="AE989" t="s">
        <v>412</v>
      </c>
      <c r="AG989" s="2">
        <v>45700</v>
      </c>
      <c r="AH989" s="1">
        <v>3334.53</v>
      </c>
      <c r="AI989" s="2">
        <v>45684</v>
      </c>
      <c r="AJ989" s="7">
        <v>2025</v>
      </c>
      <c r="AK989" s="2">
        <v>45672</v>
      </c>
      <c r="AP989" t="s">
        <v>413</v>
      </c>
      <c r="AT989" s="2">
        <v>46048</v>
      </c>
      <c r="AU989" s="2">
        <v>46048</v>
      </c>
      <c r="AV989" t="s">
        <v>414</v>
      </c>
      <c r="AW989" s="2">
        <v>45673</v>
      </c>
      <c r="AX989">
        <v>32999</v>
      </c>
      <c r="AY989" s="1">
        <v>220779.44</v>
      </c>
      <c r="BA989" t="s">
        <v>837</v>
      </c>
      <c r="BB989">
        <v>32999</v>
      </c>
      <c r="BD989" t="s">
        <v>2657</v>
      </c>
      <c r="BE989" t="s">
        <v>417</v>
      </c>
      <c r="BF989">
        <v>5561998654113</v>
      </c>
      <c r="BG989" t="s">
        <v>6540</v>
      </c>
      <c r="BH989">
        <v>73750000</v>
      </c>
      <c r="BI989" t="s">
        <v>6541</v>
      </c>
      <c r="BJ989" t="s">
        <v>6542</v>
      </c>
      <c r="BL989" s="1">
        <v>3005.04</v>
      </c>
      <c r="BM989" s="2">
        <v>45841</v>
      </c>
      <c r="BQ989">
        <v>3371</v>
      </c>
      <c r="BR989">
        <v>6356</v>
      </c>
      <c r="BS989" t="s">
        <v>490</v>
      </c>
      <c r="BT989" s="2">
        <v>45665</v>
      </c>
      <c r="BU989">
        <v>900.95</v>
      </c>
      <c r="BY989" t="s">
        <v>6543</v>
      </c>
      <c r="BZ989" s="2">
        <v>45665</v>
      </c>
      <c r="CA989" s="2">
        <v>45686</v>
      </c>
      <c r="CB989" t="s">
        <v>6544</v>
      </c>
      <c r="CC989" s="2">
        <v>45671</v>
      </c>
      <c r="CD989" t="s">
        <v>424</v>
      </c>
      <c r="CF989" s="2">
        <v>45665</v>
      </c>
      <c r="CJ989" s="2">
        <v>45688</v>
      </c>
      <c r="CL989" s="2">
        <v>45665</v>
      </c>
      <c r="CM989" s="2">
        <v>45695</v>
      </c>
      <c r="CN989" s="2">
        <v>45671</v>
      </c>
      <c r="CO989" s="2">
        <v>45691</v>
      </c>
      <c r="CP989" s="2">
        <v>45686</v>
      </c>
      <c r="CR989" s="2">
        <v>45671</v>
      </c>
      <c r="CS989" s="2">
        <v>45678</v>
      </c>
      <c r="CU989" s="2">
        <v>45686</v>
      </c>
      <c r="CV989" s="2">
        <v>45723</v>
      </c>
      <c r="CW989" s="2">
        <v>45678</v>
      </c>
      <c r="CX989" s="2">
        <v>45699</v>
      </c>
      <c r="CY989" t="s">
        <v>424</v>
      </c>
      <c r="DD989" s="2">
        <v>45672</v>
      </c>
      <c r="DF989" s="2">
        <v>45700</v>
      </c>
      <c r="DI989" s="2">
        <v>45700</v>
      </c>
      <c r="DJ989" s="2">
        <v>45672</v>
      </c>
      <c r="DK989" s="2">
        <v>45723</v>
      </c>
      <c r="DL989" s="2">
        <v>45762</v>
      </c>
      <c r="DM989" s="2">
        <v>45803</v>
      </c>
      <c r="DN989" s="2">
        <v>46044</v>
      </c>
      <c r="DO989" s="2">
        <v>45678</v>
      </c>
      <c r="DP989" s="2">
        <v>46044</v>
      </c>
      <c r="DY989">
        <v>39051</v>
      </c>
      <c r="EA989" t="s">
        <v>3282</v>
      </c>
      <c r="EE989" s="1">
        <v>4245.57</v>
      </c>
      <c r="EG989" t="s">
        <v>1640</v>
      </c>
      <c r="EH989" t="s">
        <v>3373</v>
      </c>
      <c r="EI989" t="s">
        <v>3282</v>
      </c>
      <c r="EJ989" t="s">
        <v>4126</v>
      </c>
      <c r="EK989" t="s">
        <v>1591</v>
      </c>
    </row>
    <row r="990" spans="1:141" hidden="1" x14ac:dyDescent="0.35">
      <c r="A990">
        <v>4169</v>
      </c>
      <c r="B990" t="s">
        <v>561</v>
      </c>
      <c r="C990">
        <v>5089</v>
      </c>
      <c r="D990" t="s">
        <v>4816</v>
      </c>
      <c r="E990" t="s">
        <v>834</v>
      </c>
      <c r="F990" t="s">
        <v>473</v>
      </c>
      <c r="G990">
        <v>1</v>
      </c>
      <c r="H990" t="s">
        <v>474</v>
      </c>
      <c r="I990" t="s">
        <v>6545</v>
      </c>
      <c r="J990" t="s">
        <v>6546</v>
      </c>
      <c r="K990" t="s">
        <v>38</v>
      </c>
      <c r="L990" t="s">
        <v>164</v>
      </c>
      <c r="M990" t="s">
        <v>411</v>
      </c>
      <c r="N990" t="s">
        <v>411</v>
      </c>
      <c r="O990" t="s">
        <v>411</v>
      </c>
      <c r="P990" t="s">
        <v>411</v>
      </c>
      <c r="Q990" t="s">
        <v>411</v>
      </c>
      <c r="R990" t="s">
        <v>411</v>
      </c>
      <c r="S990" t="s">
        <v>411</v>
      </c>
      <c r="T990" s="1">
        <v>156179.87</v>
      </c>
      <c r="U990">
        <v>525</v>
      </c>
      <c r="V990">
        <v>0</v>
      </c>
      <c r="W990" s="1">
        <v>102274.74</v>
      </c>
      <c r="X990" s="1">
        <v>53692</v>
      </c>
      <c r="Y990">
        <v>0</v>
      </c>
      <c r="Z990" s="1">
        <v>155966.74</v>
      </c>
      <c r="AA990">
        <v>0</v>
      </c>
      <c r="AB990">
        <v>0</v>
      </c>
      <c r="AE990" t="s">
        <v>412</v>
      </c>
      <c r="AH990">
        <v>0</v>
      </c>
      <c r="AK990" s="2">
        <v>45672</v>
      </c>
      <c r="AP990" t="s">
        <v>413</v>
      </c>
      <c r="AT990" s="2">
        <v>45702</v>
      </c>
      <c r="AU990" s="2">
        <v>45702</v>
      </c>
      <c r="AV990" t="s">
        <v>561</v>
      </c>
      <c r="AW990" s="2">
        <v>45673</v>
      </c>
      <c r="AX990">
        <v>33000</v>
      </c>
      <c r="AY990" s="1">
        <v>211168.16</v>
      </c>
      <c r="BA990" t="s">
        <v>4819</v>
      </c>
      <c r="BB990">
        <v>33000</v>
      </c>
      <c r="BD990" t="s">
        <v>478</v>
      </c>
      <c r="BE990" t="s">
        <v>417</v>
      </c>
      <c r="BF990">
        <v>5561981771382</v>
      </c>
      <c r="BG990" t="s">
        <v>6547</v>
      </c>
      <c r="BH990">
        <v>72911645</v>
      </c>
      <c r="BI990" t="s">
        <v>6548</v>
      </c>
      <c r="BJ990" t="s">
        <v>6549</v>
      </c>
      <c r="BL990" s="1">
        <v>1750</v>
      </c>
      <c r="BM990" s="2">
        <v>45846</v>
      </c>
      <c r="BO990" t="s">
        <v>6550</v>
      </c>
      <c r="BP990" t="s">
        <v>6551</v>
      </c>
      <c r="BQ990">
        <v>3875</v>
      </c>
      <c r="BR990">
        <v>6357</v>
      </c>
      <c r="BS990" t="s">
        <v>457</v>
      </c>
      <c r="BT990" s="2">
        <v>45667</v>
      </c>
      <c r="BY990" t="s">
        <v>6552</v>
      </c>
      <c r="BZ990" s="2">
        <v>45667</v>
      </c>
      <c r="CC990" s="2">
        <v>45670</v>
      </c>
      <c r="CF990" s="2">
        <v>45667</v>
      </c>
      <c r="CL990" s="2">
        <v>45667</v>
      </c>
      <c r="CN990" s="2">
        <v>45670</v>
      </c>
      <c r="CR990" s="2">
        <v>45671</v>
      </c>
      <c r="CS990" s="2">
        <v>45674</v>
      </c>
      <c r="CW990" s="2">
        <v>45674</v>
      </c>
      <c r="CY990" t="s">
        <v>424</v>
      </c>
      <c r="DD990" s="2">
        <v>45671</v>
      </c>
      <c r="DJ990" s="2">
        <v>45671</v>
      </c>
      <c r="DO990" s="2">
        <v>45674</v>
      </c>
      <c r="EG990" t="s">
        <v>1640</v>
      </c>
      <c r="EH990" t="s">
        <v>3373</v>
      </c>
      <c r="EI990" t="s">
        <v>6553</v>
      </c>
      <c r="EJ990" t="s">
        <v>4126</v>
      </c>
      <c r="EK990" t="s">
        <v>1591</v>
      </c>
    </row>
    <row r="991" spans="1:141" hidden="1" x14ac:dyDescent="0.35">
      <c r="A991">
        <v>4170</v>
      </c>
      <c r="B991" t="s">
        <v>404</v>
      </c>
      <c r="C991">
        <v>5091</v>
      </c>
      <c r="D991" t="s">
        <v>833</v>
      </c>
      <c r="E991" t="s">
        <v>834</v>
      </c>
      <c r="F991" t="s">
        <v>492</v>
      </c>
      <c r="G991">
        <v>101</v>
      </c>
      <c r="H991" t="s">
        <v>474</v>
      </c>
      <c r="I991" t="s">
        <v>6554</v>
      </c>
      <c r="J991" t="s">
        <v>6555</v>
      </c>
      <c r="K991" t="s">
        <v>38</v>
      </c>
      <c r="L991" t="s">
        <v>134</v>
      </c>
      <c r="M991" t="s">
        <v>411</v>
      </c>
      <c r="N991" t="s">
        <v>411</v>
      </c>
      <c r="O991" t="s">
        <v>411</v>
      </c>
      <c r="P991" t="s">
        <v>424</v>
      </c>
      <c r="Q991" t="s">
        <v>424</v>
      </c>
      <c r="R991" t="s">
        <v>411</v>
      </c>
      <c r="S991" t="s">
        <v>411</v>
      </c>
      <c r="T991" s="1">
        <v>148943.29</v>
      </c>
      <c r="U991">
        <v>570</v>
      </c>
      <c r="V991">
        <v>0</v>
      </c>
      <c r="W991" s="1">
        <v>111122.45</v>
      </c>
      <c r="X991" s="1">
        <v>37921</v>
      </c>
      <c r="Y991">
        <v>0</v>
      </c>
      <c r="Z991" s="1">
        <v>149043.45000000001</v>
      </c>
      <c r="AA991">
        <v>0</v>
      </c>
      <c r="AB991">
        <v>0</v>
      </c>
      <c r="AE991" t="s">
        <v>412</v>
      </c>
      <c r="AG991" s="2">
        <v>45692</v>
      </c>
      <c r="AH991" s="1">
        <v>2925.65</v>
      </c>
      <c r="AI991" s="2">
        <v>45678</v>
      </c>
      <c r="AJ991" s="7">
        <v>2025</v>
      </c>
      <c r="AK991" s="2">
        <v>45673</v>
      </c>
      <c r="AP991" t="s">
        <v>413</v>
      </c>
      <c r="AT991" s="2">
        <v>46048</v>
      </c>
      <c r="AU991" s="2">
        <v>46048</v>
      </c>
      <c r="AV991" t="s">
        <v>414</v>
      </c>
      <c r="AW991" s="2">
        <v>45673</v>
      </c>
      <c r="AX991">
        <v>33004</v>
      </c>
      <c r="AY991" s="1">
        <v>201648.29</v>
      </c>
      <c r="BA991" t="s">
        <v>837</v>
      </c>
      <c r="BB991">
        <v>33004</v>
      </c>
      <c r="BD991" t="s">
        <v>478</v>
      </c>
      <c r="BE991" t="s">
        <v>417</v>
      </c>
      <c r="BF991">
        <v>5561992756143</v>
      </c>
      <c r="BG991" t="s">
        <v>6556</v>
      </c>
      <c r="BH991">
        <v>72910000</v>
      </c>
      <c r="BI991" t="s">
        <v>3096</v>
      </c>
      <c r="BJ991" t="s">
        <v>6557</v>
      </c>
      <c r="BL991" s="1">
        <v>2000</v>
      </c>
      <c r="BQ991">
        <v>3345</v>
      </c>
      <c r="BR991">
        <v>6358</v>
      </c>
      <c r="BS991" t="s">
        <v>421</v>
      </c>
      <c r="BT991" s="2">
        <v>45667</v>
      </c>
      <c r="BU991">
        <v>900.72</v>
      </c>
      <c r="BY991" t="s">
        <v>6558</v>
      </c>
      <c r="BZ991" s="2">
        <v>45667</v>
      </c>
      <c r="CA991" s="2">
        <v>45680</v>
      </c>
      <c r="CC991" s="2">
        <v>45670</v>
      </c>
      <c r="CD991" t="s">
        <v>424</v>
      </c>
      <c r="CF991" s="2">
        <v>45667</v>
      </c>
      <c r="CJ991" s="2">
        <v>45684</v>
      </c>
      <c r="CL991" s="2">
        <v>45667</v>
      </c>
      <c r="CM991" s="2">
        <v>45686</v>
      </c>
      <c r="CN991" s="2">
        <v>45670</v>
      </c>
      <c r="CO991" s="2">
        <v>45718</v>
      </c>
      <c r="CP991" s="2">
        <v>45680</v>
      </c>
      <c r="CR991" s="2">
        <v>45671</v>
      </c>
      <c r="CS991" s="2">
        <v>45674</v>
      </c>
      <c r="CU991" s="2">
        <v>45681</v>
      </c>
      <c r="CV991" s="2">
        <v>45723</v>
      </c>
      <c r="CW991" s="2">
        <v>45674</v>
      </c>
      <c r="CX991" s="2">
        <v>45692</v>
      </c>
      <c r="CY991" t="s">
        <v>424</v>
      </c>
      <c r="DD991" s="2">
        <v>45671</v>
      </c>
      <c r="DF991" s="2">
        <v>45692</v>
      </c>
      <c r="DI991" s="2">
        <v>45698</v>
      </c>
      <c r="DJ991" s="2">
        <v>45671</v>
      </c>
      <c r="DK991" s="2">
        <v>45723</v>
      </c>
      <c r="DL991" s="2">
        <v>45820</v>
      </c>
      <c r="DM991" s="2">
        <v>45820</v>
      </c>
      <c r="DN991" s="2">
        <v>46044</v>
      </c>
      <c r="DO991" s="2">
        <v>45674</v>
      </c>
      <c r="DP991" s="2">
        <v>46044</v>
      </c>
      <c r="DY991">
        <v>39027</v>
      </c>
      <c r="EA991" t="s">
        <v>3282</v>
      </c>
      <c r="EE991" s="1">
        <v>4345.57</v>
      </c>
      <c r="EG991" t="s">
        <v>1640</v>
      </c>
      <c r="EH991" t="s">
        <v>3373</v>
      </c>
      <c r="EI991" t="s">
        <v>3282</v>
      </c>
      <c r="EJ991" t="s">
        <v>4126</v>
      </c>
      <c r="EK991" t="s">
        <v>1591</v>
      </c>
    </row>
    <row r="992" spans="1:141" hidden="1" x14ac:dyDescent="0.35">
      <c r="A992">
        <v>4171</v>
      </c>
      <c r="B992" t="s">
        <v>404</v>
      </c>
      <c r="C992">
        <v>5099</v>
      </c>
      <c r="D992" t="s">
        <v>833</v>
      </c>
      <c r="E992" t="s">
        <v>834</v>
      </c>
      <c r="F992" t="s">
        <v>461</v>
      </c>
      <c r="G992">
        <v>3</v>
      </c>
      <c r="H992" t="s">
        <v>474</v>
      </c>
      <c r="I992" t="s">
        <v>6559</v>
      </c>
      <c r="J992" t="s">
        <v>6560</v>
      </c>
      <c r="K992" t="s">
        <v>37</v>
      </c>
      <c r="L992" t="s">
        <v>36</v>
      </c>
      <c r="M992" t="s">
        <v>411</v>
      </c>
      <c r="N992" t="s">
        <v>411</v>
      </c>
      <c r="O992" t="s">
        <v>411</v>
      </c>
      <c r="P992" t="s">
        <v>424</v>
      </c>
      <c r="Q992" t="s">
        <v>424</v>
      </c>
      <c r="R992" t="s">
        <v>411</v>
      </c>
      <c r="S992" t="s">
        <v>411</v>
      </c>
      <c r="T992" s="1">
        <v>162922.79</v>
      </c>
      <c r="U992">
        <v>795.39</v>
      </c>
      <c r="V992">
        <v>0</v>
      </c>
      <c r="W992" s="1">
        <v>147145.19</v>
      </c>
      <c r="X992" s="1">
        <v>15779</v>
      </c>
      <c r="Y992">
        <v>0</v>
      </c>
      <c r="Z992" s="1">
        <v>162924.19</v>
      </c>
      <c r="AA992">
        <v>0</v>
      </c>
      <c r="AB992">
        <v>0</v>
      </c>
      <c r="AD992">
        <v>8787722253412</v>
      </c>
      <c r="AE992" t="s">
        <v>412</v>
      </c>
      <c r="AG992" s="2">
        <v>45695</v>
      </c>
      <c r="AH992" s="1">
        <v>2851.31</v>
      </c>
      <c r="AI992" s="2">
        <v>45681</v>
      </c>
      <c r="AJ992" s="7">
        <v>2025</v>
      </c>
      <c r="AK992" s="2">
        <v>45674</v>
      </c>
      <c r="AP992" t="s">
        <v>413</v>
      </c>
      <c r="AT992" s="2">
        <v>46048</v>
      </c>
      <c r="AU992" s="2">
        <v>46048</v>
      </c>
      <c r="AV992" t="s">
        <v>414</v>
      </c>
      <c r="AW992" s="2">
        <v>45674</v>
      </c>
      <c r="AX992">
        <v>33176</v>
      </c>
      <c r="AY992" s="1">
        <v>216782.79</v>
      </c>
      <c r="BA992" t="s">
        <v>837</v>
      </c>
      <c r="BB992">
        <v>33176</v>
      </c>
      <c r="BE992" t="s">
        <v>417</v>
      </c>
      <c r="BF992">
        <v>5564981216775</v>
      </c>
      <c r="BG992" t="s">
        <v>6561</v>
      </c>
      <c r="BH992">
        <v>72910000</v>
      </c>
      <c r="BI992" t="s">
        <v>2356</v>
      </c>
      <c r="BJ992" t="s">
        <v>6562</v>
      </c>
      <c r="BL992" s="1">
        <v>2651.31</v>
      </c>
      <c r="BM992" s="2">
        <v>45847</v>
      </c>
      <c r="BQ992">
        <v>3339</v>
      </c>
      <c r="BR992">
        <v>6359</v>
      </c>
      <c r="BS992" t="s">
        <v>449</v>
      </c>
      <c r="BT992" s="2">
        <v>45671</v>
      </c>
      <c r="BU992">
        <v>900.95</v>
      </c>
      <c r="BW992" t="s">
        <v>422</v>
      </c>
      <c r="BY992" t="s">
        <v>6563</v>
      </c>
      <c r="BZ992" s="2">
        <v>45671</v>
      </c>
      <c r="CA992" s="2">
        <v>45681</v>
      </c>
      <c r="CB992" t="s">
        <v>6564</v>
      </c>
      <c r="CC992" s="2">
        <v>45673</v>
      </c>
      <c r="CD992" t="s">
        <v>424</v>
      </c>
      <c r="CF992" s="2">
        <v>45671</v>
      </c>
      <c r="CJ992" s="2">
        <v>45687</v>
      </c>
      <c r="CL992" s="2">
        <v>45671</v>
      </c>
      <c r="CM992" s="2">
        <v>45692</v>
      </c>
      <c r="CN992" s="2">
        <v>45673</v>
      </c>
      <c r="CO992" s="2">
        <v>45691</v>
      </c>
      <c r="CP992" s="2">
        <v>45684</v>
      </c>
      <c r="CR992" s="2">
        <v>45677</v>
      </c>
      <c r="CS992" s="2">
        <v>45679</v>
      </c>
      <c r="CU992" s="2">
        <v>45687</v>
      </c>
      <c r="CV992" s="2">
        <v>45723</v>
      </c>
      <c r="CW992" s="2">
        <v>45679</v>
      </c>
      <c r="CX992" s="2">
        <v>45695</v>
      </c>
      <c r="CY992" t="s">
        <v>424</v>
      </c>
      <c r="DD992" s="2">
        <v>45673</v>
      </c>
      <c r="DF992" s="2">
        <v>45695</v>
      </c>
      <c r="DI992" s="2">
        <v>45702</v>
      </c>
      <c r="DJ992" s="2">
        <v>45672</v>
      </c>
      <c r="DK992" s="2">
        <v>45723</v>
      </c>
      <c r="DL992" s="2">
        <v>45784</v>
      </c>
      <c r="DM992" s="2">
        <v>45792</v>
      </c>
      <c r="DN992" s="2">
        <v>46044</v>
      </c>
      <c r="DO992" s="2">
        <v>45678</v>
      </c>
      <c r="DP992" s="2">
        <v>46044</v>
      </c>
      <c r="DY992">
        <v>39032</v>
      </c>
      <c r="EA992" t="s">
        <v>3282</v>
      </c>
      <c r="EE992" s="1">
        <v>4205.57</v>
      </c>
      <c r="EG992" t="s">
        <v>1640</v>
      </c>
      <c r="EH992" t="s">
        <v>3373</v>
      </c>
      <c r="EI992" t="s">
        <v>3282</v>
      </c>
      <c r="EJ992" t="s">
        <v>4126</v>
      </c>
      <c r="EK992" t="s">
        <v>1591</v>
      </c>
    </row>
    <row r="993" spans="1:141" hidden="1" x14ac:dyDescent="0.35">
      <c r="A993">
        <v>4172</v>
      </c>
      <c r="B993" t="s">
        <v>404</v>
      </c>
      <c r="C993">
        <v>5090</v>
      </c>
      <c r="D993" t="s">
        <v>724</v>
      </c>
      <c r="E993" t="s">
        <v>472</v>
      </c>
      <c r="F993" t="s">
        <v>725</v>
      </c>
      <c r="G993" t="s">
        <v>6565</v>
      </c>
      <c r="H993" t="s">
        <v>408</v>
      </c>
      <c r="I993" t="s">
        <v>6566</v>
      </c>
      <c r="J993" t="s">
        <v>6567</v>
      </c>
      <c r="K993" t="s">
        <v>22</v>
      </c>
      <c r="L993" t="s">
        <v>200</v>
      </c>
      <c r="M993" t="s">
        <v>411</v>
      </c>
      <c r="N993" t="s">
        <v>411</v>
      </c>
      <c r="O993" t="s">
        <v>411</v>
      </c>
      <c r="P993" t="s">
        <v>411</v>
      </c>
      <c r="Q993" t="s">
        <v>411</v>
      </c>
      <c r="R993" t="s">
        <v>411</v>
      </c>
      <c r="S993" t="s">
        <v>411</v>
      </c>
      <c r="T993" s="1">
        <v>400000</v>
      </c>
      <c r="U993">
        <v>0</v>
      </c>
      <c r="V993">
        <v>0</v>
      </c>
      <c r="W993">
        <v>0</v>
      </c>
      <c r="X993">
        <v>0</v>
      </c>
      <c r="Y993">
        <v>0</v>
      </c>
      <c r="Z993">
        <v>0</v>
      </c>
      <c r="AA993">
        <v>0</v>
      </c>
      <c r="AB993">
        <v>0</v>
      </c>
      <c r="AE993" t="s">
        <v>412</v>
      </c>
      <c r="AH993">
        <v>0</v>
      </c>
      <c r="AK993" s="2">
        <v>45674</v>
      </c>
      <c r="AP993" t="s">
        <v>813</v>
      </c>
      <c r="AQ993" t="s">
        <v>814</v>
      </c>
      <c r="AT993" s="2">
        <v>45898</v>
      </c>
      <c r="AU993" s="2">
        <v>45898</v>
      </c>
      <c r="AV993" t="s">
        <v>414</v>
      </c>
      <c r="AW993" s="2">
        <v>45688</v>
      </c>
      <c r="AX993">
        <v>33744</v>
      </c>
      <c r="AY993" s="1">
        <v>400000</v>
      </c>
      <c r="BA993" t="s">
        <v>730</v>
      </c>
      <c r="BB993">
        <v>33744</v>
      </c>
      <c r="BD993" t="s">
        <v>6568</v>
      </c>
      <c r="BE993" t="s">
        <v>417</v>
      </c>
      <c r="BF993">
        <v>5562998145391</v>
      </c>
      <c r="BG993" t="s">
        <v>6569</v>
      </c>
      <c r="BH993">
        <v>74525050</v>
      </c>
      <c r="BI993" t="s">
        <v>6570</v>
      </c>
      <c r="BJ993" t="s">
        <v>6571</v>
      </c>
      <c r="BL993">
        <v>0</v>
      </c>
      <c r="BO993" t="s">
        <v>6572</v>
      </c>
      <c r="BP993" t="s">
        <v>6573</v>
      </c>
      <c r="BQ993">
        <v>1948</v>
      </c>
      <c r="BR993">
        <v>6380</v>
      </c>
    </row>
    <row r="994" spans="1:141" hidden="1" x14ac:dyDescent="0.35">
      <c r="A994">
        <v>4173</v>
      </c>
      <c r="B994" t="s">
        <v>404</v>
      </c>
      <c r="C994">
        <v>5088</v>
      </c>
      <c r="D994" t="s">
        <v>724</v>
      </c>
      <c r="E994" t="s">
        <v>472</v>
      </c>
      <c r="F994" t="s">
        <v>725</v>
      </c>
      <c r="G994" t="s">
        <v>6574</v>
      </c>
      <c r="H994" t="s">
        <v>408</v>
      </c>
      <c r="I994" t="s">
        <v>6566</v>
      </c>
      <c r="J994" t="s">
        <v>6567</v>
      </c>
      <c r="K994" t="s">
        <v>22</v>
      </c>
      <c r="L994" t="s">
        <v>200</v>
      </c>
      <c r="M994" t="s">
        <v>411</v>
      </c>
      <c r="N994" t="s">
        <v>411</v>
      </c>
      <c r="O994" t="s">
        <v>411</v>
      </c>
      <c r="P994" t="s">
        <v>411</v>
      </c>
      <c r="Q994" t="s">
        <v>411</v>
      </c>
      <c r="R994" t="s">
        <v>411</v>
      </c>
      <c r="S994" t="s">
        <v>411</v>
      </c>
      <c r="T994" s="1">
        <v>400000</v>
      </c>
      <c r="U994">
        <v>0</v>
      </c>
      <c r="V994">
        <v>0</v>
      </c>
      <c r="W994">
        <v>0</v>
      </c>
      <c r="X994">
        <v>0</v>
      </c>
      <c r="Y994">
        <v>0</v>
      </c>
      <c r="Z994">
        <v>0</v>
      </c>
      <c r="AA994">
        <v>0</v>
      </c>
      <c r="AB994">
        <v>0</v>
      </c>
      <c r="AE994" t="s">
        <v>412</v>
      </c>
      <c r="AH994">
        <v>0</v>
      </c>
      <c r="AK994" s="2">
        <v>45674</v>
      </c>
      <c r="AP994" t="s">
        <v>813</v>
      </c>
      <c r="AQ994" t="s">
        <v>814</v>
      </c>
      <c r="AT994" s="2">
        <v>45897</v>
      </c>
      <c r="AU994" s="2">
        <v>45897</v>
      </c>
      <c r="AV994" t="s">
        <v>414</v>
      </c>
      <c r="AW994" s="2">
        <v>45688</v>
      </c>
      <c r="AX994">
        <v>33743</v>
      </c>
      <c r="AY994" s="1">
        <v>400000</v>
      </c>
      <c r="BA994" t="s">
        <v>730</v>
      </c>
      <c r="BB994">
        <v>33743</v>
      </c>
      <c r="BD994" t="s">
        <v>6568</v>
      </c>
      <c r="BE994" t="s">
        <v>417</v>
      </c>
      <c r="BF994">
        <v>5562998145391</v>
      </c>
      <c r="BG994" t="s">
        <v>6569</v>
      </c>
      <c r="BH994">
        <v>74525050</v>
      </c>
      <c r="BI994" t="s">
        <v>6570</v>
      </c>
      <c r="BJ994" t="s">
        <v>6571</v>
      </c>
      <c r="BL994">
        <v>0</v>
      </c>
      <c r="BO994" t="s">
        <v>6575</v>
      </c>
      <c r="BP994" t="s">
        <v>6576</v>
      </c>
      <c r="BQ994">
        <v>1946</v>
      </c>
      <c r="BR994">
        <v>6380</v>
      </c>
    </row>
    <row r="995" spans="1:141" hidden="1" x14ac:dyDescent="0.35">
      <c r="A995">
        <v>4174</v>
      </c>
      <c r="B995" t="s">
        <v>404</v>
      </c>
      <c r="C995">
        <v>5087</v>
      </c>
      <c r="D995" t="s">
        <v>724</v>
      </c>
      <c r="E995" t="s">
        <v>472</v>
      </c>
      <c r="F995" t="s">
        <v>725</v>
      </c>
      <c r="G995" t="s">
        <v>6577</v>
      </c>
      <c r="H995" t="s">
        <v>408</v>
      </c>
      <c r="I995" t="s">
        <v>6566</v>
      </c>
      <c r="J995" t="s">
        <v>6567</v>
      </c>
      <c r="K995" t="s">
        <v>22</v>
      </c>
      <c r="L995" t="s">
        <v>200</v>
      </c>
      <c r="M995" t="s">
        <v>411</v>
      </c>
      <c r="N995" t="s">
        <v>411</v>
      </c>
      <c r="O995" t="s">
        <v>411</v>
      </c>
      <c r="P995" t="s">
        <v>411</v>
      </c>
      <c r="Q995" t="s">
        <v>411</v>
      </c>
      <c r="R995" t="s">
        <v>411</v>
      </c>
      <c r="S995" t="s">
        <v>411</v>
      </c>
      <c r="T995" s="1">
        <v>400000</v>
      </c>
      <c r="U995">
        <v>0</v>
      </c>
      <c r="V995">
        <v>0</v>
      </c>
      <c r="W995">
        <v>0</v>
      </c>
      <c r="X995">
        <v>0</v>
      </c>
      <c r="Y995">
        <v>0</v>
      </c>
      <c r="Z995">
        <v>0</v>
      </c>
      <c r="AA995">
        <v>0</v>
      </c>
      <c r="AB995">
        <v>0</v>
      </c>
      <c r="AE995" t="s">
        <v>412</v>
      </c>
      <c r="AH995">
        <v>0</v>
      </c>
      <c r="AK995" s="2">
        <v>45674</v>
      </c>
      <c r="AP995" t="s">
        <v>813</v>
      </c>
      <c r="AQ995" t="s">
        <v>814</v>
      </c>
      <c r="AT995" s="2">
        <v>45897</v>
      </c>
      <c r="AU995" s="2">
        <v>45897</v>
      </c>
      <c r="AV995" t="s">
        <v>414</v>
      </c>
      <c r="AW995" s="2">
        <v>45688</v>
      </c>
      <c r="AX995">
        <v>33742</v>
      </c>
      <c r="AY995" s="1">
        <v>400000</v>
      </c>
      <c r="BA995" t="s">
        <v>730</v>
      </c>
      <c r="BB995">
        <v>33742</v>
      </c>
      <c r="BD995" t="s">
        <v>6568</v>
      </c>
      <c r="BE995" t="s">
        <v>417</v>
      </c>
      <c r="BF995">
        <v>5562998145391</v>
      </c>
      <c r="BG995" t="s">
        <v>6569</v>
      </c>
      <c r="BH995">
        <v>74525050</v>
      </c>
      <c r="BI995" t="s">
        <v>6570</v>
      </c>
      <c r="BJ995" t="s">
        <v>6571</v>
      </c>
      <c r="BL995">
        <v>0</v>
      </c>
      <c r="BO995" t="s">
        <v>6578</v>
      </c>
      <c r="BP995" t="s">
        <v>6579</v>
      </c>
      <c r="BQ995">
        <v>1945</v>
      </c>
      <c r="BR995">
        <v>6380</v>
      </c>
    </row>
    <row r="996" spans="1:141" hidden="1" x14ac:dyDescent="0.35">
      <c r="A996">
        <v>4175</v>
      </c>
      <c r="B996" t="s">
        <v>404</v>
      </c>
      <c r="C996">
        <v>5101</v>
      </c>
      <c r="D996" t="s">
        <v>5000</v>
      </c>
      <c r="E996" t="s">
        <v>834</v>
      </c>
      <c r="F996" t="s">
        <v>451</v>
      </c>
      <c r="G996">
        <v>202</v>
      </c>
      <c r="H996" t="s">
        <v>408</v>
      </c>
      <c r="I996" t="s">
        <v>6580</v>
      </c>
      <c r="J996" t="s">
        <v>6581</v>
      </c>
      <c r="K996" t="s">
        <v>14</v>
      </c>
      <c r="L996" t="s">
        <v>154</v>
      </c>
      <c r="M996" t="s">
        <v>411</v>
      </c>
      <c r="N996" t="s">
        <v>411</v>
      </c>
      <c r="O996" t="s">
        <v>411</v>
      </c>
      <c r="P996" t="s">
        <v>411</v>
      </c>
      <c r="Q996" t="s">
        <v>411</v>
      </c>
      <c r="R996" t="s">
        <v>411</v>
      </c>
      <c r="S996" t="s">
        <v>411</v>
      </c>
      <c r="T996" s="1">
        <v>155565.34</v>
      </c>
      <c r="U996">
        <v>0</v>
      </c>
      <c r="V996">
        <v>0</v>
      </c>
      <c r="W996">
        <v>0</v>
      </c>
      <c r="X996">
        <v>0</v>
      </c>
      <c r="Y996">
        <v>0</v>
      </c>
      <c r="Z996">
        <v>0</v>
      </c>
      <c r="AA996">
        <v>0</v>
      </c>
      <c r="AB996">
        <v>0</v>
      </c>
      <c r="AE996" t="s">
        <v>412</v>
      </c>
      <c r="AG996" s="2">
        <v>45728</v>
      </c>
      <c r="AH996" s="1">
        <v>2971.71</v>
      </c>
      <c r="AI996" s="2">
        <v>45684</v>
      </c>
      <c r="AJ996" s="7">
        <v>2025</v>
      </c>
      <c r="AK996" s="2">
        <v>45677</v>
      </c>
      <c r="AP996" t="s">
        <v>3839</v>
      </c>
      <c r="AT996" s="2">
        <v>45943</v>
      </c>
      <c r="AU996" s="2">
        <v>45943</v>
      </c>
      <c r="AV996" t="s">
        <v>414</v>
      </c>
      <c r="AW996" s="2">
        <v>45677</v>
      </c>
      <c r="AX996">
        <v>33206</v>
      </c>
      <c r="AY996" s="1">
        <v>229935.25</v>
      </c>
      <c r="BA996" t="s">
        <v>5003</v>
      </c>
      <c r="BB996">
        <v>33206</v>
      </c>
      <c r="BC996" t="s">
        <v>6582</v>
      </c>
      <c r="BD996" t="s">
        <v>416</v>
      </c>
      <c r="BE996" t="s">
        <v>417</v>
      </c>
      <c r="BF996">
        <v>5561998940279</v>
      </c>
      <c r="BG996" t="s">
        <v>6583</v>
      </c>
      <c r="BH996">
        <v>73807335</v>
      </c>
      <c r="BI996" t="s">
        <v>588</v>
      </c>
      <c r="BJ996" t="s">
        <v>6584</v>
      </c>
      <c r="BL996" s="1">
        <v>2754.42</v>
      </c>
      <c r="BQ996">
        <v>4092</v>
      </c>
      <c r="BR996">
        <v>6361</v>
      </c>
      <c r="BS996" t="s">
        <v>1251</v>
      </c>
      <c r="BT996" s="2">
        <v>45678</v>
      </c>
      <c r="BW996" t="s">
        <v>422</v>
      </c>
      <c r="BY996" t="s">
        <v>6585</v>
      </c>
      <c r="BZ996" s="2">
        <v>45678</v>
      </c>
      <c r="CC996" s="2">
        <v>45677</v>
      </c>
      <c r="CD996" t="s">
        <v>424</v>
      </c>
      <c r="CF996" s="2">
        <v>45678</v>
      </c>
      <c r="CJ996" s="2">
        <v>45706</v>
      </c>
      <c r="CL996" s="2">
        <v>45679</v>
      </c>
      <c r="CM996" s="2">
        <v>45707</v>
      </c>
      <c r="CN996" s="2">
        <v>45677</v>
      </c>
      <c r="CO996" s="2">
        <v>45748</v>
      </c>
      <c r="CP996" s="2">
        <v>45692</v>
      </c>
      <c r="CR996" s="2">
        <v>45679</v>
      </c>
      <c r="CS996" s="2">
        <v>45677</v>
      </c>
      <c r="CU996" s="2">
        <v>45701</v>
      </c>
      <c r="CV996" s="2">
        <v>45784</v>
      </c>
      <c r="CW996" s="2">
        <v>45677</v>
      </c>
      <c r="CY996" t="s">
        <v>424</v>
      </c>
      <c r="DD996" s="2">
        <v>45679</v>
      </c>
      <c r="DF996" s="2">
        <v>45728</v>
      </c>
      <c r="DI996" s="2">
        <v>45729</v>
      </c>
      <c r="DJ996" s="2">
        <v>45672</v>
      </c>
      <c r="DK996" s="2">
        <v>45786</v>
      </c>
      <c r="DL996" s="2">
        <v>45818</v>
      </c>
      <c r="DM996" s="2">
        <v>45862</v>
      </c>
      <c r="DN996" s="2">
        <v>45881</v>
      </c>
      <c r="DO996" s="2">
        <v>45677</v>
      </c>
      <c r="DP996" s="2">
        <v>45889</v>
      </c>
      <c r="DY996">
        <v>485</v>
      </c>
      <c r="EE996" s="1">
        <v>2037.39</v>
      </c>
      <c r="EG996" t="s">
        <v>735</v>
      </c>
      <c r="EK996" t="s">
        <v>1591</v>
      </c>
    </row>
    <row r="997" spans="1:141" hidden="1" x14ac:dyDescent="0.35">
      <c r="A997">
        <v>4176</v>
      </c>
      <c r="B997" t="s">
        <v>1352</v>
      </c>
      <c r="C997">
        <v>5093</v>
      </c>
      <c r="D997" t="s">
        <v>976</v>
      </c>
      <c r="E997" t="s">
        <v>834</v>
      </c>
      <c r="F997" t="s">
        <v>434</v>
      </c>
      <c r="G997" t="s">
        <v>1312</v>
      </c>
      <c r="H997" t="s">
        <v>408</v>
      </c>
      <c r="I997" t="s">
        <v>6586</v>
      </c>
      <c r="J997" t="s">
        <v>6587</v>
      </c>
      <c r="K997" t="s">
        <v>14</v>
      </c>
      <c r="L997" t="s">
        <v>179</v>
      </c>
      <c r="M997" t="s">
        <v>411</v>
      </c>
      <c r="N997" t="s">
        <v>411</v>
      </c>
      <c r="O997" t="s">
        <v>411</v>
      </c>
      <c r="P997" t="s">
        <v>411</v>
      </c>
      <c r="Q997" t="s">
        <v>411</v>
      </c>
      <c r="R997" t="s">
        <v>411</v>
      </c>
      <c r="S997" t="s">
        <v>411</v>
      </c>
      <c r="T997" s="1">
        <v>164200</v>
      </c>
      <c r="U997">
        <v>0</v>
      </c>
      <c r="V997">
        <v>0</v>
      </c>
      <c r="W997" s="1">
        <v>164200</v>
      </c>
      <c r="X997">
        <v>0</v>
      </c>
      <c r="Y997">
        <v>0</v>
      </c>
      <c r="Z997" s="1">
        <v>164200</v>
      </c>
      <c r="AA997">
        <v>0</v>
      </c>
      <c r="AB997">
        <v>0</v>
      </c>
      <c r="AE997" t="s">
        <v>412</v>
      </c>
      <c r="AG997" s="2">
        <v>45714</v>
      </c>
      <c r="AH997" s="1">
        <v>3373.22</v>
      </c>
      <c r="AI997" s="2">
        <v>45686</v>
      </c>
      <c r="AJ997" s="7">
        <v>2025</v>
      </c>
      <c r="AK997" s="2">
        <v>45677</v>
      </c>
      <c r="AP997" t="s">
        <v>3839</v>
      </c>
      <c r="AT997" s="2">
        <v>45733</v>
      </c>
      <c r="AU997" s="2">
        <v>45974</v>
      </c>
      <c r="AV997" t="s">
        <v>414</v>
      </c>
      <c r="AW997" s="2">
        <v>45677</v>
      </c>
      <c r="AX997">
        <v>33205</v>
      </c>
      <c r="AY997" s="1">
        <v>230000</v>
      </c>
      <c r="BA997" t="s">
        <v>980</v>
      </c>
      <c r="BB997">
        <v>33205</v>
      </c>
      <c r="BC997" t="s">
        <v>6588</v>
      </c>
      <c r="BD997" t="s">
        <v>416</v>
      </c>
      <c r="BE997" t="s">
        <v>417</v>
      </c>
      <c r="BF997">
        <v>5561992499310</v>
      </c>
      <c r="BG997" t="s">
        <v>6589</v>
      </c>
      <c r="BH997">
        <v>73809305</v>
      </c>
      <c r="BI997" t="s">
        <v>1515</v>
      </c>
      <c r="BJ997" t="s">
        <v>6590</v>
      </c>
      <c r="BL997" s="1">
        <v>3564.67</v>
      </c>
      <c r="BQ997">
        <v>3635</v>
      </c>
      <c r="BR997">
        <v>6360</v>
      </c>
      <c r="BS997" t="s">
        <v>1251</v>
      </c>
      <c r="BT997" s="2">
        <v>45680</v>
      </c>
      <c r="BW997" t="s">
        <v>422</v>
      </c>
      <c r="BY997" t="s">
        <v>6591</v>
      </c>
      <c r="BZ997" s="2">
        <v>45680</v>
      </c>
      <c r="CC997" s="2">
        <v>45677</v>
      </c>
      <c r="CD997" t="s">
        <v>424</v>
      </c>
      <c r="CF997" s="2">
        <v>45680</v>
      </c>
      <c r="CJ997" s="2">
        <v>45706</v>
      </c>
      <c r="CL997" s="2">
        <v>45680</v>
      </c>
      <c r="CM997" s="2">
        <v>45707</v>
      </c>
      <c r="CN997" s="2">
        <v>45678</v>
      </c>
      <c r="CO997" s="2">
        <v>45691</v>
      </c>
      <c r="CP997" s="2">
        <v>45692</v>
      </c>
      <c r="CR997" s="2">
        <v>45678</v>
      </c>
      <c r="CS997" s="2">
        <v>45677</v>
      </c>
      <c r="CU997" s="2">
        <v>45701</v>
      </c>
      <c r="CV997" s="2">
        <v>45782</v>
      </c>
      <c r="CW997" s="2">
        <v>45677</v>
      </c>
      <c r="CY997" t="s">
        <v>424</v>
      </c>
      <c r="DD997" s="2">
        <v>45691</v>
      </c>
      <c r="DF997" s="2">
        <v>45714</v>
      </c>
      <c r="DI997" s="2">
        <v>45716</v>
      </c>
      <c r="DJ997" s="2">
        <v>45672</v>
      </c>
      <c r="DK997" s="2">
        <v>45833</v>
      </c>
      <c r="DL997" s="2">
        <v>45845</v>
      </c>
      <c r="DM997" s="2">
        <v>45918</v>
      </c>
      <c r="DO997" s="2">
        <v>45677</v>
      </c>
      <c r="DY997">
        <v>3163</v>
      </c>
      <c r="EE997" s="1">
        <v>1768.02</v>
      </c>
      <c r="EG997" t="s">
        <v>1640</v>
      </c>
      <c r="EK997" t="s">
        <v>1591</v>
      </c>
    </row>
    <row r="998" spans="1:141" hidden="1" x14ac:dyDescent="0.35">
      <c r="A998">
        <v>4177</v>
      </c>
      <c r="B998" t="s">
        <v>1352</v>
      </c>
      <c r="C998">
        <v>5075</v>
      </c>
      <c r="D998" t="s">
        <v>833</v>
      </c>
      <c r="E998" t="s">
        <v>834</v>
      </c>
      <c r="F998" t="s">
        <v>461</v>
      </c>
      <c r="G998">
        <v>202</v>
      </c>
      <c r="H998" t="s">
        <v>474</v>
      </c>
      <c r="I998" t="s">
        <v>6592</v>
      </c>
      <c r="J998" t="s">
        <v>6593</v>
      </c>
      <c r="K998" t="s">
        <v>38</v>
      </c>
      <c r="L998" t="s">
        <v>108</v>
      </c>
      <c r="M998" t="s">
        <v>411</v>
      </c>
      <c r="N998" t="s">
        <v>411</v>
      </c>
      <c r="O998" t="s">
        <v>411</v>
      </c>
      <c r="P998" t="s">
        <v>424</v>
      </c>
      <c r="Q998" t="s">
        <v>424</v>
      </c>
      <c r="R998" t="s">
        <v>411</v>
      </c>
      <c r="S998" t="s">
        <v>411</v>
      </c>
      <c r="T998" s="1">
        <v>140397.66</v>
      </c>
      <c r="U998">
        <v>523.6</v>
      </c>
      <c r="V998">
        <v>0</v>
      </c>
      <c r="W998" s="1">
        <v>105685.67</v>
      </c>
      <c r="X998" s="1">
        <v>34816</v>
      </c>
      <c r="Y998">
        <v>0</v>
      </c>
      <c r="Z998" s="1">
        <v>140501.67000000001</v>
      </c>
      <c r="AA998">
        <v>0</v>
      </c>
      <c r="AB998">
        <v>0</v>
      </c>
      <c r="AD998">
        <v>8787722229376</v>
      </c>
      <c r="AE998" t="s">
        <v>412</v>
      </c>
      <c r="AG998" s="2">
        <v>45714</v>
      </c>
      <c r="AH998" s="1">
        <v>2926.46</v>
      </c>
      <c r="AI998" s="2">
        <v>45687</v>
      </c>
      <c r="AJ998" s="7">
        <v>2025</v>
      </c>
      <c r="AK998" s="2">
        <v>45677</v>
      </c>
      <c r="AP998" t="s">
        <v>413</v>
      </c>
      <c r="AT998" s="2">
        <v>45714</v>
      </c>
      <c r="AU998" s="2">
        <v>45810</v>
      </c>
      <c r="AV998" t="s">
        <v>414</v>
      </c>
      <c r="AW998" s="2">
        <v>45677</v>
      </c>
      <c r="AX998">
        <v>33207</v>
      </c>
      <c r="AY998" s="1">
        <v>204431.01</v>
      </c>
      <c r="BA998" t="s">
        <v>837</v>
      </c>
      <c r="BB998">
        <v>33207</v>
      </c>
      <c r="BD998" t="s">
        <v>478</v>
      </c>
      <c r="BE998" t="s">
        <v>417</v>
      </c>
      <c r="BF998">
        <v>5561985829261</v>
      </c>
      <c r="BG998" t="s">
        <v>6594</v>
      </c>
      <c r="BH998">
        <v>72915403</v>
      </c>
      <c r="BI998" t="s">
        <v>1553</v>
      </c>
      <c r="BJ998" t="s">
        <v>6595</v>
      </c>
      <c r="BL998" s="1">
        <v>1907.97</v>
      </c>
      <c r="BQ998">
        <v>3334</v>
      </c>
      <c r="BR998">
        <v>6362</v>
      </c>
      <c r="BS998" t="s">
        <v>449</v>
      </c>
      <c r="BT998" s="2">
        <v>45666</v>
      </c>
      <c r="BU998">
        <v>891.23</v>
      </c>
      <c r="BW998" t="s">
        <v>422</v>
      </c>
      <c r="BY998" t="s">
        <v>6596</v>
      </c>
      <c r="BZ998" s="2">
        <v>45666</v>
      </c>
      <c r="CA998" s="2">
        <v>45691</v>
      </c>
      <c r="CB998" t="s">
        <v>6597</v>
      </c>
      <c r="CC998" s="2">
        <v>45673</v>
      </c>
      <c r="CD998" t="s">
        <v>424</v>
      </c>
      <c r="CF998" s="2">
        <v>45666</v>
      </c>
      <c r="CJ998" s="2">
        <v>45708</v>
      </c>
      <c r="CL998" s="2">
        <v>45666</v>
      </c>
      <c r="CM998" s="2">
        <v>45709</v>
      </c>
      <c r="CN998" s="2">
        <v>45673</v>
      </c>
      <c r="CO998" s="2">
        <v>45691</v>
      </c>
      <c r="CP998" s="2">
        <v>45705</v>
      </c>
      <c r="CR998" s="2">
        <v>45677</v>
      </c>
      <c r="CS998" s="2">
        <v>45684</v>
      </c>
      <c r="CU998" s="2">
        <v>45705</v>
      </c>
      <c r="CV998" s="2">
        <v>45723</v>
      </c>
      <c r="CW998" s="2">
        <v>45684</v>
      </c>
      <c r="CX998" s="2">
        <v>45712</v>
      </c>
      <c r="CY998" t="s">
        <v>424</v>
      </c>
      <c r="DD998" s="2">
        <v>45673</v>
      </c>
      <c r="DF998" s="2">
        <v>45714</v>
      </c>
      <c r="DI998" s="2">
        <v>45714</v>
      </c>
      <c r="DJ998" s="2">
        <v>45679</v>
      </c>
      <c r="DK998" s="2">
        <v>45723</v>
      </c>
      <c r="DL998" s="2">
        <v>45762</v>
      </c>
      <c r="DM998" s="2">
        <v>45806</v>
      </c>
      <c r="DO998" s="2">
        <v>45684</v>
      </c>
      <c r="DY998">
        <v>39174</v>
      </c>
      <c r="DZ998" t="s">
        <v>424</v>
      </c>
      <c r="EA998" t="s">
        <v>3282</v>
      </c>
      <c r="EE998" s="1">
        <v>4005.57</v>
      </c>
      <c r="EG998" t="s">
        <v>1640</v>
      </c>
      <c r="EH998" t="s">
        <v>3373</v>
      </c>
      <c r="EI998" t="s">
        <v>3282</v>
      </c>
      <c r="EJ998" t="s">
        <v>4126</v>
      </c>
      <c r="EK998" t="s">
        <v>1591</v>
      </c>
    </row>
    <row r="999" spans="1:141" hidden="1" x14ac:dyDescent="0.35">
      <c r="A999">
        <v>4178</v>
      </c>
      <c r="B999" t="s">
        <v>1352</v>
      </c>
      <c r="C999">
        <v>5096</v>
      </c>
      <c r="D999" t="s">
        <v>976</v>
      </c>
      <c r="E999" t="s">
        <v>834</v>
      </c>
      <c r="F999" t="s">
        <v>473</v>
      </c>
      <c r="G999" t="s">
        <v>4460</v>
      </c>
      <c r="H999" t="s">
        <v>408</v>
      </c>
      <c r="I999" t="s">
        <v>6598</v>
      </c>
      <c r="J999" t="s">
        <v>6599</v>
      </c>
      <c r="K999" t="s">
        <v>14</v>
      </c>
      <c r="L999" t="s">
        <v>67</v>
      </c>
      <c r="M999" t="s">
        <v>411</v>
      </c>
      <c r="N999" t="s">
        <v>411</v>
      </c>
      <c r="O999" t="s">
        <v>411</v>
      </c>
      <c r="P999" t="s">
        <v>411</v>
      </c>
      <c r="Q999" t="s">
        <v>411</v>
      </c>
      <c r="R999" t="s">
        <v>411</v>
      </c>
      <c r="S999" t="s">
        <v>411</v>
      </c>
      <c r="T999" s="1">
        <v>158492.48000000001</v>
      </c>
      <c r="U999">
        <v>0</v>
      </c>
      <c r="V999">
        <v>0</v>
      </c>
      <c r="W999">
        <v>0</v>
      </c>
      <c r="X999">
        <v>0</v>
      </c>
      <c r="Y999">
        <v>0</v>
      </c>
      <c r="Z999">
        <v>0</v>
      </c>
      <c r="AA999">
        <v>0</v>
      </c>
      <c r="AB999">
        <v>0</v>
      </c>
      <c r="AE999" t="s">
        <v>412</v>
      </c>
      <c r="AG999" s="2">
        <v>45733</v>
      </c>
      <c r="AH999" s="1">
        <v>2971.71</v>
      </c>
      <c r="AI999" s="2">
        <v>45699</v>
      </c>
      <c r="AJ999" s="7">
        <v>2025</v>
      </c>
      <c r="AK999" s="2">
        <v>45677</v>
      </c>
      <c r="AP999" t="s">
        <v>3839</v>
      </c>
      <c r="AT999" s="2">
        <v>45833</v>
      </c>
      <c r="AU999" s="2">
        <v>45974</v>
      </c>
      <c r="AV999" t="s">
        <v>414</v>
      </c>
      <c r="AW999" s="2">
        <v>45678</v>
      </c>
      <c r="AX999">
        <v>33307</v>
      </c>
      <c r="AY999" s="1">
        <v>230000</v>
      </c>
      <c r="BA999" t="s">
        <v>980</v>
      </c>
      <c r="BB999">
        <v>33307</v>
      </c>
      <c r="BC999" t="s">
        <v>2927</v>
      </c>
      <c r="BD999" t="s">
        <v>416</v>
      </c>
      <c r="BE999" t="s">
        <v>417</v>
      </c>
      <c r="BF999">
        <v>5561998744154</v>
      </c>
      <c r="BG999" t="s">
        <v>3061</v>
      </c>
      <c r="BH999">
        <v>73813020</v>
      </c>
      <c r="BI999" t="s">
        <v>430</v>
      </c>
      <c r="BJ999" t="s">
        <v>6600</v>
      </c>
      <c r="BL999" s="1">
        <v>2100.2800000000002</v>
      </c>
      <c r="BQ999">
        <v>3588</v>
      </c>
      <c r="BR999">
        <v>6365</v>
      </c>
      <c r="BS999" t="s">
        <v>983</v>
      </c>
      <c r="BT999" s="2">
        <v>45679</v>
      </c>
      <c r="BW999" t="s">
        <v>422</v>
      </c>
      <c r="BY999" t="s">
        <v>6601</v>
      </c>
      <c r="BZ999" s="2">
        <v>45679</v>
      </c>
      <c r="CC999" s="2">
        <v>45678</v>
      </c>
      <c r="CD999" t="s">
        <v>424</v>
      </c>
      <c r="CF999" s="2">
        <v>45679</v>
      </c>
      <c r="CJ999" s="2">
        <v>45715</v>
      </c>
      <c r="CL999" s="2">
        <v>45679</v>
      </c>
      <c r="CM999" s="2">
        <v>45727</v>
      </c>
      <c r="CN999" s="2">
        <v>45678</v>
      </c>
      <c r="CO999" s="2">
        <v>45691</v>
      </c>
      <c r="CP999" s="2">
        <v>45701</v>
      </c>
      <c r="CR999" s="2">
        <v>45685</v>
      </c>
      <c r="CS999" s="2">
        <v>45679</v>
      </c>
      <c r="CU999" s="2">
        <v>45709</v>
      </c>
      <c r="CV999" s="2">
        <v>45782</v>
      </c>
      <c r="CW999" s="2">
        <v>45678</v>
      </c>
      <c r="CY999" t="s">
        <v>424</v>
      </c>
      <c r="DD999" s="2">
        <v>45707</v>
      </c>
      <c r="DI999" s="2">
        <v>45735</v>
      </c>
      <c r="DJ999" s="2">
        <v>45673</v>
      </c>
      <c r="DK999" s="2">
        <v>45833</v>
      </c>
      <c r="DL999" s="2">
        <v>45840</v>
      </c>
      <c r="DM999" s="2">
        <v>45918</v>
      </c>
      <c r="DO999" s="2">
        <v>45678</v>
      </c>
      <c r="DY999">
        <v>3239</v>
      </c>
      <c r="EE999" s="1">
        <v>2287.83</v>
      </c>
      <c r="EG999" t="s">
        <v>735</v>
      </c>
      <c r="EK999" t="s">
        <v>1591</v>
      </c>
    </row>
    <row r="1000" spans="1:141" hidden="1" x14ac:dyDescent="0.35">
      <c r="A1000">
        <v>4179</v>
      </c>
      <c r="B1000" t="s">
        <v>1352</v>
      </c>
      <c r="C1000">
        <v>5067</v>
      </c>
      <c r="D1000" t="s">
        <v>976</v>
      </c>
      <c r="E1000" t="s">
        <v>834</v>
      </c>
      <c r="F1000" t="s">
        <v>407</v>
      </c>
      <c r="G1000" t="s">
        <v>1510</v>
      </c>
      <c r="H1000" t="s">
        <v>408</v>
      </c>
      <c r="I1000" t="s">
        <v>6602</v>
      </c>
      <c r="J1000" t="s">
        <v>6603</v>
      </c>
      <c r="K1000" t="s">
        <v>22</v>
      </c>
      <c r="L1000" t="s">
        <v>54</v>
      </c>
      <c r="M1000" t="s">
        <v>411</v>
      </c>
      <c r="N1000" t="s">
        <v>411</v>
      </c>
      <c r="O1000" t="s">
        <v>411</v>
      </c>
      <c r="P1000" t="s">
        <v>411</v>
      </c>
      <c r="Q1000" t="s">
        <v>411</v>
      </c>
      <c r="R1000" t="s">
        <v>411</v>
      </c>
      <c r="S1000" t="s">
        <v>411</v>
      </c>
      <c r="T1000" s="1">
        <v>164200</v>
      </c>
      <c r="U1000">
        <v>0</v>
      </c>
      <c r="V1000" s="1">
        <v>15000</v>
      </c>
      <c r="W1000" s="1">
        <v>164200</v>
      </c>
      <c r="X1000">
        <v>0</v>
      </c>
      <c r="Y1000">
        <v>0</v>
      </c>
      <c r="Z1000" s="1">
        <v>164200</v>
      </c>
      <c r="AA1000">
        <v>0</v>
      </c>
      <c r="AB1000">
        <v>0</v>
      </c>
      <c r="AD1000">
        <v>8787722258864</v>
      </c>
      <c r="AE1000" t="s">
        <v>412</v>
      </c>
      <c r="AG1000" s="2">
        <v>45775</v>
      </c>
      <c r="AH1000" s="1">
        <v>3042.03</v>
      </c>
      <c r="AI1000" s="2">
        <v>45687</v>
      </c>
      <c r="AJ1000" s="7">
        <v>2025</v>
      </c>
      <c r="AK1000" s="2">
        <v>45677</v>
      </c>
      <c r="AP1000" t="s">
        <v>413</v>
      </c>
      <c r="AT1000" s="2">
        <v>45833</v>
      </c>
      <c r="AU1000" s="2">
        <v>45974</v>
      </c>
      <c r="AV1000" t="s">
        <v>414</v>
      </c>
      <c r="AW1000" s="2">
        <v>45678</v>
      </c>
      <c r="AX1000">
        <v>33306</v>
      </c>
      <c r="AY1000" s="1">
        <v>230000</v>
      </c>
      <c r="BA1000" t="s">
        <v>980</v>
      </c>
      <c r="BB1000">
        <v>33306</v>
      </c>
      <c r="BC1000" t="s">
        <v>6604</v>
      </c>
      <c r="BD1000" t="s">
        <v>416</v>
      </c>
      <c r="BE1000" t="s">
        <v>417</v>
      </c>
      <c r="BF1000">
        <v>5561993714303</v>
      </c>
      <c r="BG1000" t="s">
        <v>6605</v>
      </c>
      <c r="BH1000">
        <v>73805853</v>
      </c>
      <c r="BI1000" t="s">
        <v>6606</v>
      </c>
      <c r="BJ1000" t="s">
        <v>6607</v>
      </c>
      <c r="BL1000" s="1">
        <v>2550</v>
      </c>
      <c r="BO1000" t="s">
        <v>6608</v>
      </c>
      <c r="BP1000" t="s">
        <v>6609</v>
      </c>
      <c r="BQ1000">
        <v>3662</v>
      </c>
      <c r="BR1000">
        <v>6364</v>
      </c>
      <c r="BS1000" t="s">
        <v>421</v>
      </c>
      <c r="BT1000" s="2">
        <v>45684</v>
      </c>
      <c r="BW1000" t="s">
        <v>422</v>
      </c>
      <c r="BY1000" t="s">
        <v>6610</v>
      </c>
      <c r="BZ1000" s="2">
        <v>45684</v>
      </c>
      <c r="CC1000" s="2">
        <v>45678</v>
      </c>
      <c r="CD1000" t="s">
        <v>424</v>
      </c>
      <c r="CF1000" s="2">
        <v>45684</v>
      </c>
      <c r="CJ1000" s="2">
        <v>45706</v>
      </c>
      <c r="CL1000" s="2">
        <v>45684</v>
      </c>
      <c r="CM1000" s="2">
        <v>45756</v>
      </c>
      <c r="CN1000" s="2">
        <v>45679</v>
      </c>
      <c r="CO1000" s="2">
        <v>45691</v>
      </c>
      <c r="CP1000" s="2">
        <v>45692</v>
      </c>
      <c r="CR1000" s="2">
        <v>45685</v>
      </c>
      <c r="CS1000" s="2">
        <v>45678</v>
      </c>
      <c r="CU1000" s="2">
        <v>45701</v>
      </c>
      <c r="CV1000" s="2">
        <v>45782</v>
      </c>
      <c r="CW1000" s="2">
        <v>45678</v>
      </c>
      <c r="CY1000" t="s">
        <v>424</v>
      </c>
      <c r="DB1000" s="2">
        <v>45685</v>
      </c>
      <c r="DD1000" s="2">
        <v>45755</v>
      </c>
      <c r="DF1000" s="2">
        <v>45776</v>
      </c>
      <c r="DI1000" s="2">
        <v>45777</v>
      </c>
      <c r="DJ1000" s="2">
        <v>45677</v>
      </c>
      <c r="DK1000" s="2">
        <v>45833</v>
      </c>
      <c r="DL1000" s="2">
        <v>45910</v>
      </c>
      <c r="DM1000" s="2">
        <v>45918</v>
      </c>
      <c r="DO1000" s="2">
        <v>45678</v>
      </c>
      <c r="DY1000">
        <v>3178</v>
      </c>
      <c r="EE1000" s="1">
        <v>1980.89</v>
      </c>
      <c r="EG1000" t="s">
        <v>1640</v>
      </c>
      <c r="EJ1000" s="2">
        <v>45680</v>
      </c>
      <c r="EK1000" t="s">
        <v>1591</v>
      </c>
    </row>
    <row r="1001" spans="1:141" hidden="1" x14ac:dyDescent="0.35">
      <c r="A1001">
        <v>4180</v>
      </c>
      <c r="B1001" t="s">
        <v>1352</v>
      </c>
      <c r="C1001">
        <v>5037</v>
      </c>
      <c r="D1001" t="s">
        <v>833</v>
      </c>
      <c r="E1001" t="s">
        <v>834</v>
      </c>
      <c r="F1001" t="s">
        <v>526</v>
      </c>
      <c r="G1001">
        <v>3</v>
      </c>
      <c r="H1001" t="s">
        <v>474</v>
      </c>
      <c r="I1001" t="s">
        <v>6611</v>
      </c>
      <c r="J1001" t="s">
        <v>6612</v>
      </c>
      <c r="K1001" t="s">
        <v>37</v>
      </c>
      <c r="L1001" t="s">
        <v>74</v>
      </c>
      <c r="M1001" t="s">
        <v>411</v>
      </c>
      <c r="N1001" t="s">
        <v>411</v>
      </c>
      <c r="O1001" t="s">
        <v>411</v>
      </c>
      <c r="P1001" t="s">
        <v>424</v>
      </c>
      <c r="Q1001" t="s">
        <v>424</v>
      </c>
      <c r="R1001" t="s">
        <v>411</v>
      </c>
      <c r="S1001" t="s">
        <v>411</v>
      </c>
      <c r="T1001" s="1">
        <v>162408.79999999999</v>
      </c>
      <c r="U1001">
        <v>525.9</v>
      </c>
      <c r="V1001">
        <v>0</v>
      </c>
      <c r="W1001" s="1">
        <v>109487.06</v>
      </c>
      <c r="X1001" s="1">
        <v>52924</v>
      </c>
      <c r="Y1001">
        <v>0</v>
      </c>
      <c r="Z1001" s="1">
        <v>162411.06</v>
      </c>
      <c r="AA1001">
        <v>0</v>
      </c>
      <c r="AB1001">
        <v>0</v>
      </c>
      <c r="AD1001">
        <v>8787722130477</v>
      </c>
      <c r="AE1001" t="s">
        <v>412</v>
      </c>
      <c r="AG1001" s="2">
        <v>45700</v>
      </c>
      <c r="AH1001" s="1">
        <v>2926.56</v>
      </c>
      <c r="AI1001" s="2">
        <v>45685</v>
      </c>
      <c r="AJ1001" s="7">
        <v>2025</v>
      </c>
      <c r="AK1001" s="2">
        <v>45677</v>
      </c>
      <c r="AP1001" t="s">
        <v>413</v>
      </c>
      <c r="AQ1001" t="s">
        <v>5037</v>
      </c>
      <c r="AT1001" s="2">
        <v>45702</v>
      </c>
      <c r="AU1001" s="2">
        <v>45805</v>
      </c>
      <c r="AV1001" t="s">
        <v>414</v>
      </c>
      <c r="AW1001" s="2">
        <v>45678</v>
      </c>
      <c r="AX1001">
        <v>33305</v>
      </c>
      <c r="AY1001" s="1">
        <v>208208.8</v>
      </c>
      <c r="BA1001" t="s">
        <v>837</v>
      </c>
      <c r="BB1001">
        <v>33305</v>
      </c>
      <c r="BD1001" t="s">
        <v>512</v>
      </c>
      <c r="BE1001" t="s">
        <v>513</v>
      </c>
      <c r="BF1001">
        <v>556193178479</v>
      </c>
      <c r="BG1001" t="s">
        <v>6613</v>
      </c>
      <c r="BH1001">
        <v>72225378</v>
      </c>
      <c r="BI1001" t="s">
        <v>1397</v>
      </c>
      <c r="BJ1001" t="s">
        <v>6614</v>
      </c>
      <c r="BL1001" s="1">
        <v>1753</v>
      </c>
      <c r="BM1001" s="2">
        <v>45833</v>
      </c>
      <c r="BQ1001">
        <v>3419</v>
      </c>
      <c r="BR1001">
        <v>6363</v>
      </c>
      <c r="BS1001" t="s">
        <v>449</v>
      </c>
      <c r="BT1001" s="2">
        <v>45653</v>
      </c>
      <c r="BW1001" t="s">
        <v>422</v>
      </c>
      <c r="BY1001" t="s">
        <v>6615</v>
      </c>
      <c r="BZ1001" s="2">
        <v>45653</v>
      </c>
      <c r="CA1001" s="2">
        <v>45685</v>
      </c>
      <c r="CB1001" t="s">
        <v>6616</v>
      </c>
      <c r="CC1001" s="2">
        <v>45677</v>
      </c>
      <c r="CD1001" t="s">
        <v>424</v>
      </c>
      <c r="CF1001" s="2">
        <v>45653</v>
      </c>
      <c r="CJ1001" s="2">
        <v>45688</v>
      </c>
      <c r="CL1001" s="2">
        <v>45653</v>
      </c>
      <c r="CM1001" s="2">
        <v>45695</v>
      </c>
      <c r="CN1001" s="2">
        <v>45677</v>
      </c>
      <c r="CO1001" s="2">
        <v>45691</v>
      </c>
      <c r="CP1001" s="2">
        <v>45686</v>
      </c>
      <c r="CR1001" s="2">
        <v>45680</v>
      </c>
      <c r="CS1001" s="2">
        <v>45684</v>
      </c>
      <c r="CU1001" s="2">
        <v>45686</v>
      </c>
      <c r="CV1001" s="2">
        <v>45723</v>
      </c>
      <c r="CW1001" s="2">
        <v>45684</v>
      </c>
      <c r="CX1001" s="2">
        <v>45699</v>
      </c>
      <c r="CY1001" t="s">
        <v>424</v>
      </c>
      <c r="DD1001" s="2">
        <v>45677</v>
      </c>
      <c r="DF1001" s="2">
        <v>45700</v>
      </c>
      <c r="DI1001" s="2">
        <v>45700</v>
      </c>
      <c r="DJ1001" s="2">
        <v>45679</v>
      </c>
      <c r="DK1001" s="2">
        <v>45723</v>
      </c>
      <c r="DL1001" s="2">
        <v>45792</v>
      </c>
      <c r="DM1001" s="2">
        <v>45803</v>
      </c>
      <c r="DO1001" s="2">
        <v>45684</v>
      </c>
      <c r="DY1001">
        <v>39054</v>
      </c>
      <c r="EA1001" t="s">
        <v>3282</v>
      </c>
      <c r="EE1001" s="1">
        <v>4205.57</v>
      </c>
      <c r="EG1001" t="s">
        <v>1640</v>
      </c>
      <c r="EH1001" t="s">
        <v>3373</v>
      </c>
      <c r="EI1001" t="s">
        <v>3282</v>
      </c>
      <c r="EJ1001" t="s">
        <v>4126</v>
      </c>
      <c r="EK1001" t="s">
        <v>1591</v>
      </c>
    </row>
    <row r="1002" spans="1:141" hidden="1" x14ac:dyDescent="0.35">
      <c r="A1002">
        <v>4181</v>
      </c>
      <c r="B1002" t="s">
        <v>404</v>
      </c>
      <c r="C1002">
        <v>5098</v>
      </c>
      <c r="D1002" t="s">
        <v>4816</v>
      </c>
      <c r="E1002" t="s">
        <v>834</v>
      </c>
      <c r="F1002" t="s">
        <v>526</v>
      </c>
      <c r="G1002">
        <v>102</v>
      </c>
      <c r="H1002" t="s">
        <v>474</v>
      </c>
      <c r="I1002" t="s">
        <v>6617</v>
      </c>
      <c r="J1002" t="s">
        <v>6618</v>
      </c>
      <c r="K1002" t="s">
        <v>37</v>
      </c>
      <c r="L1002" t="s">
        <v>109</v>
      </c>
      <c r="M1002" t="s">
        <v>411</v>
      </c>
      <c r="N1002" t="s">
        <v>411</v>
      </c>
      <c r="O1002" t="s">
        <v>411</v>
      </c>
      <c r="P1002" t="s">
        <v>424</v>
      </c>
      <c r="Q1002" t="s">
        <v>424</v>
      </c>
      <c r="R1002" t="s">
        <v>411</v>
      </c>
      <c r="S1002" t="s">
        <v>411</v>
      </c>
      <c r="T1002" s="1">
        <v>150945.25</v>
      </c>
      <c r="U1002">
        <v>627.69000000000005</v>
      </c>
      <c r="V1002">
        <v>0</v>
      </c>
      <c r="W1002" s="1">
        <v>127300.74</v>
      </c>
      <c r="X1002" s="1">
        <v>15599</v>
      </c>
      <c r="Y1002">
        <v>0</v>
      </c>
      <c r="Z1002" s="1">
        <v>142899.74</v>
      </c>
      <c r="AA1002">
        <v>0</v>
      </c>
      <c r="AB1002">
        <v>0</v>
      </c>
      <c r="AD1002">
        <v>8787722271798</v>
      </c>
      <c r="AE1002" t="s">
        <v>412</v>
      </c>
      <c r="AG1002" s="2">
        <v>45700</v>
      </c>
      <c r="AH1002" s="1">
        <v>2926.56</v>
      </c>
      <c r="AI1002" s="2">
        <v>45685</v>
      </c>
      <c r="AJ1002" s="7">
        <v>2025</v>
      </c>
      <c r="AK1002" s="2">
        <v>45678</v>
      </c>
      <c r="AP1002" t="s">
        <v>413</v>
      </c>
      <c r="AT1002" s="2">
        <v>46048</v>
      </c>
      <c r="AU1002" s="2">
        <v>46048</v>
      </c>
      <c r="AV1002" t="s">
        <v>414</v>
      </c>
      <c r="AW1002" s="2">
        <v>45679</v>
      </c>
      <c r="AX1002">
        <v>33417</v>
      </c>
      <c r="AY1002" s="1">
        <v>196745.25</v>
      </c>
      <c r="BA1002" t="s">
        <v>4819</v>
      </c>
      <c r="BB1002">
        <v>33417</v>
      </c>
      <c r="BD1002" t="s">
        <v>478</v>
      </c>
      <c r="BE1002" t="s">
        <v>417</v>
      </c>
      <c r="BF1002">
        <v>5561983165531</v>
      </c>
      <c r="BG1002" t="s">
        <v>6619</v>
      </c>
      <c r="BH1002">
        <v>72910001</v>
      </c>
      <c r="BI1002" t="s">
        <v>480</v>
      </c>
      <c r="BJ1002" t="s">
        <v>6620</v>
      </c>
      <c r="BL1002" s="1">
        <v>2600</v>
      </c>
      <c r="BQ1002">
        <v>3986</v>
      </c>
      <c r="BR1002">
        <v>6366</v>
      </c>
      <c r="BS1002" t="s">
        <v>432</v>
      </c>
      <c r="BT1002" s="2">
        <v>45671</v>
      </c>
      <c r="BY1002" t="s">
        <v>6621</v>
      </c>
      <c r="BZ1002" s="2">
        <v>45671</v>
      </c>
      <c r="CA1002" s="2">
        <v>45685</v>
      </c>
      <c r="CB1002" t="s">
        <v>6622</v>
      </c>
      <c r="CC1002" s="2">
        <v>45679</v>
      </c>
      <c r="CD1002" t="s">
        <v>424</v>
      </c>
      <c r="CF1002" s="2">
        <v>45671</v>
      </c>
      <c r="CJ1002" s="2">
        <v>45688</v>
      </c>
      <c r="CL1002" s="2">
        <v>45671</v>
      </c>
      <c r="CM1002" s="2">
        <v>45695</v>
      </c>
      <c r="CN1002" s="2">
        <v>45679</v>
      </c>
      <c r="CO1002" s="2">
        <v>45748</v>
      </c>
      <c r="CP1002" s="2">
        <v>45686</v>
      </c>
      <c r="CR1002" s="2">
        <v>45680</v>
      </c>
      <c r="CS1002" s="2">
        <v>45684</v>
      </c>
      <c r="CU1002" s="2">
        <v>45686</v>
      </c>
      <c r="CV1002" s="2">
        <v>45755</v>
      </c>
      <c r="CW1002" s="2">
        <v>45684</v>
      </c>
      <c r="CX1002" s="2">
        <v>45699</v>
      </c>
      <c r="CY1002" t="s">
        <v>424</v>
      </c>
      <c r="DD1002" s="2">
        <v>45678</v>
      </c>
      <c r="DF1002" s="2">
        <v>45705</v>
      </c>
      <c r="DI1002" s="2">
        <v>45706</v>
      </c>
      <c r="DJ1002" s="2">
        <v>45679</v>
      </c>
      <c r="DK1002" s="2">
        <v>45757</v>
      </c>
      <c r="DL1002" s="2">
        <v>45849</v>
      </c>
      <c r="DM1002" s="2">
        <v>45855</v>
      </c>
      <c r="DN1002" s="2">
        <v>46030</v>
      </c>
      <c r="DO1002" s="2">
        <v>45684</v>
      </c>
      <c r="DP1002" s="2">
        <v>46030</v>
      </c>
      <c r="DY1002">
        <v>38181</v>
      </c>
      <c r="EA1002" t="s">
        <v>3282</v>
      </c>
      <c r="EE1002" s="1">
        <v>3805.57</v>
      </c>
      <c r="EG1002" t="s">
        <v>1640</v>
      </c>
      <c r="EH1002" t="s">
        <v>3373</v>
      </c>
      <c r="EI1002" t="s">
        <v>3282</v>
      </c>
      <c r="EJ1002" t="s">
        <v>4126</v>
      </c>
      <c r="EK1002" t="s">
        <v>1591</v>
      </c>
    </row>
    <row r="1003" spans="1:141" hidden="1" x14ac:dyDescent="0.35">
      <c r="A1003">
        <v>4182</v>
      </c>
      <c r="B1003" t="s">
        <v>561</v>
      </c>
      <c r="C1003">
        <v>5105</v>
      </c>
      <c r="D1003" t="s">
        <v>5000</v>
      </c>
      <c r="E1003" t="s">
        <v>834</v>
      </c>
      <c r="F1003" t="s">
        <v>532</v>
      </c>
      <c r="G1003">
        <v>301</v>
      </c>
      <c r="H1003" t="s">
        <v>408</v>
      </c>
      <c r="I1003" t="s">
        <v>6623</v>
      </c>
      <c r="J1003" t="s">
        <v>6624</v>
      </c>
      <c r="K1003" t="s">
        <v>22</v>
      </c>
      <c r="L1003" t="s">
        <v>21</v>
      </c>
      <c r="M1003" t="s">
        <v>411</v>
      </c>
      <c r="N1003" t="s">
        <v>411</v>
      </c>
      <c r="O1003" t="s">
        <v>411</v>
      </c>
      <c r="P1003" t="s">
        <v>411</v>
      </c>
      <c r="Q1003" t="s">
        <v>411</v>
      </c>
      <c r="R1003" t="s">
        <v>411</v>
      </c>
      <c r="S1003" t="s">
        <v>411</v>
      </c>
      <c r="T1003" s="1">
        <v>148226.94</v>
      </c>
      <c r="U1003">
        <v>498.82</v>
      </c>
      <c r="V1003">
        <v>0</v>
      </c>
      <c r="W1003" s="1">
        <v>97354.94</v>
      </c>
      <c r="X1003" s="1">
        <v>50872</v>
      </c>
      <c r="Y1003">
        <v>0</v>
      </c>
      <c r="Z1003" s="1">
        <v>148226.94</v>
      </c>
      <c r="AA1003">
        <v>0</v>
      </c>
      <c r="AB1003">
        <v>0</v>
      </c>
      <c r="AE1003" t="s">
        <v>412</v>
      </c>
      <c r="AH1003">
        <v>0</v>
      </c>
      <c r="AK1003" s="2">
        <v>45679</v>
      </c>
      <c r="AP1003" t="s">
        <v>413</v>
      </c>
      <c r="AT1003" s="2">
        <v>45709</v>
      </c>
      <c r="AU1003" s="2">
        <v>45709</v>
      </c>
      <c r="AV1003" t="s">
        <v>561</v>
      </c>
      <c r="AW1003" s="2">
        <v>45681</v>
      </c>
      <c r="AX1003">
        <v>33517</v>
      </c>
      <c r="AY1003" s="1">
        <v>220000</v>
      </c>
      <c r="BA1003" t="s">
        <v>5003</v>
      </c>
      <c r="BB1003">
        <v>33517</v>
      </c>
      <c r="BD1003" t="s">
        <v>416</v>
      </c>
      <c r="BE1003" t="s">
        <v>417</v>
      </c>
      <c r="BF1003">
        <v>5561998080355</v>
      </c>
      <c r="BG1003" t="s">
        <v>6625</v>
      </c>
      <c r="BH1003">
        <v>73807405</v>
      </c>
      <c r="BI1003" t="s">
        <v>607</v>
      </c>
      <c r="BJ1003" t="s">
        <v>6626</v>
      </c>
      <c r="BL1003" s="1">
        <v>1662.73</v>
      </c>
      <c r="BM1003" s="2">
        <v>45851</v>
      </c>
      <c r="BQ1003">
        <v>4112</v>
      </c>
      <c r="BR1003">
        <v>6369</v>
      </c>
      <c r="BS1003" t="s">
        <v>432</v>
      </c>
      <c r="BY1003" t="s">
        <v>6627</v>
      </c>
      <c r="CC1003" s="2">
        <v>45679</v>
      </c>
      <c r="CN1003" s="2">
        <v>45680</v>
      </c>
      <c r="CR1003" s="2">
        <v>45695</v>
      </c>
      <c r="CT1003" s="2">
        <v>45851</v>
      </c>
      <c r="EI1003" t="s">
        <v>6628</v>
      </c>
      <c r="EK1003" t="s">
        <v>1591</v>
      </c>
    </row>
    <row r="1004" spans="1:141" hidden="1" x14ac:dyDescent="0.35">
      <c r="A1004">
        <v>4183</v>
      </c>
      <c r="B1004" t="s">
        <v>404</v>
      </c>
      <c r="C1004">
        <v>5082</v>
      </c>
      <c r="D1004" t="s">
        <v>471</v>
      </c>
      <c r="E1004" t="s">
        <v>508</v>
      </c>
      <c r="F1004" t="s">
        <v>603</v>
      </c>
      <c r="G1004">
        <v>1</v>
      </c>
      <c r="H1004" t="s">
        <v>474</v>
      </c>
      <c r="I1004" t="s">
        <v>6629</v>
      </c>
      <c r="J1004" t="s">
        <v>6630</v>
      </c>
      <c r="K1004" t="s">
        <v>37</v>
      </c>
      <c r="L1004" t="s">
        <v>63</v>
      </c>
      <c r="M1004" t="s">
        <v>411</v>
      </c>
      <c r="N1004" t="s">
        <v>411</v>
      </c>
      <c r="O1004" t="s">
        <v>411</v>
      </c>
      <c r="P1004" t="s">
        <v>424</v>
      </c>
      <c r="Q1004" t="s">
        <v>424</v>
      </c>
      <c r="R1004" t="s">
        <v>411</v>
      </c>
      <c r="S1004" t="s">
        <v>411</v>
      </c>
      <c r="T1004" s="1">
        <v>142001.57</v>
      </c>
      <c r="U1004">
        <v>461.02</v>
      </c>
      <c r="V1004">
        <v>0</v>
      </c>
      <c r="W1004" s="1">
        <v>100069.87</v>
      </c>
      <c r="X1004" s="1">
        <v>39813</v>
      </c>
      <c r="Y1004">
        <v>0</v>
      </c>
      <c r="Z1004" s="1">
        <v>139882.87</v>
      </c>
      <c r="AA1004">
        <v>0</v>
      </c>
      <c r="AB1004">
        <v>0</v>
      </c>
      <c r="AD1004">
        <v>8787722804710</v>
      </c>
      <c r="AE1004" t="s">
        <v>412</v>
      </c>
      <c r="AG1004" s="2">
        <v>45763</v>
      </c>
      <c r="AH1004" s="1">
        <v>2592.25</v>
      </c>
      <c r="AI1004" s="2">
        <v>45741</v>
      </c>
      <c r="AJ1004" s="7">
        <v>2025</v>
      </c>
      <c r="AK1004" s="2">
        <v>45679</v>
      </c>
      <c r="AP1004" t="s">
        <v>6364</v>
      </c>
      <c r="AT1004" s="2">
        <v>46077</v>
      </c>
      <c r="AU1004" s="2">
        <v>46077</v>
      </c>
      <c r="AV1004" t="s">
        <v>414</v>
      </c>
      <c r="AW1004" s="2">
        <v>45681</v>
      </c>
      <c r="AX1004">
        <v>33516</v>
      </c>
      <c r="AY1004" s="1">
        <v>211344.99</v>
      </c>
      <c r="BA1004" t="s">
        <v>477</v>
      </c>
      <c r="BB1004">
        <v>33516</v>
      </c>
      <c r="BD1004" t="s">
        <v>478</v>
      </c>
      <c r="BE1004" t="s">
        <v>417</v>
      </c>
      <c r="BF1004">
        <v>5561981254408</v>
      </c>
      <c r="BG1004" t="s">
        <v>6631</v>
      </c>
      <c r="BH1004">
        <v>72910000</v>
      </c>
      <c r="BI1004" t="s">
        <v>6398</v>
      </c>
      <c r="BJ1004" t="s">
        <v>6632</v>
      </c>
      <c r="BL1004" s="1">
        <v>1844.08</v>
      </c>
      <c r="BQ1004">
        <v>2885</v>
      </c>
      <c r="BR1004">
        <v>6368</v>
      </c>
      <c r="BS1004" t="s">
        <v>449</v>
      </c>
      <c r="BT1004" s="2">
        <v>45673</v>
      </c>
      <c r="BU1004">
        <v>806.58</v>
      </c>
      <c r="BV1004" s="2">
        <v>45754</v>
      </c>
      <c r="BX1004" s="2">
        <v>45755</v>
      </c>
      <c r="BY1004" t="s">
        <v>6633</v>
      </c>
      <c r="BZ1004" s="2">
        <v>45673</v>
      </c>
      <c r="CA1004" s="2">
        <v>45743</v>
      </c>
      <c r="CB1004" t="s">
        <v>6634</v>
      </c>
      <c r="CC1004" s="2">
        <v>45674</v>
      </c>
      <c r="CD1004" t="s">
        <v>424</v>
      </c>
      <c r="CE1004">
        <v>46286</v>
      </c>
      <c r="CF1004" s="2">
        <v>45673</v>
      </c>
      <c r="CJ1004" s="2">
        <v>45748</v>
      </c>
      <c r="CL1004" s="2">
        <v>45673</v>
      </c>
      <c r="CM1004" s="2">
        <v>45754</v>
      </c>
      <c r="CN1004" s="2">
        <v>45674</v>
      </c>
      <c r="CO1004" s="2">
        <v>45677</v>
      </c>
      <c r="CP1004" s="2">
        <v>45742</v>
      </c>
      <c r="CR1004" s="2">
        <v>45679</v>
      </c>
      <c r="CS1004" s="2">
        <v>45737</v>
      </c>
      <c r="CU1004" s="2">
        <v>45742</v>
      </c>
      <c r="CV1004" s="2">
        <v>45679</v>
      </c>
      <c r="CW1004" s="2">
        <v>45737</v>
      </c>
      <c r="CX1004" s="2">
        <v>45762</v>
      </c>
      <c r="CY1004" t="s">
        <v>424</v>
      </c>
      <c r="DD1004" s="2">
        <v>45678</v>
      </c>
      <c r="DF1004" s="2">
        <v>45763</v>
      </c>
      <c r="DI1004" s="2">
        <v>45763</v>
      </c>
      <c r="DJ1004" s="2">
        <v>45736</v>
      </c>
      <c r="DK1004" s="2">
        <v>45679</v>
      </c>
      <c r="DL1004" s="2">
        <v>45777</v>
      </c>
      <c r="DM1004" s="2">
        <v>45803</v>
      </c>
      <c r="DN1004" s="2">
        <v>46059</v>
      </c>
      <c r="DO1004" s="2">
        <v>45737</v>
      </c>
      <c r="DP1004" s="2">
        <v>46059</v>
      </c>
      <c r="DY1004">
        <v>45988</v>
      </c>
      <c r="EA1004" t="s">
        <v>6635</v>
      </c>
      <c r="EE1004" s="1">
        <v>3905.57</v>
      </c>
      <c r="EF1004" t="s">
        <v>5964</v>
      </c>
      <c r="EG1004" t="s">
        <v>735</v>
      </c>
      <c r="EH1004" t="s">
        <v>3373</v>
      </c>
      <c r="EI1004" t="s">
        <v>3282</v>
      </c>
      <c r="EJ1004" t="s">
        <v>4126</v>
      </c>
      <c r="EK1004" t="s">
        <v>1591</v>
      </c>
    </row>
    <row r="1005" spans="1:141" hidden="1" x14ac:dyDescent="0.35">
      <c r="A1005">
        <v>4184</v>
      </c>
      <c r="B1005" t="s">
        <v>404</v>
      </c>
      <c r="C1005">
        <v>5080</v>
      </c>
      <c r="D1005" t="s">
        <v>833</v>
      </c>
      <c r="E1005" t="s">
        <v>834</v>
      </c>
      <c r="F1005" t="s">
        <v>407</v>
      </c>
      <c r="G1005">
        <v>102</v>
      </c>
      <c r="H1005" t="s">
        <v>474</v>
      </c>
      <c r="I1005" t="s">
        <v>6636</v>
      </c>
      <c r="J1005" t="s">
        <v>6637</v>
      </c>
      <c r="K1005" t="s">
        <v>24</v>
      </c>
      <c r="L1005" t="s">
        <v>23</v>
      </c>
      <c r="M1005" t="s">
        <v>411</v>
      </c>
      <c r="N1005" t="s">
        <v>411</v>
      </c>
      <c r="O1005" t="s">
        <v>411</v>
      </c>
      <c r="P1005" t="s">
        <v>424</v>
      </c>
      <c r="Q1005" t="s">
        <v>424</v>
      </c>
      <c r="R1005" t="s">
        <v>411</v>
      </c>
      <c r="S1005" t="s">
        <v>411</v>
      </c>
      <c r="T1005" s="1">
        <v>155237.53</v>
      </c>
      <c r="U1005">
        <v>539.53</v>
      </c>
      <c r="V1005">
        <v>0</v>
      </c>
      <c r="W1005" s="1">
        <v>102884.05</v>
      </c>
      <c r="X1005" s="1">
        <v>52174</v>
      </c>
      <c r="Y1005">
        <v>0</v>
      </c>
      <c r="Z1005" s="1">
        <v>155058.04999999999</v>
      </c>
      <c r="AA1005">
        <v>0</v>
      </c>
      <c r="AB1005">
        <v>0</v>
      </c>
      <c r="AD1005">
        <v>8787722236178</v>
      </c>
      <c r="AE1005" t="s">
        <v>412</v>
      </c>
      <c r="AG1005" s="2">
        <v>45709</v>
      </c>
      <c r="AH1005" s="1">
        <v>2926.56</v>
      </c>
      <c r="AI1005" s="2">
        <v>45688</v>
      </c>
      <c r="AJ1005" s="7">
        <v>2025</v>
      </c>
      <c r="AK1005" s="2">
        <v>45679</v>
      </c>
      <c r="AP1005" t="s">
        <v>813</v>
      </c>
      <c r="AQ1005" t="s">
        <v>1536</v>
      </c>
      <c r="AT1005" s="2">
        <v>46048</v>
      </c>
      <c r="AU1005" s="2">
        <v>46048</v>
      </c>
      <c r="AV1005" t="s">
        <v>414</v>
      </c>
      <c r="AW1005" s="2">
        <v>45681</v>
      </c>
      <c r="AX1005">
        <v>33515</v>
      </c>
      <c r="AY1005" s="1">
        <v>208448.05</v>
      </c>
      <c r="BA1005" t="s">
        <v>837</v>
      </c>
      <c r="BB1005">
        <v>33515</v>
      </c>
      <c r="BD1005" t="s">
        <v>738</v>
      </c>
      <c r="BE1005" t="s">
        <v>513</v>
      </c>
      <c r="BF1005">
        <v>5561999993383</v>
      </c>
      <c r="BG1005" t="s">
        <v>6638</v>
      </c>
      <c r="BH1005">
        <v>72005512</v>
      </c>
      <c r="BI1005" t="s">
        <v>2609</v>
      </c>
      <c r="BJ1005" t="s">
        <v>6639</v>
      </c>
      <c r="BL1005" s="1">
        <v>1798.47</v>
      </c>
      <c r="BQ1005">
        <v>3378</v>
      </c>
      <c r="BR1005">
        <v>6367</v>
      </c>
      <c r="BS1005" t="s">
        <v>517</v>
      </c>
      <c r="BT1005" s="2">
        <v>45666</v>
      </c>
      <c r="BY1005" t="s">
        <v>6640</v>
      </c>
      <c r="BZ1005" s="2">
        <v>45666</v>
      </c>
      <c r="CA1005" s="2">
        <v>45691</v>
      </c>
      <c r="CB1005" t="s">
        <v>6641</v>
      </c>
      <c r="CC1005" s="2">
        <v>45680</v>
      </c>
      <c r="CD1005" t="s">
        <v>424</v>
      </c>
      <c r="CF1005" s="2">
        <v>45666</v>
      </c>
      <c r="CJ1005" s="2">
        <v>45700</v>
      </c>
      <c r="CL1005" s="2">
        <v>45666</v>
      </c>
      <c r="CM1005" s="2">
        <v>45701</v>
      </c>
      <c r="CN1005" s="2">
        <v>45680</v>
      </c>
      <c r="CO1005" s="2">
        <v>45691</v>
      </c>
      <c r="CP1005" s="2">
        <v>45692</v>
      </c>
      <c r="CR1005" s="2">
        <v>45681</v>
      </c>
      <c r="CS1005" s="2">
        <v>45688</v>
      </c>
      <c r="CU1005" s="2">
        <v>45694</v>
      </c>
      <c r="CV1005" s="2">
        <v>45723</v>
      </c>
      <c r="CW1005" s="2">
        <v>45688</v>
      </c>
      <c r="CX1005" s="2">
        <v>45709</v>
      </c>
      <c r="CY1005" t="s">
        <v>424</v>
      </c>
      <c r="DD1005" s="2">
        <v>45678</v>
      </c>
      <c r="DF1005" s="2">
        <v>45712</v>
      </c>
      <c r="DI1005" s="2">
        <v>45723</v>
      </c>
      <c r="DJ1005" s="2">
        <v>45678</v>
      </c>
      <c r="DK1005" s="2">
        <v>45723</v>
      </c>
      <c r="DL1005" s="2">
        <v>45793</v>
      </c>
      <c r="DM1005" s="2">
        <v>45803</v>
      </c>
      <c r="DN1005" s="2">
        <v>46044</v>
      </c>
      <c r="DO1005" s="2">
        <v>45688</v>
      </c>
      <c r="DP1005" s="2">
        <v>46044</v>
      </c>
      <c r="DY1005">
        <v>39123</v>
      </c>
      <c r="DZ1005" t="s">
        <v>424</v>
      </c>
      <c r="EA1005" t="s">
        <v>3282</v>
      </c>
      <c r="EE1005" s="1">
        <v>4105.57</v>
      </c>
      <c r="EG1005" t="s">
        <v>1640</v>
      </c>
      <c r="EH1005" t="s">
        <v>3373</v>
      </c>
      <c r="EI1005" t="s">
        <v>3282</v>
      </c>
      <c r="EJ1005" t="s">
        <v>4126</v>
      </c>
      <c r="EK1005" t="s">
        <v>1591</v>
      </c>
    </row>
    <row r="1006" spans="1:141" hidden="1" x14ac:dyDescent="0.35">
      <c r="A1006">
        <v>4185</v>
      </c>
      <c r="B1006" t="s">
        <v>404</v>
      </c>
      <c r="C1006">
        <v>5114</v>
      </c>
      <c r="D1006" t="s">
        <v>5000</v>
      </c>
      <c r="E1006" t="s">
        <v>834</v>
      </c>
      <c r="F1006" t="s">
        <v>623</v>
      </c>
      <c r="G1006">
        <v>304</v>
      </c>
      <c r="H1006" t="s">
        <v>408</v>
      </c>
      <c r="I1006" t="s">
        <v>6642</v>
      </c>
      <c r="J1006" t="s">
        <v>6643</v>
      </c>
      <c r="K1006" t="s">
        <v>22</v>
      </c>
      <c r="L1006" t="s">
        <v>125</v>
      </c>
      <c r="M1006" t="s">
        <v>411</v>
      </c>
      <c r="N1006" t="s">
        <v>411</v>
      </c>
      <c r="O1006" t="s">
        <v>411</v>
      </c>
      <c r="P1006" t="s">
        <v>411</v>
      </c>
      <c r="Q1006" t="s">
        <v>411</v>
      </c>
      <c r="R1006" t="s">
        <v>411</v>
      </c>
      <c r="S1006" t="s">
        <v>411</v>
      </c>
      <c r="T1006" s="1">
        <v>155054.45000000001</v>
      </c>
      <c r="U1006">
        <v>689.99</v>
      </c>
      <c r="V1006">
        <v>0</v>
      </c>
      <c r="W1006" s="1">
        <v>131625.45000000001</v>
      </c>
      <c r="X1006" s="1">
        <v>23429</v>
      </c>
      <c r="Y1006">
        <v>0</v>
      </c>
      <c r="Z1006" s="1">
        <v>155054.45000000001</v>
      </c>
      <c r="AA1006">
        <v>0</v>
      </c>
      <c r="AB1006">
        <v>0</v>
      </c>
      <c r="AD1006">
        <v>8787722275386</v>
      </c>
      <c r="AE1006" t="s">
        <v>412</v>
      </c>
      <c r="AG1006" s="2">
        <v>45734</v>
      </c>
      <c r="AH1006" s="1">
        <v>2974.91</v>
      </c>
      <c r="AI1006" s="2">
        <v>45693</v>
      </c>
      <c r="AJ1006" s="7">
        <v>2025</v>
      </c>
      <c r="AK1006" s="2">
        <v>45681</v>
      </c>
      <c r="AP1006" t="s">
        <v>413</v>
      </c>
      <c r="AT1006" s="2">
        <v>45943</v>
      </c>
      <c r="AU1006" s="2">
        <v>45943</v>
      </c>
      <c r="AV1006" t="s">
        <v>414</v>
      </c>
      <c r="AW1006" s="2">
        <v>45681</v>
      </c>
      <c r="AX1006">
        <v>33536</v>
      </c>
      <c r="AY1006" s="1">
        <v>234932.79</v>
      </c>
      <c r="BA1006" t="s">
        <v>5003</v>
      </c>
      <c r="BB1006">
        <v>33536</v>
      </c>
      <c r="BC1006" t="s">
        <v>6644</v>
      </c>
      <c r="BD1006" t="s">
        <v>416</v>
      </c>
      <c r="BE1006" t="s">
        <v>417</v>
      </c>
      <c r="BF1006">
        <v>5561996369982</v>
      </c>
      <c r="BG1006" t="s">
        <v>6645</v>
      </c>
      <c r="BH1006">
        <v>73808201</v>
      </c>
      <c r="BI1006" t="s">
        <v>2586</v>
      </c>
      <c r="BJ1006" t="s">
        <v>6646</v>
      </c>
      <c r="BL1006" s="1">
        <v>2300</v>
      </c>
      <c r="BM1006" s="2">
        <v>45855</v>
      </c>
      <c r="BQ1006">
        <v>4140</v>
      </c>
      <c r="BR1006">
        <v>6371</v>
      </c>
      <c r="BS1006" t="s">
        <v>490</v>
      </c>
      <c r="BT1006" s="2">
        <v>45684</v>
      </c>
      <c r="BW1006" t="s">
        <v>422</v>
      </c>
      <c r="BY1006" t="s">
        <v>6647</v>
      </c>
      <c r="BZ1006" s="2">
        <v>45684</v>
      </c>
      <c r="CC1006" s="2">
        <v>45681</v>
      </c>
      <c r="CD1006" t="s">
        <v>424</v>
      </c>
      <c r="CF1006" s="2">
        <v>45684</v>
      </c>
      <c r="CJ1006" s="2">
        <v>45715</v>
      </c>
      <c r="CL1006" s="2">
        <v>45686</v>
      </c>
      <c r="CM1006" s="2">
        <v>45727</v>
      </c>
      <c r="CN1006" s="2">
        <v>45681</v>
      </c>
      <c r="CO1006" s="2">
        <v>45748</v>
      </c>
      <c r="CP1006" s="2">
        <v>45694</v>
      </c>
      <c r="CR1006" s="2">
        <v>45686</v>
      </c>
      <c r="CS1006" s="2">
        <v>45691</v>
      </c>
      <c r="CT1006" s="2">
        <v>45855</v>
      </c>
      <c r="CU1006" s="2">
        <v>45709</v>
      </c>
      <c r="CV1006" s="2">
        <v>45784</v>
      </c>
      <c r="CW1006" s="2">
        <v>45691</v>
      </c>
      <c r="CY1006" t="s">
        <v>424</v>
      </c>
      <c r="DB1006" s="2">
        <v>45691</v>
      </c>
      <c r="DD1006" s="2">
        <v>45694</v>
      </c>
      <c r="DE1006" s="2">
        <v>45691</v>
      </c>
      <c r="DI1006" s="2">
        <v>45735</v>
      </c>
      <c r="DJ1006" s="2">
        <v>45691</v>
      </c>
      <c r="DK1006" s="2">
        <v>45786</v>
      </c>
      <c r="DL1006" s="2">
        <v>45818</v>
      </c>
      <c r="DM1006" s="2">
        <v>45862</v>
      </c>
      <c r="DN1006" s="2">
        <v>45881</v>
      </c>
      <c r="DO1006" s="2">
        <v>45691</v>
      </c>
      <c r="DP1006" s="2">
        <v>45889</v>
      </c>
      <c r="DY1006">
        <v>546</v>
      </c>
      <c r="EE1006" s="1">
        <v>2086.64</v>
      </c>
      <c r="EG1006" t="s">
        <v>735</v>
      </c>
      <c r="EK1006" t="s">
        <v>1591</v>
      </c>
    </row>
    <row r="1007" spans="1:141" hidden="1" x14ac:dyDescent="0.35">
      <c r="A1007">
        <v>4186</v>
      </c>
      <c r="B1007" t="s">
        <v>404</v>
      </c>
      <c r="C1007">
        <v>5110</v>
      </c>
      <c r="D1007" t="s">
        <v>5000</v>
      </c>
      <c r="E1007" t="s">
        <v>834</v>
      </c>
      <c r="F1007" t="s">
        <v>526</v>
      </c>
      <c r="G1007">
        <v>302</v>
      </c>
      <c r="H1007" t="s">
        <v>408</v>
      </c>
      <c r="I1007" t="s">
        <v>6648</v>
      </c>
      <c r="J1007" t="s">
        <v>6649</v>
      </c>
      <c r="K1007" t="s">
        <v>37</v>
      </c>
      <c r="L1007" t="s">
        <v>109</v>
      </c>
      <c r="M1007" t="s">
        <v>411</v>
      </c>
      <c r="N1007" t="s">
        <v>411</v>
      </c>
      <c r="O1007" t="s">
        <v>411</v>
      </c>
      <c r="P1007" t="s">
        <v>411</v>
      </c>
      <c r="Q1007" t="s">
        <v>411</v>
      </c>
      <c r="R1007" t="s">
        <v>411</v>
      </c>
      <c r="S1007" t="s">
        <v>411</v>
      </c>
      <c r="T1007" s="1">
        <v>164200</v>
      </c>
      <c r="U1007">
        <v>847.2</v>
      </c>
      <c r="V1007">
        <v>0</v>
      </c>
      <c r="W1007" s="1">
        <v>147986.49</v>
      </c>
      <c r="X1007" s="1">
        <v>9907</v>
      </c>
      <c r="Y1007">
        <v>0</v>
      </c>
      <c r="Z1007" s="1">
        <v>157893.49</v>
      </c>
      <c r="AA1007">
        <v>0</v>
      </c>
      <c r="AB1007">
        <v>0</v>
      </c>
      <c r="AD1007">
        <v>8787722274940</v>
      </c>
      <c r="AE1007" t="s">
        <v>412</v>
      </c>
      <c r="AG1007" s="2">
        <v>45722</v>
      </c>
      <c r="AH1007" s="1">
        <v>3285.63</v>
      </c>
      <c r="AI1007" s="2">
        <v>45687</v>
      </c>
      <c r="AJ1007" s="7">
        <v>2025</v>
      </c>
      <c r="AK1007" s="2">
        <v>45681</v>
      </c>
      <c r="AP1007" t="s">
        <v>413</v>
      </c>
      <c r="AT1007" s="2">
        <v>45943</v>
      </c>
      <c r="AU1007" s="2">
        <v>45943</v>
      </c>
      <c r="AV1007" t="s">
        <v>414</v>
      </c>
      <c r="AW1007" s="2">
        <v>45681</v>
      </c>
      <c r="AX1007">
        <v>33518</v>
      </c>
      <c r="AY1007" s="1">
        <v>226510.4</v>
      </c>
      <c r="BA1007" t="s">
        <v>5003</v>
      </c>
      <c r="BB1007">
        <v>33518</v>
      </c>
      <c r="BC1007" t="s">
        <v>6650</v>
      </c>
      <c r="BD1007" t="s">
        <v>416</v>
      </c>
      <c r="BE1007" t="s">
        <v>417</v>
      </c>
      <c r="BF1007">
        <v>5561996948022</v>
      </c>
      <c r="BG1007" t="s">
        <v>6651</v>
      </c>
      <c r="BH1007">
        <v>73813050</v>
      </c>
      <c r="BI1007" t="s">
        <v>595</v>
      </c>
      <c r="BJ1007" t="s">
        <v>6652</v>
      </c>
      <c r="BL1007" s="1">
        <v>2824</v>
      </c>
      <c r="BM1007" s="2">
        <v>45852</v>
      </c>
      <c r="BO1007" t="s">
        <v>6653</v>
      </c>
      <c r="BP1007" t="s">
        <v>6654</v>
      </c>
      <c r="BQ1007">
        <v>4123</v>
      </c>
      <c r="BR1007">
        <v>6370</v>
      </c>
      <c r="BS1007" t="s">
        <v>449</v>
      </c>
      <c r="BT1007" s="2">
        <v>45685</v>
      </c>
      <c r="BW1007" t="s">
        <v>422</v>
      </c>
      <c r="BY1007" t="s">
        <v>6655</v>
      </c>
      <c r="BZ1007" s="2">
        <v>45685</v>
      </c>
      <c r="CC1007" s="2">
        <v>45685</v>
      </c>
      <c r="CD1007" t="s">
        <v>424</v>
      </c>
      <c r="CF1007" s="2">
        <v>45685</v>
      </c>
      <c r="CJ1007" s="2">
        <v>45706</v>
      </c>
      <c r="CL1007" s="2">
        <v>45685</v>
      </c>
      <c r="CM1007" s="2">
        <v>45714</v>
      </c>
      <c r="CN1007" s="2">
        <v>45686</v>
      </c>
      <c r="CO1007" s="2">
        <v>45748</v>
      </c>
      <c r="CP1007" s="2">
        <v>45692</v>
      </c>
      <c r="CR1007" s="2">
        <v>45686</v>
      </c>
      <c r="CS1007" s="2">
        <v>45681</v>
      </c>
      <c r="CT1007" s="2">
        <v>45852</v>
      </c>
      <c r="CU1007" s="2">
        <v>45701</v>
      </c>
      <c r="CV1007" s="2">
        <v>45784</v>
      </c>
      <c r="CW1007" s="2">
        <v>45681</v>
      </c>
      <c r="CY1007" t="s">
        <v>424</v>
      </c>
      <c r="DB1007" s="2">
        <v>45686</v>
      </c>
      <c r="DD1007" s="2">
        <v>45713</v>
      </c>
      <c r="DE1007" s="2">
        <v>45686</v>
      </c>
      <c r="DF1007" s="2">
        <v>45722</v>
      </c>
      <c r="DI1007" s="2">
        <v>45723</v>
      </c>
      <c r="DJ1007" s="2">
        <v>45680</v>
      </c>
      <c r="DK1007" s="2">
        <v>45786</v>
      </c>
      <c r="DL1007" s="2">
        <v>45833</v>
      </c>
      <c r="DM1007" s="2">
        <v>45862</v>
      </c>
      <c r="DN1007" s="2">
        <v>45881</v>
      </c>
      <c r="DO1007" s="2">
        <v>45681</v>
      </c>
      <c r="DP1007" s="2">
        <v>45889</v>
      </c>
      <c r="DY1007">
        <v>489</v>
      </c>
      <c r="EA1007" t="s">
        <v>3282</v>
      </c>
      <c r="EE1007" s="1">
        <v>1882.61</v>
      </c>
      <c r="EG1007" t="s">
        <v>1640</v>
      </c>
      <c r="EK1007" t="s">
        <v>1591</v>
      </c>
    </row>
    <row r="1008" spans="1:141" hidden="1" x14ac:dyDescent="0.35">
      <c r="A1008">
        <v>4187</v>
      </c>
      <c r="B1008" t="s">
        <v>404</v>
      </c>
      <c r="C1008">
        <v>5125</v>
      </c>
      <c r="D1008" t="s">
        <v>833</v>
      </c>
      <c r="E1008" t="s">
        <v>834</v>
      </c>
      <c r="F1008" t="s">
        <v>442</v>
      </c>
      <c r="G1008">
        <v>201</v>
      </c>
      <c r="H1008" t="s">
        <v>474</v>
      </c>
      <c r="I1008" t="s">
        <v>6656</v>
      </c>
      <c r="J1008" t="s">
        <v>6657</v>
      </c>
      <c r="K1008" t="s">
        <v>37</v>
      </c>
      <c r="L1008" t="s">
        <v>63</v>
      </c>
      <c r="M1008" t="s">
        <v>411</v>
      </c>
      <c r="N1008" t="s">
        <v>411</v>
      </c>
      <c r="O1008" t="s">
        <v>411</v>
      </c>
      <c r="P1008" t="s">
        <v>424</v>
      </c>
      <c r="Q1008" t="s">
        <v>424</v>
      </c>
      <c r="R1008" t="s">
        <v>411</v>
      </c>
      <c r="S1008" t="s">
        <v>411</v>
      </c>
      <c r="T1008" s="1">
        <v>162734.5</v>
      </c>
      <c r="U1008">
        <v>558.84</v>
      </c>
      <c r="V1008">
        <v>0</v>
      </c>
      <c r="W1008" s="1">
        <v>116549.77</v>
      </c>
      <c r="X1008" s="1">
        <v>45782</v>
      </c>
      <c r="Y1008">
        <v>0</v>
      </c>
      <c r="Z1008" s="1">
        <v>162331.76999999999</v>
      </c>
      <c r="AA1008">
        <v>0</v>
      </c>
      <c r="AB1008">
        <v>0</v>
      </c>
      <c r="AD1008">
        <v>8787722298513</v>
      </c>
      <c r="AE1008" t="s">
        <v>412</v>
      </c>
      <c r="AG1008" s="2">
        <v>45715</v>
      </c>
      <c r="AH1008" s="1">
        <v>2926.56</v>
      </c>
      <c r="AI1008" s="2">
        <v>45688</v>
      </c>
      <c r="AJ1008" s="7">
        <v>2025</v>
      </c>
      <c r="AK1008" s="2">
        <v>45681</v>
      </c>
      <c r="AP1008" t="s">
        <v>413</v>
      </c>
      <c r="AT1008" s="2">
        <v>46048</v>
      </c>
      <c r="AU1008" s="2">
        <v>46048</v>
      </c>
      <c r="AV1008" t="s">
        <v>414</v>
      </c>
      <c r="AW1008" s="2">
        <v>45684</v>
      </c>
      <c r="AX1008">
        <v>33554</v>
      </c>
      <c r="AY1008" s="1">
        <v>208131.77</v>
      </c>
      <c r="BA1008" t="s">
        <v>837</v>
      </c>
      <c r="BB1008">
        <v>33554</v>
      </c>
      <c r="BD1008" t="s">
        <v>6658</v>
      </c>
      <c r="BE1008" t="s">
        <v>513</v>
      </c>
      <c r="BF1008">
        <v>5561986444651</v>
      </c>
      <c r="BG1008" t="s">
        <v>6659</v>
      </c>
      <c r="BH1008">
        <v>72545405</v>
      </c>
      <c r="BI1008" t="s">
        <v>6660</v>
      </c>
      <c r="BJ1008" t="s">
        <v>6661</v>
      </c>
      <c r="BL1008" s="1">
        <v>1862.8</v>
      </c>
      <c r="BM1008" s="2">
        <v>45845</v>
      </c>
      <c r="BQ1008">
        <v>3464</v>
      </c>
      <c r="BR1008">
        <v>6374</v>
      </c>
      <c r="BS1008" t="s">
        <v>449</v>
      </c>
      <c r="BT1008" s="2">
        <v>45678</v>
      </c>
      <c r="BU1008">
        <v>891.23</v>
      </c>
      <c r="BX1008" s="2">
        <v>45695</v>
      </c>
      <c r="BY1008" t="s">
        <v>6662</v>
      </c>
      <c r="BZ1008" s="2">
        <v>45678</v>
      </c>
      <c r="CA1008" s="2">
        <v>45702</v>
      </c>
      <c r="CB1008" t="s">
        <v>6663</v>
      </c>
      <c r="CC1008" s="2">
        <v>45684</v>
      </c>
      <c r="CD1008" t="s">
        <v>424</v>
      </c>
      <c r="CF1008" s="2">
        <v>45678</v>
      </c>
      <c r="CJ1008" s="2">
        <v>45708</v>
      </c>
      <c r="CL1008" s="2">
        <v>45678</v>
      </c>
      <c r="CM1008" s="2">
        <v>45713</v>
      </c>
      <c r="CN1008" s="2">
        <v>45684</v>
      </c>
      <c r="CO1008" s="2">
        <v>45691</v>
      </c>
      <c r="CP1008" s="2">
        <v>45702</v>
      </c>
      <c r="CR1008" s="2">
        <v>45685</v>
      </c>
      <c r="CS1008" s="2">
        <v>45687</v>
      </c>
      <c r="CU1008" s="2">
        <v>45702</v>
      </c>
      <c r="CV1008" s="2">
        <v>45723</v>
      </c>
      <c r="CW1008" s="2">
        <v>45687</v>
      </c>
      <c r="CX1008" s="2">
        <v>45714</v>
      </c>
      <c r="CY1008" t="s">
        <v>424</v>
      </c>
      <c r="DD1008" s="2">
        <v>45681</v>
      </c>
      <c r="DF1008" s="2">
        <v>45715</v>
      </c>
      <c r="DI1008" s="2">
        <v>45716</v>
      </c>
      <c r="DJ1008" s="2">
        <v>45684</v>
      </c>
      <c r="DK1008" s="2">
        <v>45723</v>
      </c>
      <c r="DL1008" s="2">
        <v>45792</v>
      </c>
      <c r="DM1008" s="2">
        <v>45803</v>
      </c>
      <c r="DN1008" s="2">
        <v>46044</v>
      </c>
      <c r="DO1008" s="2">
        <v>45687</v>
      </c>
      <c r="DP1008" s="2">
        <v>46044</v>
      </c>
      <c r="DY1008">
        <v>39167</v>
      </c>
      <c r="DZ1008" t="s">
        <v>424</v>
      </c>
      <c r="EA1008" t="s">
        <v>3282</v>
      </c>
      <c r="EE1008" s="1">
        <v>4205.57</v>
      </c>
      <c r="EG1008" t="s">
        <v>1640</v>
      </c>
      <c r="EH1008" t="s">
        <v>3373</v>
      </c>
      <c r="EI1008" t="s">
        <v>3282</v>
      </c>
      <c r="EJ1008" t="s">
        <v>4126</v>
      </c>
      <c r="EK1008" t="s">
        <v>1591</v>
      </c>
    </row>
    <row r="1009" spans="1:141" hidden="1" x14ac:dyDescent="0.35">
      <c r="A1009">
        <v>4188</v>
      </c>
      <c r="B1009" t="s">
        <v>404</v>
      </c>
      <c r="C1009">
        <v>5119</v>
      </c>
      <c r="D1009" t="s">
        <v>4816</v>
      </c>
      <c r="E1009" t="s">
        <v>834</v>
      </c>
      <c r="F1009" t="s">
        <v>451</v>
      </c>
      <c r="G1009">
        <v>202</v>
      </c>
      <c r="H1009" t="s">
        <v>474</v>
      </c>
      <c r="I1009" t="s">
        <v>6664</v>
      </c>
      <c r="J1009" t="s">
        <v>6665</v>
      </c>
      <c r="K1009" t="s">
        <v>37</v>
      </c>
      <c r="L1009" t="s">
        <v>59</v>
      </c>
      <c r="M1009" t="s">
        <v>411</v>
      </c>
      <c r="N1009" t="s">
        <v>411</v>
      </c>
      <c r="O1009" t="s">
        <v>411</v>
      </c>
      <c r="P1009" t="s">
        <v>424</v>
      </c>
      <c r="Q1009" t="s">
        <v>424</v>
      </c>
      <c r="R1009" t="s">
        <v>411</v>
      </c>
      <c r="S1009" t="s">
        <v>411</v>
      </c>
      <c r="T1009" s="1">
        <v>135810.79999999999</v>
      </c>
      <c r="U1009">
        <v>714</v>
      </c>
      <c r="V1009">
        <v>0</v>
      </c>
      <c r="W1009" s="1">
        <v>122183.61</v>
      </c>
      <c r="X1009" s="1">
        <v>13575</v>
      </c>
      <c r="Y1009">
        <v>0</v>
      </c>
      <c r="Z1009" s="1">
        <v>135758.60999999999</v>
      </c>
      <c r="AA1009">
        <v>0</v>
      </c>
      <c r="AB1009">
        <v>0</v>
      </c>
      <c r="AD1009">
        <v>8787722281017</v>
      </c>
      <c r="AE1009" t="s">
        <v>412</v>
      </c>
      <c r="AG1009" s="2">
        <v>45709</v>
      </c>
      <c r="AH1009" s="1">
        <v>2926.56</v>
      </c>
      <c r="AI1009" s="2">
        <v>45688</v>
      </c>
      <c r="AJ1009" s="7">
        <v>2025</v>
      </c>
      <c r="AK1009" s="2">
        <v>45681</v>
      </c>
      <c r="AP1009" t="s">
        <v>413</v>
      </c>
      <c r="AT1009" s="2">
        <v>46048</v>
      </c>
      <c r="AU1009" s="2">
        <v>46048</v>
      </c>
      <c r="AV1009" t="s">
        <v>414</v>
      </c>
      <c r="AW1009" s="2">
        <v>45684</v>
      </c>
      <c r="AX1009">
        <v>33553</v>
      </c>
      <c r="AY1009" s="1">
        <v>195648.21</v>
      </c>
      <c r="BA1009" t="s">
        <v>4819</v>
      </c>
      <c r="BB1009">
        <v>33553</v>
      </c>
      <c r="BD1009" t="s">
        <v>478</v>
      </c>
      <c r="BE1009" t="s">
        <v>417</v>
      </c>
      <c r="BF1009">
        <v>5561991531914</v>
      </c>
      <c r="BG1009" t="s">
        <v>6666</v>
      </c>
      <c r="BH1009">
        <v>72910001</v>
      </c>
      <c r="BI1009" t="s">
        <v>5823</v>
      </c>
      <c r="BJ1009" t="s">
        <v>6667</v>
      </c>
      <c r="BL1009" s="1">
        <v>2700</v>
      </c>
      <c r="BQ1009">
        <v>4011</v>
      </c>
      <c r="BR1009">
        <v>6373</v>
      </c>
      <c r="BS1009" t="s">
        <v>2569</v>
      </c>
      <c r="BT1009" s="2">
        <v>45685</v>
      </c>
      <c r="BU1009">
        <v>900.55</v>
      </c>
      <c r="BX1009" s="2">
        <v>45693</v>
      </c>
      <c r="BY1009" t="s">
        <v>6668</v>
      </c>
      <c r="BZ1009" s="2">
        <v>45685</v>
      </c>
      <c r="CA1009" s="2">
        <v>45688</v>
      </c>
      <c r="CB1009" t="s">
        <v>6669</v>
      </c>
      <c r="CC1009" s="2">
        <v>45684</v>
      </c>
      <c r="CD1009" t="s">
        <v>424</v>
      </c>
      <c r="CF1009" s="2">
        <v>45685</v>
      </c>
      <c r="CJ1009" s="2">
        <v>45694</v>
      </c>
      <c r="CL1009" s="2">
        <v>45685</v>
      </c>
      <c r="CM1009" s="2">
        <v>45705</v>
      </c>
      <c r="CN1009" s="2">
        <v>45684</v>
      </c>
      <c r="CO1009" s="2">
        <v>45748</v>
      </c>
      <c r="CP1009" s="2">
        <v>45691</v>
      </c>
      <c r="CR1009" s="2">
        <v>45685</v>
      </c>
      <c r="CS1009" s="2">
        <v>45686</v>
      </c>
      <c r="CU1009" s="2">
        <v>45692</v>
      </c>
      <c r="CV1009" s="2">
        <v>45755</v>
      </c>
      <c r="CW1009" s="2">
        <v>45686</v>
      </c>
      <c r="CX1009" s="2">
        <v>45708</v>
      </c>
      <c r="CY1009" t="s">
        <v>424</v>
      </c>
      <c r="DD1009" s="2">
        <v>45679</v>
      </c>
      <c r="DF1009" s="2">
        <v>45709</v>
      </c>
      <c r="DI1009" s="2">
        <v>45712</v>
      </c>
      <c r="DJ1009" s="2">
        <v>45684</v>
      </c>
      <c r="DK1009" s="2">
        <v>45757</v>
      </c>
      <c r="DL1009" s="2">
        <v>45792</v>
      </c>
      <c r="DM1009" s="2">
        <v>45855</v>
      </c>
      <c r="DN1009" s="2">
        <v>46030</v>
      </c>
      <c r="DO1009" s="2">
        <v>45686</v>
      </c>
      <c r="DP1009" s="2">
        <v>46030</v>
      </c>
      <c r="DY1009">
        <v>38214</v>
      </c>
      <c r="DZ1009" t="s">
        <v>424</v>
      </c>
      <c r="EA1009" t="s">
        <v>3282</v>
      </c>
      <c r="EE1009" s="1">
        <v>3805.57</v>
      </c>
      <c r="EG1009" t="s">
        <v>1640</v>
      </c>
      <c r="EH1009" t="s">
        <v>3373</v>
      </c>
      <c r="EI1009" t="s">
        <v>3282</v>
      </c>
      <c r="EJ1009" t="s">
        <v>4126</v>
      </c>
      <c r="EK1009" t="s">
        <v>1591</v>
      </c>
    </row>
    <row r="1010" spans="1:141" hidden="1" x14ac:dyDescent="0.35">
      <c r="A1010">
        <v>4189</v>
      </c>
      <c r="B1010" t="s">
        <v>404</v>
      </c>
      <c r="C1010">
        <v>5127</v>
      </c>
      <c r="D1010" t="s">
        <v>5000</v>
      </c>
      <c r="E1010" t="s">
        <v>834</v>
      </c>
      <c r="F1010" t="s">
        <v>451</v>
      </c>
      <c r="G1010">
        <v>2</v>
      </c>
      <c r="H1010" t="s">
        <v>408</v>
      </c>
      <c r="I1010" t="s">
        <v>6670</v>
      </c>
      <c r="J1010" t="s">
        <v>6671</v>
      </c>
      <c r="K1010" t="s">
        <v>14</v>
      </c>
      <c r="L1010" t="s">
        <v>13</v>
      </c>
      <c r="M1010" t="s">
        <v>411</v>
      </c>
      <c r="N1010" t="s">
        <v>411</v>
      </c>
      <c r="O1010" t="s">
        <v>411</v>
      </c>
      <c r="P1010" t="s">
        <v>411</v>
      </c>
      <c r="Q1010" t="s">
        <v>411</v>
      </c>
      <c r="R1010" t="s">
        <v>411</v>
      </c>
      <c r="S1010" t="s">
        <v>411</v>
      </c>
      <c r="T1010" s="1">
        <v>158547.74</v>
      </c>
      <c r="U1010">
        <v>0</v>
      </c>
      <c r="V1010">
        <v>0</v>
      </c>
      <c r="W1010">
        <v>0</v>
      </c>
      <c r="X1010">
        <v>0</v>
      </c>
      <c r="Y1010">
        <v>0</v>
      </c>
      <c r="Z1010">
        <v>0</v>
      </c>
      <c r="AA1010">
        <v>0</v>
      </c>
      <c r="AB1010">
        <v>0</v>
      </c>
      <c r="AE1010" t="s">
        <v>412</v>
      </c>
      <c r="AG1010" s="2">
        <v>45755</v>
      </c>
      <c r="AH1010">
        <v>0</v>
      </c>
      <c r="AI1010" s="2">
        <v>45695</v>
      </c>
      <c r="AJ1010" s="7">
        <v>2025</v>
      </c>
      <c r="AK1010" s="2">
        <v>45684</v>
      </c>
      <c r="AP1010" t="s">
        <v>3839</v>
      </c>
      <c r="AT1010" s="2">
        <v>45943</v>
      </c>
      <c r="AU1010" s="2">
        <v>45943</v>
      </c>
      <c r="AV1010" t="s">
        <v>414</v>
      </c>
      <c r="AW1010" s="2">
        <v>45687</v>
      </c>
      <c r="AX1010">
        <v>33639</v>
      </c>
      <c r="AY1010" s="1">
        <v>225000.54</v>
      </c>
      <c r="BA1010" t="s">
        <v>5003</v>
      </c>
      <c r="BB1010">
        <v>33639</v>
      </c>
      <c r="BC1010" t="s">
        <v>6672</v>
      </c>
      <c r="BD1010" t="s">
        <v>416</v>
      </c>
      <c r="BE1010" t="s">
        <v>417</v>
      </c>
      <c r="BF1010">
        <v>5561998703292</v>
      </c>
      <c r="BG1010" t="s">
        <v>6673</v>
      </c>
      <c r="BH1010">
        <v>73808076</v>
      </c>
      <c r="BI1010" t="s">
        <v>1193</v>
      </c>
      <c r="BJ1010" t="s">
        <v>6674</v>
      </c>
      <c r="BL1010" s="1">
        <v>2350</v>
      </c>
      <c r="BQ1010">
        <v>4084</v>
      </c>
      <c r="BR1010">
        <v>6375</v>
      </c>
      <c r="BS1010" t="s">
        <v>1358</v>
      </c>
      <c r="BT1010" s="2">
        <v>45686</v>
      </c>
      <c r="BW1010" t="s">
        <v>422</v>
      </c>
      <c r="BY1010" t="s">
        <v>6675</v>
      </c>
      <c r="BZ1010" s="2">
        <v>45686</v>
      </c>
      <c r="CC1010" s="2">
        <v>45687</v>
      </c>
      <c r="CD1010" t="s">
        <v>424</v>
      </c>
      <c r="CF1010" s="2">
        <v>45686</v>
      </c>
      <c r="CJ1010" s="2">
        <v>45715</v>
      </c>
      <c r="CL1010" s="2">
        <v>45691</v>
      </c>
      <c r="CM1010" s="2">
        <v>45727</v>
      </c>
      <c r="CN1010" s="2">
        <v>45687</v>
      </c>
      <c r="CO1010" s="2">
        <v>45748</v>
      </c>
      <c r="CP1010" s="2">
        <v>45699</v>
      </c>
      <c r="CR1010" s="2">
        <v>45693</v>
      </c>
      <c r="CS1010" s="2">
        <v>45693</v>
      </c>
      <c r="CU1010" s="2">
        <v>45709</v>
      </c>
      <c r="CV1010" s="2">
        <v>45784</v>
      </c>
      <c r="CW1010" s="2">
        <v>45693</v>
      </c>
      <c r="CY1010" t="s">
        <v>424</v>
      </c>
      <c r="DD1010" s="2">
        <v>45691</v>
      </c>
      <c r="DF1010" s="2">
        <v>45754</v>
      </c>
      <c r="DI1010" s="2">
        <v>45756</v>
      </c>
      <c r="DJ1010" s="2">
        <v>45691</v>
      </c>
      <c r="DK1010" s="2">
        <v>45786</v>
      </c>
      <c r="DL1010" s="2">
        <v>45818</v>
      </c>
      <c r="DM1010" s="2">
        <v>45862</v>
      </c>
      <c r="DN1010" s="2">
        <v>45881</v>
      </c>
      <c r="DO1010" s="2">
        <v>45693</v>
      </c>
      <c r="DP1010" s="2">
        <v>45889</v>
      </c>
      <c r="DY1010">
        <v>544</v>
      </c>
      <c r="EE1010" s="1">
        <v>2152.11</v>
      </c>
      <c r="EG1010" t="s">
        <v>735</v>
      </c>
      <c r="EK1010" t="s">
        <v>1591</v>
      </c>
    </row>
    <row r="1011" spans="1:141" hidden="1" x14ac:dyDescent="0.35">
      <c r="A1011">
        <v>4190</v>
      </c>
      <c r="B1011" t="s">
        <v>561</v>
      </c>
      <c r="C1011">
        <v>5121</v>
      </c>
      <c r="D1011" t="s">
        <v>976</v>
      </c>
      <c r="E1011" t="s">
        <v>834</v>
      </c>
      <c r="F1011" t="s">
        <v>603</v>
      </c>
      <c r="G1011" t="s">
        <v>4460</v>
      </c>
      <c r="H1011" t="s">
        <v>408</v>
      </c>
      <c r="I1011" t="s">
        <v>6676</v>
      </c>
      <c r="J1011" t="s">
        <v>6677</v>
      </c>
      <c r="K1011" t="s">
        <v>14</v>
      </c>
      <c r="L1011" t="s">
        <v>154</v>
      </c>
      <c r="M1011" t="s">
        <v>411</v>
      </c>
      <c r="N1011" t="s">
        <v>411</v>
      </c>
      <c r="O1011" t="s">
        <v>411</v>
      </c>
      <c r="P1011" t="s">
        <v>411</v>
      </c>
      <c r="Q1011" t="s">
        <v>411</v>
      </c>
      <c r="R1011" t="s">
        <v>411</v>
      </c>
      <c r="S1011" t="s">
        <v>411</v>
      </c>
      <c r="T1011" s="1">
        <v>164200</v>
      </c>
      <c r="U1011">
        <v>0</v>
      </c>
      <c r="V1011">
        <v>0</v>
      </c>
      <c r="W1011">
        <v>0</v>
      </c>
      <c r="X1011">
        <v>0</v>
      </c>
      <c r="Y1011">
        <v>0</v>
      </c>
      <c r="Z1011">
        <v>0</v>
      </c>
      <c r="AA1011">
        <v>0</v>
      </c>
      <c r="AB1011">
        <v>0</v>
      </c>
      <c r="AE1011" t="s">
        <v>412</v>
      </c>
      <c r="AH1011">
        <v>0</v>
      </c>
      <c r="AK1011" s="2">
        <v>45684</v>
      </c>
      <c r="AP1011" t="s">
        <v>3839</v>
      </c>
      <c r="AT1011" s="2">
        <v>45688</v>
      </c>
      <c r="AU1011" s="2">
        <v>45688</v>
      </c>
      <c r="AV1011" t="s">
        <v>4263</v>
      </c>
      <c r="AY1011" s="1">
        <v>240000.1</v>
      </c>
      <c r="BA1011" t="s">
        <v>980</v>
      </c>
      <c r="BD1011" t="s">
        <v>416</v>
      </c>
      <c r="BE1011" t="s">
        <v>417</v>
      </c>
      <c r="BF1011">
        <v>5561996052083</v>
      </c>
      <c r="BG1011" t="s">
        <v>6678</v>
      </c>
      <c r="BH1011">
        <v>73802419</v>
      </c>
      <c r="BI1011" t="s">
        <v>419</v>
      </c>
      <c r="BJ1011" t="s">
        <v>6679</v>
      </c>
      <c r="BL1011" s="1">
        <v>2550</v>
      </c>
      <c r="BQ1011">
        <v>3764</v>
      </c>
      <c r="BS1011" t="s">
        <v>490</v>
      </c>
      <c r="BT1011" s="2">
        <v>45684</v>
      </c>
      <c r="BW1011" t="s">
        <v>422</v>
      </c>
      <c r="BY1011" t="s">
        <v>6680</v>
      </c>
      <c r="BZ1011" s="2">
        <v>45684</v>
      </c>
      <c r="CC1011" s="2">
        <v>45685</v>
      </c>
      <c r="CF1011" s="2">
        <v>45684</v>
      </c>
      <c r="CN1011" s="2">
        <v>45685</v>
      </c>
      <c r="CR1011" s="2">
        <v>45687</v>
      </c>
      <c r="CS1011" s="2">
        <v>45685</v>
      </c>
      <c r="CW1011" s="2">
        <v>45684</v>
      </c>
      <c r="CY1011" t="s">
        <v>424</v>
      </c>
      <c r="DJ1011" s="2">
        <v>45680</v>
      </c>
      <c r="DO1011" s="2">
        <v>45684</v>
      </c>
      <c r="EK1011" t="s">
        <v>3786</v>
      </c>
    </row>
    <row r="1012" spans="1:141" hidden="1" x14ac:dyDescent="0.35">
      <c r="A1012">
        <v>4191</v>
      </c>
      <c r="B1012" t="s">
        <v>404</v>
      </c>
      <c r="C1012">
        <v>5123</v>
      </c>
      <c r="D1012" t="s">
        <v>5000</v>
      </c>
      <c r="E1012" t="s">
        <v>834</v>
      </c>
      <c r="F1012" t="s">
        <v>526</v>
      </c>
      <c r="G1012">
        <v>301</v>
      </c>
      <c r="H1012" t="s">
        <v>408</v>
      </c>
      <c r="I1012" t="s">
        <v>6681</v>
      </c>
      <c r="J1012" t="s">
        <v>6682</v>
      </c>
      <c r="K1012" t="s">
        <v>22</v>
      </c>
      <c r="L1012" t="s">
        <v>148</v>
      </c>
      <c r="M1012" t="s">
        <v>411</v>
      </c>
      <c r="N1012" t="s">
        <v>411</v>
      </c>
      <c r="O1012" t="s">
        <v>411</v>
      </c>
      <c r="P1012" t="s">
        <v>411</v>
      </c>
      <c r="Q1012" t="s">
        <v>411</v>
      </c>
      <c r="R1012" t="s">
        <v>411</v>
      </c>
      <c r="S1012" t="s">
        <v>411</v>
      </c>
      <c r="T1012" s="1">
        <v>150666.97</v>
      </c>
      <c r="U1012">
        <v>630</v>
      </c>
      <c r="V1012">
        <v>0</v>
      </c>
      <c r="W1012" s="1">
        <v>119926.97</v>
      </c>
      <c r="X1012" s="1">
        <v>30740</v>
      </c>
      <c r="Y1012">
        <v>0</v>
      </c>
      <c r="Z1012" s="1">
        <v>150666.97</v>
      </c>
      <c r="AA1012">
        <v>0</v>
      </c>
      <c r="AB1012">
        <v>0</v>
      </c>
      <c r="AD1012">
        <v>8787722397031</v>
      </c>
      <c r="AE1012" t="s">
        <v>412</v>
      </c>
      <c r="AG1012" s="2">
        <v>45729</v>
      </c>
      <c r="AH1012" s="1">
        <v>2971.71</v>
      </c>
      <c r="AI1012" s="2">
        <v>45693</v>
      </c>
      <c r="AJ1012" s="7">
        <v>2025</v>
      </c>
      <c r="AK1012" s="2">
        <v>45685</v>
      </c>
      <c r="AP1012" t="s">
        <v>413</v>
      </c>
      <c r="AT1012" s="2">
        <v>45943</v>
      </c>
      <c r="AU1012" s="2">
        <v>45943</v>
      </c>
      <c r="AV1012" t="s">
        <v>414</v>
      </c>
      <c r="AW1012" s="2">
        <v>45687</v>
      </c>
      <c r="AX1012">
        <v>33649</v>
      </c>
      <c r="AY1012" s="1">
        <v>221987.24</v>
      </c>
      <c r="BA1012" t="s">
        <v>5003</v>
      </c>
      <c r="BB1012">
        <v>33649</v>
      </c>
      <c r="BC1012" t="s">
        <v>6683</v>
      </c>
      <c r="BD1012" t="s">
        <v>416</v>
      </c>
      <c r="BE1012" t="s">
        <v>417</v>
      </c>
      <c r="BF1012">
        <v>5561996821628</v>
      </c>
      <c r="BG1012" t="s">
        <v>6684</v>
      </c>
      <c r="BH1012">
        <v>73825000</v>
      </c>
      <c r="BI1012" t="s">
        <v>595</v>
      </c>
      <c r="BJ1012" t="s">
        <v>6685</v>
      </c>
      <c r="BL1012" s="1">
        <v>2100</v>
      </c>
      <c r="BM1012" s="2">
        <v>45854</v>
      </c>
      <c r="BQ1012">
        <v>4128</v>
      </c>
      <c r="BR1012">
        <v>6383</v>
      </c>
      <c r="BS1012" t="s">
        <v>6686</v>
      </c>
      <c r="BT1012" s="2">
        <v>45692</v>
      </c>
      <c r="BW1012" t="s">
        <v>422</v>
      </c>
      <c r="BY1012" t="s">
        <v>6687</v>
      </c>
      <c r="BZ1012" s="2">
        <v>45692</v>
      </c>
      <c r="CC1012" s="2">
        <v>45687</v>
      </c>
      <c r="CD1012" t="s">
        <v>424</v>
      </c>
      <c r="CF1012" s="2">
        <v>45692</v>
      </c>
      <c r="CJ1012" s="2">
        <v>45706</v>
      </c>
      <c r="CL1012" s="2">
        <v>45698</v>
      </c>
      <c r="CM1012" s="2">
        <v>45707</v>
      </c>
      <c r="CN1012" s="2">
        <v>45687</v>
      </c>
      <c r="CO1012" s="2">
        <v>45748</v>
      </c>
      <c r="CP1012" s="2">
        <v>45694</v>
      </c>
      <c r="CR1012" s="2">
        <v>45693</v>
      </c>
      <c r="CS1012" s="2">
        <v>45692</v>
      </c>
      <c r="CT1012" s="2">
        <v>45854</v>
      </c>
      <c r="CU1012" s="2">
        <v>45701</v>
      </c>
      <c r="CV1012" s="2">
        <v>45784</v>
      </c>
      <c r="CW1012" s="2">
        <v>45692</v>
      </c>
      <c r="CY1012" t="s">
        <v>424</v>
      </c>
      <c r="DB1012" s="2">
        <v>45692</v>
      </c>
      <c r="DD1012" s="2">
        <v>45686</v>
      </c>
      <c r="DE1012" s="2">
        <v>45692</v>
      </c>
      <c r="DF1012" s="2">
        <v>45729</v>
      </c>
      <c r="DI1012" s="2">
        <v>45733</v>
      </c>
      <c r="DJ1012" s="2">
        <v>45692</v>
      </c>
      <c r="DK1012" s="2">
        <v>45786</v>
      </c>
      <c r="DL1012" s="2">
        <v>45834</v>
      </c>
      <c r="DM1012" s="2">
        <v>45862</v>
      </c>
      <c r="DN1012" s="2">
        <v>45881</v>
      </c>
      <c r="DO1012" s="2">
        <v>45692</v>
      </c>
      <c r="DP1012" s="2">
        <v>45889</v>
      </c>
      <c r="DY1012">
        <v>487</v>
      </c>
      <c r="EE1012" s="1">
        <v>2226.64</v>
      </c>
      <c r="EG1012" t="s">
        <v>1640</v>
      </c>
      <c r="EK1012" t="s">
        <v>1591</v>
      </c>
    </row>
    <row r="1013" spans="1:141" hidden="1" x14ac:dyDescent="0.35">
      <c r="A1013">
        <v>4192</v>
      </c>
      <c r="B1013" t="s">
        <v>1352</v>
      </c>
      <c r="C1013">
        <v>5113</v>
      </c>
      <c r="D1013" t="s">
        <v>976</v>
      </c>
      <c r="E1013" t="s">
        <v>834</v>
      </c>
      <c r="F1013" t="s">
        <v>473</v>
      </c>
      <c r="G1013" t="s">
        <v>1688</v>
      </c>
      <c r="H1013" t="s">
        <v>408</v>
      </c>
      <c r="I1013" t="s">
        <v>6688</v>
      </c>
      <c r="J1013" t="s">
        <v>6689</v>
      </c>
      <c r="K1013" t="s">
        <v>22</v>
      </c>
      <c r="L1013" t="s">
        <v>47</v>
      </c>
      <c r="M1013" t="s">
        <v>411</v>
      </c>
      <c r="N1013" t="s">
        <v>411</v>
      </c>
      <c r="O1013" t="s">
        <v>411</v>
      </c>
      <c r="P1013" t="s">
        <v>411</v>
      </c>
      <c r="Q1013" t="s">
        <v>411</v>
      </c>
      <c r="R1013" t="s">
        <v>411</v>
      </c>
      <c r="S1013" t="s">
        <v>411</v>
      </c>
      <c r="T1013" s="1">
        <v>156670.39000000001</v>
      </c>
      <c r="U1013">
        <v>665.76</v>
      </c>
      <c r="V1013">
        <v>0</v>
      </c>
      <c r="W1013" s="1">
        <v>135101.39000000001</v>
      </c>
      <c r="X1013" s="1">
        <v>6471</v>
      </c>
      <c r="Y1013">
        <v>0</v>
      </c>
      <c r="Z1013" s="1">
        <v>141572.39000000001</v>
      </c>
      <c r="AA1013">
        <v>0</v>
      </c>
      <c r="AB1013">
        <v>0</v>
      </c>
      <c r="AD1013">
        <v>8787722346364</v>
      </c>
      <c r="AE1013" t="s">
        <v>412</v>
      </c>
      <c r="AG1013" s="2">
        <v>45715</v>
      </c>
      <c r="AH1013" s="1">
        <v>2971.71</v>
      </c>
      <c r="AI1013" s="2">
        <v>45688</v>
      </c>
      <c r="AJ1013" s="7">
        <v>2025</v>
      </c>
      <c r="AK1013" s="2">
        <v>45685</v>
      </c>
      <c r="AP1013" t="s">
        <v>413</v>
      </c>
      <c r="AT1013" s="2">
        <v>45733</v>
      </c>
      <c r="AU1013" s="2">
        <v>45974</v>
      </c>
      <c r="AV1013" t="s">
        <v>414</v>
      </c>
      <c r="AW1013" s="2">
        <v>45687</v>
      </c>
      <c r="AX1013">
        <v>33642</v>
      </c>
      <c r="AY1013" s="1">
        <v>235000</v>
      </c>
      <c r="BA1013" t="s">
        <v>980</v>
      </c>
      <c r="BB1013">
        <v>33642</v>
      </c>
      <c r="BC1013" t="s">
        <v>6690</v>
      </c>
      <c r="BD1013" t="s">
        <v>416</v>
      </c>
      <c r="BE1013" t="s">
        <v>417</v>
      </c>
      <c r="BF1013">
        <v>5561998084868</v>
      </c>
      <c r="BG1013" t="s">
        <v>6691</v>
      </c>
      <c r="BH1013">
        <v>73801440</v>
      </c>
      <c r="BI1013" t="s">
        <v>867</v>
      </c>
      <c r="BJ1013" t="s">
        <v>6692</v>
      </c>
      <c r="BL1013" s="1">
        <v>2344.85</v>
      </c>
      <c r="BO1013" t="s">
        <v>6693</v>
      </c>
      <c r="BP1013" t="s">
        <v>6694</v>
      </c>
      <c r="BQ1013">
        <v>3589</v>
      </c>
      <c r="BR1013">
        <v>6377</v>
      </c>
      <c r="BS1013" t="s">
        <v>457</v>
      </c>
      <c r="BY1013" t="s">
        <v>6695</v>
      </c>
      <c r="CC1013" s="2">
        <v>45685</v>
      </c>
      <c r="CD1013" t="s">
        <v>424</v>
      </c>
      <c r="CF1013" s="2">
        <v>45685</v>
      </c>
      <c r="CJ1013" s="2">
        <v>45706</v>
      </c>
      <c r="CL1013" s="2">
        <v>45685</v>
      </c>
      <c r="CM1013" s="2">
        <v>45708</v>
      </c>
      <c r="CN1013" s="2">
        <v>45685</v>
      </c>
      <c r="CO1013" s="2">
        <v>45691</v>
      </c>
      <c r="CP1013" s="2">
        <v>45692</v>
      </c>
      <c r="CR1013" s="2">
        <v>45687</v>
      </c>
      <c r="CS1013" s="2">
        <v>45687</v>
      </c>
      <c r="CT1013" s="2">
        <v>45812</v>
      </c>
      <c r="CU1013" s="2">
        <v>45701</v>
      </c>
      <c r="CV1013" s="2">
        <v>45782</v>
      </c>
      <c r="CW1013" s="2">
        <v>45686</v>
      </c>
      <c r="CY1013" t="s">
        <v>424</v>
      </c>
      <c r="DB1013" s="2">
        <v>45687</v>
      </c>
      <c r="DD1013" s="2">
        <v>45707</v>
      </c>
      <c r="DE1013" s="2">
        <v>45687</v>
      </c>
      <c r="DF1013" s="2">
        <v>45715</v>
      </c>
      <c r="DI1013" s="2">
        <v>45716</v>
      </c>
      <c r="DJ1013" s="2">
        <v>45685</v>
      </c>
      <c r="DK1013" s="2">
        <v>45833</v>
      </c>
      <c r="DL1013" s="2">
        <v>45841</v>
      </c>
      <c r="DM1013" s="2">
        <v>45918</v>
      </c>
      <c r="DO1013" s="2">
        <v>45686</v>
      </c>
      <c r="DY1013">
        <v>3180</v>
      </c>
      <c r="EE1013" s="1">
        <v>2040.11</v>
      </c>
      <c r="EG1013" t="s">
        <v>735</v>
      </c>
      <c r="EK1013" t="s">
        <v>1591</v>
      </c>
    </row>
    <row r="1014" spans="1:141" hidden="1" x14ac:dyDescent="0.35">
      <c r="A1014">
        <v>4193</v>
      </c>
      <c r="B1014" t="s">
        <v>404</v>
      </c>
      <c r="C1014">
        <v>5137</v>
      </c>
      <c r="D1014" t="s">
        <v>4816</v>
      </c>
      <c r="E1014" t="s">
        <v>834</v>
      </c>
      <c r="F1014" t="s">
        <v>434</v>
      </c>
      <c r="G1014">
        <v>203</v>
      </c>
      <c r="H1014" t="s">
        <v>474</v>
      </c>
      <c r="I1014" t="s">
        <v>6696</v>
      </c>
      <c r="J1014" t="s">
        <v>6697</v>
      </c>
      <c r="K1014" t="s">
        <v>38</v>
      </c>
      <c r="L1014" t="s">
        <v>104</v>
      </c>
      <c r="M1014" t="s">
        <v>411</v>
      </c>
      <c r="N1014" t="s">
        <v>411</v>
      </c>
      <c r="O1014" t="s">
        <v>411</v>
      </c>
      <c r="P1014" t="s">
        <v>424</v>
      </c>
      <c r="Q1014" t="s">
        <v>424</v>
      </c>
      <c r="R1014" t="s">
        <v>411</v>
      </c>
      <c r="S1014" t="s">
        <v>411</v>
      </c>
      <c r="T1014" s="1">
        <v>134817.29</v>
      </c>
      <c r="U1014">
        <v>500</v>
      </c>
      <c r="V1014">
        <v>0</v>
      </c>
      <c r="W1014" s="1">
        <v>97463.38</v>
      </c>
      <c r="X1014" s="1">
        <v>37358</v>
      </c>
      <c r="Y1014">
        <v>0</v>
      </c>
      <c r="Z1014" s="1">
        <v>134821.38</v>
      </c>
      <c r="AA1014">
        <v>0</v>
      </c>
      <c r="AB1014">
        <v>0</v>
      </c>
      <c r="AD1014">
        <v>8787722322660</v>
      </c>
      <c r="AE1014" t="s">
        <v>412</v>
      </c>
      <c r="AG1014" s="2">
        <v>45701</v>
      </c>
      <c r="AH1014" s="1">
        <v>2532.9899999999998</v>
      </c>
      <c r="AI1014" s="2">
        <v>45688</v>
      </c>
      <c r="AJ1014" s="7">
        <v>2025</v>
      </c>
      <c r="AK1014" s="2">
        <v>45686</v>
      </c>
      <c r="AP1014" t="s">
        <v>413</v>
      </c>
      <c r="AT1014" s="2">
        <v>46048</v>
      </c>
      <c r="AU1014" s="2">
        <v>46048</v>
      </c>
      <c r="AV1014" t="s">
        <v>414</v>
      </c>
      <c r="AW1014" s="2">
        <v>45687</v>
      </c>
      <c r="AX1014">
        <v>33666</v>
      </c>
      <c r="AY1014" s="1">
        <v>188257.29</v>
      </c>
      <c r="BA1014" t="s">
        <v>4819</v>
      </c>
      <c r="BB1014">
        <v>33666</v>
      </c>
      <c r="BD1014" t="s">
        <v>1424</v>
      </c>
      <c r="BE1014" t="s">
        <v>417</v>
      </c>
      <c r="BF1014">
        <v>5561999015352</v>
      </c>
      <c r="BG1014" t="s">
        <v>6698</v>
      </c>
      <c r="BH1014">
        <v>72910756</v>
      </c>
      <c r="BI1014" t="s">
        <v>1426</v>
      </c>
      <c r="BJ1014" t="s">
        <v>6699</v>
      </c>
      <c r="BL1014" s="1">
        <v>2000</v>
      </c>
      <c r="BQ1014">
        <v>3932</v>
      </c>
      <c r="BR1014">
        <v>6386</v>
      </c>
      <c r="BS1014" t="s">
        <v>421</v>
      </c>
      <c r="BT1014" s="2">
        <v>45680</v>
      </c>
      <c r="BU1014">
        <v>891.23</v>
      </c>
      <c r="BX1014" s="2">
        <v>45700</v>
      </c>
      <c r="BY1014" t="s">
        <v>6700</v>
      </c>
      <c r="BZ1014" s="2">
        <v>45680</v>
      </c>
      <c r="CA1014" s="2">
        <v>45693</v>
      </c>
      <c r="CB1014" t="s">
        <v>6701</v>
      </c>
      <c r="CC1014" s="2">
        <v>45685</v>
      </c>
      <c r="CD1014" t="s">
        <v>424</v>
      </c>
      <c r="CF1014" s="2">
        <v>45680</v>
      </c>
      <c r="CJ1014" s="2">
        <v>45694</v>
      </c>
      <c r="CL1014" s="2">
        <v>45680</v>
      </c>
      <c r="CM1014" s="2">
        <v>45698</v>
      </c>
      <c r="CN1014" s="2">
        <v>45685</v>
      </c>
      <c r="CO1014" s="2">
        <v>45748</v>
      </c>
      <c r="CP1014" s="2">
        <v>45691</v>
      </c>
      <c r="CR1014" s="2">
        <v>45686</v>
      </c>
      <c r="CS1014" s="2">
        <v>45687</v>
      </c>
      <c r="CU1014" s="2">
        <v>45692</v>
      </c>
      <c r="CV1014" s="2">
        <v>45755</v>
      </c>
      <c r="CW1014" s="2">
        <v>45687</v>
      </c>
      <c r="CX1014" s="2">
        <v>45700</v>
      </c>
      <c r="CY1014" t="s">
        <v>424</v>
      </c>
      <c r="DD1014" s="2">
        <v>45684</v>
      </c>
      <c r="DF1014" s="2">
        <v>45701</v>
      </c>
      <c r="DI1014" s="2">
        <v>45705</v>
      </c>
      <c r="DJ1014" s="2">
        <v>45684</v>
      </c>
      <c r="DK1014" s="2">
        <v>45761</v>
      </c>
      <c r="DL1014" s="2">
        <v>45881</v>
      </c>
      <c r="DM1014" s="2">
        <v>45901</v>
      </c>
      <c r="DN1014" s="2">
        <v>46030</v>
      </c>
      <c r="DO1014" s="2">
        <v>45687</v>
      </c>
      <c r="DP1014" s="2">
        <v>46030</v>
      </c>
      <c r="DY1014">
        <v>38216</v>
      </c>
      <c r="EA1014" t="s">
        <v>3282</v>
      </c>
      <c r="EE1014" s="1">
        <v>3805.57</v>
      </c>
      <c r="EG1014" t="s">
        <v>735</v>
      </c>
      <c r="EH1014" t="s">
        <v>3373</v>
      </c>
      <c r="EI1014" t="s">
        <v>3282</v>
      </c>
      <c r="EJ1014" t="s">
        <v>4126</v>
      </c>
      <c r="EK1014" t="s">
        <v>1591</v>
      </c>
    </row>
    <row r="1015" spans="1:141" hidden="1" x14ac:dyDescent="0.35">
      <c r="A1015">
        <v>4194</v>
      </c>
      <c r="B1015" t="s">
        <v>1352</v>
      </c>
      <c r="C1015">
        <v>5136</v>
      </c>
      <c r="D1015" t="s">
        <v>976</v>
      </c>
      <c r="E1015" t="s">
        <v>834</v>
      </c>
      <c r="F1015" t="s">
        <v>519</v>
      </c>
      <c r="G1015" t="s">
        <v>1312</v>
      </c>
      <c r="H1015" t="s">
        <v>408</v>
      </c>
      <c r="I1015" t="s">
        <v>6702</v>
      </c>
      <c r="J1015" t="s">
        <v>6703</v>
      </c>
      <c r="K1015" t="s">
        <v>14</v>
      </c>
      <c r="L1015" t="s">
        <v>13</v>
      </c>
      <c r="M1015" t="s">
        <v>411</v>
      </c>
      <c r="N1015" t="s">
        <v>411</v>
      </c>
      <c r="O1015" t="s">
        <v>411</v>
      </c>
      <c r="P1015" t="s">
        <v>411</v>
      </c>
      <c r="Q1015" t="s">
        <v>411</v>
      </c>
      <c r="R1015" t="s">
        <v>411</v>
      </c>
      <c r="S1015" t="s">
        <v>411</v>
      </c>
      <c r="T1015" s="1">
        <v>164200</v>
      </c>
      <c r="U1015">
        <v>0</v>
      </c>
      <c r="V1015">
        <v>0</v>
      </c>
      <c r="W1015">
        <v>0</v>
      </c>
      <c r="X1015">
        <v>0</v>
      </c>
      <c r="Y1015">
        <v>0</v>
      </c>
      <c r="Z1015">
        <v>0</v>
      </c>
      <c r="AA1015">
        <v>0</v>
      </c>
      <c r="AB1015">
        <v>0</v>
      </c>
      <c r="AE1015" t="s">
        <v>412</v>
      </c>
      <c r="AG1015" s="2">
        <v>45729</v>
      </c>
      <c r="AH1015" s="1">
        <v>2971.71</v>
      </c>
      <c r="AI1015" s="2">
        <v>45694</v>
      </c>
      <c r="AJ1015" s="7">
        <v>2025</v>
      </c>
      <c r="AK1015" s="2">
        <v>45686</v>
      </c>
      <c r="AP1015" t="s">
        <v>3839</v>
      </c>
      <c r="AT1015" s="2">
        <v>45733</v>
      </c>
      <c r="AU1015" s="2">
        <v>45974</v>
      </c>
      <c r="AV1015" t="s">
        <v>414</v>
      </c>
      <c r="AW1015" s="2">
        <v>45687</v>
      </c>
      <c r="AX1015">
        <v>33669</v>
      </c>
      <c r="AY1015" s="1">
        <v>240000.28</v>
      </c>
      <c r="BA1015" t="s">
        <v>980</v>
      </c>
      <c r="BB1015">
        <v>33669</v>
      </c>
      <c r="BC1015" t="s">
        <v>6704</v>
      </c>
      <c r="BD1015" t="s">
        <v>416</v>
      </c>
      <c r="BE1015" t="s">
        <v>417</v>
      </c>
      <c r="BF1015">
        <v>5561999933590</v>
      </c>
      <c r="BG1015" t="s">
        <v>6705</v>
      </c>
      <c r="BH1015">
        <v>73807400</v>
      </c>
      <c r="BI1015" t="s">
        <v>588</v>
      </c>
      <c r="BJ1015" t="s">
        <v>6706</v>
      </c>
      <c r="BL1015" s="1">
        <v>2350</v>
      </c>
      <c r="BQ1015">
        <v>3753</v>
      </c>
      <c r="BR1015">
        <v>6389</v>
      </c>
      <c r="BS1015" t="s">
        <v>821</v>
      </c>
      <c r="BT1015" s="2">
        <v>45692</v>
      </c>
      <c r="BW1015" t="s">
        <v>422</v>
      </c>
      <c r="BY1015" t="s">
        <v>6707</v>
      </c>
      <c r="BZ1015" s="2">
        <v>45692</v>
      </c>
      <c r="CC1015" s="2">
        <v>45684</v>
      </c>
      <c r="CD1015" t="s">
        <v>424</v>
      </c>
      <c r="CF1015" s="2">
        <v>45692</v>
      </c>
      <c r="CJ1015" s="2">
        <v>45706</v>
      </c>
      <c r="CL1015" s="2">
        <v>45692</v>
      </c>
      <c r="CM1015" s="2">
        <v>45707</v>
      </c>
      <c r="CN1015" s="2">
        <v>45685</v>
      </c>
      <c r="CO1015" s="2">
        <v>45691</v>
      </c>
      <c r="CP1015" s="2">
        <v>45695</v>
      </c>
      <c r="CR1015" s="2">
        <v>45687</v>
      </c>
      <c r="CS1015" s="2">
        <v>45691</v>
      </c>
      <c r="CU1015" s="2">
        <v>45701</v>
      </c>
      <c r="CV1015" s="2">
        <v>45782</v>
      </c>
      <c r="CW1015" s="2">
        <v>45691</v>
      </c>
      <c r="CY1015" t="s">
        <v>424</v>
      </c>
      <c r="CZ1015" s="2">
        <v>45712</v>
      </c>
      <c r="DC1015" s="2">
        <v>45723</v>
      </c>
      <c r="DD1015" s="2">
        <v>45695</v>
      </c>
      <c r="DI1015" s="2">
        <v>45730</v>
      </c>
      <c r="DJ1015" s="2">
        <v>45686</v>
      </c>
      <c r="DK1015" s="2">
        <v>45833</v>
      </c>
      <c r="DL1015" s="2">
        <v>45847</v>
      </c>
      <c r="DM1015" s="2">
        <v>45918</v>
      </c>
      <c r="DO1015" s="2">
        <v>45691</v>
      </c>
      <c r="DY1015">
        <v>3176</v>
      </c>
      <c r="EA1015" t="s">
        <v>6708</v>
      </c>
      <c r="EE1015" s="1">
        <v>2070.62</v>
      </c>
      <c r="EG1015" t="s">
        <v>1640</v>
      </c>
      <c r="EK1015" t="s">
        <v>1591</v>
      </c>
    </row>
    <row r="1016" spans="1:141" hidden="1" x14ac:dyDescent="0.35">
      <c r="A1016">
        <v>4195</v>
      </c>
      <c r="B1016" t="s">
        <v>404</v>
      </c>
      <c r="C1016">
        <v>5149</v>
      </c>
      <c r="D1016" t="s">
        <v>4816</v>
      </c>
      <c r="E1016" t="s">
        <v>834</v>
      </c>
      <c r="F1016" t="s">
        <v>461</v>
      </c>
      <c r="G1016">
        <v>101</v>
      </c>
      <c r="H1016" t="s">
        <v>474</v>
      </c>
      <c r="I1016" t="s">
        <v>6709</v>
      </c>
      <c r="J1016" t="s">
        <v>6710</v>
      </c>
      <c r="K1016" t="s">
        <v>38</v>
      </c>
      <c r="L1016" t="s">
        <v>188</v>
      </c>
      <c r="M1016" t="s">
        <v>411</v>
      </c>
      <c r="N1016" t="s">
        <v>411</v>
      </c>
      <c r="O1016" t="s">
        <v>411</v>
      </c>
      <c r="P1016" t="s">
        <v>424</v>
      </c>
      <c r="Q1016" t="s">
        <v>424</v>
      </c>
      <c r="R1016" t="s">
        <v>411</v>
      </c>
      <c r="S1016" t="s">
        <v>411</v>
      </c>
      <c r="T1016" s="1">
        <v>135558.72</v>
      </c>
      <c r="U1016">
        <v>419.37</v>
      </c>
      <c r="V1016">
        <v>0</v>
      </c>
      <c r="W1016" s="1">
        <v>81300.69</v>
      </c>
      <c r="X1016" s="1">
        <v>55000</v>
      </c>
      <c r="Y1016">
        <v>0</v>
      </c>
      <c r="Z1016" s="1">
        <v>136300.69</v>
      </c>
      <c r="AA1016">
        <v>0</v>
      </c>
      <c r="AB1016">
        <v>0</v>
      </c>
      <c r="AD1016">
        <v>8787722353689</v>
      </c>
      <c r="AE1016" t="s">
        <v>412</v>
      </c>
      <c r="AG1016" s="2">
        <v>45706</v>
      </c>
      <c r="AH1016" s="1">
        <v>2477.3200000000002</v>
      </c>
      <c r="AI1016" s="2">
        <v>45688</v>
      </c>
      <c r="AJ1016" s="7">
        <v>2025</v>
      </c>
      <c r="AK1016" s="2">
        <v>45686</v>
      </c>
      <c r="AP1016" t="s">
        <v>413</v>
      </c>
      <c r="AT1016" s="2">
        <v>46048</v>
      </c>
      <c r="AU1016" s="2">
        <v>46048</v>
      </c>
      <c r="AV1016" t="s">
        <v>414</v>
      </c>
      <c r="AW1016" s="2">
        <v>45687</v>
      </c>
      <c r="AX1016">
        <v>33668</v>
      </c>
      <c r="AY1016" s="1">
        <v>190833.72</v>
      </c>
      <c r="BA1016" t="s">
        <v>4819</v>
      </c>
      <c r="BB1016">
        <v>33668</v>
      </c>
      <c r="BD1016" t="s">
        <v>478</v>
      </c>
      <c r="BE1016" t="s">
        <v>417</v>
      </c>
      <c r="BF1016">
        <v>5561991688423</v>
      </c>
      <c r="BG1016" t="s">
        <v>5664</v>
      </c>
      <c r="BH1016">
        <v>72910268</v>
      </c>
      <c r="BI1016" t="s">
        <v>4177</v>
      </c>
      <c r="BJ1016" t="s">
        <v>6711</v>
      </c>
      <c r="BL1016" s="1">
        <v>1677.47</v>
      </c>
      <c r="BQ1016">
        <v>3895</v>
      </c>
      <c r="BR1016">
        <v>6388</v>
      </c>
      <c r="BS1016" t="s">
        <v>490</v>
      </c>
      <c r="BT1016" s="2">
        <v>45685</v>
      </c>
      <c r="BU1016">
        <v>891.23</v>
      </c>
      <c r="BX1016" s="2">
        <v>45664</v>
      </c>
      <c r="BY1016" t="s">
        <v>6712</v>
      </c>
      <c r="BZ1016" s="2">
        <v>45685</v>
      </c>
      <c r="CA1016" s="2">
        <v>45691</v>
      </c>
      <c r="CB1016" t="s">
        <v>6713</v>
      </c>
      <c r="CC1016" s="2">
        <v>45685</v>
      </c>
      <c r="CD1016" t="s">
        <v>424</v>
      </c>
      <c r="CF1016" s="2">
        <v>45685</v>
      </c>
      <c r="CJ1016" s="2">
        <v>45701</v>
      </c>
      <c r="CL1016" s="2">
        <v>45685</v>
      </c>
      <c r="CM1016" s="2">
        <v>45701</v>
      </c>
      <c r="CN1016" s="2">
        <v>45686</v>
      </c>
      <c r="CO1016" s="2">
        <v>45748</v>
      </c>
      <c r="CP1016" s="2">
        <v>45695</v>
      </c>
      <c r="CR1016" s="2">
        <v>45686</v>
      </c>
      <c r="CS1016" s="2">
        <v>45688</v>
      </c>
      <c r="CU1016" s="2">
        <v>45695</v>
      </c>
      <c r="CV1016" s="2">
        <v>45755</v>
      </c>
      <c r="CW1016" s="2">
        <v>45687</v>
      </c>
      <c r="CX1016" s="2">
        <v>45705</v>
      </c>
      <c r="CY1016" t="s">
        <v>424</v>
      </c>
      <c r="DD1016" s="2">
        <v>45685</v>
      </c>
      <c r="DF1016" s="2">
        <v>45706</v>
      </c>
      <c r="DI1016" s="2">
        <v>45708</v>
      </c>
      <c r="DJ1016" s="2">
        <v>45685</v>
      </c>
      <c r="DK1016" s="2">
        <v>45761</v>
      </c>
      <c r="DL1016" s="2">
        <v>45881</v>
      </c>
      <c r="DM1016" s="2">
        <v>45901</v>
      </c>
      <c r="DN1016" s="2">
        <v>46030</v>
      </c>
      <c r="DO1016" s="2">
        <v>45687</v>
      </c>
      <c r="DP1016" s="2">
        <v>46030</v>
      </c>
      <c r="DY1016">
        <v>38265</v>
      </c>
      <c r="DZ1016" t="s">
        <v>424</v>
      </c>
      <c r="EA1016" t="s">
        <v>3282</v>
      </c>
      <c r="EB1016" t="s">
        <v>6714</v>
      </c>
      <c r="EE1016" s="1">
        <v>3805.57</v>
      </c>
      <c r="EG1016" t="s">
        <v>1640</v>
      </c>
      <c r="EH1016" t="s">
        <v>3373</v>
      </c>
      <c r="EI1016" t="s">
        <v>3282</v>
      </c>
      <c r="EJ1016" t="s">
        <v>4126</v>
      </c>
      <c r="EK1016" t="s">
        <v>1591</v>
      </c>
    </row>
    <row r="1017" spans="1:141" hidden="1" x14ac:dyDescent="0.35">
      <c r="A1017">
        <v>4196</v>
      </c>
      <c r="B1017" t="s">
        <v>561</v>
      </c>
      <c r="C1017">
        <v>5147</v>
      </c>
      <c r="D1017" t="s">
        <v>5000</v>
      </c>
      <c r="E1017" t="s">
        <v>834</v>
      </c>
      <c r="F1017" t="s">
        <v>623</v>
      </c>
      <c r="G1017">
        <v>201</v>
      </c>
      <c r="H1017" t="s">
        <v>408</v>
      </c>
      <c r="I1017" t="s">
        <v>6715</v>
      </c>
      <c r="J1017" t="s">
        <v>6716</v>
      </c>
      <c r="K1017" t="s">
        <v>22</v>
      </c>
      <c r="L1017" t="s">
        <v>47</v>
      </c>
      <c r="M1017" t="s">
        <v>411</v>
      </c>
      <c r="N1017" t="s">
        <v>411</v>
      </c>
      <c r="O1017" t="s">
        <v>411</v>
      </c>
      <c r="P1017" t="s">
        <v>411</v>
      </c>
      <c r="Q1017" t="s">
        <v>411</v>
      </c>
      <c r="R1017" t="s">
        <v>411</v>
      </c>
      <c r="S1017" t="s">
        <v>411</v>
      </c>
      <c r="T1017" s="1">
        <v>152725.29999999999</v>
      </c>
      <c r="U1017">
        <v>720</v>
      </c>
      <c r="V1017">
        <v>0</v>
      </c>
      <c r="W1017" s="1">
        <v>136781.29999999999</v>
      </c>
      <c r="X1017" s="1">
        <v>15866</v>
      </c>
      <c r="Y1017">
        <v>0</v>
      </c>
      <c r="Z1017" s="1">
        <v>152647.29999999999</v>
      </c>
      <c r="AA1017">
        <v>0</v>
      </c>
      <c r="AB1017">
        <v>0</v>
      </c>
      <c r="AE1017" t="s">
        <v>412</v>
      </c>
      <c r="AH1017">
        <v>0</v>
      </c>
      <c r="AK1017" s="2">
        <v>45686</v>
      </c>
      <c r="AP1017" t="s">
        <v>413</v>
      </c>
      <c r="AT1017" s="2">
        <v>45709</v>
      </c>
      <c r="AU1017" s="2">
        <v>45709</v>
      </c>
      <c r="AV1017" t="s">
        <v>561</v>
      </c>
      <c r="AW1017" s="2">
        <v>45687</v>
      </c>
      <c r="AX1017">
        <v>33667</v>
      </c>
      <c r="AY1017" s="1">
        <v>220000</v>
      </c>
      <c r="BA1017" t="s">
        <v>5003</v>
      </c>
      <c r="BB1017">
        <v>33667</v>
      </c>
      <c r="BD1017" t="s">
        <v>416</v>
      </c>
      <c r="BE1017" t="s">
        <v>417</v>
      </c>
      <c r="BF1017">
        <v>5561998728919</v>
      </c>
      <c r="BG1017" t="s">
        <v>6717</v>
      </c>
      <c r="BH1017">
        <v>73805280</v>
      </c>
      <c r="BI1017" t="s">
        <v>614</v>
      </c>
      <c r="BJ1017" t="s">
        <v>6718</v>
      </c>
      <c r="BL1017" s="1">
        <v>2550</v>
      </c>
      <c r="BQ1017">
        <v>4142</v>
      </c>
      <c r="BR1017">
        <v>6387</v>
      </c>
      <c r="BS1017" t="s">
        <v>432</v>
      </c>
      <c r="BY1017" t="s">
        <v>6719</v>
      </c>
      <c r="CC1017" s="2">
        <v>45687</v>
      </c>
      <c r="CG1017" s="2">
        <v>45692</v>
      </c>
      <c r="CN1017" s="2">
        <v>45687</v>
      </c>
      <c r="CR1017" s="2">
        <v>45693</v>
      </c>
      <c r="CT1017" s="2">
        <v>45862</v>
      </c>
      <c r="DJ1017" s="2">
        <v>45685</v>
      </c>
      <c r="EK1017" t="s">
        <v>1591</v>
      </c>
    </row>
    <row r="1018" spans="1:141" hidden="1" x14ac:dyDescent="0.35">
      <c r="A1018">
        <v>4197</v>
      </c>
      <c r="B1018" t="s">
        <v>404</v>
      </c>
      <c r="C1018">
        <v>5079</v>
      </c>
      <c r="D1018" t="s">
        <v>833</v>
      </c>
      <c r="E1018" t="s">
        <v>834</v>
      </c>
      <c r="F1018" t="s">
        <v>492</v>
      </c>
      <c r="G1018">
        <v>202</v>
      </c>
      <c r="H1018" t="s">
        <v>474</v>
      </c>
      <c r="I1018" t="s">
        <v>6720</v>
      </c>
      <c r="J1018" t="s">
        <v>6721</v>
      </c>
      <c r="K1018" t="s">
        <v>24</v>
      </c>
      <c r="L1018" t="s">
        <v>175</v>
      </c>
      <c r="M1018" t="s">
        <v>411</v>
      </c>
      <c r="N1018" t="s">
        <v>411</v>
      </c>
      <c r="O1018" t="s">
        <v>411</v>
      </c>
      <c r="P1018" t="s">
        <v>424</v>
      </c>
      <c r="Q1018" t="s">
        <v>424</v>
      </c>
      <c r="R1018" t="s">
        <v>411</v>
      </c>
      <c r="S1018" t="s">
        <v>411</v>
      </c>
      <c r="T1018" s="1">
        <v>164060.1</v>
      </c>
      <c r="U1018">
        <v>539.20000000000005</v>
      </c>
      <c r="V1018">
        <v>0</v>
      </c>
      <c r="W1018" s="1">
        <v>136573.73000000001</v>
      </c>
      <c r="X1018" s="1">
        <v>27488</v>
      </c>
      <c r="Y1018">
        <v>0</v>
      </c>
      <c r="Z1018" s="1">
        <v>164061.73000000001</v>
      </c>
      <c r="AA1018">
        <v>0</v>
      </c>
      <c r="AB1018">
        <v>0</v>
      </c>
      <c r="AD1018">
        <v>8787722300488</v>
      </c>
      <c r="AE1018" t="s">
        <v>412</v>
      </c>
      <c r="AG1018" s="2">
        <v>45715</v>
      </c>
      <c r="AH1018" s="1">
        <v>2921</v>
      </c>
      <c r="AI1018" s="2">
        <v>45688</v>
      </c>
      <c r="AJ1018" s="7">
        <v>2025</v>
      </c>
      <c r="AK1018" s="2">
        <v>45686</v>
      </c>
      <c r="AP1018" t="s">
        <v>813</v>
      </c>
      <c r="AQ1018" t="s">
        <v>1536</v>
      </c>
      <c r="AT1018" s="2">
        <v>46048</v>
      </c>
      <c r="AU1018" s="2">
        <v>46048</v>
      </c>
      <c r="AV1018" t="s">
        <v>414</v>
      </c>
      <c r="AW1018" s="2">
        <v>45687</v>
      </c>
      <c r="AX1018">
        <v>33645</v>
      </c>
      <c r="AY1018" s="1">
        <v>209861.73</v>
      </c>
      <c r="BA1018" t="s">
        <v>837</v>
      </c>
      <c r="BB1018">
        <v>33645</v>
      </c>
      <c r="BD1018" t="s">
        <v>738</v>
      </c>
      <c r="BE1018" t="s">
        <v>513</v>
      </c>
      <c r="BF1018">
        <v>5561981165524</v>
      </c>
      <c r="BG1018" t="s">
        <v>6722</v>
      </c>
      <c r="BH1018">
        <v>72236800</v>
      </c>
      <c r="BI1018" t="s">
        <v>1446</v>
      </c>
      <c r="BJ1018" t="s">
        <v>6723</v>
      </c>
      <c r="BL1018" s="1">
        <v>22709.1</v>
      </c>
      <c r="BM1018" s="2">
        <v>45682</v>
      </c>
      <c r="BQ1018">
        <v>3350</v>
      </c>
      <c r="BR1018">
        <v>6379</v>
      </c>
      <c r="BS1018" t="s">
        <v>2561</v>
      </c>
      <c r="BT1018" s="2">
        <v>45666</v>
      </c>
      <c r="BY1018" t="s">
        <v>6724</v>
      </c>
      <c r="BZ1018" s="2">
        <v>45666</v>
      </c>
      <c r="CA1018" s="2">
        <v>45691</v>
      </c>
      <c r="CC1018" s="2">
        <v>45680</v>
      </c>
      <c r="CD1018" t="s">
        <v>424</v>
      </c>
      <c r="CF1018" s="2">
        <v>45666</v>
      </c>
      <c r="CJ1018" s="2">
        <v>45694</v>
      </c>
      <c r="CL1018" s="2">
        <v>45666</v>
      </c>
      <c r="CM1018" s="2">
        <v>45707</v>
      </c>
      <c r="CN1018" s="2">
        <v>45680</v>
      </c>
      <c r="CO1018" s="2">
        <v>45691</v>
      </c>
      <c r="CP1018" s="2">
        <v>45691</v>
      </c>
      <c r="CR1018" s="2">
        <v>45684</v>
      </c>
      <c r="CS1018" s="2">
        <v>45688</v>
      </c>
      <c r="CU1018" s="2">
        <v>45692</v>
      </c>
      <c r="CV1018" s="2">
        <v>45723</v>
      </c>
      <c r="CW1018" s="2">
        <v>45688</v>
      </c>
      <c r="CY1018" t="s">
        <v>424</v>
      </c>
      <c r="DD1018" s="2">
        <v>45688</v>
      </c>
      <c r="DF1018" s="2">
        <v>45721</v>
      </c>
      <c r="DI1018" s="2">
        <v>45723</v>
      </c>
      <c r="DJ1018" s="2">
        <v>45684</v>
      </c>
      <c r="DK1018" s="2">
        <v>45723</v>
      </c>
      <c r="DL1018" s="2">
        <v>45800</v>
      </c>
      <c r="DM1018" s="2">
        <v>45803</v>
      </c>
      <c r="DN1018" s="2">
        <v>46044</v>
      </c>
      <c r="DO1018" s="2">
        <v>45688</v>
      </c>
      <c r="DP1018" s="2">
        <v>46044</v>
      </c>
      <c r="DY1018">
        <v>39079</v>
      </c>
      <c r="EA1018" t="s">
        <v>3282</v>
      </c>
      <c r="EE1018" s="1">
        <v>4245.57</v>
      </c>
      <c r="EG1018" t="s">
        <v>1640</v>
      </c>
      <c r="EH1018" t="s">
        <v>3373</v>
      </c>
      <c r="EI1018" t="s">
        <v>3282</v>
      </c>
      <c r="EJ1018" t="s">
        <v>4126</v>
      </c>
      <c r="EK1018" t="s">
        <v>1591</v>
      </c>
    </row>
    <row r="1019" spans="1:141" hidden="1" x14ac:dyDescent="0.35">
      <c r="A1019">
        <v>4198</v>
      </c>
      <c r="B1019" t="s">
        <v>1352</v>
      </c>
      <c r="C1019">
        <v>5148</v>
      </c>
      <c r="D1019" t="s">
        <v>833</v>
      </c>
      <c r="E1019" t="s">
        <v>834</v>
      </c>
      <c r="F1019" t="s">
        <v>434</v>
      </c>
      <c r="G1019">
        <v>1</v>
      </c>
      <c r="H1019" t="s">
        <v>474</v>
      </c>
      <c r="I1019" t="s">
        <v>5434</v>
      </c>
      <c r="J1019" t="s">
        <v>5435</v>
      </c>
      <c r="K1019" t="s">
        <v>37</v>
      </c>
      <c r="L1019" t="s">
        <v>109</v>
      </c>
      <c r="M1019" t="s">
        <v>411</v>
      </c>
      <c r="N1019" t="s">
        <v>411</v>
      </c>
      <c r="O1019" t="s">
        <v>411</v>
      </c>
      <c r="P1019" t="s">
        <v>424</v>
      </c>
      <c r="Q1019" t="s">
        <v>424</v>
      </c>
      <c r="R1019" t="s">
        <v>411</v>
      </c>
      <c r="S1019" t="s">
        <v>411</v>
      </c>
      <c r="T1019" s="1">
        <v>159995.92000000001</v>
      </c>
      <c r="U1019" s="1">
        <v>1026.04</v>
      </c>
      <c r="V1019">
        <v>0</v>
      </c>
      <c r="W1019" s="1">
        <v>150977.56</v>
      </c>
      <c r="X1019">
        <v>641</v>
      </c>
      <c r="Y1019">
        <v>0</v>
      </c>
      <c r="Z1019" s="1">
        <v>151618.56</v>
      </c>
      <c r="AA1019">
        <v>0</v>
      </c>
      <c r="AB1019">
        <v>0</v>
      </c>
      <c r="AD1019">
        <v>8787722359520</v>
      </c>
      <c r="AE1019" t="s">
        <v>412</v>
      </c>
      <c r="AG1019" s="2">
        <v>45713</v>
      </c>
      <c r="AH1019" s="1">
        <v>3334.53</v>
      </c>
      <c r="AI1019" s="2">
        <v>45695</v>
      </c>
      <c r="AJ1019" s="7">
        <v>2025</v>
      </c>
      <c r="AK1019" s="2">
        <v>45687</v>
      </c>
      <c r="AP1019" t="s">
        <v>413</v>
      </c>
      <c r="AT1019" s="2">
        <v>45714</v>
      </c>
      <c r="AU1019" s="2">
        <v>45797</v>
      </c>
      <c r="AV1019" t="s">
        <v>414</v>
      </c>
      <c r="AW1019" s="2">
        <v>45688</v>
      </c>
      <c r="AX1019">
        <v>33715</v>
      </c>
      <c r="AY1019" s="1">
        <v>220003</v>
      </c>
      <c r="BA1019" t="s">
        <v>837</v>
      </c>
      <c r="BB1019">
        <v>33715</v>
      </c>
      <c r="BD1019" t="s">
        <v>5436</v>
      </c>
      <c r="BE1019" t="s">
        <v>513</v>
      </c>
      <c r="BF1019">
        <v>5561981536712</v>
      </c>
      <c r="BG1019" t="s">
        <v>5437</v>
      </c>
      <c r="BH1019">
        <v>71961212</v>
      </c>
      <c r="BI1019" t="s">
        <v>5438</v>
      </c>
      <c r="BJ1019" t="s">
        <v>5439</v>
      </c>
      <c r="BL1019" s="1">
        <v>3821.7</v>
      </c>
      <c r="BQ1019">
        <v>3374</v>
      </c>
      <c r="BR1019">
        <v>6395</v>
      </c>
      <c r="BS1019" t="s">
        <v>806</v>
      </c>
      <c r="BT1019" s="2">
        <v>45684</v>
      </c>
      <c r="BU1019">
        <v>892.5</v>
      </c>
      <c r="BV1019" s="2">
        <v>45700</v>
      </c>
      <c r="BX1019" s="2">
        <v>45702</v>
      </c>
      <c r="BY1019" t="s">
        <v>6725</v>
      </c>
      <c r="BZ1019" s="2">
        <v>45684</v>
      </c>
      <c r="CA1019" s="2">
        <v>45699</v>
      </c>
      <c r="CB1019" t="s">
        <v>6726</v>
      </c>
      <c r="CC1019" s="2">
        <v>45688</v>
      </c>
      <c r="CD1019" t="s">
        <v>424</v>
      </c>
      <c r="CE1019">
        <v>39120</v>
      </c>
      <c r="CF1019" s="2">
        <v>45684</v>
      </c>
      <c r="CG1019" s="2">
        <v>45688</v>
      </c>
      <c r="CI1019" s="2">
        <v>45691</v>
      </c>
      <c r="CJ1019" s="2">
        <v>45702</v>
      </c>
      <c r="CL1019" s="2">
        <v>45684</v>
      </c>
      <c r="CM1019" s="2">
        <v>45708</v>
      </c>
      <c r="CN1019" s="2">
        <v>45691</v>
      </c>
      <c r="CO1019" s="2">
        <v>45748</v>
      </c>
      <c r="CP1019" s="2">
        <v>45700</v>
      </c>
      <c r="CR1019" s="2">
        <v>45695</v>
      </c>
      <c r="CS1019" s="2">
        <v>45693</v>
      </c>
      <c r="CU1019" s="2">
        <v>45700</v>
      </c>
      <c r="CV1019" s="2">
        <v>45783</v>
      </c>
      <c r="CW1019" s="2">
        <v>45693</v>
      </c>
      <c r="CX1019" s="2">
        <v>45712</v>
      </c>
      <c r="CY1019" t="s">
        <v>424</v>
      </c>
      <c r="DD1019" s="2">
        <v>45686</v>
      </c>
      <c r="DF1019" s="2">
        <v>45713</v>
      </c>
      <c r="DI1019" s="2">
        <v>45713</v>
      </c>
      <c r="DJ1019" s="2">
        <v>45687</v>
      </c>
      <c r="DK1019" s="2">
        <v>45783</v>
      </c>
      <c r="DL1019" s="2">
        <v>45797</v>
      </c>
      <c r="DM1019" s="2">
        <v>45797</v>
      </c>
      <c r="DO1019" s="2">
        <v>45693</v>
      </c>
      <c r="DY1019">
        <v>39148</v>
      </c>
      <c r="DZ1019" t="s">
        <v>424</v>
      </c>
      <c r="EA1019" t="s">
        <v>3282</v>
      </c>
      <c r="EE1019" s="1">
        <v>4165.57</v>
      </c>
      <c r="EF1019" t="s">
        <v>6727</v>
      </c>
      <c r="EG1019" t="s">
        <v>735</v>
      </c>
      <c r="EH1019" t="s">
        <v>3373</v>
      </c>
      <c r="EI1019" t="s">
        <v>3282</v>
      </c>
      <c r="EJ1019" t="s">
        <v>4126</v>
      </c>
      <c r="EK1019" t="s">
        <v>1591</v>
      </c>
    </row>
    <row r="1020" spans="1:141" hidden="1" x14ac:dyDescent="0.35">
      <c r="A1020">
        <v>4199</v>
      </c>
      <c r="B1020" t="s">
        <v>3928</v>
      </c>
      <c r="C1020">
        <v>5131</v>
      </c>
      <c r="D1020" t="s">
        <v>4502</v>
      </c>
      <c r="E1020" t="s">
        <v>942</v>
      </c>
      <c r="F1020" t="s">
        <v>4503</v>
      </c>
      <c r="G1020">
        <v>507</v>
      </c>
      <c r="H1020" t="s">
        <v>810</v>
      </c>
      <c r="I1020" t="s">
        <v>6728</v>
      </c>
      <c r="J1020" t="s">
        <v>6729</v>
      </c>
      <c r="K1020" t="s">
        <v>56</v>
      </c>
      <c r="L1020" t="s">
        <v>137</v>
      </c>
      <c r="M1020" t="s">
        <v>411</v>
      </c>
      <c r="N1020" t="s">
        <v>411</v>
      </c>
      <c r="O1020" t="s">
        <v>411</v>
      </c>
      <c r="P1020" t="s">
        <v>411</v>
      </c>
      <c r="Q1020" t="s">
        <v>411</v>
      </c>
      <c r="R1020" t="s">
        <v>411</v>
      </c>
      <c r="S1020" t="s">
        <v>411</v>
      </c>
      <c r="T1020" s="1">
        <v>351500</v>
      </c>
      <c r="U1020">
        <v>0</v>
      </c>
      <c r="V1020">
        <v>0</v>
      </c>
      <c r="W1020">
        <v>0</v>
      </c>
      <c r="X1020">
        <v>0</v>
      </c>
      <c r="Y1020">
        <v>0</v>
      </c>
      <c r="Z1020">
        <v>0</v>
      </c>
      <c r="AA1020">
        <v>0</v>
      </c>
      <c r="AB1020">
        <v>0</v>
      </c>
      <c r="AE1020" t="s">
        <v>412</v>
      </c>
      <c r="AH1020">
        <v>0</v>
      </c>
      <c r="AK1020" s="2">
        <v>45687</v>
      </c>
      <c r="AP1020" t="s">
        <v>4990</v>
      </c>
      <c r="AT1020" s="2">
        <v>45691</v>
      </c>
      <c r="AU1020" s="2">
        <v>46072</v>
      </c>
      <c r="AV1020" t="s">
        <v>414</v>
      </c>
      <c r="AW1020" s="2">
        <v>45687</v>
      </c>
      <c r="AX1020">
        <v>33685</v>
      </c>
      <c r="AY1020" s="1">
        <v>445360</v>
      </c>
      <c r="BA1020" t="s">
        <v>4506</v>
      </c>
      <c r="BB1020">
        <v>33685</v>
      </c>
      <c r="BC1020" t="s">
        <v>6730</v>
      </c>
      <c r="BD1020" t="s">
        <v>738</v>
      </c>
      <c r="BE1020" t="s">
        <v>513</v>
      </c>
      <c r="BF1020">
        <v>5561994226920</v>
      </c>
      <c r="BG1020" t="s">
        <v>6731</v>
      </c>
      <c r="BH1020">
        <v>72007005</v>
      </c>
      <c r="BI1020" t="s">
        <v>2609</v>
      </c>
      <c r="BJ1020" t="s">
        <v>6732</v>
      </c>
      <c r="BL1020">
        <v>0</v>
      </c>
      <c r="BO1020" t="s">
        <v>6733</v>
      </c>
      <c r="BP1020" t="s">
        <v>6734</v>
      </c>
      <c r="BQ1020">
        <v>8198</v>
      </c>
      <c r="BR1020">
        <v>6384</v>
      </c>
    </row>
    <row r="1021" spans="1:141" hidden="1" x14ac:dyDescent="0.35">
      <c r="A1021">
        <v>4200</v>
      </c>
      <c r="B1021" t="s">
        <v>3928</v>
      </c>
      <c r="C1021">
        <v>5094</v>
      </c>
      <c r="D1021" t="s">
        <v>4502</v>
      </c>
      <c r="E1021" t="s">
        <v>942</v>
      </c>
      <c r="F1021" t="s">
        <v>4503</v>
      </c>
      <c r="G1021">
        <v>706</v>
      </c>
      <c r="H1021" t="s">
        <v>810</v>
      </c>
      <c r="I1021" t="s">
        <v>6735</v>
      </c>
      <c r="J1021" t="s">
        <v>6736</v>
      </c>
      <c r="K1021" t="s">
        <v>56</v>
      </c>
      <c r="L1021" t="s">
        <v>137</v>
      </c>
      <c r="M1021" t="s">
        <v>411</v>
      </c>
      <c r="N1021" t="s">
        <v>411</v>
      </c>
      <c r="O1021" t="s">
        <v>411</v>
      </c>
      <c r="P1021" t="s">
        <v>411</v>
      </c>
      <c r="Q1021" t="s">
        <v>411</v>
      </c>
      <c r="R1021" t="s">
        <v>411</v>
      </c>
      <c r="S1021" t="s">
        <v>411</v>
      </c>
      <c r="T1021" s="1">
        <v>412000</v>
      </c>
      <c r="U1021">
        <v>0</v>
      </c>
      <c r="V1021">
        <v>0</v>
      </c>
      <c r="W1021">
        <v>0</v>
      </c>
      <c r="X1021">
        <v>0</v>
      </c>
      <c r="Y1021">
        <v>0</v>
      </c>
      <c r="Z1021">
        <v>0</v>
      </c>
      <c r="AA1021">
        <v>0</v>
      </c>
      <c r="AB1021">
        <v>0</v>
      </c>
      <c r="AE1021" t="s">
        <v>412</v>
      </c>
      <c r="AH1021">
        <v>0</v>
      </c>
      <c r="AK1021" s="2">
        <v>45687</v>
      </c>
      <c r="AP1021" t="s">
        <v>4990</v>
      </c>
      <c r="AT1021" s="2">
        <v>45691</v>
      </c>
      <c r="AU1021" s="2">
        <v>46072</v>
      </c>
      <c r="AV1021" t="s">
        <v>414</v>
      </c>
      <c r="AW1021" s="2">
        <v>45687</v>
      </c>
      <c r="AX1021">
        <v>33684</v>
      </c>
      <c r="AY1021" s="1">
        <v>527250</v>
      </c>
      <c r="BA1021" t="s">
        <v>4506</v>
      </c>
      <c r="BB1021">
        <v>33684</v>
      </c>
      <c r="BC1021" t="s">
        <v>6737</v>
      </c>
      <c r="BD1021" t="s">
        <v>1681</v>
      </c>
      <c r="BE1021" t="s">
        <v>513</v>
      </c>
      <c r="BF1021">
        <v>5561992932018</v>
      </c>
      <c r="BG1021" t="s">
        <v>6738</v>
      </c>
      <c r="BH1021">
        <v>72309302</v>
      </c>
      <c r="BI1021" t="s">
        <v>2341</v>
      </c>
      <c r="BJ1021" t="s">
        <v>6739</v>
      </c>
      <c r="BK1021">
        <v>5561992932018</v>
      </c>
      <c r="BL1021" s="1">
        <v>13100</v>
      </c>
      <c r="BO1021" t="s">
        <v>5158</v>
      </c>
      <c r="BP1021" t="s">
        <v>6740</v>
      </c>
      <c r="BQ1021">
        <v>8213</v>
      </c>
      <c r="BR1021">
        <v>6381</v>
      </c>
    </row>
    <row r="1022" spans="1:141" hidden="1" x14ac:dyDescent="0.35">
      <c r="A1022">
        <v>4201</v>
      </c>
      <c r="B1022" t="s">
        <v>404</v>
      </c>
      <c r="C1022">
        <v>5106</v>
      </c>
      <c r="D1022" t="s">
        <v>833</v>
      </c>
      <c r="E1022" t="s">
        <v>834</v>
      </c>
      <c r="F1022" t="s">
        <v>473</v>
      </c>
      <c r="G1022">
        <v>2</v>
      </c>
      <c r="H1022" t="s">
        <v>474</v>
      </c>
      <c r="I1022" t="s">
        <v>6741</v>
      </c>
      <c r="J1022" t="s">
        <v>6742</v>
      </c>
      <c r="K1022" t="s">
        <v>24</v>
      </c>
      <c r="L1022" t="s">
        <v>75</v>
      </c>
      <c r="M1022" t="s">
        <v>411</v>
      </c>
      <c r="N1022" t="s">
        <v>411</v>
      </c>
      <c r="O1022" t="s">
        <v>411</v>
      </c>
      <c r="P1022" t="s">
        <v>424</v>
      </c>
      <c r="Q1022" t="s">
        <v>424</v>
      </c>
      <c r="R1022" t="s">
        <v>411</v>
      </c>
      <c r="S1022" t="s">
        <v>411</v>
      </c>
      <c r="T1022" s="1">
        <v>159893.5</v>
      </c>
      <c r="U1022">
        <v>839</v>
      </c>
      <c r="V1022">
        <v>0</v>
      </c>
      <c r="W1022" s="1">
        <v>150456.21</v>
      </c>
      <c r="X1022" s="1">
        <v>9529</v>
      </c>
      <c r="Y1022">
        <v>0</v>
      </c>
      <c r="Z1022" s="1">
        <v>159985.21</v>
      </c>
      <c r="AA1022">
        <v>0</v>
      </c>
      <c r="AB1022">
        <v>0</v>
      </c>
      <c r="AD1022">
        <v>8787722296650</v>
      </c>
      <c r="AE1022" t="s">
        <v>412</v>
      </c>
      <c r="AG1022" s="2">
        <v>45709</v>
      </c>
      <c r="AH1022" s="1">
        <v>3334.53</v>
      </c>
      <c r="AI1022" s="2">
        <v>45688</v>
      </c>
      <c r="AJ1022" s="7">
        <v>2025</v>
      </c>
      <c r="AK1022" s="2">
        <v>45687</v>
      </c>
      <c r="AP1022" t="s">
        <v>813</v>
      </c>
      <c r="AQ1022" t="s">
        <v>1536</v>
      </c>
      <c r="AT1022" s="2">
        <v>46048</v>
      </c>
      <c r="AU1022" s="2">
        <v>46048</v>
      </c>
      <c r="AV1022" t="s">
        <v>414</v>
      </c>
      <c r="AW1022" s="2">
        <v>45688</v>
      </c>
      <c r="AX1022">
        <v>33712</v>
      </c>
      <c r="AY1022" s="1">
        <v>221357.5</v>
      </c>
      <c r="BA1022" t="s">
        <v>837</v>
      </c>
      <c r="BB1022">
        <v>33712</v>
      </c>
      <c r="BC1022" t="s">
        <v>6743</v>
      </c>
      <c r="BD1022" t="s">
        <v>478</v>
      </c>
      <c r="BE1022" t="s">
        <v>417</v>
      </c>
      <c r="BF1022">
        <v>5561982051004</v>
      </c>
      <c r="BG1022" t="s">
        <v>6744</v>
      </c>
      <c r="BH1022">
        <v>72910000</v>
      </c>
      <c r="BI1022" t="s">
        <v>3656</v>
      </c>
      <c r="BJ1022" t="s">
        <v>6745</v>
      </c>
      <c r="BL1022" s="1">
        <v>2830.99</v>
      </c>
      <c r="BQ1022">
        <v>3314</v>
      </c>
      <c r="BR1022">
        <v>6391</v>
      </c>
      <c r="BS1022" t="s">
        <v>517</v>
      </c>
      <c r="BT1022" s="2">
        <v>45687</v>
      </c>
      <c r="BU1022">
        <v>900.97</v>
      </c>
      <c r="BX1022" s="2">
        <v>45693</v>
      </c>
      <c r="BY1022" t="s">
        <v>6746</v>
      </c>
      <c r="BZ1022" s="2">
        <v>45687</v>
      </c>
      <c r="CA1022" s="2">
        <v>45691</v>
      </c>
      <c r="CB1022" t="s">
        <v>6747</v>
      </c>
      <c r="CC1022" s="2">
        <v>45686</v>
      </c>
      <c r="CD1022" t="s">
        <v>424</v>
      </c>
      <c r="CF1022" s="2">
        <v>45687</v>
      </c>
      <c r="CJ1022" s="2">
        <v>45694</v>
      </c>
      <c r="CL1022" s="2">
        <v>45687</v>
      </c>
      <c r="CM1022" s="2">
        <v>45698</v>
      </c>
      <c r="CN1022" s="2">
        <v>45686</v>
      </c>
      <c r="CO1022" s="2">
        <v>45748</v>
      </c>
      <c r="CP1022" s="2">
        <v>45691</v>
      </c>
      <c r="CR1022" s="2">
        <v>45688</v>
      </c>
      <c r="CS1022" s="2">
        <v>45688</v>
      </c>
      <c r="CU1022" s="2">
        <v>45692</v>
      </c>
      <c r="CV1022" s="2">
        <v>45783</v>
      </c>
      <c r="CW1022" s="2">
        <v>45688</v>
      </c>
      <c r="CX1022" s="2">
        <v>45709</v>
      </c>
      <c r="CY1022" t="s">
        <v>424</v>
      </c>
      <c r="DD1022" s="2">
        <v>45686</v>
      </c>
      <c r="DF1022" s="2">
        <v>45712</v>
      </c>
      <c r="DI1022" s="2">
        <v>45712</v>
      </c>
      <c r="DJ1022" s="2">
        <v>45684</v>
      </c>
      <c r="DK1022" s="2">
        <v>45783</v>
      </c>
      <c r="DL1022" s="2">
        <v>45807</v>
      </c>
      <c r="DM1022" s="2">
        <v>45807</v>
      </c>
      <c r="DN1022" s="2">
        <v>46044</v>
      </c>
      <c r="DO1022" s="2">
        <v>45688</v>
      </c>
      <c r="DP1022" s="2">
        <v>46044</v>
      </c>
      <c r="DY1022">
        <v>39081</v>
      </c>
      <c r="EA1022" t="s">
        <v>3282</v>
      </c>
      <c r="EE1022" s="1">
        <v>4165.57</v>
      </c>
      <c r="EG1022" t="s">
        <v>1640</v>
      </c>
      <c r="EH1022" t="s">
        <v>3373</v>
      </c>
      <c r="EI1022" t="s">
        <v>3282</v>
      </c>
      <c r="EJ1022" t="s">
        <v>4126</v>
      </c>
      <c r="EK1022" t="s">
        <v>1591</v>
      </c>
    </row>
    <row r="1023" spans="1:141" hidden="1" x14ac:dyDescent="0.35">
      <c r="A1023">
        <v>4202</v>
      </c>
      <c r="B1023" t="s">
        <v>404</v>
      </c>
      <c r="C1023">
        <v>5141</v>
      </c>
      <c r="D1023" t="s">
        <v>471</v>
      </c>
      <c r="E1023" t="s">
        <v>508</v>
      </c>
      <c r="F1023" t="s">
        <v>687</v>
      </c>
      <c r="G1023">
        <v>304</v>
      </c>
      <c r="H1023" t="s">
        <v>474</v>
      </c>
      <c r="I1023" t="s">
        <v>6748</v>
      </c>
      <c r="J1023" t="s">
        <v>6749</v>
      </c>
      <c r="K1023" t="s">
        <v>37</v>
      </c>
      <c r="L1023" t="s">
        <v>90</v>
      </c>
      <c r="M1023" t="s">
        <v>411</v>
      </c>
      <c r="N1023" t="s">
        <v>411</v>
      </c>
      <c r="O1023" t="s">
        <v>411</v>
      </c>
      <c r="P1023" t="s">
        <v>424</v>
      </c>
      <c r="Q1023" t="s">
        <v>424</v>
      </c>
      <c r="R1023" t="s">
        <v>411</v>
      </c>
      <c r="S1023" t="s">
        <v>411</v>
      </c>
      <c r="T1023" s="1">
        <v>157158.79999999999</v>
      </c>
      <c r="U1023">
        <v>705</v>
      </c>
      <c r="V1023">
        <v>0</v>
      </c>
      <c r="W1023" s="1">
        <v>134327.82999999999</v>
      </c>
      <c r="X1023" s="1">
        <v>22808</v>
      </c>
      <c r="Y1023">
        <v>0</v>
      </c>
      <c r="Z1023" s="1">
        <v>157135.82999999999</v>
      </c>
      <c r="AA1023">
        <v>0</v>
      </c>
      <c r="AB1023">
        <v>0</v>
      </c>
      <c r="AD1023">
        <v>8787722333777</v>
      </c>
      <c r="AE1023" t="s">
        <v>412</v>
      </c>
      <c r="AG1023" s="2">
        <v>45705</v>
      </c>
      <c r="AH1023" s="1">
        <v>2926.56</v>
      </c>
      <c r="AI1023" s="2">
        <v>45688</v>
      </c>
      <c r="AJ1023" s="7">
        <v>2025</v>
      </c>
      <c r="AK1023" s="2">
        <v>45687</v>
      </c>
      <c r="AP1023" t="s">
        <v>413</v>
      </c>
      <c r="AT1023" s="2">
        <v>46077</v>
      </c>
      <c r="AU1023" s="2">
        <v>46077</v>
      </c>
      <c r="AV1023" t="s">
        <v>414</v>
      </c>
      <c r="AW1023" s="2">
        <v>45688</v>
      </c>
      <c r="AX1023">
        <v>33714</v>
      </c>
      <c r="AY1023" s="1">
        <v>207977.23</v>
      </c>
      <c r="BA1023" t="s">
        <v>477</v>
      </c>
      <c r="BB1023">
        <v>33714</v>
      </c>
      <c r="BD1023" t="s">
        <v>478</v>
      </c>
      <c r="BE1023" t="s">
        <v>417</v>
      </c>
      <c r="BF1023">
        <v>5561998810231</v>
      </c>
      <c r="BG1023" t="s">
        <v>6750</v>
      </c>
      <c r="BH1023">
        <v>72910001</v>
      </c>
      <c r="BI1023" t="s">
        <v>2934</v>
      </c>
      <c r="BJ1023" t="s">
        <v>6751</v>
      </c>
      <c r="BL1023" s="1">
        <v>2400</v>
      </c>
      <c r="BQ1023">
        <v>2934</v>
      </c>
      <c r="BR1023">
        <v>6394</v>
      </c>
      <c r="BS1023" t="s">
        <v>668</v>
      </c>
      <c r="BT1023" s="2">
        <v>45681</v>
      </c>
      <c r="BY1023" t="s">
        <v>6752</v>
      </c>
      <c r="BZ1023" s="2">
        <v>45681</v>
      </c>
      <c r="CA1023" s="2">
        <v>45691</v>
      </c>
      <c r="CB1023" t="s">
        <v>6753</v>
      </c>
      <c r="CC1023" s="2">
        <v>45691</v>
      </c>
      <c r="CD1023" t="s">
        <v>424</v>
      </c>
      <c r="CF1023" s="2">
        <v>45681</v>
      </c>
      <c r="CJ1023" s="2">
        <v>45694</v>
      </c>
      <c r="CL1023" s="2">
        <v>45681</v>
      </c>
      <c r="CM1023" s="2">
        <v>45698</v>
      </c>
      <c r="CN1023" s="2">
        <v>45691</v>
      </c>
      <c r="CO1023" s="2">
        <v>45729</v>
      </c>
      <c r="CP1023" s="2">
        <v>45691</v>
      </c>
      <c r="CR1023" s="2">
        <v>45692</v>
      </c>
      <c r="CS1023" s="2">
        <v>45692</v>
      </c>
      <c r="CU1023" s="2">
        <v>45692</v>
      </c>
      <c r="CV1023" s="2">
        <v>45745</v>
      </c>
      <c r="CW1023" s="2">
        <v>45692</v>
      </c>
      <c r="CX1023" s="2">
        <v>45702</v>
      </c>
      <c r="CY1023" t="s">
        <v>424</v>
      </c>
      <c r="DD1023" s="2">
        <v>45687</v>
      </c>
      <c r="DF1023" s="2">
        <v>45705</v>
      </c>
      <c r="DI1023" s="2">
        <v>45706</v>
      </c>
      <c r="DJ1023" s="2">
        <v>45687</v>
      </c>
      <c r="DK1023" s="2">
        <v>45745</v>
      </c>
      <c r="DL1023" s="2">
        <v>45736</v>
      </c>
      <c r="DM1023" s="2">
        <v>45803</v>
      </c>
      <c r="DN1023" s="2">
        <v>46059</v>
      </c>
      <c r="DO1023" s="2">
        <v>45688</v>
      </c>
      <c r="DP1023" s="2">
        <v>46059</v>
      </c>
      <c r="DY1023">
        <v>43684</v>
      </c>
      <c r="DZ1023" t="s">
        <v>424</v>
      </c>
      <c r="EA1023" t="s">
        <v>3282</v>
      </c>
      <c r="EE1023" s="1">
        <v>4105.57</v>
      </c>
      <c r="EF1023" t="s">
        <v>5195</v>
      </c>
      <c r="EG1023" t="s">
        <v>735</v>
      </c>
      <c r="EH1023" t="s">
        <v>3373</v>
      </c>
      <c r="EI1023" t="s">
        <v>3282</v>
      </c>
      <c r="EJ1023" t="s">
        <v>4126</v>
      </c>
      <c r="EK1023" t="s">
        <v>1591</v>
      </c>
    </row>
    <row r="1024" spans="1:141" hidden="1" x14ac:dyDescent="0.35">
      <c r="A1024">
        <v>4203</v>
      </c>
      <c r="B1024" t="s">
        <v>404</v>
      </c>
      <c r="C1024">
        <v>5135</v>
      </c>
      <c r="D1024" t="s">
        <v>471</v>
      </c>
      <c r="E1024" t="s">
        <v>508</v>
      </c>
      <c r="F1024" t="s">
        <v>584</v>
      </c>
      <c r="G1024">
        <v>4</v>
      </c>
      <c r="H1024" t="s">
        <v>474</v>
      </c>
      <c r="I1024" t="s">
        <v>6754</v>
      </c>
      <c r="J1024" t="s">
        <v>6755</v>
      </c>
      <c r="K1024" t="s">
        <v>44</v>
      </c>
      <c r="L1024" t="s">
        <v>171</v>
      </c>
      <c r="M1024" t="s">
        <v>411</v>
      </c>
      <c r="N1024" t="s">
        <v>411</v>
      </c>
      <c r="O1024" t="s">
        <v>411</v>
      </c>
      <c r="P1024" t="s">
        <v>424</v>
      </c>
      <c r="Q1024" t="s">
        <v>424</v>
      </c>
      <c r="R1024" t="s">
        <v>411</v>
      </c>
      <c r="S1024" t="s">
        <v>411</v>
      </c>
      <c r="T1024" s="1">
        <v>168548.33</v>
      </c>
      <c r="U1024">
        <v>720.03</v>
      </c>
      <c r="V1024">
        <v>0</v>
      </c>
      <c r="W1024" s="1">
        <v>145373.67000000001</v>
      </c>
      <c r="X1024" s="1">
        <v>23178</v>
      </c>
      <c r="Y1024">
        <v>0</v>
      </c>
      <c r="Z1024" s="1">
        <v>168551.67</v>
      </c>
      <c r="AA1024">
        <v>0</v>
      </c>
      <c r="AB1024">
        <v>0</v>
      </c>
      <c r="AD1024">
        <v>8787722335427</v>
      </c>
      <c r="AE1024" t="s">
        <v>412</v>
      </c>
      <c r="AG1024" s="2">
        <v>45733</v>
      </c>
      <c r="AH1024" s="1">
        <v>2926.56</v>
      </c>
      <c r="AI1024" s="2">
        <v>45708</v>
      </c>
      <c r="AJ1024" s="7">
        <v>2025</v>
      </c>
      <c r="AK1024" s="2">
        <v>45688</v>
      </c>
      <c r="AP1024" t="s">
        <v>413</v>
      </c>
      <c r="AT1024" s="2">
        <v>46077</v>
      </c>
      <c r="AU1024" s="2">
        <v>46077</v>
      </c>
      <c r="AV1024" t="s">
        <v>414</v>
      </c>
      <c r="AW1024" s="2">
        <v>45688</v>
      </c>
      <c r="AX1024">
        <v>33732</v>
      </c>
      <c r="AY1024" s="1">
        <v>215548.28</v>
      </c>
      <c r="BA1024" t="s">
        <v>477</v>
      </c>
      <c r="BB1024">
        <v>33732</v>
      </c>
      <c r="BD1024" t="s">
        <v>512</v>
      </c>
      <c r="BE1024" t="s">
        <v>513</v>
      </c>
      <c r="BF1024">
        <v>5561998046871</v>
      </c>
      <c r="BG1024" t="s">
        <v>6756</v>
      </c>
      <c r="BH1024">
        <v>72210222</v>
      </c>
      <c r="BI1024" t="s">
        <v>1963</v>
      </c>
      <c r="BJ1024" t="s">
        <v>6757</v>
      </c>
      <c r="BL1024" s="1">
        <v>2400</v>
      </c>
      <c r="BM1024" s="2">
        <v>45854</v>
      </c>
      <c r="BO1024" t="s">
        <v>6758</v>
      </c>
      <c r="BP1024" t="s">
        <v>6759</v>
      </c>
      <c r="BQ1024">
        <v>2939</v>
      </c>
      <c r="BR1024">
        <v>6396</v>
      </c>
      <c r="BS1024" t="s">
        <v>482</v>
      </c>
      <c r="BT1024" s="2">
        <v>45682</v>
      </c>
      <c r="BU1024">
        <v>900</v>
      </c>
      <c r="BV1024" s="2">
        <v>45714</v>
      </c>
      <c r="BX1024" s="2">
        <v>45713</v>
      </c>
      <c r="BY1024" t="s">
        <v>6760</v>
      </c>
      <c r="BZ1024" s="2">
        <v>45682</v>
      </c>
      <c r="CA1024" s="2">
        <v>45712</v>
      </c>
      <c r="CB1024" t="s">
        <v>6761</v>
      </c>
      <c r="CC1024" s="2">
        <v>45686</v>
      </c>
      <c r="CD1024" t="s">
        <v>424</v>
      </c>
      <c r="CE1024">
        <v>44493</v>
      </c>
      <c r="CF1024" s="2">
        <v>45682</v>
      </c>
      <c r="CJ1024" s="2">
        <v>45716</v>
      </c>
      <c r="CL1024" s="2">
        <v>45682</v>
      </c>
      <c r="CM1024" s="2">
        <v>45723</v>
      </c>
      <c r="CN1024" s="2">
        <v>45686</v>
      </c>
      <c r="CO1024" s="2">
        <v>45729</v>
      </c>
      <c r="CP1024" s="2">
        <v>45681</v>
      </c>
      <c r="CR1024" s="2">
        <v>45691</v>
      </c>
      <c r="CS1024" s="2">
        <v>45693</v>
      </c>
      <c r="CU1024" s="2">
        <v>45713</v>
      </c>
      <c r="CV1024" s="2">
        <v>45736</v>
      </c>
      <c r="CW1024" s="2">
        <v>45693</v>
      </c>
      <c r="CX1024" s="2">
        <v>45733</v>
      </c>
      <c r="CY1024" t="s">
        <v>424</v>
      </c>
      <c r="DD1024" s="2">
        <v>45688</v>
      </c>
      <c r="DF1024" s="2">
        <v>45733</v>
      </c>
      <c r="DI1024" s="2">
        <v>45735</v>
      </c>
      <c r="DJ1024" s="2">
        <v>45691</v>
      </c>
      <c r="DK1024" s="2">
        <v>45736</v>
      </c>
      <c r="DL1024" s="2">
        <v>45777</v>
      </c>
      <c r="DM1024" s="2">
        <v>45803</v>
      </c>
      <c r="DN1024" s="2">
        <v>46059</v>
      </c>
      <c r="DO1024" s="2">
        <v>45693</v>
      </c>
      <c r="DP1024" s="2">
        <v>46059</v>
      </c>
      <c r="DY1024">
        <v>44580</v>
      </c>
      <c r="DZ1024" t="s">
        <v>424</v>
      </c>
      <c r="EA1024" t="s">
        <v>6762</v>
      </c>
      <c r="EB1024" t="s">
        <v>3282</v>
      </c>
      <c r="EE1024" s="1">
        <v>4245.57</v>
      </c>
      <c r="EG1024" t="s">
        <v>1640</v>
      </c>
      <c r="EH1024" t="s">
        <v>3373</v>
      </c>
      <c r="EI1024" t="s">
        <v>3282</v>
      </c>
      <c r="EJ1024" t="s">
        <v>4126</v>
      </c>
      <c r="EK1024" t="s">
        <v>1591</v>
      </c>
    </row>
    <row r="1025" spans="1:141" hidden="1" x14ac:dyDescent="0.35">
      <c r="A1025">
        <v>4204</v>
      </c>
      <c r="B1025" t="s">
        <v>3928</v>
      </c>
      <c r="C1025">
        <v>5139</v>
      </c>
      <c r="D1025" t="s">
        <v>4502</v>
      </c>
      <c r="E1025" t="s">
        <v>942</v>
      </c>
      <c r="F1025" t="s">
        <v>4503</v>
      </c>
      <c r="G1025">
        <v>405</v>
      </c>
      <c r="H1025" t="s">
        <v>810</v>
      </c>
      <c r="I1025" t="s">
        <v>6763</v>
      </c>
      <c r="J1025" t="s">
        <v>6764</v>
      </c>
      <c r="K1025" t="s">
        <v>56</v>
      </c>
      <c r="L1025" t="s">
        <v>137</v>
      </c>
      <c r="M1025" t="s">
        <v>411</v>
      </c>
      <c r="N1025" t="s">
        <v>411</v>
      </c>
      <c r="O1025" t="s">
        <v>411</v>
      </c>
      <c r="P1025" t="s">
        <v>411</v>
      </c>
      <c r="Q1025" t="s">
        <v>411</v>
      </c>
      <c r="R1025" t="s">
        <v>411</v>
      </c>
      <c r="S1025" t="s">
        <v>411</v>
      </c>
      <c r="T1025" s="1">
        <v>405000</v>
      </c>
      <c r="U1025">
        <v>0</v>
      </c>
      <c r="V1025">
        <v>0</v>
      </c>
      <c r="W1025">
        <v>0</v>
      </c>
      <c r="X1025">
        <v>0</v>
      </c>
      <c r="Y1025">
        <v>0</v>
      </c>
      <c r="Z1025">
        <v>0</v>
      </c>
      <c r="AA1025">
        <v>0</v>
      </c>
      <c r="AB1025">
        <v>0</v>
      </c>
      <c r="AE1025" t="s">
        <v>412</v>
      </c>
      <c r="AH1025">
        <v>0</v>
      </c>
      <c r="AK1025" s="2">
        <v>45688</v>
      </c>
      <c r="AP1025" t="s">
        <v>4990</v>
      </c>
      <c r="AT1025" s="2">
        <v>45691</v>
      </c>
      <c r="AU1025" s="2">
        <v>46072</v>
      </c>
      <c r="AV1025" t="s">
        <v>414</v>
      </c>
      <c r="AW1025" s="2">
        <v>45688</v>
      </c>
      <c r="AX1025">
        <v>33731</v>
      </c>
      <c r="AY1025" s="1">
        <v>524450.53</v>
      </c>
      <c r="BA1025" t="s">
        <v>4506</v>
      </c>
      <c r="BB1025">
        <v>33731</v>
      </c>
      <c r="BD1025" t="s">
        <v>738</v>
      </c>
      <c r="BE1025" t="s">
        <v>513</v>
      </c>
      <c r="BF1025">
        <v>5561999047730</v>
      </c>
      <c r="BG1025" t="s">
        <v>6765</v>
      </c>
      <c r="BH1025">
        <v>71009050</v>
      </c>
      <c r="BI1025" t="s">
        <v>5646</v>
      </c>
      <c r="BJ1025" t="s">
        <v>6766</v>
      </c>
      <c r="BL1025">
        <v>0</v>
      </c>
      <c r="BO1025" t="s">
        <v>6767</v>
      </c>
      <c r="BP1025" t="s">
        <v>6768</v>
      </c>
      <c r="BQ1025">
        <v>8188</v>
      </c>
      <c r="BR1025">
        <v>6393</v>
      </c>
    </row>
    <row r="1026" spans="1:141" hidden="1" x14ac:dyDescent="0.35">
      <c r="A1026">
        <v>4205</v>
      </c>
      <c r="B1026" t="s">
        <v>1352</v>
      </c>
      <c r="C1026">
        <v>5159</v>
      </c>
      <c r="D1026" t="s">
        <v>833</v>
      </c>
      <c r="E1026" t="s">
        <v>834</v>
      </c>
      <c r="F1026" t="s">
        <v>451</v>
      </c>
      <c r="G1026">
        <v>102</v>
      </c>
      <c r="H1026" t="s">
        <v>474</v>
      </c>
      <c r="I1026" t="s">
        <v>6769</v>
      </c>
      <c r="J1026" t="s">
        <v>6770</v>
      </c>
      <c r="K1026" t="s">
        <v>37</v>
      </c>
      <c r="L1026" t="s">
        <v>106</v>
      </c>
      <c r="M1026" t="s">
        <v>411</v>
      </c>
      <c r="N1026" t="s">
        <v>411</v>
      </c>
      <c r="O1026" t="s">
        <v>411</v>
      </c>
      <c r="P1026" t="s">
        <v>424</v>
      </c>
      <c r="Q1026" t="s">
        <v>424</v>
      </c>
      <c r="R1026" t="s">
        <v>411</v>
      </c>
      <c r="S1026" t="s">
        <v>411</v>
      </c>
      <c r="T1026" s="1">
        <v>156890.96</v>
      </c>
      <c r="U1026">
        <v>690</v>
      </c>
      <c r="V1026">
        <v>0</v>
      </c>
      <c r="W1026" s="1">
        <v>129985.91</v>
      </c>
      <c r="X1026" s="1">
        <v>26783</v>
      </c>
      <c r="Y1026">
        <v>0</v>
      </c>
      <c r="Z1026" s="1">
        <v>156768.91</v>
      </c>
      <c r="AA1026">
        <v>0</v>
      </c>
      <c r="AB1026">
        <v>0</v>
      </c>
      <c r="AD1026">
        <v>8787722377359</v>
      </c>
      <c r="AE1026" t="s">
        <v>412</v>
      </c>
      <c r="AG1026" s="2">
        <v>45709</v>
      </c>
      <c r="AH1026" s="1">
        <v>2926.56</v>
      </c>
      <c r="AI1026" s="2">
        <v>45693</v>
      </c>
      <c r="AJ1026" s="7">
        <v>2025</v>
      </c>
      <c r="AK1026" s="2">
        <v>45691</v>
      </c>
      <c r="AP1026" t="s">
        <v>413</v>
      </c>
      <c r="AT1026" s="2">
        <v>45712</v>
      </c>
      <c r="AU1026" s="2">
        <v>45784</v>
      </c>
      <c r="AV1026" t="s">
        <v>414</v>
      </c>
      <c r="AW1026" s="2">
        <v>45687</v>
      </c>
      <c r="AX1026">
        <v>33754</v>
      </c>
      <c r="AY1026" s="1">
        <v>210268.91</v>
      </c>
      <c r="BA1026" t="s">
        <v>837</v>
      </c>
      <c r="BB1026">
        <v>33754</v>
      </c>
      <c r="BD1026" t="s">
        <v>5198</v>
      </c>
      <c r="BE1026" t="s">
        <v>513</v>
      </c>
      <c r="BF1026">
        <v>5561998631810</v>
      </c>
      <c r="BG1026" t="s">
        <v>6771</v>
      </c>
      <c r="BH1026">
        <v>72715500</v>
      </c>
      <c r="BI1026" t="s">
        <v>825</v>
      </c>
      <c r="BJ1026" t="s">
        <v>6772</v>
      </c>
      <c r="BL1026" s="1">
        <v>2300</v>
      </c>
      <c r="BM1026" s="2">
        <v>45691</v>
      </c>
      <c r="BQ1026">
        <v>3442</v>
      </c>
      <c r="BR1026">
        <v>6397</v>
      </c>
      <c r="BS1026" t="s">
        <v>421</v>
      </c>
      <c r="BT1026" s="2">
        <v>45687</v>
      </c>
      <c r="BU1026">
        <v>892.5</v>
      </c>
      <c r="BV1026" s="2">
        <v>45694</v>
      </c>
      <c r="BX1026" s="2">
        <v>45700</v>
      </c>
      <c r="BY1026" t="s">
        <v>6773</v>
      </c>
      <c r="BZ1026" s="2">
        <v>45687</v>
      </c>
      <c r="CA1026" s="2">
        <v>45695</v>
      </c>
      <c r="CB1026" t="s">
        <v>6774</v>
      </c>
      <c r="CC1026" s="2">
        <v>45691</v>
      </c>
      <c r="CD1026" t="s">
        <v>424</v>
      </c>
      <c r="CE1026">
        <v>39103</v>
      </c>
      <c r="CF1026" s="2">
        <v>45687</v>
      </c>
      <c r="CJ1026" s="2">
        <v>45700</v>
      </c>
      <c r="CL1026" s="2">
        <v>45687</v>
      </c>
      <c r="CM1026" s="2">
        <v>45701</v>
      </c>
      <c r="CN1026" s="2">
        <v>45691</v>
      </c>
      <c r="CO1026" s="2">
        <v>45748</v>
      </c>
      <c r="CP1026" s="2">
        <v>45695</v>
      </c>
      <c r="CR1026" s="2">
        <v>45692</v>
      </c>
      <c r="CS1026" s="2">
        <v>45692</v>
      </c>
      <c r="CU1026" s="2">
        <v>45695</v>
      </c>
      <c r="CV1026" s="2">
        <v>45783</v>
      </c>
      <c r="CW1026" s="2">
        <v>45692</v>
      </c>
      <c r="CX1026" s="2">
        <v>45709</v>
      </c>
      <c r="CY1026" t="s">
        <v>424</v>
      </c>
      <c r="DD1026" s="2">
        <v>45688</v>
      </c>
      <c r="DF1026" s="2">
        <v>45712</v>
      </c>
      <c r="DI1026" s="2">
        <v>45712</v>
      </c>
      <c r="DJ1026" s="2">
        <v>45691</v>
      </c>
      <c r="DK1026" s="2">
        <v>45783</v>
      </c>
      <c r="DO1026" s="2">
        <v>45692</v>
      </c>
      <c r="DY1026">
        <v>39122</v>
      </c>
      <c r="DZ1026" t="s">
        <v>424</v>
      </c>
      <c r="EA1026" t="s">
        <v>3282</v>
      </c>
      <c r="EE1026" s="1">
        <v>4165.57</v>
      </c>
      <c r="EG1026" t="s">
        <v>1640</v>
      </c>
      <c r="EH1026" t="s">
        <v>3373</v>
      </c>
      <c r="EI1026" t="s">
        <v>3282</v>
      </c>
      <c r="EJ1026" t="s">
        <v>4126</v>
      </c>
      <c r="EK1026" t="s">
        <v>1591</v>
      </c>
    </row>
    <row r="1027" spans="1:141" hidden="1" x14ac:dyDescent="0.35">
      <c r="A1027">
        <v>4206</v>
      </c>
      <c r="B1027" t="s">
        <v>561</v>
      </c>
      <c r="C1027">
        <v>5140</v>
      </c>
      <c r="D1027" t="s">
        <v>5000</v>
      </c>
      <c r="E1027" t="s">
        <v>834</v>
      </c>
      <c r="F1027" t="s">
        <v>434</v>
      </c>
      <c r="G1027">
        <v>101</v>
      </c>
      <c r="H1027" t="s">
        <v>408</v>
      </c>
      <c r="I1027" t="s">
        <v>6775</v>
      </c>
      <c r="J1027" t="s">
        <v>6776</v>
      </c>
      <c r="K1027" t="s">
        <v>22</v>
      </c>
      <c r="L1027" t="s">
        <v>39</v>
      </c>
      <c r="M1027" t="s">
        <v>411</v>
      </c>
      <c r="N1027" t="s">
        <v>411</v>
      </c>
      <c r="O1027" t="s">
        <v>411</v>
      </c>
      <c r="P1027" t="s">
        <v>411</v>
      </c>
      <c r="Q1027" t="s">
        <v>411</v>
      </c>
      <c r="R1027" t="s">
        <v>411</v>
      </c>
      <c r="S1027" t="s">
        <v>411</v>
      </c>
      <c r="T1027" s="1">
        <v>151178.69</v>
      </c>
      <c r="U1027">
        <v>720</v>
      </c>
      <c r="V1027">
        <v>0</v>
      </c>
      <c r="W1027" s="1">
        <v>137474.69</v>
      </c>
      <c r="X1027" s="1">
        <v>4111</v>
      </c>
      <c r="Y1027">
        <v>0</v>
      </c>
      <c r="Z1027" s="1">
        <v>141585.69</v>
      </c>
      <c r="AA1027">
        <v>0</v>
      </c>
      <c r="AB1027">
        <v>0</v>
      </c>
      <c r="AE1027" t="s">
        <v>412</v>
      </c>
      <c r="AH1027">
        <v>0</v>
      </c>
      <c r="AK1027" s="2">
        <v>45692</v>
      </c>
      <c r="AP1027" t="s">
        <v>413</v>
      </c>
      <c r="AT1027" s="2">
        <v>45743</v>
      </c>
      <c r="AU1027" s="2">
        <v>45743</v>
      </c>
      <c r="AV1027" t="s">
        <v>561</v>
      </c>
      <c r="AW1027" s="2">
        <v>45681</v>
      </c>
      <c r="AX1027">
        <v>33917</v>
      </c>
      <c r="AY1027" s="1">
        <v>219932.79</v>
      </c>
      <c r="BA1027" t="s">
        <v>5003</v>
      </c>
      <c r="BB1027">
        <v>33917</v>
      </c>
      <c r="BD1027" t="s">
        <v>416</v>
      </c>
      <c r="BE1027" t="s">
        <v>417</v>
      </c>
      <c r="BF1027">
        <v>5561998054427</v>
      </c>
      <c r="BG1027" t="s">
        <v>6777</v>
      </c>
      <c r="BH1027">
        <v>73802471</v>
      </c>
      <c r="BI1027" t="s">
        <v>825</v>
      </c>
      <c r="BJ1027" t="s">
        <v>6778</v>
      </c>
      <c r="BL1027" s="1">
        <v>2638.82</v>
      </c>
      <c r="BQ1027">
        <v>4167</v>
      </c>
      <c r="BR1027">
        <v>6401</v>
      </c>
      <c r="BS1027" t="s">
        <v>449</v>
      </c>
      <c r="BT1027" s="2">
        <v>45707</v>
      </c>
      <c r="BU1027">
        <v>878.9</v>
      </c>
      <c r="BW1027" t="s">
        <v>422</v>
      </c>
      <c r="BY1027" t="s">
        <v>6779</v>
      </c>
      <c r="BZ1027" s="2">
        <v>45707</v>
      </c>
      <c r="CC1027" s="2">
        <v>45693</v>
      </c>
      <c r="CE1027" t="s">
        <v>6780</v>
      </c>
      <c r="CF1027" s="2">
        <v>45707</v>
      </c>
      <c r="CL1027" s="2">
        <v>45714</v>
      </c>
      <c r="CN1027" s="2">
        <v>45693</v>
      </c>
      <c r="CR1027" s="2">
        <v>45695</v>
      </c>
      <c r="CS1027" s="2">
        <v>45692</v>
      </c>
      <c r="CW1027" s="2">
        <v>45692</v>
      </c>
      <c r="CY1027" t="s">
        <v>424</v>
      </c>
      <c r="DB1027" s="2">
        <v>45713</v>
      </c>
      <c r="DE1027" s="2">
        <v>45713</v>
      </c>
      <c r="DJ1027" s="2">
        <v>45686</v>
      </c>
      <c r="DO1027" s="2">
        <v>45692</v>
      </c>
      <c r="EF1027" t="s">
        <v>6781</v>
      </c>
      <c r="EH1027" t="s">
        <v>3373</v>
      </c>
      <c r="EI1027" t="s">
        <v>6782</v>
      </c>
      <c r="EJ1027" t="s">
        <v>3282</v>
      </c>
      <c r="EK1027" t="s">
        <v>3786</v>
      </c>
    </row>
    <row r="1028" spans="1:141" hidden="1" x14ac:dyDescent="0.35">
      <c r="A1028">
        <v>4207</v>
      </c>
      <c r="B1028" t="s">
        <v>404</v>
      </c>
      <c r="C1028">
        <v>5157</v>
      </c>
      <c r="D1028" t="s">
        <v>833</v>
      </c>
      <c r="E1028" t="s">
        <v>834</v>
      </c>
      <c r="F1028" t="s">
        <v>407</v>
      </c>
      <c r="G1028">
        <v>302</v>
      </c>
      <c r="H1028" t="s">
        <v>474</v>
      </c>
      <c r="I1028" t="s">
        <v>6783</v>
      </c>
      <c r="J1028" t="s">
        <v>6784</v>
      </c>
      <c r="K1028" t="s">
        <v>38</v>
      </c>
      <c r="L1028" t="s">
        <v>185</v>
      </c>
      <c r="M1028" t="s">
        <v>411</v>
      </c>
      <c r="N1028" t="s">
        <v>411</v>
      </c>
      <c r="O1028" t="s">
        <v>411</v>
      </c>
      <c r="P1028" t="s">
        <v>424</v>
      </c>
      <c r="Q1028" t="s">
        <v>424</v>
      </c>
      <c r="R1028" t="s">
        <v>411</v>
      </c>
      <c r="S1028" t="s">
        <v>411</v>
      </c>
      <c r="T1028" s="1">
        <v>158908.70000000001</v>
      </c>
      <c r="U1028">
        <v>698.14</v>
      </c>
      <c r="V1028">
        <v>0</v>
      </c>
      <c r="W1028" s="1">
        <v>133144.32999999999</v>
      </c>
      <c r="X1028" s="1">
        <v>25766</v>
      </c>
      <c r="Y1028">
        <v>0</v>
      </c>
      <c r="Z1028" s="1">
        <v>158910.32999999999</v>
      </c>
      <c r="AA1028">
        <v>0</v>
      </c>
      <c r="AB1028">
        <v>0</v>
      </c>
      <c r="AD1028">
        <v>8787722372870</v>
      </c>
      <c r="AE1028" t="s">
        <v>412</v>
      </c>
      <c r="AG1028" s="2">
        <v>45709</v>
      </c>
      <c r="AH1028" s="1">
        <v>2926.56</v>
      </c>
      <c r="AI1028" s="2">
        <v>45698</v>
      </c>
      <c r="AJ1028" s="7">
        <v>2025</v>
      </c>
      <c r="AK1028" s="2">
        <v>45692</v>
      </c>
      <c r="AP1028" t="s">
        <v>413</v>
      </c>
      <c r="AT1028" s="2">
        <v>46048</v>
      </c>
      <c r="AU1028" s="2">
        <v>46048</v>
      </c>
      <c r="AV1028" t="s">
        <v>414</v>
      </c>
      <c r="AW1028" s="2">
        <v>45686</v>
      </c>
      <c r="AX1028">
        <v>33802</v>
      </c>
      <c r="AY1028" s="1">
        <v>206708.7</v>
      </c>
      <c r="BA1028" t="s">
        <v>837</v>
      </c>
      <c r="BB1028">
        <v>33802</v>
      </c>
      <c r="BD1028" t="s">
        <v>478</v>
      </c>
      <c r="BE1028" t="s">
        <v>417</v>
      </c>
      <c r="BF1028">
        <v>5561994273236</v>
      </c>
      <c r="BG1028" t="s">
        <v>5151</v>
      </c>
      <c r="BH1028">
        <v>72925003</v>
      </c>
      <c r="BI1028" t="s">
        <v>2849</v>
      </c>
      <c r="BJ1028" t="s">
        <v>6785</v>
      </c>
      <c r="BL1028" s="1">
        <v>2327.14</v>
      </c>
      <c r="BM1028" s="2">
        <v>45718</v>
      </c>
      <c r="BQ1028">
        <v>3383</v>
      </c>
      <c r="BR1028">
        <v>6398</v>
      </c>
      <c r="BS1028" t="s">
        <v>983</v>
      </c>
      <c r="BT1028" s="2">
        <v>45686</v>
      </c>
      <c r="BU1028">
        <v>891.88</v>
      </c>
      <c r="BV1028" s="2">
        <v>45700</v>
      </c>
      <c r="BX1028" s="2">
        <v>45703</v>
      </c>
      <c r="BY1028" t="s">
        <v>6786</v>
      </c>
      <c r="BZ1028" s="2">
        <v>45686</v>
      </c>
      <c r="CA1028" s="2">
        <v>45699</v>
      </c>
      <c r="CB1028" t="s">
        <v>6787</v>
      </c>
      <c r="CC1028" s="2">
        <v>45692</v>
      </c>
      <c r="CD1028" t="s">
        <v>424</v>
      </c>
      <c r="CE1028">
        <v>39140</v>
      </c>
      <c r="CF1028" s="2">
        <v>45686</v>
      </c>
      <c r="CJ1028" s="2">
        <v>45700</v>
      </c>
      <c r="CL1028" s="2">
        <v>45686</v>
      </c>
      <c r="CM1028" s="2">
        <v>45701</v>
      </c>
      <c r="CN1028" s="2">
        <v>45692</v>
      </c>
      <c r="CO1028" s="2">
        <v>45748</v>
      </c>
      <c r="CP1028" s="2">
        <v>45699</v>
      </c>
      <c r="CR1028" s="2">
        <v>45695</v>
      </c>
      <c r="CS1028" s="2">
        <v>45693</v>
      </c>
      <c r="CU1028" s="2">
        <v>45699</v>
      </c>
      <c r="CV1028" s="2">
        <v>45783</v>
      </c>
      <c r="CW1028" s="2">
        <v>45693</v>
      </c>
      <c r="CX1028" s="2">
        <v>45709</v>
      </c>
      <c r="CY1028" t="s">
        <v>424</v>
      </c>
      <c r="DD1028" s="2">
        <v>45687</v>
      </c>
      <c r="DF1028" s="2">
        <v>45712</v>
      </c>
      <c r="DI1028" s="2">
        <v>45712</v>
      </c>
      <c r="DJ1028" s="2">
        <v>45692</v>
      </c>
      <c r="DK1028" s="2">
        <v>45783</v>
      </c>
      <c r="DL1028" s="2">
        <v>45820</v>
      </c>
      <c r="DM1028" s="2">
        <v>45820</v>
      </c>
      <c r="DN1028" s="2">
        <v>46044</v>
      </c>
      <c r="DO1028" s="2">
        <v>45693</v>
      </c>
      <c r="DP1028" s="2">
        <v>46044</v>
      </c>
      <c r="DY1028">
        <v>39142</v>
      </c>
      <c r="DZ1028" t="s">
        <v>424</v>
      </c>
      <c r="EA1028" t="s">
        <v>3282</v>
      </c>
      <c r="EE1028" s="1">
        <v>4105.57</v>
      </c>
      <c r="EG1028" t="s">
        <v>1640</v>
      </c>
      <c r="EH1028" t="s">
        <v>3373</v>
      </c>
      <c r="EI1028" t="s">
        <v>3282</v>
      </c>
      <c r="EJ1028" t="s">
        <v>4126</v>
      </c>
      <c r="EK1028" t="s">
        <v>1591</v>
      </c>
    </row>
    <row r="1029" spans="1:141" hidden="1" x14ac:dyDescent="0.35">
      <c r="A1029">
        <v>4208</v>
      </c>
      <c r="B1029" t="s">
        <v>561</v>
      </c>
      <c r="C1029">
        <v>5163</v>
      </c>
      <c r="D1029" t="s">
        <v>5000</v>
      </c>
      <c r="E1029" t="s">
        <v>834</v>
      </c>
      <c r="F1029" t="s">
        <v>451</v>
      </c>
      <c r="G1029">
        <v>303</v>
      </c>
      <c r="H1029" t="s">
        <v>408</v>
      </c>
      <c r="I1029" t="s">
        <v>6788</v>
      </c>
      <c r="J1029" t="s">
        <v>6789</v>
      </c>
      <c r="K1029" t="s">
        <v>14</v>
      </c>
      <c r="L1029" t="s">
        <v>13</v>
      </c>
      <c r="M1029" t="s">
        <v>411</v>
      </c>
      <c r="N1029" t="s">
        <v>411</v>
      </c>
      <c r="O1029" t="s">
        <v>411</v>
      </c>
      <c r="P1029" t="s">
        <v>411</v>
      </c>
      <c r="Q1029" t="s">
        <v>411</v>
      </c>
      <c r="R1029" t="s">
        <v>411</v>
      </c>
      <c r="S1029" t="s">
        <v>411</v>
      </c>
      <c r="T1029" s="1">
        <v>160165.56</v>
      </c>
      <c r="U1029">
        <v>0</v>
      </c>
      <c r="V1029">
        <v>0</v>
      </c>
      <c r="W1029">
        <v>0</v>
      </c>
      <c r="X1029">
        <v>0</v>
      </c>
      <c r="Y1029">
        <v>0</v>
      </c>
      <c r="Z1029">
        <v>0</v>
      </c>
      <c r="AA1029">
        <v>0</v>
      </c>
      <c r="AB1029">
        <v>0</v>
      </c>
      <c r="AE1029" t="s">
        <v>412</v>
      </c>
      <c r="AH1029">
        <v>0</v>
      </c>
      <c r="AK1029" s="2">
        <v>45692</v>
      </c>
      <c r="AP1029" t="s">
        <v>3839</v>
      </c>
      <c r="AT1029" s="2">
        <v>45716</v>
      </c>
      <c r="AU1029" s="2">
        <v>45716</v>
      </c>
      <c r="AV1029" t="s">
        <v>561</v>
      </c>
      <c r="AW1029" s="2">
        <v>45688</v>
      </c>
      <c r="AX1029">
        <v>33804</v>
      </c>
      <c r="AY1029" s="1">
        <v>229933.54</v>
      </c>
      <c r="BA1029" t="s">
        <v>5003</v>
      </c>
      <c r="BB1029">
        <v>33804</v>
      </c>
      <c r="BD1029" t="s">
        <v>416</v>
      </c>
      <c r="BE1029" t="s">
        <v>417</v>
      </c>
      <c r="BF1029">
        <v>5561998615459</v>
      </c>
      <c r="BG1029" t="s">
        <v>6790</v>
      </c>
      <c r="BH1029">
        <v>73808730</v>
      </c>
      <c r="BI1029" t="s">
        <v>746</v>
      </c>
      <c r="BJ1029" t="s">
        <v>6791</v>
      </c>
      <c r="BL1029" s="1">
        <v>26300</v>
      </c>
      <c r="BQ1029">
        <v>4097</v>
      </c>
      <c r="BR1029">
        <v>6400</v>
      </c>
      <c r="BS1029" t="s">
        <v>449</v>
      </c>
      <c r="BT1029" s="2">
        <v>45688</v>
      </c>
      <c r="BW1029" t="s">
        <v>422</v>
      </c>
      <c r="BY1029" t="s">
        <v>6792</v>
      </c>
      <c r="BZ1029" s="2">
        <v>45688</v>
      </c>
      <c r="CC1029" s="2">
        <v>45694</v>
      </c>
      <c r="CF1029" s="2">
        <v>45688</v>
      </c>
      <c r="CL1029" s="2">
        <v>45696</v>
      </c>
      <c r="CN1029" s="2">
        <v>45694</v>
      </c>
      <c r="CR1029" s="2">
        <v>45695</v>
      </c>
      <c r="CS1029" s="2">
        <v>45692</v>
      </c>
      <c r="CW1029" s="2">
        <v>45692</v>
      </c>
      <c r="CY1029" t="s">
        <v>424</v>
      </c>
      <c r="DD1029" s="2">
        <v>45708</v>
      </c>
      <c r="DJ1029" s="2">
        <v>45688</v>
      </c>
      <c r="DO1029" s="2">
        <v>45708</v>
      </c>
      <c r="EG1029" t="s">
        <v>1640</v>
      </c>
      <c r="EK1029" t="s">
        <v>1591</v>
      </c>
    </row>
    <row r="1030" spans="1:141" hidden="1" x14ac:dyDescent="0.35">
      <c r="A1030">
        <v>4209</v>
      </c>
      <c r="B1030" t="s">
        <v>561</v>
      </c>
      <c r="C1030">
        <v>5158</v>
      </c>
      <c r="D1030" t="s">
        <v>833</v>
      </c>
      <c r="E1030" t="s">
        <v>834</v>
      </c>
      <c r="F1030" t="s">
        <v>434</v>
      </c>
      <c r="G1030">
        <v>201</v>
      </c>
      <c r="H1030" t="s">
        <v>474</v>
      </c>
      <c r="I1030" t="s">
        <v>6793</v>
      </c>
      <c r="J1030" t="s">
        <v>6794</v>
      </c>
      <c r="K1030" t="s">
        <v>44</v>
      </c>
      <c r="L1030" t="s">
        <v>195</v>
      </c>
      <c r="M1030" t="s">
        <v>411</v>
      </c>
      <c r="N1030" t="s">
        <v>411</v>
      </c>
      <c r="O1030" t="s">
        <v>411</v>
      </c>
      <c r="P1030" t="s">
        <v>411</v>
      </c>
      <c r="Q1030" t="s">
        <v>411</v>
      </c>
      <c r="R1030" t="s">
        <v>411</v>
      </c>
      <c r="S1030" t="s">
        <v>411</v>
      </c>
      <c r="T1030" s="1">
        <v>169788.36</v>
      </c>
      <c r="U1030">
        <v>857.46</v>
      </c>
      <c r="V1030">
        <v>0</v>
      </c>
      <c r="W1030" s="1">
        <v>149689.29</v>
      </c>
      <c r="X1030" s="1">
        <v>10904</v>
      </c>
      <c r="Y1030">
        <v>0</v>
      </c>
      <c r="Z1030" s="1">
        <v>160593.29</v>
      </c>
      <c r="AA1030">
        <v>0</v>
      </c>
      <c r="AB1030">
        <v>0</v>
      </c>
      <c r="AE1030" t="s">
        <v>412</v>
      </c>
      <c r="AH1030">
        <v>0</v>
      </c>
      <c r="AK1030" s="2">
        <v>45692</v>
      </c>
      <c r="AP1030" t="s">
        <v>413</v>
      </c>
      <c r="AT1030" s="2">
        <v>45702</v>
      </c>
      <c r="AU1030" s="2">
        <v>45702</v>
      </c>
      <c r="AV1030" t="s">
        <v>561</v>
      </c>
      <c r="AW1030" s="2">
        <v>45686</v>
      </c>
      <c r="AX1030">
        <v>33803</v>
      </c>
      <c r="AY1030" s="1">
        <v>219967</v>
      </c>
      <c r="BA1030" t="s">
        <v>837</v>
      </c>
      <c r="BB1030">
        <v>33803</v>
      </c>
      <c r="BD1030" t="s">
        <v>478</v>
      </c>
      <c r="BE1030" t="s">
        <v>417</v>
      </c>
      <c r="BF1030">
        <v>5561992122613</v>
      </c>
      <c r="BG1030" t="s">
        <v>6795</v>
      </c>
      <c r="BH1030">
        <v>72910001</v>
      </c>
      <c r="BI1030" t="s">
        <v>2399</v>
      </c>
      <c r="BJ1030" t="s">
        <v>6796</v>
      </c>
      <c r="BL1030" s="1">
        <v>2858.2</v>
      </c>
      <c r="BM1030" s="2">
        <v>45866</v>
      </c>
      <c r="BO1030" t="s">
        <v>6797</v>
      </c>
      <c r="BP1030" t="s">
        <v>6798</v>
      </c>
      <c r="BQ1030">
        <v>3368</v>
      </c>
      <c r="BR1030">
        <v>6399</v>
      </c>
      <c r="BS1030" t="s">
        <v>1147</v>
      </c>
      <c r="BT1030" s="2">
        <v>45686</v>
      </c>
      <c r="BY1030" t="s">
        <v>6799</v>
      </c>
      <c r="BZ1030" s="2">
        <v>45686</v>
      </c>
      <c r="CC1030" s="2">
        <v>45692</v>
      </c>
      <c r="CF1030" s="2">
        <v>45686</v>
      </c>
      <c r="CL1030" s="2">
        <v>45686</v>
      </c>
      <c r="CN1030" s="2">
        <v>45692</v>
      </c>
      <c r="CR1030" s="2">
        <v>45695</v>
      </c>
      <c r="CS1030" s="2">
        <v>45693</v>
      </c>
      <c r="CW1030" s="2">
        <v>45693</v>
      </c>
      <c r="CY1030" t="s">
        <v>424</v>
      </c>
      <c r="DD1030" s="2">
        <v>45691</v>
      </c>
      <c r="DJ1030" s="2">
        <v>45692</v>
      </c>
      <c r="DO1030" s="2">
        <v>45693</v>
      </c>
      <c r="EG1030" t="s">
        <v>1640</v>
      </c>
      <c r="EH1030" t="s">
        <v>3373</v>
      </c>
      <c r="EI1030" t="s">
        <v>6800</v>
      </c>
      <c r="EJ1030" t="s">
        <v>4126</v>
      </c>
      <c r="EK1030" t="s">
        <v>1591</v>
      </c>
    </row>
    <row r="1031" spans="1:141" hidden="1" x14ac:dyDescent="0.35">
      <c r="A1031">
        <v>4210</v>
      </c>
      <c r="B1031" t="s">
        <v>404</v>
      </c>
      <c r="C1031">
        <v>5143</v>
      </c>
      <c r="D1031" t="s">
        <v>5000</v>
      </c>
      <c r="E1031" t="s">
        <v>834</v>
      </c>
      <c r="F1031" t="s">
        <v>532</v>
      </c>
      <c r="G1031">
        <v>304</v>
      </c>
      <c r="H1031" t="s">
        <v>408</v>
      </c>
      <c r="I1031" t="s">
        <v>6801</v>
      </c>
      <c r="J1031" t="s">
        <v>6802</v>
      </c>
      <c r="K1031" t="s">
        <v>14</v>
      </c>
      <c r="L1031" t="s">
        <v>157</v>
      </c>
      <c r="M1031" t="s">
        <v>411</v>
      </c>
      <c r="N1031" t="s">
        <v>411</v>
      </c>
      <c r="O1031" t="s">
        <v>411</v>
      </c>
      <c r="P1031" t="s">
        <v>411</v>
      </c>
      <c r="Q1031" t="s">
        <v>411</v>
      </c>
      <c r="R1031" t="s">
        <v>411</v>
      </c>
      <c r="S1031" t="s">
        <v>411</v>
      </c>
      <c r="T1031" s="1">
        <v>162192.56</v>
      </c>
      <c r="U1031">
        <v>0</v>
      </c>
      <c r="V1031">
        <v>0</v>
      </c>
      <c r="W1031">
        <v>0</v>
      </c>
      <c r="X1031">
        <v>0</v>
      </c>
      <c r="Y1031">
        <v>0</v>
      </c>
      <c r="Z1031">
        <v>0</v>
      </c>
      <c r="AA1031">
        <v>0</v>
      </c>
      <c r="AB1031">
        <v>0</v>
      </c>
      <c r="AE1031" t="s">
        <v>412</v>
      </c>
      <c r="AG1031" s="2">
        <v>45734</v>
      </c>
      <c r="AH1031" s="1">
        <v>2971.71</v>
      </c>
      <c r="AI1031" s="2">
        <v>45700</v>
      </c>
      <c r="AJ1031" s="7">
        <v>2025</v>
      </c>
      <c r="AK1031" s="2">
        <v>45692</v>
      </c>
      <c r="AP1031" t="s">
        <v>3839</v>
      </c>
      <c r="AT1031" s="2">
        <v>45943</v>
      </c>
      <c r="AU1031" s="2">
        <v>45943</v>
      </c>
      <c r="AV1031" t="s">
        <v>414</v>
      </c>
      <c r="AW1031" s="2">
        <v>45682</v>
      </c>
      <c r="AX1031">
        <v>33918</v>
      </c>
      <c r="AY1031" s="1">
        <v>219932.34</v>
      </c>
      <c r="BA1031" t="s">
        <v>5003</v>
      </c>
      <c r="BB1031">
        <v>33918</v>
      </c>
      <c r="BC1031" t="s">
        <v>6803</v>
      </c>
      <c r="BD1031" t="s">
        <v>416</v>
      </c>
      <c r="BE1031" t="s">
        <v>417</v>
      </c>
      <c r="BF1031">
        <v>5561998072205</v>
      </c>
      <c r="BG1031" t="s">
        <v>6804</v>
      </c>
      <c r="BH1031">
        <v>73808325</v>
      </c>
      <c r="BI1031" t="s">
        <v>438</v>
      </c>
      <c r="BJ1031" t="s">
        <v>6805</v>
      </c>
      <c r="BL1031" s="1">
        <v>2550</v>
      </c>
      <c r="BQ1031">
        <v>4108</v>
      </c>
      <c r="BR1031">
        <v>6402</v>
      </c>
      <c r="BS1031" t="s">
        <v>1049</v>
      </c>
      <c r="BT1031" s="2">
        <v>45699</v>
      </c>
      <c r="BW1031" t="s">
        <v>422</v>
      </c>
      <c r="BY1031" t="s">
        <v>6806</v>
      </c>
      <c r="BZ1031" s="2">
        <v>45699</v>
      </c>
      <c r="CC1031" s="2">
        <v>45693</v>
      </c>
      <c r="CD1031" t="s">
        <v>424</v>
      </c>
      <c r="CF1031" s="2">
        <v>45699</v>
      </c>
      <c r="CJ1031" s="2">
        <v>45715</v>
      </c>
      <c r="CL1031" s="2">
        <v>45699</v>
      </c>
      <c r="CM1031" s="2">
        <v>45728</v>
      </c>
      <c r="CN1031" s="2">
        <v>45693</v>
      </c>
      <c r="CO1031" s="2">
        <v>45748</v>
      </c>
      <c r="CP1031" s="2">
        <v>45702</v>
      </c>
      <c r="CR1031" s="2">
        <v>45695</v>
      </c>
      <c r="CS1031" s="2">
        <v>45692</v>
      </c>
      <c r="CU1031" s="2">
        <v>45712</v>
      </c>
      <c r="CV1031" s="2">
        <v>45784</v>
      </c>
      <c r="CW1031" s="2">
        <v>45692</v>
      </c>
      <c r="CY1031" t="s">
        <v>424</v>
      </c>
      <c r="DD1031" s="2">
        <v>45702</v>
      </c>
      <c r="DI1031" s="2">
        <v>45735</v>
      </c>
      <c r="DJ1031" s="2">
        <v>45688</v>
      </c>
      <c r="DK1031" s="2">
        <v>45786</v>
      </c>
      <c r="DL1031" s="2">
        <v>45818</v>
      </c>
      <c r="DM1031" s="2">
        <v>45862</v>
      </c>
      <c r="DN1031" s="2">
        <v>45881</v>
      </c>
      <c r="DO1031" s="2">
        <v>45692</v>
      </c>
      <c r="DP1031" s="2">
        <v>45889</v>
      </c>
      <c r="DY1031">
        <v>552</v>
      </c>
      <c r="EE1031" s="1">
        <v>2007.29</v>
      </c>
      <c r="EG1031" t="s">
        <v>1640</v>
      </c>
      <c r="EK1031" t="s">
        <v>1591</v>
      </c>
    </row>
    <row r="1032" spans="1:141" hidden="1" x14ac:dyDescent="0.35">
      <c r="A1032">
        <v>4211</v>
      </c>
      <c r="B1032" t="s">
        <v>404</v>
      </c>
      <c r="C1032">
        <v>5165</v>
      </c>
      <c r="D1032" t="s">
        <v>5000</v>
      </c>
      <c r="E1032" t="s">
        <v>834</v>
      </c>
      <c r="F1032" t="s">
        <v>492</v>
      </c>
      <c r="G1032">
        <v>2</v>
      </c>
      <c r="H1032" t="s">
        <v>408</v>
      </c>
      <c r="I1032" t="s">
        <v>6807</v>
      </c>
      <c r="J1032" t="s">
        <v>6808</v>
      </c>
      <c r="K1032" t="s">
        <v>22</v>
      </c>
      <c r="L1032" t="s">
        <v>39</v>
      </c>
      <c r="M1032" t="s">
        <v>411</v>
      </c>
      <c r="N1032" t="s">
        <v>411</v>
      </c>
      <c r="O1032" t="s">
        <v>411</v>
      </c>
      <c r="P1032" t="s">
        <v>411</v>
      </c>
      <c r="Q1032" t="s">
        <v>411</v>
      </c>
      <c r="R1032" t="s">
        <v>411</v>
      </c>
      <c r="S1032" t="s">
        <v>411</v>
      </c>
      <c r="T1032" s="1">
        <v>164200</v>
      </c>
      <c r="U1032">
        <v>0</v>
      </c>
      <c r="V1032">
        <v>0</v>
      </c>
      <c r="W1032">
        <v>0</v>
      </c>
      <c r="X1032">
        <v>0</v>
      </c>
      <c r="Y1032">
        <v>0</v>
      </c>
      <c r="Z1032">
        <v>0</v>
      </c>
      <c r="AA1032">
        <v>0</v>
      </c>
      <c r="AB1032">
        <v>0</v>
      </c>
      <c r="AE1032" t="s">
        <v>412</v>
      </c>
      <c r="AG1032" s="2">
        <v>45735</v>
      </c>
      <c r="AH1032" s="1">
        <v>3373.22</v>
      </c>
      <c r="AI1032" s="2">
        <v>45709</v>
      </c>
      <c r="AJ1032" s="7">
        <v>2025</v>
      </c>
      <c r="AK1032" s="2">
        <v>45693</v>
      </c>
      <c r="AP1032" t="s">
        <v>3839</v>
      </c>
      <c r="AT1032" s="2">
        <v>45943</v>
      </c>
      <c r="AU1032" s="2">
        <v>45943</v>
      </c>
      <c r="AV1032" t="s">
        <v>414</v>
      </c>
      <c r="AW1032" s="2">
        <v>45688</v>
      </c>
      <c r="AX1032">
        <v>33923</v>
      </c>
      <c r="AY1032" s="1">
        <v>225000</v>
      </c>
      <c r="BA1032" t="s">
        <v>5003</v>
      </c>
      <c r="BB1032">
        <v>33923</v>
      </c>
      <c r="BC1032" t="s">
        <v>6809</v>
      </c>
      <c r="BD1032" t="s">
        <v>416</v>
      </c>
      <c r="BE1032" t="s">
        <v>417</v>
      </c>
      <c r="BF1032">
        <v>5561995919348</v>
      </c>
      <c r="BG1032" t="s">
        <v>6810</v>
      </c>
      <c r="BH1032">
        <v>73805640</v>
      </c>
      <c r="BI1032" t="s">
        <v>1083</v>
      </c>
      <c r="BJ1032" t="s">
        <v>6811</v>
      </c>
      <c r="BL1032" s="1">
        <v>2638.52</v>
      </c>
      <c r="BQ1032">
        <v>4180</v>
      </c>
      <c r="BR1032">
        <v>6404</v>
      </c>
      <c r="BS1032" t="s">
        <v>432</v>
      </c>
      <c r="BT1032" s="2">
        <v>45701</v>
      </c>
      <c r="BU1032">
        <v>882.89</v>
      </c>
      <c r="BW1032" t="s">
        <v>422</v>
      </c>
      <c r="BY1032" t="s">
        <v>6812</v>
      </c>
      <c r="BZ1032" s="2">
        <v>45702</v>
      </c>
      <c r="CC1032" s="2">
        <v>45694</v>
      </c>
      <c r="CD1032" t="s">
        <v>424</v>
      </c>
      <c r="CE1032" t="s">
        <v>6813</v>
      </c>
      <c r="CF1032" s="2">
        <v>45702</v>
      </c>
      <c r="CJ1032" s="2">
        <v>45729</v>
      </c>
      <c r="CL1032" s="2">
        <v>45702</v>
      </c>
      <c r="CM1032" s="2">
        <v>45730</v>
      </c>
      <c r="CN1032" s="2">
        <v>45694</v>
      </c>
      <c r="CO1032" s="2">
        <v>45737</v>
      </c>
      <c r="CP1032" s="2">
        <v>45715</v>
      </c>
      <c r="CR1032" s="2">
        <v>45695</v>
      </c>
      <c r="CS1032" s="2">
        <v>45702</v>
      </c>
      <c r="CU1032" s="2">
        <v>45726</v>
      </c>
      <c r="CV1032" s="2">
        <v>45784</v>
      </c>
      <c r="CW1032" s="2">
        <v>45702</v>
      </c>
      <c r="CY1032" t="s">
        <v>424</v>
      </c>
      <c r="DD1032" s="2">
        <v>45702</v>
      </c>
      <c r="DF1032" s="2">
        <v>45748</v>
      </c>
      <c r="DI1032" s="2">
        <v>45751</v>
      </c>
      <c r="DJ1032" s="2">
        <v>45695</v>
      </c>
      <c r="DK1032" s="2">
        <v>45786</v>
      </c>
      <c r="DL1032" s="2">
        <v>45833</v>
      </c>
      <c r="DM1032" s="2">
        <v>45862</v>
      </c>
      <c r="DN1032" s="2">
        <v>45881</v>
      </c>
      <c r="DO1032" s="2">
        <v>45702</v>
      </c>
      <c r="DP1032" s="2">
        <v>45889</v>
      </c>
      <c r="DY1032">
        <v>752</v>
      </c>
      <c r="EE1032" s="1">
        <v>1945.85</v>
      </c>
      <c r="EG1032" t="s">
        <v>1640</v>
      </c>
      <c r="EK1032" t="s">
        <v>1591</v>
      </c>
    </row>
    <row r="1033" spans="1:141" hidden="1" x14ac:dyDescent="0.35">
      <c r="A1033">
        <v>4212</v>
      </c>
      <c r="B1033" t="s">
        <v>404</v>
      </c>
      <c r="C1033">
        <v>5154</v>
      </c>
      <c r="D1033" t="s">
        <v>5000</v>
      </c>
      <c r="E1033" t="s">
        <v>834</v>
      </c>
      <c r="F1033" t="s">
        <v>451</v>
      </c>
      <c r="G1033">
        <v>304</v>
      </c>
      <c r="H1033" t="s">
        <v>408</v>
      </c>
      <c r="I1033" t="s">
        <v>6814</v>
      </c>
      <c r="J1033" t="s">
        <v>6815</v>
      </c>
      <c r="K1033" t="s">
        <v>14</v>
      </c>
      <c r="L1033" t="s">
        <v>150</v>
      </c>
      <c r="M1033" t="s">
        <v>411</v>
      </c>
      <c r="N1033" t="s">
        <v>411</v>
      </c>
      <c r="O1033" t="s">
        <v>411</v>
      </c>
      <c r="P1033" t="s">
        <v>411</v>
      </c>
      <c r="Q1033" t="s">
        <v>411</v>
      </c>
      <c r="R1033" t="s">
        <v>411</v>
      </c>
      <c r="S1033" t="s">
        <v>411</v>
      </c>
      <c r="T1033" s="1">
        <v>164200</v>
      </c>
      <c r="U1033">
        <v>0</v>
      </c>
      <c r="V1033">
        <v>0</v>
      </c>
      <c r="W1033">
        <v>0</v>
      </c>
      <c r="X1033">
        <v>0</v>
      </c>
      <c r="Y1033">
        <v>0</v>
      </c>
      <c r="Z1033">
        <v>0</v>
      </c>
      <c r="AA1033">
        <v>0</v>
      </c>
      <c r="AB1033">
        <v>0</v>
      </c>
      <c r="AE1033" t="s">
        <v>412</v>
      </c>
      <c r="AG1033" s="2">
        <v>45734</v>
      </c>
      <c r="AH1033" s="1">
        <v>2867.65</v>
      </c>
      <c r="AI1033" s="2">
        <v>45700</v>
      </c>
      <c r="AJ1033" s="7">
        <v>2025</v>
      </c>
      <c r="AK1033" s="2">
        <v>45693</v>
      </c>
      <c r="AP1033" t="s">
        <v>3839</v>
      </c>
      <c r="AT1033" s="2">
        <v>45943</v>
      </c>
      <c r="AU1033" s="2">
        <v>45943</v>
      </c>
      <c r="AV1033" t="s">
        <v>414</v>
      </c>
      <c r="AW1033" s="2">
        <v>45685</v>
      </c>
      <c r="AX1033">
        <v>33922</v>
      </c>
      <c r="AY1033" s="1">
        <v>221040</v>
      </c>
      <c r="BA1033" t="s">
        <v>5003</v>
      </c>
      <c r="BB1033">
        <v>33922</v>
      </c>
      <c r="BD1033" t="s">
        <v>416</v>
      </c>
      <c r="BE1033" t="s">
        <v>417</v>
      </c>
      <c r="BF1033">
        <v>5561998465687</v>
      </c>
      <c r="BG1033" t="s">
        <v>6816</v>
      </c>
      <c r="BH1033">
        <v>73805335</v>
      </c>
      <c r="BI1033" t="s">
        <v>640</v>
      </c>
      <c r="BJ1033" t="s">
        <v>6817</v>
      </c>
      <c r="BL1033" s="1">
        <v>2498.0100000000002</v>
      </c>
      <c r="BO1033" t="s">
        <v>6818</v>
      </c>
      <c r="BP1033" t="s">
        <v>6819</v>
      </c>
      <c r="BQ1033">
        <v>4098</v>
      </c>
      <c r="BR1033">
        <v>6403</v>
      </c>
      <c r="BS1033" t="s">
        <v>449</v>
      </c>
      <c r="BT1033" s="2">
        <v>45692</v>
      </c>
      <c r="BW1033" t="s">
        <v>422</v>
      </c>
      <c r="BY1033" t="s">
        <v>6820</v>
      </c>
      <c r="BZ1033" s="2">
        <v>45692</v>
      </c>
      <c r="CC1033" s="2">
        <v>45694</v>
      </c>
      <c r="CD1033" t="s">
        <v>424</v>
      </c>
      <c r="CF1033" s="2">
        <v>45692</v>
      </c>
      <c r="CJ1033" s="2">
        <v>45727</v>
      </c>
      <c r="CL1033" s="2">
        <v>45692</v>
      </c>
      <c r="CM1033" s="2">
        <v>45727</v>
      </c>
      <c r="CN1033" s="2">
        <v>45694</v>
      </c>
      <c r="CO1033" s="2">
        <v>45748</v>
      </c>
      <c r="CP1033" s="2">
        <v>45702</v>
      </c>
      <c r="CR1033" s="2">
        <v>45695</v>
      </c>
      <c r="CS1033" s="2">
        <v>45695</v>
      </c>
      <c r="CU1033" s="2">
        <v>45712</v>
      </c>
      <c r="CV1033" s="2">
        <v>45784</v>
      </c>
      <c r="CW1033" s="2">
        <v>45695</v>
      </c>
      <c r="DD1033" s="2">
        <v>45708</v>
      </c>
      <c r="DI1033" s="2">
        <v>45735</v>
      </c>
      <c r="DJ1033" s="2">
        <v>45694</v>
      </c>
      <c r="DK1033" s="2">
        <v>45786</v>
      </c>
      <c r="DL1033" s="2">
        <v>45848</v>
      </c>
      <c r="DM1033" s="2">
        <v>45862</v>
      </c>
      <c r="DN1033" s="2">
        <v>45881</v>
      </c>
      <c r="DO1033" s="2">
        <v>45695</v>
      </c>
      <c r="DP1033" s="2">
        <v>45889</v>
      </c>
      <c r="DY1033">
        <v>550</v>
      </c>
      <c r="EE1033" s="1">
        <v>1992.38</v>
      </c>
      <c r="EG1033" t="s">
        <v>1640</v>
      </c>
      <c r="EK1033" t="s">
        <v>1591</v>
      </c>
    </row>
    <row r="1034" spans="1:141" hidden="1" x14ac:dyDescent="0.35">
      <c r="A1034">
        <v>4213</v>
      </c>
      <c r="B1034" t="s">
        <v>1352</v>
      </c>
      <c r="C1034">
        <v>5171</v>
      </c>
      <c r="D1034" t="s">
        <v>976</v>
      </c>
      <c r="E1034" t="s">
        <v>834</v>
      </c>
      <c r="F1034" t="s">
        <v>461</v>
      </c>
      <c r="G1034" t="s">
        <v>1510</v>
      </c>
      <c r="H1034" t="s">
        <v>408</v>
      </c>
      <c r="I1034" t="s">
        <v>6821</v>
      </c>
      <c r="J1034" t="s">
        <v>6822</v>
      </c>
      <c r="K1034" t="s">
        <v>14</v>
      </c>
      <c r="L1034" t="s">
        <v>154</v>
      </c>
      <c r="M1034" t="s">
        <v>411</v>
      </c>
      <c r="N1034" t="s">
        <v>411</v>
      </c>
      <c r="O1034" t="s">
        <v>411</v>
      </c>
      <c r="P1034" t="s">
        <v>411</v>
      </c>
      <c r="Q1034" t="s">
        <v>411</v>
      </c>
      <c r="R1034" t="s">
        <v>411</v>
      </c>
      <c r="S1034" t="s">
        <v>411</v>
      </c>
      <c r="T1034" s="1">
        <v>160905.56</v>
      </c>
      <c r="U1034">
        <v>0</v>
      </c>
      <c r="V1034">
        <v>0</v>
      </c>
      <c r="W1034">
        <v>0</v>
      </c>
      <c r="X1034">
        <v>0</v>
      </c>
      <c r="Y1034">
        <v>0</v>
      </c>
      <c r="Z1034">
        <v>0</v>
      </c>
      <c r="AA1034">
        <v>0</v>
      </c>
      <c r="AB1034">
        <v>0</v>
      </c>
      <c r="AE1034" t="s">
        <v>412</v>
      </c>
      <c r="AG1034" s="2">
        <v>45734</v>
      </c>
      <c r="AH1034" s="1">
        <v>2971.71</v>
      </c>
      <c r="AI1034" s="2">
        <v>45708</v>
      </c>
      <c r="AJ1034" s="7">
        <v>2025</v>
      </c>
      <c r="AK1034" s="2">
        <v>45694</v>
      </c>
      <c r="AP1034" t="s">
        <v>3839</v>
      </c>
      <c r="AT1034" s="2">
        <v>45833</v>
      </c>
      <c r="AU1034" s="2">
        <v>45974</v>
      </c>
      <c r="AV1034" t="s">
        <v>414</v>
      </c>
      <c r="AW1034" s="2">
        <v>45695</v>
      </c>
      <c r="AX1034">
        <v>33924</v>
      </c>
      <c r="AY1034" s="1">
        <v>245025.56</v>
      </c>
      <c r="BA1034" t="s">
        <v>980</v>
      </c>
      <c r="BB1034">
        <v>33924</v>
      </c>
      <c r="BC1034" t="s">
        <v>6823</v>
      </c>
      <c r="BD1034" t="s">
        <v>416</v>
      </c>
      <c r="BE1034" t="s">
        <v>417</v>
      </c>
      <c r="BF1034">
        <v>5561998585127</v>
      </c>
      <c r="BG1034" t="s">
        <v>2211</v>
      </c>
      <c r="BH1034">
        <v>73813814</v>
      </c>
      <c r="BI1034" t="s">
        <v>894</v>
      </c>
      <c r="BJ1034" t="s">
        <v>6824</v>
      </c>
      <c r="BL1034" s="1">
        <v>2600</v>
      </c>
      <c r="BQ1034">
        <v>3614</v>
      </c>
      <c r="BR1034">
        <v>6405</v>
      </c>
      <c r="BS1034" t="s">
        <v>449</v>
      </c>
      <c r="BT1034" s="2">
        <v>45699</v>
      </c>
      <c r="BU1034">
        <v>879.02</v>
      </c>
      <c r="BW1034" t="s">
        <v>422</v>
      </c>
      <c r="BY1034" t="s">
        <v>6825</v>
      </c>
      <c r="BZ1034" s="2">
        <v>45699</v>
      </c>
      <c r="CC1034" s="2">
        <v>45694</v>
      </c>
      <c r="CD1034" t="s">
        <v>424</v>
      </c>
      <c r="CE1034" t="s">
        <v>6826</v>
      </c>
      <c r="CF1034" s="2">
        <v>45699</v>
      </c>
      <c r="CJ1034" s="2">
        <v>45715</v>
      </c>
      <c r="CL1034" s="2">
        <v>45699</v>
      </c>
      <c r="CM1034" s="2">
        <v>45728</v>
      </c>
      <c r="CN1034" s="2">
        <v>45694</v>
      </c>
      <c r="CO1034" s="2">
        <v>45748</v>
      </c>
      <c r="CP1034" s="2">
        <v>45709</v>
      </c>
      <c r="CR1034" s="2">
        <v>45695</v>
      </c>
      <c r="CS1034" s="2">
        <v>45707</v>
      </c>
      <c r="CU1034" s="2">
        <v>45714</v>
      </c>
      <c r="CV1034" s="2">
        <v>45783</v>
      </c>
      <c r="CW1034" s="2">
        <v>45707</v>
      </c>
      <c r="CY1034" t="s">
        <v>424</v>
      </c>
      <c r="DD1034" s="2">
        <v>45709</v>
      </c>
      <c r="DI1034" s="2">
        <v>45735</v>
      </c>
      <c r="DJ1034" s="2">
        <v>45695</v>
      </c>
      <c r="DK1034" s="2">
        <v>45783</v>
      </c>
      <c r="DL1034" s="2">
        <v>45797</v>
      </c>
      <c r="DM1034" s="2">
        <v>45918</v>
      </c>
      <c r="DO1034" s="2">
        <v>45707</v>
      </c>
      <c r="EE1034" s="1">
        <v>2012.5</v>
      </c>
      <c r="EG1034" t="s">
        <v>1640</v>
      </c>
      <c r="EK1034" t="s">
        <v>1591</v>
      </c>
    </row>
    <row r="1035" spans="1:141" hidden="1" x14ac:dyDescent="0.35">
      <c r="A1035">
        <v>4214</v>
      </c>
      <c r="B1035" t="s">
        <v>404</v>
      </c>
      <c r="C1035">
        <v>5160</v>
      </c>
      <c r="D1035" t="s">
        <v>4816</v>
      </c>
      <c r="E1035" t="s">
        <v>834</v>
      </c>
      <c r="F1035" t="s">
        <v>519</v>
      </c>
      <c r="G1035">
        <v>303</v>
      </c>
      <c r="H1035" t="s">
        <v>474</v>
      </c>
      <c r="I1035" t="s">
        <v>6827</v>
      </c>
      <c r="J1035" t="s">
        <v>6828</v>
      </c>
      <c r="K1035" t="s">
        <v>24</v>
      </c>
      <c r="L1035" t="s">
        <v>23</v>
      </c>
      <c r="M1035" t="s">
        <v>411</v>
      </c>
      <c r="N1035" t="s">
        <v>411</v>
      </c>
      <c r="O1035" t="s">
        <v>411</v>
      </c>
      <c r="P1035" t="s">
        <v>424</v>
      </c>
      <c r="Q1035" t="s">
        <v>424</v>
      </c>
      <c r="R1035" t="s">
        <v>411</v>
      </c>
      <c r="S1035" t="s">
        <v>411</v>
      </c>
      <c r="T1035" s="1">
        <v>134595.79</v>
      </c>
      <c r="U1035">
        <v>0</v>
      </c>
      <c r="V1035">
        <v>0</v>
      </c>
      <c r="W1035" s="1">
        <v>88635.88</v>
      </c>
      <c r="X1035" s="1">
        <v>45966</v>
      </c>
      <c r="Y1035">
        <v>0</v>
      </c>
      <c r="Z1035" s="1">
        <v>134601.88</v>
      </c>
      <c r="AA1035">
        <v>0</v>
      </c>
      <c r="AB1035">
        <v>0</v>
      </c>
      <c r="AD1035">
        <v>8787722396647</v>
      </c>
      <c r="AE1035" t="s">
        <v>412</v>
      </c>
      <c r="AG1035" s="2">
        <v>45709</v>
      </c>
      <c r="AH1035" s="1">
        <v>2532.9899999999998</v>
      </c>
      <c r="AI1035" s="2">
        <v>45702</v>
      </c>
      <c r="AJ1035" s="7">
        <v>2025</v>
      </c>
      <c r="AK1035" s="2">
        <v>45695</v>
      </c>
      <c r="AP1035" t="s">
        <v>813</v>
      </c>
      <c r="AQ1035" t="s">
        <v>1536</v>
      </c>
      <c r="AT1035" s="2">
        <v>46048</v>
      </c>
      <c r="AU1035" s="2">
        <v>46048</v>
      </c>
      <c r="AV1035" t="s">
        <v>414</v>
      </c>
      <c r="AW1035" s="2">
        <v>45687</v>
      </c>
      <c r="AX1035">
        <v>33963</v>
      </c>
      <c r="AY1035" s="1">
        <v>190444.79</v>
      </c>
      <c r="BA1035" t="s">
        <v>4819</v>
      </c>
      <c r="BB1035">
        <v>33963</v>
      </c>
      <c r="BD1035" t="s">
        <v>738</v>
      </c>
      <c r="BE1035" t="s">
        <v>513</v>
      </c>
      <c r="BF1035">
        <v>5561993261023</v>
      </c>
      <c r="BG1035" t="s">
        <v>6829</v>
      </c>
      <c r="BH1035">
        <v>72236800</v>
      </c>
      <c r="BI1035" t="s">
        <v>1446</v>
      </c>
      <c r="BJ1035" t="s">
        <v>6830</v>
      </c>
      <c r="BL1035" s="1">
        <v>1823.33</v>
      </c>
      <c r="BQ1035">
        <v>4049</v>
      </c>
      <c r="BR1035">
        <v>6409</v>
      </c>
      <c r="BS1035" t="s">
        <v>517</v>
      </c>
      <c r="BT1035" s="2">
        <v>45694</v>
      </c>
      <c r="BY1035" t="s">
        <v>6831</v>
      </c>
      <c r="BZ1035" s="2">
        <v>45694</v>
      </c>
      <c r="CA1035" s="2">
        <v>45702</v>
      </c>
      <c r="CB1035" t="s">
        <v>6832</v>
      </c>
      <c r="CC1035" s="2">
        <v>45694</v>
      </c>
      <c r="CD1035" t="s">
        <v>424</v>
      </c>
      <c r="CF1035" s="2">
        <v>45694</v>
      </c>
      <c r="CJ1035" s="2">
        <v>45705</v>
      </c>
      <c r="CL1035" s="2">
        <v>45694</v>
      </c>
      <c r="CM1035" s="2">
        <v>45706</v>
      </c>
      <c r="CN1035" s="2">
        <v>45694</v>
      </c>
      <c r="CO1035" s="2">
        <v>45748</v>
      </c>
      <c r="CP1035" s="2">
        <v>45702</v>
      </c>
      <c r="CR1035" s="2">
        <v>45695</v>
      </c>
      <c r="CS1035" s="2">
        <v>45695</v>
      </c>
      <c r="CU1035" s="2">
        <v>45702</v>
      </c>
      <c r="CV1035" s="2">
        <v>45755</v>
      </c>
      <c r="CW1035" s="2">
        <v>45695</v>
      </c>
      <c r="CX1035" s="2">
        <v>45708</v>
      </c>
      <c r="CY1035" t="s">
        <v>424</v>
      </c>
      <c r="DD1035" s="2">
        <v>45695</v>
      </c>
      <c r="DF1035" s="2">
        <v>45709</v>
      </c>
      <c r="DI1035" s="2">
        <v>45713</v>
      </c>
      <c r="DJ1035" s="2">
        <v>45692</v>
      </c>
      <c r="DK1035" s="2">
        <v>45757</v>
      </c>
      <c r="DL1035" s="2">
        <v>45772</v>
      </c>
      <c r="DM1035" s="2">
        <v>45792</v>
      </c>
      <c r="DN1035" s="2">
        <v>46030</v>
      </c>
      <c r="DO1035" s="2">
        <v>45695</v>
      </c>
      <c r="DP1035" s="2">
        <v>46030</v>
      </c>
      <c r="DY1035">
        <v>38316</v>
      </c>
      <c r="EA1035" t="s">
        <v>3282</v>
      </c>
      <c r="EE1035" s="1">
        <v>3805.57</v>
      </c>
      <c r="EF1035" t="s">
        <v>5964</v>
      </c>
      <c r="EG1035" t="s">
        <v>735</v>
      </c>
      <c r="EH1035" t="s">
        <v>3373</v>
      </c>
      <c r="EI1035" t="s">
        <v>3282</v>
      </c>
      <c r="EJ1035" t="s">
        <v>4126</v>
      </c>
      <c r="EK1035" t="s">
        <v>1591</v>
      </c>
    </row>
    <row r="1036" spans="1:141" hidden="1" x14ac:dyDescent="0.35">
      <c r="A1036">
        <v>4215</v>
      </c>
      <c r="B1036" t="s">
        <v>561</v>
      </c>
      <c r="C1036">
        <v>5150</v>
      </c>
      <c r="D1036" t="s">
        <v>4816</v>
      </c>
      <c r="E1036" t="s">
        <v>834</v>
      </c>
      <c r="F1036" t="s">
        <v>473</v>
      </c>
      <c r="G1036">
        <v>104</v>
      </c>
      <c r="H1036" t="s">
        <v>474</v>
      </c>
      <c r="I1036" t="s">
        <v>6833</v>
      </c>
      <c r="J1036" t="s">
        <v>6834</v>
      </c>
      <c r="K1036" t="s">
        <v>24</v>
      </c>
      <c r="L1036" t="s">
        <v>23</v>
      </c>
      <c r="M1036" t="s">
        <v>411</v>
      </c>
      <c r="N1036" t="s">
        <v>411</v>
      </c>
      <c r="O1036" t="s">
        <v>411</v>
      </c>
      <c r="P1036" t="s">
        <v>411</v>
      </c>
      <c r="Q1036" t="s">
        <v>411</v>
      </c>
      <c r="R1036" t="s">
        <v>411</v>
      </c>
      <c r="S1036" t="s">
        <v>411</v>
      </c>
      <c r="T1036" s="1">
        <v>155518.57999999999</v>
      </c>
      <c r="U1036">
        <v>0</v>
      </c>
      <c r="V1036">
        <v>0</v>
      </c>
      <c r="W1036" s="1">
        <v>128000</v>
      </c>
      <c r="X1036" s="1">
        <v>23000</v>
      </c>
      <c r="Y1036">
        <v>0</v>
      </c>
      <c r="Z1036" s="1">
        <v>151000</v>
      </c>
      <c r="AA1036">
        <v>0</v>
      </c>
      <c r="AB1036">
        <v>0</v>
      </c>
      <c r="AE1036" t="s">
        <v>412</v>
      </c>
      <c r="AH1036">
        <v>0</v>
      </c>
      <c r="AK1036" s="2">
        <v>45695</v>
      </c>
      <c r="AP1036" t="s">
        <v>813</v>
      </c>
      <c r="AQ1036" t="s">
        <v>1536</v>
      </c>
      <c r="AT1036" s="2">
        <v>45729</v>
      </c>
      <c r="AU1036" s="2">
        <v>45729</v>
      </c>
      <c r="AV1036" t="s">
        <v>561</v>
      </c>
      <c r="AW1036" s="2">
        <v>45685</v>
      </c>
      <c r="AX1036">
        <v>33946</v>
      </c>
      <c r="AY1036" s="1">
        <v>201318.58</v>
      </c>
      <c r="BA1036" t="s">
        <v>4819</v>
      </c>
      <c r="BB1036">
        <v>33946</v>
      </c>
      <c r="BD1036" t="s">
        <v>1271</v>
      </c>
      <c r="BE1036" t="s">
        <v>417</v>
      </c>
      <c r="BF1036">
        <v>5561986523484</v>
      </c>
      <c r="BG1036" t="s">
        <v>6835</v>
      </c>
      <c r="BI1036" t="s">
        <v>6836</v>
      </c>
      <c r="BJ1036" t="s">
        <v>6837</v>
      </c>
      <c r="BL1036" s="1">
        <v>1910</v>
      </c>
      <c r="BO1036" t="s">
        <v>6838</v>
      </c>
      <c r="BP1036" t="s">
        <v>6839</v>
      </c>
      <c r="BQ1036">
        <v>3882</v>
      </c>
      <c r="BR1036">
        <v>6408</v>
      </c>
      <c r="BS1036" t="s">
        <v>421</v>
      </c>
      <c r="BT1036" s="2">
        <v>45692</v>
      </c>
      <c r="BY1036" t="s">
        <v>6840</v>
      </c>
      <c r="BZ1036" s="2">
        <v>45692</v>
      </c>
      <c r="CC1036" s="2">
        <v>45694</v>
      </c>
      <c r="CF1036" s="2">
        <v>45692</v>
      </c>
      <c r="CL1036" s="2">
        <v>45692</v>
      </c>
      <c r="CN1036" s="2">
        <v>45694</v>
      </c>
      <c r="CR1036" s="2">
        <v>45695</v>
      </c>
      <c r="CS1036" s="2">
        <v>45695</v>
      </c>
      <c r="CW1036" s="2">
        <v>45695</v>
      </c>
      <c r="CY1036" t="s">
        <v>424</v>
      </c>
      <c r="DD1036" s="2">
        <v>45695</v>
      </c>
      <c r="DJ1036" s="2">
        <v>45692</v>
      </c>
      <c r="DO1036" s="2">
        <v>45695</v>
      </c>
      <c r="EG1036" t="s">
        <v>1640</v>
      </c>
      <c r="EH1036" t="s">
        <v>3373</v>
      </c>
      <c r="EI1036" t="s">
        <v>4835</v>
      </c>
      <c r="EJ1036" t="s">
        <v>4126</v>
      </c>
      <c r="EK1036" t="s">
        <v>1591</v>
      </c>
    </row>
    <row r="1037" spans="1:141" hidden="1" x14ac:dyDescent="0.35">
      <c r="A1037">
        <v>4216</v>
      </c>
      <c r="B1037" t="s">
        <v>404</v>
      </c>
      <c r="C1037">
        <v>5092</v>
      </c>
      <c r="D1037" t="s">
        <v>4816</v>
      </c>
      <c r="E1037" t="s">
        <v>834</v>
      </c>
      <c r="F1037" t="s">
        <v>407</v>
      </c>
      <c r="G1037">
        <v>202</v>
      </c>
      <c r="H1037" t="s">
        <v>474</v>
      </c>
      <c r="I1037" t="s">
        <v>6841</v>
      </c>
      <c r="J1037" t="s">
        <v>6842</v>
      </c>
      <c r="K1037" t="s">
        <v>37</v>
      </c>
      <c r="L1037" t="s">
        <v>59</v>
      </c>
      <c r="M1037" t="s">
        <v>411</v>
      </c>
      <c r="N1037" t="s">
        <v>411</v>
      </c>
      <c r="O1037" t="s">
        <v>411</v>
      </c>
      <c r="P1037" t="s">
        <v>424</v>
      </c>
      <c r="Q1037" t="s">
        <v>424</v>
      </c>
      <c r="R1037" t="s">
        <v>411</v>
      </c>
      <c r="S1037" t="s">
        <v>411</v>
      </c>
      <c r="T1037" s="1">
        <v>140285</v>
      </c>
      <c r="U1037">
        <v>441.4</v>
      </c>
      <c r="V1037" s="1">
        <v>67614.929999999993</v>
      </c>
      <c r="W1037" s="1">
        <v>85286.67</v>
      </c>
      <c r="X1037" s="1">
        <v>55000</v>
      </c>
      <c r="Y1037">
        <v>0</v>
      </c>
      <c r="Z1037" s="1">
        <v>140286.67000000001</v>
      </c>
      <c r="AA1037">
        <v>0</v>
      </c>
      <c r="AB1037">
        <v>0</v>
      </c>
      <c r="AD1037">
        <v>8787722267383</v>
      </c>
      <c r="AE1037" t="s">
        <v>412</v>
      </c>
      <c r="AG1037" s="2">
        <v>45714</v>
      </c>
      <c r="AH1037" s="1">
        <v>2532.9899999999998</v>
      </c>
      <c r="AI1037" s="2">
        <v>45701</v>
      </c>
      <c r="AJ1037" s="7">
        <v>2025</v>
      </c>
      <c r="AK1037" s="2">
        <v>45695</v>
      </c>
      <c r="AP1037" t="s">
        <v>413</v>
      </c>
      <c r="AT1037" s="2">
        <v>46077</v>
      </c>
      <c r="AU1037" s="2">
        <v>46077</v>
      </c>
      <c r="AV1037" t="s">
        <v>414</v>
      </c>
      <c r="AW1037" s="2">
        <v>45667</v>
      </c>
      <c r="AX1037">
        <v>33945</v>
      </c>
      <c r="AY1037" s="1">
        <v>190000.2</v>
      </c>
      <c r="BA1037" t="s">
        <v>4819</v>
      </c>
      <c r="BB1037">
        <v>33945</v>
      </c>
      <c r="BD1037" t="s">
        <v>478</v>
      </c>
      <c r="BE1037" t="s">
        <v>417</v>
      </c>
      <c r="BF1037">
        <v>5561995086883</v>
      </c>
      <c r="BG1037" t="s">
        <v>6843</v>
      </c>
      <c r="BH1037">
        <v>72910000</v>
      </c>
      <c r="BI1037" t="s">
        <v>6844</v>
      </c>
      <c r="BJ1037" t="s">
        <v>6845</v>
      </c>
      <c r="BL1037" s="1">
        <v>1471.34</v>
      </c>
      <c r="BM1037" s="2">
        <v>45823</v>
      </c>
      <c r="BQ1037">
        <v>3947</v>
      </c>
      <c r="BR1037">
        <v>6407</v>
      </c>
      <c r="BS1037" t="s">
        <v>449</v>
      </c>
      <c r="BT1037" s="2">
        <v>45667</v>
      </c>
      <c r="BU1037">
        <v>900</v>
      </c>
      <c r="BV1037" s="2">
        <v>45705</v>
      </c>
      <c r="BX1037" s="2">
        <v>45706</v>
      </c>
      <c r="BY1037" t="s">
        <v>6846</v>
      </c>
      <c r="BZ1037" s="2">
        <v>45667</v>
      </c>
      <c r="CA1037" s="2">
        <v>45701</v>
      </c>
      <c r="CB1037" t="s">
        <v>6847</v>
      </c>
      <c r="CC1037" s="2">
        <v>45694</v>
      </c>
      <c r="CD1037" t="s">
        <v>424</v>
      </c>
      <c r="CE1037">
        <v>38312</v>
      </c>
      <c r="CF1037" s="2">
        <v>45667</v>
      </c>
      <c r="CJ1037" s="2">
        <v>45705</v>
      </c>
      <c r="CL1037" s="2">
        <v>45667</v>
      </c>
      <c r="CM1037" s="2">
        <v>45706</v>
      </c>
      <c r="CN1037" s="2">
        <v>45694</v>
      </c>
      <c r="CO1037" s="2">
        <v>45748</v>
      </c>
      <c r="CP1037" s="2">
        <v>45702</v>
      </c>
      <c r="CR1037" s="2">
        <v>45695</v>
      </c>
      <c r="CS1037" s="2">
        <v>45699</v>
      </c>
      <c r="CU1037" s="2">
        <v>45702</v>
      </c>
      <c r="CV1037" s="2">
        <v>45755</v>
      </c>
      <c r="CW1037" s="2">
        <v>45699</v>
      </c>
      <c r="CX1037" s="2">
        <v>45713</v>
      </c>
      <c r="CY1037" t="s">
        <v>424</v>
      </c>
      <c r="DD1037" s="2">
        <v>45694</v>
      </c>
      <c r="DF1037" s="2">
        <v>45714</v>
      </c>
      <c r="DI1037" s="2">
        <v>45714</v>
      </c>
      <c r="DJ1037" s="2">
        <v>45695</v>
      </c>
      <c r="DK1037" s="2">
        <v>45757</v>
      </c>
      <c r="DL1037" s="2">
        <v>46037</v>
      </c>
      <c r="DM1037" s="2">
        <v>46055</v>
      </c>
      <c r="DN1037" s="2">
        <v>46059</v>
      </c>
      <c r="DO1037" s="2">
        <v>45699</v>
      </c>
      <c r="DP1037" s="2">
        <v>46059</v>
      </c>
      <c r="DY1037">
        <v>38314</v>
      </c>
      <c r="EA1037" t="s">
        <v>3282</v>
      </c>
      <c r="EE1037" s="1">
        <v>4165.57</v>
      </c>
      <c r="EG1037" t="s">
        <v>1640</v>
      </c>
      <c r="EH1037" t="s">
        <v>6848</v>
      </c>
      <c r="EI1037" t="s">
        <v>3282</v>
      </c>
      <c r="EJ1037" t="s">
        <v>4126</v>
      </c>
      <c r="EK1037" t="s">
        <v>1591</v>
      </c>
    </row>
    <row r="1038" spans="1:141" hidden="1" x14ac:dyDescent="0.35">
      <c r="A1038">
        <v>4217</v>
      </c>
      <c r="B1038" t="s">
        <v>561</v>
      </c>
      <c r="C1038">
        <v>5167</v>
      </c>
      <c r="D1038" t="s">
        <v>5000</v>
      </c>
      <c r="E1038" t="s">
        <v>834</v>
      </c>
      <c r="F1038" t="s">
        <v>451</v>
      </c>
      <c r="G1038">
        <v>103</v>
      </c>
      <c r="H1038" t="s">
        <v>408</v>
      </c>
      <c r="I1038" t="s">
        <v>6849</v>
      </c>
      <c r="J1038" t="s">
        <v>6850</v>
      </c>
      <c r="K1038" t="s">
        <v>22</v>
      </c>
      <c r="L1038" t="s">
        <v>39</v>
      </c>
      <c r="M1038" t="s">
        <v>411</v>
      </c>
      <c r="N1038" t="s">
        <v>411</v>
      </c>
      <c r="O1038" t="s">
        <v>411</v>
      </c>
      <c r="P1038" t="s">
        <v>411</v>
      </c>
      <c r="Q1038" t="s">
        <v>411</v>
      </c>
      <c r="R1038" t="s">
        <v>411</v>
      </c>
      <c r="S1038" t="s">
        <v>411</v>
      </c>
      <c r="T1038" s="1">
        <v>158046.06</v>
      </c>
      <c r="U1038">
        <v>828.6</v>
      </c>
      <c r="V1038">
        <v>0</v>
      </c>
      <c r="W1038" s="1">
        <v>143030.48000000001</v>
      </c>
      <c r="X1038">
        <v>0</v>
      </c>
      <c r="Y1038">
        <v>0</v>
      </c>
      <c r="Z1038" s="1">
        <v>143030.48000000001</v>
      </c>
      <c r="AA1038">
        <v>0</v>
      </c>
      <c r="AB1038">
        <v>0</v>
      </c>
      <c r="AE1038" t="s">
        <v>412</v>
      </c>
      <c r="AH1038">
        <v>0</v>
      </c>
      <c r="AK1038" s="2">
        <v>45695</v>
      </c>
      <c r="AP1038" t="s">
        <v>413</v>
      </c>
      <c r="AT1038" s="2">
        <v>45740</v>
      </c>
      <c r="AU1038" s="2">
        <v>45740</v>
      </c>
      <c r="AV1038" t="s">
        <v>561</v>
      </c>
      <c r="AW1038" s="2">
        <v>45688</v>
      </c>
      <c r="AX1038">
        <v>33965</v>
      </c>
      <c r="AY1038" s="1">
        <v>226510</v>
      </c>
      <c r="BA1038" t="s">
        <v>5003</v>
      </c>
      <c r="BB1038">
        <v>33965</v>
      </c>
      <c r="BD1038" t="s">
        <v>416</v>
      </c>
      <c r="BE1038" t="s">
        <v>417</v>
      </c>
      <c r="BF1038">
        <v>5561994628638</v>
      </c>
      <c r="BG1038" t="s">
        <v>6851</v>
      </c>
      <c r="BH1038">
        <v>73807605</v>
      </c>
      <c r="BI1038" t="s">
        <v>574</v>
      </c>
      <c r="BJ1038" t="s">
        <v>6852</v>
      </c>
      <c r="BL1038" s="1">
        <v>2762.01</v>
      </c>
      <c r="BM1038" s="2">
        <v>45865</v>
      </c>
      <c r="BQ1038">
        <v>4089</v>
      </c>
      <c r="BR1038">
        <v>6411</v>
      </c>
      <c r="BS1038" t="s">
        <v>1195</v>
      </c>
      <c r="BY1038" t="s">
        <v>6853</v>
      </c>
      <c r="CC1038" s="2">
        <v>45695</v>
      </c>
      <c r="CN1038" s="2">
        <v>45695</v>
      </c>
      <c r="CR1038" s="2">
        <v>45698</v>
      </c>
      <c r="EI1038" t="s">
        <v>6854</v>
      </c>
      <c r="EK1038" t="s">
        <v>1591</v>
      </c>
    </row>
    <row r="1039" spans="1:141" hidden="1" x14ac:dyDescent="0.35">
      <c r="A1039">
        <v>4218</v>
      </c>
      <c r="B1039" t="s">
        <v>1352</v>
      </c>
      <c r="C1039">
        <v>5164</v>
      </c>
      <c r="D1039" t="s">
        <v>976</v>
      </c>
      <c r="E1039" t="s">
        <v>834</v>
      </c>
      <c r="F1039" t="s">
        <v>603</v>
      </c>
      <c r="G1039" t="s">
        <v>1510</v>
      </c>
      <c r="H1039" t="s">
        <v>408</v>
      </c>
      <c r="I1039" t="s">
        <v>6855</v>
      </c>
      <c r="J1039" t="s">
        <v>6856</v>
      </c>
      <c r="K1039" t="s">
        <v>22</v>
      </c>
      <c r="L1039" t="s">
        <v>148</v>
      </c>
      <c r="M1039" t="s">
        <v>411</v>
      </c>
      <c r="N1039" t="s">
        <v>411</v>
      </c>
      <c r="O1039" t="s">
        <v>411</v>
      </c>
      <c r="P1039" t="s">
        <v>411</v>
      </c>
      <c r="Q1039" t="s">
        <v>411</v>
      </c>
      <c r="R1039" t="s">
        <v>411</v>
      </c>
      <c r="S1039" t="s">
        <v>411</v>
      </c>
      <c r="T1039" s="1">
        <v>153662.51999999999</v>
      </c>
      <c r="U1039">
        <v>0</v>
      </c>
      <c r="V1039">
        <v>0</v>
      </c>
      <c r="W1039">
        <v>0</v>
      </c>
      <c r="X1039">
        <v>0</v>
      </c>
      <c r="Y1039">
        <v>0</v>
      </c>
      <c r="Z1039">
        <v>0</v>
      </c>
      <c r="AA1039">
        <v>0</v>
      </c>
      <c r="AB1039">
        <v>0</v>
      </c>
      <c r="AE1039" t="s">
        <v>412</v>
      </c>
      <c r="AG1039" s="2">
        <v>45775</v>
      </c>
      <c r="AH1039" s="1">
        <v>3042.03</v>
      </c>
      <c r="AI1039" s="2">
        <v>45727</v>
      </c>
      <c r="AJ1039" s="7">
        <v>2025</v>
      </c>
      <c r="AK1039" s="2">
        <v>45695</v>
      </c>
      <c r="AP1039" t="s">
        <v>3839</v>
      </c>
      <c r="AT1039" s="2">
        <v>45833</v>
      </c>
      <c r="AU1039" s="2">
        <v>45974</v>
      </c>
      <c r="AV1039" t="s">
        <v>414</v>
      </c>
      <c r="AW1039" s="2">
        <v>45688</v>
      </c>
      <c r="AX1039">
        <v>33964</v>
      </c>
      <c r="AY1039" s="1">
        <v>245000</v>
      </c>
      <c r="BA1039" t="s">
        <v>980</v>
      </c>
      <c r="BB1039">
        <v>33964</v>
      </c>
      <c r="BC1039" t="s">
        <v>6857</v>
      </c>
      <c r="BD1039" t="s">
        <v>416</v>
      </c>
      <c r="BE1039" t="s">
        <v>417</v>
      </c>
      <c r="BF1039">
        <v>5561998595745</v>
      </c>
      <c r="BG1039" t="s">
        <v>6858</v>
      </c>
      <c r="BH1039">
        <v>73805365</v>
      </c>
      <c r="BI1039" t="s">
        <v>804</v>
      </c>
      <c r="BJ1039" t="s">
        <v>6859</v>
      </c>
      <c r="BL1039" s="1">
        <v>2500</v>
      </c>
      <c r="BQ1039">
        <v>3766</v>
      </c>
      <c r="BR1039">
        <v>6410</v>
      </c>
      <c r="BS1039" t="s">
        <v>421</v>
      </c>
      <c r="BT1039" s="2">
        <v>45701</v>
      </c>
      <c r="BU1039">
        <v>879.8</v>
      </c>
      <c r="BW1039" t="s">
        <v>422</v>
      </c>
      <c r="BY1039" t="s">
        <v>6860</v>
      </c>
      <c r="BZ1039" s="2">
        <v>45702</v>
      </c>
      <c r="CC1039" s="2">
        <v>45695</v>
      </c>
      <c r="CD1039" t="s">
        <v>424</v>
      </c>
      <c r="CE1039" t="s">
        <v>6861</v>
      </c>
      <c r="CF1039" s="2">
        <v>45702</v>
      </c>
      <c r="CJ1039" s="2">
        <v>45754</v>
      </c>
      <c r="CL1039" s="2">
        <v>45709</v>
      </c>
      <c r="CM1039" s="2">
        <v>45754</v>
      </c>
      <c r="CN1039" s="2">
        <v>45695</v>
      </c>
      <c r="CO1039" s="2">
        <v>45748</v>
      </c>
      <c r="CP1039" s="2">
        <v>45729</v>
      </c>
      <c r="CR1039" s="2">
        <v>45699</v>
      </c>
      <c r="CS1039" s="2">
        <v>45726</v>
      </c>
      <c r="CU1039" s="2">
        <v>45734</v>
      </c>
      <c r="CV1039" s="2">
        <v>45783</v>
      </c>
      <c r="CW1039" s="2">
        <v>45726</v>
      </c>
      <c r="CY1039" t="s">
        <v>424</v>
      </c>
      <c r="DD1039" s="2">
        <v>45701</v>
      </c>
      <c r="DF1039" s="2">
        <v>45775</v>
      </c>
      <c r="DI1039" s="2">
        <v>45777</v>
      </c>
      <c r="DJ1039" s="2">
        <v>45695</v>
      </c>
      <c r="DK1039" s="2">
        <v>45783</v>
      </c>
      <c r="DL1039" s="2">
        <v>45797</v>
      </c>
      <c r="DM1039" s="2">
        <v>45918</v>
      </c>
      <c r="DO1039" s="2">
        <v>45722</v>
      </c>
      <c r="DY1039">
        <v>889</v>
      </c>
      <c r="EA1039" t="s">
        <v>5349</v>
      </c>
      <c r="EB1039" t="s">
        <v>5350</v>
      </c>
      <c r="EE1039" s="1">
        <v>1962.85</v>
      </c>
      <c r="EG1039" t="s">
        <v>735</v>
      </c>
      <c r="EI1039" t="s">
        <v>3282</v>
      </c>
      <c r="EK1039" t="s">
        <v>1591</v>
      </c>
    </row>
    <row r="1040" spans="1:141" hidden="1" x14ac:dyDescent="0.35">
      <c r="A1040">
        <v>4219</v>
      </c>
      <c r="B1040" t="s">
        <v>1352</v>
      </c>
      <c r="C1040">
        <v>4931</v>
      </c>
      <c r="D1040" t="s">
        <v>976</v>
      </c>
      <c r="E1040" t="s">
        <v>834</v>
      </c>
      <c r="F1040" t="s">
        <v>1086</v>
      </c>
      <c r="G1040" t="s">
        <v>2248</v>
      </c>
      <c r="H1040" t="s">
        <v>408</v>
      </c>
      <c r="I1040" t="s">
        <v>5061</v>
      </c>
      <c r="J1040" t="s">
        <v>5062</v>
      </c>
      <c r="K1040" t="s">
        <v>22</v>
      </c>
      <c r="L1040" t="s">
        <v>105</v>
      </c>
      <c r="M1040" t="s">
        <v>411</v>
      </c>
      <c r="N1040" t="s">
        <v>411</v>
      </c>
      <c r="O1040" t="s">
        <v>411</v>
      </c>
      <c r="P1040" t="s">
        <v>411</v>
      </c>
      <c r="Q1040" t="s">
        <v>411</v>
      </c>
      <c r="R1040" t="s">
        <v>411</v>
      </c>
      <c r="S1040" t="s">
        <v>411</v>
      </c>
      <c r="T1040" s="1">
        <v>161762.12</v>
      </c>
      <c r="U1040">
        <v>674.27</v>
      </c>
      <c r="V1040">
        <v>0</v>
      </c>
      <c r="W1040" s="1">
        <v>128560.45</v>
      </c>
      <c r="X1040" s="1">
        <v>25228</v>
      </c>
      <c r="Y1040">
        <v>0</v>
      </c>
      <c r="Z1040" s="1">
        <v>153788.45000000001</v>
      </c>
      <c r="AA1040">
        <v>0</v>
      </c>
      <c r="AB1040">
        <v>0</v>
      </c>
      <c r="AD1040">
        <v>8787721877820</v>
      </c>
      <c r="AE1040" t="s">
        <v>412</v>
      </c>
      <c r="AG1040" s="2">
        <v>45734</v>
      </c>
      <c r="AH1040" s="1">
        <v>3285.63</v>
      </c>
      <c r="AI1040" s="2">
        <v>45702</v>
      </c>
      <c r="AJ1040" s="7">
        <v>2025</v>
      </c>
      <c r="AK1040" s="2">
        <v>45695</v>
      </c>
      <c r="AP1040" t="s">
        <v>413</v>
      </c>
      <c r="AT1040" s="2">
        <v>45833</v>
      </c>
      <c r="AU1040" s="2">
        <v>45974</v>
      </c>
      <c r="AV1040" t="s">
        <v>414</v>
      </c>
      <c r="AW1040" s="2">
        <v>45688</v>
      </c>
      <c r="AX1040">
        <v>33977</v>
      </c>
      <c r="AY1040" s="1">
        <v>222000.52</v>
      </c>
      <c r="BA1040" t="s">
        <v>980</v>
      </c>
      <c r="BB1040">
        <v>33977</v>
      </c>
      <c r="BD1040" t="s">
        <v>416</v>
      </c>
      <c r="BE1040" t="s">
        <v>417</v>
      </c>
      <c r="BF1040">
        <v>5561981761086</v>
      </c>
      <c r="BG1040" t="s">
        <v>5063</v>
      </c>
      <c r="BH1040">
        <v>73802477</v>
      </c>
      <c r="BI1040" t="s">
        <v>825</v>
      </c>
      <c r="BJ1040" t="s">
        <v>5064</v>
      </c>
      <c r="BL1040" s="1">
        <v>2247.6</v>
      </c>
      <c r="BM1040" s="2">
        <v>45746</v>
      </c>
      <c r="BQ1040">
        <v>3788</v>
      </c>
      <c r="BR1040">
        <v>6127</v>
      </c>
      <c r="BS1040" t="s">
        <v>590</v>
      </c>
      <c r="BT1040" s="2">
        <v>45624</v>
      </c>
      <c r="BW1040" t="s">
        <v>422</v>
      </c>
      <c r="BY1040" t="s">
        <v>6862</v>
      </c>
      <c r="BZ1040" s="2">
        <v>45624</v>
      </c>
      <c r="CC1040" s="2">
        <v>45695</v>
      </c>
      <c r="CD1040" t="s">
        <v>424</v>
      </c>
      <c r="CF1040" s="2">
        <v>45624</v>
      </c>
      <c r="CJ1040" s="2">
        <v>45715</v>
      </c>
      <c r="CL1040" s="2">
        <v>45624</v>
      </c>
      <c r="CM1040" s="2">
        <v>45728</v>
      </c>
      <c r="CN1040" s="2">
        <v>45696</v>
      </c>
      <c r="CO1040" s="2">
        <v>45748</v>
      </c>
      <c r="CP1040" s="2">
        <v>45707</v>
      </c>
      <c r="CR1040" s="2">
        <v>45699</v>
      </c>
      <c r="CS1040" s="2">
        <v>45695</v>
      </c>
      <c r="CU1040" s="2">
        <v>45714</v>
      </c>
      <c r="CV1040" s="2">
        <v>45783</v>
      </c>
      <c r="CW1040" s="2">
        <v>45695</v>
      </c>
      <c r="CY1040" t="s">
        <v>424</v>
      </c>
      <c r="DB1040" s="2">
        <v>45700</v>
      </c>
      <c r="DD1040" s="2">
        <v>45702</v>
      </c>
      <c r="DE1040" s="2">
        <v>45700</v>
      </c>
      <c r="DF1040" s="2">
        <v>45734</v>
      </c>
      <c r="DI1040" s="2">
        <v>45735</v>
      </c>
      <c r="DJ1040" s="2">
        <v>45694</v>
      </c>
      <c r="DK1040" s="2">
        <v>45783</v>
      </c>
      <c r="DL1040" s="2">
        <v>45797</v>
      </c>
      <c r="DM1040" s="2">
        <v>45918</v>
      </c>
      <c r="DO1040" s="2">
        <v>45695</v>
      </c>
      <c r="EE1040" s="1">
        <v>1911.81</v>
      </c>
      <c r="EG1040" t="s">
        <v>735</v>
      </c>
      <c r="EK1040" t="s">
        <v>1591</v>
      </c>
    </row>
    <row r="1041" spans="1:141" hidden="1" x14ac:dyDescent="0.35">
      <c r="A1041">
        <v>4220</v>
      </c>
      <c r="B1041" t="s">
        <v>404</v>
      </c>
      <c r="C1041">
        <v>5179</v>
      </c>
      <c r="D1041" t="s">
        <v>5000</v>
      </c>
      <c r="E1041" t="s">
        <v>834</v>
      </c>
      <c r="F1041" t="s">
        <v>473</v>
      </c>
      <c r="G1041">
        <v>104</v>
      </c>
      <c r="H1041" t="s">
        <v>408</v>
      </c>
      <c r="I1041" t="s">
        <v>571</v>
      </c>
      <c r="J1041" t="s">
        <v>572</v>
      </c>
      <c r="K1041" t="s">
        <v>22</v>
      </c>
      <c r="L1041" t="s">
        <v>47</v>
      </c>
      <c r="M1041" t="s">
        <v>411</v>
      </c>
      <c r="N1041" t="s">
        <v>411</v>
      </c>
      <c r="O1041" t="s">
        <v>411</v>
      </c>
      <c r="P1041" t="s">
        <v>411</v>
      </c>
      <c r="Q1041" t="s">
        <v>411</v>
      </c>
      <c r="R1041" t="s">
        <v>411</v>
      </c>
      <c r="S1041" t="s">
        <v>411</v>
      </c>
      <c r="T1041" s="1">
        <v>160905.56</v>
      </c>
      <c r="U1041">
        <v>0</v>
      </c>
      <c r="V1041">
        <v>0</v>
      </c>
      <c r="W1041">
        <v>0</v>
      </c>
      <c r="X1041">
        <v>0</v>
      </c>
      <c r="Y1041">
        <v>0</v>
      </c>
      <c r="Z1041">
        <v>0</v>
      </c>
      <c r="AA1041">
        <v>0</v>
      </c>
      <c r="AB1041">
        <v>0</v>
      </c>
      <c r="AE1041" t="s">
        <v>412</v>
      </c>
      <c r="AG1041" s="2">
        <v>45736</v>
      </c>
      <c r="AH1041">
        <v>0</v>
      </c>
      <c r="AI1041" s="2">
        <v>45715</v>
      </c>
      <c r="AJ1041" s="7">
        <v>2025</v>
      </c>
      <c r="AK1041" s="2">
        <v>45699</v>
      </c>
      <c r="AP1041" t="s">
        <v>3839</v>
      </c>
      <c r="AT1041" s="2">
        <v>45943</v>
      </c>
      <c r="AU1041" s="2">
        <v>45943</v>
      </c>
      <c r="AV1041" t="s">
        <v>414</v>
      </c>
      <c r="AW1041" s="2">
        <v>45700</v>
      </c>
      <c r="AX1041">
        <v>34051</v>
      </c>
      <c r="AY1041" s="1">
        <v>219941.34</v>
      </c>
      <c r="BA1041" t="s">
        <v>5003</v>
      </c>
      <c r="BB1041">
        <v>34051</v>
      </c>
      <c r="BC1041" t="s">
        <v>6863</v>
      </c>
      <c r="BD1041" t="s">
        <v>416</v>
      </c>
      <c r="BE1041" t="s">
        <v>417</v>
      </c>
      <c r="BF1041">
        <v>5561998733299</v>
      </c>
      <c r="BG1041" t="s">
        <v>573</v>
      </c>
      <c r="BH1041">
        <v>73807805</v>
      </c>
      <c r="BI1041" t="s">
        <v>574</v>
      </c>
      <c r="BJ1041" t="s">
        <v>575</v>
      </c>
      <c r="BL1041" s="1">
        <v>2600</v>
      </c>
      <c r="BO1041" t="s">
        <v>6864</v>
      </c>
      <c r="BP1041" t="s">
        <v>6865</v>
      </c>
      <c r="BQ1041">
        <v>4218</v>
      </c>
      <c r="BR1041">
        <v>5392</v>
      </c>
      <c r="BS1041" t="s">
        <v>576</v>
      </c>
      <c r="BT1041" s="2">
        <v>45714</v>
      </c>
      <c r="BU1041">
        <v>893.89</v>
      </c>
      <c r="BW1041" t="s">
        <v>422</v>
      </c>
      <c r="BY1041" t="s">
        <v>6866</v>
      </c>
      <c r="BZ1041" s="2">
        <v>45714</v>
      </c>
      <c r="CC1041" s="2">
        <v>45702</v>
      </c>
      <c r="CD1041" t="s">
        <v>424</v>
      </c>
      <c r="CE1041" t="s">
        <v>6867</v>
      </c>
      <c r="CF1041" s="2">
        <v>45714</v>
      </c>
      <c r="CJ1041" s="2">
        <v>45729</v>
      </c>
      <c r="CL1041" s="2">
        <v>45714</v>
      </c>
      <c r="CM1041" s="2">
        <v>45730</v>
      </c>
      <c r="CN1041" s="2">
        <v>45702</v>
      </c>
      <c r="CO1041" s="2">
        <v>45748</v>
      </c>
      <c r="CP1041" s="2">
        <v>45721</v>
      </c>
      <c r="CR1041" s="2">
        <v>45702</v>
      </c>
      <c r="CS1041" s="2">
        <v>45713</v>
      </c>
      <c r="CU1041" s="2">
        <v>45726</v>
      </c>
      <c r="CV1041" s="2">
        <v>45784</v>
      </c>
      <c r="CW1041" s="2">
        <v>45713</v>
      </c>
      <c r="CY1041" t="s">
        <v>424</v>
      </c>
      <c r="DD1041" s="2">
        <v>45694</v>
      </c>
      <c r="DI1041" s="2">
        <v>45737</v>
      </c>
      <c r="DJ1041" s="2">
        <v>45708</v>
      </c>
      <c r="DK1041" s="2">
        <v>45786</v>
      </c>
      <c r="DL1041" s="2">
        <v>45818</v>
      </c>
      <c r="DM1041" s="2">
        <v>45862</v>
      </c>
      <c r="DN1041" s="2">
        <v>45881</v>
      </c>
      <c r="DO1041" s="2">
        <v>45713</v>
      </c>
      <c r="DP1041" s="2">
        <v>45889</v>
      </c>
      <c r="DY1041">
        <v>750</v>
      </c>
      <c r="EE1041" s="1">
        <v>2007.29</v>
      </c>
      <c r="EG1041" t="s">
        <v>1640</v>
      </c>
      <c r="EK1041" t="s">
        <v>1591</v>
      </c>
    </row>
    <row r="1042" spans="1:141" hidden="1" x14ac:dyDescent="0.35">
      <c r="A1042">
        <v>4221</v>
      </c>
      <c r="B1042" t="s">
        <v>404</v>
      </c>
      <c r="C1042">
        <v>5161</v>
      </c>
      <c r="D1042" t="s">
        <v>5000</v>
      </c>
      <c r="E1042" t="s">
        <v>834</v>
      </c>
      <c r="F1042" t="s">
        <v>451</v>
      </c>
      <c r="G1042">
        <v>101</v>
      </c>
      <c r="H1042" t="s">
        <v>408</v>
      </c>
      <c r="I1042" t="s">
        <v>6868</v>
      </c>
      <c r="J1042" t="s">
        <v>6869</v>
      </c>
      <c r="K1042" t="s">
        <v>22</v>
      </c>
      <c r="L1042" t="s">
        <v>105</v>
      </c>
      <c r="M1042" t="s">
        <v>411</v>
      </c>
      <c r="N1042" t="s">
        <v>411</v>
      </c>
      <c r="O1042" t="s">
        <v>411</v>
      </c>
      <c r="P1042" t="s">
        <v>411</v>
      </c>
      <c r="Q1042" t="s">
        <v>411</v>
      </c>
      <c r="R1042" t="s">
        <v>411</v>
      </c>
      <c r="S1042" t="s">
        <v>411</v>
      </c>
      <c r="T1042" s="1">
        <v>159278.57</v>
      </c>
      <c r="U1042">
        <v>0</v>
      </c>
      <c r="V1042">
        <v>0</v>
      </c>
      <c r="W1042">
        <v>0</v>
      </c>
      <c r="X1042">
        <v>0</v>
      </c>
      <c r="Y1042">
        <v>0</v>
      </c>
      <c r="Z1042">
        <v>0</v>
      </c>
      <c r="AA1042">
        <v>0</v>
      </c>
      <c r="AB1042">
        <v>0</v>
      </c>
      <c r="AD1042">
        <v>8787722461880</v>
      </c>
      <c r="AE1042" t="s">
        <v>412</v>
      </c>
      <c r="AG1042" s="2">
        <v>45734</v>
      </c>
      <c r="AH1042" s="1">
        <v>2971.71</v>
      </c>
      <c r="AI1042" s="2">
        <v>45706</v>
      </c>
      <c r="AJ1042" s="7">
        <v>2025</v>
      </c>
      <c r="AK1042" s="2">
        <v>45699</v>
      </c>
      <c r="AP1042" t="s">
        <v>413</v>
      </c>
      <c r="AT1042" s="2">
        <v>45943</v>
      </c>
      <c r="AU1042" s="2">
        <v>45943</v>
      </c>
      <c r="AV1042" t="s">
        <v>414</v>
      </c>
      <c r="AW1042" s="2">
        <v>45700</v>
      </c>
      <c r="AX1042">
        <v>34054</v>
      </c>
      <c r="AY1042" s="1">
        <v>219932.76</v>
      </c>
      <c r="BA1042" t="s">
        <v>5003</v>
      </c>
      <c r="BB1042">
        <v>34054</v>
      </c>
      <c r="BC1042" t="s">
        <v>6870</v>
      </c>
      <c r="BD1042" t="s">
        <v>416</v>
      </c>
      <c r="BE1042" t="s">
        <v>417</v>
      </c>
      <c r="BF1042">
        <v>5561996150380</v>
      </c>
      <c r="BG1042" t="s">
        <v>6871</v>
      </c>
      <c r="BH1042">
        <v>73801660</v>
      </c>
      <c r="BI1042" t="s">
        <v>1231</v>
      </c>
      <c r="BJ1042" t="s">
        <v>6872</v>
      </c>
      <c r="BL1042" s="1">
        <v>2550</v>
      </c>
      <c r="BQ1042">
        <v>4087</v>
      </c>
      <c r="BR1042">
        <v>6413</v>
      </c>
      <c r="BS1042" t="s">
        <v>457</v>
      </c>
      <c r="BT1042" s="2">
        <v>45700</v>
      </c>
      <c r="BU1042">
        <v>889.9</v>
      </c>
      <c r="BW1042" t="s">
        <v>422</v>
      </c>
      <c r="BY1042" t="s">
        <v>6873</v>
      </c>
      <c r="BZ1042" s="2">
        <v>45700</v>
      </c>
      <c r="CC1042" s="2">
        <v>45700</v>
      </c>
      <c r="CD1042" t="s">
        <v>424</v>
      </c>
      <c r="CE1042" t="s">
        <v>6874</v>
      </c>
      <c r="CF1042" s="2">
        <v>45701</v>
      </c>
      <c r="CJ1042" s="2">
        <v>45715</v>
      </c>
      <c r="CL1042" s="2">
        <v>45705</v>
      </c>
      <c r="CM1042" s="2">
        <v>45728</v>
      </c>
      <c r="CN1042" s="2">
        <v>45700</v>
      </c>
      <c r="CO1042" s="2">
        <v>45748</v>
      </c>
      <c r="CP1042" s="2">
        <v>45709</v>
      </c>
      <c r="CR1042" s="2">
        <v>45702</v>
      </c>
      <c r="CS1042" s="2">
        <v>45701</v>
      </c>
      <c r="CT1042" s="2">
        <v>45846</v>
      </c>
      <c r="CU1042" s="2">
        <v>45714</v>
      </c>
      <c r="CV1042" s="2">
        <v>45784</v>
      </c>
      <c r="CW1042" s="2">
        <v>45700</v>
      </c>
      <c r="CY1042" t="s">
        <v>424</v>
      </c>
      <c r="DB1042" s="2">
        <v>45702</v>
      </c>
      <c r="DD1042" s="2">
        <v>45706</v>
      </c>
      <c r="DE1042" s="2">
        <v>45705</v>
      </c>
      <c r="DF1042" s="2">
        <v>45734</v>
      </c>
      <c r="DI1042" s="2">
        <v>45735</v>
      </c>
      <c r="DJ1042" s="2">
        <v>45700</v>
      </c>
      <c r="DK1042" s="2">
        <v>45786</v>
      </c>
      <c r="DL1042" s="2">
        <v>45858</v>
      </c>
      <c r="DM1042" s="2">
        <v>45862</v>
      </c>
      <c r="DN1042" s="2">
        <v>45881</v>
      </c>
      <c r="DO1042" s="2">
        <v>45700</v>
      </c>
      <c r="DP1042" s="2">
        <v>45889</v>
      </c>
      <c r="EE1042" s="1">
        <v>2050.41</v>
      </c>
      <c r="EG1042" t="s">
        <v>1640</v>
      </c>
      <c r="EK1042" t="s">
        <v>1591</v>
      </c>
    </row>
    <row r="1043" spans="1:141" hidden="1" x14ac:dyDescent="0.35">
      <c r="A1043">
        <v>4222</v>
      </c>
      <c r="B1043" t="s">
        <v>561</v>
      </c>
      <c r="C1043">
        <v>5112</v>
      </c>
      <c r="D1043" t="s">
        <v>833</v>
      </c>
      <c r="E1043" t="s">
        <v>834</v>
      </c>
      <c r="F1043" t="s">
        <v>442</v>
      </c>
      <c r="G1043">
        <v>302</v>
      </c>
      <c r="H1043" t="s">
        <v>474</v>
      </c>
      <c r="I1043" t="s">
        <v>6875</v>
      </c>
      <c r="J1043" t="s">
        <v>6876</v>
      </c>
      <c r="K1043" t="s">
        <v>24</v>
      </c>
      <c r="L1043" t="s">
        <v>23</v>
      </c>
      <c r="M1043" t="s">
        <v>411</v>
      </c>
      <c r="N1043" t="s">
        <v>411</v>
      </c>
      <c r="O1043" t="s">
        <v>411</v>
      </c>
      <c r="P1043" t="s">
        <v>411</v>
      </c>
      <c r="Q1043" t="s">
        <v>411</v>
      </c>
      <c r="R1043" t="s">
        <v>411</v>
      </c>
      <c r="S1043" t="s">
        <v>411</v>
      </c>
      <c r="T1043" s="1">
        <v>156656.12</v>
      </c>
      <c r="U1043">
        <v>589.49</v>
      </c>
      <c r="V1043">
        <v>0</v>
      </c>
      <c r="W1043" s="1">
        <v>115526.12</v>
      </c>
      <c r="X1043" s="1">
        <v>41130</v>
      </c>
      <c r="Y1043">
        <v>0</v>
      </c>
      <c r="Z1043" s="1">
        <v>156656.12</v>
      </c>
      <c r="AA1043">
        <v>0</v>
      </c>
      <c r="AB1043">
        <v>0</v>
      </c>
      <c r="AE1043" t="s">
        <v>412</v>
      </c>
      <c r="AH1043">
        <v>0</v>
      </c>
      <c r="AK1043" s="2">
        <v>45699</v>
      </c>
      <c r="AP1043" t="s">
        <v>813</v>
      </c>
      <c r="AQ1043" t="s">
        <v>1536</v>
      </c>
      <c r="AT1043" s="2">
        <v>45722</v>
      </c>
      <c r="AU1043" s="2">
        <v>45722</v>
      </c>
      <c r="AV1043" t="s">
        <v>561</v>
      </c>
      <c r="AW1043" s="2">
        <v>45700</v>
      </c>
      <c r="AX1043">
        <v>34053</v>
      </c>
      <c r="AY1043" s="1">
        <v>210483.62</v>
      </c>
      <c r="BA1043" t="s">
        <v>837</v>
      </c>
      <c r="BB1043">
        <v>34053</v>
      </c>
      <c r="BD1043" t="s">
        <v>738</v>
      </c>
      <c r="BE1043" t="s">
        <v>513</v>
      </c>
      <c r="BF1043">
        <v>5561996938174</v>
      </c>
      <c r="BG1043" t="s">
        <v>6877</v>
      </c>
      <c r="BH1043">
        <v>72236800</v>
      </c>
      <c r="BI1043" t="s">
        <v>1446</v>
      </c>
      <c r="BJ1043" t="s">
        <v>6878</v>
      </c>
      <c r="BL1043" s="1">
        <v>1965</v>
      </c>
      <c r="BO1043" t="s">
        <v>6879</v>
      </c>
      <c r="BP1043" t="s">
        <v>6880</v>
      </c>
      <c r="BQ1043">
        <v>3463</v>
      </c>
      <c r="BR1043">
        <v>6412</v>
      </c>
      <c r="BS1043" t="s">
        <v>490</v>
      </c>
      <c r="BT1043" s="2">
        <v>45675</v>
      </c>
      <c r="BY1043" t="s">
        <v>6881</v>
      </c>
      <c r="BZ1043" s="2">
        <v>45675</v>
      </c>
      <c r="CC1043" s="2">
        <v>45699</v>
      </c>
      <c r="CF1043" s="2">
        <v>45675</v>
      </c>
      <c r="CL1043" s="2">
        <v>45675</v>
      </c>
      <c r="CN1043" s="2">
        <v>45699</v>
      </c>
      <c r="CR1043" s="2">
        <v>45699</v>
      </c>
      <c r="CS1043" s="2">
        <v>45702</v>
      </c>
      <c r="CW1043" s="2">
        <v>45702</v>
      </c>
      <c r="CY1043" t="s">
        <v>424</v>
      </c>
      <c r="DD1043" s="2">
        <v>45699</v>
      </c>
      <c r="DJ1043" s="2">
        <v>45699</v>
      </c>
      <c r="EF1043" t="s">
        <v>2634</v>
      </c>
      <c r="EG1043" t="s">
        <v>1640</v>
      </c>
      <c r="EH1043" t="s">
        <v>3373</v>
      </c>
      <c r="EI1043" t="s">
        <v>6882</v>
      </c>
      <c r="EJ1043" t="s">
        <v>4126</v>
      </c>
      <c r="EK1043" t="s">
        <v>1591</v>
      </c>
    </row>
    <row r="1044" spans="1:141" hidden="1" x14ac:dyDescent="0.35">
      <c r="A1044">
        <v>4223</v>
      </c>
      <c r="B1044" t="s">
        <v>1352</v>
      </c>
      <c r="C1044">
        <v>5138</v>
      </c>
      <c r="D1044" t="s">
        <v>5000</v>
      </c>
      <c r="E1044" t="s">
        <v>834</v>
      </c>
      <c r="F1044" t="s">
        <v>473</v>
      </c>
      <c r="G1044">
        <v>201</v>
      </c>
      <c r="H1044" t="s">
        <v>408</v>
      </c>
      <c r="I1044" t="s">
        <v>6883</v>
      </c>
      <c r="J1044" t="s">
        <v>6884</v>
      </c>
      <c r="K1044" t="s">
        <v>37</v>
      </c>
      <c r="L1044" t="s">
        <v>167</v>
      </c>
      <c r="M1044" t="s">
        <v>411</v>
      </c>
      <c r="N1044" t="s">
        <v>411</v>
      </c>
      <c r="O1044" t="s">
        <v>411</v>
      </c>
      <c r="P1044" t="s">
        <v>411</v>
      </c>
      <c r="Q1044" t="s">
        <v>411</v>
      </c>
      <c r="R1044" t="s">
        <v>411</v>
      </c>
      <c r="S1044" t="s">
        <v>411</v>
      </c>
      <c r="T1044" s="1">
        <v>153705.06</v>
      </c>
      <c r="U1044">
        <v>504.46</v>
      </c>
      <c r="V1044">
        <v>0</v>
      </c>
      <c r="W1044" s="1">
        <v>97976.52</v>
      </c>
      <c r="X1044" s="1">
        <v>49865</v>
      </c>
      <c r="Y1044">
        <v>0</v>
      </c>
      <c r="Z1044" s="1">
        <v>147841.51999999999</v>
      </c>
      <c r="AA1044">
        <v>0</v>
      </c>
      <c r="AB1044">
        <v>0</v>
      </c>
      <c r="AD1044">
        <v>8787722340323</v>
      </c>
      <c r="AE1044" t="s">
        <v>412</v>
      </c>
      <c r="AG1044" s="2">
        <v>45775</v>
      </c>
      <c r="AH1044" s="1">
        <v>5955.9</v>
      </c>
      <c r="AI1044" s="2">
        <v>45716</v>
      </c>
      <c r="AJ1044" s="7">
        <v>2025</v>
      </c>
      <c r="AK1044" s="2">
        <v>45700</v>
      </c>
      <c r="AP1044" t="s">
        <v>413</v>
      </c>
      <c r="AT1044" s="2">
        <v>45833</v>
      </c>
      <c r="AU1044" s="2">
        <v>46035</v>
      </c>
      <c r="AV1044" t="s">
        <v>414</v>
      </c>
      <c r="AW1044" s="2">
        <v>45700</v>
      </c>
      <c r="AX1044">
        <v>34081</v>
      </c>
      <c r="AY1044" s="1">
        <v>220000.22</v>
      </c>
      <c r="BA1044" t="s">
        <v>5003</v>
      </c>
      <c r="BB1044">
        <v>34081</v>
      </c>
      <c r="BC1044" t="s">
        <v>6885</v>
      </c>
      <c r="BD1044" t="s">
        <v>416</v>
      </c>
      <c r="BE1044" t="s">
        <v>417</v>
      </c>
      <c r="BF1044">
        <v>5562996024141</v>
      </c>
      <c r="BG1044" t="s">
        <v>6886</v>
      </c>
      <c r="BH1044">
        <v>73801971</v>
      </c>
      <c r="BI1044" t="s">
        <v>1231</v>
      </c>
      <c r="BJ1044" t="s">
        <v>6887</v>
      </c>
      <c r="BL1044" s="1">
        <v>1681.52</v>
      </c>
      <c r="BM1044" s="2">
        <v>45859</v>
      </c>
      <c r="BO1044" t="s">
        <v>6888</v>
      </c>
      <c r="BP1044" t="s">
        <v>6889</v>
      </c>
      <c r="BQ1044">
        <v>4219</v>
      </c>
      <c r="BR1044">
        <v>6415</v>
      </c>
      <c r="BS1044" t="s">
        <v>1016</v>
      </c>
      <c r="BT1044" s="2">
        <v>45702</v>
      </c>
      <c r="BU1044">
        <v>878.9</v>
      </c>
      <c r="BW1044" t="s">
        <v>422</v>
      </c>
      <c r="BY1044" t="s">
        <v>6890</v>
      </c>
      <c r="BZ1044" s="2">
        <v>45702</v>
      </c>
      <c r="CC1044" s="2">
        <v>45700</v>
      </c>
      <c r="CD1044" t="s">
        <v>424</v>
      </c>
      <c r="CE1044" t="s">
        <v>6891</v>
      </c>
      <c r="CF1044" s="2">
        <v>45702</v>
      </c>
      <c r="CJ1044" s="2">
        <v>45734</v>
      </c>
      <c r="CL1044" s="2">
        <v>45705</v>
      </c>
      <c r="CM1044" s="2">
        <v>45743</v>
      </c>
      <c r="CN1044" s="2">
        <v>45700</v>
      </c>
      <c r="CO1044" s="2">
        <v>45748</v>
      </c>
      <c r="CP1044" s="2">
        <v>45721</v>
      </c>
      <c r="CR1044" s="2">
        <v>45702</v>
      </c>
      <c r="CS1044" s="2">
        <v>45702</v>
      </c>
      <c r="CT1044" s="2">
        <v>45859</v>
      </c>
      <c r="CU1044" s="2">
        <v>45728</v>
      </c>
      <c r="CV1044" s="2">
        <v>45784</v>
      </c>
      <c r="CW1044" s="2">
        <v>45702</v>
      </c>
      <c r="CY1044" t="s">
        <v>424</v>
      </c>
      <c r="CZ1044" s="2">
        <v>45747</v>
      </c>
      <c r="DB1044" s="2">
        <v>45713</v>
      </c>
      <c r="DD1044" s="2">
        <v>45743</v>
      </c>
      <c r="DE1044" s="2">
        <v>45713</v>
      </c>
      <c r="DF1044" s="2">
        <v>45779</v>
      </c>
      <c r="DI1044" s="2">
        <v>45779</v>
      </c>
      <c r="DJ1044" s="2">
        <v>45700</v>
      </c>
      <c r="DK1044" s="2">
        <v>45786</v>
      </c>
      <c r="DO1044" s="2">
        <v>45702</v>
      </c>
      <c r="DY1044">
        <v>766</v>
      </c>
      <c r="EA1044" t="s">
        <v>6892</v>
      </c>
      <c r="EE1044" s="1">
        <v>2434.4</v>
      </c>
      <c r="EG1044" t="s">
        <v>1640</v>
      </c>
      <c r="EH1044" t="s">
        <v>6893</v>
      </c>
      <c r="EK1044" t="s">
        <v>1591</v>
      </c>
    </row>
    <row r="1045" spans="1:141" hidden="1" x14ac:dyDescent="0.35">
      <c r="A1045">
        <v>4224</v>
      </c>
      <c r="B1045" t="s">
        <v>404</v>
      </c>
      <c r="C1045">
        <v>5177</v>
      </c>
      <c r="D1045" t="s">
        <v>5000</v>
      </c>
      <c r="E1045" t="s">
        <v>834</v>
      </c>
      <c r="F1045" t="s">
        <v>623</v>
      </c>
      <c r="G1045">
        <v>302</v>
      </c>
      <c r="H1045" t="s">
        <v>408</v>
      </c>
      <c r="I1045" t="s">
        <v>6894</v>
      </c>
      <c r="J1045" t="s">
        <v>6895</v>
      </c>
      <c r="K1045" t="s">
        <v>22</v>
      </c>
      <c r="L1045" t="s">
        <v>47</v>
      </c>
      <c r="M1045" t="s">
        <v>411</v>
      </c>
      <c r="N1045" t="s">
        <v>411</v>
      </c>
      <c r="O1045" t="s">
        <v>411</v>
      </c>
      <c r="P1045" t="s">
        <v>411</v>
      </c>
      <c r="Q1045" t="s">
        <v>411</v>
      </c>
      <c r="R1045" t="s">
        <v>411</v>
      </c>
      <c r="S1045" t="s">
        <v>411</v>
      </c>
      <c r="T1045" s="1">
        <v>157980.94</v>
      </c>
      <c r="U1045">
        <v>750</v>
      </c>
      <c r="V1045">
        <v>0</v>
      </c>
      <c r="W1045" s="1">
        <v>143323.94</v>
      </c>
      <c r="X1045" s="1">
        <v>4397</v>
      </c>
      <c r="Y1045">
        <v>0</v>
      </c>
      <c r="Z1045" s="1">
        <v>147720.94</v>
      </c>
      <c r="AA1045">
        <v>0</v>
      </c>
      <c r="AB1045">
        <v>0</v>
      </c>
      <c r="AD1045">
        <v>8787722440166</v>
      </c>
      <c r="AE1045" t="s">
        <v>412</v>
      </c>
      <c r="AG1045" s="2">
        <v>45744</v>
      </c>
      <c r="AH1045" s="1">
        <v>3042.04</v>
      </c>
      <c r="AI1045" s="2">
        <v>45714</v>
      </c>
      <c r="AJ1045" s="7">
        <v>2025</v>
      </c>
      <c r="AK1045" s="2">
        <v>45701</v>
      </c>
      <c r="AP1045" t="s">
        <v>413</v>
      </c>
      <c r="AT1045" s="2">
        <v>45943</v>
      </c>
      <c r="AU1045" s="2">
        <v>45943</v>
      </c>
      <c r="AV1045" t="s">
        <v>414</v>
      </c>
      <c r="AW1045" s="2">
        <v>45702</v>
      </c>
      <c r="AX1045">
        <v>34105</v>
      </c>
      <c r="AY1045" s="1">
        <v>219931.78</v>
      </c>
      <c r="BA1045" t="s">
        <v>5003</v>
      </c>
      <c r="BB1045">
        <v>34105</v>
      </c>
      <c r="BC1045" t="s">
        <v>6896</v>
      </c>
      <c r="BD1045" t="s">
        <v>416</v>
      </c>
      <c r="BE1045" t="s">
        <v>417</v>
      </c>
      <c r="BF1045">
        <v>5561999640970</v>
      </c>
      <c r="BG1045" t="s">
        <v>6897</v>
      </c>
      <c r="BH1045">
        <v>73805207</v>
      </c>
      <c r="BI1045" t="s">
        <v>1698</v>
      </c>
      <c r="BJ1045" t="s">
        <v>6898</v>
      </c>
      <c r="BL1045" s="1">
        <v>2600</v>
      </c>
      <c r="BQ1045">
        <v>4139</v>
      </c>
      <c r="BR1045">
        <v>6417</v>
      </c>
      <c r="BS1045" t="s">
        <v>576</v>
      </c>
      <c r="BT1045" s="2">
        <v>45709</v>
      </c>
      <c r="BU1045">
        <v>878.9</v>
      </c>
      <c r="BW1045" t="s">
        <v>422</v>
      </c>
      <c r="BY1045" t="s">
        <v>6899</v>
      </c>
      <c r="BZ1045" s="2">
        <v>45709</v>
      </c>
      <c r="CC1045" s="2">
        <v>45702</v>
      </c>
      <c r="CD1045" t="s">
        <v>424</v>
      </c>
      <c r="CE1045" t="s">
        <v>6900</v>
      </c>
      <c r="CF1045" s="2">
        <v>45709</v>
      </c>
      <c r="CJ1045" s="2">
        <v>45736</v>
      </c>
      <c r="CL1045" s="2">
        <v>45714</v>
      </c>
      <c r="CM1045" s="2">
        <v>45741</v>
      </c>
      <c r="CN1045" s="2">
        <v>45702</v>
      </c>
      <c r="CO1045" s="2">
        <v>45748</v>
      </c>
      <c r="CP1045" s="2">
        <v>45726</v>
      </c>
      <c r="CR1045" s="2">
        <v>45702</v>
      </c>
      <c r="CS1045" s="2">
        <v>45701</v>
      </c>
      <c r="CT1045" s="2">
        <v>45872</v>
      </c>
      <c r="CU1045" s="2">
        <v>45730</v>
      </c>
      <c r="CV1045" s="2">
        <v>45784</v>
      </c>
      <c r="CW1045" s="2">
        <v>45701</v>
      </c>
      <c r="CY1045" t="s">
        <v>424</v>
      </c>
      <c r="DD1045" s="2">
        <v>45712</v>
      </c>
      <c r="DF1045" s="2">
        <v>45747</v>
      </c>
      <c r="DI1045" s="2">
        <v>45748</v>
      </c>
      <c r="DJ1045" s="2">
        <v>45700</v>
      </c>
      <c r="DK1045" s="2">
        <v>45786</v>
      </c>
      <c r="DL1045" s="2">
        <v>45834</v>
      </c>
      <c r="DM1045" s="2">
        <v>45862</v>
      </c>
      <c r="DN1045" s="2">
        <v>45881</v>
      </c>
      <c r="DO1045" s="2">
        <v>45701</v>
      </c>
      <c r="DP1045" s="2">
        <v>45889</v>
      </c>
      <c r="DY1045">
        <v>814</v>
      </c>
      <c r="EE1045" s="1">
        <v>1951.16</v>
      </c>
      <c r="EI1045" t="s">
        <v>3282</v>
      </c>
      <c r="EK1045" t="s">
        <v>1591</v>
      </c>
    </row>
    <row r="1046" spans="1:141" hidden="1" x14ac:dyDescent="0.35">
      <c r="A1046">
        <v>4225</v>
      </c>
      <c r="B1046" t="s">
        <v>404</v>
      </c>
      <c r="C1046">
        <v>5168</v>
      </c>
      <c r="D1046" t="s">
        <v>833</v>
      </c>
      <c r="E1046" t="s">
        <v>834</v>
      </c>
      <c r="F1046" t="s">
        <v>526</v>
      </c>
      <c r="G1046">
        <v>2</v>
      </c>
      <c r="H1046" t="s">
        <v>474</v>
      </c>
      <c r="I1046" t="s">
        <v>6901</v>
      </c>
      <c r="J1046" t="s">
        <v>6902</v>
      </c>
      <c r="K1046" t="s">
        <v>24</v>
      </c>
      <c r="L1046" t="s">
        <v>23</v>
      </c>
      <c r="M1046" t="s">
        <v>411</v>
      </c>
      <c r="N1046" t="s">
        <v>411</v>
      </c>
      <c r="O1046" t="s">
        <v>411</v>
      </c>
      <c r="P1046" t="s">
        <v>424</v>
      </c>
      <c r="Q1046" t="s">
        <v>424</v>
      </c>
      <c r="R1046" t="s">
        <v>411</v>
      </c>
      <c r="S1046" t="s">
        <v>411</v>
      </c>
      <c r="T1046" s="1">
        <v>210233.1</v>
      </c>
      <c r="U1046">
        <v>585</v>
      </c>
      <c r="V1046">
        <v>0</v>
      </c>
      <c r="W1046" s="1">
        <v>122214.52</v>
      </c>
      <c r="X1046" s="1">
        <v>42220</v>
      </c>
      <c r="Y1046">
        <v>0</v>
      </c>
      <c r="Z1046" s="1">
        <v>164434.51999999999</v>
      </c>
      <c r="AA1046">
        <v>0</v>
      </c>
      <c r="AB1046">
        <v>0</v>
      </c>
      <c r="AE1046" t="s">
        <v>412</v>
      </c>
      <c r="AG1046" s="2">
        <v>45744</v>
      </c>
      <c r="AH1046" s="1">
        <v>2994.31</v>
      </c>
      <c r="AI1046" s="2">
        <v>45730</v>
      </c>
      <c r="AJ1046" s="7">
        <v>2025</v>
      </c>
      <c r="AK1046" s="2">
        <v>45701</v>
      </c>
      <c r="AP1046" t="s">
        <v>4697</v>
      </c>
      <c r="AT1046" s="2">
        <v>46048</v>
      </c>
      <c r="AU1046" s="2">
        <v>46048</v>
      </c>
      <c r="AV1046" t="s">
        <v>414</v>
      </c>
      <c r="AW1046" s="2">
        <v>45702</v>
      </c>
      <c r="AX1046">
        <v>34104</v>
      </c>
      <c r="AY1046" s="1">
        <v>220000.3</v>
      </c>
      <c r="BA1046" t="s">
        <v>837</v>
      </c>
      <c r="BB1046">
        <v>34104</v>
      </c>
      <c r="BD1046" t="s">
        <v>738</v>
      </c>
      <c r="BE1046" t="s">
        <v>513</v>
      </c>
      <c r="BF1046">
        <v>5561992093893</v>
      </c>
      <c r="BG1046" t="s">
        <v>6903</v>
      </c>
      <c r="BH1046">
        <v>72236800</v>
      </c>
      <c r="BI1046" t="s">
        <v>512</v>
      </c>
      <c r="BJ1046" t="s">
        <v>6904</v>
      </c>
      <c r="BL1046" s="1">
        <v>19508.8</v>
      </c>
      <c r="BQ1046">
        <v>3413</v>
      </c>
      <c r="BR1046">
        <v>6416</v>
      </c>
      <c r="BS1046" t="s">
        <v>449</v>
      </c>
      <c r="BT1046" s="2">
        <v>45688</v>
      </c>
      <c r="BU1046">
        <v>873.95</v>
      </c>
      <c r="BX1046" s="2">
        <v>45735</v>
      </c>
      <c r="BY1046" t="s">
        <v>6905</v>
      </c>
      <c r="BZ1046" s="2">
        <v>45688</v>
      </c>
      <c r="CA1046" s="2">
        <v>45734</v>
      </c>
      <c r="CB1046" t="s">
        <v>6906</v>
      </c>
      <c r="CC1046" s="2">
        <v>45700</v>
      </c>
      <c r="CD1046" t="s">
        <v>424</v>
      </c>
      <c r="CE1046">
        <v>39360</v>
      </c>
      <c r="CF1046" s="2">
        <v>45688</v>
      </c>
      <c r="CJ1046" s="2">
        <v>45737</v>
      </c>
      <c r="CL1046" s="2">
        <v>45688</v>
      </c>
      <c r="CM1046" s="2">
        <v>45740</v>
      </c>
      <c r="CN1046" s="2">
        <v>45700</v>
      </c>
      <c r="CO1046" s="2">
        <v>45748</v>
      </c>
      <c r="CP1046" s="2">
        <v>45734</v>
      </c>
      <c r="CR1046" s="2">
        <v>45702</v>
      </c>
      <c r="CS1046" s="2">
        <v>45729</v>
      </c>
      <c r="CU1046" s="2">
        <v>45734</v>
      </c>
      <c r="CV1046" s="2">
        <v>45783</v>
      </c>
      <c r="CW1046" s="2">
        <v>45729</v>
      </c>
      <c r="CX1046" s="2">
        <v>45743</v>
      </c>
      <c r="CY1046" t="s">
        <v>424</v>
      </c>
      <c r="CZ1046" s="2">
        <v>45743</v>
      </c>
      <c r="DC1046" s="2">
        <v>45743</v>
      </c>
      <c r="DD1046" s="2">
        <v>45699</v>
      </c>
      <c r="DF1046" s="2">
        <v>45744</v>
      </c>
      <c r="DI1046" s="2">
        <v>45747</v>
      </c>
      <c r="DJ1046" s="2">
        <v>45726</v>
      </c>
      <c r="DK1046" s="2">
        <v>45783</v>
      </c>
      <c r="DL1046" s="2">
        <v>45807</v>
      </c>
      <c r="DM1046" s="2">
        <v>45807</v>
      </c>
      <c r="DN1046" s="2">
        <v>45679</v>
      </c>
      <c r="DO1046" s="2">
        <v>45729</v>
      </c>
      <c r="DP1046" s="2">
        <v>45679</v>
      </c>
      <c r="DY1046">
        <v>39369</v>
      </c>
      <c r="DZ1046" t="s">
        <v>424</v>
      </c>
      <c r="EB1046" t="s">
        <v>6907</v>
      </c>
      <c r="EE1046" s="1">
        <v>4305.57</v>
      </c>
      <c r="EF1046" t="s">
        <v>2634</v>
      </c>
      <c r="EG1046" t="s">
        <v>1640</v>
      </c>
      <c r="EH1046" t="s">
        <v>3373</v>
      </c>
      <c r="EI1046" t="s">
        <v>3282</v>
      </c>
      <c r="EJ1046" t="s">
        <v>4126</v>
      </c>
      <c r="EK1046" t="s">
        <v>1591</v>
      </c>
    </row>
    <row r="1047" spans="1:141" hidden="1" x14ac:dyDescent="0.35">
      <c r="A1047">
        <v>4226</v>
      </c>
      <c r="B1047" t="s">
        <v>404</v>
      </c>
      <c r="C1047">
        <v>5180</v>
      </c>
      <c r="D1047" t="s">
        <v>5000</v>
      </c>
      <c r="E1047" t="s">
        <v>834</v>
      </c>
      <c r="F1047" t="s">
        <v>461</v>
      </c>
      <c r="G1047">
        <v>202</v>
      </c>
      <c r="H1047" t="s">
        <v>408</v>
      </c>
      <c r="I1047" t="s">
        <v>6908</v>
      </c>
      <c r="J1047" t="s">
        <v>6909</v>
      </c>
      <c r="K1047" t="s">
        <v>14</v>
      </c>
      <c r="L1047" t="s">
        <v>13</v>
      </c>
      <c r="M1047" t="s">
        <v>411</v>
      </c>
      <c r="N1047" t="s">
        <v>411</v>
      </c>
      <c r="O1047" t="s">
        <v>411</v>
      </c>
      <c r="P1047" t="s">
        <v>411</v>
      </c>
      <c r="Q1047" t="s">
        <v>411</v>
      </c>
      <c r="R1047" t="s">
        <v>411</v>
      </c>
      <c r="S1047" t="s">
        <v>411</v>
      </c>
      <c r="T1047" s="1">
        <v>164200</v>
      </c>
      <c r="U1047">
        <v>734.6</v>
      </c>
      <c r="V1047">
        <v>0</v>
      </c>
      <c r="W1047" s="1">
        <v>149481.35</v>
      </c>
      <c r="X1047" s="1">
        <v>5524</v>
      </c>
      <c r="Y1047">
        <v>0</v>
      </c>
      <c r="Z1047" s="1">
        <v>155005.35</v>
      </c>
      <c r="AA1047">
        <v>0</v>
      </c>
      <c r="AB1047">
        <v>0</v>
      </c>
      <c r="AD1047">
        <v>8787722492530</v>
      </c>
      <c r="AE1047" t="s">
        <v>412</v>
      </c>
      <c r="AG1047" s="2">
        <v>45735</v>
      </c>
      <c r="AH1047" s="1">
        <v>2971.71</v>
      </c>
      <c r="AI1047" s="2">
        <v>45707</v>
      </c>
      <c r="AJ1047" s="7">
        <v>2025</v>
      </c>
      <c r="AK1047" s="2">
        <v>45701</v>
      </c>
      <c r="AP1047" t="s">
        <v>413</v>
      </c>
      <c r="AT1047" s="2">
        <v>45943</v>
      </c>
      <c r="AU1047" s="2">
        <v>45943</v>
      </c>
      <c r="AV1047" t="s">
        <v>414</v>
      </c>
      <c r="AW1047" s="2">
        <v>45702</v>
      </c>
      <c r="AX1047">
        <v>34128</v>
      </c>
      <c r="AY1047" s="1">
        <v>230000.24</v>
      </c>
      <c r="BA1047" t="s">
        <v>5003</v>
      </c>
      <c r="BB1047">
        <v>34128</v>
      </c>
      <c r="BC1047" t="s">
        <v>6910</v>
      </c>
      <c r="BD1047" t="s">
        <v>416</v>
      </c>
      <c r="BE1047" t="s">
        <v>417</v>
      </c>
      <c r="BF1047">
        <v>5561999168121</v>
      </c>
      <c r="BG1047" t="s">
        <v>6911</v>
      </c>
      <c r="BH1047">
        <v>73808330</v>
      </c>
      <c r="BI1047" t="s">
        <v>438</v>
      </c>
      <c r="BJ1047" t="s">
        <v>6912</v>
      </c>
      <c r="BL1047" s="1">
        <v>2448.66</v>
      </c>
      <c r="BM1047" s="2">
        <v>45874</v>
      </c>
      <c r="BQ1047">
        <v>4204</v>
      </c>
      <c r="BR1047">
        <v>6418</v>
      </c>
      <c r="BS1047" t="s">
        <v>449</v>
      </c>
      <c r="BT1047" s="2">
        <v>45705</v>
      </c>
      <c r="BU1047">
        <v>878.9</v>
      </c>
      <c r="BW1047" t="s">
        <v>422</v>
      </c>
      <c r="BY1047" t="s">
        <v>6913</v>
      </c>
      <c r="BZ1047" s="2">
        <v>45705</v>
      </c>
      <c r="CC1047" s="2">
        <v>45702</v>
      </c>
      <c r="CD1047" t="s">
        <v>424</v>
      </c>
      <c r="CE1047" t="s">
        <v>6914</v>
      </c>
      <c r="CF1047" s="2">
        <v>45705</v>
      </c>
      <c r="CJ1047" s="2">
        <v>45715</v>
      </c>
      <c r="CL1047" s="2">
        <v>45706</v>
      </c>
      <c r="CM1047" s="2">
        <v>45728</v>
      </c>
      <c r="CN1047" s="2">
        <v>45706</v>
      </c>
      <c r="CO1047" s="2">
        <v>45748</v>
      </c>
      <c r="CP1047" s="2">
        <v>45709</v>
      </c>
      <c r="CR1047" s="2">
        <v>45709</v>
      </c>
      <c r="CS1047" s="2">
        <v>45702</v>
      </c>
      <c r="CU1047" s="2">
        <v>45714</v>
      </c>
      <c r="CV1047" s="2">
        <v>45784</v>
      </c>
      <c r="CW1047" s="2">
        <v>45702</v>
      </c>
      <c r="CY1047" t="s">
        <v>424</v>
      </c>
      <c r="DB1047" s="2">
        <v>45705</v>
      </c>
      <c r="DD1047" s="2">
        <v>45708</v>
      </c>
      <c r="DE1047" s="2">
        <v>45705</v>
      </c>
      <c r="DF1047" s="2">
        <v>45735</v>
      </c>
      <c r="DI1047" s="2">
        <v>45736</v>
      </c>
      <c r="DK1047" s="2">
        <v>45786</v>
      </c>
      <c r="DL1047" s="2">
        <v>45818</v>
      </c>
      <c r="DM1047" s="2">
        <v>45862</v>
      </c>
      <c r="DN1047" s="2">
        <v>45881</v>
      </c>
      <c r="DO1047" s="2">
        <v>45702</v>
      </c>
      <c r="DP1047" s="2">
        <v>45889</v>
      </c>
      <c r="EE1047" s="1">
        <v>2013.24</v>
      </c>
      <c r="EG1047" t="s">
        <v>1640</v>
      </c>
      <c r="EK1047" t="s">
        <v>1591</v>
      </c>
    </row>
    <row r="1048" spans="1:141" hidden="1" x14ac:dyDescent="0.35">
      <c r="A1048">
        <v>4227</v>
      </c>
      <c r="B1048" t="s">
        <v>404</v>
      </c>
      <c r="C1048">
        <v>5182</v>
      </c>
      <c r="D1048" t="s">
        <v>4816</v>
      </c>
      <c r="E1048" t="s">
        <v>834</v>
      </c>
      <c r="F1048" t="s">
        <v>1086</v>
      </c>
      <c r="G1048">
        <v>104</v>
      </c>
      <c r="H1048" t="s">
        <v>474</v>
      </c>
      <c r="I1048" t="s">
        <v>6915</v>
      </c>
      <c r="J1048" t="s">
        <v>6916</v>
      </c>
      <c r="K1048" t="s">
        <v>24</v>
      </c>
      <c r="L1048" t="s">
        <v>23</v>
      </c>
      <c r="M1048" t="s">
        <v>411</v>
      </c>
      <c r="N1048" t="s">
        <v>411</v>
      </c>
      <c r="O1048" t="s">
        <v>411</v>
      </c>
      <c r="P1048" t="s">
        <v>424</v>
      </c>
      <c r="Q1048" t="s">
        <v>424</v>
      </c>
      <c r="R1048" t="s">
        <v>411</v>
      </c>
      <c r="S1048" t="s">
        <v>411</v>
      </c>
      <c r="T1048" s="1">
        <v>162343.57</v>
      </c>
      <c r="U1048">
        <v>572.99</v>
      </c>
      <c r="V1048">
        <v>0</v>
      </c>
      <c r="W1048" s="1">
        <v>119585.84</v>
      </c>
      <c r="X1048" s="1">
        <v>42761</v>
      </c>
      <c r="Y1048">
        <v>0</v>
      </c>
      <c r="Z1048" s="1">
        <v>162346.84</v>
      </c>
      <c r="AA1048">
        <v>0</v>
      </c>
      <c r="AB1048">
        <v>0</v>
      </c>
      <c r="AD1048">
        <v>8787722465819</v>
      </c>
      <c r="AE1048" t="s">
        <v>412</v>
      </c>
      <c r="AG1048" s="2">
        <v>45722</v>
      </c>
      <c r="AH1048" s="1">
        <v>2926.56</v>
      </c>
      <c r="AI1048" s="2">
        <v>45702</v>
      </c>
      <c r="AJ1048" s="7">
        <v>2025</v>
      </c>
      <c r="AK1048" s="2">
        <v>45701</v>
      </c>
      <c r="AP1048" t="s">
        <v>813</v>
      </c>
      <c r="AQ1048" t="s">
        <v>1536</v>
      </c>
      <c r="AT1048" s="2">
        <v>46048</v>
      </c>
      <c r="AU1048" s="2">
        <v>46048</v>
      </c>
      <c r="AV1048" t="s">
        <v>414</v>
      </c>
      <c r="AW1048" s="2">
        <v>45702</v>
      </c>
      <c r="AX1048">
        <v>34146</v>
      </c>
      <c r="AY1048" s="1">
        <v>208143.57</v>
      </c>
      <c r="BA1048" t="s">
        <v>4819</v>
      </c>
      <c r="BB1048">
        <v>34146</v>
      </c>
      <c r="BD1048" t="s">
        <v>738</v>
      </c>
      <c r="BE1048" t="s">
        <v>513</v>
      </c>
      <c r="BF1048">
        <v>5561995344786</v>
      </c>
      <c r="BG1048" t="s">
        <v>6917</v>
      </c>
      <c r="BH1048">
        <v>72236800</v>
      </c>
      <c r="BI1048" t="s">
        <v>1446</v>
      </c>
      <c r="BJ1048" t="s">
        <v>6918</v>
      </c>
      <c r="BL1048" s="1">
        <v>1910</v>
      </c>
      <c r="BQ1048">
        <v>4074</v>
      </c>
      <c r="BR1048">
        <v>6419</v>
      </c>
      <c r="BS1048" t="s">
        <v>421</v>
      </c>
      <c r="BT1048" s="2">
        <v>45696</v>
      </c>
      <c r="BU1048">
        <v>395.97</v>
      </c>
      <c r="BY1048" t="s">
        <v>6919</v>
      </c>
      <c r="BZ1048" s="2">
        <v>45696</v>
      </c>
      <c r="CA1048" s="2">
        <v>45702</v>
      </c>
      <c r="CB1048" t="s">
        <v>6920</v>
      </c>
      <c r="CC1048" s="2">
        <v>45700</v>
      </c>
      <c r="CD1048" t="s">
        <v>424</v>
      </c>
      <c r="CE1048">
        <v>38463</v>
      </c>
      <c r="CF1048" s="2">
        <v>45696</v>
      </c>
      <c r="CJ1048" s="2">
        <v>45708</v>
      </c>
      <c r="CL1048" s="2">
        <v>45696</v>
      </c>
      <c r="CM1048" s="2">
        <v>45715</v>
      </c>
      <c r="CN1048" s="2">
        <v>45700</v>
      </c>
      <c r="CO1048" s="2">
        <v>45748</v>
      </c>
      <c r="CP1048" s="2">
        <v>45702</v>
      </c>
      <c r="CR1048" s="2">
        <v>45701</v>
      </c>
      <c r="CS1048" s="2">
        <v>45701</v>
      </c>
      <c r="CU1048" s="2">
        <v>45702</v>
      </c>
      <c r="CV1048" s="2">
        <v>45755</v>
      </c>
      <c r="CW1048" s="2">
        <v>45701</v>
      </c>
      <c r="CX1048" s="2">
        <v>45721</v>
      </c>
      <c r="CY1048" t="s">
        <v>424</v>
      </c>
      <c r="DD1048" s="2">
        <v>45701</v>
      </c>
      <c r="DF1048" s="2">
        <v>45722</v>
      </c>
      <c r="DI1048" s="2">
        <v>45747</v>
      </c>
      <c r="DJ1048" s="2">
        <v>45698</v>
      </c>
      <c r="DK1048" s="2">
        <v>45757</v>
      </c>
      <c r="DL1048" s="2">
        <v>45805</v>
      </c>
      <c r="DM1048" s="2">
        <v>45806</v>
      </c>
      <c r="DN1048" s="2">
        <v>46030</v>
      </c>
      <c r="DO1048" s="2">
        <v>45701</v>
      </c>
      <c r="DP1048" s="2">
        <v>46030</v>
      </c>
      <c r="DY1048">
        <v>38351</v>
      </c>
      <c r="DZ1048" t="s">
        <v>424</v>
      </c>
      <c r="EE1048" s="1">
        <v>4205.57</v>
      </c>
      <c r="EF1048" t="s">
        <v>2634</v>
      </c>
      <c r="EG1048" t="s">
        <v>1640</v>
      </c>
      <c r="EH1048" t="s">
        <v>3373</v>
      </c>
      <c r="EI1048" t="s">
        <v>3282</v>
      </c>
      <c r="EJ1048" t="s">
        <v>4126</v>
      </c>
      <c r="EK1048" t="s">
        <v>1591</v>
      </c>
    </row>
    <row r="1049" spans="1:141" hidden="1" x14ac:dyDescent="0.35">
      <c r="A1049">
        <v>4228</v>
      </c>
      <c r="B1049" t="s">
        <v>561</v>
      </c>
      <c r="C1049">
        <v>5191</v>
      </c>
      <c r="D1049" t="s">
        <v>4816</v>
      </c>
      <c r="E1049" t="s">
        <v>834</v>
      </c>
      <c r="F1049" t="s">
        <v>492</v>
      </c>
      <c r="G1049">
        <v>1</v>
      </c>
      <c r="H1049" t="s">
        <v>474</v>
      </c>
      <c r="I1049" t="s">
        <v>6921</v>
      </c>
      <c r="J1049" t="s">
        <v>6922</v>
      </c>
      <c r="K1049" t="s">
        <v>44</v>
      </c>
      <c r="L1049" t="s">
        <v>124</v>
      </c>
      <c r="M1049" t="s">
        <v>411</v>
      </c>
      <c r="N1049" t="s">
        <v>411</v>
      </c>
      <c r="O1049" t="s">
        <v>411</v>
      </c>
      <c r="P1049" t="s">
        <v>411</v>
      </c>
      <c r="Q1049" t="s">
        <v>411</v>
      </c>
      <c r="R1049" t="s">
        <v>411</v>
      </c>
      <c r="S1049" t="s">
        <v>411</v>
      </c>
      <c r="T1049" s="1">
        <v>153405.66</v>
      </c>
      <c r="U1049">
        <v>714</v>
      </c>
      <c r="V1049">
        <v>0</v>
      </c>
      <c r="W1049" s="1">
        <v>136304.85</v>
      </c>
      <c r="X1049" s="1">
        <v>4979</v>
      </c>
      <c r="Y1049">
        <v>0</v>
      </c>
      <c r="Z1049" s="1">
        <v>141283.85</v>
      </c>
      <c r="AA1049">
        <v>0</v>
      </c>
      <c r="AB1049">
        <v>0</v>
      </c>
      <c r="AE1049" t="s">
        <v>412</v>
      </c>
      <c r="AH1049">
        <v>0</v>
      </c>
      <c r="AK1049" s="2">
        <v>45701</v>
      </c>
      <c r="AP1049" t="s">
        <v>413</v>
      </c>
      <c r="AT1049" s="2">
        <v>45728</v>
      </c>
      <c r="AU1049" s="2">
        <v>45728</v>
      </c>
      <c r="AV1049" t="s">
        <v>561</v>
      </c>
      <c r="AW1049" s="2">
        <v>45702</v>
      </c>
      <c r="AX1049">
        <v>34149</v>
      </c>
      <c r="AY1049" s="1">
        <v>207001.66</v>
      </c>
      <c r="BA1049" t="s">
        <v>4819</v>
      </c>
      <c r="BB1049">
        <v>34149</v>
      </c>
      <c r="BD1049" t="s">
        <v>478</v>
      </c>
      <c r="BE1049" t="s">
        <v>417</v>
      </c>
      <c r="BF1049">
        <v>5561994016959</v>
      </c>
      <c r="BG1049" t="s">
        <v>4768</v>
      </c>
      <c r="BH1049">
        <v>72910717</v>
      </c>
      <c r="BI1049" t="s">
        <v>6079</v>
      </c>
      <c r="BJ1049" t="s">
        <v>6923</v>
      </c>
      <c r="BL1049" s="1">
        <v>2600</v>
      </c>
      <c r="BQ1049">
        <v>3907</v>
      </c>
      <c r="BR1049">
        <v>6421</v>
      </c>
      <c r="BS1049" t="s">
        <v>4356</v>
      </c>
      <c r="BT1049" s="2">
        <v>45699</v>
      </c>
      <c r="BY1049" t="s">
        <v>6924</v>
      </c>
      <c r="BZ1049" s="2">
        <v>45699</v>
      </c>
      <c r="CC1049" s="2">
        <v>45700</v>
      </c>
      <c r="CF1049" s="2">
        <v>45699</v>
      </c>
      <c r="CL1049" s="2">
        <v>45699</v>
      </c>
      <c r="CN1049" s="2">
        <v>45705</v>
      </c>
      <c r="CR1049" s="2">
        <v>45706</v>
      </c>
      <c r="DD1049" s="2">
        <v>45700</v>
      </c>
      <c r="DJ1049" s="2">
        <v>45702</v>
      </c>
      <c r="EF1049" t="s">
        <v>2634</v>
      </c>
      <c r="EG1049" t="s">
        <v>1640</v>
      </c>
      <c r="EH1049" t="s">
        <v>5977</v>
      </c>
      <c r="EI1049" t="s">
        <v>6925</v>
      </c>
      <c r="EJ1049" t="s">
        <v>4126</v>
      </c>
      <c r="EK1049" t="s">
        <v>1591</v>
      </c>
    </row>
    <row r="1050" spans="1:141" hidden="1" x14ac:dyDescent="0.35">
      <c r="A1050">
        <v>4229</v>
      </c>
      <c r="B1050" t="s">
        <v>1352</v>
      </c>
      <c r="C1050">
        <v>5193</v>
      </c>
      <c r="D1050" t="s">
        <v>833</v>
      </c>
      <c r="E1050" t="s">
        <v>834</v>
      </c>
      <c r="F1050" t="s">
        <v>532</v>
      </c>
      <c r="G1050">
        <v>4</v>
      </c>
      <c r="H1050" t="s">
        <v>474</v>
      </c>
      <c r="I1050" t="s">
        <v>6926</v>
      </c>
      <c r="J1050" t="s">
        <v>6927</v>
      </c>
      <c r="K1050" t="s">
        <v>44</v>
      </c>
      <c r="L1050" t="s">
        <v>43</v>
      </c>
      <c r="M1050" t="s">
        <v>411</v>
      </c>
      <c r="N1050" t="s">
        <v>411</v>
      </c>
      <c r="O1050" t="s">
        <v>411</v>
      </c>
      <c r="P1050" t="s">
        <v>424</v>
      </c>
      <c r="Q1050" t="s">
        <v>424</v>
      </c>
      <c r="R1050" t="s">
        <v>411</v>
      </c>
      <c r="S1050" t="s">
        <v>411</v>
      </c>
      <c r="T1050" s="1">
        <v>169420.73</v>
      </c>
      <c r="U1050">
        <v>858.92</v>
      </c>
      <c r="V1050" s="1">
        <v>62585.89</v>
      </c>
      <c r="W1050" s="1">
        <v>158811.73000000001</v>
      </c>
      <c r="X1050" s="1">
        <v>10609</v>
      </c>
      <c r="Y1050">
        <v>0</v>
      </c>
      <c r="Z1050" s="1">
        <v>169420.73</v>
      </c>
      <c r="AA1050">
        <v>0</v>
      </c>
      <c r="AB1050">
        <v>0</v>
      </c>
      <c r="AD1050">
        <v>8787722307539</v>
      </c>
      <c r="AE1050" t="s">
        <v>412</v>
      </c>
      <c r="AG1050" s="2">
        <v>45729</v>
      </c>
      <c r="AH1050" s="1">
        <v>3278.86</v>
      </c>
      <c r="AI1050" s="2">
        <v>45708</v>
      </c>
      <c r="AJ1050" s="7">
        <v>2025</v>
      </c>
      <c r="AK1050" s="2">
        <v>45701</v>
      </c>
      <c r="AP1050" t="s">
        <v>413</v>
      </c>
      <c r="AT1050" s="2">
        <v>45730</v>
      </c>
      <c r="AU1050" s="2">
        <v>45812</v>
      </c>
      <c r="AV1050" t="s">
        <v>414</v>
      </c>
      <c r="AW1050" s="2">
        <v>45702</v>
      </c>
      <c r="AX1050">
        <v>34147</v>
      </c>
      <c r="AY1050" s="1">
        <v>215220.73</v>
      </c>
      <c r="BA1050" t="s">
        <v>837</v>
      </c>
      <c r="BB1050">
        <v>34147</v>
      </c>
      <c r="BD1050" t="s">
        <v>478</v>
      </c>
      <c r="BE1050" t="s">
        <v>417</v>
      </c>
      <c r="BF1050">
        <v>5561983162128</v>
      </c>
      <c r="BG1050" t="s">
        <v>6928</v>
      </c>
      <c r="BH1050">
        <v>72910000</v>
      </c>
      <c r="BI1050" t="s">
        <v>1249</v>
      </c>
      <c r="BJ1050" t="s">
        <v>6929</v>
      </c>
      <c r="BL1050" s="1">
        <v>2863.08</v>
      </c>
      <c r="BM1050" s="2">
        <v>45823</v>
      </c>
      <c r="BQ1050">
        <v>3439</v>
      </c>
      <c r="BR1050">
        <v>6420</v>
      </c>
      <c r="BS1050" t="s">
        <v>770</v>
      </c>
      <c r="BT1050" s="2">
        <v>45700</v>
      </c>
      <c r="BU1050">
        <v>900</v>
      </c>
      <c r="BV1050" s="2">
        <v>45714</v>
      </c>
      <c r="BX1050" s="2">
        <v>45713</v>
      </c>
      <c r="BY1050" t="s">
        <v>6930</v>
      </c>
      <c r="BZ1050" s="2">
        <v>45700</v>
      </c>
      <c r="CA1050" s="2">
        <v>45712</v>
      </c>
      <c r="CB1050" t="s">
        <v>6931</v>
      </c>
      <c r="CC1050" s="2">
        <v>45702</v>
      </c>
      <c r="CD1050" t="s">
        <v>424</v>
      </c>
      <c r="CE1050">
        <v>39223</v>
      </c>
      <c r="CF1050" s="2">
        <v>45700</v>
      </c>
      <c r="CJ1050" s="2">
        <v>45714</v>
      </c>
      <c r="CL1050" s="2">
        <v>45700</v>
      </c>
      <c r="CM1050" s="2">
        <v>45722</v>
      </c>
      <c r="CN1050" s="2">
        <v>45702</v>
      </c>
      <c r="CO1050" s="2">
        <v>45748</v>
      </c>
      <c r="CP1050" s="2">
        <v>45712</v>
      </c>
      <c r="CR1050" s="2">
        <v>45702</v>
      </c>
      <c r="CS1050" s="2">
        <v>45706</v>
      </c>
      <c r="CU1050" s="2">
        <v>45712</v>
      </c>
      <c r="CV1050" s="2">
        <v>45783</v>
      </c>
      <c r="CW1050" s="2">
        <v>45706</v>
      </c>
      <c r="CX1050" s="2">
        <v>45728</v>
      </c>
      <c r="CY1050" t="s">
        <v>424</v>
      </c>
      <c r="CZ1050" s="2">
        <v>45723</v>
      </c>
      <c r="DC1050" s="2">
        <v>45727</v>
      </c>
      <c r="DD1050" s="2">
        <v>45688</v>
      </c>
      <c r="DF1050" s="2">
        <v>45729</v>
      </c>
      <c r="DI1050" s="2">
        <v>45730</v>
      </c>
      <c r="DJ1050" s="2">
        <v>45700</v>
      </c>
      <c r="DK1050" s="2">
        <v>45783</v>
      </c>
      <c r="DL1050" s="2">
        <v>45807</v>
      </c>
      <c r="DM1050" s="2">
        <v>45807</v>
      </c>
      <c r="DO1050" s="2">
        <v>45706</v>
      </c>
      <c r="DY1050">
        <v>38234</v>
      </c>
      <c r="EA1050" t="s">
        <v>6932</v>
      </c>
      <c r="EE1050" s="1">
        <v>4325.57</v>
      </c>
      <c r="EF1050" t="s">
        <v>2634</v>
      </c>
      <c r="EG1050" t="s">
        <v>1640</v>
      </c>
      <c r="EH1050" t="s">
        <v>3373</v>
      </c>
      <c r="EI1050" t="s">
        <v>3282</v>
      </c>
      <c r="EJ1050" t="s">
        <v>4126</v>
      </c>
      <c r="EK1050" t="s">
        <v>1591</v>
      </c>
    </row>
    <row r="1051" spans="1:141" hidden="1" x14ac:dyDescent="0.35">
      <c r="A1051">
        <v>4230</v>
      </c>
      <c r="B1051" t="s">
        <v>561</v>
      </c>
      <c r="C1051">
        <v>5186</v>
      </c>
      <c r="D1051" t="s">
        <v>976</v>
      </c>
      <c r="E1051" t="s">
        <v>834</v>
      </c>
      <c r="F1051" t="s">
        <v>687</v>
      </c>
      <c r="G1051" t="s">
        <v>1318</v>
      </c>
      <c r="H1051" t="s">
        <v>408</v>
      </c>
      <c r="I1051" t="s">
        <v>6933</v>
      </c>
      <c r="J1051" t="s">
        <v>6934</v>
      </c>
      <c r="K1051" t="s">
        <v>22</v>
      </c>
      <c r="L1051" t="s">
        <v>47</v>
      </c>
      <c r="M1051" t="s">
        <v>411</v>
      </c>
      <c r="N1051" t="s">
        <v>411</v>
      </c>
      <c r="O1051" t="s">
        <v>411</v>
      </c>
      <c r="P1051" t="s">
        <v>411</v>
      </c>
      <c r="Q1051" t="s">
        <v>411</v>
      </c>
      <c r="R1051" t="s">
        <v>411</v>
      </c>
      <c r="S1051" t="s">
        <v>411</v>
      </c>
      <c r="T1051" s="1">
        <v>160847.34</v>
      </c>
      <c r="U1051">
        <v>765</v>
      </c>
      <c r="V1051">
        <v>0</v>
      </c>
      <c r="W1051" s="1">
        <v>146163.06</v>
      </c>
      <c r="X1051" s="1">
        <v>14585</v>
      </c>
      <c r="Y1051">
        <v>0</v>
      </c>
      <c r="Z1051" s="1">
        <v>160748.06</v>
      </c>
      <c r="AA1051">
        <v>0</v>
      </c>
      <c r="AB1051">
        <v>0</v>
      </c>
      <c r="AE1051" t="s">
        <v>412</v>
      </c>
      <c r="AH1051">
        <v>0</v>
      </c>
      <c r="AK1051" s="2">
        <v>45705</v>
      </c>
      <c r="AP1051" t="s">
        <v>413</v>
      </c>
      <c r="AT1051" s="2">
        <v>45712</v>
      </c>
      <c r="AU1051" s="2">
        <v>45712</v>
      </c>
      <c r="AV1051" t="s">
        <v>561</v>
      </c>
      <c r="AW1051" s="2">
        <v>45705</v>
      </c>
      <c r="AX1051">
        <v>34185</v>
      </c>
      <c r="AY1051" s="1">
        <v>229904.55</v>
      </c>
      <c r="BA1051" t="s">
        <v>980</v>
      </c>
      <c r="BB1051">
        <v>34185</v>
      </c>
      <c r="BD1051" t="s">
        <v>416</v>
      </c>
      <c r="BE1051" t="s">
        <v>417</v>
      </c>
      <c r="BF1051">
        <v>5561996548838</v>
      </c>
      <c r="BG1051" t="s">
        <v>6935</v>
      </c>
      <c r="BH1051">
        <v>73813814</v>
      </c>
      <c r="BI1051" t="s">
        <v>721</v>
      </c>
      <c r="BJ1051" t="s">
        <v>6936</v>
      </c>
      <c r="BL1051" s="1">
        <v>2600</v>
      </c>
      <c r="BQ1051">
        <v>3799</v>
      </c>
      <c r="BR1051">
        <v>6422</v>
      </c>
      <c r="BS1051" t="s">
        <v>4331</v>
      </c>
      <c r="BY1051" t="s">
        <v>6937</v>
      </c>
      <c r="CC1051" s="2">
        <v>45705</v>
      </c>
      <c r="CN1051" s="2">
        <v>45706</v>
      </c>
      <c r="CS1051" s="2">
        <v>45705</v>
      </c>
      <c r="CT1051" s="2">
        <v>45873</v>
      </c>
      <c r="CW1051" s="2">
        <v>45705</v>
      </c>
      <c r="CY1051" t="s">
        <v>424</v>
      </c>
      <c r="DJ1051" s="2">
        <v>45702</v>
      </c>
      <c r="DO1051" s="2">
        <v>45705</v>
      </c>
      <c r="EK1051" t="s">
        <v>1591</v>
      </c>
    </row>
    <row r="1052" spans="1:141" hidden="1" x14ac:dyDescent="0.35">
      <c r="A1052">
        <v>4231</v>
      </c>
      <c r="B1052" t="s">
        <v>404</v>
      </c>
      <c r="C1052">
        <v>5117</v>
      </c>
      <c r="D1052" t="s">
        <v>4816</v>
      </c>
      <c r="E1052" t="s">
        <v>834</v>
      </c>
      <c r="F1052" t="s">
        <v>473</v>
      </c>
      <c r="G1052">
        <v>204</v>
      </c>
      <c r="H1052" t="s">
        <v>474</v>
      </c>
      <c r="I1052" t="s">
        <v>6938</v>
      </c>
      <c r="J1052" t="s">
        <v>6939</v>
      </c>
      <c r="K1052" t="s">
        <v>24</v>
      </c>
      <c r="L1052" t="s">
        <v>23</v>
      </c>
      <c r="M1052" t="s">
        <v>411</v>
      </c>
      <c r="N1052" t="s">
        <v>411</v>
      </c>
      <c r="O1052" t="s">
        <v>411</v>
      </c>
      <c r="P1052" t="s">
        <v>424</v>
      </c>
      <c r="Q1052" t="s">
        <v>424</v>
      </c>
      <c r="R1052" t="s">
        <v>411</v>
      </c>
      <c r="S1052" t="s">
        <v>411</v>
      </c>
      <c r="T1052" s="1">
        <v>205151.74</v>
      </c>
      <c r="U1052">
        <v>507.49</v>
      </c>
      <c r="V1052">
        <v>0</v>
      </c>
      <c r="W1052" s="1">
        <v>99184</v>
      </c>
      <c r="X1052" s="1">
        <v>55000</v>
      </c>
      <c r="Y1052">
        <v>0</v>
      </c>
      <c r="Z1052" s="1">
        <v>154184</v>
      </c>
      <c r="AA1052">
        <v>0</v>
      </c>
      <c r="AB1052">
        <v>0</v>
      </c>
      <c r="AE1052" t="s">
        <v>6940</v>
      </c>
      <c r="AG1052" s="2">
        <v>45727</v>
      </c>
      <c r="AH1052" s="1">
        <v>2926.56</v>
      </c>
      <c r="AI1052" s="2">
        <v>45713</v>
      </c>
      <c r="AJ1052" s="7">
        <v>2025</v>
      </c>
      <c r="AK1052" s="2">
        <v>45705</v>
      </c>
      <c r="AP1052" t="s">
        <v>813</v>
      </c>
      <c r="AQ1052" t="s">
        <v>1536</v>
      </c>
      <c r="AT1052" s="2">
        <v>46077</v>
      </c>
      <c r="AU1052" s="2">
        <v>46077</v>
      </c>
      <c r="AV1052" t="s">
        <v>414</v>
      </c>
      <c r="AW1052" s="2">
        <v>45706</v>
      </c>
      <c r="AX1052">
        <v>34229</v>
      </c>
      <c r="AY1052" s="1">
        <v>205151.74</v>
      </c>
      <c r="BA1052" t="s">
        <v>4819</v>
      </c>
      <c r="BB1052">
        <v>34229</v>
      </c>
      <c r="BD1052" t="s">
        <v>1271</v>
      </c>
      <c r="BE1052" t="s">
        <v>417</v>
      </c>
      <c r="BF1052">
        <v>5561996365627</v>
      </c>
      <c r="BG1052" t="s">
        <v>6941</v>
      </c>
      <c r="BH1052">
        <v>72400000</v>
      </c>
      <c r="BI1052" t="s">
        <v>6942</v>
      </c>
      <c r="BJ1052" t="s">
        <v>6943</v>
      </c>
      <c r="BL1052" s="1">
        <v>1691.66</v>
      </c>
      <c r="BQ1052">
        <v>3886</v>
      </c>
      <c r="BR1052">
        <v>6425</v>
      </c>
      <c r="BS1052" t="s">
        <v>440</v>
      </c>
      <c r="BT1052" s="2">
        <v>45701</v>
      </c>
      <c r="BU1052">
        <v>500</v>
      </c>
      <c r="BY1052" t="s">
        <v>6944</v>
      </c>
      <c r="BZ1052" s="2">
        <v>45701</v>
      </c>
      <c r="CA1052" s="2">
        <v>45713</v>
      </c>
      <c r="CB1052" t="s">
        <v>6945</v>
      </c>
      <c r="CC1052" s="2">
        <v>45702</v>
      </c>
      <c r="CD1052" t="s">
        <v>424</v>
      </c>
      <c r="CF1052" s="2">
        <v>45701</v>
      </c>
      <c r="CJ1052" s="2">
        <v>45716</v>
      </c>
      <c r="CL1052" s="2">
        <v>45701</v>
      </c>
      <c r="CM1052" s="2">
        <v>45721</v>
      </c>
      <c r="CN1052" s="2">
        <v>45702</v>
      </c>
      <c r="CO1052" s="2">
        <v>45748</v>
      </c>
      <c r="CP1052" s="2">
        <v>45714</v>
      </c>
      <c r="CR1052" s="2">
        <v>45713</v>
      </c>
      <c r="CS1052" s="2">
        <v>45709</v>
      </c>
      <c r="CU1052" s="2">
        <v>45714</v>
      </c>
      <c r="CV1052" s="2">
        <v>45755</v>
      </c>
      <c r="CW1052" s="2">
        <v>45709</v>
      </c>
      <c r="CX1052" s="2">
        <v>45726</v>
      </c>
      <c r="CY1052" t="s">
        <v>424</v>
      </c>
      <c r="DD1052" s="2">
        <v>45701</v>
      </c>
      <c r="DF1052" s="2">
        <v>45728</v>
      </c>
      <c r="DI1052" s="2">
        <v>45747</v>
      </c>
      <c r="DJ1052" s="2">
        <v>45701</v>
      </c>
      <c r="DK1052" s="2">
        <v>45757</v>
      </c>
      <c r="DL1052" s="2">
        <v>46041</v>
      </c>
      <c r="DM1052" s="2">
        <v>46055</v>
      </c>
      <c r="DN1052" s="2">
        <v>46059</v>
      </c>
      <c r="DO1052" s="2">
        <v>45709</v>
      </c>
      <c r="DP1052" s="2">
        <v>46059</v>
      </c>
      <c r="DY1052">
        <v>38399</v>
      </c>
      <c r="DZ1052" t="s">
        <v>424</v>
      </c>
      <c r="EE1052" s="1">
        <v>4165.57</v>
      </c>
      <c r="EF1052" t="s">
        <v>2634</v>
      </c>
      <c r="EG1052" t="s">
        <v>1640</v>
      </c>
      <c r="EH1052" t="s">
        <v>3373</v>
      </c>
      <c r="EI1052" t="s">
        <v>3282</v>
      </c>
      <c r="EJ1052" t="s">
        <v>4126</v>
      </c>
      <c r="EK1052" t="s">
        <v>1591</v>
      </c>
    </row>
    <row r="1053" spans="1:141" hidden="1" x14ac:dyDescent="0.35">
      <c r="A1053">
        <v>4232</v>
      </c>
      <c r="B1053" t="s">
        <v>404</v>
      </c>
      <c r="C1053">
        <v>5196</v>
      </c>
      <c r="D1053" t="s">
        <v>4816</v>
      </c>
      <c r="E1053" t="s">
        <v>834</v>
      </c>
      <c r="F1053" t="s">
        <v>451</v>
      </c>
      <c r="G1053">
        <v>2</v>
      </c>
      <c r="H1053" t="s">
        <v>474</v>
      </c>
      <c r="I1053" t="s">
        <v>6946</v>
      </c>
      <c r="J1053" t="s">
        <v>6947</v>
      </c>
      <c r="K1053" t="s">
        <v>37</v>
      </c>
      <c r="L1053" t="s">
        <v>90</v>
      </c>
      <c r="M1053" t="s">
        <v>411</v>
      </c>
      <c r="N1053" t="s">
        <v>411</v>
      </c>
      <c r="O1053" t="s">
        <v>411</v>
      </c>
      <c r="P1053" t="s">
        <v>424</v>
      </c>
      <c r="Q1053" t="s">
        <v>411</v>
      </c>
      <c r="R1053" t="s">
        <v>411</v>
      </c>
      <c r="S1053" t="s">
        <v>411</v>
      </c>
      <c r="T1053" s="1">
        <v>155739.07</v>
      </c>
      <c r="U1053">
        <v>516</v>
      </c>
      <c r="V1053">
        <v>0</v>
      </c>
      <c r="W1053" s="1">
        <v>100739.07</v>
      </c>
      <c r="X1053" s="1">
        <v>53574</v>
      </c>
      <c r="Y1053">
        <v>0</v>
      </c>
      <c r="Z1053" s="1">
        <v>154313.07</v>
      </c>
      <c r="AA1053">
        <v>0</v>
      </c>
      <c r="AB1053">
        <v>0</v>
      </c>
      <c r="AD1053">
        <v>8787722521859</v>
      </c>
      <c r="AE1053" t="s">
        <v>412</v>
      </c>
      <c r="AG1053" s="2">
        <v>45726</v>
      </c>
      <c r="AH1053" s="1">
        <v>2926.56</v>
      </c>
      <c r="AI1053" s="2">
        <v>45713</v>
      </c>
      <c r="AJ1053" s="7">
        <v>2025</v>
      </c>
      <c r="AK1053" s="2">
        <v>45705</v>
      </c>
      <c r="AP1053" t="s">
        <v>413</v>
      </c>
      <c r="AT1053" s="2">
        <v>46048</v>
      </c>
      <c r="AU1053" s="2">
        <v>46048</v>
      </c>
      <c r="AV1053" t="s">
        <v>414</v>
      </c>
      <c r="AW1053" s="2">
        <v>45706</v>
      </c>
      <c r="AX1053">
        <v>34227</v>
      </c>
      <c r="AY1053" s="1">
        <v>205000.15</v>
      </c>
      <c r="BA1053" t="s">
        <v>4819</v>
      </c>
      <c r="BB1053">
        <v>34227</v>
      </c>
      <c r="BD1053" t="s">
        <v>929</v>
      </c>
      <c r="BE1053" t="s">
        <v>513</v>
      </c>
      <c r="BF1053">
        <v>5561986542515</v>
      </c>
      <c r="BG1053" t="s">
        <v>6948</v>
      </c>
      <c r="BH1053">
        <v>72152015</v>
      </c>
      <c r="BI1053" t="s">
        <v>3686</v>
      </c>
      <c r="BJ1053" t="s">
        <v>6949</v>
      </c>
      <c r="BL1053" s="1">
        <v>1720</v>
      </c>
      <c r="BM1053" s="2">
        <v>45880</v>
      </c>
      <c r="BQ1053">
        <v>4004</v>
      </c>
      <c r="BR1053">
        <v>6423</v>
      </c>
      <c r="BS1053" t="s">
        <v>449</v>
      </c>
      <c r="BT1053" s="2">
        <v>45701</v>
      </c>
      <c r="BU1053">
        <v>900</v>
      </c>
      <c r="BV1053" s="2">
        <v>45715</v>
      </c>
      <c r="BX1053" s="2">
        <v>45718</v>
      </c>
      <c r="BY1053" t="s">
        <v>6950</v>
      </c>
      <c r="BZ1053" s="2">
        <v>45701</v>
      </c>
      <c r="CA1053" s="2">
        <v>45714</v>
      </c>
      <c r="CB1053" t="s">
        <v>6951</v>
      </c>
      <c r="CC1053" s="2">
        <v>45705</v>
      </c>
      <c r="CD1053" t="s">
        <v>424</v>
      </c>
      <c r="CE1053">
        <v>38403</v>
      </c>
      <c r="CF1053" s="2">
        <v>45701</v>
      </c>
      <c r="CJ1053" s="2">
        <v>45716</v>
      </c>
      <c r="CL1053" s="2">
        <v>45701</v>
      </c>
      <c r="CM1053" s="2">
        <v>45721</v>
      </c>
      <c r="CN1053" s="2">
        <v>45705</v>
      </c>
      <c r="CO1053" s="2">
        <v>45748</v>
      </c>
      <c r="CP1053" s="2">
        <v>45715</v>
      </c>
      <c r="CR1053" s="2">
        <v>45707</v>
      </c>
      <c r="CS1053" s="2">
        <v>45709</v>
      </c>
      <c r="CU1053" s="2">
        <v>45715</v>
      </c>
      <c r="CV1053" s="2">
        <v>45755</v>
      </c>
      <c r="CW1053" s="2">
        <v>45709</v>
      </c>
      <c r="CX1053" s="2">
        <v>45723</v>
      </c>
      <c r="CY1053" t="s">
        <v>424</v>
      </c>
      <c r="DD1053" s="2">
        <v>45705</v>
      </c>
      <c r="DF1053" s="2">
        <v>45726</v>
      </c>
      <c r="DI1053" s="2">
        <v>45727</v>
      </c>
      <c r="DJ1053" s="2">
        <v>45706</v>
      </c>
      <c r="DK1053" s="2">
        <v>45757</v>
      </c>
      <c r="DL1053" s="2">
        <v>45792</v>
      </c>
      <c r="DM1053" s="2">
        <v>45803</v>
      </c>
      <c r="DN1053" s="2">
        <v>46030</v>
      </c>
      <c r="DO1053" s="2">
        <v>45709</v>
      </c>
      <c r="DP1053" s="2">
        <v>46030</v>
      </c>
      <c r="DY1053">
        <v>38418</v>
      </c>
      <c r="DZ1053" t="s">
        <v>424</v>
      </c>
      <c r="EA1053" t="s">
        <v>3282</v>
      </c>
      <c r="EE1053" s="1">
        <v>4105.57</v>
      </c>
      <c r="EF1053" t="s">
        <v>2634</v>
      </c>
      <c r="EG1053" t="s">
        <v>1640</v>
      </c>
      <c r="EH1053" t="s">
        <v>3373</v>
      </c>
      <c r="EI1053" t="s">
        <v>3282</v>
      </c>
      <c r="EJ1053" t="s">
        <v>4126</v>
      </c>
      <c r="EK1053" t="s">
        <v>1591</v>
      </c>
    </row>
    <row r="1054" spans="1:141" hidden="1" x14ac:dyDescent="0.35">
      <c r="A1054">
        <v>4233</v>
      </c>
      <c r="B1054" t="s">
        <v>561</v>
      </c>
      <c r="C1054">
        <v>5192</v>
      </c>
      <c r="D1054" t="s">
        <v>833</v>
      </c>
      <c r="E1054" t="s">
        <v>834</v>
      </c>
      <c r="F1054" t="s">
        <v>407</v>
      </c>
      <c r="G1054">
        <v>2</v>
      </c>
      <c r="H1054" t="s">
        <v>474</v>
      </c>
      <c r="I1054" t="s">
        <v>6952</v>
      </c>
      <c r="J1054" t="s">
        <v>6953</v>
      </c>
      <c r="K1054" t="s">
        <v>38</v>
      </c>
      <c r="L1054" t="s">
        <v>134</v>
      </c>
      <c r="M1054" t="s">
        <v>411</v>
      </c>
      <c r="N1054" t="s">
        <v>411</v>
      </c>
      <c r="O1054" t="s">
        <v>411</v>
      </c>
      <c r="P1054" t="s">
        <v>411</v>
      </c>
      <c r="Q1054" t="s">
        <v>411</v>
      </c>
      <c r="R1054" t="s">
        <v>411</v>
      </c>
      <c r="S1054" t="s">
        <v>411</v>
      </c>
      <c r="T1054" s="1">
        <v>175666.82</v>
      </c>
      <c r="U1054">
        <v>779.03</v>
      </c>
      <c r="V1054">
        <v>0</v>
      </c>
      <c r="W1054" s="1">
        <v>148913.47</v>
      </c>
      <c r="X1054" s="1">
        <v>17329</v>
      </c>
      <c r="Y1054">
        <v>0</v>
      </c>
      <c r="Z1054" s="1">
        <v>166242.47</v>
      </c>
      <c r="AA1054">
        <v>0</v>
      </c>
      <c r="AB1054">
        <v>0</v>
      </c>
      <c r="AE1054" t="s">
        <v>412</v>
      </c>
      <c r="AH1054">
        <v>0</v>
      </c>
      <c r="AK1054" s="2">
        <v>45705</v>
      </c>
      <c r="AP1054" t="s">
        <v>413</v>
      </c>
      <c r="AT1054" s="2">
        <v>45723</v>
      </c>
      <c r="AU1054" s="2">
        <v>45723</v>
      </c>
      <c r="AV1054" t="s">
        <v>561</v>
      </c>
      <c r="AW1054" s="2">
        <v>45706</v>
      </c>
      <c r="AX1054">
        <v>34228</v>
      </c>
      <c r="AY1054" s="1">
        <v>221466.82</v>
      </c>
      <c r="BA1054" t="s">
        <v>837</v>
      </c>
      <c r="BB1054">
        <v>34228</v>
      </c>
      <c r="BD1054" t="s">
        <v>478</v>
      </c>
      <c r="BE1054" t="s">
        <v>417</v>
      </c>
      <c r="BF1054">
        <v>556195345570</v>
      </c>
      <c r="BG1054" t="s">
        <v>6954</v>
      </c>
      <c r="BH1054">
        <v>72910000</v>
      </c>
      <c r="BI1054" t="s">
        <v>496</v>
      </c>
      <c r="BJ1054" t="s">
        <v>6955</v>
      </c>
      <c r="BL1054" s="1">
        <v>2596.7600000000002</v>
      </c>
      <c r="BM1054" s="2">
        <v>45880</v>
      </c>
      <c r="BQ1054">
        <v>3381</v>
      </c>
      <c r="BR1054">
        <v>6424</v>
      </c>
      <c r="BS1054" t="s">
        <v>449</v>
      </c>
      <c r="BT1054" s="2">
        <v>45700</v>
      </c>
      <c r="BY1054" t="s">
        <v>6956</v>
      </c>
      <c r="BZ1054" s="2">
        <v>45700</v>
      </c>
      <c r="CC1054" s="2">
        <v>45702</v>
      </c>
      <c r="CF1054" s="2">
        <v>45700</v>
      </c>
      <c r="CL1054" s="2">
        <v>45700</v>
      </c>
      <c r="CN1054" s="2">
        <v>45702</v>
      </c>
      <c r="CR1054" s="2">
        <v>45702</v>
      </c>
      <c r="EF1054" t="s">
        <v>2634</v>
      </c>
      <c r="EG1054" t="s">
        <v>1640</v>
      </c>
      <c r="EH1054" t="s">
        <v>3373</v>
      </c>
      <c r="EI1054" t="s">
        <v>6957</v>
      </c>
      <c r="EJ1054" t="s">
        <v>4126</v>
      </c>
      <c r="EK1054" t="s">
        <v>1591</v>
      </c>
    </row>
    <row r="1055" spans="1:141" hidden="1" x14ac:dyDescent="0.35">
      <c r="A1055">
        <v>4234</v>
      </c>
      <c r="B1055" t="s">
        <v>404</v>
      </c>
      <c r="C1055">
        <v>5201</v>
      </c>
      <c r="D1055" t="s">
        <v>4816</v>
      </c>
      <c r="E1055" t="s">
        <v>834</v>
      </c>
      <c r="F1055" t="s">
        <v>623</v>
      </c>
      <c r="G1055">
        <v>4</v>
      </c>
      <c r="H1055" t="s">
        <v>474</v>
      </c>
      <c r="I1055" t="s">
        <v>6958</v>
      </c>
      <c r="J1055" t="s">
        <v>6959</v>
      </c>
      <c r="K1055" t="s">
        <v>37</v>
      </c>
      <c r="L1055" t="s">
        <v>90</v>
      </c>
      <c r="M1055" t="s">
        <v>411</v>
      </c>
      <c r="N1055" t="s">
        <v>411</v>
      </c>
      <c r="O1055" t="s">
        <v>411</v>
      </c>
      <c r="P1055" t="s">
        <v>424</v>
      </c>
      <c r="Q1055" t="s">
        <v>424</v>
      </c>
      <c r="R1055" t="s">
        <v>411</v>
      </c>
      <c r="S1055" t="s">
        <v>411</v>
      </c>
      <c r="T1055" s="1">
        <v>149368.81</v>
      </c>
      <c r="U1055">
        <v>455.4</v>
      </c>
      <c r="V1055">
        <v>0</v>
      </c>
      <c r="W1055" s="1">
        <v>94371.05</v>
      </c>
      <c r="X1055" s="1">
        <v>55000</v>
      </c>
      <c r="Y1055">
        <v>0</v>
      </c>
      <c r="Z1055" s="1">
        <v>149371.04999999999</v>
      </c>
      <c r="AA1055">
        <v>0</v>
      </c>
      <c r="AB1055">
        <v>0</v>
      </c>
      <c r="AD1055">
        <v>8787722544638</v>
      </c>
      <c r="AE1055" t="s">
        <v>412</v>
      </c>
      <c r="AG1055" s="2">
        <v>45727</v>
      </c>
      <c r="AH1055" s="1">
        <v>2532.9899999999998</v>
      </c>
      <c r="AI1055" s="2">
        <v>45716</v>
      </c>
      <c r="AJ1055" s="7">
        <v>2025</v>
      </c>
      <c r="AK1055" s="2">
        <v>45706</v>
      </c>
      <c r="AP1055" t="s">
        <v>413</v>
      </c>
      <c r="AT1055" s="2">
        <v>46048</v>
      </c>
      <c r="AU1055" s="2">
        <v>46048</v>
      </c>
      <c r="AV1055" t="s">
        <v>414</v>
      </c>
      <c r="AW1055" s="2">
        <v>45706</v>
      </c>
      <c r="AX1055">
        <v>34347</v>
      </c>
      <c r="AY1055" s="1">
        <v>205023.35999999999</v>
      </c>
      <c r="BA1055" t="s">
        <v>4819</v>
      </c>
      <c r="BB1055">
        <v>34347</v>
      </c>
      <c r="BD1055" t="s">
        <v>478</v>
      </c>
      <c r="BE1055" t="s">
        <v>417</v>
      </c>
      <c r="BF1055">
        <v>5561993214315</v>
      </c>
      <c r="BG1055" t="s">
        <v>6960</v>
      </c>
      <c r="BH1055">
        <v>72920205</v>
      </c>
      <c r="BI1055" t="s">
        <v>3174</v>
      </c>
      <c r="BJ1055" t="s">
        <v>6961</v>
      </c>
      <c r="BL1055" s="1">
        <v>1445.5</v>
      </c>
      <c r="BM1055" s="2">
        <v>45881</v>
      </c>
      <c r="BQ1055">
        <v>3958</v>
      </c>
      <c r="BR1055">
        <v>6426</v>
      </c>
      <c r="BS1055" t="s">
        <v>1112</v>
      </c>
      <c r="BT1055" s="2">
        <v>45702</v>
      </c>
      <c r="BU1055">
        <v>900</v>
      </c>
      <c r="BV1055" s="2">
        <v>45722</v>
      </c>
      <c r="BW1055" t="s">
        <v>422</v>
      </c>
      <c r="BX1055" s="2">
        <v>45721</v>
      </c>
      <c r="BY1055" t="s">
        <v>6962</v>
      </c>
      <c r="BZ1055" s="2">
        <v>45702</v>
      </c>
      <c r="CA1055" s="2">
        <v>45721</v>
      </c>
      <c r="CB1055" t="s">
        <v>6963</v>
      </c>
      <c r="CC1055" s="2">
        <v>45706</v>
      </c>
      <c r="CD1055" t="s">
        <v>424</v>
      </c>
      <c r="CE1055">
        <v>38437</v>
      </c>
      <c r="CF1055" s="2">
        <v>45702</v>
      </c>
      <c r="CJ1055" s="2">
        <v>45722</v>
      </c>
      <c r="CL1055" s="2">
        <v>45702</v>
      </c>
      <c r="CM1055" s="2">
        <v>45723</v>
      </c>
      <c r="CN1055" s="2">
        <v>45706</v>
      </c>
      <c r="CO1055" s="2">
        <v>45748</v>
      </c>
      <c r="CP1055" s="2">
        <v>45721</v>
      </c>
      <c r="CR1055" s="2">
        <v>45707</v>
      </c>
      <c r="CS1055" s="2">
        <v>45715</v>
      </c>
      <c r="CU1055" s="2">
        <v>45721</v>
      </c>
      <c r="CV1055" s="2">
        <v>45755</v>
      </c>
      <c r="CW1055" s="2">
        <v>45715</v>
      </c>
      <c r="CX1055" s="2">
        <v>45727</v>
      </c>
      <c r="CY1055" t="s">
        <v>424</v>
      </c>
      <c r="DD1055" s="2">
        <v>45706</v>
      </c>
      <c r="DF1055" s="2">
        <v>45727</v>
      </c>
      <c r="DI1055" s="2">
        <v>45729</v>
      </c>
      <c r="DJ1055" s="2">
        <v>45706</v>
      </c>
      <c r="DK1055" s="2">
        <v>45757</v>
      </c>
      <c r="DL1055" s="2">
        <v>45793</v>
      </c>
      <c r="DM1055" s="2">
        <v>45803</v>
      </c>
      <c r="DN1055" s="2">
        <v>46030</v>
      </c>
      <c r="DO1055" s="2">
        <v>45715</v>
      </c>
      <c r="DP1055" s="2">
        <v>46030</v>
      </c>
      <c r="DY1055">
        <v>38444</v>
      </c>
      <c r="DZ1055" t="s">
        <v>424</v>
      </c>
      <c r="EA1055" t="s">
        <v>3282</v>
      </c>
      <c r="EB1055" t="s">
        <v>6964</v>
      </c>
      <c r="EE1055" s="1">
        <v>4005.57</v>
      </c>
      <c r="EF1055" t="s">
        <v>5964</v>
      </c>
      <c r="EG1055" t="s">
        <v>735</v>
      </c>
      <c r="EH1055" t="s">
        <v>3373</v>
      </c>
      <c r="EI1055" t="s">
        <v>3282</v>
      </c>
      <c r="EJ1055" t="s">
        <v>4126</v>
      </c>
      <c r="EK1055" t="s">
        <v>1591</v>
      </c>
    </row>
    <row r="1056" spans="1:141" hidden="1" x14ac:dyDescent="0.35">
      <c r="A1056">
        <v>4235</v>
      </c>
      <c r="B1056" t="s">
        <v>404</v>
      </c>
      <c r="C1056">
        <v>5211</v>
      </c>
      <c r="D1056" t="s">
        <v>4816</v>
      </c>
      <c r="E1056" t="s">
        <v>834</v>
      </c>
      <c r="F1056" t="s">
        <v>603</v>
      </c>
      <c r="G1056">
        <v>302</v>
      </c>
      <c r="H1056" t="s">
        <v>474</v>
      </c>
      <c r="I1056" t="s">
        <v>6965</v>
      </c>
      <c r="J1056" t="s">
        <v>6966</v>
      </c>
      <c r="K1056" t="s">
        <v>38</v>
      </c>
      <c r="L1056" t="s">
        <v>52</v>
      </c>
      <c r="M1056" t="s">
        <v>411</v>
      </c>
      <c r="N1056" t="s">
        <v>411</v>
      </c>
      <c r="O1056" t="s">
        <v>411</v>
      </c>
      <c r="P1056" t="s">
        <v>424</v>
      </c>
      <c r="Q1056" t="s">
        <v>411</v>
      </c>
      <c r="R1056" t="s">
        <v>411</v>
      </c>
      <c r="S1056" t="s">
        <v>411</v>
      </c>
      <c r="T1056" s="1">
        <v>147229</v>
      </c>
      <c r="U1056">
        <v>922.9</v>
      </c>
      <c r="V1056">
        <v>0</v>
      </c>
      <c r="W1056" s="1">
        <v>145230.76</v>
      </c>
      <c r="X1056" s="1">
        <v>2000</v>
      </c>
      <c r="Y1056">
        <v>0</v>
      </c>
      <c r="Z1056" s="1">
        <v>147230.76</v>
      </c>
      <c r="AA1056">
        <v>0</v>
      </c>
      <c r="AB1056">
        <v>0</v>
      </c>
      <c r="AD1056">
        <v>8787722534110</v>
      </c>
      <c r="AE1056" t="s">
        <v>412</v>
      </c>
      <c r="AG1056" s="2">
        <v>45737</v>
      </c>
      <c r="AH1056" s="1">
        <v>2926.56</v>
      </c>
      <c r="AI1056" s="2">
        <v>45723</v>
      </c>
      <c r="AJ1056" s="7">
        <v>2025</v>
      </c>
      <c r="AK1056" s="2">
        <v>45707</v>
      </c>
      <c r="AP1056" t="s">
        <v>413</v>
      </c>
      <c r="AT1056" s="2">
        <v>46048</v>
      </c>
      <c r="AU1056" s="2">
        <v>46048</v>
      </c>
      <c r="AV1056" t="s">
        <v>414</v>
      </c>
      <c r="AW1056" s="2">
        <v>45708</v>
      </c>
      <c r="AX1056">
        <v>34403</v>
      </c>
      <c r="AY1056" s="1">
        <v>201676.5</v>
      </c>
      <c r="BA1056" t="s">
        <v>4819</v>
      </c>
      <c r="BB1056">
        <v>34403</v>
      </c>
      <c r="BD1056" t="s">
        <v>478</v>
      </c>
      <c r="BE1056" t="s">
        <v>417</v>
      </c>
      <c r="BF1056">
        <v>5561998624753</v>
      </c>
      <c r="BG1056" t="s">
        <v>6967</v>
      </c>
      <c r="BH1056">
        <v>72979971</v>
      </c>
      <c r="BI1056" t="s">
        <v>4171</v>
      </c>
      <c r="BJ1056" t="s">
        <v>6968</v>
      </c>
      <c r="BL1056" s="1">
        <v>3691.59</v>
      </c>
      <c r="BQ1056">
        <v>4064</v>
      </c>
      <c r="BR1056">
        <v>6430</v>
      </c>
      <c r="BS1056" t="s">
        <v>806</v>
      </c>
      <c r="BT1056" s="2">
        <v>45703</v>
      </c>
      <c r="BU1056">
        <v>900</v>
      </c>
      <c r="BV1056" s="2">
        <v>45736</v>
      </c>
      <c r="BX1056" s="2">
        <v>45728</v>
      </c>
      <c r="BY1056" t="s">
        <v>6969</v>
      </c>
      <c r="BZ1056" s="2">
        <v>45703</v>
      </c>
      <c r="CA1056" s="2">
        <v>45726</v>
      </c>
      <c r="CB1056" t="s">
        <v>6970</v>
      </c>
      <c r="CC1056" s="2">
        <v>45707</v>
      </c>
      <c r="CD1056" t="s">
        <v>424</v>
      </c>
      <c r="CE1056">
        <v>38527</v>
      </c>
      <c r="CF1056" s="2">
        <v>45703</v>
      </c>
      <c r="CJ1056" s="2">
        <v>45733</v>
      </c>
      <c r="CL1056" s="2">
        <v>45703</v>
      </c>
      <c r="CM1056" s="2">
        <v>45734</v>
      </c>
      <c r="CN1056" s="2">
        <v>45707</v>
      </c>
      <c r="CO1056" s="2">
        <v>45748</v>
      </c>
      <c r="CP1056" s="2">
        <v>45726</v>
      </c>
      <c r="CR1056" s="2">
        <v>45708</v>
      </c>
      <c r="CS1056" s="2">
        <v>45721</v>
      </c>
      <c r="CU1056" s="2">
        <v>45727</v>
      </c>
      <c r="CV1056" s="2">
        <v>45755</v>
      </c>
      <c r="CW1056" s="2">
        <v>45721</v>
      </c>
      <c r="CX1056" s="2">
        <v>45736</v>
      </c>
      <c r="CY1056" t="s">
        <v>424</v>
      </c>
      <c r="DD1056" s="2">
        <v>45707</v>
      </c>
      <c r="DF1056" s="2">
        <v>45737</v>
      </c>
      <c r="DI1056" s="2">
        <v>45741</v>
      </c>
      <c r="DJ1056" s="2">
        <v>45707</v>
      </c>
      <c r="DK1056" s="2">
        <v>45757</v>
      </c>
      <c r="DL1056" s="2">
        <v>45792</v>
      </c>
      <c r="DM1056" s="2">
        <v>45855</v>
      </c>
      <c r="DN1056" s="2">
        <v>46030</v>
      </c>
      <c r="DO1056" s="2">
        <v>45721</v>
      </c>
      <c r="DP1056" s="2">
        <v>46030</v>
      </c>
      <c r="DY1056">
        <v>38489</v>
      </c>
      <c r="EB1056" t="s">
        <v>6971</v>
      </c>
      <c r="EE1056" s="1">
        <v>3905.57</v>
      </c>
      <c r="EF1056" t="s">
        <v>2634</v>
      </c>
      <c r="EG1056" t="s">
        <v>1640</v>
      </c>
      <c r="EH1056" t="s">
        <v>3373</v>
      </c>
      <c r="EI1056" t="s">
        <v>3282</v>
      </c>
      <c r="EJ1056" t="s">
        <v>4126</v>
      </c>
      <c r="EK1056" t="s">
        <v>1591</v>
      </c>
    </row>
    <row r="1057" spans="1:141" hidden="1" x14ac:dyDescent="0.35">
      <c r="A1057">
        <v>4236</v>
      </c>
      <c r="B1057" t="s">
        <v>404</v>
      </c>
      <c r="C1057">
        <v>5209</v>
      </c>
      <c r="D1057" t="s">
        <v>5000</v>
      </c>
      <c r="E1057" t="s">
        <v>834</v>
      </c>
      <c r="F1057" t="s">
        <v>434</v>
      </c>
      <c r="G1057">
        <v>304</v>
      </c>
      <c r="H1057" t="s">
        <v>408</v>
      </c>
      <c r="I1057" t="s">
        <v>6972</v>
      </c>
      <c r="J1057" t="s">
        <v>6973</v>
      </c>
      <c r="K1057" t="s">
        <v>37</v>
      </c>
      <c r="L1057" t="s">
        <v>109</v>
      </c>
      <c r="M1057" t="s">
        <v>411</v>
      </c>
      <c r="N1057" t="s">
        <v>411</v>
      </c>
      <c r="O1057" t="s">
        <v>411</v>
      </c>
      <c r="P1057" t="s">
        <v>411</v>
      </c>
      <c r="Q1057" t="s">
        <v>411</v>
      </c>
      <c r="R1057" t="s">
        <v>411</v>
      </c>
      <c r="S1057" t="s">
        <v>411</v>
      </c>
      <c r="T1057" s="1">
        <v>160905.56</v>
      </c>
      <c r="U1057">
        <v>765</v>
      </c>
      <c r="V1057">
        <v>0</v>
      </c>
      <c r="W1057" s="1">
        <v>146248.56</v>
      </c>
      <c r="X1057" s="1">
        <v>4571</v>
      </c>
      <c r="Y1057">
        <v>0</v>
      </c>
      <c r="Z1057" s="1">
        <v>150819.56</v>
      </c>
      <c r="AA1057">
        <v>0</v>
      </c>
      <c r="AB1057">
        <v>0</v>
      </c>
      <c r="AD1057">
        <v>8787722533610</v>
      </c>
      <c r="AE1057" t="s">
        <v>412</v>
      </c>
      <c r="AG1057" s="2">
        <v>45734</v>
      </c>
      <c r="AH1057" s="1">
        <v>2971.71</v>
      </c>
      <c r="AI1057" s="2">
        <v>45714</v>
      </c>
      <c r="AJ1057" s="7">
        <v>2025</v>
      </c>
      <c r="AK1057" s="2">
        <v>45707</v>
      </c>
      <c r="AP1057" t="s">
        <v>413</v>
      </c>
      <c r="AT1057" s="2">
        <v>45944</v>
      </c>
      <c r="AU1057" s="2">
        <v>45944</v>
      </c>
      <c r="AV1057" t="s">
        <v>414</v>
      </c>
      <c r="AW1057" s="2">
        <v>45708</v>
      </c>
      <c r="AX1057">
        <v>34386</v>
      </c>
      <c r="AY1057" s="1">
        <v>219932.54</v>
      </c>
      <c r="BA1057" t="s">
        <v>5003</v>
      </c>
      <c r="BB1057">
        <v>34386</v>
      </c>
      <c r="BD1057" t="s">
        <v>416</v>
      </c>
      <c r="BE1057" t="s">
        <v>417</v>
      </c>
      <c r="BF1057">
        <v>5561981168770</v>
      </c>
      <c r="BG1057" t="s">
        <v>6974</v>
      </c>
      <c r="BH1057">
        <v>73819000</v>
      </c>
      <c r="BI1057" t="s">
        <v>6975</v>
      </c>
      <c r="BJ1057" t="s">
        <v>6976</v>
      </c>
      <c r="BL1057" s="1">
        <v>3863.16</v>
      </c>
      <c r="BO1057" t="s">
        <v>6977</v>
      </c>
      <c r="BP1057" t="s">
        <v>6978</v>
      </c>
      <c r="BQ1057">
        <v>4172</v>
      </c>
      <c r="BR1057">
        <v>6429</v>
      </c>
      <c r="BS1057" t="s">
        <v>449</v>
      </c>
      <c r="BT1057" s="2">
        <v>45703</v>
      </c>
      <c r="BU1057">
        <v>878.9</v>
      </c>
      <c r="BW1057" t="s">
        <v>422</v>
      </c>
      <c r="BY1057" t="s">
        <v>6979</v>
      </c>
      <c r="BZ1057" s="2">
        <v>45703</v>
      </c>
      <c r="CC1057" s="2">
        <v>45708</v>
      </c>
      <c r="CD1057" t="s">
        <v>424</v>
      </c>
      <c r="CE1057" t="s">
        <v>6980</v>
      </c>
      <c r="CF1057" s="2">
        <v>45703</v>
      </c>
      <c r="CJ1057" s="2">
        <v>45729</v>
      </c>
      <c r="CL1057" s="2">
        <v>45703</v>
      </c>
      <c r="CM1057" s="2">
        <v>45730</v>
      </c>
      <c r="CN1057" s="2">
        <v>45712</v>
      </c>
      <c r="CO1057" s="2">
        <v>45748</v>
      </c>
      <c r="CP1057" s="2">
        <v>45715</v>
      </c>
      <c r="CR1057" s="2">
        <v>45712</v>
      </c>
      <c r="CS1057" s="2">
        <v>45709</v>
      </c>
      <c r="CU1057" s="2">
        <v>45726</v>
      </c>
      <c r="CV1057" s="2">
        <v>45784</v>
      </c>
      <c r="CW1057" s="2">
        <v>45709</v>
      </c>
      <c r="CY1057" t="s">
        <v>424</v>
      </c>
      <c r="DB1057" s="2">
        <v>45713</v>
      </c>
      <c r="DD1057" s="2">
        <v>45727</v>
      </c>
      <c r="DE1057" s="2">
        <v>45713</v>
      </c>
      <c r="DF1057" s="2">
        <v>45734</v>
      </c>
      <c r="DI1057" s="2">
        <v>45735</v>
      </c>
      <c r="DJ1057" s="2">
        <v>45707</v>
      </c>
      <c r="DK1057" s="2">
        <v>45786</v>
      </c>
      <c r="DL1057" s="2">
        <v>45848</v>
      </c>
      <c r="DM1057" s="2">
        <v>45862</v>
      </c>
      <c r="DN1057" s="2">
        <v>45881</v>
      </c>
      <c r="DO1057" s="2">
        <v>45709</v>
      </c>
      <c r="DP1057" s="2">
        <v>45889</v>
      </c>
      <c r="DY1057">
        <v>757</v>
      </c>
      <c r="EE1057" s="1">
        <v>1967.29</v>
      </c>
      <c r="EG1057" t="s">
        <v>1640</v>
      </c>
      <c r="EK1057" t="s">
        <v>1591</v>
      </c>
    </row>
    <row r="1058" spans="1:141" hidden="1" x14ac:dyDescent="0.35">
      <c r="A1058">
        <v>4237</v>
      </c>
      <c r="B1058" t="s">
        <v>404</v>
      </c>
      <c r="C1058">
        <v>5206</v>
      </c>
      <c r="D1058" t="s">
        <v>5000</v>
      </c>
      <c r="E1058" t="s">
        <v>834</v>
      </c>
      <c r="F1058" t="s">
        <v>461</v>
      </c>
      <c r="G1058">
        <v>101</v>
      </c>
      <c r="H1058" t="s">
        <v>408</v>
      </c>
      <c r="I1058" t="s">
        <v>6981</v>
      </c>
      <c r="J1058" t="s">
        <v>6982</v>
      </c>
      <c r="K1058" t="s">
        <v>22</v>
      </c>
      <c r="L1058" t="s">
        <v>105</v>
      </c>
      <c r="M1058" t="s">
        <v>411</v>
      </c>
      <c r="N1058" t="s">
        <v>411</v>
      </c>
      <c r="O1058" t="s">
        <v>411</v>
      </c>
      <c r="P1058" t="s">
        <v>411</v>
      </c>
      <c r="Q1058" t="s">
        <v>411</v>
      </c>
      <c r="R1058" t="s">
        <v>411</v>
      </c>
      <c r="S1058" t="s">
        <v>411</v>
      </c>
      <c r="T1058" s="1">
        <v>161463.5</v>
      </c>
      <c r="U1058">
        <v>690</v>
      </c>
      <c r="V1058">
        <v>0</v>
      </c>
      <c r="W1058" s="1">
        <v>130053.31</v>
      </c>
      <c r="X1058" s="1">
        <v>23429</v>
      </c>
      <c r="Y1058">
        <v>0</v>
      </c>
      <c r="Z1058" s="1">
        <v>153482.31</v>
      </c>
      <c r="AA1058">
        <v>0</v>
      </c>
      <c r="AB1058">
        <v>0</v>
      </c>
      <c r="AD1058">
        <v>8787722536651</v>
      </c>
      <c r="AE1058" t="s">
        <v>412</v>
      </c>
      <c r="AG1058" s="2">
        <v>45737</v>
      </c>
      <c r="AH1058">
        <v>0</v>
      </c>
      <c r="AI1058" s="2">
        <v>45713</v>
      </c>
      <c r="AJ1058" s="7">
        <v>2025</v>
      </c>
      <c r="AK1058" s="2">
        <v>45707</v>
      </c>
      <c r="AP1058" t="s">
        <v>413</v>
      </c>
      <c r="AT1058" s="2">
        <v>45944</v>
      </c>
      <c r="AU1058" s="2">
        <v>45944</v>
      </c>
      <c r="AV1058" t="s">
        <v>414</v>
      </c>
      <c r="AW1058" s="2">
        <v>45708</v>
      </c>
      <c r="AX1058">
        <v>34385</v>
      </c>
      <c r="AY1058" s="1">
        <v>219930.72</v>
      </c>
      <c r="BA1058" t="s">
        <v>5003</v>
      </c>
      <c r="BB1058">
        <v>34385</v>
      </c>
      <c r="BD1058" t="s">
        <v>416</v>
      </c>
      <c r="BE1058" t="s">
        <v>417</v>
      </c>
      <c r="BF1058">
        <v>5561998827501</v>
      </c>
      <c r="BG1058" t="s">
        <v>6983</v>
      </c>
      <c r="BH1058">
        <v>73814180</v>
      </c>
      <c r="BI1058" t="s">
        <v>4428</v>
      </c>
      <c r="BJ1058" t="s">
        <v>6984</v>
      </c>
      <c r="BL1058" s="1">
        <v>2300</v>
      </c>
      <c r="BM1058" s="2">
        <v>45879</v>
      </c>
      <c r="BQ1058">
        <v>4199</v>
      </c>
      <c r="BR1058">
        <v>6428</v>
      </c>
      <c r="BS1058" t="s">
        <v>449</v>
      </c>
      <c r="BT1058" s="2">
        <v>45702</v>
      </c>
      <c r="BU1058">
        <v>878.9</v>
      </c>
      <c r="BW1058" t="s">
        <v>422</v>
      </c>
      <c r="BY1058" t="s">
        <v>6985</v>
      </c>
      <c r="BZ1058" s="2">
        <v>45702</v>
      </c>
      <c r="CC1058" s="2">
        <v>45708</v>
      </c>
      <c r="CE1058" t="s">
        <v>6986</v>
      </c>
      <c r="CF1058" s="2">
        <v>45702</v>
      </c>
      <c r="CJ1058" s="2">
        <v>45729</v>
      </c>
      <c r="CL1058" s="2">
        <v>45702</v>
      </c>
      <c r="CM1058" s="2">
        <v>45730</v>
      </c>
      <c r="CN1058" s="2">
        <v>45709</v>
      </c>
      <c r="CO1058" s="2">
        <v>45748</v>
      </c>
      <c r="CP1058" s="2">
        <v>45715</v>
      </c>
      <c r="CR1058" s="2">
        <v>45709</v>
      </c>
      <c r="CS1058" s="2">
        <v>45709</v>
      </c>
      <c r="CU1058" s="2">
        <v>45726</v>
      </c>
      <c r="CV1058" s="2">
        <v>45784</v>
      </c>
      <c r="CW1058" s="2">
        <v>45709</v>
      </c>
      <c r="CY1058" t="s">
        <v>424</v>
      </c>
      <c r="DB1058" s="2">
        <v>45712</v>
      </c>
      <c r="DD1058" s="2">
        <v>45714</v>
      </c>
      <c r="DE1058" s="2">
        <v>45712</v>
      </c>
      <c r="DF1058" s="2">
        <v>45737</v>
      </c>
      <c r="DI1058" s="2">
        <v>45741</v>
      </c>
      <c r="DJ1058" s="2">
        <v>45707</v>
      </c>
      <c r="DK1058" s="2">
        <v>45786</v>
      </c>
      <c r="DL1058" s="2">
        <v>45818</v>
      </c>
      <c r="DM1058" s="2">
        <v>45862</v>
      </c>
      <c r="DN1058" s="2">
        <v>45881</v>
      </c>
      <c r="DO1058" s="2">
        <v>45709</v>
      </c>
      <c r="DP1058" s="2">
        <v>45889</v>
      </c>
      <c r="DY1058">
        <v>755</v>
      </c>
      <c r="EE1058" s="1">
        <v>2084.54</v>
      </c>
      <c r="EG1058" t="s">
        <v>1640</v>
      </c>
      <c r="EK1058" t="s">
        <v>1591</v>
      </c>
    </row>
    <row r="1059" spans="1:141" hidden="1" x14ac:dyDescent="0.35">
      <c r="A1059">
        <v>4238</v>
      </c>
      <c r="B1059" t="s">
        <v>404</v>
      </c>
      <c r="C1059">
        <v>5204</v>
      </c>
      <c r="D1059" t="s">
        <v>5000</v>
      </c>
      <c r="E1059" t="s">
        <v>834</v>
      </c>
      <c r="F1059" t="s">
        <v>526</v>
      </c>
      <c r="G1059">
        <v>203</v>
      </c>
      <c r="H1059" t="s">
        <v>408</v>
      </c>
      <c r="I1059" t="s">
        <v>6987</v>
      </c>
      <c r="J1059" t="s">
        <v>6988</v>
      </c>
      <c r="K1059" t="s">
        <v>22</v>
      </c>
      <c r="L1059" t="s">
        <v>105</v>
      </c>
      <c r="M1059" t="s">
        <v>411</v>
      </c>
      <c r="N1059" t="s">
        <v>411</v>
      </c>
      <c r="O1059" t="s">
        <v>411</v>
      </c>
      <c r="P1059" t="s">
        <v>411</v>
      </c>
      <c r="Q1059" t="s">
        <v>411</v>
      </c>
      <c r="R1059" t="s">
        <v>411</v>
      </c>
      <c r="S1059" t="s">
        <v>411</v>
      </c>
      <c r="T1059" s="1">
        <v>160622.94</v>
      </c>
      <c r="U1059">
        <v>750</v>
      </c>
      <c r="V1059">
        <v>0</v>
      </c>
      <c r="W1059" s="1">
        <v>143323.94</v>
      </c>
      <c r="X1059" s="1">
        <v>17299</v>
      </c>
      <c r="Y1059">
        <v>0</v>
      </c>
      <c r="Z1059" s="1">
        <v>160622.94</v>
      </c>
      <c r="AA1059">
        <v>0</v>
      </c>
      <c r="AB1059">
        <v>0</v>
      </c>
      <c r="AD1059">
        <v>8787722532184</v>
      </c>
      <c r="AE1059" t="s">
        <v>412</v>
      </c>
      <c r="AG1059" s="2">
        <v>45736</v>
      </c>
      <c r="AH1059" s="1">
        <v>2884.12</v>
      </c>
      <c r="AI1059" s="2">
        <v>45712</v>
      </c>
      <c r="AJ1059" s="7">
        <v>2025</v>
      </c>
      <c r="AK1059" s="2">
        <v>45707</v>
      </c>
      <c r="AP1059" t="s">
        <v>413</v>
      </c>
      <c r="AT1059" s="2">
        <v>45944</v>
      </c>
      <c r="AU1059" s="2">
        <v>45944</v>
      </c>
      <c r="AV1059" t="s">
        <v>414</v>
      </c>
      <c r="AW1059" s="2">
        <v>45708</v>
      </c>
      <c r="AX1059">
        <v>34384</v>
      </c>
      <c r="AY1059" s="1">
        <v>219933.32</v>
      </c>
      <c r="BA1059" t="s">
        <v>5003</v>
      </c>
      <c r="BB1059">
        <v>34384</v>
      </c>
      <c r="BD1059" t="s">
        <v>416</v>
      </c>
      <c r="BE1059" t="s">
        <v>417</v>
      </c>
      <c r="BF1059">
        <v>5561996209441</v>
      </c>
      <c r="BG1059" t="s">
        <v>6989</v>
      </c>
      <c r="BH1059">
        <v>73804130</v>
      </c>
      <c r="BI1059" t="s">
        <v>1238</v>
      </c>
      <c r="BJ1059" t="s">
        <v>6990</v>
      </c>
      <c r="BL1059" s="1">
        <v>1996.88</v>
      </c>
      <c r="BM1059" s="2">
        <v>45882</v>
      </c>
      <c r="BQ1059">
        <v>4120</v>
      </c>
      <c r="BR1059">
        <v>6427</v>
      </c>
      <c r="BS1059" t="s">
        <v>490</v>
      </c>
      <c r="BT1059" s="2">
        <v>45702</v>
      </c>
      <c r="BU1059">
        <v>889.9</v>
      </c>
      <c r="BW1059" t="s">
        <v>422</v>
      </c>
      <c r="BY1059" t="s">
        <v>6991</v>
      </c>
      <c r="BZ1059" s="2">
        <v>45702</v>
      </c>
      <c r="CC1059" s="2">
        <v>45708</v>
      </c>
      <c r="CD1059" t="s">
        <v>424</v>
      </c>
      <c r="CE1059" t="s">
        <v>6992</v>
      </c>
      <c r="CF1059" s="2">
        <v>45702</v>
      </c>
      <c r="CJ1059" s="2">
        <v>45729</v>
      </c>
      <c r="CL1059" s="2">
        <v>45702</v>
      </c>
      <c r="CM1059" s="2">
        <v>45730</v>
      </c>
      <c r="CN1059" s="2">
        <v>45709</v>
      </c>
      <c r="CO1059" s="2">
        <v>45748</v>
      </c>
      <c r="CP1059" s="2">
        <v>45715</v>
      </c>
      <c r="CR1059" s="2">
        <v>45709</v>
      </c>
      <c r="CS1059" s="2">
        <v>45709</v>
      </c>
      <c r="CU1059" s="2">
        <v>45726</v>
      </c>
      <c r="CV1059" s="2">
        <v>45784</v>
      </c>
      <c r="CW1059" s="2">
        <v>45709</v>
      </c>
      <c r="CY1059" t="s">
        <v>424</v>
      </c>
      <c r="DB1059" s="2">
        <v>45709</v>
      </c>
      <c r="DD1059" s="2">
        <v>45707</v>
      </c>
      <c r="DE1059" s="2">
        <v>45709</v>
      </c>
      <c r="DI1059" s="2">
        <v>45741</v>
      </c>
      <c r="DJ1059" s="2">
        <v>45707</v>
      </c>
      <c r="DK1059" s="2">
        <v>45786</v>
      </c>
      <c r="DL1059" s="2">
        <v>45818</v>
      </c>
      <c r="DM1059" s="2">
        <v>45862</v>
      </c>
      <c r="DN1059" s="2">
        <v>45881</v>
      </c>
      <c r="DO1059" s="2">
        <v>45709</v>
      </c>
      <c r="DP1059" s="2">
        <v>45889</v>
      </c>
      <c r="DY1059">
        <v>754</v>
      </c>
      <c r="EE1059" s="1">
        <v>2011.16</v>
      </c>
      <c r="EG1059" t="s">
        <v>1640</v>
      </c>
      <c r="EK1059" t="s">
        <v>1591</v>
      </c>
    </row>
    <row r="1060" spans="1:141" hidden="1" x14ac:dyDescent="0.35">
      <c r="A1060">
        <v>4239</v>
      </c>
      <c r="B1060" t="s">
        <v>404</v>
      </c>
      <c r="C1060">
        <v>5176</v>
      </c>
      <c r="D1060" t="s">
        <v>5000</v>
      </c>
      <c r="E1060" t="s">
        <v>834</v>
      </c>
      <c r="F1060" t="s">
        <v>526</v>
      </c>
      <c r="G1060">
        <v>2</v>
      </c>
      <c r="H1060" t="s">
        <v>408</v>
      </c>
      <c r="I1060" t="s">
        <v>6993</v>
      </c>
      <c r="J1060" t="s">
        <v>6994</v>
      </c>
      <c r="K1060" t="s">
        <v>22</v>
      </c>
      <c r="L1060" t="s">
        <v>54</v>
      </c>
      <c r="M1060" t="s">
        <v>411</v>
      </c>
      <c r="N1060" t="s">
        <v>411</v>
      </c>
      <c r="O1060" t="s">
        <v>411</v>
      </c>
      <c r="P1060" t="s">
        <v>411</v>
      </c>
      <c r="Q1060" t="s">
        <v>411</v>
      </c>
      <c r="R1060" t="s">
        <v>411</v>
      </c>
      <c r="S1060" t="s">
        <v>411</v>
      </c>
      <c r="T1060" s="1">
        <v>153088.68</v>
      </c>
      <c r="U1060">
        <v>665.12</v>
      </c>
      <c r="V1060">
        <v>0</v>
      </c>
      <c r="W1060" s="1">
        <v>126774.68</v>
      </c>
      <c r="X1060" s="1">
        <v>26314</v>
      </c>
      <c r="Y1060">
        <v>0</v>
      </c>
      <c r="Z1060" s="1">
        <v>153088.68</v>
      </c>
      <c r="AA1060">
        <v>0</v>
      </c>
      <c r="AB1060">
        <v>0</v>
      </c>
      <c r="AD1060">
        <v>8787722547068</v>
      </c>
      <c r="AE1060" t="s">
        <v>412</v>
      </c>
      <c r="AG1060" s="2">
        <v>45783</v>
      </c>
      <c r="AH1060" s="1">
        <v>3042.04</v>
      </c>
      <c r="AI1060" s="2">
        <v>45722</v>
      </c>
      <c r="AJ1060" s="7">
        <v>2025</v>
      </c>
      <c r="AK1060" s="2">
        <v>45707</v>
      </c>
      <c r="AP1060" t="s">
        <v>413</v>
      </c>
      <c r="AT1060" s="2">
        <v>45944</v>
      </c>
      <c r="AU1060" s="2">
        <v>45944</v>
      </c>
      <c r="AV1060" t="s">
        <v>414</v>
      </c>
      <c r="AW1060" s="2">
        <v>45709</v>
      </c>
      <c r="AX1060">
        <v>34498</v>
      </c>
      <c r="AY1060" s="1">
        <v>224999.88</v>
      </c>
      <c r="BA1060" t="s">
        <v>5003</v>
      </c>
      <c r="BB1060">
        <v>34498</v>
      </c>
      <c r="BC1060" t="s">
        <v>6995</v>
      </c>
      <c r="BE1060" t="s">
        <v>417</v>
      </c>
      <c r="BF1060">
        <v>5561996940187</v>
      </c>
      <c r="BG1060" t="s">
        <v>6996</v>
      </c>
      <c r="BH1060">
        <v>73819000</v>
      </c>
      <c r="BI1060" t="s">
        <v>6606</v>
      </c>
      <c r="BJ1060" t="s">
        <v>6997</v>
      </c>
      <c r="BL1060" s="1">
        <v>2217.0700000000002</v>
      </c>
      <c r="BM1060" s="2">
        <v>45872</v>
      </c>
      <c r="BO1060" t="s">
        <v>6998</v>
      </c>
      <c r="BP1060" t="s">
        <v>6999</v>
      </c>
      <c r="BQ1060">
        <v>4116</v>
      </c>
      <c r="BR1060">
        <v>6436</v>
      </c>
      <c r="BS1060" t="s">
        <v>590</v>
      </c>
      <c r="BT1060" s="2">
        <v>45712</v>
      </c>
      <c r="BW1060" t="s">
        <v>422</v>
      </c>
      <c r="BY1060" t="s">
        <v>7000</v>
      </c>
      <c r="BZ1060" s="2">
        <v>45712</v>
      </c>
      <c r="CC1060" s="2">
        <v>45708</v>
      </c>
      <c r="CD1060" t="s">
        <v>424</v>
      </c>
      <c r="CF1060" s="2">
        <v>45712</v>
      </c>
      <c r="CJ1060" s="2">
        <v>45776</v>
      </c>
      <c r="CL1060" s="2">
        <v>45714</v>
      </c>
      <c r="CM1060" s="2">
        <v>45777</v>
      </c>
      <c r="CN1060" s="2">
        <v>45709</v>
      </c>
      <c r="CO1060" s="2">
        <v>45748</v>
      </c>
      <c r="CP1060" s="2">
        <v>45762</v>
      </c>
      <c r="CR1060" s="2">
        <v>45712</v>
      </c>
      <c r="CS1060" s="2">
        <v>45715</v>
      </c>
      <c r="CU1060" s="2">
        <v>45763</v>
      </c>
      <c r="CV1060" s="2">
        <v>45784</v>
      </c>
      <c r="CW1060" s="2">
        <v>45714</v>
      </c>
      <c r="CY1060" t="s">
        <v>424</v>
      </c>
      <c r="DB1060" s="2">
        <v>45713</v>
      </c>
      <c r="DD1060" s="2">
        <v>45737</v>
      </c>
      <c r="DF1060" s="2">
        <v>45785</v>
      </c>
      <c r="DI1060" s="2">
        <v>45786</v>
      </c>
      <c r="DJ1060" s="2">
        <v>45708</v>
      </c>
      <c r="DK1060" s="2">
        <v>45786</v>
      </c>
      <c r="DL1060" s="2">
        <v>45818</v>
      </c>
      <c r="DM1060" s="2">
        <v>45862</v>
      </c>
      <c r="DN1060" s="2">
        <v>45881</v>
      </c>
      <c r="DO1060" s="2">
        <v>45713</v>
      </c>
      <c r="DP1060" s="2">
        <v>45889</v>
      </c>
      <c r="DY1060">
        <v>1200</v>
      </c>
      <c r="EB1060" t="s">
        <v>7001</v>
      </c>
      <c r="EE1060" s="1">
        <v>2102.54</v>
      </c>
      <c r="EF1060" t="s">
        <v>6781</v>
      </c>
      <c r="EH1060" t="s">
        <v>3373</v>
      </c>
      <c r="EI1060" t="s">
        <v>7002</v>
      </c>
      <c r="EJ1060" t="s">
        <v>3282</v>
      </c>
      <c r="EK1060" t="s">
        <v>1591</v>
      </c>
    </row>
    <row r="1061" spans="1:141" hidden="1" x14ac:dyDescent="0.35">
      <c r="A1061">
        <v>4240</v>
      </c>
      <c r="B1061" t="s">
        <v>561</v>
      </c>
      <c r="C1061">
        <v>5200</v>
      </c>
      <c r="D1061" t="s">
        <v>833</v>
      </c>
      <c r="E1061" t="s">
        <v>834</v>
      </c>
      <c r="F1061" t="s">
        <v>473</v>
      </c>
      <c r="G1061">
        <v>4</v>
      </c>
      <c r="H1061" t="s">
        <v>474</v>
      </c>
      <c r="I1061" t="s">
        <v>7003</v>
      </c>
      <c r="J1061" t="s">
        <v>7004</v>
      </c>
      <c r="K1061" t="s">
        <v>37</v>
      </c>
      <c r="L1061" t="s">
        <v>63</v>
      </c>
      <c r="M1061" t="s">
        <v>411</v>
      </c>
      <c r="N1061" t="s">
        <v>411</v>
      </c>
      <c r="O1061" t="s">
        <v>411</v>
      </c>
      <c r="P1061" t="s">
        <v>411</v>
      </c>
      <c r="Q1061" t="s">
        <v>411</v>
      </c>
      <c r="R1061" t="s">
        <v>411</v>
      </c>
      <c r="S1061" t="s">
        <v>411</v>
      </c>
      <c r="T1061" s="1">
        <v>163370.38</v>
      </c>
      <c r="U1061">
        <v>656.1</v>
      </c>
      <c r="V1061">
        <v>0</v>
      </c>
      <c r="W1061" s="1">
        <v>124315.42</v>
      </c>
      <c r="X1061" s="1">
        <v>30859</v>
      </c>
      <c r="Y1061">
        <v>0</v>
      </c>
      <c r="Z1061" s="1">
        <v>155174.42000000001</v>
      </c>
      <c r="AA1061">
        <v>0</v>
      </c>
      <c r="AB1061">
        <v>0</v>
      </c>
      <c r="AE1061" t="s">
        <v>412</v>
      </c>
      <c r="AH1061">
        <v>0</v>
      </c>
      <c r="AK1061" s="2">
        <v>45707</v>
      </c>
      <c r="AP1061" t="s">
        <v>413</v>
      </c>
      <c r="AT1061" s="2">
        <v>45735</v>
      </c>
      <c r="AU1061" s="2">
        <v>45735</v>
      </c>
      <c r="AV1061" t="s">
        <v>561</v>
      </c>
      <c r="AW1061" s="2">
        <v>45708</v>
      </c>
      <c r="AX1061">
        <v>34441</v>
      </c>
      <c r="AY1061" s="1">
        <v>215000.46</v>
      </c>
      <c r="BA1061" t="s">
        <v>837</v>
      </c>
      <c r="BB1061">
        <v>34441</v>
      </c>
      <c r="BD1061" t="s">
        <v>512</v>
      </c>
      <c r="BE1061" t="s">
        <v>513</v>
      </c>
      <c r="BF1061">
        <v>5561981753935</v>
      </c>
      <c r="BG1061" t="s">
        <v>7005</v>
      </c>
      <c r="BH1061">
        <v>72241803</v>
      </c>
      <c r="BI1061" t="s">
        <v>7006</v>
      </c>
      <c r="BJ1061" t="s">
        <v>7007</v>
      </c>
      <c r="BL1061" s="1">
        <v>2187</v>
      </c>
      <c r="BM1061" s="2">
        <v>45880</v>
      </c>
      <c r="BQ1061">
        <v>3316</v>
      </c>
      <c r="BR1061">
        <v>6433</v>
      </c>
      <c r="BS1061" t="s">
        <v>449</v>
      </c>
      <c r="BT1061" s="2">
        <v>45702</v>
      </c>
      <c r="BY1061" t="s">
        <v>7008</v>
      </c>
      <c r="BZ1061" s="2">
        <v>45702</v>
      </c>
      <c r="CC1061" s="2">
        <v>45707</v>
      </c>
      <c r="CF1061" s="2">
        <v>45702</v>
      </c>
      <c r="CL1061" s="2">
        <v>45702</v>
      </c>
      <c r="CN1061" s="2">
        <v>45707</v>
      </c>
      <c r="CR1061" s="2">
        <v>45708</v>
      </c>
      <c r="CS1061" s="2">
        <v>45721</v>
      </c>
      <c r="CW1061" s="2">
        <v>45721</v>
      </c>
      <c r="CY1061" t="s">
        <v>424</v>
      </c>
      <c r="DD1061" s="2">
        <v>45706</v>
      </c>
      <c r="DJ1061" s="2">
        <v>45715</v>
      </c>
      <c r="DO1061" s="2">
        <v>45721</v>
      </c>
      <c r="EF1061" t="s">
        <v>2634</v>
      </c>
      <c r="EG1061" t="s">
        <v>1640</v>
      </c>
      <c r="EH1061" t="s">
        <v>3373</v>
      </c>
      <c r="EI1061" t="s">
        <v>4835</v>
      </c>
      <c r="EJ1061" t="s">
        <v>4126</v>
      </c>
      <c r="EK1061" t="s">
        <v>1591</v>
      </c>
    </row>
    <row r="1062" spans="1:141" hidden="1" x14ac:dyDescent="0.35">
      <c r="A1062">
        <v>4241</v>
      </c>
      <c r="B1062" t="s">
        <v>404</v>
      </c>
      <c r="C1062">
        <v>5174</v>
      </c>
      <c r="D1062" t="s">
        <v>5000</v>
      </c>
      <c r="E1062" t="s">
        <v>834</v>
      </c>
      <c r="F1062" t="s">
        <v>473</v>
      </c>
      <c r="G1062">
        <v>301</v>
      </c>
      <c r="H1062" t="s">
        <v>408</v>
      </c>
      <c r="I1062" t="s">
        <v>7009</v>
      </c>
      <c r="J1062" t="s">
        <v>7010</v>
      </c>
      <c r="K1062" t="s">
        <v>14</v>
      </c>
      <c r="L1062" t="s">
        <v>95</v>
      </c>
      <c r="M1062" t="s">
        <v>411</v>
      </c>
      <c r="N1062" t="s">
        <v>411</v>
      </c>
      <c r="O1062" t="s">
        <v>411</v>
      </c>
      <c r="P1062" t="s">
        <v>411</v>
      </c>
      <c r="Q1062" t="s">
        <v>411</v>
      </c>
      <c r="R1062" t="s">
        <v>411</v>
      </c>
      <c r="S1062" t="s">
        <v>411</v>
      </c>
      <c r="T1062" s="1">
        <v>157981.76999999999</v>
      </c>
      <c r="U1062">
        <v>0</v>
      </c>
      <c r="V1062">
        <v>0</v>
      </c>
      <c r="W1062">
        <v>0</v>
      </c>
      <c r="X1062">
        <v>0</v>
      </c>
      <c r="Y1062">
        <v>0</v>
      </c>
      <c r="Z1062">
        <v>0</v>
      </c>
      <c r="AA1062">
        <v>0</v>
      </c>
      <c r="AB1062">
        <v>0</v>
      </c>
      <c r="AD1062">
        <v>8787722455201</v>
      </c>
      <c r="AE1062" t="s">
        <v>412</v>
      </c>
      <c r="AG1062" s="2">
        <v>45757</v>
      </c>
      <c r="AH1062" s="1">
        <v>5955.91</v>
      </c>
      <c r="AI1062" s="2">
        <v>45716</v>
      </c>
      <c r="AJ1062" s="7">
        <v>2025</v>
      </c>
      <c r="AK1062" s="2">
        <v>45708</v>
      </c>
      <c r="AP1062" t="s">
        <v>413</v>
      </c>
      <c r="AT1062" s="2">
        <v>46097</v>
      </c>
      <c r="AU1062" s="2">
        <v>46097</v>
      </c>
      <c r="AV1062" t="s">
        <v>414</v>
      </c>
      <c r="AW1062" s="2">
        <v>45708</v>
      </c>
      <c r="AX1062">
        <v>34429</v>
      </c>
      <c r="AY1062" s="1">
        <v>219934.57</v>
      </c>
      <c r="BA1062" t="s">
        <v>5003</v>
      </c>
      <c r="BB1062">
        <v>34429</v>
      </c>
      <c r="BC1062" t="s">
        <v>7011</v>
      </c>
      <c r="BD1062" t="s">
        <v>416</v>
      </c>
      <c r="BE1062" t="s">
        <v>417</v>
      </c>
      <c r="BF1062">
        <v>5562999810738</v>
      </c>
      <c r="BG1062" t="s">
        <v>7012</v>
      </c>
      <c r="BH1062">
        <v>73809240</v>
      </c>
      <c r="BI1062" t="s">
        <v>7013</v>
      </c>
      <c r="BJ1062" t="s">
        <v>7014</v>
      </c>
      <c r="BL1062" s="1">
        <v>28260.3</v>
      </c>
      <c r="BQ1062">
        <v>4223</v>
      </c>
      <c r="BR1062">
        <v>6431</v>
      </c>
      <c r="BS1062" t="s">
        <v>506</v>
      </c>
      <c r="BT1062" s="2">
        <v>45714</v>
      </c>
      <c r="BU1062">
        <v>878.9</v>
      </c>
      <c r="BW1062" t="s">
        <v>422</v>
      </c>
      <c r="BY1062" t="s">
        <v>7015</v>
      </c>
      <c r="BZ1062" s="2">
        <v>45714</v>
      </c>
      <c r="CA1062" s="2">
        <v>45721</v>
      </c>
      <c r="CC1062" s="2">
        <v>45708</v>
      </c>
      <c r="CD1062" t="s">
        <v>424</v>
      </c>
      <c r="CE1062" t="s">
        <v>7016</v>
      </c>
      <c r="CF1062" s="2">
        <v>45714</v>
      </c>
      <c r="CJ1062" s="2">
        <v>45736</v>
      </c>
      <c r="CL1062" s="2">
        <v>45715</v>
      </c>
      <c r="CM1062" s="2">
        <v>45741</v>
      </c>
      <c r="CN1062" s="2">
        <v>45709</v>
      </c>
      <c r="CO1062" s="2">
        <v>45748</v>
      </c>
      <c r="CP1062" s="2">
        <v>45726</v>
      </c>
      <c r="CR1062" s="2">
        <v>45712</v>
      </c>
      <c r="CS1062" s="2">
        <v>45707</v>
      </c>
      <c r="CU1062" s="2">
        <v>45730</v>
      </c>
      <c r="CV1062" s="2">
        <v>45784</v>
      </c>
      <c r="CW1062" s="2">
        <v>45707</v>
      </c>
      <c r="DB1062" s="2">
        <v>45713</v>
      </c>
      <c r="DD1062" s="2">
        <v>45726</v>
      </c>
      <c r="DE1062" s="2">
        <v>45713</v>
      </c>
      <c r="DF1062" s="2">
        <v>45758</v>
      </c>
      <c r="DI1062" s="2">
        <v>45761</v>
      </c>
      <c r="DJ1062" s="2">
        <v>45705</v>
      </c>
      <c r="DK1062" s="2">
        <v>45786</v>
      </c>
      <c r="DL1062" s="2">
        <v>45896</v>
      </c>
      <c r="DM1062" s="2">
        <v>45918</v>
      </c>
      <c r="DN1062" s="2">
        <v>46084</v>
      </c>
      <c r="DO1062" s="2">
        <v>45707</v>
      </c>
      <c r="DP1062" s="2">
        <v>46084</v>
      </c>
      <c r="DY1062">
        <v>818</v>
      </c>
      <c r="EA1062" t="s">
        <v>5432</v>
      </c>
      <c r="EE1062" s="1">
        <v>1978.29</v>
      </c>
      <c r="EG1062" t="s">
        <v>1640</v>
      </c>
      <c r="EK1062" t="s">
        <v>1591</v>
      </c>
    </row>
    <row r="1063" spans="1:141" hidden="1" x14ac:dyDescent="0.35">
      <c r="A1063">
        <v>4242</v>
      </c>
      <c r="B1063" t="s">
        <v>404</v>
      </c>
      <c r="C1063">
        <v>5197</v>
      </c>
      <c r="D1063" t="s">
        <v>4816</v>
      </c>
      <c r="E1063" t="s">
        <v>834</v>
      </c>
      <c r="F1063" t="s">
        <v>407</v>
      </c>
      <c r="G1063">
        <v>2</v>
      </c>
      <c r="H1063" t="s">
        <v>474</v>
      </c>
      <c r="I1063" t="s">
        <v>7017</v>
      </c>
      <c r="J1063" t="s">
        <v>7018</v>
      </c>
      <c r="K1063" t="s">
        <v>44</v>
      </c>
      <c r="L1063" t="s">
        <v>192</v>
      </c>
      <c r="M1063" t="s">
        <v>411</v>
      </c>
      <c r="N1063" t="s">
        <v>411</v>
      </c>
      <c r="O1063" t="s">
        <v>411</v>
      </c>
      <c r="P1063" t="s">
        <v>424</v>
      </c>
      <c r="Q1063" t="s">
        <v>424</v>
      </c>
      <c r="R1063" t="s">
        <v>411</v>
      </c>
      <c r="S1063" t="s">
        <v>411</v>
      </c>
      <c r="T1063" s="1">
        <v>154142.06</v>
      </c>
      <c r="U1063">
        <v>508.06</v>
      </c>
      <c r="V1063">
        <v>0</v>
      </c>
      <c r="W1063" s="1">
        <v>99142.06</v>
      </c>
      <c r="X1063" s="1">
        <v>55000</v>
      </c>
      <c r="Y1063">
        <v>0</v>
      </c>
      <c r="Z1063" s="1">
        <v>154142.06</v>
      </c>
      <c r="AA1063">
        <v>0</v>
      </c>
      <c r="AB1063">
        <v>0</v>
      </c>
      <c r="AD1063">
        <v>8787722522375</v>
      </c>
      <c r="AE1063" t="s">
        <v>412</v>
      </c>
      <c r="AG1063" s="2">
        <v>45729</v>
      </c>
      <c r="AH1063" s="1">
        <v>2532.9899999999998</v>
      </c>
      <c r="AI1063" s="2">
        <v>45715</v>
      </c>
      <c r="AJ1063" s="7">
        <v>2025</v>
      </c>
      <c r="AK1063" s="2">
        <v>45708</v>
      </c>
      <c r="AP1063" t="s">
        <v>413</v>
      </c>
      <c r="AT1063" s="2">
        <v>46048</v>
      </c>
      <c r="AU1063" s="2">
        <v>46048</v>
      </c>
      <c r="AV1063" t="s">
        <v>414</v>
      </c>
      <c r="AW1063" s="2">
        <v>45708</v>
      </c>
      <c r="AX1063">
        <v>34440</v>
      </c>
      <c r="AY1063" s="1">
        <v>207727.06</v>
      </c>
      <c r="BA1063" t="s">
        <v>4819</v>
      </c>
      <c r="BB1063">
        <v>34440</v>
      </c>
      <c r="BD1063" t="s">
        <v>478</v>
      </c>
      <c r="BE1063" t="s">
        <v>417</v>
      </c>
      <c r="BF1063">
        <v>5561996225454</v>
      </c>
      <c r="BG1063" t="s">
        <v>7019</v>
      </c>
      <c r="BH1063">
        <v>72910000</v>
      </c>
      <c r="BI1063" t="s">
        <v>7020</v>
      </c>
      <c r="BJ1063" t="s">
        <v>7021</v>
      </c>
      <c r="BL1063" s="1">
        <v>1693.54</v>
      </c>
      <c r="BQ1063">
        <v>3940</v>
      </c>
      <c r="BR1063">
        <v>6432</v>
      </c>
      <c r="BS1063" t="s">
        <v>576</v>
      </c>
      <c r="BT1063" s="2">
        <v>45701</v>
      </c>
      <c r="BU1063">
        <v>900</v>
      </c>
      <c r="BV1063" s="2">
        <v>45722</v>
      </c>
      <c r="BX1063" s="2">
        <v>45720</v>
      </c>
      <c r="BY1063" t="s">
        <v>7022</v>
      </c>
      <c r="BZ1063" s="2">
        <v>45701</v>
      </c>
      <c r="CA1063" s="2">
        <v>45716</v>
      </c>
      <c r="CB1063" t="s">
        <v>7023</v>
      </c>
      <c r="CC1063" s="2">
        <v>45707</v>
      </c>
      <c r="CD1063" t="s">
        <v>424</v>
      </c>
      <c r="CE1063">
        <v>38433</v>
      </c>
      <c r="CF1063" s="2">
        <v>45701</v>
      </c>
      <c r="CJ1063" s="2">
        <v>45722</v>
      </c>
      <c r="CL1063" s="2">
        <v>45701</v>
      </c>
      <c r="CM1063" s="2">
        <v>45723</v>
      </c>
      <c r="CN1063" s="2">
        <v>45707</v>
      </c>
      <c r="CO1063" s="2">
        <v>45748</v>
      </c>
      <c r="CP1063" s="2">
        <v>45716</v>
      </c>
      <c r="CR1063" s="2">
        <v>45708</v>
      </c>
      <c r="CS1063" s="2">
        <v>45713</v>
      </c>
      <c r="CU1063" s="2">
        <v>45721</v>
      </c>
      <c r="CV1063" s="2">
        <v>45755</v>
      </c>
      <c r="CW1063" s="2">
        <v>45713</v>
      </c>
      <c r="CX1063" s="2">
        <v>45728</v>
      </c>
      <c r="CY1063" t="s">
        <v>424</v>
      </c>
      <c r="CZ1063" s="2">
        <v>45727</v>
      </c>
      <c r="DC1063" s="2">
        <v>45727</v>
      </c>
      <c r="DD1063" s="2">
        <v>45707</v>
      </c>
      <c r="DF1063" s="2">
        <v>45729</v>
      </c>
      <c r="DI1063" s="2">
        <v>45730</v>
      </c>
      <c r="DJ1063" s="2">
        <v>45708</v>
      </c>
      <c r="DK1063" s="2">
        <v>45757</v>
      </c>
      <c r="DL1063" s="2">
        <v>45922</v>
      </c>
      <c r="DM1063" s="2">
        <v>45954</v>
      </c>
      <c r="DN1063" s="2">
        <v>46030</v>
      </c>
      <c r="DO1063" s="2">
        <v>45713</v>
      </c>
      <c r="DP1063" s="2">
        <v>46030</v>
      </c>
      <c r="DY1063">
        <v>38442</v>
      </c>
      <c r="DZ1063" t="s">
        <v>424</v>
      </c>
      <c r="EA1063" t="s">
        <v>3282</v>
      </c>
      <c r="EB1063" t="s">
        <v>7024</v>
      </c>
      <c r="EE1063" s="1">
        <v>4105.57</v>
      </c>
      <c r="EF1063" t="s">
        <v>2634</v>
      </c>
      <c r="EG1063" t="s">
        <v>1640</v>
      </c>
      <c r="EH1063" t="s">
        <v>3373</v>
      </c>
      <c r="EI1063" t="s">
        <v>3282</v>
      </c>
      <c r="EJ1063" t="s">
        <v>4126</v>
      </c>
      <c r="EK1063" t="s">
        <v>1591</v>
      </c>
    </row>
    <row r="1064" spans="1:141" hidden="1" x14ac:dyDescent="0.35">
      <c r="A1064">
        <v>4243</v>
      </c>
      <c r="B1064" t="s">
        <v>404</v>
      </c>
      <c r="C1064">
        <v>5199</v>
      </c>
      <c r="D1064" t="s">
        <v>833</v>
      </c>
      <c r="E1064" t="s">
        <v>834</v>
      </c>
      <c r="F1064" t="s">
        <v>434</v>
      </c>
      <c r="G1064">
        <v>202</v>
      </c>
      <c r="H1064" t="s">
        <v>474</v>
      </c>
      <c r="I1064" t="s">
        <v>7025</v>
      </c>
      <c r="J1064" t="s">
        <v>7026</v>
      </c>
      <c r="K1064" t="s">
        <v>24</v>
      </c>
      <c r="L1064" t="s">
        <v>23</v>
      </c>
      <c r="M1064" t="s">
        <v>411</v>
      </c>
      <c r="N1064" t="s">
        <v>411</v>
      </c>
      <c r="O1064" t="s">
        <v>411</v>
      </c>
      <c r="P1064" t="s">
        <v>424</v>
      </c>
      <c r="Q1064" t="s">
        <v>424</v>
      </c>
      <c r="R1064" t="s">
        <v>411</v>
      </c>
      <c r="S1064" t="s">
        <v>411</v>
      </c>
      <c r="T1064" s="1">
        <v>161137.78</v>
      </c>
      <c r="U1064">
        <v>638.65</v>
      </c>
      <c r="V1064">
        <v>0</v>
      </c>
      <c r="W1064" s="1">
        <v>127833.96</v>
      </c>
      <c r="X1064" s="1">
        <v>33302</v>
      </c>
      <c r="Y1064">
        <v>0</v>
      </c>
      <c r="Z1064" s="1">
        <v>161135.96</v>
      </c>
      <c r="AA1064">
        <v>0</v>
      </c>
      <c r="AB1064">
        <v>0</v>
      </c>
      <c r="AD1064">
        <v>8787722532117</v>
      </c>
      <c r="AE1064" t="s">
        <v>412</v>
      </c>
      <c r="AG1064" s="2">
        <v>45729</v>
      </c>
      <c r="AH1064" s="1">
        <v>2926.56</v>
      </c>
      <c r="AI1064" s="2">
        <v>45716</v>
      </c>
      <c r="AJ1064" s="7">
        <v>2025</v>
      </c>
      <c r="AK1064" s="2">
        <v>45708</v>
      </c>
      <c r="AP1064" t="s">
        <v>4697</v>
      </c>
      <c r="AQ1064" t="s">
        <v>7027</v>
      </c>
      <c r="AT1064" s="2">
        <v>46048</v>
      </c>
      <c r="AU1064" s="2">
        <v>46048</v>
      </c>
      <c r="AV1064" t="s">
        <v>414</v>
      </c>
      <c r="AW1064" s="2">
        <v>45708</v>
      </c>
      <c r="AX1064">
        <v>34456</v>
      </c>
      <c r="AY1064" s="1">
        <v>206935.96</v>
      </c>
      <c r="BA1064" t="s">
        <v>837</v>
      </c>
      <c r="BB1064">
        <v>34456</v>
      </c>
      <c r="BD1064" t="s">
        <v>512</v>
      </c>
      <c r="BE1064" t="s">
        <v>513</v>
      </c>
      <c r="BF1064">
        <v>5561984736107</v>
      </c>
      <c r="BG1064" t="s">
        <v>7028</v>
      </c>
      <c r="BH1064">
        <v>72240515</v>
      </c>
      <c r="BI1064" t="s">
        <v>512</v>
      </c>
      <c r="BJ1064" t="s">
        <v>7029</v>
      </c>
      <c r="BL1064" s="1">
        <v>2128.85</v>
      </c>
      <c r="BQ1064">
        <v>3366</v>
      </c>
      <c r="BR1064">
        <v>6434</v>
      </c>
      <c r="BS1064" t="s">
        <v>490</v>
      </c>
      <c r="BT1064" s="2">
        <v>45707</v>
      </c>
      <c r="BY1064" t="s">
        <v>7030</v>
      </c>
      <c r="BZ1064" s="2">
        <v>45707</v>
      </c>
      <c r="CA1064" s="2">
        <v>45721</v>
      </c>
      <c r="CB1064" t="s">
        <v>7031</v>
      </c>
      <c r="CC1064" s="2">
        <v>45707</v>
      </c>
      <c r="CD1064" t="s">
        <v>424</v>
      </c>
      <c r="CF1064" s="2">
        <v>45707</v>
      </c>
      <c r="CJ1064" s="2">
        <v>45722</v>
      </c>
      <c r="CL1064" s="2">
        <v>45707</v>
      </c>
      <c r="CM1064" s="2">
        <v>45723</v>
      </c>
      <c r="CN1064" s="2">
        <v>45707</v>
      </c>
      <c r="CO1064" s="2">
        <v>45748</v>
      </c>
      <c r="CP1064" s="2">
        <v>45716</v>
      </c>
      <c r="CR1064" s="2">
        <v>45708</v>
      </c>
      <c r="CS1064" s="2">
        <v>45715</v>
      </c>
      <c r="CU1064" s="2">
        <v>45716</v>
      </c>
      <c r="CV1064" s="2">
        <v>45783</v>
      </c>
      <c r="CW1064" s="2">
        <v>45715</v>
      </c>
      <c r="CX1064" s="2">
        <v>45728</v>
      </c>
      <c r="CY1064" t="s">
        <v>424</v>
      </c>
      <c r="CZ1064" s="2">
        <v>45727</v>
      </c>
      <c r="DC1064" s="2">
        <v>45727</v>
      </c>
      <c r="DD1064" s="2">
        <v>45706</v>
      </c>
      <c r="DF1064" s="2">
        <v>45729</v>
      </c>
      <c r="DI1064" s="2">
        <v>45735</v>
      </c>
      <c r="DJ1064" s="2">
        <v>45707</v>
      </c>
      <c r="DK1064" s="2">
        <v>45783</v>
      </c>
      <c r="DL1064" s="2">
        <v>45795</v>
      </c>
      <c r="DM1064" s="2">
        <v>45803</v>
      </c>
      <c r="DN1064" s="2">
        <v>46044</v>
      </c>
      <c r="DO1064" s="2">
        <v>45712</v>
      </c>
      <c r="DP1064" s="2">
        <v>46044</v>
      </c>
      <c r="DY1064">
        <v>39275</v>
      </c>
      <c r="DZ1064" t="s">
        <v>424</v>
      </c>
      <c r="EE1064" s="1">
        <v>4305.57</v>
      </c>
      <c r="EF1064" t="s">
        <v>2634</v>
      </c>
      <c r="EG1064" t="s">
        <v>1640</v>
      </c>
      <c r="EH1064" t="s">
        <v>3373</v>
      </c>
      <c r="EI1064" t="s">
        <v>3282</v>
      </c>
      <c r="EJ1064" t="s">
        <v>4126</v>
      </c>
      <c r="EK1064" t="s">
        <v>1591</v>
      </c>
    </row>
    <row r="1065" spans="1:141" hidden="1" x14ac:dyDescent="0.35">
      <c r="A1065">
        <v>4244</v>
      </c>
      <c r="B1065" t="s">
        <v>404</v>
      </c>
      <c r="C1065">
        <v>5205</v>
      </c>
      <c r="D1065" t="s">
        <v>5000</v>
      </c>
      <c r="E1065" t="s">
        <v>834</v>
      </c>
      <c r="F1065" t="s">
        <v>407</v>
      </c>
      <c r="G1065">
        <v>301</v>
      </c>
      <c r="H1065" t="s">
        <v>408</v>
      </c>
      <c r="I1065" t="s">
        <v>7032</v>
      </c>
      <c r="J1065" t="s">
        <v>7033</v>
      </c>
      <c r="K1065" t="s">
        <v>12</v>
      </c>
      <c r="L1065" t="s">
        <v>95</v>
      </c>
      <c r="M1065" t="s">
        <v>411</v>
      </c>
      <c r="N1065" t="s">
        <v>411</v>
      </c>
      <c r="O1065" t="s">
        <v>411</v>
      </c>
      <c r="P1065" t="s">
        <v>411</v>
      </c>
      <c r="Q1065" t="s">
        <v>411</v>
      </c>
      <c r="R1065" t="s">
        <v>411</v>
      </c>
      <c r="S1065" t="s">
        <v>411</v>
      </c>
      <c r="T1065" s="1">
        <v>164200</v>
      </c>
      <c r="U1065">
        <v>910.8</v>
      </c>
      <c r="V1065">
        <v>0</v>
      </c>
      <c r="W1065" s="1">
        <v>159733.01999999999</v>
      </c>
      <c r="X1065" s="1">
        <v>6331</v>
      </c>
      <c r="Y1065">
        <v>0</v>
      </c>
      <c r="Z1065" s="1">
        <v>166064.01999999999</v>
      </c>
      <c r="AA1065">
        <v>0</v>
      </c>
      <c r="AB1065">
        <v>0</v>
      </c>
      <c r="AD1065">
        <v>8787722538565</v>
      </c>
      <c r="AE1065" t="s">
        <v>412</v>
      </c>
      <c r="AG1065" s="2">
        <v>45737</v>
      </c>
      <c r="AH1065">
        <v>0</v>
      </c>
      <c r="AI1065" s="2">
        <v>45715</v>
      </c>
      <c r="AJ1065" s="7">
        <v>2025</v>
      </c>
      <c r="AK1065" s="2">
        <v>45708</v>
      </c>
      <c r="AP1065" t="s">
        <v>413</v>
      </c>
      <c r="AT1065" s="2">
        <v>45944</v>
      </c>
      <c r="AU1065" s="2">
        <v>45944</v>
      </c>
      <c r="AV1065" t="s">
        <v>414</v>
      </c>
      <c r="AW1065" s="2">
        <v>45708</v>
      </c>
      <c r="AX1065">
        <v>34488</v>
      </c>
      <c r="AY1065" s="1">
        <v>224000</v>
      </c>
      <c r="BA1065" t="s">
        <v>5003</v>
      </c>
      <c r="BB1065">
        <v>34488</v>
      </c>
      <c r="BD1065" t="s">
        <v>416</v>
      </c>
      <c r="BE1065" t="s">
        <v>417</v>
      </c>
      <c r="BF1065">
        <v>5538998466233</v>
      </c>
      <c r="BG1065" t="s">
        <v>7034</v>
      </c>
      <c r="BH1065">
        <v>73804070</v>
      </c>
      <c r="BI1065" t="s">
        <v>5465</v>
      </c>
      <c r="BJ1065" t="s">
        <v>7035</v>
      </c>
      <c r="BL1065" s="1">
        <v>3036</v>
      </c>
      <c r="BM1065" s="2">
        <v>45875</v>
      </c>
      <c r="BO1065" t="s">
        <v>7036</v>
      </c>
      <c r="BP1065" t="s">
        <v>7037</v>
      </c>
      <c r="BQ1065">
        <v>4160</v>
      </c>
      <c r="BR1065">
        <v>6435</v>
      </c>
      <c r="BS1065" t="s">
        <v>449</v>
      </c>
      <c r="BT1065" s="2">
        <v>45705</v>
      </c>
      <c r="BU1065">
        <v>889.9</v>
      </c>
      <c r="BW1065" t="s">
        <v>422</v>
      </c>
      <c r="BY1065" t="s">
        <v>7038</v>
      </c>
      <c r="BZ1065" s="2">
        <v>45705</v>
      </c>
      <c r="CC1065" s="2">
        <v>45713</v>
      </c>
      <c r="CD1065" t="s">
        <v>424</v>
      </c>
      <c r="CE1065" t="s">
        <v>7039</v>
      </c>
      <c r="CF1065" s="2">
        <v>45705</v>
      </c>
      <c r="CJ1065" s="2">
        <v>45734</v>
      </c>
      <c r="CL1065" s="2">
        <v>45705</v>
      </c>
      <c r="CM1065" s="2">
        <v>45735</v>
      </c>
      <c r="CN1065" s="2">
        <v>45713</v>
      </c>
      <c r="CO1065" s="2">
        <v>45748</v>
      </c>
      <c r="CP1065" s="2">
        <v>45726</v>
      </c>
      <c r="CR1065" s="2">
        <v>45714</v>
      </c>
      <c r="CS1065" s="2">
        <v>45712</v>
      </c>
      <c r="CT1065" s="2">
        <v>45875</v>
      </c>
      <c r="CU1065" s="2">
        <v>45728</v>
      </c>
      <c r="CV1065" s="2">
        <v>45784</v>
      </c>
      <c r="CW1065" s="2">
        <v>45712</v>
      </c>
      <c r="CY1065" t="s">
        <v>424</v>
      </c>
      <c r="DD1065" s="2">
        <v>45726</v>
      </c>
      <c r="DI1065" s="2">
        <v>45741</v>
      </c>
      <c r="DJ1065" s="2">
        <v>45708</v>
      </c>
      <c r="DK1065" s="2">
        <v>45786</v>
      </c>
      <c r="DL1065" s="2">
        <v>45841</v>
      </c>
      <c r="DM1065" s="2">
        <v>45862</v>
      </c>
      <c r="DN1065" s="2">
        <v>45881</v>
      </c>
      <c r="DO1065" s="2">
        <v>45712</v>
      </c>
      <c r="DP1065" s="2">
        <v>45889</v>
      </c>
      <c r="DY1065">
        <v>772</v>
      </c>
      <c r="EE1065" s="1">
        <v>1831.97</v>
      </c>
      <c r="EG1065" t="s">
        <v>1640</v>
      </c>
      <c r="EK1065" t="s">
        <v>1591</v>
      </c>
    </row>
    <row r="1066" spans="1:141" hidden="1" x14ac:dyDescent="0.35">
      <c r="A1066">
        <v>4245</v>
      </c>
      <c r="B1066" t="s">
        <v>404</v>
      </c>
      <c r="C1066">
        <v>5162</v>
      </c>
      <c r="D1066" t="s">
        <v>471</v>
      </c>
      <c r="E1066" t="s">
        <v>508</v>
      </c>
      <c r="F1066" t="s">
        <v>1003</v>
      </c>
      <c r="G1066">
        <v>304</v>
      </c>
      <c r="H1066" t="s">
        <v>474</v>
      </c>
      <c r="I1066" t="s">
        <v>7040</v>
      </c>
      <c r="J1066" t="s">
        <v>7041</v>
      </c>
      <c r="K1066" t="s">
        <v>38</v>
      </c>
      <c r="L1066" t="s">
        <v>108</v>
      </c>
      <c r="M1066" t="s">
        <v>411</v>
      </c>
      <c r="N1066" t="s">
        <v>411</v>
      </c>
      <c r="O1066" t="s">
        <v>411</v>
      </c>
      <c r="P1066" t="s">
        <v>424</v>
      </c>
      <c r="Q1066" t="s">
        <v>424</v>
      </c>
      <c r="R1066" t="s">
        <v>411</v>
      </c>
      <c r="S1066" t="s">
        <v>411</v>
      </c>
      <c r="T1066" s="1">
        <v>156348.63</v>
      </c>
      <c r="U1066">
        <v>600</v>
      </c>
      <c r="V1066">
        <v>0</v>
      </c>
      <c r="W1066" s="1">
        <v>117481.73</v>
      </c>
      <c r="X1066" s="1">
        <v>38867</v>
      </c>
      <c r="Y1066">
        <v>0</v>
      </c>
      <c r="Z1066" s="1">
        <v>156348.73000000001</v>
      </c>
      <c r="AA1066">
        <v>0</v>
      </c>
      <c r="AB1066">
        <v>0</v>
      </c>
      <c r="AD1066">
        <v>8787722453098</v>
      </c>
      <c r="AE1066" t="s">
        <v>412</v>
      </c>
      <c r="AG1066" s="2">
        <v>45733</v>
      </c>
      <c r="AH1066" s="1">
        <v>2926.56</v>
      </c>
      <c r="AI1066" s="2">
        <v>45714</v>
      </c>
      <c r="AJ1066" s="7">
        <v>2025</v>
      </c>
      <c r="AK1066" s="2">
        <v>45709</v>
      </c>
      <c r="AP1066" t="s">
        <v>413</v>
      </c>
      <c r="AT1066" s="2">
        <v>46077</v>
      </c>
      <c r="AU1066" s="2">
        <v>46077</v>
      </c>
      <c r="AV1066" t="s">
        <v>414</v>
      </c>
      <c r="AW1066" s="2">
        <v>45709</v>
      </c>
      <c r="AX1066">
        <v>34514</v>
      </c>
      <c r="AY1066" s="1">
        <v>203648.63</v>
      </c>
      <c r="BA1066" t="s">
        <v>477</v>
      </c>
      <c r="BB1066">
        <v>34514</v>
      </c>
      <c r="BD1066" t="s">
        <v>478</v>
      </c>
      <c r="BE1066" t="s">
        <v>417</v>
      </c>
      <c r="BF1066">
        <v>556195728924</v>
      </c>
      <c r="BG1066" t="s">
        <v>7042</v>
      </c>
      <c r="BH1066">
        <v>72915102</v>
      </c>
      <c r="BI1066" t="s">
        <v>548</v>
      </c>
      <c r="BJ1066" t="s">
        <v>7043</v>
      </c>
      <c r="BL1066" s="1">
        <v>1900</v>
      </c>
      <c r="BM1066" s="2">
        <v>45861</v>
      </c>
      <c r="BQ1066">
        <v>2968</v>
      </c>
      <c r="BR1066">
        <v>6438</v>
      </c>
      <c r="BS1066" t="s">
        <v>648</v>
      </c>
      <c r="BT1066" s="2">
        <v>45687</v>
      </c>
      <c r="BU1066">
        <v>900</v>
      </c>
      <c r="BV1066" s="2">
        <v>45715</v>
      </c>
      <c r="BX1066" s="2">
        <v>45719</v>
      </c>
      <c r="BY1066" t="s">
        <v>7044</v>
      </c>
      <c r="BZ1066" s="2">
        <v>45687</v>
      </c>
      <c r="CA1066" s="2">
        <v>45714</v>
      </c>
      <c r="CB1066" t="s">
        <v>7045</v>
      </c>
      <c r="CC1066" s="2">
        <v>45702</v>
      </c>
      <c r="CD1066" t="s">
        <v>424</v>
      </c>
      <c r="CE1066">
        <v>44655</v>
      </c>
      <c r="CF1066" s="2">
        <v>45687</v>
      </c>
      <c r="CJ1066" s="2">
        <v>45716</v>
      </c>
      <c r="CL1066" s="2">
        <v>45687</v>
      </c>
      <c r="CM1066" s="2">
        <v>45721</v>
      </c>
      <c r="CN1066" s="2">
        <v>45702</v>
      </c>
      <c r="CO1066" s="2">
        <v>45729</v>
      </c>
      <c r="CP1066" s="2">
        <v>45714</v>
      </c>
      <c r="CR1066" s="2">
        <v>45708</v>
      </c>
      <c r="CS1066" s="2">
        <v>45713</v>
      </c>
      <c r="CU1066" s="2">
        <v>45714</v>
      </c>
      <c r="CV1066" s="2">
        <v>45731</v>
      </c>
      <c r="CW1066" s="2">
        <v>45713</v>
      </c>
      <c r="CX1066" s="2">
        <v>45733</v>
      </c>
      <c r="CY1066" t="s">
        <v>424</v>
      </c>
      <c r="DD1066" s="2">
        <v>45701</v>
      </c>
      <c r="DF1066" s="2">
        <v>45733</v>
      </c>
      <c r="DI1066" s="2">
        <v>45735</v>
      </c>
      <c r="DJ1066" s="2">
        <v>45709</v>
      </c>
      <c r="DK1066" s="2">
        <v>45736</v>
      </c>
      <c r="DL1066" s="2">
        <v>45789</v>
      </c>
      <c r="DM1066" s="2">
        <v>45802</v>
      </c>
      <c r="DN1066" s="2">
        <v>46059</v>
      </c>
      <c r="DO1066" s="2">
        <v>45713</v>
      </c>
      <c r="DP1066" s="2">
        <v>46059</v>
      </c>
      <c r="DY1066">
        <v>44671</v>
      </c>
      <c r="EA1066" t="s">
        <v>6762</v>
      </c>
      <c r="EE1066" s="1">
        <v>4005.57</v>
      </c>
      <c r="EF1066" t="s">
        <v>2634</v>
      </c>
      <c r="EG1066" t="s">
        <v>1640</v>
      </c>
      <c r="EH1066" t="s">
        <v>3373</v>
      </c>
      <c r="EI1066" t="s">
        <v>3282</v>
      </c>
      <c r="EJ1066" t="s">
        <v>4126</v>
      </c>
      <c r="EK1066" t="s">
        <v>1591</v>
      </c>
    </row>
    <row r="1067" spans="1:141" hidden="1" x14ac:dyDescent="0.35">
      <c r="A1067">
        <v>4246</v>
      </c>
      <c r="B1067" t="s">
        <v>561</v>
      </c>
      <c r="C1067">
        <v>5214</v>
      </c>
      <c r="D1067" t="s">
        <v>833</v>
      </c>
      <c r="E1067" t="s">
        <v>834</v>
      </c>
      <c r="F1067" t="s">
        <v>461</v>
      </c>
      <c r="G1067">
        <v>302</v>
      </c>
      <c r="H1067" t="s">
        <v>474</v>
      </c>
      <c r="I1067" t="s">
        <v>7046</v>
      </c>
      <c r="J1067" t="s">
        <v>7047</v>
      </c>
      <c r="K1067" t="s">
        <v>44</v>
      </c>
      <c r="L1067" t="s">
        <v>7048</v>
      </c>
      <c r="M1067" t="s">
        <v>411</v>
      </c>
      <c r="N1067" t="s">
        <v>411</v>
      </c>
      <c r="O1067" t="s">
        <v>411</v>
      </c>
      <c r="P1067" t="s">
        <v>411</v>
      </c>
      <c r="Q1067" t="s">
        <v>411</v>
      </c>
      <c r="R1067" t="s">
        <v>411</v>
      </c>
      <c r="S1067" t="s">
        <v>411</v>
      </c>
      <c r="T1067" s="1">
        <v>160144.45000000001</v>
      </c>
      <c r="U1067">
        <v>600</v>
      </c>
      <c r="V1067">
        <v>0</v>
      </c>
      <c r="W1067" s="1">
        <v>88820.43</v>
      </c>
      <c r="X1067">
        <v>600</v>
      </c>
      <c r="Y1067">
        <v>0</v>
      </c>
      <c r="Z1067" s="1">
        <v>89420.43</v>
      </c>
      <c r="AA1067">
        <v>0</v>
      </c>
      <c r="AB1067">
        <v>0</v>
      </c>
      <c r="AE1067" t="s">
        <v>412</v>
      </c>
      <c r="AH1067">
        <v>0</v>
      </c>
      <c r="AK1067" s="2">
        <v>45709</v>
      </c>
      <c r="AP1067" t="s">
        <v>413</v>
      </c>
      <c r="AT1067" s="2">
        <v>45777</v>
      </c>
      <c r="AU1067" s="2">
        <v>45777</v>
      </c>
      <c r="AV1067" t="s">
        <v>561</v>
      </c>
      <c r="AW1067" s="2">
        <v>45709</v>
      </c>
      <c r="AX1067">
        <v>34515</v>
      </c>
      <c r="AY1067" s="1">
        <v>212000</v>
      </c>
      <c r="BA1067" t="s">
        <v>837</v>
      </c>
      <c r="BB1067">
        <v>34515</v>
      </c>
      <c r="BD1067" t="s">
        <v>478</v>
      </c>
      <c r="BE1067" t="s">
        <v>417</v>
      </c>
      <c r="BF1067">
        <v>5561981262742</v>
      </c>
      <c r="BG1067" t="s">
        <v>7049</v>
      </c>
      <c r="BH1067">
        <v>72910000</v>
      </c>
      <c r="BI1067" t="s">
        <v>2099</v>
      </c>
      <c r="BJ1067" t="s">
        <v>7050</v>
      </c>
      <c r="BL1067" s="1">
        <v>2000</v>
      </c>
      <c r="BO1067" t="s">
        <v>7051</v>
      </c>
      <c r="BP1067" t="s">
        <v>7052</v>
      </c>
      <c r="BQ1067">
        <v>3335</v>
      </c>
      <c r="BR1067">
        <v>6439</v>
      </c>
      <c r="BS1067" t="s">
        <v>590</v>
      </c>
      <c r="BT1067" s="2">
        <v>45703</v>
      </c>
      <c r="BY1067" t="s">
        <v>7053</v>
      </c>
      <c r="BZ1067" s="2">
        <v>45703</v>
      </c>
      <c r="CC1067" s="2">
        <v>45708</v>
      </c>
      <c r="CF1067" s="2">
        <v>45703</v>
      </c>
      <c r="CL1067" s="2">
        <v>45703</v>
      </c>
      <c r="CN1067" s="2">
        <v>45708</v>
      </c>
      <c r="CR1067" s="2">
        <v>45712</v>
      </c>
      <c r="CS1067" s="2">
        <v>45721</v>
      </c>
      <c r="CW1067" s="2">
        <v>45721</v>
      </c>
      <c r="CY1067" t="s">
        <v>424</v>
      </c>
      <c r="DD1067" s="2">
        <v>45707</v>
      </c>
      <c r="DJ1067" s="2">
        <v>45713</v>
      </c>
      <c r="DO1067" s="2">
        <v>45721</v>
      </c>
      <c r="EF1067" t="s">
        <v>2634</v>
      </c>
      <c r="EG1067" t="s">
        <v>1640</v>
      </c>
      <c r="EH1067" t="s">
        <v>3373</v>
      </c>
      <c r="EI1067" t="s">
        <v>7054</v>
      </c>
      <c r="EJ1067" t="s">
        <v>4126</v>
      </c>
      <c r="EK1067" t="s">
        <v>3786</v>
      </c>
    </row>
    <row r="1068" spans="1:141" hidden="1" x14ac:dyDescent="0.35">
      <c r="A1068">
        <v>4247</v>
      </c>
      <c r="B1068" t="s">
        <v>404</v>
      </c>
      <c r="C1068">
        <v>5222</v>
      </c>
      <c r="D1068" t="s">
        <v>4816</v>
      </c>
      <c r="E1068" t="s">
        <v>834</v>
      </c>
      <c r="F1068" t="s">
        <v>473</v>
      </c>
      <c r="G1068">
        <v>202</v>
      </c>
      <c r="H1068" t="s">
        <v>474</v>
      </c>
      <c r="I1068" t="s">
        <v>7055</v>
      </c>
      <c r="J1068" t="s">
        <v>7056</v>
      </c>
      <c r="K1068" t="s">
        <v>24</v>
      </c>
      <c r="L1068" t="s">
        <v>175</v>
      </c>
      <c r="M1068" t="s">
        <v>411</v>
      </c>
      <c r="N1068" t="s">
        <v>411</v>
      </c>
      <c r="O1068" t="s">
        <v>411</v>
      </c>
      <c r="P1068" t="s">
        <v>424</v>
      </c>
      <c r="Q1068" t="s">
        <v>424</v>
      </c>
      <c r="R1068" t="s">
        <v>411</v>
      </c>
      <c r="S1068" t="s">
        <v>411</v>
      </c>
      <c r="T1068" s="1">
        <v>139415.85999999999</v>
      </c>
      <c r="U1068">
        <v>495.56</v>
      </c>
      <c r="V1068">
        <v>0</v>
      </c>
      <c r="W1068" s="1">
        <v>96628.95</v>
      </c>
      <c r="X1068" s="1">
        <v>42791</v>
      </c>
      <c r="Y1068">
        <v>0</v>
      </c>
      <c r="Z1068" s="1">
        <v>139419.95000000001</v>
      </c>
      <c r="AA1068">
        <v>0</v>
      </c>
      <c r="AB1068">
        <v>0</v>
      </c>
      <c r="AD1068">
        <v>8787722568731</v>
      </c>
      <c r="AE1068" t="s">
        <v>412</v>
      </c>
      <c r="AG1068" s="2">
        <v>45729</v>
      </c>
      <c r="AH1068" s="1">
        <v>2532.9899999999998</v>
      </c>
      <c r="AI1068" s="2">
        <v>45716</v>
      </c>
      <c r="AJ1068" s="7">
        <v>2025</v>
      </c>
      <c r="AK1068" s="2">
        <v>45709</v>
      </c>
      <c r="AP1068" t="s">
        <v>413</v>
      </c>
      <c r="AT1068" s="2">
        <v>46048</v>
      </c>
      <c r="AU1068" s="2">
        <v>46048</v>
      </c>
      <c r="AV1068" t="s">
        <v>414</v>
      </c>
      <c r="AW1068" s="2">
        <v>45709</v>
      </c>
      <c r="AX1068">
        <v>34516</v>
      </c>
      <c r="AY1068" s="1">
        <v>191335.86</v>
      </c>
      <c r="BA1068" t="s">
        <v>4819</v>
      </c>
      <c r="BB1068">
        <v>34516</v>
      </c>
      <c r="BD1068" t="s">
        <v>478</v>
      </c>
      <c r="BE1068" t="s">
        <v>417</v>
      </c>
      <c r="BF1068">
        <v>5561991320129</v>
      </c>
      <c r="BG1068" t="s">
        <v>7057</v>
      </c>
      <c r="BH1068">
        <v>72910449</v>
      </c>
      <c r="BI1068" t="s">
        <v>7058</v>
      </c>
      <c r="BJ1068" t="s">
        <v>7059</v>
      </c>
      <c r="BL1068" s="1">
        <v>1885.94</v>
      </c>
      <c r="BQ1068">
        <v>3884</v>
      </c>
      <c r="BR1068">
        <v>6440</v>
      </c>
      <c r="BS1068" t="s">
        <v>449</v>
      </c>
      <c r="BT1068" s="2">
        <v>45706</v>
      </c>
      <c r="BU1068">
        <v>900</v>
      </c>
      <c r="BV1068" s="2">
        <v>45722</v>
      </c>
      <c r="BX1068" s="2">
        <v>45721</v>
      </c>
      <c r="BY1068" t="s">
        <v>7060</v>
      </c>
      <c r="BZ1068" s="2">
        <v>45706</v>
      </c>
      <c r="CA1068" s="2">
        <v>45721</v>
      </c>
      <c r="CB1068" t="s">
        <v>7061</v>
      </c>
      <c r="CC1068" s="2">
        <v>45709</v>
      </c>
      <c r="CD1068" t="s">
        <v>424</v>
      </c>
      <c r="CE1068">
        <v>38435</v>
      </c>
      <c r="CF1068" s="2">
        <v>45706</v>
      </c>
      <c r="CJ1068" s="2">
        <v>45722</v>
      </c>
      <c r="CL1068" s="2">
        <v>45706</v>
      </c>
      <c r="CM1068" s="2">
        <v>45723</v>
      </c>
      <c r="CN1068" s="2">
        <v>45709</v>
      </c>
      <c r="CO1068" s="2">
        <v>45748</v>
      </c>
      <c r="CP1068" s="2">
        <v>45716</v>
      </c>
      <c r="CR1068" s="2">
        <v>45709</v>
      </c>
      <c r="CS1068" s="2">
        <v>45714</v>
      </c>
      <c r="CU1068" s="2">
        <v>45721</v>
      </c>
      <c r="CV1068" s="2">
        <v>45755</v>
      </c>
      <c r="CW1068" s="2">
        <v>45714</v>
      </c>
      <c r="CX1068" s="2">
        <v>45728</v>
      </c>
      <c r="CY1068" t="s">
        <v>424</v>
      </c>
      <c r="CZ1068" s="2">
        <v>45727</v>
      </c>
      <c r="DC1068" s="2">
        <v>45727</v>
      </c>
      <c r="DD1068" s="2">
        <v>45722</v>
      </c>
      <c r="DF1068" s="2">
        <v>45729</v>
      </c>
      <c r="DI1068" s="2">
        <v>45730</v>
      </c>
      <c r="DJ1068" s="2">
        <v>45712</v>
      </c>
      <c r="DK1068" s="2">
        <v>45757</v>
      </c>
      <c r="DL1068" s="2">
        <v>45793</v>
      </c>
      <c r="DM1068" s="2">
        <v>45803</v>
      </c>
      <c r="DN1068" s="2">
        <v>46030</v>
      </c>
      <c r="DO1068" s="2">
        <v>45714</v>
      </c>
      <c r="DP1068" s="2">
        <v>46030</v>
      </c>
      <c r="DY1068">
        <v>38439</v>
      </c>
      <c r="DZ1068" t="s">
        <v>424</v>
      </c>
      <c r="EA1068" t="s">
        <v>3282</v>
      </c>
      <c r="EB1068" t="s">
        <v>6964</v>
      </c>
      <c r="EE1068" s="1">
        <v>3805.57</v>
      </c>
      <c r="EF1068" t="s">
        <v>5964</v>
      </c>
      <c r="EG1068" t="s">
        <v>735</v>
      </c>
      <c r="EH1068" t="s">
        <v>3373</v>
      </c>
      <c r="EI1068" t="s">
        <v>3282</v>
      </c>
      <c r="EJ1068" t="s">
        <v>4126</v>
      </c>
      <c r="EK1068" t="s">
        <v>1591</v>
      </c>
    </row>
    <row r="1069" spans="1:141" hidden="1" x14ac:dyDescent="0.35">
      <c r="A1069">
        <v>4248</v>
      </c>
      <c r="B1069" t="s">
        <v>404</v>
      </c>
      <c r="C1069">
        <v>5223</v>
      </c>
      <c r="D1069" t="s">
        <v>5000</v>
      </c>
      <c r="E1069" t="s">
        <v>834</v>
      </c>
      <c r="F1069" t="s">
        <v>532</v>
      </c>
      <c r="G1069">
        <v>202</v>
      </c>
      <c r="H1069" t="s">
        <v>408</v>
      </c>
      <c r="I1069" t="s">
        <v>7062</v>
      </c>
      <c r="J1069" t="s">
        <v>7063</v>
      </c>
      <c r="K1069" t="s">
        <v>22</v>
      </c>
      <c r="L1069" t="s">
        <v>39</v>
      </c>
      <c r="M1069" t="s">
        <v>411</v>
      </c>
      <c r="N1069" t="s">
        <v>411</v>
      </c>
      <c r="O1069" t="s">
        <v>411</v>
      </c>
      <c r="P1069" t="s">
        <v>411</v>
      </c>
      <c r="Q1069" t="s">
        <v>411</v>
      </c>
      <c r="R1069" t="s">
        <v>411</v>
      </c>
      <c r="S1069" t="s">
        <v>411</v>
      </c>
      <c r="T1069" s="1">
        <v>159948.56</v>
      </c>
      <c r="U1069">
        <v>0</v>
      </c>
      <c r="V1069">
        <v>0</v>
      </c>
      <c r="W1069">
        <v>0</v>
      </c>
      <c r="X1069">
        <v>0</v>
      </c>
      <c r="Y1069">
        <v>0</v>
      </c>
      <c r="Z1069">
        <v>0</v>
      </c>
      <c r="AA1069">
        <v>0</v>
      </c>
      <c r="AB1069">
        <v>0</v>
      </c>
      <c r="AD1069">
        <v>8787722569061</v>
      </c>
      <c r="AE1069" t="s">
        <v>412</v>
      </c>
      <c r="AG1069" s="2">
        <v>45755</v>
      </c>
      <c r="AH1069" s="1">
        <v>3042.04</v>
      </c>
      <c r="AI1069" s="2">
        <v>45715</v>
      </c>
      <c r="AJ1069" s="7">
        <v>2025</v>
      </c>
      <c r="AK1069" s="2">
        <v>45709</v>
      </c>
      <c r="AP1069" t="s">
        <v>413</v>
      </c>
      <c r="AT1069" s="2">
        <v>45944</v>
      </c>
      <c r="AU1069" s="2">
        <v>45944</v>
      </c>
      <c r="AV1069" t="s">
        <v>414</v>
      </c>
      <c r="AW1069" s="2">
        <v>45709</v>
      </c>
      <c r="AX1069">
        <v>34517</v>
      </c>
      <c r="AY1069" s="1">
        <v>219932.78</v>
      </c>
      <c r="BA1069" t="s">
        <v>5003</v>
      </c>
      <c r="BB1069">
        <v>34517</v>
      </c>
      <c r="BC1069" t="s">
        <v>7064</v>
      </c>
      <c r="BD1069" t="s">
        <v>416</v>
      </c>
      <c r="BE1069" t="s">
        <v>417</v>
      </c>
      <c r="BF1069">
        <v>5561992407150</v>
      </c>
      <c r="BG1069" t="s">
        <v>7065</v>
      </c>
      <c r="BH1069">
        <v>75000000</v>
      </c>
      <c r="BI1069" t="s">
        <v>2622</v>
      </c>
      <c r="BJ1069" t="s">
        <v>7066</v>
      </c>
      <c r="BL1069" s="1">
        <v>2638.98</v>
      </c>
      <c r="BQ1069">
        <v>4111</v>
      </c>
      <c r="BR1069">
        <v>6441</v>
      </c>
      <c r="BS1069" t="s">
        <v>2561</v>
      </c>
      <c r="BT1069" s="2">
        <v>45714</v>
      </c>
      <c r="BU1069">
        <v>878.9</v>
      </c>
      <c r="BW1069" t="s">
        <v>422</v>
      </c>
      <c r="BY1069" t="s">
        <v>7067</v>
      </c>
      <c r="BZ1069" s="2">
        <v>45714</v>
      </c>
      <c r="CC1069" s="2">
        <v>45709</v>
      </c>
      <c r="CD1069" t="s">
        <v>424</v>
      </c>
      <c r="CE1069" t="s">
        <v>7068</v>
      </c>
      <c r="CF1069" s="2">
        <v>45714</v>
      </c>
      <c r="CJ1069" s="2">
        <v>45736</v>
      </c>
      <c r="CL1069" s="2">
        <v>45714</v>
      </c>
      <c r="CM1069" s="2">
        <v>45741</v>
      </c>
      <c r="CN1069" s="2">
        <v>45712</v>
      </c>
      <c r="CO1069" s="2">
        <v>45748</v>
      </c>
      <c r="CP1069" s="2">
        <v>45726</v>
      </c>
      <c r="CR1069" s="2">
        <v>45712</v>
      </c>
      <c r="CS1069" s="2">
        <v>45714</v>
      </c>
      <c r="CT1069" s="2">
        <v>45887</v>
      </c>
      <c r="CU1069" s="2">
        <v>45730</v>
      </c>
      <c r="CV1069" s="2">
        <v>45784</v>
      </c>
      <c r="CW1069" s="2">
        <v>45713</v>
      </c>
      <c r="CY1069" t="s">
        <v>424</v>
      </c>
      <c r="DB1069" s="2">
        <v>45713</v>
      </c>
      <c r="DD1069" s="2">
        <v>45729</v>
      </c>
      <c r="DE1069" s="2">
        <v>45713</v>
      </c>
      <c r="DF1069" s="2">
        <v>45756</v>
      </c>
      <c r="DI1069" s="2">
        <v>45757</v>
      </c>
      <c r="DJ1069" s="2">
        <v>45709</v>
      </c>
      <c r="DK1069" s="2">
        <v>45786</v>
      </c>
      <c r="DL1069" s="2">
        <v>45818</v>
      </c>
      <c r="DM1069" s="2">
        <v>45862</v>
      </c>
      <c r="DN1069" s="2">
        <v>45881</v>
      </c>
      <c r="DO1069" s="2">
        <v>45713</v>
      </c>
      <c r="DP1069" s="2">
        <v>45889</v>
      </c>
      <c r="DY1069">
        <v>816</v>
      </c>
      <c r="EE1069" s="1">
        <v>1967.29</v>
      </c>
      <c r="EG1069" t="s">
        <v>735</v>
      </c>
      <c r="EK1069" t="s">
        <v>1591</v>
      </c>
    </row>
    <row r="1070" spans="1:141" hidden="1" x14ac:dyDescent="0.35">
      <c r="A1070">
        <v>4249</v>
      </c>
      <c r="B1070" t="s">
        <v>404</v>
      </c>
      <c r="C1070">
        <v>5218</v>
      </c>
      <c r="D1070" t="s">
        <v>4816</v>
      </c>
      <c r="E1070" t="s">
        <v>834</v>
      </c>
      <c r="F1070" t="s">
        <v>473</v>
      </c>
      <c r="G1070">
        <v>303</v>
      </c>
      <c r="H1070" t="s">
        <v>474</v>
      </c>
      <c r="I1070" t="s">
        <v>7069</v>
      </c>
      <c r="J1070" t="s">
        <v>7070</v>
      </c>
      <c r="K1070" t="s">
        <v>44</v>
      </c>
      <c r="L1070" t="s">
        <v>124</v>
      </c>
      <c r="M1070" t="s">
        <v>411</v>
      </c>
      <c r="N1070" t="s">
        <v>411</v>
      </c>
      <c r="O1070" t="s">
        <v>411</v>
      </c>
      <c r="P1070" t="s">
        <v>424</v>
      </c>
      <c r="Q1070" t="s">
        <v>424</v>
      </c>
      <c r="R1070" t="s">
        <v>411</v>
      </c>
      <c r="S1070" t="s">
        <v>411</v>
      </c>
      <c r="T1070" s="1">
        <v>145001.89000000001</v>
      </c>
      <c r="U1070">
        <v>488.05</v>
      </c>
      <c r="V1070">
        <v>0</v>
      </c>
      <c r="W1070" s="1">
        <v>100874.13</v>
      </c>
      <c r="X1070" s="1">
        <v>44132</v>
      </c>
      <c r="Y1070">
        <v>0</v>
      </c>
      <c r="Z1070" s="1">
        <v>145006.13</v>
      </c>
      <c r="AA1070">
        <v>0</v>
      </c>
      <c r="AB1070">
        <v>0</v>
      </c>
      <c r="AD1070">
        <v>8787722569134</v>
      </c>
      <c r="AE1070" t="s">
        <v>412</v>
      </c>
      <c r="AG1070" s="2">
        <v>45726</v>
      </c>
      <c r="AH1070" s="1">
        <v>2926.56</v>
      </c>
      <c r="AI1070" s="2">
        <v>45713</v>
      </c>
      <c r="AJ1070" s="7">
        <v>2025</v>
      </c>
      <c r="AK1070" s="2">
        <v>45709</v>
      </c>
      <c r="AP1070" t="s">
        <v>413</v>
      </c>
      <c r="AT1070" s="2">
        <v>46048</v>
      </c>
      <c r="AU1070" s="2">
        <v>46048</v>
      </c>
      <c r="AV1070" t="s">
        <v>414</v>
      </c>
      <c r="AW1070" s="2">
        <v>45709</v>
      </c>
      <c r="AX1070">
        <v>34559</v>
      </c>
      <c r="AY1070" s="1">
        <v>198626.89</v>
      </c>
      <c r="BA1070" t="s">
        <v>4819</v>
      </c>
      <c r="BB1070">
        <v>34559</v>
      </c>
      <c r="BD1070" t="s">
        <v>478</v>
      </c>
      <c r="BE1070" t="s">
        <v>417</v>
      </c>
      <c r="BF1070">
        <v>5561993630895</v>
      </c>
      <c r="BG1070" t="s">
        <v>7071</v>
      </c>
      <c r="BH1070">
        <v>72910000</v>
      </c>
      <c r="BI1070" t="s">
        <v>7072</v>
      </c>
      <c r="BJ1070" t="s">
        <v>7073</v>
      </c>
      <c r="BL1070" s="1">
        <v>1883</v>
      </c>
      <c r="BQ1070">
        <v>3889</v>
      </c>
      <c r="BR1070">
        <v>6444</v>
      </c>
      <c r="BS1070" t="s">
        <v>1358</v>
      </c>
      <c r="BT1070" s="2">
        <v>45705</v>
      </c>
      <c r="BU1070">
        <v>900</v>
      </c>
      <c r="BV1070" s="2">
        <v>45715</v>
      </c>
      <c r="BX1070" s="2">
        <v>45718</v>
      </c>
      <c r="BY1070" t="s">
        <v>7074</v>
      </c>
      <c r="BZ1070" s="2">
        <v>45705</v>
      </c>
      <c r="CA1070" s="2">
        <v>45714</v>
      </c>
      <c r="CB1070" t="s">
        <v>7075</v>
      </c>
      <c r="CC1070" s="2">
        <v>45708</v>
      </c>
      <c r="CD1070" t="s">
        <v>424</v>
      </c>
      <c r="CE1070">
        <v>38401</v>
      </c>
      <c r="CF1070" s="2">
        <v>45705</v>
      </c>
      <c r="CJ1070" s="2">
        <v>45716</v>
      </c>
      <c r="CL1070" s="2">
        <v>45705</v>
      </c>
      <c r="CM1070" s="2">
        <v>45721</v>
      </c>
      <c r="CN1070" s="2">
        <v>45708</v>
      </c>
      <c r="CO1070" s="2">
        <v>45748</v>
      </c>
      <c r="CP1070" s="2">
        <v>45715</v>
      </c>
      <c r="CR1070" s="2">
        <v>45709</v>
      </c>
      <c r="CS1070" s="2">
        <v>45713</v>
      </c>
      <c r="CU1070" s="2">
        <v>45715</v>
      </c>
      <c r="CV1070" s="2">
        <v>45755</v>
      </c>
      <c r="CW1070" s="2">
        <v>45713</v>
      </c>
      <c r="CX1070" s="2">
        <v>45723</v>
      </c>
      <c r="CY1070" t="s">
        <v>424</v>
      </c>
      <c r="DD1070" s="2">
        <v>45707</v>
      </c>
      <c r="DF1070" s="2">
        <v>45726</v>
      </c>
      <c r="DI1070" s="2">
        <v>45727</v>
      </c>
      <c r="DJ1070" s="2">
        <v>45707</v>
      </c>
      <c r="DK1070" s="2">
        <v>45761</v>
      </c>
      <c r="DL1070" s="2">
        <v>45792</v>
      </c>
      <c r="DM1070" s="2">
        <v>45803</v>
      </c>
      <c r="DN1070" s="2">
        <v>46030</v>
      </c>
      <c r="DO1070" s="2">
        <v>45713</v>
      </c>
      <c r="DP1070" s="2">
        <v>46030</v>
      </c>
      <c r="DY1070">
        <v>38420</v>
      </c>
      <c r="DZ1070" t="s">
        <v>424</v>
      </c>
      <c r="EA1070" t="s">
        <v>3282</v>
      </c>
      <c r="EE1070" s="1">
        <v>3905.57</v>
      </c>
      <c r="EF1070" t="s">
        <v>2634</v>
      </c>
      <c r="EG1070" t="s">
        <v>1640</v>
      </c>
      <c r="EH1070" t="s">
        <v>3373</v>
      </c>
      <c r="EI1070" t="s">
        <v>3282</v>
      </c>
      <c r="EJ1070" t="s">
        <v>4126</v>
      </c>
      <c r="EK1070" t="s">
        <v>1591</v>
      </c>
    </row>
    <row r="1071" spans="1:141" hidden="1" x14ac:dyDescent="0.35">
      <c r="A1071">
        <v>4250</v>
      </c>
      <c r="B1071" t="s">
        <v>404</v>
      </c>
      <c r="C1071">
        <v>5207</v>
      </c>
      <c r="D1071" t="s">
        <v>5000</v>
      </c>
      <c r="E1071" t="s">
        <v>834</v>
      </c>
      <c r="F1071" t="s">
        <v>532</v>
      </c>
      <c r="G1071">
        <v>1</v>
      </c>
      <c r="H1071" t="s">
        <v>408</v>
      </c>
      <c r="I1071" t="s">
        <v>7076</v>
      </c>
      <c r="J1071" t="s">
        <v>7077</v>
      </c>
      <c r="K1071" t="s">
        <v>22</v>
      </c>
      <c r="L1071" t="s">
        <v>54</v>
      </c>
      <c r="M1071" t="s">
        <v>411</v>
      </c>
      <c r="N1071" t="s">
        <v>411</v>
      </c>
      <c r="O1071" t="s">
        <v>411</v>
      </c>
      <c r="P1071" t="s">
        <v>411</v>
      </c>
      <c r="Q1071" t="s">
        <v>411</v>
      </c>
      <c r="R1071" t="s">
        <v>411</v>
      </c>
      <c r="S1071" t="s">
        <v>411</v>
      </c>
      <c r="T1071" s="1">
        <v>164200</v>
      </c>
      <c r="U1071">
        <v>765</v>
      </c>
      <c r="V1071">
        <v>0</v>
      </c>
      <c r="W1071" s="1">
        <v>144501.76000000001</v>
      </c>
      <c r="X1071" s="1">
        <v>15944</v>
      </c>
      <c r="Y1071">
        <v>0</v>
      </c>
      <c r="Z1071" s="1">
        <v>160445.76000000001</v>
      </c>
      <c r="AA1071">
        <v>0</v>
      </c>
      <c r="AB1071">
        <v>0</v>
      </c>
      <c r="AD1071">
        <v>8787722560536</v>
      </c>
      <c r="AE1071" t="s">
        <v>412</v>
      </c>
      <c r="AG1071" s="2">
        <v>45772</v>
      </c>
      <c r="AH1071" s="1">
        <v>5955.54</v>
      </c>
      <c r="AI1071" s="2">
        <v>45714</v>
      </c>
      <c r="AJ1071" s="7">
        <v>2025</v>
      </c>
      <c r="AK1071" s="2">
        <v>45709</v>
      </c>
      <c r="AP1071" t="s">
        <v>413</v>
      </c>
      <c r="AT1071" s="2">
        <v>45944</v>
      </c>
      <c r="AU1071" s="2">
        <v>45944</v>
      </c>
      <c r="AV1071" t="s">
        <v>414</v>
      </c>
      <c r="AW1071" s="2">
        <v>45709</v>
      </c>
      <c r="AX1071">
        <v>34558</v>
      </c>
      <c r="AY1071" s="1">
        <v>230000</v>
      </c>
      <c r="BA1071" t="s">
        <v>5003</v>
      </c>
      <c r="BB1071">
        <v>34558</v>
      </c>
      <c r="BC1071" t="s">
        <v>7078</v>
      </c>
      <c r="BD1071" t="s">
        <v>416</v>
      </c>
      <c r="BE1071" t="s">
        <v>417</v>
      </c>
      <c r="BF1071">
        <v>5561996690704</v>
      </c>
      <c r="BG1071" t="s">
        <v>7079</v>
      </c>
      <c r="BH1071">
        <v>73805175</v>
      </c>
      <c r="BI1071" t="s">
        <v>1316</v>
      </c>
      <c r="BJ1071" t="s">
        <v>7080</v>
      </c>
      <c r="BL1071" s="1">
        <v>2550</v>
      </c>
      <c r="BM1071" s="2">
        <v>45879</v>
      </c>
      <c r="BQ1071">
        <v>4099</v>
      </c>
      <c r="BR1071">
        <v>6442</v>
      </c>
      <c r="BS1071" t="s">
        <v>4356</v>
      </c>
      <c r="BT1071" s="2">
        <v>45708</v>
      </c>
      <c r="BU1071">
        <v>878.9</v>
      </c>
      <c r="BW1071" t="s">
        <v>422</v>
      </c>
      <c r="BY1071" t="s">
        <v>7081</v>
      </c>
      <c r="BZ1071" s="2">
        <v>45708</v>
      </c>
      <c r="CC1071" s="2">
        <v>45712</v>
      </c>
      <c r="CD1071" t="s">
        <v>424</v>
      </c>
      <c r="CE1071" t="s">
        <v>7082</v>
      </c>
      <c r="CF1071" s="2">
        <v>45708</v>
      </c>
      <c r="CJ1071" s="2">
        <v>45744</v>
      </c>
      <c r="CL1071" s="2">
        <v>45709</v>
      </c>
      <c r="CM1071" s="2">
        <v>45747</v>
      </c>
      <c r="CN1071" s="2">
        <v>45712</v>
      </c>
      <c r="CO1071" s="2">
        <v>45748</v>
      </c>
      <c r="CP1071" s="2">
        <v>45728</v>
      </c>
      <c r="CR1071" s="2">
        <v>45712</v>
      </c>
      <c r="CS1071" s="2">
        <v>45712</v>
      </c>
      <c r="CT1071" s="2">
        <v>45879</v>
      </c>
      <c r="CU1071" s="2">
        <v>45734</v>
      </c>
      <c r="CV1071" s="2">
        <v>45784</v>
      </c>
      <c r="CW1071" s="2">
        <v>45712</v>
      </c>
      <c r="CY1071" t="s">
        <v>424</v>
      </c>
      <c r="CZ1071" s="2">
        <v>45748</v>
      </c>
      <c r="DB1071" s="2">
        <v>45712</v>
      </c>
      <c r="DC1071" s="2">
        <v>45768</v>
      </c>
      <c r="DD1071" s="2">
        <v>45714</v>
      </c>
      <c r="DE1071" s="2">
        <v>45712</v>
      </c>
      <c r="DF1071" s="2">
        <v>45773</v>
      </c>
      <c r="DI1071" s="2">
        <v>45775</v>
      </c>
      <c r="DJ1071" s="2">
        <v>45708</v>
      </c>
      <c r="DK1071" s="2">
        <v>45786</v>
      </c>
      <c r="DL1071" s="2">
        <v>45818</v>
      </c>
      <c r="DM1071" s="2">
        <v>45862</v>
      </c>
      <c r="DN1071" s="2">
        <v>45881</v>
      </c>
      <c r="DO1071" s="2">
        <v>45712</v>
      </c>
      <c r="DP1071" s="2">
        <v>45889</v>
      </c>
      <c r="DY1071">
        <v>881</v>
      </c>
      <c r="EA1071" t="s">
        <v>5455</v>
      </c>
      <c r="EE1071" s="1">
        <v>1979.96</v>
      </c>
      <c r="EG1071" t="s">
        <v>1640</v>
      </c>
      <c r="EK1071" t="s">
        <v>1591</v>
      </c>
    </row>
    <row r="1072" spans="1:141" hidden="1" x14ac:dyDescent="0.35">
      <c r="A1072">
        <v>4251</v>
      </c>
      <c r="B1072" t="s">
        <v>404</v>
      </c>
      <c r="C1072">
        <v>5229</v>
      </c>
      <c r="D1072" t="s">
        <v>5000</v>
      </c>
      <c r="E1072" t="s">
        <v>834</v>
      </c>
      <c r="F1072" t="s">
        <v>532</v>
      </c>
      <c r="G1072">
        <v>104</v>
      </c>
      <c r="H1072" t="s">
        <v>408</v>
      </c>
      <c r="I1072" t="s">
        <v>6933</v>
      </c>
      <c r="J1072" t="s">
        <v>6934</v>
      </c>
      <c r="K1072" t="s">
        <v>22</v>
      </c>
      <c r="L1072" t="s">
        <v>47</v>
      </c>
      <c r="M1072" t="s">
        <v>411</v>
      </c>
      <c r="N1072" t="s">
        <v>411</v>
      </c>
      <c r="O1072" t="s">
        <v>411</v>
      </c>
      <c r="P1072" t="s">
        <v>411</v>
      </c>
      <c r="Q1072" t="s">
        <v>411</v>
      </c>
      <c r="R1072" t="s">
        <v>411</v>
      </c>
      <c r="S1072" t="s">
        <v>411</v>
      </c>
      <c r="T1072" s="1">
        <v>160822.01</v>
      </c>
      <c r="U1072">
        <v>765</v>
      </c>
      <c r="V1072">
        <v>0</v>
      </c>
      <c r="W1072" s="1">
        <v>146163.06</v>
      </c>
      <c r="X1072" s="1">
        <v>14585</v>
      </c>
      <c r="Y1072">
        <v>0</v>
      </c>
      <c r="Z1072" s="1">
        <v>160748.06</v>
      </c>
      <c r="AA1072">
        <v>0</v>
      </c>
      <c r="AB1072">
        <v>0</v>
      </c>
      <c r="AD1072">
        <v>8787722582050</v>
      </c>
      <c r="AE1072" t="s">
        <v>412</v>
      </c>
      <c r="AG1072" s="2">
        <v>45754</v>
      </c>
      <c r="AH1072" s="1">
        <v>3042.04</v>
      </c>
      <c r="AI1072" s="2">
        <v>45715</v>
      </c>
      <c r="AJ1072" s="7">
        <v>2025</v>
      </c>
      <c r="AK1072" s="2">
        <v>45709</v>
      </c>
      <c r="AP1072" t="s">
        <v>413</v>
      </c>
      <c r="AT1072" s="2">
        <v>45944</v>
      </c>
      <c r="AU1072" s="2">
        <v>45944</v>
      </c>
      <c r="AV1072" t="s">
        <v>414</v>
      </c>
      <c r="AW1072" s="2">
        <v>45712</v>
      </c>
      <c r="AX1072">
        <v>34571</v>
      </c>
      <c r="AY1072" s="1">
        <v>219930.29</v>
      </c>
      <c r="BA1072" t="s">
        <v>5003</v>
      </c>
      <c r="BB1072">
        <v>34571</v>
      </c>
      <c r="BD1072" t="s">
        <v>416</v>
      </c>
      <c r="BE1072" t="s">
        <v>417</v>
      </c>
      <c r="BF1072">
        <v>5561996548838</v>
      </c>
      <c r="BG1072" t="s">
        <v>6935</v>
      </c>
      <c r="BH1072">
        <v>73813814</v>
      </c>
      <c r="BI1072" t="s">
        <v>721</v>
      </c>
      <c r="BJ1072" t="s">
        <v>6936</v>
      </c>
      <c r="BL1072" s="1">
        <v>2600</v>
      </c>
      <c r="BQ1072">
        <v>4105</v>
      </c>
      <c r="BR1072">
        <v>6422</v>
      </c>
      <c r="BS1072" t="s">
        <v>4331</v>
      </c>
      <c r="BT1072" s="2">
        <v>45708</v>
      </c>
      <c r="BU1072">
        <v>878.9</v>
      </c>
      <c r="BW1072" t="s">
        <v>422</v>
      </c>
      <c r="BY1072" t="s">
        <v>7083</v>
      </c>
      <c r="BZ1072" s="2">
        <v>45708</v>
      </c>
      <c r="CC1072" s="2">
        <v>45715</v>
      </c>
      <c r="CD1072" t="s">
        <v>424</v>
      </c>
      <c r="CE1072" t="s">
        <v>7084</v>
      </c>
      <c r="CF1072" s="2">
        <v>45708</v>
      </c>
      <c r="CJ1072" s="2">
        <v>45744</v>
      </c>
      <c r="CL1072" s="2">
        <v>45708</v>
      </c>
      <c r="CM1072" s="2">
        <v>45747</v>
      </c>
      <c r="CN1072" s="2">
        <v>45715</v>
      </c>
      <c r="CO1072" s="2">
        <v>45748</v>
      </c>
      <c r="CP1072" s="2">
        <v>45723</v>
      </c>
      <c r="CR1072" s="2">
        <v>45716</v>
      </c>
      <c r="CS1072" s="2">
        <v>45714</v>
      </c>
      <c r="CT1072" s="2">
        <v>45873</v>
      </c>
      <c r="CU1072" s="2">
        <v>45728</v>
      </c>
      <c r="CV1072" s="2">
        <v>45784</v>
      </c>
      <c r="CW1072" s="2">
        <v>45713</v>
      </c>
      <c r="CY1072" t="s">
        <v>424</v>
      </c>
      <c r="DB1072" s="2">
        <v>45713</v>
      </c>
      <c r="DD1072" s="2">
        <v>45714</v>
      </c>
      <c r="DE1072" s="2">
        <v>45714</v>
      </c>
      <c r="DF1072" s="2">
        <v>45754</v>
      </c>
      <c r="DI1072" s="2">
        <v>45755</v>
      </c>
      <c r="DJ1072" s="2">
        <v>45712</v>
      </c>
      <c r="DK1072" s="2">
        <v>45786</v>
      </c>
      <c r="DL1072" s="2">
        <v>45848</v>
      </c>
      <c r="DM1072" s="2">
        <v>45862</v>
      </c>
      <c r="DN1072" s="2">
        <v>45881</v>
      </c>
      <c r="DO1072" s="2">
        <v>45713</v>
      </c>
      <c r="DP1072" s="2">
        <v>45889</v>
      </c>
      <c r="DY1072">
        <v>879</v>
      </c>
      <c r="EE1072" s="1">
        <v>1968.58</v>
      </c>
      <c r="EG1072" t="s">
        <v>1640</v>
      </c>
      <c r="EJ1072" t="s">
        <v>7085</v>
      </c>
      <c r="EK1072" t="s">
        <v>1591</v>
      </c>
    </row>
    <row r="1073" spans="1:141" hidden="1" x14ac:dyDescent="0.35">
      <c r="A1073">
        <v>4252</v>
      </c>
      <c r="B1073" t="s">
        <v>404</v>
      </c>
      <c r="C1073">
        <v>5210</v>
      </c>
      <c r="D1073" t="s">
        <v>5000</v>
      </c>
      <c r="E1073" t="s">
        <v>834</v>
      </c>
      <c r="F1073" t="s">
        <v>434</v>
      </c>
      <c r="G1073">
        <v>104</v>
      </c>
      <c r="H1073" t="s">
        <v>408</v>
      </c>
      <c r="I1073" t="s">
        <v>7086</v>
      </c>
      <c r="J1073" t="s">
        <v>7087</v>
      </c>
      <c r="K1073" t="s">
        <v>12</v>
      </c>
      <c r="L1073" t="s">
        <v>103</v>
      </c>
      <c r="M1073" t="s">
        <v>411</v>
      </c>
      <c r="N1073" t="s">
        <v>411</v>
      </c>
      <c r="O1073" t="s">
        <v>411</v>
      </c>
      <c r="P1073" t="s">
        <v>411</v>
      </c>
      <c r="Q1073" t="s">
        <v>411</v>
      </c>
      <c r="R1073" t="s">
        <v>411</v>
      </c>
      <c r="S1073" t="s">
        <v>411</v>
      </c>
      <c r="T1073" s="1">
        <v>160647.73000000001</v>
      </c>
      <c r="U1073">
        <v>0</v>
      </c>
      <c r="V1073">
        <v>0</v>
      </c>
      <c r="W1073">
        <v>0</v>
      </c>
      <c r="X1073">
        <v>0</v>
      </c>
      <c r="Y1073">
        <v>0</v>
      </c>
      <c r="Z1073">
        <v>0</v>
      </c>
      <c r="AA1073">
        <v>0</v>
      </c>
      <c r="AB1073">
        <v>0</v>
      </c>
      <c r="AE1073" t="s">
        <v>412</v>
      </c>
      <c r="AG1073" s="2">
        <v>45737</v>
      </c>
      <c r="AH1073" s="1">
        <v>2971.71</v>
      </c>
      <c r="AI1073" s="2">
        <v>45716</v>
      </c>
      <c r="AJ1073" s="7">
        <v>2025</v>
      </c>
      <c r="AK1073" s="2">
        <v>45712</v>
      </c>
      <c r="AP1073" t="s">
        <v>3839</v>
      </c>
      <c r="AT1073" s="2">
        <v>45944</v>
      </c>
      <c r="AU1073" s="2">
        <v>45944</v>
      </c>
      <c r="AV1073" t="s">
        <v>414</v>
      </c>
      <c r="AW1073" s="2">
        <v>45713</v>
      </c>
      <c r="AX1073">
        <v>34590</v>
      </c>
      <c r="AY1073" s="1">
        <v>224933.48</v>
      </c>
      <c r="BA1073" t="s">
        <v>5003</v>
      </c>
      <c r="BB1073">
        <v>34590</v>
      </c>
      <c r="BD1073" t="s">
        <v>416</v>
      </c>
      <c r="BE1073" t="s">
        <v>417</v>
      </c>
      <c r="BF1073">
        <v>5561998137995</v>
      </c>
      <c r="BG1073" t="s">
        <v>7088</v>
      </c>
      <c r="BH1073">
        <v>73808765</v>
      </c>
      <c r="BI1073" t="s">
        <v>746</v>
      </c>
      <c r="BJ1073" t="s">
        <v>7089</v>
      </c>
      <c r="BL1073" s="1">
        <v>2500.08</v>
      </c>
      <c r="BQ1073">
        <v>4169</v>
      </c>
      <c r="BR1073">
        <v>6445</v>
      </c>
      <c r="BS1073" t="s">
        <v>449</v>
      </c>
      <c r="BT1073" s="2">
        <v>45706</v>
      </c>
      <c r="BU1073">
        <v>872.52</v>
      </c>
      <c r="BW1073" t="s">
        <v>422</v>
      </c>
      <c r="BY1073" t="s">
        <v>7090</v>
      </c>
      <c r="BZ1073" s="2">
        <v>45706</v>
      </c>
      <c r="CC1073" s="2">
        <v>45713</v>
      </c>
      <c r="CD1073" t="s">
        <v>424</v>
      </c>
      <c r="CE1073">
        <v>685</v>
      </c>
      <c r="CF1073" s="2">
        <v>45706</v>
      </c>
      <c r="CJ1073" s="2">
        <v>45729</v>
      </c>
      <c r="CL1073" s="2">
        <v>45706</v>
      </c>
      <c r="CM1073" s="2">
        <v>45730</v>
      </c>
      <c r="CN1073" s="2">
        <v>45713</v>
      </c>
      <c r="CO1073" s="2">
        <v>45748</v>
      </c>
      <c r="CP1073" s="2">
        <v>45721</v>
      </c>
      <c r="CR1073" s="2">
        <v>45713</v>
      </c>
      <c r="CS1073" s="2">
        <v>45714</v>
      </c>
      <c r="CU1073" s="2">
        <v>45726</v>
      </c>
      <c r="CV1073" s="2">
        <v>45784</v>
      </c>
      <c r="CW1073" s="2">
        <v>45714</v>
      </c>
      <c r="CY1073" t="s">
        <v>424</v>
      </c>
      <c r="DD1073" s="2">
        <v>45728</v>
      </c>
      <c r="DI1073" s="2">
        <v>45741</v>
      </c>
      <c r="DJ1073" s="2">
        <v>45712</v>
      </c>
      <c r="DK1073" s="2">
        <v>45786</v>
      </c>
      <c r="DL1073" s="2">
        <v>45818</v>
      </c>
      <c r="DM1073" s="2">
        <v>45862</v>
      </c>
      <c r="DN1073" s="2">
        <v>45881</v>
      </c>
      <c r="DO1073" s="2">
        <v>45714</v>
      </c>
      <c r="DP1073" s="2">
        <v>45889</v>
      </c>
      <c r="DY1073">
        <v>743</v>
      </c>
      <c r="EE1073" s="1">
        <v>2050.46</v>
      </c>
      <c r="EG1073" t="s">
        <v>1640</v>
      </c>
      <c r="EK1073" t="s">
        <v>1591</v>
      </c>
    </row>
    <row r="1074" spans="1:141" hidden="1" x14ac:dyDescent="0.35">
      <c r="A1074">
        <v>4253</v>
      </c>
      <c r="B1074" t="s">
        <v>404</v>
      </c>
      <c r="C1074">
        <v>5227</v>
      </c>
      <c r="D1074" t="s">
        <v>5000</v>
      </c>
      <c r="E1074" t="s">
        <v>834</v>
      </c>
      <c r="F1074" t="s">
        <v>434</v>
      </c>
      <c r="G1074">
        <v>102</v>
      </c>
      <c r="H1074" t="s">
        <v>408</v>
      </c>
      <c r="I1074" t="s">
        <v>7091</v>
      </c>
      <c r="J1074" t="s">
        <v>7092</v>
      </c>
      <c r="K1074" t="s">
        <v>14</v>
      </c>
      <c r="L1074" t="s">
        <v>50</v>
      </c>
      <c r="M1074" t="s">
        <v>411</v>
      </c>
      <c r="N1074" t="s">
        <v>411</v>
      </c>
      <c r="O1074" t="s">
        <v>411</v>
      </c>
      <c r="P1074" t="s">
        <v>411</v>
      </c>
      <c r="Q1074" t="s">
        <v>411</v>
      </c>
      <c r="R1074" t="s">
        <v>411</v>
      </c>
      <c r="S1074" t="s">
        <v>411</v>
      </c>
      <c r="T1074" s="1">
        <v>149749.69</v>
      </c>
      <c r="U1074">
        <v>0</v>
      </c>
      <c r="V1074">
        <v>0</v>
      </c>
      <c r="W1074">
        <v>0</v>
      </c>
      <c r="X1074">
        <v>0</v>
      </c>
      <c r="Y1074">
        <v>0</v>
      </c>
      <c r="Z1074">
        <v>0</v>
      </c>
      <c r="AA1074">
        <v>0</v>
      </c>
      <c r="AB1074">
        <v>0</v>
      </c>
      <c r="AE1074" t="s">
        <v>412</v>
      </c>
      <c r="AG1074" s="2">
        <v>45737</v>
      </c>
      <c r="AH1074">
        <v>0</v>
      </c>
      <c r="AI1074" s="2">
        <v>45716</v>
      </c>
      <c r="AJ1074" s="7">
        <v>2025</v>
      </c>
      <c r="AK1074" s="2">
        <v>45712</v>
      </c>
      <c r="AP1074" t="s">
        <v>3839</v>
      </c>
      <c r="AQ1074" t="s">
        <v>5716</v>
      </c>
      <c r="AT1074" s="2">
        <v>45944</v>
      </c>
      <c r="AU1074" s="2">
        <v>45944</v>
      </c>
      <c r="AV1074" t="s">
        <v>414</v>
      </c>
      <c r="AW1074" s="2">
        <v>45713</v>
      </c>
      <c r="AX1074">
        <v>34592</v>
      </c>
      <c r="AY1074" s="1">
        <v>229934.01</v>
      </c>
      <c r="BA1074" t="s">
        <v>5003</v>
      </c>
      <c r="BB1074">
        <v>34592</v>
      </c>
      <c r="BC1074" t="s">
        <v>7093</v>
      </c>
      <c r="BD1074" t="s">
        <v>7094</v>
      </c>
      <c r="BE1074" t="s">
        <v>417</v>
      </c>
      <c r="BF1074">
        <v>5561998461056</v>
      </c>
      <c r="BG1074" t="s">
        <v>7095</v>
      </c>
      <c r="BH1074">
        <v>73820000</v>
      </c>
      <c r="BI1074" t="s">
        <v>7096</v>
      </c>
      <c r="BJ1074" t="s">
        <v>7097</v>
      </c>
      <c r="BL1074" s="1">
        <v>2630</v>
      </c>
      <c r="BQ1074">
        <v>4178</v>
      </c>
      <c r="BR1074">
        <v>7022</v>
      </c>
      <c r="BS1074" t="s">
        <v>449</v>
      </c>
      <c r="BT1074" s="2">
        <v>45713</v>
      </c>
      <c r="BU1074">
        <v>872.52</v>
      </c>
      <c r="BW1074" t="s">
        <v>422</v>
      </c>
      <c r="BY1074" t="s">
        <v>7098</v>
      </c>
      <c r="BZ1074" s="2">
        <v>45713</v>
      </c>
      <c r="CC1074" s="2">
        <v>45713</v>
      </c>
      <c r="CD1074" t="s">
        <v>424</v>
      </c>
      <c r="CE1074">
        <v>725</v>
      </c>
      <c r="CF1074" s="2">
        <v>45713</v>
      </c>
      <c r="CJ1074" s="2">
        <v>45734</v>
      </c>
      <c r="CL1074" s="2">
        <v>45716</v>
      </c>
      <c r="CM1074" s="2">
        <v>45735</v>
      </c>
      <c r="CN1074" s="2">
        <v>45713</v>
      </c>
      <c r="CO1074" s="2">
        <v>45748</v>
      </c>
      <c r="CP1074" s="2">
        <v>45723</v>
      </c>
      <c r="CR1074" s="2">
        <v>45713</v>
      </c>
      <c r="CS1074" s="2">
        <v>45713</v>
      </c>
      <c r="CU1074" s="2">
        <v>45728</v>
      </c>
      <c r="CV1074" s="2">
        <v>45784</v>
      </c>
      <c r="CW1074" s="2">
        <v>45713</v>
      </c>
      <c r="CY1074" t="s">
        <v>424</v>
      </c>
      <c r="DD1074" s="2">
        <v>45723</v>
      </c>
      <c r="DI1074" s="2">
        <v>45741</v>
      </c>
      <c r="DJ1074" s="2">
        <v>45710</v>
      </c>
      <c r="DK1074" s="2">
        <v>45786</v>
      </c>
      <c r="DL1074" s="2">
        <v>45818</v>
      </c>
      <c r="DM1074" s="2">
        <v>45862</v>
      </c>
      <c r="DN1074" s="2">
        <v>45881</v>
      </c>
      <c r="DO1074" s="2">
        <v>45713</v>
      </c>
      <c r="DP1074" s="2">
        <v>45889</v>
      </c>
      <c r="DY1074">
        <v>770</v>
      </c>
      <c r="EE1074" s="1">
        <v>2163.52</v>
      </c>
      <c r="EG1074" t="s">
        <v>735</v>
      </c>
    </row>
    <row r="1075" spans="1:141" hidden="1" x14ac:dyDescent="0.35">
      <c r="A1075">
        <v>4254</v>
      </c>
      <c r="B1075" t="s">
        <v>404</v>
      </c>
      <c r="C1075">
        <v>5226</v>
      </c>
      <c r="D1075" t="s">
        <v>5000</v>
      </c>
      <c r="E1075" t="s">
        <v>834</v>
      </c>
      <c r="F1075" t="s">
        <v>532</v>
      </c>
      <c r="G1075">
        <v>102</v>
      </c>
      <c r="H1075" t="s">
        <v>408</v>
      </c>
      <c r="I1075" t="s">
        <v>7099</v>
      </c>
      <c r="J1075" t="s">
        <v>7100</v>
      </c>
      <c r="K1075" t="s">
        <v>14</v>
      </c>
      <c r="L1075" t="s">
        <v>157</v>
      </c>
      <c r="M1075" t="s">
        <v>411</v>
      </c>
      <c r="N1075" t="s">
        <v>411</v>
      </c>
      <c r="O1075" t="s">
        <v>411</v>
      </c>
      <c r="P1075" t="s">
        <v>411</v>
      </c>
      <c r="Q1075" t="s">
        <v>411</v>
      </c>
      <c r="R1075" t="s">
        <v>411</v>
      </c>
      <c r="S1075" t="s">
        <v>411</v>
      </c>
      <c r="T1075" s="1">
        <v>149512.85</v>
      </c>
      <c r="U1075">
        <v>610.6</v>
      </c>
      <c r="V1075">
        <v>0</v>
      </c>
      <c r="W1075" s="1">
        <v>116144.85</v>
      </c>
      <c r="X1075" s="1">
        <v>33368</v>
      </c>
      <c r="Y1075">
        <v>0</v>
      </c>
      <c r="Z1075" s="1">
        <v>149512.85</v>
      </c>
      <c r="AA1075">
        <v>0</v>
      </c>
      <c r="AB1075">
        <v>0</v>
      </c>
      <c r="AD1075">
        <v>8787722577820</v>
      </c>
      <c r="AE1075" t="s">
        <v>412</v>
      </c>
      <c r="AG1075" s="2">
        <v>45736</v>
      </c>
      <c r="AH1075" s="1">
        <v>2971.71</v>
      </c>
      <c r="AI1075" s="2">
        <v>45716</v>
      </c>
      <c r="AJ1075" s="7">
        <v>2025</v>
      </c>
      <c r="AK1075" s="2">
        <v>45712</v>
      </c>
      <c r="AP1075" t="s">
        <v>413</v>
      </c>
      <c r="AT1075" s="2">
        <v>45944</v>
      </c>
      <c r="AU1075" s="2">
        <v>45944</v>
      </c>
      <c r="AV1075" t="s">
        <v>414</v>
      </c>
      <c r="AW1075" s="2">
        <v>45713</v>
      </c>
      <c r="AX1075">
        <v>34591</v>
      </c>
      <c r="AY1075" s="1">
        <v>224932.4</v>
      </c>
      <c r="BA1075" t="s">
        <v>5003</v>
      </c>
      <c r="BB1075">
        <v>34591</v>
      </c>
      <c r="BC1075" t="s">
        <v>7101</v>
      </c>
      <c r="BD1075" t="s">
        <v>416</v>
      </c>
      <c r="BE1075" t="s">
        <v>417</v>
      </c>
      <c r="BF1075">
        <v>5561996681986</v>
      </c>
      <c r="BG1075" t="s">
        <v>7102</v>
      </c>
      <c r="BH1075">
        <v>73804080</v>
      </c>
      <c r="BI1075" t="s">
        <v>882</v>
      </c>
      <c r="BJ1075" t="s">
        <v>7103</v>
      </c>
      <c r="BL1075" s="1">
        <v>2035.34</v>
      </c>
      <c r="BM1075" s="2">
        <v>45876</v>
      </c>
      <c r="BQ1075">
        <v>4114</v>
      </c>
      <c r="BR1075">
        <v>6446</v>
      </c>
      <c r="BS1075" t="s">
        <v>449</v>
      </c>
      <c r="BT1075" s="2">
        <v>45713</v>
      </c>
      <c r="BU1075">
        <v>889.9</v>
      </c>
      <c r="BW1075" t="s">
        <v>422</v>
      </c>
      <c r="BY1075" t="s">
        <v>7104</v>
      </c>
      <c r="BZ1075" s="2">
        <v>45713</v>
      </c>
      <c r="CC1075" s="2">
        <v>45714</v>
      </c>
      <c r="CD1075" t="s">
        <v>424</v>
      </c>
      <c r="CE1075" t="s">
        <v>7105</v>
      </c>
      <c r="CF1075" s="2">
        <v>45713</v>
      </c>
      <c r="CJ1075" s="2">
        <v>45729</v>
      </c>
      <c r="CL1075" s="2">
        <v>45714</v>
      </c>
      <c r="CM1075" s="2">
        <v>45730</v>
      </c>
      <c r="CN1075" s="2">
        <v>45714</v>
      </c>
      <c r="CO1075" s="2">
        <v>45748</v>
      </c>
      <c r="CP1075" s="2">
        <v>45721</v>
      </c>
      <c r="CR1075" s="2">
        <v>45714</v>
      </c>
      <c r="CS1075" s="2">
        <v>45714</v>
      </c>
      <c r="CT1075" s="2">
        <v>45886</v>
      </c>
      <c r="CU1075" s="2">
        <v>45726</v>
      </c>
      <c r="CV1075" s="2">
        <v>45784</v>
      </c>
      <c r="CW1075" s="2">
        <v>45713</v>
      </c>
      <c r="CY1075" t="s">
        <v>424</v>
      </c>
      <c r="DB1075" s="2">
        <v>45713</v>
      </c>
      <c r="DD1075" s="2">
        <v>45716</v>
      </c>
      <c r="DE1075" s="2">
        <v>45713</v>
      </c>
      <c r="DF1075" s="2">
        <v>45737</v>
      </c>
      <c r="DI1075" s="2">
        <v>45741</v>
      </c>
      <c r="DJ1075" s="2">
        <v>45709</v>
      </c>
      <c r="DK1075" s="2">
        <v>45786</v>
      </c>
      <c r="DL1075" s="2">
        <v>45818</v>
      </c>
      <c r="DM1075" s="2">
        <v>45862</v>
      </c>
      <c r="DN1075" s="2">
        <v>45881</v>
      </c>
      <c r="DO1075" s="2">
        <v>45713</v>
      </c>
      <c r="DP1075" s="2">
        <v>45889</v>
      </c>
      <c r="DY1075">
        <v>748</v>
      </c>
      <c r="EE1075" s="1">
        <v>2258.86</v>
      </c>
      <c r="EG1075" t="s">
        <v>735</v>
      </c>
      <c r="EK1075" t="s">
        <v>1591</v>
      </c>
    </row>
    <row r="1076" spans="1:141" hidden="1" x14ac:dyDescent="0.35">
      <c r="A1076">
        <v>4255</v>
      </c>
      <c r="B1076" t="s">
        <v>404</v>
      </c>
      <c r="C1076">
        <v>5239</v>
      </c>
      <c r="D1076" t="s">
        <v>833</v>
      </c>
      <c r="E1076" t="s">
        <v>834</v>
      </c>
      <c r="F1076" t="s">
        <v>434</v>
      </c>
      <c r="G1076">
        <v>301</v>
      </c>
      <c r="H1076" t="s">
        <v>474</v>
      </c>
      <c r="I1076" t="s">
        <v>7106</v>
      </c>
      <c r="J1076" t="s">
        <v>7107</v>
      </c>
      <c r="K1076" t="s">
        <v>44</v>
      </c>
      <c r="L1076" t="s">
        <v>101</v>
      </c>
      <c r="M1076" t="s">
        <v>411</v>
      </c>
      <c r="N1076" t="s">
        <v>411</v>
      </c>
      <c r="O1076" t="s">
        <v>411</v>
      </c>
      <c r="P1076" t="s">
        <v>424</v>
      </c>
      <c r="Q1076" t="s">
        <v>424</v>
      </c>
      <c r="R1076" t="s">
        <v>411</v>
      </c>
      <c r="S1076" t="s">
        <v>411</v>
      </c>
      <c r="T1076" s="1">
        <v>155246.96</v>
      </c>
      <c r="U1076">
        <v>540.14</v>
      </c>
      <c r="V1076">
        <v>0</v>
      </c>
      <c r="W1076" s="1">
        <v>105532.05</v>
      </c>
      <c r="X1076" s="1">
        <v>49716</v>
      </c>
      <c r="Y1076">
        <v>0</v>
      </c>
      <c r="Z1076" s="1">
        <v>155248.04999999999</v>
      </c>
      <c r="AA1076">
        <v>0</v>
      </c>
      <c r="AB1076">
        <v>0</v>
      </c>
      <c r="AD1076">
        <v>8787722590788</v>
      </c>
      <c r="AE1076" t="s">
        <v>412</v>
      </c>
      <c r="AG1076" s="2">
        <v>45736</v>
      </c>
      <c r="AH1076" s="1">
        <v>2926.56</v>
      </c>
      <c r="AI1076" s="2">
        <v>45716</v>
      </c>
      <c r="AJ1076" s="7">
        <v>2025</v>
      </c>
      <c r="AK1076" s="2">
        <v>45713</v>
      </c>
      <c r="AP1076" t="s">
        <v>413</v>
      </c>
      <c r="AT1076" s="2">
        <v>46048</v>
      </c>
      <c r="AU1076" s="2">
        <v>46048</v>
      </c>
      <c r="AV1076" t="s">
        <v>414</v>
      </c>
      <c r="AW1076" s="2">
        <v>45714</v>
      </c>
      <c r="AX1076">
        <v>34636</v>
      </c>
      <c r="AY1076" s="1">
        <v>209046.76</v>
      </c>
      <c r="BA1076" t="s">
        <v>837</v>
      </c>
      <c r="BB1076">
        <v>34636</v>
      </c>
      <c r="BD1076" t="s">
        <v>478</v>
      </c>
      <c r="BE1076" t="s">
        <v>417</v>
      </c>
      <c r="BF1076">
        <v>5561995533551</v>
      </c>
      <c r="BG1076" t="s">
        <v>7108</v>
      </c>
      <c r="BH1076">
        <v>72914239</v>
      </c>
      <c r="BI1076" t="s">
        <v>4160</v>
      </c>
      <c r="BJ1076" t="s">
        <v>7109</v>
      </c>
      <c r="BL1076" s="1">
        <v>1800.45</v>
      </c>
      <c r="BM1076" s="2">
        <v>45885</v>
      </c>
      <c r="BQ1076">
        <v>3372</v>
      </c>
      <c r="BR1076">
        <v>6453</v>
      </c>
      <c r="BS1076" t="s">
        <v>449</v>
      </c>
      <c r="BT1076" s="2">
        <v>45710</v>
      </c>
      <c r="BU1076">
        <v>900</v>
      </c>
      <c r="BV1076" s="2">
        <v>45722</v>
      </c>
      <c r="BX1076" s="2">
        <v>45721</v>
      </c>
      <c r="BY1076" t="s">
        <v>7110</v>
      </c>
      <c r="BZ1076" s="2">
        <v>45710</v>
      </c>
      <c r="CA1076" s="2">
        <v>45721</v>
      </c>
      <c r="CB1076" t="s">
        <v>7111</v>
      </c>
      <c r="CC1076" s="2">
        <v>45712</v>
      </c>
      <c r="CD1076" t="s">
        <v>424</v>
      </c>
      <c r="CE1076">
        <v>39273</v>
      </c>
      <c r="CF1076" s="2">
        <v>45710</v>
      </c>
      <c r="CJ1076" s="2">
        <v>45722</v>
      </c>
      <c r="CL1076" s="2">
        <v>45710</v>
      </c>
      <c r="CM1076" s="2">
        <v>45723</v>
      </c>
      <c r="CN1076" s="2">
        <v>45712</v>
      </c>
      <c r="CO1076" s="2">
        <v>45748</v>
      </c>
      <c r="CP1076" s="2">
        <v>45716</v>
      </c>
      <c r="CR1076" s="2">
        <v>45713</v>
      </c>
      <c r="CS1076" s="2">
        <v>45715</v>
      </c>
      <c r="CU1076" s="2">
        <v>45721</v>
      </c>
      <c r="CV1076" s="2">
        <v>45783</v>
      </c>
      <c r="CW1076" s="2">
        <v>45715</v>
      </c>
      <c r="CX1076" s="2">
        <v>45735</v>
      </c>
      <c r="CY1076" t="s">
        <v>424</v>
      </c>
      <c r="CZ1076" s="2">
        <v>45723</v>
      </c>
      <c r="DC1076" s="2">
        <v>45734</v>
      </c>
      <c r="DD1076" s="2">
        <v>45712</v>
      </c>
      <c r="DF1076" s="2">
        <v>45736</v>
      </c>
      <c r="DI1076" s="2">
        <v>45737</v>
      </c>
      <c r="DJ1076" s="2">
        <v>45713</v>
      </c>
      <c r="DK1076" s="2">
        <v>45783</v>
      </c>
      <c r="DL1076" s="2">
        <v>45795</v>
      </c>
      <c r="DM1076" s="2">
        <v>45803</v>
      </c>
      <c r="DN1076" s="2">
        <v>46044</v>
      </c>
      <c r="DO1076" s="2">
        <v>45715</v>
      </c>
      <c r="DP1076" s="2">
        <v>46044</v>
      </c>
      <c r="DY1076">
        <v>39272</v>
      </c>
      <c r="DZ1076" t="s">
        <v>424</v>
      </c>
      <c r="EA1076" t="s">
        <v>7112</v>
      </c>
      <c r="EB1076" t="s">
        <v>6964</v>
      </c>
      <c r="EE1076" s="1">
        <v>4105.57</v>
      </c>
      <c r="EF1076" t="s">
        <v>2634</v>
      </c>
      <c r="EG1076" t="s">
        <v>1640</v>
      </c>
      <c r="EH1076" t="s">
        <v>3373</v>
      </c>
      <c r="EI1076" t="s">
        <v>3282</v>
      </c>
      <c r="EJ1076" t="s">
        <v>4126</v>
      </c>
      <c r="EK1076" t="s">
        <v>1591</v>
      </c>
    </row>
    <row r="1077" spans="1:141" hidden="1" x14ac:dyDescent="0.35">
      <c r="A1077">
        <v>4256</v>
      </c>
      <c r="B1077" t="s">
        <v>404</v>
      </c>
      <c r="C1077">
        <v>5198</v>
      </c>
      <c r="D1077" t="s">
        <v>4816</v>
      </c>
      <c r="E1077" t="s">
        <v>834</v>
      </c>
      <c r="F1077" t="s">
        <v>473</v>
      </c>
      <c r="G1077">
        <v>304</v>
      </c>
      <c r="H1077" t="s">
        <v>474</v>
      </c>
      <c r="I1077" t="s">
        <v>7113</v>
      </c>
      <c r="J1077" t="s">
        <v>7114</v>
      </c>
      <c r="K1077" t="s">
        <v>38</v>
      </c>
      <c r="L1077" t="s">
        <v>62</v>
      </c>
      <c r="M1077" t="s">
        <v>411</v>
      </c>
      <c r="N1077" t="s">
        <v>411</v>
      </c>
      <c r="O1077" t="s">
        <v>411</v>
      </c>
      <c r="P1077" t="s">
        <v>424</v>
      </c>
      <c r="Q1077" t="s">
        <v>424</v>
      </c>
      <c r="R1077" t="s">
        <v>411</v>
      </c>
      <c r="S1077" t="s">
        <v>411</v>
      </c>
      <c r="T1077" s="1">
        <v>146267.53</v>
      </c>
      <c r="U1077">
        <v>525</v>
      </c>
      <c r="V1077">
        <v>0</v>
      </c>
      <c r="W1077" s="1">
        <v>107928.76</v>
      </c>
      <c r="X1077" s="1">
        <v>38381</v>
      </c>
      <c r="Y1077">
        <v>0</v>
      </c>
      <c r="Z1077" s="1">
        <v>146309.76000000001</v>
      </c>
      <c r="AA1077">
        <v>0</v>
      </c>
      <c r="AB1077">
        <v>0</v>
      </c>
      <c r="AD1077">
        <v>8787722585210</v>
      </c>
      <c r="AE1077" t="s">
        <v>412</v>
      </c>
      <c r="AG1077" s="2">
        <v>45737</v>
      </c>
      <c r="AH1077" s="1">
        <v>2926.56</v>
      </c>
      <c r="AI1077" s="2">
        <v>45723</v>
      </c>
      <c r="AJ1077" s="7">
        <v>2025</v>
      </c>
      <c r="AK1077" s="2">
        <v>45713</v>
      </c>
      <c r="AP1077" t="s">
        <v>413</v>
      </c>
      <c r="AT1077" s="2">
        <v>46048</v>
      </c>
      <c r="AU1077" s="2">
        <v>46048</v>
      </c>
      <c r="AV1077" t="s">
        <v>414</v>
      </c>
      <c r="AW1077" s="2">
        <v>45714</v>
      </c>
      <c r="AX1077">
        <v>34635</v>
      </c>
      <c r="AY1077" s="1">
        <v>200067.08</v>
      </c>
      <c r="BA1077" t="s">
        <v>4819</v>
      </c>
      <c r="BB1077">
        <v>34635</v>
      </c>
      <c r="BD1077" t="s">
        <v>478</v>
      </c>
      <c r="BE1077" t="s">
        <v>417</v>
      </c>
      <c r="BF1077">
        <v>5561993568652</v>
      </c>
      <c r="BG1077" t="s">
        <v>7115</v>
      </c>
      <c r="BH1077">
        <v>72911411</v>
      </c>
      <c r="BI1077" t="s">
        <v>7116</v>
      </c>
      <c r="BJ1077" t="s">
        <v>7117</v>
      </c>
      <c r="BL1077" s="1">
        <v>2000</v>
      </c>
      <c r="BQ1077">
        <v>3890</v>
      </c>
      <c r="BR1077">
        <v>6452</v>
      </c>
      <c r="BS1077" t="s">
        <v>449</v>
      </c>
      <c r="BT1077" s="2">
        <v>45701</v>
      </c>
      <c r="BU1077">
        <v>900</v>
      </c>
      <c r="BV1077" s="2">
        <v>45736</v>
      </c>
      <c r="BX1077" s="2">
        <v>45728</v>
      </c>
      <c r="BY1077" t="s">
        <v>7118</v>
      </c>
      <c r="BZ1077" s="2">
        <v>45701</v>
      </c>
      <c r="CA1077" s="2">
        <v>45726</v>
      </c>
      <c r="CB1077" t="s">
        <v>7119</v>
      </c>
      <c r="CC1077" s="2">
        <v>45712</v>
      </c>
      <c r="CD1077" t="s">
        <v>424</v>
      </c>
      <c r="CE1077">
        <v>38529</v>
      </c>
      <c r="CF1077" s="2">
        <v>45701</v>
      </c>
      <c r="CJ1077" s="2">
        <v>45733</v>
      </c>
      <c r="CL1077" s="2">
        <v>45701</v>
      </c>
      <c r="CM1077" s="2">
        <v>45734</v>
      </c>
      <c r="CN1077" s="2">
        <v>45712</v>
      </c>
      <c r="CO1077" s="2">
        <v>45748</v>
      </c>
      <c r="CP1077" s="2">
        <v>45726</v>
      </c>
      <c r="CR1077" s="2">
        <v>45713</v>
      </c>
      <c r="CS1077" s="2">
        <v>45714</v>
      </c>
      <c r="CU1077" s="2">
        <v>45726</v>
      </c>
      <c r="CV1077" s="2">
        <v>45755</v>
      </c>
      <c r="CW1077" s="2">
        <v>45714</v>
      </c>
      <c r="CX1077" s="2">
        <v>45736</v>
      </c>
      <c r="CY1077" t="s">
        <v>424</v>
      </c>
      <c r="DD1077" s="2">
        <v>45723</v>
      </c>
      <c r="DF1077" s="2">
        <v>45737</v>
      </c>
      <c r="DI1077" s="2">
        <v>45741</v>
      </c>
      <c r="DJ1077" s="2">
        <v>45712</v>
      </c>
      <c r="DK1077" s="2">
        <v>45757</v>
      </c>
      <c r="DL1077" s="2">
        <v>45792</v>
      </c>
      <c r="DM1077" s="2">
        <v>45803</v>
      </c>
      <c r="DN1077" s="2">
        <v>46030</v>
      </c>
      <c r="DO1077" s="2">
        <v>45714</v>
      </c>
      <c r="DP1077" s="2">
        <v>46030</v>
      </c>
      <c r="DY1077">
        <v>38486</v>
      </c>
      <c r="EB1077" t="s">
        <v>6971</v>
      </c>
      <c r="EE1077" s="1">
        <v>3905.57</v>
      </c>
      <c r="EF1077" t="s">
        <v>2634</v>
      </c>
      <c r="EG1077" t="s">
        <v>1640</v>
      </c>
      <c r="EH1077" t="s">
        <v>3373</v>
      </c>
      <c r="EI1077" t="s">
        <v>3282</v>
      </c>
      <c r="EJ1077" t="s">
        <v>4126</v>
      </c>
      <c r="EK1077" t="s">
        <v>1591</v>
      </c>
    </row>
    <row r="1078" spans="1:141" hidden="1" x14ac:dyDescent="0.35">
      <c r="A1078">
        <v>4257</v>
      </c>
      <c r="B1078" t="s">
        <v>1352</v>
      </c>
      <c r="C1078">
        <v>5237</v>
      </c>
      <c r="D1078" t="s">
        <v>833</v>
      </c>
      <c r="E1078" t="s">
        <v>834</v>
      </c>
      <c r="F1078" t="s">
        <v>532</v>
      </c>
      <c r="G1078">
        <v>1</v>
      </c>
      <c r="H1078" t="s">
        <v>474</v>
      </c>
      <c r="I1078" t="s">
        <v>7120</v>
      </c>
      <c r="J1078" t="s">
        <v>7121</v>
      </c>
      <c r="K1078" t="s">
        <v>38</v>
      </c>
      <c r="L1078" t="s">
        <v>188</v>
      </c>
      <c r="M1078" t="s">
        <v>411</v>
      </c>
      <c r="N1078" t="s">
        <v>411</v>
      </c>
      <c r="O1078" t="s">
        <v>411</v>
      </c>
      <c r="P1078" t="s">
        <v>424</v>
      </c>
      <c r="Q1078" t="s">
        <v>424</v>
      </c>
      <c r="R1078" t="s">
        <v>411</v>
      </c>
      <c r="S1078" t="s">
        <v>411</v>
      </c>
      <c r="T1078" s="1">
        <v>157555.66</v>
      </c>
      <c r="U1078">
        <v>674.08</v>
      </c>
      <c r="V1078">
        <v>0</v>
      </c>
      <c r="W1078" s="1">
        <v>128453.24</v>
      </c>
      <c r="X1078" s="1">
        <v>29502</v>
      </c>
      <c r="Y1078">
        <v>0</v>
      </c>
      <c r="Z1078" s="1">
        <v>157955.24</v>
      </c>
      <c r="AA1078">
        <v>0</v>
      </c>
      <c r="AB1078">
        <v>0</v>
      </c>
      <c r="AD1078">
        <v>8787722599815</v>
      </c>
      <c r="AE1078" t="s">
        <v>412</v>
      </c>
      <c r="AG1078" s="2">
        <v>45728</v>
      </c>
      <c r="AH1078" s="1">
        <v>2926.56</v>
      </c>
      <c r="AI1078" s="2">
        <v>45715</v>
      </c>
      <c r="AJ1078" s="7">
        <v>2025</v>
      </c>
      <c r="AK1078" s="2">
        <v>45713</v>
      </c>
      <c r="AP1078" t="s">
        <v>413</v>
      </c>
      <c r="AT1078" s="2">
        <v>45729</v>
      </c>
      <c r="AU1078" s="2">
        <v>45805</v>
      </c>
      <c r="AV1078" t="s">
        <v>414</v>
      </c>
      <c r="AW1078" s="2">
        <v>45714</v>
      </c>
      <c r="AX1078">
        <v>34634</v>
      </c>
      <c r="AY1078" s="1">
        <v>213010.06</v>
      </c>
      <c r="BA1078" t="s">
        <v>837</v>
      </c>
      <c r="BB1078">
        <v>34634</v>
      </c>
      <c r="BD1078" t="s">
        <v>738</v>
      </c>
      <c r="BE1078" t="s">
        <v>513</v>
      </c>
      <c r="BF1078">
        <v>5561999834536</v>
      </c>
      <c r="BG1078" t="s">
        <v>7122</v>
      </c>
      <c r="BH1078">
        <v>73370095</v>
      </c>
      <c r="BI1078" t="s">
        <v>7123</v>
      </c>
      <c r="BJ1078" t="s">
        <v>7124</v>
      </c>
      <c r="BL1078" s="1">
        <v>2246.94</v>
      </c>
      <c r="BM1078" s="2">
        <v>45889</v>
      </c>
      <c r="BQ1078">
        <v>3438</v>
      </c>
      <c r="BR1078">
        <v>6451</v>
      </c>
      <c r="BS1078" t="s">
        <v>490</v>
      </c>
      <c r="BT1078" s="2">
        <v>45710</v>
      </c>
      <c r="BU1078">
        <v>900</v>
      </c>
      <c r="BV1078" s="2">
        <v>45715</v>
      </c>
      <c r="BX1078" s="2">
        <v>45720</v>
      </c>
      <c r="BY1078" t="s">
        <v>7125</v>
      </c>
      <c r="BZ1078" s="2">
        <v>45710</v>
      </c>
      <c r="CA1078" s="2">
        <v>45716</v>
      </c>
      <c r="CB1078" t="s">
        <v>7126</v>
      </c>
      <c r="CC1078" s="2">
        <v>45712</v>
      </c>
      <c r="CD1078" t="s">
        <v>424</v>
      </c>
      <c r="CE1078">
        <v>39253</v>
      </c>
      <c r="CF1078" s="2">
        <v>45710</v>
      </c>
      <c r="CJ1078" s="2">
        <v>45722</v>
      </c>
      <c r="CL1078" s="2">
        <v>45710</v>
      </c>
      <c r="CM1078" s="2">
        <v>45723</v>
      </c>
      <c r="CN1078" s="2">
        <v>45712</v>
      </c>
      <c r="CO1078" s="2">
        <v>45748</v>
      </c>
      <c r="CP1078" s="2">
        <v>45716</v>
      </c>
      <c r="CR1078" s="2">
        <v>45713</v>
      </c>
      <c r="CS1078" s="2">
        <v>45714</v>
      </c>
      <c r="CU1078" s="2">
        <v>45721</v>
      </c>
      <c r="CV1078" s="2">
        <v>45783</v>
      </c>
      <c r="CW1078" s="2">
        <v>45714</v>
      </c>
      <c r="CX1078" s="2">
        <v>45727</v>
      </c>
      <c r="CY1078" t="s">
        <v>424</v>
      </c>
      <c r="CZ1078" s="2">
        <v>45727</v>
      </c>
      <c r="DC1078" s="2">
        <v>45727</v>
      </c>
      <c r="DD1078" s="2">
        <v>45712</v>
      </c>
      <c r="DF1078" s="2">
        <v>45728</v>
      </c>
      <c r="DI1078" s="2">
        <v>45729</v>
      </c>
      <c r="DJ1078" s="2">
        <v>45712</v>
      </c>
      <c r="DK1078" s="2">
        <v>45783</v>
      </c>
      <c r="DL1078" s="2">
        <v>45795</v>
      </c>
      <c r="DM1078" s="2">
        <v>45803</v>
      </c>
      <c r="DO1078" s="2">
        <v>45714</v>
      </c>
      <c r="DY1078">
        <v>39270</v>
      </c>
      <c r="DZ1078" t="s">
        <v>424</v>
      </c>
      <c r="EA1078" t="s">
        <v>3282</v>
      </c>
      <c r="EB1078" t="s">
        <v>7024</v>
      </c>
      <c r="EE1078" s="1">
        <v>4105.57</v>
      </c>
      <c r="EF1078" t="s">
        <v>2634</v>
      </c>
      <c r="EG1078" t="s">
        <v>1640</v>
      </c>
      <c r="EH1078" t="s">
        <v>3373</v>
      </c>
      <c r="EI1078" t="s">
        <v>3282</v>
      </c>
      <c r="EJ1078" t="s">
        <v>4126</v>
      </c>
      <c r="EK1078" t="s">
        <v>1591</v>
      </c>
    </row>
    <row r="1079" spans="1:141" hidden="1" x14ac:dyDescent="0.35">
      <c r="A1079">
        <v>4258</v>
      </c>
      <c r="B1079" t="s">
        <v>404</v>
      </c>
      <c r="C1079">
        <v>5236</v>
      </c>
      <c r="D1079" t="s">
        <v>5000</v>
      </c>
      <c r="E1079" t="s">
        <v>834</v>
      </c>
      <c r="F1079" t="s">
        <v>434</v>
      </c>
      <c r="G1079">
        <v>201</v>
      </c>
      <c r="H1079" t="s">
        <v>408</v>
      </c>
      <c r="I1079" t="s">
        <v>7127</v>
      </c>
      <c r="J1079" t="s">
        <v>7128</v>
      </c>
      <c r="K1079" t="s">
        <v>22</v>
      </c>
      <c r="L1079" t="s">
        <v>21</v>
      </c>
      <c r="M1079" t="s">
        <v>411</v>
      </c>
      <c r="N1079" t="s">
        <v>411</v>
      </c>
      <c r="O1079" t="s">
        <v>411</v>
      </c>
      <c r="P1079" t="s">
        <v>411</v>
      </c>
      <c r="Q1079" t="s">
        <v>411</v>
      </c>
      <c r="R1079" t="s">
        <v>411</v>
      </c>
      <c r="S1079" t="s">
        <v>411</v>
      </c>
      <c r="T1079" s="1">
        <v>160190.56</v>
      </c>
      <c r="U1079">
        <v>765</v>
      </c>
      <c r="V1079">
        <v>0</v>
      </c>
      <c r="W1079" s="1">
        <v>146248.56</v>
      </c>
      <c r="X1079" s="1">
        <v>13873</v>
      </c>
      <c r="Y1079">
        <v>0</v>
      </c>
      <c r="Z1079" s="1">
        <v>160121.56</v>
      </c>
      <c r="AA1079">
        <v>0</v>
      </c>
      <c r="AB1079">
        <v>0</v>
      </c>
      <c r="AD1079">
        <v>8787722599610</v>
      </c>
      <c r="AE1079" t="s">
        <v>412</v>
      </c>
      <c r="AG1079" s="2">
        <v>45755</v>
      </c>
      <c r="AH1079" s="1">
        <v>3042.04</v>
      </c>
      <c r="AI1079" s="2">
        <v>45716</v>
      </c>
      <c r="AJ1079" s="7">
        <v>2025</v>
      </c>
      <c r="AK1079" s="2">
        <v>45713</v>
      </c>
      <c r="AP1079" t="s">
        <v>413</v>
      </c>
      <c r="AT1079" s="2">
        <v>45944</v>
      </c>
      <c r="AU1079" s="2">
        <v>45944</v>
      </c>
      <c r="AV1079" t="s">
        <v>414</v>
      </c>
      <c r="AW1079" s="2">
        <v>45714</v>
      </c>
      <c r="AX1079">
        <v>34655</v>
      </c>
      <c r="AY1079" s="1">
        <v>219931.94</v>
      </c>
      <c r="BA1079" t="s">
        <v>5003</v>
      </c>
      <c r="BB1079">
        <v>34655</v>
      </c>
      <c r="BC1079" t="s">
        <v>7129</v>
      </c>
      <c r="BD1079" t="s">
        <v>445</v>
      </c>
      <c r="BE1079" t="s">
        <v>417</v>
      </c>
      <c r="BF1079">
        <v>5561998708326</v>
      </c>
      <c r="BG1079" t="s">
        <v>7130</v>
      </c>
      <c r="BH1079">
        <v>73870000</v>
      </c>
      <c r="BI1079" t="s">
        <v>7131</v>
      </c>
      <c r="BJ1079" t="s">
        <v>7132</v>
      </c>
      <c r="BL1079" s="1">
        <v>2628.98</v>
      </c>
      <c r="BQ1079">
        <v>4174</v>
      </c>
      <c r="BR1079">
        <v>6457</v>
      </c>
      <c r="BS1079" t="s">
        <v>449</v>
      </c>
      <c r="BT1079" s="2">
        <v>45713</v>
      </c>
      <c r="BU1079">
        <v>889.9</v>
      </c>
      <c r="BW1079" t="s">
        <v>422</v>
      </c>
      <c r="BY1079" t="s">
        <v>7133</v>
      </c>
      <c r="BZ1079" s="2">
        <v>45713</v>
      </c>
      <c r="CA1079" s="2">
        <v>45727</v>
      </c>
      <c r="CC1079" s="2">
        <v>45714</v>
      </c>
      <c r="CD1079" t="s">
        <v>424</v>
      </c>
      <c r="CE1079">
        <v>38464</v>
      </c>
      <c r="CF1079" s="2">
        <v>45713</v>
      </c>
      <c r="CJ1079" s="2">
        <v>45744</v>
      </c>
      <c r="CL1079" s="2">
        <v>45714</v>
      </c>
      <c r="CM1079" s="2">
        <v>45747</v>
      </c>
      <c r="CN1079" s="2">
        <v>45714</v>
      </c>
      <c r="CO1079" s="2">
        <v>45748</v>
      </c>
      <c r="CP1079" s="2">
        <v>45727</v>
      </c>
      <c r="CR1079" s="2">
        <v>45715</v>
      </c>
      <c r="CS1079" s="2">
        <v>45714</v>
      </c>
      <c r="CT1079" s="2">
        <v>45888</v>
      </c>
      <c r="CU1079" s="2">
        <v>45734</v>
      </c>
      <c r="CV1079" s="2">
        <v>45784</v>
      </c>
      <c r="CW1079" s="2">
        <v>45714</v>
      </c>
      <c r="CY1079" t="s">
        <v>424</v>
      </c>
      <c r="DB1079" s="2">
        <v>45714</v>
      </c>
      <c r="DD1079" s="2">
        <v>45722</v>
      </c>
      <c r="DE1079" s="2">
        <v>45714</v>
      </c>
      <c r="DF1079" s="2">
        <v>45755</v>
      </c>
      <c r="DI1079" s="2">
        <v>45756</v>
      </c>
      <c r="DJ1079" s="2">
        <v>45712</v>
      </c>
      <c r="DK1079" s="2">
        <v>45786</v>
      </c>
      <c r="DL1079" s="2">
        <v>45835</v>
      </c>
      <c r="DM1079" s="2">
        <v>45862</v>
      </c>
      <c r="DN1079" s="2">
        <v>45881</v>
      </c>
      <c r="DO1079" s="2">
        <v>45714</v>
      </c>
      <c r="DP1079" s="2">
        <v>45889</v>
      </c>
      <c r="DY1079">
        <v>884</v>
      </c>
      <c r="EE1079" s="1">
        <v>1967.29</v>
      </c>
      <c r="EG1079" t="s">
        <v>1640</v>
      </c>
      <c r="EK1079" t="s">
        <v>1591</v>
      </c>
    </row>
    <row r="1080" spans="1:141" hidden="1" x14ac:dyDescent="0.35">
      <c r="A1080">
        <v>4259</v>
      </c>
      <c r="B1080" t="s">
        <v>404</v>
      </c>
      <c r="C1080">
        <v>5221</v>
      </c>
      <c r="D1080" t="s">
        <v>2635</v>
      </c>
      <c r="E1080" t="s">
        <v>472</v>
      </c>
      <c r="F1080" t="s">
        <v>2420</v>
      </c>
      <c r="G1080" t="s">
        <v>6410</v>
      </c>
      <c r="H1080" t="s">
        <v>408</v>
      </c>
      <c r="I1080" t="s">
        <v>7134</v>
      </c>
      <c r="J1080" t="s">
        <v>7135</v>
      </c>
      <c r="K1080" t="s">
        <v>14</v>
      </c>
      <c r="L1080" t="s">
        <v>113</v>
      </c>
      <c r="M1080" t="s">
        <v>411</v>
      </c>
      <c r="N1080" t="s">
        <v>411</v>
      </c>
      <c r="O1080" t="s">
        <v>411</v>
      </c>
      <c r="P1080" t="s">
        <v>411</v>
      </c>
      <c r="Q1080" t="s">
        <v>411</v>
      </c>
      <c r="R1080" t="s">
        <v>411</v>
      </c>
      <c r="S1080" t="s">
        <v>411</v>
      </c>
      <c r="T1080" s="1">
        <v>151336.16</v>
      </c>
      <c r="U1080">
        <v>0</v>
      </c>
      <c r="V1080">
        <v>0</v>
      </c>
      <c r="W1080">
        <v>0</v>
      </c>
      <c r="X1080">
        <v>0</v>
      </c>
      <c r="Y1080">
        <v>0</v>
      </c>
      <c r="Z1080">
        <v>0</v>
      </c>
      <c r="AA1080">
        <v>0</v>
      </c>
      <c r="AB1080">
        <v>0</v>
      </c>
      <c r="AE1080" t="s">
        <v>412</v>
      </c>
      <c r="AG1080" s="2">
        <v>45803</v>
      </c>
      <c r="AH1080">
        <v>0</v>
      </c>
      <c r="AI1080" s="2">
        <v>45756</v>
      </c>
      <c r="AJ1080" s="7">
        <v>2025</v>
      </c>
      <c r="AK1080" s="2">
        <v>45713</v>
      </c>
      <c r="AP1080" t="s">
        <v>3839</v>
      </c>
      <c r="AT1080" s="2">
        <v>45764</v>
      </c>
      <c r="AU1080" s="2">
        <v>45804</v>
      </c>
      <c r="AV1080" t="s">
        <v>414</v>
      </c>
      <c r="AW1080" s="2">
        <v>45713</v>
      </c>
      <c r="AY1080" s="1">
        <v>165600.29999999999</v>
      </c>
      <c r="BA1080" t="s">
        <v>2638</v>
      </c>
      <c r="BD1080" t="s">
        <v>416</v>
      </c>
      <c r="BE1080" t="s">
        <v>417</v>
      </c>
      <c r="BF1080">
        <v>5561996555401</v>
      </c>
      <c r="BG1080" t="s">
        <v>7136</v>
      </c>
      <c r="BH1080">
        <v>73813280</v>
      </c>
      <c r="BI1080" t="s">
        <v>430</v>
      </c>
      <c r="BJ1080" t="s">
        <v>7137</v>
      </c>
      <c r="BL1080" s="1">
        <v>2358</v>
      </c>
      <c r="BS1080" t="s">
        <v>449</v>
      </c>
      <c r="BT1080" s="2">
        <v>45713</v>
      </c>
      <c r="BU1080">
        <v>896.28</v>
      </c>
      <c r="BZ1080" s="2">
        <v>45713</v>
      </c>
      <c r="CD1080" t="s">
        <v>424</v>
      </c>
      <c r="CE1080">
        <v>46597</v>
      </c>
      <c r="CF1080" s="2">
        <v>45713</v>
      </c>
      <c r="CJ1080" s="2">
        <v>45776</v>
      </c>
      <c r="CL1080" s="2">
        <v>45713</v>
      </c>
      <c r="CM1080" s="2">
        <v>45777</v>
      </c>
      <c r="CP1080" s="2">
        <v>45758</v>
      </c>
      <c r="CS1080" s="2">
        <v>45751</v>
      </c>
      <c r="CU1080" s="2">
        <v>45763</v>
      </c>
      <c r="CW1080" s="2">
        <v>45751</v>
      </c>
      <c r="CY1080" t="s">
        <v>424</v>
      </c>
      <c r="CZ1080" s="2">
        <v>45784</v>
      </c>
      <c r="DC1080" s="2">
        <v>45798</v>
      </c>
      <c r="DD1080" s="2">
        <v>45757</v>
      </c>
      <c r="DY1080">
        <v>46752</v>
      </c>
      <c r="EA1080" t="s">
        <v>7138</v>
      </c>
      <c r="EB1080" t="s">
        <v>5350</v>
      </c>
      <c r="EE1080" s="1">
        <v>1412.29</v>
      </c>
      <c r="EF1080" t="s">
        <v>2634</v>
      </c>
      <c r="EG1080" t="s">
        <v>1640</v>
      </c>
      <c r="EH1080" t="s">
        <v>2570</v>
      </c>
      <c r="EJ1080" t="s">
        <v>2570</v>
      </c>
      <c r="EK1080" t="s">
        <v>1591</v>
      </c>
    </row>
    <row r="1081" spans="1:141" hidden="1" x14ac:dyDescent="0.35">
      <c r="A1081">
        <v>4260</v>
      </c>
      <c r="B1081" t="s">
        <v>404</v>
      </c>
      <c r="C1081">
        <v>5173</v>
      </c>
      <c r="D1081" t="s">
        <v>833</v>
      </c>
      <c r="E1081" t="s">
        <v>834</v>
      </c>
      <c r="F1081" t="s">
        <v>532</v>
      </c>
      <c r="G1081">
        <v>102</v>
      </c>
      <c r="H1081" t="s">
        <v>474</v>
      </c>
      <c r="I1081" t="s">
        <v>7139</v>
      </c>
      <c r="J1081" t="s">
        <v>7140</v>
      </c>
      <c r="K1081" t="s">
        <v>24</v>
      </c>
      <c r="L1081" t="s">
        <v>23</v>
      </c>
      <c r="M1081" t="s">
        <v>411</v>
      </c>
      <c r="N1081" t="s">
        <v>411</v>
      </c>
      <c r="O1081" t="s">
        <v>411</v>
      </c>
      <c r="P1081" t="s">
        <v>424</v>
      </c>
      <c r="Q1081" t="s">
        <v>424</v>
      </c>
      <c r="R1081" t="s">
        <v>411</v>
      </c>
      <c r="S1081" t="s">
        <v>411</v>
      </c>
      <c r="T1081" s="1">
        <v>163116.38</v>
      </c>
      <c r="U1081">
        <v>577.21</v>
      </c>
      <c r="V1081">
        <v>0</v>
      </c>
      <c r="W1081" s="1">
        <v>109056.09</v>
      </c>
      <c r="X1081" s="1">
        <v>52163</v>
      </c>
      <c r="Y1081">
        <v>0</v>
      </c>
      <c r="Z1081" s="1">
        <v>161219.09</v>
      </c>
      <c r="AA1081">
        <v>0</v>
      </c>
      <c r="AB1081">
        <v>0</v>
      </c>
      <c r="AD1081">
        <v>8787722586918</v>
      </c>
      <c r="AE1081" t="s">
        <v>412</v>
      </c>
      <c r="AG1081" s="2">
        <v>45728</v>
      </c>
      <c r="AH1081" s="1">
        <v>2926.56</v>
      </c>
      <c r="AI1081" s="2">
        <v>45715</v>
      </c>
      <c r="AJ1081" s="7">
        <v>2025</v>
      </c>
      <c r="AK1081" s="2">
        <v>45713</v>
      </c>
      <c r="AP1081" t="s">
        <v>413</v>
      </c>
      <c r="AQ1081" t="s">
        <v>1498</v>
      </c>
      <c r="AT1081" s="2">
        <v>46048</v>
      </c>
      <c r="AU1081" s="2">
        <v>46048</v>
      </c>
      <c r="AV1081" t="s">
        <v>414</v>
      </c>
      <c r="AW1081" s="2">
        <v>45714</v>
      </c>
      <c r="AX1081">
        <v>34632</v>
      </c>
      <c r="AY1081" s="1">
        <v>207019.09</v>
      </c>
      <c r="BA1081" t="s">
        <v>837</v>
      </c>
      <c r="BB1081">
        <v>34632</v>
      </c>
      <c r="BD1081" t="s">
        <v>1681</v>
      </c>
      <c r="BE1081" t="s">
        <v>513</v>
      </c>
      <c r="BF1081">
        <v>5561991863176</v>
      </c>
      <c r="BG1081" t="s">
        <v>7141</v>
      </c>
      <c r="BH1081">
        <v>72308207</v>
      </c>
      <c r="BI1081" t="s">
        <v>2341</v>
      </c>
      <c r="BJ1081" t="s">
        <v>7142</v>
      </c>
      <c r="BL1081" s="1">
        <v>17463</v>
      </c>
      <c r="BQ1081">
        <v>3426</v>
      </c>
      <c r="BR1081">
        <v>6448</v>
      </c>
      <c r="BS1081" t="s">
        <v>449</v>
      </c>
      <c r="BT1081" s="2">
        <v>45689</v>
      </c>
      <c r="BU1081">
        <v>900</v>
      </c>
      <c r="BV1081" s="2">
        <v>45722</v>
      </c>
      <c r="BX1081" s="2">
        <v>45720</v>
      </c>
      <c r="BY1081" t="s">
        <v>7143</v>
      </c>
      <c r="BZ1081" s="2">
        <v>45689</v>
      </c>
      <c r="CA1081" s="2">
        <v>45721</v>
      </c>
      <c r="CB1081" t="s">
        <v>7144</v>
      </c>
      <c r="CC1081" s="2">
        <v>45713</v>
      </c>
      <c r="CD1081" t="s">
        <v>424</v>
      </c>
      <c r="CE1081">
        <v>39274</v>
      </c>
      <c r="CF1081" s="2">
        <v>45689</v>
      </c>
      <c r="CJ1081" s="2">
        <v>45722</v>
      </c>
      <c r="CL1081" s="2">
        <v>45689</v>
      </c>
      <c r="CM1081" s="2">
        <v>45723</v>
      </c>
      <c r="CN1081" s="2">
        <v>45713</v>
      </c>
      <c r="CO1081" s="2">
        <v>45748</v>
      </c>
      <c r="CP1081" s="2">
        <v>45716</v>
      </c>
      <c r="CR1081" s="2">
        <v>45713</v>
      </c>
      <c r="CS1081" s="2">
        <v>45715</v>
      </c>
      <c r="CU1081" s="2">
        <v>45721</v>
      </c>
      <c r="CV1081" s="2">
        <v>45783</v>
      </c>
      <c r="CW1081" s="2">
        <v>45715</v>
      </c>
      <c r="CX1081" s="2">
        <v>45727</v>
      </c>
      <c r="CY1081" t="s">
        <v>424</v>
      </c>
      <c r="CZ1081" s="2">
        <v>45727</v>
      </c>
      <c r="DC1081" s="2">
        <v>45727</v>
      </c>
      <c r="DD1081" s="2">
        <v>45713</v>
      </c>
      <c r="DF1081" s="2">
        <v>45728</v>
      </c>
      <c r="DI1081" s="2">
        <v>45729</v>
      </c>
      <c r="DJ1081" s="2">
        <v>45712</v>
      </c>
      <c r="DK1081" s="2">
        <v>45783</v>
      </c>
      <c r="DL1081" s="2">
        <v>45792</v>
      </c>
      <c r="DM1081" s="2">
        <v>45803</v>
      </c>
      <c r="DN1081" s="2">
        <v>46044</v>
      </c>
      <c r="DO1081" s="2">
        <v>45715</v>
      </c>
      <c r="DP1081" s="2">
        <v>46044</v>
      </c>
      <c r="DY1081">
        <v>39269</v>
      </c>
      <c r="DZ1081" t="s">
        <v>424</v>
      </c>
      <c r="EA1081" t="s">
        <v>7145</v>
      </c>
      <c r="EB1081" t="s">
        <v>7024</v>
      </c>
      <c r="EE1081" s="1">
        <v>4205.57</v>
      </c>
      <c r="EF1081" t="s">
        <v>2634</v>
      </c>
      <c r="EG1081" t="s">
        <v>1640</v>
      </c>
      <c r="EH1081" t="s">
        <v>3373</v>
      </c>
      <c r="EI1081" t="s">
        <v>3282</v>
      </c>
      <c r="EJ1081" t="s">
        <v>4126</v>
      </c>
      <c r="EK1081" t="s">
        <v>1591</v>
      </c>
    </row>
    <row r="1082" spans="1:141" hidden="1" x14ac:dyDescent="0.35">
      <c r="A1082">
        <v>4261</v>
      </c>
      <c r="B1082" t="s">
        <v>1352</v>
      </c>
      <c r="C1082">
        <v>5100</v>
      </c>
      <c r="D1082" t="s">
        <v>833</v>
      </c>
      <c r="E1082" t="s">
        <v>834</v>
      </c>
      <c r="F1082" t="s">
        <v>492</v>
      </c>
      <c r="G1082">
        <v>201</v>
      </c>
      <c r="H1082" t="s">
        <v>474</v>
      </c>
      <c r="I1082" t="s">
        <v>7146</v>
      </c>
      <c r="J1082" t="s">
        <v>7147</v>
      </c>
      <c r="K1082" t="s">
        <v>24</v>
      </c>
      <c r="L1082" t="s">
        <v>57</v>
      </c>
      <c r="M1082" t="s">
        <v>411</v>
      </c>
      <c r="N1082" t="s">
        <v>411</v>
      </c>
      <c r="O1082" t="s">
        <v>411</v>
      </c>
      <c r="P1082" t="s">
        <v>424</v>
      </c>
      <c r="Q1082" t="s">
        <v>424</v>
      </c>
      <c r="R1082" t="s">
        <v>411</v>
      </c>
      <c r="S1082" t="s">
        <v>411</v>
      </c>
      <c r="T1082" s="1">
        <v>156464.54</v>
      </c>
      <c r="U1082">
        <v>0</v>
      </c>
      <c r="V1082">
        <v>0</v>
      </c>
      <c r="W1082" s="1">
        <v>114303.54</v>
      </c>
      <c r="X1082" s="1">
        <v>42161</v>
      </c>
      <c r="Y1082">
        <v>0</v>
      </c>
      <c r="Z1082" s="1">
        <v>156464.54</v>
      </c>
      <c r="AA1082">
        <v>0</v>
      </c>
      <c r="AB1082">
        <v>0</v>
      </c>
      <c r="AE1082" t="s">
        <v>412</v>
      </c>
      <c r="AG1082" s="2">
        <v>45801</v>
      </c>
      <c r="AH1082" s="1">
        <v>2995.18</v>
      </c>
      <c r="AI1082" s="2">
        <v>45772</v>
      </c>
      <c r="AJ1082" s="7">
        <v>2025</v>
      </c>
      <c r="AK1082" s="2">
        <v>45714</v>
      </c>
      <c r="AP1082" t="s">
        <v>813</v>
      </c>
      <c r="AQ1082" t="s">
        <v>1536</v>
      </c>
      <c r="AT1082" s="2">
        <v>45799</v>
      </c>
      <c r="AU1082" s="2">
        <v>45978</v>
      </c>
      <c r="AV1082" t="s">
        <v>414</v>
      </c>
      <c r="AW1082" s="2">
        <v>45714</v>
      </c>
      <c r="AX1082">
        <v>34652</v>
      </c>
      <c r="AY1082" s="1">
        <v>210091.88</v>
      </c>
      <c r="BA1082" t="s">
        <v>837</v>
      </c>
      <c r="BB1082">
        <v>34652</v>
      </c>
      <c r="BD1082" t="s">
        <v>478</v>
      </c>
      <c r="BE1082" t="s">
        <v>417</v>
      </c>
      <c r="BF1082">
        <v>5561993345858</v>
      </c>
      <c r="BG1082" t="s">
        <v>4159</v>
      </c>
      <c r="BH1082">
        <v>72915313</v>
      </c>
      <c r="BI1082" t="s">
        <v>4769</v>
      </c>
      <c r="BJ1082" t="s">
        <v>7148</v>
      </c>
      <c r="BL1082" s="1">
        <v>1944.22</v>
      </c>
      <c r="BQ1082">
        <v>3352</v>
      </c>
      <c r="BR1082">
        <v>6454</v>
      </c>
      <c r="BS1082" t="s">
        <v>421</v>
      </c>
      <c r="BT1082" s="2">
        <v>45671</v>
      </c>
      <c r="BU1082">
        <v>882.28</v>
      </c>
      <c r="BV1082" s="2">
        <v>45772</v>
      </c>
      <c r="BX1082" s="2">
        <v>45778</v>
      </c>
      <c r="BY1082" t="s">
        <v>7149</v>
      </c>
      <c r="BZ1082" s="2">
        <v>45671</v>
      </c>
      <c r="CA1082" s="2">
        <v>45791</v>
      </c>
      <c r="CB1082" t="s">
        <v>7150</v>
      </c>
      <c r="CC1082" s="2">
        <v>45713</v>
      </c>
      <c r="CE1082">
        <v>39565</v>
      </c>
      <c r="CF1082" s="2">
        <v>45671</v>
      </c>
      <c r="CJ1082" s="2">
        <v>45775</v>
      </c>
      <c r="CL1082" s="2">
        <v>45671</v>
      </c>
      <c r="CM1082" s="2">
        <v>45791</v>
      </c>
      <c r="CN1082" s="2">
        <v>45713</v>
      </c>
      <c r="CO1082" s="2">
        <v>45748</v>
      </c>
      <c r="CP1082" s="2">
        <v>45775</v>
      </c>
      <c r="CR1082" s="2">
        <v>45714</v>
      </c>
      <c r="CS1082" s="2">
        <v>45764</v>
      </c>
      <c r="CU1082" s="2">
        <v>45775</v>
      </c>
      <c r="CV1082" s="2">
        <v>45783</v>
      </c>
      <c r="CW1082" s="2">
        <v>45764</v>
      </c>
      <c r="CX1082" s="2">
        <v>45797</v>
      </c>
      <c r="CY1082" t="s">
        <v>424</v>
      </c>
      <c r="DD1082" s="2">
        <v>45709</v>
      </c>
      <c r="DF1082" s="2">
        <v>45798</v>
      </c>
      <c r="DI1082" s="2">
        <v>45799</v>
      </c>
      <c r="DJ1082" s="2">
        <v>45750</v>
      </c>
      <c r="DK1082" s="2">
        <v>45852</v>
      </c>
      <c r="DO1082" s="2">
        <v>45764</v>
      </c>
      <c r="DY1082">
        <v>39576</v>
      </c>
      <c r="EA1082" t="s">
        <v>7151</v>
      </c>
      <c r="EE1082" s="1">
        <v>4165.57</v>
      </c>
      <c r="EF1082" t="s">
        <v>2634</v>
      </c>
      <c r="EG1082" t="s">
        <v>1640</v>
      </c>
      <c r="EH1082" t="s">
        <v>3373</v>
      </c>
      <c r="EI1082" t="s">
        <v>4835</v>
      </c>
      <c r="EJ1082" t="s">
        <v>4126</v>
      </c>
      <c r="EK1082" t="s">
        <v>1591</v>
      </c>
    </row>
    <row r="1083" spans="1:141" hidden="1" x14ac:dyDescent="0.35">
      <c r="A1083">
        <v>4262</v>
      </c>
      <c r="B1083" t="s">
        <v>404</v>
      </c>
      <c r="C1083">
        <v>5202</v>
      </c>
      <c r="D1083" t="s">
        <v>5000</v>
      </c>
      <c r="E1083" t="s">
        <v>834</v>
      </c>
      <c r="F1083" t="s">
        <v>461</v>
      </c>
      <c r="G1083">
        <v>302</v>
      </c>
      <c r="H1083" t="s">
        <v>408</v>
      </c>
      <c r="I1083" t="s">
        <v>7152</v>
      </c>
      <c r="J1083" t="s">
        <v>7153</v>
      </c>
      <c r="K1083" t="s">
        <v>14</v>
      </c>
      <c r="L1083" t="s">
        <v>68</v>
      </c>
      <c r="M1083" t="s">
        <v>411</v>
      </c>
      <c r="N1083" t="s">
        <v>411</v>
      </c>
      <c r="O1083" t="s">
        <v>411</v>
      </c>
      <c r="P1083" t="s">
        <v>411</v>
      </c>
      <c r="Q1083" t="s">
        <v>411</v>
      </c>
      <c r="R1083" t="s">
        <v>411</v>
      </c>
      <c r="S1083" t="s">
        <v>411</v>
      </c>
      <c r="T1083" s="1">
        <v>149433.92000000001</v>
      </c>
      <c r="U1083">
        <v>0</v>
      </c>
      <c r="V1083">
        <v>0</v>
      </c>
      <c r="W1083">
        <v>0</v>
      </c>
      <c r="X1083">
        <v>0</v>
      </c>
      <c r="Y1083">
        <v>0</v>
      </c>
      <c r="Z1083">
        <v>0</v>
      </c>
      <c r="AA1083">
        <v>0</v>
      </c>
      <c r="AB1083">
        <v>0</v>
      </c>
      <c r="AE1083" t="s">
        <v>412</v>
      </c>
      <c r="AG1083" s="2">
        <v>45757</v>
      </c>
      <c r="AH1083" s="1">
        <v>3064.65</v>
      </c>
      <c r="AI1083" s="2">
        <v>45716</v>
      </c>
      <c r="AJ1083" s="7">
        <v>2025</v>
      </c>
      <c r="AK1083" s="2">
        <v>45714</v>
      </c>
      <c r="AP1083" t="s">
        <v>3839</v>
      </c>
      <c r="AT1083" s="2">
        <v>45944</v>
      </c>
      <c r="AU1083" s="2">
        <v>45944</v>
      </c>
      <c r="AV1083" t="s">
        <v>414</v>
      </c>
      <c r="AW1083" s="2">
        <v>45714</v>
      </c>
      <c r="AX1083">
        <v>34653</v>
      </c>
      <c r="AY1083" s="1">
        <v>219931.95</v>
      </c>
      <c r="BA1083" t="s">
        <v>5003</v>
      </c>
      <c r="BB1083">
        <v>34653</v>
      </c>
      <c r="BC1083" t="s">
        <v>7154</v>
      </c>
      <c r="BD1083" t="s">
        <v>1229</v>
      </c>
      <c r="BE1083" t="s">
        <v>417</v>
      </c>
      <c r="BF1083">
        <v>5561999922436</v>
      </c>
      <c r="BG1083" t="s">
        <v>7155</v>
      </c>
      <c r="BH1083">
        <v>73825000</v>
      </c>
      <c r="BI1083" t="s">
        <v>7156</v>
      </c>
      <c r="BJ1083" t="s">
        <v>7157</v>
      </c>
      <c r="BL1083" s="1">
        <v>1800</v>
      </c>
      <c r="BQ1083">
        <v>4208</v>
      </c>
      <c r="BR1083">
        <v>6455</v>
      </c>
      <c r="BS1083" t="s">
        <v>432</v>
      </c>
      <c r="BT1083" s="2">
        <v>45715</v>
      </c>
      <c r="BW1083" t="s">
        <v>422</v>
      </c>
      <c r="BY1083" t="s">
        <v>7158</v>
      </c>
      <c r="BZ1083" s="2">
        <v>45715</v>
      </c>
      <c r="CC1083" s="2">
        <v>45714</v>
      </c>
      <c r="CF1083" s="2">
        <v>45715</v>
      </c>
      <c r="CJ1083" s="2">
        <v>45744</v>
      </c>
      <c r="CL1083" s="2">
        <v>45723</v>
      </c>
      <c r="CM1083" s="2">
        <v>45747</v>
      </c>
      <c r="CN1083" s="2">
        <v>45714</v>
      </c>
      <c r="CO1083" s="2">
        <v>45748</v>
      </c>
      <c r="CP1083" s="2">
        <v>45735</v>
      </c>
      <c r="CR1083" s="2">
        <v>45715</v>
      </c>
      <c r="CS1083" s="2">
        <v>45721</v>
      </c>
      <c r="CU1083" s="2">
        <v>45742</v>
      </c>
      <c r="CV1083" s="2">
        <v>45784</v>
      </c>
      <c r="CW1083" s="2">
        <v>45721</v>
      </c>
      <c r="CY1083" t="s">
        <v>424</v>
      </c>
      <c r="DD1083" s="2">
        <v>45726</v>
      </c>
      <c r="DF1083" s="2">
        <v>45759</v>
      </c>
      <c r="DI1083" s="2">
        <v>45761</v>
      </c>
      <c r="DJ1083" s="2">
        <v>45713</v>
      </c>
      <c r="DK1083" s="2">
        <v>45786</v>
      </c>
      <c r="DL1083" s="2">
        <v>45818</v>
      </c>
      <c r="DM1083" s="2">
        <v>45862</v>
      </c>
      <c r="DN1083" s="2">
        <v>45881</v>
      </c>
      <c r="DO1083" s="2">
        <v>45721</v>
      </c>
      <c r="DP1083" s="2">
        <v>45889</v>
      </c>
      <c r="DY1083">
        <v>984</v>
      </c>
      <c r="EB1083" t="s">
        <v>7159</v>
      </c>
      <c r="EE1083" s="1">
        <v>2616.46</v>
      </c>
      <c r="EH1083" t="s">
        <v>3373</v>
      </c>
      <c r="EJ1083" t="s">
        <v>4126</v>
      </c>
      <c r="EK1083" t="s">
        <v>1591</v>
      </c>
    </row>
    <row r="1084" spans="1:141" hidden="1" x14ac:dyDescent="0.35">
      <c r="A1084">
        <v>4263</v>
      </c>
      <c r="B1084" t="s">
        <v>404</v>
      </c>
      <c r="C1084">
        <v>5233</v>
      </c>
      <c r="D1084" t="s">
        <v>5000</v>
      </c>
      <c r="E1084" t="s">
        <v>834</v>
      </c>
      <c r="F1084" t="s">
        <v>492</v>
      </c>
      <c r="G1084">
        <v>302</v>
      </c>
      <c r="H1084" t="s">
        <v>408</v>
      </c>
      <c r="I1084" t="s">
        <v>7160</v>
      </c>
      <c r="J1084" t="s">
        <v>7161</v>
      </c>
      <c r="K1084" t="s">
        <v>12</v>
      </c>
      <c r="L1084" t="s">
        <v>95</v>
      </c>
      <c r="M1084" t="s">
        <v>411</v>
      </c>
      <c r="N1084" t="s">
        <v>411</v>
      </c>
      <c r="O1084" t="s">
        <v>411</v>
      </c>
      <c r="P1084" t="s">
        <v>411</v>
      </c>
      <c r="Q1084" t="s">
        <v>411</v>
      </c>
      <c r="R1084" t="s">
        <v>411</v>
      </c>
      <c r="S1084" t="s">
        <v>411</v>
      </c>
      <c r="T1084" s="1">
        <v>152518.32999999999</v>
      </c>
      <c r="U1084">
        <v>677.76</v>
      </c>
      <c r="V1084">
        <v>0</v>
      </c>
      <c r="W1084" s="1">
        <v>127695.33</v>
      </c>
      <c r="X1084" s="1">
        <v>24823</v>
      </c>
      <c r="Y1084">
        <v>0</v>
      </c>
      <c r="Z1084" s="1">
        <v>152518.32999999999</v>
      </c>
      <c r="AA1084">
        <v>0</v>
      </c>
      <c r="AB1084">
        <v>0</v>
      </c>
      <c r="AE1084" t="s">
        <v>412</v>
      </c>
      <c r="AG1084" s="2">
        <v>45783</v>
      </c>
      <c r="AH1084" s="1">
        <v>3042.04</v>
      </c>
      <c r="AI1084" s="2">
        <v>45740</v>
      </c>
      <c r="AJ1084" s="7">
        <v>2025</v>
      </c>
      <c r="AK1084" s="2">
        <v>45714</v>
      </c>
      <c r="AP1084" t="s">
        <v>3839</v>
      </c>
      <c r="AT1084" s="2">
        <v>45944</v>
      </c>
      <c r="AU1084" s="2">
        <v>45944</v>
      </c>
      <c r="AV1084" t="s">
        <v>414</v>
      </c>
      <c r="AW1084" s="2">
        <v>45714</v>
      </c>
      <c r="AX1084">
        <v>34654</v>
      </c>
      <c r="AY1084" s="1">
        <v>229933.61</v>
      </c>
      <c r="BA1084" t="s">
        <v>5003</v>
      </c>
      <c r="BB1084">
        <v>34654</v>
      </c>
      <c r="BC1084" t="s">
        <v>7162</v>
      </c>
      <c r="BD1084" t="s">
        <v>416</v>
      </c>
      <c r="BE1084" t="s">
        <v>417</v>
      </c>
      <c r="BF1084">
        <v>5538997426759</v>
      </c>
      <c r="BG1084" t="s">
        <v>7163</v>
      </c>
      <c r="BH1084">
        <v>73813290</v>
      </c>
      <c r="BI1084" t="s">
        <v>430</v>
      </c>
      <c r="BJ1084" t="s">
        <v>7164</v>
      </c>
      <c r="BL1084" s="1">
        <v>2259.1999999999998</v>
      </c>
      <c r="BM1084" s="2">
        <v>45887</v>
      </c>
      <c r="BO1084" t="s">
        <v>7165</v>
      </c>
      <c r="BP1084" t="s">
        <v>7166</v>
      </c>
      <c r="BQ1084">
        <v>4192</v>
      </c>
      <c r="BR1084">
        <v>6456</v>
      </c>
      <c r="BS1084" t="s">
        <v>1195</v>
      </c>
      <c r="BT1084" s="2">
        <v>45728</v>
      </c>
      <c r="BU1084">
        <v>891.25</v>
      </c>
      <c r="BW1084" t="s">
        <v>422</v>
      </c>
      <c r="BY1084" t="s">
        <v>7167</v>
      </c>
      <c r="BZ1084" s="2">
        <v>45729</v>
      </c>
      <c r="CC1084" s="2">
        <v>45713</v>
      </c>
      <c r="CD1084" t="s">
        <v>424</v>
      </c>
      <c r="CE1084" t="s">
        <v>7168</v>
      </c>
      <c r="CF1084" s="2">
        <v>45729</v>
      </c>
      <c r="CJ1084" s="2">
        <v>45756</v>
      </c>
      <c r="CL1084" s="2">
        <v>45730</v>
      </c>
      <c r="CM1084" s="2">
        <v>45757</v>
      </c>
      <c r="CN1084" s="2">
        <v>45714</v>
      </c>
      <c r="CO1084" s="2">
        <v>45810</v>
      </c>
      <c r="CP1084" s="2">
        <v>45742</v>
      </c>
      <c r="CR1084" s="2">
        <v>45714</v>
      </c>
      <c r="CS1084" s="2">
        <v>45740</v>
      </c>
      <c r="CU1084" s="2">
        <v>45750</v>
      </c>
      <c r="CV1084" s="2">
        <v>45838</v>
      </c>
      <c r="CW1084" s="2">
        <v>45740</v>
      </c>
      <c r="CY1084" t="s">
        <v>424</v>
      </c>
      <c r="CZ1084" s="2">
        <v>45763</v>
      </c>
      <c r="DC1084" s="2">
        <v>45776</v>
      </c>
      <c r="DD1084" s="2">
        <v>45749</v>
      </c>
      <c r="DF1084" s="2">
        <v>45783</v>
      </c>
      <c r="DI1084" s="2">
        <v>45789</v>
      </c>
      <c r="DJ1084" s="2">
        <v>45736</v>
      </c>
      <c r="DK1084" s="2">
        <v>45839</v>
      </c>
      <c r="DL1084" s="2">
        <v>45853</v>
      </c>
      <c r="DM1084" s="2">
        <v>45873</v>
      </c>
      <c r="DN1084" s="2">
        <v>45881</v>
      </c>
      <c r="DO1084" s="2">
        <v>45737</v>
      </c>
      <c r="DP1084" s="2">
        <v>45889</v>
      </c>
      <c r="DY1084">
        <v>1067</v>
      </c>
      <c r="EA1084" t="s">
        <v>7169</v>
      </c>
      <c r="EE1084" s="1">
        <v>2285.58</v>
      </c>
      <c r="EG1084" t="s">
        <v>1640</v>
      </c>
      <c r="EK1084" t="s">
        <v>1591</v>
      </c>
    </row>
    <row r="1085" spans="1:141" hidden="1" x14ac:dyDescent="0.35">
      <c r="A1085">
        <v>4264</v>
      </c>
      <c r="B1085" t="s">
        <v>404</v>
      </c>
      <c r="C1085">
        <v>5234</v>
      </c>
      <c r="D1085" t="s">
        <v>5000</v>
      </c>
      <c r="E1085" t="s">
        <v>834</v>
      </c>
      <c r="F1085" t="s">
        <v>623</v>
      </c>
      <c r="G1085">
        <v>202</v>
      </c>
      <c r="H1085" t="s">
        <v>408</v>
      </c>
      <c r="I1085" t="s">
        <v>7170</v>
      </c>
      <c r="J1085" t="s">
        <v>7171</v>
      </c>
      <c r="K1085" t="s">
        <v>14</v>
      </c>
      <c r="L1085" t="s">
        <v>154</v>
      </c>
      <c r="M1085" t="s">
        <v>411</v>
      </c>
      <c r="N1085" t="s">
        <v>411</v>
      </c>
      <c r="O1085" t="s">
        <v>411</v>
      </c>
      <c r="P1085" t="s">
        <v>411</v>
      </c>
      <c r="Q1085" t="s">
        <v>411</v>
      </c>
      <c r="R1085" t="s">
        <v>411</v>
      </c>
      <c r="S1085" t="s">
        <v>411</v>
      </c>
      <c r="T1085" s="1">
        <v>151502.74</v>
      </c>
      <c r="U1085">
        <v>651.92999999999995</v>
      </c>
      <c r="V1085">
        <v>0</v>
      </c>
      <c r="W1085" s="1">
        <v>123575.74</v>
      </c>
      <c r="X1085" s="1">
        <v>27927</v>
      </c>
      <c r="Y1085">
        <v>0</v>
      </c>
      <c r="Z1085" s="1">
        <v>151502.74</v>
      </c>
      <c r="AA1085">
        <v>0</v>
      </c>
      <c r="AB1085">
        <v>0</v>
      </c>
      <c r="AD1085">
        <v>8787722599947</v>
      </c>
      <c r="AE1085" t="s">
        <v>412</v>
      </c>
      <c r="AG1085" s="2">
        <v>45744</v>
      </c>
      <c r="AH1085" s="1">
        <v>3042.04</v>
      </c>
      <c r="AI1085" s="2">
        <v>45716</v>
      </c>
      <c r="AJ1085" s="7">
        <v>2025</v>
      </c>
      <c r="AK1085" s="2">
        <v>45714</v>
      </c>
      <c r="AP1085" t="s">
        <v>413</v>
      </c>
      <c r="AT1085" s="2">
        <v>45944</v>
      </c>
      <c r="AU1085" s="2">
        <v>45944</v>
      </c>
      <c r="AV1085" t="s">
        <v>414</v>
      </c>
      <c r="AW1085" s="2">
        <v>45714</v>
      </c>
      <c r="AX1085">
        <v>34659</v>
      </c>
      <c r="AY1085" s="1">
        <v>234932.78</v>
      </c>
      <c r="BA1085" t="s">
        <v>5003</v>
      </c>
      <c r="BB1085">
        <v>34659</v>
      </c>
      <c r="BC1085" t="s">
        <v>7172</v>
      </c>
      <c r="BD1085" t="s">
        <v>416</v>
      </c>
      <c r="BE1085" t="s">
        <v>417</v>
      </c>
      <c r="BF1085">
        <v>5561998273685</v>
      </c>
      <c r="BG1085" t="s">
        <v>4236</v>
      </c>
      <c r="BH1085">
        <v>73807600</v>
      </c>
      <c r="BI1085" t="s">
        <v>466</v>
      </c>
      <c r="BJ1085" t="s">
        <v>7173</v>
      </c>
      <c r="BL1085" s="1">
        <v>2173.09</v>
      </c>
      <c r="BM1085" s="2">
        <v>45887</v>
      </c>
      <c r="BQ1085">
        <v>4143</v>
      </c>
      <c r="BR1085">
        <v>6460</v>
      </c>
      <c r="BS1085" t="s">
        <v>4331</v>
      </c>
      <c r="BT1085" s="2">
        <v>45714</v>
      </c>
      <c r="BU1085">
        <v>889.9</v>
      </c>
      <c r="BW1085" t="s">
        <v>422</v>
      </c>
      <c r="BY1085" t="s">
        <v>7174</v>
      </c>
      <c r="BZ1085" s="2">
        <v>45714</v>
      </c>
      <c r="CC1085" s="2">
        <v>45714</v>
      </c>
      <c r="CD1085" t="s">
        <v>424</v>
      </c>
      <c r="CE1085" t="s">
        <v>7175</v>
      </c>
      <c r="CF1085" s="2">
        <v>45714</v>
      </c>
      <c r="CJ1085" s="2">
        <v>45736</v>
      </c>
      <c r="CL1085" s="2">
        <v>45714</v>
      </c>
      <c r="CM1085" s="2">
        <v>45741</v>
      </c>
      <c r="CN1085" s="2">
        <v>45714</v>
      </c>
      <c r="CO1085" s="2">
        <v>45748</v>
      </c>
      <c r="CP1085" s="2">
        <v>45723</v>
      </c>
      <c r="CR1085" s="2">
        <v>45715</v>
      </c>
      <c r="CS1085" s="2">
        <v>45716</v>
      </c>
      <c r="CU1085" s="2">
        <v>45730</v>
      </c>
      <c r="CV1085" s="2">
        <v>45784</v>
      </c>
      <c r="CW1085" s="2">
        <v>45716</v>
      </c>
      <c r="CY1085" t="s">
        <v>424</v>
      </c>
      <c r="DB1085" s="2">
        <v>45716</v>
      </c>
      <c r="DD1085" s="2">
        <v>45714</v>
      </c>
      <c r="DE1085" s="2">
        <v>45716</v>
      </c>
      <c r="DF1085" s="2">
        <v>45747</v>
      </c>
      <c r="DI1085" s="2">
        <v>45748</v>
      </c>
      <c r="DJ1085" s="2">
        <v>45714</v>
      </c>
      <c r="DK1085" s="2">
        <v>45786</v>
      </c>
      <c r="DL1085" s="2">
        <v>45834</v>
      </c>
      <c r="DM1085" s="2">
        <v>45862</v>
      </c>
      <c r="DN1085" s="2">
        <v>45881</v>
      </c>
      <c r="DO1085" s="2">
        <v>45716</v>
      </c>
      <c r="DP1085" s="2">
        <v>45889</v>
      </c>
      <c r="DY1085">
        <v>812</v>
      </c>
      <c r="EE1085" s="1">
        <v>2147.4</v>
      </c>
      <c r="EG1085" t="s">
        <v>1640</v>
      </c>
      <c r="EK1085" t="s">
        <v>1591</v>
      </c>
    </row>
    <row r="1086" spans="1:141" hidden="1" x14ac:dyDescent="0.35">
      <c r="A1086">
        <v>4265</v>
      </c>
      <c r="B1086" t="s">
        <v>561</v>
      </c>
      <c r="C1086">
        <v>5224</v>
      </c>
      <c r="D1086" t="s">
        <v>5000</v>
      </c>
      <c r="E1086" t="s">
        <v>834</v>
      </c>
      <c r="F1086" t="s">
        <v>407</v>
      </c>
      <c r="G1086">
        <v>201</v>
      </c>
      <c r="H1086" t="s">
        <v>408</v>
      </c>
      <c r="I1086" t="s">
        <v>7176</v>
      </c>
      <c r="J1086" t="s">
        <v>7177</v>
      </c>
      <c r="K1086" t="s">
        <v>37</v>
      </c>
      <c r="L1086" t="s">
        <v>109</v>
      </c>
      <c r="M1086" t="s">
        <v>411</v>
      </c>
      <c r="N1086" t="s">
        <v>411</v>
      </c>
      <c r="O1086" t="s">
        <v>411</v>
      </c>
      <c r="P1086" t="s">
        <v>411</v>
      </c>
      <c r="Q1086" t="s">
        <v>411</v>
      </c>
      <c r="R1086" t="s">
        <v>411</v>
      </c>
      <c r="S1086" t="s">
        <v>411</v>
      </c>
      <c r="T1086" s="1">
        <v>149333.82</v>
      </c>
      <c r="U1086">
        <v>714</v>
      </c>
      <c r="V1086">
        <v>0</v>
      </c>
      <c r="W1086" s="1">
        <v>134676.82</v>
      </c>
      <c r="X1086" s="1">
        <v>15237</v>
      </c>
      <c r="Y1086">
        <v>0</v>
      </c>
      <c r="Z1086" s="1">
        <v>149913.82</v>
      </c>
      <c r="AA1086">
        <v>0</v>
      </c>
      <c r="AB1086">
        <v>0</v>
      </c>
      <c r="AE1086" t="s">
        <v>412</v>
      </c>
      <c r="AH1086">
        <v>0</v>
      </c>
      <c r="AK1086" s="2">
        <v>45714</v>
      </c>
      <c r="AP1086" t="s">
        <v>413</v>
      </c>
      <c r="AT1086" s="2">
        <v>45729</v>
      </c>
      <c r="AU1086" s="2">
        <v>45729</v>
      </c>
      <c r="AV1086" t="s">
        <v>561</v>
      </c>
      <c r="AW1086" s="2">
        <v>45714</v>
      </c>
      <c r="AX1086">
        <v>34658</v>
      </c>
      <c r="AY1086" s="1">
        <v>219932.6</v>
      </c>
      <c r="BA1086" t="s">
        <v>5003</v>
      </c>
      <c r="BB1086">
        <v>34658</v>
      </c>
      <c r="BD1086" t="s">
        <v>416</v>
      </c>
      <c r="BE1086" t="s">
        <v>417</v>
      </c>
      <c r="BF1086">
        <v>5561999880783</v>
      </c>
      <c r="BG1086" t="s">
        <v>4684</v>
      </c>
      <c r="BH1086">
        <v>73813615</v>
      </c>
      <c r="BI1086" t="s">
        <v>1356</v>
      </c>
      <c r="BJ1086" t="s">
        <v>7178</v>
      </c>
      <c r="BL1086" s="1">
        <v>2600</v>
      </c>
      <c r="BQ1086">
        <v>4158</v>
      </c>
      <c r="BR1086">
        <v>6459</v>
      </c>
      <c r="BS1086" t="s">
        <v>2088</v>
      </c>
      <c r="BY1086" t="s">
        <v>7179</v>
      </c>
      <c r="CC1086" s="2">
        <v>45714</v>
      </c>
      <c r="CN1086" s="2">
        <v>45714</v>
      </c>
      <c r="CS1086" s="2">
        <v>45715</v>
      </c>
      <c r="CT1086" s="2">
        <v>45885</v>
      </c>
      <c r="CW1086" s="2">
        <v>45715</v>
      </c>
      <c r="CY1086" t="s">
        <v>424</v>
      </c>
      <c r="DJ1086" s="2">
        <v>45713</v>
      </c>
      <c r="DO1086" s="2">
        <v>45715</v>
      </c>
      <c r="EG1086" t="s">
        <v>735</v>
      </c>
      <c r="EK1086" t="s">
        <v>1591</v>
      </c>
    </row>
    <row r="1087" spans="1:141" hidden="1" x14ac:dyDescent="0.35">
      <c r="A1087">
        <v>4266</v>
      </c>
      <c r="B1087" t="s">
        <v>404</v>
      </c>
      <c r="C1087">
        <v>5228</v>
      </c>
      <c r="D1087" t="s">
        <v>5000</v>
      </c>
      <c r="E1087" t="s">
        <v>834</v>
      </c>
      <c r="F1087" t="s">
        <v>473</v>
      </c>
      <c r="G1087">
        <v>4</v>
      </c>
      <c r="H1087" t="s">
        <v>408</v>
      </c>
      <c r="I1087" t="s">
        <v>7180</v>
      </c>
      <c r="J1087" t="s">
        <v>7181</v>
      </c>
      <c r="K1087" t="s">
        <v>14</v>
      </c>
      <c r="L1087" t="s">
        <v>68</v>
      </c>
      <c r="M1087" t="s">
        <v>411</v>
      </c>
      <c r="N1087" t="s">
        <v>411</v>
      </c>
      <c r="O1087" t="s">
        <v>411</v>
      </c>
      <c r="P1087" t="s">
        <v>411</v>
      </c>
      <c r="Q1087" t="s">
        <v>411</v>
      </c>
      <c r="R1087" t="s">
        <v>411</v>
      </c>
      <c r="S1087" t="s">
        <v>411</v>
      </c>
      <c r="T1087" s="1">
        <v>164200</v>
      </c>
      <c r="U1087">
        <v>0</v>
      </c>
      <c r="V1087">
        <v>0</v>
      </c>
      <c r="W1087">
        <v>0</v>
      </c>
      <c r="X1087">
        <v>0</v>
      </c>
      <c r="Y1087">
        <v>0</v>
      </c>
      <c r="Z1087">
        <v>0</v>
      </c>
      <c r="AA1087">
        <v>0</v>
      </c>
      <c r="AB1087">
        <v>0</v>
      </c>
      <c r="AE1087" t="s">
        <v>412</v>
      </c>
      <c r="AG1087" s="2">
        <v>45737</v>
      </c>
      <c r="AH1087" s="1">
        <v>3373.22</v>
      </c>
      <c r="AI1087" s="2">
        <v>45716</v>
      </c>
      <c r="AJ1087" s="7">
        <v>2025</v>
      </c>
      <c r="AK1087" s="2">
        <v>45715</v>
      </c>
      <c r="AP1087" t="s">
        <v>3839</v>
      </c>
      <c r="AT1087" s="2">
        <v>45944</v>
      </c>
      <c r="AU1087" s="2">
        <v>45944</v>
      </c>
      <c r="AV1087" t="s">
        <v>414</v>
      </c>
      <c r="AW1087" s="2">
        <v>45715</v>
      </c>
      <c r="AX1087">
        <v>34688</v>
      </c>
      <c r="AY1087" s="1">
        <v>232000</v>
      </c>
      <c r="BA1087" t="s">
        <v>5003</v>
      </c>
      <c r="BB1087">
        <v>34688</v>
      </c>
      <c r="BC1087" t="s">
        <v>7182</v>
      </c>
      <c r="BD1087" t="s">
        <v>416</v>
      </c>
      <c r="BE1087" t="s">
        <v>417</v>
      </c>
      <c r="BF1087">
        <v>5561998500210</v>
      </c>
      <c r="BG1087" t="s">
        <v>7183</v>
      </c>
      <c r="BH1087">
        <v>73805207</v>
      </c>
      <c r="BI1087" t="s">
        <v>614</v>
      </c>
      <c r="BJ1087" t="s">
        <v>7184</v>
      </c>
      <c r="BL1087" s="1">
        <v>4399.7299999999996</v>
      </c>
      <c r="BQ1087">
        <v>4214</v>
      </c>
      <c r="BR1087">
        <v>6462</v>
      </c>
      <c r="BS1087" t="s">
        <v>449</v>
      </c>
      <c r="BT1087" s="2">
        <v>45715</v>
      </c>
      <c r="BU1087">
        <v>876.95</v>
      </c>
      <c r="BW1087" t="s">
        <v>422</v>
      </c>
      <c r="BY1087" t="s">
        <v>7185</v>
      </c>
      <c r="BZ1087" s="2">
        <v>45715</v>
      </c>
      <c r="CC1087" s="2">
        <v>45716</v>
      </c>
      <c r="CD1087" t="s">
        <v>424</v>
      </c>
      <c r="CE1087">
        <v>721</v>
      </c>
      <c r="CF1087" s="2">
        <v>45715</v>
      </c>
      <c r="CJ1087" s="2">
        <v>45734</v>
      </c>
      <c r="CL1087" s="2">
        <v>45715</v>
      </c>
      <c r="CM1087" s="2">
        <v>45735</v>
      </c>
      <c r="CN1087" s="2">
        <v>45716</v>
      </c>
      <c r="CO1087" s="2">
        <v>45748</v>
      </c>
      <c r="CP1087" s="2">
        <v>45723</v>
      </c>
      <c r="CR1087" s="2">
        <v>45721</v>
      </c>
      <c r="CS1087" s="2">
        <v>45721</v>
      </c>
      <c r="CU1087" s="2">
        <v>45728</v>
      </c>
      <c r="CV1087" s="2">
        <v>45784</v>
      </c>
      <c r="CW1087" s="2">
        <v>45721</v>
      </c>
      <c r="CY1087" t="s">
        <v>424</v>
      </c>
      <c r="DD1087" s="2">
        <v>45727</v>
      </c>
      <c r="DI1087" s="2">
        <v>45741</v>
      </c>
      <c r="DJ1087" s="2">
        <v>45713</v>
      </c>
      <c r="DK1087" s="2">
        <v>45786</v>
      </c>
      <c r="DL1087" s="2">
        <v>45818</v>
      </c>
      <c r="DM1087" s="2">
        <v>45862</v>
      </c>
      <c r="DN1087" s="2">
        <v>45881</v>
      </c>
      <c r="DO1087" s="2">
        <v>45721</v>
      </c>
      <c r="DP1087" s="2">
        <v>45889</v>
      </c>
      <c r="DY1087">
        <v>768</v>
      </c>
      <c r="EE1087" s="1">
        <v>1765.31</v>
      </c>
      <c r="EG1087" t="s">
        <v>1640</v>
      </c>
      <c r="EK1087" t="s">
        <v>1591</v>
      </c>
    </row>
    <row r="1088" spans="1:141" hidden="1" x14ac:dyDescent="0.35">
      <c r="A1088">
        <v>4267</v>
      </c>
      <c r="B1088" t="s">
        <v>404</v>
      </c>
      <c r="C1088">
        <v>5245</v>
      </c>
      <c r="D1088" t="s">
        <v>5000</v>
      </c>
      <c r="E1088" t="s">
        <v>834</v>
      </c>
      <c r="F1088" t="s">
        <v>492</v>
      </c>
      <c r="G1088">
        <v>101</v>
      </c>
      <c r="H1088" t="s">
        <v>408</v>
      </c>
      <c r="I1088" t="s">
        <v>7186</v>
      </c>
      <c r="J1088" t="s">
        <v>7187</v>
      </c>
      <c r="K1088" t="s">
        <v>14</v>
      </c>
      <c r="L1088" t="s">
        <v>50</v>
      </c>
      <c r="M1088" t="s">
        <v>411</v>
      </c>
      <c r="N1088" t="s">
        <v>411</v>
      </c>
      <c r="O1088" t="s">
        <v>411</v>
      </c>
      <c r="P1088" t="s">
        <v>411</v>
      </c>
      <c r="Q1088" t="s">
        <v>411</v>
      </c>
      <c r="R1088" t="s">
        <v>411</v>
      </c>
      <c r="S1088" t="s">
        <v>411</v>
      </c>
      <c r="T1088" s="1">
        <v>158418.76</v>
      </c>
      <c r="U1088">
        <v>0</v>
      </c>
      <c r="V1088">
        <v>0</v>
      </c>
      <c r="W1088">
        <v>0</v>
      </c>
      <c r="X1088">
        <v>0</v>
      </c>
      <c r="Y1088">
        <v>0</v>
      </c>
      <c r="Z1088">
        <v>0</v>
      </c>
      <c r="AA1088">
        <v>0</v>
      </c>
      <c r="AB1088">
        <v>0</v>
      </c>
      <c r="AE1088" t="s">
        <v>412</v>
      </c>
      <c r="AG1088" s="2">
        <v>45744</v>
      </c>
      <c r="AH1088" s="1">
        <v>3042.04</v>
      </c>
      <c r="AI1088" s="2">
        <v>45723</v>
      </c>
      <c r="AJ1088" s="7">
        <v>2025</v>
      </c>
      <c r="AK1088" s="2">
        <v>45715</v>
      </c>
      <c r="AP1088" t="s">
        <v>3839</v>
      </c>
      <c r="AQ1088" t="s">
        <v>5716</v>
      </c>
      <c r="AT1088" s="2">
        <v>45944</v>
      </c>
      <c r="AU1088" s="2">
        <v>45944</v>
      </c>
      <c r="AV1088" t="s">
        <v>414</v>
      </c>
      <c r="AW1088" s="2">
        <v>45715</v>
      </c>
      <c r="AX1088">
        <v>34684</v>
      </c>
      <c r="AY1088" s="1">
        <v>229933.68</v>
      </c>
      <c r="BA1088" t="s">
        <v>5003</v>
      </c>
      <c r="BB1088">
        <v>34684</v>
      </c>
      <c r="BD1088" t="s">
        <v>416</v>
      </c>
      <c r="BE1088" t="s">
        <v>417</v>
      </c>
      <c r="BF1088">
        <v>5561996796266</v>
      </c>
      <c r="BG1088" t="s">
        <v>7188</v>
      </c>
      <c r="BH1088">
        <v>73808190</v>
      </c>
      <c r="BI1088" t="s">
        <v>1193</v>
      </c>
      <c r="BJ1088" t="s">
        <v>7189</v>
      </c>
      <c r="BL1088" s="1">
        <v>2630</v>
      </c>
      <c r="BQ1088">
        <v>4183</v>
      </c>
      <c r="BR1088">
        <v>6461</v>
      </c>
      <c r="BS1088" t="s">
        <v>449</v>
      </c>
      <c r="BT1088" s="2">
        <v>45713</v>
      </c>
      <c r="BU1088">
        <v>872.52</v>
      </c>
      <c r="BW1088" t="s">
        <v>422</v>
      </c>
      <c r="BY1088" t="s">
        <v>7190</v>
      </c>
      <c r="BZ1088" s="2">
        <v>45713</v>
      </c>
      <c r="CC1088" s="2">
        <v>45715</v>
      </c>
      <c r="CD1088" t="s">
        <v>424</v>
      </c>
      <c r="CE1088">
        <v>723</v>
      </c>
      <c r="CF1088" s="2">
        <v>45713</v>
      </c>
      <c r="CJ1088" s="2">
        <v>45736</v>
      </c>
      <c r="CL1088" s="2">
        <v>45713</v>
      </c>
      <c r="CM1088" s="2">
        <v>45741</v>
      </c>
      <c r="CN1088" s="2">
        <v>45715</v>
      </c>
      <c r="CO1088" s="2">
        <v>45748</v>
      </c>
      <c r="CP1088" s="2">
        <v>45723</v>
      </c>
      <c r="CR1088" s="2">
        <v>45716</v>
      </c>
      <c r="CS1088" s="2">
        <v>45721</v>
      </c>
      <c r="CU1088" s="2">
        <v>45730</v>
      </c>
      <c r="CV1088" s="2">
        <v>45784</v>
      </c>
      <c r="CW1088" s="2">
        <v>45721</v>
      </c>
      <c r="CY1088" t="s">
        <v>424</v>
      </c>
      <c r="DD1088" s="2">
        <v>45723</v>
      </c>
      <c r="DF1088" s="2">
        <v>45746</v>
      </c>
      <c r="DI1088" s="2">
        <v>45749</v>
      </c>
      <c r="DJ1088" t="s">
        <v>7191</v>
      </c>
      <c r="DK1088" s="2">
        <v>45786</v>
      </c>
      <c r="DL1088" s="2">
        <v>45818</v>
      </c>
      <c r="DM1088" s="2">
        <v>45862</v>
      </c>
      <c r="DN1088" s="2">
        <v>45881</v>
      </c>
      <c r="DO1088" s="2">
        <v>45721</v>
      </c>
      <c r="DP1088" s="2">
        <v>45889</v>
      </c>
      <c r="DY1088">
        <v>803</v>
      </c>
      <c r="EE1088" s="1">
        <v>2033.48</v>
      </c>
      <c r="EG1088" t="s">
        <v>1640</v>
      </c>
      <c r="EK1088" t="s">
        <v>1591</v>
      </c>
    </row>
    <row r="1089" spans="1:141" hidden="1" x14ac:dyDescent="0.35">
      <c r="A1089">
        <v>4268</v>
      </c>
      <c r="B1089" t="s">
        <v>404</v>
      </c>
      <c r="C1089">
        <v>5243</v>
      </c>
      <c r="D1089" t="s">
        <v>4816</v>
      </c>
      <c r="E1089" t="s">
        <v>834</v>
      </c>
      <c r="F1089" t="s">
        <v>442</v>
      </c>
      <c r="G1089">
        <v>201</v>
      </c>
      <c r="H1089" t="s">
        <v>474</v>
      </c>
      <c r="I1089" t="s">
        <v>7192</v>
      </c>
      <c r="J1089" t="s">
        <v>7193</v>
      </c>
      <c r="K1089" t="s">
        <v>24</v>
      </c>
      <c r="L1089" t="s">
        <v>57</v>
      </c>
      <c r="M1089" t="s">
        <v>411</v>
      </c>
      <c r="N1089" t="s">
        <v>411</v>
      </c>
      <c r="O1089" t="s">
        <v>411</v>
      </c>
      <c r="P1089" t="s">
        <v>424</v>
      </c>
      <c r="Q1089" t="s">
        <v>424</v>
      </c>
      <c r="R1089" t="s">
        <v>411</v>
      </c>
      <c r="S1089" t="s">
        <v>411</v>
      </c>
      <c r="T1089" s="1">
        <v>156208.01999999999</v>
      </c>
      <c r="U1089">
        <v>0</v>
      </c>
      <c r="V1089">
        <v>0</v>
      </c>
      <c r="W1089" s="1">
        <v>111517.88</v>
      </c>
      <c r="X1089" s="1">
        <v>43821</v>
      </c>
      <c r="Y1089">
        <v>0</v>
      </c>
      <c r="Z1089" s="1">
        <v>155338.88</v>
      </c>
      <c r="AA1089">
        <v>0</v>
      </c>
      <c r="AB1089">
        <v>0</v>
      </c>
      <c r="AD1089">
        <v>8787722858071</v>
      </c>
      <c r="AE1089" t="s">
        <v>412</v>
      </c>
      <c r="AG1089" s="2">
        <v>45762</v>
      </c>
      <c r="AH1089" s="1">
        <v>2995.17</v>
      </c>
      <c r="AI1089" s="2">
        <v>45754</v>
      </c>
      <c r="AJ1089" s="7">
        <v>2025</v>
      </c>
      <c r="AK1089" s="2">
        <v>45715</v>
      </c>
      <c r="AP1089" t="s">
        <v>813</v>
      </c>
      <c r="AT1089" s="2">
        <v>46048</v>
      </c>
      <c r="AU1089" s="2">
        <v>46048</v>
      </c>
      <c r="AV1089" t="s">
        <v>414</v>
      </c>
      <c r="AW1089" s="2">
        <v>45715</v>
      </c>
      <c r="AX1089">
        <v>34710</v>
      </c>
      <c r="AY1089" s="1">
        <v>201138.88</v>
      </c>
      <c r="BA1089" t="s">
        <v>4819</v>
      </c>
      <c r="BB1089">
        <v>34710</v>
      </c>
      <c r="BD1089" t="s">
        <v>478</v>
      </c>
      <c r="BE1089" t="s">
        <v>417</v>
      </c>
      <c r="BF1089">
        <v>5561990441636</v>
      </c>
      <c r="BG1089" t="s">
        <v>7194</v>
      </c>
      <c r="BH1089">
        <v>72926074</v>
      </c>
      <c r="BI1089" t="s">
        <v>4522</v>
      </c>
      <c r="BJ1089" t="s">
        <v>7195</v>
      </c>
      <c r="BL1089" s="1">
        <v>1900</v>
      </c>
      <c r="BQ1089">
        <v>4027</v>
      </c>
      <c r="BR1089">
        <v>6464</v>
      </c>
      <c r="BS1089" t="s">
        <v>457</v>
      </c>
      <c r="BT1089" s="2">
        <v>45712</v>
      </c>
      <c r="BU1089">
        <v>899.48</v>
      </c>
      <c r="BV1089" s="2">
        <v>45763</v>
      </c>
      <c r="BX1089" s="2">
        <v>45766</v>
      </c>
      <c r="BY1089" t="s">
        <v>7196</v>
      </c>
      <c r="BZ1089" s="2">
        <v>45712</v>
      </c>
      <c r="CA1089" s="2">
        <v>45756</v>
      </c>
      <c r="CB1089" t="s">
        <v>7197</v>
      </c>
      <c r="CC1089" s="2">
        <v>45714</v>
      </c>
      <c r="CD1089" t="s">
        <v>424</v>
      </c>
      <c r="CE1089">
        <v>38813</v>
      </c>
      <c r="CF1089" s="2">
        <v>45712</v>
      </c>
      <c r="CJ1089" s="2">
        <v>45756</v>
      </c>
      <c r="CL1089" s="2">
        <v>45712</v>
      </c>
      <c r="CM1089" s="2">
        <v>45757</v>
      </c>
      <c r="CN1089" s="2">
        <v>45714</v>
      </c>
      <c r="CO1089" s="2">
        <v>45748</v>
      </c>
      <c r="CP1089" s="2">
        <v>45755</v>
      </c>
      <c r="CR1089" s="2">
        <v>45716</v>
      </c>
      <c r="CS1089" s="2">
        <v>45750</v>
      </c>
      <c r="CU1089" s="2">
        <v>45755</v>
      </c>
      <c r="CV1089" s="2">
        <v>45755</v>
      </c>
      <c r="CW1089" s="2">
        <v>45750</v>
      </c>
      <c r="CX1089" s="2">
        <v>45761</v>
      </c>
      <c r="CY1089" t="s">
        <v>424</v>
      </c>
      <c r="DD1089" s="2">
        <v>45714</v>
      </c>
      <c r="DF1089" s="2">
        <v>45762</v>
      </c>
      <c r="DI1089" s="2">
        <v>45763</v>
      </c>
      <c r="DJ1089" s="2">
        <v>45749</v>
      </c>
      <c r="DK1089" s="2">
        <v>45757</v>
      </c>
      <c r="DL1089" s="2">
        <v>45880</v>
      </c>
      <c r="DM1089" s="2">
        <v>45901</v>
      </c>
      <c r="DN1089" s="2">
        <v>46030</v>
      </c>
      <c r="DO1089" s="2">
        <v>45750</v>
      </c>
      <c r="DP1089" s="2">
        <v>46030</v>
      </c>
      <c r="DY1089">
        <v>38745</v>
      </c>
      <c r="DZ1089" t="s">
        <v>424</v>
      </c>
      <c r="EE1089" s="1">
        <v>4105.57</v>
      </c>
      <c r="EF1089" t="s">
        <v>2634</v>
      </c>
      <c r="EG1089" t="s">
        <v>1640</v>
      </c>
      <c r="EH1089" t="s">
        <v>3373</v>
      </c>
      <c r="EI1089" t="s">
        <v>3282</v>
      </c>
      <c r="EJ1089" t="s">
        <v>4126</v>
      </c>
      <c r="EK1089" t="s">
        <v>1591</v>
      </c>
    </row>
    <row r="1090" spans="1:141" hidden="1" x14ac:dyDescent="0.35">
      <c r="A1090">
        <v>4269</v>
      </c>
      <c r="B1090" t="s">
        <v>404</v>
      </c>
      <c r="C1090">
        <v>5244</v>
      </c>
      <c r="D1090" t="s">
        <v>5000</v>
      </c>
      <c r="E1090" t="s">
        <v>834</v>
      </c>
      <c r="F1090" t="s">
        <v>434</v>
      </c>
      <c r="G1090">
        <v>204</v>
      </c>
      <c r="H1090" t="s">
        <v>408</v>
      </c>
      <c r="I1090" t="s">
        <v>7198</v>
      </c>
      <c r="J1090" t="s">
        <v>7199</v>
      </c>
      <c r="K1090" t="s">
        <v>14</v>
      </c>
      <c r="L1090" t="s">
        <v>50</v>
      </c>
      <c r="M1090" t="s">
        <v>411</v>
      </c>
      <c r="N1090" t="s">
        <v>411</v>
      </c>
      <c r="O1090" t="s">
        <v>411</v>
      </c>
      <c r="P1090" t="s">
        <v>411</v>
      </c>
      <c r="Q1090" t="s">
        <v>411</v>
      </c>
      <c r="R1090" t="s">
        <v>411</v>
      </c>
      <c r="S1090" t="s">
        <v>411</v>
      </c>
      <c r="T1090" s="1">
        <v>164200</v>
      </c>
      <c r="U1090" s="1">
        <v>1012.1</v>
      </c>
      <c r="V1090">
        <v>0</v>
      </c>
      <c r="W1090" s="1">
        <v>168000</v>
      </c>
      <c r="X1090">
        <v>543</v>
      </c>
      <c r="Y1090">
        <v>0</v>
      </c>
      <c r="Z1090" s="1">
        <v>168543</v>
      </c>
      <c r="AA1090">
        <v>0</v>
      </c>
      <c r="AB1090">
        <v>0</v>
      </c>
      <c r="AD1090">
        <v>8787722614008</v>
      </c>
      <c r="AE1090" t="s">
        <v>412</v>
      </c>
      <c r="AG1090" s="2">
        <v>45756</v>
      </c>
      <c r="AH1090" s="1">
        <v>3453.25</v>
      </c>
      <c r="AI1090" s="2">
        <v>45727</v>
      </c>
      <c r="AJ1090" s="7">
        <v>2025</v>
      </c>
      <c r="AK1090" s="2">
        <v>45715</v>
      </c>
      <c r="AP1090" t="s">
        <v>413</v>
      </c>
      <c r="AT1090" s="2">
        <v>45944</v>
      </c>
      <c r="AU1090" s="2">
        <v>45944</v>
      </c>
      <c r="AV1090" t="s">
        <v>414</v>
      </c>
      <c r="AW1090" s="2">
        <v>45715</v>
      </c>
      <c r="AX1090">
        <v>34711</v>
      </c>
      <c r="AY1090" s="1">
        <v>229941</v>
      </c>
      <c r="BA1090" t="s">
        <v>5003</v>
      </c>
      <c r="BB1090">
        <v>34711</v>
      </c>
      <c r="BD1090" t="s">
        <v>416</v>
      </c>
      <c r="BE1090" t="s">
        <v>417</v>
      </c>
      <c r="BF1090">
        <v>5561999062806</v>
      </c>
      <c r="BG1090" t="s">
        <v>7200</v>
      </c>
      <c r="BH1090">
        <v>73805185</v>
      </c>
      <c r="BI1090" t="s">
        <v>2292</v>
      </c>
      <c r="BJ1090" t="s">
        <v>7201</v>
      </c>
      <c r="BL1090" s="1">
        <v>37191.599999999999</v>
      </c>
      <c r="BM1090" s="2">
        <v>45859</v>
      </c>
      <c r="BQ1090">
        <v>4170</v>
      </c>
      <c r="BR1090">
        <v>6465</v>
      </c>
      <c r="BS1090" t="s">
        <v>590</v>
      </c>
      <c r="BT1090" s="2">
        <v>45712</v>
      </c>
      <c r="BU1090">
        <v>899.96</v>
      </c>
      <c r="BW1090" t="s">
        <v>422</v>
      </c>
      <c r="BY1090" t="s">
        <v>7202</v>
      </c>
      <c r="BZ1090" s="2">
        <v>45712</v>
      </c>
      <c r="CC1090" s="2">
        <v>45715</v>
      </c>
      <c r="CD1090" t="s">
        <v>424</v>
      </c>
      <c r="CE1090">
        <v>764</v>
      </c>
      <c r="CF1090" s="2">
        <v>45712</v>
      </c>
      <c r="CJ1090" s="2">
        <v>45748</v>
      </c>
      <c r="CL1090" s="2">
        <v>45712</v>
      </c>
      <c r="CM1090" s="2">
        <v>45749</v>
      </c>
      <c r="CN1090" s="2">
        <v>45715</v>
      </c>
      <c r="CO1090" s="2">
        <v>45748</v>
      </c>
      <c r="CP1090" s="2">
        <v>45728</v>
      </c>
      <c r="CR1090" s="2">
        <v>45716</v>
      </c>
      <c r="CS1090" s="2">
        <v>45722</v>
      </c>
      <c r="CU1090" s="2">
        <v>45734</v>
      </c>
      <c r="CV1090" s="2">
        <v>45784</v>
      </c>
      <c r="CW1090" s="2">
        <v>45721</v>
      </c>
      <c r="CY1090" t="s">
        <v>424</v>
      </c>
      <c r="DB1090" s="2">
        <v>45722</v>
      </c>
      <c r="DD1090" s="2">
        <v>45729</v>
      </c>
      <c r="DE1090" s="2">
        <v>45722</v>
      </c>
      <c r="DF1090" s="2">
        <v>45756</v>
      </c>
      <c r="DI1090" s="2">
        <v>45757</v>
      </c>
      <c r="DJ1090" s="2">
        <v>45715</v>
      </c>
      <c r="DK1090" s="2">
        <v>45786</v>
      </c>
      <c r="DL1090" s="2">
        <v>45818</v>
      </c>
      <c r="DM1090" s="2">
        <v>45862</v>
      </c>
      <c r="DN1090" s="2">
        <v>45881</v>
      </c>
      <c r="DO1090" s="2">
        <v>45721</v>
      </c>
      <c r="DP1090" s="2">
        <v>45889</v>
      </c>
      <c r="DY1090">
        <v>882</v>
      </c>
      <c r="EB1090" t="s">
        <v>5350</v>
      </c>
      <c r="EE1090" s="1">
        <v>1979.96</v>
      </c>
      <c r="EG1090" t="s">
        <v>1640</v>
      </c>
      <c r="EI1090" t="s">
        <v>3282</v>
      </c>
      <c r="EK1090" t="s">
        <v>1591</v>
      </c>
    </row>
    <row r="1091" spans="1:141" hidden="1" x14ac:dyDescent="0.35">
      <c r="A1091">
        <v>4270</v>
      </c>
      <c r="B1091" t="s">
        <v>3928</v>
      </c>
      <c r="C1091">
        <v>5189</v>
      </c>
      <c r="D1091" t="s">
        <v>4502</v>
      </c>
      <c r="E1091" t="s">
        <v>942</v>
      </c>
      <c r="F1091" t="s">
        <v>4503</v>
      </c>
      <c r="G1091">
        <v>406</v>
      </c>
      <c r="H1091" t="s">
        <v>810</v>
      </c>
      <c r="I1091" t="s">
        <v>7203</v>
      </c>
      <c r="J1091" t="s">
        <v>7204</v>
      </c>
      <c r="K1091" t="s">
        <v>56</v>
      </c>
      <c r="L1091" t="s">
        <v>137</v>
      </c>
      <c r="M1091" t="s">
        <v>411</v>
      </c>
      <c r="N1091" t="s">
        <v>411</v>
      </c>
      <c r="O1091" t="s">
        <v>411</v>
      </c>
      <c r="P1091" t="s">
        <v>411</v>
      </c>
      <c r="Q1091" t="s">
        <v>411</v>
      </c>
      <c r="R1091" t="s">
        <v>411</v>
      </c>
      <c r="S1091" t="s">
        <v>411</v>
      </c>
      <c r="T1091" s="1">
        <v>406000</v>
      </c>
      <c r="U1091">
        <v>0</v>
      </c>
      <c r="V1091">
        <v>0</v>
      </c>
      <c r="W1091">
        <v>0</v>
      </c>
      <c r="X1091">
        <v>0</v>
      </c>
      <c r="Y1091">
        <v>0</v>
      </c>
      <c r="Z1091">
        <v>0</v>
      </c>
      <c r="AA1091">
        <v>0</v>
      </c>
      <c r="AB1091">
        <v>0</v>
      </c>
      <c r="AE1091" t="s">
        <v>412</v>
      </c>
      <c r="AH1091">
        <v>0</v>
      </c>
      <c r="AK1091" s="2">
        <v>45715</v>
      </c>
      <c r="AP1091" t="s">
        <v>4990</v>
      </c>
      <c r="AT1091" s="2">
        <v>45733</v>
      </c>
      <c r="AU1091" s="2">
        <v>46072</v>
      </c>
      <c r="AV1091" t="s">
        <v>414</v>
      </c>
      <c r="AW1091" s="2">
        <v>45715</v>
      </c>
      <c r="AX1091">
        <v>34633</v>
      </c>
      <c r="AY1091" s="1">
        <v>512620.75</v>
      </c>
      <c r="BA1091" t="s">
        <v>4506</v>
      </c>
      <c r="BB1091">
        <v>34633</v>
      </c>
      <c r="BC1091" t="s">
        <v>7205</v>
      </c>
      <c r="BD1091" t="s">
        <v>738</v>
      </c>
      <c r="BE1091" t="s">
        <v>513</v>
      </c>
      <c r="BF1091">
        <v>5561992727647</v>
      </c>
      <c r="BG1091" t="s">
        <v>7206</v>
      </c>
      <c r="BH1091">
        <v>71929360</v>
      </c>
      <c r="BI1091" t="s">
        <v>7207</v>
      </c>
      <c r="BJ1091" t="s">
        <v>7208</v>
      </c>
      <c r="BL1091" s="1">
        <v>17945.09</v>
      </c>
      <c r="BO1091" t="s">
        <v>6767</v>
      </c>
      <c r="BP1091" t="s">
        <v>7209</v>
      </c>
      <c r="BQ1091">
        <v>8189</v>
      </c>
      <c r="BR1091">
        <v>6449</v>
      </c>
    </row>
    <row r="1092" spans="1:141" hidden="1" x14ac:dyDescent="0.35">
      <c r="A1092">
        <v>4271</v>
      </c>
      <c r="B1092" t="s">
        <v>404</v>
      </c>
      <c r="C1092">
        <v>5241</v>
      </c>
      <c r="D1092" t="s">
        <v>5000</v>
      </c>
      <c r="E1092" t="s">
        <v>834</v>
      </c>
      <c r="F1092" t="s">
        <v>532</v>
      </c>
      <c r="G1092">
        <v>301</v>
      </c>
      <c r="H1092" t="s">
        <v>408</v>
      </c>
      <c r="I1092" t="s">
        <v>7210</v>
      </c>
      <c r="J1092" t="s">
        <v>7211</v>
      </c>
      <c r="K1092" t="s">
        <v>14</v>
      </c>
      <c r="L1092" t="s">
        <v>157</v>
      </c>
      <c r="M1092" t="s">
        <v>411</v>
      </c>
      <c r="N1092" t="s">
        <v>411</v>
      </c>
      <c r="O1092" t="s">
        <v>411</v>
      </c>
      <c r="P1092" t="s">
        <v>411</v>
      </c>
      <c r="Q1092" t="s">
        <v>411</v>
      </c>
      <c r="R1092" t="s">
        <v>411</v>
      </c>
      <c r="S1092" t="s">
        <v>411</v>
      </c>
      <c r="T1092" s="1">
        <v>152248.85</v>
      </c>
      <c r="U1092">
        <v>0</v>
      </c>
      <c r="V1092">
        <v>0</v>
      </c>
      <c r="W1092">
        <v>0</v>
      </c>
      <c r="X1092">
        <v>0</v>
      </c>
      <c r="Y1092">
        <v>0</v>
      </c>
      <c r="Z1092">
        <v>0</v>
      </c>
      <c r="AA1092">
        <v>0</v>
      </c>
      <c r="AB1092">
        <v>0</v>
      </c>
      <c r="AE1092" t="s">
        <v>412</v>
      </c>
      <c r="AG1092" s="2">
        <v>45775</v>
      </c>
      <c r="AH1092" s="1">
        <v>3042.03</v>
      </c>
      <c r="AI1092" s="2">
        <v>45729</v>
      </c>
      <c r="AJ1092" s="7">
        <v>2025</v>
      </c>
      <c r="AK1092" s="2">
        <v>45721</v>
      </c>
      <c r="AP1092" t="s">
        <v>3839</v>
      </c>
      <c r="AT1092" s="2">
        <v>45944</v>
      </c>
      <c r="AU1092" s="2">
        <v>45944</v>
      </c>
      <c r="AV1092" t="s">
        <v>414</v>
      </c>
      <c r="AW1092" s="2">
        <v>45712</v>
      </c>
      <c r="AX1092">
        <v>34779</v>
      </c>
      <c r="AY1092" s="1">
        <v>229931.83</v>
      </c>
      <c r="BA1092" t="s">
        <v>5003</v>
      </c>
      <c r="BB1092">
        <v>34779</v>
      </c>
      <c r="BC1092" t="s">
        <v>7212</v>
      </c>
      <c r="BD1092" t="s">
        <v>445</v>
      </c>
      <c r="BE1092" t="s">
        <v>417</v>
      </c>
      <c r="BF1092">
        <v>5561999515414</v>
      </c>
      <c r="BG1092" t="s">
        <v>7213</v>
      </c>
      <c r="BH1092">
        <v>73870000</v>
      </c>
      <c r="BI1092" t="s">
        <v>4788</v>
      </c>
      <c r="BJ1092" t="s">
        <v>7214</v>
      </c>
      <c r="BL1092" s="1">
        <v>2550</v>
      </c>
      <c r="BQ1092">
        <v>4112</v>
      </c>
      <c r="BR1092">
        <v>6473</v>
      </c>
      <c r="BS1092" t="s">
        <v>4010</v>
      </c>
      <c r="BT1092" s="2">
        <v>45722</v>
      </c>
      <c r="BW1092" t="s">
        <v>422</v>
      </c>
      <c r="BY1092" t="s">
        <v>7215</v>
      </c>
      <c r="BZ1092" s="2">
        <v>45722</v>
      </c>
      <c r="CC1092" s="2">
        <v>45716</v>
      </c>
      <c r="CD1092" t="s">
        <v>424</v>
      </c>
      <c r="CF1092" s="2">
        <v>45722</v>
      </c>
      <c r="CJ1092" s="2">
        <v>45748</v>
      </c>
      <c r="CL1092" s="2">
        <v>45723</v>
      </c>
      <c r="CM1092" s="2">
        <v>45749</v>
      </c>
      <c r="CN1092" s="2">
        <v>45716</v>
      </c>
      <c r="CO1092" s="2">
        <v>45748</v>
      </c>
      <c r="CP1092" s="2">
        <v>45729</v>
      </c>
      <c r="CR1092" s="2">
        <v>45716</v>
      </c>
      <c r="CS1092" s="2">
        <v>45727</v>
      </c>
      <c r="CU1092" s="2">
        <v>45734</v>
      </c>
      <c r="CV1092" s="2">
        <v>45784</v>
      </c>
      <c r="CW1092" s="2">
        <v>45727</v>
      </c>
      <c r="CY1092" t="s">
        <v>424</v>
      </c>
      <c r="DD1092" s="2">
        <v>45733</v>
      </c>
      <c r="DF1092" s="2">
        <v>45777</v>
      </c>
      <c r="DI1092" s="2">
        <v>45796</v>
      </c>
      <c r="DJ1092" s="2">
        <v>45726</v>
      </c>
      <c r="DK1092" s="2">
        <v>45786</v>
      </c>
      <c r="DL1092" s="2">
        <v>45825</v>
      </c>
      <c r="DM1092" s="2">
        <v>45873</v>
      </c>
      <c r="DN1092" s="2">
        <v>45881</v>
      </c>
      <c r="DO1092" s="2">
        <v>45727</v>
      </c>
      <c r="DP1092" s="2">
        <v>45889</v>
      </c>
      <c r="DY1092">
        <v>885</v>
      </c>
      <c r="EE1092" s="1">
        <v>2156.4499999999998</v>
      </c>
      <c r="EG1092" t="s">
        <v>1640</v>
      </c>
      <c r="EI1092" t="s">
        <v>3282</v>
      </c>
      <c r="EK1092" t="s">
        <v>1591</v>
      </c>
    </row>
    <row r="1093" spans="1:141" hidden="1" x14ac:dyDescent="0.35">
      <c r="A1093">
        <v>4272</v>
      </c>
      <c r="B1093" t="s">
        <v>1352</v>
      </c>
      <c r="C1093">
        <v>5247</v>
      </c>
      <c r="D1093" t="s">
        <v>833</v>
      </c>
      <c r="E1093" t="s">
        <v>834</v>
      </c>
      <c r="F1093" t="s">
        <v>451</v>
      </c>
      <c r="G1093">
        <v>2</v>
      </c>
      <c r="H1093" t="s">
        <v>474</v>
      </c>
      <c r="I1093" t="s">
        <v>7216</v>
      </c>
      <c r="J1093" t="s">
        <v>7217</v>
      </c>
      <c r="K1093" t="s">
        <v>44</v>
      </c>
      <c r="L1093" t="s">
        <v>101</v>
      </c>
      <c r="M1093" t="s">
        <v>411</v>
      </c>
      <c r="N1093" t="s">
        <v>411</v>
      </c>
      <c r="O1093" t="s">
        <v>411</v>
      </c>
      <c r="P1093" t="s">
        <v>424</v>
      </c>
      <c r="Q1093" t="s">
        <v>424</v>
      </c>
      <c r="R1093" t="s">
        <v>411</v>
      </c>
      <c r="S1093" t="s">
        <v>411</v>
      </c>
      <c r="T1093" s="1">
        <v>157281.60000000001</v>
      </c>
      <c r="U1093">
        <v>570</v>
      </c>
      <c r="V1093">
        <v>0</v>
      </c>
      <c r="W1093" s="1">
        <v>111537.81</v>
      </c>
      <c r="X1093" s="1">
        <v>45388</v>
      </c>
      <c r="Y1093">
        <v>0</v>
      </c>
      <c r="Z1093" s="1">
        <v>156925.81</v>
      </c>
      <c r="AA1093">
        <v>0</v>
      </c>
      <c r="AB1093">
        <v>0</v>
      </c>
      <c r="AD1093">
        <v>8787722633592</v>
      </c>
      <c r="AE1093" t="s">
        <v>412</v>
      </c>
      <c r="AG1093" s="2">
        <v>45744</v>
      </c>
      <c r="AH1093" s="1">
        <v>2995.17</v>
      </c>
      <c r="AI1093" s="2">
        <v>45730</v>
      </c>
      <c r="AJ1093" s="7">
        <v>2025</v>
      </c>
      <c r="AK1093" s="2">
        <v>45721</v>
      </c>
      <c r="AP1093" t="s">
        <v>413</v>
      </c>
      <c r="AT1093" s="2">
        <v>45747</v>
      </c>
      <c r="AU1093" s="2">
        <v>46052</v>
      </c>
      <c r="AV1093" t="s">
        <v>414</v>
      </c>
      <c r="AW1093" s="2">
        <v>45713</v>
      </c>
      <c r="AX1093">
        <v>34765</v>
      </c>
      <c r="AY1093" s="1">
        <v>215661.61</v>
      </c>
      <c r="BA1093" t="s">
        <v>837</v>
      </c>
      <c r="BB1093">
        <v>34765</v>
      </c>
      <c r="BC1093" t="s">
        <v>7218</v>
      </c>
      <c r="BD1093" t="s">
        <v>478</v>
      </c>
      <c r="BE1093" t="s">
        <v>417</v>
      </c>
      <c r="BF1093">
        <v>5561994386895</v>
      </c>
      <c r="BG1093" t="s">
        <v>7219</v>
      </c>
      <c r="BH1093">
        <v>72920415</v>
      </c>
      <c r="BI1093" t="s">
        <v>1175</v>
      </c>
      <c r="BJ1093" t="s">
        <v>7220</v>
      </c>
      <c r="BL1093" s="1">
        <v>1900</v>
      </c>
      <c r="BM1093" s="2">
        <v>45885</v>
      </c>
      <c r="BQ1093">
        <v>3445</v>
      </c>
      <c r="BR1093">
        <v>6467</v>
      </c>
      <c r="BS1093" t="s">
        <v>2088</v>
      </c>
      <c r="BT1093" s="2">
        <v>45722</v>
      </c>
      <c r="BU1093">
        <v>896.28</v>
      </c>
      <c r="BV1093" s="2">
        <v>45736</v>
      </c>
      <c r="BW1093" t="s">
        <v>422</v>
      </c>
      <c r="BX1093" s="2">
        <v>45737</v>
      </c>
      <c r="BY1093" t="s">
        <v>7221</v>
      </c>
      <c r="BZ1093" s="2">
        <v>45722</v>
      </c>
      <c r="CA1093" s="2">
        <v>45735</v>
      </c>
      <c r="CB1093" t="s">
        <v>7222</v>
      </c>
      <c r="CC1093" s="2">
        <v>45719</v>
      </c>
      <c r="CD1093" t="s">
        <v>424</v>
      </c>
      <c r="CE1093">
        <v>39335</v>
      </c>
      <c r="CF1093" s="2">
        <v>45722</v>
      </c>
      <c r="CJ1093" s="2">
        <v>45737</v>
      </c>
      <c r="CL1093" s="2">
        <v>45723</v>
      </c>
      <c r="CM1093" s="2">
        <v>45740</v>
      </c>
      <c r="CN1093" s="2">
        <v>45721</v>
      </c>
      <c r="CO1093" s="2">
        <v>45748</v>
      </c>
      <c r="CP1093" s="2">
        <v>45730</v>
      </c>
      <c r="CR1093" s="2">
        <v>45722</v>
      </c>
      <c r="CS1093" s="2">
        <v>45726</v>
      </c>
      <c r="CU1093" s="2">
        <v>45731</v>
      </c>
      <c r="CV1093" s="2">
        <v>45783</v>
      </c>
      <c r="CW1093" s="2">
        <v>45726</v>
      </c>
      <c r="CX1093" s="2">
        <v>45743</v>
      </c>
      <c r="CY1093" t="s">
        <v>424</v>
      </c>
      <c r="CZ1093" s="2">
        <v>45743</v>
      </c>
      <c r="DC1093" s="2">
        <v>45743</v>
      </c>
      <c r="DD1093" s="2">
        <v>45719</v>
      </c>
      <c r="DF1093" s="2">
        <v>45744</v>
      </c>
      <c r="DI1093" s="2">
        <v>45747</v>
      </c>
      <c r="DJ1093" s="2">
        <v>45719</v>
      </c>
      <c r="DK1093" s="2">
        <v>45783</v>
      </c>
      <c r="DL1093" s="2">
        <v>45804</v>
      </c>
      <c r="DM1093" s="2">
        <v>45806</v>
      </c>
      <c r="DO1093" s="2">
        <v>45726</v>
      </c>
      <c r="DY1093">
        <v>39366</v>
      </c>
      <c r="EE1093" s="1">
        <v>4105.57</v>
      </c>
      <c r="EF1093" t="s">
        <v>2634</v>
      </c>
      <c r="EG1093" t="s">
        <v>1640</v>
      </c>
      <c r="EH1093" t="s">
        <v>3373</v>
      </c>
      <c r="EI1093" t="s">
        <v>3282</v>
      </c>
      <c r="EJ1093" t="s">
        <v>4126</v>
      </c>
      <c r="EK1093" t="s">
        <v>1591</v>
      </c>
    </row>
    <row r="1094" spans="1:141" hidden="1" x14ac:dyDescent="0.35">
      <c r="A1094">
        <v>4273</v>
      </c>
      <c r="B1094" t="s">
        <v>404</v>
      </c>
      <c r="C1094">
        <v>5256</v>
      </c>
      <c r="D1094" t="s">
        <v>5000</v>
      </c>
      <c r="E1094" t="s">
        <v>834</v>
      </c>
      <c r="F1094" t="s">
        <v>623</v>
      </c>
      <c r="G1094">
        <v>102</v>
      </c>
      <c r="H1094" t="s">
        <v>408</v>
      </c>
      <c r="I1094" t="s">
        <v>7223</v>
      </c>
      <c r="J1094" t="s">
        <v>7224</v>
      </c>
      <c r="K1094" t="s">
        <v>22</v>
      </c>
      <c r="L1094" t="s">
        <v>21</v>
      </c>
      <c r="M1094" t="s">
        <v>411</v>
      </c>
      <c r="N1094" t="s">
        <v>411</v>
      </c>
      <c r="O1094" t="s">
        <v>411</v>
      </c>
      <c r="P1094" t="s">
        <v>411</v>
      </c>
      <c r="Q1094" t="s">
        <v>411</v>
      </c>
      <c r="R1094" t="s">
        <v>411</v>
      </c>
      <c r="S1094" t="s">
        <v>411</v>
      </c>
      <c r="T1094" s="1">
        <v>164200</v>
      </c>
      <c r="U1094">
        <v>830.3</v>
      </c>
      <c r="V1094">
        <v>0</v>
      </c>
      <c r="W1094" s="1">
        <v>144888.69</v>
      </c>
      <c r="X1094" s="1">
        <v>11046</v>
      </c>
      <c r="Y1094">
        <v>0</v>
      </c>
      <c r="Z1094" s="1">
        <v>155934.69</v>
      </c>
      <c r="AA1094">
        <v>0</v>
      </c>
      <c r="AB1094">
        <v>0</v>
      </c>
      <c r="AD1094">
        <v>8787722649855</v>
      </c>
      <c r="AE1094" t="s">
        <v>412</v>
      </c>
      <c r="AG1094" s="2">
        <v>45754</v>
      </c>
      <c r="AH1094" s="1">
        <v>3507.49</v>
      </c>
      <c r="AI1094" s="2">
        <v>45729</v>
      </c>
      <c r="AJ1094" s="7">
        <v>2025</v>
      </c>
      <c r="AK1094" s="2">
        <v>45721</v>
      </c>
      <c r="AP1094" t="s">
        <v>413</v>
      </c>
      <c r="AT1094" s="2">
        <v>45944</v>
      </c>
      <c r="AU1094" s="2">
        <v>45944</v>
      </c>
      <c r="AV1094" t="s">
        <v>414</v>
      </c>
      <c r="AW1094" s="2">
        <v>45714</v>
      </c>
      <c r="AX1094">
        <v>34766</v>
      </c>
      <c r="AY1094" s="1">
        <v>226424.4</v>
      </c>
      <c r="BA1094" t="s">
        <v>5003</v>
      </c>
      <c r="BB1094">
        <v>34766</v>
      </c>
      <c r="BD1094" t="s">
        <v>416</v>
      </c>
      <c r="BE1094" t="s">
        <v>417</v>
      </c>
      <c r="BF1094">
        <v>5561996972444</v>
      </c>
      <c r="BG1094" t="s">
        <v>7225</v>
      </c>
      <c r="BH1094">
        <v>73807350</v>
      </c>
      <c r="BI1094" t="s">
        <v>607</v>
      </c>
      <c r="BJ1094" t="s">
        <v>7226</v>
      </c>
      <c r="BL1094" s="1">
        <v>2405.4499999999998</v>
      </c>
      <c r="BM1094" s="2">
        <v>45893</v>
      </c>
      <c r="BQ1094">
        <v>4146</v>
      </c>
      <c r="BR1094">
        <v>6468</v>
      </c>
      <c r="BS1094" t="s">
        <v>449</v>
      </c>
      <c r="BT1094" s="2">
        <v>45714</v>
      </c>
      <c r="BU1094">
        <v>899.96</v>
      </c>
      <c r="BW1094" t="s">
        <v>422</v>
      </c>
      <c r="BY1094" t="s">
        <v>7227</v>
      </c>
      <c r="BZ1094" s="2">
        <v>45714</v>
      </c>
      <c r="CC1094" s="2">
        <v>45722</v>
      </c>
      <c r="CD1094" t="s">
        <v>424</v>
      </c>
      <c r="CE1094">
        <v>786</v>
      </c>
      <c r="CF1094" s="2">
        <v>45714</v>
      </c>
      <c r="CG1094" s="2">
        <v>45723</v>
      </c>
      <c r="CI1094" s="2">
        <v>45723</v>
      </c>
      <c r="CJ1094" s="2">
        <v>45744</v>
      </c>
      <c r="CL1094" s="2">
        <v>45714</v>
      </c>
      <c r="CM1094" s="2">
        <v>45747</v>
      </c>
      <c r="CN1094" s="2">
        <v>45723</v>
      </c>
      <c r="CO1094" s="2">
        <v>45748</v>
      </c>
      <c r="CP1094" s="2">
        <v>45734</v>
      </c>
      <c r="CR1094" s="2">
        <v>45726</v>
      </c>
      <c r="CS1094" s="2">
        <v>45726</v>
      </c>
      <c r="CT1094" s="2">
        <v>45893</v>
      </c>
      <c r="CU1094" s="2">
        <v>45736</v>
      </c>
      <c r="CV1094" s="2">
        <v>45784</v>
      </c>
      <c r="CW1094" s="2">
        <v>45726</v>
      </c>
      <c r="CY1094" t="s">
        <v>424</v>
      </c>
      <c r="DB1094" s="2">
        <v>45726</v>
      </c>
      <c r="DD1094" s="2">
        <v>45722</v>
      </c>
      <c r="DE1094" s="2">
        <v>45727</v>
      </c>
      <c r="DF1094" s="2">
        <v>45754</v>
      </c>
      <c r="DI1094" s="2">
        <v>45755</v>
      </c>
      <c r="DJ1094" s="2">
        <v>45722</v>
      </c>
      <c r="DK1094" s="2">
        <v>45786</v>
      </c>
      <c r="DL1094" s="2">
        <v>45848</v>
      </c>
      <c r="DM1094" s="2">
        <v>45862</v>
      </c>
      <c r="DN1094" s="2">
        <v>45881</v>
      </c>
      <c r="DO1094" s="2">
        <v>45726</v>
      </c>
      <c r="DP1094" s="2">
        <v>45889</v>
      </c>
      <c r="DY1094">
        <v>894</v>
      </c>
      <c r="EE1094" s="1">
        <v>1900.73</v>
      </c>
      <c r="EG1094" t="s">
        <v>1640</v>
      </c>
      <c r="EH1094" t="s">
        <v>3373</v>
      </c>
      <c r="EI1094" t="s">
        <v>3282</v>
      </c>
      <c r="EJ1094" t="s">
        <v>7085</v>
      </c>
      <c r="EK1094" t="s">
        <v>1591</v>
      </c>
    </row>
    <row r="1095" spans="1:141" hidden="1" x14ac:dyDescent="0.35">
      <c r="A1095">
        <v>4274</v>
      </c>
      <c r="B1095" t="s">
        <v>561</v>
      </c>
      <c r="C1095">
        <v>5231</v>
      </c>
      <c r="D1095" t="s">
        <v>5000</v>
      </c>
      <c r="E1095" t="s">
        <v>834</v>
      </c>
      <c r="F1095" t="s">
        <v>434</v>
      </c>
      <c r="G1095">
        <v>301</v>
      </c>
      <c r="H1095" t="s">
        <v>408</v>
      </c>
      <c r="I1095" t="s">
        <v>7228</v>
      </c>
      <c r="J1095" t="s">
        <v>7229</v>
      </c>
      <c r="K1095" t="s">
        <v>14</v>
      </c>
      <c r="L1095" t="s">
        <v>68</v>
      </c>
      <c r="M1095" t="s">
        <v>411</v>
      </c>
      <c r="N1095" t="s">
        <v>411</v>
      </c>
      <c r="O1095" t="s">
        <v>411</v>
      </c>
      <c r="P1095" t="s">
        <v>411</v>
      </c>
      <c r="Q1095" t="s">
        <v>411</v>
      </c>
      <c r="R1095" t="s">
        <v>411</v>
      </c>
      <c r="S1095" t="s">
        <v>411</v>
      </c>
      <c r="T1095" s="1">
        <v>152657.12</v>
      </c>
      <c r="U1095">
        <v>800.9</v>
      </c>
      <c r="V1095">
        <v>0</v>
      </c>
      <c r="W1095" s="1">
        <v>139575.5</v>
      </c>
      <c r="X1095" s="1">
        <v>3967</v>
      </c>
      <c r="Y1095">
        <v>0</v>
      </c>
      <c r="Z1095" s="1">
        <v>143542.5</v>
      </c>
      <c r="AA1095">
        <v>0</v>
      </c>
      <c r="AB1095">
        <v>0</v>
      </c>
      <c r="AE1095" t="s">
        <v>412</v>
      </c>
      <c r="AH1095">
        <v>0</v>
      </c>
      <c r="AK1095" s="2">
        <v>45722</v>
      </c>
      <c r="AP1095" t="s">
        <v>413</v>
      </c>
      <c r="AT1095" s="2">
        <v>45762</v>
      </c>
      <c r="AU1095" s="2">
        <v>45762</v>
      </c>
      <c r="AV1095" t="s">
        <v>561</v>
      </c>
      <c r="AW1095" s="2">
        <v>45708</v>
      </c>
      <c r="AX1095">
        <v>34764</v>
      </c>
      <c r="AY1095" s="1">
        <v>229857.92000000001</v>
      </c>
      <c r="BA1095" t="s">
        <v>5003</v>
      </c>
      <c r="BB1095">
        <v>34764</v>
      </c>
      <c r="BD1095" t="s">
        <v>416</v>
      </c>
      <c r="BE1095" t="s">
        <v>417</v>
      </c>
      <c r="BF1095">
        <v>5561982128023</v>
      </c>
      <c r="BG1095" t="s">
        <v>7230</v>
      </c>
      <c r="BH1095">
        <v>73801971</v>
      </c>
      <c r="BI1095" t="s">
        <v>894</v>
      </c>
      <c r="BJ1095" t="s">
        <v>7231</v>
      </c>
      <c r="BL1095" s="1">
        <v>26696.6</v>
      </c>
      <c r="BM1095" s="2">
        <v>45749</v>
      </c>
      <c r="BQ1095">
        <v>4176</v>
      </c>
      <c r="BR1095">
        <v>6466</v>
      </c>
      <c r="BS1095" t="s">
        <v>783</v>
      </c>
      <c r="BT1095" s="2">
        <v>45727</v>
      </c>
      <c r="BW1095" t="s">
        <v>422</v>
      </c>
      <c r="BY1095" t="s">
        <v>7232</v>
      </c>
      <c r="BZ1095" s="2">
        <v>45727</v>
      </c>
      <c r="CC1095" s="2">
        <v>45723</v>
      </c>
      <c r="CF1095" s="2">
        <v>45727</v>
      </c>
      <c r="CL1095" s="2">
        <v>45733</v>
      </c>
      <c r="CN1095" s="2">
        <v>45723</v>
      </c>
      <c r="CO1095" s="2">
        <v>45748</v>
      </c>
      <c r="CR1095" s="2">
        <v>45726</v>
      </c>
      <c r="CS1095" s="2">
        <v>45722</v>
      </c>
      <c r="CT1095" s="2">
        <v>45749</v>
      </c>
      <c r="CW1095" s="2">
        <v>45721</v>
      </c>
      <c r="CY1095" t="s">
        <v>424</v>
      </c>
      <c r="DB1095" s="2">
        <v>45733</v>
      </c>
      <c r="DE1095" s="2">
        <v>45733</v>
      </c>
      <c r="DJ1095" s="2">
        <v>45715</v>
      </c>
      <c r="DO1095" s="2">
        <v>45721</v>
      </c>
      <c r="EF1095" t="s">
        <v>2634</v>
      </c>
      <c r="EG1095" t="s">
        <v>1640</v>
      </c>
      <c r="EH1095" t="s">
        <v>3373</v>
      </c>
      <c r="EI1095" t="s">
        <v>7233</v>
      </c>
      <c r="EJ1095" t="s">
        <v>4092</v>
      </c>
      <c r="EK1095" t="s">
        <v>3786</v>
      </c>
    </row>
    <row r="1096" spans="1:141" hidden="1" x14ac:dyDescent="0.35">
      <c r="A1096">
        <v>4275</v>
      </c>
      <c r="B1096" t="s">
        <v>404</v>
      </c>
      <c r="C1096">
        <v>5258</v>
      </c>
      <c r="D1096" t="s">
        <v>5000</v>
      </c>
      <c r="E1096" t="s">
        <v>834</v>
      </c>
      <c r="F1096" t="s">
        <v>461</v>
      </c>
      <c r="G1096">
        <v>104</v>
      </c>
      <c r="H1096" t="s">
        <v>408</v>
      </c>
      <c r="I1096" t="s">
        <v>7234</v>
      </c>
      <c r="J1096" t="s">
        <v>7235</v>
      </c>
      <c r="K1096" t="s">
        <v>12</v>
      </c>
      <c r="L1096" t="s">
        <v>87</v>
      </c>
      <c r="M1096" t="s">
        <v>411</v>
      </c>
      <c r="N1096" t="s">
        <v>411</v>
      </c>
      <c r="O1096" t="s">
        <v>411</v>
      </c>
      <c r="P1096" t="s">
        <v>411</v>
      </c>
      <c r="Q1096" t="s">
        <v>411</v>
      </c>
      <c r="R1096" t="s">
        <v>411</v>
      </c>
      <c r="S1096" t="s">
        <v>411</v>
      </c>
      <c r="T1096" s="1">
        <v>155390.47</v>
      </c>
      <c r="U1096">
        <v>0</v>
      </c>
      <c r="V1096">
        <v>0</v>
      </c>
      <c r="W1096">
        <v>0</v>
      </c>
      <c r="X1096">
        <v>0</v>
      </c>
      <c r="Y1096">
        <v>0</v>
      </c>
      <c r="Z1096">
        <v>0</v>
      </c>
      <c r="AA1096">
        <v>0</v>
      </c>
      <c r="AB1096">
        <v>0</v>
      </c>
      <c r="AE1096" t="s">
        <v>412</v>
      </c>
      <c r="AG1096" s="2">
        <v>45782</v>
      </c>
      <c r="AH1096" s="1">
        <v>3042.04</v>
      </c>
      <c r="AI1096" s="2">
        <v>45736</v>
      </c>
      <c r="AJ1096" s="7">
        <v>2025</v>
      </c>
      <c r="AK1096" s="2">
        <v>45722</v>
      </c>
      <c r="AP1096" t="s">
        <v>3839</v>
      </c>
      <c r="AT1096" s="2">
        <v>46097</v>
      </c>
      <c r="AU1096" s="2">
        <v>46097</v>
      </c>
      <c r="AV1096" t="s">
        <v>414</v>
      </c>
      <c r="AW1096" s="2">
        <v>45715</v>
      </c>
      <c r="AX1096">
        <v>34773</v>
      </c>
      <c r="AY1096" s="1">
        <v>219942.41</v>
      </c>
      <c r="BA1096" t="s">
        <v>5003</v>
      </c>
      <c r="BB1096">
        <v>34773</v>
      </c>
      <c r="BC1096" t="s">
        <v>7236</v>
      </c>
      <c r="BD1096" t="s">
        <v>416</v>
      </c>
      <c r="BE1096" t="s">
        <v>417</v>
      </c>
      <c r="BF1096">
        <v>5561999312673</v>
      </c>
      <c r="BG1096" t="s">
        <v>7237</v>
      </c>
      <c r="BH1096">
        <v>73813605</v>
      </c>
      <c r="BI1096" t="s">
        <v>781</v>
      </c>
      <c r="BJ1096" t="s">
        <v>7238</v>
      </c>
      <c r="BL1096" s="1">
        <v>3115.26</v>
      </c>
      <c r="BQ1096">
        <v>4202</v>
      </c>
      <c r="BR1096">
        <v>6472</v>
      </c>
      <c r="BS1096" t="s">
        <v>1104</v>
      </c>
      <c r="BT1096" s="2">
        <v>45730</v>
      </c>
      <c r="BU1096">
        <v>880.81</v>
      </c>
      <c r="BW1096" t="s">
        <v>422</v>
      </c>
      <c r="BY1096" t="s">
        <v>7239</v>
      </c>
      <c r="BZ1096" s="2">
        <v>45730</v>
      </c>
      <c r="CC1096" s="2">
        <v>45722</v>
      </c>
      <c r="CD1096" t="s">
        <v>424</v>
      </c>
      <c r="CE1096">
        <v>877</v>
      </c>
      <c r="CF1096" s="2">
        <v>45730</v>
      </c>
      <c r="CJ1096" s="2">
        <v>45771</v>
      </c>
      <c r="CL1096" s="2">
        <v>45733</v>
      </c>
      <c r="CM1096" s="2">
        <v>45772</v>
      </c>
      <c r="CN1096" s="2">
        <v>45723</v>
      </c>
      <c r="CO1096" s="2">
        <v>45810</v>
      </c>
      <c r="CP1096" s="2">
        <v>45747</v>
      </c>
      <c r="CR1096" s="2">
        <v>45726</v>
      </c>
      <c r="CS1096" s="2">
        <v>45729</v>
      </c>
      <c r="CU1096" s="2">
        <v>45762</v>
      </c>
      <c r="CV1096" s="2">
        <v>45838</v>
      </c>
      <c r="CW1096" s="2">
        <v>45729</v>
      </c>
      <c r="CY1096" t="s">
        <v>424</v>
      </c>
      <c r="DD1096" s="2">
        <v>45747</v>
      </c>
      <c r="DF1096" s="2">
        <v>45782</v>
      </c>
      <c r="DI1096" s="2">
        <v>45784</v>
      </c>
      <c r="DJ1096" s="2">
        <v>45728</v>
      </c>
      <c r="DK1096" s="2">
        <v>45839</v>
      </c>
      <c r="DL1096" s="2">
        <v>45889</v>
      </c>
      <c r="DM1096" s="2">
        <v>45918</v>
      </c>
      <c r="DN1096" s="2">
        <v>46084</v>
      </c>
      <c r="DP1096" s="2">
        <v>46084</v>
      </c>
      <c r="DY1096">
        <v>1184</v>
      </c>
      <c r="EB1096" t="s">
        <v>7240</v>
      </c>
      <c r="EE1096" s="1">
        <v>1949.1</v>
      </c>
      <c r="EF1096" t="s">
        <v>2634</v>
      </c>
      <c r="EG1096" t="s">
        <v>1640</v>
      </c>
      <c r="EH1096" t="s">
        <v>3373</v>
      </c>
      <c r="EK1096" t="s">
        <v>1591</v>
      </c>
    </row>
    <row r="1097" spans="1:141" hidden="1" x14ac:dyDescent="0.35">
      <c r="A1097">
        <v>4276</v>
      </c>
      <c r="B1097" t="s">
        <v>404</v>
      </c>
      <c r="C1097">
        <v>5238</v>
      </c>
      <c r="D1097" t="s">
        <v>5000</v>
      </c>
      <c r="E1097" t="s">
        <v>834</v>
      </c>
      <c r="F1097" t="s">
        <v>461</v>
      </c>
      <c r="G1097">
        <v>102</v>
      </c>
      <c r="H1097" t="s">
        <v>408</v>
      </c>
      <c r="I1097" t="s">
        <v>7241</v>
      </c>
      <c r="J1097" t="s">
        <v>7242</v>
      </c>
      <c r="K1097" t="s">
        <v>14</v>
      </c>
      <c r="L1097" t="s">
        <v>50</v>
      </c>
      <c r="M1097" t="s">
        <v>411</v>
      </c>
      <c r="N1097" t="s">
        <v>411</v>
      </c>
      <c r="O1097" t="s">
        <v>411</v>
      </c>
      <c r="P1097" t="s">
        <v>411</v>
      </c>
      <c r="Q1097" t="s">
        <v>411</v>
      </c>
      <c r="R1097" t="s">
        <v>411</v>
      </c>
      <c r="S1097" t="s">
        <v>411</v>
      </c>
      <c r="T1097" s="1">
        <v>164200</v>
      </c>
      <c r="U1097" s="1">
        <v>1035.52</v>
      </c>
      <c r="V1097">
        <v>0</v>
      </c>
      <c r="W1097" s="1">
        <v>168000</v>
      </c>
      <c r="X1097">
        <v>726</v>
      </c>
      <c r="Y1097">
        <v>0</v>
      </c>
      <c r="Z1097" s="1">
        <v>168726</v>
      </c>
      <c r="AA1097">
        <v>0</v>
      </c>
      <c r="AB1097">
        <v>0</v>
      </c>
      <c r="AD1097">
        <v>8787722599882</v>
      </c>
      <c r="AE1097" t="s">
        <v>412</v>
      </c>
      <c r="AG1097" s="2">
        <v>45784</v>
      </c>
      <c r="AH1097" s="1">
        <v>3453.25</v>
      </c>
      <c r="AI1097" s="2">
        <v>45730</v>
      </c>
      <c r="AJ1097" s="7">
        <v>2025</v>
      </c>
      <c r="AK1097" s="2">
        <v>45722</v>
      </c>
      <c r="AP1097" t="s">
        <v>413</v>
      </c>
      <c r="AT1097" s="2">
        <v>46097</v>
      </c>
      <c r="AU1097" s="2">
        <v>46097</v>
      </c>
      <c r="AV1097" t="s">
        <v>414</v>
      </c>
      <c r="AW1097" s="2">
        <v>45710</v>
      </c>
      <c r="AX1097">
        <v>34771</v>
      </c>
      <c r="AY1097" s="1">
        <v>230000</v>
      </c>
      <c r="BA1097" t="s">
        <v>5003</v>
      </c>
      <c r="BB1097">
        <v>34771</v>
      </c>
      <c r="BD1097" t="s">
        <v>416</v>
      </c>
      <c r="BE1097" t="s">
        <v>417</v>
      </c>
      <c r="BF1097">
        <v>5561998542996</v>
      </c>
      <c r="BG1097" t="s">
        <v>7243</v>
      </c>
      <c r="BH1097">
        <v>73807385</v>
      </c>
      <c r="BI1097" t="s">
        <v>607</v>
      </c>
      <c r="BJ1097" t="s">
        <v>7244</v>
      </c>
      <c r="BL1097" s="1">
        <v>3106.72</v>
      </c>
      <c r="BM1097" s="2">
        <v>45882</v>
      </c>
      <c r="BQ1097">
        <v>4200</v>
      </c>
      <c r="BR1097">
        <v>6470</v>
      </c>
      <c r="BS1097" t="s">
        <v>449</v>
      </c>
      <c r="BT1097" s="2">
        <v>45710</v>
      </c>
      <c r="BU1097">
        <v>899.96</v>
      </c>
      <c r="BW1097" t="s">
        <v>422</v>
      </c>
      <c r="BY1097" t="s">
        <v>7245</v>
      </c>
      <c r="BZ1097" s="2">
        <v>45710</v>
      </c>
      <c r="CC1097" s="2">
        <v>45723</v>
      </c>
      <c r="CE1097">
        <v>810</v>
      </c>
      <c r="CF1097" s="2">
        <v>45710</v>
      </c>
      <c r="CJ1097" s="2">
        <v>45748</v>
      </c>
      <c r="CL1097" s="2">
        <v>45710</v>
      </c>
      <c r="CM1097" s="2">
        <v>45749</v>
      </c>
      <c r="CN1097" s="2">
        <v>45723</v>
      </c>
      <c r="CO1097" s="2">
        <v>45748</v>
      </c>
      <c r="CP1097" s="2">
        <v>45734</v>
      </c>
      <c r="CR1097" s="2">
        <v>45726</v>
      </c>
      <c r="CS1097" s="2">
        <v>45722</v>
      </c>
      <c r="CT1097" s="2">
        <v>45882</v>
      </c>
      <c r="CU1097" s="2">
        <v>45736</v>
      </c>
      <c r="CV1097" s="2">
        <v>45784</v>
      </c>
      <c r="CW1097" s="2">
        <v>45722</v>
      </c>
      <c r="CY1097" t="s">
        <v>424</v>
      </c>
      <c r="CZ1097" s="2">
        <v>45758</v>
      </c>
      <c r="DD1097" s="2">
        <v>45730</v>
      </c>
      <c r="DF1097" s="2">
        <v>45785</v>
      </c>
      <c r="DI1097" s="2">
        <v>45789</v>
      </c>
      <c r="DJ1097" s="2">
        <v>45716</v>
      </c>
      <c r="DK1097" s="2">
        <v>45786</v>
      </c>
      <c r="DL1097" s="2">
        <v>45936</v>
      </c>
      <c r="DM1097" s="2">
        <v>46081</v>
      </c>
      <c r="DN1097" s="2">
        <v>46091</v>
      </c>
      <c r="DO1097" s="2">
        <v>45722</v>
      </c>
      <c r="DP1097" s="2">
        <v>46091</v>
      </c>
      <c r="DY1097">
        <v>895</v>
      </c>
      <c r="EA1097" t="s">
        <v>7246</v>
      </c>
      <c r="EE1097" s="1">
        <v>1773.33</v>
      </c>
      <c r="EG1097" t="s">
        <v>1640</v>
      </c>
      <c r="EI1097" t="s">
        <v>3282</v>
      </c>
      <c r="EK1097" t="s">
        <v>1591</v>
      </c>
    </row>
    <row r="1098" spans="1:141" hidden="1" x14ac:dyDescent="0.35">
      <c r="A1098">
        <v>4277</v>
      </c>
      <c r="B1098" t="s">
        <v>561</v>
      </c>
      <c r="C1098">
        <v>5266</v>
      </c>
      <c r="D1098" t="s">
        <v>976</v>
      </c>
      <c r="E1098" t="s">
        <v>834</v>
      </c>
      <c r="F1098" t="s">
        <v>434</v>
      </c>
      <c r="G1098" t="s">
        <v>1510</v>
      </c>
      <c r="H1098" t="s">
        <v>408</v>
      </c>
      <c r="I1098" t="s">
        <v>7247</v>
      </c>
      <c r="J1098" t="s">
        <v>7248</v>
      </c>
      <c r="K1098" t="s">
        <v>22</v>
      </c>
      <c r="L1098" t="s">
        <v>21</v>
      </c>
      <c r="M1098" t="s">
        <v>411</v>
      </c>
      <c r="N1098" t="s">
        <v>411</v>
      </c>
      <c r="O1098" t="s">
        <v>411</v>
      </c>
      <c r="P1098" t="s">
        <v>411</v>
      </c>
      <c r="Q1098" t="s">
        <v>411</v>
      </c>
      <c r="R1098" t="s">
        <v>411</v>
      </c>
      <c r="S1098" t="s">
        <v>411</v>
      </c>
      <c r="T1098" s="1">
        <v>164200</v>
      </c>
      <c r="U1098" s="1">
        <v>1270.8</v>
      </c>
      <c r="V1098">
        <v>0</v>
      </c>
      <c r="W1098" s="1">
        <v>168000</v>
      </c>
      <c r="X1098" s="1">
        <v>1841</v>
      </c>
      <c r="Y1098">
        <v>0</v>
      </c>
      <c r="Z1098" s="1">
        <v>169841</v>
      </c>
      <c r="AA1098">
        <v>0</v>
      </c>
      <c r="AB1098">
        <v>0</v>
      </c>
      <c r="AE1098" t="s">
        <v>412</v>
      </c>
      <c r="AH1098">
        <v>0</v>
      </c>
      <c r="AK1098" s="2">
        <v>45722</v>
      </c>
      <c r="AP1098" t="s">
        <v>413</v>
      </c>
      <c r="AT1098" s="2">
        <v>45743</v>
      </c>
      <c r="AU1098" s="2">
        <v>45743</v>
      </c>
      <c r="AV1098" t="s">
        <v>561</v>
      </c>
      <c r="AW1098" s="2">
        <v>45716</v>
      </c>
      <c r="AX1098">
        <v>34770</v>
      </c>
      <c r="AY1098" s="1">
        <v>255349.6</v>
      </c>
      <c r="BA1098" t="s">
        <v>980</v>
      </c>
      <c r="BB1098">
        <v>34770</v>
      </c>
      <c r="BD1098" t="s">
        <v>416</v>
      </c>
      <c r="BE1098" t="s">
        <v>417</v>
      </c>
      <c r="BF1098">
        <v>5561998360163</v>
      </c>
      <c r="BG1098" t="s">
        <v>7249</v>
      </c>
      <c r="BH1098">
        <v>73805315</v>
      </c>
      <c r="BI1098" t="s">
        <v>804</v>
      </c>
      <c r="BJ1098" t="s">
        <v>7250</v>
      </c>
      <c r="BL1098" s="1">
        <v>4236</v>
      </c>
      <c r="BM1098" s="2">
        <v>45894</v>
      </c>
      <c r="BQ1098">
        <v>3638</v>
      </c>
      <c r="BR1098">
        <v>6469</v>
      </c>
      <c r="BS1098" t="s">
        <v>2094</v>
      </c>
      <c r="BT1098" s="2">
        <v>45723</v>
      </c>
      <c r="BW1098" t="s">
        <v>422</v>
      </c>
      <c r="BY1098" t="s">
        <v>7251</v>
      </c>
      <c r="BZ1098" s="2">
        <v>45723</v>
      </c>
      <c r="CC1098" s="2">
        <v>45726</v>
      </c>
      <c r="CF1098" s="2">
        <v>45723</v>
      </c>
      <c r="CL1098" s="2">
        <v>45726</v>
      </c>
      <c r="CN1098" s="2">
        <v>45726</v>
      </c>
      <c r="CR1098" s="2">
        <v>45727</v>
      </c>
      <c r="CS1098" s="2">
        <v>45723</v>
      </c>
      <c r="CT1098" s="2">
        <v>45894</v>
      </c>
      <c r="CW1098" s="2">
        <v>45723</v>
      </c>
      <c r="CY1098" t="s">
        <v>424</v>
      </c>
      <c r="DB1098" s="2">
        <v>45726</v>
      </c>
      <c r="DD1098" s="2">
        <v>45726</v>
      </c>
      <c r="DE1098" s="2">
        <v>45727</v>
      </c>
      <c r="DJ1098" s="2">
        <v>45722</v>
      </c>
      <c r="DO1098" s="2">
        <v>45723</v>
      </c>
      <c r="EG1098" t="s">
        <v>1640</v>
      </c>
      <c r="EK1098" t="s">
        <v>3786</v>
      </c>
    </row>
    <row r="1099" spans="1:141" hidden="1" x14ac:dyDescent="0.35">
      <c r="A1099">
        <v>4278</v>
      </c>
      <c r="B1099" t="s">
        <v>404</v>
      </c>
      <c r="C1099">
        <v>5253</v>
      </c>
      <c r="D1099" t="s">
        <v>5000</v>
      </c>
      <c r="E1099" t="s">
        <v>834</v>
      </c>
      <c r="F1099" t="s">
        <v>623</v>
      </c>
      <c r="G1099">
        <v>301</v>
      </c>
      <c r="H1099" t="s">
        <v>408</v>
      </c>
      <c r="I1099" t="s">
        <v>7252</v>
      </c>
      <c r="J1099" t="s">
        <v>7253</v>
      </c>
      <c r="K1099" t="s">
        <v>37</v>
      </c>
      <c r="L1099" t="s">
        <v>74</v>
      </c>
      <c r="M1099" t="s">
        <v>411</v>
      </c>
      <c r="N1099" t="s">
        <v>411</v>
      </c>
      <c r="O1099" t="s">
        <v>411</v>
      </c>
      <c r="P1099" t="s">
        <v>411</v>
      </c>
      <c r="Q1099" t="s">
        <v>411</v>
      </c>
      <c r="R1099" t="s">
        <v>411</v>
      </c>
      <c r="S1099" t="s">
        <v>411</v>
      </c>
      <c r="T1099" s="1">
        <v>151035.39000000001</v>
      </c>
      <c r="U1099">
        <v>577.80999999999995</v>
      </c>
      <c r="V1099">
        <v>0</v>
      </c>
      <c r="W1099" s="1">
        <v>113248.91</v>
      </c>
      <c r="X1099" s="1">
        <v>37855</v>
      </c>
      <c r="Y1099">
        <v>0</v>
      </c>
      <c r="Z1099" s="1">
        <v>151103.91</v>
      </c>
      <c r="AA1099">
        <v>0</v>
      </c>
      <c r="AB1099">
        <v>0</v>
      </c>
      <c r="AD1099">
        <v>8787722636524</v>
      </c>
      <c r="AE1099" t="s">
        <v>412</v>
      </c>
      <c r="AG1099" s="2">
        <v>45756</v>
      </c>
      <c r="AH1099" s="1">
        <v>3042.04</v>
      </c>
      <c r="AI1099" s="2">
        <v>45729</v>
      </c>
      <c r="AJ1099" s="7">
        <v>2025</v>
      </c>
      <c r="AK1099" s="2">
        <v>45722</v>
      </c>
      <c r="AP1099" t="s">
        <v>413</v>
      </c>
      <c r="AT1099" s="2">
        <v>45944</v>
      </c>
      <c r="AU1099" s="2">
        <v>45944</v>
      </c>
      <c r="AV1099" t="s">
        <v>414</v>
      </c>
      <c r="AW1099" s="2">
        <v>45714</v>
      </c>
      <c r="AX1099">
        <v>34772</v>
      </c>
      <c r="AY1099" s="1">
        <v>221932.19</v>
      </c>
      <c r="BA1099" t="s">
        <v>5003</v>
      </c>
      <c r="BB1099">
        <v>34772</v>
      </c>
      <c r="BC1099" t="s">
        <v>7254</v>
      </c>
      <c r="BD1099" t="s">
        <v>416</v>
      </c>
      <c r="BE1099" t="s">
        <v>417</v>
      </c>
      <c r="BF1099">
        <v>5561998919227</v>
      </c>
      <c r="BG1099" t="s">
        <v>7255</v>
      </c>
      <c r="BH1099">
        <v>73808476</v>
      </c>
      <c r="BI1099" t="s">
        <v>581</v>
      </c>
      <c r="BJ1099" t="s">
        <v>7256</v>
      </c>
      <c r="BL1099" s="1">
        <v>1926.07</v>
      </c>
      <c r="BM1099" s="2">
        <v>45890</v>
      </c>
      <c r="BQ1099">
        <v>4144</v>
      </c>
      <c r="BR1099">
        <v>6471</v>
      </c>
      <c r="BS1099" t="s">
        <v>490</v>
      </c>
      <c r="BT1099" s="2">
        <v>45722</v>
      </c>
      <c r="BU1099">
        <v>899.96</v>
      </c>
      <c r="BW1099" t="s">
        <v>422</v>
      </c>
      <c r="BY1099" t="s">
        <v>7257</v>
      </c>
      <c r="BZ1099" s="2">
        <v>45723</v>
      </c>
      <c r="CC1099" s="2">
        <v>45723</v>
      </c>
      <c r="CD1099" t="s">
        <v>424</v>
      </c>
      <c r="CE1099">
        <v>784</v>
      </c>
      <c r="CF1099" s="2">
        <v>45723</v>
      </c>
      <c r="CJ1099" s="2">
        <v>45748</v>
      </c>
      <c r="CL1099" s="2">
        <v>45726</v>
      </c>
      <c r="CM1099" s="2">
        <v>45749</v>
      </c>
      <c r="CN1099" s="2">
        <v>45723</v>
      </c>
      <c r="CO1099" s="2">
        <v>45748</v>
      </c>
      <c r="CP1099" s="2">
        <v>45729</v>
      </c>
      <c r="CR1099" s="2">
        <v>45726</v>
      </c>
      <c r="CS1099" s="2">
        <v>45722</v>
      </c>
      <c r="CU1099" s="2">
        <v>45734</v>
      </c>
      <c r="CV1099" s="2">
        <v>45784</v>
      </c>
      <c r="CW1099" s="2">
        <v>45722</v>
      </c>
      <c r="CY1099" t="s">
        <v>424</v>
      </c>
      <c r="DB1099" s="2">
        <v>45726</v>
      </c>
      <c r="DD1099" s="2">
        <v>45744</v>
      </c>
      <c r="DE1099" s="2">
        <v>45727</v>
      </c>
      <c r="DF1099" s="2">
        <v>45756</v>
      </c>
      <c r="DI1099" s="2">
        <v>45757</v>
      </c>
      <c r="DJ1099" s="2">
        <v>45716</v>
      </c>
      <c r="DK1099" s="2">
        <v>45786</v>
      </c>
      <c r="DL1099" s="2">
        <v>45818</v>
      </c>
      <c r="DM1099" s="2">
        <v>45862</v>
      </c>
      <c r="DN1099" s="2">
        <v>45881</v>
      </c>
      <c r="DO1099" s="2">
        <v>45722</v>
      </c>
      <c r="DP1099" s="2">
        <v>45889</v>
      </c>
      <c r="DY1099">
        <v>888</v>
      </c>
      <c r="EE1099" s="1">
        <v>2262.3200000000002</v>
      </c>
      <c r="EF1099" t="s">
        <v>5964</v>
      </c>
      <c r="EG1099" t="s">
        <v>735</v>
      </c>
      <c r="EI1099" t="s">
        <v>3282</v>
      </c>
      <c r="EK1099" t="s">
        <v>1591</v>
      </c>
    </row>
    <row r="1100" spans="1:141" hidden="1" x14ac:dyDescent="0.35">
      <c r="A1100">
        <v>4279</v>
      </c>
      <c r="B1100" t="s">
        <v>404</v>
      </c>
      <c r="C1100">
        <v>5178</v>
      </c>
      <c r="D1100" t="s">
        <v>5000</v>
      </c>
      <c r="E1100" t="s">
        <v>834</v>
      </c>
      <c r="F1100" t="s">
        <v>434</v>
      </c>
      <c r="G1100">
        <v>302</v>
      </c>
      <c r="H1100" t="s">
        <v>408</v>
      </c>
      <c r="I1100" t="s">
        <v>7258</v>
      </c>
      <c r="J1100" t="s">
        <v>7259</v>
      </c>
      <c r="K1100" t="s">
        <v>22</v>
      </c>
      <c r="L1100" t="s">
        <v>39</v>
      </c>
      <c r="M1100" t="s">
        <v>411</v>
      </c>
      <c r="N1100" t="s">
        <v>411</v>
      </c>
      <c r="O1100" t="s">
        <v>411</v>
      </c>
      <c r="P1100" t="s">
        <v>411</v>
      </c>
      <c r="Q1100" t="s">
        <v>411</v>
      </c>
      <c r="R1100" t="s">
        <v>411</v>
      </c>
      <c r="S1100" t="s">
        <v>411</v>
      </c>
      <c r="T1100" s="1">
        <v>159959.56</v>
      </c>
      <c r="U1100">
        <v>0</v>
      </c>
      <c r="V1100">
        <v>0</v>
      </c>
      <c r="W1100">
        <v>0</v>
      </c>
      <c r="X1100">
        <v>0</v>
      </c>
      <c r="Y1100">
        <v>0</v>
      </c>
      <c r="Z1100">
        <v>0</v>
      </c>
      <c r="AA1100">
        <v>0</v>
      </c>
      <c r="AB1100">
        <v>0</v>
      </c>
      <c r="AE1100" t="s">
        <v>412</v>
      </c>
      <c r="AG1100" s="2">
        <v>45783</v>
      </c>
      <c r="AH1100" s="1">
        <v>3004.17</v>
      </c>
      <c r="AI1100" s="2">
        <v>45730</v>
      </c>
      <c r="AJ1100" s="7">
        <v>2025</v>
      </c>
      <c r="AK1100" s="2">
        <v>45722</v>
      </c>
      <c r="AP1100" t="s">
        <v>3839</v>
      </c>
      <c r="AT1100" s="2">
        <v>45944</v>
      </c>
      <c r="AU1100" s="2">
        <v>45944</v>
      </c>
      <c r="AV1100" t="s">
        <v>414</v>
      </c>
      <c r="AW1100" s="2">
        <v>45694</v>
      </c>
      <c r="AX1100">
        <v>34798</v>
      </c>
      <c r="AY1100" s="1">
        <v>219799.36</v>
      </c>
      <c r="BA1100" t="s">
        <v>5003</v>
      </c>
      <c r="BB1100">
        <v>34798</v>
      </c>
      <c r="BC1100" t="s">
        <v>7260</v>
      </c>
      <c r="BD1100" t="s">
        <v>416</v>
      </c>
      <c r="BE1100" t="s">
        <v>417</v>
      </c>
      <c r="BF1100">
        <v>5561984291426</v>
      </c>
      <c r="BG1100" t="s">
        <v>7261</v>
      </c>
      <c r="BH1100">
        <v>73809665</v>
      </c>
      <c r="BI1100" t="s">
        <v>7262</v>
      </c>
      <c r="BJ1100" t="s">
        <v>7263</v>
      </c>
      <c r="BL1100" s="1">
        <v>2638.52</v>
      </c>
      <c r="BO1100" t="s">
        <v>7264</v>
      </c>
      <c r="BP1100" t="s">
        <v>7265</v>
      </c>
      <c r="BQ1100">
        <v>4171</v>
      </c>
      <c r="BR1100">
        <v>6474</v>
      </c>
      <c r="BS1100" t="s">
        <v>490</v>
      </c>
      <c r="BT1100" s="2">
        <v>45728</v>
      </c>
      <c r="BU1100">
        <v>892.49</v>
      </c>
      <c r="BW1100" t="s">
        <v>422</v>
      </c>
      <c r="BY1100" t="s">
        <v>7266</v>
      </c>
      <c r="BZ1100" s="2">
        <v>45729</v>
      </c>
      <c r="CC1100" s="2">
        <v>45723</v>
      </c>
      <c r="CD1100" t="s">
        <v>424</v>
      </c>
      <c r="CE1100" t="s">
        <v>7267</v>
      </c>
      <c r="CF1100" s="2">
        <v>45729</v>
      </c>
      <c r="CJ1100" s="2">
        <v>45744</v>
      </c>
      <c r="CL1100" s="2">
        <v>45730</v>
      </c>
      <c r="CM1100" s="2">
        <v>45751</v>
      </c>
      <c r="CN1100" s="2">
        <v>45723</v>
      </c>
      <c r="CO1100" s="2">
        <v>45748</v>
      </c>
      <c r="CP1100" s="2">
        <v>45737</v>
      </c>
      <c r="CR1100" s="2">
        <v>45726</v>
      </c>
      <c r="CS1100" s="2">
        <v>45723</v>
      </c>
      <c r="CU1100" s="2">
        <v>45741</v>
      </c>
      <c r="CV1100" s="2">
        <v>45784</v>
      </c>
      <c r="CW1100" s="2">
        <v>45723</v>
      </c>
      <c r="CY1100" t="s">
        <v>424</v>
      </c>
      <c r="CZ1100" s="2">
        <v>45758</v>
      </c>
      <c r="DC1100" s="2">
        <v>45776</v>
      </c>
      <c r="DD1100" s="2">
        <v>45751</v>
      </c>
      <c r="DF1100" s="2">
        <v>45784</v>
      </c>
      <c r="DI1100" s="2">
        <v>45786</v>
      </c>
      <c r="DJ1100" s="2">
        <v>45717</v>
      </c>
      <c r="DK1100" s="2">
        <v>45786</v>
      </c>
      <c r="DL1100" s="2">
        <v>45861</v>
      </c>
      <c r="DM1100" s="2">
        <v>45873</v>
      </c>
      <c r="DN1100" s="2">
        <v>45881</v>
      </c>
      <c r="DO1100" s="2">
        <v>45723</v>
      </c>
      <c r="DP1100" s="2">
        <v>45889</v>
      </c>
      <c r="DY1100">
        <v>946</v>
      </c>
      <c r="EA1100" t="s">
        <v>7268</v>
      </c>
      <c r="EE1100" s="1">
        <v>1987.16</v>
      </c>
      <c r="EF1100" t="s">
        <v>5964</v>
      </c>
      <c r="EG1100" t="s">
        <v>735</v>
      </c>
      <c r="EH1100" t="s">
        <v>3373</v>
      </c>
      <c r="EI1100" t="s">
        <v>3282</v>
      </c>
      <c r="EK1100" t="s">
        <v>1591</v>
      </c>
    </row>
    <row r="1101" spans="1:141" hidden="1" x14ac:dyDescent="0.35">
      <c r="A1101">
        <v>4280</v>
      </c>
      <c r="B1101" t="s">
        <v>404</v>
      </c>
      <c r="C1101">
        <v>5261</v>
      </c>
      <c r="D1101" t="s">
        <v>5000</v>
      </c>
      <c r="E1101" t="s">
        <v>834</v>
      </c>
      <c r="F1101" t="s">
        <v>526</v>
      </c>
      <c r="G1101">
        <v>104</v>
      </c>
      <c r="H1101" t="s">
        <v>408</v>
      </c>
      <c r="I1101" t="s">
        <v>7269</v>
      </c>
      <c r="J1101" t="s">
        <v>7270</v>
      </c>
      <c r="K1101" t="s">
        <v>22</v>
      </c>
      <c r="L1101" t="s">
        <v>47</v>
      </c>
      <c r="M1101" t="s">
        <v>411</v>
      </c>
      <c r="N1101" t="s">
        <v>411</v>
      </c>
      <c r="O1101" t="s">
        <v>411</v>
      </c>
      <c r="P1101" t="s">
        <v>411</v>
      </c>
      <c r="Q1101" t="s">
        <v>411</v>
      </c>
      <c r="R1101" t="s">
        <v>411</v>
      </c>
      <c r="S1101" t="s">
        <v>411</v>
      </c>
      <c r="T1101" s="1">
        <v>148490.39000000001</v>
      </c>
      <c r="U1101">
        <v>510</v>
      </c>
      <c r="V1101">
        <v>0</v>
      </c>
      <c r="W1101" s="1">
        <v>99604.39</v>
      </c>
      <c r="X1101" s="1">
        <v>48886</v>
      </c>
      <c r="Y1101">
        <v>0</v>
      </c>
      <c r="Z1101" s="1">
        <v>148490.39000000001</v>
      </c>
      <c r="AA1101">
        <v>0</v>
      </c>
      <c r="AB1101">
        <v>0</v>
      </c>
      <c r="AD1101">
        <v>8787722654450</v>
      </c>
      <c r="AE1101" t="s">
        <v>412</v>
      </c>
      <c r="AG1101" s="2">
        <v>45775</v>
      </c>
      <c r="AH1101" s="1">
        <v>2645.35</v>
      </c>
      <c r="AI1101" s="2">
        <v>45730</v>
      </c>
      <c r="AJ1101" s="7">
        <v>2025</v>
      </c>
      <c r="AK1101" s="2">
        <v>45722</v>
      </c>
      <c r="AP1101" t="s">
        <v>413</v>
      </c>
      <c r="AT1101" s="2">
        <v>45944</v>
      </c>
      <c r="AU1101" s="2">
        <v>45944</v>
      </c>
      <c r="AV1101" t="s">
        <v>414</v>
      </c>
      <c r="AW1101" s="2">
        <v>45715</v>
      </c>
      <c r="AX1101">
        <v>34799</v>
      </c>
      <c r="AY1101" s="1">
        <v>221931.66</v>
      </c>
      <c r="BA1101" t="s">
        <v>5003</v>
      </c>
      <c r="BB1101">
        <v>34799</v>
      </c>
      <c r="BC1101" t="s">
        <v>7271</v>
      </c>
      <c r="BD1101" t="s">
        <v>416</v>
      </c>
      <c r="BE1101" t="s">
        <v>417</v>
      </c>
      <c r="BF1101">
        <v>556196204575</v>
      </c>
      <c r="BG1101" t="s">
        <v>6605</v>
      </c>
      <c r="BH1101">
        <v>73805650</v>
      </c>
      <c r="BI1101" t="s">
        <v>1083</v>
      </c>
      <c r="BJ1101" t="s">
        <v>7272</v>
      </c>
      <c r="BL1101" s="1">
        <v>1700</v>
      </c>
      <c r="BM1101" s="2">
        <v>45895</v>
      </c>
      <c r="BQ1101">
        <v>4121</v>
      </c>
      <c r="BR1101">
        <v>6475</v>
      </c>
      <c r="BS1101" t="s">
        <v>896</v>
      </c>
      <c r="BT1101" s="2">
        <v>45723</v>
      </c>
      <c r="BU1101">
        <v>899.96</v>
      </c>
      <c r="BW1101" t="s">
        <v>422</v>
      </c>
      <c r="BY1101" t="s">
        <v>7273</v>
      </c>
      <c r="BZ1101" s="2">
        <v>45723</v>
      </c>
      <c r="CC1101" s="2">
        <v>45723</v>
      </c>
      <c r="CD1101" t="s">
        <v>424</v>
      </c>
      <c r="CE1101">
        <v>799</v>
      </c>
      <c r="CF1101" s="2">
        <v>45723</v>
      </c>
      <c r="CJ1101" s="2">
        <v>45744</v>
      </c>
      <c r="CL1101" s="2">
        <v>45727</v>
      </c>
      <c r="CM1101" s="2">
        <v>45747</v>
      </c>
      <c r="CN1101" s="2">
        <v>45723</v>
      </c>
      <c r="CO1101" s="2">
        <v>45748</v>
      </c>
      <c r="CP1101" s="2">
        <v>45737</v>
      </c>
      <c r="CR1101" s="2">
        <v>45727</v>
      </c>
      <c r="CS1101" s="2">
        <v>45723</v>
      </c>
      <c r="CU1101" s="2">
        <v>45741</v>
      </c>
      <c r="CV1101" s="2">
        <v>45784</v>
      </c>
      <c r="CW1101" s="2">
        <v>45723</v>
      </c>
      <c r="CY1101" t="s">
        <v>424</v>
      </c>
      <c r="DB1101" s="2">
        <v>45729</v>
      </c>
      <c r="DD1101" s="2">
        <v>45723</v>
      </c>
      <c r="DE1101" s="2">
        <v>45729</v>
      </c>
      <c r="DF1101" s="2">
        <v>45776</v>
      </c>
      <c r="DI1101" s="2">
        <v>45777</v>
      </c>
      <c r="DJ1101" s="2">
        <v>45723</v>
      </c>
      <c r="DK1101" s="2">
        <v>45786</v>
      </c>
      <c r="DL1101" s="2">
        <v>45818</v>
      </c>
      <c r="DM1101" s="2">
        <v>45862</v>
      </c>
      <c r="DN1101" s="2">
        <v>45881</v>
      </c>
      <c r="DO1101" s="2">
        <v>45723</v>
      </c>
      <c r="DP1101" s="2">
        <v>45889</v>
      </c>
      <c r="DY1101">
        <v>954</v>
      </c>
      <c r="EE1101" s="1">
        <v>2422.9899999999998</v>
      </c>
      <c r="EF1101" t="s">
        <v>5964</v>
      </c>
      <c r="EG1101" t="s">
        <v>735</v>
      </c>
      <c r="EH1101" t="s">
        <v>3373</v>
      </c>
      <c r="EI1101" t="s">
        <v>4814</v>
      </c>
      <c r="EJ1101" t="s">
        <v>3282</v>
      </c>
      <c r="EK1101" t="s">
        <v>1591</v>
      </c>
    </row>
    <row r="1102" spans="1:141" hidden="1" x14ac:dyDescent="0.35">
      <c r="A1102">
        <v>4281</v>
      </c>
      <c r="B1102" t="s">
        <v>404</v>
      </c>
      <c r="C1102">
        <v>5259</v>
      </c>
      <c r="D1102" t="s">
        <v>5000</v>
      </c>
      <c r="E1102" t="s">
        <v>834</v>
      </c>
      <c r="F1102" t="s">
        <v>492</v>
      </c>
      <c r="G1102">
        <v>303</v>
      </c>
      <c r="H1102" t="s">
        <v>408</v>
      </c>
      <c r="I1102" t="s">
        <v>7274</v>
      </c>
      <c r="J1102" t="s">
        <v>7275</v>
      </c>
      <c r="K1102" t="s">
        <v>14</v>
      </c>
      <c r="L1102" t="s">
        <v>13</v>
      </c>
      <c r="M1102" t="s">
        <v>411</v>
      </c>
      <c r="N1102" t="s">
        <v>411</v>
      </c>
      <c r="O1102" t="s">
        <v>411</v>
      </c>
      <c r="P1102" t="s">
        <v>411</v>
      </c>
      <c r="Q1102" t="s">
        <v>411</v>
      </c>
      <c r="R1102" t="s">
        <v>411</v>
      </c>
      <c r="S1102" t="s">
        <v>411</v>
      </c>
      <c r="T1102" s="1">
        <v>162192.56</v>
      </c>
      <c r="U1102">
        <v>0</v>
      </c>
      <c r="V1102">
        <v>0</v>
      </c>
      <c r="W1102">
        <v>0</v>
      </c>
      <c r="X1102">
        <v>0</v>
      </c>
      <c r="Y1102">
        <v>0</v>
      </c>
      <c r="Z1102">
        <v>0</v>
      </c>
      <c r="AA1102">
        <v>0</v>
      </c>
      <c r="AB1102">
        <v>0</v>
      </c>
      <c r="AE1102" t="s">
        <v>412</v>
      </c>
      <c r="AG1102" s="2">
        <v>45790</v>
      </c>
      <c r="AH1102" s="1">
        <v>3042.04</v>
      </c>
      <c r="AI1102" s="2">
        <v>45729</v>
      </c>
      <c r="AJ1102" s="7">
        <v>2025</v>
      </c>
      <c r="AK1102" s="2">
        <v>45723</v>
      </c>
      <c r="AP1102" t="s">
        <v>3839</v>
      </c>
      <c r="AT1102" s="2">
        <v>46097</v>
      </c>
      <c r="AU1102" s="2">
        <v>46097</v>
      </c>
      <c r="AV1102" t="s">
        <v>414</v>
      </c>
      <c r="AW1102" s="2">
        <v>45715</v>
      </c>
      <c r="AX1102">
        <v>34828</v>
      </c>
      <c r="AY1102" s="1">
        <v>229931.86</v>
      </c>
      <c r="BA1102" t="s">
        <v>5003</v>
      </c>
      <c r="BB1102">
        <v>34828</v>
      </c>
      <c r="BD1102" t="s">
        <v>416</v>
      </c>
      <c r="BE1102" t="s">
        <v>417</v>
      </c>
      <c r="BF1102">
        <v>5561998322985</v>
      </c>
      <c r="BG1102" t="s">
        <v>7276</v>
      </c>
      <c r="BH1102">
        <v>73813290</v>
      </c>
      <c r="BI1102" t="s">
        <v>430</v>
      </c>
      <c r="BJ1102" t="s">
        <v>7277</v>
      </c>
      <c r="BL1102" s="1">
        <v>2500</v>
      </c>
      <c r="BQ1102">
        <v>4193</v>
      </c>
      <c r="BR1102">
        <v>6476</v>
      </c>
      <c r="BS1102" t="s">
        <v>648</v>
      </c>
      <c r="BT1102" s="2">
        <v>45715</v>
      </c>
      <c r="BU1102">
        <v>872.52</v>
      </c>
      <c r="BY1102" t="s">
        <v>7278</v>
      </c>
      <c r="BZ1102" s="2">
        <v>45715</v>
      </c>
      <c r="CA1102" s="2">
        <v>45763</v>
      </c>
      <c r="CC1102" s="2">
        <v>45723</v>
      </c>
      <c r="CD1102" t="s">
        <v>424</v>
      </c>
      <c r="CE1102">
        <v>788</v>
      </c>
      <c r="CF1102" s="2">
        <v>45715</v>
      </c>
      <c r="CJ1102" s="2">
        <v>45783</v>
      </c>
      <c r="CL1102" s="2">
        <v>45715</v>
      </c>
      <c r="CM1102" s="2">
        <v>45784</v>
      </c>
      <c r="CN1102" s="2">
        <v>45723</v>
      </c>
      <c r="CO1102" s="2">
        <v>45810</v>
      </c>
      <c r="CP1102" s="2">
        <v>45770</v>
      </c>
      <c r="CR1102" s="2">
        <v>45726</v>
      </c>
      <c r="CS1102" s="2">
        <v>45727</v>
      </c>
      <c r="CU1102" s="2">
        <v>45777</v>
      </c>
      <c r="CV1102" s="2">
        <v>45838</v>
      </c>
      <c r="CW1102" s="2">
        <v>45727</v>
      </c>
      <c r="CY1102" t="s">
        <v>424</v>
      </c>
      <c r="DD1102" s="2">
        <v>45730</v>
      </c>
      <c r="DF1102" s="2">
        <v>45791</v>
      </c>
      <c r="DI1102" s="2">
        <v>45796</v>
      </c>
      <c r="DJ1102" s="2">
        <v>45722</v>
      </c>
      <c r="DK1102" s="2">
        <v>45839</v>
      </c>
      <c r="DL1102" s="2">
        <v>45889</v>
      </c>
      <c r="DM1102" s="2">
        <v>45918</v>
      </c>
      <c r="DN1102" s="2">
        <v>46084</v>
      </c>
      <c r="DO1102" s="2">
        <v>45727</v>
      </c>
      <c r="DP1102" s="2">
        <v>46084</v>
      </c>
      <c r="DY1102">
        <v>1325</v>
      </c>
      <c r="EB1102" t="s">
        <v>7279</v>
      </c>
      <c r="EE1102" s="1">
        <v>2007.29</v>
      </c>
      <c r="EF1102" t="s">
        <v>2634</v>
      </c>
      <c r="EG1102" t="s">
        <v>1640</v>
      </c>
      <c r="EH1102" t="s">
        <v>4422</v>
      </c>
      <c r="EI1102" t="s">
        <v>3282</v>
      </c>
      <c r="EJ1102" t="s">
        <v>4126</v>
      </c>
      <c r="EK1102" t="s">
        <v>1591</v>
      </c>
    </row>
    <row r="1103" spans="1:141" hidden="1" x14ac:dyDescent="0.35">
      <c r="A1103">
        <v>4282</v>
      </c>
      <c r="B1103" t="s">
        <v>1352</v>
      </c>
      <c r="C1103">
        <v>5272</v>
      </c>
      <c r="D1103" t="s">
        <v>833</v>
      </c>
      <c r="E1103" t="s">
        <v>834</v>
      </c>
      <c r="F1103" t="s">
        <v>623</v>
      </c>
      <c r="G1103">
        <v>202</v>
      </c>
      <c r="H1103" t="s">
        <v>474</v>
      </c>
      <c r="I1103" t="s">
        <v>7280</v>
      </c>
      <c r="J1103" t="s">
        <v>7281</v>
      </c>
      <c r="K1103" t="s">
        <v>38</v>
      </c>
      <c r="L1103" t="s">
        <v>185</v>
      </c>
      <c r="M1103" t="s">
        <v>411</v>
      </c>
      <c r="N1103" t="s">
        <v>411</v>
      </c>
      <c r="O1103" t="s">
        <v>411</v>
      </c>
      <c r="P1103" t="s">
        <v>424</v>
      </c>
      <c r="Q1103" t="s">
        <v>424</v>
      </c>
      <c r="R1103" t="s">
        <v>411</v>
      </c>
      <c r="S1103" t="s">
        <v>411</v>
      </c>
      <c r="T1103" s="1">
        <v>154316.88</v>
      </c>
      <c r="U1103">
        <v>705</v>
      </c>
      <c r="V1103">
        <v>0</v>
      </c>
      <c r="W1103" s="1">
        <v>34481.86</v>
      </c>
      <c r="X1103" s="1">
        <v>19837</v>
      </c>
      <c r="Y1103">
        <v>0</v>
      </c>
      <c r="Z1103" s="1">
        <v>54318.86</v>
      </c>
      <c r="AA1103">
        <v>0</v>
      </c>
      <c r="AB1103">
        <v>0</v>
      </c>
      <c r="AE1103" t="s">
        <v>412</v>
      </c>
      <c r="AG1103" s="2">
        <v>45744</v>
      </c>
      <c r="AH1103" s="1">
        <v>2995.17</v>
      </c>
      <c r="AI1103" s="2">
        <v>45730</v>
      </c>
      <c r="AJ1103" s="7">
        <v>2025</v>
      </c>
      <c r="AK1103" s="2">
        <v>45723</v>
      </c>
      <c r="AP1103" t="s">
        <v>413</v>
      </c>
      <c r="AT1103" s="2">
        <v>45747</v>
      </c>
      <c r="AU1103" s="2">
        <v>45855</v>
      </c>
      <c r="AV1103" t="s">
        <v>414</v>
      </c>
      <c r="AW1103" s="2">
        <v>45716</v>
      </c>
      <c r="AX1103">
        <v>34863</v>
      </c>
      <c r="AY1103" s="1">
        <v>204000.08</v>
      </c>
      <c r="BA1103" t="s">
        <v>837</v>
      </c>
      <c r="BB1103">
        <v>34863</v>
      </c>
      <c r="BD1103" t="s">
        <v>478</v>
      </c>
      <c r="BE1103" t="s">
        <v>417</v>
      </c>
      <c r="BF1103">
        <v>5561984561311</v>
      </c>
      <c r="BG1103" t="s">
        <v>7282</v>
      </c>
      <c r="BH1103">
        <v>72910000</v>
      </c>
      <c r="BI1103" t="s">
        <v>2523</v>
      </c>
      <c r="BJ1103" t="s">
        <v>7283</v>
      </c>
      <c r="BL1103" s="1">
        <v>2200</v>
      </c>
      <c r="BQ1103">
        <v>3398</v>
      </c>
      <c r="BR1103">
        <v>6477</v>
      </c>
      <c r="BS1103" t="s">
        <v>806</v>
      </c>
      <c r="BT1103" s="2">
        <v>45716</v>
      </c>
      <c r="BU1103">
        <v>875.02</v>
      </c>
      <c r="BV1103" s="2">
        <v>45736</v>
      </c>
      <c r="BX1103" s="2">
        <v>45737</v>
      </c>
      <c r="BY1103" t="s">
        <v>7284</v>
      </c>
      <c r="BZ1103" s="2">
        <v>45716</v>
      </c>
      <c r="CA1103" s="2">
        <v>45736</v>
      </c>
      <c r="CB1103" t="s">
        <v>7285</v>
      </c>
      <c r="CC1103" s="2">
        <v>45722</v>
      </c>
      <c r="CD1103" t="s">
        <v>424</v>
      </c>
      <c r="CE1103">
        <v>39336</v>
      </c>
      <c r="CF1103" s="2">
        <v>45716</v>
      </c>
      <c r="CJ1103" s="2">
        <v>45737</v>
      </c>
      <c r="CL1103" s="2">
        <v>45716</v>
      </c>
      <c r="CM1103" s="2">
        <v>45740</v>
      </c>
      <c r="CN1103" s="2">
        <v>45722</v>
      </c>
      <c r="CO1103" s="2">
        <v>45748</v>
      </c>
      <c r="CP1103" s="2">
        <v>45730</v>
      </c>
      <c r="CR1103" s="2">
        <v>45726</v>
      </c>
      <c r="CS1103" s="2">
        <v>45727</v>
      </c>
      <c r="CU1103" s="2">
        <v>45734</v>
      </c>
      <c r="CV1103" s="2">
        <v>45783</v>
      </c>
      <c r="CW1103" s="2">
        <v>45727</v>
      </c>
      <c r="CX1103" s="2">
        <v>45743</v>
      </c>
      <c r="CY1103" t="s">
        <v>424</v>
      </c>
      <c r="CZ1103" s="2">
        <v>45743</v>
      </c>
      <c r="DC1103" s="2">
        <v>45743</v>
      </c>
      <c r="DD1103" s="2">
        <v>45722</v>
      </c>
      <c r="DF1103" s="2">
        <v>45744</v>
      </c>
      <c r="DI1103" s="2">
        <v>45747</v>
      </c>
      <c r="DJ1103" s="2">
        <v>45723</v>
      </c>
      <c r="DK1103" s="2">
        <v>45783</v>
      </c>
      <c r="DL1103" s="2">
        <v>45818</v>
      </c>
      <c r="DM1103" s="2">
        <v>45855</v>
      </c>
      <c r="DO1103" s="2">
        <v>45727</v>
      </c>
      <c r="DY1103">
        <v>39368</v>
      </c>
      <c r="EB1103" t="s">
        <v>6907</v>
      </c>
      <c r="EE1103" s="1">
        <v>4105.57</v>
      </c>
      <c r="EF1103" t="s">
        <v>5964</v>
      </c>
      <c r="EG1103" t="s">
        <v>735</v>
      </c>
      <c r="EH1103" t="s">
        <v>3373</v>
      </c>
      <c r="EI1103" t="s">
        <v>3282</v>
      </c>
      <c r="EJ1103" t="s">
        <v>4126</v>
      </c>
      <c r="EK1103" t="s">
        <v>1591</v>
      </c>
    </row>
    <row r="1104" spans="1:141" hidden="1" x14ac:dyDescent="0.35">
      <c r="A1104">
        <v>4283</v>
      </c>
      <c r="B1104" t="s">
        <v>1352</v>
      </c>
      <c r="C1104">
        <v>5273</v>
      </c>
      <c r="D1104" t="s">
        <v>833</v>
      </c>
      <c r="E1104" t="s">
        <v>834</v>
      </c>
      <c r="F1104" t="s">
        <v>526</v>
      </c>
      <c r="G1104">
        <v>301</v>
      </c>
      <c r="H1104" t="s">
        <v>474</v>
      </c>
      <c r="I1104" t="s">
        <v>7286</v>
      </c>
      <c r="J1104" t="s">
        <v>7287</v>
      </c>
      <c r="K1104" t="s">
        <v>38</v>
      </c>
      <c r="L1104" t="s">
        <v>108</v>
      </c>
      <c r="M1104" t="s">
        <v>411</v>
      </c>
      <c r="N1104" t="s">
        <v>411</v>
      </c>
      <c r="O1104" t="s">
        <v>411</v>
      </c>
      <c r="P1104" t="s">
        <v>424</v>
      </c>
      <c r="Q1104" t="s">
        <v>424</v>
      </c>
      <c r="R1104" t="s">
        <v>411</v>
      </c>
      <c r="S1104" t="s">
        <v>411</v>
      </c>
      <c r="T1104" s="1">
        <v>174585</v>
      </c>
      <c r="U1104" s="1">
        <v>1046.53</v>
      </c>
      <c r="V1104">
        <v>0</v>
      </c>
      <c r="W1104" s="1">
        <v>172000</v>
      </c>
      <c r="X1104" s="1">
        <v>2585</v>
      </c>
      <c r="Y1104">
        <v>0</v>
      </c>
      <c r="Z1104" s="1">
        <v>174585</v>
      </c>
      <c r="AA1104">
        <v>0</v>
      </c>
      <c r="AB1104">
        <v>0</v>
      </c>
      <c r="AD1104">
        <v>8787722663378</v>
      </c>
      <c r="AE1104" t="s">
        <v>412</v>
      </c>
      <c r="AG1104" s="2">
        <v>45741</v>
      </c>
      <c r="AH1104" s="1">
        <v>3335.86</v>
      </c>
      <c r="AI1104" s="2">
        <v>45729</v>
      </c>
      <c r="AJ1104" s="7">
        <v>2025</v>
      </c>
      <c r="AK1104" s="2">
        <v>45723</v>
      </c>
      <c r="AP1104" t="s">
        <v>413</v>
      </c>
      <c r="AT1104" s="2">
        <v>45742</v>
      </c>
      <c r="AU1104" s="2">
        <v>45805</v>
      </c>
      <c r="AV1104" t="s">
        <v>414</v>
      </c>
      <c r="AW1104" s="2">
        <v>45726</v>
      </c>
      <c r="AX1104">
        <v>34864</v>
      </c>
      <c r="AY1104" s="1">
        <v>220385</v>
      </c>
      <c r="BA1104" t="s">
        <v>837</v>
      </c>
      <c r="BB1104">
        <v>34864</v>
      </c>
      <c r="BD1104" t="s">
        <v>478</v>
      </c>
      <c r="BE1104" t="s">
        <v>417</v>
      </c>
      <c r="BF1104">
        <v>5561994287970</v>
      </c>
      <c r="BG1104" t="s">
        <v>7288</v>
      </c>
      <c r="BH1104">
        <v>72925251</v>
      </c>
      <c r="BI1104" t="s">
        <v>7289</v>
      </c>
      <c r="BJ1104" t="s">
        <v>7290</v>
      </c>
      <c r="BL1104" s="1">
        <v>3488.42</v>
      </c>
      <c r="BM1104" s="2">
        <v>45896</v>
      </c>
      <c r="BQ1104">
        <v>3420</v>
      </c>
      <c r="BR1104">
        <v>6478</v>
      </c>
      <c r="BS1104" t="s">
        <v>457</v>
      </c>
      <c r="BT1104" s="2">
        <v>45717</v>
      </c>
      <c r="BU1104">
        <v>891.23</v>
      </c>
      <c r="BV1104" s="2">
        <v>45733</v>
      </c>
      <c r="BX1104" s="2">
        <v>45736</v>
      </c>
      <c r="BY1104" t="s">
        <v>7291</v>
      </c>
      <c r="BZ1104" s="2">
        <v>45717</v>
      </c>
      <c r="CA1104" s="2">
        <v>45729</v>
      </c>
      <c r="CB1104" t="s">
        <v>7292</v>
      </c>
      <c r="CC1104" s="2">
        <v>45723</v>
      </c>
      <c r="CD1104" t="s">
        <v>424</v>
      </c>
      <c r="CE1104">
        <v>39323</v>
      </c>
      <c r="CF1104" s="2">
        <v>45717</v>
      </c>
      <c r="CJ1104" s="2">
        <v>45736</v>
      </c>
      <c r="CL1104" s="2">
        <v>45717</v>
      </c>
      <c r="CM1104" s="2">
        <v>45737</v>
      </c>
      <c r="CN1104" s="2">
        <v>45723</v>
      </c>
      <c r="CO1104" s="2">
        <v>45748</v>
      </c>
      <c r="CP1104" s="2">
        <v>45730</v>
      </c>
      <c r="CR1104" s="2">
        <v>45726</v>
      </c>
      <c r="CS1104" s="2">
        <v>45726</v>
      </c>
      <c r="CU1104" s="2">
        <v>45730</v>
      </c>
      <c r="CV1104" s="2">
        <v>45783</v>
      </c>
      <c r="CW1104" s="2">
        <v>45726</v>
      </c>
      <c r="CX1104" s="2">
        <v>45741</v>
      </c>
      <c r="CY1104" t="s">
        <v>424</v>
      </c>
      <c r="DD1104" s="2">
        <v>45723</v>
      </c>
      <c r="DF1104" s="2">
        <v>45741</v>
      </c>
      <c r="DI1104" s="2">
        <v>45742</v>
      </c>
      <c r="DJ1104" s="2">
        <v>45723</v>
      </c>
      <c r="DK1104" s="2">
        <v>45783</v>
      </c>
      <c r="DL1104" s="2">
        <v>45795</v>
      </c>
      <c r="DM1104" s="2">
        <v>45803</v>
      </c>
      <c r="DO1104" s="2">
        <v>45726</v>
      </c>
      <c r="DY1104">
        <v>39333</v>
      </c>
      <c r="EE1104" s="1">
        <v>4425.57</v>
      </c>
      <c r="EF1104" t="s">
        <v>2634</v>
      </c>
      <c r="EG1104" t="s">
        <v>1640</v>
      </c>
      <c r="EH1104" t="s">
        <v>3373</v>
      </c>
      <c r="EI1104" t="s">
        <v>3282</v>
      </c>
      <c r="EJ1104" t="s">
        <v>4126</v>
      </c>
      <c r="EK1104" t="s">
        <v>1591</v>
      </c>
    </row>
    <row r="1105" spans="1:141" hidden="1" x14ac:dyDescent="0.35">
      <c r="A1105">
        <v>4284</v>
      </c>
      <c r="B1105" t="s">
        <v>404</v>
      </c>
      <c r="C1105">
        <v>5271</v>
      </c>
      <c r="D1105" t="s">
        <v>5000</v>
      </c>
      <c r="E1105" t="s">
        <v>834</v>
      </c>
      <c r="F1105" t="s">
        <v>461</v>
      </c>
      <c r="G1105">
        <v>204</v>
      </c>
      <c r="H1105" t="s">
        <v>408</v>
      </c>
      <c r="I1105" t="s">
        <v>7293</v>
      </c>
      <c r="J1105" t="s">
        <v>7294</v>
      </c>
      <c r="K1105" t="s">
        <v>22</v>
      </c>
      <c r="L1105" t="s">
        <v>148</v>
      </c>
      <c r="M1105" t="s">
        <v>411</v>
      </c>
      <c r="N1105" t="s">
        <v>411</v>
      </c>
      <c r="O1105" t="s">
        <v>411</v>
      </c>
      <c r="P1105" t="s">
        <v>411</v>
      </c>
      <c r="Q1105" t="s">
        <v>411</v>
      </c>
      <c r="R1105" t="s">
        <v>411</v>
      </c>
      <c r="S1105" t="s">
        <v>411</v>
      </c>
      <c r="T1105" s="1">
        <v>162192.56</v>
      </c>
      <c r="U1105">
        <v>765</v>
      </c>
      <c r="V1105">
        <v>0</v>
      </c>
      <c r="W1105" s="1">
        <v>146248.56</v>
      </c>
      <c r="X1105" s="1">
        <v>15944</v>
      </c>
      <c r="Y1105">
        <v>0</v>
      </c>
      <c r="Z1105" s="1">
        <v>162192.56</v>
      </c>
      <c r="AA1105">
        <v>0</v>
      </c>
      <c r="AB1105">
        <v>0</v>
      </c>
      <c r="AD1105">
        <v>8787722676569</v>
      </c>
      <c r="AE1105" t="s">
        <v>412</v>
      </c>
      <c r="AG1105" s="2">
        <v>45771</v>
      </c>
      <c r="AH1105" s="1">
        <v>2952.18</v>
      </c>
      <c r="AI1105" s="2">
        <v>45730</v>
      </c>
      <c r="AJ1105" s="7">
        <v>2025</v>
      </c>
      <c r="AK1105" s="2">
        <v>45724</v>
      </c>
      <c r="AP1105" t="s">
        <v>413</v>
      </c>
      <c r="AT1105" s="2">
        <v>45944</v>
      </c>
      <c r="AU1105" s="2">
        <v>45944</v>
      </c>
      <c r="AV1105" t="s">
        <v>414</v>
      </c>
      <c r="AW1105" s="2">
        <v>45716</v>
      </c>
      <c r="AX1105">
        <v>34866</v>
      </c>
      <c r="AY1105" s="1">
        <v>221932.34</v>
      </c>
      <c r="BA1105" t="s">
        <v>5003</v>
      </c>
      <c r="BB1105">
        <v>34866</v>
      </c>
      <c r="BD1105" t="s">
        <v>445</v>
      </c>
      <c r="BE1105" t="s">
        <v>417</v>
      </c>
      <c r="BF1105">
        <v>5561999134401</v>
      </c>
      <c r="BG1105" t="s">
        <v>7295</v>
      </c>
      <c r="BH1105">
        <v>73870000</v>
      </c>
      <c r="BI1105" t="s">
        <v>7296</v>
      </c>
      <c r="BJ1105" t="s">
        <v>7297</v>
      </c>
      <c r="BL1105" s="1">
        <v>2550</v>
      </c>
      <c r="BM1105" s="2">
        <v>45888</v>
      </c>
      <c r="BQ1105">
        <v>4206</v>
      </c>
      <c r="BR1105">
        <v>6480</v>
      </c>
      <c r="BS1105" t="s">
        <v>490</v>
      </c>
      <c r="BT1105" s="2">
        <v>45716</v>
      </c>
      <c r="BU1105">
        <v>899.96</v>
      </c>
      <c r="BY1105" t="s">
        <v>7298</v>
      </c>
      <c r="BZ1105" s="2">
        <v>45716</v>
      </c>
      <c r="CC1105" s="2">
        <v>45726</v>
      </c>
      <c r="CD1105" t="s">
        <v>424</v>
      </c>
      <c r="CE1105">
        <v>808</v>
      </c>
      <c r="CF1105" s="2">
        <v>45716</v>
      </c>
      <c r="CG1105" s="2">
        <v>45726</v>
      </c>
      <c r="CI1105" s="2">
        <v>45727</v>
      </c>
      <c r="CJ1105" s="2">
        <v>45744</v>
      </c>
      <c r="CL1105" s="2">
        <v>45716</v>
      </c>
      <c r="CM1105" s="2">
        <v>45747</v>
      </c>
      <c r="CN1105" s="2">
        <v>45726</v>
      </c>
      <c r="CO1105" s="2">
        <v>45748</v>
      </c>
      <c r="CP1105" s="2">
        <v>45735</v>
      </c>
      <c r="CR1105" s="2">
        <v>45727</v>
      </c>
      <c r="CS1105" s="2">
        <v>45727</v>
      </c>
      <c r="CU1105" s="2">
        <v>45742</v>
      </c>
      <c r="CV1105" s="2">
        <v>45784</v>
      </c>
      <c r="CW1105" s="2">
        <v>45727</v>
      </c>
      <c r="CY1105" t="s">
        <v>424</v>
      </c>
      <c r="DB1105" s="2">
        <v>45728</v>
      </c>
      <c r="DD1105" s="2">
        <v>45728</v>
      </c>
      <c r="DE1105" s="2">
        <v>45728</v>
      </c>
      <c r="DF1105" s="2">
        <v>45771</v>
      </c>
      <c r="DI1105" s="2">
        <v>45772</v>
      </c>
      <c r="DJ1105" s="2">
        <v>45724</v>
      </c>
      <c r="DK1105" s="2">
        <v>45786</v>
      </c>
      <c r="DL1105" s="2">
        <v>45818</v>
      </c>
      <c r="DM1105" s="2">
        <v>45862</v>
      </c>
      <c r="DN1105" s="2">
        <v>45881</v>
      </c>
      <c r="DO1105" s="2">
        <v>45727</v>
      </c>
      <c r="DP1105" s="2">
        <v>45889</v>
      </c>
      <c r="DY1105">
        <v>982</v>
      </c>
      <c r="EE1105" s="1">
        <v>2007.29</v>
      </c>
      <c r="EF1105" t="s">
        <v>2634</v>
      </c>
      <c r="EG1105" t="s">
        <v>1640</v>
      </c>
      <c r="EH1105" t="s">
        <v>4422</v>
      </c>
      <c r="EI1105" t="s">
        <v>3282</v>
      </c>
      <c r="EJ1105" t="s">
        <v>4126</v>
      </c>
    </row>
    <row r="1106" spans="1:141" hidden="1" x14ac:dyDescent="0.35">
      <c r="A1106">
        <v>4285</v>
      </c>
      <c r="B1106" t="s">
        <v>404</v>
      </c>
      <c r="C1106">
        <v>5255</v>
      </c>
      <c r="D1106" t="s">
        <v>5000</v>
      </c>
      <c r="E1106" t="s">
        <v>834</v>
      </c>
      <c r="F1106" t="s">
        <v>623</v>
      </c>
      <c r="G1106">
        <v>201</v>
      </c>
      <c r="H1106" t="s">
        <v>408</v>
      </c>
      <c r="I1106" t="s">
        <v>7299</v>
      </c>
      <c r="J1106" t="s">
        <v>7300</v>
      </c>
      <c r="K1106" t="s">
        <v>22</v>
      </c>
      <c r="L1106" t="s">
        <v>148</v>
      </c>
      <c r="M1106" t="s">
        <v>411</v>
      </c>
      <c r="N1106" t="s">
        <v>411</v>
      </c>
      <c r="O1106" t="s">
        <v>411</v>
      </c>
      <c r="P1106" t="s">
        <v>411</v>
      </c>
      <c r="Q1106" t="s">
        <v>411</v>
      </c>
      <c r="R1106" t="s">
        <v>411</v>
      </c>
      <c r="S1106" t="s">
        <v>411</v>
      </c>
      <c r="T1106" s="1">
        <v>162803.6</v>
      </c>
      <c r="U1106">
        <v>822.85</v>
      </c>
      <c r="V1106">
        <v>0</v>
      </c>
      <c r="W1106" s="1">
        <v>142922.07</v>
      </c>
      <c r="X1106" s="1">
        <v>3361</v>
      </c>
      <c r="Y1106">
        <v>0</v>
      </c>
      <c r="Z1106" s="1">
        <v>146283.07</v>
      </c>
      <c r="AA1106">
        <v>0</v>
      </c>
      <c r="AB1106">
        <v>0</v>
      </c>
      <c r="AD1106">
        <v>8787722675759</v>
      </c>
      <c r="AE1106" t="s">
        <v>412</v>
      </c>
      <c r="AG1106" s="2">
        <v>45751</v>
      </c>
      <c r="AH1106" s="1">
        <v>3453.25</v>
      </c>
      <c r="AI1106" s="2">
        <v>45730</v>
      </c>
      <c r="AJ1106" s="7">
        <v>2025</v>
      </c>
      <c r="AK1106" s="2">
        <v>45724</v>
      </c>
      <c r="AP1106" t="s">
        <v>413</v>
      </c>
      <c r="AT1106" s="2">
        <v>45944</v>
      </c>
      <c r="AU1106" s="2">
        <v>45944</v>
      </c>
      <c r="AV1106" t="s">
        <v>414</v>
      </c>
      <c r="AW1106" s="2">
        <v>45714</v>
      </c>
      <c r="AX1106">
        <v>34865</v>
      </c>
      <c r="AY1106" s="1">
        <v>226933.2</v>
      </c>
      <c r="BA1106" t="s">
        <v>5003</v>
      </c>
      <c r="BB1106">
        <v>34865</v>
      </c>
      <c r="BD1106" t="s">
        <v>416</v>
      </c>
      <c r="BE1106" t="s">
        <v>417</v>
      </c>
      <c r="BF1106">
        <v>5561996492254</v>
      </c>
      <c r="BG1106" t="s">
        <v>7301</v>
      </c>
      <c r="BH1106">
        <v>73801610</v>
      </c>
      <c r="BI1106" t="s">
        <v>1231</v>
      </c>
      <c r="BJ1106" t="s">
        <v>7302</v>
      </c>
      <c r="BL1106" s="1">
        <v>2760.14</v>
      </c>
      <c r="BQ1106">
        <v>4142</v>
      </c>
      <c r="BR1106">
        <v>6479</v>
      </c>
      <c r="BS1106" t="s">
        <v>432</v>
      </c>
      <c r="BT1106" s="2">
        <v>45714</v>
      </c>
      <c r="BU1106">
        <v>899.96</v>
      </c>
      <c r="BY1106" t="s">
        <v>7303</v>
      </c>
      <c r="BZ1106" s="2">
        <v>45714</v>
      </c>
      <c r="CC1106" s="2">
        <v>45726</v>
      </c>
      <c r="CD1106" t="s">
        <v>424</v>
      </c>
      <c r="CE1106">
        <v>861</v>
      </c>
      <c r="CF1106" s="2">
        <v>45714</v>
      </c>
      <c r="CJ1106" s="2">
        <v>45744</v>
      </c>
      <c r="CL1106" s="2">
        <v>45714</v>
      </c>
      <c r="CM1106" s="2">
        <v>45747</v>
      </c>
      <c r="CN1106" s="2">
        <v>45726</v>
      </c>
      <c r="CO1106" s="2">
        <v>45748</v>
      </c>
      <c r="CP1106" s="2">
        <v>45734</v>
      </c>
      <c r="CR1106" s="2">
        <v>45727</v>
      </c>
      <c r="CS1106" s="2">
        <v>45723</v>
      </c>
      <c r="CU1106" s="2">
        <v>45736</v>
      </c>
      <c r="CV1106" s="2">
        <v>45784</v>
      </c>
      <c r="CW1106" s="2">
        <v>45723</v>
      </c>
      <c r="CY1106" t="s">
        <v>424</v>
      </c>
      <c r="DB1106" s="2">
        <v>45728</v>
      </c>
      <c r="DD1106" s="2">
        <v>45740</v>
      </c>
      <c r="DE1106" s="2">
        <v>45728</v>
      </c>
      <c r="DF1106" s="2">
        <v>45751</v>
      </c>
      <c r="DI1106" s="2">
        <v>45754</v>
      </c>
      <c r="DJ1106" s="2">
        <v>45723</v>
      </c>
      <c r="DK1106" s="2">
        <v>45786</v>
      </c>
      <c r="DL1106" s="2">
        <v>45848</v>
      </c>
      <c r="DM1106" s="2">
        <v>45862</v>
      </c>
      <c r="DN1106" s="2">
        <v>45881</v>
      </c>
      <c r="DO1106" s="2">
        <v>45723</v>
      </c>
      <c r="DP1106" s="2">
        <v>45889</v>
      </c>
      <c r="DY1106">
        <v>893</v>
      </c>
      <c r="EE1106" s="1">
        <v>1922.74</v>
      </c>
      <c r="EG1106" t="s">
        <v>1640</v>
      </c>
      <c r="EH1106" t="s">
        <v>4422</v>
      </c>
      <c r="EI1106" t="s">
        <v>3282</v>
      </c>
      <c r="EJ1106" t="s">
        <v>4126</v>
      </c>
      <c r="EK1106" t="s">
        <v>1591</v>
      </c>
    </row>
    <row r="1107" spans="1:141" hidden="1" x14ac:dyDescent="0.35">
      <c r="A1107">
        <v>4286</v>
      </c>
      <c r="B1107" t="s">
        <v>404</v>
      </c>
      <c r="C1107">
        <v>5263</v>
      </c>
      <c r="D1107" t="s">
        <v>5000</v>
      </c>
      <c r="E1107" t="s">
        <v>834</v>
      </c>
      <c r="F1107" t="s">
        <v>407</v>
      </c>
      <c r="G1107">
        <v>203</v>
      </c>
      <c r="H1107" t="s">
        <v>408</v>
      </c>
      <c r="I1107" t="s">
        <v>7304</v>
      </c>
      <c r="J1107" t="s">
        <v>7305</v>
      </c>
      <c r="K1107" t="s">
        <v>22</v>
      </c>
      <c r="L1107" t="s">
        <v>47</v>
      </c>
      <c r="M1107" t="s">
        <v>411</v>
      </c>
      <c r="N1107" t="s">
        <v>411</v>
      </c>
      <c r="O1107" t="s">
        <v>411</v>
      </c>
      <c r="P1107" t="s">
        <v>411</v>
      </c>
      <c r="Q1107" t="s">
        <v>411</v>
      </c>
      <c r="R1107" t="s">
        <v>411</v>
      </c>
      <c r="S1107" t="s">
        <v>411</v>
      </c>
      <c r="T1107" s="1">
        <v>148382.89000000001</v>
      </c>
      <c r="U1107">
        <v>505.7</v>
      </c>
      <c r="V1107">
        <v>0</v>
      </c>
      <c r="W1107" s="1">
        <v>98738.89</v>
      </c>
      <c r="X1107" s="1">
        <v>49644</v>
      </c>
      <c r="Y1107">
        <v>0</v>
      </c>
      <c r="Z1107" s="1">
        <v>148382.89000000001</v>
      </c>
      <c r="AA1107">
        <v>0</v>
      </c>
      <c r="AB1107">
        <v>0</v>
      </c>
      <c r="AD1107">
        <v>8787722653879</v>
      </c>
      <c r="AE1107" t="s">
        <v>412</v>
      </c>
      <c r="AG1107" s="2">
        <v>45784</v>
      </c>
      <c r="AH1107" s="1">
        <v>2645.36</v>
      </c>
      <c r="AI1107" s="2">
        <v>45730</v>
      </c>
      <c r="AJ1107" s="7">
        <v>2025</v>
      </c>
      <c r="AK1107" s="2">
        <v>45726</v>
      </c>
      <c r="AP1107" t="s">
        <v>413</v>
      </c>
      <c r="AT1107" s="2">
        <v>45944</v>
      </c>
      <c r="AU1107" s="2">
        <v>45944</v>
      </c>
      <c r="AV1107" t="s">
        <v>414</v>
      </c>
      <c r="AW1107" s="2">
        <v>45715</v>
      </c>
      <c r="AX1107">
        <v>34904</v>
      </c>
      <c r="AY1107" s="1">
        <v>219931.06</v>
      </c>
      <c r="BA1107" t="s">
        <v>5003</v>
      </c>
      <c r="BB1107">
        <v>34904</v>
      </c>
      <c r="BC1107" t="s">
        <v>7306</v>
      </c>
      <c r="BD1107" t="s">
        <v>445</v>
      </c>
      <c r="BE1107" t="s">
        <v>417</v>
      </c>
      <c r="BF1107">
        <v>5561998715741</v>
      </c>
      <c r="BG1107" t="s">
        <v>7307</v>
      </c>
      <c r="BH1107">
        <v>73870000</v>
      </c>
      <c r="BI1107" t="s">
        <v>867</v>
      </c>
      <c r="BJ1107" t="s">
        <v>7308</v>
      </c>
      <c r="BL1107" s="1">
        <v>1685.66</v>
      </c>
      <c r="BM1107" s="2">
        <v>45893</v>
      </c>
      <c r="BO1107" t="s">
        <v>6998</v>
      </c>
      <c r="BP1107" t="s">
        <v>7309</v>
      </c>
      <c r="BQ1107">
        <v>4152</v>
      </c>
      <c r="BR1107">
        <v>6481</v>
      </c>
      <c r="BS1107" t="s">
        <v>449</v>
      </c>
      <c r="BT1107" s="2">
        <v>45727</v>
      </c>
      <c r="BU1107">
        <v>889.9</v>
      </c>
      <c r="BW1107" t="s">
        <v>422</v>
      </c>
      <c r="BY1107" t="s">
        <v>7310</v>
      </c>
      <c r="BZ1107" s="2">
        <v>45727</v>
      </c>
      <c r="CC1107" s="2">
        <v>45722</v>
      </c>
      <c r="CD1107" t="s">
        <v>424</v>
      </c>
      <c r="CE1107" t="s">
        <v>7311</v>
      </c>
      <c r="CF1107" s="2">
        <v>45727</v>
      </c>
      <c r="CJ1107" s="2">
        <v>45763</v>
      </c>
      <c r="CL1107" s="2">
        <v>45728</v>
      </c>
      <c r="CM1107" s="2">
        <v>45771</v>
      </c>
      <c r="CN1107" s="2">
        <v>45722</v>
      </c>
      <c r="CO1107" s="2">
        <v>45748</v>
      </c>
      <c r="CP1107" s="2">
        <v>45750</v>
      </c>
      <c r="CR1107" s="2">
        <v>45726</v>
      </c>
      <c r="CS1107" s="2">
        <v>45728</v>
      </c>
      <c r="CU1107" s="2">
        <v>45755</v>
      </c>
      <c r="CV1107" s="2">
        <v>45784</v>
      </c>
      <c r="CW1107" s="2">
        <v>45728</v>
      </c>
      <c r="CY1107" t="s">
        <v>424</v>
      </c>
      <c r="DB1107" s="2">
        <v>45729</v>
      </c>
      <c r="DD1107" s="2">
        <v>45737</v>
      </c>
      <c r="DE1107" s="2">
        <v>45729</v>
      </c>
      <c r="DF1107" s="2">
        <v>45785</v>
      </c>
      <c r="DI1107" s="2">
        <v>45789</v>
      </c>
      <c r="DJ1107" s="2">
        <v>45726</v>
      </c>
      <c r="DK1107" s="2">
        <v>45786</v>
      </c>
      <c r="DL1107" s="2">
        <v>45818</v>
      </c>
      <c r="DM1107" s="2">
        <v>45862</v>
      </c>
      <c r="DN1107" s="2">
        <v>45881</v>
      </c>
      <c r="DO1107" s="2">
        <v>45728</v>
      </c>
      <c r="DP1107" s="2">
        <v>45889</v>
      </c>
      <c r="DY1107">
        <v>1124</v>
      </c>
      <c r="EB1107" t="s">
        <v>7312</v>
      </c>
      <c r="EE1107" s="1">
        <v>2436</v>
      </c>
      <c r="EG1107" t="s">
        <v>3289</v>
      </c>
      <c r="EH1107" t="s">
        <v>3373</v>
      </c>
      <c r="EI1107" t="s">
        <v>6782</v>
      </c>
      <c r="EJ1107" t="s">
        <v>3282</v>
      </c>
      <c r="EK1107" t="s">
        <v>1591</v>
      </c>
    </row>
    <row r="1108" spans="1:141" hidden="1" x14ac:dyDescent="0.35">
      <c r="A1108">
        <v>4287</v>
      </c>
      <c r="B1108" t="s">
        <v>404</v>
      </c>
      <c r="C1108">
        <v>5257</v>
      </c>
      <c r="D1108" t="s">
        <v>833</v>
      </c>
      <c r="E1108" t="s">
        <v>834</v>
      </c>
      <c r="F1108" t="s">
        <v>451</v>
      </c>
      <c r="G1108">
        <v>301</v>
      </c>
      <c r="H1108" t="s">
        <v>474</v>
      </c>
      <c r="I1108" t="s">
        <v>7313</v>
      </c>
      <c r="J1108" t="s">
        <v>7314</v>
      </c>
      <c r="K1108" t="s">
        <v>44</v>
      </c>
      <c r="L1108" t="s">
        <v>192</v>
      </c>
      <c r="M1108" t="s">
        <v>411</v>
      </c>
      <c r="N1108" t="s">
        <v>411</v>
      </c>
      <c r="O1108" t="s">
        <v>411</v>
      </c>
      <c r="P1108" t="s">
        <v>424</v>
      </c>
      <c r="Q1108" t="s">
        <v>424</v>
      </c>
      <c r="R1108" t="s">
        <v>411</v>
      </c>
      <c r="S1108" t="s">
        <v>411</v>
      </c>
      <c r="T1108" s="1">
        <v>160905.73000000001</v>
      </c>
      <c r="U1108">
        <v>509.43</v>
      </c>
      <c r="V1108">
        <v>0</v>
      </c>
      <c r="W1108" s="1">
        <v>105955.7</v>
      </c>
      <c r="X1108" s="1">
        <v>94951</v>
      </c>
      <c r="Y1108">
        <v>0</v>
      </c>
      <c r="Z1108" s="1">
        <v>200906.7</v>
      </c>
      <c r="AA1108">
        <v>0</v>
      </c>
      <c r="AB1108">
        <v>0</v>
      </c>
      <c r="AD1108">
        <v>8787722697337</v>
      </c>
      <c r="AE1108" t="s">
        <v>412</v>
      </c>
      <c r="AG1108" s="2">
        <v>45741</v>
      </c>
      <c r="AH1108" s="1">
        <v>2926.56</v>
      </c>
      <c r="AI1108" s="2">
        <v>45729</v>
      </c>
      <c r="AJ1108" s="7">
        <v>2025</v>
      </c>
      <c r="AK1108" s="2">
        <v>45726</v>
      </c>
      <c r="AP1108" t="s">
        <v>413</v>
      </c>
      <c r="AT1108" s="2">
        <v>46048</v>
      </c>
      <c r="AU1108" s="2">
        <v>46048</v>
      </c>
      <c r="AV1108" t="s">
        <v>414</v>
      </c>
      <c r="AW1108" s="2">
        <v>45714</v>
      </c>
      <c r="AX1108">
        <v>34931</v>
      </c>
      <c r="AY1108" s="1">
        <v>208001.73</v>
      </c>
      <c r="BA1108" t="s">
        <v>837</v>
      </c>
      <c r="BB1108">
        <v>34931</v>
      </c>
      <c r="BD1108" t="s">
        <v>478</v>
      </c>
      <c r="BE1108" t="s">
        <v>417</v>
      </c>
      <c r="BF1108">
        <v>5561986245699</v>
      </c>
      <c r="BG1108" t="s">
        <v>7315</v>
      </c>
      <c r="BH1108">
        <v>72910000</v>
      </c>
      <c r="BI1108" t="s">
        <v>3797</v>
      </c>
      <c r="BJ1108" t="s">
        <v>7316</v>
      </c>
      <c r="BL1108" s="1">
        <v>1698.12</v>
      </c>
      <c r="BM1108" s="2">
        <v>45894</v>
      </c>
      <c r="BQ1108">
        <v>3452</v>
      </c>
      <c r="BR1108">
        <v>6486</v>
      </c>
      <c r="BS1108" t="s">
        <v>4010</v>
      </c>
      <c r="BT1108" s="2">
        <v>45714</v>
      </c>
      <c r="BU1108">
        <v>828.64</v>
      </c>
      <c r="BV1108" s="2">
        <v>45733</v>
      </c>
      <c r="BW1108" t="s">
        <v>422</v>
      </c>
      <c r="BX1108" s="2">
        <v>45736</v>
      </c>
      <c r="BY1108" t="s">
        <v>7317</v>
      </c>
      <c r="BZ1108" s="2">
        <v>45714</v>
      </c>
      <c r="CA1108" s="2">
        <v>45729</v>
      </c>
      <c r="CB1108" t="s">
        <v>7318</v>
      </c>
      <c r="CC1108" s="2">
        <v>45726</v>
      </c>
      <c r="CD1108" t="s">
        <v>424</v>
      </c>
      <c r="CE1108">
        <v>39324</v>
      </c>
      <c r="CF1108" s="2">
        <v>45714</v>
      </c>
      <c r="CJ1108" s="2">
        <v>45736</v>
      </c>
      <c r="CL1108" s="2">
        <v>45714</v>
      </c>
      <c r="CM1108" s="2">
        <v>45737</v>
      </c>
      <c r="CN1108" s="2">
        <v>45726</v>
      </c>
      <c r="CO1108" s="2">
        <v>45748</v>
      </c>
      <c r="CP1108" s="2">
        <v>45730</v>
      </c>
      <c r="CR1108" s="2">
        <v>45727</v>
      </c>
      <c r="CS1108" s="2">
        <v>45727</v>
      </c>
      <c r="CU1108" s="2">
        <v>45730</v>
      </c>
      <c r="CV1108" s="2">
        <v>45783</v>
      </c>
      <c r="CW1108" s="2">
        <v>45727</v>
      </c>
      <c r="CX1108" s="2">
        <v>45741</v>
      </c>
      <c r="CY1108" t="s">
        <v>424</v>
      </c>
      <c r="DD1108" s="2">
        <v>45726</v>
      </c>
      <c r="DF1108" s="2">
        <v>45741</v>
      </c>
      <c r="DI1108" s="2">
        <v>45742</v>
      </c>
      <c r="DJ1108" s="2">
        <v>45726</v>
      </c>
      <c r="DK1108" s="2">
        <v>45783</v>
      </c>
      <c r="DL1108" s="2">
        <v>45799</v>
      </c>
      <c r="DM1108" s="2">
        <v>45803</v>
      </c>
      <c r="DN1108" s="2">
        <v>46044</v>
      </c>
      <c r="DO1108" s="2">
        <v>45727</v>
      </c>
      <c r="DP1108" s="2">
        <v>46044</v>
      </c>
      <c r="DY1108">
        <v>39334</v>
      </c>
      <c r="EE1108" s="1">
        <v>4165.57</v>
      </c>
      <c r="EF1108" t="s">
        <v>2634</v>
      </c>
      <c r="EG1108" t="s">
        <v>1640</v>
      </c>
      <c r="EH1108" t="s">
        <v>3373</v>
      </c>
      <c r="EI1108" t="s">
        <v>3282</v>
      </c>
      <c r="EJ1108" t="s">
        <v>4126</v>
      </c>
      <c r="EK1108" t="s">
        <v>1591</v>
      </c>
    </row>
    <row r="1109" spans="1:141" hidden="1" x14ac:dyDescent="0.35">
      <c r="A1109">
        <v>4288</v>
      </c>
      <c r="B1109" t="s">
        <v>561</v>
      </c>
      <c r="C1109">
        <v>5252</v>
      </c>
      <c r="D1109" t="s">
        <v>5000</v>
      </c>
      <c r="E1109" t="s">
        <v>834</v>
      </c>
      <c r="F1109" t="s">
        <v>532</v>
      </c>
      <c r="G1109">
        <v>201</v>
      </c>
      <c r="H1109" t="s">
        <v>408</v>
      </c>
      <c r="I1109" t="s">
        <v>7319</v>
      </c>
      <c r="J1109" t="s">
        <v>7320</v>
      </c>
      <c r="K1109" t="s">
        <v>22</v>
      </c>
      <c r="L1109" t="s">
        <v>21</v>
      </c>
      <c r="M1109" t="s">
        <v>411</v>
      </c>
      <c r="N1109" t="s">
        <v>411</v>
      </c>
      <c r="O1109" t="s">
        <v>411</v>
      </c>
      <c r="P1109" t="s">
        <v>411</v>
      </c>
      <c r="Q1109" t="s">
        <v>411</v>
      </c>
      <c r="R1109" t="s">
        <v>411</v>
      </c>
      <c r="S1109" t="s">
        <v>411</v>
      </c>
      <c r="T1109" s="1">
        <v>150666.97</v>
      </c>
      <c r="U1109">
        <v>630</v>
      </c>
      <c r="V1109">
        <v>0</v>
      </c>
      <c r="W1109" s="1">
        <v>119926.97</v>
      </c>
      <c r="X1109" s="1">
        <v>30740</v>
      </c>
      <c r="Y1109">
        <v>0</v>
      </c>
      <c r="Z1109" s="1">
        <v>150666.97</v>
      </c>
      <c r="AA1109">
        <v>0</v>
      </c>
      <c r="AB1109">
        <v>0</v>
      </c>
      <c r="AE1109" t="s">
        <v>412</v>
      </c>
      <c r="AH1109">
        <v>0</v>
      </c>
      <c r="AK1109" s="2">
        <v>45726</v>
      </c>
      <c r="AP1109" t="s">
        <v>413</v>
      </c>
      <c r="AT1109" s="2">
        <v>45751</v>
      </c>
      <c r="AU1109" s="2">
        <v>45751</v>
      </c>
      <c r="AV1109" t="s">
        <v>561</v>
      </c>
      <c r="AW1109" s="2">
        <v>45714</v>
      </c>
      <c r="AX1109">
        <v>34905</v>
      </c>
      <c r="AY1109" s="1">
        <v>221934.36</v>
      </c>
      <c r="BA1109" t="s">
        <v>5003</v>
      </c>
      <c r="BB1109">
        <v>34905</v>
      </c>
      <c r="BD1109" t="s">
        <v>416</v>
      </c>
      <c r="BE1109" t="s">
        <v>417</v>
      </c>
      <c r="BF1109">
        <v>5561994435057</v>
      </c>
      <c r="BG1109" t="s">
        <v>7321</v>
      </c>
      <c r="BH1109">
        <v>73808820</v>
      </c>
      <c r="BI1109" t="s">
        <v>1267</v>
      </c>
      <c r="BJ1109" t="s">
        <v>7322</v>
      </c>
      <c r="BL1109" s="1">
        <v>2100</v>
      </c>
      <c r="BM1109" s="2">
        <v>45894</v>
      </c>
      <c r="BQ1109">
        <v>4110</v>
      </c>
      <c r="BR1109">
        <v>6482</v>
      </c>
      <c r="BS1109" t="s">
        <v>449</v>
      </c>
      <c r="BY1109" t="s">
        <v>7323</v>
      </c>
      <c r="CC1109" s="2">
        <v>45727</v>
      </c>
      <c r="CN1109" s="2">
        <v>45727</v>
      </c>
      <c r="CO1109" s="2">
        <v>45748</v>
      </c>
      <c r="CR1109" s="2">
        <v>45728</v>
      </c>
      <c r="CS1109" s="2">
        <v>45727</v>
      </c>
      <c r="CW1109" s="2">
        <v>45727</v>
      </c>
      <c r="CY1109" t="s">
        <v>424</v>
      </c>
      <c r="DB1109" s="2">
        <v>45729</v>
      </c>
      <c r="DE1109" s="2">
        <v>45729</v>
      </c>
      <c r="DJ1109" s="2">
        <v>45726</v>
      </c>
      <c r="DO1109" s="2">
        <v>45727</v>
      </c>
      <c r="EF1109" t="s">
        <v>2634</v>
      </c>
      <c r="EG1109" t="s">
        <v>1640</v>
      </c>
      <c r="EH1109" t="s">
        <v>3373</v>
      </c>
      <c r="EI1109" t="s">
        <v>7324</v>
      </c>
      <c r="EJ1109" t="s">
        <v>6781</v>
      </c>
      <c r="EK1109" t="s">
        <v>3786</v>
      </c>
    </row>
    <row r="1110" spans="1:141" hidden="1" x14ac:dyDescent="0.35">
      <c r="A1110">
        <v>4289</v>
      </c>
      <c r="B1110" t="s">
        <v>404</v>
      </c>
      <c r="C1110">
        <v>5270</v>
      </c>
      <c r="D1110" t="s">
        <v>5000</v>
      </c>
      <c r="E1110" t="s">
        <v>834</v>
      </c>
      <c r="F1110" t="s">
        <v>492</v>
      </c>
      <c r="G1110">
        <v>102</v>
      </c>
      <c r="H1110" t="s">
        <v>408</v>
      </c>
      <c r="I1110" t="s">
        <v>7325</v>
      </c>
      <c r="J1110" t="s">
        <v>7326</v>
      </c>
      <c r="K1110" t="s">
        <v>37</v>
      </c>
      <c r="L1110" t="s">
        <v>59</v>
      </c>
      <c r="M1110" t="s">
        <v>411</v>
      </c>
      <c r="N1110" t="s">
        <v>411</v>
      </c>
      <c r="O1110" t="s">
        <v>411</v>
      </c>
      <c r="P1110" t="s">
        <v>411</v>
      </c>
      <c r="Q1110" t="s">
        <v>411</v>
      </c>
      <c r="R1110" t="s">
        <v>411</v>
      </c>
      <c r="S1110" t="s">
        <v>411</v>
      </c>
      <c r="T1110" s="1">
        <v>143619.72</v>
      </c>
      <c r="U1110">
        <v>455.4</v>
      </c>
      <c r="V1110">
        <v>0</v>
      </c>
      <c r="W1110" s="1">
        <v>88547.29</v>
      </c>
      <c r="X1110" s="1">
        <v>55000</v>
      </c>
      <c r="Y1110">
        <v>0</v>
      </c>
      <c r="Z1110" s="1">
        <v>143547.29</v>
      </c>
      <c r="AA1110">
        <v>0</v>
      </c>
      <c r="AB1110">
        <v>0</v>
      </c>
      <c r="AD1110">
        <v>8787722667322</v>
      </c>
      <c r="AE1110" t="s">
        <v>412</v>
      </c>
      <c r="AG1110" s="2">
        <v>45771</v>
      </c>
      <c r="AH1110" s="1">
        <v>2607.4899999999998</v>
      </c>
      <c r="AI1110" s="2">
        <v>45730</v>
      </c>
      <c r="AJ1110" s="7">
        <v>2025</v>
      </c>
      <c r="AK1110" s="2">
        <v>45726</v>
      </c>
      <c r="AP1110" t="s">
        <v>413</v>
      </c>
      <c r="AT1110" s="2">
        <v>45944</v>
      </c>
      <c r="AU1110" s="2">
        <v>45944</v>
      </c>
      <c r="AV1110" t="s">
        <v>414</v>
      </c>
      <c r="AW1110" s="2">
        <v>45716</v>
      </c>
      <c r="AX1110">
        <v>34906</v>
      </c>
      <c r="AY1110" s="1">
        <v>216929.65</v>
      </c>
      <c r="BA1110" t="s">
        <v>5003</v>
      </c>
      <c r="BB1110">
        <v>34906</v>
      </c>
      <c r="BC1110" t="s">
        <v>7327</v>
      </c>
      <c r="BD1110" t="s">
        <v>416</v>
      </c>
      <c r="BE1110" t="s">
        <v>417</v>
      </c>
      <c r="BF1110">
        <v>5562996655300</v>
      </c>
      <c r="BG1110" t="s">
        <v>7328</v>
      </c>
      <c r="BH1110">
        <v>73802436</v>
      </c>
      <c r="BI1110" t="s">
        <v>825</v>
      </c>
      <c r="BJ1110" t="s">
        <v>7329</v>
      </c>
      <c r="BL1110" s="1">
        <v>15180</v>
      </c>
      <c r="BM1110" s="2">
        <v>45896</v>
      </c>
      <c r="BO1110" t="s">
        <v>7330</v>
      </c>
      <c r="BP1110" t="s">
        <v>7331</v>
      </c>
      <c r="BQ1110">
        <v>4184</v>
      </c>
      <c r="BR1110">
        <v>6483</v>
      </c>
      <c r="BS1110" t="s">
        <v>440</v>
      </c>
      <c r="BT1110" s="2">
        <v>45730</v>
      </c>
      <c r="BU1110">
        <v>899.96</v>
      </c>
      <c r="BW1110" t="s">
        <v>422</v>
      </c>
      <c r="BY1110" t="s">
        <v>7332</v>
      </c>
      <c r="BZ1110" s="2">
        <v>45730</v>
      </c>
      <c r="CC1110" s="2">
        <v>45727</v>
      </c>
      <c r="CD1110" t="s">
        <v>424</v>
      </c>
      <c r="CE1110">
        <v>806</v>
      </c>
      <c r="CF1110" s="2">
        <v>45730</v>
      </c>
      <c r="CJ1110" s="2">
        <v>45744</v>
      </c>
      <c r="CL1110" s="2">
        <v>45733</v>
      </c>
      <c r="CM1110" s="2">
        <v>45747</v>
      </c>
      <c r="CN1110" s="2">
        <v>45727</v>
      </c>
      <c r="CO1110" s="2">
        <v>45748</v>
      </c>
      <c r="CP1110" s="2">
        <v>45734</v>
      </c>
      <c r="CR1110" s="2">
        <v>45728</v>
      </c>
      <c r="CS1110" s="2">
        <v>45728</v>
      </c>
      <c r="CU1110" s="2">
        <v>45736</v>
      </c>
      <c r="CV1110" s="2">
        <v>45784</v>
      </c>
      <c r="CW1110" s="2">
        <v>45728</v>
      </c>
      <c r="CY1110" t="s">
        <v>424</v>
      </c>
      <c r="DD1110" s="2">
        <v>45737</v>
      </c>
      <c r="DF1110" s="2">
        <v>45771</v>
      </c>
      <c r="DI1110" s="2">
        <v>45772</v>
      </c>
      <c r="DJ1110" s="2">
        <v>45728</v>
      </c>
      <c r="DK1110" s="2">
        <v>45786</v>
      </c>
      <c r="DL1110" s="2">
        <v>45818</v>
      </c>
      <c r="DM1110" s="2">
        <v>45862</v>
      </c>
      <c r="DN1110" s="2">
        <v>45881</v>
      </c>
      <c r="DO1110" s="2">
        <v>45728</v>
      </c>
      <c r="DP1110" s="2">
        <v>45889</v>
      </c>
      <c r="DY1110">
        <v>890</v>
      </c>
      <c r="EE1110" s="1">
        <v>2471.7600000000002</v>
      </c>
      <c r="EG1110" t="s">
        <v>735</v>
      </c>
      <c r="EH1110" t="s">
        <v>3373</v>
      </c>
      <c r="EI1110" t="s">
        <v>5096</v>
      </c>
      <c r="EK1110" t="s">
        <v>1591</v>
      </c>
    </row>
    <row r="1111" spans="1:141" hidden="1" x14ac:dyDescent="0.35">
      <c r="A1111">
        <v>4290</v>
      </c>
      <c r="B1111" t="s">
        <v>404</v>
      </c>
      <c r="C1111">
        <v>5288</v>
      </c>
      <c r="D1111" t="s">
        <v>808</v>
      </c>
      <c r="E1111" t="s">
        <v>472</v>
      </c>
      <c r="F1111" t="s">
        <v>809</v>
      </c>
      <c r="G1111">
        <v>202</v>
      </c>
      <c r="H1111" t="s">
        <v>810</v>
      </c>
      <c r="I1111" t="s">
        <v>7333</v>
      </c>
      <c r="J1111" t="s">
        <v>7334</v>
      </c>
      <c r="K1111" t="s">
        <v>32</v>
      </c>
      <c r="L1111" t="s">
        <v>83</v>
      </c>
      <c r="M1111" t="s">
        <v>411</v>
      </c>
      <c r="N1111" t="s">
        <v>411</v>
      </c>
      <c r="O1111" t="s">
        <v>411</v>
      </c>
      <c r="P1111" t="s">
        <v>411</v>
      </c>
      <c r="Q1111" t="s">
        <v>411</v>
      </c>
      <c r="R1111" t="s">
        <v>411</v>
      </c>
      <c r="S1111" t="s">
        <v>411</v>
      </c>
      <c r="T1111" s="1">
        <v>870000</v>
      </c>
      <c r="U1111">
        <v>0</v>
      </c>
      <c r="V1111" s="1">
        <v>870000</v>
      </c>
      <c r="W1111" s="1">
        <v>870000</v>
      </c>
      <c r="X1111">
        <v>0</v>
      </c>
      <c r="Y1111">
        <v>0</v>
      </c>
      <c r="Z1111" s="1">
        <v>870000</v>
      </c>
      <c r="AA1111">
        <v>0</v>
      </c>
      <c r="AB1111">
        <v>0</v>
      </c>
      <c r="AE1111" t="s">
        <v>412</v>
      </c>
      <c r="AF1111">
        <v>107753</v>
      </c>
      <c r="AG1111" s="2">
        <v>45797</v>
      </c>
      <c r="AH1111">
        <v>0</v>
      </c>
      <c r="AI1111" s="2">
        <v>45736</v>
      </c>
      <c r="AJ1111" s="7">
        <v>2025</v>
      </c>
      <c r="AK1111" s="2">
        <v>45726</v>
      </c>
      <c r="AP1111" t="s">
        <v>413</v>
      </c>
      <c r="AQ1111" t="s">
        <v>5037</v>
      </c>
      <c r="AT1111" s="2">
        <v>45818</v>
      </c>
      <c r="AU1111" s="2">
        <v>45855</v>
      </c>
      <c r="AV1111" t="s">
        <v>414</v>
      </c>
      <c r="AW1111" s="2">
        <v>45740</v>
      </c>
      <c r="AX1111">
        <v>35363</v>
      </c>
      <c r="AY1111" s="1">
        <v>870000</v>
      </c>
      <c r="BA1111" t="s">
        <v>815</v>
      </c>
      <c r="BB1111">
        <v>35363</v>
      </c>
      <c r="BD1111" t="s">
        <v>738</v>
      </c>
      <c r="BE1111" t="s">
        <v>513</v>
      </c>
      <c r="BF1111">
        <v>5561999727256</v>
      </c>
      <c r="BG1111" t="s">
        <v>7335</v>
      </c>
      <c r="BH1111">
        <v>70383050</v>
      </c>
      <c r="BI1111" t="s">
        <v>7336</v>
      </c>
      <c r="BJ1111" t="s">
        <v>7337</v>
      </c>
      <c r="BK1111">
        <v>5561999727256</v>
      </c>
      <c r="BL1111">
        <v>0.01</v>
      </c>
      <c r="BM1111" s="2">
        <v>45895</v>
      </c>
      <c r="BO1111" t="s">
        <v>7338</v>
      </c>
      <c r="BP1111" t="s">
        <v>7339</v>
      </c>
      <c r="BQ1111">
        <v>2947</v>
      </c>
      <c r="BR1111">
        <v>3221</v>
      </c>
      <c r="BS1111" t="s">
        <v>3145</v>
      </c>
      <c r="BV1111" s="2">
        <v>45736</v>
      </c>
      <c r="CB1111" t="s">
        <v>7340</v>
      </c>
      <c r="CJ1111" s="2">
        <v>45736</v>
      </c>
      <c r="CM1111" s="2">
        <v>45763</v>
      </c>
      <c r="CP1111" s="2">
        <v>45736</v>
      </c>
      <c r="CS1111" s="2">
        <v>45736</v>
      </c>
      <c r="CU1111" s="2">
        <v>45736</v>
      </c>
      <c r="CW1111" s="2">
        <v>45735</v>
      </c>
      <c r="CY1111" t="s">
        <v>424</v>
      </c>
      <c r="CZ1111" s="2">
        <v>45777</v>
      </c>
      <c r="DB1111" s="2">
        <v>45727</v>
      </c>
      <c r="DC1111" s="2">
        <v>45777</v>
      </c>
      <c r="DE1111" s="2">
        <v>45735</v>
      </c>
      <c r="DF1111" s="2">
        <v>45793</v>
      </c>
      <c r="DI1111" s="2">
        <v>45796</v>
      </c>
      <c r="DJ1111" s="2">
        <v>45726</v>
      </c>
      <c r="DO1111" s="2">
        <v>45727</v>
      </c>
      <c r="DW1111" s="2">
        <v>45736</v>
      </c>
      <c r="DZ1111" t="s">
        <v>424</v>
      </c>
      <c r="EK1111" t="s">
        <v>1591</v>
      </c>
    </row>
    <row r="1112" spans="1:141" hidden="1" x14ac:dyDescent="0.35">
      <c r="A1112">
        <v>4291</v>
      </c>
      <c r="B1112" t="s">
        <v>561</v>
      </c>
      <c r="C1112">
        <v>5031</v>
      </c>
      <c r="D1112" t="s">
        <v>808</v>
      </c>
      <c r="E1112" t="s">
        <v>472</v>
      </c>
      <c r="F1112" t="s">
        <v>809</v>
      </c>
      <c r="G1112">
        <v>502</v>
      </c>
      <c r="H1112" t="s">
        <v>810</v>
      </c>
      <c r="I1112" t="s">
        <v>7341</v>
      </c>
      <c r="J1112" t="s">
        <v>7342</v>
      </c>
      <c r="K1112" t="s">
        <v>32</v>
      </c>
      <c r="L1112" t="s">
        <v>7343</v>
      </c>
      <c r="M1112" t="s">
        <v>411</v>
      </c>
      <c r="N1112" t="s">
        <v>411</v>
      </c>
      <c r="O1112" t="s">
        <v>411</v>
      </c>
      <c r="P1112" t="s">
        <v>411</v>
      </c>
      <c r="Q1112" t="s">
        <v>411</v>
      </c>
      <c r="R1112" t="s">
        <v>411</v>
      </c>
      <c r="S1112" t="s">
        <v>411</v>
      </c>
      <c r="T1112" s="1">
        <v>915000</v>
      </c>
      <c r="U1112">
        <v>0</v>
      </c>
      <c r="V1112" s="1">
        <v>915000</v>
      </c>
      <c r="W1112" s="1">
        <v>915000</v>
      </c>
      <c r="X1112">
        <v>0</v>
      </c>
      <c r="Y1112">
        <v>0</v>
      </c>
      <c r="Z1112" s="1">
        <v>915000</v>
      </c>
      <c r="AA1112">
        <v>0</v>
      </c>
      <c r="AB1112">
        <v>0</v>
      </c>
      <c r="AE1112" t="s">
        <v>412</v>
      </c>
      <c r="AH1112">
        <v>0</v>
      </c>
      <c r="AK1112" s="2">
        <v>45726</v>
      </c>
      <c r="AP1112" t="s">
        <v>413</v>
      </c>
      <c r="AQ1112" t="s">
        <v>5037</v>
      </c>
      <c r="AT1112" s="2">
        <v>45737</v>
      </c>
      <c r="AU1112" s="2">
        <v>45776</v>
      </c>
      <c r="AV1112" t="s">
        <v>4263</v>
      </c>
      <c r="AY1112" s="1">
        <v>915000</v>
      </c>
      <c r="BA1112" t="s">
        <v>815</v>
      </c>
      <c r="BC1112" t="s">
        <v>7344</v>
      </c>
      <c r="BD1112" t="s">
        <v>929</v>
      </c>
      <c r="BE1112" t="s">
        <v>513</v>
      </c>
      <c r="BF1112">
        <v>5561984313296</v>
      </c>
      <c r="BG1112" t="s">
        <v>7345</v>
      </c>
      <c r="BH1112">
        <v>71919540</v>
      </c>
      <c r="BI1112" t="s">
        <v>4509</v>
      </c>
      <c r="BJ1112" t="s">
        <v>7346</v>
      </c>
      <c r="BL1112" s="1">
        <v>104669.3</v>
      </c>
      <c r="BM1112" s="2">
        <v>45822</v>
      </c>
      <c r="BO1112" t="s">
        <v>7347</v>
      </c>
      <c r="BP1112" t="s">
        <v>7348</v>
      </c>
      <c r="BQ1112">
        <v>2965</v>
      </c>
      <c r="BR1112">
        <v>6549</v>
      </c>
      <c r="BS1112" t="s">
        <v>2632</v>
      </c>
      <c r="CS1112" s="2">
        <v>45730</v>
      </c>
      <c r="CW1112" s="2">
        <v>45730</v>
      </c>
      <c r="DJ1112" s="2">
        <v>45728</v>
      </c>
      <c r="DO1112" s="2">
        <v>45730</v>
      </c>
      <c r="EK1112" t="s">
        <v>1591</v>
      </c>
    </row>
    <row r="1113" spans="1:141" hidden="1" x14ac:dyDescent="0.35">
      <c r="A1113">
        <v>4292</v>
      </c>
      <c r="B1113" t="s">
        <v>561</v>
      </c>
      <c r="C1113">
        <v>5290</v>
      </c>
      <c r="D1113" t="s">
        <v>724</v>
      </c>
      <c r="E1113" t="s">
        <v>472</v>
      </c>
      <c r="F1113" t="s">
        <v>725</v>
      </c>
      <c r="G1113" t="s">
        <v>7349</v>
      </c>
      <c r="H1113" t="s">
        <v>408</v>
      </c>
      <c r="I1113" t="s">
        <v>7333</v>
      </c>
      <c r="J1113" t="s">
        <v>7334</v>
      </c>
      <c r="K1113" t="s">
        <v>22</v>
      </c>
      <c r="L1113" t="s">
        <v>200</v>
      </c>
      <c r="M1113" t="s">
        <v>411</v>
      </c>
      <c r="N1113" t="s">
        <v>411</v>
      </c>
      <c r="O1113" t="s">
        <v>411</v>
      </c>
      <c r="P1113" t="s">
        <v>411</v>
      </c>
      <c r="Q1113" t="s">
        <v>411</v>
      </c>
      <c r="R1113" t="s">
        <v>411</v>
      </c>
      <c r="S1113" t="s">
        <v>411</v>
      </c>
      <c r="T1113" s="1">
        <v>380000</v>
      </c>
      <c r="U1113">
        <v>0</v>
      </c>
      <c r="V1113">
        <v>0</v>
      </c>
      <c r="W1113" s="1">
        <v>380000</v>
      </c>
      <c r="X1113">
        <v>0</v>
      </c>
      <c r="Y1113">
        <v>0</v>
      </c>
      <c r="Z1113" s="1">
        <v>380000</v>
      </c>
      <c r="AA1113">
        <v>0</v>
      </c>
      <c r="AB1113">
        <v>0</v>
      </c>
      <c r="AE1113" t="s">
        <v>412</v>
      </c>
      <c r="AH1113">
        <v>0</v>
      </c>
      <c r="AK1113" s="2">
        <v>45726</v>
      </c>
      <c r="AP1113" t="s">
        <v>413</v>
      </c>
      <c r="AQ1113" t="s">
        <v>5037</v>
      </c>
      <c r="AT1113" s="2">
        <v>45749</v>
      </c>
      <c r="AU1113" s="2">
        <v>45749</v>
      </c>
      <c r="AV1113" t="s">
        <v>561</v>
      </c>
      <c r="AW1113" s="2">
        <v>45740</v>
      </c>
      <c r="AX1113">
        <v>35364</v>
      </c>
      <c r="AY1113" s="1">
        <v>380000</v>
      </c>
      <c r="BA1113" t="s">
        <v>730</v>
      </c>
      <c r="BB1113">
        <v>35364</v>
      </c>
      <c r="BD1113" t="s">
        <v>738</v>
      </c>
      <c r="BE1113" t="s">
        <v>513</v>
      </c>
      <c r="BF1113">
        <v>5561999727256</v>
      </c>
      <c r="BG1113" t="s">
        <v>7335</v>
      </c>
      <c r="BH1113">
        <v>70383050</v>
      </c>
      <c r="BI1113" t="s">
        <v>7336</v>
      </c>
      <c r="BJ1113" t="s">
        <v>7337</v>
      </c>
      <c r="BK1113">
        <v>5561999727256</v>
      </c>
      <c r="BL1113">
        <v>0.01</v>
      </c>
      <c r="BM1113" s="2">
        <v>38590</v>
      </c>
      <c r="BO1113" t="s">
        <v>7350</v>
      </c>
      <c r="BP1113" t="s">
        <v>7351</v>
      </c>
      <c r="BQ1113">
        <v>1949</v>
      </c>
      <c r="BR1113">
        <v>3221</v>
      </c>
      <c r="BS1113" t="s">
        <v>3145</v>
      </c>
    </row>
    <row r="1114" spans="1:141" hidden="1" x14ac:dyDescent="0.35">
      <c r="A1114">
        <v>4293</v>
      </c>
      <c r="B1114" t="s">
        <v>404</v>
      </c>
      <c r="C1114">
        <v>5260</v>
      </c>
      <c r="D1114" t="s">
        <v>833</v>
      </c>
      <c r="E1114" t="s">
        <v>834</v>
      </c>
      <c r="F1114" t="s">
        <v>451</v>
      </c>
      <c r="G1114">
        <v>4</v>
      </c>
      <c r="H1114" t="s">
        <v>474</v>
      </c>
      <c r="I1114" t="s">
        <v>7352</v>
      </c>
      <c r="J1114" t="s">
        <v>7353</v>
      </c>
      <c r="K1114" t="s">
        <v>37</v>
      </c>
      <c r="L1114" t="s">
        <v>36</v>
      </c>
      <c r="M1114" t="s">
        <v>411</v>
      </c>
      <c r="N1114" t="s">
        <v>411</v>
      </c>
      <c r="O1114" t="s">
        <v>411</v>
      </c>
      <c r="P1114" t="s">
        <v>424</v>
      </c>
      <c r="Q1114" t="s">
        <v>424</v>
      </c>
      <c r="R1114" t="s">
        <v>411</v>
      </c>
      <c r="S1114" t="s">
        <v>411</v>
      </c>
      <c r="T1114" s="1">
        <v>174447.72</v>
      </c>
      <c r="U1114">
        <v>775.68</v>
      </c>
      <c r="V1114">
        <v>0</v>
      </c>
      <c r="W1114" s="1">
        <v>157091.72</v>
      </c>
      <c r="X1114" s="1">
        <v>17356</v>
      </c>
      <c r="Y1114">
        <v>0</v>
      </c>
      <c r="Z1114" s="1">
        <v>174447.72</v>
      </c>
      <c r="AA1114">
        <v>0</v>
      </c>
      <c r="AB1114">
        <v>0</v>
      </c>
      <c r="AD1114">
        <v>8787722649154</v>
      </c>
      <c r="AE1114" t="s">
        <v>412</v>
      </c>
      <c r="AG1114" s="2">
        <v>45744</v>
      </c>
      <c r="AH1114" s="1">
        <v>3411.98</v>
      </c>
      <c r="AI1114" s="2">
        <v>45730</v>
      </c>
      <c r="AJ1114" s="7">
        <v>2025</v>
      </c>
      <c r="AK1114" s="2">
        <v>45727</v>
      </c>
      <c r="AP1114" t="s">
        <v>413</v>
      </c>
      <c r="AT1114" s="2">
        <v>46048</v>
      </c>
      <c r="AU1114" s="2">
        <v>46051</v>
      </c>
      <c r="AV1114" t="s">
        <v>414</v>
      </c>
      <c r="AW1114" s="2">
        <v>45715</v>
      </c>
      <c r="AX1114">
        <v>34928</v>
      </c>
      <c r="AY1114" s="1">
        <v>228407.72</v>
      </c>
      <c r="BA1114" t="s">
        <v>837</v>
      </c>
      <c r="BB1114">
        <v>34928</v>
      </c>
      <c r="BD1114" t="s">
        <v>478</v>
      </c>
      <c r="BE1114" t="s">
        <v>417</v>
      </c>
      <c r="BF1114">
        <v>5561993557370</v>
      </c>
      <c r="BG1114" t="s">
        <v>7354</v>
      </c>
      <c r="BH1114">
        <v>72910000</v>
      </c>
      <c r="BI1114" t="s">
        <v>2348</v>
      </c>
      <c r="BJ1114" t="s">
        <v>7355</v>
      </c>
      <c r="BK1114">
        <v>556199597750</v>
      </c>
      <c r="BL1114" s="1">
        <v>2585.61</v>
      </c>
      <c r="BM1114" s="2">
        <v>45895</v>
      </c>
      <c r="BQ1114">
        <v>3455</v>
      </c>
      <c r="BR1114">
        <v>6484</v>
      </c>
      <c r="BS1114" t="s">
        <v>449</v>
      </c>
      <c r="BT1114" s="2">
        <v>45715</v>
      </c>
      <c r="BU1114">
        <v>891.23</v>
      </c>
      <c r="BV1114" s="2">
        <v>45740</v>
      </c>
      <c r="BW1114" t="s">
        <v>422</v>
      </c>
      <c r="BX1114" s="2">
        <v>45744</v>
      </c>
      <c r="BY1114" t="s">
        <v>7356</v>
      </c>
      <c r="BZ1114" s="2">
        <v>45715</v>
      </c>
      <c r="CA1114" s="2">
        <v>45737</v>
      </c>
      <c r="CB1114" t="s">
        <v>7357</v>
      </c>
      <c r="CC1114" s="2">
        <v>45726</v>
      </c>
      <c r="CD1114" t="s">
        <v>424</v>
      </c>
      <c r="CE1114">
        <v>39375</v>
      </c>
      <c r="CF1114" s="2">
        <v>45715</v>
      </c>
      <c r="CJ1114" s="2">
        <v>45737</v>
      </c>
      <c r="CL1114" s="2">
        <v>45715</v>
      </c>
      <c r="CM1114" s="2">
        <v>45740</v>
      </c>
      <c r="CN1114" s="2">
        <v>45726</v>
      </c>
      <c r="CO1114" s="2">
        <v>45748</v>
      </c>
      <c r="CP1114" s="2">
        <v>45730</v>
      </c>
      <c r="CR1114" s="2">
        <v>45727</v>
      </c>
      <c r="CS1114" s="2">
        <v>45729</v>
      </c>
      <c r="CU1114" s="2">
        <v>45733</v>
      </c>
      <c r="CV1114" s="2">
        <v>45783</v>
      </c>
      <c r="CW1114" s="2">
        <v>45729</v>
      </c>
      <c r="CX1114" s="2">
        <v>45743</v>
      </c>
      <c r="CY1114" t="s">
        <v>424</v>
      </c>
      <c r="CZ1114" s="2">
        <v>45743</v>
      </c>
      <c r="DC1114" s="2">
        <v>45743</v>
      </c>
      <c r="DD1114" s="2">
        <v>45726</v>
      </c>
      <c r="DF1114" s="2">
        <v>45744</v>
      </c>
      <c r="DI1114" s="2">
        <v>45747</v>
      </c>
      <c r="DJ1114" s="2">
        <v>45727</v>
      </c>
      <c r="DK1114" s="2">
        <v>45783</v>
      </c>
      <c r="DL1114" s="2">
        <v>45807</v>
      </c>
      <c r="DM1114" s="2">
        <v>45807</v>
      </c>
      <c r="DN1114" s="2">
        <v>46044</v>
      </c>
      <c r="DO1114" s="2">
        <v>45729</v>
      </c>
      <c r="DP1114" s="2">
        <v>46044</v>
      </c>
      <c r="DY1114">
        <v>39367</v>
      </c>
      <c r="DZ1114" t="s">
        <v>424</v>
      </c>
      <c r="EE1114" s="1">
        <v>4425.57</v>
      </c>
      <c r="EF1114" t="s">
        <v>2634</v>
      </c>
      <c r="EG1114" t="s">
        <v>1640</v>
      </c>
      <c r="EH1114" t="s">
        <v>4422</v>
      </c>
      <c r="EI1114" t="s">
        <v>3282</v>
      </c>
      <c r="EJ1114" t="s">
        <v>4126</v>
      </c>
      <c r="EK1114" t="s">
        <v>1591</v>
      </c>
    </row>
    <row r="1115" spans="1:141" hidden="1" x14ac:dyDescent="0.35">
      <c r="A1115">
        <v>4294</v>
      </c>
      <c r="B1115" t="s">
        <v>404</v>
      </c>
      <c r="C1115">
        <v>5250</v>
      </c>
      <c r="D1115" t="s">
        <v>4816</v>
      </c>
      <c r="E1115" t="s">
        <v>834</v>
      </c>
      <c r="F1115" t="s">
        <v>407</v>
      </c>
      <c r="G1115">
        <v>103</v>
      </c>
      <c r="H1115" t="s">
        <v>474</v>
      </c>
      <c r="I1115" t="s">
        <v>7358</v>
      </c>
      <c r="J1115" t="s">
        <v>7359</v>
      </c>
      <c r="K1115" t="s">
        <v>37</v>
      </c>
      <c r="L1115" t="s">
        <v>90</v>
      </c>
      <c r="M1115" t="s">
        <v>411</v>
      </c>
      <c r="N1115" t="s">
        <v>411</v>
      </c>
      <c r="O1115" t="s">
        <v>411</v>
      </c>
      <c r="P1115" t="s">
        <v>424</v>
      </c>
      <c r="Q1115" t="s">
        <v>424</v>
      </c>
      <c r="R1115" t="s">
        <v>411</v>
      </c>
      <c r="S1115" t="s">
        <v>411</v>
      </c>
      <c r="T1115" s="1">
        <v>130810.33</v>
      </c>
      <c r="U1115">
        <v>570</v>
      </c>
      <c r="V1115">
        <v>0</v>
      </c>
      <c r="W1115" s="1">
        <v>115149.57</v>
      </c>
      <c r="X1115" s="1">
        <v>15599</v>
      </c>
      <c r="Y1115">
        <v>0</v>
      </c>
      <c r="Z1115" s="1">
        <v>130748.57</v>
      </c>
      <c r="AA1115">
        <v>0</v>
      </c>
      <c r="AB1115">
        <v>0</v>
      </c>
      <c r="AD1115">
        <v>8787722709645</v>
      </c>
      <c r="AE1115" t="s">
        <v>412</v>
      </c>
      <c r="AG1115" s="2">
        <v>45755</v>
      </c>
      <c r="AH1115" s="1">
        <v>2995.17</v>
      </c>
      <c r="AI1115" s="2">
        <v>45741</v>
      </c>
      <c r="AJ1115" s="7">
        <v>2025</v>
      </c>
      <c r="AK1115" s="2">
        <v>45727</v>
      </c>
      <c r="AP1115" t="s">
        <v>413</v>
      </c>
      <c r="AT1115" s="2">
        <v>46048</v>
      </c>
      <c r="AU1115" s="2">
        <v>46048</v>
      </c>
      <c r="AV1115" t="s">
        <v>414</v>
      </c>
      <c r="AW1115" s="2">
        <v>45714</v>
      </c>
      <c r="AX1115">
        <v>34929</v>
      </c>
      <c r="AY1115" s="1">
        <v>189938.88</v>
      </c>
      <c r="BA1115" t="s">
        <v>4819</v>
      </c>
      <c r="BB1115">
        <v>34929</v>
      </c>
      <c r="BD1115" t="s">
        <v>478</v>
      </c>
      <c r="BE1115" t="s">
        <v>417</v>
      </c>
      <c r="BF1115">
        <v>5561991628793</v>
      </c>
      <c r="BG1115" t="s">
        <v>7360</v>
      </c>
      <c r="BH1115">
        <v>72910000</v>
      </c>
      <c r="BI1115" t="s">
        <v>1071</v>
      </c>
      <c r="BJ1115" t="s">
        <v>7361</v>
      </c>
      <c r="BL1115" s="1">
        <v>2600</v>
      </c>
      <c r="BQ1115">
        <v>3944</v>
      </c>
      <c r="BR1115">
        <v>6485</v>
      </c>
      <c r="BS1115" t="s">
        <v>457</v>
      </c>
      <c r="BT1115" s="2">
        <v>45714</v>
      </c>
      <c r="BU1115">
        <v>900</v>
      </c>
      <c r="BV1115" s="2">
        <v>45744</v>
      </c>
      <c r="BW1115" t="s">
        <v>422</v>
      </c>
      <c r="BX1115" s="2">
        <v>45746</v>
      </c>
      <c r="BY1115" t="s">
        <v>7362</v>
      </c>
      <c r="BZ1115" s="2">
        <v>45714</v>
      </c>
      <c r="CA1115" s="2">
        <v>45743</v>
      </c>
      <c r="CB1115" t="s">
        <v>7363</v>
      </c>
      <c r="CC1115" s="2">
        <v>45726</v>
      </c>
      <c r="CD1115" t="s">
        <v>424</v>
      </c>
      <c r="CE1115">
        <v>38606</v>
      </c>
      <c r="CF1115" s="2">
        <v>45714</v>
      </c>
      <c r="CJ1115" s="2">
        <v>45749</v>
      </c>
      <c r="CL1115" s="2">
        <v>45714</v>
      </c>
      <c r="CM1115" s="2">
        <v>45750</v>
      </c>
      <c r="CN1115" s="2">
        <v>45726</v>
      </c>
      <c r="CO1115" s="2">
        <v>45748</v>
      </c>
      <c r="CP1115" s="2">
        <v>45741</v>
      </c>
      <c r="CR1115" s="2">
        <v>45727</v>
      </c>
      <c r="CS1115" s="2">
        <v>45728</v>
      </c>
      <c r="CU1115" s="2">
        <v>45741</v>
      </c>
      <c r="CV1115" s="2">
        <v>45755</v>
      </c>
      <c r="CW1115" s="2">
        <v>45728</v>
      </c>
      <c r="CX1115" s="2">
        <v>45754</v>
      </c>
      <c r="CY1115" t="s">
        <v>424</v>
      </c>
      <c r="DD1115" s="2">
        <v>45726</v>
      </c>
      <c r="DF1115" s="2">
        <v>45755</v>
      </c>
      <c r="DI1115" s="2">
        <v>45756</v>
      </c>
      <c r="DJ1115" s="2">
        <v>45727</v>
      </c>
      <c r="DK1115" s="2">
        <v>45757</v>
      </c>
      <c r="DL1115" s="2">
        <v>45792</v>
      </c>
      <c r="DM1115" s="2">
        <v>45803</v>
      </c>
      <c r="DN1115" s="2">
        <v>46030</v>
      </c>
      <c r="DO1115" s="2">
        <v>45728</v>
      </c>
      <c r="DP1115" s="2">
        <v>46030</v>
      </c>
      <c r="DY1115">
        <v>38658</v>
      </c>
      <c r="EB1115" t="s">
        <v>7364</v>
      </c>
      <c r="EE1115" s="1">
        <v>3305.57</v>
      </c>
      <c r="EF1115" t="s">
        <v>5964</v>
      </c>
      <c r="EG1115" t="s">
        <v>735</v>
      </c>
      <c r="EH1115" t="s">
        <v>3373</v>
      </c>
      <c r="EI1115" t="s">
        <v>4814</v>
      </c>
      <c r="EJ1115" t="s">
        <v>4126</v>
      </c>
      <c r="EK1115" t="s">
        <v>1591</v>
      </c>
    </row>
    <row r="1116" spans="1:141" hidden="1" x14ac:dyDescent="0.35">
      <c r="A1116">
        <v>4295</v>
      </c>
      <c r="B1116" t="s">
        <v>404</v>
      </c>
      <c r="C1116">
        <v>5276</v>
      </c>
      <c r="D1116" t="s">
        <v>5000</v>
      </c>
      <c r="E1116" t="s">
        <v>834</v>
      </c>
      <c r="F1116" t="s">
        <v>451</v>
      </c>
      <c r="G1116">
        <v>201</v>
      </c>
      <c r="H1116" t="s">
        <v>408</v>
      </c>
      <c r="I1116" t="s">
        <v>7365</v>
      </c>
      <c r="J1116" t="s">
        <v>7366</v>
      </c>
      <c r="K1116" t="s">
        <v>14</v>
      </c>
      <c r="L1116" t="s">
        <v>13</v>
      </c>
      <c r="M1116" t="s">
        <v>411</v>
      </c>
      <c r="N1116" t="s">
        <v>411</v>
      </c>
      <c r="O1116" t="s">
        <v>411</v>
      </c>
      <c r="P1116" t="s">
        <v>411</v>
      </c>
      <c r="Q1116" t="s">
        <v>411</v>
      </c>
      <c r="R1116" t="s">
        <v>411</v>
      </c>
      <c r="S1116" t="s">
        <v>411</v>
      </c>
      <c r="T1116" s="1">
        <v>164200</v>
      </c>
      <c r="U1116">
        <v>0</v>
      </c>
      <c r="V1116">
        <v>0</v>
      </c>
      <c r="W1116">
        <v>0</v>
      </c>
      <c r="X1116">
        <v>0</v>
      </c>
      <c r="Y1116">
        <v>0</v>
      </c>
      <c r="Z1116">
        <v>0</v>
      </c>
      <c r="AA1116">
        <v>0</v>
      </c>
      <c r="AB1116">
        <v>0</v>
      </c>
      <c r="AE1116" t="s">
        <v>412</v>
      </c>
      <c r="AG1116" s="2">
        <v>45763</v>
      </c>
      <c r="AH1116" s="1">
        <v>3042.04</v>
      </c>
      <c r="AI1116" s="2">
        <v>45733</v>
      </c>
      <c r="AJ1116" s="7">
        <v>2025</v>
      </c>
      <c r="AK1116" s="2">
        <v>45728</v>
      </c>
      <c r="AP1116" t="s">
        <v>3839</v>
      </c>
      <c r="AT1116" s="2">
        <v>45944</v>
      </c>
      <c r="AU1116" s="2">
        <v>45944</v>
      </c>
      <c r="AV1116" t="s">
        <v>414</v>
      </c>
      <c r="AW1116" s="2">
        <v>45728</v>
      </c>
      <c r="AX1116">
        <v>34961</v>
      </c>
      <c r="AY1116" s="1">
        <v>230000.24</v>
      </c>
      <c r="BA1116" t="s">
        <v>5003</v>
      </c>
      <c r="BB1116">
        <v>34961</v>
      </c>
      <c r="BD1116" t="s">
        <v>416</v>
      </c>
      <c r="BE1116" t="s">
        <v>417</v>
      </c>
      <c r="BF1116">
        <v>5561996570329</v>
      </c>
      <c r="BG1116" t="s">
        <v>7367</v>
      </c>
      <c r="BH1116">
        <v>73808325</v>
      </c>
      <c r="BI1116" t="s">
        <v>438</v>
      </c>
      <c r="BJ1116" t="s">
        <v>7368</v>
      </c>
      <c r="BL1116" s="1">
        <v>2550</v>
      </c>
      <c r="BQ1116">
        <v>4091</v>
      </c>
      <c r="BR1116">
        <v>6488</v>
      </c>
      <c r="BS1116" t="s">
        <v>896</v>
      </c>
      <c r="BT1116" s="2">
        <v>45722</v>
      </c>
      <c r="BU1116">
        <v>899.77</v>
      </c>
      <c r="BW1116" t="s">
        <v>422</v>
      </c>
      <c r="BY1116" t="s">
        <v>7369</v>
      </c>
      <c r="BZ1116" s="2">
        <v>45722</v>
      </c>
      <c r="CC1116" s="2">
        <v>45728</v>
      </c>
      <c r="CD1116" t="s">
        <v>424</v>
      </c>
      <c r="CE1116" t="s">
        <v>7370</v>
      </c>
      <c r="CF1116" s="2">
        <v>45722</v>
      </c>
      <c r="CJ1116" s="2">
        <v>45744</v>
      </c>
      <c r="CL1116" s="2">
        <v>45722</v>
      </c>
      <c r="CM1116" s="2">
        <v>45747</v>
      </c>
      <c r="CN1116" s="2">
        <v>45728</v>
      </c>
      <c r="CO1116" s="2">
        <v>45748</v>
      </c>
      <c r="CP1116" s="2">
        <v>45737</v>
      </c>
      <c r="CR1116" s="2">
        <v>45729</v>
      </c>
      <c r="CS1116" s="2">
        <v>45730</v>
      </c>
      <c r="CU1116" s="2">
        <v>45741</v>
      </c>
      <c r="CV1116" s="2">
        <v>45784</v>
      </c>
      <c r="CW1116" s="2">
        <v>45730</v>
      </c>
      <c r="CY1116" t="s">
        <v>424</v>
      </c>
      <c r="DD1116" s="2">
        <v>45730</v>
      </c>
      <c r="DF1116" s="2">
        <v>45761</v>
      </c>
      <c r="DI1116" s="2">
        <v>45763</v>
      </c>
      <c r="DJ1116" s="2">
        <v>45728</v>
      </c>
      <c r="DK1116" s="2">
        <v>45786</v>
      </c>
      <c r="DL1116" s="2">
        <v>45848</v>
      </c>
      <c r="DM1116" s="2">
        <v>45862</v>
      </c>
      <c r="DN1116" s="2">
        <v>45881</v>
      </c>
      <c r="DO1116" s="2">
        <v>45730</v>
      </c>
      <c r="DP1116" s="2">
        <v>45889</v>
      </c>
      <c r="DY1116">
        <v>952</v>
      </c>
      <c r="EE1116" s="1">
        <v>1971.48</v>
      </c>
      <c r="EF1116" t="s">
        <v>2634</v>
      </c>
      <c r="EG1116" t="s">
        <v>1640</v>
      </c>
      <c r="EH1116" t="s">
        <v>4337</v>
      </c>
      <c r="EI1116" t="s">
        <v>3282</v>
      </c>
      <c r="EJ1116" t="s">
        <v>4126</v>
      </c>
      <c r="EK1116" t="s">
        <v>1591</v>
      </c>
    </row>
    <row r="1117" spans="1:141" hidden="1" x14ac:dyDescent="0.35">
      <c r="A1117">
        <v>4296</v>
      </c>
      <c r="B1117" t="s">
        <v>404</v>
      </c>
      <c r="C1117">
        <v>5249</v>
      </c>
      <c r="D1117" t="s">
        <v>5000</v>
      </c>
      <c r="E1117" t="s">
        <v>834</v>
      </c>
      <c r="F1117" t="s">
        <v>473</v>
      </c>
      <c r="G1117">
        <v>101</v>
      </c>
      <c r="H1117" t="s">
        <v>408</v>
      </c>
      <c r="I1117" t="s">
        <v>7371</v>
      </c>
      <c r="J1117" t="s">
        <v>7372</v>
      </c>
      <c r="K1117" t="s">
        <v>22</v>
      </c>
      <c r="L1117" t="s">
        <v>125</v>
      </c>
      <c r="M1117" t="s">
        <v>411</v>
      </c>
      <c r="N1117" t="s">
        <v>411</v>
      </c>
      <c r="O1117" t="s">
        <v>411</v>
      </c>
      <c r="P1117" t="s">
        <v>411</v>
      </c>
      <c r="Q1117" t="s">
        <v>411</v>
      </c>
      <c r="R1117" t="s">
        <v>411</v>
      </c>
      <c r="S1117" t="s">
        <v>411</v>
      </c>
      <c r="T1117" s="1">
        <v>160406.56</v>
      </c>
      <c r="U1117">
        <v>765</v>
      </c>
      <c r="V1117">
        <v>0</v>
      </c>
      <c r="W1117" s="1">
        <v>146248.56</v>
      </c>
      <c r="X1117" s="1">
        <v>14089</v>
      </c>
      <c r="Y1117">
        <v>0</v>
      </c>
      <c r="Z1117" s="1">
        <v>160337.56</v>
      </c>
      <c r="AA1117">
        <v>0</v>
      </c>
      <c r="AB1117">
        <v>0</v>
      </c>
      <c r="AD1117">
        <v>8787722742863</v>
      </c>
      <c r="AE1117" t="s">
        <v>412</v>
      </c>
      <c r="AG1117" s="2">
        <v>45784</v>
      </c>
      <c r="AH1117" s="1">
        <v>3042.04</v>
      </c>
      <c r="AI1117" s="2">
        <v>45742</v>
      </c>
      <c r="AJ1117" s="7">
        <v>2025</v>
      </c>
      <c r="AK1117" s="2">
        <v>45728</v>
      </c>
      <c r="AP1117" t="s">
        <v>413</v>
      </c>
      <c r="AT1117" s="2">
        <v>46097</v>
      </c>
      <c r="AU1117" s="2">
        <v>46097</v>
      </c>
      <c r="AV1117" t="s">
        <v>414</v>
      </c>
      <c r="AW1117" s="2">
        <v>45714</v>
      </c>
      <c r="AX1117">
        <v>34960</v>
      </c>
      <c r="AY1117" s="1">
        <v>219932.94</v>
      </c>
      <c r="BA1117" t="s">
        <v>5003</v>
      </c>
      <c r="BB1117">
        <v>34960</v>
      </c>
      <c r="BD1117" t="s">
        <v>445</v>
      </c>
      <c r="BE1117" t="s">
        <v>417</v>
      </c>
      <c r="BF1117">
        <v>5561999593607</v>
      </c>
      <c r="BG1117" t="s">
        <v>7373</v>
      </c>
      <c r="BH1117">
        <v>73870000</v>
      </c>
      <c r="BI1117" t="s">
        <v>7374</v>
      </c>
      <c r="BJ1117" t="s">
        <v>7375</v>
      </c>
      <c r="BL1117" s="1">
        <v>2620.1</v>
      </c>
      <c r="BQ1117">
        <v>4215</v>
      </c>
      <c r="BR1117">
        <v>6487</v>
      </c>
      <c r="BS1117" t="s">
        <v>6347</v>
      </c>
      <c r="BT1117" s="2">
        <v>45714</v>
      </c>
      <c r="BU1117">
        <v>897.48</v>
      </c>
      <c r="BY1117" t="s">
        <v>7376</v>
      </c>
      <c r="BZ1117" s="2">
        <v>45714</v>
      </c>
      <c r="CC1117" s="2">
        <v>45728</v>
      </c>
      <c r="CD1117" t="s">
        <v>424</v>
      </c>
      <c r="CE1117">
        <v>975</v>
      </c>
      <c r="CF1117" s="2">
        <v>45714</v>
      </c>
      <c r="CG1117" s="2">
        <v>45735</v>
      </c>
      <c r="CI1117" s="2">
        <v>45740</v>
      </c>
      <c r="CJ1117" s="2">
        <v>45756</v>
      </c>
      <c r="CL1117" s="2">
        <v>45714</v>
      </c>
      <c r="CM1117" s="2">
        <v>45757</v>
      </c>
      <c r="CN1117" s="2">
        <v>45728</v>
      </c>
      <c r="CO1117" s="2">
        <v>45810</v>
      </c>
      <c r="CP1117" s="2">
        <v>45742</v>
      </c>
      <c r="CR1117" s="2">
        <v>45729</v>
      </c>
      <c r="CS1117" s="2">
        <v>45741</v>
      </c>
      <c r="CU1117" s="2">
        <v>45750</v>
      </c>
      <c r="CV1117" s="2">
        <v>45838</v>
      </c>
      <c r="CW1117" s="2">
        <v>45741</v>
      </c>
      <c r="CY1117" t="s">
        <v>424</v>
      </c>
      <c r="DB1117" s="2">
        <v>45741</v>
      </c>
      <c r="DD1117" s="2">
        <v>45728</v>
      </c>
      <c r="DE1117" s="2">
        <v>45741</v>
      </c>
      <c r="DF1117" s="2">
        <v>45785</v>
      </c>
      <c r="DI1117" s="2">
        <v>45789</v>
      </c>
      <c r="DJ1117" s="2">
        <v>45729</v>
      </c>
      <c r="DK1117" s="2">
        <v>45839</v>
      </c>
      <c r="DL1117" s="2">
        <v>45889</v>
      </c>
      <c r="DM1117" s="2">
        <v>45918</v>
      </c>
      <c r="DN1117" s="2">
        <v>46084</v>
      </c>
      <c r="DO1117" s="2">
        <v>45741</v>
      </c>
      <c r="DP1117" s="2">
        <v>46084</v>
      </c>
      <c r="DY1117">
        <v>1069</v>
      </c>
      <c r="EA1117" t="s">
        <v>5349</v>
      </c>
      <c r="EE1117" s="1">
        <v>1967.29</v>
      </c>
      <c r="EF1117" t="s">
        <v>2634</v>
      </c>
      <c r="EG1117" t="s">
        <v>1640</v>
      </c>
      <c r="EH1117" t="s">
        <v>4337</v>
      </c>
      <c r="EI1117" t="s">
        <v>4218</v>
      </c>
      <c r="EJ1117" t="s">
        <v>4126</v>
      </c>
      <c r="EK1117" t="s">
        <v>1591</v>
      </c>
    </row>
    <row r="1118" spans="1:141" hidden="1" x14ac:dyDescent="0.35">
      <c r="A1118">
        <v>4297</v>
      </c>
      <c r="B1118" t="s">
        <v>404</v>
      </c>
      <c r="C1118">
        <v>5225</v>
      </c>
      <c r="D1118" t="s">
        <v>5000</v>
      </c>
      <c r="E1118" t="s">
        <v>834</v>
      </c>
      <c r="F1118" t="s">
        <v>434</v>
      </c>
      <c r="G1118">
        <v>202</v>
      </c>
      <c r="H1118" t="s">
        <v>408</v>
      </c>
      <c r="I1118" t="s">
        <v>7377</v>
      </c>
      <c r="J1118" t="s">
        <v>7378</v>
      </c>
      <c r="K1118" t="s">
        <v>12</v>
      </c>
      <c r="L1118" t="s">
        <v>179</v>
      </c>
      <c r="M1118" t="s">
        <v>411</v>
      </c>
      <c r="N1118" t="s">
        <v>411</v>
      </c>
      <c r="O1118" t="s">
        <v>411</v>
      </c>
      <c r="P1118" t="s">
        <v>411</v>
      </c>
      <c r="Q1118" t="s">
        <v>411</v>
      </c>
      <c r="R1118" t="s">
        <v>411</v>
      </c>
      <c r="S1118" t="s">
        <v>411</v>
      </c>
      <c r="T1118" s="1">
        <v>157353.66</v>
      </c>
      <c r="U1118">
        <v>0</v>
      </c>
      <c r="V1118">
        <v>0</v>
      </c>
      <c r="W1118">
        <v>0</v>
      </c>
      <c r="X1118">
        <v>0</v>
      </c>
      <c r="Y1118">
        <v>0</v>
      </c>
      <c r="Z1118">
        <v>0</v>
      </c>
      <c r="AA1118">
        <v>0</v>
      </c>
      <c r="AB1118">
        <v>0</v>
      </c>
      <c r="AE1118" t="s">
        <v>412</v>
      </c>
      <c r="AG1118" s="2">
        <v>45775</v>
      </c>
      <c r="AH1118" s="1">
        <v>3453.24</v>
      </c>
      <c r="AI1118" s="2">
        <v>45736</v>
      </c>
      <c r="AJ1118" s="7">
        <v>2025</v>
      </c>
      <c r="AK1118" s="2">
        <v>45728</v>
      </c>
      <c r="AP1118" t="s">
        <v>3839</v>
      </c>
      <c r="AT1118" s="2">
        <v>45944</v>
      </c>
      <c r="AU1118" s="2">
        <v>45944</v>
      </c>
      <c r="AV1118" t="s">
        <v>414</v>
      </c>
      <c r="AW1118" s="2">
        <v>45707</v>
      </c>
      <c r="AX1118">
        <v>34997</v>
      </c>
      <c r="AY1118" s="1">
        <v>225000.06</v>
      </c>
      <c r="BA1118" t="s">
        <v>5003</v>
      </c>
      <c r="BB1118">
        <v>34997</v>
      </c>
      <c r="BC1118" t="s">
        <v>7379</v>
      </c>
      <c r="BD1118" t="s">
        <v>416</v>
      </c>
      <c r="BE1118" t="s">
        <v>417</v>
      </c>
      <c r="BF1118">
        <v>5561981772976</v>
      </c>
      <c r="BG1118" t="s">
        <v>7380</v>
      </c>
      <c r="BH1118">
        <v>73807740</v>
      </c>
      <c r="BI1118" t="s">
        <v>466</v>
      </c>
      <c r="BJ1118" t="s">
        <v>7381</v>
      </c>
      <c r="BL1118" s="1">
        <v>4400</v>
      </c>
      <c r="BQ1118">
        <v>4175</v>
      </c>
      <c r="BR1118">
        <v>6489</v>
      </c>
      <c r="BS1118" t="s">
        <v>2948</v>
      </c>
      <c r="BT1118" s="2">
        <v>45733</v>
      </c>
      <c r="BW1118" t="s">
        <v>422</v>
      </c>
      <c r="BY1118" t="s">
        <v>7382</v>
      </c>
      <c r="BZ1118" s="2">
        <v>45734</v>
      </c>
      <c r="CC1118" s="2">
        <v>45729</v>
      </c>
      <c r="CD1118" t="s">
        <v>424</v>
      </c>
      <c r="CF1118" s="2">
        <v>45734</v>
      </c>
      <c r="CJ1118" s="2">
        <v>45744</v>
      </c>
      <c r="CL1118" s="2">
        <v>45737</v>
      </c>
      <c r="CM1118" s="2">
        <v>45747</v>
      </c>
      <c r="CN1118" s="2">
        <v>45729</v>
      </c>
      <c r="CO1118" s="2">
        <v>45748</v>
      </c>
      <c r="CP1118" s="2">
        <v>45737</v>
      </c>
      <c r="CR1118" s="2">
        <v>45730</v>
      </c>
      <c r="CS1118" s="2">
        <v>45729</v>
      </c>
      <c r="CU1118" s="2">
        <v>45741</v>
      </c>
      <c r="CV1118" s="2">
        <v>45784</v>
      </c>
      <c r="CW1118" s="2">
        <v>45729</v>
      </c>
      <c r="CY1118" t="s">
        <v>424</v>
      </c>
      <c r="DD1118" s="2">
        <v>45737</v>
      </c>
      <c r="DF1118" s="2">
        <v>45775</v>
      </c>
      <c r="DI1118" s="2">
        <v>45777</v>
      </c>
      <c r="DJ1118" s="2">
        <v>45727</v>
      </c>
      <c r="DK1118" s="2">
        <v>45786</v>
      </c>
      <c r="DL1118" s="2">
        <v>45832</v>
      </c>
      <c r="DM1118" s="2">
        <v>45862</v>
      </c>
      <c r="DN1118" s="2">
        <v>45881</v>
      </c>
      <c r="DO1118" s="2">
        <v>45729</v>
      </c>
      <c r="DP1118" s="2">
        <v>45889</v>
      </c>
      <c r="DY1118">
        <v>948</v>
      </c>
      <c r="EA1118" t="s">
        <v>5349</v>
      </c>
      <c r="EE1118" s="1">
        <v>1867.62</v>
      </c>
      <c r="EF1118" t="s">
        <v>2634</v>
      </c>
      <c r="EG1118" t="s">
        <v>1640</v>
      </c>
      <c r="EK1118" t="s">
        <v>1591</v>
      </c>
    </row>
    <row r="1119" spans="1:141" hidden="1" x14ac:dyDescent="0.35">
      <c r="A1119">
        <v>4298</v>
      </c>
      <c r="B1119" t="s">
        <v>1352</v>
      </c>
      <c r="C1119">
        <v>5274</v>
      </c>
      <c r="D1119" t="s">
        <v>833</v>
      </c>
      <c r="E1119" t="s">
        <v>834</v>
      </c>
      <c r="F1119" t="s">
        <v>407</v>
      </c>
      <c r="G1119">
        <v>201</v>
      </c>
      <c r="H1119" t="s">
        <v>474</v>
      </c>
      <c r="I1119" t="s">
        <v>7383</v>
      </c>
      <c r="J1119" t="s">
        <v>7384</v>
      </c>
      <c r="K1119" t="s">
        <v>37</v>
      </c>
      <c r="L1119" t="s">
        <v>74</v>
      </c>
      <c r="M1119" t="s">
        <v>411</v>
      </c>
      <c r="N1119" t="s">
        <v>411</v>
      </c>
      <c r="O1119" t="s">
        <v>411</v>
      </c>
      <c r="P1119" t="s">
        <v>424</v>
      </c>
      <c r="Q1119" t="s">
        <v>424</v>
      </c>
      <c r="R1119" t="s">
        <v>411</v>
      </c>
      <c r="S1119" t="s">
        <v>411</v>
      </c>
      <c r="T1119" s="1">
        <v>155463.32999999999</v>
      </c>
      <c r="U1119">
        <v>640.16</v>
      </c>
      <c r="V1119">
        <v>0</v>
      </c>
      <c r="W1119" s="1">
        <v>121766.52</v>
      </c>
      <c r="X1119" s="1">
        <v>33545</v>
      </c>
      <c r="Y1119">
        <v>0</v>
      </c>
      <c r="Z1119" s="1">
        <v>155311.51999999999</v>
      </c>
      <c r="AA1119">
        <v>0</v>
      </c>
      <c r="AB1119">
        <v>0</v>
      </c>
      <c r="AD1119">
        <v>8787722702209</v>
      </c>
      <c r="AE1119" t="s">
        <v>412</v>
      </c>
      <c r="AG1119" s="2">
        <v>45750</v>
      </c>
      <c r="AH1119" s="1">
        <v>2995.17</v>
      </c>
      <c r="AI1119" s="2">
        <v>45737</v>
      </c>
      <c r="AJ1119" s="7">
        <v>2025</v>
      </c>
      <c r="AK1119" s="2">
        <v>45729</v>
      </c>
      <c r="AP1119" t="s">
        <v>413</v>
      </c>
      <c r="AT1119" s="2">
        <v>45751</v>
      </c>
      <c r="AU1119" s="2">
        <v>45757</v>
      </c>
      <c r="AV1119" t="s">
        <v>414</v>
      </c>
      <c r="AW1119" s="2">
        <v>45730</v>
      </c>
      <c r="AX1119">
        <v>35029</v>
      </c>
      <c r="AY1119" s="1">
        <v>209105.92000000001</v>
      </c>
      <c r="BA1119" t="s">
        <v>837</v>
      </c>
      <c r="BB1119">
        <v>35029</v>
      </c>
      <c r="BD1119" t="s">
        <v>738</v>
      </c>
      <c r="BE1119" t="s">
        <v>513</v>
      </c>
      <c r="BF1119">
        <v>5561998285766</v>
      </c>
      <c r="BG1119" t="s">
        <v>7385</v>
      </c>
      <c r="BH1119">
        <v>70867520</v>
      </c>
      <c r="BI1119" t="s">
        <v>7386</v>
      </c>
      <c r="BJ1119" t="s">
        <v>7387</v>
      </c>
      <c r="BL1119" s="1">
        <v>2133.85</v>
      </c>
      <c r="BM1119" s="2">
        <v>45809</v>
      </c>
      <c r="BQ1119">
        <v>3384</v>
      </c>
      <c r="BR1119">
        <v>6491</v>
      </c>
      <c r="BS1119" t="s">
        <v>4331</v>
      </c>
      <c r="BT1119" s="2">
        <v>45721</v>
      </c>
      <c r="BU1119">
        <v>828.64</v>
      </c>
      <c r="BV1119" s="2">
        <v>45740</v>
      </c>
      <c r="BX1119" s="2">
        <v>45744</v>
      </c>
      <c r="BY1119" t="s">
        <v>7388</v>
      </c>
      <c r="BZ1119" s="2">
        <v>45721</v>
      </c>
      <c r="CA1119" s="2">
        <v>45740</v>
      </c>
      <c r="CB1119" t="s">
        <v>7389</v>
      </c>
      <c r="CC1119" s="2">
        <v>45728</v>
      </c>
      <c r="CD1119" t="s">
        <v>424</v>
      </c>
      <c r="CE1119">
        <v>39374</v>
      </c>
      <c r="CF1119" s="2">
        <v>45721</v>
      </c>
      <c r="CJ1119" s="2">
        <v>45744</v>
      </c>
      <c r="CL1119" s="2">
        <v>45721</v>
      </c>
      <c r="CM1119" s="2">
        <v>45747</v>
      </c>
      <c r="CN1119" s="2">
        <v>45729</v>
      </c>
      <c r="CO1119" s="2">
        <v>45748</v>
      </c>
      <c r="CP1119" s="2">
        <v>45737</v>
      </c>
      <c r="CR1119" s="2">
        <v>45730</v>
      </c>
      <c r="CS1119" s="2">
        <v>45733</v>
      </c>
      <c r="CU1119" s="2">
        <v>45737</v>
      </c>
      <c r="CW1119" s="2">
        <v>45733</v>
      </c>
      <c r="CX1119" s="2">
        <v>45750</v>
      </c>
      <c r="CY1119" t="s">
        <v>424</v>
      </c>
      <c r="DD1119" s="2">
        <v>45727</v>
      </c>
      <c r="DF1119" s="2">
        <v>45750</v>
      </c>
      <c r="DI1119" s="2">
        <v>45751</v>
      </c>
      <c r="DJ1119" s="2">
        <v>45729</v>
      </c>
      <c r="DO1119" s="2">
        <v>45733</v>
      </c>
      <c r="DW1119" s="2">
        <v>45737</v>
      </c>
      <c r="DY1119">
        <v>39409</v>
      </c>
      <c r="EA1119" t="s">
        <v>6762</v>
      </c>
      <c r="EE1119" s="1">
        <v>4105.57</v>
      </c>
      <c r="EF1119" t="s">
        <v>2634</v>
      </c>
      <c r="EG1119" t="s">
        <v>1640</v>
      </c>
      <c r="EH1119" t="s">
        <v>3373</v>
      </c>
      <c r="EI1119" t="s">
        <v>3282</v>
      </c>
      <c r="EJ1119" t="s">
        <v>4126</v>
      </c>
      <c r="EK1119" t="s">
        <v>1591</v>
      </c>
    </row>
    <row r="1120" spans="1:141" hidden="1" x14ac:dyDescent="0.35">
      <c r="A1120">
        <v>4299</v>
      </c>
      <c r="B1120" t="s">
        <v>404</v>
      </c>
      <c r="C1120">
        <v>5281</v>
      </c>
      <c r="D1120" t="s">
        <v>5000</v>
      </c>
      <c r="E1120" t="s">
        <v>834</v>
      </c>
      <c r="F1120" t="s">
        <v>451</v>
      </c>
      <c r="G1120">
        <v>301</v>
      </c>
      <c r="H1120" t="s">
        <v>408</v>
      </c>
      <c r="I1120" t="s">
        <v>7390</v>
      </c>
      <c r="J1120" t="s">
        <v>7391</v>
      </c>
      <c r="K1120" t="s">
        <v>22</v>
      </c>
      <c r="L1120" t="s">
        <v>47</v>
      </c>
      <c r="M1120" t="s">
        <v>411</v>
      </c>
      <c r="N1120" t="s">
        <v>411</v>
      </c>
      <c r="O1120" t="s">
        <v>411</v>
      </c>
      <c r="P1120" t="s">
        <v>411</v>
      </c>
      <c r="Q1120" t="s">
        <v>411</v>
      </c>
      <c r="R1120" t="s">
        <v>411</v>
      </c>
      <c r="S1120" t="s">
        <v>411</v>
      </c>
      <c r="T1120" s="1">
        <v>159267.09</v>
      </c>
      <c r="U1120">
        <v>714</v>
      </c>
      <c r="V1120">
        <v>0</v>
      </c>
      <c r="W1120" s="1">
        <v>136225.17000000001</v>
      </c>
      <c r="X1120" s="1">
        <v>4397</v>
      </c>
      <c r="Y1120">
        <v>0</v>
      </c>
      <c r="Z1120" s="1">
        <v>140622.17000000001</v>
      </c>
      <c r="AA1120">
        <v>0</v>
      </c>
      <c r="AB1120">
        <v>0</v>
      </c>
      <c r="AD1120">
        <v>8787722718792</v>
      </c>
      <c r="AE1120" t="s">
        <v>412</v>
      </c>
      <c r="AG1120" s="2">
        <v>45755</v>
      </c>
      <c r="AH1120" s="1">
        <v>3042.04</v>
      </c>
      <c r="AI1120" s="2">
        <v>45734</v>
      </c>
      <c r="AJ1120" s="7">
        <v>2025</v>
      </c>
      <c r="AK1120" s="2">
        <v>45729</v>
      </c>
      <c r="AP1120" t="s">
        <v>413</v>
      </c>
      <c r="AT1120" s="2">
        <v>45944</v>
      </c>
      <c r="AU1120" s="2">
        <v>45944</v>
      </c>
      <c r="AV1120" t="s">
        <v>414</v>
      </c>
      <c r="AW1120" s="2">
        <v>45730</v>
      </c>
      <c r="AX1120">
        <v>35030</v>
      </c>
      <c r="AY1120" s="1">
        <v>220000</v>
      </c>
      <c r="BA1120" t="s">
        <v>5003</v>
      </c>
      <c r="BB1120">
        <v>35030</v>
      </c>
      <c r="BC1120" t="s">
        <v>7392</v>
      </c>
      <c r="BD1120" t="s">
        <v>416</v>
      </c>
      <c r="BE1120" t="s">
        <v>417</v>
      </c>
      <c r="BF1120">
        <v>5561998343902</v>
      </c>
      <c r="BG1120" t="s">
        <v>7393</v>
      </c>
      <c r="BH1120">
        <v>73808867</v>
      </c>
      <c r="BI1120" t="s">
        <v>1267</v>
      </c>
      <c r="BJ1120" t="s">
        <v>7394</v>
      </c>
      <c r="BL1120" s="1">
        <v>2600</v>
      </c>
      <c r="BQ1120">
        <v>4095</v>
      </c>
      <c r="BR1120">
        <v>6492</v>
      </c>
      <c r="BS1120" t="s">
        <v>421</v>
      </c>
      <c r="BT1120" s="2">
        <v>45733</v>
      </c>
      <c r="BU1120">
        <v>899.96</v>
      </c>
      <c r="BW1120" t="s">
        <v>422</v>
      </c>
      <c r="BY1120" t="s">
        <v>7395</v>
      </c>
      <c r="BZ1120" s="2">
        <v>45733</v>
      </c>
      <c r="CA1120" s="2">
        <v>45737</v>
      </c>
      <c r="CC1120" s="2">
        <v>45729</v>
      </c>
      <c r="CD1120" t="s">
        <v>424</v>
      </c>
      <c r="CE1120">
        <v>863</v>
      </c>
      <c r="CF1120" s="2">
        <v>45733</v>
      </c>
      <c r="CG1120" s="2">
        <v>45730</v>
      </c>
      <c r="CI1120" s="2">
        <v>45730</v>
      </c>
      <c r="CJ1120" s="2">
        <v>45748</v>
      </c>
      <c r="CL1120" s="2">
        <v>45734</v>
      </c>
      <c r="CM1120" s="2">
        <v>45749</v>
      </c>
      <c r="CN1120" s="2">
        <v>45729</v>
      </c>
      <c r="CO1120" s="2">
        <v>45748</v>
      </c>
      <c r="CP1120" s="2">
        <v>45737</v>
      </c>
      <c r="CR1120" s="2">
        <v>45730</v>
      </c>
      <c r="CS1120" s="2">
        <v>45733</v>
      </c>
      <c r="CU1120" s="2">
        <v>45741</v>
      </c>
      <c r="CV1120" s="2">
        <v>45784</v>
      </c>
      <c r="CW1120" s="2">
        <v>45733</v>
      </c>
      <c r="CY1120" t="s">
        <v>424</v>
      </c>
      <c r="DB1120" s="2">
        <v>45733</v>
      </c>
      <c r="DD1120" s="2">
        <v>45735</v>
      </c>
      <c r="DE1120" s="2">
        <v>45733</v>
      </c>
      <c r="DF1120" s="2">
        <v>45755</v>
      </c>
      <c r="DI1120" s="2">
        <v>45756</v>
      </c>
      <c r="DJ1120" s="2">
        <v>45729</v>
      </c>
      <c r="DK1120" s="2">
        <v>45786</v>
      </c>
      <c r="DL1120" s="2">
        <v>45818</v>
      </c>
      <c r="DM1120" s="2">
        <v>45862</v>
      </c>
      <c r="DN1120" s="2">
        <v>45881</v>
      </c>
      <c r="DO1120" s="2">
        <v>45733</v>
      </c>
      <c r="DP1120" s="2">
        <v>45889</v>
      </c>
      <c r="DY1120">
        <v>956</v>
      </c>
      <c r="EE1120" s="1">
        <v>1984.4</v>
      </c>
      <c r="EF1120" t="s">
        <v>5964</v>
      </c>
      <c r="EG1120" t="s">
        <v>735</v>
      </c>
      <c r="EK1120" t="s">
        <v>1591</v>
      </c>
    </row>
    <row r="1121" spans="1:141" hidden="1" x14ac:dyDescent="0.35">
      <c r="A1121">
        <v>4300</v>
      </c>
      <c r="B1121" t="s">
        <v>404</v>
      </c>
      <c r="C1121">
        <v>5279</v>
      </c>
      <c r="D1121" t="s">
        <v>5000</v>
      </c>
      <c r="E1121" t="s">
        <v>834</v>
      </c>
      <c r="F1121" t="s">
        <v>451</v>
      </c>
      <c r="G1121">
        <v>303</v>
      </c>
      <c r="H1121" t="s">
        <v>408</v>
      </c>
      <c r="I1121" t="s">
        <v>7396</v>
      </c>
      <c r="J1121" t="s">
        <v>7397</v>
      </c>
      <c r="K1121" t="s">
        <v>14</v>
      </c>
      <c r="L1121" t="s">
        <v>13</v>
      </c>
      <c r="M1121" t="s">
        <v>411</v>
      </c>
      <c r="N1121" t="s">
        <v>411</v>
      </c>
      <c r="O1121" t="s">
        <v>411</v>
      </c>
      <c r="P1121" t="s">
        <v>411</v>
      </c>
      <c r="Q1121" t="s">
        <v>411</v>
      </c>
      <c r="R1121" t="s">
        <v>411</v>
      </c>
      <c r="S1121" t="s">
        <v>411</v>
      </c>
      <c r="T1121" s="1">
        <v>157129.34</v>
      </c>
      <c r="U1121">
        <v>0</v>
      </c>
      <c r="V1121">
        <v>0</v>
      </c>
      <c r="W1121">
        <v>0</v>
      </c>
      <c r="X1121">
        <v>0</v>
      </c>
      <c r="Y1121">
        <v>0</v>
      </c>
      <c r="Z1121">
        <v>0</v>
      </c>
      <c r="AA1121">
        <v>0</v>
      </c>
      <c r="AB1121">
        <v>0</v>
      </c>
      <c r="AE1121" t="s">
        <v>412</v>
      </c>
      <c r="AG1121" s="2">
        <v>45755</v>
      </c>
      <c r="AH1121" s="1">
        <v>3042.04</v>
      </c>
      <c r="AI1121" s="2">
        <v>45733</v>
      </c>
      <c r="AJ1121" s="7">
        <v>2025</v>
      </c>
      <c r="AK1121" s="2">
        <v>45729</v>
      </c>
      <c r="AP1121" t="s">
        <v>3839</v>
      </c>
      <c r="AT1121" s="2">
        <v>45944</v>
      </c>
      <c r="AU1121" s="2">
        <v>45944</v>
      </c>
      <c r="AV1121" t="s">
        <v>414</v>
      </c>
      <c r="AW1121" s="2">
        <v>45730</v>
      </c>
      <c r="AX1121">
        <v>35049</v>
      </c>
      <c r="AY1121" s="1">
        <v>229937.34</v>
      </c>
      <c r="BA1121" t="s">
        <v>5003</v>
      </c>
      <c r="BB1121">
        <v>35049</v>
      </c>
      <c r="BC1121" t="s">
        <v>7398</v>
      </c>
      <c r="BD1121" t="s">
        <v>416</v>
      </c>
      <c r="BE1121" t="s">
        <v>417</v>
      </c>
      <c r="BF1121">
        <v>5561999279612</v>
      </c>
      <c r="BG1121" t="s">
        <v>7399</v>
      </c>
      <c r="BH1121">
        <v>73808340</v>
      </c>
      <c r="BI1121" t="s">
        <v>438</v>
      </c>
      <c r="BJ1121" t="s">
        <v>7400</v>
      </c>
      <c r="BL1121" s="1">
        <v>2800</v>
      </c>
      <c r="BQ1121">
        <v>4097</v>
      </c>
      <c r="BR1121">
        <v>6494</v>
      </c>
      <c r="BS1121" t="s">
        <v>449</v>
      </c>
      <c r="BT1121" s="2">
        <v>45730</v>
      </c>
      <c r="BU1121">
        <v>883.48</v>
      </c>
      <c r="BW1121" t="s">
        <v>422</v>
      </c>
      <c r="BY1121" t="s">
        <v>7401</v>
      </c>
      <c r="BZ1121" s="2">
        <v>45730</v>
      </c>
      <c r="CA1121" s="2">
        <v>45737</v>
      </c>
      <c r="CC1121" s="2">
        <v>45729</v>
      </c>
      <c r="CD1121" t="s">
        <v>424</v>
      </c>
      <c r="CE1121" t="s">
        <v>7402</v>
      </c>
      <c r="CF1121" s="2">
        <v>45730</v>
      </c>
      <c r="CJ1121" s="2">
        <v>45748</v>
      </c>
      <c r="CL1121" s="2">
        <v>45733</v>
      </c>
      <c r="CM1121" s="2">
        <v>45749</v>
      </c>
      <c r="CN1121" s="2">
        <v>45729</v>
      </c>
      <c r="CO1121" s="2">
        <v>45748</v>
      </c>
      <c r="CP1121" s="2">
        <v>45737</v>
      </c>
      <c r="CR1121" s="2">
        <v>45730</v>
      </c>
      <c r="CS1121" s="2">
        <v>45730</v>
      </c>
      <c r="CU1121" s="2">
        <v>45741</v>
      </c>
      <c r="CV1121" s="2">
        <v>45784</v>
      </c>
      <c r="CW1121" s="2">
        <v>45730</v>
      </c>
      <c r="CY1121" t="s">
        <v>424</v>
      </c>
      <c r="DD1121" s="2">
        <v>45734</v>
      </c>
      <c r="DF1121" s="2">
        <v>45754</v>
      </c>
      <c r="DI1121" s="2">
        <v>45756</v>
      </c>
      <c r="DJ1121" s="2">
        <v>45729</v>
      </c>
      <c r="DK1121" s="2">
        <v>45786</v>
      </c>
      <c r="DL1121" s="2">
        <v>45818</v>
      </c>
      <c r="DM1121" s="2">
        <v>45862</v>
      </c>
      <c r="DN1121" s="2">
        <v>45881</v>
      </c>
      <c r="DP1121" s="2">
        <v>45889</v>
      </c>
      <c r="DY1121">
        <v>950</v>
      </c>
      <c r="EE1121" s="1">
        <v>1999.75</v>
      </c>
      <c r="EF1121" t="s">
        <v>2634</v>
      </c>
      <c r="EG1121" t="s">
        <v>1640</v>
      </c>
      <c r="EI1121" t="s">
        <v>3282</v>
      </c>
      <c r="EK1121" t="s">
        <v>1591</v>
      </c>
    </row>
    <row r="1122" spans="1:141" hidden="1" x14ac:dyDescent="0.35">
      <c r="A1122">
        <v>4301</v>
      </c>
      <c r="B1122" t="s">
        <v>1352</v>
      </c>
      <c r="C1122">
        <v>5275</v>
      </c>
      <c r="D1122" t="s">
        <v>833</v>
      </c>
      <c r="E1122" t="s">
        <v>834</v>
      </c>
      <c r="F1122" t="s">
        <v>442</v>
      </c>
      <c r="G1122">
        <v>1</v>
      </c>
      <c r="H1122" t="s">
        <v>474</v>
      </c>
      <c r="I1122" t="s">
        <v>7403</v>
      </c>
      <c r="J1122" t="s">
        <v>7404</v>
      </c>
      <c r="K1122" t="s">
        <v>37</v>
      </c>
      <c r="L1122" t="s">
        <v>59</v>
      </c>
      <c r="M1122" t="s">
        <v>411</v>
      </c>
      <c r="N1122" t="s">
        <v>411</v>
      </c>
      <c r="O1122" t="s">
        <v>411</v>
      </c>
      <c r="P1122" t="s">
        <v>424</v>
      </c>
      <c r="Q1122" t="s">
        <v>424</v>
      </c>
      <c r="R1122" t="s">
        <v>411</v>
      </c>
      <c r="S1122" t="s">
        <v>411</v>
      </c>
      <c r="T1122" s="1">
        <v>166507.82999999999</v>
      </c>
      <c r="U1122">
        <v>683.04</v>
      </c>
      <c r="V1122">
        <v>0</v>
      </c>
      <c r="W1122" s="1">
        <v>138610.82999999999</v>
      </c>
      <c r="X1122" s="1">
        <v>27897</v>
      </c>
      <c r="Y1122">
        <v>0</v>
      </c>
      <c r="Z1122" s="1">
        <v>166507.82999999999</v>
      </c>
      <c r="AA1122">
        <v>0</v>
      </c>
      <c r="AB1122">
        <v>0</v>
      </c>
      <c r="AD1122">
        <v>8787722715734</v>
      </c>
      <c r="AE1122" t="s">
        <v>412</v>
      </c>
      <c r="AG1122" s="2">
        <v>45744</v>
      </c>
      <c r="AH1122" s="1">
        <v>2995.17</v>
      </c>
      <c r="AI1122" s="2">
        <v>45734</v>
      </c>
      <c r="AJ1122" s="7">
        <v>2025</v>
      </c>
      <c r="AK1122" s="2">
        <v>45729</v>
      </c>
      <c r="AP1122" t="s">
        <v>413</v>
      </c>
      <c r="AT1122" s="2">
        <v>45747</v>
      </c>
      <c r="AU1122" s="2">
        <v>45805</v>
      </c>
      <c r="AV1122" t="s">
        <v>414</v>
      </c>
      <c r="AW1122" s="2">
        <v>45730</v>
      </c>
      <c r="AX1122">
        <v>35048</v>
      </c>
      <c r="AY1122" s="1">
        <v>222707.83</v>
      </c>
      <c r="BA1122" t="s">
        <v>837</v>
      </c>
      <c r="BB1122">
        <v>35048</v>
      </c>
      <c r="BD1122" t="s">
        <v>1681</v>
      </c>
      <c r="BE1122" t="s">
        <v>513</v>
      </c>
      <c r="BF1122">
        <v>5561986396602</v>
      </c>
      <c r="BG1122" t="s">
        <v>7405</v>
      </c>
      <c r="BH1122">
        <v>72322113</v>
      </c>
      <c r="BI1122" t="s">
        <v>5501</v>
      </c>
      <c r="BJ1122" t="s">
        <v>7406</v>
      </c>
      <c r="BL1122" s="1">
        <v>2276.79</v>
      </c>
      <c r="BM1122" s="2">
        <v>45899</v>
      </c>
      <c r="BQ1122">
        <v>3470</v>
      </c>
      <c r="BR1122">
        <v>6493</v>
      </c>
      <c r="BS1122" t="s">
        <v>449</v>
      </c>
      <c r="BT1122" s="2">
        <v>45722</v>
      </c>
      <c r="BU1122">
        <v>896.28</v>
      </c>
      <c r="BV1122" s="2">
        <v>45737</v>
      </c>
      <c r="BX1122" s="2">
        <v>45741</v>
      </c>
      <c r="BY1122" t="s">
        <v>7407</v>
      </c>
      <c r="BZ1122" s="2">
        <v>45722</v>
      </c>
      <c r="CA1122" s="2">
        <v>45735</v>
      </c>
      <c r="CB1122" t="s">
        <v>7408</v>
      </c>
      <c r="CC1122" s="2">
        <v>45729</v>
      </c>
      <c r="CD1122" t="s">
        <v>424</v>
      </c>
      <c r="CE1122">
        <v>39372</v>
      </c>
      <c r="CF1122" s="2">
        <v>45722</v>
      </c>
      <c r="CJ1122" s="2">
        <v>45740</v>
      </c>
      <c r="CL1122" s="2">
        <v>45722</v>
      </c>
      <c r="CM1122" s="2">
        <v>45740</v>
      </c>
      <c r="CN1122" s="2">
        <v>45729</v>
      </c>
      <c r="CO1122" s="2">
        <v>45748</v>
      </c>
      <c r="CP1122" s="2">
        <v>45735</v>
      </c>
      <c r="CR1122" s="2">
        <v>45730</v>
      </c>
      <c r="CS1122" s="2">
        <v>45730</v>
      </c>
      <c r="CU1122" s="2">
        <v>45736</v>
      </c>
      <c r="CV1122" s="2">
        <v>45783</v>
      </c>
      <c r="CW1122" s="2">
        <v>45730</v>
      </c>
      <c r="CX1122" s="2">
        <v>45743</v>
      </c>
      <c r="CY1122" t="s">
        <v>424</v>
      </c>
      <c r="CZ1122" s="2">
        <v>45743</v>
      </c>
      <c r="DC1122" s="2">
        <v>45743</v>
      </c>
      <c r="DD1122" s="2">
        <v>45728</v>
      </c>
      <c r="DF1122" s="2">
        <v>45744</v>
      </c>
      <c r="DI1122" s="2">
        <v>45747</v>
      </c>
      <c r="DJ1122" s="2">
        <v>45729</v>
      </c>
      <c r="DK1122" s="2">
        <v>45783</v>
      </c>
      <c r="DL1122" s="2">
        <v>45795</v>
      </c>
      <c r="DM1122" s="2">
        <v>45803</v>
      </c>
      <c r="DO1122" s="2">
        <v>45730</v>
      </c>
      <c r="DY1122">
        <v>39370</v>
      </c>
      <c r="EE1122" s="1">
        <v>4305.57</v>
      </c>
      <c r="EF1122" t="s">
        <v>2634</v>
      </c>
      <c r="EG1122" t="s">
        <v>1640</v>
      </c>
      <c r="EH1122" t="s">
        <v>3373</v>
      </c>
      <c r="EI1122" t="s">
        <v>3282</v>
      </c>
      <c r="EJ1122" t="s">
        <v>4126</v>
      </c>
      <c r="EK1122" t="s">
        <v>1591</v>
      </c>
    </row>
    <row r="1123" spans="1:141" hidden="1" x14ac:dyDescent="0.35">
      <c r="A1123">
        <v>4302</v>
      </c>
      <c r="B1123" t="s">
        <v>404</v>
      </c>
      <c r="C1123">
        <v>5306</v>
      </c>
      <c r="D1123" t="s">
        <v>4816</v>
      </c>
      <c r="E1123" t="s">
        <v>834</v>
      </c>
      <c r="F1123" t="s">
        <v>473</v>
      </c>
      <c r="G1123">
        <v>3</v>
      </c>
      <c r="H1123" t="s">
        <v>474</v>
      </c>
      <c r="I1123" t="s">
        <v>7409</v>
      </c>
      <c r="J1123" t="s">
        <v>7410</v>
      </c>
      <c r="K1123" t="s">
        <v>19</v>
      </c>
      <c r="L1123" t="s">
        <v>90</v>
      </c>
      <c r="M1123" t="s">
        <v>411</v>
      </c>
      <c r="N1123" t="s">
        <v>411</v>
      </c>
      <c r="O1123" t="s">
        <v>411</v>
      </c>
      <c r="P1123" t="s">
        <v>424</v>
      </c>
      <c r="Q1123" t="s">
        <v>424</v>
      </c>
      <c r="R1123" t="s">
        <v>411</v>
      </c>
      <c r="S1123" t="s">
        <v>411</v>
      </c>
      <c r="T1123" s="1">
        <v>150891.89000000001</v>
      </c>
      <c r="U1123">
        <v>494.4</v>
      </c>
      <c r="V1123">
        <v>0</v>
      </c>
      <c r="W1123" s="1">
        <v>95893.97</v>
      </c>
      <c r="X1123" s="1">
        <v>55000</v>
      </c>
      <c r="Y1123">
        <v>0</v>
      </c>
      <c r="Z1123" s="1">
        <v>150893.97</v>
      </c>
      <c r="AA1123">
        <v>0</v>
      </c>
      <c r="AB1123">
        <v>0</v>
      </c>
      <c r="AD1123">
        <v>8787722763593</v>
      </c>
      <c r="AE1123" t="s">
        <v>6940</v>
      </c>
      <c r="AG1123" s="2">
        <v>45755</v>
      </c>
      <c r="AH1123" s="1">
        <v>2592.25</v>
      </c>
      <c r="AI1123" s="2">
        <v>45737</v>
      </c>
      <c r="AJ1123" s="7">
        <v>2025</v>
      </c>
      <c r="AK1123" s="2">
        <v>45733</v>
      </c>
      <c r="AP1123" t="s">
        <v>413</v>
      </c>
      <c r="AT1123" s="2">
        <v>46048</v>
      </c>
      <c r="AU1123" s="2">
        <v>46048</v>
      </c>
      <c r="AV1123" t="s">
        <v>414</v>
      </c>
      <c r="AW1123" s="2">
        <v>45734</v>
      </c>
      <c r="AX1123">
        <v>35078</v>
      </c>
      <c r="AY1123" s="1">
        <v>205000.05</v>
      </c>
      <c r="BA1123" t="s">
        <v>4819</v>
      </c>
      <c r="BB1123">
        <v>35078</v>
      </c>
      <c r="BD1123" t="s">
        <v>478</v>
      </c>
      <c r="BE1123" t="s">
        <v>417</v>
      </c>
      <c r="BF1123">
        <v>5561998212530</v>
      </c>
      <c r="BG1123" t="s">
        <v>7411</v>
      </c>
      <c r="BH1123">
        <v>72910000</v>
      </c>
      <c r="BI1123" t="s">
        <v>2348</v>
      </c>
      <c r="BJ1123" t="s">
        <v>7412</v>
      </c>
      <c r="BL1123" s="1">
        <v>1648</v>
      </c>
      <c r="BM1123" s="2">
        <v>45909</v>
      </c>
      <c r="BQ1123">
        <v>3877</v>
      </c>
      <c r="BR1123">
        <v>6495</v>
      </c>
      <c r="BS1123" t="s">
        <v>490</v>
      </c>
      <c r="BT1123" s="2">
        <v>45730</v>
      </c>
      <c r="BU1123">
        <v>900</v>
      </c>
      <c r="BV1123" s="2">
        <v>45744</v>
      </c>
      <c r="BW1123" t="s">
        <v>422</v>
      </c>
      <c r="BX1123" s="2">
        <v>45742</v>
      </c>
      <c r="BY1123" t="s">
        <v>7413</v>
      </c>
      <c r="BZ1123" s="2">
        <v>45730</v>
      </c>
      <c r="CA1123" s="2">
        <v>45740</v>
      </c>
      <c r="CB1123" t="s">
        <v>7414</v>
      </c>
      <c r="CC1123" s="2">
        <v>45731</v>
      </c>
      <c r="CD1123" t="s">
        <v>424</v>
      </c>
      <c r="CE1123">
        <v>38592</v>
      </c>
      <c r="CF1123" s="2">
        <v>45730</v>
      </c>
      <c r="CJ1123" s="2">
        <v>45749</v>
      </c>
      <c r="CL1123" s="2">
        <v>45730</v>
      </c>
      <c r="CM1123" s="2">
        <v>45750</v>
      </c>
      <c r="CN1123" s="2">
        <v>45733</v>
      </c>
      <c r="CO1123" s="2">
        <v>45748</v>
      </c>
      <c r="CP1123" s="2">
        <v>45741</v>
      </c>
      <c r="CR1123" s="2">
        <v>45734</v>
      </c>
      <c r="CS1123" s="2">
        <v>45736</v>
      </c>
      <c r="CU1123" s="2">
        <v>45741</v>
      </c>
      <c r="CV1123" s="2">
        <v>45755</v>
      </c>
      <c r="CW1123" s="2">
        <v>45736</v>
      </c>
      <c r="CX1123" s="2">
        <v>45754</v>
      </c>
      <c r="CY1123" t="s">
        <v>424</v>
      </c>
      <c r="DD1123" s="2">
        <v>45731</v>
      </c>
      <c r="DF1123" s="2">
        <v>45755</v>
      </c>
      <c r="DI1123" s="2">
        <v>45756</v>
      </c>
      <c r="DJ1123" s="2">
        <v>45733</v>
      </c>
      <c r="DK1123" s="2">
        <v>45757</v>
      </c>
      <c r="DL1123" s="2">
        <v>45826</v>
      </c>
      <c r="DM1123" s="2">
        <v>45828</v>
      </c>
      <c r="DN1123" s="2">
        <v>46030</v>
      </c>
      <c r="DO1123" s="2">
        <v>45736</v>
      </c>
      <c r="DP1123" s="2">
        <v>46030</v>
      </c>
      <c r="DW1123" s="2">
        <v>45737</v>
      </c>
      <c r="DY1123">
        <v>38656</v>
      </c>
      <c r="EE1123" s="1">
        <v>4005.57</v>
      </c>
      <c r="EF1123" t="s">
        <v>2634</v>
      </c>
      <c r="EG1123" t="s">
        <v>1640</v>
      </c>
      <c r="EH1123" t="s">
        <v>3373</v>
      </c>
      <c r="EI1123" t="s">
        <v>3282</v>
      </c>
      <c r="EJ1123" t="s">
        <v>4126</v>
      </c>
      <c r="EK1123" t="s">
        <v>1591</v>
      </c>
    </row>
    <row r="1124" spans="1:141" hidden="1" x14ac:dyDescent="0.35">
      <c r="A1124">
        <v>4303</v>
      </c>
      <c r="B1124" t="s">
        <v>404</v>
      </c>
      <c r="C1124">
        <v>5297</v>
      </c>
      <c r="D1124" t="s">
        <v>5000</v>
      </c>
      <c r="E1124" t="s">
        <v>834</v>
      </c>
      <c r="F1124" t="s">
        <v>473</v>
      </c>
      <c r="G1124">
        <v>1</v>
      </c>
      <c r="H1124" t="s">
        <v>408</v>
      </c>
      <c r="I1124" t="s">
        <v>7415</v>
      </c>
      <c r="J1124" t="s">
        <v>7416</v>
      </c>
      <c r="K1124" t="s">
        <v>22</v>
      </c>
      <c r="L1124" t="s">
        <v>47</v>
      </c>
      <c r="M1124" t="s">
        <v>411</v>
      </c>
      <c r="N1124" t="s">
        <v>411</v>
      </c>
      <c r="O1124" t="s">
        <v>411</v>
      </c>
      <c r="P1124" t="s">
        <v>411</v>
      </c>
      <c r="Q1124" t="s">
        <v>411</v>
      </c>
      <c r="R1124" t="s">
        <v>411</v>
      </c>
      <c r="S1124" t="s">
        <v>411</v>
      </c>
      <c r="T1124" s="1">
        <v>164200</v>
      </c>
      <c r="U1124" s="1">
        <v>1068.67</v>
      </c>
      <c r="V1124">
        <v>0</v>
      </c>
      <c r="W1124" s="1">
        <v>168000</v>
      </c>
      <c r="X1124">
        <v>543</v>
      </c>
      <c r="Y1124">
        <v>0</v>
      </c>
      <c r="Z1124" s="1">
        <v>168543</v>
      </c>
      <c r="AA1124">
        <v>0</v>
      </c>
      <c r="AB1124">
        <v>0</v>
      </c>
      <c r="AD1124">
        <v>8787722738360</v>
      </c>
      <c r="AE1124" t="s">
        <v>412</v>
      </c>
      <c r="AG1124" s="2">
        <v>45782</v>
      </c>
      <c r="AH1124" s="1">
        <v>3439.21</v>
      </c>
      <c r="AI1124" s="2">
        <v>45741</v>
      </c>
      <c r="AJ1124" s="7">
        <v>2025</v>
      </c>
      <c r="AK1124" s="2">
        <v>45733</v>
      </c>
      <c r="AP1124" t="s">
        <v>413</v>
      </c>
      <c r="AT1124" s="2">
        <v>45944</v>
      </c>
      <c r="AU1124" s="2">
        <v>45944</v>
      </c>
      <c r="AV1124" t="s">
        <v>414</v>
      </c>
      <c r="AW1124" s="2">
        <v>45734</v>
      </c>
      <c r="AX1124">
        <v>35080</v>
      </c>
      <c r="AY1124" s="1">
        <v>252350.4</v>
      </c>
      <c r="BA1124" t="s">
        <v>5003</v>
      </c>
      <c r="BB1124">
        <v>35080</v>
      </c>
      <c r="BC1124" t="s">
        <v>7417</v>
      </c>
      <c r="BD1124" t="s">
        <v>416</v>
      </c>
      <c r="BE1124" t="s">
        <v>417</v>
      </c>
      <c r="BF1124">
        <v>5561998472116</v>
      </c>
      <c r="BG1124" t="s">
        <v>7418</v>
      </c>
      <c r="BH1124">
        <v>73808080</v>
      </c>
      <c r="BI1124" t="s">
        <v>679</v>
      </c>
      <c r="BJ1124" t="s">
        <v>7419</v>
      </c>
      <c r="BL1124" s="1">
        <v>2762.74</v>
      </c>
      <c r="BM1124" s="2">
        <v>45859</v>
      </c>
      <c r="BQ1124">
        <v>4211</v>
      </c>
      <c r="BR1124">
        <v>6497</v>
      </c>
      <c r="BS1124" t="s">
        <v>449</v>
      </c>
      <c r="BT1124" s="2">
        <v>45740</v>
      </c>
      <c r="BU1124">
        <v>897.48</v>
      </c>
      <c r="BW1124" t="s">
        <v>422</v>
      </c>
      <c r="BY1124" t="s">
        <v>7420</v>
      </c>
      <c r="BZ1124" s="2">
        <v>45740</v>
      </c>
      <c r="CC1124" s="2">
        <v>45733</v>
      </c>
      <c r="CD1124" t="s">
        <v>424</v>
      </c>
      <c r="CE1124">
        <v>965</v>
      </c>
      <c r="CF1124" s="2">
        <v>45740</v>
      </c>
      <c r="CJ1124" s="2">
        <v>45756</v>
      </c>
      <c r="CL1124" s="2">
        <v>45740</v>
      </c>
      <c r="CM1124" s="2">
        <v>45757</v>
      </c>
      <c r="CN1124" s="2">
        <v>45734</v>
      </c>
      <c r="CO1124" s="2">
        <v>45810</v>
      </c>
      <c r="CP1124" s="2">
        <v>45742</v>
      </c>
      <c r="CR1124" s="2">
        <v>45734</v>
      </c>
      <c r="CS1124" s="2">
        <v>45734</v>
      </c>
      <c r="CU1124" s="2">
        <v>45750</v>
      </c>
      <c r="CV1124" s="2">
        <v>45838</v>
      </c>
      <c r="CW1124" s="2">
        <v>45734</v>
      </c>
      <c r="CY1124" t="s">
        <v>424</v>
      </c>
      <c r="CZ1124" s="2">
        <v>45762</v>
      </c>
      <c r="DB1124" s="2">
        <v>45740</v>
      </c>
      <c r="DC1124" s="2">
        <v>45772</v>
      </c>
      <c r="DD1124" s="2">
        <v>45736</v>
      </c>
      <c r="DE1124" s="2">
        <v>45740</v>
      </c>
      <c r="DF1124" s="2">
        <v>45783</v>
      </c>
      <c r="DI1124" s="2">
        <v>45784</v>
      </c>
      <c r="DJ1124" s="2">
        <v>45731</v>
      </c>
      <c r="DK1124" s="2">
        <v>45839</v>
      </c>
      <c r="DL1124" s="2">
        <v>45866</v>
      </c>
      <c r="DM1124" s="2">
        <v>45873</v>
      </c>
      <c r="DN1124" s="2">
        <v>45881</v>
      </c>
      <c r="DO1124" s="2">
        <v>45734</v>
      </c>
      <c r="DP1124" s="2">
        <v>45889</v>
      </c>
      <c r="DY1124">
        <v>1063</v>
      </c>
      <c r="EA1124" t="s">
        <v>5349</v>
      </c>
      <c r="EE1124" s="1">
        <v>1765.31</v>
      </c>
      <c r="EF1124" t="s">
        <v>5964</v>
      </c>
      <c r="EG1124" t="s">
        <v>735</v>
      </c>
      <c r="EK1124" t="s">
        <v>1591</v>
      </c>
    </row>
    <row r="1125" spans="1:141" hidden="1" x14ac:dyDescent="0.35">
      <c r="A1125">
        <v>4304</v>
      </c>
      <c r="B1125" t="s">
        <v>404</v>
      </c>
      <c r="C1125">
        <v>5296</v>
      </c>
      <c r="D1125" t="s">
        <v>4816</v>
      </c>
      <c r="E1125" t="s">
        <v>834</v>
      </c>
      <c r="F1125" t="s">
        <v>407</v>
      </c>
      <c r="G1125">
        <v>4</v>
      </c>
      <c r="H1125" t="s">
        <v>474</v>
      </c>
      <c r="I1125" t="s">
        <v>7421</v>
      </c>
      <c r="J1125" t="s">
        <v>7422</v>
      </c>
      <c r="K1125" t="s">
        <v>44</v>
      </c>
      <c r="L1125" t="s">
        <v>43</v>
      </c>
      <c r="M1125" t="s">
        <v>411</v>
      </c>
      <c r="N1125" t="s">
        <v>411</v>
      </c>
      <c r="O1125" t="s">
        <v>411</v>
      </c>
      <c r="P1125" t="s">
        <v>424</v>
      </c>
      <c r="Q1125" t="s">
        <v>424</v>
      </c>
      <c r="R1125" t="s">
        <v>411</v>
      </c>
      <c r="S1125" t="s">
        <v>411</v>
      </c>
      <c r="T1125" s="1">
        <v>174854</v>
      </c>
      <c r="U1125" s="1">
        <v>1035.67</v>
      </c>
      <c r="V1125">
        <v>0</v>
      </c>
      <c r="W1125" s="1">
        <v>172000</v>
      </c>
      <c r="X1125" s="1">
        <v>2854</v>
      </c>
      <c r="Y1125">
        <v>0</v>
      </c>
      <c r="Z1125" s="1">
        <v>174854</v>
      </c>
      <c r="AA1125">
        <v>0</v>
      </c>
      <c r="AB1125">
        <v>0</v>
      </c>
      <c r="AD1125">
        <v>8787722732043</v>
      </c>
      <c r="AE1125" t="s">
        <v>412</v>
      </c>
      <c r="AG1125" s="2">
        <v>45755</v>
      </c>
      <c r="AH1125" s="1">
        <v>3412.84</v>
      </c>
      <c r="AI1125" s="2">
        <v>45742</v>
      </c>
      <c r="AJ1125" s="7">
        <v>2025</v>
      </c>
      <c r="AK1125" s="2">
        <v>45733</v>
      </c>
      <c r="AP1125" t="s">
        <v>413</v>
      </c>
      <c r="AQ1125" t="s">
        <v>1498</v>
      </c>
      <c r="AT1125" s="2">
        <v>46048</v>
      </c>
      <c r="AU1125" s="2">
        <v>46048</v>
      </c>
      <c r="AV1125" t="s">
        <v>414</v>
      </c>
      <c r="AW1125" s="2">
        <v>45734</v>
      </c>
      <c r="AX1125">
        <v>35079</v>
      </c>
      <c r="AY1125" s="1">
        <v>226499</v>
      </c>
      <c r="BA1125" t="s">
        <v>4819</v>
      </c>
      <c r="BB1125">
        <v>35079</v>
      </c>
      <c r="BD1125" t="s">
        <v>478</v>
      </c>
      <c r="BE1125" t="s">
        <v>417</v>
      </c>
      <c r="BF1125">
        <v>5561998806492</v>
      </c>
      <c r="BG1125" t="s">
        <v>7423</v>
      </c>
      <c r="BH1125">
        <v>72910000</v>
      </c>
      <c r="BI1125" t="s">
        <v>2869</v>
      </c>
      <c r="BJ1125" t="s">
        <v>7424</v>
      </c>
      <c r="BL1125" s="1">
        <v>3452.24</v>
      </c>
      <c r="BM1125" s="2">
        <v>45901</v>
      </c>
      <c r="BQ1125">
        <v>3942</v>
      </c>
      <c r="BR1125">
        <v>6496</v>
      </c>
      <c r="BS1125" t="s">
        <v>421</v>
      </c>
      <c r="BT1125" s="2">
        <v>45727</v>
      </c>
      <c r="BU1125">
        <v>891.23</v>
      </c>
      <c r="BV1125" s="2">
        <v>45744</v>
      </c>
      <c r="BW1125" t="s">
        <v>422</v>
      </c>
      <c r="BX1125" s="2">
        <v>45749</v>
      </c>
      <c r="BY1125" t="s">
        <v>7425</v>
      </c>
      <c r="BZ1125" s="2">
        <v>45727</v>
      </c>
      <c r="CA1125" s="2">
        <v>45742</v>
      </c>
      <c r="CB1125" t="s">
        <v>7426</v>
      </c>
      <c r="CC1125" s="2">
        <v>45730</v>
      </c>
      <c r="CD1125" t="s">
        <v>424</v>
      </c>
      <c r="CE1125">
        <v>38608</v>
      </c>
      <c r="CF1125" s="2">
        <v>45727</v>
      </c>
      <c r="CJ1125" s="2">
        <v>45747</v>
      </c>
      <c r="CL1125" s="2">
        <v>45727</v>
      </c>
      <c r="CM1125" s="2">
        <v>45749</v>
      </c>
      <c r="CN1125" s="2">
        <v>45730</v>
      </c>
      <c r="CO1125" s="2">
        <v>45748</v>
      </c>
      <c r="CP1125" s="2">
        <v>45742</v>
      </c>
      <c r="CR1125" s="2">
        <v>45733</v>
      </c>
      <c r="CS1125" s="2">
        <v>45730</v>
      </c>
      <c r="CU1125" s="2">
        <v>45742</v>
      </c>
      <c r="CV1125" s="2">
        <v>45755</v>
      </c>
      <c r="CW1125" s="2">
        <v>45730</v>
      </c>
      <c r="CX1125" s="2">
        <v>45754</v>
      </c>
      <c r="CY1125" t="s">
        <v>424</v>
      </c>
      <c r="DD1125" s="2">
        <v>45731</v>
      </c>
      <c r="DF1125" s="2">
        <v>45755</v>
      </c>
      <c r="DI1125" s="2">
        <v>45756</v>
      </c>
      <c r="DJ1125" s="2">
        <v>45729</v>
      </c>
      <c r="DK1125" s="2">
        <v>45757</v>
      </c>
      <c r="DL1125" s="2">
        <v>45727</v>
      </c>
      <c r="DM1125" s="2">
        <v>45855</v>
      </c>
      <c r="DN1125" s="2">
        <v>46030</v>
      </c>
      <c r="DO1125" s="2">
        <v>45730</v>
      </c>
      <c r="DP1125" s="2">
        <v>46030</v>
      </c>
      <c r="DY1125">
        <v>38646</v>
      </c>
      <c r="EE1125" s="1">
        <v>4425.57</v>
      </c>
      <c r="EF1125" t="s">
        <v>2634</v>
      </c>
      <c r="EG1125" t="s">
        <v>1640</v>
      </c>
      <c r="EH1125" t="s">
        <v>3373</v>
      </c>
      <c r="EI1125" t="s">
        <v>3282</v>
      </c>
      <c r="EJ1125" t="s">
        <v>4126</v>
      </c>
      <c r="EK1125" t="s">
        <v>1591</v>
      </c>
    </row>
    <row r="1126" spans="1:141" hidden="1" x14ac:dyDescent="0.35">
      <c r="A1126">
        <v>4305</v>
      </c>
      <c r="B1126" t="s">
        <v>404</v>
      </c>
      <c r="C1126">
        <v>5284</v>
      </c>
      <c r="D1126" t="s">
        <v>833</v>
      </c>
      <c r="E1126" t="s">
        <v>834</v>
      </c>
      <c r="F1126" t="s">
        <v>451</v>
      </c>
      <c r="G1126">
        <v>302</v>
      </c>
      <c r="H1126" t="s">
        <v>474</v>
      </c>
      <c r="I1126" t="s">
        <v>7427</v>
      </c>
      <c r="J1126" t="s">
        <v>7428</v>
      </c>
      <c r="K1126" t="s">
        <v>38</v>
      </c>
      <c r="L1126" t="s">
        <v>104</v>
      </c>
      <c r="M1126" t="s">
        <v>411</v>
      </c>
      <c r="N1126" t="s">
        <v>411</v>
      </c>
      <c r="O1126" t="s">
        <v>411</v>
      </c>
      <c r="P1126" t="s">
        <v>424</v>
      </c>
      <c r="Q1126" t="s">
        <v>424</v>
      </c>
      <c r="R1126" t="s">
        <v>411</v>
      </c>
      <c r="S1126" t="s">
        <v>411</v>
      </c>
      <c r="T1126" s="1">
        <v>174023</v>
      </c>
      <c r="U1126" s="1">
        <v>1194.03</v>
      </c>
      <c r="V1126">
        <v>0</v>
      </c>
      <c r="W1126" s="1">
        <v>172000</v>
      </c>
      <c r="X1126" s="1">
        <v>2023</v>
      </c>
      <c r="Y1126">
        <v>0</v>
      </c>
      <c r="Z1126" s="1">
        <v>174023</v>
      </c>
      <c r="AA1126">
        <v>0</v>
      </c>
      <c r="AB1126">
        <v>0</v>
      </c>
      <c r="AD1126">
        <v>8787722703701</v>
      </c>
      <c r="AE1126" t="s">
        <v>412</v>
      </c>
      <c r="AG1126" s="2">
        <v>45755</v>
      </c>
      <c r="AH1126" s="1">
        <v>3412.84</v>
      </c>
      <c r="AI1126" s="2">
        <v>45737</v>
      </c>
      <c r="AJ1126" s="7">
        <v>2025</v>
      </c>
      <c r="AK1126" s="2">
        <v>45733</v>
      </c>
      <c r="AP1126" t="s">
        <v>413</v>
      </c>
      <c r="AT1126" s="2">
        <v>46048</v>
      </c>
      <c r="AU1126" s="2">
        <v>46048</v>
      </c>
      <c r="AV1126" t="s">
        <v>414</v>
      </c>
      <c r="AW1126" s="2">
        <v>45734</v>
      </c>
      <c r="AX1126">
        <v>35091</v>
      </c>
      <c r="AY1126" s="1">
        <v>219823</v>
      </c>
      <c r="BA1126" t="s">
        <v>837</v>
      </c>
      <c r="BB1126">
        <v>35091</v>
      </c>
      <c r="BD1126" t="s">
        <v>1271</v>
      </c>
      <c r="BE1126" t="s">
        <v>417</v>
      </c>
      <c r="BF1126">
        <v>5561992001353</v>
      </c>
      <c r="BG1126" t="s">
        <v>7429</v>
      </c>
      <c r="BH1126">
        <v>72874317</v>
      </c>
      <c r="BI1126" t="s">
        <v>7430</v>
      </c>
      <c r="BJ1126" t="s">
        <v>7431</v>
      </c>
      <c r="BL1126" s="1">
        <v>3000</v>
      </c>
      <c r="BM1126" s="2">
        <v>45902</v>
      </c>
      <c r="BQ1126">
        <v>3447</v>
      </c>
      <c r="BR1126">
        <v>6498</v>
      </c>
      <c r="BS1126" t="s">
        <v>506</v>
      </c>
      <c r="BT1126" s="2">
        <v>45724</v>
      </c>
      <c r="BU1126">
        <v>891.23</v>
      </c>
      <c r="BV1126" s="2">
        <v>45740</v>
      </c>
      <c r="BW1126" t="s">
        <v>422</v>
      </c>
      <c r="BX1126" s="2">
        <v>45744</v>
      </c>
      <c r="BY1126" t="s">
        <v>7432</v>
      </c>
      <c r="BZ1126" s="2">
        <v>45724</v>
      </c>
      <c r="CA1126" s="2">
        <v>45740</v>
      </c>
      <c r="CB1126" t="s">
        <v>7433</v>
      </c>
      <c r="CC1126" s="2">
        <v>45729</v>
      </c>
      <c r="CD1126" t="s">
        <v>424</v>
      </c>
      <c r="CE1126">
        <v>39376</v>
      </c>
      <c r="CF1126" s="2">
        <v>45724</v>
      </c>
      <c r="CJ1126" s="2">
        <v>45748</v>
      </c>
      <c r="CL1126" s="2">
        <v>45724</v>
      </c>
      <c r="CM1126" s="2">
        <v>45750</v>
      </c>
      <c r="CN1126" s="2">
        <v>45729</v>
      </c>
      <c r="CO1126" s="2">
        <v>45748</v>
      </c>
      <c r="CP1126" s="2">
        <v>45741</v>
      </c>
      <c r="CR1126" s="2">
        <v>45730</v>
      </c>
      <c r="CS1126" s="2">
        <v>45736</v>
      </c>
      <c r="CU1126" s="2">
        <v>45741</v>
      </c>
      <c r="CV1126" s="2">
        <v>45783</v>
      </c>
      <c r="CW1126" s="2">
        <v>45736</v>
      </c>
      <c r="CX1126" s="2">
        <v>45754</v>
      </c>
      <c r="CY1126" t="s">
        <v>424</v>
      </c>
      <c r="DD1126" s="2">
        <v>45730</v>
      </c>
      <c r="DF1126" s="2">
        <v>45755</v>
      </c>
      <c r="DI1126" s="2">
        <v>45756</v>
      </c>
      <c r="DJ1126" s="2">
        <v>45733</v>
      </c>
      <c r="DK1126" s="2">
        <v>45783</v>
      </c>
      <c r="DL1126" s="2">
        <v>45793</v>
      </c>
      <c r="DM1126" s="2">
        <v>45803</v>
      </c>
      <c r="DN1126" s="2">
        <v>46044</v>
      </c>
      <c r="DO1126" s="2">
        <v>45736</v>
      </c>
      <c r="DP1126" s="2">
        <v>46044</v>
      </c>
      <c r="DW1126" s="2">
        <v>45737</v>
      </c>
      <c r="DY1126">
        <v>39433</v>
      </c>
      <c r="EE1126" s="1">
        <v>4405.57</v>
      </c>
      <c r="EF1126" t="s">
        <v>2634</v>
      </c>
      <c r="EG1126" t="s">
        <v>1640</v>
      </c>
      <c r="EH1126" t="s">
        <v>7434</v>
      </c>
      <c r="EI1126" t="s">
        <v>3282</v>
      </c>
      <c r="EJ1126" t="s">
        <v>4126</v>
      </c>
      <c r="EK1126" t="s">
        <v>1591</v>
      </c>
    </row>
    <row r="1127" spans="1:141" hidden="1" x14ac:dyDescent="0.35">
      <c r="A1127">
        <v>4306</v>
      </c>
      <c r="B1127" t="s">
        <v>1352</v>
      </c>
      <c r="C1127">
        <v>5312</v>
      </c>
      <c r="D1127" t="s">
        <v>976</v>
      </c>
      <c r="E1127" t="s">
        <v>834</v>
      </c>
      <c r="F1127" t="s">
        <v>1003</v>
      </c>
      <c r="G1127" t="s">
        <v>1688</v>
      </c>
      <c r="H1127" t="s">
        <v>408</v>
      </c>
      <c r="I1127" t="s">
        <v>7435</v>
      </c>
      <c r="J1127" t="s">
        <v>7436</v>
      </c>
      <c r="K1127" t="s">
        <v>22</v>
      </c>
      <c r="L1127" t="s">
        <v>21</v>
      </c>
      <c r="M1127" t="s">
        <v>411</v>
      </c>
      <c r="N1127" t="s">
        <v>411</v>
      </c>
      <c r="O1127" t="s">
        <v>411</v>
      </c>
      <c r="P1127" t="s">
        <v>411</v>
      </c>
      <c r="Q1127" t="s">
        <v>411</v>
      </c>
      <c r="R1127" t="s">
        <v>411</v>
      </c>
      <c r="S1127" t="s">
        <v>411</v>
      </c>
      <c r="T1127" s="1">
        <v>161166.45000000001</v>
      </c>
      <c r="U1127">
        <v>789.23</v>
      </c>
      <c r="V1127">
        <v>0</v>
      </c>
      <c r="W1127" s="1">
        <v>145481.98000000001</v>
      </c>
      <c r="X1127" s="1">
        <v>13897</v>
      </c>
      <c r="Y1127">
        <v>0</v>
      </c>
      <c r="Z1127" s="1">
        <v>159378.98000000001</v>
      </c>
      <c r="AA1127">
        <v>0</v>
      </c>
      <c r="AB1127">
        <v>0</v>
      </c>
      <c r="AD1127">
        <v>8787722779627</v>
      </c>
      <c r="AE1127" t="s">
        <v>412</v>
      </c>
      <c r="AG1127" s="2">
        <v>45782</v>
      </c>
      <c r="AH1127" s="1">
        <v>3042.04</v>
      </c>
      <c r="AI1127" s="2">
        <v>45743</v>
      </c>
      <c r="AJ1127" s="7">
        <v>2025</v>
      </c>
      <c r="AK1127" s="2">
        <v>45735</v>
      </c>
      <c r="AP1127" t="s">
        <v>413</v>
      </c>
      <c r="AT1127" s="2">
        <v>45834</v>
      </c>
      <c r="AU1127" s="2">
        <v>45978</v>
      </c>
      <c r="AV1127" t="s">
        <v>414</v>
      </c>
      <c r="AW1127" s="2">
        <v>45737</v>
      </c>
      <c r="AX1127">
        <v>35300</v>
      </c>
      <c r="AY1127" s="1">
        <v>235000.4</v>
      </c>
      <c r="BA1127" t="s">
        <v>980</v>
      </c>
      <c r="BB1127">
        <v>35300</v>
      </c>
      <c r="BC1127" t="s">
        <v>7437</v>
      </c>
      <c r="BD1127" t="s">
        <v>416</v>
      </c>
      <c r="BE1127" t="s">
        <v>417</v>
      </c>
      <c r="BF1127">
        <v>5538998477056</v>
      </c>
      <c r="BG1127" t="s">
        <v>7438</v>
      </c>
      <c r="BH1127">
        <v>73808867</v>
      </c>
      <c r="BI1127" t="s">
        <v>746</v>
      </c>
      <c r="BJ1127" t="s">
        <v>7439</v>
      </c>
      <c r="BL1127" s="1">
        <v>2630.82</v>
      </c>
      <c r="BM1127" s="2">
        <v>45908</v>
      </c>
      <c r="BQ1127">
        <v>3829</v>
      </c>
      <c r="BR1127">
        <v>6502</v>
      </c>
      <c r="BS1127" t="s">
        <v>4331</v>
      </c>
      <c r="BT1127" s="2">
        <v>45736</v>
      </c>
      <c r="BU1127">
        <v>889.9</v>
      </c>
      <c r="BW1127" t="s">
        <v>422</v>
      </c>
      <c r="BY1127" t="s">
        <v>7440</v>
      </c>
      <c r="BZ1127" s="2">
        <v>45737</v>
      </c>
      <c r="CC1127" s="2">
        <v>45736</v>
      </c>
      <c r="CD1127" t="s">
        <v>424</v>
      </c>
      <c r="CE1127" t="s">
        <v>7441</v>
      </c>
      <c r="CF1127" s="2">
        <v>45737</v>
      </c>
      <c r="CG1127" s="2">
        <v>45742</v>
      </c>
      <c r="CI1127" s="2">
        <v>45742</v>
      </c>
      <c r="CJ1127" s="2">
        <v>45771</v>
      </c>
      <c r="CL1127" s="2">
        <v>45740</v>
      </c>
      <c r="CM1127" s="2">
        <v>45772</v>
      </c>
      <c r="CN1127" s="2">
        <v>45736</v>
      </c>
      <c r="CO1127" s="2">
        <v>45810</v>
      </c>
      <c r="CP1127" s="2">
        <v>45748</v>
      </c>
      <c r="CR1127" s="2">
        <v>45737</v>
      </c>
      <c r="CS1127" s="2">
        <v>45743</v>
      </c>
      <c r="CU1127" s="2">
        <v>45755</v>
      </c>
      <c r="CV1127" s="2">
        <v>45838</v>
      </c>
      <c r="CW1127" s="2">
        <v>45743</v>
      </c>
      <c r="CY1127" t="s">
        <v>424</v>
      </c>
      <c r="DB1127" s="2">
        <v>45743</v>
      </c>
      <c r="DD1127" s="2">
        <v>45740</v>
      </c>
      <c r="DE1127" s="2">
        <v>45743</v>
      </c>
      <c r="DF1127" s="2">
        <v>45783</v>
      </c>
      <c r="DI1127" s="2">
        <v>45784</v>
      </c>
      <c r="DJ1127" s="2">
        <v>45735</v>
      </c>
      <c r="DK1127" s="2">
        <v>45839</v>
      </c>
      <c r="DL1127" s="2">
        <v>45909</v>
      </c>
      <c r="DM1127" s="2">
        <v>45978</v>
      </c>
      <c r="DO1127" s="2">
        <v>45743</v>
      </c>
      <c r="DY1127">
        <v>3538</v>
      </c>
      <c r="EE1127" s="1">
        <v>1994.99</v>
      </c>
      <c r="EG1127" t="s">
        <v>735</v>
      </c>
      <c r="EK1127" t="s">
        <v>1591</v>
      </c>
    </row>
    <row r="1128" spans="1:141" hidden="1" x14ac:dyDescent="0.35">
      <c r="A1128">
        <v>4307</v>
      </c>
      <c r="B1128" t="s">
        <v>1352</v>
      </c>
      <c r="C1128">
        <v>5285</v>
      </c>
      <c r="D1128" t="s">
        <v>833</v>
      </c>
      <c r="E1128" t="s">
        <v>834</v>
      </c>
      <c r="F1128" t="s">
        <v>407</v>
      </c>
      <c r="G1128">
        <v>2</v>
      </c>
      <c r="H1128" t="s">
        <v>474</v>
      </c>
      <c r="I1128" t="s">
        <v>7442</v>
      </c>
      <c r="J1128" t="s">
        <v>7443</v>
      </c>
      <c r="K1128" t="s">
        <v>24</v>
      </c>
      <c r="L1128" t="s">
        <v>75</v>
      </c>
      <c r="M1128" t="s">
        <v>411</v>
      </c>
      <c r="N1128" t="s">
        <v>411</v>
      </c>
      <c r="O1128" t="s">
        <v>411</v>
      </c>
      <c r="P1128" t="s">
        <v>424</v>
      </c>
      <c r="Q1128" t="s">
        <v>424</v>
      </c>
      <c r="R1128" t="s">
        <v>411</v>
      </c>
      <c r="S1128" t="s">
        <v>411</v>
      </c>
      <c r="T1128" s="1">
        <v>165724.09</v>
      </c>
      <c r="U1128">
        <v>829.77</v>
      </c>
      <c r="V1128">
        <v>0</v>
      </c>
      <c r="W1128" s="1">
        <v>153934.49</v>
      </c>
      <c r="X1128" s="1">
        <v>12817</v>
      </c>
      <c r="Y1128">
        <v>0</v>
      </c>
      <c r="Z1128" s="1">
        <v>166751.49</v>
      </c>
      <c r="AA1128">
        <v>0</v>
      </c>
      <c r="AB1128">
        <v>0</v>
      </c>
      <c r="AD1128">
        <v>8787722727694</v>
      </c>
      <c r="AE1128" t="s">
        <v>412</v>
      </c>
      <c r="AG1128" s="2">
        <v>45750</v>
      </c>
      <c r="AH1128" s="1">
        <v>3412.84</v>
      </c>
      <c r="AI1128" s="2">
        <v>45736</v>
      </c>
      <c r="AJ1128" s="7">
        <v>2025</v>
      </c>
      <c r="AK1128" s="2">
        <v>45735</v>
      </c>
      <c r="AP1128" t="s">
        <v>6364</v>
      </c>
      <c r="AT1128" s="2">
        <v>45756</v>
      </c>
      <c r="AU1128" s="2">
        <v>45805</v>
      </c>
      <c r="AV1128" t="s">
        <v>414</v>
      </c>
      <c r="AW1128" s="2">
        <v>45737</v>
      </c>
      <c r="AX1128">
        <v>35297</v>
      </c>
      <c r="AY1128" s="1">
        <v>226604.09</v>
      </c>
      <c r="BA1128" t="s">
        <v>837</v>
      </c>
      <c r="BB1128">
        <v>35297</v>
      </c>
      <c r="BD1128" t="s">
        <v>478</v>
      </c>
      <c r="BE1128" t="s">
        <v>417</v>
      </c>
      <c r="BF1128">
        <v>5561998412338</v>
      </c>
      <c r="BG1128" t="s">
        <v>7444</v>
      </c>
      <c r="BH1128">
        <v>72235816</v>
      </c>
      <c r="BI1128" t="s">
        <v>2099</v>
      </c>
      <c r="BJ1128" t="s">
        <v>7445</v>
      </c>
      <c r="BL1128" s="1">
        <v>2765.91</v>
      </c>
      <c r="BQ1128">
        <v>3381</v>
      </c>
      <c r="BR1128">
        <v>6499</v>
      </c>
      <c r="BS1128" t="s">
        <v>432</v>
      </c>
      <c r="BT1128" s="2">
        <v>45734</v>
      </c>
      <c r="BU1128">
        <v>987</v>
      </c>
      <c r="BV1128" s="2">
        <v>45744</v>
      </c>
      <c r="BX1128" s="2">
        <v>45748</v>
      </c>
      <c r="BY1128" t="s">
        <v>7446</v>
      </c>
      <c r="BZ1128" s="2">
        <v>45734</v>
      </c>
      <c r="CA1128" s="2">
        <v>45737</v>
      </c>
      <c r="CB1128" t="s">
        <v>7447</v>
      </c>
      <c r="CC1128" s="2">
        <v>45733</v>
      </c>
      <c r="CD1128" t="s">
        <v>424</v>
      </c>
      <c r="CE1128">
        <v>39408</v>
      </c>
      <c r="CF1128" s="2">
        <v>45734</v>
      </c>
      <c r="CJ1128" s="2">
        <v>45744</v>
      </c>
      <c r="CL1128" s="2">
        <v>45734</v>
      </c>
      <c r="CM1128" s="2">
        <v>45747</v>
      </c>
      <c r="CN1128" s="2">
        <v>45733</v>
      </c>
      <c r="CO1128" s="2">
        <v>45748</v>
      </c>
      <c r="CP1128" s="2">
        <v>45736</v>
      </c>
      <c r="CR1128" s="2">
        <v>45734</v>
      </c>
      <c r="CS1128" s="2">
        <v>45736</v>
      </c>
      <c r="CU1128" s="2">
        <v>45737</v>
      </c>
      <c r="CV1128" s="2">
        <v>45783</v>
      </c>
      <c r="CW1128" s="2">
        <v>45736</v>
      </c>
      <c r="CX1128" s="2">
        <v>45750</v>
      </c>
      <c r="CY1128" t="s">
        <v>424</v>
      </c>
      <c r="DD1128" s="2">
        <v>45741</v>
      </c>
      <c r="DF1128" s="2">
        <v>45750</v>
      </c>
      <c r="DI1128" s="2">
        <v>45755</v>
      </c>
      <c r="DJ1128" s="2">
        <v>45733</v>
      </c>
      <c r="DK1128" s="2">
        <v>45783</v>
      </c>
      <c r="DL1128" s="2">
        <v>45799</v>
      </c>
      <c r="DM1128" s="2">
        <v>45803</v>
      </c>
      <c r="DO1128" s="2">
        <v>45735</v>
      </c>
      <c r="DY1128">
        <v>39410</v>
      </c>
      <c r="EA1128" t="s">
        <v>7448</v>
      </c>
      <c r="EE1128" s="1">
        <v>4305.57</v>
      </c>
      <c r="EF1128" t="s">
        <v>2634</v>
      </c>
      <c r="EG1128" t="s">
        <v>1640</v>
      </c>
      <c r="EH1128" t="s">
        <v>3373</v>
      </c>
      <c r="EI1128" t="s">
        <v>3282</v>
      </c>
      <c r="EJ1128" t="s">
        <v>4126</v>
      </c>
      <c r="EK1128" t="s">
        <v>1591</v>
      </c>
    </row>
    <row r="1129" spans="1:141" hidden="1" x14ac:dyDescent="0.35">
      <c r="A1129">
        <v>4308</v>
      </c>
      <c r="B1129" t="s">
        <v>404</v>
      </c>
      <c r="C1129">
        <v>5304</v>
      </c>
      <c r="D1129" t="s">
        <v>5000</v>
      </c>
      <c r="E1129" t="s">
        <v>834</v>
      </c>
      <c r="F1129" t="s">
        <v>451</v>
      </c>
      <c r="G1129">
        <v>203</v>
      </c>
      <c r="H1129" t="s">
        <v>408</v>
      </c>
      <c r="I1129" t="s">
        <v>7449</v>
      </c>
      <c r="J1129" t="s">
        <v>7450</v>
      </c>
      <c r="K1129" t="s">
        <v>22</v>
      </c>
      <c r="L1129" t="s">
        <v>39</v>
      </c>
      <c r="M1129" t="s">
        <v>411</v>
      </c>
      <c r="N1129" t="s">
        <v>411</v>
      </c>
      <c r="O1129" t="s">
        <v>411</v>
      </c>
      <c r="P1129" t="s">
        <v>411</v>
      </c>
      <c r="Q1129" t="s">
        <v>411</v>
      </c>
      <c r="R1129" t="s">
        <v>411</v>
      </c>
      <c r="S1129" t="s">
        <v>411</v>
      </c>
      <c r="T1129" s="1">
        <v>157480.95999999999</v>
      </c>
      <c r="U1129">
        <v>0</v>
      </c>
      <c r="V1129">
        <v>0</v>
      </c>
      <c r="W1129">
        <v>0</v>
      </c>
      <c r="X1129">
        <v>0</v>
      </c>
      <c r="Y1129">
        <v>0</v>
      </c>
      <c r="Z1129">
        <v>0</v>
      </c>
      <c r="AA1129">
        <v>0</v>
      </c>
      <c r="AB1129">
        <v>0</v>
      </c>
      <c r="AE1129" t="s">
        <v>412</v>
      </c>
      <c r="AG1129" s="2">
        <v>45775</v>
      </c>
      <c r="AH1129" s="1">
        <v>3042.03</v>
      </c>
      <c r="AI1129" s="2">
        <v>45742</v>
      </c>
      <c r="AJ1129" s="7">
        <v>2025</v>
      </c>
      <c r="AK1129" s="2">
        <v>45735</v>
      </c>
      <c r="AP1129" t="s">
        <v>3839</v>
      </c>
      <c r="AT1129" s="2">
        <v>45944</v>
      </c>
      <c r="AU1129" s="2">
        <v>45944</v>
      </c>
      <c r="AV1129" t="s">
        <v>414</v>
      </c>
      <c r="AW1129" s="2">
        <v>45737</v>
      </c>
      <c r="AX1129">
        <v>35299</v>
      </c>
      <c r="AY1129" s="1">
        <v>221931.23</v>
      </c>
      <c r="BA1129" t="s">
        <v>5003</v>
      </c>
      <c r="BB1129">
        <v>35299</v>
      </c>
      <c r="BD1129" t="s">
        <v>445</v>
      </c>
      <c r="BE1129" t="s">
        <v>417</v>
      </c>
      <c r="BF1129">
        <v>556184075104</v>
      </c>
      <c r="BG1129" t="s">
        <v>7451</v>
      </c>
      <c r="BH1129">
        <v>73870000</v>
      </c>
      <c r="BI1129" t="s">
        <v>799</v>
      </c>
      <c r="BJ1129" t="s">
        <v>7452</v>
      </c>
      <c r="BL1129" s="1">
        <v>2638.98</v>
      </c>
      <c r="BQ1129">
        <v>4093</v>
      </c>
      <c r="BR1129">
        <v>6501</v>
      </c>
      <c r="BS1129" t="s">
        <v>490</v>
      </c>
      <c r="BT1129" s="2">
        <v>45740</v>
      </c>
      <c r="BU1129">
        <v>889.15</v>
      </c>
      <c r="BW1129" t="s">
        <v>422</v>
      </c>
      <c r="BY1129" t="s">
        <v>7453</v>
      </c>
      <c r="BZ1129" s="2">
        <v>45740</v>
      </c>
      <c r="CC1129" s="2">
        <v>45736</v>
      </c>
      <c r="CD1129" t="s">
        <v>424</v>
      </c>
      <c r="CE1129">
        <v>980</v>
      </c>
      <c r="CF1129" s="2">
        <v>45740</v>
      </c>
      <c r="CJ1129" s="2">
        <v>45756</v>
      </c>
      <c r="CL1129" s="2">
        <v>45740</v>
      </c>
      <c r="CM1129" s="2">
        <v>45757</v>
      </c>
      <c r="CN1129" s="2">
        <v>45736</v>
      </c>
      <c r="CO1129" s="2">
        <v>45810</v>
      </c>
      <c r="CP1129" s="2">
        <v>45743</v>
      </c>
      <c r="CR1129" s="2">
        <v>45737</v>
      </c>
      <c r="CS1129" s="2">
        <v>45740</v>
      </c>
      <c r="CU1129" s="2">
        <v>45750</v>
      </c>
      <c r="CV1129" s="2">
        <v>45838</v>
      </c>
      <c r="CW1129" s="2">
        <v>45740</v>
      </c>
      <c r="CY1129" t="s">
        <v>424</v>
      </c>
      <c r="DD1129" s="2">
        <v>45740</v>
      </c>
      <c r="DF1129" s="2">
        <v>45775</v>
      </c>
      <c r="DI1129" s="2">
        <v>45777</v>
      </c>
      <c r="DJ1129" s="2">
        <v>45735</v>
      </c>
      <c r="DK1129" s="2">
        <v>45839</v>
      </c>
      <c r="DL1129" s="2">
        <v>45858</v>
      </c>
      <c r="DM1129" s="2">
        <v>45862</v>
      </c>
      <c r="DN1129" s="2">
        <v>45881</v>
      </c>
      <c r="DO1129" s="2">
        <v>45737</v>
      </c>
      <c r="DP1129" s="2">
        <v>45889</v>
      </c>
      <c r="DY1129">
        <v>1061</v>
      </c>
      <c r="EE1129" s="1">
        <v>2045.72</v>
      </c>
      <c r="EG1129" t="s">
        <v>735</v>
      </c>
      <c r="EK1129" t="s">
        <v>1591</v>
      </c>
    </row>
    <row r="1130" spans="1:141" hidden="1" x14ac:dyDescent="0.35">
      <c r="A1130">
        <v>4309</v>
      </c>
      <c r="B1130" t="s">
        <v>404</v>
      </c>
      <c r="C1130">
        <v>5298</v>
      </c>
      <c r="D1130" t="s">
        <v>5000</v>
      </c>
      <c r="E1130" t="s">
        <v>834</v>
      </c>
      <c r="F1130" t="s">
        <v>461</v>
      </c>
      <c r="G1130">
        <v>2</v>
      </c>
      <c r="H1130" t="s">
        <v>408</v>
      </c>
      <c r="I1130" t="s">
        <v>7454</v>
      </c>
      <c r="J1130" t="s">
        <v>7455</v>
      </c>
      <c r="K1130" t="s">
        <v>14</v>
      </c>
      <c r="L1130" t="s">
        <v>157</v>
      </c>
      <c r="M1130" t="s">
        <v>411</v>
      </c>
      <c r="N1130" t="s">
        <v>411</v>
      </c>
      <c r="O1130" t="s">
        <v>411</v>
      </c>
      <c r="P1130" t="s">
        <v>411</v>
      </c>
      <c r="Q1130" t="s">
        <v>411</v>
      </c>
      <c r="R1130" t="s">
        <v>411</v>
      </c>
      <c r="S1130" t="s">
        <v>411</v>
      </c>
      <c r="T1130" s="1">
        <v>156339.07</v>
      </c>
      <c r="U1130">
        <v>0</v>
      </c>
      <c r="V1130">
        <v>0</v>
      </c>
      <c r="W1130">
        <v>0</v>
      </c>
      <c r="X1130">
        <v>0</v>
      </c>
      <c r="Y1130">
        <v>0</v>
      </c>
      <c r="Z1130">
        <v>0</v>
      </c>
      <c r="AA1130">
        <v>0</v>
      </c>
      <c r="AB1130">
        <v>0</v>
      </c>
      <c r="AE1130" t="s">
        <v>412</v>
      </c>
      <c r="AG1130" s="2">
        <v>45825</v>
      </c>
      <c r="AH1130" s="1">
        <v>3079.9</v>
      </c>
      <c r="AI1130" s="2">
        <v>45741</v>
      </c>
      <c r="AJ1130" s="7">
        <v>2025</v>
      </c>
      <c r="AK1130" s="2">
        <v>45736</v>
      </c>
      <c r="AP1130" t="s">
        <v>3839</v>
      </c>
      <c r="AT1130" s="2">
        <v>45944</v>
      </c>
      <c r="AU1130" s="2">
        <v>45944</v>
      </c>
      <c r="AV1130" t="s">
        <v>414</v>
      </c>
      <c r="AW1130" s="2">
        <v>45737</v>
      </c>
      <c r="AX1130">
        <v>35298</v>
      </c>
      <c r="AY1130" s="1">
        <v>245000.67</v>
      </c>
      <c r="BA1130" t="s">
        <v>5003</v>
      </c>
      <c r="BB1130">
        <v>35298</v>
      </c>
      <c r="BC1130" t="s">
        <v>7456</v>
      </c>
      <c r="BD1130" t="s">
        <v>416</v>
      </c>
      <c r="BE1130" t="s">
        <v>417</v>
      </c>
      <c r="BF1130">
        <v>5561999650760</v>
      </c>
      <c r="BG1130" t="s">
        <v>7457</v>
      </c>
      <c r="BH1130">
        <v>73813240</v>
      </c>
      <c r="BI1130" t="s">
        <v>430</v>
      </c>
      <c r="BJ1130" t="s">
        <v>7458</v>
      </c>
      <c r="BL1130" s="1">
        <v>2350</v>
      </c>
      <c r="BQ1130">
        <v>4196</v>
      </c>
      <c r="BR1130">
        <v>6500</v>
      </c>
      <c r="BS1130" t="s">
        <v>421</v>
      </c>
      <c r="BT1130" s="2">
        <v>45737</v>
      </c>
      <c r="BU1130">
        <v>879.94</v>
      </c>
      <c r="BW1130" t="s">
        <v>422</v>
      </c>
      <c r="BY1130" t="s">
        <v>7459</v>
      </c>
      <c r="BZ1130" s="2">
        <v>45737</v>
      </c>
      <c r="CC1130" s="2">
        <v>45736</v>
      </c>
      <c r="CD1130" t="s">
        <v>424</v>
      </c>
      <c r="CE1130" t="s">
        <v>7460</v>
      </c>
      <c r="CF1130" s="2">
        <v>45737</v>
      </c>
      <c r="CJ1130" s="2">
        <v>45771</v>
      </c>
      <c r="CL1130" s="2">
        <v>45740</v>
      </c>
      <c r="CM1130" s="2">
        <v>45772</v>
      </c>
      <c r="CN1130" s="2">
        <v>45736</v>
      </c>
      <c r="CO1130" s="2">
        <v>45810</v>
      </c>
      <c r="CP1130" s="2">
        <v>45748</v>
      </c>
      <c r="CR1130" s="2">
        <v>45737</v>
      </c>
      <c r="CS1130" s="2">
        <v>45740</v>
      </c>
      <c r="CU1130" s="2">
        <v>45762</v>
      </c>
      <c r="CV1130" s="2">
        <v>45838</v>
      </c>
      <c r="CW1130" s="2">
        <v>45740</v>
      </c>
      <c r="CY1130" t="s">
        <v>424</v>
      </c>
      <c r="CZ1130" s="2">
        <v>45779</v>
      </c>
      <c r="DC1130" s="2">
        <v>45820</v>
      </c>
      <c r="DD1130" s="2">
        <v>45743</v>
      </c>
      <c r="DF1130" s="2">
        <v>45825</v>
      </c>
      <c r="DI1130" s="2">
        <v>45833</v>
      </c>
      <c r="DJ1130" s="2">
        <v>45736</v>
      </c>
      <c r="DK1130" s="2">
        <v>45839</v>
      </c>
      <c r="DL1130" s="2">
        <v>45858</v>
      </c>
      <c r="DM1130" s="2">
        <v>45873</v>
      </c>
      <c r="DN1130" s="2">
        <v>45881</v>
      </c>
      <c r="DO1130" s="2">
        <v>45737</v>
      </c>
      <c r="DP1130" s="2">
        <v>45889</v>
      </c>
      <c r="DY1130">
        <v>1182</v>
      </c>
      <c r="EA1130" t="s">
        <v>7461</v>
      </c>
      <c r="EB1130" t="s">
        <v>7462</v>
      </c>
      <c r="EE1130" s="1">
        <v>2190.0500000000002</v>
      </c>
      <c r="EG1130" t="s">
        <v>1640</v>
      </c>
      <c r="EK1130" t="s">
        <v>1591</v>
      </c>
    </row>
    <row r="1131" spans="1:141" hidden="1" x14ac:dyDescent="0.35">
      <c r="A1131">
        <v>4310</v>
      </c>
      <c r="B1131" t="s">
        <v>404</v>
      </c>
      <c r="C1131">
        <v>5326</v>
      </c>
      <c r="D1131" t="s">
        <v>5000</v>
      </c>
      <c r="E1131" t="s">
        <v>834</v>
      </c>
      <c r="F1131" t="s">
        <v>492</v>
      </c>
      <c r="G1131">
        <v>201</v>
      </c>
      <c r="H1131" t="s">
        <v>408</v>
      </c>
      <c r="I1131" t="s">
        <v>7463</v>
      </c>
      <c r="J1131" t="s">
        <v>7464</v>
      </c>
      <c r="K1131" t="s">
        <v>22</v>
      </c>
      <c r="L1131" t="s">
        <v>39</v>
      </c>
      <c r="M1131" t="s">
        <v>411</v>
      </c>
      <c r="N1131" t="s">
        <v>411</v>
      </c>
      <c r="O1131" t="s">
        <v>411</v>
      </c>
      <c r="P1131" t="s">
        <v>411</v>
      </c>
      <c r="Q1131" t="s">
        <v>411</v>
      </c>
      <c r="R1131" t="s">
        <v>411</v>
      </c>
      <c r="S1131" t="s">
        <v>411</v>
      </c>
      <c r="T1131" s="1">
        <v>164200</v>
      </c>
      <c r="U1131">
        <v>750</v>
      </c>
      <c r="V1131">
        <v>0</v>
      </c>
      <c r="W1131" s="1">
        <v>143323.94</v>
      </c>
      <c r="X1131" s="1">
        <v>17299</v>
      </c>
      <c r="Y1131">
        <v>0</v>
      </c>
      <c r="Z1131" s="1">
        <v>160622.94</v>
      </c>
      <c r="AA1131">
        <v>0</v>
      </c>
      <c r="AB1131">
        <v>0</v>
      </c>
      <c r="AD1131">
        <v>8787722804516</v>
      </c>
      <c r="AE1131" t="s">
        <v>412</v>
      </c>
      <c r="AG1131" s="2">
        <v>45777</v>
      </c>
      <c r="AH1131" s="1">
        <v>3042.04</v>
      </c>
      <c r="AI1131" s="2">
        <v>45742</v>
      </c>
      <c r="AJ1131" s="7">
        <v>2025</v>
      </c>
      <c r="AK1131" s="2">
        <v>45736</v>
      </c>
      <c r="AP1131" t="s">
        <v>413</v>
      </c>
      <c r="AT1131" s="2">
        <v>46097</v>
      </c>
      <c r="AU1131" s="2">
        <v>46097</v>
      </c>
      <c r="AV1131" t="s">
        <v>414</v>
      </c>
      <c r="AW1131" s="2">
        <v>45737</v>
      </c>
      <c r="AX1131">
        <v>35313</v>
      </c>
      <c r="AY1131" s="1">
        <v>222000</v>
      </c>
      <c r="BA1131" t="s">
        <v>5003</v>
      </c>
      <c r="BB1131">
        <v>35313</v>
      </c>
      <c r="BD1131" t="s">
        <v>416</v>
      </c>
      <c r="BE1131" t="s">
        <v>417</v>
      </c>
      <c r="BF1131">
        <v>5561998335682</v>
      </c>
      <c r="BG1131" t="s">
        <v>1460</v>
      </c>
      <c r="BH1131">
        <v>73813645</v>
      </c>
      <c r="BI1131" t="s">
        <v>7465</v>
      </c>
      <c r="BJ1131" t="s">
        <v>7466</v>
      </c>
      <c r="BL1131" s="1">
        <v>2500</v>
      </c>
      <c r="BM1131" s="2">
        <v>45914</v>
      </c>
      <c r="BQ1131">
        <v>4187</v>
      </c>
      <c r="BR1131">
        <v>6504</v>
      </c>
      <c r="BS1131" t="s">
        <v>432</v>
      </c>
      <c r="BT1131" s="2">
        <v>45741</v>
      </c>
      <c r="BU1131">
        <v>897.48</v>
      </c>
      <c r="BW1131" t="s">
        <v>422</v>
      </c>
      <c r="BY1131" t="s">
        <v>7467</v>
      </c>
      <c r="BZ1131" s="2">
        <v>45741</v>
      </c>
      <c r="CC1131" s="2">
        <v>45737</v>
      </c>
      <c r="CD1131" t="s">
        <v>424</v>
      </c>
      <c r="CE1131">
        <v>978</v>
      </c>
      <c r="CF1131" s="2">
        <v>45741</v>
      </c>
      <c r="CJ1131" s="2">
        <v>45756</v>
      </c>
      <c r="CL1131" s="2">
        <v>45741</v>
      </c>
      <c r="CM1131" s="2">
        <v>45757</v>
      </c>
      <c r="CN1131" s="2">
        <v>45737</v>
      </c>
      <c r="CO1131" s="2">
        <v>45810</v>
      </c>
      <c r="CP1131" s="2">
        <v>45743</v>
      </c>
      <c r="CR1131" s="2">
        <v>45740</v>
      </c>
      <c r="CS1131" s="2">
        <v>45740</v>
      </c>
      <c r="CU1131" s="2">
        <v>45750</v>
      </c>
      <c r="CV1131" s="2">
        <v>45838</v>
      </c>
      <c r="CW1131" s="2">
        <v>45740</v>
      </c>
      <c r="CY1131" t="s">
        <v>424</v>
      </c>
      <c r="CZ1131" s="2">
        <v>45763</v>
      </c>
      <c r="DB1131" s="2">
        <v>45741</v>
      </c>
      <c r="DC1131" s="2">
        <v>45772</v>
      </c>
      <c r="DD1131" s="2">
        <v>45741</v>
      </c>
      <c r="DE1131" s="2">
        <v>45741</v>
      </c>
      <c r="DF1131" s="2">
        <v>45777</v>
      </c>
      <c r="DI1131" s="2">
        <v>45779</v>
      </c>
      <c r="DJ1131" s="2">
        <v>45736</v>
      </c>
      <c r="DK1131" s="2">
        <v>45839</v>
      </c>
      <c r="DL1131" s="2">
        <v>45889</v>
      </c>
      <c r="DM1131" s="2">
        <v>45918</v>
      </c>
      <c r="DN1131" s="2">
        <v>46084</v>
      </c>
      <c r="DO1131" s="2">
        <v>45740</v>
      </c>
      <c r="DP1131" s="2">
        <v>46084</v>
      </c>
      <c r="DY1131">
        <v>1075</v>
      </c>
      <c r="EA1131" t="s">
        <v>5349</v>
      </c>
      <c r="EE1131" s="1">
        <v>1991.55</v>
      </c>
      <c r="EG1131" t="s">
        <v>1640</v>
      </c>
      <c r="EK1131" t="s">
        <v>1591</v>
      </c>
    </row>
    <row r="1132" spans="1:141" hidden="1" x14ac:dyDescent="0.35">
      <c r="A1132">
        <v>4311</v>
      </c>
      <c r="B1132" t="s">
        <v>404</v>
      </c>
      <c r="C1132">
        <v>5325</v>
      </c>
      <c r="D1132" t="s">
        <v>5000</v>
      </c>
      <c r="E1132" t="s">
        <v>834</v>
      </c>
      <c r="F1132" t="s">
        <v>407</v>
      </c>
      <c r="G1132">
        <v>201</v>
      </c>
      <c r="H1132" t="s">
        <v>408</v>
      </c>
      <c r="I1132" t="s">
        <v>7468</v>
      </c>
      <c r="J1132" t="s">
        <v>7469</v>
      </c>
      <c r="K1132" t="s">
        <v>20</v>
      </c>
      <c r="L1132" t="s">
        <v>18</v>
      </c>
      <c r="M1132" t="s">
        <v>411</v>
      </c>
      <c r="N1132" t="s">
        <v>411</v>
      </c>
      <c r="O1132" t="s">
        <v>411</v>
      </c>
      <c r="P1132" t="s">
        <v>411</v>
      </c>
      <c r="Q1132" t="s">
        <v>411</v>
      </c>
      <c r="R1132" t="s">
        <v>411</v>
      </c>
      <c r="S1132" t="s">
        <v>411</v>
      </c>
      <c r="T1132" s="1">
        <v>138459.01999999999</v>
      </c>
      <c r="U1132">
        <v>495</v>
      </c>
      <c r="V1132">
        <v>0</v>
      </c>
      <c r="W1132" s="1">
        <v>83105.279999999999</v>
      </c>
      <c r="X1132" s="1">
        <v>51561</v>
      </c>
      <c r="Y1132">
        <v>0</v>
      </c>
      <c r="Z1132" s="1">
        <v>134666.28</v>
      </c>
      <c r="AA1132">
        <v>0</v>
      </c>
      <c r="AB1132">
        <v>0</v>
      </c>
      <c r="AD1132">
        <v>8787722810605</v>
      </c>
      <c r="AE1132" t="s">
        <v>412</v>
      </c>
      <c r="AG1132" s="2">
        <v>45784</v>
      </c>
      <c r="AH1132" s="1">
        <v>2645.36</v>
      </c>
      <c r="AI1132" s="2">
        <v>45741</v>
      </c>
      <c r="AJ1132" s="7">
        <v>2025</v>
      </c>
      <c r="AK1132" s="2">
        <v>45736</v>
      </c>
      <c r="AP1132" t="s">
        <v>413</v>
      </c>
      <c r="AT1132" s="2">
        <v>45944</v>
      </c>
      <c r="AU1132" s="2">
        <v>45944</v>
      </c>
      <c r="AV1132" t="s">
        <v>414</v>
      </c>
      <c r="AW1132" s="2">
        <v>45737</v>
      </c>
      <c r="AX1132">
        <v>35316</v>
      </c>
      <c r="AY1132" s="1">
        <v>229939.14</v>
      </c>
      <c r="BA1132" t="s">
        <v>5003</v>
      </c>
      <c r="BB1132">
        <v>35316</v>
      </c>
      <c r="BC1132" t="s">
        <v>7470</v>
      </c>
      <c r="BD1132" t="s">
        <v>416</v>
      </c>
      <c r="BE1132" t="s">
        <v>417</v>
      </c>
      <c r="BF1132">
        <v>5561996171643</v>
      </c>
      <c r="BG1132" t="s">
        <v>7471</v>
      </c>
      <c r="BH1132">
        <v>73808415</v>
      </c>
      <c r="BI1132" t="s">
        <v>581</v>
      </c>
      <c r="BJ1132" t="s">
        <v>7472</v>
      </c>
      <c r="BL1132" s="1">
        <v>1650</v>
      </c>
      <c r="BM1132" s="2">
        <v>45910</v>
      </c>
      <c r="BQ1132">
        <v>4158</v>
      </c>
      <c r="BR1132">
        <v>6507</v>
      </c>
      <c r="BS1132" t="s">
        <v>440</v>
      </c>
      <c r="BT1132" s="2">
        <v>45740</v>
      </c>
      <c r="BU1132">
        <v>898.52</v>
      </c>
      <c r="BW1132" t="s">
        <v>422</v>
      </c>
      <c r="BY1132" t="s">
        <v>7473</v>
      </c>
      <c r="BZ1132" s="2">
        <v>45740</v>
      </c>
      <c r="CC1132" s="2">
        <v>45737</v>
      </c>
      <c r="CE1132">
        <v>967</v>
      </c>
      <c r="CF1132" s="2">
        <v>45741</v>
      </c>
      <c r="CJ1132" s="2">
        <v>45756</v>
      </c>
      <c r="CL1132" s="2">
        <v>45740</v>
      </c>
      <c r="CM1132" s="2">
        <v>45757</v>
      </c>
      <c r="CN1132" s="2">
        <v>45737</v>
      </c>
      <c r="CO1132" s="2">
        <v>45810</v>
      </c>
      <c r="CP1132" s="2">
        <v>45742</v>
      </c>
      <c r="CR1132" s="2">
        <v>45740</v>
      </c>
      <c r="CS1132" s="2">
        <v>45740</v>
      </c>
      <c r="CU1132" s="2">
        <v>45750</v>
      </c>
      <c r="CV1132" s="2">
        <v>45838</v>
      </c>
      <c r="CW1132" s="2">
        <v>45740</v>
      </c>
      <c r="CY1132" t="s">
        <v>424</v>
      </c>
      <c r="DB1132" s="2">
        <v>45740</v>
      </c>
      <c r="DD1132" s="2">
        <v>45735</v>
      </c>
      <c r="DE1132" s="2">
        <v>45740</v>
      </c>
      <c r="DF1132" s="2">
        <v>45785</v>
      </c>
      <c r="DI1132" s="2">
        <v>45789</v>
      </c>
      <c r="DJ1132" s="2">
        <v>45736</v>
      </c>
      <c r="DK1132" s="2">
        <v>45839</v>
      </c>
      <c r="DL1132" s="2">
        <v>45858</v>
      </c>
      <c r="DM1132" s="2">
        <v>45862</v>
      </c>
      <c r="DN1132" s="2">
        <v>45881</v>
      </c>
      <c r="DO1132" s="2">
        <v>45740</v>
      </c>
      <c r="DP1132" s="2">
        <v>45889</v>
      </c>
      <c r="DY1132">
        <v>1065</v>
      </c>
      <c r="EE1132" s="1">
        <v>2884.26</v>
      </c>
      <c r="EG1132" t="s">
        <v>735</v>
      </c>
      <c r="EK1132" t="s">
        <v>1591</v>
      </c>
    </row>
    <row r="1133" spans="1:141" hidden="1" x14ac:dyDescent="0.35">
      <c r="A1133">
        <v>4312</v>
      </c>
      <c r="B1133" t="s">
        <v>404</v>
      </c>
      <c r="C1133">
        <v>5320</v>
      </c>
      <c r="D1133" t="s">
        <v>5000</v>
      </c>
      <c r="E1133" t="s">
        <v>834</v>
      </c>
      <c r="F1133" t="s">
        <v>461</v>
      </c>
      <c r="G1133">
        <v>3</v>
      </c>
      <c r="H1133" t="s">
        <v>408</v>
      </c>
      <c r="I1133" t="s">
        <v>7474</v>
      </c>
      <c r="J1133" t="s">
        <v>7475</v>
      </c>
      <c r="K1133" t="s">
        <v>22</v>
      </c>
      <c r="L1133" t="s">
        <v>39</v>
      </c>
      <c r="M1133" t="s">
        <v>411</v>
      </c>
      <c r="N1133" t="s">
        <v>411</v>
      </c>
      <c r="O1133" t="s">
        <v>411</v>
      </c>
      <c r="P1133" t="s">
        <v>411</v>
      </c>
      <c r="Q1133" t="s">
        <v>411</v>
      </c>
      <c r="R1133" t="s">
        <v>411</v>
      </c>
      <c r="S1133" t="s">
        <v>411</v>
      </c>
      <c r="T1133" s="1">
        <v>161956.71</v>
      </c>
      <c r="U1133">
        <v>880.25</v>
      </c>
      <c r="V1133">
        <v>0</v>
      </c>
      <c r="W1133" s="1">
        <v>154045.71</v>
      </c>
      <c r="X1133" s="1">
        <v>7911</v>
      </c>
      <c r="Y1133">
        <v>0</v>
      </c>
      <c r="Z1133" s="1">
        <v>161956.71</v>
      </c>
      <c r="AA1133">
        <v>0</v>
      </c>
      <c r="AB1133">
        <v>0</v>
      </c>
      <c r="AD1133">
        <v>8787722788782</v>
      </c>
      <c r="AE1133" t="s">
        <v>412</v>
      </c>
      <c r="AG1133" s="2">
        <v>45771</v>
      </c>
      <c r="AH1133" s="1">
        <v>3453.25</v>
      </c>
      <c r="AI1133" s="2">
        <v>45744</v>
      </c>
      <c r="AJ1133" s="7">
        <v>2025</v>
      </c>
      <c r="AK1133" s="2">
        <v>45736</v>
      </c>
      <c r="AP1133" t="s">
        <v>413</v>
      </c>
      <c r="AT1133" s="2">
        <v>45944</v>
      </c>
      <c r="AU1133" s="2">
        <v>45944</v>
      </c>
      <c r="AV1133" t="s">
        <v>414</v>
      </c>
      <c r="AW1133" s="2">
        <v>45737</v>
      </c>
      <c r="AX1133">
        <v>35315</v>
      </c>
      <c r="AY1133" s="1">
        <v>235004.71</v>
      </c>
      <c r="BA1133" t="s">
        <v>5003</v>
      </c>
      <c r="BB1133">
        <v>35315</v>
      </c>
      <c r="BC1133" t="s">
        <v>7476</v>
      </c>
      <c r="BD1133" t="s">
        <v>1229</v>
      </c>
      <c r="BE1133" t="s">
        <v>417</v>
      </c>
      <c r="BF1133">
        <v>556199334808</v>
      </c>
      <c r="BG1133" t="s">
        <v>7477</v>
      </c>
      <c r="BH1133">
        <v>73825000</v>
      </c>
      <c r="BI1133" t="s">
        <v>867</v>
      </c>
      <c r="BJ1133" t="s">
        <v>7478</v>
      </c>
      <c r="BL1133" s="1">
        <v>2934.18</v>
      </c>
      <c r="BM1133" s="2">
        <v>45908</v>
      </c>
      <c r="BQ1133">
        <v>4197</v>
      </c>
      <c r="BR1133">
        <v>6506</v>
      </c>
      <c r="BS1133" t="s">
        <v>2569</v>
      </c>
      <c r="BT1133" s="2">
        <v>45743</v>
      </c>
      <c r="BU1133">
        <v>889.9</v>
      </c>
      <c r="BW1133" t="s">
        <v>422</v>
      </c>
      <c r="BY1133" t="s">
        <v>7479</v>
      </c>
      <c r="BZ1133" s="2">
        <v>45743</v>
      </c>
      <c r="CC1133" s="2">
        <v>45737</v>
      </c>
      <c r="CD1133" t="s">
        <v>424</v>
      </c>
      <c r="CE1133" t="s">
        <v>7480</v>
      </c>
      <c r="CF1133" s="2">
        <v>45743</v>
      </c>
      <c r="CJ1133" s="2">
        <v>45756</v>
      </c>
      <c r="CL1133" s="2">
        <v>45743</v>
      </c>
      <c r="CM1133" s="2">
        <v>45757</v>
      </c>
      <c r="CN1133" s="2">
        <v>45737</v>
      </c>
      <c r="CO1133" s="2">
        <v>45810</v>
      </c>
      <c r="CP1133" s="2">
        <v>45748</v>
      </c>
      <c r="CR1133" s="2">
        <v>45740</v>
      </c>
      <c r="CS1133" s="2">
        <v>45740</v>
      </c>
      <c r="CU1133" s="2">
        <v>45750</v>
      </c>
      <c r="CV1133" s="2">
        <v>45838</v>
      </c>
      <c r="CW1133" s="2">
        <v>45737</v>
      </c>
      <c r="CY1133" t="s">
        <v>424</v>
      </c>
      <c r="DB1133" s="2">
        <v>45743</v>
      </c>
      <c r="DD1133" s="2">
        <v>45744</v>
      </c>
      <c r="DE1133" s="2">
        <v>45743</v>
      </c>
      <c r="DF1133" s="2">
        <v>45771</v>
      </c>
      <c r="DI1133" s="2">
        <v>45772</v>
      </c>
      <c r="DJ1133" s="2">
        <v>45736</v>
      </c>
      <c r="DK1133" s="2">
        <v>45839</v>
      </c>
      <c r="DL1133" s="2">
        <v>45848</v>
      </c>
      <c r="DM1133" s="2">
        <v>45862</v>
      </c>
      <c r="DN1133" s="2">
        <v>45881</v>
      </c>
      <c r="DO1133" s="2">
        <v>45737</v>
      </c>
      <c r="DP1133" s="2">
        <v>45889</v>
      </c>
      <c r="DY1133">
        <v>1071</v>
      </c>
      <c r="EE1133" s="1">
        <v>1853.33</v>
      </c>
      <c r="EG1133" t="s">
        <v>1640</v>
      </c>
      <c r="EK1133" t="s">
        <v>1591</v>
      </c>
    </row>
    <row r="1134" spans="1:141" hidden="1" x14ac:dyDescent="0.35">
      <c r="A1134">
        <v>4313</v>
      </c>
      <c r="B1134" t="s">
        <v>404</v>
      </c>
      <c r="C1134">
        <v>5303</v>
      </c>
      <c r="D1134" t="s">
        <v>5000</v>
      </c>
      <c r="E1134" t="s">
        <v>834</v>
      </c>
      <c r="F1134" t="s">
        <v>473</v>
      </c>
      <c r="G1134">
        <v>304</v>
      </c>
      <c r="H1134" t="s">
        <v>408</v>
      </c>
      <c r="I1134" t="s">
        <v>7481</v>
      </c>
      <c r="J1134" t="s">
        <v>7482</v>
      </c>
      <c r="K1134" t="s">
        <v>14</v>
      </c>
      <c r="L1134" t="s">
        <v>68</v>
      </c>
      <c r="M1134" t="s">
        <v>411</v>
      </c>
      <c r="N1134" t="s">
        <v>411</v>
      </c>
      <c r="O1134" t="s">
        <v>411</v>
      </c>
      <c r="P1134" t="s">
        <v>411</v>
      </c>
      <c r="Q1134" t="s">
        <v>411</v>
      </c>
      <c r="R1134" t="s">
        <v>411</v>
      </c>
      <c r="S1134" t="s">
        <v>411</v>
      </c>
      <c r="T1134" s="1">
        <v>148337.93</v>
      </c>
      <c r="U1134">
        <v>0</v>
      </c>
      <c r="V1134">
        <v>0</v>
      </c>
      <c r="W1134">
        <v>0</v>
      </c>
      <c r="X1134">
        <v>0</v>
      </c>
      <c r="Y1134">
        <v>0</v>
      </c>
      <c r="Z1134">
        <v>0</v>
      </c>
      <c r="AA1134">
        <v>0</v>
      </c>
      <c r="AB1134">
        <v>0</v>
      </c>
      <c r="AE1134" t="s">
        <v>412</v>
      </c>
      <c r="AG1134" s="2">
        <v>45791</v>
      </c>
      <c r="AH1134" s="1">
        <v>3042.04</v>
      </c>
      <c r="AI1134" s="2">
        <v>45744</v>
      </c>
      <c r="AJ1134" s="7">
        <v>2025</v>
      </c>
      <c r="AK1134" s="2">
        <v>45736</v>
      </c>
      <c r="AP1134" t="s">
        <v>3839</v>
      </c>
      <c r="AT1134" s="2">
        <v>45944</v>
      </c>
      <c r="AU1134" s="2">
        <v>45944</v>
      </c>
      <c r="AV1134" t="s">
        <v>414</v>
      </c>
      <c r="AW1134" s="2">
        <v>45737</v>
      </c>
      <c r="AX1134">
        <v>35314</v>
      </c>
      <c r="AY1134" s="1">
        <v>224930.03</v>
      </c>
      <c r="BA1134" t="s">
        <v>5003</v>
      </c>
      <c r="BB1134">
        <v>35314</v>
      </c>
      <c r="BC1134" t="s">
        <v>7483</v>
      </c>
      <c r="BD1134" t="s">
        <v>1229</v>
      </c>
      <c r="BE1134" t="s">
        <v>417</v>
      </c>
      <c r="BF1134">
        <v>5561999024880</v>
      </c>
      <c r="BG1134" t="s">
        <v>7484</v>
      </c>
      <c r="BH1134">
        <v>73825000</v>
      </c>
      <c r="BI1134" t="s">
        <v>1338</v>
      </c>
      <c r="BJ1134" t="s">
        <v>7485</v>
      </c>
      <c r="BL1134" s="1">
        <v>1744.66</v>
      </c>
      <c r="BQ1134">
        <v>4226</v>
      </c>
      <c r="BR1134">
        <v>6505</v>
      </c>
      <c r="BS1134" t="s">
        <v>449</v>
      </c>
      <c r="BT1134" s="2">
        <v>45740</v>
      </c>
      <c r="BU1134">
        <v>885.29</v>
      </c>
      <c r="BW1134" t="s">
        <v>422</v>
      </c>
      <c r="BY1134" t="s">
        <v>7486</v>
      </c>
      <c r="BZ1134" s="2">
        <v>45740</v>
      </c>
      <c r="CC1134" s="2">
        <v>45737</v>
      </c>
      <c r="CD1134" t="s">
        <v>424</v>
      </c>
      <c r="CE1134">
        <v>1035</v>
      </c>
      <c r="CF1134" s="2">
        <v>45740</v>
      </c>
      <c r="CJ1134" s="2">
        <v>45763</v>
      </c>
      <c r="CL1134" s="2">
        <v>45740</v>
      </c>
      <c r="CM1134" s="2">
        <v>45772</v>
      </c>
      <c r="CN1134" s="2">
        <v>45737</v>
      </c>
      <c r="CO1134" s="2">
        <v>45810</v>
      </c>
      <c r="CP1134" s="2">
        <v>45748</v>
      </c>
      <c r="CR1134" s="2">
        <v>45742</v>
      </c>
      <c r="CS1134" s="2">
        <v>45737</v>
      </c>
      <c r="CU1134" s="2">
        <v>45755</v>
      </c>
      <c r="CV1134" s="2">
        <v>45838</v>
      </c>
      <c r="CW1134" s="2">
        <v>45737</v>
      </c>
      <c r="CY1134" t="s">
        <v>424</v>
      </c>
      <c r="CZ1134" s="2">
        <v>45784</v>
      </c>
      <c r="DC1134" s="2">
        <v>45786</v>
      </c>
      <c r="DD1134" s="2">
        <v>45744</v>
      </c>
      <c r="DF1134" s="2">
        <v>45791</v>
      </c>
      <c r="DI1134" s="2">
        <v>45796</v>
      </c>
      <c r="DJ1134" s="2">
        <v>45736</v>
      </c>
      <c r="DK1134" s="2">
        <v>45839</v>
      </c>
      <c r="DL1134" s="2">
        <v>45866</v>
      </c>
      <c r="DM1134" s="2">
        <v>45873</v>
      </c>
      <c r="DN1134" s="2">
        <v>45881</v>
      </c>
      <c r="DO1134" s="2">
        <v>45737</v>
      </c>
      <c r="DP1134" s="2">
        <v>45889</v>
      </c>
      <c r="DY1134">
        <v>1110</v>
      </c>
      <c r="EA1134" t="s">
        <v>7461</v>
      </c>
      <c r="EE1134" s="1">
        <v>2674.56</v>
      </c>
      <c r="EG1134" t="s">
        <v>735</v>
      </c>
      <c r="EK1134" t="s">
        <v>1591</v>
      </c>
    </row>
    <row r="1135" spans="1:141" hidden="1" x14ac:dyDescent="0.35">
      <c r="A1135">
        <v>4314</v>
      </c>
      <c r="B1135" t="s">
        <v>3928</v>
      </c>
      <c r="C1135">
        <v>5328</v>
      </c>
      <c r="D1135" t="s">
        <v>4502</v>
      </c>
      <c r="E1135" t="s">
        <v>942</v>
      </c>
      <c r="F1135" t="s">
        <v>4503</v>
      </c>
      <c r="G1135">
        <v>1003</v>
      </c>
      <c r="H1135" t="s">
        <v>810</v>
      </c>
      <c r="I1135" t="s">
        <v>7487</v>
      </c>
      <c r="J1135" t="s">
        <v>7488</v>
      </c>
      <c r="K1135" t="s">
        <v>56</v>
      </c>
      <c r="L1135" t="s">
        <v>137</v>
      </c>
      <c r="M1135" t="s">
        <v>411</v>
      </c>
      <c r="N1135" t="s">
        <v>411</v>
      </c>
      <c r="O1135" t="s">
        <v>411</v>
      </c>
      <c r="P1135" t="s">
        <v>411</v>
      </c>
      <c r="Q1135" t="s">
        <v>411</v>
      </c>
      <c r="R1135" t="s">
        <v>411</v>
      </c>
      <c r="S1135" t="s">
        <v>411</v>
      </c>
      <c r="T1135" s="1">
        <v>350000</v>
      </c>
      <c r="U1135">
        <v>0</v>
      </c>
      <c r="V1135">
        <v>0</v>
      </c>
      <c r="W1135">
        <v>0</v>
      </c>
      <c r="X1135">
        <v>0</v>
      </c>
      <c r="Y1135">
        <v>0</v>
      </c>
      <c r="Z1135">
        <v>0</v>
      </c>
      <c r="AA1135">
        <v>0</v>
      </c>
      <c r="AB1135">
        <v>0</v>
      </c>
      <c r="AE1135" t="s">
        <v>412</v>
      </c>
      <c r="AH1135">
        <v>0</v>
      </c>
      <c r="AK1135" s="2">
        <v>45737</v>
      </c>
      <c r="AP1135" t="s">
        <v>4990</v>
      </c>
      <c r="AT1135" s="2">
        <v>45740</v>
      </c>
      <c r="AU1135" s="2">
        <v>46072</v>
      </c>
      <c r="AV1135" t="s">
        <v>414</v>
      </c>
      <c r="AW1135" s="2">
        <v>45737</v>
      </c>
      <c r="AX1135">
        <v>35301</v>
      </c>
      <c r="AY1135" s="1">
        <v>458850</v>
      </c>
      <c r="BA1135" t="s">
        <v>4506</v>
      </c>
      <c r="BB1135">
        <v>35301</v>
      </c>
      <c r="BD1135" t="s">
        <v>738</v>
      </c>
      <c r="BE1135" t="s">
        <v>513</v>
      </c>
      <c r="BF1135">
        <v>5561991312697</v>
      </c>
      <c r="BG1135" t="s">
        <v>7489</v>
      </c>
      <c r="BH1135">
        <v>72300000</v>
      </c>
      <c r="BI1135" t="s">
        <v>2341</v>
      </c>
      <c r="BJ1135" t="s">
        <v>7490</v>
      </c>
      <c r="BL1135">
        <v>0</v>
      </c>
      <c r="BO1135" t="s">
        <v>7491</v>
      </c>
      <c r="BP1135" t="s">
        <v>7492</v>
      </c>
      <c r="BQ1135">
        <v>8234</v>
      </c>
      <c r="BR1135">
        <v>6503</v>
      </c>
    </row>
    <row r="1136" spans="1:141" hidden="1" x14ac:dyDescent="0.35">
      <c r="A1136">
        <v>4315</v>
      </c>
      <c r="B1136" t="s">
        <v>1352</v>
      </c>
      <c r="C1136">
        <v>5305</v>
      </c>
      <c r="D1136" t="s">
        <v>833</v>
      </c>
      <c r="E1136" t="s">
        <v>834</v>
      </c>
      <c r="F1136" t="s">
        <v>526</v>
      </c>
      <c r="G1136">
        <v>102</v>
      </c>
      <c r="H1136" t="s">
        <v>474</v>
      </c>
      <c r="I1136" t="s">
        <v>7493</v>
      </c>
      <c r="J1136" t="s">
        <v>7494</v>
      </c>
      <c r="K1136" t="s">
        <v>19</v>
      </c>
      <c r="L1136" t="s">
        <v>59</v>
      </c>
      <c r="M1136" t="s">
        <v>411</v>
      </c>
      <c r="N1136" t="s">
        <v>411</v>
      </c>
      <c r="O1136" t="s">
        <v>411</v>
      </c>
      <c r="P1136" t="s">
        <v>424</v>
      </c>
      <c r="Q1136" t="s">
        <v>424</v>
      </c>
      <c r="R1136" t="s">
        <v>411</v>
      </c>
      <c r="S1136" t="s">
        <v>411</v>
      </c>
      <c r="T1136" s="1">
        <v>157837.09</v>
      </c>
      <c r="U1136">
        <v>680.56</v>
      </c>
      <c r="V1136">
        <v>0</v>
      </c>
      <c r="W1136" s="1">
        <v>129716.68</v>
      </c>
      <c r="X1136" s="1">
        <v>27993</v>
      </c>
      <c r="Y1136">
        <v>0</v>
      </c>
      <c r="Z1136" s="1">
        <v>157709.68</v>
      </c>
      <c r="AA1136">
        <v>0</v>
      </c>
      <c r="AB1136">
        <v>0</v>
      </c>
      <c r="AD1136">
        <v>8787722833508</v>
      </c>
      <c r="AE1136" t="s">
        <v>412</v>
      </c>
      <c r="AG1136" s="2">
        <v>45749</v>
      </c>
      <c r="AH1136" s="1">
        <v>2918.59</v>
      </c>
      <c r="AI1136" s="2">
        <v>45742</v>
      </c>
      <c r="AJ1136" s="7">
        <v>2025</v>
      </c>
      <c r="AK1136" s="2">
        <v>45737</v>
      </c>
      <c r="AP1136" t="s">
        <v>413</v>
      </c>
      <c r="AT1136" s="2">
        <v>45751</v>
      </c>
      <c r="AU1136" s="2">
        <v>45810</v>
      </c>
      <c r="AV1136" t="s">
        <v>414</v>
      </c>
      <c r="AW1136" s="2">
        <v>45740</v>
      </c>
      <c r="AX1136">
        <v>35336</v>
      </c>
      <c r="AY1136" s="1">
        <v>211510.08</v>
      </c>
      <c r="BA1136" t="s">
        <v>837</v>
      </c>
      <c r="BB1136">
        <v>35336</v>
      </c>
      <c r="BD1136" t="s">
        <v>512</v>
      </c>
      <c r="BE1136" t="s">
        <v>513</v>
      </c>
      <c r="BF1136">
        <v>5561995042719</v>
      </c>
      <c r="BG1136" t="s">
        <v>7495</v>
      </c>
      <c r="BH1136">
        <v>72215066</v>
      </c>
      <c r="BI1136" t="s">
        <v>515</v>
      </c>
      <c r="BJ1136" t="s">
        <v>7496</v>
      </c>
      <c r="BL1136" s="1">
        <v>2268.54</v>
      </c>
      <c r="BM1136" s="2">
        <v>45909</v>
      </c>
      <c r="BQ1136">
        <v>3410</v>
      </c>
      <c r="BR1136">
        <v>6510</v>
      </c>
      <c r="BS1136" t="s">
        <v>432</v>
      </c>
      <c r="BT1136" s="2">
        <v>45730</v>
      </c>
      <c r="BU1136">
        <v>891.23</v>
      </c>
      <c r="BV1136" s="2">
        <v>45744</v>
      </c>
      <c r="BX1136" s="2">
        <v>45749</v>
      </c>
      <c r="BY1136" t="s">
        <v>7497</v>
      </c>
      <c r="BZ1136" s="2">
        <v>45730</v>
      </c>
      <c r="CA1136" s="2">
        <v>45742</v>
      </c>
      <c r="CB1136" t="s">
        <v>7498</v>
      </c>
      <c r="CC1136" s="2">
        <v>45736</v>
      </c>
      <c r="CD1136" t="s">
        <v>424</v>
      </c>
      <c r="CE1136">
        <v>39424</v>
      </c>
      <c r="CF1136" s="2">
        <v>45730</v>
      </c>
      <c r="CJ1136" s="2">
        <v>45744</v>
      </c>
      <c r="CL1136" s="2">
        <v>45730</v>
      </c>
      <c r="CM1136" s="2">
        <v>45747</v>
      </c>
      <c r="CN1136" s="2">
        <v>45736</v>
      </c>
      <c r="CO1136" s="2">
        <v>45748</v>
      </c>
      <c r="CP1136" s="2">
        <v>45742</v>
      </c>
      <c r="CR1136" s="2">
        <v>45737</v>
      </c>
      <c r="CS1136" s="2">
        <v>45741</v>
      </c>
      <c r="CU1136" s="2">
        <v>45742</v>
      </c>
      <c r="CV1136" s="2">
        <v>45783</v>
      </c>
      <c r="CW1136" s="2">
        <v>45741</v>
      </c>
      <c r="CX1136" s="2">
        <v>45748</v>
      </c>
      <c r="CY1136" t="s">
        <v>424</v>
      </c>
      <c r="DD1136" s="2">
        <v>45742</v>
      </c>
      <c r="DF1136" s="2">
        <v>45749</v>
      </c>
      <c r="DI1136" s="2">
        <v>45751</v>
      </c>
      <c r="DJ1136" s="2">
        <v>45737</v>
      </c>
      <c r="DK1136" s="2">
        <v>45783</v>
      </c>
      <c r="DL1136" s="2">
        <v>45804</v>
      </c>
      <c r="DM1136" s="2">
        <v>45806</v>
      </c>
      <c r="DO1136" s="2">
        <v>45741</v>
      </c>
      <c r="DY1136">
        <v>39424</v>
      </c>
      <c r="EE1136" s="1">
        <v>4105.57</v>
      </c>
      <c r="EF1136" t="s">
        <v>2634</v>
      </c>
      <c r="EG1136" t="s">
        <v>1640</v>
      </c>
      <c r="EH1136" t="s">
        <v>3373</v>
      </c>
      <c r="EI1136" t="s">
        <v>3282</v>
      </c>
      <c r="EJ1136" t="s">
        <v>4126</v>
      </c>
      <c r="EK1136" t="s">
        <v>1591</v>
      </c>
    </row>
    <row r="1137" spans="1:141" hidden="1" x14ac:dyDescent="0.35">
      <c r="A1137">
        <v>4316</v>
      </c>
      <c r="B1137" t="s">
        <v>1352</v>
      </c>
      <c r="C1137">
        <v>5308</v>
      </c>
      <c r="D1137" t="s">
        <v>976</v>
      </c>
      <c r="E1137" t="s">
        <v>834</v>
      </c>
      <c r="F1137" t="s">
        <v>687</v>
      </c>
      <c r="G1137" t="s">
        <v>1318</v>
      </c>
      <c r="H1137" t="s">
        <v>408</v>
      </c>
      <c r="I1137" t="s">
        <v>7499</v>
      </c>
      <c r="J1137" t="s">
        <v>7500</v>
      </c>
      <c r="K1137" t="s">
        <v>14</v>
      </c>
      <c r="L1137" t="s">
        <v>154</v>
      </c>
      <c r="M1137" t="s">
        <v>411</v>
      </c>
      <c r="N1137" t="s">
        <v>411</v>
      </c>
      <c r="O1137" t="s">
        <v>411</v>
      </c>
      <c r="P1137" t="s">
        <v>411</v>
      </c>
      <c r="Q1137" t="s">
        <v>411</v>
      </c>
      <c r="R1137" t="s">
        <v>411</v>
      </c>
      <c r="S1137" t="s">
        <v>411</v>
      </c>
      <c r="T1137" s="1">
        <v>150961.85</v>
      </c>
      <c r="U1137">
        <v>0</v>
      </c>
      <c r="V1137">
        <v>0</v>
      </c>
      <c r="W1137">
        <v>0</v>
      </c>
      <c r="X1137">
        <v>0</v>
      </c>
      <c r="Y1137">
        <v>0</v>
      </c>
      <c r="Z1137">
        <v>0</v>
      </c>
      <c r="AA1137">
        <v>0</v>
      </c>
      <c r="AB1137">
        <v>0</v>
      </c>
      <c r="AE1137" t="s">
        <v>412</v>
      </c>
      <c r="AG1137" s="2">
        <v>45783</v>
      </c>
      <c r="AH1137" s="1">
        <v>2952.8</v>
      </c>
      <c r="AI1137" s="2">
        <v>45743</v>
      </c>
      <c r="AJ1137" s="7">
        <v>2025</v>
      </c>
      <c r="AK1137" s="2">
        <v>45740</v>
      </c>
      <c r="AP1137" t="s">
        <v>3839</v>
      </c>
      <c r="AT1137" s="2">
        <v>45834</v>
      </c>
      <c r="AU1137" s="2">
        <v>45974</v>
      </c>
      <c r="AV1137" t="s">
        <v>414</v>
      </c>
      <c r="AW1137" s="2">
        <v>45740</v>
      </c>
      <c r="AX1137">
        <v>35360</v>
      </c>
      <c r="AY1137" s="1">
        <v>229933.63</v>
      </c>
      <c r="BA1137" t="s">
        <v>980</v>
      </c>
      <c r="BB1137">
        <v>35360</v>
      </c>
      <c r="BC1137" t="s">
        <v>7501</v>
      </c>
      <c r="BD1137" t="s">
        <v>416</v>
      </c>
      <c r="BE1137" t="s">
        <v>417</v>
      </c>
      <c r="BF1137">
        <v>5561996898534</v>
      </c>
      <c r="BG1137" t="s">
        <v>7502</v>
      </c>
      <c r="BH1137">
        <v>73814545</v>
      </c>
      <c r="BI1137" t="s">
        <v>1829</v>
      </c>
      <c r="BJ1137" t="s">
        <v>7503</v>
      </c>
      <c r="BL1137" s="1">
        <v>2600</v>
      </c>
      <c r="BQ1137">
        <v>3799</v>
      </c>
      <c r="BR1137">
        <v>6511</v>
      </c>
      <c r="BS1137" t="s">
        <v>432</v>
      </c>
      <c r="BT1137" s="2">
        <v>45740</v>
      </c>
      <c r="BW1137" t="s">
        <v>422</v>
      </c>
      <c r="BY1137" t="s">
        <v>7504</v>
      </c>
      <c r="BZ1137" s="2">
        <v>45741</v>
      </c>
      <c r="CC1137" s="2">
        <v>45740</v>
      </c>
      <c r="CD1137" t="s">
        <v>424</v>
      </c>
      <c r="CF1137" s="2">
        <v>45741</v>
      </c>
      <c r="CJ1137" s="2">
        <v>45771</v>
      </c>
      <c r="CL1137" s="2">
        <v>45743</v>
      </c>
      <c r="CM1137" s="2">
        <v>45772</v>
      </c>
      <c r="CN1137" s="2">
        <v>45741</v>
      </c>
      <c r="CO1137" s="2">
        <v>45748</v>
      </c>
      <c r="CP1137" s="2">
        <v>45748</v>
      </c>
      <c r="CR1137" s="2">
        <v>45741</v>
      </c>
      <c r="CS1137" s="2">
        <v>45741</v>
      </c>
      <c r="CU1137" s="2">
        <v>45755</v>
      </c>
      <c r="CV1137" s="2">
        <v>45783</v>
      </c>
      <c r="CW1137" s="2">
        <v>45741</v>
      </c>
      <c r="CY1137" t="s">
        <v>424</v>
      </c>
      <c r="DD1137" s="2">
        <v>45742</v>
      </c>
      <c r="DF1137" s="2">
        <v>45783</v>
      </c>
      <c r="DI1137" s="2">
        <v>45789</v>
      </c>
      <c r="DJ1137" s="2">
        <v>45737</v>
      </c>
      <c r="DK1137" s="2">
        <v>45783</v>
      </c>
      <c r="DL1137" s="2">
        <v>45797</v>
      </c>
      <c r="DM1137" s="2">
        <v>45918</v>
      </c>
      <c r="DO1137" s="2">
        <v>45741</v>
      </c>
      <c r="DY1137">
        <v>3540</v>
      </c>
      <c r="EE1137" s="1">
        <v>2156.4499999999998</v>
      </c>
      <c r="EG1137" t="s">
        <v>1640</v>
      </c>
      <c r="EK1137" t="s">
        <v>1591</v>
      </c>
    </row>
    <row r="1138" spans="1:141" hidden="1" x14ac:dyDescent="0.35">
      <c r="A1138">
        <v>4317</v>
      </c>
      <c r="B1138" t="s">
        <v>404</v>
      </c>
      <c r="C1138">
        <v>5295</v>
      </c>
      <c r="D1138" t="s">
        <v>724</v>
      </c>
      <c r="E1138" t="s">
        <v>472</v>
      </c>
      <c r="F1138" t="s">
        <v>725</v>
      </c>
      <c r="G1138" t="s">
        <v>7505</v>
      </c>
      <c r="H1138" t="s">
        <v>408</v>
      </c>
      <c r="I1138" t="s">
        <v>6476</v>
      </c>
      <c r="J1138" t="s">
        <v>6477</v>
      </c>
      <c r="K1138" t="s">
        <v>22</v>
      </c>
      <c r="L1138" t="s">
        <v>200</v>
      </c>
      <c r="M1138" t="s">
        <v>411</v>
      </c>
      <c r="N1138" t="s">
        <v>411</v>
      </c>
      <c r="O1138" t="s">
        <v>411</v>
      </c>
      <c r="P1138" t="s">
        <v>411</v>
      </c>
      <c r="Q1138" t="s">
        <v>411</v>
      </c>
      <c r="R1138" t="s">
        <v>411</v>
      </c>
      <c r="S1138" t="s">
        <v>411</v>
      </c>
      <c r="T1138" s="1">
        <v>238000</v>
      </c>
      <c r="U1138">
        <v>0</v>
      </c>
      <c r="V1138">
        <v>0</v>
      </c>
      <c r="W1138" s="1">
        <v>238000</v>
      </c>
      <c r="X1138">
        <v>0</v>
      </c>
      <c r="Y1138">
        <v>0</v>
      </c>
      <c r="Z1138" s="1">
        <v>238000</v>
      </c>
      <c r="AA1138">
        <v>0</v>
      </c>
      <c r="AB1138">
        <v>0</v>
      </c>
      <c r="AE1138" t="s">
        <v>412</v>
      </c>
      <c r="AH1138">
        <v>0</v>
      </c>
      <c r="AK1138" s="2">
        <v>45740</v>
      </c>
      <c r="AP1138" t="s">
        <v>1109</v>
      </c>
      <c r="AT1138" s="2">
        <v>45897</v>
      </c>
      <c r="AU1138" s="2">
        <v>45897</v>
      </c>
      <c r="AV1138" t="s">
        <v>414</v>
      </c>
      <c r="AW1138" s="2">
        <v>45740</v>
      </c>
      <c r="AX1138">
        <v>35341</v>
      </c>
      <c r="AY1138" s="1">
        <v>238000</v>
      </c>
      <c r="BA1138" t="s">
        <v>730</v>
      </c>
      <c r="BB1138">
        <v>35341</v>
      </c>
      <c r="BD1138" t="s">
        <v>2678</v>
      </c>
      <c r="BE1138" t="s">
        <v>513</v>
      </c>
      <c r="BF1138">
        <v>5561984319122</v>
      </c>
      <c r="BG1138" t="s">
        <v>6478</v>
      </c>
      <c r="BH1138">
        <v>71200055</v>
      </c>
      <c r="BI1138" t="s">
        <v>1585</v>
      </c>
      <c r="BJ1138" t="s">
        <v>6479</v>
      </c>
      <c r="BL1138">
        <v>0</v>
      </c>
      <c r="BO1138" t="s">
        <v>6575</v>
      </c>
      <c r="BP1138" t="s">
        <v>7506</v>
      </c>
      <c r="BQ1138">
        <v>1960</v>
      </c>
      <c r="BR1138">
        <v>6509</v>
      </c>
    </row>
    <row r="1139" spans="1:141" hidden="1" x14ac:dyDescent="0.35">
      <c r="A1139">
        <v>4318</v>
      </c>
      <c r="B1139" t="s">
        <v>404</v>
      </c>
      <c r="C1139">
        <v>5346</v>
      </c>
      <c r="D1139" t="s">
        <v>808</v>
      </c>
      <c r="E1139" t="s">
        <v>472</v>
      </c>
      <c r="F1139" t="s">
        <v>809</v>
      </c>
      <c r="G1139">
        <v>901</v>
      </c>
      <c r="H1139" t="s">
        <v>810</v>
      </c>
      <c r="I1139" t="s">
        <v>7341</v>
      </c>
      <c r="J1139" t="s">
        <v>7342</v>
      </c>
      <c r="K1139" t="s">
        <v>32</v>
      </c>
      <c r="L1139" t="s">
        <v>31</v>
      </c>
      <c r="M1139" t="s">
        <v>411</v>
      </c>
      <c r="N1139" t="s">
        <v>411</v>
      </c>
      <c r="O1139" t="s">
        <v>411</v>
      </c>
      <c r="P1139" t="s">
        <v>424</v>
      </c>
      <c r="Q1139" t="s">
        <v>424</v>
      </c>
      <c r="R1139" t="s">
        <v>411</v>
      </c>
      <c r="S1139" t="s">
        <v>411</v>
      </c>
      <c r="T1139" s="1">
        <v>938000</v>
      </c>
      <c r="U1139">
        <v>0</v>
      </c>
      <c r="V1139">
        <v>0</v>
      </c>
      <c r="W1139" s="1">
        <v>938000</v>
      </c>
      <c r="X1139">
        <v>0</v>
      </c>
      <c r="Y1139">
        <v>0</v>
      </c>
      <c r="Z1139" s="1">
        <v>938000</v>
      </c>
      <c r="AA1139">
        <v>0</v>
      </c>
      <c r="AB1139">
        <v>0</v>
      </c>
      <c r="AE1139" t="s">
        <v>412</v>
      </c>
      <c r="AF1139" s="3">
        <v>107794</v>
      </c>
      <c r="AG1139" s="2">
        <v>45791</v>
      </c>
      <c r="AH1139" s="1">
        <v>4680.45</v>
      </c>
      <c r="AI1139" s="2">
        <v>45744</v>
      </c>
      <c r="AJ1139" s="7">
        <v>2025</v>
      </c>
      <c r="AK1139" s="2">
        <v>45740</v>
      </c>
      <c r="AP1139" t="s">
        <v>413</v>
      </c>
      <c r="AQ1139" t="s">
        <v>5037</v>
      </c>
      <c r="AT1139" s="2">
        <v>45798</v>
      </c>
      <c r="AU1139" s="2">
        <v>45798</v>
      </c>
      <c r="AV1139" t="s">
        <v>414</v>
      </c>
      <c r="AW1139" s="2">
        <v>45740</v>
      </c>
      <c r="AX1139">
        <v>35550</v>
      </c>
      <c r="AY1139" s="1">
        <v>938000</v>
      </c>
      <c r="BA1139" t="s">
        <v>815</v>
      </c>
      <c r="BB1139">
        <v>35550</v>
      </c>
      <c r="BC1139" t="s">
        <v>7344</v>
      </c>
      <c r="BD1139" t="s">
        <v>929</v>
      </c>
      <c r="BE1139" t="s">
        <v>513</v>
      </c>
      <c r="BF1139">
        <v>5561984313296</v>
      </c>
      <c r="BG1139" t="s">
        <v>7345</v>
      </c>
      <c r="BH1139">
        <v>71919540</v>
      </c>
      <c r="BI1139" t="s">
        <v>4509</v>
      </c>
      <c r="BJ1139" t="s">
        <v>7346</v>
      </c>
      <c r="BL1139" s="1">
        <v>104669.3</v>
      </c>
      <c r="BM1139" s="2">
        <v>45823</v>
      </c>
      <c r="BO1139" t="s">
        <v>7507</v>
      </c>
      <c r="BP1139" t="s">
        <v>7508</v>
      </c>
      <c r="BQ1139">
        <v>2988</v>
      </c>
      <c r="BR1139">
        <v>6549</v>
      </c>
      <c r="BS1139" t="s">
        <v>2632</v>
      </c>
      <c r="CB1139" t="s">
        <v>7509</v>
      </c>
      <c r="CD1139" t="s">
        <v>424</v>
      </c>
      <c r="CJ1139" s="2">
        <v>45757</v>
      </c>
      <c r="CM1139" s="2">
        <v>45763</v>
      </c>
      <c r="CP1139" s="2">
        <v>45747</v>
      </c>
      <c r="CS1139" s="2">
        <v>45744</v>
      </c>
      <c r="CT1139" s="2">
        <v>45822</v>
      </c>
      <c r="CU1139" s="2">
        <v>45747</v>
      </c>
      <c r="CW1139" s="2">
        <v>45744</v>
      </c>
      <c r="CX1139" s="2">
        <v>45762</v>
      </c>
      <c r="CY1139" t="s">
        <v>424</v>
      </c>
      <c r="DB1139" s="2">
        <v>45742</v>
      </c>
      <c r="DE1139" s="2">
        <v>45743</v>
      </c>
      <c r="DJ1139" s="2">
        <v>45729</v>
      </c>
      <c r="DO1139" s="2">
        <v>45730</v>
      </c>
      <c r="DW1139" s="2">
        <v>45743</v>
      </c>
      <c r="DY1139">
        <v>38465</v>
      </c>
      <c r="DZ1139" t="s">
        <v>424</v>
      </c>
      <c r="EE1139" s="1">
        <v>11725</v>
      </c>
      <c r="EK1139" t="s">
        <v>1591</v>
      </c>
    </row>
    <row r="1140" spans="1:141" hidden="1" x14ac:dyDescent="0.35">
      <c r="A1140">
        <v>4319</v>
      </c>
      <c r="B1140" t="s">
        <v>404</v>
      </c>
      <c r="C1140">
        <v>5338</v>
      </c>
      <c r="D1140" t="s">
        <v>833</v>
      </c>
      <c r="E1140" t="s">
        <v>834</v>
      </c>
      <c r="F1140" t="s">
        <v>442</v>
      </c>
      <c r="G1140">
        <v>102</v>
      </c>
      <c r="H1140" t="s">
        <v>474</v>
      </c>
      <c r="I1140" t="s">
        <v>7510</v>
      </c>
      <c r="J1140" t="s">
        <v>7511</v>
      </c>
      <c r="K1140" t="s">
        <v>44</v>
      </c>
      <c r="L1140" t="s">
        <v>101</v>
      </c>
      <c r="M1140" t="s">
        <v>411</v>
      </c>
      <c r="N1140" t="s">
        <v>411</v>
      </c>
      <c r="O1140" t="s">
        <v>411</v>
      </c>
      <c r="P1140" t="s">
        <v>424</v>
      </c>
      <c r="Q1140" t="s">
        <v>424</v>
      </c>
      <c r="R1140" t="s">
        <v>411</v>
      </c>
      <c r="S1140" t="s">
        <v>411</v>
      </c>
      <c r="T1140" s="1">
        <v>155940.71</v>
      </c>
      <c r="U1140">
        <v>570</v>
      </c>
      <c r="V1140">
        <v>0</v>
      </c>
      <c r="W1140" s="1">
        <v>111535.71</v>
      </c>
      <c r="X1140" s="1">
        <v>44405</v>
      </c>
      <c r="Y1140">
        <v>0</v>
      </c>
      <c r="Z1140" s="1">
        <v>155940.71</v>
      </c>
      <c r="AA1140">
        <v>0</v>
      </c>
      <c r="AB1140">
        <v>0</v>
      </c>
      <c r="AD1140">
        <v>8787722832480</v>
      </c>
      <c r="AE1140" t="s">
        <v>412</v>
      </c>
      <c r="AG1140" s="2">
        <v>45758</v>
      </c>
      <c r="AH1140" s="1">
        <v>2995.17</v>
      </c>
      <c r="AI1140" s="2">
        <v>45742</v>
      </c>
      <c r="AJ1140" s="7">
        <v>2025</v>
      </c>
      <c r="AK1140" s="2">
        <v>45740</v>
      </c>
      <c r="AP1140" t="s">
        <v>413</v>
      </c>
      <c r="AT1140" s="2">
        <v>46048</v>
      </c>
      <c r="AU1140" s="2">
        <v>46048</v>
      </c>
      <c r="AV1140" t="s">
        <v>414</v>
      </c>
      <c r="AW1140" s="2">
        <v>45741</v>
      </c>
      <c r="AX1140">
        <v>35376</v>
      </c>
      <c r="AY1140" s="1">
        <v>206799.91</v>
      </c>
      <c r="BA1140" t="s">
        <v>837</v>
      </c>
      <c r="BB1140">
        <v>35376</v>
      </c>
      <c r="BD1140" t="s">
        <v>478</v>
      </c>
      <c r="BE1140" t="s">
        <v>417</v>
      </c>
      <c r="BF1140">
        <v>5561999678856</v>
      </c>
      <c r="BG1140" t="s">
        <v>7512</v>
      </c>
      <c r="BH1140">
        <v>72915715</v>
      </c>
      <c r="BI1140" t="s">
        <v>1711</v>
      </c>
      <c r="BJ1140" t="s">
        <v>7513</v>
      </c>
      <c r="BL1140" s="1">
        <v>1900</v>
      </c>
      <c r="BM1140" s="2">
        <v>45916</v>
      </c>
      <c r="BQ1140">
        <v>3458</v>
      </c>
      <c r="BR1140">
        <v>6512</v>
      </c>
      <c r="BS1140" t="s">
        <v>449</v>
      </c>
      <c r="BT1140" s="2">
        <v>45737</v>
      </c>
      <c r="BU1140">
        <v>896.28</v>
      </c>
      <c r="BV1140" s="2">
        <v>45749</v>
      </c>
      <c r="BW1140" t="s">
        <v>422</v>
      </c>
      <c r="BX1140" s="2">
        <v>45749</v>
      </c>
      <c r="BY1140" t="s">
        <v>7514</v>
      </c>
      <c r="BZ1140" s="2">
        <v>45737</v>
      </c>
      <c r="CA1140" s="2">
        <v>45742</v>
      </c>
      <c r="CB1140" t="s">
        <v>7515</v>
      </c>
      <c r="CC1140" s="2">
        <v>45737</v>
      </c>
      <c r="CE1140">
        <v>39448</v>
      </c>
      <c r="CF1140" s="2">
        <v>45737</v>
      </c>
      <c r="CJ1140" s="2">
        <v>45748</v>
      </c>
      <c r="CL1140" s="2">
        <v>45737</v>
      </c>
      <c r="CM1140" s="2">
        <v>45754</v>
      </c>
      <c r="CN1140" s="2">
        <v>45737</v>
      </c>
      <c r="CO1140" s="2">
        <v>45748</v>
      </c>
      <c r="CP1140" s="2">
        <v>45742</v>
      </c>
      <c r="CR1140" s="2">
        <v>45737</v>
      </c>
      <c r="CS1140" s="2">
        <v>45741</v>
      </c>
      <c r="CU1140" s="2">
        <v>45742</v>
      </c>
      <c r="CV1140" s="2">
        <v>45783</v>
      </c>
      <c r="CW1140" s="2">
        <v>45741</v>
      </c>
      <c r="CX1140" s="2">
        <v>45757</v>
      </c>
      <c r="CY1140" t="s">
        <v>424</v>
      </c>
      <c r="DD1140" s="2">
        <v>45740</v>
      </c>
      <c r="DF1140" s="2">
        <v>45758</v>
      </c>
      <c r="DI1140" s="2">
        <v>45761</v>
      </c>
      <c r="DJ1140" s="2">
        <v>45740</v>
      </c>
      <c r="DK1140" s="2">
        <v>45783</v>
      </c>
      <c r="DL1140" s="2">
        <v>45795</v>
      </c>
      <c r="DM1140" s="2">
        <v>45803</v>
      </c>
      <c r="DN1140" s="2">
        <v>46044</v>
      </c>
      <c r="DO1140" s="2">
        <v>45741</v>
      </c>
      <c r="DP1140" s="2">
        <v>46044</v>
      </c>
      <c r="DY1140">
        <v>39430</v>
      </c>
      <c r="DZ1140" t="s">
        <v>424</v>
      </c>
      <c r="EA1140" t="s">
        <v>7516</v>
      </c>
      <c r="EE1140" s="1">
        <v>4105.57</v>
      </c>
      <c r="EF1140" t="s">
        <v>2634</v>
      </c>
      <c r="EG1140" t="s">
        <v>1640</v>
      </c>
      <c r="EH1140" t="s">
        <v>3373</v>
      </c>
      <c r="EI1140" t="s">
        <v>3282</v>
      </c>
      <c r="EJ1140" t="s">
        <v>4126</v>
      </c>
      <c r="EK1140" t="s">
        <v>1591</v>
      </c>
    </row>
    <row r="1141" spans="1:141" hidden="1" x14ac:dyDescent="0.35">
      <c r="A1141">
        <v>4320</v>
      </c>
      <c r="B1141" t="s">
        <v>404</v>
      </c>
      <c r="C1141">
        <v>5321</v>
      </c>
      <c r="D1141" t="s">
        <v>5000</v>
      </c>
      <c r="E1141" t="s">
        <v>834</v>
      </c>
      <c r="F1141" t="s">
        <v>451</v>
      </c>
      <c r="G1141">
        <v>4</v>
      </c>
      <c r="H1141" t="s">
        <v>408</v>
      </c>
      <c r="I1141" t="s">
        <v>7517</v>
      </c>
      <c r="J1141" t="s">
        <v>7518</v>
      </c>
      <c r="K1141" t="s">
        <v>14</v>
      </c>
      <c r="L1141" t="s">
        <v>154</v>
      </c>
      <c r="M1141" t="s">
        <v>411</v>
      </c>
      <c r="N1141" t="s">
        <v>411</v>
      </c>
      <c r="O1141" t="s">
        <v>411</v>
      </c>
      <c r="P1141" t="s">
        <v>411</v>
      </c>
      <c r="Q1141" t="s">
        <v>411</v>
      </c>
      <c r="R1141" t="s">
        <v>411</v>
      </c>
      <c r="S1141" t="s">
        <v>411</v>
      </c>
      <c r="T1141" s="1">
        <v>164200</v>
      </c>
      <c r="U1141">
        <v>0</v>
      </c>
      <c r="V1141">
        <v>0</v>
      </c>
      <c r="W1141">
        <v>0</v>
      </c>
      <c r="X1141">
        <v>0</v>
      </c>
      <c r="Y1141">
        <v>0</v>
      </c>
      <c r="Z1141">
        <v>0</v>
      </c>
      <c r="AA1141">
        <v>0</v>
      </c>
      <c r="AB1141">
        <v>0</v>
      </c>
      <c r="AE1141" t="s">
        <v>412</v>
      </c>
      <c r="AG1141" s="2">
        <v>45824</v>
      </c>
      <c r="AH1141" s="1">
        <v>3079.9</v>
      </c>
      <c r="AI1141" s="2">
        <v>45745</v>
      </c>
      <c r="AJ1141" s="7">
        <v>2025</v>
      </c>
      <c r="AK1141" s="2">
        <v>45740</v>
      </c>
      <c r="AP1141" t="s">
        <v>3839</v>
      </c>
      <c r="AQ1141" t="s">
        <v>5716</v>
      </c>
      <c r="AT1141" s="2">
        <v>46097</v>
      </c>
      <c r="AU1141" s="2">
        <v>46097</v>
      </c>
      <c r="AV1141" t="s">
        <v>414</v>
      </c>
      <c r="AW1141" s="2">
        <v>45741</v>
      </c>
      <c r="AX1141">
        <v>35381</v>
      </c>
      <c r="AY1141" s="1">
        <v>235001.60000000001</v>
      </c>
      <c r="BA1141" t="s">
        <v>5003</v>
      </c>
      <c r="BB1141">
        <v>35381</v>
      </c>
      <c r="BC1141" t="s">
        <v>7519</v>
      </c>
      <c r="BD1141" t="s">
        <v>1229</v>
      </c>
      <c r="BE1141" t="s">
        <v>417</v>
      </c>
      <c r="BF1141">
        <v>5561998466595</v>
      </c>
      <c r="BG1141" t="s">
        <v>7520</v>
      </c>
      <c r="BH1141">
        <v>73825000</v>
      </c>
      <c r="BI1141" t="s">
        <v>1231</v>
      </c>
      <c r="BJ1141" t="s">
        <v>7521</v>
      </c>
      <c r="BL1141" s="1">
        <v>2600</v>
      </c>
      <c r="BQ1141">
        <v>4086</v>
      </c>
      <c r="BR1141">
        <v>1138</v>
      </c>
      <c r="BS1141" t="s">
        <v>648</v>
      </c>
      <c r="BT1141" s="2">
        <v>45740</v>
      </c>
      <c r="BW1141" t="s">
        <v>422</v>
      </c>
      <c r="BY1141" t="s">
        <v>7522</v>
      </c>
      <c r="BZ1141" s="2">
        <v>45741</v>
      </c>
      <c r="CA1141" s="2">
        <v>45763</v>
      </c>
      <c r="CC1141" s="2">
        <v>45740</v>
      </c>
      <c r="CD1141" t="s">
        <v>424</v>
      </c>
      <c r="CF1141" s="2">
        <v>45741</v>
      </c>
      <c r="CJ1141" s="2">
        <v>45783</v>
      </c>
      <c r="CL1141" s="2">
        <v>45741</v>
      </c>
      <c r="CM1141" s="2">
        <v>45784</v>
      </c>
      <c r="CN1141" s="2">
        <v>45741</v>
      </c>
      <c r="CO1141" s="2">
        <v>45810</v>
      </c>
      <c r="CP1141" s="2">
        <v>45770</v>
      </c>
      <c r="CR1141" s="2">
        <v>45743</v>
      </c>
      <c r="CU1141" s="2">
        <v>45777</v>
      </c>
      <c r="CV1141" s="2">
        <v>45838</v>
      </c>
      <c r="CZ1141" s="2">
        <v>45786</v>
      </c>
      <c r="DC1141" s="2">
        <v>45820</v>
      </c>
      <c r="DD1141" s="2">
        <v>45741</v>
      </c>
      <c r="DF1141" s="2">
        <v>45825</v>
      </c>
      <c r="DI1141" s="2">
        <v>45831</v>
      </c>
      <c r="DJ1141" s="2">
        <v>45741</v>
      </c>
      <c r="DK1141" s="2">
        <v>45839</v>
      </c>
      <c r="DL1141" s="2">
        <v>45889</v>
      </c>
      <c r="DM1141" s="2">
        <v>45918</v>
      </c>
      <c r="DN1141" s="2">
        <v>46084</v>
      </c>
      <c r="DP1141" s="2">
        <v>46084</v>
      </c>
      <c r="DY1141">
        <v>1323</v>
      </c>
      <c r="EA1141" t="s">
        <v>7523</v>
      </c>
      <c r="EB1141" t="s">
        <v>7279</v>
      </c>
      <c r="EE1141" s="1">
        <v>2070.62</v>
      </c>
      <c r="EG1141" t="s">
        <v>1640</v>
      </c>
      <c r="EK1141" t="s">
        <v>1591</v>
      </c>
    </row>
    <row r="1142" spans="1:141" hidden="1" x14ac:dyDescent="0.35">
      <c r="A1142">
        <v>4321</v>
      </c>
      <c r="B1142" t="s">
        <v>3928</v>
      </c>
      <c r="C1142">
        <v>5333</v>
      </c>
      <c r="D1142" t="s">
        <v>808</v>
      </c>
      <c r="E1142" t="s">
        <v>472</v>
      </c>
      <c r="F1142" t="s">
        <v>809</v>
      </c>
      <c r="G1142">
        <v>505</v>
      </c>
      <c r="H1142" t="s">
        <v>810</v>
      </c>
      <c r="I1142" t="s">
        <v>7524</v>
      </c>
      <c r="J1142" t="s">
        <v>7525</v>
      </c>
      <c r="K1142" t="s">
        <v>32</v>
      </c>
      <c r="L1142" t="s">
        <v>83</v>
      </c>
      <c r="M1142" t="s">
        <v>411</v>
      </c>
      <c r="N1142" t="s">
        <v>411</v>
      </c>
      <c r="O1142" t="s">
        <v>411</v>
      </c>
      <c r="P1142" t="s">
        <v>411</v>
      </c>
      <c r="Q1142" t="s">
        <v>411</v>
      </c>
      <c r="R1142" t="s">
        <v>411</v>
      </c>
      <c r="S1142" t="s">
        <v>411</v>
      </c>
      <c r="T1142">
        <v>0</v>
      </c>
      <c r="U1142">
        <v>0</v>
      </c>
      <c r="V1142">
        <v>0</v>
      </c>
      <c r="W1142">
        <v>0</v>
      </c>
      <c r="X1142">
        <v>0</v>
      </c>
      <c r="Y1142">
        <v>0</v>
      </c>
      <c r="Z1142">
        <v>0</v>
      </c>
      <c r="AA1142">
        <v>0</v>
      </c>
      <c r="AB1142">
        <v>0</v>
      </c>
      <c r="AE1142" t="s">
        <v>412</v>
      </c>
      <c r="AH1142">
        <v>0</v>
      </c>
      <c r="AK1142" s="2">
        <v>45740</v>
      </c>
      <c r="AT1142" s="2">
        <v>45740</v>
      </c>
      <c r="AU1142" s="2">
        <v>46095</v>
      </c>
      <c r="AV1142" t="s">
        <v>414</v>
      </c>
      <c r="AW1142" s="2">
        <v>45740</v>
      </c>
      <c r="AX1142">
        <v>35365</v>
      </c>
      <c r="AY1142" s="1">
        <v>600000</v>
      </c>
      <c r="BA1142" t="s">
        <v>815</v>
      </c>
      <c r="BB1142">
        <v>35365</v>
      </c>
      <c r="BD1142" t="s">
        <v>5689</v>
      </c>
      <c r="BE1142" t="s">
        <v>513</v>
      </c>
      <c r="BF1142">
        <v>5561996519080</v>
      </c>
      <c r="BG1142" t="s">
        <v>7526</v>
      </c>
      <c r="BH1142">
        <v>71665175</v>
      </c>
      <c r="BI1142" t="s">
        <v>5691</v>
      </c>
      <c r="BJ1142" t="s">
        <v>7527</v>
      </c>
      <c r="BL1142" s="1">
        <v>136260.73000000001</v>
      </c>
      <c r="BO1142" t="s">
        <v>7528</v>
      </c>
      <c r="BP1142" t="s">
        <v>7529</v>
      </c>
      <c r="BQ1142">
        <v>2968</v>
      </c>
      <c r="BR1142">
        <v>1337</v>
      </c>
      <c r="BS1142" t="s">
        <v>432</v>
      </c>
    </row>
    <row r="1143" spans="1:141" hidden="1" x14ac:dyDescent="0.35">
      <c r="A1143">
        <v>4322</v>
      </c>
      <c r="B1143" t="s">
        <v>404</v>
      </c>
      <c r="C1143">
        <v>5294</v>
      </c>
      <c r="D1143" t="s">
        <v>724</v>
      </c>
      <c r="E1143" t="s">
        <v>472</v>
      </c>
      <c r="F1143" t="s">
        <v>725</v>
      </c>
      <c r="G1143" t="s">
        <v>7530</v>
      </c>
      <c r="H1143" t="s">
        <v>408</v>
      </c>
      <c r="I1143" t="s">
        <v>6476</v>
      </c>
      <c r="J1143" t="s">
        <v>6477</v>
      </c>
      <c r="K1143" t="s">
        <v>22</v>
      </c>
      <c r="L1143" t="s">
        <v>200</v>
      </c>
      <c r="M1143" t="s">
        <v>411</v>
      </c>
      <c r="N1143" t="s">
        <v>411</v>
      </c>
      <c r="O1143" t="s">
        <v>411</v>
      </c>
      <c r="P1143" t="s">
        <v>411</v>
      </c>
      <c r="Q1143" t="s">
        <v>411</v>
      </c>
      <c r="R1143" t="s">
        <v>411</v>
      </c>
      <c r="S1143" t="s">
        <v>411</v>
      </c>
      <c r="T1143" s="1">
        <v>238000</v>
      </c>
      <c r="U1143">
        <v>0</v>
      </c>
      <c r="V1143">
        <v>0</v>
      </c>
      <c r="W1143" s="1">
        <v>238000</v>
      </c>
      <c r="X1143">
        <v>0</v>
      </c>
      <c r="Y1143">
        <v>0</v>
      </c>
      <c r="Z1143" s="1">
        <v>238000</v>
      </c>
      <c r="AA1143">
        <v>0</v>
      </c>
      <c r="AB1143">
        <v>0</v>
      </c>
      <c r="AE1143" t="s">
        <v>412</v>
      </c>
      <c r="AH1143">
        <v>0</v>
      </c>
      <c r="AK1143" s="2">
        <v>45740</v>
      </c>
      <c r="AP1143" t="s">
        <v>813</v>
      </c>
      <c r="AT1143" s="2">
        <v>45897</v>
      </c>
      <c r="AU1143" s="2">
        <v>45897</v>
      </c>
      <c r="AV1143" t="s">
        <v>414</v>
      </c>
      <c r="AW1143" s="2">
        <v>45740</v>
      </c>
      <c r="AX1143">
        <v>35359</v>
      </c>
      <c r="AY1143" s="1">
        <v>238000</v>
      </c>
      <c r="BA1143" t="s">
        <v>730</v>
      </c>
      <c r="BB1143">
        <v>35359</v>
      </c>
      <c r="BD1143" t="s">
        <v>2678</v>
      </c>
      <c r="BE1143" t="s">
        <v>513</v>
      </c>
      <c r="BF1143">
        <v>5561984319122</v>
      </c>
      <c r="BG1143" t="s">
        <v>6478</v>
      </c>
      <c r="BH1143">
        <v>71200055</v>
      </c>
      <c r="BI1143" t="s">
        <v>1585</v>
      </c>
      <c r="BJ1143" t="s">
        <v>6479</v>
      </c>
      <c r="BL1143">
        <v>0</v>
      </c>
      <c r="BO1143" t="s">
        <v>6575</v>
      </c>
      <c r="BP1143" t="s">
        <v>7531</v>
      </c>
      <c r="BQ1143">
        <v>1959</v>
      </c>
      <c r="BR1143">
        <v>6509</v>
      </c>
    </row>
    <row r="1144" spans="1:141" hidden="1" x14ac:dyDescent="0.35">
      <c r="A1144">
        <v>4323</v>
      </c>
      <c r="B1144" t="s">
        <v>404</v>
      </c>
      <c r="C1144">
        <v>5335</v>
      </c>
      <c r="D1144" t="s">
        <v>5000</v>
      </c>
      <c r="E1144" t="s">
        <v>834</v>
      </c>
      <c r="F1144" t="s">
        <v>434</v>
      </c>
      <c r="G1144">
        <v>1</v>
      </c>
      <c r="H1144" t="s">
        <v>408</v>
      </c>
      <c r="I1144" t="s">
        <v>7532</v>
      </c>
      <c r="J1144" t="s">
        <v>7533</v>
      </c>
      <c r="K1144" t="s">
        <v>14</v>
      </c>
      <c r="L1144" t="s">
        <v>68</v>
      </c>
      <c r="M1144" t="s">
        <v>411</v>
      </c>
      <c r="N1144" t="s">
        <v>411</v>
      </c>
      <c r="O1144" t="s">
        <v>411</v>
      </c>
      <c r="P1144" t="s">
        <v>411</v>
      </c>
      <c r="Q1144" t="s">
        <v>411</v>
      </c>
      <c r="R1144" t="s">
        <v>411</v>
      </c>
      <c r="S1144" t="s">
        <v>411</v>
      </c>
      <c r="T1144" s="1">
        <v>160082.29999999999</v>
      </c>
      <c r="U1144">
        <v>0</v>
      </c>
      <c r="V1144">
        <v>0</v>
      </c>
      <c r="W1144">
        <v>0</v>
      </c>
      <c r="X1144">
        <v>0</v>
      </c>
      <c r="Y1144">
        <v>0</v>
      </c>
      <c r="Z1144">
        <v>0</v>
      </c>
      <c r="AA1144">
        <v>0</v>
      </c>
      <c r="AB1144">
        <v>0</v>
      </c>
      <c r="AE1144" t="s">
        <v>412</v>
      </c>
      <c r="AG1144" s="2">
        <v>45784</v>
      </c>
      <c r="AH1144" s="1">
        <v>3042.04</v>
      </c>
      <c r="AI1144" s="2">
        <v>45743</v>
      </c>
      <c r="AJ1144" s="7">
        <v>2025</v>
      </c>
      <c r="AK1144" s="2">
        <v>45741</v>
      </c>
      <c r="AP1144" t="s">
        <v>3839</v>
      </c>
      <c r="AT1144" s="2">
        <v>45944</v>
      </c>
      <c r="AU1144" s="2">
        <v>45944</v>
      </c>
      <c r="AV1144" t="s">
        <v>414</v>
      </c>
      <c r="AW1144" s="2">
        <v>45741</v>
      </c>
      <c r="AX1144">
        <v>35385</v>
      </c>
      <c r="AY1144" s="1">
        <v>240093.5</v>
      </c>
      <c r="BA1144" t="s">
        <v>5003</v>
      </c>
      <c r="BB1144">
        <v>35385</v>
      </c>
      <c r="BC1144" t="s">
        <v>7534</v>
      </c>
      <c r="BD1144" t="s">
        <v>416</v>
      </c>
      <c r="BE1144" t="s">
        <v>417</v>
      </c>
      <c r="BF1144">
        <v>5561996398899</v>
      </c>
      <c r="BG1144" t="s">
        <v>7535</v>
      </c>
      <c r="BH1144">
        <v>73808350</v>
      </c>
      <c r="BI1144" t="s">
        <v>438</v>
      </c>
      <c r="BJ1144" t="s">
        <v>7536</v>
      </c>
      <c r="BL1144" s="1">
        <v>2630</v>
      </c>
      <c r="BQ1144">
        <v>4163</v>
      </c>
      <c r="BR1144">
        <v>6515</v>
      </c>
      <c r="BS1144" t="s">
        <v>783</v>
      </c>
      <c r="BT1144" s="2">
        <v>45741</v>
      </c>
      <c r="BW1144" t="s">
        <v>422</v>
      </c>
      <c r="BY1144" t="s">
        <v>7537</v>
      </c>
      <c r="BZ1144" s="2">
        <v>45741</v>
      </c>
      <c r="CC1144" s="2">
        <v>45741</v>
      </c>
      <c r="CF1144" s="2">
        <v>45741</v>
      </c>
      <c r="CJ1144" s="2">
        <v>45756</v>
      </c>
      <c r="CL1144" s="2">
        <v>45741</v>
      </c>
      <c r="CM1144" s="2">
        <v>45757</v>
      </c>
      <c r="CN1144" s="2">
        <v>45741</v>
      </c>
      <c r="CO1144" s="2">
        <v>45810</v>
      </c>
      <c r="CP1144" s="2">
        <v>45747</v>
      </c>
      <c r="CR1144" s="2">
        <v>45742</v>
      </c>
      <c r="CS1144" s="2">
        <v>45742</v>
      </c>
      <c r="CU1144" s="2">
        <v>45750</v>
      </c>
      <c r="CV1144" s="2">
        <v>45838</v>
      </c>
      <c r="CW1144" s="2">
        <v>45742</v>
      </c>
      <c r="CY1144" t="s">
        <v>424</v>
      </c>
      <c r="CZ1144" s="2">
        <v>45763</v>
      </c>
      <c r="DC1144" s="2">
        <v>45763</v>
      </c>
      <c r="DD1144" s="2">
        <v>45747</v>
      </c>
      <c r="DF1144" s="2">
        <v>45784</v>
      </c>
      <c r="DI1144" s="2">
        <v>45786</v>
      </c>
      <c r="DJ1144" s="2">
        <v>45741</v>
      </c>
      <c r="DK1144" s="2">
        <v>45839</v>
      </c>
      <c r="DL1144" s="2">
        <v>45858</v>
      </c>
      <c r="DM1144" s="2">
        <v>45862</v>
      </c>
      <c r="DN1144" s="2">
        <v>45881</v>
      </c>
      <c r="DO1144" s="2">
        <v>45742</v>
      </c>
      <c r="DP1144" s="2">
        <v>45889</v>
      </c>
      <c r="DY1144">
        <v>1073</v>
      </c>
      <c r="EA1144" t="s">
        <v>7538</v>
      </c>
      <c r="EE1144" s="1">
        <v>2009.05</v>
      </c>
      <c r="EG1144" t="s">
        <v>1640</v>
      </c>
      <c r="EK1144" t="s">
        <v>1591</v>
      </c>
    </row>
    <row r="1145" spans="1:141" hidden="1" x14ac:dyDescent="0.35">
      <c r="A1145">
        <v>4324</v>
      </c>
      <c r="B1145" t="s">
        <v>404</v>
      </c>
      <c r="C1145">
        <v>5327</v>
      </c>
      <c r="D1145" t="s">
        <v>5000</v>
      </c>
      <c r="E1145" t="s">
        <v>834</v>
      </c>
      <c r="F1145" t="s">
        <v>623</v>
      </c>
      <c r="G1145">
        <v>101</v>
      </c>
      <c r="H1145" t="s">
        <v>408</v>
      </c>
      <c r="I1145" t="s">
        <v>7539</v>
      </c>
      <c r="J1145" t="s">
        <v>7540</v>
      </c>
      <c r="K1145" t="s">
        <v>12</v>
      </c>
      <c r="L1145" t="s">
        <v>95</v>
      </c>
      <c r="M1145" t="s">
        <v>411</v>
      </c>
      <c r="N1145" t="s">
        <v>411</v>
      </c>
      <c r="O1145" t="s">
        <v>411</v>
      </c>
      <c r="P1145" t="s">
        <v>411</v>
      </c>
      <c r="Q1145" t="s">
        <v>411</v>
      </c>
      <c r="R1145" t="s">
        <v>411</v>
      </c>
      <c r="S1145" t="s">
        <v>411</v>
      </c>
      <c r="T1145" s="1">
        <v>153338.69</v>
      </c>
      <c r="U1145">
        <v>0</v>
      </c>
      <c r="V1145">
        <v>0</v>
      </c>
      <c r="W1145">
        <v>0</v>
      </c>
      <c r="X1145">
        <v>0</v>
      </c>
      <c r="Y1145">
        <v>0</v>
      </c>
      <c r="Z1145">
        <v>0</v>
      </c>
      <c r="AA1145">
        <v>0</v>
      </c>
      <c r="AB1145">
        <v>0</v>
      </c>
      <c r="AE1145" t="s">
        <v>412</v>
      </c>
      <c r="AG1145" s="2">
        <v>45799</v>
      </c>
      <c r="AH1145" s="1">
        <v>3042.03</v>
      </c>
      <c r="AI1145" s="2">
        <v>45747</v>
      </c>
      <c r="AJ1145" s="7">
        <v>2025</v>
      </c>
      <c r="AK1145" s="2">
        <v>45741</v>
      </c>
      <c r="AP1145" t="s">
        <v>3839</v>
      </c>
      <c r="AT1145" s="2">
        <v>45944</v>
      </c>
      <c r="AU1145" s="2">
        <v>45944</v>
      </c>
      <c r="AV1145" t="s">
        <v>414</v>
      </c>
      <c r="AW1145" s="2">
        <v>45741</v>
      </c>
      <c r="AX1145">
        <v>35386</v>
      </c>
      <c r="AY1145" s="1">
        <v>221933.08</v>
      </c>
      <c r="BA1145" t="s">
        <v>5003</v>
      </c>
      <c r="BB1145">
        <v>35386</v>
      </c>
      <c r="BC1145" t="s">
        <v>7541</v>
      </c>
      <c r="BD1145" t="s">
        <v>416</v>
      </c>
      <c r="BE1145" t="s">
        <v>417</v>
      </c>
      <c r="BF1145">
        <v>5561998072833</v>
      </c>
      <c r="BG1145" t="s">
        <v>7542</v>
      </c>
      <c r="BH1145">
        <v>73808080</v>
      </c>
      <c r="BI1145" t="s">
        <v>1193</v>
      </c>
      <c r="BJ1145" t="s">
        <v>7543</v>
      </c>
      <c r="BL1145" s="1">
        <v>2553</v>
      </c>
      <c r="BQ1145">
        <v>4135</v>
      </c>
      <c r="BR1145">
        <v>6517</v>
      </c>
      <c r="BS1145" t="s">
        <v>590</v>
      </c>
      <c r="BT1145" s="2">
        <v>45742</v>
      </c>
      <c r="BW1145" t="s">
        <v>422</v>
      </c>
      <c r="BY1145" t="s">
        <v>7544</v>
      </c>
      <c r="BZ1145" s="2">
        <v>45742</v>
      </c>
      <c r="CC1145" s="2">
        <v>45741</v>
      </c>
      <c r="CD1145" t="s">
        <v>424</v>
      </c>
      <c r="CF1145" s="2">
        <v>45742</v>
      </c>
      <c r="CJ1145" s="2">
        <v>45783</v>
      </c>
      <c r="CL1145" s="2">
        <v>45743</v>
      </c>
      <c r="CM1145" s="2">
        <v>45784</v>
      </c>
      <c r="CN1145" s="2">
        <v>45741</v>
      </c>
      <c r="CO1145" s="2">
        <v>45810</v>
      </c>
      <c r="CP1145" s="2">
        <v>45769</v>
      </c>
      <c r="CR1145" s="2">
        <v>45742</v>
      </c>
      <c r="CS1145" s="2">
        <v>45742</v>
      </c>
      <c r="CU1145" s="2">
        <v>45776</v>
      </c>
      <c r="CV1145" s="2">
        <v>45838</v>
      </c>
      <c r="CW1145" s="2">
        <v>45742</v>
      </c>
      <c r="CY1145" t="s">
        <v>424</v>
      </c>
      <c r="CZ1145" s="2">
        <v>45786</v>
      </c>
      <c r="DC1145" s="2">
        <v>45793</v>
      </c>
      <c r="DD1145" s="2">
        <v>45750</v>
      </c>
      <c r="DF1145" s="2">
        <v>45800</v>
      </c>
      <c r="DI1145" s="2">
        <v>45805</v>
      </c>
      <c r="DJ1145" s="2">
        <v>45741</v>
      </c>
      <c r="DK1145" s="2">
        <v>45839</v>
      </c>
      <c r="DL1145" s="2">
        <v>45866</v>
      </c>
      <c r="DM1145" s="2">
        <v>45873</v>
      </c>
      <c r="DN1145" s="2">
        <v>45881</v>
      </c>
      <c r="DO1145" s="2">
        <v>45742</v>
      </c>
      <c r="DP1145" s="2">
        <v>45889</v>
      </c>
      <c r="DY1145">
        <v>1313</v>
      </c>
      <c r="EA1145" t="s">
        <v>7545</v>
      </c>
      <c r="EB1145" t="s">
        <v>7546</v>
      </c>
      <c r="EE1145" s="1">
        <v>2138.9</v>
      </c>
      <c r="EG1145" t="s">
        <v>1640</v>
      </c>
      <c r="EK1145" t="s">
        <v>1591</v>
      </c>
    </row>
    <row r="1146" spans="1:141" hidden="1" x14ac:dyDescent="0.35">
      <c r="A1146">
        <v>4325</v>
      </c>
      <c r="B1146" t="s">
        <v>404</v>
      </c>
      <c r="C1146">
        <v>5311</v>
      </c>
      <c r="D1146" t="s">
        <v>4816</v>
      </c>
      <c r="E1146" t="s">
        <v>834</v>
      </c>
      <c r="F1146" t="s">
        <v>461</v>
      </c>
      <c r="G1146">
        <v>103</v>
      </c>
      <c r="H1146" t="s">
        <v>474</v>
      </c>
      <c r="I1146" t="s">
        <v>7547</v>
      </c>
      <c r="J1146" t="s">
        <v>7548</v>
      </c>
      <c r="K1146" t="s">
        <v>44</v>
      </c>
      <c r="L1146" t="s">
        <v>192</v>
      </c>
      <c r="M1146" t="s">
        <v>411</v>
      </c>
      <c r="N1146" t="s">
        <v>411</v>
      </c>
      <c r="O1146" t="s">
        <v>411</v>
      </c>
      <c r="P1146" t="s">
        <v>424</v>
      </c>
      <c r="Q1146" t="s">
        <v>424</v>
      </c>
      <c r="R1146" t="s">
        <v>411</v>
      </c>
      <c r="S1146" t="s">
        <v>411</v>
      </c>
      <c r="T1146" s="1">
        <v>141785.59</v>
      </c>
      <c r="U1146">
        <v>579.59</v>
      </c>
      <c r="V1146">
        <v>0</v>
      </c>
      <c r="W1146" s="1">
        <v>101789.65</v>
      </c>
      <c r="X1146" s="1">
        <v>39999</v>
      </c>
      <c r="Y1146">
        <v>0</v>
      </c>
      <c r="Z1146" s="1">
        <v>141788.65</v>
      </c>
      <c r="AA1146">
        <v>0</v>
      </c>
      <c r="AB1146">
        <v>0</v>
      </c>
      <c r="AD1146">
        <v>8787722774463</v>
      </c>
      <c r="AE1146" t="s">
        <v>412</v>
      </c>
      <c r="AG1146" s="2">
        <v>45755</v>
      </c>
      <c r="AH1146" s="1">
        <v>2995.17</v>
      </c>
      <c r="AI1146" s="2">
        <v>45744</v>
      </c>
      <c r="AJ1146" s="7">
        <v>2025</v>
      </c>
      <c r="AK1146" s="2">
        <v>45741</v>
      </c>
      <c r="AP1146" t="s">
        <v>413</v>
      </c>
      <c r="AT1146" s="2">
        <v>46048</v>
      </c>
      <c r="AU1146" s="2">
        <v>46048</v>
      </c>
      <c r="AV1146" t="s">
        <v>414</v>
      </c>
      <c r="AW1146" s="2">
        <v>45741</v>
      </c>
      <c r="AX1146">
        <v>35378</v>
      </c>
      <c r="AY1146" s="1">
        <v>194999.79</v>
      </c>
      <c r="BA1146" t="s">
        <v>4819</v>
      </c>
      <c r="BB1146">
        <v>35378</v>
      </c>
      <c r="BD1146" t="s">
        <v>478</v>
      </c>
      <c r="BE1146" t="s">
        <v>417</v>
      </c>
      <c r="BF1146">
        <v>5561995923170</v>
      </c>
      <c r="BG1146" t="s">
        <v>7549</v>
      </c>
      <c r="BH1146">
        <v>72910000</v>
      </c>
      <c r="BI1146" t="s">
        <v>3082</v>
      </c>
      <c r="BJ1146" t="s">
        <v>7550</v>
      </c>
      <c r="BL1146" s="1">
        <v>1931.98</v>
      </c>
      <c r="BM1146" s="2">
        <v>45909</v>
      </c>
      <c r="BQ1146">
        <v>3896</v>
      </c>
      <c r="BR1146">
        <v>6513</v>
      </c>
      <c r="BS1146" t="s">
        <v>482</v>
      </c>
      <c r="BT1146" s="2">
        <v>45731</v>
      </c>
      <c r="BU1146">
        <v>857.27</v>
      </c>
      <c r="BV1146" s="2">
        <v>45747</v>
      </c>
      <c r="BX1146" s="2">
        <v>45751</v>
      </c>
      <c r="BY1146" t="s">
        <v>7551</v>
      </c>
      <c r="BZ1146" s="2">
        <v>45731</v>
      </c>
      <c r="CA1146" s="2">
        <v>45750</v>
      </c>
      <c r="CB1146" t="s">
        <v>7552</v>
      </c>
      <c r="CC1146" s="2">
        <v>45736</v>
      </c>
      <c r="CD1146" t="s">
        <v>424</v>
      </c>
      <c r="CE1146">
        <v>38642</v>
      </c>
      <c r="CF1146" s="2">
        <v>45731</v>
      </c>
      <c r="CJ1146" s="2">
        <v>45749</v>
      </c>
      <c r="CL1146" s="2">
        <v>45731</v>
      </c>
      <c r="CM1146" s="2">
        <v>45780</v>
      </c>
      <c r="CN1146" s="2">
        <v>45736</v>
      </c>
      <c r="CO1146" s="2">
        <v>45748</v>
      </c>
      <c r="CP1146" s="2">
        <v>45747</v>
      </c>
      <c r="CR1146" s="2">
        <v>45741</v>
      </c>
      <c r="CS1146" s="2">
        <v>45742</v>
      </c>
      <c r="CU1146" s="2">
        <v>45747</v>
      </c>
      <c r="CV1146" s="2">
        <v>45755</v>
      </c>
      <c r="CW1146" s="2">
        <v>45742</v>
      </c>
      <c r="CX1146" s="2">
        <v>45754</v>
      </c>
      <c r="CY1146" t="s">
        <v>424</v>
      </c>
      <c r="DD1146" s="2">
        <v>45740</v>
      </c>
      <c r="DF1146" s="2">
        <v>45755</v>
      </c>
      <c r="DI1146" s="2">
        <v>45763</v>
      </c>
      <c r="DJ1146" s="2">
        <v>45741</v>
      </c>
      <c r="DK1146" s="2">
        <v>45757</v>
      </c>
      <c r="DL1146" s="2">
        <v>45787</v>
      </c>
      <c r="DM1146" s="2">
        <v>45806</v>
      </c>
      <c r="DN1146" s="2">
        <v>46030</v>
      </c>
      <c r="DO1146" s="2">
        <v>45742</v>
      </c>
      <c r="DP1146" s="2">
        <v>46030</v>
      </c>
      <c r="DY1146">
        <v>38664</v>
      </c>
      <c r="EE1146" s="1">
        <v>3805.57</v>
      </c>
      <c r="EF1146" t="s">
        <v>2634</v>
      </c>
      <c r="EG1146" t="s">
        <v>1640</v>
      </c>
      <c r="EH1146" t="s">
        <v>4422</v>
      </c>
      <c r="EI1146" t="s">
        <v>3282</v>
      </c>
      <c r="EJ1146" t="s">
        <v>4126</v>
      </c>
      <c r="EK1146" t="s">
        <v>1591</v>
      </c>
    </row>
    <row r="1147" spans="1:141" hidden="1" x14ac:dyDescent="0.35">
      <c r="A1147">
        <v>4326</v>
      </c>
      <c r="B1147" t="s">
        <v>404</v>
      </c>
      <c r="C1147">
        <v>5330</v>
      </c>
      <c r="D1147" t="s">
        <v>833</v>
      </c>
      <c r="E1147" t="s">
        <v>834</v>
      </c>
      <c r="F1147" t="s">
        <v>473</v>
      </c>
      <c r="G1147" t="s">
        <v>1288</v>
      </c>
      <c r="H1147" t="s">
        <v>474</v>
      </c>
      <c r="I1147" t="s">
        <v>7553</v>
      </c>
      <c r="J1147" t="s">
        <v>7554</v>
      </c>
      <c r="K1147" t="s">
        <v>19</v>
      </c>
      <c r="L1147" t="s">
        <v>63</v>
      </c>
      <c r="M1147" t="s">
        <v>411</v>
      </c>
      <c r="N1147" t="s">
        <v>411</v>
      </c>
      <c r="O1147" t="s">
        <v>411</v>
      </c>
      <c r="P1147" t="s">
        <v>424</v>
      </c>
      <c r="Q1147" t="s">
        <v>424</v>
      </c>
      <c r="R1147" t="s">
        <v>411</v>
      </c>
      <c r="S1147" t="s">
        <v>411</v>
      </c>
      <c r="T1147" s="1">
        <v>162054.98000000001</v>
      </c>
      <c r="U1147">
        <v>516.41999999999996</v>
      </c>
      <c r="V1147">
        <v>0</v>
      </c>
      <c r="W1147" s="1">
        <v>107523.6</v>
      </c>
      <c r="X1147" s="1">
        <v>54535</v>
      </c>
      <c r="Y1147">
        <v>0</v>
      </c>
      <c r="Z1147" s="1">
        <v>162058.6</v>
      </c>
      <c r="AA1147">
        <v>0</v>
      </c>
      <c r="AB1147">
        <v>0</v>
      </c>
      <c r="AD1147">
        <v>8787722822948</v>
      </c>
      <c r="AE1147" t="s">
        <v>412</v>
      </c>
      <c r="AG1147" s="2">
        <v>45755</v>
      </c>
      <c r="AH1147" s="1">
        <v>2995.17</v>
      </c>
      <c r="AI1147" s="2">
        <v>45744</v>
      </c>
      <c r="AJ1147" s="7">
        <v>2025</v>
      </c>
      <c r="AK1147" s="2">
        <v>45741</v>
      </c>
      <c r="AP1147" t="s">
        <v>413</v>
      </c>
      <c r="AT1147" s="2">
        <v>46048</v>
      </c>
      <c r="AU1147" s="2">
        <v>46048</v>
      </c>
      <c r="AV1147" t="s">
        <v>414</v>
      </c>
      <c r="AW1147" s="2">
        <v>45742</v>
      </c>
      <c r="AX1147">
        <v>35405</v>
      </c>
      <c r="AY1147" s="1">
        <v>216518.23</v>
      </c>
      <c r="BA1147" t="s">
        <v>837</v>
      </c>
      <c r="BB1147">
        <v>35405</v>
      </c>
      <c r="BD1147" t="s">
        <v>512</v>
      </c>
      <c r="BE1147" t="s">
        <v>513</v>
      </c>
      <c r="BF1147">
        <v>5561998115771</v>
      </c>
      <c r="BG1147" t="s">
        <v>7555</v>
      </c>
      <c r="BH1147">
        <v>72225171</v>
      </c>
      <c r="BI1147" t="s">
        <v>3848</v>
      </c>
      <c r="BJ1147" t="s">
        <v>7556</v>
      </c>
      <c r="BL1147" s="1">
        <v>1721.41</v>
      </c>
      <c r="BM1147" s="2">
        <v>45915</v>
      </c>
      <c r="BQ1147">
        <v>3313</v>
      </c>
      <c r="BR1147">
        <v>6521</v>
      </c>
      <c r="BS1147" t="s">
        <v>490</v>
      </c>
      <c r="BT1147" s="2">
        <v>45735</v>
      </c>
      <c r="BU1147">
        <v>896.28</v>
      </c>
      <c r="BV1147" s="2">
        <v>45747</v>
      </c>
      <c r="BX1147" s="2">
        <v>45751</v>
      </c>
      <c r="BY1147" t="s">
        <v>7557</v>
      </c>
      <c r="BZ1147" s="2">
        <v>45735</v>
      </c>
      <c r="CA1147" s="2">
        <v>45750</v>
      </c>
      <c r="CB1147" t="s">
        <v>7558</v>
      </c>
      <c r="CC1147" s="2">
        <v>45741</v>
      </c>
      <c r="CD1147" t="s">
        <v>424</v>
      </c>
      <c r="CE1147">
        <v>39429</v>
      </c>
      <c r="CF1147" s="2">
        <v>45735</v>
      </c>
      <c r="CJ1147" s="2">
        <v>45749</v>
      </c>
      <c r="CL1147" s="2">
        <v>45735</v>
      </c>
      <c r="CM1147" s="2">
        <v>45750</v>
      </c>
      <c r="CN1147" s="2">
        <v>45741</v>
      </c>
      <c r="CO1147" s="2">
        <v>45748</v>
      </c>
      <c r="CP1147" s="2">
        <v>45747</v>
      </c>
      <c r="CR1147" s="2">
        <v>45741</v>
      </c>
      <c r="CS1147" s="2">
        <v>45743</v>
      </c>
      <c r="CU1147" s="2">
        <v>45747</v>
      </c>
      <c r="CV1147" s="2">
        <v>45783</v>
      </c>
      <c r="CW1147" s="2">
        <v>45743</v>
      </c>
      <c r="CX1147" s="2">
        <v>45754</v>
      </c>
      <c r="CY1147" t="s">
        <v>424</v>
      </c>
      <c r="DD1147" s="2">
        <v>45740</v>
      </c>
      <c r="DF1147" s="2">
        <v>45755</v>
      </c>
      <c r="DI1147" s="2">
        <v>45756</v>
      </c>
      <c r="DJ1147" s="2">
        <v>45741</v>
      </c>
      <c r="DK1147" s="2">
        <v>45783</v>
      </c>
      <c r="DL1147" s="2">
        <v>45795</v>
      </c>
      <c r="DM1147" s="2">
        <v>45803</v>
      </c>
      <c r="DN1147" s="2">
        <v>46044</v>
      </c>
      <c r="DO1147" s="2">
        <v>45743</v>
      </c>
      <c r="DP1147" s="2">
        <v>46044</v>
      </c>
      <c r="DY1147">
        <v>39435</v>
      </c>
      <c r="EE1147" s="1">
        <v>4205.57</v>
      </c>
      <c r="EF1147" t="s">
        <v>2634</v>
      </c>
      <c r="EG1147" t="s">
        <v>1640</v>
      </c>
      <c r="EH1147" t="s">
        <v>3373</v>
      </c>
      <c r="EI1147" t="s">
        <v>3282</v>
      </c>
      <c r="EJ1147" t="s">
        <v>4126</v>
      </c>
      <c r="EK1147" t="s">
        <v>1591</v>
      </c>
    </row>
    <row r="1148" spans="1:141" hidden="1" x14ac:dyDescent="0.35">
      <c r="A1148">
        <v>4327</v>
      </c>
      <c r="B1148" t="s">
        <v>1352</v>
      </c>
      <c r="C1148">
        <v>5301</v>
      </c>
      <c r="D1148" t="s">
        <v>833</v>
      </c>
      <c r="E1148" t="s">
        <v>834</v>
      </c>
      <c r="F1148" t="s">
        <v>442</v>
      </c>
      <c r="G1148">
        <v>302</v>
      </c>
      <c r="H1148" t="s">
        <v>474</v>
      </c>
      <c r="I1148" t="s">
        <v>7559</v>
      </c>
      <c r="J1148" t="s">
        <v>7560</v>
      </c>
      <c r="K1148" t="s">
        <v>38</v>
      </c>
      <c r="L1148" t="s">
        <v>108</v>
      </c>
      <c r="M1148" t="s">
        <v>411</v>
      </c>
      <c r="N1148" t="s">
        <v>411</v>
      </c>
      <c r="O1148" t="s">
        <v>411</v>
      </c>
      <c r="P1148" t="s">
        <v>424</v>
      </c>
      <c r="Q1148" t="s">
        <v>424</v>
      </c>
      <c r="R1148" t="s">
        <v>411</v>
      </c>
      <c r="S1148" t="s">
        <v>411</v>
      </c>
      <c r="T1148" s="1">
        <v>157463.13</v>
      </c>
      <c r="U1148">
        <v>844.69</v>
      </c>
      <c r="V1148">
        <v>0</v>
      </c>
      <c r="W1148" s="1">
        <v>145975.07999999999</v>
      </c>
      <c r="X1148" s="1">
        <v>11578</v>
      </c>
      <c r="Y1148">
        <v>0</v>
      </c>
      <c r="Z1148" s="1">
        <v>157553.07999999999</v>
      </c>
      <c r="AA1148">
        <v>0</v>
      </c>
      <c r="AB1148">
        <v>0</v>
      </c>
      <c r="AD1148">
        <v>8787722859825</v>
      </c>
      <c r="AE1148" t="s">
        <v>412</v>
      </c>
      <c r="AG1148" s="2">
        <v>45756</v>
      </c>
      <c r="AH1148" s="1">
        <v>2995.17</v>
      </c>
      <c r="AI1148" s="2">
        <v>45744</v>
      </c>
      <c r="AJ1148" s="7">
        <v>2025</v>
      </c>
      <c r="AK1148" s="2">
        <v>45741</v>
      </c>
      <c r="AP1148" t="s">
        <v>413</v>
      </c>
      <c r="AT1148" s="2">
        <v>45761</v>
      </c>
      <c r="AU1148" s="2">
        <v>45784</v>
      </c>
      <c r="AV1148" t="s">
        <v>414</v>
      </c>
      <c r="AW1148" s="2">
        <v>45742</v>
      </c>
      <c r="AX1148">
        <v>35404</v>
      </c>
      <c r="AY1148" s="1">
        <v>209019.13</v>
      </c>
      <c r="BA1148" t="s">
        <v>837</v>
      </c>
      <c r="BB1148">
        <v>35404</v>
      </c>
      <c r="BC1148" t="s">
        <v>7561</v>
      </c>
      <c r="BD1148" t="s">
        <v>478</v>
      </c>
      <c r="BE1148" t="s">
        <v>417</v>
      </c>
      <c r="BF1148">
        <v>5561996571121</v>
      </c>
      <c r="BG1148" t="s">
        <v>7562</v>
      </c>
      <c r="BH1148">
        <v>72911226</v>
      </c>
      <c r="BI1148" t="s">
        <v>3383</v>
      </c>
      <c r="BJ1148" t="s">
        <v>7563</v>
      </c>
      <c r="BL1148" s="1">
        <v>2815.68</v>
      </c>
      <c r="BM1148" s="2">
        <v>45904</v>
      </c>
      <c r="BQ1148">
        <v>3463</v>
      </c>
      <c r="BR1148">
        <v>6519</v>
      </c>
      <c r="BS1148" t="s">
        <v>506</v>
      </c>
      <c r="BT1148" s="2">
        <v>45729</v>
      </c>
      <c r="BU1148">
        <v>892.5</v>
      </c>
      <c r="BV1148" s="2">
        <v>45748</v>
      </c>
      <c r="BX1148" s="2">
        <v>45754</v>
      </c>
      <c r="BY1148" t="s">
        <v>7564</v>
      </c>
      <c r="BZ1148" s="2">
        <v>45729</v>
      </c>
      <c r="CA1148" s="2">
        <v>45750</v>
      </c>
      <c r="CB1148" t="s">
        <v>7565</v>
      </c>
      <c r="CC1148" s="2">
        <v>45737</v>
      </c>
      <c r="CD1148" t="s">
        <v>424</v>
      </c>
      <c r="CE1148">
        <v>39438</v>
      </c>
      <c r="CF1148" s="2">
        <v>45729</v>
      </c>
      <c r="CJ1148" s="2">
        <v>45749</v>
      </c>
      <c r="CL1148" s="2">
        <v>45729</v>
      </c>
      <c r="CM1148" s="2">
        <v>45750</v>
      </c>
      <c r="CN1148" s="2">
        <v>45737</v>
      </c>
      <c r="CO1148" s="2">
        <v>45748</v>
      </c>
      <c r="CP1148" s="2">
        <v>45744</v>
      </c>
      <c r="CR1148" s="2">
        <v>45740</v>
      </c>
      <c r="CS1148" s="2">
        <v>45742</v>
      </c>
      <c r="CU1148" s="2">
        <v>45744</v>
      </c>
      <c r="CV1148" s="2">
        <v>45783</v>
      </c>
      <c r="CW1148" s="2">
        <v>45742</v>
      </c>
      <c r="CX1148" s="2">
        <v>45755</v>
      </c>
      <c r="CY1148" t="s">
        <v>424</v>
      </c>
      <c r="CZ1148" s="2">
        <v>45754</v>
      </c>
      <c r="DC1148" s="2">
        <v>45754</v>
      </c>
      <c r="DD1148" s="2">
        <v>45740</v>
      </c>
      <c r="DF1148" s="2">
        <v>45756</v>
      </c>
      <c r="DI1148" s="2">
        <v>45757</v>
      </c>
      <c r="DJ1148" s="2">
        <v>45741</v>
      </c>
      <c r="DK1148" s="2">
        <v>45783</v>
      </c>
      <c r="DO1148" s="2">
        <v>45742</v>
      </c>
      <c r="DY1148">
        <v>39436</v>
      </c>
      <c r="EE1148" s="1">
        <v>4105.57</v>
      </c>
      <c r="EF1148" t="s">
        <v>2634</v>
      </c>
      <c r="EG1148" t="s">
        <v>1640</v>
      </c>
      <c r="EH1148" t="s">
        <v>3373</v>
      </c>
      <c r="EI1148" t="s">
        <v>3282</v>
      </c>
      <c r="EJ1148" t="s">
        <v>4126</v>
      </c>
      <c r="EK1148" t="s">
        <v>1591</v>
      </c>
    </row>
    <row r="1149" spans="1:141" hidden="1" x14ac:dyDescent="0.35">
      <c r="A1149">
        <v>4328</v>
      </c>
      <c r="B1149" t="s">
        <v>561</v>
      </c>
      <c r="C1149">
        <v>5332</v>
      </c>
      <c r="D1149" t="s">
        <v>5000</v>
      </c>
      <c r="E1149" t="s">
        <v>834</v>
      </c>
      <c r="F1149" t="s">
        <v>461</v>
      </c>
      <c r="G1149">
        <v>1</v>
      </c>
      <c r="H1149" t="s">
        <v>408</v>
      </c>
      <c r="I1149" t="s">
        <v>7566</v>
      </c>
      <c r="J1149" t="s">
        <v>7567</v>
      </c>
      <c r="K1149" t="s">
        <v>14</v>
      </c>
      <c r="L1149" t="s">
        <v>154</v>
      </c>
      <c r="M1149" t="s">
        <v>411</v>
      </c>
      <c r="N1149" t="s">
        <v>411</v>
      </c>
      <c r="O1149" t="s">
        <v>411</v>
      </c>
      <c r="P1149" t="s">
        <v>411</v>
      </c>
      <c r="Q1149" t="s">
        <v>411</v>
      </c>
      <c r="R1149" t="s">
        <v>411</v>
      </c>
      <c r="S1149" t="s">
        <v>411</v>
      </c>
      <c r="T1149" s="1">
        <v>162916.43</v>
      </c>
      <c r="U1149">
        <v>0</v>
      </c>
      <c r="V1149">
        <v>0</v>
      </c>
      <c r="W1149">
        <v>0</v>
      </c>
      <c r="X1149">
        <v>0</v>
      </c>
      <c r="Y1149">
        <v>0</v>
      </c>
      <c r="Z1149">
        <v>0</v>
      </c>
      <c r="AA1149">
        <v>0</v>
      </c>
      <c r="AB1149">
        <v>0</v>
      </c>
      <c r="AE1149" t="s">
        <v>412</v>
      </c>
      <c r="AH1149">
        <v>0</v>
      </c>
      <c r="AK1149" s="2">
        <v>45741</v>
      </c>
      <c r="AP1149" t="s">
        <v>3839</v>
      </c>
      <c r="AT1149" s="2">
        <v>45806</v>
      </c>
      <c r="AU1149" s="2">
        <v>45806</v>
      </c>
      <c r="AV1149" t="s">
        <v>561</v>
      </c>
      <c r="AW1149" s="2">
        <v>45742</v>
      </c>
      <c r="AX1149">
        <v>35406</v>
      </c>
      <c r="AY1149" s="1">
        <v>235001.03</v>
      </c>
      <c r="BA1149" t="s">
        <v>5003</v>
      </c>
      <c r="BB1149">
        <v>35406</v>
      </c>
      <c r="BD1149" t="s">
        <v>416</v>
      </c>
      <c r="BE1149" t="s">
        <v>417</v>
      </c>
      <c r="BF1149">
        <v>5561999396261</v>
      </c>
      <c r="BG1149" t="s">
        <v>7568</v>
      </c>
      <c r="BH1149">
        <v>73809030</v>
      </c>
      <c r="BI1149" t="s">
        <v>7569</v>
      </c>
      <c r="BJ1149" t="s">
        <v>7570</v>
      </c>
      <c r="BL1149" s="1">
        <v>26000</v>
      </c>
      <c r="BQ1149">
        <v>4195</v>
      </c>
      <c r="BR1149">
        <v>6522</v>
      </c>
      <c r="BS1149" t="s">
        <v>1358</v>
      </c>
      <c r="BT1149" s="2">
        <v>45742</v>
      </c>
      <c r="BW1149" t="s">
        <v>422</v>
      </c>
      <c r="BY1149" t="s">
        <v>7571</v>
      </c>
      <c r="BZ1149" s="2">
        <v>45742</v>
      </c>
      <c r="CC1149" s="2">
        <v>45741</v>
      </c>
      <c r="CF1149" s="2">
        <v>45742</v>
      </c>
      <c r="CL1149" s="2">
        <v>45743</v>
      </c>
      <c r="CN1149" s="2">
        <v>45741</v>
      </c>
      <c r="CR1149" s="2">
        <v>45742</v>
      </c>
      <c r="CS1149" s="2">
        <v>45743</v>
      </c>
      <c r="CW1149" s="2">
        <v>45743</v>
      </c>
      <c r="CY1149" t="s">
        <v>424</v>
      </c>
      <c r="DD1149" s="2">
        <v>45741</v>
      </c>
      <c r="DJ1149" s="2">
        <v>45741</v>
      </c>
      <c r="DO1149" s="2">
        <v>45743</v>
      </c>
      <c r="EG1149" t="s">
        <v>1640</v>
      </c>
      <c r="EK1149" t="s">
        <v>1591</v>
      </c>
    </row>
    <row r="1150" spans="1:141" hidden="1" x14ac:dyDescent="0.35">
      <c r="A1150">
        <v>4329</v>
      </c>
      <c r="B1150" t="s">
        <v>404</v>
      </c>
      <c r="C1150">
        <v>5292</v>
      </c>
      <c r="D1150" t="s">
        <v>4816</v>
      </c>
      <c r="E1150" t="s">
        <v>834</v>
      </c>
      <c r="F1150" t="s">
        <v>473</v>
      </c>
      <c r="G1150">
        <v>103</v>
      </c>
      <c r="H1150" t="s">
        <v>474</v>
      </c>
      <c r="I1150" t="s">
        <v>7572</v>
      </c>
      <c r="J1150" t="s">
        <v>7573</v>
      </c>
      <c r="K1150" t="s">
        <v>38</v>
      </c>
      <c r="L1150" t="s">
        <v>62</v>
      </c>
      <c r="M1150" t="s">
        <v>411</v>
      </c>
      <c r="N1150" t="s">
        <v>411</v>
      </c>
      <c r="O1150" t="s">
        <v>411</v>
      </c>
      <c r="P1150" t="s">
        <v>424</v>
      </c>
      <c r="Q1150" t="s">
        <v>424</v>
      </c>
      <c r="R1150" t="s">
        <v>411</v>
      </c>
      <c r="S1150" t="s">
        <v>411</v>
      </c>
      <c r="T1150" s="1">
        <v>128830.15</v>
      </c>
      <c r="U1150">
        <v>514.53</v>
      </c>
      <c r="V1150">
        <v>0</v>
      </c>
      <c r="W1150" s="1">
        <v>77653.62</v>
      </c>
      <c r="X1150" s="1">
        <v>51180</v>
      </c>
      <c r="Y1150">
        <v>0</v>
      </c>
      <c r="Z1150" s="1">
        <v>128833.62</v>
      </c>
      <c r="AA1150">
        <v>0</v>
      </c>
      <c r="AB1150">
        <v>0</v>
      </c>
      <c r="AD1150">
        <v>8787722732973</v>
      </c>
      <c r="AE1150" t="s">
        <v>412</v>
      </c>
      <c r="AG1150" s="2">
        <v>45758</v>
      </c>
      <c r="AH1150" s="1">
        <v>2535.7199999999998</v>
      </c>
      <c r="AI1150" s="2">
        <v>45743</v>
      </c>
      <c r="AJ1150" s="7">
        <v>2025</v>
      </c>
      <c r="AK1150" s="2">
        <v>45742</v>
      </c>
      <c r="AP1150" t="s">
        <v>413</v>
      </c>
      <c r="AT1150" s="2">
        <v>46048</v>
      </c>
      <c r="AU1150" s="2">
        <v>46048</v>
      </c>
      <c r="AV1150" t="s">
        <v>414</v>
      </c>
      <c r="AW1150" s="2">
        <v>45742</v>
      </c>
      <c r="AX1150">
        <v>35408</v>
      </c>
      <c r="AY1150" s="1">
        <v>190177.12</v>
      </c>
      <c r="BA1150" t="s">
        <v>4819</v>
      </c>
      <c r="BB1150">
        <v>35408</v>
      </c>
      <c r="BC1150" t="s">
        <v>7574</v>
      </c>
      <c r="BD1150" t="s">
        <v>478</v>
      </c>
      <c r="BE1150" t="s">
        <v>417</v>
      </c>
      <c r="BF1150">
        <v>556192706317</v>
      </c>
      <c r="BG1150" t="s">
        <v>7575</v>
      </c>
      <c r="BH1150">
        <v>72910000</v>
      </c>
      <c r="BI1150" t="s">
        <v>541</v>
      </c>
      <c r="BJ1150" t="s">
        <v>7576</v>
      </c>
      <c r="BL1150" s="1">
        <v>1715</v>
      </c>
      <c r="BM1150" s="2">
        <v>45907</v>
      </c>
      <c r="BQ1150">
        <v>3881</v>
      </c>
      <c r="BR1150">
        <v>6525</v>
      </c>
      <c r="BS1150" t="s">
        <v>449</v>
      </c>
      <c r="BT1150" s="2">
        <v>45743</v>
      </c>
      <c r="BU1150">
        <v>896.51</v>
      </c>
      <c r="BV1150" s="2">
        <v>45744</v>
      </c>
      <c r="BW1150" t="s">
        <v>422</v>
      </c>
      <c r="BX1150" s="2">
        <v>45748</v>
      </c>
      <c r="BY1150" t="s">
        <v>7577</v>
      </c>
      <c r="BZ1150" s="2">
        <v>45743</v>
      </c>
      <c r="CA1150" s="2">
        <v>45750</v>
      </c>
      <c r="CB1150" t="s">
        <v>7578</v>
      </c>
      <c r="CC1150" s="2">
        <v>45733</v>
      </c>
      <c r="CD1150" t="s">
        <v>424</v>
      </c>
      <c r="CE1150">
        <v>38621</v>
      </c>
      <c r="CF1150" s="2">
        <v>45743</v>
      </c>
      <c r="CJ1150" s="2">
        <v>45718</v>
      </c>
      <c r="CL1150" s="2">
        <v>45744</v>
      </c>
      <c r="CM1150" s="2">
        <v>45754</v>
      </c>
      <c r="CN1150" s="2">
        <v>45733</v>
      </c>
      <c r="CO1150" s="2">
        <v>45748</v>
      </c>
      <c r="CP1150" s="2">
        <v>45747</v>
      </c>
      <c r="CR1150" s="2">
        <v>45741</v>
      </c>
      <c r="CS1150" s="2">
        <v>45741</v>
      </c>
      <c r="CU1150" s="2">
        <v>45747</v>
      </c>
      <c r="CV1150" s="2">
        <v>45755</v>
      </c>
      <c r="CW1150" s="2">
        <v>45741</v>
      </c>
      <c r="CX1150" s="2">
        <v>45757</v>
      </c>
      <c r="CY1150" t="s">
        <v>424</v>
      </c>
      <c r="DD1150" s="2">
        <v>45751</v>
      </c>
      <c r="DF1150" s="2">
        <v>45758</v>
      </c>
      <c r="DI1150" s="2">
        <v>45761</v>
      </c>
      <c r="DJ1150" s="2">
        <v>45740</v>
      </c>
      <c r="DK1150" s="2">
        <v>45757</v>
      </c>
      <c r="DL1150" s="2">
        <v>45792</v>
      </c>
      <c r="DM1150" s="2">
        <v>45803</v>
      </c>
      <c r="DN1150" s="2">
        <v>46030</v>
      </c>
      <c r="DO1150" s="2">
        <v>45741</v>
      </c>
      <c r="DP1150" s="2">
        <v>46030</v>
      </c>
      <c r="DY1150">
        <v>38662</v>
      </c>
      <c r="DZ1150" t="s">
        <v>424</v>
      </c>
      <c r="EA1150" t="s">
        <v>7579</v>
      </c>
      <c r="EE1150" s="1">
        <v>3805.57</v>
      </c>
      <c r="EF1150" t="s">
        <v>5964</v>
      </c>
      <c r="EG1150" t="s">
        <v>735</v>
      </c>
      <c r="EH1150" t="s">
        <v>3373</v>
      </c>
      <c r="EI1150" t="s">
        <v>3282</v>
      </c>
      <c r="EJ1150" t="s">
        <v>3282</v>
      </c>
      <c r="EK1150" t="s">
        <v>1591</v>
      </c>
    </row>
    <row r="1151" spans="1:141" hidden="1" x14ac:dyDescent="0.35">
      <c r="A1151">
        <v>4330</v>
      </c>
      <c r="B1151" t="s">
        <v>404</v>
      </c>
      <c r="C1151">
        <v>5322</v>
      </c>
      <c r="D1151" t="s">
        <v>5000</v>
      </c>
      <c r="E1151" t="s">
        <v>834</v>
      </c>
      <c r="F1151" t="s">
        <v>532</v>
      </c>
      <c r="G1151">
        <v>203</v>
      </c>
      <c r="H1151" t="s">
        <v>408</v>
      </c>
      <c r="I1151" t="s">
        <v>7580</v>
      </c>
      <c r="J1151" t="s">
        <v>7581</v>
      </c>
      <c r="K1151" t="s">
        <v>12</v>
      </c>
      <c r="L1151" t="s">
        <v>29</v>
      </c>
      <c r="M1151" t="s">
        <v>411</v>
      </c>
      <c r="N1151" t="s">
        <v>411</v>
      </c>
      <c r="O1151" t="s">
        <v>411</v>
      </c>
      <c r="P1151" t="s">
        <v>411</v>
      </c>
      <c r="Q1151" t="s">
        <v>411</v>
      </c>
      <c r="R1151" t="s">
        <v>411</v>
      </c>
      <c r="S1151" t="s">
        <v>411</v>
      </c>
      <c r="T1151" s="1">
        <v>143756.03</v>
      </c>
      <c r="U1151">
        <v>540.17999999999995</v>
      </c>
      <c r="V1151">
        <v>0</v>
      </c>
      <c r="W1151" s="1">
        <v>100021.93</v>
      </c>
      <c r="X1151" s="1">
        <v>43182</v>
      </c>
      <c r="Y1151">
        <v>0</v>
      </c>
      <c r="Z1151" s="1">
        <v>143203.93</v>
      </c>
      <c r="AA1151">
        <v>0</v>
      </c>
      <c r="AB1151">
        <v>0</v>
      </c>
      <c r="AE1151" t="s">
        <v>412</v>
      </c>
      <c r="AG1151" s="2">
        <v>45820</v>
      </c>
      <c r="AH1151" s="1">
        <v>3042.04</v>
      </c>
      <c r="AI1151" s="2">
        <v>45747</v>
      </c>
      <c r="AJ1151" s="7">
        <v>2025</v>
      </c>
      <c r="AK1151" s="2">
        <v>45742</v>
      </c>
      <c r="AP1151" t="s">
        <v>3839</v>
      </c>
      <c r="AT1151" s="2">
        <v>45944</v>
      </c>
      <c r="AU1151" s="2">
        <v>45944</v>
      </c>
      <c r="AV1151" t="s">
        <v>414</v>
      </c>
      <c r="AW1151" s="2">
        <v>45742</v>
      </c>
      <c r="AX1151">
        <v>35410</v>
      </c>
      <c r="AY1151" s="1">
        <v>224935.96</v>
      </c>
      <c r="BA1151" t="s">
        <v>5003</v>
      </c>
      <c r="BB1151">
        <v>35410</v>
      </c>
      <c r="BC1151" t="s">
        <v>7582</v>
      </c>
      <c r="BD1151" t="s">
        <v>416</v>
      </c>
      <c r="BE1151" t="s">
        <v>417</v>
      </c>
      <c r="BF1151">
        <v>5561996800259</v>
      </c>
      <c r="BG1151" t="s">
        <v>7583</v>
      </c>
      <c r="BH1151">
        <v>73808284</v>
      </c>
      <c r="BI1151" t="s">
        <v>3834</v>
      </c>
      <c r="BJ1151" t="s">
        <v>7584</v>
      </c>
      <c r="BL1151" s="1">
        <v>1860.64</v>
      </c>
      <c r="BM1151" s="2">
        <v>45906</v>
      </c>
      <c r="BQ1151">
        <v>4104</v>
      </c>
      <c r="BR1151">
        <v>6526</v>
      </c>
      <c r="BS1151" t="s">
        <v>576</v>
      </c>
      <c r="BT1151" s="2">
        <v>45742</v>
      </c>
      <c r="BW1151" t="s">
        <v>422</v>
      </c>
      <c r="BY1151" t="s">
        <v>7585</v>
      </c>
      <c r="BZ1151" s="2">
        <v>45742</v>
      </c>
      <c r="CC1151" s="2">
        <v>45742</v>
      </c>
      <c r="CD1151" t="s">
        <v>424</v>
      </c>
      <c r="CF1151" s="2">
        <v>45742</v>
      </c>
      <c r="CJ1151" s="2">
        <v>45781</v>
      </c>
      <c r="CL1151" s="2">
        <v>45747</v>
      </c>
      <c r="CM1151" s="2">
        <v>45813</v>
      </c>
      <c r="CN1151" s="2">
        <v>45742</v>
      </c>
      <c r="CO1151" s="2">
        <v>45810</v>
      </c>
      <c r="CP1151" s="2">
        <v>45792</v>
      </c>
      <c r="CR1151" s="2">
        <v>45743</v>
      </c>
      <c r="CS1151" s="2">
        <v>45744</v>
      </c>
      <c r="CU1151" s="2">
        <v>45804</v>
      </c>
      <c r="CV1151" s="2">
        <v>45838</v>
      </c>
      <c r="CW1151" s="2">
        <v>45744</v>
      </c>
      <c r="CY1151" t="s">
        <v>424</v>
      </c>
      <c r="DD1151" s="2">
        <v>45744</v>
      </c>
      <c r="DF1151" s="2">
        <v>45820</v>
      </c>
      <c r="DI1151" s="2">
        <v>45831</v>
      </c>
      <c r="DK1151" s="2">
        <v>45839</v>
      </c>
      <c r="DL1151" s="2">
        <v>45858</v>
      </c>
      <c r="DM1151" s="2">
        <v>45862</v>
      </c>
      <c r="DN1151" s="2">
        <v>45881</v>
      </c>
      <c r="DP1151" s="2">
        <v>45889</v>
      </c>
      <c r="DY1151">
        <v>384</v>
      </c>
      <c r="EB1151" t="s">
        <v>7586</v>
      </c>
      <c r="EE1151" s="1">
        <v>2649.26</v>
      </c>
      <c r="EK1151" t="s">
        <v>1591</v>
      </c>
    </row>
    <row r="1152" spans="1:141" hidden="1" x14ac:dyDescent="0.35">
      <c r="A1152">
        <v>4331</v>
      </c>
      <c r="B1152" t="s">
        <v>404</v>
      </c>
      <c r="C1152">
        <v>5345</v>
      </c>
      <c r="D1152" t="s">
        <v>4502</v>
      </c>
      <c r="E1152" t="s">
        <v>942</v>
      </c>
      <c r="F1152" t="s">
        <v>4503</v>
      </c>
      <c r="G1152">
        <v>804</v>
      </c>
      <c r="H1152" t="s">
        <v>810</v>
      </c>
      <c r="I1152" t="s">
        <v>7587</v>
      </c>
      <c r="J1152" t="s">
        <v>7588</v>
      </c>
      <c r="K1152" t="s">
        <v>56</v>
      </c>
      <c r="L1152" t="s">
        <v>114</v>
      </c>
      <c r="M1152" t="s">
        <v>411</v>
      </c>
      <c r="N1152" t="s">
        <v>411</v>
      </c>
      <c r="O1152" t="s">
        <v>411</v>
      </c>
      <c r="P1152" t="s">
        <v>424</v>
      </c>
      <c r="Q1152" t="s">
        <v>424</v>
      </c>
      <c r="R1152" t="s">
        <v>411</v>
      </c>
      <c r="S1152" t="s">
        <v>411</v>
      </c>
      <c r="T1152" s="1">
        <v>311828.34999999998</v>
      </c>
      <c r="U1152">
        <v>0</v>
      </c>
      <c r="V1152">
        <v>0</v>
      </c>
      <c r="W1152">
        <v>0</v>
      </c>
      <c r="X1152">
        <v>0</v>
      </c>
      <c r="Y1152">
        <v>0</v>
      </c>
      <c r="Z1152">
        <v>0</v>
      </c>
      <c r="AA1152">
        <v>0</v>
      </c>
      <c r="AB1152">
        <v>0</v>
      </c>
      <c r="AE1152" t="s">
        <v>412</v>
      </c>
      <c r="AF1152">
        <v>377391</v>
      </c>
      <c r="AG1152" s="2">
        <v>45800</v>
      </c>
      <c r="AH1152" s="1">
        <v>2104.21</v>
      </c>
      <c r="AI1152" s="2">
        <v>45762</v>
      </c>
      <c r="AJ1152" s="7">
        <v>2025</v>
      </c>
      <c r="AK1152" s="2">
        <v>45742</v>
      </c>
      <c r="AP1152" t="s">
        <v>413</v>
      </c>
      <c r="AQ1152" t="s">
        <v>5037</v>
      </c>
      <c r="AT1152" s="2">
        <v>45820</v>
      </c>
      <c r="AU1152" s="2">
        <v>45855</v>
      </c>
      <c r="AV1152" t="s">
        <v>414</v>
      </c>
      <c r="AW1152" s="2">
        <v>45742</v>
      </c>
      <c r="AX1152">
        <v>35407</v>
      </c>
      <c r="AY1152" s="1">
        <v>437000</v>
      </c>
      <c r="BA1152" t="s">
        <v>4506</v>
      </c>
      <c r="BB1152">
        <v>35407</v>
      </c>
      <c r="BC1152" t="s">
        <v>7589</v>
      </c>
      <c r="BD1152" t="s">
        <v>738</v>
      </c>
      <c r="BE1152" t="s">
        <v>513</v>
      </c>
      <c r="BF1152">
        <v>5561991452212</v>
      </c>
      <c r="BG1152" t="s">
        <v>7590</v>
      </c>
      <c r="BH1152">
        <v>71907540</v>
      </c>
      <c r="BI1152" t="s">
        <v>4509</v>
      </c>
      <c r="BJ1152" t="s">
        <v>7591</v>
      </c>
      <c r="BL1152" s="1">
        <v>11000</v>
      </c>
      <c r="BO1152" t="s">
        <v>7592</v>
      </c>
      <c r="BP1152" t="s">
        <v>7593</v>
      </c>
      <c r="BQ1152">
        <v>8219</v>
      </c>
      <c r="BR1152">
        <v>6523</v>
      </c>
      <c r="CB1152" t="s">
        <v>7594</v>
      </c>
      <c r="CG1152" s="2">
        <v>45754</v>
      </c>
      <c r="CI1152" s="2">
        <v>45756</v>
      </c>
      <c r="CJ1152" s="2">
        <v>45779</v>
      </c>
      <c r="CM1152" s="2">
        <v>45779</v>
      </c>
      <c r="CP1152" s="2">
        <v>45763</v>
      </c>
      <c r="CS1152" s="2">
        <v>45757</v>
      </c>
      <c r="CU1152" s="2">
        <v>45763</v>
      </c>
      <c r="CW1152" s="2">
        <v>45749</v>
      </c>
      <c r="CX1152" s="2">
        <v>45779</v>
      </c>
      <c r="CY1152" t="s">
        <v>424</v>
      </c>
      <c r="CZ1152" s="2">
        <v>45793</v>
      </c>
      <c r="DB1152" s="2">
        <v>45757</v>
      </c>
      <c r="DC1152" s="2">
        <v>45764</v>
      </c>
      <c r="DE1152" s="2">
        <v>45758</v>
      </c>
      <c r="DI1152" s="2">
        <v>45805</v>
      </c>
      <c r="DJ1152" s="2">
        <v>45749</v>
      </c>
      <c r="DO1152" s="2">
        <v>45757</v>
      </c>
      <c r="DW1152" s="2">
        <v>45762</v>
      </c>
      <c r="DZ1152" t="s">
        <v>424</v>
      </c>
      <c r="EK1152" t="s">
        <v>1591</v>
      </c>
    </row>
    <row r="1153" spans="1:141" hidden="1" x14ac:dyDescent="0.35">
      <c r="A1153">
        <v>4332</v>
      </c>
      <c r="B1153" t="s">
        <v>404</v>
      </c>
      <c r="C1153">
        <v>5287</v>
      </c>
      <c r="D1153" t="s">
        <v>4816</v>
      </c>
      <c r="E1153" t="s">
        <v>834</v>
      </c>
      <c r="F1153" t="s">
        <v>519</v>
      </c>
      <c r="G1153">
        <v>302</v>
      </c>
      <c r="H1153" t="s">
        <v>474</v>
      </c>
      <c r="I1153" t="s">
        <v>7595</v>
      </c>
      <c r="J1153" t="s">
        <v>7596</v>
      </c>
      <c r="K1153" t="s">
        <v>44</v>
      </c>
      <c r="L1153" t="s">
        <v>124</v>
      </c>
      <c r="M1153" t="s">
        <v>411</v>
      </c>
      <c r="N1153" t="s">
        <v>411</v>
      </c>
      <c r="O1153" t="s">
        <v>411</v>
      </c>
      <c r="P1153" t="s">
        <v>424</v>
      </c>
      <c r="Q1153" t="s">
        <v>424</v>
      </c>
      <c r="R1153" t="s">
        <v>411</v>
      </c>
      <c r="S1153" t="s">
        <v>411</v>
      </c>
      <c r="T1153" s="1">
        <v>140756.12</v>
      </c>
      <c r="U1153">
        <v>558.45000000000005</v>
      </c>
      <c r="V1153">
        <v>0</v>
      </c>
      <c r="W1153" s="1">
        <v>112216.35</v>
      </c>
      <c r="X1153" s="1">
        <v>28544</v>
      </c>
      <c r="Y1153">
        <v>0</v>
      </c>
      <c r="Z1153" s="1">
        <v>140760.35</v>
      </c>
      <c r="AA1153">
        <v>0</v>
      </c>
      <c r="AB1153">
        <v>0</v>
      </c>
      <c r="AD1153">
        <v>8787722894981</v>
      </c>
      <c r="AE1153" t="s">
        <v>412</v>
      </c>
      <c r="AG1153" s="2">
        <v>45772</v>
      </c>
      <c r="AH1153" s="1">
        <v>2995.17</v>
      </c>
      <c r="AI1153" s="2">
        <v>45747</v>
      </c>
      <c r="AJ1153" s="7">
        <v>2025</v>
      </c>
      <c r="AK1153" s="2">
        <v>45742</v>
      </c>
      <c r="AP1153" t="s">
        <v>413</v>
      </c>
      <c r="AT1153" s="2">
        <v>46048</v>
      </c>
      <c r="AU1153" s="2">
        <v>46048</v>
      </c>
      <c r="AV1153" t="s">
        <v>414</v>
      </c>
      <c r="AW1153" s="2">
        <v>45742</v>
      </c>
      <c r="AX1153">
        <v>35433</v>
      </c>
      <c r="AY1153" s="1">
        <v>198500.12</v>
      </c>
      <c r="BA1153" t="s">
        <v>4819</v>
      </c>
      <c r="BB1153">
        <v>35433</v>
      </c>
      <c r="BD1153" t="s">
        <v>1897</v>
      </c>
      <c r="BE1153" t="s">
        <v>417</v>
      </c>
      <c r="BF1153">
        <v>5561991855251</v>
      </c>
      <c r="BG1153" t="s">
        <v>7597</v>
      </c>
      <c r="BH1153">
        <v>72900970</v>
      </c>
      <c r="BI1153" t="s">
        <v>7598</v>
      </c>
      <c r="BJ1153" t="s">
        <v>7599</v>
      </c>
      <c r="BL1153" s="1">
        <v>2233.81</v>
      </c>
      <c r="BQ1153">
        <v>4048</v>
      </c>
      <c r="BR1153">
        <v>6528</v>
      </c>
      <c r="BS1153" t="s">
        <v>2229</v>
      </c>
      <c r="BT1153" s="2">
        <v>45724</v>
      </c>
      <c r="BU1153">
        <v>900.43</v>
      </c>
      <c r="BV1153" s="2">
        <v>45751</v>
      </c>
      <c r="BX1153" s="2">
        <v>45752</v>
      </c>
      <c r="BY1153" t="s">
        <v>7600</v>
      </c>
      <c r="BZ1153" s="2">
        <v>45724</v>
      </c>
      <c r="CA1153" s="2">
        <v>45763</v>
      </c>
      <c r="CB1153" t="s">
        <v>7601</v>
      </c>
      <c r="CC1153" s="2">
        <v>45705</v>
      </c>
      <c r="CD1153" t="s">
        <v>424</v>
      </c>
      <c r="CE1153">
        <v>38668</v>
      </c>
      <c r="CF1153" s="2">
        <v>45724</v>
      </c>
      <c r="CJ1153" s="2">
        <v>45765</v>
      </c>
      <c r="CL1153" s="2">
        <v>45724</v>
      </c>
      <c r="CM1153" s="2">
        <v>45769</v>
      </c>
      <c r="CN1153" s="2">
        <v>45705</v>
      </c>
      <c r="CO1153" s="2">
        <v>45748</v>
      </c>
      <c r="CP1153" s="2">
        <v>45747</v>
      </c>
      <c r="CR1153" s="2">
        <v>45734</v>
      </c>
      <c r="CS1153" s="2">
        <v>45747</v>
      </c>
      <c r="CU1153" s="2">
        <v>45763</v>
      </c>
      <c r="CV1153" s="2">
        <v>45755</v>
      </c>
      <c r="CW1153" s="2">
        <v>45747</v>
      </c>
      <c r="CX1153" s="2">
        <v>45771</v>
      </c>
      <c r="CY1153" t="s">
        <v>424</v>
      </c>
      <c r="DD1153" s="2">
        <v>45742</v>
      </c>
      <c r="DF1153" s="2">
        <v>45772</v>
      </c>
      <c r="DI1153" s="2">
        <v>45775</v>
      </c>
      <c r="DJ1153" s="2">
        <v>45743</v>
      </c>
      <c r="DK1153" s="2">
        <v>45757</v>
      </c>
      <c r="DL1153" s="2">
        <v>45880</v>
      </c>
      <c r="DM1153" s="2">
        <v>45901</v>
      </c>
      <c r="DN1153" s="2">
        <v>46030</v>
      </c>
      <c r="DO1153" s="2">
        <v>45747</v>
      </c>
      <c r="DP1153" s="2">
        <v>46030</v>
      </c>
      <c r="DY1153">
        <v>38834</v>
      </c>
      <c r="EA1153" t="s">
        <v>7602</v>
      </c>
      <c r="EB1153" t="s">
        <v>7603</v>
      </c>
      <c r="EE1153" s="1">
        <v>4005.57</v>
      </c>
      <c r="EF1153" t="s">
        <v>7604</v>
      </c>
      <c r="EH1153" t="s">
        <v>3373</v>
      </c>
      <c r="EI1153" t="s">
        <v>7605</v>
      </c>
      <c r="EJ1153" t="s">
        <v>4126</v>
      </c>
      <c r="EK1153" t="s">
        <v>1591</v>
      </c>
    </row>
    <row r="1154" spans="1:141" hidden="1" x14ac:dyDescent="0.35">
      <c r="A1154">
        <v>4333</v>
      </c>
      <c r="B1154" t="s">
        <v>404</v>
      </c>
      <c r="C1154">
        <v>5340</v>
      </c>
      <c r="D1154" t="s">
        <v>4816</v>
      </c>
      <c r="E1154" t="s">
        <v>834</v>
      </c>
      <c r="F1154" t="s">
        <v>461</v>
      </c>
      <c r="G1154">
        <v>104</v>
      </c>
      <c r="H1154" t="s">
        <v>474</v>
      </c>
      <c r="I1154" t="s">
        <v>7606</v>
      </c>
      <c r="J1154" t="s">
        <v>7607</v>
      </c>
      <c r="K1154" t="s">
        <v>19</v>
      </c>
      <c r="L1154" t="s">
        <v>36</v>
      </c>
      <c r="M1154" t="s">
        <v>411</v>
      </c>
      <c r="N1154" t="s">
        <v>411</v>
      </c>
      <c r="O1154" t="s">
        <v>411</v>
      </c>
      <c r="P1154" t="s">
        <v>424</v>
      </c>
      <c r="Q1154" t="s">
        <v>424</v>
      </c>
      <c r="R1154" t="s">
        <v>411</v>
      </c>
      <c r="S1154" t="s">
        <v>411</v>
      </c>
      <c r="T1154" s="1">
        <v>140380.88</v>
      </c>
      <c r="U1154">
        <v>550.52</v>
      </c>
      <c r="V1154">
        <v>0</v>
      </c>
      <c r="W1154" s="1">
        <v>110578.11</v>
      </c>
      <c r="X1154" s="1">
        <v>29807</v>
      </c>
      <c r="Y1154">
        <v>0</v>
      </c>
      <c r="Z1154" s="1">
        <v>140385.10999999999</v>
      </c>
      <c r="AA1154">
        <v>0</v>
      </c>
      <c r="AB1154">
        <v>0</v>
      </c>
      <c r="AD1154">
        <v>8787722678090</v>
      </c>
      <c r="AE1154" t="s">
        <v>412</v>
      </c>
      <c r="AG1154" s="2">
        <v>45755</v>
      </c>
      <c r="AH1154" s="1">
        <v>2995.17</v>
      </c>
      <c r="AI1154" s="2">
        <v>45744</v>
      </c>
      <c r="AJ1154" s="7">
        <v>2025</v>
      </c>
      <c r="AK1154" s="2">
        <v>45742</v>
      </c>
      <c r="AP1154" t="s">
        <v>413</v>
      </c>
      <c r="AT1154" s="2">
        <v>46048</v>
      </c>
      <c r="AU1154" s="2">
        <v>46048</v>
      </c>
      <c r="AV1154" t="s">
        <v>414</v>
      </c>
      <c r="AW1154" s="2">
        <v>45742</v>
      </c>
      <c r="AX1154">
        <v>35434</v>
      </c>
      <c r="AY1154" s="1">
        <v>198000.2</v>
      </c>
      <c r="BA1154" t="s">
        <v>4819</v>
      </c>
      <c r="BB1154">
        <v>35434</v>
      </c>
      <c r="BC1154" t="s">
        <v>7608</v>
      </c>
      <c r="BD1154" t="s">
        <v>512</v>
      </c>
      <c r="BE1154" t="s">
        <v>513</v>
      </c>
      <c r="BF1154">
        <v>5561986170475</v>
      </c>
      <c r="BG1154" t="s">
        <v>7609</v>
      </c>
      <c r="BH1154">
        <v>72225096</v>
      </c>
      <c r="BI1154" t="s">
        <v>1397</v>
      </c>
      <c r="BJ1154" t="s">
        <v>7610</v>
      </c>
      <c r="BL1154" s="1">
        <v>2202.08</v>
      </c>
      <c r="BQ1154">
        <v>3897</v>
      </c>
      <c r="BR1154">
        <v>6529</v>
      </c>
      <c r="BS1154" t="s">
        <v>490</v>
      </c>
      <c r="BT1154" s="2">
        <v>45742</v>
      </c>
      <c r="BU1154">
        <v>891.23</v>
      </c>
      <c r="BV1154" s="2">
        <v>45747</v>
      </c>
      <c r="BW1154" t="s">
        <v>422</v>
      </c>
      <c r="BX1154" s="2">
        <v>45751</v>
      </c>
      <c r="BY1154" t="s">
        <v>7611</v>
      </c>
      <c r="BZ1154" s="2">
        <v>45743</v>
      </c>
      <c r="CA1154" s="2">
        <v>45750</v>
      </c>
      <c r="CB1154" t="s">
        <v>7612</v>
      </c>
      <c r="CC1154" s="2">
        <v>45723</v>
      </c>
      <c r="CD1154" t="s">
        <v>424</v>
      </c>
      <c r="CE1154">
        <v>38644</v>
      </c>
      <c r="CF1154" s="2">
        <v>45743</v>
      </c>
      <c r="CJ1154" s="2">
        <v>45718</v>
      </c>
      <c r="CL1154" s="2">
        <v>45747</v>
      </c>
      <c r="CM1154" s="2">
        <v>45750</v>
      </c>
      <c r="CN1154" s="2">
        <v>45723</v>
      </c>
      <c r="CO1154" s="2">
        <v>45748</v>
      </c>
      <c r="CP1154" s="2">
        <v>45747</v>
      </c>
      <c r="CR1154" s="2">
        <v>45726</v>
      </c>
      <c r="CS1154" s="2">
        <v>45741</v>
      </c>
      <c r="CU1154" s="2">
        <v>45747</v>
      </c>
      <c r="CV1154" s="2">
        <v>45755</v>
      </c>
      <c r="CW1154" s="2">
        <v>45741</v>
      </c>
      <c r="CX1154" s="2">
        <v>45754</v>
      </c>
      <c r="CY1154" t="s">
        <v>424</v>
      </c>
      <c r="DD1154" s="2">
        <v>45741</v>
      </c>
      <c r="DF1154" s="2">
        <v>45755</v>
      </c>
      <c r="DI1154" s="2">
        <v>45756</v>
      </c>
      <c r="DJ1154" s="2">
        <v>45740</v>
      </c>
      <c r="DK1154" s="2">
        <v>45757</v>
      </c>
      <c r="DL1154" s="2">
        <v>45828</v>
      </c>
      <c r="DM1154" s="2">
        <v>45831</v>
      </c>
      <c r="DN1154" s="2">
        <v>46030</v>
      </c>
      <c r="DO1154" s="2">
        <v>45741</v>
      </c>
      <c r="DP1154" s="2">
        <v>46030</v>
      </c>
      <c r="DY1154">
        <v>38660</v>
      </c>
      <c r="EE1154" s="1">
        <v>4005.57</v>
      </c>
      <c r="EF1154" t="s">
        <v>2634</v>
      </c>
      <c r="EG1154" t="s">
        <v>1640</v>
      </c>
      <c r="EH1154" t="s">
        <v>3373</v>
      </c>
      <c r="EI1154" t="s">
        <v>3282</v>
      </c>
      <c r="EK1154" t="s">
        <v>1591</v>
      </c>
    </row>
    <row r="1155" spans="1:141" hidden="1" x14ac:dyDescent="0.35">
      <c r="A1155">
        <v>4334</v>
      </c>
      <c r="B1155" t="s">
        <v>404</v>
      </c>
      <c r="C1155">
        <v>5324</v>
      </c>
      <c r="D1155" t="s">
        <v>5000</v>
      </c>
      <c r="E1155" t="s">
        <v>834</v>
      </c>
      <c r="F1155" t="s">
        <v>492</v>
      </c>
      <c r="G1155">
        <v>304</v>
      </c>
      <c r="H1155" t="s">
        <v>408</v>
      </c>
      <c r="I1155" t="s">
        <v>7613</v>
      </c>
      <c r="J1155" t="s">
        <v>7614</v>
      </c>
      <c r="K1155" t="s">
        <v>12</v>
      </c>
      <c r="L1155" t="s">
        <v>48</v>
      </c>
      <c r="M1155" t="s">
        <v>411</v>
      </c>
      <c r="N1155" t="s">
        <v>411</v>
      </c>
      <c r="O1155" t="s">
        <v>411</v>
      </c>
      <c r="P1155" t="s">
        <v>411</v>
      </c>
      <c r="Q1155" t="s">
        <v>411</v>
      </c>
      <c r="R1155" t="s">
        <v>411</v>
      </c>
      <c r="S1155" t="s">
        <v>411</v>
      </c>
      <c r="T1155" s="1">
        <v>154683.07</v>
      </c>
      <c r="U1155">
        <v>0</v>
      </c>
      <c r="V1155">
        <v>0</v>
      </c>
      <c r="W1155">
        <v>0</v>
      </c>
      <c r="X1155">
        <v>0</v>
      </c>
      <c r="Y1155">
        <v>0</v>
      </c>
      <c r="Z1155">
        <v>0</v>
      </c>
      <c r="AA1155">
        <v>0</v>
      </c>
      <c r="AB1155">
        <v>0</v>
      </c>
      <c r="AE1155" t="s">
        <v>412</v>
      </c>
      <c r="AG1155" s="2">
        <v>45783</v>
      </c>
      <c r="AH1155" s="1">
        <v>3042.04</v>
      </c>
      <c r="AI1155" s="2">
        <v>45744</v>
      </c>
      <c r="AJ1155" s="7">
        <v>2025</v>
      </c>
      <c r="AK1155" s="2">
        <v>45742</v>
      </c>
      <c r="AP1155" t="s">
        <v>3839</v>
      </c>
      <c r="AT1155" s="2">
        <v>45944</v>
      </c>
      <c r="AU1155" s="2">
        <v>45944</v>
      </c>
      <c r="AV1155" t="s">
        <v>414</v>
      </c>
      <c r="AW1155" s="2">
        <v>45742</v>
      </c>
      <c r="AX1155">
        <v>35438</v>
      </c>
      <c r="AY1155" s="1">
        <v>229932.97</v>
      </c>
      <c r="BA1155" t="s">
        <v>5003</v>
      </c>
      <c r="BB1155">
        <v>35438</v>
      </c>
      <c r="BC1155" t="s">
        <v>7615</v>
      </c>
      <c r="BD1155" t="s">
        <v>416</v>
      </c>
      <c r="BE1155" t="s">
        <v>417</v>
      </c>
      <c r="BF1155">
        <v>5561996454379</v>
      </c>
      <c r="BG1155" t="s">
        <v>7616</v>
      </c>
      <c r="BH1155">
        <v>73808475</v>
      </c>
      <c r="BI1155" t="s">
        <v>438</v>
      </c>
      <c r="BJ1155" t="s">
        <v>7617</v>
      </c>
      <c r="BL1155" s="1">
        <v>2285.02</v>
      </c>
      <c r="BQ1155">
        <v>4194</v>
      </c>
      <c r="BR1155">
        <v>6531</v>
      </c>
      <c r="BS1155" t="s">
        <v>3498</v>
      </c>
      <c r="BT1155" s="2">
        <v>45742</v>
      </c>
      <c r="BU1155">
        <v>880.81</v>
      </c>
      <c r="BW1155" t="s">
        <v>422</v>
      </c>
      <c r="BY1155" t="s">
        <v>7618</v>
      </c>
      <c r="BZ1155" s="2">
        <v>45742</v>
      </c>
      <c r="CC1155" s="2">
        <v>45743</v>
      </c>
      <c r="CD1155" t="s">
        <v>424</v>
      </c>
      <c r="CE1155">
        <v>989</v>
      </c>
      <c r="CF1155" s="2">
        <v>45742</v>
      </c>
      <c r="CJ1155" s="2">
        <v>45763</v>
      </c>
      <c r="CL1155" s="2">
        <v>45743</v>
      </c>
      <c r="CM1155" s="2">
        <v>45772</v>
      </c>
      <c r="CN1155" s="2">
        <v>45743</v>
      </c>
      <c r="CO1155" s="2">
        <v>45810</v>
      </c>
      <c r="CP1155" s="2">
        <v>45748</v>
      </c>
      <c r="CR1155" s="2">
        <v>45743</v>
      </c>
      <c r="CS1155" s="2">
        <v>45743</v>
      </c>
      <c r="CU1155" s="2">
        <v>45755</v>
      </c>
      <c r="CV1155" s="2">
        <v>45838</v>
      </c>
      <c r="CW1155" s="2">
        <v>45743</v>
      </c>
      <c r="CY1155" t="s">
        <v>424</v>
      </c>
      <c r="DD1155" s="2">
        <v>45748</v>
      </c>
      <c r="DF1155" s="2">
        <v>45780</v>
      </c>
      <c r="DI1155" s="2">
        <v>45784</v>
      </c>
      <c r="DJ1155" s="2">
        <v>45741</v>
      </c>
      <c r="DK1155" s="2">
        <v>45839</v>
      </c>
      <c r="DL1155" s="2">
        <v>45863</v>
      </c>
      <c r="DM1155" s="2">
        <v>45873</v>
      </c>
      <c r="DN1155" s="2">
        <v>45881</v>
      </c>
      <c r="DO1155" s="2">
        <v>45743</v>
      </c>
      <c r="DP1155" s="2">
        <v>45889</v>
      </c>
      <c r="DY1155">
        <v>1108</v>
      </c>
      <c r="EE1155" s="1">
        <v>2239.8000000000002</v>
      </c>
      <c r="EG1155" t="s">
        <v>1640</v>
      </c>
      <c r="EK1155" t="s">
        <v>1591</v>
      </c>
    </row>
    <row r="1156" spans="1:141" hidden="1" x14ac:dyDescent="0.35">
      <c r="A1156">
        <v>4335</v>
      </c>
      <c r="B1156" t="s">
        <v>404</v>
      </c>
      <c r="C1156">
        <v>5350</v>
      </c>
      <c r="D1156" t="s">
        <v>4816</v>
      </c>
      <c r="E1156" t="s">
        <v>834</v>
      </c>
      <c r="F1156" t="s">
        <v>473</v>
      </c>
      <c r="G1156">
        <v>102</v>
      </c>
      <c r="H1156" t="s">
        <v>474</v>
      </c>
      <c r="I1156" t="s">
        <v>7619</v>
      </c>
      <c r="J1156" t="s">
        <v>7620</v>
      </c>
      <c r="K1156" t="s">
        <v>38</v>
      </c>
      <c r="L1156" t="s">
        <v>188</v>
      </c>
      <c r="M1156" t="s">
        <v>411</v>
      </c>
      <c r="N1156" t="s">
        <v>411</v>
      </c>
      <c r="O1156" t="s">
        <v>411</v>
      </c>
      <c r="P1156" t="s">
        <v>424</v>
      </c>
      <c r="Q1156" t="s">
        <v>424</v>
      </c>
      <c r="R1156" t="s">
        <v>411</v>
      </c>
      <c r="S1156" t="s">
        <v>411</v>
      </c>
      <c r="T1156" s="1">
        <v>145615.28</v>
      </c>
      <c r="U1156">
        <v>525</v>
      </c>
      <c r="V1156">
        <v>0</v>
      </c>
      <c r="W1156" s="1">
        <v>108757.75</v>
      </c>
      <c r="X1156" s="1">
        <v>36834</v>
      </c>
      <c r="Y1156">
        <v>0</v>
      </c>
      <c r="Z1156" s="1">
        <v>145591.75</v>
      </c>
      <c r="AA1156">
        <v>0</v>
      </c>
      <c r="AB1156">
        <v>0</v>
      </c>
      <c r="AE1156" t="s">
        <v>412</v>
      </c>
      <c r="AG1156" s="2">
        <v>45755</v>
      </c>
      <c r="AH1156" s="1">
        <v>2995.17</v>
      </c>
      <c r="AI1156" s="2">
        <v>45744</v>
      </c>
      <c r="AJ1156" s="7">
        <v>2025</v>
      </c>
      <c r="AK1156" s="2">
        <v>45743</v>
      </c>
      <c r="AP1156" t="s">
        <v>413</v>
      </c>
      <c r="AT1156" s="2">
        <v>46077</v>
      </c>
      <c r="AU1156" s="2">
        <v>46077</v>
      </c>
      <c r="AV1156" t="s">
        <v>414</v>
      </c>
      <c r="AW1156" s="2">
        <v>45743</v>
      </c>
      <c r="AX1156">
        <v>35465</v>
      </c>
      <c r="AY1156" s="1">
        <v>194751.75</v>
      </c>
      <c r="BA1156" t="s">
        <v>4819</v>
      </c>
      <c r="BB1156">
        <v>35465</v>
      </c>
      <c r="BD1156" t="s">
        <v>478</v>
      </c>
      <c r="BE1156" t="s">
        <v>417</v>
      </c>
      <c r="BF1156">
        <v>5561991971792</v>
      </c>
      <c r="BG1156" t="s">
        <v>7219</v>
      </c>
      <c r="BH1156">
        <v>72920220</v>
      </c>
      <c r="BI1156" t="s">
        <v>1034</v>
      </c>
      <c r="BJ1156" t="s">
        <v>7621</v>
      </c>
      <c r="BL1156" s="1">
        <v>2000</v>
      </c>
      <c r="BQ1156">
        <v>3880</v>
      </c>
      <c r="BR1156">
        <v>6533</v>
      </c>
      <c r="BS1156" t="s">
        <v>421</v>
      </c>
      <c r="BT1156" s="2">
        <v>45741</v>
      </c>
      <c r="BU1156">
        <v>891.23</v>
      </c>
      <c r="BV1156" s="2">
        <v>45747</v>
      </c>
      <c r="BW1156" t="s">
        <v>422</v>
      </c>
      <c r="BX1156" s="2">
        <v>45751</v>
      </c>
      <c r="BY1156" t="s">
        <v>7622</v>
      </c>
      <c r="BZ1156" s="2">
        <v>45741</v>
      </c>
      <c r="CA1156" s="2">
        <v>45750</v>
      </c>
      <c r="CB1156" t="s">
        <v>7623</v>
      </c>
      <c r="CC1156" s="2">
        <v>45742</v>
      </c>
      <c r="CD1156" t="s">
        <v>424</v>
      </c>
      <c r="CE1156">
        <v>38640</v>
      </c>
      <c r="CF1156" s="2">
        <v>45741</v>
      </c>
      <c r="CJ1156" s="2">
        <v>45384</v>
      </c>
      <c r="CL1156" s="2">
        <v>45741</v>
      </c>
      <c r="CM1156" s="2">
        <v>45750</v>
      </c>
      <c r="CN1156" s="2">
        <v>45742</v>
      </c>
      <c r="CO1156" s="2">
        <v>45809</v>
      </c>
      <c r="CP1156" s="2">
        <v>45747</v>
      </c>
      <c r="CR1156" s="2">
        <v>45743</v>
      </c>
      <c r="CS1156" s="2">
        <v>45743</v>
      </c>
      <c r="CU1156" s="2">
        <v>45747</v>
      </c>
      <c r="CV1156" s="2">
        <v>45826</v>
      </c>
      <c r="CW1156" s="2">
        <v>45743</v>
      </c>
      <c r="CX1156" s="2">
        <v>45754</v>
      </c>
      <c r="CY1156" t="s">
        <v>424</v>
      </c>
      <c r="DD1156" s="2">
        <v>45742</v>
      </c>
      <c r="DF1156" s="2">
        <v>45755</v>
      </c>
      <c r="DI1156" s="2">
        <v>45756</v>
      </c>
      <c r="DJ1156" s="2">
        <v>45742</v>
      </c>
      <c r="DK1156" s="2">
        <v>45828</v>
      </c>
      <c r="DL1156" s="2">
        <v>46042</v>
      </c>
      <c r="DM1156" s="2">
        <v>46055</v>
      </c>
      <c r="DN1156" s="2">
        <v>46059</v>
      </c>
      <c r="DO1156" s="2">
        <v>45743</v>
      </c>
      <c r="DP1156" s="2">
        <v>46059</v>
      </c>
      <c r="DY1156">
        <v>38673</v>
      </c>
      <c r="EE1156" s="1">
        <v>3905.57</v>
      </c>
      <c r="EF1156" t="s">
        <v>2634</v>
      </c>
      <c r="EG1156" t="s">
        <v>1640</v>
      </c>
      <c r="EH1156" t="s">
        <v>3373</v>
      </c>
      <c r="EI1156" t="s">
        <v>3282</v>
      </c>
      <c r="EJ1156" t="s">
        <v>4126</v>
      </c>
      <c r="EK1156" t="s">
        <v>1591</v>
      </c>
    </row>
    <row r="1157" spans="1:141" hidden="1" x14ac:dyDescent="0.35">
      <c r="A1157">
        <v>4336</v>
      </c>
      <c r="B1157" t="s">
        <v>404</v>
      </c>
      <c r="C1157">
        <v>5337</v>
      </c>
      <c r="D1157" t="s">
        <v>4816</v>
      </c>
      <c r="E1157" t="s">
        <v>834</v>
      </c>
      <c r="F1157" t="s">
        <v>451</v>
      </c>
      <c r="G1157">
        <v>203</v>
      </c>
      <c r="H1157" t="s">
        <v>474</v>
      </c>
      <c r="I1157" t="s">
        <v>7624</v>
      </c>
      <c r="J1157" t="s">
        <v>7625</v>
      </c>
      <c r="K1157" t="s">
        <v>24</v>
      </c>
      <c r="L1157" t="s">
        <v>23</v>
      </c>
      <c r="M1157" t="s">
        <v>411</v>
      </c>
      <c r="N1157" t="s">
        <v>411</v>
      </c>
      <c r="O1157" t="s">
        <v>411</v>
      </c>
      <c r="P1157" t="s">
        <v>424</v>
      </c>
      <c r="Q1157" t="s">
        <v>424</v>
      </c>
      <c r="R1157" t="s">
        <v>411</v>
      </c>
      <c r="S1157" t="s">
        <v>411</v>
      </c>
      <c r="T1157" s="1">
        <v>148139.54</v>
      </c>
      <c r="U1157">
        <v>572.99</v>
      </c>
      <c r="V1157">
        <v>0</v>
      </c>
      <c r="W1157" s="1">
        <v>107895.93</v>
      </c>
      <c r="X1157" s="1">
        <v>40335</v>
      </c>
      <c r="Y1157">
        <v>0</v>
      </c>
      <c r="Z1157" s="1">
        <v>148230.93</v>
      </c>
      <c r="AA1157">
        <v>0</v>
      </c>
      <c r="AB1157">
        <v>0</v>
      </c>
      <c r="AE1157" t="s">
        <v>412</v>
      </c>
      <c r="AG1157" s="2">
        <v>45820</v>
      </c>
      <c r="AH1157" s="1">
        <v>2995.17</v>
      </c>
      <c r="AI1157" s="2">
        <v>45800</v>
      </c>
      <c r="AJ1157" s="7">
        <v>2025</v>
      </c>
      <c r="AK1157" s="2">
        <v>45743</v>
      </c>
      <c r="AP1157" t="s">
        <v>813</v>
      </c>
      <c r="AQ1157" t="s">
        <v>1536</v>
      </c>
      <c r="AT1157" s="2">
        <v>46048</v>
      </c>
      <c r="AU1157" s="2">
        <v>46048</v>
      </c>
      <c r="AV1157" t="s">
        <v>414</v>
      </c>
      <c r="AW1157" s="2">
        <v>45743</v>
      </c>
      <c r="AX1157">
        <v>35466</v>
      </c>
      <c r="AY1157" s="1">
        <v>193939.54</v>
      </c>
      <c r="BA1157" t="s">
        <v>4819</v>
      </c>
      <c r="BB1157">
        <v>35466</v>
      </c>
      <c r="BD1157" t="s">
        <v>738</v>
      </c>
      <c r="BE1157" t="s">
        <v>513</v>
      </c>
      <c r="BF1157">
        <v>5561982224389</v>
      </c>
      <c r="BG1157" t="s">
        <v>7626</v>
      </c>
      <c r="BH1157">
        <v>72003580</v>
      </c>
      <c r="BI1157" t="s">
        <v>7627</v>
      </c>
      <c r="BJ1157" t="s">
        <v>7628</v>
      </c>
      <c r="BL1157" s="1">
        <v>1910</v>
      </c>
      <c r="BQ1157">
        <v>4012</v>
      </c>
      <c r="BR1157">
        <v>6534</v>
      </c>
      <c r="BS1157" t="s">
        <v>1502</v>
      </c>
      <c r="BT1157" s="2">
        <v>45741</v>
      </c>
      <c r="BU1157">
        <v>900</v>
      </c>
      <c r="BV1157" s="2">
        <v>45813</v>
      </c>
      <c r="BW1157" t="s">
        <v>422</v>
      </c>
      <c r="BX1157" s="2">
        <v>45805</v>
      </c>
      <c r="BY1157" t="s">
        <v>7629</v>
      </c>
      <c r="BZ1157" s="2">
        <v>45741</v>
      </c>
      <c r="CA1157" s="2">
        <v>45800</v>
      </c>
      <c r="CB1157" t="s">
        <v>7630</v>
      </c>
      <c r="CC1157" s="2">
        <v>45740</v>
      </c>
      <c r="CE1157" t="s">
        <v>7631</v>
      </c>
      <c r="CF1157" s="2">
        <v>45741</v>
      </c>
      <c r="CJ1157" s="2">
        <v>45804</v>
      </c>
      <c r="CL1157" s="2">
        <v>45741</v>
      </c>
      <c r="CM1157" s="2">
        <v>45812</v>
      </c>
      <c r="CN1157" s="2">
        <v>45740</v>
      </c>
      <c r="CO1157" s="2">
        <v>45809</v>
      </c>
      <c r="CP1157" s="2">
        <v>45800</v>
      </c>
      <c r="CR1157" s="2">
        <v>45740</v>
      </c>
      <c r="CS1157" s="2">
        <v>45799</v>
      </c>
      <c r="CU1157" s="2">
        <v>45803</v>
      </c>
      <c r="CV1157" s="2">
        <v>45826</v>
      </c>
      <c r="CW1157" s="2">
        <v>45799</v>
      </c>
      <c r="CX1157" s="2">
        <v>45819</v>
      </c>
      <c r="CY1157" t="s">
        <v>424</v>
      </c>
      <c r="DD1157" s="2">
        <v>45800</v>
      </c>
      <c r="DF1157" s="2">
        <v>45820</v>
      </c>
      <c r="DI1157" s="2">
        <v>45845</v>
      </c>
      <c r="DJ1157" s="2">
        <v>45793</v>
      </c>
      <c r="DK1157" s="2">
        <v>45828</v>
      </c>
      <c r="DL1157" s="2">
        <v>45891</v>
      </c>
      <c r="DM1157" s="2">
        <v>45901</v>
      </c>
      <c r="DN1157" s="2">
        <v>46030</v>
      </c>
      <c r="DO1157" s="2">
        <v>45799</v>
      </c>
      <c r="DP1157" s="2">
        <v>46030</v>
      </c>
      <c r="DY1157">
        <v>39162</v>
      </c>
      <c r="EB1157" t="s">
        <v>7632</v>
      </c>
      <c r="EE1157" s="1">
        <v>4305.57</v>
      </c>
      <c r="EF1157" t="s">
        <v>2634</v>
      </c>
      <c r="EG1157" t="s">
        <v>1640</v>
      </c>
      <c r="EH1157" t="s">
        <v>3373</v>
      </c>
      <c r="EI1157" t="s">
        <v>3282</v>
      </c>
      <c r="EJ1157" t="s">
        <v>4126</v>
      </c>
      <c r="EK1157" t="s">
        <v>1591</v>
      </c>
    </row>
    <row r="1158" spans="1:141" hidden="1" x14ac:dyDescent="0.35">
      <c r="A1158">
        <v>4337</v>
      </c>
      <c r="B1158" t="s">
        <v>1352</v>
      </c>
      <c r="C1158">
        <v>5319</v>
      </c>
      <c r="D1158" t="s">
        <v>833</v>
      </c>
      <c r="E1158" t="s">
        <v>834</v>
      </c>
      <c r="F1158" t="s">
        <v>526</v>
      </c>
      <c r="G1158">
        <v>202</v>
      </c>
      <c r="H1158" t="s">
        <v>474</v>
      </c>
      <c r="I1158" t="s">
        <v>7633</v>
      </c>
      <c r="J1158" t="s">
        <v>7634</v>
      </c>
      <c r="K1158" t="s">
        <v>19</v>
      </c>
      <c r="L1158" t="s">
        <v>90</v>
      </c>
      <c r="M1158" t="s">
        <v>411</v>
      </c>
      <c r="N1158" t="s">
        <v>411</v>
      </c>
      <c r="O1158" t="s">
        <v>411</v>
      </c>
      <c r="P1158" t="s">
        <v>424</v>
      </c>
      <c r="Q1158" t="s">
        <v>424</v>
      </c>
      <c r="R1158" t="s">
        <v>411</v>
      </c>
      <c r="S1158" t="s">
        <v>411</v>
      </c>
      <c r="T1158" s="1">
        <v>158799.51999999999</v>
      </c>
      <c r="U1158">
        <v>696</v>
      </c>
      <c r="V1158">
        <v>0</v>
      </c>
      <c r="W1158" s="1">
        <v>132649.5</v>
      </c>
      <c r="X1158" s="1">
        <v>26031</v>
      </c>
      <c r="Y1158">
        <v>0</v>
      </c>
      <c r="Z1158" s="1">
        <v>158680.5</v>
      </c>
      <c r="AA1158">
        <v>0</v>
      </c>
      <c r="AB1158">
        <v>0</v>
      </c>
      <c r="AD1158">
        <v>8787722858306</v>
      </c>
      <c r="AE1158" t="s">
        <v>412</v>
      </c>
      <c r="AG1158" s="2">
        <v>45755</v>
      </c>
      <c r="AH1158" s="1">
        <v>2995.17</v>
      </c>
      <c r="AI1158" s="2">
        <v>45747</v>
      </c>
      <c r="AJ1158" s="7">
        <v>2025</v>
      </c>
      <c r="AK1158" s="2">
        <v>45743</v>
      </c>
      <c r="AP1158" t="s">
        <v>413</v>
      </c>
      <c r="AT1158" s="2">
        <v>45756</v>
      </c>
      <c r="AU1158" s="2">
        <v>45852</v>
      </c>
      <c r="AV1158" t="s">
        <v>414</v>
      </c>
      <c r="AW1158" s="2">
        <v>45743</v>
      </c>
      <c r="AX1158">
        <v>35474</v>
      </c>
      <c r="AY1158" s="1">
        <v>212480.3</v>
      </c>
      <c r="BA1158" t="s">
        <v>837</v>
      </c>
      <c r="BB1158">
        <v>35474</v>
      </c>
      <c r="BD1158" t="s">
        <v>6658</v>
      </c>
      <c r="BE1158" t="s">
        <v>513</v>
      </c>
      <c r="BF1158">
        <v>5561982794528</v>
      </c>
      <c r="BG1158" t="s">
        <v>6659</v>
      </c>
      <c r="BH1158">
        <v>72545405</v>
      </c>
      <c r="BI1158" t="s">
        <v>6660</v>
      </c>
      <c r="BJ1158" t="s">
        <v>7635</v>
      </c>
      <c r="BL1158" s="1">
        <v>2320</v>
      </c>
      <c r="BM1158" s="2">
        <v>45783</v>
      </c>
      <c r="BQ1158">
        <v>3414</v>
      </c>
      <c r="BR1158">
        <v>6535</v>
      </c>
      <c r="BS1158" t="s">
        <v>590</v>
      </c>
      <c r="BT1158" s="2">
        <v>45733</v>
      </c>
      <c r="BU1158">
        <v>891.23</v>
      </c>
      <c r="BV1158" s="2">
        <v>45748</v>
      </c>
      <c r="BW1158" t="s">
        <v>422</v>
      </c>
      <c r="BX1158" s="2">
        <v>45754</v>
      </c>
      <c r="BY1158" t="s">
        <v>7636</v>
      </c>
      <c r="BZ1158" s="2">
        <v>45733</v>
      </c>
      <c r="CA1158" s="2">
        <v>45749</v>
      </c>
      <c r="CB1158" t="s">
        <v>7637</v>
      </c>
      <c r="CC1158" s="2">
        <v>45743</v>
      </c>
      <c r="CD1158" t="s">
        <v>424</v>
      </c>
      <c r="CE1158">
        <v>39440</v>
      </c>
      <c r="CF1158" s="2">
        <v>45733</v>
      </c>
      <c r="CJ1158" s="2">
        <v>45749</v>
      </c>
      <c r="CL1158" s="2">
        <v>45733</v>
      </c>
      <c r="CM1158" s="2">
        <v>45750</v>
      </c>
      <c r="CN1158" s="2">
        <v>45743</v>
      </c>
      <c r="CO1158" s="2">
        <v>45796</v>
      </c>
      <c r="CP1158" s="2">
        <v>45747</v>
      </c>
      <c r="CR1158" s="2">
        <v>45744</v>
      </c>
      <c r="CS1158" s="2">
        <v>45744</v>
      </c>
      <c r="CU1158" s="2">
        <v>45748</v>
      </c>
      <c r="CV1158" s="2">
        <v>45811</v>
      </c>
      <c r="CW1158" s="2">
        <v>45744</v>
      </c>
      <c r="CX1158" s="2">
        <v>45754</v>
      </c>
      <c r="CY1158" t="s">
        <v>424</v>
      </c>
      <c r="DD1158" s="2">
        <v>45743</v>
      </c>
      <c r="DF1158" s="2">
        <v>45755</v>
      </c>
      <c r="DI1158" s="2">
        <v>45756</v>
      </c>
      <c r="DJ1158" s="2">
        <v>45743</v>
      </c>
      <c r="DO1158" s="2">
        <v>45744</v>
      </c>
      <c r="DY1158">
        <v>39442</v>
      </c>
      <c r="EE1158" s="1">
        <v>4105.57</v>
      </c>
      <c r="EF1158" t="s">
        <v>2634</v>
      </c>
      <c r="EG1158" t="s">
        <v>1640</v>
      </c>
      <c r="EH1158" t="s">
        <v>3373</v>
      </c>
      <c r="EI1158" t="s">
        <v>3282</v>
      </c>
      <c r="EJ1158" t="s">
        <v>4126</v>
      </c>
      <c r="EK1158" t="s">
        <v>1591</v>
      </c>
    </row>
    <row r="1159" spans="1:141" hidden="1" x14ac:dyDescent="0.35">
      <c r="A1159">
        <v>4338</v>
      </c>
      <c r="B1159" t="s">
        <v>404</v>
      </c>
      <c r="C1159">
        <v>5344</v>
      </c>
      <c r="D1159" t="s">
        <v>5000</v>
      </c>
      <c r="E1159" t="s">
        <v>834</v>
      </c>
      <c r="F1159" t="s">
        <v>526</v>
      </c>
      <c r="G1159">
        <v>202</v>
      </c>
      <c r="H1159" t="s">
        <v>408</v>
      </c>
      <c r="I1159" t="s">
        <v>7638</v>
      </c>
      <c r="J1159" t="s">
        <v>7639</v>
      </c>
      <c r="K1159" t="s">
        <v>12</v>
      </c>
      <c r="L1159" t="s">
        <v>179</v>
      </c>
      <c r="M1159" t="s">
        <v>411</v>
      </c>
      <c r="N1159" t="s">
        <v>411</v>
      </c>
      <c r="O1159" t="s">
        <v>411</v>
      </c>
      <c r="P1159" t="s">
        <v>411</v>
      </c>
      <c r="Q1159" t="s">
        <v>411</v>
      </c>
      <c r="R1159" t="s">
        <v>411</v>
      </c>
      <c r="S1159" t="s">
        <v>411</v>
      </c>
      <c r="T1159" s="1">
        <v>152709.21</v>
      </c>
      <c r="U1159">
        <v>0</v>
      </c>
      <c r="V1159">
        <v>0</v>
      </c>
      <c r="W1159">
        <v>0</v>
      </c>
      <c r="X1159">
        <v>0</v>
      </c>
      <c r="Y1159">
        <v>0</v>
      </c>
      <c r="Z1159">
        <v>0</v>
      </c>
      <c r="AA1159">
        <v>0</v>
      </c>
      <c r="AB1159">
        <v>0</v>
      </c>
      <c r="AE1159" t="s">
        <v>412</v>
      </c>
      <c r="AG1159" s="2">
        <v>45783</v>
      </c>
      <c r="AH1159" s="1">
        <v>3042.04</v>
      </c>
      <c r="AI1159" s="2">
        <v>45747</v>
      </c>
      <c r="AJ1159" s="7">
        <v>2025</v>
      </c>
      <c r="AK1159" s="2">
        <v>45743</v>
      </c>
      <c r="AP1159" t="s">
        <v>3839</v>
      </c>
      <c r="AT1159" s="2">
        <v>46097</v>
      </c>
      <c r="AU1159" s="2">
        <v>46097</v>
      </c>
      <c r="AV1159" t="s">
        <v>414</v>
      </c>
      <c r="AW1159" s="2">
        <v>45743</v>
      </c>
      <c r="AX1159">
        <v>35482</v>
      </c>
      <c r="AY1159" s="1">
        <v>229933.2</v>
      </c>
      <c r="BA1159" t="s">
        <v>5003</v>
      </c>
      <c r="BB1159">
        <v>35482</v>
      </c>
      <c r="BC1159" t="s">
        <v>7640</v>
      </c>
      <c r="BD1159" t="s">
        <v>416</v>
      </c>
      <c r="BE1159" t="s">
        <v>417</v>
      </c>
      <c r="BF1159">
        <v>5561998606176</v>
      </c>
      <c r="BG1159" t="s">
        <v>7641</v>
      </c>
      <c r="BH1159">
        <v>73813220</v>
      </c>
      <c r="BI1159" t="s">
        <v>430</v>
      </c>
      <c r="BJ1159" t="s">
        <v>7642</v>
      </c>
      <c r="BL1159" s="1">
        <v>2200</v>
      </c>
      <c r="BQ1159">
        <v>4127</v>
      </c>
      <c r="BR1159">
        <v>6536</v>
      </c>
      <c r="BS1159" t="s">
        <v>550</v>
      </c>
      <c r="BT1159" s="2">
        <v>45743</v>
      </c>
      <c r="BU1159">
        <v>891.23</v>
      </c>
      <c r="BW1159" t="s">
        <v>422</v>
      </c>
      <c r="BY1159" t="s">
        <v>7643</v>
      </c>
      <c r="BZ1159" s="2">
        <v>45743</v>
      </c>
      <c r="CC1159" s="2">
        <v>45743</v>
      </c>
      <c r="CD1159" t="s">
        <v>424</v>
      </c>
      <c r="CE1159" t="s">
        <v>7644</v>
      </c>
      <c r="CF1159" s="2">
        <v>45743</v>
      </c>
      <c r="CJ1159" s="2">
        <v>45763</v>
      </c>
      <c r="CL1159" s="2">
        <v>45743</v>
      </c>
      <c r="CM1159" s="2">
        <v>45772</v>
      </c>
      <c r="CN1159" s="2">
        <v>45743</v>
      </c>
      <c r="CO1159" s="2">
        <v>45810</v>
      </c>
      <c r="CP1159" s="2">
        <v>45750</v>
      </c>
      <c r="CR1159" s="2">
        <v>45744</v>
      </c>
      <c r="CS1159" s="2">
        <v>45747</v>
      </c>
      <c r="CU1159" s="2">
        <v>45755</v>
      </c>
      <c r="CV1159" s="2">
        <v>45838</v>
      </c>
      <c r="CW1159" s="2">
        <v>45747</v>
      </c>
      <c r="CY1159" t="s">
        <v>424</v>
      </c>
      <c r="DD1159" s="2">
        <v>45744</v>
      </c>
      <c r="DF1159" s="2">
        <v>45780</v>
      </c>
      <c r="DI1159" s="2">
        <v>45784</v>
      </c>
      <c r="DJ1159" s="2">
        <v>45743</v>
      </c>
      <c r="DK1159" s="2">
        <v>45839</v>
      </c>
      <c r="DL1159" s="2">
        <v>45889</v>
      </c>
      <c r="DM1159" s="2">
        <v>45918</v>
      </c>
      <c r="DN1159" s="2">
        <v>46084</v>
      </c>
      <c r="DO1159" s="2">
        <v>45747</v>
      </c>
      <c r="DP1159" s="2">
        <v>46084</v>
      </c>
      <c r="DY1159">
        <v>1120</v>
      </c>
      <c r="EE1159" s="1">
        <v>2314.38</v>
      </c>
      <c r="EG1159" t="s">
        <v>1640</v>
      </c>
      <c r="EK1159" t="s">
        <v>1591</v>
      </c>
    </row>
    <row r="1160" spans="1:141" hidden="1" x14ac:dyDescent="0.35">
      <c r="A1160">
        <v>4339</v>
      </c>
      <c r="B1160" t="s">
        <v>1352</v>
      </c>
      <c r="C1160">
        <v>5354</v>
      </c>
      <c r="D1160" t="s">
        <v>833</v>
      </c>
      <c r="E1160" t="s">
        <v>834</v>
      </c>
      <c r="F1160" t="s">
        <v>434</v>
      </c>
      <c r="G1160">
        <v>201</v>
      </c>
      <c r="H1160" t="s">
        <v>474</v>
      </c>
      <c r="I1160" t="s">
        <v>7645</v>
      </c>
      <c r="J1160" t="s">
        <v>7646</v>
      </c>
      <c r="K1160" t="s">
        <v>44</v>
      </c>
      <c r="L1160" t="s">
        <v>124</v>
      </c>
      <c r="M1160" t="s">
        <v>411</v>
      </c>
      <c r="N1160" t="s">
        <v>411</v>
      </c>
      <c r="O1160" t="s">
        <v>411</v>
      </c>
      <c r="P1160" t="s">
        <v>424</v>
      </c>
      <c r="Q1160" t="s">
        <v>424</v>
      </c>
      <c r="R1160" t="s">
        <v>411</v>
      </c>
      <c r="S1160" t="s">
        <v>411</v>
      </c>
      <c r="T1160" s="1">
        <v>158085.25</v>
      </c>
      <c r="U1160">
        <v>850.49</v>
      </c>
      <c r="V1160">
        <v>0</v>
      </c>
      <c r="W1160" s="1">
        <v>146938.06</v>
      </c>
      <c r="X1160" s="1">
        <v>11149</v>
      </c>
      <c r="Y1160">
        <v>0</v>
      </c>
      <c r="Z1160" s="1">
        <v>158087.06</v>
      </c>
      <c r="AA1160">
        <v>0</v>
      </c>
      <c r="AB1160">
        <v>0</v>
      </c>
      <c r="AD1160">
        <v>8787722906467</v>
      </c>
      <c r="AE1160" t="s">
        <v>412</v>
      </c>
      <c r="AG1160" s="2">
        <v>45769</v>
      </c>
      <c r="AH1160" s="1">
        <v>2995.17</v>
      </c>
      <c r="AI1160" s="2">
        <v>45750</v>
      </c>
      <c r="AJ1160" s="7">
        <v>2025</v>
      </c>
      <c r="AK1160" s="2">
        <v>45743</v>
      </c>
      <c r="AP1160" t="s">
        <v>413</v>
      </c>
      <c r="AT1160" s="2">
        <v>45770</v>
      </c>
      <c r="AU1160" s="2">
        <v>45978</v>
      </c>
      <c r="AV1160" t="s">
        <v>414</v>
      </c>
      <c r="AW1160" s="2">
        <v>45744</v>
      </c>
      <c r="AX1160">
        <v>35484</v>
      </c>
      <c r="AY1160" s="1">
        <v>212045.25</v>
      </c>
      <c r="BA1160" t="s">
        <v>837</v>
      </c>
      <c r="BB1160">
        <v>35484</v>
      </c>
      <c r="BD1160" t="s">
        <v>478</v>
      </c>
      <c r="BE1160" t="s">
        <v>417</v>
      </c>
      <c r="BF1160">
        <v>5561981111681</v>
      </c>
      <c r="BG1160" t="s">
        <v>7647</v>
      </c>
      <c r="BH1160">
        <v>72910000</v>
      </c>
      <c r="BI1160" t="s">
        <v>6079</v>
      </c>
      <c r="BJ1160" t="s">
        <v>7648</v>
      </c>
      <c r="BL1160" s="1">
        <v>2835</v>
      </c>
      <c r="BQ1160">
        <v>3368</v>
      </c>
      <c r="BR1160">
        <v>6538</v>
      </c>
      <c r="BS1160" t="s">
        <v>1281</v>
      </c>
      <c r="BT1160" s="2">
        <v>45742</v>
      </c>
      <c r="BU1160">
        <v>900.7</v>
      </c>
      <c r="BV1160" s="2">
        <v>45754</v>
      </c>
      <c r="BW1160" t="s">
        <v>422</v>
      </c>
      <c r="BX1160" s="2">
        <v>45755</v>
      </c>
      <c r="BY1160" t="s">
        <v>7649</v>
      </c>
      <c r="BZ1160" s="2">
        <v>45742</v>
      </c>
      <c r="CA1160" s="2">
        <v>45756</v>
      </c>
      <c r="CB1160" t="s">
        <v>7650</v>
      </c>
      <c r="CC1160" s="2">
        <v>45743</v>
      </c>
      <c r="CD1160" t="s">
        <v>424</v>
      </c>
      <c r="CE1160">
        <v>39458</v>
      </c>
      <c r="CF1160" s="2">
        <v>45742</v>
      </c>
      <c r="CJ1160" s="2">
        <v>45757</v>
      </c>
      <c r="CL1160" s="2">
        <v>45742</v>
      </c>
      <c r="CM1160" s="2">
        <v>45762</v>
      </c>
      <c r="CN1160" s="2">
        <v>45743</v>
      </c>
      <c r="CO1160" s="2">
        <v>45796</v>
      </c>
      <c r="CP1160" s="2">
        <v>45751</v>
      </c>
      <c r="CR1160" s="2">
        <v>45744</v>
      </c>
      <c r="CS1160" s="2">
        <v>45748</v>
      </c>
      <c r="CU1160" s="2">
        <v>45756</v>
      </c>
      <c r="CV1160" s="2">
        <v>45811</v>
      </c>
      <c r="CW1160" s="2">
        <v>45748</v>
      </c>
      <c r="CX1160" s="2">
        <v>45761</v>
      </c>
      <c r="CY1160" t="s">
        <v>424</v>
      </c>
      <c r="DD1160" s="2">
        <v>45743</v>
      </c>
      <c r="DF1160" s="2">
        <v>45769</v>
      </c>
      <c r="DI1160" s="2">
        <v>45770</v>
      </c>
      <c r="DJ1160" s="2">
        <v>45743</v>
      </c>
      <c r="DK1160" s="2">
        <v>45852</v>
      </c>
      <c r="DO1160" s="2">
        <v>45748</v>
      </c>
      <c r="DY1160">
        <v>39503</v>
      </c>
      <c r="EA1160" t="s">
        <v>7651</v>
      </c>
      <c r="EB1160" t="s">
        <v>7652</v>
      </c>
      <c r="EE1160" s="1">
        <v>4105.57</v>
      </c>
      <c r="EF1160" t="s">
        <v>2634</v>
      </c>
      <c r="EG1160" t="s">
        <v>1640</v>
      </c>
      <c r="EH1160" t="s">
        <v>3373</v>
      </c>
      <c r="EI1160" t="s">
        <v>3282</v>
      </c>
      <c r="EJ1160" t="s">
        <v>4126</v>
      </c>
      <c r="EK1160" t="s">
        <v>1591</v>
      </c>
    </row>
    <row r="1161" spans="1:141" hidden="1" x14ac:dyDescent="0.35">
      <c r="A1161">
        <v>4340</v>
      </c>
      <c r="B1161" t="s">
        <v>1352</v>
      </c>
      <c r="C1161">
        <v>5356</v>
      </c>
      <c r="D1161" t="s">
        <v>5000</v>
      </c>
      <c r="E1161" t="s">
        <v>834</v>
      </c>
      <c r="F1161" t="s">
        <v>492</v>
      </c>
      <c r="G1161">
        <v>204</v>
      </c>
      <c r="H1161" t="s">
        <v>408</v>
      </c>
      <c r="I1161" t="s">
        <v>7653</v>
      </c>
      <c r="J1161" t="s">
        <v>7654</v>
      </c>
      <c r="K1161" t="s">
        <v>14</v>
      </c>
      <c r="L1161" t="s">
        <v>50</v>
      </c>
      <c r="M1161" t="s">
        <v>411</v>
      </c>
      <c r="N1161" t="s">
        <v>411</v>
      </c>
      <c r="O1161" t="s">
        <v>411</v>
      </c>
      <c r="P1161" t="s">
        <v>411</v>
      </c>
      <c r="Q1161" t="s">
        <v>411</v>
      </c>
      <c r="R1161" t="s">
        <v>411</v>
      </c>
      <c r="S1161" t="s">
        <v>411</v>
      </c>
      <c r="T1161" s="1">
        <v>163968.87</v>
      </c>
      <c r="U1161">
        <v>0</v>
      </c>
      <c r="V1161">
        <v>0</v>
      </c>
      <c r="W1161">
        <v>0</v>
      </c>
      <c r="X1161">
        <v>0</v>
      </c>
      <c r="Y1161">
        <v>0</v>
      </c>
      <c r="Z1161">
        <v>0</v>
      </c>
      <c r="AA1161">
        <v>0</v>
      </c>
      <c r="AB1161">
        <v>0</v>
      </c>
      <c r="AE1161" t="s">
        <v>412</v>
      </c>
      <c r="AG1161" s="2">
        <v>45783</v>
      </c>
      <c r="AH1161" s="1">
        <v>2952.8</v>
      </c>
      <c r="AI1161" s="2">
        <v>45747</v>
      </c>
      <c r="AJ1161" s="7">
        <v>2025</v>
      </c>
      <c r="AK1161" s="2">
        <v>45744</v>
      </c>
      <c r="AP1161" t="s">
        <v>3839</v>
      </c>
      <c r="AT1161" s="2">
        <v>45834</v>
      </c>
      <c r="AU1161" s="2">
        <v>46071</v>
      </c>
      <c r="AV1161" t="s">
        <v>414</v>
      </c>
      <c r="AW1161" s="2">
        <v>45744</v>
      </c>
      <c r="AX1161">
        <v>35495</v>
      </c>
      <c r="AY1161" s="1">
        <v>229928.93</v>
      </c>
      <c r="BA1161" t="s">
        <v>5003</v>
      </c>
      <c r="BB1161">
        <v>35495</v>
      </c>
      <c r="BD1161" t="s">
        <v>416</v>
      </c>
      <c r="BE1161" t="s">
        <v>417</v>
      </c>
      <c r="BF1161">
        <v>5561998189762</v>
      </c>
      <c r="BG1161" t="s">
        <v>7655</v>
      </c>
      <c r="BH1161">
        <v>73807330</v>
      </c>
      <c r="BI1161" t="s">
        <v>7656</v>
      </c>
      <c r="BJ1161" t="s">
        <v>7657</v>
      </c>
      <c r="BL1161" s="1">
        <v>2630</v>
      </c>
      <c r="BQ1161">
        <v>4190</v>
      </c>
      <c r="BR1161">
        <v>6539</v>
      </c>
      <c r="BS1161" t="s">
        <v>490</v>
      </c>
      <c r="BT1161" s="2">
        <v>45743</v>
      </c>
      <c r="BU1161">
        <v>891.23</v>
      </c>
      <c r="BW1161" t="s">
        <v>422</v>
      </c>
      <c r="BY1161" t="s">
        <v>7658</v>
      </c>
      <c r="BZ1161" s="2">
        <v>45743</v>
      </c>
      <c r="CC1161" s="2">
        <v>45744</v>
      </c>
      <c r="CD1161" t="s">
        <v>424</v>
      </c>
      <c r="CE1161">
        <v>1047</v>
      </c>
      <c r="CF1161" s="2">
        <v>45743</v>
      </c>
      <c r="CJ1161" s="2">
        <v>45763</v>
      </c>
      <c r="CL1161" s="2">
        <v>45743</v>
      </c>
      <c r="CM1161" s="2">
        <v>45772</v>
      </c>
      <c r="CN1161" s="2">
        <v>45744</v>
      </c>
      <c r="CO1161" s="2">
        <v>45810</v>
      </c>
      <c r="CP1161" s="2">
        <v>45750</v>
      </c>
      <c r="CR1161" s="2">
        <v>45747</v>
      </c>
      <c r="CS1161" s="2">
        <v>45747</v>
      </c>
      <c r="CU1161" s="2">
        <v>45755</v>
      </c>
      <c r="CV1161" s="2">
        <v>45838</v>
      </c>
      <c r="CW1161" s="2">
        <v>45747</v>
      </c>
      <c r="CY1161" t="s">
        <v>424</v>
      </c>
      <c r="DD1161" s="2">
        <v>45748</v>
      </c>
      <c r="DF1161" s="2">
        <v>45783</v>
      </c>
      <c r="DI1161" s="2">
        <v>45786</v>
      </c>
      <c r="DJ1161" s="2">
        <v>45744</v>
      </c>
      <c r="DK1161" s="2">
        <v>45839</v>
      </c>
      <c r="DL1161" s="2">
        <v>46066</v>
      </c>
      <c r="DO1161" s="2">
        <v>45747</v>
      </c>
      <c r="DY1161">
        <v>1115</v>
      </c>
      <c r="EE1161" s="1">
        <v>2062.62</v>
      </c>
      <c r="EG1161" t="s">
        <v>1640</v>
      </c>
      <c r="EJ1161" t="s">
        <v>7085</v>
      </c>
      <c r="EK1161" t="s">
        <v>1591</v>
      </c>
    </row>
    <row r="1162" spans="1:141" hidden="1" x14ac:dyDescent="0.35">
      <c r="A1162">
        <v>4341</v>
      </c>
      <c r="B1162" t="s">
        <v>404</v>
      </c>
      <c r="C1162">
        <v>5343</v>
      </c>
      <c r="D1162" t="s">
        <v>5000</v>
      </c>
      <c r="E1162" t="s">
        <v>834</v>
      </c>
      <c r="F1162" t="s">
        <v>623</v>
      </c>
      <c r="G1162">
        <v>204</v>
      </c>
      <c r="H1162" t="s">
        <v>408</v>
      </c>
      <c r="I1162" t="s">
        <v>7659</v>
      </c>
      <c r="J1162" t="s">
        <v>7660</v>
      </c>
      <c r="K1162" t="s">
        <v>22</v>
      </c>
      <c r="L1162" t="s">
        <v>125</v>
      </c>
      <c r="M1162" t="s">
        <v>411</v>
      </c>
      <c r="N1162" t="s">
        <v>411</v>
      </c>
      <c r="O1162" t="s">
        <v>411</v>
      </c>
      <c r="P1162" t="s">
        <v>411</v>
      </c>
      <c r="Q1162" t="s">
        <v>411</v>
      </c>
      <c r="R1162" t="s">
        <v>411</v>
      </c>
      <c r="S1162" t="s">
        <v>411</v>
      </c>
      <c r="T1162" s="1">
        <v>160280.56</v>
      </c>
      <c r="U1162">
        <v>0</v>
      </c>
      <c r="V1162">
        <v>0</v>
      </c>
      <c r="W1162">
        <v>0</v>
      </c>
      <c r="X1162">
        <v>0</v>
      </c>
      <c r="Y1162">
        <v>0</v>
      </c>
      <c r="Z1162">
        <v>0</v>
      </c>
      <c r="AA1162">
        <v>0</v>
      </c>
      <c r="AB1162">
        <v>0</v>
      </c>
      <c r="AE1162" t="s">
        <v>412</v>
      </c>
      <c r="AG1162" s="2">
        <v>45784</v>
      </c>
      <c r="AH1162" s="1">
        <v>3042.04</v>
      </c>
      <c r="AI1162" s="2">
        <v>45747</v>
      </c>
      <c r="AJ1162" s="7">
        <v>2025</v>
      </c>
      <c r="AK1162" s="2">
        <v>45744</v>
      </c>
      <c r="AP1162" t="s">
        <v>3839</v>
      </c>
      <c r="AT1162" s="2">
        <v>45944</v>
      </c>
      <c r="AU1162" s="2">
        <v>45986</v>
      </c>
      <c r="AV1162" t="s">
        <v>414</v>
      </c>
      <c r="AW1162" s="2">
        <v>45747</v>
      </c>
      <c r="AX1162">
        <v>35509</v>
      </c>
      <c r="AY1162" s="1">
        <v>226932.94</v>
      </c>
      <c r="BA1162" t="s">
        <v>5003</v>
      </c>
      <c r="BB1162">
        <v>35509</v>
      </c>
      <c r="BD1162" t="s">
        <v>445</v>
      </c>
      <c r="BE1162" t="s">
        <v>417</v>
      </c>
      <c r="BF1162">
        <v>5561996395590</v>
      </c>
      <c r="BG1162" t="s">
        <v>6208</v>
      </c>
      <c r="BH1162">
        <v>73870000</v>
      </c>
      <c r="BI1162" t="s">
        <v>3257</v>
      </c>
      <c r="BJ1162" t="s">
        <v>7661</v>
      </c>
      <c r="BL1162" s="1">
        <v>2625.25</v>
      </c>
      <c r="BQ1162">
        <v>4138</v>
      </c>
      <c r="BR1162">
        <v>6543</v>
      </c>
      <c r="BS1162" t="s">
        <v>4621</v>
      </c>
      <c r="BU1162">
        <v>900</v>
      </c>
      <c r="BY1162" t="s">
        <v>7662</v>
      </c>
      <c r="CC1162" s="2">
        <v>45744</v>
      </c>
      <c r="CE1162">
        <v>1049</v>
      </c>
      <c r="CJ1162" s="2">
        <v>45763</v>
      </c>
      <c r="CM1162" s="2">
        <v>45771</v>
      </c>
      <c r="CN1162" s="2">
        <v>45744</v>
      </c>
      <c r="CO1162" s="2">
        <v>45810</v>
      </c>
      <c r="CP1162" s="2">
        <v>45750</v>
      </c>
      <c r="CR1162" s="2">
        <v>45747</v>
      </c>
      <c r="CS1162" s="2">
        <v>45747</v>
      </c>
      <c r="CU1162" s="2">
        <v>45755</v>
      </c>
      <c r="CV1162" s="2">
        <v>45838</v>
      </c>
      <c r="CW1162" s="2">
        <v>45747</v>
      </c>
      <c r="CY1162" t="s">
        <v>424</v>
      </c>
      <c r="DD1162" s="2">
        <v>45742</v>
      </c>
      <c r="DF1162" s="2">
        <v>45784</v>
      </c>
      <c r="DI1162" s="2">
        <v>45789</v>
      </c>
      <c r="DJ1162" s="2">
        <v>45744</v>
      </c>
      <c r="DK1162" s="2">
        <v>45839</v>
      </c>
      <c r="DL1162" s="2">
        <v>45858</v>
      </c>
      <c r="DM1162" s="2">
        <v>45862</v>
      </c>
      <c r="DN1162" s="2">
        <v>45881</v>
      </c>
      <c r="DO1162" s="2">
        <v>45747</v>
      </c>
      <c r="DP1162" s="2">
        <v>45889</v>
      </c>
      <c r="DY1162">
        <v>1122</v>
      </c>
      <c r="EE1162" s="1">
        <v>2007.29</v>
      </c>
      <c r="EG1162" t="s">
        <v>735</v>
      </c>
      <c r="EJ1162" t="s">
        <v>7085</v>
      </c>
      <c r="EK1162" t="s">
        <v>1591</v>
      </c>
    </row>
    <row r="1163" spans="1:141" hidden="1" x14ac:dyDescent="0.35">
      <c r="A1163">
        <v>4342</v>
      </c>
      <c r="B1163" t="s">
        <v>404</v>
      </c>
      <c r="C1163">
        <v>5352</v>
      </c>
      <c r="D1163" t="s">
        <v>5000</v>
      </c>
      <c r="E1163" t="s">
        <v>834</v>
      </c>
      <c r="F1163" t="s">
        <v>526</v>
      </c>
      <c r="G1163">
        <v>304</v>
      </c>
      <c r="H1163" t="s">
        <v>408</v>
      </c>
      <c r="I1163" t="s">
        <v>7663</v>
      </c>
      <c r="J1163" t="s">
        <v>7664</v>
      </c>
      <c r="K1163" t="s">
        <v>20</v>
      </c>
      <c r="L1163" t="s">
        <v>120</v>
      </c>
      <c r="M1163" t="s">
        <v>411</v>
      </c>
      <c r="N1163" t="s">
        <v>411</v>
      </c>
      <c r="O1163" t="s">
        <v>411</v>
      </c>
      <c r="P1163" t="s">
        <v>411</v>
      </c>
      <c r="Q1163" t="s">
        <v>411</v>
      </c>
      <c r="R1163" t="s">
        <v>411</v>
      </c>
      <c r="S1163" t="s">
        <v>411</v>
      </c>
      <c r="T1163" s="1">
        <v>154061.96</v>
      </c>
      <c r="U1163">
        <v>677.76</v>
      </c>
      <c r="V1163">
        <v>0</v>
      </c>
      <c r="W1163" s="1">
        <v>129238.96</v>
      </c>
      <c r="X1163" s="1">
        <v>24823</v>
      </c>
      <c r="Y1163">
        <v>0</v>
      </c>
      <c r="Z1163" s="1">
        <v>154061.96</v>
      </c>
      <c r="AA1163">
        <v>0</v>
      </c>
      <c r="AB1163">
        <v>0</v>
      </c>
      <c r="AD1163">
        <v>8787722894124</v>
      </c>
      <c r="AE1163" t="s">
        <v>412</v>
      </c>
      <c r="AG1163" s="2">
        <v>45784</v>
      </c>
      <c r="AH1163" s="1">
        <v>3042.04</v>
      </c>
      <c r="AI1163" s="2">
        <v>45747</v>
      </c>
      <c r="AJ1163" s="7">
        <v>2025</v>
      </c>
      <c r="AK1163" s="2">
        <v>45744</v>
      </c>
      <c r="AP1163" t="s">
        <v>413</v>
      </c>
      <c r="AT1163" s="2">
        <v>45944</v>
      </c>
      <c r="AU1163" s="2">
        <v>45944</v>
      </c>
      <c r="AV1163" t="s">
        <v>414</v>
      </c>
      <c r="AW1163" s="2">
        <v>45747</v>
      </c>
      <c r="AX1163">
        <v>35510</v>
      </c>
      <c r="AY1163" s="1">
        <v>229933.15</v>
      </c>
      <c r="BA1163" t="s">
        <v>5003</v>
      </c>
      <c r="BB1163">
        <v>35510</v>
      </c>
      <c r="BC1163" t="s">
        <v>7665</v>
      </c>
      <c r="BD1163" t="s">
        <v>2657</v>
      </c>
      <c r="BE1163" t="s">
        <v>417</v>
      </c>
      <c r="BF1163">
        <v>5561999246081</v>
      </c>
      <c r="BG1163" t="s">
        <v>7666</v>
      </c>
      <c r="BH1163">
        <v>73751190</v>
      </c>
      <c r="BI1163" t="s">
        <v>7667</v>
      </c>
      <c r="BJ1163" t="s">
        <v>7668</v>
      </c>
      <c r="BL1163" s="1">
        <v>2259.1999999999998</v>
      </c>
      <c r="BM1163" s="2">
        <v>45920</v>
      </c>
      <c r="BQ1163">
        <v>4124</v>
      </c>
      <c r="BR1163">
        <v>6544</v>
      </c>
      <c r="BS1163" t="s">
        <v>954</v>
      </c>
      <c r="BT1163" s="2">
        <v>45746</v>
      </c>
      <c r="BU1163">
        <v>897.48</v>
      </c>
      <c r="BW1163" t="s">
        <v>422</v>
      </c>
      <c r="BY1163" t="s">
        <v>7669</v>
      </c>
      <c r="BZ1163" s="2">
        <v>45746</v>
      </c>
      <c r="CC1163" s="2">
        <v>45744</v>
      </c>
      <c r="CE1163">
        <v>1023</v>
      </c>
      <c r="CF1163" s="2">
        <v>45746</v>
      </c>
      <c r="CJ1163" s="2">
        <v>45763</v>
      </c>
      <c r="CL1163" s="2">
        <v>45747</v>
      </c>
      <c r="CM1163" s="2">
        <v>45771</v>
      </c>
      <c r="CN1163" s="2">
        <v>45744</v>
      </c>
      <c r="CO1163" s="2">
        <v>45810</v>
      </c>
      <c r="CP1163" s="2">
        <v>45748</v>
      </c>
      <c r="CR1163" s="2">
        <v>45747</v>
      </c>
      <c r="CS1163" s="2">
        <v>45747</v>
      </c>
      <c r="CT1163" s="2">
        <v>45920</v>
      </c>
      <c r="CU1163" s="2">
        <v>45755</v>
      </c>
      <c r="CV1163" s="2">
        <v>45838</v>
      </c>
      <c r="CW1163" s="2">
        <v>45747</v>
      </c>
      <c r="CY1163" t="s">
        <v>424</v>
      </c>
      <c r="DD1163" s="2">
        <v>45749</v>
      </c>
      <c r="DF1163" s="2">
        <v>45786</v>
      </c>
      <c r="DI1163" s="2">
        <v>45789</v>
      </c>
      <c r="DJ1163" s="2">
        <v>45743</v>
      </c>
      <c r="DK1163" s="2">
        <v>45839</v>
      </c>
      <c r="DL1163" s="2">
        <v>45818</v>
      </c>
      <c r="DM1163" s="2">
        <v>45862</v>
      </c>
      <c r="DN1163" s="2">
        <v>45881</v>
      </c>
      <c r="DO1163" s="2">
        <v>45747</v>
      </c>
      <c r="DP1163" s="2">
        <v>45889</v>
      </c>
      <c r="DY1163">
        <v>1117</v>
      </c>
      <c r="EE1163" s="1">
        <v>2122.44</v>
      </c>
      <c r="EG1163" t="s">
        <v>1640</v>
      </c>
      <c r="EK1163" t="s">
        <v>1591</v>
      </c>
    </row>
    <row r="1164" spans="1:141" hidden="1" x14ac:dyDescent="0.35">
      <c r="A1164">
        <v>4343</v>
      </c>
      <c r="B1164" t="s">
        <v>3928</v>
      </c>
      <c r="C1164">
        <v>5357</v>
      </c>
      <c r="D1164" t="s">
        <v>724</v>
      </c>
      <c r="E1164" t="s">
        <v>472</v>
      </c>
      <c r="F1164" t="s">
        <v>725</v>
      </c>
      <c r="G1164" t="s">
        <v>7670</v>
      </c>
      <c r="H1164" t="s">
        <v>408</v>
      </c>
      <c r="I1164" t="s">
        <v>6271</v>
      </c>
      <c r="J1164" t="s">
        <v>6272</v>
      </c>
      <c r="K1164" t="s">
        <v>116</v>
      </c>
      <c r="L1164" t="s">
        <v>165</v>
      </c>
      <c r="M1164" t="s">
        <v>411</v>
      </c>
      <c r="N1164" t="s">
        <v>411</v>
      </c>
      <c r="O1164" t="s">
        <v>411</v>
      </c>
      <c r="P1164" t="s">
        <v>411</v>
      </c>
      <c r="Q1164" t="s">
        <v>411</v>
      </c>
      <c r="R1164" t="s">
        <v>411</v>
      </c>
      <c r="S1164" t="s">
        <v>411</v>
      </c>
      <c r="T1164" s="1">
        <v>9999999.9900000002</v>
      </c>
      <c r="U1164">
        <v>0</v>
      </c>
      <c r="V1164">
        <v>0</v>
      </c>
      <c r="W1164">
        <v>0</v>
      </c>
      <c r="X1164">
        <v>0</v>
      </c>
      <c r="Y1164">
        <v>0</v>
      </c>
      <c r="Z1164">
        <v>0</v>
      </c>
      <c r="AA1164">
        <v>0</v>
      </c>
      <c r="AB1164">
        <v>0</v>
      </c>
      <c r="AE1164" t="s">
        <v>412</v>
      </c>
      <c r="AH1164">
        <v>0</v>
      </c>
      <c r="AK1164" s="2">
        <v>45744</v>
      </c>
      <c r="AP1164" t="s">
        <v>813</v>
      </c>
      <c r="AT1164" s="2">
        <v>45747</v>
      </c>
      <c r="AU1164" s="2">
        <v>45747</v>
      </c>
      <c r="AV1164" t="s">
        <v>414</v>
      </c>
      <c r="AW1164" s="2">
        <v>45744</v>
      </c>
      <c r="AX1164">
        <v>35497</v>
      </c>
      <c r="AY1164" s="1">
        <v>532000</v>
      </c>
      <c r="BA1164" t="s">
        <v>730</v>
      </c>
      <c r="BB1164">
        <v>35497</v>
      </c>
      <c r="BC1164" t="s">
        <v>6273</v>
      </c>
      <c r="BD1164" t="s">
        <v>416</v>
      </c>
      <c r="BE1164" t="s">
        <v>417</v>
      </c>
      <c r="BF1164">
        <v>5561996458114</v>
      </c>
      <c r="BG1164" t="s">
        <v>6274</v>
      </c>
      <c r="BH1164">
        <v>73801210</v>
      </c>
      <c r="BI1164" t="s">
        <v>504</v>
      </c>
      <c r="BJ1164" t="s">
        <v>6275</v>
      </c>
      <c r="BL1164" s="1">
        <v>85000</v>
      </c>
      <c r="BO1164" t="s">
        <v>7671</v>
      </c>
      <c r="BP1164" t="s">
        <v>7672</v>
      </c>
      <c r="BQ1164">
        <v>1963</v>
      </c>
      <c r="BR1164">
        <v>3620</v>
      </c>
      <c r="BS1164" t="s">
        <v>432</v>
      </c>
    </row>
    <row r="1165" spans="1:141" hidden="1" x14ac:dyDescent="0.35">
      <c r="A1165">
        <v>4344</v>
      </c>
      <c r="B1165" t="s">
        <v>404</v>
      </c>
      <c r="C1165">
        <v>5341</v>
      </c>
      <c r="D1165" t="s">
        <v>5000</v>
      </c>
      <c r="E1165" t="s">
        <v>834</v>
      </c>
      <c r="F1165" t="s">
        <v>461</v>
      </c>
      <c r="G1165">
        <v>303</v>
      </c>
      <c r="H1165" t="s">
        <v>408</v>
      </c>
      <c r="I1165" t="s">
        <v>7673</v>
      </c>
      <c r="J1165" t="s">
        <v>7674</v>
      </c>
      <c r="K1165" t="s">
        <v>22</v>
      </c>
      <c r="L1165" t="s">
        <v>39</v>
      </c>
      <c r="M1165" t="s">
        <v>411</v>
      </c>
      <c r="N1165" t="s">
        <v>411</v>
      </c>
      <c r="O1165" t="s">
        <v>411</v>
      </c>
      <c r="P1165" t="s">
        <v>411</v>
      </c>
      <c r="Q1165" t="s">
        <v>411</v>
      </c>
      <c r="R1165" t="s">
        <v>411</v>
      </c>
      <c r="S1165" t="s">
        <v>411</v>
      </c>
      <c r="T1165" s="1">
        <v>152213.06</v>
      </c>
      <c r="U1165">
        <v>653.1</v>
      </c>
      <c r="V1165">
        <v>0</v>
      </c>
      <c r="W1165" s="1">
        <v>124432.06</v>
      </c>
      <c r="X1165" s="1">
        <v>27781</v>
      </c>
      <c r="Y1165">
        <v>0</v>
      </c>
      <c r="Z1165" s="1">
        <v>152213.06</v>
      </c>
      <c r="AA1165">
        <v>0</v>
      </c>
      <c r="AB1165">
        <v>0</v>
      </c>
      <c r="AD1165">
        <v>8787722846278</v>
      </c>
      <c r="AE1165" t="s">
        <v>412</v>
      </c>
      <c r="AG1165" s="2">
        <v>45776</v>
      </c>
      <c r="AH1165">
        <v>0</v>
      </c>
      <c r="AI1165" s="2">
        <v>45747</v>
      </c>
      <c r="AJ1165" s="7">
        <v>2025</v>
      </c>
      <c r="AK1165" s="2">
        <v>45744</v>
      </c>
      <c r="AP1165" t="s">
        <v>413</v>
      </c>
      <c r="AT1165" s="2">
        <v>46097</v>
      </c>
      <c r="AU1165" s="2">
        <v>46097</v>
      </c>
      <c r="AV1165" t="s">
        <v>414</v>
      </c>
      <c r="AW1165" s="2">
        <v>45747</v>
      </c>
      <c r="AX1165">
        <v>35508</v>
      </c>
      <c r="AY1165" s="1">
        <v>219932.67</v>
      </c>
      <c r="BA1165" t="s">
        <v>5003</v>
      </c>
      <c r="BB1165">
        <v>35508</v>
      </c>
      <c r="BC1165" t="s">
        <v>7675</v>
      </c>
      <c r="BD1165" t="s">
        <v>416</v>
      </c>
      <c r="BE1165" t="s">
        <v>417</v>
      </c>
      <c r="BF1165">
        <v>5561996642886</v>
      </c>
      <c r="BG1165" t="s">
        <v>7676</v>
      </c>
      <c r="BH1165">
        <v>73813645</v>
      </c>
      <c r="BI1165" t="s">
        <v>7465</v>
      </c>
      <c r="BJ1165" t="s">
        <v>7677</v>
      </c>
      <c r="BL1165" s="1">
        <v>2177.02</v>
      </c>
      <c r="BQ1165">
        <v>4209</v>
      </c>
      <c r="BR1165">
        <v>6541</v>
      </c>
      <c r="BS1165" t="s">
        <v>449</v>
      </c>
      <c r="BT1165" s="2">
        <v>45747</v>
      </c>
      <c r="BU1165">
        <v>878.9</v>
      </c>
      <c r="BW1165" t="s">
        <v>422</v>
      </c>
      <c r="BY1165" t="s">
        <v>7662</v>
      </c>
      <c r="BZ1165" s="2">
        <v>45747</v>
      </c>
      <c r="CC1165" s="2">
        <v>45744</v>
      </c>
      <c r="CD1165" t="s">
        <v>424</v>
      </c>
      <c r="CE1165" t="s">
        <v>7678</v>
      </c>
      <c r="CF1165" s="2">
        <v>45747</v>
      </c>
      <c r="CG1165" s="2">
        <v>45744</v>
      </c>
      <c r="CI1165" s="2">
        <v>45744</v>
      </c>
      <c r="CJ1165" s="2">
        <v>45763</v>
      </c>
      <c r="CL1165" s="2">
        <v>45749</v>
      </c>
      <c r="CM1165" s="2">
        <v>45771</v>
      </c>
      <c r="CN1165" s="2">
        <v>45747</v>
      </c>
      <c r="CO1165" s="2">
        <v>45810</v>
      </c>
      <c r="CP1165" s="2">
        <v>45750</v>
      </c>
      <c r="CR1165" s="2">
        <v>45747</v>
      </c>
      <c r="CS1165" s="2">
        <v>45747</v>
      </c>
      <c r="CT1165" s="2">
        <v>45916</v>
      </c>
      <c r="CU1165" s="2">
        <v>45755</v>
      </c>
      <c r="CV1165" s="2">
        <v>45838</v>
      </c>
      <c r="CW1165" s="2">
        <v>45747</v>
      </c>
      <c r="CY1165" t="s">
        <v>424</v>
      </c>
      <c r="DB1165" s="2">
        <v>45747</v>
      </c>
      <c r="DD1165" s="2">
        <v>45744</v>
      </c>
      <c r="DE1165" s="2">
        <v>45747</v>
      </c>
      <c r="DF1165" s="2">
        <v>45776</v>
      </c>
      <c r="DI1165" s="2">
        <v>45779</v>
      </c>
      <c r="DJ1165" s="2">
        <v>45743</v>
      </c>
      <c r="DK1165" s="2">
        <v>45839</v>
      </c>
      <c r="DL1165" s="2">
        <v>45889</v>
      </c>
      <c r="DM1165" s="2">
        <v>45918</v>
      </c>
      <c r="DN1165" s="2">
        <v>46084</v>
      </c>
      <c r="DO1165" s="2">
        <v>45747</v>
      </c>
      <c r="DP1165" s="2">
        <v>46084</v>
      </c>
      <c r="DY1165">
        <v>1126</v>
      </c>
      <c r="EE1165" s="1">
        <v>2134.56</v>
      </c>
      <c r="EG1165" t="s">
        <v>1640</v>
      </c>
      <c r="EK1165" t="s">
        <v>1591</v>
      </c>
    </row>
    <row r="1166" spans="1:141" hidden="1" x14ac:dyDescent="0.35">
      <c r="A1166">
        <v>4345</v>
      </c>
      <c r="B1166" t="s">
        <v>404</v>
      </c>
      <c r="C1166">
        <v>5351</v>
      </c>
      <c r="D1166" t="s">
        <v>5000</v>
      </c>
      <c r="E1166" t="s">
        <v>834</v>
      </c>
      <c r="F1166" t="s">
        <v>461</v>
      </c>
      <c r="G1166">
        <v>304</v>
      </c>
      <c r="H1166" t="s">
        <v>408</v>
      </c>
      <c r="I1166" t="s">
        <v>7679</v>
      </c>
      <c r="J1166" t="s">
        <v>7680</v>
      </c>
      <c r="K1166" t="s">
        <v>22</v>
      </c>
      <c r="L1166" t="s">
        <v>125</v>
      </c>
      <c r="M1166" t="s">
        <v>411</v>
      </c>
      <c r="N1166" t="s">
        <v>411</v>
      </c>
      <c r="O1166" t="s">
        <v>411</v>
      </c>
      <c r="P1166" t="s">
        <v>411</v>
      </c>
      <c r="Q1166" t="s">
        <v>411</v>
      </c>
      <c r="R1166" t="s">
        <v>411</v>
      </c>
      <c r="S1166" t="s">
        <v>411</v>
      </c>
      <c r="T1166" s="1">
        <v>160526.56</v>
      </c>
      <c r="U1166">
        <v>765</v>
      </c>
      <c r="V1166">
        <v>0</v>
      </c>
      <c r="W1166" s="1">
        <v>146248.56</v>
      </c>
      <c r="X1166" s="1">
        <v>4283</v>
      </c>
      <c r="Y1166">
        <v>0</v>
      </c>
      <c r="Z1166" s="1">
        <v>150531.56</v>
      </c>
      <c r="AA1166">
        <v>0</v>
      </c>
      <c r="AB1166">
        <v>0</v>
      </c>
      <c r="AD1166">
        <v>8787722893993</v>
      </c>
      <c r="AE1166" t="s">
        <v>412</v>
      </c>
      <c r="AG1166" s="2">
        <v>45783</v>
      </c>
      <c r="AH1166" s="1">
        <v>3042.04</v>
      </c>
      <c r="AI1166" s="2">
        <v>45747</v>
      </c>
      <c r="AJ1166" s="7">
        <v>2025</v>
      </c>
      <c r="AK1166" s="2">
        <v>45747</v>
      </c>
      <c r="AP1166" t="s">
        <v>413</v>
      </c>
      <c r="AT1166" s="2">
        <v>46097</v>
      </c>
      <c r="AU1166" s="2">
        <v>46097</v>
      </c>
      <c r="AV1166" t="s">
        <v>414</v>
      </c>
      <c r="AW1166" s="2">
        <v>45747</v>
      </c>
      <c r="AX1166">
        <v>35532</v>
      </c>
      <c r="AY1166" s="1">
        <v>226931.94</v>
      </c>
      <c r="BA1166" t="s">
        <v>5003</v>
      </c>
      <c r="BB1166">
        <v>35532</v>
      </c>
      <c r="BD1166" t="s">
        <v>416</v>
      </c>
      <c r="BE1166" t="s">
        <v>417</v>
      </c>
      <c r="BF1166">
        <v>5561996974310</v>
      </c>
      <c r="BG1166" t="s">
        <v>7681</v>
      </c>
      <c r="BH1166">
        <v>73807701</v>
      </c>
      <c r="BI1166" t="s">
        <v>1757</v>
      </c>
      <c r="BJ1166" t="s">
        <v>7682</v>
      </c>
      <c r="BL1166" s="1">
        <v>2615.25</v>
      </c>
      <c r="BQ1166">
        <v>4210</v>
      </c>
      <c r="BR1166">
        <v>6548</v>
      </c>
      <c r="BS1166" t="s">
        <v>449</v>
      </c>
      <c r="BT1166" s="2">
        <v>45754</v>
      </c>
      <c r="BU1166">
        <v>889.9</v>
      </c>
      <c r="BW1166" t="s">
        <v>422</v>
      </c>
      <c r="BY1166" t="s">
        <v>7683</v>
      </c>
      <c r="BZ1166" s="2">
        <v>45754</v>
      </c>
      <c r="CC1166" s="2">
        <v>45747</v>
      </c>
      <c r="CD1166" t="s">
        <v>424</v>
      </c>
      <c r="CE1166" t="s">
        <v>7684</v>
      </c>
      <c r="CF1166" s="2">
        <v>45754</v>
      </c>
      <c r="CJ1166" s="2">
        <v>45763</v>
      </c>
      <c r="CL1166" s="2">
        <v>45754</v>
      </c>
      <c r="CM1166" s="2">
        <v>45772</v>
      </c>
      <c r="CN1166" s="2">
        <v>45747</v>
      </c>
      <c r="CO1166" s="2">
        <v>45810</v>
      </c>
      <c r="CP1166" s="2">
        <v>45748</v>
      </c>
      <c r="CR1166" s="2">
        <v>45748</v>
      </c>
      <c r="CS1166" s="2">
        <v>45747</v>
      </c>
      <c r="CU1166" s="2">
        <v>45755</v>
      </c>
      <c r="CV1166" s="2">
        <v>45838</v>
      </c>
      <c r="CW1166" s="2">
        <v>45747</v>
      </c>
      <c r="CY1166" t="s">
        <v>424</v>
      </c>
      <c r="DD1166" s="2">
        <v>45747</v>
      </c>
      <c r="DF1166" s="2">
        <v>45783</v>
      </c>
      <c r="DI1166" s="2">
        <v>45784</v>
      </c>
      <c r="DJ1166" s="2">
        <v>45744</v>
      </c>
      <c r="DK1166" s="2">
        <v>45839</v>
      </c>
      <c r="DL1166" s="2">
        <v>45889</v>
      </c>
      <c r="DM1166" s="2">
        <v>45918</v>
      </c>
      <c r="DN1166" s="2">
        <v>46084</v>
      </c>
      <c r="DO1166" s="2">
        <v>45747</v>
      </c>
      <c r="DP1166" s="2">
        <v>46084</v>
      </c>
      <c r="DY1166">
        <v>1113</v>
      </c>
      <c r="EE1166" s="1">
        <v>1967.29</v>
      </c>
      <c r="EG1166" t="s">
        <v>1640</v>
      </c>
      <c r="EJ1166" t="s">
        <v>7085</v>
      </c>
      <c r="EK1166" t="s">
        <v>1591</v>
      </c>
    </row>
    <row r="1167" spans="1:141" hidden="1" x14ac:dyDescent="0.35">
      <c r="A1167">
        <v>4346</v>
      </c>
      <c r="B1167" t="s">
        <v>404</v>
      </c>
      <c r="C1167">
        <v>5349</v>
      </c>
      <c r="D1167" t="s">
        <v>4816</v>
      </c>
      <c r="E1167" t="s">
        <v>834</v>
      </c>
      <c r="F1167" t="s">
        <v>492</v>
      </c>
      <c r="G1167">
        <v>202</v>
      </c>
      <c r="H1167" t="s">
        <v>474</v>
      </c>
      <c r="I1167" t="s">
        <v>7685</v>
      </c>
      <c r="J1167" t="s">
        <v>7686</v>
      </c>
      <c r="K1167" t="s">
        <v>38</v>
      </c>
      <c r="L1167" t="s">
        <v>164</v>
      </c>
      <c r="M1167" t="s">
        <v>411</v>
      </c>
      <c r="N1167" t="s">
        <v>411</v>
      </c>
      <c r="O1167" t="s">
        <v>411</v>
      </c>
      <c r="P1167" t="s">
        <v>424</v>
      </c>
      <c r="Q1167" t="s">
        <v>424</v>
      </c>
      <c r="R1167" t="s">
        <v>411</v>
      </c>
      <c r="S1167" t="s">
        <v>411</v>
      </c>
      <c r="T1167" s="1">
        <v>133568.6</v>
      </c>
      <c r="U1167">
        <v>555.21</v>
      </c>
      <c r="V1167">
        <v>0</v>
      </c>
      <c r="W1167" s="1">
        <v>105276.6</v>
      </c>
      <c r="X1167" s="1">
        <v>28292</v>
      </c>
      <c r="Y1167">
        <v>0</v>
      </c>
      <c r="Z1167" s="1">
        <v>133568.6</v>
      </c>
      <c r="AA1167">
        <v>0</v>
      </c>
      <c r="AB1167">
        <v>0</v>
      </c>
      <c r="AD1167">
        <v>8787722880140</v>
      </c>
      <c r="AE1167" t="s">
        <v>412</v>
      </c>
      <c r="AG1167" s="2">
        <v>45769</v>
      </c>
      <c r="AH1167" s="1">
        <v>2995.17</v>
      </c>
      <c r="AI1167" s="2">
        <v>45747</v>
      </c>
      <c r="AJ1167" s="7">
        <v>2025</v>
      </c>
      <c r="AK1167" s="2">
        <v>45747</v>
      </c>
      <c r="AP1167" t="s">
        <v>413</v>
      </c>
      <c r="AT1167" s="2">
        <v>46048</v>
      </c>
      <c r="AU1167" s="2">
        <v>46048</v>
      </c>
      <c r="AV1167" t="s">
        <v>414</v>
      </c>
      <c r="AW1167" s="2">
        <v>45747</v>
      </c>
      <c r="AX1167">
        <v>35531</v>
      </c>
      <c r="AY1167" s="1">
        <v>190748.56</v>
      </c>
      <c r="BA1167" t="s">
        <v>4819</v>
      </c>
      <c r="BB1167">
        <v>35531</v>
      </c>
      <c r="BD1167" t="s">
        <v>478</v>
      </c>
      <c r="BE1167" t="s">
        <v>417</v>
      </c>
      <c r="BF1167">
        <v>5561999346145</v>
      </c>
      <c r="BG1167" t="s">
        <v>7687</v>
      </c>
      <c r="BH1167">
        <v>72927863</v>
      </c>
      <c r="BI1167" t="s">
        <v>4967</v>
      </c>
      <c r="BJ1167" t="s">
        <v>7688</v>
      </c>
      <c r="BL1167" s="1">
        <v>2220.84</v>
      </c>
      <c r="BQ1167">
        <v>3916</v>
      </c>
      <c r="BR1167">
        <v>6547</v>
      </c>
      <c r="BS1167" t="s">
        <v>457</v>
      </c>
      <c r="BT1167" s="2">
        <v>45741</v>
      </c>
      <c r="BU1167">
        <v>900.06</v>
      </c>
      <c r="BV1167" s="2">
        <v>45748</v>
      </c>
      <c r="BX1167" s="2">
        <v>45752</v>
      </c>
      <c r="BY1167" t="s">
        <v>7689</v>
      </c>
      <c r="BZ1167" s="2">
        <v>45741</v>
      </c>
      <c r="CA1167" s="2">
        <v>45761</v>
      </c>
      <c r="CB1167" t="s">
        <v>7690</v>
      </c>
      <c r="CC1167" s="2">
        <v>45743</v>
      </c>
      <c r="CD1167" t="s">
        <v>424</v>
      </c>
      <c r="CE1167">
        <v>38670</v>
      </c>
      <c r="CF1167" s="2">
        <v>45741</v>
      </c>
      <c r="CJ1167" s="2">
        <v>45762</v>
      </c>
      <c r="CL1167" s="2">
        <v>45741</v>
      </c>
      <c r="CM1167" s="2">
        <v>45763</v>
      </c>
      <c r="CN1167" s="2">
        <v>45743</v>
      </c>
      <c r="CO1167" s="2">
        <v>45809</v>
      </c>
      <c r="CP1167" s="2">
        <v>45747</v>
      </c>
      <c r="CR1167" s="2">
        <v>45744</v>
      </c>
      <c r="CS1167" s="2">
        <v>45744</v>
      </c>
      <c r="CU1167" s="2">
        <v>45747</v>
      </c>
      <c r="CV1167" s="2">
        <v>44730</v>
      </c>
      <c r="CW1167" s="2">
        <v>45744</v>
      </c>
      <c r="CX1167" s="2">
        <v>45769</v>
      </c>
      <c r="CY1167" t="s">
        <v>424</v>
      </c>
      <c r="DD1167" s="2">
        <v>45742</v>
      </c>
      <c r="DF1167" s="2">
        <v>45770</v>
      </c>
      <c r="DI1167" s="2">
        <v>45771</v>
      </c>
      <c r="DJ1167" s="2">
        <v>45743</v>
      </c>
      <c r="DK1167" s="2">
        <v>45828</v>
      </c>
      <c r="DL1167" s="2">
        <v>45858</v>
      </c>
      <c r="DM1167" s="2">
        <v>45901</v>
      </c>
      <c r="DN1167" s="2">
        <v>46030</v>
      </c>
      <c r="DO1167" s="2">
        <v>45744</v>
      </c>
      <c r="DP1167" s="2">
        <v>46030</v>
      </c>
      <c r="DY1167">
        <v>38808</v>
      </c>
      <c r="EA1167" t="s">
        <v>7691</v>
      </c>
      <c r="EB1167" t="s">
        <v>7692</v>
      </c>
      <c r="EE1167" s="1">
        <v>3805.57</v>
      </c>
      <c r="EF1167" t="s">
        <v>5964</v>
      </c>
      <c r="EG1167" t="s">
        <v>735</v>
      </c>
      <c r="EH1167" t="s">
        <v>3373</v>
      </c>
      <c r="EI1167" t="s">
        <v>3282</v>
      </c>
      <c r="EJ1167" t="s">
        <v>4126</v>
      </c>
      <c r="EK1167" t="s">
        <v>1591</v>
      </c>
    </row>
    <row r="1168" spans="1:141" hidden="1" x14ac:dyDescent="0.35">
      <c r="A1168">
        <v>4347</v>
      </c>
      <c r="B1168" t="s">
        <v>404</v>
      </c>
      <c r="C1168">
        <v>5348</v>
      </c>
      <c r="D1168" t="s">
        <v>4816</v>
      </c>
      <c r="E1168" t="s">
        <v>834</v>
      </c>
      <c r="F1168" t="s">
        <v>434</v>
      </c>
      <c r="G1168">
        <v>2</v>
      </c>
      <c r="H1168" t="s">
        <v>474</v>
      </c>
      <c r="I1168" t="s">
        <v>7693</v>
      </c>
      <c r="J1168" t="s">
        <v>7694</v>
      </c>
      <c r="K1168" t="s">
        <v>24</v>
      </c>
      <c r="L1168" t="s">
        <v>175</v>
      </c>
      <c r="M1168" t="s">
        <v>411</v>
      </c>
      <c r="N1168" t="s">
        <v>411</v>
      </c>
      <c r="O1168" t="s">
        <v>411</v>
      </c>
      <c r="P1168" t="s">
        <v>424</v>
      </c>
      <c r="Q1168" t="s">
        <v>424</v>
      </c>
      <c r="R1168" t="s">
        <v>411</v>
      </c>
      <c r="S1168" t="s">
        <v>411</v>
      </c>
      <c r="T1168" s="1">
        <v>194858.03</v>
      </c>
      <c r="U1168">
        <v>689.99</v>
      </c>
      <c r="V1168">
        <v>0</v>
      </c>
      <c r="W1168" s="1">
        <v>123116.05</v>
      </c>
      <c r="X1168" s="1">
        <v>26901</v>
      </c>
      <c r="Y1168">
        <v>0</v>
      </c>
      <c r="Z1168" s="1">
        <v>150017.04999999999</v>
      </c>
      <c r="AA1168">
        <v>0</v>
      </c>
      <c r="AB1168">
        <v>0</v>
      </c>
      <c r="AE1168" t="s">
        <v>412</v>
      </c>
      <c r="AG1168" s="2">
        <v>45761</v>
      </c>
      <c r="AH1168" s="1">
        <v>2991.13</v>
      </c>
      <c r="AI1168" s="2">
        <v>45770</v>
      </c>
      <c r="AJ1168" s="7">
        <v>2025</v>
      </c>
      <c r="AK1168" s="2">
        <v>45747</v>
      </c>
      <c r="AP1168" t="s">
        <v>813</v>
      </c>
      <c r="AQ1168" t="s">
        <v>1536</v>
      </c>
      <c r="AT1168" s="2">
        <v>46048</v>
      </c>
      <c r="AU1168" s="2">
        <v>46048</v>
      </c>
      <c r="AV1168" t="s">
        <v>414</v>
      </c>
      <c r="AW1168" s="2">
        <v>45747</v>
      </c>
      <c r="AX1168">
        <v>35530</v>
      </c>
      <c r="AY1168" s="1">
        <v>205107.05</v>
      </c>
      <c r="BA1168" t="s">
        <v>4819</v>
      </c>
      <c r="BB1168">
        <v>35530</v>
      </c>
      <c r="BD1168" t="s">
        <v>478</v>
      </c>
      <c r="BE1168" t="s">
        <v>417</v>
      </c>
      <c r="BF1168">
        <v>5561999934988</v>
      </c>
      <c r="BG1168" t="s">
        <v>7695</v>
      </c>
      <c r="BH1168">
        <v>72335106</v>
      </c>
      <c r="BI1168" t="s">
        <v>972</v>
      </c>
      <c r="BJ1168" t="s">
        <v>7696</v>
      </c>
      <c r="BL1168" s="1">
        <v>2300</v>
      </c>
      <c r="BQ1168">
        <v>3924</v>
      </c>
      <c r="BR1168">
        <v>6546</v>
      </c>
      <c r="BS1168" t="s">
        <v>449</v>
      </c>
      <c r="BT1168" s="2">
        <v>45741</v>
      </c>
      <c r="BU1168">
        <v>936.23</v>
      </c>
      <c r="BV1168" s="2">
        <v>45801</v>
      </c>
      <c r="BW1168" t="s">
        <v>422</v>
      </c>
      <c r="BX1168" s="2">
        <v>45777</v>
      </c>
      <c r="BY1168" t="s">
        <v>7697</v>
      </c>
      <c r="BZ1168" s="2">
        <v>45741</v>
      </c>
      <c r="CA1168" s="2">
        <v>45775</v>
      </c>
      <c r="CC1168" s="2">
        <v>45744</v>
      </c>
      <c r="CD1168" t="s">
        <v>424</v>
      </c>
      <c r="CE1168">
        <v>38870</v>
      </c>
      <c r="CF1168" s="2">
        <v>45741</v>
      </c>
      <c r="CJ1168" s="2">
        <v>45775</v>
      </c>
      <c r="CL1168" s="2">
        <v>45741</v>
      </c>
      <c r="CM1168" s="2">
        <v>45783</v>
      </c>
      <c r="CN1168" s="2">
        <v>45744</v>
      </c>
      <c r="CO1168" s="2">
        <v>45809</v>
      </c>
      <c r="CP1168" s="2">
        <v>45774</v>
      </c>
      <c r="CR1168" s="2">
        <v>45748</v>
      </c>
      <c r="CS1168" s="2">
        <v>45769</v>
      </c>
      <c r="CU1168" s="2">
        <v>45775</v>
      </c>
      <c r="CV1168" s="2">
        <v>45826</v>
      </c>
      <c r="CW1168" s="2">
        <v>45769</v>
      </c>
      <c r="CX1168" s="2">
        <v>45789</v>
      </c>
      <c r="CY1168" t="s">
        <v>424</v>
      </c>
      <c r="DD1168" s="2">
        <v>45772</v>
      </c>
      <c r="DF1168" s="2">
        <v>45791</v>
      </c>
      <c r="DI1168" s="2">
        <v>45798</v>
      </c>
      <c r="DJ1168" s="2">
        <v>45756</v>
      </c>
      <c r="DK1168" s="2">
        <v>45828</v>
      </c>
      <c r="DL1168" s="2">
        <v>45853</v>
      </c>
      <c r="DM1168" s="2">
        <v>45855</v>
      </c>
      <c r="DN1168" s="2">
        <v>46030</v>
      </c>
      <c r="DO1168" s="2">
        <v>45769</v>
      </c>
      <c r="DP1168" s="2">
        <v>46030</v>
      </c>
      <c r="DY1168">
        <v>38888</v>
      </c>
      <c r="EA1168" t="s">
        <v>7698</v>
      </c>
      <c r="EE1168" s="1">
        <v>4305.57</v>
      </c>
      <c r="EF1168" t="s">
        <v>2634</v>
      </c>
      <c r="EG1168" t="s">
        <v>1640</v>
      </c>
      <c r="EH1168" t="s">
        <v>3373</v>
      </c>
      <c r="EI1168" t="s">
        <v>3282</v>
      </c>
      <c r="EJ1168" t="s">
        <v>4126</v>
      </c>
      <c r="EK1168" t="s">
        <v>1591</v>
      </c>
    </row>
    <row r="1169" spans="1:141" hidden="1" x14ac:dyDescent="0.35">
      <c r="A1169">
        <v>4348</v>
      </c>
      <c r="B1169" t="s">
        <v>3928</v>
      </c>
      <c r="C1169">
        <v>5216</v>
      </c>
      <c r="D1169" t="s">
        <v>4502</v>
      </c>
      <c r="E1169" t="s">
        <v>942</v>
      </c>
      <c r="F1169" t="s">
        <v>4503</v>
      </c>
      <c r="G1169">
        <v>307</v>
      </c>
      <c r="H1169" t="s">
        <v>810</v>
      </c>
      <c r="I1169" t="s">
        <v>7699</v>
      </c>
      <c r="J1169" t="s">
        <v>7700</v>
      </c>
      <c r="K1169" t="s">
        <v>56</v>
      </c>
      <c r="L1169" t="s">
        <v>137</v>
      </c>
      <c r="M1169" t="s">
        <v>411</v>
      </c>
      <c r="N1169" t="s">
        <v>411</v>
      </c>
      <c r="O1169" t="s">
        <v>411</v>
      </c>
      <c r="P1169" t="s">
        <v>411</v>
      </c>
      <c r="Q1169" t="s">
        <v>411</v>
      </c>
      <c r="R1169" t="s">
        <v>411</v>
      </c>
      <c r="S1169" t="s">
        <v>411</v>
      </c>
      <c r="T1169" s="1">
        <v>338000.01</v>
      </c>
      <c r="U1169">
        <v>0</v>
      </c>
      <c r="V1169">
        <v>0</v>
      </c>
      <c r="W1169">
        <v>0</v>
      </c>
      <c r="X1169">
        <v>0</v>
      </c>
      <c r="Y1169">
        <v>0</v>
      </c>
      <c r="Z1169">
        <v>0</v>
      </c>
      <c r="AA1169">
        <v>0</v>
      </c>
      <c r="AB1169">
        <v>0</v>
      </c>
      <c r="AE1169" t="s">
        <v>412</v>
      </c>
      <c r="AH1169">
        <v>0</v>
      </c>
      <c r="AK1169" s="2">
        <v>45747</v>
      </c>
      <c r="AP1169" t="s">
        <v>4990</v>
      </c>
      <c r="AT1169" s="2">
        <v>45748</v>
      </c>
      <c r="AU1169" s="2">
        <v>46072</v>
      </c>
      <c r="AV1169" t="s">
        <v>414</v>
      </c>
      <c r="AW1169" s="2">
        <v>45747</v>
      </c>
      <c r="AX1169">
        <v>35537</v>
      </c>
      <c r="AY1169" s="1">
        <v>441275</v>
      </c>
      <c r="BA1169" t="s">
        <v>4506</v>
      </c>
      <c r="BB1169">
        <v>35537</v>
      </c>
      <c r="BD1169" t="s">
        <v>738</v>
      </c>
      <c r="BE1169" t="s">
        <v>513</v>
      </c>
      <c r="BF1169">
        <v>5561998324929</v>
      </c>
      <c r="BG1169" t="s">
        <v>7701</v>
      </c>
      <c r="BH1169">
        <v>72017221</v>
      </c>
      <c r="BI1169" t="s">
        <v>924</v>
      </c>
      <c r="BJ1169" t="s">
        <v>7702</v>
      </c>
      <c r="BL1169" s="1">
        <v>70871.600000000006</v>
      </c>
      <c r="BO1169" t="s">
        <v>7703</v>
      </c>
      <c r="BP1169" t="s">
        <v>7704</v>
      </c>
      <c r="BQ1169">
        <v>8182</v>
      </c>
      <c r="BR1169">
        <v>6545</v>
      </c>
    </row>
    <row r="1170" spans="1:141" hidden="1" x14ac:dyDescent="0.35">
      <c r="A1170">
        <v>4349</v>
      </c>
      <c r="B1170" t="s">
        <v>404</v>
      </c>
      <c r="C1170">
        <v>5367</v>
      </c>
      <c r="D1170" t="s">
        <v>724</v>
      </c>
      <c r="E1170" t="s">
        <v>472</v>
      </c>
      <c r="F1170" t="s">
        <v>725</v>
      </c>
      <c r="G1170" t="s">
        <v>7705</v>
      </c>
      <c r="H1170" t="s">
        <v>408</v>
      </c>
      <c r="I1170" t="s">
        <v>7333</v>
      </c>
      <c r="J1170" t="s">
        <v>7334</v>
      </c>
      <c r="K1170" t="s">
        <v>22</v>
      </c>
      <c r="L1170" t="s">
        <v>200</v>
      </c>
      <c r="M1170" t="s">
        <v>411</v>
      </c>
      <c r="N1170" t="s">
        <v>411</v>
      </c>
      <c r="O1170" t="s">
        <v>411</v>
      </c>
      <c r="P1170" t="s">
        <v>411</v>
      </c>
      <c r="Q1170" t="s">
        <v>411</v>
      </c>
      <c r="R1170" t="s">
        <v>411</v>
      </c>
      <c r="S1170" t="s">
        <v>411</v>
      </c>
      <c r="T1170" s="1">
        <v>442000</v>
      </c>
      <c r="U1170">
        <v>0</v>
      </c>
      <c r="V1170">
        <v>0</v>
      </c>
      <c r="W1170">
        <v>0</v>
      </c>
      <c r="X1170">
        <v>0</v>
      </c>
      <c r="Y1170">
        <v>0</v>
      </c>
      <c r="Z1170">
        <v>0</v>
      </c>
      <c r="AA1170">
        <v>0</v>
      </c>
      <c r="AB1170">
        <v>0</v>
      </c>
      <c r="AE1170" t="s">
        <v>412</v>
      </c>
      <c r="AG1170" s="2">
        <v>45819</v>
      </c>
      <c r="AH1170" s="1">
        <v>11169.42</v>
      </c>
      <c r="AI1170" s="2">
        <v>45749</v>
      </c>
      <c r="AJ1170" s="7">
        <v>2025</v>
      </c>
      <c r="AK1170" s="2">
        <v>45748</v>
      </c>
      <c r="AP1170" t="s">
        <v>413</v>
      </c>
      <c r="AQ1170" t="s">
        <v>5037</v>
      </c>
      <c r="AT1170" s="2">
        <v>45828</v>
      </c>
      <c r="AU1170" s="2">
        <v>45855</v>
      </c>
      <c r="AV1170" t="s">
        <v>414</v>
      </c>
      <c r="AW1170" s="2">
        <v>45747</v>
      </c>
      <c r="AX1170">
        <v>35551</v>
      </c>
      <c r="AY1170" s="1">
        <v>442000</v>
      </c>
      <c r="BA1170" t="s">
        <v>730</v>
      </c>
      <c r="BB1170">
        <v>35551</v>
      </c>
      <c r="BD1170" t="s">
        <v>738</v>
      </c>
      <c r="BE1170" t="s">
        <v>513</v>
      </c>
      <c r="BF1170">
        <v>5561999727256</v>
      </c>
      <c r="BG1170" t="s">
        <v>7335</v>
      </c>
      <c r="BH1170">
        <v>70383050</v>
      </c>
      <c r="BI1170" t="s">
        <v>7336</v>
      </c>
      <c r="BJ1170" t="s">
        <v>7337</v>
      </c>
      <c r="BK1170">
        <v>5561999727256</v>
      </c>
      <c r="BL1170">
        <v>0.01</v>
      </c>
      <c r="BO1170" t="s">
        <v>7706</v>
      </c>
      <c r="BP1170" t="s">
        <v>7707</v>
      </c>
      <c r="BQ1170">
        <v>1964</v>
      </c>
      <c r="BR1170">
        <v>3221</v>
      </c>
      <c r="BS1170" t="s">
        <v>3145</v>
      </c>
      <c r="CD1170" t="s">
        <v>424</v>
      </c>
      <c r="CJ1170" s="2">
        <v>45756</v>
      </c>
      <c r="CM1170" s="2">
        <v>45814</v>
      </c>
      <c r="CP1170" s="2">
        <v>45750</v>
      </c>
      <c r="CS1170" s="2">
        <v>45735</v>
      </c>
      <c r="CU1170" s="2">
        <v>45756</v>
      </c>
      <c r="CW1170" s="2">
        <v>45735</v>
      </c>
      <c r="CY1170" t="s">
        <v>424</v>
      </c>
      <c r="CZ1170" s="2">
        <v>45772</v>
      </c>
      <c r="DB1170" s="2">
        <v>45736</v>
      </c>
      <c r="DC1170" s="2">
        <v>45791</v>
      </c>
      <c r="DD1170" s="2">
        <v>45814</v>
      </c>
      <c r="DE1170" s="2">
        <v>45748</v>
      </c>
      <c r="DI1170" s="2">
        <v>45817</v>
      </c>
      <c r="DJ1170" s="2">
        <v>45735</v>
      </c>
      <c r="DO1170" s="2">
        <v>45736</v>
      </c>
      <c r="DW1170" s="2">
        <v>45749</v>
      </c>
      <c r="EK1170" t="s">
        <v>1591</v>
      </c>
    </row>
    <row r="1171" spans="1:141" hidden="1" x14ac:dyDescent="0.35">
      <c r="A1171">
        <v>4350</v>
      </c>
      <c r="B1171" t="s">
        <v>404</v>
      </c>
      <c r="C1171">
        <v>5361</v>
      </c>
      <c r="D1171" t="s">
        <v>5000</v>
      </c>
      <c r="E1171" t="s">
        <v>834</v>
      </c>
      <c r="F1171" t="s">
        <v>526</v>
      </c>
      <c r="G1171">
        <v>102</v>
      </c>
      <c r="H1171" t="s">
        <v>408</v>
      </c>
      <c r="I1171" t="s">
        <v>7708</v>
      </c>
      <c r="J1171" t="s">
        <v>7709</v>
      </c>
      <c r="K1171" t="s">
        <v>12</v>
      </c>
      <c r="L1171" t="s">
        <v>87</v>
      </c>
      <c r="M1171" t="s">
        <v>411</v>
      </c>
      <c r="N1171" t="s">
        <v>411</v>
      </c>
      <c r="O1171" t="s">
        <v>411</v>
      </c>
      <c r="P1171" t="s">
        <v>411</v>
      </c>
      <c r="Q1171" t="s">
        <v>411</v>
      </c>
      <c r="R1171" t="s">
        <v>411</v>
      </c>
      <c r="S1171" t="s">
        <v>411</v>
      </c>
      <c r="T1171" s="1">
        <v>164200</v>
      </c>
      <c r="U1171">
        <v>0</v>
      </c>
      <c r="V1171">
        <v>0</v>
      </c>
      <c r="W1171">
        <v>0</v>
      </c>
      <c r="X1171">
        <v>0</v>
      </c>
      <c r="Y1171">
        <v>0</v>
      </c>
      <c r="Z1171">
        <v>0</v>
      </c>
      <c r="AA1171">
        <v>0</v>
      </c>
      <c r="AB1171">
        <v>0</v>
      </c>
      <c r="AE1171" t="s">
        <v>412</v>
      </c>
      <c r="AG1171" s="2">
        <v>45804</v>
      </c>
      <c r="AH1171" s="1">
        <v>6689.05</v>
      </c>
      <c r="AI1171" s="2">
        <v>45751</v>
      </c>
      <c r="AJ1171" s="7">
        <v>2025</v>
      </c>
      <c r="AK1171" s="2">
        <v>45749</v>
      </c>
      <c r="AP1171" t="s">
        <v>3839</v>
      </c>
      <c r="AT1171" s="2">
        <v>46097</v>
      </c>
      <c r="AU1171" s="2">
        <v>46097</v>
      </c>
      <c r="AV1171" t="s">
        <v>414</v>
      </c>
      <c r="AW1171" s="2">
        <v>45744</v>
      </c>
      <c r="AX1171">
        <v>35583</v>
      </c>
      <c r="AY1171" s="1">
        <v>220000</v>
      </c>
      <c r="BA1171" t="s">
        <v>5003</v>
      </c>
      <c r="BB1171">
        <v>35583</v>
      </c>
      <c r="BD1171" t="s">
        <v>416</v>
      </c>
      <c r="BE1171" t="s">
        <v>417</v>
      </c>
      <c r="BF1171">
        <v>5561998272834</v>
      </c>
      <c r="BG1171" t="s">
        <v>7710</v>
      </c>
      <c r="BH1171">
        <v>73801610</v>
      </c>
      <c r="BI1171" t="s">
        <v>3018</v>
      </c>
      <c r="BJ1171" t="s">
        <v>7711</v>
      </c>
      <c r="BL1171" s="1">
        <v>3098.81</v>
      </c>
      <c r="BQ1171">
        <v>4130</v>
      </c>
      <c r="BR1171">
        <v>6553</v>
      </c>
      <c r="BS1171" t="s">
        <v>457</v>
      </c>
      <c r="BT1171" s="2">
        <v>45739</v>
      </c>
      <c r="BU1171">
        <v>890</v>
      </c>
      <c r="BW1171" t="s">
        <v>422</v>
      </c>
      <c r="BY1171" t="s">
        <v>7712</v>
      </c>
      <c r="BZ1171" s="2">
        <v>45739</v>
      </c>
      <c r="CA1171" s="2">
        <v>45755</v>
      </c>
      <c r="CC1171" s="2">
        <v>45749</v>
      </c>
      <c r="CD1171" t="s">
        <v>424</v>
      </c>
      <c r="CE1171" t="s">
        <v>7713</v>
      </c>
      <c r="CF1171" s="2">
        <v>45739</v>
      </c>
      <c r="CJ1171" s="2">
        <v>45775</v>
      </c>
      <c r="CL1171" s="2">
        <v>45739</v>
      </c>
      <c r="CM1171" s="2">
        <v>45775</v>
      </c>
      <c r="CN1171" s="2">
        <v>45749</v>
      </c>
      <c r="CO1171" s="2">
        <v>45810</v>
      </c>
      <c r="CP1171" s="2">
        <v>45755</v>
      </c>
      <c r="CR1171" s="2">
        <v>45750</v>
      </c>
      <c r="CS1171" s="2">
        <v>45751</v>
      </c>
      <c r="CU1171" s="2">
        <v>45763</v>
      </c>
      <c r="CV1171" s="2">
        <v>45838</v>
      </c>
      <c r="CW1171" s="2">
        <v>45751</v>
      </c>
      <c r="CY1171" t="s">
        <v>424</v>
      </c>
      <c r="CZ1171" s="2">
        <v>45784</v>
      </c>
      <c r="DC1171" s="2">
        <v>45804</v>
      </c>
      <c r="DD1171" s="2">
        <v>45754</v>
      </c>
      <c r="DI1171" s="2">
        <v>45806</v>
      </c>
      <c r="DJ1171" s="2">
        <v>45749</v>
      </c>
      <c r="DK1171" s="2">
        <v>45839</v>
      </c>
      <c r="DL1171" s="2">
        <v>45889</v>
      </c>
      <c r="DM1171" s="2">
        <v>45918</v>
      </c>
      <c r="DN1171" s="2">
        <v>46084</v>
      </c>
      <c r="DP1171" s="2">
        <v>46084</v>
      </c>
      <c r="DY1171">
        <v>1192</v>
      </c>
      <c r="EA1171" t="s">
        <v>5432</v>
      </c>
      <c r="EE1171" s="1">
        <v>1817.93</v>
      </c>
      <c r="EG1171" t="s">
        <v>1640</v>
      </c>
      <c r="EJ1171" t="s">
        <v>7085</v>
      </c>
      <c r="EK1171" t="s">
        <v>1591</v>
      </c>
    </row>
    <row r="1172" spans="1:141" hidden="1" x14ac:dyDescent="0.35">
      <c r="A1172">
        <v>4351</v>
      </c>
      <c r="B1172" t="s">
        <v>404</v>
      </c>
      <c r="C1172">
        <v>5310</v>
      </c>
      <c r="D1172" t="s">
        <v>5000</v>
      </c>
      <c r="E1172" t="s">
        <v>834</v>
      </c>
      <c r="F1172" t="s">
        <v>473</v>
      </c>
      <c r="G1172">
        <v>2</v>
      </c>
      <c r="H1172" t="s">
        <v>408</v>
      </c>
      <c r="I1172" t="s">
        <v>7714</v>
      </c>
      <c r="J1172" t="s">
        <v>7715</v>
      </c>
      <c r="K1172" t="s">
        <v>12</v>
      </c>
      <c r="L1172" t="s">
        <v>179</v>
      </c>
      <c r="M1172" t="s">
        <v>411</v>
      </c>
      <c r="N1172" t="s">
        <v>411</v>
      </c>
      <c r="O1172" t="s">
        <v>411</v>
      </c>
      <c r="P1172" t="s">
        <v>411</v>
      </c>
      <c r="Q1172" t="s">
        <v>411</v>
      </c>
      <c r="R1172" t="s">
        <v>411</v>
      </c>
      <c r="S1172" t="s">
        <v>411</v>
      </c>
      <c r="T1172" s="1">
        <v>159636.26999999999</v>
      </c>
      <c r="U1172">
        <v>0</v>
      </c>
      <c r="V1172">
        <v>0</v>
      </c>
      <c r="W1172">
        <v>0</v>
      </c>
      <c r="X1172">
        <v>0</v>
      </c>
      <c r="Y1172">
        <v>0</v>
      </c>
      <c r="Z1172">
        <v>0</v>
      </c>
      <c r="AA1172">
        <v>0</v>
      </c>
      <c r="AB1172">
        <v>0</v>
      </c>
      <c r="AE1172" t="s">
        <v>412</v>
      </c>
      <c r="AG1172" s="2">
        <v>45818</v>
      </c>
      <c r="AH1172" s="1">
        <v>3079.9</v>
      </c>
      <c r="AI1172" s="2">
        <v>45757</v>
      </c>
      <c r="AJ1172" s="7">
        <v>2025</v>
      </c>
      <c r="AK1172" s="2">
        <v>45749</v>
      </c>
      <c r="AP1172" t="s">
        <v>3839</v>
      </c>
      <c r="AT1172" s="2">
        <v>46097</v>
      </c>
      <c r="AU1172" s="2">
        <v>46097</v>
      </c>
      <c r="AV1172" t="s">
        <v>414</v>
      </c>
      <c r="AW1172" s="2">
        <v>45731</v>
      </c>
      <c r="AX1172">
        <v>35582</v>
      </c>
      <c r="AY1172" s="1">
        <v>230000</v>
      </c>
      <c r="BA1172" t="s">
        <v>5003</v>
      </c>
      <c r="BB1172">
        <v>35582</v>
      </c>
      <c r="BC1172" t="s">
        <v>7716</v>
      </c>
      <c r="BD1172" t="s">
        <v>416</v>
      </c>
      <c r="BE1172" t="s">
        <v>417</v>
      </c>
      <c r="BF1172">
        <v>5561998161216</v>
      </c>
      <c r="BG1172" t="s">
        <v>2411</v>
      </c>
      <c r="BH1172">
        <v>73813804</v>
      </c>
      <c r="BI1172" t="s">
        <v>721</v>
      </c>
      <c r="BJ1172" t="s">
        <v>7717</v>
      </c>
      <c r="BL1172" s="1">
        <v>2600</v>
      </c>
      <c r="BQ1172">
        <v>4212</v>
      </c>
      <c r="BR1172">
        <v>6551</v>
      </c>
      <c r="BS1172" t="s">
        <v>4331</v>
      </c>
      <c r="BT1172" s="2">
        <v>45749</v>
      </c>
      <c r="BU1172">
        <v>779</v>
      </c>
      <c r="BW1172" t="s">
        <v>422</v>
      </c>
      <c r="BY1172" t="s">
        <v>7718</v>
      </c>
      <c r="BZ1172" s="2">
        <v>45749</v>
      </c>
      <c r="CC1172" s="2">
        <v>45750</v>
      </c>
      <c r="CD1172" t="s">
        <v>424</v>
      </c>
      <c r="CE1172" t="s">
        <v>7719</v>
      </c>
      <c r="CF1172" s="2">
        <v>45749</v>
      </c>
      <c r="CJ1172" s="2">
        <v>45783</v>
      </c>
      <c r="CL1172" s="2">
        <v>45750</v>
      </c>
      <c r="CM1172" s="2">
        <v>45784</v>
      </c>
      <c r="CN1172" s="2">
        <v>45751</v>
      </c>
      <c r="CO1172" s="2">
        <v>45810</v>
      </c>
      <c r="CP1172" s="2">
        <v>45769</v>
      </c>
      <c r="CR1172" s="2">
        <v>45751</v>
      </c>
      <c r="CS1172" s="2">
        <v>45754</v>
      </c>
      <c r="CU1172" s="2">
        <v>45776</v>
      </c>
      <c r="CV1172" s="2">
        <v>45838</v>
      </c>
      <c r="CW1172" s="2">
        <v>45754</v>
      </c>
      <c r="CY1172" t="s">
        <v>424</v>
      </c>
      <c r="CZ1172" s="2">
        <v>45786</v>
      </c>
      <c r="DC1172" s="2">
        <v>45807</v>
      </c>
      <c r="DD1172" s="2">
        <v>45756</v>
      </c>
      <c r="DF1172" s="2">
        <v>45819</v>
      </c>
      <c r="DI1172" s="2">
        <v>45831</v>
      </c>
      <c r="DJ1172" s="2">
        <v>45748</v>
      </c>
      <c r="DK1172" s="2">
        <v>45839</v>
      </c>
      <c r="DL1172" s="2">
        <v>46072</v>
      </c>
      <c r="DM1172" s="2">
        <v>46081</v>
      </c>
      <c r="DN1172" s="2">
        <v>46084</v>
      </c>
      <c r="DP1172" s="2">
        <v>46084</v>
      </c>
      <c r="DY1172">
        <v>1315</v>
      </c>
      <c r="EA1172" t="s">
        <v>7720</v>
      </c>
      <c r="EB1172" t="s">
        <v>7721</v>
      </c>
      <c r="EE1172" s="1">
        <v>2029.46</v>
      </c>
      <c r="EG1172" t="s">
        <v>735</v>
      </c>
      <c r="EK1172" t="s">
        <v>1591</v>
      </c>
    </row>
    <row r="1173" spans="1:141" hidden="1" x14ac:dyDescent="0.35">
      <c r="A1173">
        <v>4352</v>
      </c>
      <c r="B1173" t="s">
        <v>404</v>
      </c>
      <c r="C1173">
        <v>5323</v>
      </c>
      <c r="D1173" t="s">
        <v>4816</v>
      </c>
      <c r="E1173" t="s">
        <v>834</v>
      </c>
      <c r="F1173" t="s">
        <v>473</v>
      </c>
      <c r="G1173">
        <v>203</v>
      </c>
      <c r="H1173" t="s">
        <v>474</v>
      </c>
      <c r="I1173" t="s">
        <v>7722</v>
      </c>
      <c r="J1173" t="s">
        <v>7723</v>
      </c>
      <c r="K1173" t="s">
        <v>24</v>
      </c>
      <c r="L1173" t="s">
        <v>23</v>
      </c>
      <c r="M1173" t="s">
        <v>411</v>
      </c>
      <c r="N1173" t="s">
        <v>411</v>
      </c>
      <c r="O1173" t="s">
        <v>411</v>
      </c>
      <c r="P1173" t="s">
        <v>424</v>
      </c>
      <c r="Q1173" t="s">
        <v>424</v>
      </c>
      <c r="R1173" t="s">
        <v>411</v>
      </c>
      <c r="S1173" t="s">
        <v>411</v>
      </c>
      <c r="T1173" s="1">
        <v>156769.82</v>
      </c>
      <c r="U1173">
        <v>0</v>
      </c>
      <c r="V1173">
        <v>0</v>
      </c>
      <c r="W1173" s="1">
        <v>109134.62</v>
      </c>
      <c r="X1173" s="1">
        <v>41219</v>
      </c>
      <c r="Y1173">
        <v>0</v>
      </c>
      <c r="Z1173" s="1">
        <v>150353.62</v>
      </c>
      <c r="AA1173">
        <v>0</v>
      </c>
      <c r="AB1173">
        <v>0</v>
      </c>
      <c r="AD1173">
        <v>8787722912432</v>
      </c>
      <c r="AE1173" t="s">
        <v>412</v>
      </c>
      <c r="AG1173" s="2">
        <v>45786</v>
      </c>
      <c r="AH1173" s="1">
        <v>2995.17</v>
      </c>
      <c r="AI1173" s="2">
        <v>45775</v>
      </c>
      <c r="AJ1173" s="7">
        <v>2025</v>
      </c>
      <c r="AK1173" s="2">
        <v>45749</v>
      </c>
      <c r="AP1173" t="s">
        <v>813</v>
      </c>
      <c r="AQ1173" t="s">
        <v>1536</v>
      </c>
      <c r="AT1173" s="2">
        <v>46048</v>
      </c>
      <c r="AU1173" s="2">
        <v>46048</v>
      </c>
      <c r="AV1173" t="s">
        <v>414</v>
      </c>
      <c r="AW1173" s="2">
        <v>45734</v>
      </c>
      <c r="AX1173">
        <v>35602</v>
      </c>
      <c r="AY1173" s="1">
        <v>196153.62</v>
      </c>
      <c r="BA1173" t="s">
        <v>4819</v>
      </c>
      <c r="BB1173">
        <v>35602</v>
      </c>
      <c r="BD1173" t="s">
        <v>1681</v>
      </c>
      <c r="BE1173" t="s">
        <v>513</v>
      </c>
      <c r="BF1173">
        <v>5561992819602</v>
      </c>
      <c r="BG1173" t="s">
        <v>7724</v>
      </c>
      <c r="BH1173">
        <v>72300000</v>
      </c>
      <c r="BI1173" t="s">
        <v>7725</v>
      </c>
      <c r="BJ1173" t="s">
        <v>7726</v>
      </c>
      <c r="BL1173" s="1">
        <v>2100</v>
      </c>
      <c r="BQ1173">
        <v>3885</v>
      </c>
      <c r="BR1173">
        <v>6311</v>
      </c>
      <c r="BS1173" t="s">
        <v>440</v>
      </c>
      <c r="BT1173" s="2">
        <v>45745</v>
      </c>
      <c r="BU1173">
        <v>900</v>
      </c>
      <c r="BW1173" t="s">
        <v>422</v>
      </c>
      <c r="BX1173" s="2">
        <v>45782</v>
      </c>
      <c r="BY1173" t="s">
        <v>7727</v>
      </c>
      <c r="BZ1173" s="2">
        <v>45745</v>
      </c>
      <c r="CA1173" s="2">
        <v>45779</v>
      </c>
      <c r="CB1173" t="s">
        <v>7728</v>
      </c>
      <c r="CC1173" s="2">
        <v>45749</v>
      </c>
      <c r="CD1173" t="s">
        <v>424</v>
      </c>
      <c r="CE1173">
        <v>38965</v>
      </c>
      <c r="CF1173" s="2">
        <v>45745</v>
      </c>
      <c r="CJ1173" s="2">
        <v>45777</v>
      </c>
      <c r="CL1173" s="2">
        <v>45745</v>
      </c>
      <c r="CM1173" s="2">
        <v>45782</v>
      </c>
      <c r="CN1173" s="2">
        <v>45749</v>
      </c>
      <c r="CO1173" s="2">
        <v>45809</v>
      </c>
      <c r="CP1173" s="2">
        <v>45776</v>
      </c>
      <c r="CR1173" s="2">
        <v>45750</v>
      </c>
      <c r="CS1173" s="2">
        <v>45772</v>
      </c>
      <c r="CU1173" s="2">
        <v>45776</v>
      </c>
      <c r="CV1173" s="2">
        <v>45826</v>
      </c>
      <c r="CW1173" s="2">
        <v>45772</v>
      </c>
      <c r="CX1173" s="2">
        <v>45782</v>
      </c>
      <c r="CY1173" t="s">
        <v>424</v>
      </c>
      <c r="DD1173" s="2">
        <v>45779</v>
      </c>
      <c r="DF1173" s="2">
        <v>45786</v>
      </c>
      <c r="DI1173" s="2">
        <v>45791</v>
      </c>
      <c r="DJ1173" s="2">
        <v>45764</v>
      </c>
      <c r="DK1173" s="2">
        <v>45828</v>
      </c>
      <c r="DL1173" s="2">
        <v>45849</v>
      </c>
      <c r="DM1173" s="2">
        <v>45855</v>
      </c>
      <c r="DN1173" s="2">
        <v>46030</v>
      </c>
      <c r="DO1173" s="2">
        <v>45772</v>
      </c>
      <c r="DP1173" s="2">
        <v>46030</v>
      </c>
      <c r="DY1173">
        <v>38919</v>
      </c>
      <c r="EE1173" s="1">
        <v>4305.57</v>
      </c>
      <c r="EF1173" t="s">
        <v>2634</v>
      </c>
      <c r="EG1173" t="s">
        <v>1640</v>
      </c>
      <c r="EH1173" t="s">
        <v>3373</v>
      </c>
      <c r="EI1173" t="s">
        <v>3282</v>
      </c>
      <c r="EJ1173" t="s">
        <v>4126</v>
      </c>
      <c r="EK1173" t="s">
        <v>1591</v>
      </c>
    </row>
    <row r="1174" spans="1:141" hidden="1" x14ac:dyDescent="0.35">
      <c r="A1174">
        <v>4353</v>
      </c>
      <c r="B1174" t="s">
        <v>1352</v>
      </c>
      <c r="C1174">
        <v>5364</v>
      </c>
      <c r="D1174" t="s">
        <v>833</v>
      </c>
      <c r="E1174" t="s">
        <v>834</v>
      </c>
      <c r="F1174" t="s">
        <v>442</v>
      </c>
      <c r="G1174">
        <v>202</v>
      </c>
      <c r="H1174" t="s">
        <v>474</v>
      </c>
      <c r="I1174" t="s">
        <v>7729</v>
      </c>
      <c r="J1174" t="s">
        <v>7730</v>
      </c>
      <c r="K1174" t="s">
        <v>44</v>
      </c>
      <c r="L1174" t="s">
        <v>124</v>
      </c>
      <c r="M1174" t="s">
        <v>411</v>
      </c>
      <c r="N1174" t="s">
        <v>411</v>
      </c>
      <c r="O1174" t="s">
        <v>411</v>
      </c>
      <c r="P1174" t="s">
        <v>424</v>
      </c>
      <c r="Q1174" t="s">
        <v>424</v>
      </c>
      <c r="R1174" t="s">
        <v>411</v>
      </c>
      <c r="S1174" t="s">
        <v>411</v>
      </c>
      <c r="T1174" s="1">
        <v>155852.71</v>
      </c>
      <c r="U1174">
        <v>564.5</v>
      </c>
      <c r="V1174">
        <v>0</v>
      </c>
      <c r="W1174" s="1">
        <v>110498.61</v>
      </c>
      <c r="X1174" s="1">
        <v>45356</v>
      </c>
      <c r="Y1174">
        <v>0</v>
      </c>
      <c r="Z1174" s="1">
        <v>155854.60999999999</v>
      </c>
      <c r="AA1174">
        <v>0</v>
      </c>
      <c r="AB1174">
        <v>0</v>
      </c>
      <c r="AD1174">
        <v>8787722933111</v>
      </c>
      <c r="AE1174" t="s">
        <v>412</v>
      </c>
      <c r="AG1174" s="2">
        <v>45777</v>
      </c>
      <c r="AH1174" s="1">
        <v>2989.48</v>
      </c>
      <c r="AI1174" s="2">
        <v>45754</v>
      </c>
      <c r="AJ1174" s="7">
        <v>2025</v>
      </c>
      <c r="AK1174" s="2">
        <v>45749</v>
      </c>
      <c r="AP1174" t="s">
        <v>413</v>
      </c>
      <c r="AT1174" s="2">
        <v>45777</v>
      </c>
      <c r="AU1174" s="2">
        <v>45978</v>
      </c>
      <c r="AV1174" t="s">
        <v>414</v>
      </c>
      <c r="AW1174" s="2">
        <v>45745</v>
      </c>
      <c r="AX1174">
        <v>35603</v>
      </c>
      <c r="AY1174" s="1">
        <v>207532.71</v>
      </c>
      <c r="BA1174" t="s">
        <v>837</v>
      </c>
      <c r="BB1174">
        <v>35603</v>
      </c>
      <c r="BD1174" t="s">
        <v>478</v>
      </c>
      <c r="BE1174" t="s">
        <v>417</v>
      </c>
      <c r="BF1174">
        <v>5561996563056</v>
      </c>
      <c r="BG1174" t="s">
        <v>7731</v>
      </c>
      <c r="BH1174">
        <v>72927087</v>
      </c>
      <c r="BI1174" t="s">
        <v>4281</v>
      </c>
      <c r="BJ1174" t="s">
        <v>7732</v>
      </c>
      <c r="BL1174" s="1">
        <v>1881.67</v>
      </c>
      <c r="BM1174" s="2">
        <v>45924</v>
      </c>
      <c r="BQ1174">
        <v>3462</v>
      </c>
      <c r="BR1174">
        <v>6554</v>
      </c>
      <c r="BS1174" t="s">
        <v>5897</v>
      </c>
      <c r="BT1174" s="2">
        <v>45745</v>
      </c>
      <c r="BU1174">
        <v>891.23</v>
      </c>
      <c r="BV1174" s="2">
        <v>45756</v>
      </c>
      <c r="BX1174" s="2">
        <v>45761</v>
      </c>
      <c r="BY1174" t="s">
        <v>7733</v>
      </c>
      <c r="BZ1174" s="2">
        <v>45745</v>
      </c>
      <c r="CA1174" s="2">
        <v>45756</v>
      </c>
      <c r="CB1174" t="s">
        <v>7734</v>
      </c>
      <c r="CC1174" s="2">
        <v>45748</v>
      </c>
      <c r="CD1174" t="s">
        <v>424</v>
      </c>
      <c r="CE1174">
        <v>39491</v>
      </c>
      <c r="CF1174" s="2">
        <v>45745</v>
      </c>
      <c r="CJ1174" s="2">
        <v>45757</v>
      </c>
      <c r="CL1174" s="2">
        <v>45745</v>
      </c>
      <c r="CM1174" s="2">
        <v>45771</v>
      </c>
      <c r="CN1174" s="2">
        <v>45748</v>
      </c>
      <c r="CO1174" s="2">
        <v>45796</v>
      </c>
      <c r="CP1174" s="2">
        <v>45754</v>
      </c>
      <c r="CR1174" s="2">
        <v>45755</v>
      </c>
      <c r="CS1174" s="2">
        <v>45751</v>
      </c>
      <c r="CU1174" s="2">
        <v>45756</v>
      </c>
      <c r="CV1174" s="2">
        <v>45811</v>
      </c>
      <c r="CW1174" s="2">
        <v>45751</v>
      </c>
      <c r="CX1174" s="2">
        <v>45776</v>
      </c>
      <c r="CY1174" t="s">
        <v>424</v>
      </c>
      <c r="DD1174" s="2">
        <v>45750</v>
      </c>
      <c r="DF1174" s="2">
        <v>45777</v>
      </c>
      <c r="DI1174" s="2">
        <v>45777</v>
      </c>
      <c r="DJ1174" s="2">
        <v>45749</v>
      </c>
      <c r="DK1174" s="2">
        <v>45852</v>
      </c>
      <c r="DO1174" s="2">
        <v>45751</v>
      </c>
      <c r="DY1174">
        <v>39504</v>
      </c>
      <c r="EA1174" t="s">
        <v>7735</v>
      </c>
      <c r="EB1174" t="s">
        <v>7736</v>
      </c>
      <c r="EE1174" s="1">
        <v>4105.57</v>
      </c>
      <c r="EF1174" t="s">
        <v>2634</v>
      </c>
      <c r="EG1174" t="s">
        <v>1640</v>
      </c>
      <c r="EH1174" t="s">
        <v>4422</v>
      </c>
      <c r="EI1174" t="s">
        <v>3282</v>
      </c>
      <c r="EJ1174" t="s">
        <v>4126</v>
      </c>
      <c r="EK1174" t="s">
        <v>1591</v>
      </c>
    </row>
    <row r="1175" spans="1:141" hidden="1" x14ac:dyDescent="0.35">
      <c r="A1175">
        <v>4354</v>
      </c>
      <c r="B1175" t="s">
        <v>404</v>
      </c>
      <c r="C1175">
        <v>5366</v>
      </c>
      <c r="D1175" t="s">
        <v>4816</v>
      </c>
      <c r="E1175" t="s">
        <v>834</v>
      </c>
      <c r="F1175" t="s">
        <v>461</v>
      </c>
      <c r="G1175">
        <v>4</v>
      </c>
      <c r="H1175" t="s">
        <v>474</v>
      </c>
      <c r="I1175" t="s">
        <v>7737</v>
      </c>
      <c r="J1175" t="s">
        <v>7738</v>
      </c>
      <c r="K1175" t="s">
        <v>44</v>
      </c>
      <c r="L1175" t="s">
        <v>124</v>
      </c>
      <c r="M1175" t="s">
        <v>411</v>
      </c>
      <c r="N1175" t="s">
        <v>411</v>
      </c>
      <c r="O1175" t="s">
        <v>411</v>
      </c>
      <c r="P1175" t="s">
        <v>424</v>
      </c>
      <c r="Q1175" t="s">
        <v>424</v>
      </c>
      <c r="R1175" t="s">
        <v>411</v>
      </c>
      <c r="S1175" t="s">
        <v>411</v>
      </c>
      <c r="T1175" s="1">
        <v>153318.87</v>
      </c>
      <c r="U1175">
        <v>525</v>
      </c>
      <c r="V1175">
        <v>0</v>
      </c>
      <c r="W1175" s="1">
        <v>102488.96000000001</v>
      </c>
      <c r="X1175" s="1">
        <v>50831</v>
      </c>
      <c r="Y1175">
        <v>0</v>
      </c>
      <c r="Z1175" s="1">
        <v>153319.96</v>
      </c>
      <c r="AA1175">
        <v>0</v>
      </c>
      <c r="AB1175">
        <v>0</v>
      </c>
      <c r="AD1175">
        <v>8787722949638</v>
      </c>
      <c r="AE1175" t="s">
        <v>412</v>
      </c>
      <c r="AG1175" s="2">
        <v>45770</v>
      </c>
      <c r="AH1175" s="1">
        <v>2995.17</v>
      </c>
      <c r="AI1175" s="2">
        <v>45757</v>
      </c>
      <c r="AJ1175" s="7">
        <v>2025</v>
      </c>
      <c r="AK1175" s="2">
        <v>45749</v>
      </c>
      <c r="AP1175" t="s">
        <v>413</v>
      </c>
      <c r="AT1175" s="2">
        <v>46048</v>
      </c>
      <c r="AU1175" s="2">
        <v>46048</v>
      </c>
      <c r="AV1175" t="s">
        <v>414</v>
      </c>
      <c r="AW1175" s="2">
        <v>45745</v>
      </c>
      <c r="AX1175">
        <v>35604</v>
      </c>
      <c r="AY1175" s="1">
        <v>207020.87</v>
      </c>
      <c r="BA1175" t="s">
        <v>4819</v>
      </c>
      <c r="BB1175">
        <v>35604</v>
      </c>
      <c r="BD1175" t="s">
        <v>478</v>
      </c>
      <c r="BE1175" t="s">
        <v>417</v>
      </c>
      <c r="BF1175">
        <v>5561990005949</v>
      </c>
      <c r="BG1175" t="s">
        <v>7739</v>
      </c>
      <c r="BH1175">
        <v>72910000</v>
      </c>
      <c r="BI1175" t="s">
        <v>1553</v>
      </c>
      <c r="BJ1175" t="s">
        <v>7740</v>
      </c>
      <c r="BL1175" s="1">
        <v>1800</v>
      </c>
      <c r="BQ1175">
        <v>3894</v>
      </c>
      <c r="BR1175">
        <v>6555</v>
      </c>
      <c r="BS1175" t="s">
        <v>3498</v>
      </c>
      <c r="BT1175" s="2">
        <v>45745</v>
      </c>
      <c r="BU1175">
        <v>900.13</v>
      </c>
      <c r="BV1175" s="2">
        <v>45764</v>
      </c>
      <c r="BW1175" t="s">
        <v>422</v>
      </c>
      <c r="BX1175" s="2">
        <v>45762</v>
      </c>
      <c r="BY1175" t="s">
        <v>7741</v>
      </c>
      <c r="BZ1175" s="2">
        <v>45745</v>
      </c>
      <c r="CA1175" s="2">
        <v>45761</v>
      </c>
      <c r="CB1175" t="s">
        <v>7742</v>
      </c>
      <c r="CC1175" s="2">
        <v>45749</v>
      </c>
      <c r="CD1175" t="s">
        <v>424</v>
      </c>
      <c r="CE1175">
        <v>38800</v>
      </c>
      <c r="CF1175" s="2">
        <v>45745</v>
      </c>
      <c r="CJ1175" s="2">
        <v>45763</v>
      </c>
      <c r="CL1175" s="2">
        <v>45745</v>
      </c>
      <c r="CM1175" s="2">
        <v>45763</v>
      </c>
      <c r="CN1175" s="2">
        <v>45749</v>
      </c>
      <c r="CO1175" s="2">
        <v>45809</v>
      </c>
      <c r="CP1175" s="2">
        <v>45761</v>
      </c>
      <c r="CR1175" s="2">
        <v>45751</v>
      </c>
      <c r="CS1175" s="2">
        <v>45754</v>
      </c>
      <c r="CU1175" s="2">
        <v>45761</v>
      </c>
      <c r="CV1175" s="2">
        <v>45826</v>
      </c>
      <c r="CW1175" s="2">
        <v>45754</v>
      </c>
      <c r="CX1175" s="2">
        <v>45769</v>
      </c>
      <c r="CY1175" t="s">
        <v>424</v>
      </c>
      <c r="DD1175" s="2">
        <v>45749</v>
      </c>
      <c r="DF1175" s="2">
        <v>45769</v>
      </c>
      <c r="DI1175" s="2">
        <v>45771</v>
      </c>
      <c r="DJ1175" s="2">
        <v>45749</v>
      </c>
      <c r="DK1175" s="2">
        <v>45828</v>
      </c>
      <c r="DL1175" s="2">
        <v>45849</v>
      </c>
      <c r="DM1175" s="2">
        <v>45855</v>
      </c>
      <c r="DN1175" s="2">
        <v>46030</v>
      </c>
      <c r="DO1175" s="2">
        <v>45754</v>
      </c>
      <c r="DP1175" s="2">
        <v>46030</v>
      </c>
      <c r="DY1175">
        <v>38810</v>
      </c>
      <c r="DZ1175" t="s">
        <v>424</v>
      </c>
      <c r="EE1175" s="1">
        <v>4005</v>
      </c>
      <c r="EF1175" t="s">
        <v>2634</v>
      </c>
      <c r="EG1175" t="s">
        <v>1640</v>
      </c>
      <c r="EH1175" t="s">
        <v>3373</v>
      </c>
      <c r="EI1175" t="s">
        <v>3282</v>
      </c>
      <c r="EJ1175" t="s">
        <v>4126</v>
      </c>
      <c r="EK1175" t="s">
        <v>1591</v>
      </c>
    </row>
    <row r="1176" spans="1:141" hidden="1" x14ac:dyDescent="0.35">
      <c r="A1176">
        <v>4355</v>
      </c>
      <c r="B1176" t="s">
        <v>404</v>
      </c>
      <c r="C1176">
        <v>5373</v>
      </c>
      <c r="D1176" t="s">
        <v>5000</v>
      </c>
      <c r="E1176" t="s">
        <v>834</v>
      </c>
      <c r="F1176" t="s">
        <v>434</v>
      </c>
      <c r="G1176">
        <v>3</v>
      </c>
      <c r="H1176" t="s">
        <v>408</v>
      </c>
      <c r="I1176" t="s">
        <v>7743</v>
      </c>
      <c r="J1176" t="s">
        <v>7744</v>
      </c>
      <c r="K1176" t="s">
        <v>22</v>
      </c>
      <c r="L1176" t="s">
        <v>21</v>
      </c>
      <c r="M1176" t="s">
        <v>411</v>
      </c>
      <c r="N1176" t="s">
        <v>411</v>
      </c>
      <c r="O1176" t="s">
        <v>411</v>
      </c>
      <c r="P1176" t="s">
        <v>411</v>
      </c>
      <c r="Q1176" t="s">
        <v>411</v>
      </c>
      <c r="R1176" t="s">
        <v>411</v>
      </c>
      <c r="S1176" t="s">
        <v>411</v>
      </c>
      <c r="T1176" s="1">
        <v>164200</v>
      </c>
      <c r="U1176">
        <v>722.33</v>
      </c>
      <c r="V1176">
        <v>0</v>
      </c>
      <c r="W1176" s="1">
        <v>137928.6</v>
      </c>
      <c r="X1176" s="1">
        <v>19984</v>
      </c>
      <c r="Y1176">
        <v>0</v>
      </c>
      <c r="Z1176" s="1">
        <v>157912.6</v>
      </c>
      <c r="AA1176">
        <v>0</v>
      </c>
      <c r="AB1176">
        <v>0</v>
      </c>
      <c r="AD1176">
        <v>8787722981582</v>
      </c>
      <c r="AE1176" t="s">
        <v>412</v>
      </c>
      <c r="AG1176" s="2">
        <v>45783</v>
      </c>
      <c r="AH1176" s="1">
        <v>3042.04</v>
      </c>
      <c r="AI1176" s="2">
        <v>45757</v>
      </c>
      <c r="AJ1176" s="7">
        <v>2025</v>
      </c>
      <c r="AK1176" s="2">
        <v>45750</v>
      </c>
      <c r="AP1176" t="s">
        <v>413</v>
      </c>
      <c r="AT1176" s="2">
        <v>46097</v>
      </c>
      <c r="AU1176" s="2">
        <v>46097</v>
      </c>
      <c r="AV1176" t="s">
        <v>414</v>
      </c>
      <c r="AW1176" s="2">
        <v>45751</v>
      </c>
      <c r="AX1176">
        <v>35622</v>
      </c>
      <c r="AY1176" s="1">
        <v>234999.28</v>
      </c>
      <c r="BA1176" t="s">
        <v>5003</v>
      </c>
      <c r="BB1176">
        <v>35622</v>
      </c>
      <c r="BC1176" t="s">
        <v>7745</v>
      </c>
      <c r="BD1176" t="s">
        <v>416</v>
      </c>
      <c r="BE1176" t="s">
        <v>417</v>
      </c>
      <c r="BF1176">
        <v>5561998015142</v>
      </c>
      <c r="BG1176" t="s">
        <v>7746</v>
      </c>
      <c r="BH1176">
        <v>73808730</v>
      </c>
      <c r="BI1176" t="s">
        <v>746</v>
      </c>
      <c r="BJ1176" t="s">
        <v>7747</v>
      </c>
      <c r="BL1176" s="1">
        <v>2407.7600000000002</v>
      </c>
      <c r="BM1176" s="2">
        <v>45927</v>
      </c>
      <c r="BQ1176">
        <v>4165</v>
      </c>
      <c r="BR1176">
        <v>6556</v>
      </c>
      <c r="BS1176" t="s">
        <v>449</v>
      </c>
      <c r="BT1176" s="2">
        <v>45754</v>
      </c>
      <c r="BU1176">
        <v>897.48</v>
      </c>
      <c r="BW1176" t="s">
        <v>422</v>
      </c>
      <c r="BY1176" t="s">
        <v>7748</v>
      </c>
      <c r="BZ1176" s="2">
        <v>45754</v>
      </c>
      <c r="CA1176" s="2">
        <v>45757</v>
      </c>
      <c r="CC1176" s="2">
        <v>45750</v>
      </c>
      <c r="CD1176" t="s">
        <v>424</v>
      </c>
      <c r="CE1176">
        <v>1139</v>
      </c>
      <c r="CF1176" s="2">
        <v>45754</v>
      </c>
      <c r="CJ1176" s="2">
        <v>45775</v>
      </c>
      <c r="CL1176" s="2">
        <v>45754</v>
      </c>
      <c r="CM1176" s="2">
        <v>45775</v>
      </c>
      <c r="CN1176" s="2">
        <v>45750</v>
      </c>
      <c r="CO1176" s="2">
        <v>45810</v>
      </c>
      <c r="CP1176" s="2">
        <v>45758</v>
      </c>
      <c r="CR1176" s="2">
        <v>45751</v>
      </c>
      <c r="CS1176" s="2">
        <v>45756</v>
      </c>
      <c r="CU1176" s="2">
        <v>45763</v>
      </c>
      <c r="CV1176" s="2">
        <v>45838</v>
      </c>
      <c r="CW1176" s="2">
        <v>45756</v>
      </c>
      <c r="CY1176" t="s">
        <v>424</v>
      </c>
      <c r="DB1176" s="2">
        <v>45756</v>
      </c>
      <c r="DD1176" s="2">
        <v>45763</v>
      </c>
      <c r="DE1176" s="2">
        <v>45756</v>
      </c>
      <c r="DF1176" s="2">
        <v>45783</v>
      </c>
      <c r="DI1176" s="2">
        <v>45784</v>
      </c>
      <c r="DJ1176" s="2">
        <v>45751</v>
      </c>
      <c r="DK1176" s="2">
        <v>45839</v>
      </c>
      <c r="DL1176" s="2">
        <v>45889</v>
      </c>
      <c r="DM1176" s="2">
        <v>45918</v>
      </c>
      <c r="DN1176" s="2">
        <v>46084</v>
      </c>
      <c r="DO1176" s="2">
        <v>45756</v>
      </c>
      <c r="DP1176" s="2">
        <v>46084</v>
      </c>
      <c r="DY1176">
        <v>1194</v>
      </c>
      <c r="EE1176" s="1">
        <v>2042.9</v>
      </c>
      <c r="EG1176" t="s">
        <v>1640</v>
      </c>
      <c r="EK1176" t="s">
        <v>1591</v>
      </c>
    </row>
    <row r="1177" spans="1:141" hidden="1" x14ac:dyDescent="0.35">
      <c r="A1177">
        <v>4356</v>
      </c>
      <c r="B1177" t="s">
        <v>404</v>
      </c>
      <c r="C1177">
        <v>5375</v>
      </c>
      <c r="D1177" t="s">
        <v>5000</v>
      </c>
      <c r="E1177" t="s">
        <v>834</v>
      </c>
      <c r="F1177" t="s">
        <v>492</v>
      </c>
      <c r="G1177">
        <v>4</v>
      </c>
      <c r="H1177" t="s">
        <v>408</v>
      </c>
      <c r="I1177" t="s">
        <v>7749</v>
      </c>
      <c r="J1177" t="s">
        <v>7750</v>
      </c>
      <c r="K1177" t="s">
        <v>14</v>
      </c>
      <c r="L1177" t="s">
        <v>13</v>
      </c>
      <c r="M1177" t="s">
        <v>411</v>
      </c>
      <c r="N1177" t="s">
        <v>411</v>
      </c>
      <c r="O1177" t="s">
        <v>411</v>
      </c>
      <c r="P1177" t="s">
        <v>411</v>
      </c>
      <c r="Q1177" t="s">
        <v>411</v>
      </c>
      <c r="R1177" t="s">
        <v>411</v>
      </c>
      <c r="S1177" t="s">
        <v>411</v>
      </c>
      <c r="T1177" s="1">
        <v>162819.56</v>
      </c>
      <c r="U1177">
        <v>0</v>
      </c>
      <c r="V1177">
        <v>0</v>
      </c>
      <c r="W1177">
        <v>0</v>
      </c>
      <c r="X1177">
        <v>0</v>
      </c>
      <c r="Y1177">
        <v>0</v>
      </c>
      <c r="Z1177">
        <v>0</v>
      </c>
      <c r="AA1177">
        <v>0</v>
      </c>
      <c r="AB1177">
        <v>0</v>
      </c>
      <c r="AE1177" t="s">
        <v>412</v>
      </c>
      <c r="AG1177" s="2">
        <v>45804</v>
      </c>
      <c r="AH1177" s="1">
        <v>3042.03</v>
      </c>
      <c r="AI1177" s="2">
        <v>45756</v>
      </c>
      <c r="AJ1177" s="7">
        <v>2025</v>
      </c>
      <c r="AK1177" s="2">
        <v>45751</v>
      </c>
      <c r="AP1177" t="s">
        <v>3839</v>
      </c>
      <c r="AT1177" s="2">
        <v>45944</v>
      </c>
      <c r="AU1177" s="2">
        <v>45944</v>
      </c>
      <c r="AV1177" t="s">
        <v>414</v>
      </c>
      <c r="AW1177" s="2">
        <v>45751</v>
      </c>
      <c r="AX1177">
        <v>35633</v>
      </c>
      <c r="AY1177" s="1">
        <v>225427.24</v>
      </c>
      <c r="BA1177" t="s">
        <v>5003</v>
      </c>
      <c r="BB1177">
        <v>35633</v>
      </c>
      <c r="BC1177" t="s">
        <v>7751</v>
      </c>
      <c r="BF1177">
        <v>5538998318758</v>
      </c>
      <c r="BG1177" t="s">
        <v>7752</v>
      </c>
      <c r="BH1177">
        <v>73800000</v>
      </c>
      <c r="BI1177" t="s">
        <v>7753</v>
      </c>
      <c r="BJ1177" t="s">
        <v>7754</v>
      </c>
      <c r="BL1177" s="1">
        <v>2550</v>
      </c>
      <c r="BQ1177">
        <v>4182</v>
      </c>
      <c r="BR1177">
        <v>6557</v>
      </c>
      <c r="BS1177" t="s">
        <v>449</v>
      </c>
      <c r="BT1177" s="2">
        <v>45754</v>
      </c>
      <c r="BU1177">
        <v>890</v>
      </c>
      <c r="BW1177" t="s">
        <v>422</v>
      </c>
      <c r="BY1177" t="s">
        <v>7755</v>
      </c>
      <c r="BZ1177" s="2">
        <v>45754</v>
      </c>
      <c r="CA1177" s="2">
        <v>45758</v>
      </c>
      <c r="CC1177" s="2">
        <v>45751</v>
      </c>
      <c r="CD1177" t="s">
        <v>424</v>
      </c>
      <c r="CE1177" t="s">
        <v>7756</v>
      </c>
      <c r="CF1177" s="2">
        <v>45754</v>
      </c>
      <c r="CJ1177" s="2">
        <v>45775</v>
      </c>
      <c r="CL1177" s="2">
        <v>45754</v>
      </c>
      <c r="CM1177" s="2">
        <v>45775</v>
      </c>
      <c r="CN1177" s="2">
        <v>45751</v>
      </c>
      <c r="CO1177" s="2">
        <v>45810</v>
      </c>
      <c r="CP1177" s="2">
        <v>45758</v>
      </c>
      <c r="CR1177" s="2">
        <v>45755</v>
      </c>
      <c r="CS1177" s="2">
        <v>45755</v>
      </c>
      <c r="CU1177" s="2">
        <v>45763</v>
      </c>
      <c r="CV1177" s="2">
        <v>45838</v>
      </c>
      <c r="CW1177" s="2">
        <v>45755</v>
      </c>
      <c r="CY1177" t="s">
        <v>424</v>
      </c>
      <c r="CZ1177" s="2">
        <v>45784</v>
      </c>
      <c r="DC1177" s="2">
        <v>45803</v>
      </c>
      <c r="DD1177" s="2">
        <v>45761</v>
      </c>
      <c r="DI1177" s="2">
        <v>45806</v>
      </c>
      <c r="DJ1177" s="2">
        <v>45751</v>
      </c>
      <c r="DK1177" s="2">
        <v>45839</v>
      </c>
      <c r="DL1177" s="2">
        <v>45858</v>
      </c>
      <c r="DM1177" s="2">
        <v>45862</v>
      </c>
      <c r="DN1177" s="2">
        <v>45881</v>
      </c>
      <c r="DO1177" s="2">
        <v>45755</v>
      </c>
      <c r="DP1177" s="2">
        <v>45889</v>
      </c>
      <c r="DY1177">
        <v>1196</v>
      </c>
      <c r="EA1177" t="s">
        <v>7757</v>
      </c>
      <c r="EE1177" s="1">
        <v>2013.12</v>
      </c>
      <c r="EG1177" t="s">
        <v>1640</v>
      </c>
      <c r="EK1177" t="s">
        <v>1591</v>
      </c>
    </row>
    <row r="1178" spans="1:141" hidden="1" x14ac:dyDescent="0.35">
      <c r="A1178">
        <v>4357</v>
      </c>
      <c r="B1178" t="s">
        <v>404</v>
      </c>
      <c r="C1178">
        <v>5376</v>
      </c>
      <c r="D1178" t="s">
        <v>5000</v>
      </c>
      <c r="E1178" t="s">
        <v>834</v>
      </c>
      <c r="F1178" t="s">
        <v>407</v>
      </c>
      <c r="G1178">
        <v>103</v>
      </c>
      <c r="H1178" t="s">
        <v>408</v>
      </c>
      <c r="I1178" t="s">
        <v>7758</v>
      </c>
      <c r="J1178" t="s">
        <v>7759</v>
      </c>
      <c r="K1178" t="s">
        <v>14</v>
      </c>
      <c r="L1178" t="s">
        <v>42</v>
      </c>
      <c r="M1178" t="s">
        <v>411</v>
      </c>
      <c r="N1178" t="s">
        <v>411</v>
      </c>
      <c r="O1178" t="s">
        <v>411</v>
      </c>
      <c r="P1178" t="s">
        <v>411</v>
      </c>
      <c r="Q1178" t="s">
        <v>411</v>
      </c>
      <c r="R1178" t="s">
        <v>411</v>
      </c>
      <c r="S1178" t="s">
        <v>411</v>
      </c>
      <c r="T1178" s="1">
        <v>158745.66</v>
      </c>
      <c r="U1178">
        <v>0</v>
      </c>
      <c r="V1178">
        <v>0</v>
      </c>
      <c r="W1178">
        <v>0</v>
      </c>
      <c r="X1178">
        <v>0</v>
      </c>
      <c r="Y1178">
        <v>0</v>
      </c>
      <c r="Z1178">
        <v>0</v>
      </c>
      <c r="AA1178">
        <v>0</v>
      </c>
      <c r="AB1178">
        <v>0</v>
      </c>
      <c r="AE1178" t="s">
        <v>412</v>
      </c>
      <c r="AG1178" s="2">
        <v>45790</v>
      </c>
      <c r="AH1178" s="1">
        <v>3042.04</v>
      </c>
      <c r="AI1178" s="2">
        <v>45758</v>
      </c>
      <c r="AJ1178" s="7">
        <v>2025</v>
      </c>
      <c r="AK1178" s="2">
        <v>45754</v>
      </c>
      <c r="AP1178" t="s">
        <v>3839</v>
      </c>
      <c r="AT1178" s="2">
        <v>45944</v>
      </c>
      <c r="AU1178" s="2">
        <v>45944</v>
      </c>
      <c r="AV1178" t="s">
        <v>414</v>
      </c>
      <c r="AW1178" s="2">
        <v>45755</v>
      </c>
      <c r="AX1178">
        <v>35676</v>
      </c>
      <c r="AY1178" s="1">
        <v>229928.62</v>
      </c>
      <c r="BA1178" t="s">
        <v>5003</v>
      </c>
      <c r="BB1178">
        <v>35676</v>
      </c>
      <c r="BC1178" t="s">
        <v>7760</v>
      </c>
      <c r="BD1178" t="s">
        <v>416</v>
      </c>
      <c r="BE1178" t="s">
        <v>417</v>
      </c>
      <c r="BF1178">
        <v>5561999257409</v>
      </c>
      <c r="BG1178" t="s">
        <v>7761</v>
      </c>
      <c r="BH1178">
        <v>73808305</v>
      </c>
      <c r="BI1178" t="s">
        <v>438</v>
      </c>
      <c r="BJ1178" t="s">
        <v>7762</v>
      </c>
      <c r="BL1178" s="1">
        <v>2630</v>
      </c>
      <c r="BQ1178">
        <v>4157</v>
      </c>
      <c r="BR1178">
        <v>6558</v>
      </c>
      <c r="BS1178" t="s">
        <v>449</v>
      </c>
      <c r="BT1178" s="2">
        <v>45755</v>
      </c>
      <c r="BU1178">
        <v>878.9</v>
      </c>
      <c r="BW1178" t="s">
        <v>422</v>
      </c>
      <c r="BY1178" t="s">
        <v>7763</v>
      </c>
      <c r="BZ1178" s="2">
        <v>45756</v>
      </c>
      <c r="CA1178" s="2">
        <v>45763</v>
      </c>
      <c r="CC1178" s="2">
        <v>45755</v>
      </c>
      <c r="CD1178" t="s">
        <v>424</v>
      </c>
      <c r="CE1178" t="s">
        <v>7764</v>
      </c>
      <c r="CF1178" s="2">
        <v>45756</v>
      </c>
      <c r="CJ1178" s="2">
        <v>45783</v>
      </c>
      <c r="CL1178" s="2">
        <v>45756</v>
      </c>
      <c r="CM1178" s="2">
        <v>45784</v>
      </c>
      <c r="CN1178" s="2">
        <v>45755</v>
      </c>
      <c r="CO1178" s="2">
        <v>45810</v>
      </c>
      <c r="CP1178" s="2">
        <v>45770</v>
      </c>
      <c r="CR1178" s="2">
        <v>45756</v>
      </c>
      <c r="CS1178" s="2">
        <v>45756</v>
      </c>
      <c r="CU1178" s="2">
        <v>45777</v>
      </c>
      <c r="CV1178" s="2">
        <v>45838</v>
      </c>
      <c r="CW1178" s="2">
        <v>45756</v>
      </c>
      <c r="CY1178" t="s">
        <v>424</v>
      </c>
      <c r="DD1178" s="2">
        <v>45756</v>
      </c>
      <c r="DF1178" s="2">
        <v>45763</v>
      </c>
      <c r="DI1178" s="2">
        <v>45796</v>
      </c>
      <c r="DJ1178" s="2">
        <v>45754</v>
      </c>
      <c r="DK1178" s="2">
        <v>45839</v>
      </c>
      <c r="DL1178" s="2">
        <v>45863</v>
      </c>
      <c r="DM1178" s="2">
        <v>45873</v>
      </c>
      <c r="DN1178" s="2">
        <v>45881</v>
      </c>
      <c r="DO1178" s="2">
        <v>45756</v>
      </c>
      <c r="DP1178" s="2">
        <v>45889</v>
      </c>
      <c r="DY1178">
        <v>1321</v>
      </c>
      <c r="EB1178" t="s">
        <v>7279</v>
      </c>
      <c r="EE1178" s="1">
        <v>2024.4</v>
      </c>
      <c r="EG1178" t="s">
        <v>1640</v>
      </c>
      <c r="EK1178" t="s">
        <v>1591</v>
      </c>
    </row>
    <row r="1179" spans="1:141" hidden="1" x14ac:dyDescent="0.35">
      <c r="A1179">
        <v>4358</v>
      </c>
      <c r="B1179" t="s">
        <v>561</v>
      </c>
      <c r="C1179">
        <v>5146</v>
      </c>
      <c r="D1179" t="s">
        <v>808</v>
      </c>
      <c r="E1179" t="s">
        <v>472</v>
      </c>
      <c r="F1179" t="s">
        <v>2420</v>
      </c>
      <c r="G1179" t="s">
        <v>7765</v>
      </c>
      <c r="H1179" t="s">
        <v>810</v>
      </c>
      <c r="I1179" t="s">
        <v>7766</v>
      </c>
      <c r="J1179" t="s">
        <v>7767</v>
      </c>
      <c r="K1179" t="s">
        <v>32</v>
      </c>
      <c r="L1179" t="s">
        <v>83</v>
      </c>
      <c r="M1179" t="s">
        <v>411</v>
      </c>
      <c r="N1179" t="s">
        <v>411</v>
      </c>
      <c r="O1179" t="s">
        <v>411</v>
      </c>
      <c r="P1179" t="s">
        <v>411</v>
      </c>
      <c r="Q1179" t="s">
        <v>411</v>
      </c>
      <c r="R1179" t="s">
        <v>411</v>
      </c>
      <c r="S1179" t="s">
        <v>411</v>
      </c>
      <c r="T1179" s="1">
        <v>1120000</v>
      </c>
      <c r="U1179">
        <v>0</v>
      </c>
      <c r="V1179">
        <v>0</v>
      </c>
      <c r="W1179">
        <v>0</v>
      </c>
      <c r="X1179">
        <v>0</v>
      </c>
      <c r="Y1179">
        <v>0</v>
      </c>
      <c r="Z1179">
        <v>0</v>
      </c>
      <c r="AA1179">
        <v>0</v>
      </c>
      <c r="AB1179">
        <v>0</v>
      </c>
      <c r="AE1179" t="s">
        <v>412</v>
      </c>
      <c r="AH1179">
        <v>0</v>
      </c>
      <c r="AK1179" s="2">
        <v>45754</v>
      </c>
      <c r="AP1179" t="s">
        <v>413</v>
      </c>
      <c r="AQ1179" t="s">
        <v>5037</v>
      </c>
      <c r="AT1179" s="2">
        <v>45784</v>
      </c>
      <c r="AU1179" s="2">
        <v>45784</v>
      </c>
      <c r="AV1179" t="s">
        <v>4263</v>
      </c>
      <c r="AY1179" s="1">
        <v>1120000</v>
      </c>
      <c r="BA1179" t="s">
        <v>815</v>
      </c>
      <c r="BC1179" t="s">
        <v>7768</v>
      </c>
      <c r="BD1179" t="s">
        <v>738</v>
      </c>
      <c r="BE1179" t="s">
        <v>513</v>
      </c>
      <c r="BF1179">
        <v>5561993984686</v>
      </c>
      <c r="BG1179" t="s">
        <v>7769</v>
      </c>
      <c r="BH1179">
        <v>71215600</v>
      </c>
      <c r="BI1179" t="s">
        <v>1585</v>
      </c>
      <c r="BJ1179" t="s">
        <v>7770</v>
      </c>
      <c r="BL1179" s="1">
        <v>20000</v>
      </c>
      <c r="BO1179" t="s">
        <v>7771</v>
      </c>
      <c r="BP1179" t="s">
        <v>7772</v>
      </c>
      <c r="BR1179">
        <v>6629</v>
      </c>
    </row>
    <row r="1180" spans="1:141" hidden="1" x14ac:dyDescent="0.35">
      <c r="A1180">
        <v>4359</v>
      </c>
      <c r="B1180" t="s">
        <v>1352</v>
      </c>
      <c r="C1180">
        <v>5380</v>
      </c>
      <c r="D1180" t="s">
        <v>833</v>
      </c>
      <c r="E1180" t="s">
        <v>834</v>
      </c>
      <c r="F1180" t="s">
        <v>451</v>
      </c>
      <c r="G1180">
        <v>201</v>
      </c>
      <c r="H1180" t="s">
        <v>474</v>
      </c>
      <c r="I1180" t="s">
        <v>7773</v>
      </c>
      <c r="J1180" t="s">
        <v>7774</v>
      </c>
      <c r="K1180" t="s">
        <v>19</v>
      </c>
      <c r="L1180" t="s">
        <v>90</v>
      </c>
      <c r="M1180" t="s">
        <v>411</v>
      </c>
      <c r="N1180" t="s">
        <v>411</v>
      </c>
      <c r="O1180" t="s">
        <v>411</v>
      </c>
      <c r="P1180" t="s">
        <v>424</v>
      </c>
      <c r="Q1180" t="s">
        <v>424</v>
      </c>
      <c r="R1180" t="s">
        <v>411</v>
      </c>
      <c r="S1180" t="s">
        <v>411</v>
      </c>
      <c r="T1180" s="1">
        <v>154421.41</v>
      </c>
      <c r="U1180">
        <v>619.25</v>
      </c>
      <c r="V1180">
        <v>0</v>
      </c>
      <c r="W1180" s="1">
        <v>117760.83</v>
      </c>
      <c r="X1180" s="1">
        <v>36659</v>
      </c>
      <c r="Y1180">
        <v>0</v>
      </c>
      <c r="Z1180" s="1">
        <v>154419.82999999999</v>
      </c>
      <c r="AA1180">
        <v>0</v>
      </c>
      <c r="AB1180">
        <v>0</v>
      </c>
      <c r="AD1180">
        <v>8787723016490</v>
      </c>
      <c r="AE1180" t="s">
        <v>412</v>
      </c>
      <c r="AG1180" s="2">
        <v>45783</v>
      </c>
      <c r="AH1180" s="1">
        <v>2995.17</v>
      </c>
      <c r="AI1180" s="2">
        <v>45758</v>
      </c>
      <c r="AJ1180" s="7">
        <v>2025</v>
      </c>
      <c r="AK1180" s="2">
        <v>45755</v>
      </c>
      <c r="AP1180" t="s">
        <v>413</v>
      </c>
      <c r="AT1180" s="2">
        <v>45784</v>
      </c>
      <c r="AU1180" s="2">
        <v>45978</v>
      </c>
      <c r="AV1180" t="s">
        <v>414</v>
      </c>
      <c r="AW1180" s="2">
        <v>45755</v>
      </c>
      <c r="AX1180">
        <v>35684</v>
      </c>
      <c r="AY1180" s="1">
        <v>210068.42</v>
      </c>
      <c r="BA1180" t="s">
        <v>837</v>
      </c>
      <c r="BB1180">
        <v>35684</v>
      </c>
      <c r="BD1180" t="s">
        <v>738</v>
      </c>
      <c r="BE1180" t="s">
        <v>513</v>
      </c>
      <c r="BF1180">
        <v>5561999173095</v>
      </c>
      <c r="BG1180" t="s">
        <v>7775</v>
      </c>
      <c r="BH1180">
        <v>72242051</v>
      </c>
      <c r="BI1180" t="s">
        <v>2322</v>
      </c>
      <c r="BJ1180" t="s">
        <v>7776</v>
      </c>
      <c r="BL1180" s="1">
        <v>2064.16</v>
      </c>
      <c r="BM1180" s="2">
        <v>45930</v>
      </c>
      <c r="BQ1180">
        <v>3448</v>
      </c>
      <c r="BR1180">
        <v>6561</v>
      </c>
      <c r="BS1180" t="s">
        <v>576</v>
      </c>
      <c r="BT1180" s="2">
        <v>45750</v>
      </c>
      <c r="BU1180">
        <v>900.89</v>
      </c>
      <c r="BV1180" s="2">
        <v>45762</v>
      </c>
      <c r="BW1180" t="s">
        <v>422</v>
      </c>
      <c r="BX1180" s="2">
        <v>45763</v>
      </c>
      <c r="BY1180" t="s">
        <v>7777</v>
      </c>
      <c r="BZ1180" s="2">
        <v>45750</v>
      </c>
      <c r="CA1180" s="2">
        <v>45761</v>
      </c>
      <c r="CB1180" t="s">
        <v>7778</v>
      </c>
      <c r="CC1180" s="2">
        <v>45754</v>
      </c>
      <c r="CD1180" t="s">
        <v>424</v>
      </c>
      <c r="CE1180">
        <v>39524</v>
      </c>
      <c r="CF1180" s="2">
        <v>45750</v>
      </c>
      <c r="CJ1180" s="2">
        <v>45771</v>
      </c>
      <c r="CL1180" s="2">
        <v>45750</v>
      </c>
      <c r="CM1180" s="2">
        <v>45775</v>
      </c>
      <c r="CN1180" s="2">
        <v>45754</v>
      </c>
      <c r="CO1180" s="2">
        <v>45796</v>
      </c>
      <c r="CP1180" s="2">
        <v>45761</v>
      </c>
      <c r="CR1180" s="2">
        <v>45756</v>
      </c>
      <c r="CS1180" s="2">
        <v>45756</v>
      </c>
      <c r="CU1180" s="2">
        <v>45771</v>
      </c>
      <c r="CV1180" s="2">
        <v>45811</v>
      </c>
      <c r="CW1180" s="2">
        <v>45756</v>
      </c>
      <c r="CX1180" s="2">
        <v>45782</v>
      </c>
      <c r="CY1180" t="s">
        <v>424</v>
      </c>
      <c r="DD1180" s="2">
        <v>45754</v>
      </c>
      <c r="DF1180" s="2">
        <v>45783</v>
      </c>
      <c r="DI1180" s="2">
        <v>45784</v>
      </c>
      <c r="DJ1180" s="2">
        <v>45754</v>
      </c>
      <c r="DK1180" s="2">
        <v>45852</v>
      </c>
      <c r="DO1180" s="2">
        <v>45756</v>
      </c>
      <c r="DY1180">
        <v>39568</v>
      </c>
      <c r="EB1180" t="s">
        <v>7779</v>
      </c>
      <c r="EE1180" s="1">
        <v>4105.57</v>
      </c>
      <c r="EF1180" t="s">
        <v>7604</v>
      </c>
      <c r="EH1180" t="s">
        <v>3373</v>
      </c>
      <c r="EI1180" t="s">
        <v>5916</v>
      </c>
      <c r="EJ1180" t="s">
        <v>4126</v>
      </c>
      <c r="EK1180" t="s">
        <v>1591</v>
      </c>
    </row>
    <row r="1181" spans="1:141" hidden="1" x14ac:dyDescent="0.35">
      <c r="A1181">
        <v>4360</v>
      </c>
      <c r="B1181" t="s">
        <v>404</v>
      </c>
      <c r="C1181">
        <v>5363</v>
      </c>
      <c r="D1181" t="s">
        <v>5000</v>
      </c>
      <c r="E1181" t="s">
        <v>834</v>
      </c>
      <c r="F1181" t="s">
        <v>407</v>
      </c>
      <c r="G1181">
        <v>101</v>
      </c>
      <c r="H1181" t="s">
        <v>408</v>
      </c>
      <c r="I1181" t="s">
        <v>7780</v>
      </c>
      <c r="J1181" t="s">
        <v>7781</v>
      </c>
      <c r="K1181" t="s">
        <v>12</v>
      </c>
      <c r="L1181" t="s">
        <v>95</v>
      </c>
      <c r="M1181" t="s">
        <v>411</v>
      </c>
      <c r="N1181" t="s">
        <v>411</v>
      </c>
      <c r="O1181" t="s">
        <v>411</v>
      </c>
      <c r="P1181" t="s">
        <v>411</v>
      </c>
      <c r="Q1181" t="s">
        <v>411</v>
      </c>
      <c r="R1181" t="s">
        <v>411</v>
      </c>
      <c r="S1181" t="s">
        <v>411</v>
      </c>
      <c r="T1181" s="1">
        <v>151561.35999999999</v>
      </c>
      <c r="U1181">
        <v>0</v>
      </c>
      <c r="V1181">
        <v>0</v>
      </c>
      <c r="W1181">
        <v>0</v>
      </c>
      <c r="X1181">
        <v>0</v>
      </c>
      <c r="Y1181">
        <v>0</v>
      </c>
      <c r="Z1181">
        <v>0</v>
      </c>
      <c r="AA1181">
        <v>0</v>
      </c>
      <c r="AB1181">
        <v>0</v>
      </c>
      <c r="AE1181" t="s">
        <v>412</v>
      </c>
      <c r="AG1181" s="2">
        <v>45790</v>
      </c>
      <c r="AH1181" s="1">
        <v>3042.04</v>
      </c>
      <c r="AI1181" s="2">
        <v>45758</v>
      </c>
      <c r="AJ1181" s="7">
        <v>2025</v>
      </c>
      <c r="AK1181" s="2">
        <v>45755</v>
      </c>
      <c r="AP1181" t="s">
        <v>3839</v>
      </c>
      <c r="AT1181" s="2">
        <v>45944</v>
      </c>
      <c r="AU1181" s="2">
        <v>45944</v>
      </c>
      <c r="AV1181" t="s">
        <v>414</v>
      </c>
      <c r="AW1181" s="2">
        <v>45745</v>
      </c>
      <c r="AX1181">
        <v>35683</v>
      </c>
      <c r="AY1181" s="1">
        <v>224932.69</v>
      </c>
      <c r="BA1181" t="s">
        <v>5003</v>
      </c>
      <c r="BB1181">
        <v>35683</v>
      </c>
      <c r="BC1181" t="s">
        <v>7782</v>
      </c>
      <c r="BD1181" t="s">
        <v>416</v>
      </c>
      <c r="BE1181" t="s">
        <v>417</v>
      </c>
      <c r="BF1181">
        <v>5561992957405</v>
      </c>
      <c r="BG1181" t="s">
        <v>7783</v>
      </c>
      <c r="BH1181">
        <v>73807730</v>
      </c>
      <c r="BI1181" t="s">
        <v>466</v>
      </c>
      <c r="BJ1181" t="s">
        <v>7784</v>
      </c>
      <c r="BL1181" s="1">
        <v>2550</v>
      </c>
      <c r="BQ1181">
        <v>4151</v>
      </c>
      <c r="BR1181">
        <v>6560</v>
      </c>
      <c r="BS1181" t="s">
        <v>7785</v>
      </c>
      <c r="BT1181" s="2">
        <v>45756</v>
      </c>
      <c r="BW1181" t="s">
        <v>422</v>
      </c>
      <c r="BY1181" t="s">
        <v>7786</v>
      </c>
      <c r="BZ1181" s="2">
        <v>45756</v>
      </c>
      <c r="CA1181" s="2">
        <v>45758</v>
      </c>
      <c r="CC1181" s="2">
        <v>45755</v>
      </c>
      <c r="CD1181" t="s">
        <v>424</v>
      </c>
      <c r="CF1181" s="2">
        <v>45756</v>
      </c>
      <c r="CJ1181" s="2">
        <v>45775</v>
      </c>
      <c r="CL1181" s="2">
        <v>45757</v>
      </c>
      <c r="CM1181" s="2">
        <v>45782</v>
      </c>
      <c r="CN1181" s="2">
        <v>45755</v>
      </c>
      <c r="CO1181" s="2">
        <v>45810</v>
      </c>
      <c r="CP1181" s="2">
        <v>45758</v>
      </c>
      <c r="CR1181" s="2">
        <v>45756</v>
      </c>
      <c r="CS1181" s="2">
        <v>45755</v>
      </c>
      <c r="CU1181" s="2">
        <v>45763</v>
      </c>
      <c r="CV1181" s="2">
        <v>45838</v>
      </c>
      <c r="CW1181" s="2">
        <v>45755</v>
      </c>
      <c r="CY1181" t="s">
        <v>424</v>
      </c>
      <c r="DD1181" s="2">
        <v>45777</v>
      </c>
      <c r="DF1181" s="2">
        <v>45791</v>
      </c>
      <c r="DI1181" s="2">
        <v>45796</v>
      </c>
      <c r="DJ1181" s="2">
        <v>45751</v>
      </c>
      <c r="DK1181" s="2">
        <v>45839</v>
      </c>
      <c r="DL1181" s="2">
        <v>45858</v>
      </c>
      <c r="DM1181" s="2">
        <v>45873</v>
      </c>
      <c r="DN1181" s="2">
        <v>45881</v>
      </c>
      <c r="DO1181" s="2">
        <v>45754</v>
      </c>
      <c r="DP1181" s="2">
        <v>45889</v>
      </c>
      <c r="DY1181">
        <v>1198</v>
      </c>
      <c r="EA1181" t="s">
        <v>7787</v>
      </c>
      <c r="EE1181" s="1">
        <v>2166.7600000000002</v>
      </c>
      <c r="EG1181" t="s">
        <v>1640</v>
      </c>
      <c r="EK1181" t="s">
        <v>1591</v>
      </c>
    </row>
    <row r="1182" spans="1:141" hidden="1" x14ac:dyDescent="0.35">
      <c r="A1182">
        <v>4361</v>
      </c>
      <c r="B1182" t="s">
        <v>404</v>
      </c>
      <c r="C1182">
        <v>5374</v>
      </c>
      <c r="D1182" t="s">
        <v>4816</v>
      </c>
      <c r="E1182" t="s">
        <v>834</v>
      </c>
      <c r="F1182" t="s">
        <v>623</v>
      </c>
      <c r="G1182">
        <v>104</v>
      </c>
      <c r="H1182" t="s">
        <v>474</v>
      </c>
      <c r="I1182" t="s">
        <v>7788</v>
      </c>
      <c r="J1182" t="s">
        <v>7789</v>
      </c>
      <c r="K1182" t="s">
        <v>38</v>
      </c>
      <c r="L1182" t="s">
        <v>164</v>
      </c>
      <c r="M1182" t="s">
        <v>411</v>
      </c>
      <c r="N1182" t="s">
        <v>411</v>
      </c>
      <c r="O1182" t="s">
        <v>411</v>
      </c>
      <c r="P1182" t="s">
        <v>424</v>
      </c>
      <c r="Q1182" t="s">
        <v>424</v>
      </c>
      <c r="R1182" t="s">
        <v>411</v>
      </c>
      <c r="S1182" t="s">
        <v>411</v>
      </c>
      <c r="T1182" s="1">
        <v>146663.34</v>
      </c>
      <c r="U1182">
        <v>570.94000000000005</v>
      </c>
      <c r="V1182">
        <v>0</v>
      </c>
      <c r="W1182" s="1">
        <v>115416.56</v>
      </c>
      <c r="X1182" s="1">
        <v>32203</v>
      </c>
      <c r="Y1182">
        <v>0</v>
      </c>
      <c r="Z1182" s="1">
        <v>147619.56</v>
      </c>
      <c r="AA1182">
        <v>0</v>
      </c>
      <c r="AB1182">
        <v>0</v>
      </c>
      <c r="AD1182">
        <v>8787722989559</v>
      </c>
      <c r="AE1182" t="s">
        <v>412</v>
      </c>
      <c r="AG1182" s="2">
        <v>45769</v>
      </c>
      <c r="AH1182" s="1">
        <v>2995.17</v>
      </c>
      <c r="AI1182" s="2">
        <v>45756</v>
      </c>
      <c r="AJ1182" s="7">
        <v>2025</v>
      </c>
      <c r="AK1182" s="2">
        <v>45755</v>
      </c>
      <c r="AP1182" t="s">
        <v>413</v>
      </c>
      <c r="AT1182" s="2">
        <v>46048</v>
      </c>
      <c r="AU1182" s="2">
        <v>46048</v>
      </c>
      <c r="AV1182" t="s">
        <v>414</v>
      </c>
      <c r="AW1182" s="2">
        <v>45755</v>
      </c>
      <c r="AX1182">
        <v>35700</v>
      </c>
      <c r="AY1182" s="1">
        <v>200443.34</v>
      </c>
      <c r="BA1182" t="s">
        <v>4819</v>
      </c>
      <c r="BB1182">
        <v>35700</v>
      </c>
      <c r="BD1182" t="s">
        <v>478</v>
      </c>
      <c r="BE1182" t="s">
        <v>417</v>
      </c>
      <c r="BF1182">
        <v>5561981357844</v>
      </c>
      <c r="BG1182" t="s">
        <v>7687</v>
      </c>
      <c r="BH1182">
        <v>72927863</v>
      </c>
      <c r="BI1182" t="s">
        <v>4967</v>
      </c>
      <c r="BJ1182" t="s">
        <v>7790</v>
      </c>
      <c r="BK1182">
        <v>5561981357844</v>
      </c>
      <c r="BL1182" s="1">
        <v>2172.0700000000002</v>
      </c>
      <c r="BQ1182">
        <v>3961</v>
      </c>
      <c r="BR1182">
        <v>6562</v>
      </c>
      <c r="BS1182" t="s">
        <v>1147</v>
      </c>
      <c r="BT1182" s="2">
        <v>45749</v>
      </c>
      <c r="BU1182">
        <v>900</v>
      </c>
      <c r="BV1182" s="2">
        <v>45762</v>
      </c>
      <c r="BX1182" s="2">
        <v>45761</v>
      </c>
      <c r="BY1182" t="s">
        <v>7791</v>
      </c>
      <c r="BZ1182" s="2">
        <v>45749</v>
      </c>
      <c r="CA1182" s="2">
        <v>45761</v>
      </c>
      <c r="CB1182" t="s">
        <v>7792</v>
      </c>
      <c r="CC1182" s="2">
        <v>45751</v>
      </c>
      <c r="CD1182" t="s">
        <v>424</v>
      </c>
      <c r="CE1182">
        <v>38798</v>
      </c>
      <c r="CF1182" s="2">
        <v>45749</v>
      </c>
      <c r="CJ1182" s="2">
        <v>45757</v>
      </c>
      <c r="CL1182" s="2">
        <v>45749</v>
      </c>
      <c r="CM1182" s="2">
        <v>45761</v>
      </c>
      <c r="CN1182" s="2">
        <v>45751</v>
      </c>
      <c r="CO1182" s="2">
        <v>45809</v>
      </c>
      <c r="CP1182" s="2">
        <v>45756</v>
      </c>
      <c r="CR1182" s="2">
        <v>45751</v>
      </c>
      <c r="CS1182" s="2">
        <v>45755</v>
      </c>
      <c r="CU1182" s="2">
        <v>45756</v>
      </c>
      <c r="CV1182" s="2">
        <v>45826</v>
      </c>
      <c r="CW1182" s="2">
        <v>45755</v>
      </c>
      <c r="CX1182" s="2">
        <v>45763</v>
      </c>
      <c r="CY1182" t="s">
        <v>424</v>
      </c>
      <c r="CZ1182" s="2">
        <v>45763</v>
      </c>
      <c r="DC1182" s="2">
        <v>45763</v>
      </c>
      <c r="DD1182" s="2">
        <v>45750</v>
      </c>
      <c r="DF1182" s="2">
        <v>45769</v>
      </c>
      <c r="DI1182" s="2">
        <v>45770</v>
      </c>
      <c r="DJ1182" s="2">
        <v>45754</v>
      </c>
      <c r="DK1182" s="2">
        <v>45828</v>
      </c>
      <c r="DL1182" s="2">
        <v>45852</v>
      </c>
      <c r="DM1182" s="2">
        <v>45855</v>
      </c>
      <c r="DN1182" s="2">
        <v>46030</v>
      </c>
      <c r="DO1182" s="2">
        <v>45754</v>
      </c>
      <c r="DP1182" s="2">
        <v>46030</v>
      </c>
      <c r="DY1182">
        <v>38760</v>
      </c>
      <c r="EA1182" t="s">
        <v>7793</v>
      </c>
      <c r="EE1182" s="1">
        <v>3905.57</v>
      </c>
      <c r="EF1182" t="s">
        <v>2634</v>
      </c>
      <c r="EG1182" t="s">
        <v>1640</v>
      </c>
      <c r="EH1182" t="s">
        <v>3373</v>
      </c>
      <c r="EI1182" t="s">
        <v>3282</v>
      </c>
      <c r="EJ1182" t="s">
        <v>4126</v>
      </c>
      <c r="EK1182" t="s">
        <v>1591</v>
      </c>
    </row>
    <row r="1183" spans="1:141" hidden="1" x14ac:dyDescent="0.35">
      <c r="A1183">
        <v>4362</v>
      </c>
      <c r="B1183" t="s">
        <v>561</v>
      </c>
      <c r="C1183">
        <v>5362</v>
      </c>
      <c r="D1183" t="s">
        <v>4816</v>
      </c>
      <c r="E1183" t="s">
        <v>834</v>
      </c>
      <c r="F1183" t="s">
        <v>492</v>
      </c>
      <c r="G1183">
        <v>1</v>
      </c>
      <c r="H1183" t="s">
        <v>474</v>
      </c>
      <c r="I1183" t="s">
        <v>6921</v>
      </c>
      <c r="J1183" t="s">
        <v>6922</v>
      </c>
      <c r="K1183" t="s">
        <v>24</v>
      </c>
      <c r="L1183" t="s">
        <v>175</v>
      </c>
      <c r="M1183" t="s">
        <v>411</v>
      </c>
      <c r="N1183" t="s">
        <v>411</v>
      </c>
      <c r="O1183" t="s">
        <v>411</v>
      </c>
      <c r="P1183" t="s">
        <v>411</v>
      </c>
      <c r="Q1183" t="s">
        <v>411</v>
      </c>
      <c r="R1183" t="s">
        <v>411</v>
      </c>
      <c r="S1183" t="s">
        <v>411</v>
      </c>
      <c r="T1183" s="1">
        <v>153405.66</v>
      </c>
      <c r="U1183">
        <v>714</v>
      </c>
      <c r="V1183">
        <v>0</v>
      </c>
      <c r="W1183" s="1">
        <v>136304.85</v>
      </c>
      <c r="X1183" s="1">
        <v>4979</v>
      </c>
      <c r="Y1183">
        <v>0</v>
      </c>
      <c r="Z1183" s="1">
        <v>141283.85</v>
      </c>
      <c r="AA1183">
        <v>0</v>
      </c>
      <c r="AB1183">
        <v>0</v>
      </c>
      <c r="AE1183" t="s">
        <v>412</v>
      </c>
      <c r="AH1183">
        <v>0</v>
      </c>
      <c r="AK1183" s="2">
        <v>45755</v>
      </c>
      <c r="AP1183" t="s">
        <v>813</v>
      </c>
      <c r="AQ1183" t="s">
        <v>1536</v>
      </c>
      <c r="AT1183" s="2">
        <v>45775</v>
      </c>
      <c r="AU1183" s="2">
        <v>45775</v>
      </c>
      <c r="AV1183" t="s">
        <v>561</v>
      </c>
      <c r="AW1183" s="2">
        <v>45744</v>
      </c>
      <c r="AX1183">
        <v>35706</v>
      </c>
      <c r="AY1183" s="1">
        <v>207001.66</v>
      </c>
      <c r="BA1183" t="s">
        <v>4819</v>
      </c>
      <c r="BB1183">
        <v>35706</v>
      </c>
      <c r="BD1183" t="s">
        <v>478</v>
      </c>
      <c r="BE1183" t="s">
        <v>417</v>
      </c>
      <c r="BF1183">
        <v>5561994016959</v>
      </c>
      <c r="BG1183" t="s">
        <v>4768</v>
      </c>
      <c r="BH1183">
        <v>72910717</v>
      </c>
      <c r="BI1183" t="s">
        <v>6079</v>
      </c>
      <c r="BJ1183" t="s">
        <v>6923</v>
      </c>
      <c r="BL1183" s="1">
        <v>2600</v>
      </c>
      <c r="BQ1183">
        <v>3907</v>
      </c>
      <c r="BR1183">
        <v>6421</v>
      </c>
      <c r="BS1183" t="s">
        <v>4356</v>
      </c>
      <c r="BT1183" s="2">
        <v>45755</v>
      </c>
      <c r="BY1183" t="s">
        <v>7794</v>
      </c>
      <c r="BZ1183" s="2">
        <v>45755</v>
      </c>
      <c r="CC1183" s="2">
        <v>45755</v>
      </c>
      <c r="CF1183" s="2">
        <v>45755</v>
      </c>
      <c r="CL1183" s="2">
        <v>45755</v>
      </c>
      <c r="CN1183" s="2">
        <v>45755</v>
      </c>
      <c r="CR1183" s="2">
        <v>45756</v>
      </c>
      <c r="DJ1183" s="2">
        <v>45756</v>
      </c>
      <c r="EF1183" t="s">
        <v>2634</v>
      </c>
      <c r="EG1183" t="s">
        <v>1640</v>
      </c>
      <c r="EH1183" t="s">
        <v>3373</v>
      </c>
      <c r="EI1183" t="s">
        <v>5891</v>
      </c>
      <c r="EJ1183" t="s">
        <v>4126</v>
      </c>
      <c r="EK1183" t="s">
        <v>1591</v>
      </c>
    </row>
    <row r="1184" spans="1:141" hidden="1" x14ac:dyDescent="0.35">
      <c r="A1184">
        <v>4363</v>
      </c>
      <c r="B1184" t="s">
        <v>1352</v>
      </c>
      <c r="C1184">
        <v>5372</v>
      </c>
      <c r="D1184" t="s">
        <v>833</v>
      </c>
      <c r="E1184" t="s">
        <v>834</v>
      </c>
      <c r="F1184" t="s">
        <v>526</v>
      </c>
      <c r="G1184">
        <v>201</v>
      </c>
      <c r="H1184" t="s">
        <v>474</v>
      </c>
      <c r="I1184" t="s">
        <v>7795</v>
      </c>
      <c r="J1184" t="s">
        <v>7796</v>
      </c>
      <c r="K1184" t="s">
        <v>24</v>
      </c>
      <c r="L1184" t="s">
        <v>175</v>
      </c>
      <c r="M1184" t="s">
        <v>411</v>
      </c>
      <c r="N1184" t="s">
        <v>411</v>
      </c>
      <c r="O1184" t="s">
        <v>411</v>
      </c>
      <c r="P1184" t="s">
        <v>424</v>
      </c>
      <c r="Q1184" t="s">
        <v>424</v>
      </c>
      <c r="R1184" t="s">
        <v>411</v>
      </c>
      <c r="S1184" t="s">
        <v>411</v>
      </c>
      <c r="T1184" s="1">
        <v>163662.43</v>
      </c>
      <c r="U1184">
        <v>599.99</v>
      </c>
      <c r="V1184">
        <v>0</v>
      </c>
      <c r="W1184" s="1">
        <v>124759.7</v>
      </c>
      <c r="X1184" s="1">
        <v>38905</v>
      </c>
      <c r="Y1184">
        <v>0</v>
      </c>
      <c r="Z1184" s="1">
        <v>163664.70000000001</v>
      </c>
      <c r="AA1184">
        <v>0</v>
      </c>
      <c r="AB1184">
        <v>0</v>
      </c>
      <c r="AD1184">
        <v>8787723038701</v>
      </c>
      <c r="AE1184" t="s">
        <v>412</v>
      </c>
      <c r="AG1184" s="2">
        <v>45791</v>
      </c>
      <c r="AH1184" s="1">
        <v>2989.48</v>
      </c>
      <c r="AI1184" s="2">
        <v>45770</v>
      </c>
      <c r="AJ1184" s="7">
        <v>2025</v>
      </c>
      <c r="AK1184" s="2">
        <v>45755</v>
      </c>
      <c r="AP1184" t="s">
        <v>813</v>
      </c>
      <c r="AQ1184" t="s">
        <v>1536</v>
      </c>
      <c r="AT1184" s="2">
        <v>45798</v>
      </c>
      <c r="AU1184" s="2">
        <v>45978</v>
      </c>
      <c r="AV1184" t="s">
        <v>414</v>
      </c>
      <c r="AW1184" s="2">
        <v>45756</v>
      </c>
      <c r="AX1184">
        <v>35716</v>
      </c>
      <c r="AY1184" s="1">
        <v>209464.7</v>
      </c>
      <c r="BA1184" t="s">
        <v>837</v>
      </c>
      <c r="BB1184">
        <v>35716</v>
      </c>
      <c r="BD1184" t="s">
        <v>478</v>
      </c>
      <c r="BE1184" t="s">
        <v>417</v>
      </c>
      <c r="BF1184">
        <v>5561992334881</v>
      </c>
      <c r="BG1184" t="s">
        <v>7797</v>
      </c>
      <c r="BH1184">
        <v>72910000</v>
      </c>
      <c r="BI1184" t="s">
        <v>4775</v>
      </c>
      <c r="BJ1184" t="s">
        <v>7798</v>
      </c>
      <c r="BL1184" s="1">
        <v>2000</v>
      </c>
      <c r="BQ1184">
        <v>3416</v>
      </c>
      <c r="BR1184">
        <v>6563</v>
      </c>
      <c r="BS1184" t="s">
        <v>1358</v>
      </c>
      <c r="BT1184" s="2">
        <v>45748</v>
      </c>
      <c r="BU1184">
        <v>849.39</v>
      </c>
      <c r="BV1184" s="2">
        <v>45772</v>
      </c>
      <c r="BX1184" s="2">
        <v>45775</v>
      </c>
      <c r="BY1184" t="s">
        <v>7799</v>
      </c>
      <c r="BZ1184" s="2">
        <v>45748</v>
      </c>
      <c r="CA1184" s="2">
        <v>45779</v>
      </c>
      <c r="CC1184" s="2">
        <v>45755</v>
      </c>
      <c r="CD1184" t="s">
        <v>424</v>
      </c>
      <c r="CE1184">
        <v>39562</v>
      </c>
      <c r="CF1184" s="2">
        <v>45748</v>
      </c>
      <c r="CJ1184" s="2">
        <v>45772</v>
      </c>
      <c r="CL1184" s="2">
        <v>45748</v>
      </c>
      <c r="CM1184" s="2">
        <v>45783</v>
      </c>
      <c r="CN1184" s="2">
        <v>45756</v>
      </c>
      <c r="CO1184" s="2">
        <v>45796</v>
      </c>
      <c r="CP1184" s="2">
        <v>45712</v>
      </c>
      <c r="CR1184" s="2">
        <v>45761</v>
      </c>
      <c r="CS1184" s="2">
        <v>45762</v>
      </c>
      <c r="CU1184" s="2">
        <v>45771</v>
      </c>
      <c r="CV1184" s="2">
        <v>45811</v>
      </c>
      <c r="CW1184" s="2">
        <v>45762</v>
      </c>
      <c r="CX1184" s="2">
        <v>45789</v>
      </c>
      <c r="CY1184" t="s">
        <v>424</v>
      </c>
      <c r="DD1184" s="2">
        <v>45777</v>
      </c>
      <c r="DF1184" s="2">
        <v>45791</v>
      </c>
      <c r="DI1184" s="2">
        <v>45798</v>
      </c>
      <c r="DJ1184" s="2">
        <v>45754</v>
      </c>
      <c r="DK1184" s="2">
        <v>45852</v>
      </c>
      <c r="DO1184" s="2">
        <v>45761</v>
      </c>
      <c r="DY1184">
        <v>39569</v>
      </c>
      <c r="EA1184" t="s">
        <v>7800</v>
      </c>
      <c r="EE1184" s="1">
        <v>4205.57</v>
      </c>
      <c r="EF1184" t="s">
        <v>2634</v>
      </c>
      <c r="EG1184" t="s">
        <v>1640</v>
      </c>
      <c r="EH1184" t="s">
        <v>4422</v>
      </c>
      <c r="EI1184" t="s">
        <v>3282</v>
      </c>
      <c r="EJ1184" t="s">
        <v>4126</v>
      </c>
      <c r="EK1184" t="s">
        <v>1591</v>
      </c>
    </row>
    <row r="1185" spans="1:141" hidden="1" x14ac:dyDescent="0.35">
      <c r="A1185">
        <v>4364</v>
      </c>
      <c r="B1185" t="s">
        <v>404</v>
      </c>
      <c r="C1185">
        <v>5203</v>
      </c>
      <c r="D1185" t="s">
        <v>5000</v>
      </c>
      <c r="E1185" t="s">
        <v>834</v>
      </c>
      <c r="F1185" t="s">
        <v>434</v>
      </c>
      <c r="G1185">
        <v>103</v>
      </c>
      <c r="H1185" t="s">
        <v>408</v>
      </c>
      <c r="I1185" t="s">
        <v>7801</v>
      </c>
      <c r="J1185" t="s">
        <v>7802</v>
      </c>
      <c r="K1185" t="s">
        <v>22</v>
      </c>
      <c r="L1185" t="s">
        <v>39</v>
      </c>
      <c r="M1185" t="s">
        <v>411</v>
      </c>
      <c r="N1185" t="s">
        <v>411</v>
      </c>
      <c r="O1185" t="s">
        <v>411</v>
      </c>
      <c r="P1185" t="s">
        <v>411</v>
      </c>
      <c r="Q1185" t="s">
        <v>411</v>
      </c>
      <c r="R1185" t="s">
        <v>411</v>
      </c>
      <c r="S1185" t="s">
        <v>411</v>
      </c>
      <c r="T1185" s="1">
        <v>164200</v>
      </c>
      <c r="U1185">
        <v>0</v>
      </c>
      <c r="V1185">
        <v>0</v>
      </c>
      <c r="W1185">
        <v>0</v>
      </c>
      <c r="X1185">
        <v>0</v>
      </c>
      <c r="Y1185">
        <v>0</v>
      </c>
      <c r="Z1185">
        <v>0</v>
      </c>
      <c r="AA1185">
        <v>0</v>
      </c>
      <c r="AB1185">
        <v>0</v>
      </c>
      <c r="AE1185" t="s">
        <v>412</v>
      </c>
      <c r="AG1185" s="2">
        <v>45793</v>
      </c>
      <c r="AH1185" s="1">
        <v>3453.25</v>
      </c>
      <c r="AI1185" s="2">
        <v>45772</v>
      </c>
      <c r="AJ1185" s="7">
        <v>2025</v>
      </c>
      <c r="AK1185" s="2">
        <v>45756</v>
      </c>
      <c r="AP1185" t="s">
        <v>3839</v>
      </c>
      <c r="AT1185" s="2">
        <v>45944</v>
      </c>
      <c r="AU1185" s="2">
        <v>45944</v>
      </c>
      <c r="AV1185" t="s">
        <v>414</v>
      </c>
      <c r="AW1185" s="2">
        <v>45756</v>
      </c>
      <c r="AX1185">
        <v>35717</v>
      </c>
      <c r="AY1185" s="1">
        <v>223000</v>
      </c>
      <c r="BA1185" t="s">
        <v>5003</v>
      </c>
      <c r="BB1185">
        <v>35717</v>
      </c>
      <c r="BD1185" t="s">
        <v>416</v>
      </c>
      <c r="BE1185" t="s">
        <v>417</v>
      </c>
      <c r="BF1185">
        <v>5561996925432</v>
      </c>
      <c r="BG1185" t="s">
        <v>1460</v>
      </c>
      <c r="BH1185">
        <v>73813645</v>
      </c>
      <c r="BI1185" t="s">
        <v>7465</v>
      </c>
      <c r="BJ1185" t="s">
        <v>7803</v>
      </c>
      <c r="BL1185" s="1">
        <v>2638.89</v>
      </c>
      <c r="BQ1185">
        <v>4173</v>
      </c>
      <c r="BR1185">
        <v>6564</v>
      </c>
      <c r="BS1185" t="s">
        <v>449</v>
      </c>
      <c r="BT1185" s="2">
        <v>45702</v>
      </c>
      <c r="BU1185">
        <v>879</v>
      </c>
      <c r="BW1185" t="s">
        <v>422</v>
      </c>
      <c r="BY1185" t="s">
        <v>7804</v>
      </c>
      <c r="BZ1185" s="2">
        <v>45702</v>
      </c>
      <c r="CA1185" s="2">
        <v>45776</v>
      </c>
      <c r="CC1185" s="2">
        <v>45756</v>
      </c>
      <c r="CD1185" t="s">
        <v>424</v>
      </c>
      <c r="CE1185" t="s">
        <v>7805</v>
      </c>
      <c r="CF1185" s="2">
        <v>45702</v>
      </c>
      <c r="CJ1185" s="2">
        <v>45790</v>
      </c>
      <c r="CL1185" s="2">
        <v>45702</v>
      </c>
      <c r="CM1185" s="2">
        <v>45791</v>
      </c>
      <c r="CN1185" s="2">
        <v>45756</v>
      </c>
      <c r="CO1185" s="2">
        <v>45810</v>
      </c>
      <c r="CP1185" s="2">
        <v>45782</v>
      </c>
      <c r="CR1185" s="2">
        <v>45757</v>
      </c>
      <c r="CS1185" s="2">
        <v>45771</v>
      </c>
      <c r="CU1185" s="2">
        <v>45785</v>
      </c>
      <c r="CV1185" s="2">
        <v>45838</v>
      </c>
      <c r="CW1185" s="2">
        <v>45771</v>
      </c>
      <c r="CY1185" t="s">
        <v>424</v>
      </c>
      <c r="DD1185" s="2">
        <v>45783</v>
      </c>
      <c r="DF1185" s="2">
        <v>45796</v>
      </c>
      <c r="DI1185" s="2">
        <v>45803</v>
      </c>
      <c r="DJ1185" s="2">
        <v>45755</v>
      </c>
      <c r="DK1185" s="2">
        <v>45839</v>
      </c>
      <c r="DL1185" s="2">
        <v>45858</v>
      </c>
      <c r="DM1185" s="2">
        <v>45862</v>
      </c>
      <c r="DN1185" s="2">
        <v>45881</v>
      </c>
      <c r="DP1185" s="2">
        <v>45889</v>
      </c>
      <c r="DY1185">
        <v>3704</v>
      </c>
      <c r="EB1185" t="s">
        <v>7806</v>
      </c>
      <c r="EE1185" s="1">
        <v>1938.18</v>
      </c>
      <c r="EG1185" t="s">
        <v>1640</v>
      </c>
      <c r="EJ1185" t="s">
        <v>7085</v>
      </c>
      <c r="EK1185" t="s">
        <v>1591</v>
      </c>
    </row>
    <row r="1186" spans="1:141" hidden="1" x14ac:dyDescent="0.35">
      <c r="A1186">
        <v>4365</v>
      </c>
      <c r="B1186" t="s">
        <v>561</v>
      </c>
      <c r="C1186">
        <v>5358</v>
      </c>
      <c r="D1186" t="s">
        <v>5000</v>
      </c>
      <c r="E1186" t="s">
        <v>834</v>
      </c>
      <c r="F1186" t="s">
        <v>451</v>
      </c>
      <c r="G1186">
        <v>103</v>
      </c>
      <c r="H1186" t="s">
        <v>408</v>
      </c>
      <c r="I1186" t="s">
        <v>7807</v>
      </c>
      <c r="J1186" t="s">
        <v>7808</v>
      </c>
      <c r="K1186" t="s">
        <v>12</v>
      </c>
      <c r="L1186" t="s">
        <v>87</v>
      </c>
      <c r="M1186" t="s">
        <v>411</v>
      </c>
      <c r="N1186" t="s">
        <v>411</v>
      </c>
      <c r="O1186" t="s">
        <v>411</v>
      </c>
      <c r="P1186" t="s">
        <v>411</v>
      </c>
      <c r="Q1186" t="s">
        <v>411</v>
      </c>
      <c r="R1186" t="s">
        <v>411</v>
      </c>
      <c r="S1186" t="s">
        <v>411</v>
      </c>
      <c r="T1186" s="1">
        <v>164200</v>
      </c>
      <c r="U1186">
        <v>0</v>
      </c>
      <c r="V1186">
        <v>0</v>
      </c>
      <c r="W1186">
        <v>0</v>
      </c>
      <c r="X1186">
        <v>0</v>
      </c>
      <c r="Y1186">
        <v>0</v>
      </c>
      <c r="Z1186">
        <v>0</v>
      </c>
      <c r="AA1186">
        <v>0</v>
      </c>
      <c r="AB1186">
        <v>0</v>
      </c>
      <c r="AE1186" t="s">
        <v>412</v>
      </c>
      <c r="AH1186">
        <v>0</v>
      </c>
      <c r="AK1186" s="2">
        <v>45756</v>
      </c>
      <c r="AP1186" t="s">
        <v>3839</v>
      </c>
      <c r="AT1186" s="2">
        <v>45775</v>
      </c>
      <c r="AU1186" s="2">
        <v>45775</v>
      </c>
      <c r="AV1186" t="s">
        <v>561</v>
      </c>
      <c r="AW1186" s="2">
        <v>45757</v>
      </c>
      <c r="AX1186">
        <v>35789</v>
      </c>
      <c r="AY1186" s="1">
        <v>220000.32</v>
      </c>
      <c r="BA1186" t="s">
        <v>5003</v>
      </c>
      <c r="BB1186">
        <v>35789</v>
      </c>
      <c r="BC1186" t="s">
        <v>7809</v>
      </c>
      <c r="BD1186" t="s">
        <v>416</v>
      </c>
      <c r="BE1186" t="s">
        <v>417</v>
      </c>
      <c r="BF1186">
        <v>5561998685277</v>
      </c>
      <c r="BG1186" t="s">
        <v>1989</v>
      </c>
      <c r="BH1186">
        <v>73813201</v>
      </c>
      <c r="BI1186" t="s">
        <v>430</v>
      </c>
      <c r="BJ1186" t="s">
        <v>7810</v>
      </c>
      <c r="BL1186" s="1">
        <v>1485</v>
      </c>
      <c r="BQ1186">
        <v>4089</v>
      </c>
      <c r="BR1186">
        <v>6568</v>
      </c>
      <c r="BS1186" t="s">
        <v>1358</v>
      </c>
      <c r="BY1186" t="s">
        <v>7811</v>
      </c>
      <c r="CC1186" s="2">
        <v>45756</v>
      </c>
      <c r="CN1186" s="2">
        <v>45756</v>
      </c>
      <c r="CS1186" s="2">
        <v>45758</v>
      </c>
      <c r="CW1186" s="2">
        <v>45758</v>
      </c>
      <c r="CY1186" t="s">
        <v>424</v>
      </c>
      <c r="DJ1186" s="2">
        <v>45755</v>
      </c>
      <c r="DO1186" s="2">
        <v>45758</v>
      </c>
      <c r="EG1186" t="s">
        <v>1640</v>
      </c>
      <c r="EJ1186" t="s">
        <v>7085</v>
      </c>
      <c r="EK1186" t="s">
        <v>1591</v>
      </c>
    </row>
    <row r="1187" spans="1:141" hidden="1" x14ac:dyDescent="0.35">
      <c r="A1187">
        <v>4366</v>
      </c>
      <c r="B1187" t="s">
        <v>404</v>
      </c>
      <c r="C1187">
        <v>5385</v>
      </c>
      <c r="D1187" t="s">
        <v>7812</v>
      </c>
      <c r="E1187" t="s">
        <v>834</v>
      </c>
      <c r="F1187" t="s">
        <v>451</v>
      </c>
      <c r="G1187">
        <v>301</v>
      </c>
      <c r="H1187" t="s">
        <v>408</v>
      </c>
      <c r="I1187" t="s">
        <v>7813</v>
      </c>
      <c r="J1187" t="s">
        <v>7814</v>
      </c>
      <c r="K1187" t="s">
        <v>22</v>
      </c>
      <c r="L1187" t="s">
        <v>78</v>
      </c>
      <c r="M1187" t="s">
        <v>411</v>
      </c>
      <c r="N1187" t="s">
        <v>411</v>
      </c>
      <c r="O1187" t="s">
        <v>411</v>
      </c>
      <c r="P1187" t="s">
        <v>411</v>
      </c>
      <c r="Q1187" t="s">
        <v>411</v>
      </c>
      <c r="R1187" t="s">
        <v>411</v>
      </c>
      <c r="S1187" t="s">
        <v>411</v>
      </c>
      <c r="T1187" s="1">
        <v>151977.88</v>
      </c>
      <c r="U1187">
        <v>593.99</v>
      </c>
      <c r="V1187">
        <v>0</v>
      </c>
      <c r="W1187" s="1">
        <v>116503.88</v>
      </c>
      <c r="X1187" s="1">
        <v>35474</v>
      </c>
      <c r="Y1187">
        <v>0</v>
      </c>
      <c r="Z1187" s="1">
        <v>151977.88</v>
      </c>
      <c r="AA1187">
        <v>0</v>
      </c>
      <c r="AB1187">
        <v>0</v>
      </c>
      <c r="AD1187">
        <v>8787723040390</v>
      </c>
      <c r="AE1187" t="s">
        <v>412</v>
      </c>
      <c r="AG1187" s="2">
        <v>45805</v>
      </c>
      <c r="AH1187" s="1">
        <v>3042.04</v>
      </c>
      <c r="AI1187" s="2">
        <v>45776</v>
      </c>
      <c r="AJ1187" s="7">
        <v>2025</v>
      </c>
      <c r="AK1187" s="2">
        <v>45756</v>
      </c>
      <c r="AP1187" t="s">
        <v>413</v>
      </c>
      <c r="AT1187" s="2">
        <v>46097</v>
      </c>
      <c r="AU1187" s="2">
        <v>46097</v>
      </c>
      <c r="AV1187" t="s">
        <v>414</v>
      </c>
      <c r="AW1187" s="2">
        <v>45757</v>
      </c>
      <c r="AX1187">
        <v>35757</v>
      </c>
      <c r="AY1187" s="1">
        <v>222000</v>
      </c>
      <c r="BA1187" t="s">
        <v>7815</v>
      </c>
      <c r="BB1187">
        <v>35757</v>
      </c>
      <c r="BC1187" t="s">
        <v>7816</v>
      </c>
      <c r="BD1187" t="s">
        <v>416</v>
      </c>
      <c r="BE1187" t="s">
        <v>417</v>
      </c>
      <c r="BF1187">
        <v>5561999085826</v>
      </c>
      <c r="BG1187" t="s">
        <v>7817</v>
      </c>
      <c r="BH1187">
        <v>73802419</v>
      </c>
      <c r="BI1187" t="s">
        <v>825</v>
      </c>
      <c r="BJ1187" t="s">
        <v>7818</v>
      </c>
      <c r="BL1187" s="1">
        <v>1980</v>
      </c>
      <c r="BM1187" s="2">
        <v>45812</v>
      </c>
      <c r="BQ1187">
        <v>4367</v>
      </c>
      <c r="BR1187">
        <v>6565</v>
      </c>
      <c r="BS1187" t="s">
        <v>490</v>
      </c>
      <c r="BT1187" s="2">
        <v>45756</v>
      </c>
      <c r="BU1187">
        <v>899.28</v>
      </c>
      <c r="BW1187" t="s">
        <v>422</v>
      </c>
      <c r="BY1187" t="s">
        <v>7819</v>
      </c>
      <c r="BZ1187" s="2">
        <v>45756</v>
      </c>
      <c r="CC1187" s="2">
        <v>45756</v>
      </c>
      <c r="CD1187" t="s">
        <v>424</v>
      </c>
      <c r="CE1187">
        <v>428</v>
      </c>
      <c r="CF1187" s="2">
        <v>45756</v>
      </c>
      <c r="CJ1187" s="2">
        <v>45797</v>
      </c>
      <c r="CL1187" s="2">
        <v>45758</v>
      </c>
      <c r="CM1187" s="2">
        <v>45797</v>
      </c>
      <c r="CN1187" s="2">
        <v>45756</v>
      </c>
      <c r="CO1187" s="2">
        <v>45810</v>
      </c>
      <c r="CP1187" s="2">
        <v>45782</v>
      </c>
      <c r="CR1187" s="2">
        <v>45757</v>
      </c>
      <c r="CS1187" s="2">
        <v>45769</v>
      </c>
      <c r="CT1187" s="2">
        <v>45812</v>
      </c>
      <c r="CU1187" s="2">
        <v>45785</v>
      </c>
      <c r="CV1187" s="2">
        <v>45838</v>
      </c>
      <c r="CW1187" s="2">
        <v>45769</v>
      </c>
      <c r="CY1187" t="s">
        <v>424</v>
      </c>
      <c r="CZ1187" s="2">
        <v>45800</v>
      </c>
      <c r="DC1187" s="2">
        <v>45804</v>
      </c>
      <c r="DD1187" s="2">
        <v>45762</v>
      </c>
      <c r="DF1187" s="2">
        <v>45805</v>
      </c>
      <c r="DI1187" s="2">
        <v>45807</v>
      </c>
      <c r="DJ1187" s="2">
        <v>45763</v>
      </c>
      <c r="DK1187" s="2">
        <v>45839</v>
      </c>
      <c r="DL1187" s="2">
        <v>46047</v>
      </c>
      <c r="DM1187" s="2">
        <v>46081</v>
      </c>
      <c r="DN1187" s="2">
        <v>46084</v>
      </c>
      <c r="DO1187" s="2">
        <v>45769</v>
      </c>
      <c r="DP1187" s="2">
        <v>46084</v>
      </c>
      <c r="DY1187">
        <v>232</v>
      </c>
      <c r="EB1187" t="s">
        <v>7820</v>
      </c>
      <c r="EE1187" s="1">
        <v>2236.4699999999998</v>
      </c>
      <c r="EG1187" t="s">
        <v>735</v>
      </c>
      <c r="EK1187" t="s">
        <v>1591</v>
      </c>
    </row>
    <row r="1188" spans="1:141" hidden="1" x14ac:dyDescent="0.35">
      <c r="A1188">
        <v>4367</v>
      </c>
      <c r="B1188" t="s">
        <v>1352</v>
      </c>
      <c r="C1188">
        <v>5359</v>
      </c>
      <c r="D1188" t="s">
        <v>833</v>
      </c>
      <c r="E1188" t="s">
        <v>834</v>
      </c>
      <c r="F1188" t="s">
        <v>532</v>
      </c>
      <c r="G1188">
        <v>202</v>
      </c>
      <c r="H1188" t="s">
        <v>474</v>
      </c>
      <c r="I1188" t="s">
        <v>7821</v>
      </c>
      <c r="J1188" t="s">
        <v>7822</v>
      </c>
      <c r="K1188" t="s">
        <v>19</v>
      </c>
      <c r="L1188" t="s">
        <v>59</v>
      </c>
      <c r="M1188" t="s">
        <v>411</v>
      </c>
      <c r="N1188" t="s">
        <v>411</v>
      </c>
      <c r="O1188" t="s">
        <v>411</v>
      </c>
      <c r="P1188" t="s">
        <v>424</v>
      </c>
      <c r="Q1188" t="s">
        <v>424</v>
      </c>
      <c r="R1188" t="s">
        <v>411</v>
      </c>
      <c r="S1188" t="s">
        <v>411</v>
      </c>
      <c r="T1188" s="1">
        <v>154895.76</v>
      </c>
      <c r="U1188">
        <v>630</v>
      </c>
      <c r="V1188">
        <v>0</v>
      </c>
      <c r="W1188" s="1">
        <v>119858.76</v>
      </c>
      <c r="X1188" s="1">
        <v>35037</v>
      </c>
      <c r="Y1188">
        <v>0</v>
      </c>
      <c r="Z1188" s="1">
        <v>154895.76</v>
      </c>
      <c r="AA1188">
        <v>0</v>
      </c>
      <c r="AB1188">
        <v>0</v>
      </c>
      <c r="AD1188">
        <v>8787722919410</v>
      </c>
      <c r="AE1188" t="s">
        <v>412</v>
      </c>
      <c r="AG1188" s="2">
        <v>45783</v>
      </c>
      <c r="AH1188" s="1">
        <v>2995.17</v>
      </c>
      <c r="AI1188" s="2">
        <v>45761</v>
      </c>
      <c r="AJ1188" s="7">
        <v>2025</v>
      </c>
      <c r="AK1188" s="2">
        <v>45756</v>
      </c>
      <c r="AP1188" t="s">
        <v>413</v>
      </c>
      <c r="AT1188" s="2">
        <v>45784</v>
      </c>
      <c r="AU1188" s="2">
        <v>45978</v>
      </c>
      <c r="AV1188" t="s">
        <v>414</v>
      </c>
      <c r="AW1188" s="2">
        <v>45757</v>
      </c>
      <c r="AX1188">
        <v>35769</v>
      </c>
      <c r="AY1188" s="1">
        <v>208795.76</v>
      </c>
      <c r="BA1188" t="s">
        <v>837</v>
      </c>
      <c r="BB1188">
        <v>35769</v>
      </c>
      <c r="BD1188" t="s">
        <v>5087</v>
      </c>
      <c r="BE1188" t="s">
        <v>513</v>
      </c>
      <c r="BF1188">
        <v>5561995730449</v>
      </c>
      <c r="BG1188" t="s">
        <v>6046</v>
      </c>
      <c r="BH1188">
        <v>72450030</v>
      </c>
      <c r="BI1188" t="s">
        <v>6047</v>
      </c>
      <c r="BJ1188" t="s">
        <v>7823</v>
      </c>
      <c r="BL1188" s="1">
        <v>2100</v>
      </c>
      <c r="BM1188" s="2">
        <v>45923</v>
      </c>
      <c r="BQ1188">
        <v>3430</v>
      </c>
      <c r="BR1188">
        <v>6567</v>
      </c>
      <c r="BS1188" t="s">
        <v>432</v>
      </c>
      <c r="BT1188" s="2">
        <v>45744</v>
      </c>
      <c r="BU1188">
        <v>863.16</v>
      </c>
      <c r="BV1188" s="2">
        <v>45772</v>
      </c>
      <c r="BX1188" s="2">
        <v>45768</v>
      </c>
      <c r="BY1188" t="s">
        <v>7824</v>
      </c>
      <c r="BZ1188" s="2">
        <v>45744</v>
      </c>
      <c r="CA1188" s="2">
        <v>45761</v>
      </c>
      <c r="CB1188" t="s">
        <v>7825</v>
      </c>
      <c r="CC1188" s="2">
        <v>45747</v>
      </c>
      <c r="CD1188" t="s">
        <v>424</v>
      </c>
      <c r="CE1188">
        <v>39561</v>
      </c>
      <c r="CF1188" s="2">
        <v>45744</v>
      </c>
      <c r="CJ1188" s="2">
        <v>45776</v>
      </c>
      <c r="CL1188" s="2">
        <v>45744</v>
      </c>
      <c r="CM1188" s="2">
        <v>45776</v>
      </c>
      <c r="CN1188" s="2">
        <v>45747</v>
      </c>
      <c r="CO1188" s="2">
        <v>45796</v>
      </c>
      <c r="CP1188" s="2">
        <v>45761</v>
      </c>
      <c r="CR1188" s="2">
        <v>45758</v>
      </c>
      <c r="CS1188" s="2">
        <v>45748</v>
      </c>
      <c r="CU1188" s="2">
        <v>45772</v>
      </c>
      <c r="CV1188" s="2">
        <v>45811</v>
      </c>
      <c r="CW1188" s="2">
        <v>45748</v>
      </c>
      <c r="CX1188" s="2">
        <v>45782</v>
      </c>
      <c r="CY1188" t="s">
        <v>424</v>
      </c>
      <c r="DD1188" s="2">
        <v>45744</v>
      </c>
      <c r="DF1188" s="2">
        <v>45783</v>
      </c>
      <c r="DI1188" s="2">
        <v>45784</v>
      </c>
      <c r="DJ1188" s="2">
        <v>45744</v>
      </c>
      <c r="DK1188" s="2">
        <v>45852</v>
      </c>
      <c r="DO1188" s="2">
        <v>45748</v>
      </c>
      <c r="DY1188">
        <v>39573</v>
      </c>
      <c r="EB1188" t="s">
        <v>7779</v>
      </c>
      <c r="EE1188" s="1">
        <v>4105.57</v>
      </c>
      <c r="EF1188" t="s">
        <v>2634</v>
      </c>
      <c r="EG1188" t="s">
        <v>1640</v>
      </c>
      <c r="EH1188" t="s">
        <v>4422</v>
      </c>
      <c r="EI1188" t="s">
        <v>7826</v>
      </c>
      <c r="EJ1188" t="s">
        <v>4126</v>
      </c>
      <c r="EK1188" t="s">
        <v>1591</v>
      </c>
    </row>
    <row r="1189" spans="1:141" hidden="1" x14ac:dyDescent="0.35">
      <c r="A1189">
        <v>4368</v>
      </c>
      <c r="B1189" t="s">
        <v>404</v>
      </c>
      <c r="C1189">
        <v>5384</v>
      </c>
      <c r="D1189" t="s">
        <v>7812</v>
      </c>
      <c r="E1189" t="s">
        <v>834</v>
      </c>
      <c r="F1189" t="s">
        <v>532</v>
      </c>
      <c r="G1189">
        <v>202</v>
      </c>
      <c r="H1189" t="s">
        <v>408</v>
      </c>
      <c r="I1189" t="s">
        <v>7827</v>
      </c>
      <c r="J1189" t="s">
        <v>7828</v>
      </c>
      <c r="K1189" t="s">
        <v>22</v>
      </c>
      <c r="L1189" t="s">
        <v>39</v>
      </c>
      <c r="M1189" t="s">
        <v>411</v>
      </c>
      <c r="N1189" t="s">
        <v>411</v>
      </c>
      <c r="O1189" t="s">
        <v>411</v>
      </c>
      <c r="P1189" t="s">
        <v>411</v>
      </c>
      <c r="Q1189" t="s">
        <v>411</v>
      </c>
      <c r="R1189" t="s">
        <v>411</v>
      </c>
      <c r="S1189" t="s">
        <v>411</v>
      </c>
      <c r="T1189" s="1">
        <v>145959.32</v>
      </c>
      <c r="U1189">
        <v>695.4</v>
      </c>
      <c r="V1189">
        <v>0</v>
      </c>
      <c r="W1189" s="1">
        <v>125045.54</v>
      </c>
      <c r="X1189" s="1">
        <v>4110</v>
      </c>
      <c r="Y1189">
        <v>0</v>
      </c>
      <c r="Z1189" s="1">
        <v>129155.54</v>
      </c>
      <c r="AA1189">
        <v>0</v>
      </c>
      <c r="AB1189">
        <v>0</v>
      </c>
      <c r="AD1189">
        <v>8787723049215</v>
      </c>
      <c r="AE1189" t="s">
        <v>412</v>
      </c>
      <c r="AG1189" s="2">
        <v>45804</v>
      </c>
      <c r="AH1189" s="1">
        <v>3042.04</v>
      </c>
      <c r="AI1189" s="2">
        <v>45776</v>
      </c>
      <c r="AJ1189" s="7">
        <v>2025</v>
      </c>
      <c r="AK1189" s="2">
        <v>45758</v>
      </c>
      <c r="AP1189" t="s">
        <v>413</v>
      </c>
      <c r="AT1189" s="2">
        <v>46097</v>
      </c>
      <c r="AU1189" s="2">
        <v>46097</v>
      </c>
      <c r="AV1189" t="s">
        <v>414</v>
      </c>
      <c r="AW1189" s="2">
        <v>45758</v>
      </c>
      <c r="AX1189">
        <v>35879</v>
      </c>
      <c r="AY1189" s="1">
        <v>230000</v>
      </c>
      <c r="BA1189" t="s">
        <v>7815</v>
      </c>
      <c r="BB1189">
        <v>35879</v>
      </c>
      <c r="BC1189" t="s">
        <v>7829</v>
      </c>
      <c r="BD1189" t="s">
        <v>416</v>
      </c>
      <c r="BE1189" t="s">
        <v>417</v>
      </c>
      <c r="BF1189">
        <v>5561996266222</v>
      </c>
      <c r="BG1189" t="s">
        <v>1460</v>
      </c>
      <c r="BH1189">
        <v>73813645</v>
      </c>
      <c r="BI1189" t="s">
        <v>7465</v>
      </c>
      <c r="BJ1189" t="s">
        <v>7830</v>
      </c>
      <c r="BL1189" s="1">
        <v>2638.98</v>
      </c>
      <c r="BQ1189">
        <v>4348</v>
      </c>
      <c r="BR1189">
        <v>6571</v>
      </c>
      <c r="BS1189" t="s">
        <v>1358</v>
      </c>
      <c r="BT1189" s="2">
        <v>45758</v>
      </c>
      <c r="BU1189">
        <v>899.32</v>
      </c>
      <c r="BW1189" t="s">
        <v>422</v>
      </c>
      <c r="BY1189" t="s">
        <v>7831</v>
      </c>
      <c r="BZ1189" s="2">
        <v>45758</v>
      </c>
      <c r="CC1189" s="2">
        <v>45758</v>
      </c>
      <c r="CD1189" t="s">
        <v>424</v>
      </c>
      <c r="CE1189">
        <v>430</v>
      </c>
      <c r="CF1189" s="2">
        <v>45758</v>
      </c>
      <c r="CG1189" s="2">
        <v>45769</v>
      </c>
      <c r="CI1189" s="2">
        <v>45769</v>
      </c>
      <c r="CJ1189" s="2">
        <v>45797</v>
      </c>
      <c r="CL1189" s="2">
        <v>45758</v>
      </c>
      <c r="CM1189" s="2">
        <v>45797</v>
      </c>
      <c r="CN1189" s="2">
        <v>45758</v>
      </c>
      <c r="CO1189" s="2">
        <v>45810</v>
      </c>
      <c r="CP1189" s="2">
        <v>45782</v>
      </c>
      <c r="CR1189" s="2">
        <v>45761</v>
      </c>
      <c r="CS1189" s="2">
        <v>45770</v>
      </c>
      <c r="CT1189" s="2">
        <v>45929</v>
      </c>
      <c r="CU1189" s="2">
        <v>45785</v>
      </c>
      <c r="CV1189" s="2">
        <v>45838</v>
      </c>
      <c r="CW1189" s="2">
        <v>45770</v>
      </c>
      <c r="CY1189" t="s">
        <v>424</v>
      </c>
      <c r="DD1189" s="2">
        <v>45776</v>
      </c>
      <c r="DF1189" s="2">
        <v>45804</v>
      </c>
      <c r="DI1189" s="2">
        <v>45805</v>
      </c>
      <c r="DJ1189" s="2">
        <v>45763</v>
      </c>
      <c r="DK1189" s="2">
        <v>45839</v>
      </c>
      <c r="DL1189" s="2">
        <v>46071</v>
      </c>
      <c r="DM1189" s="2">
        <v>46081</v>
      </c>
      <c r="DN1189" s="2">
        <v>46084</v>
      </c>
      <c r="DO1189" s="2">
        <v>45770</v>
      </c>
      <c r="DP1189" s="2">
        <v>46084</v>
      </c>
      <c r="EB1189" t="s">
        <v>7820</v>
      </c>
      <c r="EE1189" s="1">
        <v>1929.9</v>
      </c>
      <c r="EG1189" t="s">
        <v>735</v>
      </c>
      <c r="EI1189" t="s">
        <v>3282</v>
      </c>
      <c r="EK1189" t="s">
        <v>1591</v>
      </c>
    </row>
    <row r="1190" spans="1:141" hidden="1" x14ac:dyDescent="0.35">
      <c r="A1190">
        <v>4369</v>
      </c>
      <c r="B1190" t="s">
        <v>1352</v>
      </c>
      <c r="C1190">
        <v>5381</v>
      </c>
      <c r="D1190" t="s">
        <v>7812</v>
      </c>
      <c r="E1190" t="s">
        <v>834</v>
      </c>
      <c r="F1190" t="s">
        <v>461</v>
      </c>
      <c r="G1190">
        <v>201</v>
      </c>
      <c r="H1190" t="s">
        <v>408</v>
      </c>
      <c r="I1190" t="s">
        <v>7832</v>
      </c>
      <c r="J1190" t="s">
        <v>7833</v>
      </c>
      <c r="K1190" t="s">
        <v>22</v>
      </c>
      <c r="L1190" t="s">
        <v>47</v>
      </c>
      <c r="M1190" t="s">
        <v>411</v>
      </c>
      <c r="N1190" t="s">
        <v>411</v>
      </c>
      <c r="O1190" t="s">
        <v>411</v>
      </c>
      <c r="P1190" t="s">
        <v>411</v>
      </c>
      <c r="Q1190" t="s">
        <v>411</v>
      </c>
      <c r="R1190" t="s">
        <v>411</v>
      </c>
      <c r="S1190" t="s">
        <v>411</v>
      </c>
      <c r="T1190" s="1">
        <v>164200</v>
      </c>
      <c r="U1190">
        <v>907</v>
      </c>
      <c r="V1190">
        <v>0</v>
      </c>
      <c r="W1190" s="1">
        <v>158281.06</v>
      </c>
      <c r="X1190" s="1">
        <v>6514</v>
      </c>
      <c r="Y1190">
        <v>0</v>
      </c>
      <c r="Z1190" s="1">
        <v>164795.06</v>
      </c>
      <c r="AA1190">
        <v>0</v>
      </c>
      <c r="AB1190">
        <v>0</v>
      </c>
      <c r="AD1190">
        <v>8787723038876</v>
      </c>
      <c r="AE1190" t="s">
        <v>412</v>
      </c>
      <c r="AG1190" s="2">
        <v>45813</v>
      </c>
      <c r="AH1190" s="1">
        <v>3453.25</v>
      </c>
      <c r="AI1190" s="2">
        <v>45777</v>
      </c>
      <c r="AJ1190" s="7">
        <v>2025</v>
      </c>
      <c r="AK1190" s="2">
        <v>45758</v>
      </c>
      <c r="AP1190" t="s">
        <v>413</v>
      </c>
      <c r="AT1190" s="2">
        <v>45834</v>
      </c>
      <c r="AU1190" s="2">
        <v>45839</v>
      </c>
      <c r="AV1190" t="s">
        <v>414</v>
      </c>
      <c r="AW1190" s="2">
        <v>45758</v>
      </c>
      <c r="AX1190">
        <v>35845</v>
      </c>
      <c r="AY1190" s="1">
        <v>227000</v>
      </c>
      <c r="BA1190" t="s">
        <v>7815</v>
      </c>
      <c r="BB1190">
        <v>35845</v>
      </c>
      <c r="BD1190" t="s">
        <v>416</v>
      </c>
      <c r="BE1190" t="s">
        <v>417</v>
      </c>
      <c r="BF1190">
        <v>5538998371385</v>
      </c>
      <c r="BG1190" t="s">
        <v>7834</v>
      </c>
      <c r="BH1190">
        <v>73807375</v>
      </c>
      <c r="BI1190" t="s">
        <v>607</v>
      </c>
      <c r="BJ1190" t="s">
        <v>7835</v>
      </c>
      <c r="BL1190" s="1">
        <v>2600</v>
      </c>
      <c r="BM1190" s="2">
        <v>45914</v>
      </c>
      <c r="BQ1190">
        <v>4248</v>
      </c>
      <c r="BR1190">
        <v>6570</v>
      </c>
      <c r="BS1190" t="s">
        <v>2569</v>
      </c>
      <c r="BT1190" s="2">
        <v>45751</v>
      </c>
      <c r="BU1190">
        <v>899.42</v>
      </c>
      <c r="BW1190" t="s">
        <v>422</v>
      </c>
      <c r="BY1190" t="s">
        <v>7836</v>
      </c>
      <c r="BZ1190" s="2">
        <v>45751</v>
      </c>
      <c r="CC1190" s="2">
        <v>45757</v>
      </c>
      <c r="CD1190" t="s">
        <v>424</v>
      </c>
      <c r="CE1190">
        <v>434</v>
      </c>
      <c r="CF1190" s="2">
        <v>45751</v>
      </c>
      <c r="CJ1190" s="2">
        <v>45797</v>
      </c>
      <c r="CL1190" s="2">
        <v>45751</v>
      </c>
      <c r="CM1190" s="2">
        <v>45798</v>
      </c>
      <c r="CN1190" s="2">
        <v>45758</v>
      </c>
      <c r="CO1190" s="2">
        <v>45810</v>
      </c>
      <c r="CP1190" s="2">
        <v>45782</v>
      </c>
      <c r="CR1190" s="2">
        <v>45761</v>
      </c>
      <c r="CS1190" s="2">
        <v>45762</v>
      </c>
      <c r="CU1190" s="2">
        <v>45785</v>
      </c>
      <c r="CV1190" s="2">
        <v>45838</v>
      </c>
      <c r="CW1190" s="2">
        <v>45762</v>
      </c>
      <c r="CY1190" t="s">
        <v>424</v>
      </c>
      <c r="DD1190" s="2">
        <v>45779</v>
      </c>
      <c r="DF1190" s="2">
        <v>45813</v>
      </c>
      <c r="DI1190" s="2">
        <v>45817</v>
      </c>
      <c r="DJ1190" s="2">
        <v>45758</v>
      </c>
      <c r="DK1190" s="2">
        <v>45839</v>
      </c>
      <c r="DO1190" s="2">
        <v>45762</v>
      </c>
      <c r="DY1190">
        <v>260</v>
      </c>
      <c r="EB1190" t="s">
        <v>7820</v>
      </c>
      <c r="EE1190" s="1">
        <v>1858.71</v>
      </c>
      <c r="EG1190" t="s">
        <v>1640</v>
      </c>
      <c r="EJ1190" t="s">
        <v>7085</v>
      </c>
      <c r="EK1190" t="s">
        <v>1591</v>
      </c>
    </row>
    <row r="1191" spans="1:141" hidden="1" x14ac:dyDescent="0.35">
      <c r="A1191">
        <v>4370</v>
      </c>
      <c r="B1191" t="s">
        <v>404</v>
      </c>
      <c r="C1191">
        <v>5377</v>
      </c>
      <c r="D1191" t="s">
        <v>724</v>
      </c>
      <c r="E1191" t="s">
        <v>472</v>
      </c>
      <c r="F1191" t="s">
        <v>725</v>
      </c>
      <c r="G1191" t="s">
        <v>7349</v>
      </c>
      <c r="H1191" t="s">
        <v>408</v>
      </c>
      <c r="I1191" t="s">
        <v>1180</v>
      </c>
      <c r="J1191" t="s">
        <v>1181</v>
      </c>
      <c r="K1191" t="s">
        <v>22</v>
      </c>
      <c r="L1191" t="s">
        <v>200</v>
      </c>
      <c r="M1191" t="s">
        <v>411</v>
      </c>
      <c r="N1191" t="s">
        <v>411</v>
      </c>
      <c r="O1191" t="s">
        <v>411</v>
      </c>
      <c r="P1191" t="s">
        <v>411</v>
      </c>
      <c r="Q1191" t="s">
        <v>411</v>
      </c>
      <c r="R1191" t="s">
        <v>411</v>
      </c>
      <c r="S1191" t="s">
        <v>411</v>
      </c>
      <c r="T1191" s="1">
        <v>430000</v>
      </c>
      <c r="U1191">
        <v>0</v>
      </c>
      <c r="V1191">
        <v>0</v>
      </c>
      <c r="W1191">
        <v>0</v>
      </c>
      <c r="X1191">
        <v>0</v>
      </c>
      <c r="Y1191">
        <v>0</v>
      </c>
      <c r="Z1191">
        <v>0</v>
      </c>
      <c r="AA1191">
        <v>0</v>
      </c>
      <c r="AB1191">
        <v>0</v>
      </c>
      <c r="AE1191" t="s">
        <v>412</v>
      </c>
      <c r="AG1191" s="2">
        <v>45812</v>
      </c>
      <c r="AH1191">
        <v>0</v>
      </c>
      <c r="AI1191" s="2">
        <v>45812</v>
      </c>
      <c r="AJ1191" s="7">
        <v>2025</v>
      </c>
      <c r="AK1191" s="2">
        <v>45758</v>
      </c>
      <c r="AP1191" t="s">
        <v>413</v>
      </c>
      <c r="AQ1191" t="s">
        <v>5037</v>
      </c>
      <c r="AT1191" s="2">
        <v>45904</v>
      </c>
      <c r="AU1191" s="2">
        <v>45904</v>
      </c>
      <c r="AV1191" t="s">
        <v>414</v>
      </c>
      <c r="AW1191" s="2">
        <v>45758</v>
      </c>
      <c r="AX1191">
        <v>35885</v>
      </c>
      <c r="AY1191" s="1">
        <v>430000</v>
      </c>
      <c r="BA1191" t="s">
        <v>730</v>
      </c>
      <c r="BB1191">
        <v>35885</v>
      </c>
      <c r="BD1191" t="s">
        <v>929</v>
      </c>
      <c r="BE1191" t="s">
        <v>513</v>
      </c>
      <c r="BF1191">
        <v>5561986150011</v>
      </c>
      <c r="BG1191" t="s">
        <v>1182</v>
      </c>
      <c r="BH1191">
        <v>72010090</v>
      </c>
      <c r="BI1191" t="s">
        <v>1183</v>
      </c>
      <c r="BJ1191" t="s">
        <v>1184</v>
      </c>
      <c r="BL1191">
        <v>0</v>
      </c>
      <c r="BO1191" t="s">
        <v>7837</v>
      </c>
      <c r="BP1191" t="s">
        <v>7838</v>
      </c>
      <c r="BQ1191">
        <v>1949</v>
      </c>
      <c r="BR1191">
        <v>5483</v>
      </c>
      <c r="CJ1191" s="2">
        <v>45812</v>
      </c>
      <c r="CM1191" s="2">
        <v>45812</v>
      </c>
      <c r="CP1191" s="2">
        <v>45812</v>
      </c>
      <c r="CU1191" s="2">
        <v>45812</v>
      </c>
      <c r="CX1191" s="2">
        <v>45812</v>
      </c>
      <c r="DD1191" s="2">
        <v>45812</v>
      </c>
      <c r="DF1191" s="2">
        <v>45812</v>
      </c>
      <c r="DI1191" s="2">
        <v>45812</v>
      </c>
      <c r="EK1191" t="s">
        <v>1591</v>
      </c>
    </row>
    <row r="1192" spans="1:141" hidden="1" x14ac:dyDescent="0.35">
      <c r="A1192">
        <v>4371</v>
      </c>
      <c r="B1192" t="s">
        <v>1352</v>
      </c>
      <c r="C1192">
        <v>5388</v>
      </c>
      <c r="D1192" t="s">
        <v>976</v>
      </c>
      <c r="E1192" t="s">
        <v>834</v>
      </c>
      <c r="F1192" t="s">
        <v>1086</v>
      </c>
      <c r="G1192" t="s">
        <v>7839</v>
      </c>
      <c r="H1192" t="s">
        <v>408</v>
      </c>
      <c r="I1192" t="s">
        <v>7840</v>
      </c>
      <c r="J1192" t="s">
        <v>7841</v>
      </c>
      <c r="K1192" t="s">
        <v>14</v>
      </c>
      <c r="L1192" t="s">
        <v>154</v>
      </c>
      <c r="M1192" t="s">
        <v>411</v>
      </c>
      <c r="N1192" t="s">
        <v>411</v>
      </c>
      <c r="O1192" t="s">
        <v>411</v>
      </c>
      <c r="P1192" t="s">
        <v>411</v>
      </c>
      <c r="Q1192" t="s">
        <v>411</v>
      </c>
      <c r="R1192" t="s">
        <v>411</v>
      </c>
      <c r="S1192" t="s">
        <v>411</v>
      </c>
      <c r="T1192" s="1">
        <v>157111.35</v>
      </c>
      <c r="U1192">
        <v>0</v>
      </c>
      <c r="V1192">
        <v>0</v>
      </c>
      <c r="W1192">
        <v>0</v>
      </c>
      <c r="X1192">
        <v>0</v>
      </c>
      <c r="Y1192">
        <v>0</v>
      </c>
      <c r="Z1192">
        <v>0</v>
      </c>
      <c r="AA1192">
        <v>0</v>
      </c>
      <c r="AB1192">
        <v>0</v>
      </c>
      <c r="AE1192" t="s">
        <v>412</v>
      </c>
      <c r="AG1192" s="2">
        <v>45798</v>
      </c>
      <c r="AH1192" s="1">
        <v>5955.91</v>
      </c>
      <c r="AI1192" s="2">
        <v>45763</v>
      </c>
      <c r="AJ1192" s="7">
        <v>2025</v>
      </c>
      <c r="AK1192" s="2">
        <v>45758</v>
      </c>
      <c r="AP1192" t="s">
        <v>3839</v>
      </c>
      <c r="AT1192" s="2">
        <v>45834</v>
      </c>
      <c r="AU1192" s="2">
        <v>45974</v>
      </c>
      <c r="AV1192" t="s">
        <v>414</v>
      </c>
      <c r="AW1192" s="2">
        <v>45761</v>
      </c>
      <c r="AX1192">
        <v>35887</v>
      </c>
      <c r="AY1192" s="1">
        <v>245000</v>
      </c>
      <c r="BA1192" t="s">
        <v>980</v>
      </c>
      <c r="BB1192">
        <v>35887</v>
      </c>
      <c r="BC1192" t="s">
        <v>7842</v>
      </c>
      <c r="BD1192" t="s">
        <v>416</v>
      </c>
      <c r="BE1192" t="s">
        <v>417</v>
      </c>
      <c r="BF1192">
        <v>5561981764363</v>
      </c>
      <c r="BG1192" t="s">
        <v>7843</v>
      </c>
      <c r="BH1192">
        <v>73801230</v>
      </c>
      <c r="BI1192" t="s">
        <v>504</v>
      </c>
      <c r="BJ1192" t="s">
        <v>7844</v>
      </c>
      <c r="BL1192" s="1">
        <v>2600</v>
      </c>
      <c r="BQ1192">
        <v>3793</v>
      </c>
      <c r="BR1192">
        <v>6573</v>
      </c>
      <c r="BS1192" t="s">
        <v>449</v>
      </c>
      <c r="BT1192" s="2">
        <v>45761</v>
      </c>
      <c r="BU1192">
        <v>878.99</v>
      </c>
      <c r="BW1192" t="s">
        <v>422</v>
      </c>
      <c r="BY1192" t="s">
        <v>7845</v>
      </c>
      <c r="BZ1192" s="2">
        <v>45761</v>
      </c>
      <c r="CC1192" s="2">
        <v>45758</v>
      </c>
      <c r="CD1192" t="s">
        <v>424</v>
      </c>
      <c r="CE1192" t="s">
        <v>7846</v>
      </c>
      <c r="CF1192" s="2">
        <v>45761</v>
      </c>
      <c r="CJ1192" s="2">
        <v>45783</v>
      </c>
      <c r="CL1192" s="2">
        <v>45762</v>
      </c>
      <c r="CM1192" s="2">
        <v>45784</v>
      </c>
      <c r="CN1192" s="2">
        <v>45761</v>
      </c>
      <c r="CO1192" s="2">
        <v>45810</v>
      </c>
      <c r="CP1192" s="2">
        <v>45769</v>
      </c>
      <c r="CR1192" s="2">
        <v>45761</v>
      </c>
      <c r="CS1192" s="2">
        <v>45761</v>
      </c>
      <c r="CU1192" s="2">
        <v>45776</v>
      </c>
      <c r="CV1192" s="2">
        <v>45832</v>
      </c>
      <c r="CW1192" s="2">
        <v>45761</v>
      </c>
      <c r="CY1192" t="s">
        <v>424</v>
      </c>
      <c r="CZ1192" s="2">
        <v>45790</v>
      </c>
      <c r="DD1192" s="2">
        <v>45763</v>
      </c>
      <c r="DI1192" s="2">
        <v>45803</v>
      </c>
      <c r="DJ1192" s="2">
        <v>45758</v>
      </c>
      <c r="DK1192" s="2">
        <v>45833</v>
      </c>
      <c r="DL1192" s="2">
        <v>45839</v>
      </c>
      <c r="DM1192" s="2">
        <v>45918</v>
      </c>
      <c r="DO1192" s="2">
        <v>45761</v>
      </c>
      <c r="DY1192">
        <v>3654</v>
      </c>
      <c r="EA1192" t="s">
        <v>5455</v>
      </c>
      <c r="EE1192" s="1">
        <v>2067.34</v>
      </c>
      <c r="EG1192" t="s">
        <v>735</v>
      </c>
      <c r="EK1192" t="s">
        <v>1591</v>
      </c>
    </row>
    <row r="1193" spans="1:141" hidden="1" x14ac:dyDescent="0.35">
      <c r="A1193">
        <v>4372</v>
      </c>
      <c r="B1193" t="s">
        <v>1352</v>
      </c>
      <c r="C1193">
        <v>5387</v>
      </c>
      <c r="D1193" t="s">
        <v>976</v>
      </c>
      <c r="E1193" t="s">
        <v>834</v>
      </c>
      <c r="F1193" t="s">
        <v>442</v>
      </c>
      <c r="G1193" t="s">
        <v>1510</v>
      </c>
      <c r="H1193" t="s">
        <v>408</v>
      </c>
      <c r="I1193" t="s">
        <v>7847</v>
      </c>
      <c r="J1193" t="s">
        <v>7848</v>
      </c>
      <c r="K1193" t="s">
        <v>14</v>
      </c>
      <c r="L1193" t="s">
        <v>154</v>
      </c>
      <c r="M1193" t="s">
        <v>411</v>
      </c>
      <c r="N1193" t="s">
        <v>411</v>
      </c>
      <c r="O1193" t="s">
        <v>411</v>
      </c>
      <c r="P1193" t="s">
        <v>411</v>
      </c>
      <c r="Q1193" t="s">
        <v>411</v>
      </c>
      <c r="R1193" t="s">
        <v>411</v>
      </c>
      <c r="S1193" t="s">
        <v>411</v>
      </c>
      <c r="T1193" s="1">
        <v>159765.44</v>
      </c>
      <c r="U1193">
        <v>0</v>
      </c>
      <c r="V1193">
        <v>0</v>
      </c>
      <c r="W1193">
        <v>0</v>
      </c>
      <c r="X1193">
        <v>0</v>
      </c>
      <c r="Y1193">
        <v>0</v>
      </c>
      <c r="Z1193">
        <v>0</v>
      </c>
      <c r="AA1193">
        <v>0</v>
      </c>
      <c r="AB1193">
        <v>0</v>
      </c>
      <c r="AE1193" t="s">
        <v>412</v>
      </c>
      <c r="AG1193" s="2">
        <v>45810</v>
      </c>
      <c r="AH1193" s="1">
        <v>3042.04</v>
      </c>
      <c r="AI1193" s="2">
        <v>45785</v>
      </c>
      <c r="AJ1193" s="7">
        <v>2025</v>
      </c>
      <c r="AK1193" s="2">
        <v>45758</v>
      </c>
      <c r="AP1193" t="s">
        <v>3839</v>
      </c>
      <c r="AT1193" s="2">
        <v>45820</v>
      </c>
      <c r="AU1193" s="2">
        <v>45974</v>
      </c>
      <c r="AV1193" t="s">
        <v>414</v>
      </c>
      <c r="AW1193" s="2">
        <v>45761</v>
      </c>
      <c r="AX1193">
        <v>35888</v>
      </c>
      <c r="AY1193" s="1">
        <v>250000</v>
      </c>
      <c r="BA1193" t="s">
        <v>980</v>
      </c>
      <c r="BB1193">
        <v>35888</v>
      </c>
      <c r="BC1193" t="s">
        <v>7849</v>
      </c>
      <c r="BD1193" t="s">
        <v>416</v>
      </c>
      <c r="BE1193" t="s">
        <v>417</v>
      </c>
      <c r="BF1193">
        <v>5561996795665</v>
      </c>
      <c r="BG1193" t="s">
        <v>7850</v>
      </c>
      <c r="BH1193">
        <v>73807330</v>
      </c>
      <c r="BI1193" t="s">
        <v>588</v>
      </c>
      <c r="BJ1193" t="s">
        <v>7851</v>
      </c>
      <c r="BL1193" s="1">
        <v>2600</v>
      </c>
      <c r="BQ1193">
        <v>3742</v>
      </c>
      <c r="BR1193">
        <v>6574</v>
      </c>
      <c r="BS1193" t="s">
        <v>440</v>
      </c>
      <c r="BT1193" s="2">
        <v>45762</v>
      </c>
      <c r="BU1193">
        <v>873.91</v>
      </c>
      <c r="BW1193" t="s">
        <v>422</v>
      </c>
      <c r="BY1193" t="s">
        <v>7852</v>
      </c>
      <c r="BZ1193" s="2">
        <v>45762</v>
      </c>
      <c r="CA1193" s="2">
        <v>45790</v>
      </c>
      <c r="CC1193" s="2">
        <v>45758</v>
      </c>
      <c r="CD1193" t="s">
        <v>424</v>
      </c>
      <c r="CE1193" t="s">
        <v>7853</v>
      </c>
      <c r="CF1193" s="2">
        <v>45762</v>
      </c>
      <c r="CJ1193" s="2">
        <v>45804</v>
      </c>
      <c r="CL1193" s="2">
        <v>45769</v>
      </c>
      <c r="CM1193" s="2">
        <v>45805</v>
      </c>
      <c r="CN1193" s="2">
        <v>45761</v>
      </c>
      <c r="CO1193" s="2">
        <v>45810</v>
      </c>
      <c r="CP1193" s="2">
        <v>45792</v>
      </c>
      <c r="CR1193" s="2">
        <v>45783</v>
      </c>
      <c r="CS1193" s="2">
        <v>45762</v>
      </c>
      <c r="CU1193" s="2">
        <v>45798</v>
      </c>
      <c r="CV1193" s="2">
        <v>45832</v>
      </c>
      <c r="CW1193" s="2">
        <v>45762</v>
      </c>
      <c r="CY1193" t="s">
        <v>424</v>
      </c>
      <c r="DD1193" s="2">
        <v>45785</v>
      </c>
      <c r="DF1193" s="2">
        <v>45811</v>
      </c>
      <c r="DI1193" s="2">
        <v>45820</v>
      </c>
      <c r="DJ1193" s="2">
        <v>45758</v>
      </c>
      <c r="DK1193" s="2">
        <v>45833</v>
      </c>
      <c r="DL1193" s="2">
        <v>45839</v>
      </c>
      <c r="DM1193" s="2">
        <v>45918</v>
      </c>
      <c r="DO1193" s="2">
        <v>45762</v>
      </c>
      <c r="DY1193">
        <v>3809</v>
      </c>
      <c r="EB1193" t="s">
        <v>7854</v>
      </c>
      <c r="EE1193" s="1">
        <v>2207.59</v>
      </c>
      <c r="EG1193" t="s">
        <v>735</v>
      </c>
      <c r="EK1193" t="s">
        <v>1591</v>
      </c>
    </row>
    <row r="1194" spans="1:141" hidden="1" x14ac:dyDescent="0.35">
      <c r="A1194">
        <v>4373</v>
      </c>
      <c r="B1194" t="s">
        <v>404</v>
      </c>
      <c r="C1194">
        <v>5392</v>
      </c>
      <c r="D1194" t="s">
        <v>4816</v>
      </c>
      <c r="E1194" t="s">
        <v>834</v>
      </c>
      <c r="F1194" t="s">
        <v>407</v>
      </c>
      <c r="G1194">
        <v>203</v>
      </c>
      <c r="H1194" t="s">
        <v>474</v>
      </c>
      <c r="I1194" t="s">
        <v>5820</v>
      </c>
      <c r="J1194" t="s">
        <v>5821</v>
      </c>
      <c r="K1194" t="s">
        <v>19</v>
      </c>
      <c r="L1194" t="s">
        <v>63</v>
      </c>
      <c r="M1194" t="s">
        <v>411</v>
      </c>
      <c r="N1194" t="s">
        <v>411</v>
      </c>
      <c r="O1194" t="s">
        <v>411</v>
      </c>
      <c r="P1194" t="s">
        <v>424</v>
      </c>
      <c r="Q1194" t="s">
        <v>424</v>
      </c>
      <c r="R1194" t="s">
        <v>411</v>
      </c>
      <c r="S1194" t="s">
        <v>411</v>
      </c>
      <c r="T1194" s="1">
        <v>143547.29</v>
      </c>
      <c r="U1194">
        <v>455.4</v>
      </c>
      <c r="V1194">
        <v>0</v>
      </c>
      <c r="W1194" s="1">
        <v>88549.37</v>
      </c>
      <c r="X1194" s="1">
        <v>55000</v>
      </c>
      <c r="Y1194">
        <v>0</v>
      </c>
      <c r="Z1194" s="1">
        <v>143549.37</v>
      </c>
      <c r="AA1194">
        <v>0</v>
      </c>
      <c r="AB1194">
        <v>0</v>
      </c>
      <c r="AD1194">
        <v>8787723083952</v>
      </c>
      <c r="AE1194" t="s">
        <v>412</v>
      </c>
      <c r="AG1194" s="2">
        <v>45782</v>
      </c>
      <c r="AH1194" s="1">
        <v>2592.25</v>
      </c>
      <c r="AI1194" s="2">
        <v>45763</v>
      </c>
      <c r="AJ1194" s="7">
        <v>2025</v>
      </c>
      <c r="AK1194" s="2">
        <v>45761</v>
      </c>
      <c r="AP1194" t="s">
        <v>413</v>
      </c>
      <c r="AT1194" s="2">
        <v>46048</v>
      </c>
      <c r="AU1194" s="2">
        <v>46048</v>
      </c>
      <c r="AV1194" t="s">
        <v>414</v>
      </c>
      <c r="AW1194" s="2">
        <v>45761</v>
      </c>
      <c r="AX1194">
        <v>35905</v>
      </c>
      <c r="AY1194" s="1">
        <v>197289.49</v>
      </c>
      <c r="BA1194" t="s">
        <v>4819</v>
      </c>
      <c r="BB1194">
        <v>35905</v>
      </c>
      <c r="BD1194" t="s">
        <v>478</v>
      </c>
      <c r="BE1194" t="s">
        <v>417</v>
      </c>
      <c r="BF1194">
        <v>5561985650751</v>
      </c>
      <c r="BG1194" t="s">
        <v>5822</v>
      </c>
      <c r="BH1194">
        <v>72910000</v>
      </c>
      <c r="BI1194" t="s">
        <v>5823</v>
      </c>
      <c r="BJ1194" t="s">
        <v>5824</v>
      </c>
      <c r="BL1194" s="1">
        <v>1518</v>
      </c>
      <c r="BM1194" s="2">
        <v>45803</v>
      </c>
      <c r="BQ1194">
        <v>3948</v>
      </c>
      <c r="BR1194">
        <v>6257</v>
      </c>
      <c r="BS1194" t="s">
        <v>2561</v>
      </c>
      <c r="BT1194" s="2">
        <v>45755</v>
      </c>
      <c r="BU1194">
        <v>891.23</v>
      </c>
      <c r="BV1194" s="2">
        <v>45764</v>
      </c>
      <c r="BX1194" s="2">
        <v>45770</v>
      </c>
      <c r="BY1194" t="s">
        <v>7855</v>
      </c>
      <c r="BZ1194" s="2">
        <v>45755</v>
      </c>
      <c r="CA1194" s="2">
        <v>45763</v>
      </c>
      <c r="CB1194" t="s">
        <v>7856</v>
      </c>
      <c r="CC1194" s="2">
        <v>45759</v>
      </c>
      <c r="CD1194" t="s">
        <v>424</v>
      </c>
      <c r="CE1194">
        <v>38836</v>
      </c>
      <c r="CF1194" s="2">
        <v>45755</v>
      </c>
      <c r="CJ1194" s="2">
        <v>45771</v>
      </c>
      <c r="CL1194" s="2">
        <v>45755</v>
      </c>
      <c r="CM1194" s="2">
        <v>45772</v>
      </c>
      <c r="CN1194" s="2">
        <v>45761</v>
      </c>
      <c r="CO1194" s="2">
        <v>45809</v>
      </c>
      <c r="CP1194" s="2">
        <v>45763</v>
      </c>
      <c r="CR1194" s="2">
        <v>45761</v>
      </c>
      <c r="CS1194" s="2">
        <v>45762</v>
      </c>
      <c r="CU1194" s="2">
        <v>45770</v>
      </c>
      <c r="CV1194" s="2">
        <v>45826</v>
      </c>
      <c r="CW1194" s="2">
        <v>45762</v>
      </c>
      <c r="CX1194" s="2">
        <v>45777</v>
      </c>
      <c r="CY1194" t="s">
        <v>424</v>
      </c>
      <c r="DD1194" s="2">
        <v>45757</v>
      </c>
      <c r="DF1194" s="2">
        <v>45782</v>
      </c>
      <c r="DI1194" s="2">
        <v>45782</v>
      </c>
      <c r="DJ1194" s="2">
        <v>45759</v>
      </c>
      <c r="DK1194" s="2">
        <v>45828</v>
      </c>
      <c r="DL1194" s="2">
        <v>45849</v>
      </c>
      <c r="DM1194" s="2">
        <v>45855</v>
      </c>
      <c r="DN1194" s="2">
        <v>46030</v>
      </c>
      <c r="DO1194" s="2">
        <v>45762</v>
      </c>
      <c r="DP1194" s="2">
        <v>46030</v>
      </c>
      <c r="DY1194">
        <v>38868</v>
      </c>
      <c r="DZ1194" t="s">
        <v>424</v>
      </c>
      <c r="EB1194" t="s">
        <v>7857</v>
      </c>
      <c r="EE1194" s="1">
        <v>3805.57</v>
      </c>
      <c r="EF1194" t="s">
        <v>2634</v>
      </c>
      <c r="EG1194" t="s">
        <v>1640</v>
      </c>
      <c r="EH1194" t="s">
        <v>5977</v>
      </c>
      <c r="EI1194" t="s">
        <v>3282</v>
      </c>
      <c r="EJ1194" t="s">
        <v>4126</v>
      </c>
      <c r="EK1194" t="s">
        <v>1591</v>
      </c>
    </row>
    <row r="1195" spans="1:141" hidden="1" x14ac:dyDescent="0.35">
      <c r="A1195">
        <v>4374</v>
      </c>
      <c r="B1195" t="s">
        <v>1352</v>
      </c>
      <c r="C1195">
        <v>5390</v>
      </c>
      <c r="D1195" t="s">
        <v>4816</v>
      </c>
      <c r="E1195" t="s">
        <v>834</v>
      </c>
      <c r="F1195" t="s">
        <v>442</v>
      </c>
      <c r="G1195">
        <v>203</v>
      </c>
      <c r="H1195" t="s">
        <v>474</v>
      </c>
      <c r="I1195" t="s">
        <v>7858</v>
      </c>
      <c r="J1195" t="s">
        <v>7859</v>
      </c>
      <c r="K1195" t="s">
        <v>19</v>
      </c>
      <c r="L1195" t="s">
        <v>59</v>
      </c>
      <c r="M1195" t="s">
        <v>411</v>
      </c>
      <c r="N1195" t="s">
        <v>411</v>
      </c>
      <c r="O1195" t="s">
        <v>411</v>
      </c>
      <c r="P1195" t="s">
        <v>424</v>
      </c>
      <c r="Q1195" t="s">
        <v>424</v>
      </c>
      <c r="R1195" t="s">
        <v>411</v>
      </c>
      <c r="S1195" t="s">
        <v>411</v>
      </c>
      <c r="T1195" s="1">
        <v>134004.04</v>
      </c>
      <c r="U1195">
        <v>565.27</v>
      </c>
      <c r="V1195">
        <v>0</v>
      </c>
      <c r="W1195" s="1">
        <v>107238.04</v>
      </c>
      <c r="X1195" s="1">
        <v>29321</v>
      </c>
      <c r="Y1195">
        <v>0</v>
      </c>
      <c r="Z1195" s="1">
        <v>136559.04000000001</v>
      </c>
      <c r="AA1195">
        <v>0</v>
      </c>
      <c r="AB1195">
        <v>0</v>
      </c>
      <c r="AE1195" t="s">
        <v>412</v>
      </c>
      <c r="AF1195" s="3">
        <v>109293</v>
      </c>
      <c r="AG1195" s="2">
        <v>45835</v>
      </c>
      <c r="AH1195" s="1">
        <v>2995.17</v>
      </c>
      <c r="AI1195" s="2">
        <v>45807</v>
      </c>
      <c r="AJ1195" s="7">
        <v>2025</v>
      </c>
      <c r="AK1195" s="2">
        <v>45761</v>
      </c>
      <c r="AP1195" t="s">
        <v>413</v>
      </c>
      <c r="AT1195" s="2">
        <v>45845</v>
      </c>
      <c r="AU1195" s="2">
        <v>46079</v>
      </c>
      <c r="AV1195" t="s">
        <v>414</v>
      </c>
      <c r="AW1195" s="2">
        <v>45762</v>
      </c>
      <c r="AX1195">
        <v>35922</v>
      </c>
      <c r="AY1195" s="1">
        <v>194899.97</v>
      </c>
      <c r="BA1195" t="s">
        <v>4819</v>
      </c>
      <c r="BB1195">
        <v>35922</v>
      </c>
      <c r="BD1195" t="s">
        <v>738</v>
      </c>
      <c r="BE1195" t="s">
        <v>513</v>
      </c>
      <c r="BF1195">
        <v>5561996435231</v>
      </c>
      <c r="BG1195" t="s">
        <v>7860</v>
      </c>
      <c r="BH1195">
        <v>71884822</v>
      </c>
      <c r="BI1195" t="s">
        <v>7861</v>
      </c>
      <c r="BJ1195" t="s">
        <v>7862</v>
      </c>
      <c r="BL1195" s="1">
        <v>2261.0700000000002</v>
      </c>
      <c r="BQ1195">
        <v>4029</v>
      </c>
      <c r="BR1195">
        <v>6576</v>
      </c>
      <c r="BS1195" t="s">
        <v>1195</v>
      </c>
      <c r="BT1195" s="2">
        <v>45755</v>
      </c>
      <c r="BU1195">
        <v>891.23</v>
      </c>
      <c r="BV1195" s="2">
        <v>45810</v>
      </c>
      <c r="BW1195" t="s">
        <v>422</v>
      </c>
      <c r="BX1195" s="2">
        <v>45814</v>
      </c>
      <c r="BY1195" t="s">
        <v>7863</v>
      </c>
      <c r="BZ1195" s="2">
        <v>45755</v>
      </c>
      <c r="CA1195" s="2">
        <v>45811</v>
      </c>
      <c r="CB1195" t="s">
        <v>7864</v>
      </c>
      <c r="CC1195" s="2">
        <v>45759</v>
      </c>
      <c r="CE1195">
        <v>39194</v>
      </c>
      <c r="CF1195" s="2">
        <v>45755</v>
      </c>
      <c r="CJ1195" s="2">
        <v>45824</v>
      </c>
      <c r="CL1195" s="2">
        <v>45755</v>
      </c>
      <c r="CM1195" s="2">
        <v>45832</v>
      </c>
      <c r="CN1195" s="2">
        <v>45761</v>
      </c>
      <c r="CO1195" s="2">
        <v>45809</v>
      </c>
      <c r="CP1195" s="2">
        <v>45820</v>
      </c>
      <c r="CR1195" s="2">
        <v>45761</v>
      </c>
      <c r="CS1195" s="2">
        <v>45761</v>
      </c>
      <c r="CU1195" s="2">
        <v>45820</v>
      </c>
      <c r="CV1195" s="2">
        <v>45825</v>
      </c>
      <c r="CW1195" s="2">
        <v>45761</v>
      </c>
      <c r="CX1195" s="2">
        <v>45835</v>
      </c>
      <c r="CY1195" t="s">
        <v>424</v>
      </c>
      <c r="DD1195" s="2">
        <v>45757</v>
      </c>
      <c r="DF1195" s="2">
        <v>45838</v>
      </c>
      <c r="DI1195" s="2">
        <v>45839</v>
      </c>
      <c r="DJ1195" s="2">
        <v>45758</v>
      </c>
      <c r="DK1195" s="2">
        <v>45828</v>
      </c>
      <c r="DL1195" s="2">
        <v>46079</v>
      </c>
      <c r="DO1195" s="2">
        <v>45761</v>
      </c>
      <c r="DY1195">
        <v>39338</v>
      </c>
      <c r="EA1195" t="s">
        <v>7865</v>
      </c>
      <c r="EB1195" t="s">
        <v>7866</v>
      </c>
      <c r="EE1195" s="1">
        <v>3805.57</v>
      </c>
      <c r="EF1195" t="s">
        <v>7604</v>
      </c>
      <c r="EH1195" t="s">
        <v>3373</v>
      </c>
      <c r="EI1195" t="s">
        <v>3282</v>
      </c>
      <c r="EJ1195" t="s">
        <v>4126</v>
      </c>
      <c r="EK1195" t="s">
        <v>1591</v>
      </c>
    </row>
    <row r="1196" spans="1:141" hidden="1" x14ac:dyDescent="0.35">
      <c r="A1196">
        <v>4375</v>
      </c>
      <c r="B1196" t="s">
        <v>1352</v>
      </c>
      <c r="C1196">
        <v>5360</v>
      </c>
      <c r="D1196" t="s">
        <v>4816</v>
      </c>
      <c r="E1196" t="s">
        <v>834</v>
      </c>
      <c r="F1196" t="s">
        <v>451</v>
      </c>
      <c r="G1196">
        <v>302</v>
      </c>
      <c r="H1196" t="s">
        <v>474</v>
      </c>
      <c r="I1196" t="s">
        <v>7867</v>
      </c>
      <c r="J1196" t="s">
        <v>7868</v>
      </c>
      <c r="K1196" t="s">
        <v>38</v>
      </c>
      <c r="L1196" t="s">
        <v>108</v>
      </c>
      <c r="M1196" t="s">
        <v>411</v>
      </c>
      <c r="N1196" t="s">
        <v>411</v>
      </c>
      <c r="O1196" t="s">
        <v>411</v>
      </c>
      <c r="P1196" t="s">
        <v>424</v>
      </c>
      <c r="Q1196" t="s">
        <v>424</v>
      </c>
      <c r="R1196" t="s">
        <v>411</v>
      </c>
      <c r="S1196" t="s">
        <v>411</v>
      </c>
      <c r="T1196" s="1">
        <v>136466.04999999999</v>
      </c>
      <c r="U1196">
        <v>637.5</v>
      </c>
      <c r="V1196">
        <v>0</v>
      </c>
      <c r="W1196" s="1">
        <v>119872</v>
      </c>
      <c r="X1196" s="1">
        <v>16597</v>
      </c>
      <c r="Y1196">
        <v>0</v>
      </c>
      <c r="Z1196" s="1">
        <v>136469</v>
      </c>
      <c r="AA1196">
        <v>0</v>
      </c>
      <c r="AB1196">
        <v>0</v>
      </c>
      <c r="AD1196">
        <v>8787723057730</v>
      </c>
      <c r="AE1196" t="s">
        <v>412</v>
      </c>
      <c r="AG1196" s="2">
        <v>45789</v>
      </c>
      <c r="AH1196" s="1">
        <v>2995.17</v>
      </c>
      <c r="AI1196" s="2">
        <v>45777</v>
      </c>
      <c r="AJ1196" s="7">
        <v>2025</v>
      </c>
      <c r="AK1196" s="2">
        <v>45761</v>
      </c>
      <c r="AP1196" t="s">
        <v>413</v>
      </c>
      <c r="AT1196" s="2">
        <v>45790</v>
      </c>
      <c r="AU1196" s="2">
        <v>45826</v>
      </c>
      <c r="AV1196" t="s">
        <v>414</v>
      </c>
      <c r="AW1196" s="2">
        <v>45762</v>
      </c>
      <c r="AX1196">
        <v>35921</v>
      </c>
      <c r="AY1196" s="1">
        <v>190261.05</v>
      </c>
      <c r="BA1196" t="s">
        <v>4819</v>
      </c>
      <c r="BB1196">
        <v>35921</v>
      </c>
      <c r="BD1196" t="s">
        <v>478</v>
      </c>
      <c r="BE1196" t="s">
        <v>417</v>
      </c>
      <c r="BF1196">
        <v>5561981823534</v>
      </c>
      <c r="BG1196" t="s">
        <v>6497</v>
      </c>
      <c r="BH1196">
        <v>72927030</v>
      </c>
      <c r="BI1196" t="s">
        <v>4281</v>
      </c>
      <c r="BJ1196" t="s">
        <v>7869</v>
      </c>
      <c r="BL1196" s="1">
        <v>1312.92</v>
      </c>
      <c r="BQ1196">
        <v>4015</v>
      </c>
      <c r="BR1196">
        <v>6575</v>
      </c>
      <c r="BS1196" t="s">
        <v>1112</v>
      </c>
      <c r="BT1196" s="2">
        <v>45744</v>
      </c>
      <c r="BU1196">
        <v>892.5</v>
      </c>
      <c r="BV1196" s="2">
        <v>45779</v>
      </c>
      <c r="BX1196" s="2">
        <v>45784</v>
      </c>
      <c r="BY1196" t="s">
        <v>7870</v>
      </c>
      <c r="BZ1196" s="2">
        <v>45744</v>
      </c>
      <c r="CA1196" s="2">
        <v>45779</v>
      </c>
      <c r="CB1196" t="s">
        <v>7871</v>
      </c>
      <c r="CC1196" s="2">
        <v>45757</v>
      </c>
      <c r="CD1196" t="s">
        <v>424</v>
      </c>
      <c r="CE1196">
        <v>38936</v>
      </c>
      <c r="CF1196" s="2">
        <v>45744</v>
      </c>
      <c r="CJ1196" s="2">
        <v>45779</v>
      </c>
      <c r="CL1196" s="2">
        <v>45744</v>
      </c>
      <c r="CM1196" s="2">
        <v>45782</v>
      </c>
      <c r="CN1196" s="2">
        <v>45757</v>
      </c>
      <c r="CO1196" s="2">
        <v>45809</v>
      </c>
      <c r="CP1196" s="2">
        <v>45777</v>
      </c>
      <c r="CR1196" s="2">
        <v>45761</v>
      </c>
      <c r="CS1196" s="2">
        <v>45761</v>
      </c>
      <c r="CU1196" s="2">
        <v>45777</v>
      </c>
      <c r="CV1196" s="2">
        <v>45826</v>
      </c>
      <c r="CW1196" s="2">
        <v>45761</v>
      </c>
      <c r="CX1196" s="2">
        <v>45786</v>
      </c>
      <c r="CY1196" t="s">
        <v>424</v>
      </c>
      <c r="DD1196" s="2">
        <v>45755</v>
      </c>
      <c r="DF1196" s="2">
        <v>45789</v>
      </c>
      <c r="DI1196" s="2">
        <v>45790</v>
      </c>
      <c r="DJ1196" s="2">
        <v>45757</v>
      </c>
      <c r="DK1196" s="2">
        <v>45828</v>
      </c>
      <c r="DO1196" s="2">
        <v>45761</v>
      </c>
      <c r="DY1196">
        <v>38934</v>
      </c>
      <c r="EA1196" t="s">
        <v>7872</v>
      </c>
      <c r="EE1196" s="1">
        <v>3805.57</v>
      </c>
      <c r="EF1196" t="s">
        <v>2634</v>
      </c>
      <c r="EG1196" t="s">
        <v>1640</v>
      </c>
      <c r="EH1196" t="s">
        <v>3373</v>
      </c>
      <c r="EI1196" t="s">
        <v>3282</v>
      </c>
      <c r="EJ1196" t="s">
        <v>4126</v>
      </c>
      <c r="EK1196" t="s">
        <v>1591</v>
      </c>
    </row>
    <row r="1197" spans="1:141" hidden="1" x14ac:dyDescent="0.35">
      <c r="A1197">
        <v>4376</v>
      </c>
      <c r="B1197" t="s">
        <v>404</v>
      </c>
      <c r="C1197">
        <v>5371</v>
      </c>
      <c r="D1197" t="s">
        <v>4816</v>
      </c>
      <c r="E1197" t="s">
        <v>834</v>
      </c>
      <c r="F1197" t="s">
        <v>434</v>
      </c>
      <c r="G1197">
        <v>102</v>
      </c>
      <c r="H1197" t="s">
        <v>474</v>
      </c>
      <c r="I1197" t="s">
        <v>7873</v>
      </c>
      <c r="J1197" t="s">
        <v>7874</v>
      </c>
      <c r="K1197" t="s">
        <v>24</v>
      </c>
      <c r="L1197" t="s">
        <v>57</v>
      </c>
      <c r="M1197" t="s">
        <v>411</v>
      </c>
      <c r="N1197" t="s">
        <v>411</v>
      </c>
      <c r="O1197" t="s">
        <v>411</v>
      </c>
      <c r="P1197" t="s">
        <v>424</v>
      </c>
      <c r="Q1197" t="s">
        <v>424</v>
      </c>
      <c r="R1197" t="s">
        <v>411</v>
      </c>
      <c r="S1197" t="s">
        <v>411</v>
      </c>
      <c r="T1197" s="1">
        <v>150707.57999999999</v>
      </c>
      <c r="U1197">
        <v>593.28</v>
      </c>
      <c r="V1197">
        <v>0</v>
      </c>
      <c r="W1197" s="1">
        <v>112317.58</v>
      </c>
      <c r="X1197" s="1">
        <v>38390</v>
      </c>
      <c r="Y1197">
        <v>0</v>
      </c>
      <c r="Z1197" s="1">
        <v>150707.57999999999</v>
      </c>
      <c r="AA1197">
        <v>0</v>
      </c>
      <c r="AB1197">
        <v>0</v>
      </c>
      <c r="AD1197">
        <v>8787723047956</v>
      </c>
      <c r="AE1197" t="s">
        <v>412</v>
      </c>
      <c r="AG1197" s="2">
        <v>45782</v>
      </c>
      <c r="AH1197" s="1">
        <v>2995.17</v>
      </c>
      <c r="AI1197" s="2">
        <v>45769</v>
      </c>
      <c r="AJ1197" s="7">
        <v>2025</v>
      </c>
      <c r="AK1197" s="2">
        <v>45762</v>
      </c>
      <c r="AP1197" t="s">
        <v>413</v>
      </c>
      <c r="AQ1197" t="s">
        <v>1498</v>
      </c>
      <c r="AT1197" s="2">
        <v>46048</v>
      </c>
      <c r="AU1197" s="2">
        <v>46048</v>
      </c>
      <c r="AV1197" t="s">
        <v>414</v>
      </c>
      <c r="AW1197" s="2">
        <v>45762</v>
      </c>
      <c r="AX1197">
        <v>35977</v>
      </c>
      <c r="AY1197" s="1">
        <v>196507.58</v>
      </c>
      <c r="BA1197" t="s">
        <v>4819</v>
      </c>
      <c r="BB1197">
        <v>35977</v>
      </c>
      <c r="BD1197" t="s">
        <v>478</v>
      </c>
      <c r="BE1197" t="s">
        <v>417</v>
      </c>
      <c r="BF1197">
        <v>5561981919533</v>
      </c>
      <c r="BG1197" t="s">
        <v>7875</v>
      </c>
      <c r="BI1197" t="s">
        <v>541</v>
      </c>
      <c r="BJ1197" t="s">
        <v>7876</v>
      </c>
      <c r="BL1197" s="1">
        <v>1977.6</v>
      </c>
      <c r="BM1197" s="2">
        <v>45865</v>
      </c>
      <c r="BQ1197">
        <v>3938</v>
      </c>
      <c r="BR1197">
        <v>6577</v>
      </c>
      <c r="BS1197" t="s">
        <v>1170</v>
      </c>
      <c r="BT1197" s="2">
        <v>45750</v>
      </c>
      <c r="BU1197">
        <v>940.33</v>
      </c>
      <c r="BV1197" s="2">
        <v>45771</v>
      </c>
      <c r="BX1197" s="2">
        <v>45776</v>
      </c>
      <c r="BY1197" t="s">
        <v>7877</v>
      </c>
      <c r="BZ1197" s="2">
        <v>45750</v>
      </c>
      <c r="CA1197" s="2">
        <v>45770</v>
      </c>
      <c r="CB1197" t="s">
        <v>7878</v>
      </c>
      <c r="CC1197" s="2">
        <v>45756</v>
      </c>
      <c r="CD1197" t="s">
        <v>424</v>
      </c>
      <c r="CE1197">
        <v>38864</v>
      </c>
      <c r="CF1197" s="2">
        <v>45750</v>
      </c>
      <c r="CJ1197" s="2">
        <v>45771</v>
      </c>
      <c r="CL1197" s="2">
        <v>45750</v>
      </c>
      <c r="CM1197" s="2">
        <v>45772</v>
      </c>
      <c r="CN1197" s="2">
        <v>45756</v>
      </c>
      <c r="CO1197" s="2">
        <v>45809</v>
      </c>
      <c r="CP1197" s="2">
        <v>45770</v>
      </c>
      <c r="CR1197" s="2">
        <v>45758</v>
      </c>
      <c r="CS1197" s="2">
        <v>45763</v>
      </c>
      <c r="CU1197" s="2">
        <v>45770</v>
      </c>
      <c r="CV1197" s="2">
        <v>45826</v>
      </c>
      <c r="CW1197" s="2">
        <v>45763</v>
      </c>
      <c r="CX1197" s="2">
        <v>45777</v>
      </c>
      <c r="CY1197" t="s">
        <v>424</v>
      </c>
      <c r="DD1197" s="2">
        <v>45769</v>
      </c>
      <c r="DF1197" s="2">
        <v>45782</v>
      </c>
      <c r="DI1197" s="2">
        <v>45782</v>
      </c>
      <c r="DJ1197" s="2">
        <v>45761</v>
      </c>
      <c r="DK1197" s="2">
        <v>45828</v>
      </c>
      <c r="DL1197" s="2">
        <v>45858</v>
      </c>
      <c r="DM1197" s="2">
        <v>45901</v>
      </c>
      <c r="DN1197" s="2">
        <v>46030</v>
      </c>
      <c r="DO1197" s="2">
        <v>45763</v>
      </c>
      <c r="DP1197" s="2">
        <v>46030</v>
      </c>
      <c r="DY1197">
        <v>38866</v>
      </c>
      <c r="EE1197" s="1">
        <v>4005.57</v>
      </c>
      <c r="EF1197" t="s">
        <v>2634</v>
      </c>
      <c r="EG1197" t="s">
        <v>1640</v>
      </c>
      <c r="EH1197" t="s">
        <v>3373</v>
      </c>
      <c r="EI1197" t="s">
        <v>3282</v>
      </c>
      <c r="EJ1197" t="s">
        <v>4126</v>
      </c>
      <c r="EK1197" t="s">
        <v>1591</v>
      </c>
    </row>
    <row r="1198" spans="1:141" hidden="1" x14ac:dyDescent="0.35">
      <c r="A1198">
        <v>4377</v>
      </c>
      <c r="B1198" t="s">
        <v>1352</v>
      </c>
      <c r="C1198">
        <v>5389</v>
      </c>
      <c r="D1198" t="s">
        <v>7812</v>
      </c>
      <c r="E1198" t="s">
        <v>834</v>
      </c>
      <c r="F1198" t="s">
        <v>451</v>
      </c>
      <c r="G1198">
        <v>302</v>
      </c>
      <c r="H1198" t="s">
        <v>408</v>
      </c>
      <c r="I1198" t="s">
        <v>7879</v>
      </c>
      <c r="J1198" t="s">
        <v>7880</v>
      </c>
      <c r="K1198" t="s">
        <v>12</v>
      </c>
      <c r="L1198" t="s">
        <v>66</v>
      </c>
      <c r="M1198" t="s">
        <v>411</v>
      </c>
      <c r="N1198" t="s">
        <v>411</v>
      </c>
      <c r="O1198" t="s">
        <v>411</v>
      </c>
      <c r="P1198" t="s">
        <v>411</v>
      </c>
      <c r="Q1198" t="s">
        <v>411</v>
      </c>
      <c r="R1198" t="s">
        <v>411</v>
      </c>
      <c r="S1198" t="s">
        <v>411</v>
      </c>
      <c r="T1198" s="1">
        <v>150274.35999999999</v>
      </c>
      <c r="U1198">
        <v>0</v>
      </c>
      <c r="V1198">
        <v>0</v>
      </c>
      <c r="W1198">
        <v>0</v>
      </c>
      <c r="X1198">
        <v>0</v>
      </c>
      <c r="Y1198">
        <v>0</v>
      </c>
      <c r="Z1198">
        <v>0</v>
      </c>
      <c r="AA1198">
        <v>0</v>
      </c>
      <c r="AB1198">
        <v>0</v>
      </c>
      <c r="AE1198" t="s">
        <v>412</v>
      </c>
      <c r="AG1198" s="2">
        <v>45804</v>
      </c>
      <c r="AH1198">
        <v>0</v>
      </c>
      <c r="AI1198" s="2">
        <v>45777</v>
      </c>
      <c r="AJ1198" s="7">
        <v>2025</v>
      </c>
      <c r="AK1198" s="2">
        <v>45762</v>
      </c>
      <c r="AP1198" t="s">
        <v>3839</v>
      </c>
      <c r="AT1198" s="2">
        <v>45834</v>
      </c>
      <c r="AU1198" s="2">
        <v>45839</v>
      </c>
      <c r="AV1198" t="s">
        <v>414</v>
      </c>
      <c r="AW1198" s="2">
        <v>45763</v>
      </c>
      <c r="AX1198">
        <v>35993</v>
      </c>
      <c r="AY1198" s="1">
        <v>222000.76</v>
      </c>
      <c r="BA1198" t="s">
        <v>7815</v>
      </c>
      <c r="BB1198">
        <v>35993</v>
      </c>
      <c r="BC1198" t="s">
        <v>7881</v>
      </c>
      <c r="BD1198" t="s">
        <v>416</v>
      </c>
      <c r="BE1198" t="s">
        <v>417</v>
      </c>
      <c r="BF1198">
        <v>5561999227683</v>
      </c>
      <c r="BG1198" t="s">
        <v>7882</v>
      </c>
      <c r="BH1198">
        <v>73802406</v>
      </c>
      <c r="BI1198" t="s">
        <v>419</v>
      </c>
      <c r="BJ1198" t="s">
        <v>7883</v>
      </c>
      <c r="BL1198" s="1">
        <v>2600</v>
      </c>
      <c r="BQ1198">
        <v>4368</v>
      </c>
      <c r="BR1198">
        <v>6578</v>
      </c>
      <c r="BS1198" t="s">
        <v>449</v>
      </c>
      <c r="BT1198" s="2">
        <v>45764</v>
      </c>
      <c r="BU1198">
        <v>599.96</v>
      </c>
      <c r="BW1198" t="s">
        <v>422</v>
      </c>
      <c r="BY1198" t="s">
        <v>7884</v>
      </c>
      <c r="BZ1198" s="2">
        <v>45764</v>
      </c>
      <c r="CC1198" s="2">
        <v>45763</v>
      </c>
      <c r="CD1198" t="s">
        <v>424</v>
      </c>
      <c r="CE1198">
        <v>225</v>
      </c>
      <c r="CF1198" s="2">
        <v>45764</v>
      </c>
      <c r="CJ1198" s="2">
        <v>45797</v>
      </c>
      <c r="CL1198" s="2">
        <v>45769</v>
      </c>
      <c r="CM1198" s="2">
        <v>45797</v>
      </c>
      <c r="CN1198" s="2">
        <v>45763</v>
      </c>
      <c r="CO1198" s="2">
        <v>45810</v>
      </c>
      <c r="CP1198" s="2">
        <v>45782</v>
      </c>
      <c r="CR1198" s="2">
        <v>45764</v>
      </c>
      <c r="CS1198" s="2">
        <v>45764</v>
      </c>
      <c r="CU1198" s="2">
        <v>45785</v>
      </c>
      <c r="CV1198" s="2">
        <v>45838</v>
      </c>
      <c r="CW1198" s="2">
        <v>45764</v>
      </c>
      <c r="CY1198" t="s">
        <v>424</v>
      </c>
      <c r="DD1198" s="2">
        <v>45789</v>
      </c>
      <c r="DF1198" s="2">
        <v>45804</v>
      </c>
      <c r="DI1198" s="2">
        <v>45805</v>
      </c>
      <c r="DJ1198" s="2">
        <v>45757</v>
      </c>
      <c r="DK1198" s="2">
        <v>45839</v>
      </c>
      <c r="DO1198" s="2">
        <v>45764</v>
      </c>
      <c r="DY1198">
        <v>234</v>
      </c>
      <c r="EA1198" t="s">
        <v>7885</v>
      </c>
      <c r="EB1198" t="s">
        <v>7820</v>
      </c>
      <c r="EE1198" s="1">
        <v>2165.7399999999998</v>
      </c>
      <c r="EG1198" t="s">
        <v>1640</v>
      </c>
      <c r="EK1198" t="s">
        <v>1591</v>
      </c>
    </row>
    <row r="1199" spans="1:141" hidden="1" x14ac:dyDescent="0.35">
      <c r="A1199">
        <v>4378</v>
      </c>
      <c r="B1199" t="s">
        <v>1352</v>
      </c>
      <c r="C1199">
        <v>5400</v>
      </c>
      <c r="D1199" t="s">
        <v>833</v>
      </c>
      <c r="E1199" t="s">
        <v>834</v>
      </c>
      <c r="F1199" t="s">
        <v>451</v>
      </c>
      <c r="G1199">
        <v>202</v>
      </c>
      <c r="H1199" t="s">
        <v>474</v>
      </c>
      <c r="I1199" t="s">
        <v>7886</v>
      </c>
      <c r="J1199" t="s">
        <v>7887</v>
      </c>
      <c r="K1199" t="s">
        <v>38</v>
      </c>
      <c r="L1199" t="s">
        <v>188</v>
      </c>
      <c r="M1199" t="s">
        <v>411</v>
      </c>
      <c r="N1199" t="s">
        <v>411</v>
      </c>
      <c r="O1199" t="s">
        <v>411</v>
      </c>
      <c r="P1199" t="s">
        <v>424</v>
      </c>
      <c r="Q1199" t="s">
        <v>424</v>
      </c>
      <c r="R1199" t="s">
        <v>411</v>
      </c>
      <c r="S1199" t="s">
        <v>411</v>
      </c>
      <c r="T1199" s="1">
        <v>157294.66</v>
      </c>
      <c r="U1199">
        <v>674.08</v>
      </c>
      <c r="V1199">
        <v>0</v>
      </c>
      <c r="W1199" s="1">
        <v>128451.66</v>
      </c>
      <c r="X1199" s="1">
        <v>28843</v>
      </c>
      <c r="Y1199">
        <v>0</v>
      </c>
      <c r="Z1199" s="1">
        <v>157294.66</v>
      </c>
      <c r="AA1199">
        <v>0</v>
      </c>
      <c r="AB1199">
        <v>0</v>
      </c>
      <c r="AD1199">
        <v>8787723139141</v>
      </c>
      <c r="AE1199" t="s">
        <v>412</v>
      </c>
      <c r="AG1199" s="2">
        <v>45783</v>
      </c>
      <c r="AH1199" s="1">
        <v>2995.17</v>
      </c>
      <c r="AI1199" s="2">
        <v>45771</v>
      </c>
      <c r="AJ1199" s="7">
        <v>2025</v>
      </c>
      <c r="AK1199" s="2">
        <v>45763</v>
      </c>
      <c r="AP1199" t="s">
        <v>413</v>
      </c>
      <c r="AT1199" s="2">
        <v>45784</v>
      </c>
      <c r="AU1199" s="2">
        <v>46052</v>
      </c>
      <c r="AV1199" t="s">
        <v>414</v>
      </c>
      <c r="AW1199" s="2">
        <v>45763</v>
      </c>
      <c r="AX1199">
        <v>36000</v>
      </c>
      <c r="AY1199" s="1">
        <v>212094.66</v>
      </c>
      <c r="BA1199" t="s">
        <v>837</v>
      </c>
      <c r="BB1199">
        <v>36000</v>
      </c>
      <c r="BD1199" t="s">
        <v>738</v>
      </c>
      <c r="BE1199" t="s">
        <v>513</v>
      </c>
      <c r="BF1199">
        <v>5561996126247</v>
      </c>
      <c r="BG1199" t="s">
        <v>7888</v>
      </c>
      <c r="BH1199">
        <v>72341300</v>
      </c>
      <c r="BI1199" t="s">
        <v>1683</v>
      </c>
      <c r="BJ1199" t="s">
        <v>7889</v>
      </c>
      <c r="BL1199" s="1">
        <v>2246.94</v>
      </c>
      <c r="BM1199" s="2">
        <v>45904</v>
      </c>
      <c r="BQ1199">
        <v>3446</v>
      </c>
      <c r="BR1199">
        <v>6580</v>
      </c>
      <c r="BS1199" t="s">
        <v>517</v>
      </c>
      <c r="BT1199" s="2">
        <v>45761</v>
      </c>
      <c r="BU1199">
        <v>896.28</v>
      </c>
      <c r="BV1199" s="2">
        <v>45772</v>
      </c>
      <c r="BX1199" s="2">
        <v>45778</v>
      </c>
      <c r="BY1199" t="s">
        <v>7890</v>
      </c>
      <c r="BZ1199" s="2">
        <v>45761</v>
      </c>
      <c r="CA1199" s="2">
        <v>45772</v>
      </c>
      <c r="CB1199" t="s">
        <v>7891</v>
      </c>
      <c r="CC1199" s="2">
        <v>45762</v>
      </c>
      <c r="CD1199" t="s">
        <v>424</v>
      </c>
      <c r="CE1199">
        <v>39566</v>
      </c>
      <c r="CF1199" s="2">
        <v>45761</v>
      </c>
      <c r="CJ1199" s="2">
        <v>46138</v>
      </c>
      <c r="CL1199" s="2">
        <v>45761</v>
      </c>
      <c r="CM1199" s="2">
        <v>45756</v>
      </c>
      <c r="CN1199" s="2">
        <v>45762</v>
      </c>
      <c r="CO1199" s="2">
        <v>45796</v>
      </c>
      <c r="CP1199" s="2">
        <v>45771</v>
      </c>
      <c r="CR1199" s="2">
        <v>45764</v>
      </c>
      <c r="CS1199" s="2">
        <v>45770</v>
      </c>
      <c r="CU1199" s="2">
        <v>45771</v>
      </c>
      <c r="CV1199" s="2">
        <v>45811</v>
      </c>
      <c r="CW1199" s="2">
        <v>45770</v>
      </c>
      <c r="CX1199" s="2">
        <v>45782</v>
      </c>
      <c r="CY1199" t="s">
        <v>424</v>
      </c>
      <c r="DD1199" s="2">
        <v>45762</v>
      </c>
      <c r="DF1199" s="2">
        <v>45783</v>
      </c>
      <c r="DI1199" s="2">
        <v>45784</v>
      </c>
      <c r="DJ1199" s="2">
        <v>45764</v>
      </c>
      <c r="DK1199" s="2">
        <v>45852</v>
      </c>
      <c r="DO1199" s="2">
        <v>45770</v>
      </c>
      <c r="EE1199" s="1">
        <v>4305.57</v>
      </c>
      <c r="EF1199" t="s">
        <v>2634</v>
      </c>
      <c r="EG1199" t="s">
        <v>1640</v>
      </c>
      <c r="EH1199" t="s">
        <v>3373</v>
      </c>
      <c r="EI1199" t="s">
        <v>3282</v>
      </c>
      <c r="EJ1199" t="s">
        <v>4126</v>
      </c>
      <c r="EK1199" t="s">
        <v>1591</v>
      </c>
    </row>
    <row r="1200" spans="1:141" hidden="1" x14ac:dyDescent="0.35">
      <c r="A1200">
        <v>4379</v>
      </c>
      <c r="B1200" t="s">
        <v>404</v>
      </c>
      <c r="C1200">
        <v>5393</v>
      </c>
      <c r="D1200" t="s">
        <v>4816</v>
      </c>
      <c r="E1200" t="s">
        <v>834</v>
      </c>
      <c r="F1200" t="s">
        <v>473</v>
      </c>
      <c r="G1200">
        <v>301</v>
      </c>
      <c r="H1200" t="s">
        <v>474</v>
      </c>
      <c r="I1200" t="s">
        <v>7892</v>
      </c>
      <c r="J1200" t="s">
        <v>7893</v>
      </c>
      <c r="K1200" t="s">
        <v>19</v>
      </c>
      <c r="L1200" t="s">
        <v>63</v>
      </c>
      <c r="M1200" t="s">
        <v>411</v>
      </c>
      <c r="N1200" t="s">
        <v>411</v>
      </c>
      <c r="O1200" t="s">
        <v>411</v>
      </c>
      <c r="P1200" t="s">
        <v>424</v>
      </c>
      <c r="Q1200" t="s">
        <v>424</v>
      </c>
      <c r="R1200" t="s">
        <v>411</v>
      </c>
      <c r="S1200" t="s">
        <v>411</v>
      </c>
      <c r="T1200" s="1">
        <v>145478.66</v>
      </c>
      <c r="U1200">
        <v>465</v>
      </c>
      <c r="V1200">
        <v>0</v>
      </c>
      <c r="W1200" s="1">
        <v>87712.45</v>
      </c>
      <c r="X1200" s="1">
        <v>55000</v>
      </c>
      <c r="Y1200">
        <v>0</v>
      </c>
      <c r="Z1200" s="1">
        <v>142712.45000000001</v>
      </c>
      <c r="AA1200">
        <v>0</v>
      </c>
      <c r="AB1200">
        <v>0</v>
      </c>
      <c r="AD1200">
        <v>8787723096671</v>
      </c>
      <c r="AE1200" t="s">
        <v>412</v>
      </c>
      <c r="AG1200" s="2">
        <v>45789</v>
      </c>
      <c r="AH1200" s="1">
        <v>2592.25</v>
      </c>
      <c r="AI1200" s="2">
        <v>45775</v>
      </c>
      <c r="AJ1200" s="7">
        <v>2025</v>
      </c>
      <c r="AK1200" s="2">
        <v>45764</v>
      </c>
      <c r="AP1200" t="s">
        <v>413</v>
      </c>
      <c r="AT1200" s="2">
        <v>46048</v>
      </c>
      <c r="AU1200" s="2">
        <v>46048</v>
      </c>
      <c r="AV1200" t="s">
        <v>414</v>
      </c>
      <c r="AW1200" s="2">
        <v>45764</v>
      </c>
      <c r="AX1200">
        <v>36078</v>
      </c>
      <c r="AY1200" s="1">
        <v>203000.09</v>
      </c>
      <c r="BA1200" t="s">
        <v>4819</v>
      </c>
      <c r="BB1200">
        <v>36078</v>
      </c>
      <c r="BD1200" t="s">
        <v>738</v>
      </c>
      <c r="BE1200" t="s">
        <v>513</v>
      </c>
      <c r="BF1200">
        <v>5561994590091</v>
      </c>
      <c r="BG1200" t="s">
        <v>7894</v>
      </c>
      <c r="BH1200">
        <v>71994395</v>
      </c>
      <c r="BI1200" t="s">
        <v>7895</v>
      </c>
      <c r="BJ1200" t="s">
        <v>7896</v>
      </c>
      <c r="BL1200" s="1">
        <v>1550</v>
      </c>
      <c r="BM1200" s="2">
        <v>45930</v>
      </c>
      <c r="BQ1200">
        <v>3887</v>
      </c>
      <c r="BR1200">
        <v>6581</v>
      </c>
      <c r="BS1200" t="s">
        <v>490</v>
      </c>
      <c r="BT1200" s="2">
        <v>45756</v>
      </c>
      <c r="BU1200">
        <v>891.23</v>
      </c>
      <c r="BV1200" s="2">
        <v>45777</v>
      </c>
      <c r="BW1200" t="s">
        <v>422</v>
      </c>
      <c r="BX1200" s="2">
        <v>45782</v>
      </c>
      <c r="BY1200" t="s">
        <v>7897</v>
      </c>
      <c r="BZ1200" s="2">
        <v>45756</v>
      </c>
      <c r="CA1200" s="2">
        <v>45775</v>
      </c>
      <c r="CB1200" t="s">
        <v>7898</v>
      </c>
      <c r="CC1200" s="2">
        <v>45769</v>
      </c>
      <c r="CD1200" t="s">
        <v>424</v>
      </c>
      <c r="CE1200">
        <v>38923</v>
      </c>
      <c r="CF1200" s="2">
        <v>45756</v>
      </c>
      <c r="CJ1200" s="2">
        <v>45777</v>
      </c>
      <c r="CL1200" s="2">
        <v>45756</v>
      </c>
      <c r="CM1200" s="2">
        <v>45782</v>
      </c>
      <c r="CN1200" s="2">
        <v>45769</v>
      </c>
      <c r="CO1200" s="2">
        <v>45809</v>
      </c>
      <c r="CP1200" s="2">
        <v>45775</v>
      </c>
      <c r="CR1200" s="2">
        <v>45770</v>
      </c>
      <c r="CS1200" s="2">
        <v>45771</v>
      </c>
      <c r="CU1200" s="2">
        <v>45775</v>
      </c>
      <c r="CV1200" s="2">
        <v>45826</v>
      </c>
      <c r="CW1200" s="2">
        <v>45771</v>
      </c>
      <c r="CX1200" s="2">
        <v>45786</v>
      </c>
      <c r="CY1200" t="s">
        <v>424</v>
      </c>
      <c r="DD1200" s="2">
        <v>45763</v>
      </c>
      <c r="DF1200" s="2">
        <v>45789</v>
      </c>
      <c r="DI1200" s="2">
        <v>45790</v>
      </c>
      <c r="DJ1200" s="2">
        <v>45763</v>
      </c>
      <c r="DK1200" s="2">
        <v>45828</v>
      </c>
      <c r="DL1200" s="2">
        <v>45848</v>
      </c>
      <c r="DM1200" s="2">
        <v>45849</v>
      </c>
      <c r="DN1200" s="2">
        <v>46030</v>
      </c>
      <c r="DO1200" s="2">
        <v>45771</v>
      </c>
      <c r="DP1200" s="2">
        <v>46030</v>
      </c>
      <c r="DY1200">
        <v>38921</v>
      </c>
      <c r="EE1200" s="1">
        <v>3905.57</v>
      </c>
      <c r="EF1200" t="s">
        <v>2634</v>
      </c>
      <c r="EG1200" t="s">
        <v>1640</v>
      </c>
      <c r="EH1200" t="s">
        <v>4337</v>
      </c>
      <c r="EI1200" t="s">
        <v>3282</v>
      </c>
      <c r="EJ1200" t="s">
        <v>4126</v>
      </c>
      <c r="EK1200" t="s">
        <v>1591</v>
      </c>
    </row>
    <row r="1201" spans="1:141" hidden="1" x14ac:dyDescent="0.35">
      <c r="A1201">
        <v>4380</v>
      </c>
      <c r="B1201" t="s">
        <v>1352</v>
      </c>
      <c r="C1201">
        <v>5404</v>
      </c>
      <c r="D1201" t="s">
        <v>833</v>
      </c>
      <c r="E1201" t="s">
        <v>834</v>
      </c>
      <c r="F1201" t="s">
        <v>461</v>
      </c>
      <c r="G1201" t="s">
        <v>1208</v>
      </c>
      <c r="H1201" t="s">
        <v>474</v>
      </c>
      <c r="I1201" t="s">
        <v>7899</v>
      </c>
      <c r="J1201" t="s">
        <v>7900</v>
      </c>
      <c r="K1201" t="s">
        <v>38</v>
      </c>
      <c r="L1201" t="s">
        <v>188</v>
      </c>
      <c r="M1201" t="s">
        <v>424</v>
      </c>
      <c r="N1201" t="s">
        <v>411</v>
      </c>
      <c r="O1201" t="s">
        <v>411</v>
      </c>
      <c r="P1201" t="s">
        <v>424</v>
      </c>
      <c r="Q1201" t="s">
        <v>424</v>
      </c>
      <c r="R1201" t="s">
        <v>411</v>
      </c>
      <c r="S1201" t="s">
        <v>411</v>
      </c>
      <c r="T1201" s="1">
        <v>159295.73000000001</v>
      </c>
      <c r="U1201">
        <v>695.12</v>
      </c>
      <c r="V1201">
        <v>0</v>
      </c>
      <c r="W1201" s="1">
        <v>132555.51</v>
      </c>
      <c r="X1201" s="1">
        <v>26742</v>
      </c>
      <c r="Y1201">
        <v>0</v>
      </c>
      <c r="Z1201" s="1">
        <v>159297.51</v>
      </c>
      <c r="AA1201">
        <v>0</v>
      </c>
      <c r="AB1201">
        <v>0</v>
      </c>
      <c r="AD1201">
        <v>8787723160825</v>
      </c>
      <c r="AE1201" t="s">
        <v>412</v>
      </c>
      <c r="AG1201" s="2">
        <v>45783</v>
      </c>
      <c r="AH1201" s="1">
        <v>2995.17</v>
      </c>
      <c r="AI1201" s="2">
        <v>45772</v>
      </c>
      <c r="AJ1201" s="7">
        <v>2025</v>
      </c>
      <c r="AK1201" s="2">
        <v>45764</v>
      </c>
      <c r="AP1201" t="s">
        <v>413</v>
      </c>
      <c r="AT1201" s="2">
        <v>45784</v>
      </c>
      <c r="AU1201" s="2">
        <v>45978</v>
      </c>
      <c r="AV1201" t="s">
        <v>414</v>
      </c>
      <c r="AW1201" s="2">
        <v>45764</v>
      </c>
      <c r="AX1201">
        <v>36079</v>
      </c>
      <c r="AY1201" s="1">
        <v>215495.73</v>
      </c>
      <c r="BA1201" t="s">
        <v>837</v>
      </c>
      <c r="BB1201">
        <v>36079</v>
      </c>
      <c r="BD1201" t="s">
        <v>512</v>
      </c>
      <c r="BE1201" t="s">
        <v>513</v>
      </c>
      <c r="BF1201">
        <v>5561991075473</v>
      </c>
      <c r="BG1201" t="s">
        <v>7901</v>
      </c>
      <c r="BH1201">
        <v>72235621</v>
      </c>
      <c r="BI1201" t="s">
        <v>1446</v>
      </c>
      <c r="BJ1201" t="s">
        <v>7902</v>
      </c>
      <c r="BL1201" s="1">
        <v>2317.0700000000002</v>
      </c>
      <c r="BM1201" s="2">
        <v>45921</v>
      </c>
      <c r="BQ1201">
        <v>3343</v>
      </c>
      <c r="BR1201">
        <v>6582</v>
      </c>
      <c r="BS1201" t="s">
        <v>2229</v>
      </c>
      <c r="BT1201" s="2">
        <v>45762</v>
      </c>
      <c r="BU1201">
        <v>891.23</v>
      </c>
      <c r="BV1201" s="2">
        <v>45775</v>
      </c>
      <c r="BX1201" s="2">
        <v>45779</v>
      </c>
      <c r="BY1201" t="s">
        <v>7903</v>
      </c>
      <c r="BZ1201" s="2">
        <v>45762</v>
      </c>
      <c r="CA1201" s="2">
        <v>45776</v>
      </c>
      <c r="CB1201" t="s">
        <v>7904</v>
      </c>
      <c r="CC1201" s="2">
        <v>45763</v>
      </c>
      <c r="CD1201" t="s">
        <v>424</v>
      </c>
      <c r="CE1201">
        <v>39575</v>
      </c>
      <c r="CF1201" s="2">
        <v>45762</v>
      </c>
      <c r="CJ1201" s="2">
        <v>45775</v>
      </c>
      <c r="CL1201" s="2">
        <v>45762</v>
      </c>
      <c r="CM1201" s="2">
        <v>45776</v>
      </c>
      <c r="CN1201" s="2">
        <v>45763</v>
      </c>
      <c r="CO1201" s="2">
        <v>45796</v>
      </c>
      <c r="CP1201" s="2">
        <v>45772</v>
      </c>
      <c r="CR1201" s="2">
        <v>45764</v>
      </c>
      <c r="CS1201" s="2">
        <v>45771</v>
      </c>
      <c r="CU1201" s="2">
        <v>45772</v>
      </c>
      <c r="CV1201" s="2">
        <v>45811</v>
      </c>
      <c r="CW1201" s="2">
        <v>45771</v>
      </c>
      <c r="CX1201" s="2">
        <v>45782</v>
      </c>
      <c r="CY1201" t="s">
        <v>424</v>
      </c>
      <c r="DD1201" s="2">
        <v>45763</v>
      </c>
      <c r="DF1201" s="2">
        <v>45783</v>
      </c>
      <c r="DI1201" s="2">
        <v>45784</v>
      </c>
      <c r="DJ1201" s="2">
        <v>45763</v>
      </c>
      <c r="DK1201" s="2">
        <v>45852</v>
      </c>
      <c r="DO1201" s="2">
        <v>45771</v>
      </c>
      <c r="DY1201">
        <v>39574</v>
      </c>
      <c r="EE1201" s="1">
        <v>4165.57</v>
      </c>
      <c r="EF1201" t="s">
        <v>2634</v>
      </c>
      <c r="EG1201" t="s">
        <v>1640</v>
      </c>
      <c r="EH1201" t="s">
        <v>3373</v>
      </c>
      <c r="EJ1201" t="s">
        <v>4126</v>
      </c>
      <c r="EK1201" t="s">
        <v>1591</v>
      </c>
    </row>
    <row r="1202" spans="1:141" hidden="1" x14ac:dyDescent="0.35">
      <c r="A1202">
        <v>4381</v>
      </c>
      <c r="B1202" t="s">
        <v>404</v>
      </c>
      <c r="C1202">
        <v>5402</v>
      </c>
      <c r="D1202" t="s">
        <v>5000</v>
      </c>
      <c r="E1202" t="s">
        <v>834</v>
      </c>
      <c r="F1202" t="s">
        <v>623</v>
      </c>
      <c r="G1202">
        <v>1</v>
      </c>
      <c r="H1202" t="s">
        <v>408</v>
      </c>
      <c r="I1202" t="s">
        <v>7905</v>
      </c>
      <c r="J1202" t="s">
        <v>7906</v>
      </c>
      <c r="K1202" t="s">
        <v>14</v>
      </c>
      <c r="L1202" t="s">
        <v>42</v>
      </c>
      <c r="M1202" t="s">
        <v>411</v>
      </c>
      <c r="N1202" t="s">
        <v>411</v>
      </c>
      <c r="O1202" t="s">
        <v>411</v>
      </c>
      <c r="P1202" t="s">
        <v>411</v>
      </c>
      <c r="Q1202" t="s">
        <v>411</v>
      </c>
      <c r="R1202" t="s">
        <v>411</v>
      </c>
      <c r="S1202" t="s">
        <v>411</v>
      </c>
      <c r="T1202" s="1">
        <v>164200</v>
      </c>
      <c r="U1202">
        <v>0</v>
      </c>
      <c r="V1202">
        <v>0</v>
      </c>
      <c r="W1202">
        <v>0</v>
      </c>
      <c r="X1202">
        <v>0</v>
      </c>
      <c r="Y1202">
        <v>0</v>
      </c>
      <c r="Z1202">
        <v>0</v>
      </c>
      <c r="AA1202">
        <v>0</v>
      </c>
      <c r="AB1202">
        <v>0</v>
      </c>
      <c r="AE1202" t="s">
        <v>412</v>
      </c>
      <c r="AG1202" s="2">
        <v>45793</v>
      </c>
      <c r="AH1202" s="1">
        <v>3453.25</v>
      </c>
      <c r="AI1202" s="2">
        <v>45772</v>
      </c>
      <c r="AJ1202" s="7">
        <v>2025</v>
      </c>
      <c r="AK1202" s="2">
        <v>45764</v>
      </c>
      <c r="AP1202" t="s">
        <v>3839</v>
      </c>
      <c r="AT1202" s="2">
        <v>46097</v>
      </c>
      <c r="AU1202" s="2">
        <v>46097</v>
      </c>
      <c r="AV1202" t="s">
        <v>414</v>
      </c>
      <c r="AW1202" s="2">
        <v>45769</v>
      </c>
      <c r="AX1202">
        <v>36104</v>
      </c>
      <c r="AY1202" s="1">
        <v>240000</v>
      </c>
      <c r="BA1202" t="s">
        <v>5003</v>
      </c>
      <c r="BB1202">
        <v>36104</v>
      </c>
      <c r="BC1202" t="s">
        <v>7907</v>
      </c>
      <c r="BD1202" t="s">
        <v>416</v>
      </c>
      <c r="BE1202" t="s">
        <v>417</v>
      </c>
      <c r="BF1202">
        <v>5561998842260</v>
      </c>
      <c r="BG1202" t="s">
        <v>7908</v>
      </c>
      <c r="BH1202">
        <v>73813230</v>
      </c>
      <c r="BI1202" t="s">
        <v>430</v>
      </c>
      <c r="BJ1202" t="s">
        <v>7909</v>
      </c>
      <c r="BL1202" s="1">
        <v>2630</v>
      </c>
      <c r="BQ1202">
        <v>4131</v>
      </c>
      <c r="BR1202">
        <v>6583</v>
      </c>
      <c r="BS1202" t="s">
        <v>440</v>
      </c>
      <c r="BT1202" s="2">
        <v>45769</v>
      </c>
      <c r="BU1202">
        <v>900.9</v>
      </c>
      <c r="BW1202" t="s">
        <v>422</v>
      </c>
      <c r="BY1202" t="s">
        <v>7910</v>
      </c>
      <c r="BZ1202" s="2">
        <v>45769</v>
      </c>
      <c r="CA1202" s="2">
        <v>45776</v>
      </c>
      <c r="CC1202" s="2">
        <v>45769</v>
      </c>
      <c r="CD1202" t="s">
        <v>424</v>
      </c>
      <c r="CE1202" t="s">
        <v>7911</v>
      </c>
      <c r="CF1202" s="2">
        <v>45769</v>
      </c>
      <c r="CJ1202" s="2">
        <v>45790</v>
      </c>
      <c r="CL1202" s="2">
        <v>45769</v>
      </c>
      <c r="CM1202" s="2">
        <v>45791</v>
      </c>
      <c r="CN1202" s="2">
        <v>45769</v>
      </c>
      <c r="CO1202" s="2">
        <v>45810</v>
      </c>
      <c r="CP1202" s="2">
        <v>45782</v>
      </c>
      <c r="CR1202" s="2">
        <v>45770</v>
      </c>
      <c r="CS1202" s="2">
        <v>45770</v>
      </c>
      <c r="CU1202" s="2">
        <v>45785</v>
      </c>
      <c r="CV1202" s="2">
        <v>45838</v>
      </c>
      <c r="CW1202" s="2">
        <v>45770</v>
      </c>
      <c r="CY1202" t="s">
        <v>424</v>
      </c>
      <c r="DD1202" s="2">
        <v>45770</v>
      </c>
      <c r="DF1202" s="2">
        <v>45793</v>
      </c>
      <c r="DI1202" s="2">
        <v>45796</v>
      </c>
      <c r="DJ1202" s="2">
        <v>45764</v>
      </c>
      <c r="DK1202" s="2">
        <v>45839</v>
      </c>
      <c r="DL1202" s="2">
        <v>45889</v>
      </c>
      <c r="DM1202" s="2">
        <v>45918</v>
      </c>
      <c r="DN1202" s="2">
        <v>46084</v>
      </c>
      <c r="DP1202" s="2">
        <v>46084</v>
      </c>
      <c r="DY1202">
        <v>1350</v>
      </c>
      <c r="EB1202" t="s">
        <v>7806</v>
      </c>
      <c r="EE1202" s="1">
        <v>1775.94</v>
      </c>
      <c r="EG1202" t="s">
        <v>1640</v>
      </c>
      <c r="EK1202" t="s">
        <v>1591</v>
      </c>
    </row>
    <row r="1203" spans="1:141" hidden="1" x14ac:dyDescent="0.35">
      <c r="A1203">
        <v>4382</v>
      </c>
      <c r="B1203" t="s">
        <v>404</v>
      </c>
      <c r="C1203">
        <v>5408</v>
      </c>
      <c r="D1203" t="s">
        <v>7812</v>
      </c>
      <c r="E1203" t="s">
        <v>834</v>
      </c>
      <c r="F1203" t="s">
        <v>451</v>
      </c>
      <c r="G1203">
        <v>201</v>
      </c>
      <c r="H1203" t="s">
        <v>408</v>
      </c>
      <c r="I1203" t="s">
        <v>7912</v>
      </c>
      <c r="J1203" t="s">
        <v>7913</v>
      </c>
      <c r="K1203" t="s">
        <v>14</v>
      </c>
      <c r="L1203" t="s">
        <v>50</v>
      </c>
      <c r="M1203" t="s">
        <v>411</v>
      </c>
      <c r="N1203" t="s">
        <v>411</v>
      </c>
      <c r="O1203" t="s">
        <v>411</v>
      </c>
      <c r="P1203" t="s">
        <v>411</v>
      </c>
      <c r="Q1203" t="s">
        <v>411</v>
      </c>
      <c r="R1203" t="s">
        <v>411</v>
      </c>
      <c r="S1203" t="s">
        <v>411</v>
      </c>
      <c r="T1203" s="1">
        <v>160165.56</v>
      </c>
      <c r="U1203">
        <v>0</v>
      </c>
      <c r="V1203">
        <v>0</v>
      </c>
      <c r="W1203">
        <v>0</v>
      </c>
      <c r="X1203">
        <v>0</v>
      </c>
      <c r="Y1203">
        <v>0</v>
      </c>
      <c r="Z1203">
        <v>0</v>
      </c>
      <c r="AA1203">
        <v>0</v>
      </c>
      <c r="AB1203">
        <v>0</v>
      </c>
      <c r="AE1203" t="s">
        <v>412</v>
      </c>
      <c r="AG1203" s="2">
        <v>45833</v>
      </c>
      <c r="AH1203">
        <v>0</v>
      </c>
      <c r="AI1203" s="2">
        <v>45777</v>
      </c>
      <c r="AJ1203" s="7">
        <v>2025</v>
      </c>
      <c r="AK1203" s="2">
        <v>45769</v>
      </c>
      <c r="AP1203" t="s">
        <v>3839</v>
      </c>
      <c r="AT1203" s="2">
        <v>46097</v>
      </c>
      <c r="AU1203" s="2">
        <v>46097</v>
      </c>
      <c r="AV1203" t="s">
        <v>414</v>
      </c>
      <c r="AW1203" s="2">
        <v>45770</v>
      </c>
      <c r="AX1203">
        <v>36143</v>
      </c>
      <c r="AY1203" s="1">
        <v>229724.92</v>
      </c>
      <c r="BA1203" t="s">
        <v>7815</v>
      </c>
      <c r="BB1203">
        <v>36143</v>
      </c>
      <c r="BD1203" t="s">
        <v>416</v>
      </c>
      <c r="BE1203" t="s">
        <v>417</v>
      </c>
      <c r="BF1203">
        <v>5561998773361</v>
      </c>
      <c r="BG1203" t="s">
        <v>7914</v>
      </c>
      <c r="BH1203">
        <v>73801971</v>
      </c>
      <c r="BI1203" t="s">
        <v>504</v>
      </c>
      <c r="BJ1203" t="s">
        <v>7915</v>
      </c>
      <c r="BL1203" s="1">
        <v>2630</v>
      </c>
      <c r="BQ1203">
        <v>4363</v>
      </c>
      <c r="BR1203">
        <v>6588</v>
      </c>
      <c r="BS1203" t="s">
        <v>449</v>
      </c>
      <c r="BT1203" s="2">
        <v>45763</v>
      </c>
      <c r="BU1203">
        <v>599.96</v>
      </c>
      <c r="BW1203" t="s">
        <v>422</v>
      </c>
      <c r="BY1203" t="s">
        <v>7916</v>
      </c>
      <c r="BZ1203" s="2">
        <v>45763</v>
      </c>
      <c r="CC1203" s="2">
        <v>45769</v>
      </c>
      <c r="CD1203" t="s">
        <v>424</v>
      </c>
      <c r="CE1203">
        <v>223</v>
      </c>
      <c r="CF1203" s="2">
        <v>45763</v>
      </c>
      <c r="CJ1203" s="2">
        <v>45797</v>
      </c>
      <c r="CL1203" s="2">
        <v>45763</v>
      </c>
      <c r="CM1203" s="2">
        <v>45797</v>
      </c>
      <c r="CN1203" s="2">
        <v>45769</v>
      </c>
      <c r="CO1203" s="2">
        <v>45810</v>
      </c>
      <c r="CP1203" s="2">
        <v>45782</v>
      </c>
      <c r="CR1203" s="2">
        <v>45770</v>
      </c>
      <c r="CS1203" s="2">
        <v>45775</v>
      </c>
      <c r="CU1203" s="2">
        <v>45785</v>
      </c>
      <c r="CV1203" s="2">
        <v>45838</v>
      </c>
      <c r="CW1203" s="2">
        <v>45775</v>
      </c>
      <c r="CY1203" t="s">
        <v>424</v>
      </c>
      <c r="CZ1203" s="2">
        <v>45800</v>
      </c>
      <c r="DC1203" s="2">
        <v>45831</v>
      </c>
      <c r="DD1203" s="2">
        <v>45776</v>
      </c>
      <c r="DF1203" s="2">
        <v>45833</v>
      </c>
      <c r="DI1203" s="2">
        <v>45834</v>
      </c>
      <c r="DJ1203" s="2">
        <v>45771</v>
      </c>
      <c r="DK1203" s="2">
        <v>45839</v>
      </c>
      <c r="DL1203" s="2">
        <v>46034</v>
      </c>
      <c r="DM1203" s="2">
        <v>46081</v>
      </c>
      <c r="DN1203" s="2">
        <v>46084</v>
      </c>
      <c r="DP1203" s="2">
        <v>46084</v>
      </c>
      <c r="DY1203">
        <v>230</v>
      </c>
      <c r="EA1203" t="s">
        <v>7917</v>
      </c>
      <c r="EB1203" t="s">
        <v>7820</v>
      </c>
      <c r="EE1203" s="1">
        <v>2010.42</v>
      </c>
      <c r="EG1203" t="s">
        <v>1640</v>
      </c>
      <c r="EJ1203" t="s">
        <v>7085</v>
      </c>
      <c r="EK1203" t="s">
        <v>1591</v>
      </c>
    </row>
    <row r="1204" spans="1:141" hidden="1" x14ac:dyDescent="0.35">
      <c r="A1204">
        <v>4383</v>
      </c>
      <c r="B1204" t="s">
        <v>404</v>
      </c>
      <c r="C1204">
        <v>5382</v>
      </c>
      <c r="D1204" t="s">
        <v>7812</v>
      </c>
      <c r="E1204" t="s">
        <v>834</v>
      </c>
      <c r="F1204" t="s">
        <v>451</v>
      </c>
      <c r="G1204">
        <v>303</v>
      </c>
      <c r="H1204" t="s">
        <v>408</v>
      </c>
      <c r="I1204" t="s">
        <v>7918</v>
      </c>
      <c r="J1204" t="s">
        <v>7919</v>
      </c>
      <c r="K1204" t="s">
        <v>22</v>
      </c>
      <c r="L1204" t="s">
        <v>39</v>
      </c>
      <c r="M1204" t="s">
        <v>411</v>
      </c>
      <c r="N1204" t="s">
        <v>411</v>
      </c>
      <c r="O1204" t="s">
        <v>411</v>
      </c>
      <c r="P1204" t="s">
        <v>411</v>
      </c>
      <c r="Q1204" t="s">
        <v>411</v>
      </c>
      <c r="R1204" t="s">
        <v>411</v>
      </c>
      <c r="S1204" t="s">
        <v>411</v>
      </c>
      <c r="T1204" s="1">
        <v>155791.82999999999</v>
      </c>
      <c r="U1204">
        <v>698.72</v>
      </c>
      <c r="V1204">
        <v>0</v>
      </c>
      <c r="W1204" s="1">
        <v>133325.82999999999</v>
      </c>
      <c r="X1204" s="1">
        <v>22466</v>
      </c>
      <c r="Y1204">
        <v>0</v>
      </c>
      <c r="Z1204" s="1">
        <v>155791.82999999999</v>
      </c>
      <c r="AA1204">
        <v>0</v>
      </c>
      <c r="AB1204">
        <v>0</v>
      </c>
      <c r="AD1204">
        <v>8787723040269</v>
      </c>
      <c r="AE1204" t="s">
        <v>412</v>
      </c>
      <c r="AG1204" s="2">
        <v>45803</v>
      </c>
      <c r="AH1204" s="1">
        <v>3042.04</v>
      </c>
      <c r="AI1204" s="2">
        <v>45777</v>
      </c>
      <c r="AJ1204" s="7">
        <v>2025</v>
      </c>
      <c r="AK1204" s="2">
        <v>45769</v>
      </c>
      <c r="AP1204" t="s">
        <v>413</v>
      </c>
      <c r="AT1204" s="2">
        <v>46097</v>
      </c>
      <c r="AU1204" s="2">
        <v>46097</v>
      </c>
      <c r="AV1204" t="s">
        <v>414</v>
      </c>
      <c r="AW1204" s="2">
        <v>45770</v>
      </c>
      <c r="AX1204">
        <v>36142</v>
      </c>
      <c r="AY1204" s="1">
        <v>221724.6</v>
      </c>
      <c r="BA1204" t="s">
        <v>7815</v>
      </c>
      <c r="BB1204">
        <v>36142</v>
      </c>
      <c r="BC1204" t="s">
        <v>7920</v>
      </c>
      <c r="BD1204" t="s">
        <v>416</v>
      </c>
      <c r="BE1204" t="s">
        <v>417</v>
      </c>
      <c r="BF1204">
        <v>5561999743791</v>
      </c>
      <c r="BG1204" t="s">
        <v>7921</v>
      </c>
      <c r="BH1204">
        <v>73805710</v>
      </c>
      <c r="BI1204" t="s">
        <v>7922</v>
      </c>
      <c r="BJ1204" t="s">
        <v>7923</v>
      </c>
      <c r="BL1204" s="1">
        <v>2329.0700000000002</v>
      </c>
      <c r="BM1204" s="2">
        <v>45931</v>
      </c>
      <c r="BQ1204">
        <v>4369</v>
      </c>
      <c r="BR1204">
        <v>6587</v>
      </c>
      <c r="BS1204" t="s">
        <v>517</v>
      </c>
      <c r="BT1204" s="2">
        <v>45770</v>
      </c>
      <c r="BU1204">
        <v>879.44</v>
      </c>
      <c r="BW1204" t="s">
        <v>422</v>
      </c>
      <c r="BY1204" t="s">
        <v>7924</v>
      </c>
      <c r="BZ1204" s="2">
        <v>45770</v>
      </c>
      <c r="CC1204" s="2">
        <v>45770</v>
      </c>
      <c r="CD1204" t="s">
        <v>424</v>
      </c>
      <c r="CE1204">
        <v>290</v>
      </c>
      <c r="CF1204" s="2">
        <v>45770</v>
      </c>
      <c r="CJ1204" s="2">
        <v>45797</v>
      </c>
      <c r="CL1204" s="2">
        <v>45775</v>
      </c>
      <c r="CM1204" s="2">
        <v>45797</v>
      </c>
      <c r="CN1204" s="2">
        <v>45770</v>
      </c>
      <c r="CO1204" s="2">
        <v>45810</v>
      </c>
      <c r="CP1204" s="2">
        <v>45782</v>
      </c>
      <c r="CR1204" s="2">
        <v>45771</v>
      </c>
      <c r="CS1204" s="2">
        <v>45770</v>
      </c>
      <c r="CT1204" s="2">
        <v>45931</v>
      </c>
      <c r="CU1204" s="2">
        <v>45785</v>
      </c>
      <c r="CV1204" s="2">
        <v>45838</v>
      </c>
      <c r="CW1204" s="2">
        <v>45770</v>
      </c>
      <c r="CY1204" t="s">
        <v>424</v>
      </c>
      <c r="DB1204" s="2">
        <v>45775</v>
      </c>
      <c r="DD1204" s="2">
        <v>45764</v>
      </c>
      <c r="DE1204" s="2">
        <v>45775</v>
      </c>
      <c r="DF1204" s="2">
        <v>45804</v>
      </c>
      <c r="DI1204" s="2">
        <v>45805</v>
      </c>
      <c r="DJ1204" s="2">
        <v>45764</v>
      </c>
      <c r="DK1204" s="2">
        <v>45839</v>
      </c>
      <c r="DL1204" s="2">
        <v>46072</v>
      </c>
      <c r="DM1204" s="2">
        <v>46081</v>
      </c>
      <c r="DN1204" s="2">
        <v>46084</v>
      </c>
      <c r="DO1204" s="2">
        <v>45770</v>
      </c>
      <c r="DP1204" s="2">
        <v>46084</v>
      </c>
      <c r="DY1204">
        <v>227</v>
      </c>
      <c r="EB1204" t="s">
        <v>7820</v>
      </c>
      <c r="EE1204" s="1">
        <v>2064.27</v>
      </c>
      <c r="EG1204" t="s">
        <v>1640</v>
      </c>
      <c r="EK1204" t="s">
        <v>1591</v>
      </c>
    </row>
    <row r="1205" spans="1:141" hidden="1" x14ac:dyDescent="0.35">
      <c r="A1205">
        <v>4384</v>
      </c>
      <c r="B1205" t="s">
        <v>404</v>
      </c>
      <c r="C1205">
        <v>5411</v>
      </c>
      <c r="D1205" t="s">
        <v>4816</v>
      </c>
      <c r="E1205" t="s">
        <v>834</v>
      </c>
      <c r="F1205" t="s">
        <v>492</v>
      </c>
      <c r="G1205">
        <v>101</v>
      </c>
      <c r="H1205" t="s">
        <v>474</v>
      </c>
      <c r="I1205" t="s">
        <v>7925</v>
      </c>
      <c r="J1205" t="s">
        <v>7926</v>
      </c>
      <c r="K1205" t="s">
        <v>44</v>
      </c>
      <c r="L1205" t="s">
        <v>124</v>
      </c>
      <c r="M1205" t="s">
        <v>411</v>
      </c>
      <c r="N1205" t="s">
        <v>411</v>
      </c>
      <c r="O1205" t="s">
        <v>411</v>
      </c>
      <c r="P1205" t="s">
        <v>424</v>
      </c>
      <c r="Q1205" t="s">
        <v>424</v>
      </c>
      <c r="R1205" t="s">
        <v>411</v>
      </c>
      <c r="S1205" t="s">
        <v>411</v>
      </c>
      <c r="T1205" s="1">
        <v>155315.94</v>
      </c>
      <c r="U1205">
        <v>566.54999999999995</v>
      </c>
      <c r="V1205">
        <v>0</v>
      </c>
      <c r="W1205" s="1">
        <v>110911.03999999999</v>
      </c>
      <c r="X1205" s="1">
        <v>44409</v>
      </c>
      <c r="Y1205">
        <v>0</v>
      </c>
      <c r="Z1205" s="1">
        <v>155320.04</v>
      </c>
      <c r="AA1205">
        <v>0</v>
      </c>
      <c r="AB1205">
        <v>0</v>
      </c>
      <c r="AD1205">
        <v>8787723181601</v>
      </c>
      <c r="AE1205" t="s">
        <v>412</v>
      </c>
      <c r="AG1205" s="2">
        <v>45783</v>
      </c>
      <c r="AH1205" s="1">
        <v>2995.17</v>
      </c>
      <c r="AI1205" s="2">
        <v>45771</v>
      </c>
      <c r="AJ1205" s="7">
        <v>2025</v>
      </c>
      <c r="AK1205" s="2">
        <v>45769</v>
      </c>
      <c r="AP1205" t="s">
        <v>413</v>
      </c>
      <c r="AT1205" s="2">
        <v>46048</v>
      </c>
      <c r="AU1205" s="2">
        <v>46048</v>
      </c>
      <c r="AV1205" t="s">
        <v>414</v>
      </c>
      <c r="AW1205" s="2">
        <v>45770</v>
      </c>
      <c r="AX1205">
        <v>36140</v>
      </c>
      <c r="AY1205" s="1">
        <v>209035.94</v>
      </c>
      <c r="BA1205" t="s">
        <v>4819</v>
      </c>
      <c r="BB1205">
        <v>36140</v>
      </c>
      <c r="BD1205" t="s">
        <v>478</v>
      </c>
      <c r="BE1205" t="s">
        <v>417</v>
      </c>
      <c r="BF1205">
        <v>5561996617490</v>
      </c>
      <c r="BG1205" t="s">
        <v>7927</v>
      </c>
      <c r="BH1205">
        <v>72910000</v>
      </c>
      <c r="BI1205" t="s">
        <v>6170</v>
      </c>
      <c r="BJ1205" t="s">
        <v>7928</v>
      </c>
      <c r="BL1205" s="1">
        <v>1888.5</v>
      </c>
      <c r="BM1205" s="2">
        <v>45942</v>
      </c>
      <c r="BQ1205">
        <v>3911</v>
      </c>
      <c r="BR1205">
        <v>6586</v>
      </c>
      <c r="BS1205" t="s">
        <v>490</v>
      </c>
      <c r="BT1205" s="2">
        <v>45763</v>
      </c>
      <c r="BU1205">
        <v>875.02</v>
      </c>
      <c r="BV1205" s="2">
        <v>45763</v>
      </c>
      <c r="BX1205" s="2">
        <v>45778</v>
      </c>
      <c r="BY1205" t="s">
        <v>7929</v>
      </c>
      <c r="BZ1205" s="2">
        <v>45763</v>
      </c>
      <c r="CA1205" s="2">
        <v>45776</v>
      </c>
      <c r="CB1205" t="s">
        <v>7930</v>
      </c>
      <c r="CC1205" s="2">
        <v>45769</v>
      </c>
      <c r="CE1205">
        <v>38877</v>
      </c>
      <c r="CF1205" s="2">
        <v>45763</v>
      </c>
      <c r="CJ1205" s="2">
        <v>45775</v>
      </c>
      <c r="CL1205" s="2">
        <v>45763</v>
      </c>
      <c r="CM1205" s="2">
        <v>45776</v>
      </c>
      <c r="CN1205" s="2">
        <v>45769</v>
      </c>
      <c r="CO1205" s="2">
        <v>45809</v>
      </c>
      <c r="CP1205" s="2">
        <v>45771</v>
      </c>
      <c r="CR1205" s="2">
        <v>45770</v>
      </c>
      <c r="CS1205" s="2">
        <v>45770</v>
      </c>
      <c r="CU1205" s="2">
        <v>45772</v>
      </c>
      <c r="CV1205" s="2">
        <v>45826</v>
      </c>
      <c r="CW1205" s="2">
        <v>45770</v>
      </c>
      <c r="CX1205" s="2">
        <v>45782</v>
      </c>
      <c r="CY1205" t="s">
        <v>424</v>
      </c>
      <c r="DD1205" s="2">
        <v>45764</v>
      </c>
      <c r="DF1205" s="2">
        <v>45783</v>
      </c>
      <c r="DI1205" s="2">
        <v>45784</v>
      </c>
      <c r="DJ1205" s="2">
        <v>45764</v>
      </c>
      <c r="DK1205" s="2">
        <v>45828</v>
      </c>
      <c r="DL1205" s="2">
        <v>45848</v>
      </c>
      <c r="DM1205" s="2">
        <v>45849</v>
      </c>
      <c r="DN1205" s="2">
        <v>46030</v>
      </c>
      <c r="DO1205" s="2">
        <v>45770</v>
      </c>
      <c r="DP1205" s="2">
        <v>46030</v>
      </c>
      <c r="DY1205">
        <v>38886</v>
      </c>
      <c r="EE1205" s="1">
        <v>4105.57</v>
      </c>
      <c r="EF1205" t="s">
        <v>2634</v>
      </c>
      <c r="EG1205" t="s">
        <v>1640</v>
      </c>
      <c r="EH1205" t="s">
        <v>4422</v>
      </c>
      <c r="EI1205" t="s">
        <v>3282</v>
      </c>
      <c r="EJ1205" t="s">
        <v>4126</v>
      </c>
      <c r="EK1205" t="s">
        <v>1591</v>
      </c>
    </row>
    <row r="1206" spans="1:141" hidden="1" x14ac:dyDescent="0.35">
      <c r="A1206">
        <v>4385</v>
      </c>
      <c r="B1206" t="s">
        <v>561</v>
      </c>
      <c r="C1206">
        <v>5409</v>
      </c>
      <c r="D1206" t="s">
        <v>7812</v>
      </c>
      <c r="E1206" t="s">
        <v>834</v>
      </c>
      <c r="F1206" t="s">
        <v>532</v>
      </c>
      <c r="G1206">
        <v>101</v>
      </c>
      <c r="H1206" t="s">
        <v>408</v>
      </c>
      <c r="I1206" t="s">
        <v>7931</v>
      </c>
      <c r="J1206" t="s">
        <v>7932</v>
      </c>
      <c r="K1206" t="s">
        <v>14</v>
      </c>
      <c r="L1206" t="s">
        <v>117</v>
      </c>
      <c r="M1206" t="s">
        <v>411</v>
      </c>
      <c r="N1206" t="s">
        <v>411</v>
      </c>
      <c r="O1206" t="s">
        <v>411</v>
      </c>
      <c r="P1206" t="s">
        <v>411</v>
      </c>
      <c r="Q1206" t="s">
        <v>411</v>
      </c>
      <c r="R1206" t="s">
        <v>411</v>
      </c>
      <c r="S1206" t="s">
        <v>411</v>
      </c>
      <c r="T1206" s="1">
        <v>156025.41</v>
      </c>
      <c r="U1206">
        <v>0</v>
      </c>
      <c r="V1206">
        <v>0</v>
      </c>
      <c r="W1206">
        <v>0</v>
      </c>
      <c r="X1206">
        <v>0</v>
      </c>
      <c r="Y1206">
        <v>0</v>
      </c>
      <c r="Z1206">
        <v>0</v>
      </c>
      <c r="AA1206">
        <v>0</v>
      </c>
      <c r="AB1206">
        <v>0</v>
      </c>
      <c r="AE1206" t="s">
        <v>412</v>
      </c>
      <c r="AH1206">
        <v>0</v>
      </c>
      <c r="AK1206" s="2">
        <v>45769</v>
      </c>
      <c r="AP1206" t="s">
        <v>3839</v>
      </c>
      <c r="AT1206" s="2">
        <v>45838</v>
      </c>
      <c r="AU1206" s="2">
        <v>45838</v>
      </c>
      <c r="AV1206" t="s">
        <v>561</v>
      </c>
      <c r="AW1206" s="2">
        <v>45770</v>
      </c>
      <c r="AX1206">
        <v>36144</v>
      </c>
      <c r="AY1206" s="1">
        <v>226896.63</v>
      </c>
      <c r="BA1206" t="s">
        <v>7815</v>
      </c>
      <c r="BB1206">
        <v>36144</v>
      </c>
      <c r="BD1206" t="s">
        <v>416</v>
      </c>
      <c r="BE1206" t="s">
        <v>417</v>
      </c>
      <c r="BF1206">
        <v>5561998174433</v>
      </c>
      <c r="BG1206" t="s">
        <v>7933</v>
      </c>
      <c r="BH1206">
        <v>73813820</v>
      </c>
      <c r="BI1206" t="s">
        <v>894</v>
      </c>
      <c r="BJ1206" t="s">
        <v>7934</v>
      </c>
      <c r="BL1206" s="1">
        <v>2550</v>
      </c>
      <c r="BQ1206">
        <v>4343</v>
      </c>
      <c r="BR1206">
        <v>6589</v>
      </c>
      <c r="BS1206" t="s">
        <v>449</v>
      </c>
      <c r="BY1206" t="s">
        <v>7935</v>
      </c>
      <c r="CC1206" s="2">
        <v>45770</v>
      </c>
      <c r="CN1206" s="2">
        <v>45770</v>
      </c>
      <c r="CO1206" s="2">
        <v>45810</v>
      </c>
      <c r="CR1206" s="2">
        <v>45772</v>
      </c>
      <c r="CS1206" s="2">
        <v>45772</v>
      </c>
      <c r="CW1206" s="2">
        <v>45772</v>
      </c>
      <c r="CY1206" t="s">
        <v>424</v>
      </c>
      <c r="DJ1206" s="2">
        <v>45771</v>
      </c>
      <c r="EG1206" t="s">
        <v>1640</v>
      </c>
      <c r="EK1206" t="s">
        <v>1591</v>
      </c>
    </row>
    <row r="1207" spans="1:141" hidden="1" x14ac:dyDescent="0.35">
      <c r="A1207">
        <v>4386</v>
      </c>
      <c r="B1207" t="s">
        <v>1352</v>
      </c>
      <c r="C1207">
        <v>5401</v>
      </c>
      <c r="D1207" t="s">
        <v>7812</v>
      </c>
      <c r="E1207" t="s">
        <v>834</v>
      </c>
      <c r="F1207" t="s">
        <v>461</v>
      </c>
      <c r="G1207">
        <v>301</v>
      </c>
      <c r="H1207" t="s">
        <v>408</v>
      </c>
      <c r="I1207" t="s">
        <v>7936</v>
      </c>
      <c r="J1207" t="s">
        <v>7937</v>
      </c>
      <c r="K1207" t="s">
        <v>20</v>
      </c>
      <c r="L1207" t="s">
        <v>18</v>
      </c>
      <c r="M1207" t="s">
        <v>411</v>
      </c>
      <c r="N1207" t="s">
        <v>411</v>
      </c>
      <c r="O1207" t="s">
        <v>411</v>
      </c>
      <c r="P1207" t="s">
        <v>411</v>
      </c>
      <c r="Q1207" t="s">
        <v>411</v>
      </c>
      <c r="R1207" t="s">
        <v>411</v>
      </c>
      <c r="S1207" t="s">
        <v>411</v>
      </c>
      <c r="T1207" s="1">
        <v>151865.53</v>
      </c>
      <c r="U1207">
        <v>592.02</v>
      </c>
      <c r="V1207">
        <v>0</v>
      </c>
      <c r="W1207" s="1">
        <v>116105.53</v>
      </c>
      <c r="X1207" s="1">
        <v>35760</v>
      </c>
      <c r="Y1207">
        <v>0</v>
      </c>
      <c r="Z1207" s="1">
        <v>151865.53</v>
      </c>
      <c r="AA1207">
        <v>0</v>
      </c>
      <c r="AB1207">
        <v>0</v>
      </c>
      <c r="AD1207">
        <v>8787723167439</v>
      </c>
      <c r="AE1207" t="s">
        <v>412</v>
      </c>
      <c r="AG1207" s="2">
        <v>45805</v>
      </c>
      <c r="AH1207" s="1">
        <v>3042.04</v>
      </c>
      <c r="AI1207" s="2">
        <v>45776</v>
      </c>
      <c r="AJ1207" s="7">
        <v>2025</v>
      </c>
      <c r="AK1207" s="2">
        <v>45770</v>
      </c>
      <c r="AP1207" t="s">
        <v>413</v>
      </c>
      <c r="AT1207" s="2">
        <v>45834</v>
      </c>
      <c r="AU1207" s="2">
        <v>45839</v>
      </c>
      <c r="AV1207" t="s">
        <v>414</v>
      </c>
      <c r="AW1207" s="2">
        <v>45771</v>
      </c>
      <c r="AX1207">
        <v>36350</v>
      </c>
      <c r="AY1207" s="1">
        <v>221717.14</v>
      </c>
      <c r="BA1207" t="s">
        <v>7815</v>
      </c>
      <c r="BB1207">
        <v>36350</v>
      </c>
      <c r="BC1207" t="s">
        <v>7938</v>
      </c>
      <c r="BD1207" t="s">
        <v>416</v>
      </c>
      <c r="BE1207" t="s">
        <v>417</v>
      </c>
      <c r="BF1207">
        <v>5561999486577</v>
      </c>
      <c r="BG1207" t="s">
        <v>7939</v>
      </c>
      <c r="BH1207">
        <v>73813460</v>
      </c>
      <c r="BI1207" t="s">
        <v>430</v>
      </c>
      <c r="BJ1207" t="s">
        <v>7940</v>
      </c>
      <c r="BL1207" s="1">
        <v>1973.4</v>
      </c>
      <c r="BM1207" s="2">
        <v>45936</v>
      </c>
      <c r="BQ1207">
        <v>4257</v>
      </c>
      <c r="BR1207">
        <v>6594</v>
      </c>
      <c r="BS1207" t="s">
        <v>449</v>
      </c>
      <c r="BT1207" s="2">
        <v>45772</v>
      </c>
      <c r="BU1207">
        <v>899.24</v>
      </c>
      <c r="BW1207" t="s">
        <v>422</v>
      </c>
      <c r="BY1207" t="s">
        <v>7941</v>
      </c>
      <c r="BZ1207" s="2">
        <v>45772</v>
      </c>
      <c r="CC1207" s="2">
        <v>45770</v>
      </c>
      <c r="CD1207" t="s">
        <v>424</v>
      </c>
      <c r="CE1207">
        <v>426</v>
      </c>
      <c r="CF1207" s="2">
        <v>45772</v>
      </c>
      <c r="CJ1207" s="2">
        <v>45797</v>
      </c>
      <c r="CL1207" s="2">
        <v>45775</v>
      </c>
      <c r="CM1207" s="2">
        <v>45797</v>
      </c>
      <c r="CN1207" s="2">
        <v>45770</v>
      </c>
      <c r="CO1207" s="2">
        <v>45810</v>
      </c>
      <c r="CP1207" s="2">
        <v>45782</v>
      </c>
      <c r="CR1207" s="2">
        <v>45772</v>
      </c>
      <c r="CS1207" s="2">
        <v>45772</v>
      </c>
      <c r="CT1207" s="2">
        <v>45936</v>
      </c>
      <c r="CU1207" s="2">
        <v>45785</v>
      </c>
      <c r="CV1207" s="2">
        <v>45838</v>
      </c>
      <c r="CW1207" s="2">
        <v>45772</v>
      </c>
      <c r="CY1207" t="s">
        <v>424</v>
      </c>
      <c r="CZ1207" s="2">
        <v>45800</v>
      </c>
      <c r="DC1207" s="2">
        <v>45804</v>
      </c>
      <c r="DD1207" s="2">
        <v>45777</v>
      </c>
      <c r="DF1207" s="2">
        <v>45805</v>
      </c>
      <c r="DI1207" s="2">
        <v>45807</v>
      </c>
      <c r="DJ1207" s="2">
        <v>45769</v>
      </c>
      <c r="DK1207" s="2">
        <v>45839</v>
      </c>
      <c r="DO1207" s="2">
        <v>45772</v>
      </c>
      <c r="DY1207">
        <v>264</v>
      </c>
      <c r="EB1207" t="s">
        <v>7806</v>
      </c>
      <c r="EE1207" s="1">
        <v>2262.6999999999998</v>
      </c>
      <c r="EG1207" t="s">
        <v>1640</v>
      </c>
      <c r="EK1207" t="s">
        <v>1591</v>
      </c>
    </row>
    <row r="1208" spans="1:141" hidden="1" x14ac:dyDescent="0.35">
      <c r="A1208">
        <v>4387</v>
      </c>
      <c r="B1208" t="s">
        <v>1352</v>
      </c>
      <c r="C1208">
        <v>5413</v>
      </c>
      <c r="D1208" t="s">
        <v>976</v>
      </c>
      <c r="E1208" t="s">
        <v>834</v>
      </c>
      <c r="F1208" t="s">
        <v>461</v>
      </c>
      <c r="G1208" t="s">
        <v>4460</v>
      </c>
      <c r="H1208" t="s">
        <v>408</v>
      </c>
      <c r="I1208" t="s">
        <v>7942</v>
      </c>
      <c r="J1208" t="s">
        <v>7943</v>
      </c>
      <c r="K1208" t="s">
        <v>22</v>
      </c>
      <c r="L1208" t="s">
        <v>47</v>
      </c>
      <c r="M1208" t="s">
        <v>411</v>
      </c>
      <c r="N1208" t="s">
        <v>411</v>
      </c>
      <c r="O1208" t="s">
        <v>411</v>
      </c>
      <c r="P1208" t="s">
        <v>411</v>
      </c>
      <c r="Q1208" t="s">
        <v>411</v>
      </c>
      <c r="R1208" t="s">
        <v>411</v>
      </c>
      <c r="S1208" t="s">
        <v>411</v>
      </c>
      <c r="T1208" s="1">
        <v>164200</v>
      </c>
      <c r="U1208" s="1">
        <v>1200</v>
      </c>
      <c r="V1208">
        <v>0</v>
      </c>
      <c r="W1208" s="1">
        <v>168000</v>
      </c>
      <c r="X1208" s="1">
        <v>1810</v>
      </c>
      <c r="Y1208">
        <v>0</v>
      </c>
      <c r="Z1208" s="1">
        <v>169810</v>
      </c>
      <c r="AA1208">
        <v>0</v>
      </c>
      <c r="AB1208">
        <v>0</v>
      </c>
      <c r="AD1208">
        <v>8787723187006</v>
      </c>
      <c r="AE1208" t="s">
        <v>412</v>
      </c>
      <c r="AG1208" s="2">
        <v>45792</v>
      </c>
      <c r="AH1208" s="1">
        <v>3453.25</v>
      </c>
      <c r="AI1208" s="2">
        <v>45777</v>
      </c>
      <c r="AJ1208" s="7">
        <v>2025</v>
      </c>
      <c r="AK1208" s="2">
        <v>45770</v>
      </c>
      <c r="AP1208" t="s">
        <v>413</v>
      </c>
      <c r="AT1208" s="2">
        <v>45833</v>
      </c>
      <c r="AU1208" s="2">
        <v>45974</v>
      </c>
      <c r="AV1208" t="s">
        <v>414</v>
      </c>
      <c r="AW1208" s="2">
        <v>45771</v>
      </c>
      <c r="AX1208">
        <v>36416</v>
      </c>
      <c r="AY1208" s="1">
        <v>262649.59999999998</v>
      </c>
      <c r="BA1208" t="s">
        <v>980</v>
      </c>
      <c r="BB1208">
        <v>36416</v>
      </c>
      <c r="BC1208" t="s">
        <v>7944</v>
      </c>
      <c r="BD1208" t="s">
        <v>416</v>
      </c>
      <c r="BE1208" t="s">
        <v>417</v>
      </c>
      <c r="BF1208">
        <v>5562999160890</v>
      </c>
      <c r="BG1208" t="s">
        <v>7945</v>
      </c>
      <c r="BH1208">
        <v>73808785</v>
      </c>
      <c r="BI1208" t="s">
        <v>1267</v>
      </c>
      <c r="BJ1208" t="s">
        <v>7946</v>
      </c>
      <c r="BL1208" s="1">
        <v>4000</v>
      </c>
      <c r="BM1208" s="2">
        <v>45937</v>
      </c>
      <c r="BQ1208">
        <v>3613</v>
      </c>
      <c r="BR1208">
        <v>6597</v>
      </c>
      <c r="BS1208" t="s">
        <v>1195</v>
      </c>
      <c r="BT1208" s="2">
        <v>45776</v>
      </c>
      <c r="BU1208">
        <v>899.32</v>
      </c>
      <c r="BW1208" t="s">
        <v>422</v>
      </c>
      <c r="BY1208" t="s">
        <v>7947</v>
      </c>
      <c r="BZ1208" s="2">
        <v>45776</v>
      </c>
      <c r="CC1208" s="2">
        <v>45770</v>
      </c>
      <c r="CD1208" t="s">
        <v>424</v>
      </c>
      <c r="CE1208">
        <v>3689</v>
      </c>
      <c r="CF1208" s="2">
        <v>45776</v>
      </c>
      <c r="CJ1208" s="2">
        <v>45789</v>
      </c>
      <c r="CL1208" s="2">
        <v>45784</v>
      </c>
      <c r="CM1208" s="2">
        <v>45789</v>
      </c>
      <c r="CN1208" s="2">
        <v>45770</v>
      </c>
      <c r="CO1208" s="2">
        <v>45810</v>
      </c>
      <c r="CP1208" s="2">
        <v>45782</v>
      </c>
      <c r="CR1208" s="2">
        <v>45772</v>
      </c>
      <c r="CS1208" s="2">
        <v>45772</v>
      </c>
      <c r="CT1208" s="2">
        <v>45937</v>
      </c>
      <c r="CU1208" s="2">
        <v>45785</v>
      </c>
      <c r="CV1208" s="2">
        <v>45832</v>
      </c>
      <c r="CW1208" s="2">
        <v>45772</v>
      </c>
      <c r="CY1208" t="s">
        <v>424</v>
      </c>
      <c r="DD1208" s="2">
        <v>45776</v>
      </c>
      <c r="DF1208" s="2">
        <v>45792</v>
      </c>
      <c r="DI1208" s="2">
        <v>45831</v>
      </c>
      <c r="DJ1208" s="2">
        <v>45770</v>
      </c>
      <c r="DK1208" s="2">
        <v>45833</v>
      </c>
      <c r="DL1208" s="2">
        <v>45840</v>
      </c>
      <c r="DM1208" s="2">
        <v>45918</v>
      </c>
      <c r="DO1208" s="2">
        <v>45772</v>
      </c>
      <c r="DY1208">
        <v>3704</v>
      </c>
      <c r="EB1208" t="s">
        <v>7806</v>
      </c>
      <c r="EE1208" s="1">
        <v>1765.31</v>
      </c>
      <c r="EG1208" t="s">
        <v>1640</v>
      </c>
      <c r="EI1208" t="s">
        <v>3282</v>
      </c>
      <c r="EK1208" t="s">
        <v>1591</v>
      </c>
    </row>
    <row r="1209" spans="1:141" hidden="1" x14ac:dyDescent="0.35">
      <c r="A1209">
        <v>4388</v>
      </c>
      <c r="B1209" t="s">
        <v>404</v>
      </c>
      <c r="C1209">
        <v>5405</v>
      </c>
      <c r="D1209" t="s">
        <v>4816</v>
      </c>
      <c r="E1209" t="s">
        <v>834</v>
      </c>
      <c r="F1209" t="s">
        <v>442</v>
      </c>
      <c r="G1209">
        <v>301</v>
      </c>
      <c r="H1209" t="s">
        <v>474</v>
      </c>
      <c r="I1209" t="s">
        <v>7948</v>
      </c>
      <c r="J1209" t="s">
        <v>7949</v>
      </c>
      <c r="K1209" t="s">
        <v>24</v>
      </c>
      <c r="L1209" t="s">
        <v>57</v>
      </c>
      <c r="M1209" t="s">
        <v>411</v>
      </c>
      <c r="N1209" t="s">
        <v>411</v>
      </c>
      <c r="O1209" t="s">
        <v>411</v>
      </c>
      <c r="P1209" t="s">
        <v>424</v>
      </c>
      <c r="Q1209" t="s">
        <v>424</v>
      </c>
      <c r="R1209" t="s">
        <v>411</v>
      </c>
      <c r="S1209" t="s">
        <v>411</v>
      </c>
      <c r="T1209" s="1">
        <v>168684.24</v>
      </c>
      <c r="U1209">
        <v>0</v>
      </c>
      <c r="V1209">
        <v>0</v>
      </c>
      <c r="W1209" s="1">
        <v>168500</v>
      </c>
      <c r="X1209">
        <v>597</v>
      </c>
      <c r="Y1209">
        <v>0</v>
      </c>
      <c r="Z1209" s="1">
        <v>169097</v>
      </c>
      <c r="AA1209">
        <v>0</v>
      </c>
      <c r="AB1209">
        <v>0</v>
      </c>
      <c r="AE1209" t="s">
        <v>412</v>
      </c>
      <c r="AG1209" s="2">
        <v>45796</v>
      </c>
      <c r="AH1209" s="1">
        <v>3412.84</v>
      </c>
      <c r="AI1209" s="2">
        <v>45784</v>
      </c>
      <c r="AJ1209" s="7">
        <v>2025</v>
      </c>
      <c r="AK1209" s="2">
        <v>45770</v>
      </c>
      <c r="AP1209" t="s">
        <v>813</v>
      </c>
      <c r="AQ1209" t="s">
        <v>1536</v>
      </c>
      <c r="AT1209" s="2">
        <v>46048</v>
      </c>
      <c r="AU1209" s="2">
        <v>46048</v>
      </c>
      <c r="AV1209" t="s">
        <v>414</v>
      </c>
      <c r="AW1209" s="2">
        <v>45771</v>
      </c>
      <c r="AX1209">
        <v>36275</v>
      </c>
      <c r="AY1209" s="1">
        <v>214300</v>
      </c>
      <c r="BA1209" t="s">
        <v>4819</v>
      </c>
      <c r="BB1209">
        <v>36275</v>
      </c>
      <c r="BD1209" t="s">
        <v>478</v>
      </c>
      <c r="BE1209" t="s">
        <v>417</v>
      </c>
      <c r="BF1209">
        <v>5561994282528</v>
      </c>
      <c r="BG1209" t="s">
        <v>7950</v>
      </c>
      <c r="BH1209">
        <v>72926074</v>
      </c>
      <c r="BI1209" t="s">
        <v>4522</v>
      </c>
      <c r="BJ1209" t="s">
        <v>7951</v>
      </c>
      <c r="BL1209" s="1">
        <v>4305.37</v>
      </c>
      <c r="BQ1209">
        <v>4031</v>
      </c>
      <c r="BR1209">
        <v>6592</v>
      </c>
      <c r="BS1209" t="s">
        <v>1251</v>
      </c>
      <c r="BT1209" s="2">
        <v>45762</v>
      </c>
      <c r="BY1209" t="s">
        <v>7952</v>
      </c>
      <c r="BZ1209" s="2">
        <v>45762</v>
      </c>
      <c r="CA1209" s="2">
        <v>45786</v>
      </c>
      <c r="CB1209" t="s">
        <v>7953</v>
      </c>
      <c r="CC1209" s="2">
        <v>45769</v>
      </c>
      <c r="CD1209" t="s">
        <v>424</v>
      </c>
      <c r="CF1209" s="2">
        <v>45762</v>
      </c>
      <c r="CJ1209" s="2">
        <v>45786</v>
      </c>
      <c r="CL1209" s="2">
        <v>45762</v>
      </c>
      <c r="CM1209" s="2">
        <v>45790</v>
      </c>
      <c r="CN1209" s="2">
        <v>45770</v>
      </c>
      <c r="CO1209" s="2">
        <v>45809</v>
      </c>
      <c r="CP1209" s="2">
        <v>45785</v>
      </c>
      <c r="CR1209" s="2">
        <v>45772</v>
      </c>
      <c r="CS1209" s="2">
        <v>45775</v>
      </c>
      <c r="CU1209" s="2">
        <v>45785</v>
      </c>
      <c r="CV1209" s="2">
        <v>45826</v>
      </c>
      <c r="CW1209" s="2">
        <v>45775</v>
      </c>
      <c r="CX1209" s="2">
        <v>45793</v>
      </c>
      <c r="CY1209" t="s">
        <v>424</v>
      </c>
      <c r="DD1209" s="2">
        <v>45790</v>
      </c>
      <c r="DF1209" s="2">
        <v>45796</v>
      </c>
      <c r="DI1209" s="2">
        <v>45799</v>
      </c>
      <c r="DJ1209" s="2">
        <v>45769</v>
      </c>
      <c r="DK1209" s="2">
        <v>45828</v>
      </c>
      <c r="DL1209" s="2">
        <v>45854</v>
      </c>
      <c r="DM1209" s="2">
        <v>45855</v>
      </c>
      <c r="DN1209" s="2">
        <v>46030</v>
      </c>
      <c r="DO1209" s="2">
        <v>45772</v>
      </c>
      <c r="DP1209" s="2">
        <v>46030</v>
      </c>
      <c r="DY1209">
        <v>38978</v>
      </c>
      <c r="EA1209" t="s">
        <v>7954</v>
      </c>
      <c r="EE1209" s="1">
        <v>4305.57</v>
      </c>
      <c r="EF1209" t="s">
        <v>2634</v>
      </c>
      <c r="EG1209" t="s">
        <v>1640</v>
      </c>
      <c r="EH1209" t="s">
        <v>3373</v>
      </c>
      <c r="EI1209" t="s">
        <v>3282</v>
      </c>
      <c r="EJ1209" t="s">
        <v>4126</v>
      </c>
      <c r="EK1209" t="s">
        <v>1591</v>
      </c>
    </row>
    <row r="1210" spans="1:141" hidden="1" x14ac:dyDescent="0.35">
      <c r="A1210">
        <v>4389</v>
      </c>
      <c r="B1210" t="s">
        <v>404</v>
      </c>
      <c r="C1210">
        <v>5403</v>
      </c>
      <c r="D1210" t="s">
        <v>7812</v>
      </c>
      <c r="E1210" t="s">
        <v>834</v>
      </c>
      <c r="F1210" t="s">
        <v>492</v>
      </c>
      <c r="G1210">
        <v>102</v>
      </c>
      <c r="H1210" t="s">
        <v>408</v>
      </c>
      <c r="I1210" t="s">
        <v>7955</v>
      </c>
      <c r="J1210" t="s">
        <v>7956</v>
      </c>
      <c r="K1210" t="s">
        <v>22</v>
      </c>
      <c r="L1210" t="s">
        <v>148</v>
      </c>
      <c r="M1210" t="s">
        <v>411</v>
      </c>
      <c r="N1210" t="s">
        <v>411</v>
      </c>
      <c r="O1210" t="s">
        <v>411</v>
      </c>
      <c r="P1210" t="s">
        <v>411</v>
      </c>
      <c r="Q1210" t="s">
        <v>411</v>
      </c>
      <c r="R1210" t="s">
        <v>411</v>
      </c>
      <c r="S1210" t="s">
        <v>411</v>
      </c>
      <c r="T1210" s="1">
        <v>162600</v>
      </c>
      <c r="U1210">
        <v>848.49</v>
      </c>
      <c r="V1210">
        <v>0</v>
      </c>
      <c r="W1210" s="1">
        <v>148304.51999999999</v>
      </c>
      <c r="X1210" s="1">
        <v>9823</v>
      </c>
      <c r="Y1210">
        <v>0</v>
      </c>
      <c r="Z1210" s="1">
        <v>158127.51999999999</v>
      </c>
      <c r="AA1210">
        <v>0</v>
      </c>
      <c r="AB1210">
        <v>0</v>
      </c>
      <c r="AD1210">
        <v>8787723149554</v>
      </c>
      <c r="AE1210" t="s">
        <v>412</v>
      </c>
      <c r="AG1210" s="2">
        <v>45804</v>
      </c>
      <c r="AH1210" s="1">
        <v>3453.25</v>
      </c>
      <c r="AI1210" s="2">
        <v>45777</v>
      </c>
      <c r="AJ1210" s="7">
        <v>2025</v>
      </c>
      <c r="AK1210" s="2">
        <v>45770</v>
      </c>
      <c r="AP1210" t="s">
        <v>413</v>
      </c>
      <c r="AT1210" s="2">
        <v>46097</v>
      </c>
      <c r="AU1210" s="2">
        <v>46097</v>
      </c>
      <c r="AV1210" t="s">
        <v>414</v>
      </c>
      <c r="AW1210" s="2">
        <v>45770</v>
      </c>
      <c r="AX1210">
        <v>36174</v>
      </c>
      <c r="AY1210" s="1">
        <v>228237</v>
      </c>
      <c r="BA1210" t="s">
        <v>7815</v>
      </c>
      <c r="BB1210">
        <v>36174</v>
      </c>
      <c r="BC1210" t="s">
        <v>7957</v>
      </c>
      <c r="BD1210" t="s">
        <v>416</v>
      </c>
      <c r="BE1210" t="s">
        <v>417</v>
      </c>
      <c r="BF1210">
        <v>5561998372858</v>
      </c>
      <c r="BG1210" t="s">
        <v>7958</v>
      </c>
      <c r="BH1210">
        <v>73805050</v>
      </c>
      <c r="BI1210" t="s">
        <v>3157</v>
      </c>
      <c r="BJ1210" t="s">
        <v>7959</v>
      </c>
      <c r="BL1210" s="1">
        <v>2828.3</v>
      </c>
      <c r="BM1210" s="2">
        <v>45939</v>
      </c>
      <c r="BQ1210">
        <v>4264</v>
      </c>
      <c r="BR1210">
        <v>6590</v>
      </c>
      <c r="BS1210" t="s">
        <v>506</v>
      </c>
      <c r="BT1210" s="2">
        <v>45762</v>
      </c>
      <c r="BU1210">
        <v>899.39</v>
      </c>
      <c r="BW1210" t="s">
        <v>422</v>
      </c>
      <c r="BY1210" t="s">
        <v>7960</v>
      </c>
      <c r="BZ1210" s="2">
        <v>45762</v>
      </c>
      <c r="CA1210" s="2">
        <v>45777</v>
      </c>
      <c r="CC1210" s="2">
        <v>45770</v>
      </c>
      <c r="CD1210" t="s">
        <v>424</v>
      </c>
      <c r="CE1210">
        <v>432</v>
      </c>
      <c r="CF1210" s="2">
        <v>45762</v>
      </c>
      <c r="CJ1210" s="2">
        <v>45797</v>
      </c>
      <c r="CL1210" s="2">
        <v>45762</v>
      </c>
      <c r="CM1210" s="2">
        <v>45797</v>
      </c>
      <c r="CN1210" s="2">
        <v>45770</v>
      </c>
      <c r="CO1210" s="2">
        <v>45810</v>
      </c>
      <c r="CP1210" s="2">
        <v>45782</v>
      </c>
      <c r="CR1210" s="2">
        <v>45772</v>
      </c>
      <c r="CS1210" s="2">
        <v>45772</v>
      </c>
      <c r="CU1210" s="2">
        <v>45785</v>
      </c>
      <c r="CV1210" s="2">
        <v>45838</v>
      </c>
      <c r="CW1210" s="2">
        <v>45772</v>
      </c>
      <c r="CY1210" t="s">
        <v>424</v>
      </c>
      <c r="DD1210" s="2">
        <v>45775</v>
      </c>
      <c r="DF1210" s="2">
        <v>45804</v>
      </c>
      <c r="DI1210" s="2">
        <v>45805</v>
      </c>
      <c r="DJ1210" s="2">
        <v>45769</v>
      </c>
      <c r="DK1210" s="2">
        <v>45839</v>
      </c>
      <c r="DL1210" s="2">
        <v>46057</v>
      </c>
      <c r="DM1210" s="2">
        <v>46081</v>
      </c>
      <c r="DN1210" s="2">
        <v>46084</v>
      </c>
      <c r="DO1210" s="2">
        <v>45772</v>
      </c>
      <c r="DP1210" s="2">
        <v>46084</v>
      </c>
      <c r="DY1210">
        <v>262</v>
      </c>
      <c r="EB1210" t="s">
        <v>7820</v>
      </c>
      <c r="EE1210" s="1">
        <v>1909.5</v>
      </c>
      <c r="EG1210" t="s">
        <v>1640</v>
      </c>
      <c r="EK1210" t="s">
        <v>1591</v>
      </c>
    </row>
    <row r="1211" spans="1:141" hidden="1" x14ac:dyDescent="0.35">
      <c r="A1211">
        <v>4390</v>
      </c>
      <c r="B1211" t="s">
        <v>1352</v>
      </c>
      <c r="C1211">
        <v>5419</v>
      </c>
      <c r="D1211" t="s">
        <v>976</v>
      </c>
      <c r="E1211" t="s">
        <v>834</v>
      </c>
      <c r="F1211" t="s">
        <v>407</v>
      </c>
      <c r="G1211" t="s">
        <v>1312</v>
      </c>
      <c r="H1211" t="s">
        <v>408</v>
      </c>
      <c r="I1211" t="s">
        <v>7961</v>
      </c>
      <c r="J1211" t="s">
        <v>7962</v>
      </c>
      <c r="K1211" t="s">
        <v>14</v>
      </c>
      <c r="L1211" t="s">
        <v>157</v>
      </c>
      <c r="M1211" t="s">
        <v>411</v>
      </c>
      <c r="N1211" t="s">
        <v>411</v>
      </c>
      <c r="O1211" t="s">
        <v>411</v>
      </c>
      <c r="P1211" t="s">
        <v>411</v>
      </c>
      <c r="Q1211" t="s">
        <v>411</v>
      </c>
      <c r="R1211" t="s">
        <v>411</v>
      </c>
      <c r="S1211" t="s">
        <v>411</v>
      </c>
      <c r="T1211" s="1">
        <v>158772.6</v>
      </c>
      <c r="U1211">
        <v>778.82</v>
      </c>
      <c r="V1211">
        <v>0</v>
      </c>
      <c r="W1211" s="1">
        <v>144017.60000000001</v>
      </c>
      <c r="X1211" s="1">
        <v>14755</v>
      </c>
      <c r="Y1211">
        <v>0</v>
      </c>
      <c r="Z1211" s="1">
        <v>158772.6</v>
      </c>
      <c r="AA1211">
        <v>0</v>
      </c>
      <c r="AB1211">
        <v>0</v>
      </c>
      <c r="AD1211">
        <v>8787723176462</v>
      </c>
      <c r="AE1211" t="s">
        <v>412</v>
      </c>
      <c r="AG1211" s="2">
        <v>45805</v>
      </c>
      <c r="AH1211" s="1">
        <v>5955.91</v>
      </c>
      <c r="AI1211" s="2">
        <v>45776</v>
      </c>
      <c r="AJ1211" s="7">
        <v>2025</v>
      </c>
      <c r="AK1211" s="2">
        <v>45770</v>
      </c>
      <c r="AP1211" t="s">
        <v>413</v>
      </c>
      <c r="AT1211" s="2">
        <v>45834</v>
      </c>
      <c r="AU1211" s="2">
        <v>45974</v>
      </c>
      <c r="AV1211" t="s">
        <v>414</v>
      </c>
      <c r="AW1211" s="2">
        <v>45771</v>
      </c>
      <c r="AX1211">
        <v>36351</v>
      </c>
      <c r="AY1211" s="1">
        <v>255000.64</v>
      </c>
      <c r="BA1211" t="s">
        <v>980</v>
      </c>
      <c r="BB1211">
        <v>36351</v>
      </c>
      <c r="BC1211" t="s">
        <v>7963</v>
      </c>
      <c r="BD1211" t="s">
        <v>416</v>
      </c>
      <c r="BE1211" t="s">
        <v>417</v>
      </c>
      <c r="BF1211">
        <v>5561996997057</v>
      </c>
      <c r="BG1211" t="s">
        <v>7964</v>
      </c>
      <c r="BH1211">
        <v>73813190</v>
      </c>
      <c r="BI1211" t="s">
        <v>430</v>
      </c>
      <c r="BJ1211" t="s">
        <v>7965</v>
      </c>
      <c r="BL1211" s="1">
        <v>2596.0700000000002</v>
      </c>
      <c r="BM1211" s="2">
        <v>45861</v>
      </c>
      <c r="BQ1211">
        <v>3657</v>
      </c>
      <c r="BR1211">
        <v>6595</v>
      </c>
      <c r="BS1211" t="s">
        <v>449</v>
      </c>
      <c r="BT1211" s="2">
        <v>45772</v>
      </c>
      <c r="BW1211" t="s">
        <v>422</v>
      </c>
      <c r="BY1211" t="s">
        <v>7966</v>
      </c>
      <c r="BZ1211" s="2">
        <v>45772</v>
      </c>
      <c r="CC1211" s="2">
        <v>45770</v>
      </c>
      <c r="CD1211" t="s">
        <v>424</v>
      </c>
      <c r="CF1211" s="2">
        <v>45772</v>
      </c>
      <c r="CJ1211" s="2">
        <v>45789</v>
      </c>
      <c r="CL1211" s="2">
        <v>45775</v>
      </c>
      <c r="CM1211" s="2">
        <v>45789</v>
      </c>
      <c r="CN1211" s="2">
        <v>45770</v>
      </c>
      <c r="CO1211" s="2">
        <v>45810</v>
      </c>
      <c r="CP1211" s="2">
        <v>45782</v>
      </c>
      <c r="CR1211" s="2">
        <v>45771</v>
      </c>
      <c r="CS1211" s="2">
        <v>45775</v>
      </c>
      <c r="CU1211" s="2">
        <v>45785</v>
      </c>
      <c r="CV1211" s="2">
        <v>45832</v>
      </c>
      <c r="CW1211" s="2">
        <v>45775</v>
      </c>
      <c r="CY1211" t="s">
        <v>424</v>
      </c>
      <c r="CZ1211" s="2">
        <v>45793</v>
      </c>
      <c r="DC1211" s="2">
        <v>45804</v>
      </c>
      <c r="DD1211" s="2">
        <v>45776</v>
      </c>
      <c r="DF1211" s="2">
        <v>45805</v>
      </c>
      <c r="DI1211" s="2">
        <v>45807</v>
      </c>
      <c r="DJ1211" s="2">
        <v>45770</v>
      </c>
      <c r="DK1211" s="2">
        <v>45833</v>
      </c>
      <c r="DL1211" s="2">
        <v>45853</v>
      </c>
      <c r="DM1211" s="2">
        <v>45918</v>
      </c>
      <c r="DO1211" s="2">
        <v>45775</v>
      </c>
      <c r="DY1211">
        <v>3702</v>
      </c>
      <c r="EA1211" t="s">
        <v>5432</v>
      </c>
      <c r="EB1211" t="s">
        <v>7806</v>
      </c>
      <c r="EE1211" s="1">
        <v>2047.77</v>
      </c>
      <c r="EG1211" t="s">
        <v>735</v>
      </c>
      <c r="EK1211" t="s">
        <v>1591</v>
      </c>
    </row>
    <row r="1212" spans="1:141" hidden="1" x14ac:dyDescent="0.35">
      <c r="A1212">
        <v>4391</v>
      </c>
      <c r="B1212" t="s">
        <v>404</v>
      </c>
      <c r="C1212">
        <v>5397</v>
      </c>
      <c r="D1212" t="s">
        <v>4816</v>
      </c>
      <c r="E1212" t="s">
        <v>834</v>
      </c>
      <c r="F1212" t="s">
        <v>526</v>
      </c>
      <c r="G1212">
        <v>302</v>
      </c>
      <c r="H1212" t="s">
        <v>474</v>
      </c>
      <c r="I1212" t="s">
        <v>7967</v>
      </c>
      <c r="J1212" t="s">
        <v>7968</v>
      </c>
      <c r="K1212" t="s">
        <v>24</v>
      </c>
      <c r="L1212" t="s">
        <v>57</v>
      </c>
      <c r="M1212" t="s">
        <v>411</v>
      </c>
      <c r="N1212" t="s">
        <v>411</v>
      </c>
      <c r="O1212" t="s">
        <v>411</v>
      </c>
      <c r="P1212" t="s">
        <v>424</v>
      </c>
      <c r="Q1212" t="s">
        <v>424</v>
      </c>
      <c r="R1212" t="s">
        <v>411</v>
      </c>
      <c r="S1212" t="s">
        <v>411</v>
      </c>
      <c r="T1212" s="1">
        <v>153593.71</v>
      </c>
      <c r="U1212">
        <v>0</v>
      </c>
      <c r="V1212">
        <v>0</v>
      </c>
      <c r="W1212" s="1">
        <v>111463.99</v>
      </c>
      <c r="X1212" s="1">
        <v>43205</v>
      </c>
      <c r="Y1212">
        <v>0</v>
      </c>
      <c r="Z1212" s="1">
        <v>154668.99</v>
      </c>
      <c r="AA1212">
        <v>0</v>
      </c>
      <c r="AB1212">
        <v>0</v>
      </c>
      <c r="AD1212">
        <v>8787723188363</v>
      </c>
      <c r="AE1212" t="s">
        <v>412</v>
      </c>
      <c r="AG1212" s="2">
        <v>45796</v>
      </c>
      <c r="AH1212" s="1">
        <v>2995.17</v>
      </c>
      <c r="AI1212" s="2">
        <v>45784</v>
      </c>
      <c r="AJ1212" s="7">
        <v>2025</v>
      </c>
      <c r="AK1212" s="2">
        <v>45771</v>
      </c>
      <c r="AP1212" t="s">
        <v>813</v>
      </c>
      <c r="AQ1212" t="s">
        <v>1536</v>
      </c>
      <c r="AT1212" s="2">
        <v>46048</v>
      </c>
      <c r="AU1212" s="2">
        <v>46048</v>
      </c>
      <c r="AV1212" t="s">
        <v>414</v>
      </c>
      <c r="AW1212" s="2">
        <v>45771</v>
      </c>
      <c r="AX1212">
        <v>36349</v>
      </c>
      <c r="AY1212" s="1">
        <v>199393.71</v>
      </c>
      <c r="BA1212" t="s">
        <v>4819</v>
      </c>
      <c r="BB1212">
        <v>36349</v>
      </c>
      <c r="BD1212" t="s">
        <v>929</v>
      </c>
      <c r="BE1212" t="s">
        <v>513</v>
      </c>
      <c r="BF1212">
        <v>5561983829690</v>
      </c>
      <c r="BG1212" t="s">
        <v>7969</v>
      </c>
      <c r="BH1212">
        <v>71988540</v>
      </c>
      <c r="BI1212" t="s">
        <v>5438</v>
      </c>
      <c r="BJ1212" t="s">
        <v>7970</v>
      </c>
      <c r="BL1212" s="1">
        <v>1900</v>
      </c>
      <c r="BQ1212">
        <v>3983</v>
      </c>
      <c r="BR1212">
        <v>6593</v>
      </c>
      <c r="BS1212" t="s">
        <v>806</v>
      </c>
      <c r="BT1212" s="2">
        <v>45759</v>
      </c>
      <c r="BY1212" t="s">
        <v>7971</v>
      </c>
      <c r="BZ1212" s="2">
        <v>45759</v>
      </c>
      <c r="CA1212" s="2">
        <v>45785</v>
      </c>
      <c r="CB1212" t="s">
        <v>7972</v>
      </c>
      <c r="CC1212" s="2">
        <v>45770</v>
      </c>
      <c r="CD1212" t="s">
        <v>424</v>
      </c>
      <c r="CF1212" s="2">
        <v>45759</v>
      </c>
      <c r="CJ1212" s="2">
        <v>45789</v>
      </c>
      <c r="CL1212" s="2">
        <v>45759</v>
      </c>
      <c r="CM1212" s="2">
        <v>45790</v>
      </c>
      <c r="CN1212" s="2">
        <v>45770</v>
      </c>
      <c r="CO1212" s="2">
        <v>45809</v>
      </c>
      <c r="CP1212" s="2">
        <v>45785</v>
      </c>
      <c r="CR1212" s="2">
        <v>45772</v>
      </c>
      <c r="CS1212" s="2">
        <v>45784</v>
      </c>
      <c r="CU1212" s="2">
        <v>45785</v>
      </c>
      <c r="CV1212" s="2">
        <v>45826</v>
      </c>
      <c r="CW1212" s="2">
        <v>45784</v>
      </c>
      <c r="CX1212" s="2">
        <v>45793</v>
      </c>
      <c r="CY1212" t="s">
        <v>424</v>
      </c>
      <c r="DD1212" s="2">
        <v>45790</v>
      </c>
      <c r="DF1212" s="2">
        <v>45796</v>
      </c>
      <c r="DI1212" s="2">
        <v>45803</v>
      </c>
      <c r="DJ1212" s="2">
        <v>45775</v>
      </c>
      <c r="DK1212" s="2">
        <v>45828</v>
      </c>
      <c r="DL1212" s="2">
        <v>45937</v>
      </c>
      <c r="DM1212" s="2">
        <v>45954</v>
      </c>
      <c r="DN1212" s="2">
        <v>46030</v>
      </c>
      <c r="DO1212" s="2">
        <v>45784</v>
      </c>
      <c r="DP1212" s="2">
        <v>46030</v>
      </c>
      <c r="DY1212">
        <v>38980</v>
      </c>
      <c r="EB1212" t="s">
        <v>7973</v>
      </c>
      <c r="EE1212" s="1">
        <v>4065.57</v>
      </c>
      <c r="EF1212" t="s">
        <v>2634</v>
      </c>
      <c r="EG1212" t="s">
        <v>1640</v>
      </c>
      <c r="EH1212" t="s">
        <v>3373</v>
      </c>
      <c r="EI1212" t="s">
        <v>3282</v>
      </c>
      <c r="EJ1212" t="s">
        <v>4126</v>
      </c>
      <c r="EK1212" t="s">
        <v>1591</v>
      </c>
    </row>
    <row r="1213" spans="1:141" hidden="1" x14ac:dyDescent="0.35">
      <c r="A1213">
        <v>4392</v>
      </c>
      <c r="B1213" t="s">
        <v>561</v>
      </c>
      <c r="C1213">
        <v>5391</v>
      </c>
      <c r="D1213" t="s">
        <v>4816</v>
      </c>
      <c r="E1213" t="s">
        <v>834</v>
      </c>
      <c r="F1213" t="s">
        <v>492</v>
      </c>
      <c r="G1213">
        <v>203</v>
      </c>
      <c r="H1213" t="s">
        <v>474</v>
      </c>
      <c r="I1213" t="s">
        <v>7974</v>
      </c>
      <c r="J1213" t="s">
        <v>7975</v>
      </c>
      <c r="K1213" t="s">
        <v>19</v>
      </c>
      <c r="L1213" t="s">
        <v>59</v>
      </c>
      <c r="M1213" t="s">
        <v>411</v>
      </c>
      <c r="N1213" t="s">
        <v>411</v>
      </c>
      <c r="O1213" t="s">
        <v>411</v>
      </c>
      <c r="P1213" t="s">
        <v>411</v>
      </c>
      <c r="Q1213" t="s">
        <v>411</v>
      </c>
      <c r="R1213" t="s">
        <v>411</v>
      </c>
      <c r="S1213" t="s">
        <v>411</v>
      </c>
      <c r="T1213" s="1">
        <v>129655.51</v>
      </c>
      <c r="U1213">
        <v>557.48</v>
      </c>
      <c r="V1213">
        <v>0</v>
      </c>
      <c r="W1213" s="1">
        <v>105655.42</v>
      </c>
      <c r="X1213" s="1">
        <v>18028</v>
      </c>
      <c r="Y1213">
        <v>0</v>
      </c>
      <c r="Z1213" s="1">
        <v>123683.42</v>
      </c>
      <c r="AA1213">
        <v>0</v>
      </c>
      <c r="AB1213">
        <v>0</v>
      </c>
      <c r="AE1213" t="s">
        <v>412</v>
      </c>
      <c r="AH1213">
        <v>0</v>
      </c>
      <c r="AK1213" s="2">
        <v>45771</v>
      </c>
      <c r="AP1213" t="s">
        <v>413</v>
      </c>
      <c r="AT1213" s="2">
        <v>45805</v>
      </c>
      <c r="AU1213" s="2">
        <v>45805</v>
      </c>
      <c r="AV1213" t="s">
        <v>561</v>
      </c>
      <c r="AW1213" s="2">
        <v>45771</v>
      </c>
      <c r="AX1213">
        <v>36371</v>
      </c>
      <c r="AY1213" s="1">
        <v>194934.24</v>
      </c>
      <c r="BA1213" t="s">
        <v>4819</v>
      </c>
      <c r="BB1213">
        <v>36371</v>
      </c>
      <c r="BD1213" t="s">
        <v>478</v>
      </c>
      <c r="BE1213" t="s">
        <v>417</v>
      </c>
      <c r="BF1213">
        <v>5561981654514</v>
      </c>
      <c r="BG1213" t="s">
        <v>7976</v>
      </c>
      <c r="BH1213">
        <v>72910000</v>
      </c>
      <c r="BI1213" t="s">
        <v>646</v>
      </c>
      <c r="BJ1213" t="s">
        <v>7977</v>
      </c>
      <c r="BL1213" s="1">
        <v>2547.5300000000002</v>
      </c>
      <c r="BQ1213">
        <v>3917</v>
      </c>
      <c r="BR1213">
        <v>6596</v>
      </c>
      <c r="BS1213" t="s">
        <v>2094</v>
      </c>
      <c r="BT1213" s="2">
        <v>45756</v>
      </c>
      <c r="BY1213" t="s">
        <v>7978</v>
      </c>
      <c r="BZ1213" s="2">
        <v>45756</v>
      </c>
      <c r="CC1213" s="2">
        <v>45771</v>
      </c>
      <c r="CF1213" s="2">
        <v>45756</v>
      </c>
      <c r="CL1213" s="2">
        <v>45756</v>
      </c>
      <c r="CN1213" s="2">
        <v>45771</v>
      </c>
      <c r="CR1213" s="2">
        <v>45772</v>
      </c>
      <c r="CS1213" s="2">
        <v>45775</v>
      </c>
      <c r="CW1213" s="2">
        <v>45773</v>
      </c>
      <c r="CY1213" t="s">
        <v>424</v>
      </c>
      <c r="DD1213" s="2">
        <v>45764</v>
      </c>
      <c r="DJ1213" s="2">
        <v>45771</v>
      </c>
      <c r="DO1213" s="2">
        <v>45772</v>
      </c>
      <c r="EF1213" t="s">
        <v>7604</v>
      </c>
      <c r="EH1213" t="s">
        <v>4422</v>
      </c>
      <c r="EI1213" t="s">
        <v>5916</v>
      </c>
      <c r="EJ1213" t="s">
        <v>4126</v>
      </c>
      <c r="EK1213" t="s">
        <v>1591</v>
      </c>
    </row>
    <row r="1214" spans="1:141" hidden="1" x14ac:dyDescent="0.35">
      <c r="A1214">
        <v>4393</v>
      </c>
      <c r="B1214" t="s">
        <v>404</v>
      </c>
      <c r="C1214">
        <v>5417</v>
      </c>
      <c r="D1214" t="s">
        <v>7812</v>
      </c>
      <c r="E1214" t="s">
        <v>834</v>
      </c>
      <c r="F1214" t="s">
        <v>526</v>
      </c>
      <c r="G1214">
        <v>302</v>
      </c>
      <c r="H1214" t="s">
        <v>408</v>
      </c>
      <c r="I1214" t="s">
        <v>7979</v>
      </c>
      <c r="J1214" t="s">
        <v>7980</v>
      </c>
      <c r="K1214" t="s">
        <v>14</v>
      </c>
      <c r="L1214" t="s">
        <v>42</v>
      </c>
      <c r="M1214" t="s">
        <v>411</v>
      </c>
      <c r="N1214" t="s">
        <v>411</v>
      </c>
      <c r="O1214" t="s">
        <v>411</v>
      </c>
      <c r="P1214" t="s">
        <v>411</v>
      </c>
      <c r="Q1214" t="s">
        <v>411</v>
      </c>
      <c r="R1214" t="s">
        <v>411</v>
      </c>
      <c r="S1214" t="s">
        <v>411</v>
      </c>
      <c r="T1214" s="1">
        <v>160165.56</v>
      </c>
      <c r="U1214">
        <v>0</v>
      </c>
      <c r="V1214">
        <v>0</v>
      </c>
      <c r="W1214">
        <v>0</v>
      </c>
      <c r="X1214">
        <v>0</v>
      </c>
      <c r="Y1214">
        <v>0</v>
      </c>
      <c r="Z1214">
        <v>0</v>
      </c>
      <c r="AA1214">
        <v>0</v>
      </c>
      <c r="AB1214">
        <v>0</v>
      </c>
      <c r="AE1214" t="s">
        <v>412</v>
      </c>
      <c r="AG1214" s="2">
        <v>45834</v>
      </c>
      <c r="AH1214" s="1">
        <v>3042.04</v>
      </c>
      <c r="AI1214" s="2">
        <v>45777</v>
      </c>
      <c r="AJ1214" s="7">
        <v>2025</v>
      </c>
      <c r="AK1214" s="2">
        <v>45771</v>
      </c>
      <c r="AP1214" t="s">
        <v>3839</v>
      </c>
      <c r="AT1214" s="2">
        <v>46097</v>
      </c>
      <c r="AU1214" s="2">
        <v>46097</v>
      </c>
      <c r="AV1214" t="s">
        <v>414</v>
      </c>
      <c r="AW1214" s="2">
        <v>45772</v>
      </c>
      <c r="AX1214">
        <v>36457</v>
      </c>
      <c r="AY1214" s="1">
        <v>229724.92</v>
      </c>
      <c r="BA1214" t="s">
        <v>7815</v>
      </c>
      <c r="BB1214">
        <v>36457</v>
      </c>
      <c r="BD1214" t="s">
        <v>416</v>
      </c>
      <c r="BE1214" t="s">
        <v>417</v>
      </c>
      <c r="BF1214">
        <v>5561999516227</v>
      </c>
      <c r="BG1214" t="s">
        <v>7908</v>
      </c>
      <c r="BH1214">
        <v>73813230</v>
      </c>
      <c r="BI1214" t="s">
        <v>430</v>
      </c>
      <c r="BJ1214" t="s">
        <v>7981</v>
      </c>
      <c r="BL1214" s="1">
        <v>2630</v>
      </c>
      <c r="BQ1214">
        <v>4336</v>
      </c>
      <c r="BR1214">
        <v>6598</v>
      </c>
      <c r="BS1214" t="s">
        <v>449</v>
      </c>
      <c r="BT1214" s="2">
        <v>45771</v>
      </c>
      <c r="BY1214" t="s">
        <v>7982</v>
      </c>
      <c r="CA1214" s="2">
        <v>45797</v>
      </c>
      <c r="CC1214" s="2">
        <v>45772</v>
      </c>
      <c r="CD1214" t="s">
        <v>424</v>
      </c>
      <c r="CF1214" s="2">
        <v>45771</v>
      </c>
      <c r="CJ1214" s="2">
        <v>45818</v>
      </c>
      <c r="CL1214" s="2">
        <v>45771</v>
      </c>
      <c r="CM1214" s="2">
        <v>45820</v>
      </c>
      <c r="CN1214" s="2">
        <v>45775</v>
      </c>
      <c r="CO1214" s="2">
        <v>45810</v>
      </c>
      <c r="CP1214" s="2">
        <v>45798</v>
      </c>
      <c r="CR1214" s="2">
        <v>45775</v>
      </c>
      <c r="CS1214" s="2">
        <v>45775</v>
      </c>
      <c r="CU1214" s="2">
        <v>45803</v>
      </c>
      <c r="CV1214" s="2">
        <v>45838</v>
      </c>
      <c r="CW1214" s="2">
        <v>45775</v>
      </c>
      <c r="CY1214" t="s">
        <v>424</v>
      </c>
      <c r="CZ1214" s="2">
        <v>45824</v>
      </c>
      <c r="DC1214" s="2">
        <v>45828</v>
      </c>
      <c r="DD1214" s="2">
        <v>45772</v>
      </c>
      <c r="DF1214" s="2">
        <v>45835</v>
      </c>
      <c r="DI1214" s="2">
        <v>45841</v>
      </c>
      <c r="DJ1214" s="2">
        <v>45771</v>
      </c>
      <c r="DK1214" s="2">
        <v>45839</v>
      </c>
      <c r="DL1214" s="2">
        <v>46058</v>
      </c>
      <c r="DM1214" s="2">
        <v>46081</v>
      </c>
      <c r="DN1214" s="2">
        <v>46084</v>
      </c>
      <c r="DP1214" s="2">
        <v>46084</v>
      </c>
      <c r="DY1214">
        <v>366</v>
      </c>
      <c r="EA1214" t="s">
        <v>7983</v>
      </c>
      <c r="EB1214" t="s">
        <v>7984</v>
      </c>
      <c r="EE1214" s="1">
        <v>2010.42</v>
      </c>
      <c r="EG1214" t="s">
        <v>1640</v>
      </c>
      <c r="EJ1214" t="s">
        <v>7085</v>
      </c>
      <c r="EK1214" t="s">
        <v>1591</v>
      </c>
    </row>
    <row r="1215" spans="1:141" hidden="1" x14ac:dyDescent="0.35">
      <c r="A1215">
        <v>4394</v>
      </c>
      <c r="B1215" t="s">
        <v>404</v>
      </c>
      <c r="C1215">
        <v>5420</v>
      </c>
      <c r="D1215" t="s">
        <v>4816</v>
      </c>
      <c r="E1215" t="s">
        <v>834</v>
      </c>
      <c r="F1215" t="s">
        <v>526</v>
      </c>
      <c r="G1215">
        <v>301</v>
      </c>
      <c r="H1215" t="s">
        <v>474</v>
      </c>
      <c r="I1215" t="s">
        <v>7985</v>
      </c>
      <c r="J1215" t="s">
        <v>7986</v>
      </c>
      <c r="K1215" t="s">
        <v>19</v>
      </c>
      <c r="L1215" t="s">
        <v>59</v>
      </c>
      <c r="M1215" t="s">
        <v>411</v>
      </c>
      <c r="N1215" t="s">
        <v>411</v>
      </c>
      <c r="O1215" t="s">
        <v>411</v>
      </c>
      <c r="P1215" t="s">
        <v>424</v>
      </c>
      <c r="Q1215" t="s">
        <v>424</v>
      </c>
      <c r="R1215" t="s">
        <v>411</v>
      </c>
      <c r="S1215" t="s">
        <v>411</v>
      </c>
      <c r="T1215" s="1">
        <v>143547.29</v>
      </c>
      <c r="U1215">
        <v>455.39</v>
      </c>
      <c r="V1215">
        <v>0</v>
      </c>
      <c r="W1215" s="1">
        <v>88549.37</v>
      </c>
      <c r="X1215" s="1">
        <v>55000</v>
      </c>
      <c r="Y1215">
        <v>0</v>
      </c>
      <c r="Z1215" s="1">
        <v>143549.37</v>
      </c>
      <c r="AA1215">
        <v>0</v>
      </c>
      <c r="AB1215">
        <v>0</v>
      </c>
      <c r="AE1215" t="s">
        <v>412</v>
      </c>
      <c r="AF1215" s="3">
        <v>109247</v>
      </c>
      <c r="AG1215" s="2">
        <v>45831</v>
      </c>
      <c r="AH1215" s="1">
        <v>2592.25</v>
      </c>
      <c r="AI1215" s="2">
        <v>45777</v>
      </c>
      <c r="AJ1215" s="7">
        <v>2025</v>
      </c>
      <c r="AK1215" s="2">
        <v>45772</v>
      </c>
      <c r="AP1215" t="s">
        <v>413</v>
      </c>
      <c r="AT1215" s="2">
        <v>46048</v>
      </c>
      <c r="AU1215" s="2">
        <v>46048</v>
      </c>
      <c r="AV1215" t="s">
        <v>414</v>
      </c>
      <c r="AW1215" s="2">
        <v>45772</v>
      </c>
      <c r="AX1215">
        <v>36476</v>
      </c>
      <c r="AY1215" s="1">
        <v>203000.12</v>
      </c>
      <c r="BA1215" t="s">
        <v>4819</v>
      </c>
      <c r="BB1215">
        <v>36476</v>
      </c>
      <c r="BD1215" t="s">
        <v>738</v>
      </c>
      <c r="BE1215" t="s">
        <v>513</v>
      </c>
      <c r="BF1215">
        <v>5561982633315</v>
      </c>
      <c r="BG1215" t="s">
        <v>7987</v>
      </c>
      <c r="BH1215">
        <v>72236800</v>
      </c>
      <c r="BI1215" t="s">
        <v>515</v>
      </c>
      <c r="BJ1215" t="s">
        <v>7988</v>
      </c>
      <c r="BL1215" s="1">
        <v>1518</v>
      </c>
      <c r="BQ1215">
        <v>3982</v>
      </c>
      <c r="BR1215">
        <v>6599</v>
      </c>
      <c r="BS1215" t="s">
        <v>449</v>
      </c>
      <c r="BT1215" s="2">
        <v>45769</v>
      </c>
      <c r="BU1215">
        <v>891.23</v>
      </c>
      <c r="BV1215" s="2">
        <v>45779</v>
      </c>
      <c r="BX1215" s="2">
        <v>45784</v>
      </c>
      <c r="BY1215" t="s">
        <v>7989</v>
      </c>
      <c r="BZ1215" s="2">
        <v>45769</v>
      </c>
      <c r="CA1215" s="2">
        <v>45805</v>
      </c>
      <c r="CB1215" t="s">
        <v>7990</v>
      </c>
      <c r="CC1215" s="2">
        <v>45771</v>
      </c>
      <c r="CD1215" t="s">
        <v>424</v>
      </c>
      <c r="CE1215">
        <v>38938</v>
      </c>
      <c r="CF1215" s="2">
        <v>45769</v>
      </c>
      <c r="CJ1215" s="2">
        <v>45819</v>
      </c>
      <c r="CL1215" s="2">
        <v>45769</v>
      </c>
      <c r="CM1215" s="2">
        <v>45819</v>
      </c>
      <c r="CN1215" s="2">
        <v>45771</v>
      </c>
      <c r="CO1215" s="2">
        <v>45809</v>
      </c>
      <c r="CP1215" s="2">
        <v>45777</v>
      </c>
      <c r="CR1215" s="2">
        <v>45772</v>
      </c>
      <c r="CS1215" s="2">
        <v>45776</v>
      </c>
      <c r="CU1215" s="2">
        <v>45805</v>
      </c>
      <c r="CV1215" s="2">
        <v>45826</v>
      </c>
      <c r="CW1215" s="2">
        <v>45776</v>
      </c>
      <c r="CX1215" s="2">
        <v>45828</v>
      </c>
      <c r="CY1215" t="s">
        <v>424</v>
      </c>
      <c r="CZ1215" s="2">
        <v>45821</v>
      </c>
      <c r="DC1215" s="2">
        <v>45825</v>
      </c>
      <c r="DD1215" s="2">
        <v>45780</v>
      </c>
      <c r="DF1215" s="2">
        <v>45831</v>
      </c>
      <c r="DI1215" s="2">
        <v>45833</v>
      </c>
      <c r="DJ1215" s="2">
        <v>45772</v>
      </c>
      <c r="DK1215" s="2">
        <v>45828</v>
      </c>
      <c r="DL1215" s="2">
        <v>45858</v>
      </c>
      <c r="DM1215" s="2">
        <v>45901</v>
      </c>
      <c r="DN1215" s="2">
        <v>46030</v>
      </c>
      <c r="DO1215" s="2">
        <v>45776</v>
      </c>
      <c r="DP1215" s="2">
        <v>46030</v>
      </c>
      <c r="DY1215">
        <v>39185</v>
      </c>
      <c r="EA1215" t="s">
        <v>7991</v>
      </c>
      <c r="EB1215" t="s">
        <v>7992</v>
      </c>
      <c r="EE1215" s="1">
        <v>3905.57</v>
      </c>
      <c r="EF1215" t="s">
        <v>5964</v>
      </c>
      <c r="EG1215" t="s">
        <v>735</v>
      </c>
      <c r="EH1215" t="s">
        <v>4422</v>
      </c>
      <c r="EI1215" t="s">
        <v>3282</v>
      </c>
      <c r="EJ1215" t="s">
        <v>4126</v>
      </c>
      <c r="EK1215" t="s">
        <v>1591</v>
      </c>
    </row>
    <row r="1216" spans="1:141" hidden="1" x14ac:dyDescent="0.35">
      <c r="A1216">
        <v>4395</v>
      </c>
      <c r="B1216" t="s">
        <v>404</v>
      </c>
      <c r="C1216">
        <v>5422</v>
      </c>
      <c r="D1216" t="s">
        <v>833</v>
      </c>
      <c r="E1216" t="s">
        <v>834</v>
      </c>
      <c r="F1216" t="s">
        <v>442</v>
      </c>
      <c r="G1216">
        <v>3</v>
      </c>
      <c r="H1216" t="s">
        <v>474</v>
      </c>
      <c r="I1216" t="s">
        <v>7993</v>
      </c>
      <c r="J1216" t="s">
        <v>7994</v>
      </c>
      <c r="K1216" t="s">
        <v>19</v>
      </c>
      <c r="L1216" t="s">
        <v>59</v>
      </c>
      <c r="M1216" t="s">
        <v>411</v>
      </c>
      <c r="N1216" t="s">
        <v>411</v>
      </c>
      <c r="O1216" t="s">
        <v>411</v>
      </c>
      <c r="P1216" t="s">
        <v>424</v>
      </c>
      <c r="Q1216" t="s">
        <v>424</v>
      </c>
      <c r="R1216" t="s">
        <v>411</v>
      </c>
      <c r="S1216" t="s">
        <v>411</v>
      </c>
      <c r="T1216" s="1">
        <v>156991.01999999999</v>
      </c>
      <c r="U1216">
        <v>570</v>
      </c>
      <c r="V1216">
        <v>0</v>
      </c>
      <c r="W1216" s="1">
        <v>111605.13</v>
      </c>
      <c r="X1216" s="1">
        <v>45388</v>
      </c>
      <c r="Y1216">
        <v>0</v>
      </c>
      <c r="Z1216" s="1">
        <v>156993.13</v>
      </c>
      <c r="AA1216">
        <v>0</v>
      </c>
      <c r="AB1216">
        <v>0</v>
      </c>
      <c r="AD1216">
        <v>8787723234233</v>
      </c>
      <c r="AE1216" t="s">
        <v>412</v>
      </c>
      <c r="AG1216" s="2">
        <v>45791</v>
      </c>
      <c r="AH1216" s="1">
        <v>2995.17</v>
      </c>
      <c r="AI1216" s="2">
        <v>45777</v>
      </c>
      <c r="AJ1216" s="7">
        <v>2025</v>
      </c>
      <c r="AK1216" s="2">
        <v>45775</v>
      </c>
      <c r="AP1216" t="s">
        <v>413</v>
      </c>
      <c r="AT1216" s="2">
        <v>46048</v>
      </c>
      <c r="AU1216" s="2">
        <v>46048</v>
      </c>
      <c r="AV1216" t="s">
        <v>414</v>
      </c>
      <c r="AW1216" s="2">
        <v>45777</v>
      </c>
      <c r="AX1216">
        <v>36571</v>
      </c>
      <c r="AY1216" s="1">
        <v>220002.67</v>
      </c>
      <c r="BA1216" t="s">
        <v>837</v>
      </c>
      <c r="BB1216">
        <v>36571</v>
      </c>
      <c r="BC1216" t="s">
        <v>7995</v>
      </c>
      <c r="BD1216" t="s">
        <v>5087</v>
      </c>
      <c r="BE1216" t="s">
        <v>513</v>
      </c>
      <c r="BF1216">
        <v>5511942128063</v>
      </c>
      <c r="BG1216" t="s">
        <v>6046</v>
      </c>
      <c r="BH1216">
        <v>72450030</v>
      </c>
      <c r="BI1216" t="s">
        <v>6047</v>
      </c>
      <c r="BJ1216" t="s">
        <v>7996</v>
      </c>
      <c r="BL1216" s="1">
        <v>1900</v>
      </c>
      <c r="BM1216" s="2">
        <v>45948</v>
      </c>
      <c r="BQ1216">
        <v>3467</v>
      </c>
      <c r="BR1216">
        <v>6605</v>
      </c>
      <c r="BS1216" t="s">
        <v>432</v>
      </c>
      <c r="BT1216" s="2">
        <v>45775</v>
      </c>
      <c r="BU1216">
        <v>891.23</v>
      </c>
      <c r="BV1216" s="2">
        <v>45782</v>
      </c>
      <c r="BX1216" s="2">
        <v>45786</v>
      </c>
      <c r="BY1216" t="s">
        <v>7997</v>
      </c>
      <c r="BZ1216" s="2">
        <v>45777</v>
      </c>
      <c r="CA1216" s="2">
        <v>45783</v>
      </c>
      <c r="CB1216" t="s">
        <v>7998</v>
      </c>
      <c r="CC1216" s="2">
        <v>45772</v>
      </c>
      <c r="CD1216" t="s">
        <v>424</v>
      </c>
      <c r="CE1216">
        <v>39603</v>
      </c>
      <c r="CF1216" s="2">
        <v>45777</v>
      </c>
      <c r="CJ1216" s="2">
        <v>45779</v>
      </c>
      <c r="CL1216" s="2">
        <v>45777</v>
      </c>
      <c r="CM1216" s="2">
        <v>45783</v>
      </c>
      <c r="CN1216" s="2">
        <v>45772</v>
      </c>
      <c r="CO1216" s="2">
        <v>45796</v>
      </c>
      <c r="CP1216" s="2">
        <v>45777</v>
      </c>
      <c r="CR1216" s="2">
        <v>45775</v>
      </c>
      <c r="CS1216" s="2">
        <v>45776</v>
      </c>
      <c r="CU1216" s="2">
        <v>45777</v>
      </c>
      <c r="CV1216" s="2">
        <v>45797</v>
      </c>
      <c r="CW1216" s="2">
        <v>45776</v>
      </c>
      <c r="CX1216" s="2">
        <v>45790</v>
      </c>
      <c r="CY1216" t="s">
        <v>424</v>
      </c>
      <c r="DD1216" s="2">
        <v>45772</v>
      </c>
      <c r="DF1216" s="2">
        <v>45791</v>
      </c>
      <c r="DI1216" s="2">
        <v>45793</v>
      </c>
      <c r="DJ1216" s="2">
        <v>45772</v>
      </c>
      <c r="DK1216" s="2">
        <v>45799</v>
      </c>
      <c r="DL1216" s="2">
        <v>45804</v>
      </c>
      <c r="DM1216" s="2">
        <v>45806</v>
      </c>
      <c r="DN1216" s="2">
        <v>46044</v>
      </c>
      <c r="DO1216" s="2">
        <v>45776</v>
      </c>
      <c r="DP1216" s="2">
        <v>46044</v>
      </c>
      <c r="DY1216">
        <v>39599</v>
      </c>
      <c r="EA1216" t="s">
        <v>7999</v>
      </c>
      <c r="EB1216" t="s">
        <v>8000</v>
      </c>
      <c r="EE1216" s="1">
        <v>4105.57</v>
      </c>
      <c r="EF1216" t="s">
        <v>5964</v>
      </c>
      <c r="EG1216" t="s">
        <v>735</v>
      </c>
      <c r="EH1216" t="s">
        <v>3373</v>
      </c>
      <c r="EI1216" t="s">
        <v>3282</v>
      </c>
      <c r="EJ1216" t="s">
        <v>3282</v>
      </c>
      <c r="EK1216" t="s">
        <v>1591</v>
      </c>
    </row>
    <row r="1217" spans="1:141" hidden="1" x14ac:dyDescent="0.35">
      <c r="A1217">
        <v>4396</v>
      </c>
      <c r="B1217" t="s">
        <v>1352</v>
      </c>
      <c r="C1217">
        <v>5418</v>
      </c>
      <c r="D1217" t="s">
        <v>7812</v>
      </c>
      <c r="E1217" t="s">
        <v>834</v>
      </c>
      <c r="F1217" t="s">
        <v>532</v>
      </c>
      <c r="G1217">
        <v>301</v>
      </c>
      <c r="H1217" t="s">
        <v>408</v>
      </c>
      <c r="I1217" t="s">
        <v>8001</v>
      </c>
      <c r="J1217" t="s">
        <v>8002</v>
      </c>
      <c r="K1217" t="s">
        <v>14</v>
      </c>
      <c r="L1217" t="s">
        <v>180</v>
      </c>
      <c r="M1217" t="s">
        <v>411</v>
      </c>
      <c r="N1217" t="s">
        <v>411</v>
      </c>
      <c r="O1217" t="s">
        <v>411</v>
      </c>
      <c r="P1217" t="s">
        <v>411</v>
      </c>
      <c r="Q1217" t="s">
        <v>411</v>
      </c>
      <c r="R1217" t="s">
        <v>411</v>
      </c>
      <c r="S1217" t="s">
        <v>411</v>
      </c>
      <c r="T1217" s="1">
        <v>160165.56</v>
      </c>
      <c r="U1217">
        <v>0</v>
      </c>
      <c r="V1217">
        <v>0</v>
      </c>
      <c r="W1217">
        <v>0</v>
      </c>
      <c r="X1217">
        <v>0</v>
      </c>
      <c r="Y1217">
        <v>0</v>
      </c>
      <c r="Z1217">
        <v>0</v>
      </c>
      <c r="AA1217">
        <v>0</v>
      </c>
      <c r="AB1217">
        <v>0</v>
      </c>
      <c r="AE1217" t="s">
        <v>412</v>
      </c>
      <c r="AG1217" s="2">
        <v>45810</v>
      </c>
      <c r="AH1217" s="1">
        <v>3042.04</v>
      </c>
      <c r="AI1217" s="2">
        <v>45786</v>
      </c>
      <c r="AJ1217" s="7">
        <v>2025</v>
      </c>
      <c r="AK1217" s="2">
        <v>45775</v>
      </c>
      <c r="AP1217" t="s">
        <v>3839</v>
      </c>
      <c r="AT1217" s="2">
        <v>45833</v>
      </c>
      <c r="AU1217" s="2">
        <v>45839</v>
      </c>
      <c r="AV1217" t="s">
        <v>414</v>
      </c>
      <c r="AW1217" s="2">
        <v>45777</v>
      </c>
      <c r="AX1217">
        <v>36570</v>
      </c>
      <c r="AY1217" s="1">
        <v>226420.92</v>
      </c>
      <c r="BA1217" t="s">
        <v>7815</v>
      </c>
      <c r="BB1217">
        <v>36570</v>
      </c>
      <c r="BD1217" t="s">
        <v>416</v>
      </c>
      <c r="BE1217" t="s">
        <v>417</v>
      </c>
      <c r="BF1217">
        <v>5561996522731</v>
      </c>
      <c r="BG1217" t="s">
        <v>8003</v>
      </c>
      <c r="BH1217">
        <v>73807620</v>
      </c>
      <c r="BI1217" t="s">
        <v>466</v>
      </c>
      <c r="BJ1217" t="s">
        <v>8004</v>
      </c>
      <c r="BL1217" s="1">
        <v>2630</v>
      </c>
      <c r="BO1217" t="s">
        <v>8005</v>
      </c>
      <c r="BP1217" t="s">
        <v>8006</v>
      </c>
      <c r="BQ1217">
        <v>4351</v>
      </c>
      <c r="BR1217">
        <v>6604</v>
      </c>
      <c r="BS1217" t="s">
        <v>449</v>
      </c>
      <c r="BT1217" s="2">
        <v>45768</v>
      </c>
      <c r="BU1217">
        <v>885.29</v>
      </c>
      <c r="BW1217" t="s">
        <v>422</v>
      </c>
      <c r="BY1217" t="s">
        <v>8007</v>
      </c>
      <c r="BZ1217" s="2">
        <v>45768</v>
      </c>
      <c r="CA1217" s="2">
        <v>45792</v>
      </c>
      <c r="CC1217" s="2">
        <v>45775</v>
      </c>
      <c r="CD1217" t="s">
        <v>424</v>
      </c>
      <c r="CE1217">
        <v>288</v>
      </c>
      <c r="CF1217" s="2">
        <v>45768</v>
      </c>
      <c r="CJ1217" s="2">
        <v>45804</v>
      </c>
      <c r="CL1217" s="2">
        <v>45768</v>
      </c>
      <c r="CM1217" s="2">
        <v>45805</v>
      </c>
      <c r="CN1217" s="2">
        <v>45775</v>
      </c>
      <c r="CO1217" s="2">
        <v>45810</v>
      </c>
      <c r="CP1217" s="2">
        <v>45792</v>
      </c>
      <c r="CR1217" s="2">
        <v>45779</v>
      </c>
      <c r="CS1217" s="2">
        <v>45786</v>
      </c>
      <c r="CU1217" s="2">
        <v>45798</v>
      </c>
      <c r="CV1217" s="2">
        <v>45838</v>
      </c>
      <c r="CW1217" s="2">
        <v>45786</v>
      </c>
      <c r="CY1217" t="s">
        <v>424</v>
      </c>
      <c r="DD1217" s="2">
        <v>45789</v>
      </c>
      <c r="DF1217" s="2">
        <v>45811</v>
      </c>
      <c r="DI1217" s="2">
        <v>45831</v>
      </c>
      <c r="DK1217" s="2">
        <v>45839</v>
      </c>
      <c r="DY1217">
        <v>311</v>
      </c>
      <c r="EB1217" t="s">
        <v>7854</v>
      </c>
      <c r="EE1217" s="1">
        <v>2010.42</v>
      </c>
      <c r="EK1217" t="s">
        <v>1591</v>
      </c>
    </row>
    <row r="1218" spans="1:141" hidden="1" x14ac:dyDescent="0.35">
      <c r="A1218">
        <v>4397</v>
      </c>
      <c r="B1218" t="s">
        <v>404</v>
      </c>
      <c r="C1218">
        <v>5414</v>
      </c>
      <c r="D1218" t="s">
        <v>4816</v>
      </c>
      <c r="E1218" t="s">
        <v>834</v>
      </c>
      <c r="F1218" t="s">
        <v>603</v>
      </c>
      <c r="G1218">
        <v>301</v>
      </c>
      <c r="H1218" t="s">
        <v>474</v>
      </c>
      <c r="I1218" t="s">
        <v>8008</v>
      </c>
      <c r="J1218" t="s">
        <v>8009</v>
      </c>
      <c r="K1218" t="s">
        <v>24</v>
      </c>
      <c r="L1218" t="s">
        <v>175</v>
      </c>
      <c r="M1218" t="s">
        <v>411</v>
      </c>
      <c r="N1218" t="s">
        <v>411</v>
      </c>
      <c r="O1218" t="s">
        <v>411</v>
      </c>
      <c r="P1218" t="s">
        <v>424</v>
      </c>
      <c r="Q1218" t="s">
        <v>424</v>
      </c>
      <c r="R1218" t="s">
        <v>411</v>
      </c>
      <c r="S1218" t="s">
        <v>411</v>
      </c>
      <c r="T1218" s="1">
        <v>159416.07999999999</v>
      </c>
      <c r="U1218">
        <v>709.61</v>
      </c>
      <c r="V1218">
        <v>0</v>
      </c>
      <c r="W1218" s="1">
        <v>135380.69</v>
      </c>
      <c r="X1218" s="1">
        <v>24037</v>
      </c>
      <c r="Y1218">
        <v>0</v>
      </c>
      <c r="Z1218" s="1">
        <v>159417.69</v>
      </c>
      <c r="AA1218">
        <v>0</v>
      </c>
      <c r="AB1218">
        <v>0</v>
      </c>
      <c r="AD1218">
        <v>8787723190180</v>
      </c>
      <c r="AE1218" t="s">
        <v>412</v>
      </c>
      <c r="AG1218" s="2">
        <v>45789</v>
      </c>
      <c r="AH1218" s="1">
        <v>2995.17</v>
      </c>
      <c r="AI1218" s="2">
        <v>45777</v>
      </c>
      <c r="AJ1218" s="7">
        <v>2025</v>
      </c>
      <c r="AK1218" s="2">
        <v>45775</v>
      </c>
      <c r="AP1218" t="s">
        <v>413</v>
      </c>
      <c r="AQ1218" t="s">
        <v>1498</v>
      </c>
      <c r="AT1218" s="2">
        <v>46048</v>
      </c>
      <c r="AU1218" s="2">
        <v>46057</v>
      </c>
      <c r="AV1218" t="s">
        <v>414</v>
      </c>
      <c r="AW1218" s="2">
        <v>45777</v>
      </c>
      <c r="AX1218">
        <v>36568</v>
      </c>
      <c r="AY1218" s="1">
        <v>205217.69</v>
      </c>
      <c r="BA1218" t="s">
        <v>4819</v>
      </c>
      <c r="BB1218">
        <v>36568</v>
      </c>
      <c r="BD1218" t="s">
        <v>478</v>
      </c>
      <c r="BE1218" t="s">
        <v>417</v>
      </c>
      <c r="BF1218">
        <v>5561991686904</v>
      </c>
      <c r="BG1218" t="s">
        <v>8010</v>
      </c>
      <c r="BH1218">
        <v>72910000</v>
      </c>
      <c r="BI1218" t="s">
        <v>2523</v>
      </c>
      <c r="BJ1218" t="s">
        <v>8011</v>
      </c>
      <c r="BL1218" s="1">
        <v>2365.39</v>
      </c>
      <c r="BM1218" s="2">
        <v>45931</v>
      </c>
      <c r="BQ1218">
        <v>4063</v>
      </c>
      <c r="BR1218">
        <v>6602</v>
      </c>
      <c r="BS1218" t="s">
        <v>2555</v>
      </c>
      <c r="BT1218" s="2">
        <v>45764</v>
      </c>
      <c r="BU1218">
        <v>891.23</v>
      </c>
      <c r="BV1218" s="2">
        <v>45779</v>
      </c>
      <c r="BX1218" s="2">
        <v>45784</v>
      </c>
      <c r="BY1218" t="s">
        <v>8012</v>
      </c>
      <c r="BZ1218" s="2">
        <v>45764</v>
      </c>
      <c r="CA1218" s="2">
        <v>45777</v>
      </c>
      <c r="CB1218" t="s">
        <v>8013</v>
      </c>
      <c r="CC1218" s="2">
        <v>45772</v>
      </c>
      <c r="CD1218" t="s">
        <v>424</v>
      </c>
      <c r="CE1218">
        <v>38940</v>
      </c>
      <c r="CF1218" s="2">
        <v>45764</v>
      </c>
      <c r="CJ1218" s="2">
        <v>45778</v>
      </c>
      <c r="CL1218" s="2">
        <v>45764</v>
      </c>
      <c r="CM1218" s="2">
        <v>45782</v>
      </c>
      <c r="CN1218" s="2">
        <v>45772</v>
      </c>
      <c r="CO1218" s="2">
        <v>45809</v>
      </c>
      <c r="CP1218" s="2">
        <v>45777</v>
      </c>
      <c r="CR1218" s="2">
        <v>45775</v>
      </c>
      <c r="CS1218" s="2">
        <v>45776</v>
      </c>
      <c r="CU1218" s="2">
        <v>45777</v>
      </c>
      <c r="CV1218" s="2">
        <v>45826</v>
      </c>
      <c r="CW1218" s="2">
        <v>45776</v>
      </c>
      <c r="CX1218" s="2">
        <v>45786</v>
      </c>
      <c r="CY1218" t="s">
        <v>424</v>
      </c>
      <c r="DD1218" s="2">
        <v>45782</v>
      </c>
      <c r="DF1218" s="2">
        <v>45789</v>
      </c>
      <c r="DI1218" s="2">
        <v>45790</v>
      </c>
      <c r="DJ1218" s="2">
        <v>45771</v>
      </c>
      <c r="DK1218" s="2">
        <v>45828</v>
      </c>
      <c r="DL1218" s="2">
        <v>45868</v>
      </c>
      <c r="DM1218" s="2">
        <v>45901</v>
      </c>
      <c r="DN1218" s="2">
        <v>46030</v>
      </c>
      <c r="DO1218" s="2">
        <v>45776</v>
      </c>
      <c r="DP1218" s="2">
        <v>46030</v>
      </c>
      <c r="EE1218" s="1">
        <v>4165.57</v>
      </c>
      <c r="EF1218" t="s">
        <v>2634</v>
      </c>
      <c r="EG1218" t="s">
        <v>1640</v>
      </c>
      <c r="EH1218" t="s">
        <v>3373</v>
      </c>
      <c r="EI1218" t="s">
        <v>3282</v>
      </c>
      <c r="EJ1218" t="s">
        <v>4126</v>
      </c>
      <c r="EK1218" t="s">
        <v>1591</v>
      </c>
    </row>
    <row r="1219" spans="1:141" hidden="1" x14ac:dyDescent="0.35">
      <c r="A1219">
        <v>4398</v>
      </c>
      <c r="B1219" t="s">
        <v>404</v>
      </c>
      <c r="C1219">
        <v>5429</v>
      </c>
      <c r="D1219" t="s">
        <v>471</v>
      </c>
      <c r="E1219" t="s">
        <v>508</v>
      </c>
      <c r="F1219" t="s">
        <v>426</v>
      </c>
      <c r="G1219">
        <v>103</v>
      </c>
      <c r="H1219" t="s">
        <v>474</v>
      </c>
      <c r="I1219" t="s">
        <v>8014</v>
      </c>
      <c r="J1219" t="s">
        <v>8015</v>
      </c>
      <c r="K1219" t="s">
        <v>19</v>
      </c>
      <c r="L1219" t="s">
        <v>59</v>
      </c>
      <c r="M1219" t="s">
        <v>411</v>
      </c>
      <c r="N1219" t="s">
        <v>411</v>
      </c>
      <c r="O1219" t="s">
        <v>411</v>
      </c>
      <c r="P1219" t="s">
        <v>424</v>
      </c>
      <c r="Q1219" t="s">
        <v>424</v>
      </c>
      <c r="R1219" t="s">
        <v>411</v>
      </c>
      <c r="S1219" t="s">
        <v>411</v>
      </c>
      <c r="T1219" s="1">
        <v>163856.65</v>
      </c>
      <c r="U1219">
        <v>673.35</v>
      </c>
      <c r="V1219">
        <v>0</v>
      </c>
      <c r="W1219" s="1">
        <v>135790.07</v>
      </c>
      <c r="X1219" s="1">
        <v>27565</v>
      </c>
      <c r="Y1219">
        <v>0</v>
      </c>
      <c r="Z1219" s="1">
        <v>163355.07</v>
      </c>
      <c r="AA1219">
        <v>0</v>
      </c>
      <c r="AB1219">
        <v>0</v>
      </c>
      <c r="AE1219" t="s">
        <v>412</v>
      </c>
      <c r="AF1219">
        <v>96269</v>
      </c>
      <c r="AG1219" s="2">
        <v>45950</v>
      </c>
      <c r="AH1219" s="1">
        <v>2995.17</v>
      </c>
      <c r="AI1219" s="2">
        <v>45799</v>
      </c>
      <c r="AJ1219" s="7">
        <v>2025</v>
      </c>
      <c r="AK1219" s="2">
        <v>45775</v>
      </c>
      <c r="AP1219" t="s">
        <v>413</v>
      </c>
      <c r="AT1219" s="2">
        <v>46077</v>
      </c>
      <c r="AU1219" s="2">
        <v>46077</v>
      </c>
      <c r="AV1219" t="s">
        <v>414</v>
      </c>
      <c r="AW1219" s="2">
        <v>45777</v>
      </c>
      <c r="AX1219">
        <v>36566</v>
      </c>
      <c r="AY1219" s="1">
        <v>216501.87</v>
      </c>
      <c r="BA1219" t="s">
        <v>477</v>
      </c>
      <c r="BB1219">
        <v>36566</v>
      </c>
      <c r="BD1219" t="s">
        <v>512</v>
      </c>
      <c r="BE1219" t="s">
        <v>513</v>
      </c>
      <c r="BF1219">
        <v>556198194941</v>
      </c>
      <c r="BG1219" t="s">
        <v>8016</v>
      </c>
      <c r="BH1219">
        <v>72235810</v>
      </c>
      <c r="BI1219" t="s">
        <v>515</v>
      </c>
      <c r="BJ1219" t="s">
        <v>8017</v>
      </c>
      <c r="BL1219" s="1">
        <v>2244.5100000000002</v>
      </c>
      <c r="BM1219" s="2">
        <v>45872</v>
      </c>
      <c r="BQ1219">
        <v>2976</v>
      </c>
      <c r="BR1219">
        <v>6600</v>
      </c>
      <c r="BS1219" t="s">
        <v>449</v>
      </c>
      <c r="BT1219" s="2">
        <v>45772</v>
      </c>
      <c r="BU1219">
        <v>838.83</v>
      </c>
      <c r="BV1219" s="2">
        <v>45804</v>
      </c>
      <c r="BX1219" s="2">
        <v>45806</v>
      </c>
      <c r="BY1219" t="s">
        <v>8018</v>
      </c>
      <c r="BZ1219" s="2">
        <v>45772</v>
      </c>
      <c r="CA1219" s="2">
        <v>45743</v>
      </c>
      <c r="CB1219" t="s">
        <v>8019</v>
      </c>
      <c r="CC1219" s="2">
        <v>45775</v>
      </c>
      <c r="CD1219" t="s">
        <v>424</v>
      </c>
      <c r="CE1219">
        <v>48006</v>
      </c>
      <c r="CF1219" s="2">
        <v>45772</v>
      </c>
      <c r="CJ1219" s="2">
        <v>45814</v>
      </c>
      <c r="CL1219" s="2">
        <v>45772</v>
      </c>
      <c r="CM1219" s="2">
        <v>45880</v>
      </c>
      <c r="CN1219" s="2">
        <v>45775</v>
      </c>
      <c r="CO1219" s="2">
        <v>45748</v>
      </c>
      <c r="CP1219" s="2">
        <v>45811</v>
      </c>
      <c r="CR1219" s="2">
        <v>45777</v>
      </c>
      <c r="CS1219" s="2">
        <v>45779</v>
      </c>
      <c r="CU1219" s="2">
        <v>45844</v>
      </c>
      <c r="CV1219" s="2">
        <v>45762</v>
      </c>
      <c r="CW1219" s="2">
        <v>45779</v>
      </c>
      <c r="CX1219" s="2">
        <v>45947</v>
      </c>
      <c r="CY1219" t="s">
        <v>424</v>
      </c>
      <c r="CZ1219" s="2">
        <v>45887</v>
      </c>
      <c r="DC1219" s="2">
        <v>45933</v>
      </c>
      <c r="DD1219" s="2">
        <v>45772</v>
      </c>
      <c r="DF1219" s="2">
        <v>45950</v>
      </c>
      <c r="DI1219" s="2">
        <v>45952</v>
      </c>
      <c r="DJ1219" s="2">
        <v>45776</v>
      </c>
      <c r="DK1219" s="2">
        <v>45762</v>
      </c>
      <c r="DL1219" s="2">
        <v>45860</v>
      </c>
      <c r="DM1219" s="2">
        <v>46057</v>
      </c>
      <c r="DN1219" s="2">
        <v>46059</v>
      </c>
      <c r="DO1219" s="2">
        <v>45779</v>
      </c>
      <c r="DP1219" s="2">
        <v>46059</v>
      </c>
      <c r="DZ1219" t="s">
        <v>424</v>
      </c>
      <c r="EA1219" t="s">
        <v>8020</v>
      </c>
      <c r="EB1219" t="s">
        <v>8021</v>
      </c>
      <c r="EE1219" s="1">
        <v>3805.57</v>
      </c>
      <c r="EF1219" t="s">
        <v>2634</v>
      </c>
      <c r="EG1219" t="s">
        <v>1640</v>
      </c>
      <c r="EH1219" t="s">
        <v>3373</v>
      </c>
      <c r="EI1219" t="s">
        <v>3282</v>
      </c>
      <c r="EJ1219" t="s">
        <v>4126</v>
      </c>
      <c r="EK1219" t="s">
        <v>1591</v>
      </c>
    </row>
    <row r="1220" spans="1:141" hidden="1" x14ac:dyDescent="0.35">
      <c r="A1220">
        <v>4399</v>
      </c>
      <c r="B1220" t="s">
        <v>404</v>
      </c>
      <c r="C1220">
        <v>5416</v>
      </c>
      <c r="D1220" t="s">
        <v>7812</v>
      </c>
      <c r="E1220" t="s">
        <v>834</v>
      </c>
      <c r="F1220" t="s">
        <v>451</v>
      </c>
      <c r="G1220">
        <v>304</v>
      </c>
      <c r="H1220" t="s">
        <v>408</v>
      </c>
      <c r="I1220" t="s">
        <v>8022</v>
      </c>
      <c r="J1220" t="s">
        <v>8023</v>
      </c>
      <c r="K1220" t="s">
        <v>14</v>
      </c>
      <c r="L1220" t="s">
        <v>13</v>
      </c>
      <c r="M1220" t="s">
        <v>411</v>
      </c>
      <c r="N1220" t="s">
        <v>411</v>
      </c>
      <c r="O1220" t="s">
        <v>411</v>
      </c>
      <c r="P1220" t="s">
        <v>411</v>
      </c>
      <c r="Q1220" t="s">
        <v>411</v>
      </c>
      <c r="R1220" t="s">
        <v>411</v>
      </c>
      <c r="S1220" t="s">
        <v>411</v>
      </c>
      <c r="T1220" s="1">
        <v>151391.69</v>
      </c>
      <c r="U1220">
        <v>0</v>
      </c>
      <c r="V1220">
        <v>0</v>
      </c>
      <c r="W1220">
        <v>0</v>
      </c>
      <c r="X1220">
        <v>0</v>
      </c>
      <c r="Y1220">
        <v>0</v>
      </c>
      <c r="Z1220">
        <v>0</v>
      </c>
      <c r="AA1220">
        <v>0</v>
      </c>
      <c r="AB1220">
        <v>0</v>
      </c>
      <c r="AE1220" t="s">
        <v>412</v>
      </c>
      <c r="AG1220" s="2">
        <v>45813</v>
      </c>
      <c r="AH1220" s="1">
        <v>3042.04</v>
      </c>
      <c r="AI1220" s="2">
        <v>45785</v>
      </c>
      <c r="AJ1220" s="7">
        <v>2025</v>
      </c>
      <c r="AK1220" s="2">
        <v>45775</v>
      </c>
      <c r="AP1220" t="s">
        <v>3839</v>
      </c>
      <c r="AT1220" s="2">
        <v>46097</v>
      </c>
      <c r="AU1220" s="2">
        <v>46097</v>
      </c>
      <c r="AV1220" t="s">
        <v>414</v>
      </c>
      <c r="AW1220" s="2">
        <v>45777</v>
      </c>
      <c r="AX1220">
        <v>36573</v>
      </c>
      <c r="AY1220" s="1">
        <v>229420.46</v>
      </c>
      <c r="BA1220" t="s">
        <v>7815</v>
      </c>
      <c r="BB1220">
        <v>36573</v>
      </c>
      <c r="BC1220" t="s">
        <v>8024</v>
      </c>
      <c r="BD1220" t="s">
        <v>416</v>
      </c>
      <c r="BE1220" t="s">
        <v>417</v>
      </c>
      <c r="BF1220">
        <v>5561982012853</v>
      </c>
      <c r="BG1220" t="s">
        <v>7276</v>
      </c>
      <c r="BH1220">
        <v>73813290</v>
      </c>
      <c r="BI1220" t="s">
        <v>430</v>
      </c>
      <c r="BJ1220" t="s">
        <v>8025</v>
      </c>
      <c r="BL1220" s="1">
        <v>2350</v>
      </c>
      <c r="BQ1220">
        <v>4370</v>
      </c>
      <c r="BR1220">
        <v>6608</v>
      </c>
      <c r="BS1220" t="s">
        <v>5188</v>
      </c>
      <c r="BT1220" s="2">
        <v>45776</v>
      </c>
      <c r="BU1220">
        <v>892.36</v>
      </c>
      <c r="BW1220" t="s">
        <v>422</v>
      </c>
      <c r="BY1220" t="s">
        <v>8026</v>
      </c>
      <c r="BZ1220" s="2">
        <v>45776</v>
      </c>
      <c r="CA1220" s="2">
        <v>45790</v>
      </c>
      <c r="CC1220" s="2">
        <v>45777</v>
      </c>
      <c r="CD1220" t="s">
        <v>424</v>
      </c>
      <c r="CE1220" t="s">
        <v>8027</v>
      </c>
      <c r="CF1220" s="2">
        <v>45776</v>
      </c>
      <c r="CJ1220" s="2">
        <v>45804</v>
      </c>
      <c r="CL1220" s="2">
        <v>45776</v>
      </c>
      <c r="CM1220" s="2">
        <v>45805</v>
      </c>
      <c r="CN1220" s="2">
        <v>45777</v>
      </c>
      <c r="CO1220" s="2">
        <v>45810</v>
      </c>
      <c r="CP1220" s="2">
        <v>45792</v>
      </c>
      <c r="CR1220" s="2">
        <v>45784</v>
      </c>
      <c r="CS1220" s="2">
        <v>45776</v>
      </c>
      <c r="CU1220" s="2">
        <v>45798</v>
      </c>
      <c r="CV1220" s="2">
        <v>45838</v>
      </c>
      <c r="CW1220" s="2">
        <v>45776</v>
      </c>
      <c r="CY1220" t="s">
        <v>424</v>
      </c>
      <c r="DD1220" s="2">
        <v>45783</v>
      </c>
      <c r="DF1220" s="2">
        <v>45813</v>
      </c>
      <c r="DI1220" s="2">
        <v>45817</v>
      </c>
      <c r="DJ1220" s="2">
        <v>45774</v>
      </c>
      <c r="DK1220" s="2">
        <v>45839</v>
      </c>
      <c r="DL1220" s="2">
        <v>46067</v>
      </c>
      <c r="DM1220" s="2">
        <v>46081</v>
      </c>
      <c r="DN1220" s="2">
        <v>46084</v>
      </c>
      <c r="DO1220" s="2">
        <v>45776</v>
      </c>
      <c r="DP1220" s="2">
        <v>46084</v>
      </c>
      <c r="DY1220">
        <v>317</v>
      </c>
      <c r="EB1220" t="s">
        <v>7854</v>
      </c>
      <c r="EE1220" s="1">
        <v>2142.0300000000002</v>
      </c>
      <c r="EG1220" t="s">
        <v>1640</v>
      </c>
      <c r="EK1220" t="s">
        <v>1591</v>
      </c>
    </row>
    <row r="1221" spans="1:141" hidden="1" x14ac:dyDescent="0.35">
      <c r="A1221">
        <v>4400</v>
      </c>
      <c r="B1221" t="s">
        <v>3506</v>
      </c>
      <c r="C1221">
        <v>5435</v>
      </c>
      <c r="D1221" t="s">
        <v>724</v>
      </c>
      <c r="E1221" t="s">
        <v>472</v>
      </c>
      <c r="F1221" t="s">
        <v>725</v>
      </c>
      <c r="G1221" t="s">
        <v>8028</v>
      </c>
      <c r="H1221" t="s">
        <v>408</v>
      </c>
      <c r="I1221" t="s">
        <v>8029</v>
      </c>
      <c r="J1221" t="s">
        <v>8030</v>
      </c>
      <c r="K1221" t="s">
        <v>116</v>
      </c>
      <c r="L1221" t="s">
        <v>129</v>
      </c>
      <c r="M1221" t="s">
        <v>411</v>
      </c>
      <c r="N1221" t="s">
        <v>411</v>
      </c>
      <c r="O1221" t="s">
        <v>411</v>
      </c>
      <c r="P1221" t="s">
        <v>411</v>
      </c>
      <c r="Q1221" t="s">
        <v>411</v>
      </c>
      <c r="R1221" t="s">
        <v>411</v>
      </c>
      <c r="S1221" t="s">
        <v>411</v>
      </c>
      <c r="T1221" s="1">
        <v>470000</v>
      </c>
      <c r="U1221">
        <v>0</v>
      </c>
      <c r="V1221">
        <v>0</v>
      </c>
      <c r="W1221">
        <v>0</v>
      </c>
      <c r="X1221">
        <v>0</v>
      </c>
      <c r="Y1221">
        <v>0</v>
      </c>
      <c r="Z1221">
        <v>0</v>
      </c>
      <c r="AA1221">
        <v>0</v>
      </c>
      <c r="AB1221">
        <v>0</v>
      </c>
      <c r="AE1221" t="s">
        <v>412</v>
      </c>
      <c r="AH1221">
        <v>0</v>
      </c>
      <c r="AK1221" s="2">
        <v>45775</v>
      </c>
      <c r="AP1221" t="s">
        <v>813</v>
      </c>
      <c r="AT1221" s="2">
        <v>45870</v>
      </c>
      <c r="AU1221" s="2">
        <v>45870</v>
      </c>
      <c r="AV1221" t="s">
        <v>414</v>
      </c>
      <c r="AW1221" s="2">
        <v>45777</v>
      </c>
      <c r="AX1221">
        <v>36572</v>
      </c>
      <c r="AY1221" s="1">
        <v>470000</v>
      </c>
      <c r="BA1221" t="s">
        <v>730</v>
      </c>
      <c r="BB1221">
        <v>36572</v>
      </c>
      <c r="BD1221" t="s">
        <v>416</v>
      </c>
      <c r="BE1221" t="s">
        <v>417</v>
      </c>
      <c r="BF1221">
        <v>5561999781379</v>
      </c>
      <c r="BG1221" t="s">
        <v>8031</v>
      </c>
      <c r="BH1221">
        <v>73802410</v>
      </c>
      <c r="BI1221" t="s">
        <v>419</v>
      </c>
      <c r="BJ1221" t="s">
        <v>8032</v>
      </c>
      <c r="BL1221" s="1">
        <v>2837.5</v>
      </c>
      <c r="BO1221" t="s">
        <v>8033</v>
      </c>
      <c r="BP1221" t="s">
        <v>8034</v>
      </c>
      <c r="BQ1221">
        <v>1938</v>
      </c>
      <c r="BR1221">
        <v>6607</v>
      </c>
    </row>
    <row r="1222" spans="1:141" hidden="1" x14ac:dyDescent="0.35">
      <c r="A1222">
        <v>4401</v>
      </c>
      <c r="B1222" t="s">
        <v>404</v>
      </c>
      <c r="C1222">
        <v>5314</v>
      </c>
      <c r="D1222" t="s">
        <v>4816</v>
      </c>
      <c r="E1222" t="s">
        <v>834</v>
      </c>
      <c r="F1222" t="s">
        <v>451</v>
      </c>
      <c r="G1222">
        <v>1</v>
      </c>
      <c r="H1222" t="s">
        <v>474</v>
      </c>
      <c r="I1222" t="s">
        <v>8035</v>
      </c>
      <c r="J1222" t="s">
        <v>8036</v>
      </c>
      <c r="K1222" t="s">
        <v>24</v>
      </c>
      <c r="L1222" t="s">
        <v>23</v>
      </c>
      <c r="M1222" t="s">
        <v>411</v>
      </c>
      <c r="N1222" t="s">
        <v>411</v>
      </c>
      <c r="O1222" t="s">
        <v>411</v>
      </c>
      <c r="P1222" t="s">
        <v>424</v>
      </c>
      <c r="Q1222" t="s">
        <v>424</v>
      </c>
      <c r="R1222" t="s">
        <v>411</v>
      </c>
      <c r="S1222" t="s">
        <v>411</v>
      </c>
      <c r="T1222" s="1">
        <v>163189.66</v>
      </c>
      <c r="U1222">
        <v>569.70000000000005</v>
      </c>
      <c r="V1222">
        <v>0</v>
      </c>
      <c r="W1222" s="1">
        <v>111024.38</v>
      </c>
      <c r="X1222" s="1">
        <v>42205</v>
      </c>
      <c r="Y1222">
        <v>0</v>
      </c>
      <c r="Z1222" s="1">
        <v>153229.38</v>
      </c>
      <c r="AA1222">
        <v>0</v>
      </c>
      <c r="AB1222">
        <v>0</v>
      </c>
      <c r="AE1222" t="s">
        <v>412</v>
      </c>
      <c r="AF1222" s="3">
        <v>109267</v>
      </c>
      <c r="AG1222" s="2">
        <v>45819</v>
      </c>
      <c r="AH1222" s="1">
        <v>2995.17</v>
      </c>
      <c r="AI1222" s="2">
        <v>45790</v>
      </c>
      <c r="AJ1222" s="7">
        <v>2025</v>
      </c>
      <c r="AK1222" s="2">
        <v>45775</v>
      </c>
      <c r="AP1222" t="s">
        <v>813</v>
      </c>
      <c r="AQ1222" t="s">
        <v>1536</v>
      </c>
      <c r="AT1222" s="2">
        <v>46048</v>
      </c>
      <c r="AU1222" s="2">
        <v>46056</v>
      </c>
      <c r="AV1222" t="s">
        <v>414</v>
      </c>
      <c r="AW1222" s="2">
        <v>45777</v>
      </c>
      <c r="AX1222">
        <v>36567</v>
      </c>
      <c r="AY1222" s="1">
        <v>218002.3</v>
      </c>
      <c r="BA1222" t="s">
        <v>4819</v>
      </c>
      <c r="BB1222">
        <v>36567</v>
      </c>
      <c r="BC1222" t="s">
        <v>8037</v>
      </c>
      <c r="BD1222" t="s">
        <v>5198</v>
      </c>
      <c r="BE1222" t="s">
        <v>513</v>
      </c>
      <c r="BF1222">
        <v>5561996032322</v>
      </c>
      <c r="BG1222" t="s">
        <v>8038</v>
      </c>
      <c r="BH1222">
        <v>72725206</v>
      </c>
      <c r="BI1222" t="s">
        <v>8039</v>
      </c>
      <c r="BJ1222" t="s">
        <v>8040</v>
      </c>
      <c r="BL1222" s="1">
        <v>1910</v>
      </c>
      <c r="BQ1222">
        <v>4003</v>
      </c>
      <c r="BR1222">
        <v>6601</v>
      </c>
      <c r="BS1222" t="s">
        <v>1502</v>
      </c>
      <c r="BT1222" s="2">
        <v>45731</v>
      </c>
      <c r="BU1222">
        <v>560</v>
      </c>
      <c r="BV1222" s="2">
        <v>45795</v>
      </c>
      <c r="BW1222" t="s">
        <v>422</v>
      </c>
      <c r="BX1222" s="2">
        <v>45795</v>
      </c>
      <c r="BY1222" t="s">
        <v>8041</v>
      </c>
      <c r="BZ1222" s="2">
        <v>45731</v>
      </c>
      <c r="CA1222" s="2">
        <v>45792</v>
      </c>
      <c r="CB1222" t="s">
        <v>8042</v>
      </c>
      <c r="CC1222" s="2">
        <v>45775</v>
      </c>
      <c r="CD1222" t="s">
        <v>424</v>
      </c>
      <c r="CE1222">
        <v>39069</v>
      </c>
      <c r="CF1222" s="2">
        <v>45731</v>
      </c>
      <c r="CG1222" s="2">
        <v>45772</v>
      </c>
      <c r="CJ1222" s="2">
        <v>45793</v>
      </c>
      <c r="CL1222" s="2">
        <v>45790</v>
      </c>
      <c r="CM1222" s="2">
        <v>45799</v>
      </c>
      <c r="CN1222" s="2">
        <v>45776</v>
      </c>
      <c r="CO1222" s="2">
        <v>45809</v>
      </c>
      <c r="CP1222" s="2">
        <v>45793</v>
      </c>
      <c r="CR1222" s="2">
        <v>45776</v>
      </c>
      <c r="CS1222" s="2">
        <v>45789</v>
      </c>
      <c r="CU1222" s="2">
        <v>45793</v>
      </c>
      <c r="CV1222" s="2">
        <v>45826</v>
      </c>
      <c r="CW1222" s="2">
        <v>45789</v>
      </c>
      <c r="CX1222" s="2">
        <v>46184</v>
      </c>
      <c r="CY1222" t="s">
        <v>424</v>
      </c>
      <c r="DD1222" s="2">
        <v>45792</v>
      </c>
      <c r="DF1222" s="2">
        <v>45819</v>
      </c>
      <c r="DI1222" s="2">
        <v>45845</v>
      </c>
      <c r="DJ1222" s="2">
        <v>45770</v>
      </c>
      <c r="DK1222" s="2">
        <v>45828</v>
      </c>
      <c r="DL1222" s="2">
        <v>45919</v>
      </c>
      <c r="DM1222" s="2">
        <v>45954</v>
      </c>
      <c r="DN1222" s="2">
        <v>46030</v>
      </c>
      <c r="DO1222" s="2">
        <v>45784</v>
      </c>
      <c r="DP1222" s="2">
        <v>46030</v>
      </c>
      <c r="DY1222">
        <v>39061</v>
      </c>
      <c r="EA1222" t="s">
        <v>8043</v>
      </c>
      <c r="EB1222" t="s">
        <v>8044</v>
      </c>
      <c r="EE1222" s="1">
        <v>4305.57</v>
      </c>
      <c r="EF1222" t="s">
        <v>5964</v>
      </c>
      <c r="EG1222" t="s">
        <v>735</v>
      </c>
      <c r="EH1222" t="s">
        <v>3373</v>
      </c>
      <c r="EI1222" t="s">
        <v>3282</v>
      </c>
      <c r="EJ1222" t="s">
        <v>3282</v>
      </c>
      <c r="EK1222" t="s">
        <v>1591</v>
      </c>
    </row>
    <row r="1223" spans="1:141" hidden="1" x14ac:dyDescent="0.35">
      <c r="A1223">
        <v>4402</v>
      </c>
      <c r="B1223" t="s">
        <v>404</v>
      </c>
      <c r="C1223">
        <v>5415</v>
      </c>
      <c r="D1223" t="s">
        <v>833</v>
      </c>
      <c r="E1223" t="s">
        <v>834</v>
      </c>
      <c r="F1223" t="s">
        <v>434</v>
      </c>
      <c r="G1223" t="s">
        <v>984</v>
      </c>
      <c r="H1223" t="s">
        <v>474</v>
      </c>
      <c r="I1223" t="s">
        <v>8045</v>
      </c>
      <c r="J1223" t="s">
        <v>8046</v>
      </c>
      <c r="K1223" t="s">
        <v>22</v>
      </c>
      <c r="L1223" t="s">
        <v>47</v>
      </c>
      <c r="M1223" t="s">
        <v>411</v>
      </c>
      <c r="N1223" t="s">
        <v>411</v>
      </c>
      <c r="O1223" t="s">
        <v>411</v>
      </c>
      <c r="P1223" t="s">
        <v>424</v>
      </c>
      <c r="Q1223" t="s">
        <v>424</v>
      </c>
      <c r="R1223" t="s">
        <v>411</v>
      </c>
      <c r="S1223" t="s">
        <v>411</v>
      </c>
      <c r="T1223" s="1">
        <v>174551</v>
      </c>
      <c r="U1223" s="1">
        <v>1011.6</v>
      </c>
      <c r="V1223">
        <v>0</v>
      </c>
      <c r="W1223" s="1">
        <v>172000</v>
      </c>
      <c r="X1223" s="1">
        <v>2490</v>
      </c>
      <c r="Y1223">
        <v>0</v>
      </c>
      <c r="Z1223" s="1">
        <v>174490</v>
      </c>
      <c r="AA1223">
        <v>0</v>
      </c>
      <c r="AB1223">
        <v>0</v>
      </c>
      <c r="AD1223">
        <v>8787723208887</v>
      </c>
      <c r="AE1223" t="s">
        <v>412</v>
      </c>
      <c r="AG1223" s="2">
        <v>45796</v>
      </c>
      <c r="AH1223" s="1">
        <v>3412.84</v>
      </c>
      <c r="AI1223" s="2">
        <v>45779</v>
      </c>
      <c r="AJ1223" s="7">
        <v>2025</v>
      </c>
      <c r="AK1223" s="2">
        <v>45776</v>
      </c>
      <c r="AP1223" t="s">
        <v>413</v>
      </c>
      <c r="AT1223" s="2">
        <v>46048</v>
      </c>
      <c r="AU1223" s="2">
        <v>46048</v>
      </c>
      <c r="AV1223" t="s">
        <v>414</v>
      </c>
      <c r="AW1223" s="2">
        <v>45777</v>
      </c>
      <c r="AX1223">
        <v>36569</v>
      </c>
      <c r="AY1223" s="1">
        <v>229938.8</v>
      </c>
      <c r="BA1223" t="s">
        <v>837</v>
      </c>
      <c r="BB1223">
        <v>36569</v>
      </c>
      <c r="BD1223" t="s">
        <v>478</v>
      </c>
      <c r="BE1223" t="s">
        <v>417</v>
      </c>
      <c r="BF1223">
        <v>5561994386523</v>
      </c>
      <c r="BG1223" t="s">
        <v>8047</v>
      </c>
      <c r="BH1223">
        <v>72910000</v>
      </c>
      <c r="BI1223" t="s">
        <v>3650</v>
      </c>
      <c r="BJ1223" t="s">
        <v>8048</v>
      </c>
      <c r="BL1223" s="1">
        <v>4371.5200000000004</v>
      </c>
      <c r="BM1223" s="2">
        <v>45942</v>
      </c>
      <c r="BQ1223">
        <v>3365</v>
      </c>
      <c r="BR1223">
        <v>6603</v>
      </c>
      <c r="BS1223" t="s">
        <v>490</v>
      </c>
      <c r="BT1223" s="2">
        <v>45769</v>
      </c>
      <c r="BU1223">
        <v>891.23</v>
      </c>
      <c r="BV1223" s="2">
        <v>45782</v>
      </c>
      <c r="BX1223" s="2">
        <v>45786</v>
      </c>
      <c r="BY1223" t="s">
        <v>8049</v>
      </c>
      <c r="BZ1223" s="2">
        <v>45769</v>
      </c>
      <c r="CA1223" s="2">
        <v>45783</v>
      </c>
      <c r="CB1223" t="s">
        <v>8050</v>
      </c>
      <c r="CC1223" s="2">
        <v>45776</v>
      </c>
      <c r="CD1223" t="s">
        <v>424</v>
      </c>
      <c r="CE1223">
        <v>39602</v>
      </c>
      <c r="CF1223" s="2">
        <v>45769</v>
      </c>
      <c r="CJ1223" s="2">
        <v>45785</v>
      </c>
      <c r="CL1223" s="2">
        <v>45769</v>
      </c>
      <c r="CM1223" s="2">
        <v>45786</v>
      </c>
      <c r="CN1223" s="2">
        <v>45776</v>
      </c>
      <c r="CO1223" s="2">
        <v>45796</v>
      </c>
      <c r="CP1223" s="2">
        <v>45784</v>
      </c>
      <c r="CR1223" s="2">
        <v>45777</v>
      </c>
      <c r="CS1223" s="2">
        <v>45777</v>
      </c>
      <c r="CU1223" s="2">
        <v>45784</v>
      </c>
      <c r="CV1223" s="2">
        <v>45797</v>
      </c>
      <c r="CW1223" s="2">
        <v>45777</v>
      </c>
      <c r="CX1223" s="2">
        <v>45792</v>
      </c>
      <c r="CY1223" t="s">
        <v>424</v>
      </c>
      <c r="DD1223" s="2">
        <v>45782</v>
      </c>
      <c r="DF1223" s="2">
        <v>45796</v>
      </c>
      <c r="DI1223" s="2">
        <v>45798</v>
      </c>
      <c r="DJ1223" s="2">
        <v>45775</v>
      </c>
      <c r="DK1223" s="2">
        <v>45799</v>
      </c>
      <c r="DL1223" s="2">
        <v>45807</v>
      </c>
      <c r="DM1223" s="2">
        <v>45807</v>
      </c>
      <c r="DN1223" s="2">
        <v>46044</v>
      </c>
      <c r="DO1223" s="2">
        <v>45777</v>
      </c>
      <c r="DP1223" s="2">
        <v>46044</v>
      </c>
      <c r="DY1223">
        <v>39608</v>
      </c>
      <c r="EE1223" s="1">
        <v>4425.57</v>
      </c>
      <c r="EF1223" t="s">
        <v>2634</v>
      </c>
      <c r="EG1223" t="s">
        <v>1640</v>
      </c>
      <c r="EH1223" t="s">
        <v>3373</v>
      </c>
      <c r="EI1223" t="s">
        <v>3282</v>
      </c>
      <c r="EJ1223" t="s">
        <v>4126</v>
      </c>
      <c r="EK1223" t="s">
        <v>1591</v>
      </c>
    </row>
    <row r="1224" spans="1:141" hidden="1" x14ac:dyDescent="0.35">
      <c r="A1224">
        <v>4403</v>
      </c>
      <c r="B1224" t="s">
        <v>404</v>
      </c>
      <c r="C1224">
        <v>5427</v>
      </c>
      <c r="D1224" t="s">
        <v>7812</v>
      </c>
      <c r="E1224" t="s">
        <v>834</v>
      </c>
      <c r="F1224" t="s">
        <v>473</v>
      </c>
      <c r="G1224">
        <v>201</v>
      </c>
      <c r="H1224" t="s">
        <v>408</v>
      </c>
      <c r="I1224" t="s">
        <v>8051</v>
      </c>
      <c r="J1224" t="s">
        <v>8052</v>
      </c>
      <c r="K1224" t="s">
        <v>14</v>
      </c>
      <c r="L1224" t="s">
        <v>180</v>
      </c>
      <c r="M1224" t="s">
        <v>411</v>
      </c>
      <c r="N1224" t="s">
        <v>411</v>
      </c>
      <c r="O1224" t="s">
        <v>411</v>
      </c>
      <c r="P1224" t="s">
        <v>411</v>
      </c>
      <c r="Q1224" t="s">
        <v>411</v>
      </c>
      <c r="R1224" t="s">
        <v>411</v>
      </c>
      <c r="S1224" t="s">
        <v>411</v>
      </c>
      <c r="T1224" s="1">
        <v>150142.17000000001</v>
      </c>
      <c r="U1224">
        <v>0</v>
      </c>
      <c r="V1224">
        <v>0</v>
      </c>
      <c r="W1224">
        <v>0</v>
      </c>
      <c r="X1224">
        <v>0</v>
      </c>
      <c r="Y1224">
        <v>0</v>
      </c>
      <c r="Z1224">
        <v>0</v>
      </c>
      <c r="AA1224">
        <v>0</v>
      </c>
      <c r="AB1224">
        <v>0</v>
      </c>
      <c r="AE1224" t="s">
        <v>412</v>
      </c>
      <c r="AG1224" s="2">
        <v>45810</v>
      </c>
      <c r="AH1224" s="1">
        <v>3042.04</v>
      </c>
      <c r="AI1224" s="2">
        <v>45786</v>
      </c>
      <c r="AJ1224" s="7">
        <v>2025</v>
      </c>
      <c r="AK1224" s="2">
        <v>45779</v>
      </c>
      <c r="AP1224" t="s">
        <v>3839</v>
      </c>
      <c r="AT1224" s="2">
        <v>46097</v>
      </c>
      <c r="AU1224" s="2">
        <v>46097</v>
      </c>
      <c r="AV1224" t="s">
        <v>414</v>
      </c>
      <c r="AW1224" s="2">
        <v>45772</v>
      </c>
      <c r="AX1224">
        <v>36650</v>
      </c>
      <c r="AY1224" s="1">
        <v>229420.61</v>
      </c>
      <c r="BA1224" t="s">
        <v>7815</v>
      </c>
      <c r="BB1224">
        <v>36650</v>
      </c>
      <c r="BC1224" t="s">
        <v>8053</v>
      </c>
      <c r="BD1224" t="s">
        <v>416</v>
      </c>
      <c r="BE1224" t="s">
        <v>417</v>
      </c>
      <c r="BF1224">
        <v>5561996461058</v>
      </c>
      <c r="BG1224" t="s">
        <v>8054</v>
      </c>
      <c r="BH1224">
        <v>73802436</v>
      </c>
      <c r="BI1224" t="s">
        <v>419</v>
      </c>
      <c r="BJ1224" t="s">
        <v>8055</v>
      </c>
      <c r="BL1224" s="1">
        <v>2386</v>
      </c>
      <c r="BQ1224">
        <v>4235</v>
      </c>
      <c r="BR1224">
        <v>6612</v>
      </c>
      <c r="BS1224" t="s">
        <v>4010</v>
      </c>
      <c r="BT1224" s="2">
        <v>45784</v>
      </c>
      <c r="BU1224">
        <v>844.81</v>
      </c>
      <c r="BW1224" t="s">
        <v>422</v>
      </c>
      <c r="BY1224" t="s">
        <v>8056</v>
      </c>
      <c r="BZ1224" s="2">
        <v>45785</v>
      </c>
      <c r="CA1224" s="2">
        <v>45792</v>
      </c>
      <c r="CC1224" s="2">
        <v>45779</v>
      </c>
      <c r="CD1224" t="s">
        <v>424</v>
      </c>
      <c r="CE1224" t="s">
        <v>8057</v>
      </c>
      <c r="CF1224" s="2">
        <v>45785</v>
      </c>
      <c r="CJ1224" s="2">
        <v>45804</v>
      </c>
      <c r="CL1224" s="2">
        <v>45786</v>
      </c>
      <c r="CM1224" s="2">
        <v>45805</v>
      </c>
      <c r="CN1224" s="2">
        <v>45779</v>
      </c>
      <c r="CO1224" s="2">
        <v>45810</v>
      </c>
      <c r="CP1224" s="2">
        <v>45792</v>
      </c>
      <c r="CR1224" s="2">
        <v>45782</v>
      </c>
      <c r="CS1224" s="2">
        <v>45782</v>
      </c>
      <c r="CU1224" s="2">
        <v>45798</v>
      </c>
      <c r="CV1224" s="2">
        <v>45838</v>
      </c>
      <c r="CW1224" s="2">
        <v>45782</v>
      </c>
      <c r="CY1224" t="s">
        <v>424</v>
      </c>
      <c r="DD1224" s="2">
        <v>45791</v>
      </c>
      <c r="DF1224" s="2">
        <v>45811</v>
      </c>
      <c r="DI1224" s="2">
        <v>45814</v>
      </c>
      <c r="DJ1224" s="2">
        <v>45779</v>
      </c>
      <c r="DK1224" s="2">
        <v>45839</v>
      </c>
      <c r="DL1224" s="2">
        <v>46071</v>
      </c>
      <c r="DM1224" s="2">
        <v>46081</v>
      </c>
      <c r="DN1224" s="2">
        <v>46084</v>
      </c>
      <c r="DO1224" s="2">
        <v>45777</v>
      </c>
      <c r="DP1224" s="2">
        <v>46084</v>
      </c>
      <c r="DY1224">
        <v>319</v>
      </c>
      <c r="EB1224" t="s">
        <v>7854</v>
      </c>
      <c r="EE1224" s="1">
        <v>2160.77</v>
      </c>
      <c r="EG1224" t="s">
        <v>1640</v>
      </c>
      <c r="EK1224" t="s">
        <v>1591</v>
      </c>
    </row>
    <row r="1225" spans="1:141" hidden="1" x14ac:dyDescent="0.35">
      <c r="A1225">
        <v>4404</v>
      </c>
      <c r="B1225" t="s">
        <v>404</v>
      </c>
      <c r="C1225">
        <v>5423</v>
      </c>
      <c r="D1225" t="s">
        <v>5000</v>
      </c>
      <c r="E1225" t="s">
        <v>834</v>
      </c>
      <c r="F1225" t="s">
        <v>407</v>
      </c>
      <c r="G1225">
        <v>304</v>
      </c>
      <c r="H1225" t="s">
        <v>408</v>
      </c>
      <c r="I1225" t="s">
        <v>8058</v>
      </c>
      <c r="J1225" t="s">
        <v>8059</v>
      </c>
      <c r="K1225" t="s">
        <v>14</v>
      </c>
      <c r="L1225" t="s">
        <v>13</v>
      </c>
      <c r="M1225" t="s">
        <v>411</v>
      </c>
      <c r="N1225" t="s">
        <v>411</v>
      </c>
      <c r="O1225" t="s">
        <v>411</v>
      </c>
      <c r="P1225" t="s">
        <v>411</v>
      </c>
      <c r="Q1225" t="s">
        <v>411</v>
      </c>
      <c r="R1225" t="s">
        <v>411</v>
      </c>
      <c r="S1225" t="s">
        <v>411</v>
      </c>
      <c r="T1225" s="1">
        <v>164200</v>
      </c>
      <c r="U1225">
        <v>0</v>
      </c>
      <c r="V1225">
        <v>0</v>
      </c>
      <c r="W1225">
        <v>0</v>
      </c>
      <c r="X1225">
        <v>0</v>
      </c>
      <c r="Y1225">
        <v>0</v>
      </c>
      <c r="Z1225">
        <v>0</v>
      </c>
      <c r="AA1225">
        <v>0</v>
      </c>
      <c r="AB1225">
        <v>0</v>
      </c>
      <c r="AE1225" t="s">
        <v>412</v>
      </c>
      <c r="AG1225" s="2">
        <v>45813</v>
      </c>
      <c r="AH1225" s="1">
        <v>3042.04</v>
      </c>
      <c r="AI1225" s="2">
        <v>45785</v>
      </c>
      <c r="AJ1225" s="7">
        <v>2025</v>
      </c>
      <c r="AK1225" s="2">
        <v>45779</v>
      </c>
      <c r="AP1225" t="s">
        <v>3839</v>
      </c>
      <c r="AT1225" s="2">
        <v>46097</v>
      </c>
      <c r="AU1225" s="2">
        <v>46097</v>
      </c>
      <c r="AV1225" t="s">
        <v>414</v>
      </c>
      <c r="AW1225" s="2">
        <v>45769</v>
      </c>
      <c r="AX1225">
        <v>36616</v>
      </c>
      <c r="AY1225" s="1">
        <v>234985.31</v>
      </c>
      <c r="BA1225" t="s">
        <v>5003</v>
      </c>
      <c r="BB1225">
        <v>36616</v>
      </c>
      <c r="BC1225" t="s">
        <v>8060</v>
      </c>
      <c r="BD1225" t="s">
        <v>416</v>
      </c>
      <c r="BE1225" t="s">
        <v>417</v>
      </c>
      <c r="BF1225">
        <v>5561984248011</v>
      </c>
      <c r="BG1225" t="s">
        <v>7276</v>
      </c>
      <c r="BH1225">
        <v>73813290</v>
      </c>
      <c r="BI1225" t="s">
        <v>430</v>
      </c>
      <c r="BJ1225" t="s">
        <v>8061</v>
      </c>
      <c r="BL1225" s="1">
        <v>2550</v>
      </c>
      <c r="BQ1225">
        <v>4156</v>
      </c>
      <c r="BR1225">
        <v>6611</v>
      </c>
      <c r="BS1225" t="s">
        <v>449</v>
      </c>
      <c r="BT1225" s="2">
        <v>45779</v>
      </c>
      <c r="BU1225">
        <v>897.64</v>
      </c>
      <c r="BW1225" t="s">
        <v>422</v>
      </c>
      <c r="BY1225" t="s">
        <v>8062</v>
      </c>
      <c r="BZ1225" s="2">
        <v>45779</v>
      </c>
      <c r="CA1225" s="2">
        <v>45790</v>
      </c>
      <c r="CC1225" s="2">
        <v>45779</v>
      </c>
      <c r="CD1225" t="s">
        <v>424</v>
      </c>
      <c r="CE1225">
        <v>1366</v>
      </c>
      <c r="CF1225" s="2">
        <v>45779</v>
      </c>
      <c r="CJ1225" s="2">
        <v>45804</v>
      </c>
      <c r="CL1225" s="2">
        <v>45779</v>
      </c>
      <c r="CM1225" s="2">
        <v>45805</v>
      </c>
      <c r="CN1225" s="2">
        <v>45779</v>
      </c>
      <c r="CO1225" s="2">
        <v>45810</v>
      </c>
      <c r="CP1225" s="2">
        <v>45792</v>
      </c>
      <c r="CR1225" s="2">
        <v>45784</v>
      </c>
      <c r="CS1225" s="2">
        <v>45783</v>
      </c>
      <c r="CU1225" s="2">
        <v>45798</v>
      </c>
      <c r="CV1225" s="2">
        <v>45838</v>
      </c>
      <c r="CW1225" s="2">
        <v>45783</v>
      </c>
      <c r="CY1225" t="s">
        <v>424</v>
      </c>
      <c r="DD1225" s="2">
        <v>45783</v>
      </c>
      <c r="DF1225" s="2">
        <v>45813</v>
      </c>
      <c r="DI1225" s="2">
        <v>45817</v>
      </c>
      <c r="DJ1225" s="2">
        <v>45807</v>
      </c>
      <c r="DK1225" s="2">
        <v>45839</v>
      </c>
      <c r="DL1225" s="2">
        <v>45889</v>
      </c>
      <c r="DM1225" s="2">
        <v>45918</v>
      </c>
      <c r="DN1225" s="2">
        <v>46084</v>
      </c>
      <c r="DP1225" s="2">
        <v>46084</v>
      </c>
      <c r="DY1225">
        <v>321</v>
      </c>
      <c r="EB1225" t="s">
        <v>7854</v>
      </c>
      <c r="EE1225" s="1">
        <v>2051.08</v>
      </c>
      <c r="EG1225" t="s">
        <v>1640</v>
      </c>
      <c r="EK1225" t="s">
        <v>1591</v>
      </c>
    </row>
    <row r="1226" spans="1:141" hidden="1" x14ac:dyDescent="0.35">
      <c r="A1226">
        <v>4405</v>
      </c>
      <c r="B1226" t="s">
        <v>404</v>
      </c>
      <c r="C1226">
        <v>5434</v>
      </c>
      <c r="D1226" t="s">
        <v>7812</v>
      </c>
      <c r="E1226" t="s">
        <v>834</v>
      </c>
      <c r="F1226" t="s">
        <v>407</v>
      </c>
      <c r="G1226">
        <v>302</v>
      </c>
      <c r="H1226" t="s">
        <v>408</v>
      </c>
      <c r="I1226" t="s">
        <v>8063</v>
      </c>
      <c r="J1226" t="s">
        <v>8064</v>
      </c>
      <c r="K1226" t="s">
        <v>14</v>
      </c>
      <c r="L1226" t="s">
        <v>42</v>
      </c>
      <c r="M1226" t="s">
        <v>411</v>
      </c>
      <c r="N1226" t="s">
        <v>411</v>
      </c>
      <c r="O1226" t="s">
        <v>411</v>
      </c>
      <c r="P1226" t="s">
        <v>411</v>
      </c>
      <c r="Q1226" t="s">
        <v>411</v>
      </c>
      <c r="R1226" t="s">
        <v>411</v>
      </c>
      <c r="S1226" t="s">
        <v>411</v>
      </c>
      <c r="T1226" s="1">
        <v>157240.94</v>
      </c>
      <c r="U1226">
        <v>0</v>
      </c>
      <c r="V1226">
        <v>0</v>
      </c>
      <c r="W1226">
        <v>0</v>
      </c>
      <c r="X1226">
        <v>0</v>
      </c>
      <c r="Y1226">
        <v>0</v>
      </c>
      <c r="Z1226">
        <v>0</v>
      </c>
      <c r="AA1226">
        <v>0</v>
      </c>
      <c r="AB1226">
        <v>0</v>
      </c>
      <c r="AE1226" t="s">
        <v>412</v>
      </c>
      <c r="AG1226" s="2">
        <v>45813</v>
      </c>
      <c r="AH1226" s="1">
        <v>3042.04</v>
      </c>
      <c r="AI1226" s="2">
        <v>45785</v>
      </c>
      <c r="AJ1226" s="7">
        <v>2025</v>
      </c>
      <c r="AK1226" s="2">
        <v>45779</v>
      </c>
      <c r="AP1226" t="s">
        <v>3839</v>
      </c>
      <c r="AT1226" s="2">
        <v>46097</v>
      </c>
      <c r="AU1226" s="2">
        <v>46097</v>
      </c>
      <c r="AV1226" t="s">
        <v>414</v>
      </c>
      <c r="AW1226" s="2">
        <v>45775</v>
      </c>
      <c r="AX1226">
        <v>36683</v>
      </c>
      <c r="AY1226" s="1">
        <v>229420.3</v>
      </c>
      <c r="BA1226" t="s">
        <v>7815</v>
      </c>
      <c r="BB1226">
        <v>36683</v>
      </c>
      <c r="BC1226" t="s">
        <v>8065</v>
      </c>
      <c r="BD1226" t="s">
        <v>416</v>
      </c>
      <c r="BE1226" t="s">
        <v>417</v>
      </c>
      <c r="BF1226">
        <v>5561996703377</v>
      </c>
      <c r="BG1226" t="s">
        <v>8066</v>
      </c>
      <c r="BH1226">
        <v>73804030</v>
      </c>
      <c r="BI1226" t="s">
        <v>882</v>
      </c>
      <c r="BJ1226" t="s">
        <v>8067</v>
      </c>
      <c r="BL1226" s="1">
        <v>2630</v>
      </c>
      <c r="BQ1226">
        <v>4304</v>
      </c>
      <c r="BR1226">
        <v>6613</v>
      </c>
      <c r="BS1226" t="s">
        <v>421</v>
      </c>
      <c r="BT1226" s="2">
        <v>45783</v>
      </c>
      <c r="BU1226">
        <v>898.9</v>
      </c>
      <c r="BW1226" t="s">
        <v>422</v>
      </c>
      <c r="BY1226" t="s">
        <v>8068</v>
      </c>
      <c r="BZ1226" s="2">
        <v>45783</v>
      </c>
      <c r="CA1226" s="2">
        <v>45791</v>
      </c>
      <c r="CC1226" s="2">
        <v>45779</v>
      </c>
      <c r="CD1226" t="s">
        <v>424</v>
      </c>
      <c r="CE1226">
        <v>250</v>
      </c>
      <c r="CF1226" s="2">
        <v>45783</v>
      </c>
      <c r="CJ1226" s="2">
        <v>45896</v>
      </c>
      <c r="CL1226" s="2">
        <v>45783</v>
      </c>
      <c r="CM1226" s="2">
        <v>45805</v>
      </c>
      <c r="CN1226" s="2">
        <v>45779</v>
      </c>
      <c r="CO1226" s="2">
        <v>45810</v>
      </c>
      <c r="CP1226" s="2">
        <v>45792</v>
      </c>
      <c r="CR1226" s="2">
        <v>45782</v>
      </c>
      <c r="CS1226" s="2">
        <v>45783</v>
      </c>
      <c r="CU1226" s="2">
        <v>45798</v>
      </c>
      <c r="CV1226" s="2">
        <v>45838</v>
      </c>
      <c r="CW1226" s="2">
        <v>45783</v>
      </c>
      <c r="CY1226" t="s">
        <v>424</v>
      </c>
      <c r="DD1226" s="2">
        <v>45782</v>
      </c>
      <c r="DF1226" s="2">
        <v>45813</v>
      </c>
      <c r="DI1226" s="2">
        <v>45817</v>
      </c>
      <c r="DJ1226" s="2">
        <v>45779</v>
      </c>
      <c r="DK1226" s="2">
        <v>45839</v>
      </c>
      <c r="DL1226" s="2">
        <v>46067</v>
      </c>
      <c r="DM1226" s="2">
        <v>46081</v>
      </c>
      <c r="DN1226" s="2">
        <v>46084</v>
      </c>
      <c r="DO1226" s="2">
        <v>45783</v>
      </c>
      <c r="DP1226" s="2">
        <v>46084</v>
      </c>
      <c r="DY1226">
        <v>313</v>
      </c>
      <c r="EB1226" t="s">
        <v>7854</v>
      </c>
      <c r="EE1226" s="1">
        <v>2054.29</v>
      </c>
      <c r="EG1226" t="s">
        <v>1640</v>
      </c>
      <c r="EK1226" t="s">
        <v>1591</v>
      </c>
    </row>
    <row r="1227" spans="1:141" hidden="1" x14ac:dyDescent="0.35">
      <c r="A1227">
        <v>4406</v>
      </c>
      <c r="B1227" t="s">
        <v>1352</v>
      </c>
      <c r="C1227">
        <v>5431</v>
      </c>
      <c r="D1227" t="s">
        <v>976</v>
      </c>
      <c r="E1227" t="s">
        <v>834</v>
      </c>
      <c r="F1227" t="s">
        <v>492</v>
      </c>
      <c r="G1227" t="s">
        <v>1688</v>
      </c>
      <c r="H1227" t="s">
        <v>408</v>
      </c>
      <c r="I1227" t="s">
        <v>8069</v>
      </c>
      <c r="J1227" t="s">
        <v>8070</v>
      </c>
      <c r="K1227" t="s">
        <v>14</v>
      </c>
      <c r="L1227" t="s">
        <v>154</v>
      </c>
      <c r="M1227" t="s">
        <v>411</v>
      </c>
      <c r="N1227" t="s">
        <v>411</v>
      </c>
      <c r="O1227" t="s">
        <v>411</v>
      </c>
      <c r="P1227" t="s">
        <v>411</v>
      </c>
      <c r="Q1227" t="s">
        <v>411</v>
      </c>
      <c r="R1227" t="s">
        <v>411</v>
      </c>
      <c r="S1227" t="s">
        <v>411</v>
      </c>
      <c r="T1227" s="1">
        <v>159474.66</v>
      </c>
      <c r="U1227">
        <v>0</v>
      </c>
      <c r="V1227">
        <v>0</v>
      </c>
      <c r="W1227">
        <v>0</v>
      </c>
      <c r="X1227">
        <v>0</v>
      </c>
      <c r="Y1227">
        <v>0</v>
      </c>
      <c r="Z1227">
        <v>0</v>
      </c>
      <c r="AA1227">
        <v>0</v>
      </c>
      <c r="AB1227">
        <v>0</v>
      </c>
      <c r="AE1227" t="s">
        <v>412</v>
      </c>
      <c r="AG1227" s="2">
        <v>45810</v>
      </c>
      <c r="AH1227" s="1">
        <v>3042.04</v>
      </c>
      <c r="AI1227" s="2">
        <v>45785</v>
      </c>
      <c r="AJ1227" s="7">
        <v>2025</v>
      </c>
      <c r="AK1227" s="2">
        <v>45779</v>
      </c>
      <c r="AP1227" t="s">
        <v>3839</v>
      </c>
      <c r="AT1227" s="2">
        <v>45833</v>
      </c>
      <c r="AU1227" s="2">
        <v>45974</v>
      </c>
      <c r="AV1227" t="s">
        <v>414</v>
      </c>
      <c r="AW1227" s="2">
        <v>45772</v>
      </c>
      <c r="AX1227">
        <v>36707</v>
      </c>
      <c r="AY1227" s="1">
        <v>249772.34</v>
      </c>
      <c r="BA1227" t="s">
        <v>980</v>
      </c>
      <c r="BB1227">
        <v>36707</v>
      </c>
      <c r="BC1227" t="s">
        <v>8071</v>
      </c>
      <c r="BD1227" t="s">
        <v>416</v>
      </c>
      <c r="BE1227" t="s">
        <v>417</v>
      </c>
      <c r="BF1227">
        <v>5561981873283</v>
      </c>
      <c r="BG1227" t="s">
        <v>8072</v>
      </c>
      <c r="BH1227">
        <v>73801040</v>
      </c>
      <c r="BI1227" t="s">
        <v>504</v>
      </c>
      <c r="BJ1227" t="s">
        <v>8073</v>
      </c>
      <c r="BL1227" s="1">
        <v>8353.2800000000007</v>
      </c>
      <c r="BQ1227">
        <v>3619</v>
      </c>
      <c r="BR1227">
        <v>6615</v>
      </c>
      <c r="BS1227" t="s">
        <v>1104</v>
      </c>
      <c r="BT1227" s="2">
        <v>45779</v>
      </c>
      <c r="BU1227">
        <v>849.9</v>
      </c>
      <c r="BW1227" t="s">
        <v>422</v>
      </c>
      <c r="BY1227" t="s">
        <v>8074</v>
      </c>
      <c r="BZ1227" s="2">
        <v>45779</v>
      </c>
      <c r="CA1227" s="2">
        <v>45790</v>
      </c>
      <c r="CC1227" s="2">
        <v>45782</v>
      </c>
      <c r="CD1227" t="s">
        <v>424</v>
      </c>
      <c r="CE1227" t="s">
        <v>8075</v>
      </c>
      <c r="CF1227" s="2">
        <v>45779</v>
      </c>
      <c r="CJ1227" s="2">
        <v>45804</v>
      </c>
      <c r="CL1227" s="2">
        <v>45779</v>
      </c>
      <c r="CM1227" s="2">
        <v>45805</v>
      </c>
      <c r="CN1227" s="2">
        <v>45782</v>
      </c>
      <c r="CO1227" s="2">
        <v>45810</v>
      </c>
      <c r="CP1227" s="2">
        <v>45792</v>
      </c>
      <c r="CR1227" s="2">
        <v>45782</v>
      </c>
      <c r="CS1227" s="2">
        <v>45783</v>
      </c>
      <c r="CU1227" s="2">
        <v>45798</v>
      </c>
      <c r="CV1227" s="2">
        <v>45832</v>
      </c>
      <c r="CW1227" s="2">
        <v>45783</v>
      </c>
      <c r="CY1227" t="s">
        <v>424</v>
      </c>
      <c r="DD1227" s="2">
        <v>45777</v>
      </c>
      <c r="DF1227" s="2">
        <v>45811</v>
      </c>
      <c r="DI1227" s="2">
        <v>45831</v>
      </c>
      <c r="DJ1227" s="2">
        <v>45779</v>
      </c>
      <c r="DK1227" s="2">
        <v>45833</v>
      </c>
      <c r="DL1227" s="2">
        <v>45838</v>
      </c>
      <c r="DM1227" s="2">
        <v>45918</v>
      </c>
      <c r="DO1227" s="2">
        <v>45783</v>
      </c>
      <c r="DY1227">
        <v>3814</v>
      </c>
      <c r="EB1227" t="s">
        <v>7854</v>
      </c>
      <c r="EE1227" s="1">
        <v>2029.94</v>
      </c>
      <c r="EG1227" t="s">
        <v>735</v>
      </c>
      <c r="EK1227" t="s">
        <v>1591</v>
      </c>
    </row>
    <row r="1228" spans="1:141" hidden="1" x14ac:dyDescent="0.35">
      <c r="A1228">
        <v>4407</v>
      </c>
      <c r="B1228" t="s">
        <v>404</v>
      </c>
      <c r="C1228">
        <v>5430</v>
      </c>
      <c r="D1228" t="s">
        <v>7812</v>
      </c>
      <c r="E1228" t="s">
        <v>834</v>
      </c>
      <c r="F1228" t="s">
        <v>451</v>
      </c>
      <c r="G1228">
        <v>104</v>
      </c>
      <c r="H1228" t="s">
        <v>408</v>
      </c>
      <c r="I1228" t="s">
        <v>8076</v>
      </c>
      <c r="J1228" t="s">
        <v>8077</v>
      </c>
      <c r="K1228" t="s">
        <v>14</v>
      </c>
      <c r="L1228" t="s">
        <v>50</v>
      </c>
      <c r="M1228" t="s">
        <v>411</v>
      </c>
      <c r="N1228" t="s">
        <v>411</v>
      </c>
      <c r="O1228" t="s">
        <v>411</v>
      </c>
      <c r="P1228" t="s">
        <v>411</v>
      </c>
      <c r="Q1228" t="s">
        <v>411</v>
      </c>
      <c r="R1228" t="s">
        <v>411</v>
      </c>
      <c r="S1228" t="s">
        <v>411</v>
      </c>
      <c r="T1228" s="1">
        <v>151887.32</v>
      </c>
      <c r="U1228">
        <v>0</v>
      </c>
      <c r="V1228">
        <v>0</v>
      </c>
      <c r="W1228">
        <v>0</v>
      </c>
      <c r="X1228">
        <v>0</v>
      </c>
      <c r="Y1228">
        <v>0</v>
      </c>
      <c r="Z1228">
        <v>0</v>
      </c>
      <c r="AA1228">
        <v>0</v>
      </c>
      <c r="AB1228">
        <v>0</v>
      </c>
      <c r="AE1228" t="s">
        <v>412</v>
      </c>
      <c r="AG1228" s="2">
        <v>45811</v>
      </c>
      <c r="AH1228" s="1">
        <v>3042.04</v>
      </c>
      <c r="AI1228" s="2">
        <v>45785</v>
      </c>
      <c r="AJ1228" s="7">
        <v>2025</v>
      </c>
      <c r="AK1228" s="2">
        <v>45779</v>
      </c>
      <c r="AP1228" t="s">
        <v>3839</v>
      </c>
      <c r="AT1228" s="2">
        <v>46097</v>
      </c>
      <c r="AU1228" s="2">
        <v>46097</v>
      </c>
      <c r="AV1228" t="s">
        <v>414</v>
      </c>
      <c r="AW1228" s="2">
        <v>45772</v>
      </c>
      <c r="AX1228">
        <v>36708</v>
      </c>
      <c r="AY1228" s="1">
        <v>229301.46</v>
      </c>
      <c r="BA1228" t="s">
        <v>7815</v>
      </c>
      <c r="BB1228">
        <v>36708</v>
      </c>
      <c r="BC1228" t="s">
        <v>8078</v>
      </c>
      <c r="BD1228" t="s">
        <v>416</v>
      </c>
      <c r="BE1228" t="s">
        <v>417</v>
      </c>
      <c r="BF1228">
        <v>5561996901446</v>
      </c>
      <c r="BG1228" t="s">
        <v>8079</v>
      </c>
      <c r="BH1228">
        <v>73803320</v>
      </c>
      <c r="BI1228" t="s">
        <v>2741</v>
      </c>
      <c r="BJ1228" t="s">
        <v>8080</v>
      </c>
      <c r="BL1228" s="1">
        <v>2630</v>
      </c>
      <c r="BQ1228">
        <v>4362</v>
      </c>
      <c r="BR1228">
        <v>6617</v>
      </c>
      <c r="BS1228" t="s">
        <v>449</v>
      </c>
      <c r="BT1228" s="2">
        <v>45783</v>
      </c>
      <c r="BU1228">
        <v>889.9</v>
      </c>
      <c r="BW1228" t="s">
        <v>422</v>
      </c>
      <c r="BY1228" t="s">
        <v>8081</v>
      </c>
      <c r="BZ1228" s="2">
        <v>45783</v>
      </c>
      <c r="CA1228" s="2">
        <v>45790</v>
      </c>
      <c r="CC1228" s="2">
        <v>45782</v>
      </c>
      <c r="CD1228" t="s">
        <v>424</v>
      </c>
      <c r="CE1228" t="s">
        <v>8082</v>
      </c>
      <c r="CF1228" s="2">
        <v>45783</v>
      </c>
      <c r="CJ1228" s="2">
        <v>45804</v>
      </c>
      <c r="CL1228" s="2">
        <v>45783</v>
      </c>
      <c r="CM1228" s="2">
        <v>45805</v>
      </c>
      <c r="CN1228" s="2">
        <v>45782</v>
      </c>
      <c r="CO1228" s="2">
        <v>45810</v>
      </c>
      <c r="CP1228" s="2">
        <v>45792</v>
      </c>
      <c r="CR1228" s="2">
        <v>45783</v>
      </c>
      <c r="CS1228" s="2">
        <v>45783</v>
      </c>
      <c r="CU1228" s="2">
        <v>45798</v>
      </c>
      <c r="CV1228" s="2">
        <v>45838</v>
      </c>
      <c r="CW1228" s="2">
        <v>45783</v>
      </c>
      <c r="CY1228" t="s">
        <v>424</v>
      </c>
      <c r="DD1228" s="2">
        <v>45785</v>
      </c>
      <c r="DF1228" s="2">
        <v>45811</v>
      </c>
      <c r="DI1228" s="2">
        <v>45812</v>
      </c>
      <c r="DJ1228" s="2">
        <v>45779</v>
      </c>
      <c r="DK1228" s="2">
        <v>45839</v>
      </c>
      <c r="DL1228" s="2">
        <v>46057</v>
      </c>
      <c r="DM1228" s="2">
        <v>46081</v>
      </c>
      <c r="DN1228" s="2">
        <v>46084</v>
      </c>
      <c r="DO1228" s="2">
        <v>45783</v>
      </c>
      <c r="DP1228" s="2">
        <v>46084</v>
      </c>
      <c r="DY1228">
        <v>315</v>
      </c>
      <c r="EB1228" t="s">
        <v>7854</v>
      </c>
      <c r="EE1228" s="1">
        <v>2136.39</v>
      </c>
      <c r="EG1228" t="s">
        <v>1640</v>
      </c>
      <c r="EK1228" t="s">
        <v>1591</v>
      </c>
    </row>
    <row r="1229" spans="1:141" hidden="1" x14ac:dyDescent="0.35">
      <c r="A1229">
        <v>4408</v>
      </c>
      <c r="B1229" t="s">
        <v>404</v>
      </c>
      <c r="C1229">
        <v>5425</v>
      </c>
      <c r="D1229" t="s">
        <v>7812</v>
      </c>
      <c r="E1229" t="s">
        <v>834</v>
      </c>
      <c r="F1229" t="s">
        <v>473</v>
      </c>
      <c r="G1229">
        <v>202</v>
      </c>
      <c r="H1229" t="s">
        <v>408</v>
      </c>
      <c r="I1229" t="s">
        <v>8083</v>
      </c>
      <c r="J1229" t="s">
        <v>8084</v>
      </c>
      <c r="K1229" t="s">
        <v>12</v>
      </c>
      <c r="L1229" t="s">
        <v>29</v>
      </c>
      <c r="M1229" t="s">
        <v>411</v>
      </c>
      <c r="N1229" t="s">
        <v>411</v>
      </c>
      <c r="O1229" t="s">
        <v>411</v>
      </c>
      <c r="P1229" t="s">
        <v>411</v>
      </c>
      <c r="Q1229" t="s">
        <v>411</v>
      </c>
      <c r="R1229" t="s">
        <v>411</v>
      </c>
      <c r="S1229" t="s">
        <v>411</v>
      </c>
      <c r="T1229" s="1">
        <v>162916.44</v>
      </c>
      <c r="U1229">
        <v>697.17</v>
      </c>
      <c r="V1229">
        <v>0</v>
      </c>
      <c r="W1229" s="1">
        <v>141707.44</v>
      </c>
      <c r="X1229" s="1">
        <v>6611</v>
      </c>
      <c r="Y1229">
        <v>0</v>
      </c>
      <c r="Z1229" s="1">
        <v>148318.44</v>
      </c>
      <c r="AA1229">
        <v>0</v>
      </c>
      <c r="AB1229">
        <v>0</v>
      </c>
      <c r="AD1229">
        <v>8787723239120</v>
      </c>
      <c r="AE1229" t="s">
        <v>412</v>
      </c>
      <c r="AG1229" s="2">
        <v>45804</v>
      </c>
      <c r="AH1229" s="1">
        <v>3042.04</v>
      </c>
      <c r="AI1229" s="2">
        <v>45786</v>
      </c>
      <c r="AJ1229" s="7">
        <v>2025</v>
      </c>
      <c r="AK1229" s="2">
        <v>45782</v>
      </c>
      <c r="AP1229" t="s">
        <v>413</v>
      </c>
      <c r="AT1229" s="2">
        <v>46097</v>
      </c>
      <c r="AU1229" s="2">
        <v>46097</v>
      </c>
      <c r="AV1229" t="s">
        <v>414</v>
      </c>
      <c r="AW1229" s="2">
        <v>45771</v>
      </c>
      <c r="AX1229">
        <v>36729</v>
      </c>
      <c r="AY1229" s="1">
        <v>224800.43</v>
      </c>
      <c r="BA1229" t="s">
        <v>7815</v>
      </c>
      <c r="BB1229">
        <v>36729</v>
      </c>
      <c r="BD1229" t="s">
        <v>416</v>
      </c>
      <c r="BE1229" t="s">
        <v>417</v>
      </c>
      <c r="BF1229">
        <v>5561996482040</v>
      </c>
      <c r="BG1229" t="s">
        <v>8085</v>
      </c>
      <c r="BH1229">
        <v>73802445</v>
      </c>
      <c r="BI1229" t="s">
        <v>8086</v>
      </c>
      <c r="BJ1229" t="s">
        <v>8087</v>
      </c>
      <c r="BL1229" s="1">
        <v>2356.1999999999998</v>
      </c>
      <c r="BQ1229">
        <v>4236</v>
      </c>
      <c r="BR1229">
        <v>6619</v>
      </c>
      <c r="BS1229" t="s">
        <v>995</v>
      </c>
      <c r="BT1229" s="2">
        <v>45771</v>
      </c>
      <c r="BU1229">
        <v>899.61</v>
      </c>
      <c r="BW1229" t="s">
        <v>422</v>
      </c>
      <c r="BY1229" t="s">
        <v>8088</v>
      </c>
      <c r="BZ1229" s="2">
        <v>45771</v>
      </c>
      <c r="CA1229" s="2">
        <v>45786</v>
      </c>
      <c r="CC1229" s="2">
        <v>45783</v>
      </c>
      <c r="CD1229" t="s">
        <v>424</v>
      </c>
      <c r="CE1229">
        <v>444</v>
      </c>
      <c r="CF1229" s="2">
        <v>45771</v>
      </c>
      <c r="CJ1229" s="2">
        <v>45797</v>
      </c>
      <c r="CL1229" s="2">
        <v>45771</v>
      </c>
      <c r="CM1229" s="2">
        <v>45797</v>
      </c>
      <c r="CN1229" s="2">
        <v>45783</v>
      </c>
      <c r="CO1229" s="2">
        <v>45810</v>
      </c>
      <c r="CP1229" s="2">
        <v>45786</v>
      </c>
      <c r="CR1229" s="2">
        <v>45785</v>
      </c>
      <c r="CS1229" s="2">
        <v>45785</v>
      </c>
      <c r="CU1229" s="2">
        <v>45790</v>
      </c>
      <c r="CV1229" s="2">
        <v>45838</v>
      </c>
      <c r="CW1229" s="2">
        <v>45785</v>
      </c>
      <c r="CY1229" t="s">
        <v>424</v>
      </c>
      <c r="DD1229" s="2">
        <v>45789</v>
      </c>
      <c r="DF1229" s="2">
        <v>45804</v>
      </c>
      <c r="DI1229" s="2">
        <v>45805</v>
      </c>
      <c r="DJ1229" s="2">
        <v>45782</v>
      </c>
      <c r="DK1229" s="2">
        <v>45839</v>
      </c>
      <c r="DL1229" s="2">
        <v>46069</v>
      </c>
      <c r="DM1229" s="2">
        <v>46081</v>
      </c>
      <c r="DN1229" s="2">
        <v>46084</v>
      </c>
      <c r="DO1229" s="2">
        <v>45785</v>
      </c>
      <c r="DP1229" s="2">
        <v>46084</v>
      </c>
      <c r="DY1229">
        <v>252</v>
      </c>
      <c r="EE1229" s="1">
        <v>2078.81</v>
      </c>
      <c r="EG1229" t="s">
        <v>1640</v>
      </c>
      <c r="EJ1229" t="s">
        <v>7085</v>
      </c>
      <c r="EK1229" t="s">
        <v>1591</v>
      </c>
    </row>
    <row r="1230" spans="1:141" hidden="1" x14ac:dyDescent="0.35">
      <c r="A1230">
        <v>4409</v>
      </c>
      <c r="B1230" t="s">
        <v>1352</v>
      </c>
      <c r="C1230">
        <v>5428</v>
      </c>
      <c r="D1230" t="s">
        <v>7812</v>
      </c>
      <c r="E1230" t="s">
        <v>834</v>
      </c>
      <c r="F1230" t="s">
        <v>492</v>
      </c>
      <c r="G1230">
        <v>304</v>
      </c>
      <c r="H1230" t="s">
        <v>408</v>
      </c>
      <c r="I1230" t="s">
        <v>8089</v>
      </c>
      <c r="J1230" t="s">
        <v>8090</v>
      </c>
      <c r="K1230" t="s">
        <v>22</v>
      </c>
      <c r="L1230" t="s">
        <v>148</v>
      </c>
      <c r="M1230" t="s">
        <v>411</v>
      </c>
      <c r="N1230" t="s">
        <v>411</v>
      </c>
      <c r="O1230" t="s">
        <v>411</v>
      </c>
      <c r="P1230" t="s">
        <v>411</v>
      </c>
      <c r="Q1230" t="s">
        <v>411</v>
      </c>
      <c r="R1230" t="s">
        <v>411</v>
      </c>
      <c r="S1230" t="s">
        <v>411</v>
      </c>
      <c r="T1230" s="1">
        <v>150596.87</v>
      </c>
      <c r="U1230">
        <v>0</v>
      </c>
      <c r="V1230">
        <v>0</v>
      </c>
      <c r="W1230">
        <v>0</v>
      </c>
      <c r="X1230">
        <v>0</v>
      </c>
      <c r="Y1230">
        <v>0</v>
      </c>
      <c r="Z1230">
        <v>0</v>
      </c>
      <c r="AA1230">
        <v>0</v>
      </c>
      <c r="AB1230">
        <v>0</v>
      </c>
      <c r="AE1230" t="s">
        <v>412</v>
      </c>
      <c r="AG1230" s="2">
        <v>45825</v>
      </c>
      <c r="AH1230" s="1">
        <v>3042.04</v>
      </c>
      <c r="AI1230" s="2">
        <v>45793</v>
      </c>
      <c r="AJ1230" s="7">
        <v>2025</v>
      </c>
      <c r="AK1230" s="2">
        <v>45783</v>
      </c>
      <c r="AP1230" t="s">
        <v>3839</v>
      </c>
      <c r="AT1230" s="2">
        <v>45834</v>
      </c>
      <c r="AU1230" s="2">
        <v>46093</v>
      </c>
      <c r="AV1230" t="s">
        <v>414</v>
      </c>
      <c r="AW1230" s="2">
        <v>45772</v>
      </c>
      <c r="AX1230">
        <v>36745</v>
      </c>
      <c r="AY1230" s="1">
        <v>228952.39</v>
      </c>
      <c r="BA1230" t="s">
        <v>7815</v>
      </c>
      <c r="BB1230">
        <v>36745</v>
      </c>
      <c r="BC1230" t="s">
        <v>8091</v>
      </c>
      <c r="BD1230" t="s">
        <v>416</v>
      </c>
      <c r="BE1230" t="s">
        <v>417</v>
      </c>
      <c r="BF1230">
        <v>5561999538195</v>
      </c>
      <c r="BG1230" t="s">
        <v>1138</v>
      </c>
      <c r="BH1230">
        <v>73813640</v>
      </c>
      <c r="BI1230" t="s">
        <v>7465</v>
      </c>
      <c r="BJ1230" t="s">
        <v>8092</v>
      </c>
      <c r="BL1230" s="1">
        <v>2100</v>
      </c>
      <c r="BQ1230">
        <v>4274</v>
      </c>
      <c r="BR1230">
        <v>6620</v>
      </c>
      <c r="BS1230" t="s">
        <v>506</v>
      </c>
      <c r="BT1230" s="2">
        <v>45792</v>
      </c>
      <c r="BU1230">
        <v>892.36</v>
      </c>
      <c r="BW1230" t="s">
        <v>422</v>
      </c>
      <c r="BY1230" t="s">
        <v>8093</v>
      </c>
      <c r="BZ1230" s="2">
        <v>45792</v>
      </c>
      <c r="CA1230" s="2">
        <v>45797</v>
      </c>
      <c r="CC1230" s="2">
        <v>45783</v>
      </c>
      <c r="CD1230" t="s">
        <v>424</v>
      </c>
      <c r="CE1230" t="s">
        <v>8094</v>
      </c>
      <c r="CF1230" s="2">
        <v>45792</v>
      </c>
      <c r="CJ1230" s="2">
        <v>45818</v>
      </c>
      <c r="CL1230" s="2">
        <v>45793</v>
      </c>
      <c r="CM1230" s="2">
        <v>45820</v>
      </c>
      <c r="CN1230" s="2">
        <v>45784</v>
      </c>
      <c r="CO1230" s="2">
        <v>45810</v>
      </c>
      <c r="CP1230" s="2">
        <v>45798</v>
      </c>
      <c r="CR1230" s="2">
        <v>45785</v>
      </c>
      <c r="CS1230" s="2">
        <v>45783</v>
      </c>
      <c r="CU1230" s="2">
        <v>45803</v>
      </c>
      <c r="CV1230" s="2">
        <v>45838</v>
      </c>
      <c r="CW1230" s="2">
        <v>45783</v>
      </c>
      <c r="CY1230" t="s">
        <v>424</v>
      </c>
      <c r="DD1230" s="2">
        <v>45786</v>
      </c>
      <c r="DF1230" s="2">
        <v>45825</v>
      </c>
      <c r="DI1230" s="2">
        <v>45833</v>
      </c>
      <c r="DJ1230" s="2">
        <v>45779</v>
      </c>
      <c r="DK1230" s="2">
        <v>45839</v>
      </c>
      <c r="DL1230" s="2">
        <v>46093</v>
      </c>
      <c r="DO1230" s="2">
        <v>45783</v>
      </c>
      <c r="DY1230">
        <v>361</v>
      </c>
      <c r="EA1230" t="s">
        <v>8095</v>
      </c>
      <c r="EE1230" s="1">
        <v>2406.3000000000002</v>
      </c>
      <c r="EG1230" t="s">
        <v>1640</v>
      </c>
      <c r="EK1230" t="s">
        <v>1591</v>
      </c>
    </row>
    <row r="1231" spans="1:141" hidden="1" x14ac:dyDescent="0.35">
      <c r="A1231">
        <v>4410</v>
      </c>
      <c r="B1231" t="s">
        <v>1352</v>
      </c>
      <c r="C1231">
        <v>5446</v>
      </c>
      <c r="D1231" t="s">
        <v>7812</v>
      </c>
      <c r="E1231" t="s">
        <v>834</v>
      </c>
      <c r="F1231" t="s">
        <v>434</v>
      </c>
      <c r="G1231">
        <v>101</v>
      </c>
      <c r="H1231" t="s">
        <v>408</v>
      </c>
      <c r="I1231" t="s">
        <v>8096</v>
      </c>
      <c r="J1231" t="s">
        <v>8097</v>
      </c>
      <c r="K1231" t="s">
        <v>22</v>
      </c>
      <c r="L1231" t="s">
        <v>21</v>
      </c>
      <c r="M1231" t="s">
        <v>411</v>
      </c>
      <c r="N1231" t="s">
        <v>411</v>
      </c>
      <c r="O1231" t="s">
        <v>411</v>
      </c>
      <c r="P1231" t="s">
        <v>411</v>
      </c>
      <c r="Q1231" t="s">
        <v>411</v>
      </c>
      <c r="R1231" t="s">
        <v>411</v>
      </c>
      <c r="S1231" t="s">
        <v>411</v>
      </c>
      <c r="T1231" s="1">
        <v>155752.15</v>
      </c>
      <c r="U1231">
        <v>683.1</v>
      </c>
      <c r="V1231">
        <v>0</v>
      </c>
      <c r="W1231" s="1">
        <v>124764.82</v>
      </c>
      <c r="X1231">
        <v>0</v>
      </c>
      <c r="Y1231">
        <v>0</v>
      </c>
      <c r="Z1231" s="1">
        <v>124764.82</v>
      </c>
      <c r="AA1231">
        <v>0</v>
      </c>
      <c r="AB1231">
        <v>0</v>
      </c>
      <c r="AD1231">
        <v>8787723343296</v>
      </c>
      <c r="AE1231" t="s">
        <v>412</v>
      </c>
      <c r="AG1231" s="2">
        <v>45839</v>
      </c>
      <c r="AH1231" s="1">
        <v>3069.17</v>
      </c>
      <c r="AI1231" s="2">
        <v>45797</v>
      </c>
      <c r="AJ1231" s="7">
        <v>2025</v>
      </c>
      <c r="AK1231" s="2">
        <v>45784</v>
      </c>
      <c r="AP1231" t="s">
        <v>413</v>
      </c>
      <c r="AT1231" s="2">
        <v>45842</v>
      </c>
      <c r="AU1231" s="2">
        <v>46091</v>
      </c>
      <c r="AV1231" t="s">
        <v>414</v>
      </c>
      <c r="AW1231" s="2">
        <v>45785</v>
      </c>
      <c r="AX1231">
        <v>36824</v>
      </c>
      <c r="AY1231" s="1">
        <v>229719.54</v>
      </c>
      <c r="BA1231" t="s">
        <v>7815</v>
      </c>
      <c r="BB1231">
        <v>36824</v>
      </c>
      <c r="BC1231" t="s">
        <v>8098</v>
      </c>
      <c r="BD1231" t="s">
        <v>416</v>
      </c>
      <c r="BE1231" t="s">
        <v>417</v>
      </c>
      <c r="BF1231">
        <v>5538999381408</v>
      </c>
      <c r="BG1231" t="s">
        <v>8099</v>
      </c>
      <c r="BH1231">
        <v>73808867</v>
      </c>
      <c r="BI1231" t="s">
        <v>746</v>
      </c>
      <c r="BJ1231" t="s">
        <v>8100</v>
      </c>
      <c r="BL1231" s="1">
        <v>2270</v>
      </c>
      <c r="BM1231" s="2">
        <v>45959</v>
      </c>
      <c r="BQ1231">
        <v>4279</v>
      </c>
      <c r="BR1231">
        <v>6622</v>
      </c>
      <c r="BS1231" t="s">
        <v>6347</v>
      </c>
      <c r="BT1231" s="2">
        <v>45785</v>
      </c>
      <c r="BU1231">
        <v>899.61</v>
      </c>
      <c r="BW1231" t="s">
        <v>422</v>
      </c>
      <c r="BY1231" t="s">
        <v>8101</v>
      </c>
      <c r="BZ1231" s="2">
        <v>45785</v>
      </c>
      <c r="CA1231" s="2">
        <v>45799</v>
      </c>
      <c r="CC1231" s="2">
        <v>45785</v>
      </c>
      <c r="CD1231" t="s">
        <v>424</v>
      </c>
      <c r="CE1231">
        <v>481</v>
      </c>
      <c r="CF1231" s="2">
        <v>45785</v>
      </c>
      <c r="CJ1231" s="2">
        <v>45818</v>
      </c>
      <c r="CL1231" s="2">
        <v>45786</v>
      </c>
      <c r="CM1231" s="2">
        <v>45820</v>
      </c>
      <c r="CN1231" s="2">
        <v>45785</v>
      </c>
      <c r="CO1231" s="2">
        <v>45810</v>
      </c>
      <c r="CP1231" s="2">
        <v>45799</v>
      </c>
      <c r="CR1231" s="2">
        <v>45786</v>
      </c>
      <c r="CS1231" s="2">
        <v>45786</v>
      </c>
      <c r="CU1231" s="2">
        <v>45803</v>
      </c>
      <c r="CV1231" s="2">
        <v>45838</v>
      </c>
      <c r="CW1231" s="2">
        <v>45786</v>
      </c>
      <c r="CY1231" t="s">
        <v>424</v>
      </c>
      <c r="CZ1231" s="2">
        <v>45824</v>
      </c>
      <c r="DC1231" s="2">
        <v>45828</v>
      </c>
      <c r="DD1231" s="2">
        <v>45797</v>
      </c>
      <c r="DF1231" s="2">
        <v>45839</v>
      </c>
      <c r="DI1231" s="2">
        <v>45841</v>
      </c>
      <c r="DJ1231" s="2">
        <v>45784</v>
      </c>
      <c r="DK1231" s="2">
        <v>45839</v>
      </c>
      <c r="DL1231" s="2">
        <v>46080</v>
      </c>
      <c r="DO1231" s="2">
        <v>45786</v>
      </c>
      <c r="DY1231">
        <v>368</v>
      </c>
      <c r="EA1231" t="s">
        <v>8102</v>
      </c>
      <c r="EE1231" s="1">
        <v>2117.23</v>
      </c>
      <c r="EG1231" t="s">
        <v>735</v>
      </c>
      <c r="EK1231" t="s">
        <v>1591</v>
      </c>
    </row>
    <row r="1232" spans="1:141" hidden="1" x14ac:dyDescent="0.35">
      <c r="A1232">
        <v>4411</v>
      </c>
      <c r="B1232" t="s">
        <v>1352</v>
      </c>
      <c r="C1232">
        <v>5445</v>
      </c>
      <c r="D1232" t="s">
        <v>833</v>
      </c>
      <c r="E1232" t="s">
        <v>834</v>
      </c>
      <c r="F1232" t="s">
        <v>623</v>
      </c>
      <c r="G1232">
        <v>4</v>
      </c>
      <c r="H1232" t="s">
        <v>474</v>
      </c>
      <c r="I1232" t="s">
        <v>8103</v>
      </c>
      <c r="J1232" t="s">
        <v>8104</v>
      </c>
      <c r="K1232" t="s">
        <v>38</v>
      </c>
      <c r="L1232" t="s">
        <v>134</v>
      </c>
      <c r="M1232" t="s">
        <v>411</v>
      </c>
      <c r="N1232" t="s">
        <v>411</v>
      </c>
      <c r="O1232" t="s">
        <v>411</v>
      </c>
      <c r="P1232" t="s">
        <v>424</v>
      </c>
      <c r="Q1232" t="s">
        <v>424</v>
      </c>
      <c r="R1232" t="s">
        <v>411</v>
      </c>
      <c r="S1232" t="s">
        <v>411</v>
      </c>
      <c r="T1232" s="1">
        <v>157708.5</v>
      </c>
      <c r="U1232">
        <v>720</v>
      </c>
      <c r="V1232">
        <v>0</v>
      </c>
      <c r="W1232" s="1">
        <v>137406.48000000001</v>
      </c>
      <c r="X1232" s="1">
        <v>19949</v>
      </c>
      <c r="Y1232">
        <v>0</v>
      </c>
      <c r="Z1232" s="1">
        <v>157355.48000000001</v>
      </c>
      <c r="AA1232">
        <v>0</v>
      </c>
      <c r="AB1232">
        <v>0</v>
      </c>
      <c r="AD1232">
        <v>8787723334084</v>
      </c>
      <c r="AE1232" t="s">
        <v>412</v>
      </c>
      <c r="AG1232" s="2">
        <v>45796</v>
      </c>
      <c r="AH1232" s="1">
        <v>2995.17</v>
      </c>
      <c r="AI1232" s="2">
        <v>45786</v>
      </c>
      <c r="AJ1232" s="7">
        <v>2025</v>
      </c>
      <c r="AK1232" s="2">
        <v>45784</v>
      </c>
      <c r="AP1232" t="s">
        <v>413</v>
      </c>
      <c r="AT1232" s="2">
        <v>45798</v>
      </c>
      <c r="AU1232" s="2">
        <v>45812</v>
      </c>
      <c r="AV1232" t="s">
        <v>414</v>
      </c>
      <c r="AW1232" s="2">
        <v>45786</v>
      </c>
      <c r="AX1232">
        <v>36791</v>
      </c>
      <c r="AY1232" s="1">
        <v>208729.48</v>
      </c>
      <c r="BA1232" t="s">
        <v>837</v>
      </c>
      <c r="BB1232">
        <v>36791</v>
      </c>
      <c r="BD1232" t="s">
        <v>478</v>
      </c>
      <c r="BE1232" t="s">
        <v>417</v>
      </c>
      <c r="BF1232">
        <v>5561998413401</v>
      </c>
      <c r="BG1232" t="s">
        <v>8105</v>
      </c>
      <c r="BH1232">
        <v>72910001</v>
      </c>
      <c r="BI1232" t="s">
        <v>2869</v>
      </c>
      <c r="BJ1232" t="s">
        <v>8106</v>
      </c>
      <c r="BL1232" s="1">
        <v>2500</v>
      </c>
      <c r="BQ1232">
        <v>3407</v>
      </c>
      <c r="BR1232">
        <v>6621</v>
      </c>
      <c r="BS1232" t="s">
        <v>7785</v>
      </c>
      <c r="BT1232" s="2">
        <v>45779</v>
      </c>
      <c r="BU1232">
        <v>900.81</v>
      </c>
      <c r="BV1232" s="2">
        <v>45789</v>
      </c>
      <c r="BW1232" t="s">
        <v>422</v>
      </c>
      <c r="BX1232" s="2">
        <v>45791</v>
      </c>
      <c r="BY1232" t="s">
        <v>8107</v>
      </c>
      <c r="BZ1232" s="2">
        <v>45779</v>
      </c>
      <c r="CA1232" s="2">
        <v>45786</v>
      </c>
      <c r="CB1232" t="s">
        <v>8108</v>
      </c>
      <c r="CC1232" s="2">
        <v>45782</v>
      </c>
      <c r="CD1232" t="s">
        <v>424</v>
      </c>
      <c r="CE1232">
        <v>39628</v>
      </c>
      <c r="CF1232" s="2">
        <v>45779</v>
      </c>
      <c r="CJ1232" s="2">
        <v>45789</v>
      </c>
      <c r="CL1232" s="2">
        <v>45779</v>
      </c>
      <c r="CM1232" s="2">
        <v>45790</v>
      </c>
      <c r="CN1232" s="2">
        <v>45782</v>
      </c>
      <c r="CO1232" s="2">
        <v>45796</v>
      </c>
      <c r="CP1232" s="2">
        <v>45786</v>
      </c>
      <c r="CR1232" s="2">
        <v>45785</v>
      </c>
      <c r="CS1232" s="2">
        <v>45786</v>
      </c>
      <c r="CU1232" s="2">
        <v>45786</v>
      </c>
      <c r="CV1232" s="2">
        <v>45797</v>
      </c>
      <c r="CW1232" s="2">
        <v>45786</v>
      </c>
      <c r="CX1232" s="2">
        <v>45792</v>
      </c>
      <c r="CY1232" t="s">
        <v>424</v>
      </c>
      <c r="DD1232" s="2">
        <v>45782</v>
      </c>
      <c r="DF1232" s="2">
        <v>45796</v>
      </c>
      <c r="DI1232" s="2">
        <v>45798</v>
      </c>
      <c r="DJ1232" s="2">
        <v>45783</v>
      </c>
      <c r="DK1232" s="2">
        <v>45799</v>
      </c>
      <c r="DL1232" s="2">
        <v>45807</v>
      </c>
      <c r="DM1232" s="2">
        <v>45807</v>
      </c>
      <c r="DO1232" s="2">
        <v>45786</v>
      </c>
      <c r="DY1232">
        <v>39629</v>
      </c>
      <c r="DZ1232" t="s">
        <v>424</v>
      </c>
      <c r="EE1232" s="1">
        <v>4105.57</v>
      </c>
      <c r="EF1232" t="s">
        <v>2634</v>
      </c>
      <c r="EG1232" t="s">
        <v>1640</v>
      </c>
      <c r="EH1232" t="s">
        <v>4337</v>
      </c>
      <c r="EI1232" t="s">
        <v>3282</v>
      </c>
      <c r="EK1232" t="s">
        <v>1591</v>
      </c>
    </row>
    <row r="1233" spans="1:141" hidden="1" x14ac:dyDescent="0.35">
      <c r="A1233">
        <v>4412</v>
      </c>
      <c r="B1233" t="s">
        <v>1352</v>
      </c>
      <c r="C1233">
        <v>5436</v>
      </c>
      <c r="D1233" t="s">
        <v>7812</v>
      </c>
      <c r="E1233" t="s">
        <v>834</v>
      </c>
      <c r="F1233" t="s">
        <v>532</v>
      </c>
      <c r="G1233">
        <v>201</v>
      </c>
      <c r="H1233" t="s">
        <v>408</v>
      </c>
      <c r="I1233" t="s">
        <v>8109</v>
      </c>
      <c r="J1233" t="s">
        <v>8110</v>
      </c>
      <c r="K1233" t="s">
        <v>14</v>
      </c>
      <c r="L1233" t="s">
        <v>152</v>
      </c>
      <c r="M1233" t="s">
        <v>411</v>
      </c>
      <c r="N1233" t="s">
        <v>411</v>
      </c>
      <c r="O1233" t="s">
        <v>411</v>
      </c>
      <c r="P1233" t="s">
        <v>411</v>
      </c>
      <c r="Q1233" t="s">
        <v>411</v>
      </c>
      <c r="R1233" t="s">
        <v>411</v>
      </c>
      <c r="S1233" t="s">
        <v>411</v>
      </c>
      <c r="T1233" s="1">
        <v>150715.45000000001</v>
      </c>
      <c r="U1233">
        <v>0</v>
      </c>
      <c r="V1233">
        <v>0</v>
      </c>
      <c r="W1233">
        <v>0</v>
      </c>
      <c r="X1233">
        <v>0</v>
      </c>
      <c r="Y1233">
        <v>0</v>
      </c>
      <c r="Z1233">
        <v>0</v>
      </c>
      <c r="AA1233">
        <v>0</v>
      </c>
      <c r="AB1233">
        <v>0</v>
      </c>
      <c r="AE1233" t="s">
        <v>412</v>
      </c>
      <c r="AG1233" s="2">
        <v>45813</v>
      </c>
      <c r="AH1233" s="1">
        <v>3042.04</v>
      </c>
      <c r="AI1233" s="2">
        <v>45792</v>
      </c>
      <c r="AJ1233" s="7">
        <v>2025</v>
      </c>
      <c r="AK1233" s="2">
        <v>45784</v>
      </c>
      <c r="AP1233" t="s">
        <v>3839</v>
      </c>
      <c r="AT1233" s="2">
        <v>45834</v>
      </c>
      <c r="AU1233" s="2">
        <v>45839</v>
      </c>
      <c r="AV1233" t="s">
        <v>414</v>
      </c>
      <c r="AW1233" s="2">
        <v>45785</v>
      </c>
      <c r="AX1233">
        <v>36832</v>
      </c>
      <c r="AY1233" s="1">
        <v>229800.25</v>
      </c>
      <c r="BA1233" t="s">
        <v>7815</v>
      </c>
      <c r="BB1233">
        <v>36832</v>
      </c>
      <c r="BC1233" t="s">
        <v>8111</v>
      </c>
      <c r="BD1233" t="s">
        <v>416</v>
      </c>
      <c r="BE1233" t="s">
        <v>417</v>
      </c>
      <c r="BF1233">
        <v>5561998681704</v>
      </c>
      <c r="BG1233" t="s">
        <v>8112</v>
      </c>
      <c r="BH1233">
        <v>73808350</v>
      </c>
      <c r="BI1233" t="s">
        <v>438</v>
      </c>
      <c r="BJ1233" t="s">
        <v>8113</v>
      </c>
      <c r="BL1233" s="1">
        <v>1900</v>
      </c>
      <c r="BQ1233">
        <v>4347</v>
      </c>
      <c r="BR1233">
        <v>6625</v>
      </c>
      <c r="BS1233" t="s">
        <v>668</v>
      </c>
      <c r="BT1233" s="2">
        <v>45789</v>
      </c>
      <c r="BU1233">
        <v>889.9</v>
      </c>
      <c r="BW1233" t="s">
        <v>422</v>
      </c>
      <c r="BY1233" t="s">
        <v>8114</v>
      </c>
      <c r="BZ1233" s="2">
        <v>45790</v>
      </c>
      <c r="CA1233" s="2">
        <v>45797</v>
      </c>
      <c r="CC1233" s="2">
        <v>45785</v>
      </c>
      <c r="CD1233" t="s">
        <v>424</v>
      </c>
      <c r="CE1233" t="s">
        <v>8115</v>
      </c>
      <c r="CF1233" s="2">
        <v>45790</v>
      </c>
      <c r="CJ1233" s="2">
        <v>45804</v>
      </c>
      <c r="CL1233" s="2">
        <v>45790</v>
      </c>
      <c r="CM1233" s="2">
        <v>45805</v>
      </c>
      <c r="CN1233" s="2">
        <v>45785</v>
      </c>
      <c r="CO1233" s="2">
        <v>45810</v>
      </c>
      <c r="CP1233" s="2">
        <v>45797</v>
      </c>
      <c r="CR1233" s="2">
        <v>45786</v>
      </c>
      <c r="CS1233" s="2">
        <v>45786</v>
      </c>
      <c r="CU1233" s="2">
        <v>45800</v>
      </c>
      <c r="CV1233" s="2">
        <v>45838</v>
      </c>
      <c r="CW1233" s="2">
        <v>45786</v>
      </c>
      <c r="CY1233" t="s">
        <v>424</v>
      </c>
      <c r="DD1233" s="2">
        <v>45785</v>
      </c>
      <c r="DF1233" s="2">
        <v>45813</v>
      </c>
      <c r="DI1233" s="2">
        <v>45817</v>
      </c>
      <c r="DJ1233" s="2">
        <v>45784</v>
      </c>
      <c r="DK1233" s="2">
        <v>45839</v>
      </c>
      <c r="DY1233">
        <v>348</v>
      </c>
      <c r="EB1233" t="s">
        <v>8116</v>
      </c>
      <c r="EE1233" s="1">
        <v>2529.15</v>
      </c>
      <c r="EG1233" t="s">
        <v>735</v>
      </c>
      <c r="EK1233" t="s">
        <v>1591</v>
      </c>
    </row>
    <row r="1234" spans="1:141" hidden="1" x14ac:dyDescent="0.35">
      <c r="A1234">
        <v>4413</v>
      </c>
      <c r="B1234" t="s">
        <v>1352</v>
      </c>
      <c r="C1234">
        <v>5433</v>
      </c>
      <c r="D1234" t="s">
        <v>7812</v>
      </c>
      <c r="E1234" t="s">
        <v>834</v>
      </c>
      <c r="F1234" t="s">
        <v>532</v>
      </c>
      <c r="G1234">
        <v>302</v>
      </c>
      <c r="H1234" t="s">
        <v>408</v>
      </c>
      <c r="I1234" t="s">
        <v>8117</v>
      </c>
      <c r="J1234" t="s">
        <v>8118</v>
      </c>
      <c r="K1234" t="s">
        <v>22</v>
      </c>
      <c r="L1234" t="s">
        <v>54</v>
      </c>
      <c r="M1234" t="s">
        <v>411</v>
      </c>
      <c r="N1234" t="s">
        <v>411</v>
      </c>
      <c r="O1234" t="s">
        <v>411</v>
      </c>
      <c r="P1234" t="s">
        <v>411</v>
      </c>
      <c r="Q1234" t="s">
        <v>411</v>
      </c>
      <c r="R1234" t="s">
        <v>411</v>
      </c>
      <c r="S1234" t="s">
        <v>411</v>
      </c>
      <c r="T1234" s="1">
        <v>155313.68</v>
      </c>
      <c r="U1234">
        <v>693.1</v>
      </c>
      <c r="V1234">
        <v>0</v>
      </c>
      <c r="W1234" s="1">
        <v>132229.68</v>
      </c>
      <c r="X1234" s="1">
        <v>23084</v>
      </c>
      <c r="Y1234">
        <v>0</v>
      </c>
      <c r="Z1234" s="1">
        <v>155313.68</v>
      </c>
      <c r="AA1234">
        <v>0</v>
      </c>
      <c r="AB1234">
        <v>0</v>
      </c>
      <c r="AD1234">
        <v>8787723267735</v>
      </c>
      <c r="AE1234" t="s">
        <v>412</v>
      </c>
      <c r="AG1234" s="2">
        <v>45813</v>
      </c>
      <c r="AH1234" s="1">
        <v>3042.04</v>
      </c>
      <c r="AI1234" s="2">
        <v>45793</v>
      </c>
      <c r="AJ1234" s="7">
        <v>2025</v>
      </c>
      <c r="AK1234" s="2">
        <v>45784</v>
      </c>
      <c r="AP1234" t="s">
        <v>413</v>
      </c>
      <c r="AT1234" s="2">
        <v>45834</v>
      </c>
      <c r="AU1234" s="2">
        <v>45839</v>
      </c>
      <c r="AV1234" t="s">
        <v>414</v>
      </c>
      <c r="AW1234" s="2">
        <v>45785</v>
      </c>
      <c r="AX1234">
        <v>36831</v>
      </c>
      <c r="AY1234" s="1">
        <v>224800.09</v>
      </c>
      <c r="BA1234" t="s">
        <v>7815</v>
      </c>
      <c r="BB1234">
        <v>36831</v>
      </c>
      <c r="BC1234" t="s">
        <v>8119</v>
      </c>
      <c r="BD1234" t="s">
        <v>416</v>
      </c>
      <c r="BE1234" t="s">
        <v>417</v>
      </c>
      <c r="BF1234">
        <v>5561996622032</v>
      </c>
      <c r="BG1234" t="s">
        <v>8120</v>
      </c>
      <c r="BH1234">
        <v>73808305</v>
      </c>
      <c r="BI1234" t="s">
        <v>438</v>
      </c>
      <c r="BJ1234" t="s">
        <v>8121</v>
      </c>
      <c r="BL1234" s="1">
        <v>2310.33</v>
      </c>
      <c r="BQ1234">
        <v>4352</v>
      </c>
      <c r="BR1234">
        <v>6624</v>
      </c>
      <c r="BS1234" t="s">
        <v>449</v>
      </c>
      <c r="BT1234" s="2">
        <v>45792</v>
      </c>
      <c r="BU1234">
        <v>899.77</v>
      </c>
      <c r="BW1234" t="s">
        <v>422</v>
      </c>
      <c r="BY1234" t="s">
        <v>8088</v>
      </c>
      <c r="BZ1234" s="2">
        <v>45792</v>
      </c>
      <c r="CA1234" s="2">
        <v>45797</v>
      </c>
      <c r="CC1234" s="2">
        <v>45783</v>
      </c>
      <c r="CD1234" t="s">
        <v>424</v>
      </c>
      <c r="CE1234">
        <v>448</v>
      </c>
      <c r="CF1234" s="2">
        <v>45792</v>
      </c>
      <c r="CJ1234" s="2">
        <v>45805</v>
      </c>
      <c r="CL1234" s="2">
        <v>45792</v>
      </c>
      <c r="CM1234" s="2">
        <v>45805</v>
      </c>
      <c r="CN1234" s="2">
        <v>45783</v>
      </c>
      <c r="CO1234" s="2">
        <v>45810</v>
      </c>
      <c r="CP1234" s="2">
        <v>45797</v>
      </c>
      <c r="CR1234" s="2">
        <v>45785</v>
      </c>
      <c r="CS1234" s="2">
        <v>45786</v>
      </c>
      <c r="CU1234" s="2">
        <v>45800</v>
      </c>
      <c r="CV1234" s="2">
        <v>45838</v>
      </c>
      <c r="CW1234" s="2">
        <v>45786</v>
      </c>
      <c r="CY1234" t="s">
        <v>424</v>
      </c>
      <c r="DD1234" s="2">
        <v>45796</v>
      </c>
      <c r="DF1234" s="2">
        <v>45813</v>
      </c>
      <c r="DI1234" s="2">
        <v>45817</v>
      </c>
      <c r="DJ1234" s="2">
        <v>45784</v>
      </c>
      <c r="DK1234" s="2">
        <v>45839</v>
      </c>
      <c r="DO1234" s="2">
        <v>45786</v>
      </c>
      <c r="DY1234">
        <v>346</v>
      </c>
      <c r="EE1234" s="1">
        <v>2220.73</v>
      </c>
      <c r="EG1234" t="s">
        <v>1640</v>
      </c>
      <c r="EK1234" t="s">
        <v>1591</v>
      </c>
    </row>
    <row r="1235" spans="1:141" hidden="1" x14ac:dyDescent="0.35">
      <c r="A1235">
        <v>4414</v>
      </c>
      <c r="B1235" t="s">
        <v>404</v>
      </c>
      <c r="C1235">
        <v>5448</v>
      </c>
      <c r="D1235" t="s">
        <v>4816</v>
      </c>
      <c r="E1235" t="s">
        <v>834</v>
      </c>
      <c r="F1235" t="s">
        <v>532</v>
      </c>
      <c r="G1235">
        <v>103</v>
      </c>
      <c r="H1235" t="s">
        <v>474</v>
      </c>
      <c r="I1235" t="s">
        <v>8122</v>
      </c>
      <c r="J1235" t="s">
        <v>8123</v>
      </c>
      <c r="K1235" t="s">
        <v>19</v>
      </c>
      <c r="L1235" t="s">
        <v>59</v>
      </c>
      <c r="M1235" t="s">
        <v>411</v>
      </c>
      <c r="N1235" t="s">
        <v>411</v>
      </c>
      <c r="O1235" t="s">
        <v>411</v>
      </c>
      <c r="P1235" t="s">
        <v>424</v>
      </c>
      <c r="Q1235" t="s">
        <v>424</v>
      </c>
      <c r="R1235" t="s">
        <v>411</v>
      </c>
      <c r="S1235" t="s">
        <v>411</v>
      </c>
      <c r="T1235" s="1">
        <v>141592.53</v>
      </c>
      <c r="U1235">
        <v>587.72</v>
      </c>
      <c r="V1235">
        <v>0</v>
      </c>
      <c r="W1235" s="1">
        <v>111548.01</v>
      </c>
      <c r="X1235" s="1">
        <v>22676</v>
      </c>
      <c r="Y1235">
        <v>0</v>
      </c>
      <c r="Z1235" s="1">
        <v>134224.01</v>
      </c>
      <c r="AA1235">
        <v>0</v>
      </c>
      <c r="AB1235">
        <v>0</v>
      </c>
      <c r="AE1235" t="s">
        <v>412</v>
      </c>
      <c r="AF1235" s="3">
        <v>109257</v>
      </c>
      <c r="AG1235" s="2">
        <v>45819</v>
      </c>
      <c r="AH1235" s="1">
        <v>2995.17</v>
      </c>
      <c r="AI1235" s="2">
        <v>45796</v>
      </c>
      <c r="AJ1235" s="7">
        <v>2025</v>
      </c>
      <c r="AK1235" s="2">
        <v>45785</v>
      </c>
      <c r="AP1235" t="s">
        <v>413</v>
      </c>
      <c r="AT1235" s="2">
        <v>46048</v>
      </c>
      <c r="AU1235" s="2">
        <v>46048</v>
      </c>
      <c r="AV1235" t="s">
        <v>414</v>
      </c>
      <c r="AW1235" s="2">
        <v>45786</v>
      </c>
      <c r="AX1235">
        <v>36842</v>
      </c>
      <c r="AY1235" s="1">
        <v>195304.78</v>
      </c>
      <c r="BA1235" t="s">
        <v>4819</v>
      </c>
      <c r="BB1235">
        <v>36842</v>
      </c>
      <c r="BD1235" t="s">
        <v>738</v>
      </c>
      <c r="BE1235" t="s">
        <v>513</v>
      </c>
      <c r="BF1235">
        <v>5561998005434</v>
      </c>
      <c r="BG1235" t="s">
        <v>8124</v>
      </c>
      <c r="BH1235">
        <v>72316215</v>
      </c>
      <c r="BI1235" t="s">
        <v>5501</v>
      </c>
      <c r="BJ1235" t="s">
        <v>8125</v>
      </c>
      <c r="BL1235" s="1">
        <v>2350.89</v>
      </c>
      <c r="BQ1235">
        <v>3992</v>
      </c>
      <c r="BR1235">
        <v>6626</v>
      </c>
      <c r="BS1235" t="s">
        <v>440</v>
      </c>
      <c r="BT1235" s="2">
        <v>45782</v>
      </c>
      <c r="BU1235">
        <v>891.23</v>
      </c>
      <c r="BV1235" s="2">
        <v>45799</v>
      </c>
      <c r="BX1235" s="2">
        <v>45803</v>
      </c>
      <c r="BY1235" t="s">
        <v>8126</v>
      </c>
      <c r="BZ1235" s="2">
        <v>45782</v>
      </c>
      <c r="CA1235" s="2">
        <v>45796</v>
      </c>
      <c r="CB1235" t="s">
        <v>8127</v>
      </c>
      <c r="CC1235" s="2">
        <v>45785</v>
      </c>
      <c r="CE1235">
        <v>39088</v>
      </c>
      <c r="CF1235" s="2">
        <v>45782</v>
      </c>
      <c r="CJ1235" s="2">
        <v>45799</v>
      </c>
      <c r="CL1235" s="2">
        <v>45785</v>
      </c>
      <c r="CM1235" s="2">
        <v>45803</v>
      </c>
      <c r="CN1235" s="2">
        <v>45786</v>
      </c>
      <c r="CO1235" s="2">
        <v>45809</v>
      </c>
      <c r="CP1235" s="2">
        <v>45797</v>
      </c>
      <c r="CR1235" s="2">
        <v>45791</v>
      </c>
      <c r="CS1235" s="2">
        <v>45789</v>
      </c>
      <c r="CU1235" s="2">
        <v>45797</v>
      </c>
      <c r="CV1235" s="2">
        <v>45826</v>
      </c>
      <c r="CW1235" s="2">
        <v>45789</v>
      </c>
      <c r="CX1235" s="2">
        <v>45819</v>
      </c>
      <c r="CY1235" t="s">
        <v>424</v>
      </c>
      <c r="DD1235" s="2">
        <v>45785</v>
      </c>
      <c r="DE1235" s="2">
        <v>45793</v>
      </c>
      <c r="DF1235" s="2">
        <v>46184</v>
      </c>
      <c r="DI1235" s="2">
        <v>45823</v>
      </c>
      <c r="DJ1235" s="2">
        <v>45785</v>
      </c>
      <c r="DK1235" s="2">
        <v>45828</v>
      </c>
      <c r="DL1235" s="2">
        <v>45891</v>
      </c>
      <c r="DM1235" s="2">
        <v>45901</v>
      </c>
      <c r="DN1235" s="2">
        <v>46030</v>
      </c>
      <c r="DO1235" s="2">
        <v>45789</v>
      </c>
      <c r="DP1235" s="2">
        <v>46030</v>
      </c>
      <c r="DY1235">
        <v>39102</v>
      </c>
      <c r="EA1235" t="s">
        <v>8128</v>
      </c>
      <c r="EE1235" s="1">
        <v>3805.57</v>
      </c>
      <c r="EF1235" t="s">
        <v>2634</v>
      </c>
      <c r="EG1235" t="s">
        <v>1640</v>
      </c>
      <c r="EH1235" t="s">
        <v>3373</v>
      </c>
      <c r="EI1235" t="s">
        <v>8129</v>
      </c>
      <c r="EJ1235" t="s">
        <v>8130</v>
      </c>
      <c r="EK1235" t="s">
        <v>1591</v>
      </c>
    </row>
    <row r="1236" spans="1:141" hidden="1" x14ac:dyDescent="0.35">
      <c r="A1236">
        <v>4415</v>
      </c>
      <c r="B1236" t="s">
        <v>404</v>
      </c>
      <c r="C1236">
        <v>5438</v>
      </c>
      <c r="D1236" t="s">
        <v>7812</v>
      </c>
      <c r="E1236" t="s">
        <v>834</v>
      </c>
      <c r="F1236" t="s">
        <v>532</v>
      </c>
      <c r="G1236">
        <v>102</v>
      </c>
      <c r="H1236" t="s">
        <v>408</v>
      </c>
      <c r="I1236" t="s">
        <v>8131</v>
      </c>
      <c r="J1236" t="s">
        <v>8132</v>
      </c>
      <c r="K1236" t="s">
        <v>22</v>
      </c>
      <c r="L1236" t="s">
        <v>148</v>
      </c>
      <c r="M1236" t="s">
        <v>411</v>
      </c>
      <c r="N1236" t="s">
        <v>411</v>
      </c>
      <c r="O1236" t="s">
        <v>411</v>
      </c>
      <c r="P1236" t="s">
        <v>411</v>
      </c>
      <c r="Q1236" t="s">
        <v>411</v>
      </c>
      <c r="R1236" t="s">
        <v>411</v>
      </c>
      <c r="S1236" t="s">
        <v>411</v>
      </c>
      <c r="T1236" s="1">
        <v>148266.15</v>
      </c>
      <c r="U1236">
        <v>0</v>
      </c>
      <c r="V1236">
        <v>0</v>
      </c>
      <c r="W1236">
        <v>0</v>
      </c>
      <c r="X1236">
        <v>0</v>
      </c>
      <c r="Y1236">
        <v>0</v>
      </c>
      <c r="Z1236">
        <v>0</v>
      </c>
      <c r="AA1236">
        <v>0</v>
      </c>
      <c r="AB1236">
        <v>0</v>
      </c>
      <c r="AE1236" t="s">
        <v>412</v>
      </c>
      <c r="AG1236" s="2">
        <v>45825</v>
      </c>
      <c r="AH1236" s="1">
        <v>2645.36</v>
      </c>
      <c r="AI1236" s="2">
        <v>45793</v>
      </c>
      <c r="AJ1236" s="7">
        <v>2025</v>
      </c>
      <c r="AK1236" s="2">
        <v>45785</v>
      </c>
      <c r="AP1236" t="s">
        <v>3839</v>
      </c>
      <c r="AT1236" s="2">
        <v>46097</v>
      </c>
      <c r="AU1236" s="2">
        <v>46097</v>
      </c>
      <c r="AV1236" t="s">
        <v>414</v>
      </c>
      <c r="AW1236" s="2">
        <v>45785</v>
      </c>
      <c r="AX1236">
        <v>36846</v>
      </c>
      <c r="AY1236" s="1">
        <v>230000</v>
      </c>
      <c r="BA1236" t="s">
        <v>7815</v>
      </c>
      <c r="BB1236">
        <v>36846</v>
      </c>
      <c r="BC1236" t="s">
        <v>8133</v>
      </c>
      <c r="BD1236" t="s">
        <v>416</v>
      </c>
      <c r="BE1236" t="s">
        <v>417</v>
      </c>
      <c r="BF1236">
        <v>5561998376448</v>
      </c>
      <c r="BG1236" t="s">
        <v>8134</v>
      </c>
      <c r="BH1236">
        <v>73802445</v>
      </c>
      <c r="BI1236" t="s">
        <v>825</v>
      </c>
      <c r="BJ1236" t="s">
        <v>8135</v>
      </c>
      <c r="BL1236" s="1">
        <v>1518</v>
      </c>
      <c r="BQ1236">
        <v>4344</v>
      </c>
      <c r="BR1236">
        <v>6627</v>
      </c>
      <c r="BS1236" t="s">
        <v>2569</v>
      </c>
      <c r="BT1236" s="2">
        <v>45791</v>
      </c>
      <c r="BU1236">
        <v>885</v>
      </c>
      <c r="BW1236" t="s">
        <v>422</v>
      </c>
      <c r="BY1236" t="s">
        <v>8136</v>
      </c>
      <c r="BZ1236" s="2">
        <v>45791</v>
      </c>
      <c r="CA1236" s="2">
        <v>45793</v>
      </c>
      <c r="CC1236" s="2">
        <v>45786</v>
      </c>
      <c r="CD1236" t="s">
        <v>424</v>
      </c>
      <c r="CE1236">
        <v>387</v>
      </c>
      <c r="CF1236" s="2">
        <v>45791</v>
      </c>
      <c r="CJ1236" s="2">
        <v>45818</v>
      </c>
      <c r="CL1236" s="2">
        <v>45792</v>
      </c>
      <c r="CM1236" s="2">
        <v>45820</v>
      </c>
      <c r="CN1236" s="2">
        <v>45786</v>
      </c>
      <c r="CO1236" s="2">
        <v>45810</v>
      </c>
      <c r="CP1236" s="2">
        <v>45793</v>
      </c>
      <c r="CR1236" s="2">
        <v>45786</v>
      </c>
      <c r="CS1236" s="2">
        <v>45790</v>
      </c>
      <c r="CU1236" s="2">
        <v>45803</v>
      </c>
      <c r="CV1236" s="2">
        <v>45838</v>
      </c>
      <c r="CW1236" s="2">
        <v>45790</v>
      </c>
      <c r="CY1236" t="s">
        <v>424</v>
      </c>
      <c r="DD1236" s="2">
        <v>45786</v>
      </c>
      <c r="DF1236" s="2">
        <v>45825</v>
      </c>
      <c r="DI1236" s="2">
        <v>45834</v>
      </c>
      <c r="DJ1236" s="2">
        <v>45786</v>
      </c>
      <c r="DK1236" s="2">
        <v>45839</v>
      </c>
      <c r="DL1236" s="2">
        <v>46078</v>
      </c>
      <c r="DM1236" s="2">
        <v>46081</v>
      </c>
      <c r="DN1236" s="2">
        <v>46091</v>
      </c>
      <c r="DP1236" s="2">
        <v>46091</v>
      </c>
      <c r="DY1236">
        <v>364</v>
      </c>
      <c r="EA1236" t="s">
        <v>8095</v>
      </c>
      <c r="EB1236" t="s">
        <v>7462</v>
      </c>
      <c r="EE1236" s="1">
        <v>2517.0100000000002</v>
      </c>
      <c r="EG1236" t="s">
        <v>735</v>
      </c>
      <c r="EK1236" t="s">
        <v>1591</v>
      </c>
    </row>
    <row r="1237" spans="1:141" hidden="1" x14ac:dyDescent="0.35">
      <c r="A1237">
        <v>4416</v>
      </c>
      <c r="B1237" t="s">
        <v>404</v>
      </c>
      <c r="C1237">
        <v>5467</v>
      </c>
      <c r="D1237" t="s">
        <v>808</v>
      </c>
      <c r="E1237" t="s">
        <v>472</v>
      </c>
      <c r="F1237" t="s">
        <v>809</v>
      </c>
      <c r="G1237">
        <v>101</v>
      </c>
      <c r="H1237" t="s">
        <v>810</v>
      </c>
      <c r="I1237" t="s">
        <v>7766</v>
      </c>
      <c r="J1237" t="s">
        <v>7767</v>
      </c>
      <c r="K1237" t="s">
        <v>32</v>
      </c>
      <c r="L1237" t="s">
        <v>83</v>
      </c>
      <c r="M1237" t="s">
        <v>411</v>
      </c>
      <c r="N1237" t="s">
        <v>411</v>
      </c>
      <c r="O1237" t="s">
        <v>411</v>
      </c>
      <c r="P1237" t="s">
        <v>411</v>
      </c>
      <c r="Q1237" t="s">
        <v>424</v>
      </c>
      <c r="R1237" t="s">
        <v>411</v>
      </c>
      <c r="S1237" t="s">
        <v>411</v>
      </c>
      <c r="T1237" s="1">
        <v>1120000</v>
      </c>
      <c r="U1237">
        <v>0</v>
      </c>
      <c r="V1237">
        <v>0</v>
      </c>
      <c r="W1237">
        <v>0</v>
      </c>
      <c r="X1237">
        <v>0</v>
      </c>
      <c r="Y1237">
        <v>0</v>
      </c>
      <c r="Z1237">
        <v>0</v>
      </c>
      <c r="AA1237">
        <v>0</v>
      </c>
      <c r="AB1237">
        <v>0</v>
      </c>
      <c r="AE1237" t="s">
        <v>412</v>
      </c>
      <c r="AG1237" s="2">
        <v>45924</v>
      </c>
      <c r="AH1237">
        <v>0</v>
      </c>
      <c r="AI1237" s="2">
        <v>45839</v>
      </c>
      <c r="AJ1237" s="7">
        <v>2025</v>
      </c>
      <c r="AK1237" s="2">
        <v>45785</v>
      </c>
      <c r="AP1237" t="s">
        <v>413</v>
      </c>
      <c r="AQ1237" t="s">
        <v>5037</v>
      </c>
      <c r="AT1237" s="2">
        <v>45930</v>
      </c>
      <c r="AU1237" s="2">
        <v>45930</v>
      </c>
      <c r="AV1237" t="s">
        <v>414</v>
      </c>
      <c r="AW1237" s="2">
        <v>45786</v>
      </c>
      <c r="AX1237">
        <v>36870</v>
      </c>
      <c r="AY1237" s="1">
        <v>1120000</v>
      </c>
      <c r="BA1237" t="s">
        <v>815</v>
      </c>
      <c r="BB1237">
        <v>36870</v>
      </c>
      <c r="BC1237" t="s">
        <v>7768</v>
      </c>
      <c r="BD1237" t="s">
        <v>738</v>
      </c>
      <c r="BE1237" t="s">
        <v>513</v>
      </c>
      <c r="BF1237">
        <v>5561993984686</v>
      </c>
      <c r="BG1237" t="s">
        <v>7769</v>
      </c>
      <c r="BH1237">
        <v>71215600</v>
      </c>
      <c r="BI1237" t="s">
        <v>1585</v>
      </c>
      <c r="BJ1237" t="s">
        <v>7770</v>
      </c>
      <c r="BL1237" s="1">
        <v>20000</v>
      </c>
      <c r="BO1237" t="s">
        <v>8137</v>
      </c>
      <c r="BP1237" t="s">
        <v>8138</v>
      </c>
      <c r="BQ1237">
        <v>2942</v>
      </c>
      <c r="BR1237">
        <v>6629</v>
      </c>
      <c r="CA1237" s="2">
        <v>45839</v>
      </c>
      <c r="CB1237" t="s">
        <v>8139</v>
      </c>
      <c r="CD1237" t="s">
        <v>424</v>
      </c>
      <c r="CG1237" s="2">
        <v>45821</v>
      </c>
      <c r="CI1237" s="2">
        <v>45824</v>
      </c>
      <c r="CJ1237" s="2">
        <v>45845</v>
      </c>
      <c r="CM1237" s="2">
        <v>45905</v>
      </c>
      <c r="CP1237" s="2">
        <v>45839</v>
      </c>
      <c r="CS1237" s="2">
        <v>45826</v>
      </c>
      <c r="CU1237" s="2">
        <v>45839</v>
      </c>
      <c r="CW1237" s="2">
        <v>45826</v>
      </c>
      <c r="CY1237" t="s">
        <v>424</v>
      </c>
      <c r="CZ1237" s="2">
        <v>45905</v>
      </c>
      <c r="DC1237" s="2">
        <v>45917</v>
      </c>
      <c r="DD1237" s="2">
        <v>45846</v>
      </c>
      <c r="DF1237" s="2">
        <v>45924</v>
      </c>
      <c r="DI1237" s="2">
        <v>45925</v>
      </c>
      <c r="DJ1237" s="2">
        <v>45796</v>
      </c>
      <c r="DO1237" s="2">
        <v>45825</v>
      </c>
      <c r="DZ1237" t="s">
        <v>424</v>
      </c>
      <c r="EA1237" t="s">
        <v>8140</v>
      </c>
      <c r="EE1237" s="1">
        <v>14000</v>
      </c>
      <c r="EK1237" t="s">
        <v>1591</v>
      </c>
    </row>
    <row r="1238" spans="1:141" hidden="1" x14ac:dyDescent="0.35">
      <c r="A1238">
        <v>4417</v>
      </c>
      <c r="B1238" t="s">
        <v>561</v>
      </c>
      <c r="C1238">
        <v>5469</v>
      </c>
      <c r="D1238" t="s">
        <v>4816</v>
      </c>
      <c r="E1238" t="s">
        <v>834</v>
      </c>
      <c r="F1238" t="s">
        <v>461</v>
      </c>
      <c r="G1238">
        <v>302</v>
      </c>
      <c r="H1238" t="s">
        <v>474</v>
      </c>
      <c r="I1238" t="s">
        <v>8141</v>
      </c>
      <c r="J1238" t="s">
        <v>8142</v>
      </c>
      <c r="K1238" t="s">
        <v>38</v>
      </c>
      <c r="L1238" t="s">
        <v>164</v>
      </c>
      <c r="M1238" t="s">
        <v>411</v>
      </c>
      <c r="N1238" t="s">
        <v>411</v>
      </c>
      <c r="O1238" t="s">
        <v>411</v>
      </c>
      <c r="P1238" t="s">
        <v>411</v>
      </c>
      <c r="Q1238" t="s">
        <v>411</v>
      </c>
      <c r="R1238" t="s">
        <v>411</v>
      </c>
      <c r="S1238" t="s">
        <v>411</v>
      </c>
      <c r="T1238" s="1">
        <v>144480.67000000001</v>
      </c>
      <c r="U1238">
        <v>608.66999999999996</v>
      </c>
      <c r="V1238">
        <v>0</v>
      </c>
      <c r="W1238" s="1">
        <v>115697.97</v>
      </c>
      <c r="X1238" s="1">
        <v>21181</v>
      </c>
      <c r="Y1238">
        <v>0</v>
      </c>
      <c r="Z1238" s="1">
        <v>136878.97</v>
      </c>
      <c r="AA1238">
        <v>0</v>
      </c>
      <c r="AB1238">
        <v>0</v>
      </c>
      <c r="AE1238" t="s">
        <v>412</v>
      </c>
      <c r="AH1238">
        <v>0</v>
      </c>
      <c r="AK1238" s="2">
        <v>45786</v>
      </c>
      <c r="AP1238" t="s">
        <v>413</v>
      </c>
      <c r="AT1238" s="2">
        <v>45880</v>
      </c>
      <c r="AU1238" s="2">
        <v>45880</v>
      </c>
      <c r="AV1238" t="s">
        <v>561</v>
      </c>
      <c r="AW1238" s="2">
        <v>45786</v>
      </c>
      <c r="AX1238">
        <v>36883</v>
      </c>
      <c r="AY1238" s="1">
        <v>207469.72</v>
      </c>
      <c r="BA1238" t="s">
        <v>4819</v>
      </c>
      <c r="BB1238">
        <v>36883</v>
      </c>
      <c r="BD1238" t="s">
        <v>478</v>
      </c>
      <c r="BE1238" t="s">
        <v>417</v>
      </c>
      <c r="BF1238">
        <v>5561995768865</v>
      </c>
      <c r="BG1238" t="s">
        <v>8143</v>
      </c>
      <c r="BH1238">
        <v>72927674</v>
      </c>
      <c r="BI1238" t="s">
        <v>8144</v>
      </c>
      <c r="BJ1238" t="s">
        <v>8145</v>
      </c>
      <c r="BL1238" s="1">
        <v>2434.67</v>
      </c>
      <c r="BQ1238">
        <v>3903</v>
      </c>
      <c r="BR1238">
        <v>6631</v>
      </c>
      <c r="BS1238" t="s">
        <v>8146</v>
      </c>
      <c r="BT1238" s="2">
        <v>45785</v>
      </c>
      <c r="BY1238" t="s">
        <v>8147</v>
      </c>
      <c r="BZ1238" s="2">
        <v>45785</v>
      </c>
      <c r="CC1238" s="2">
        <v>45786</v>
      </c>
      <c r="CF1238" s="2">
        <v>45785</v>
      </c>
      <c r="CL1238" s="2">
        <v>45785</v>
      </c>
      <c r="CN1238" s="2">
        <v>45786</v>
      </c>
      <c r="CO1238" s="2">
        <v>45810</v>
      </c>
      <c r="CR1238" s="2">
        <v>45786</v>
      </c>
      <c r="CS1238" s="2">
        <v>45789</v>
      </c>
      <c r="CW1238" s="2">
        <v>45789</v>
      </c>
      <c r="CY1238" t="s">
        <v>5694</v>
      </c>
      <c r="DD1238" s="2">
        <v>45785</v>
      </c>
      <c r="DJ1238" s="2">
        <v>45785</v>
      </c>
      <c r="DO1238" s="2">
        <v>45789</v>
      </c>
      <c r="EF1238" t="s">
        <v>7604</v>
      </c>
      <c r="EH1238" t="s">
        <v>3373</v>
      </c>
      <c r="EI1238" t="s">
        <v>8148</v>
      </c>
      <c r="EJ1238" t="s">
        <v>4126</v>
      </c>
      <c r="EK1238" t="s">
        <v>1591</v>
      </c>
    </row>
    <row r="1239" spans="1:141" hidden="1" x14ac:dyDescent="0.35">
      <c r="A1239">
        <v>4418</v>
      </c>
      <c r="B1239" t="s">
        <v>404</v>
      </c>
      <c r="C1239">
        <v>5449</v>
      </c>
      <c r="D1239" t="s">
        <v>4816</v>
      </c>
      <c r="E1239" t="s">
        <v>834</v>
      </c>
      <c r="F1239" t="s">
        <v>461</v>
      </c>
      <c r="G1239">
        <v>202</v>
      </c>
      <c r="H1239" t="s">
        <v>474</v>
      </c>
      <c r="I1239" t="s">
        <v>8149</v>
      </c>
      <c r="J1239" t="s">
        <v>8150</v>
      </c>
      <c r="K1239" t="s">
        <v>44</v>
      </c>
      <c r="L1239" t="s">
        <v>124</v>
      </c>
      <c r="M1239" t="s">
        <v>411</v>
      </c>
      <c r="N1239" t="s">
        <v>411</v>
      </c>
      <c r="O1239" t="s">
        <v>411</v>
      </c>
      <c r="P1239" t="s">
        <v>424</v>
      </c>
      <c r="Q1239" t="s">
        <v>424</v>
      </c>
      <c r="R1239" t="s">
        <v>411</v>
      </c>
      <c r="S1239" t="s">
        <v>411</v>
      </c>
      <c r="T1239" s="1">
        <v>133941.71</v>
      </c>
      <c r="U1239">
        <v>468.42</v>
      </c>
      <c r="V1239">
        <v>0</v>
      </c>
      <c r="W1239" s="1">
        <v>91168.8</v>
      </c>
      <c r="X1239" s="1">
        <v>42777</v>
      </c>
      <c r="Y1239">
        <v>0</v>
      </c>
      <c r="Z1239" s="1">
        <v>133945.79999999999</v>
      </c>
      <c r="AA1239">
        <v>0</v>
      </c>
      <c r="AB1239">
        <v>0</v>
      </c>
      <c r="AE1239" t="s">
        <v>412</v>
      </c>
      <c r="AF1239" s="3">
        <v>109164</v>
      </c>
      <c r="AG1239" s="2">
        <v>45820</v>
      </c>
      <c r="AH1239" s="1">
        <v>2592.25</v>
      </c>
      <c r="AI1239" s="2">
        <v>45793</v>
      </c>
      <c r="AJ1239" s="7">
        <v>2025</v>
      </c>
      <c r="AK1239" s="2">
        <v>45786</v>
      </c>
      <c r="AP1239" t="s">
        <v>413</v>
      </c>
      <c r="AT1239" s="2">
        <v>46048</v>
      </c>
      <c r="AU1239" s="2">
        <v>46048</v>
      </c>
      <c r="AV1239" t="s">
        <v>414</v>
      </c>
      <c r="AW1239" s="2">
        <v>45790</v>
      </c>
      <c r="AX1239">
        <v>36909</v>
      </c>
      <c r="AY1239" s="1">
        <v>192941.71</v>
      </c>
      <c r="BA1239" t="s">
        <v>4819</v>
      </c>
      <c r="BB1239">
        <v>36909</v>
      </c>
      <c r="BD1239" t="s">
        <v>478</v>
      </c>
      <c r="BE1239" t="s">
        <v>417</v>
      </c>
      <c r="BF1239">
        <v>5561982500874</v>
      </c>
      <c r="BG1239" t="s">
        <v>8151</v>
      </c>
      <c r="BH1239">
        <v>72910000</v>
      </c>
      <c r="BI1239" t="s">
        <v>1332</v>
      </c>
      <c r="BJ1239" t="s">
        <v>8152</v>
      </c>
      <c r="BL1239" s="1">
        <v>1873.69</v>
      </c>
      <c r="BQ1239">
        <v>3899</v>
      </c>
      <c r="BR1239">
        <v>6634</v>
      </c>
      <c r="BS1239" t="s">
        <v>482</v>
      </c>
      <c r="BT1239" s="2">
        <v>45782</v>
      </c>
      <c r="BU1239">
        <v>891.23</v>
      </c>
      <c r="BV1239" s="2">
        <v>45797</v>
      </c>
      <c r="BX1239" s="2">
        <v>45799</v>
      </c>
      <c r="BY1239" t="s">
        <v>8153</v>
      </c>
      <c r="BZ1239" s="2">
        <v>45782</v>
      </c>
      <c r="CA1239" s="2">
        <v>45793</v>
      </c>
      <c r="CB1239" t="s">
        <v>8154</v>
      </c>
      <c r="CC1239" s="2">
        <v>45785</v>
      </c>
      <c r="CD1239" t="s">
        <v>424</v>
      </c>
      <c r="CE1239">
        <v>39067</v>
      </c>
      <c r="CF1239" s="2">
        <v>45782</v>
      </c>
      <c r="CJ1239" s="2">
        <v>45799</v>
      </c>
      <c r="CL1239" s="2">
        <v>45782</v>
      </c>
      <c r="CM1239" s="2">
        <v>45803</v>
      </c>
      <c r="CN1239" s="2">
        <v>45786</v>
      </c>
      <c r="CO1239" s="2">
        <v>45810</v>
      </c>
      <c r="CP1239" s="2">
        <v>45793</v>
      </c>
      <c r="CR1239" s="2">
        <v>45789</v>
      </c>
      <c r="CS1239" s="2">
        <v>45796</v>
      </c>
      <c r="CU1239" s="2">
        <v>45796</v>
      </c>
      <c r="CV1239" s="2">
        <v>45826</v>
      </c>
      <c r="CW1239" s="2">
        <v>45796</v>
      </c>
      <c r="CX1239" s="2">
        <v>45819</v>
      </c>
      <c r="CY1239" t="s">
        <v>424</v>
      </c>
      <c r="DD1239" s="2">
        <v>45784</v>
      </c>
      <c r="DF1239" s="2">
        <v>45820</v>
      </c>
      <c r="DI1239" s="2">
        <v>45823</v>
      </c>
      <c r="DJ1239" s="2">
        <v>45785</v>
      </c>
      <c r="DK1239" s="2">
        <v>45828</v>
      </c>
      <c r="DL1239" s="2">
        <v>45891</v>
      </c>
      <c r="DM1239" s="2">
        <v>45901</v>
      </c>
      <c r="DN1239" s="2">
        <v>46030</v>
      </c>
      <c r="DO1239" s="2">
        <v>45792</v>
      </c>
      <c r="DP1239" s="2">
        <v>46030</v>
      </c>
      <c r="DY1239">
        <v>39086</v>
      </c>
      <c r="EE1239" s="1">
        <v>3805.57</v>
      </c>
      <c r="EF1239" t="s">
        <v>5964</v>
      </c>
      <c r="EG1239" t="s">
        <v>735</v>
      </c>
      <c r="EH1239" t="s">
        <v>3373</v>
      </c>
      <c r="EI1239" t="s">
        <v>3282</v>
      </c>
      <c r="EJ1239" t="s">
        <v>8155</v>
      </c>
      <c r="EK1239" t="s">
        <v>1591</v>
      </c>
    </row>
    <row r="1240" spans="1:141" hidden="1" x14ac:dyDescent="0.35">
      <c r="A1240">
        <v>4419</v>
      </c>
      <c r="B1240" t="s">
        <v>404</v>
      </c>
      <c r="C1240">
        <v>5454</v>
      </c>
      <c r="D1240" t="s">
        <v>4816</v>
      </c>
      <c r="E1240" t="s">
        <v>834</v>
      </c>
      <c r="F1240" t="s">
        <v>492</v>
      </c>
      <c r="G1240">
        <v>3</v>
      </c>
      <c r="H1240" t="s">
        <v>474</v>
      </c>
      <c r="I1240" t="s">
        <v>8156</v>
      </c>
      <c r="J1240" t="s">
        <v>8157</v>
      </c>
      <c r="K1240" t="s">
        <v>19</v>
      </c>
      <c r="L1240" t="s">
        <v>36</v>
      </c>
      <c r="M1240" t="s">
        <v>411</v>
      </c>
      <c r="N1240" t="s">
        <v>411</v>
      </c>
      <c r="O1240" t="s">
        <v>411</v>
      </c>
      <c r="P1240" t="s">
        <v>424</v>
      </c>
      <c r="Q1240" t="s">
        <v>424</v>
      </c>
      <c r="R1240" t="s">
        <v>411</v>
      </c>
      <c r="S1240" t="s">
        <v>411</v>
      </c>
      <c r="T1240" s="1">
        <v>150563.87</v>
      </c>
      <c r="U1240">
        <v>687.75</v>
      </c>
      <c r="V1240">
        <v>0</v>
      </c>
      <c r="W1240" s="1">
        <v>138928.14000000001</v>
      </c>
      <c r="X1240" s="1">
        <v>12631</v>
      </c>
      <c r="Y1240">
        <v>0</v>
      </c>
      <c r="Z1240" s="1">
        <v>151559.14000000001</v>
      </c>
      <c r="AA1240">
        <v>0</v>
      </c>
      <c r="AB1240">
        <v>0</v>
      </c>
      <c r="AE1240" t="s">
        <v>412</v>
      </c>
      <c r="AF1240" s="3">
        <v>109173</v>
      </c>
      <c r="AG1240" s="2">
        <v>45819</v>
      </c>
      <c r="AH1240" s="1">
        <v>2995.17</v>
      </c>
      <c r="AI1240" s="2">
        <v>45792</v>
      </c>
      <c r="AJ1240" s="7">
        <v>2025</v>
      </c>
      <c r="AK1240" s="2">
        <v>45786</v>
      </c>
      <c r="AP1240" t="s">
        <v>413</v>
      </c>
      <c r="AT1240" s="2">
        <v>46048</v>
      </c>
      <c r="AU1240" s="2">
        <v>46048</v>
      </c>
      <c r="AV1240" t="s">
        <v>414</v>
      </c>
      <c r="AW1240" s="2">
        <v>45790</v>
      </c>
      <c r="AX1240">
        <v>36910</v>
      </c>
      <c r="AY1240" s="1">
        <v>209999.47</v>
      </c>
      <c r="BA1240" t="s">
        <v>4819</v>
      </c>
      <c r="BB1240">
        <v>36910</v>
      </c>
      <c r="BD1240" t="s">
        <v>2801</v>
      </c>
      <c r="BE1240" t="s">
        <v>513</v>
      </c>
      <c r="BF1240">
        <v>5534992948829</v>
      </c>
      <c r="BG1240" t="s">
        <v>8158</v>
      </c>
      <c r="BH1240">
        <v>72638511</v>
      </c>
      <c r="BI1240" t="s">
        <v>4985</v>
      </c>
      <c r="BJ1240" t="s">
        <v>8159</v>
      </c>
      <c r="BL1240" s="1">
        <v>2751.01</v>
      </c>
      <c r="BQ1240">
        <v>3909</v>
      </c>
      <c r="BR1240">
        <v>6635</v>
      </c>
      <c r="BS1240" t="s">
        <v>2229</v>
      </c>
      <c r="BT1240" s="2">
        <v>45783</v>
      </c>
      <c r="BU1240">
        <v>891.23</v>
      </c>
      <c r="BV1240" s="2">
        <v>45799</v>
      </c>
      <c r="BX1240" s="2">
        <v>45799</v>
      </c>
      <c r="BY1240" t="s">
        <v>8160</v>
      </c>
      <c r="BZ1240" s="2">
        <v>45783</v>
      </c>
      <c r="CA1240" s="2">
        <v>45792</v>
      </c>
      <c r="CB1240" t="s">
        <v>8161</v>
      </c>
      <c r="CC1240" s="2">
        <v>45786</v>
      </c>
      <c r="CD1240" t="s">
        <v>424</v>
      </c>
      <c r="CE1240">
        <v>39098</v>
      </c>
      <c r="CF1240" s="2">
        <v>45783</v>
      </c>
      <c r="CJ1240" s="2">
        <v>45793</v>
      </c>
      <c r="CL1240" s="2">
        <v>45783</v>
      </c>
      <c r="CM1240" s="2">
        <v>45799</v>
      </c>
      <c r="CN1240" s="2">
        <v>45786</v>
      </c>
      <c r="CO1240" s="2">
        <v>45809</v>
      </c>
      <c r="CP1240" s="2">
        <v>45792</v>
      </c>
      <c r="CR1240" s="2">
        <v>45789</v>
      </c>
      <c r="CS1240" s="2">
        <v>45790</v>
      </c>
      <c r="CU1240" s="2">
        <v>45793</v>
      </c>
      <c r="CV1240" s="2">
        <v>45826</v>
      </c>
      <c r="CW1240" s="2">
        <v>45790</v>
      </c>
      <c r="CX1240" s="2">
        <v>45819</v>
      </c>
      <c r="CY1240" t="s">
        <v>424</v>
      </c>
      <c r="DD1240" s="2">
        <v>45786</v>
      </c>
      <c r="DF1240" s="2">
        <v>45819</v>
      </c>
      <c r="DI1240" s="2">
        <v>45821</v>
      </c>
      <c r="DJ1240" s="2">
        <v>45786</v>
      </c>
      <c r="DK1240" s="2">
        <v>45828</v>
      </c>
      <c r="DL1240" s="2">
        <v>45874</v>
      </c>
      <c r="DM1240" s="2">
        <v>45901</v>
      </c>
      <c r="DN1240" s="2">
        <v>46030</v>
      </c>
      <c r="DO1240" s="2">
        <v>45790</v>
      </c>
      <c r="DP1240" s="2">
        <v>46030</v>
      </c>
      <c r="DY1240">
        <v>39059</v>
      </c>
      <c r="EA1240" t="s">
        <v>8043</v>
      </c>
      <c r="EB1240" t="s">
        <v>8162</v>
      </c>
      <c r="EE1240" s="1">
        <v>4005.57</v>
      </c>
      <c r="EF1240" t="s">
        <v>2634</v>
      </c>
      <c r="EG1240" t="s">
        <v>1640</v>
      </c>
      <c r="EH1240" t="s">
        <v>3373</v>
      </c>
      <c r="EI1240" t="s">
        <v>3282</v>
      </c>
      <c r="EJ1240" t="s">
        <v>8163</v>
      </c>
      <c r="EK1240" t="s">
        <v>1591</v>
      </c>
    </row>
    <row r="1241" spans="1:141" hidden="1" x14ac:dyDescent="0.35">
      <c r="A1241">
        <v>4420</v>
      </c>
      <c r="B1241" t="s">
        <v>404</v>
      </c>
      <c r="C1241">
        <v>5441</v>
      </c>
      <c r="D1241" t="s">
        <v>5000</v>
      </c>
      <c r="E1241" t="s">
        <v>834</v>
      </c>
      <c r="F1241" t="s">
        <v>526</v>
      </c>
      <c r="G1241">
        <v>204</v>
      </c>
      <c r="H1241" t="s">
        <v>408</v>
      </c>
      <c r="I1241" t="s">
        <v>8164</v>
      </c>
      <c r="J1241" t="s">
        <v>8165</v>
      </c>
      <c r="K1241" t="s">
        <v>20</v>
      </c>
      <c r="L1241" t="s">
        <v>149</v>
      </c>
      <c r="M1241" t="s">
        <v>411</v>
      </c>
      <c r="N1241" t="s">
        <v>411</v>
      </c>
      <c r="O1241" t="s">
        <v>411</v>
      </c>
      <c r="P1241" t="s">
        <v>411</v>
      </c>
      <c r="Q1241" t="s">
        <v>411</v>
      </c>
      <c r="R1241" t="s">
        <v>411</v>
      </c>
      <c r="S1241" t="s">
        <v>411</v>
      </c>
      <c r="T1241" s="1">
        <v>159562.06</v>
      </c>
      <c r="U1241">
        <v>765</v>
      </c>
      <c r="V1241">
        <v>0</v>
      </c>
      <c r="W1241" s="1">
        <v>146163.06</v>
      </c>
      <c r="X1241" s="1">
        <v>4110</v>
      </c>
      <c r="Y1241">
        <v>0</v>
      </c>
      <c r="Z1241" s="1">
        <v>150273.06</v>
      </c>
      <c r="AA1241">
        <v>0</v>
      </c>
      <c r="AB1241">
        <v>0</v>
      </c>
      <c r="AD1241">
        <v>8787723322442</v>
      </c>
      <c r="AE1241" t="s">
        <v>412</v>
      </c>
      <c r="AG1241" s="2">
        <v>45810</v>
      </c>
      <c r="AH1241" s="1">
        <v>3042.04</v>
      </c>
      <c r="AI1241" s="2">
        <v>45793</v>
      </c>
      <c r="AJ1241" s="7">
        <v>2025</v>
      </c>
      <c r="AK1241" s="2">
        <v>45786</v>
      </c>
      <c r="AP1241" t="s">
        <v>413</v>
      </c>
      <c r="AT1241" s="2">
        <v>45944</v>
      </c>
      <c r="AU1241" s="2">
        <v>45944</v>
      </c>
      <c r="AV1241" t="s">
        <v>414</v>
      </c>
      <c r="AW1241" s="2">
        <v>45790</v>
      </c>
      <c r="AX1241">
        <v>36908</v>
      </c>
      <c r="AY1241" s="1">
        <v>234732.93</v>
      </c>
      <c r="BA1241" t="s">
        <v>5003</v>
      </c>
      <c r="BB1241">
        <v>36908</v>
      </c>
      <c r="BC1241" t="s">
        <v>8166</v>
      </c>
      <c r="BD1241" t="s">
        <v>416</v>
      </c>
      <c r="BE1241" t="s">
        <v>417</v>
      </c>
      <c r="BF1241">
        <v>5561981980021</v>
      </c>
      <c r="BG1241" t="s">
        <v>866</v>
      </c>
      <c r="BH1241">
        <v>73805005</v>
      </c>
      <c r="BI1241" t="s">
        <v>1139</v>
      </c>
      <c r="BJ1241" t="s">
        <v>8167</v>
      </c>
      <c r="BL1241" s="1">
        <v>2639</v>
      </c>
      <c r="BQ1241">
        <v>4122</v>
      </c>
      <c r="BR1241">
        <v>6632</v>
      </c>
      <c r="BS1241" t="s">
        <v>6686</v>
      </c>
      <c r="BT1241" s="2">
        <v>45789</v>
      </c>
      <c r="BW1241" t="s">
        <v>422</v>
      </c>
      <c r="BY1241" t="s">
        <v>8168</v>
      </c>
      <c r="BZ1241" s="2">
        <v>45789</v>
      </c>
      <c r="CA1241" s="2">
        <v>45797</v>
      </c>
      <c r="CC1241" s="2">
        <v>45789</v>
      </c>
      <c r="CD1241" t="s">
        <v>424</v>
      </c>
      <c r="CF1241" s="2">
        <v>45789</v>
      </c>
      <c r="CJ1241" s="2">
        <v>45805</v>
      </c>
      <c r="CL1241" s="2">
        <v>45793</v>
      </c>
      <c r="CM1241" s="2">
        <v>45806</v>
      </c>
      <c r="CN1241" s="2">
        <v>45789</v>
      </c>
      <c r="CO1241" s="2">
        <v>45810</v>
      </c>
      <c r="CP1241" s="2">
        <v>45797</v>
      </c>
      <c r="CR1241" s="2">
        <v>45790</v>
      </c>
      <c r="CS1241" s="2">
        <v>45789</v>
      </c>
      <c r="CU1241" s="2">
        <v>45800</v>
      </c>
      <c r="CV1241" s="2">
        <v>45838</v>
      </c>
      <c r="CW1241" s="2">
        <v>45789</v>
      </c>
      <c r="CY1241" t="s">
        <v>424</v>
      </c>
      <c r="DD1241" s="2">
        <v>45790</v>
      </c>
      <c r="DF1241" s="2">
        <v>45811</v>
      </c>
      <c r="DI1241" s="2">
        <v>45812</v>
      </c>
      <c r="DJ1241" s="2">
        <v>45785</v>
      </c>
      <c r="DK1241" s="2">
        <v>45839</v>
      </c>
      <c r="DL1241" s="2">
        <v>45863</v>
      </c>
      <c r="DM1241" s="2">
        <v>45873</v>
      </c>
      <c r="DN1241" s="2">
        <v>45881</v>
      </c>
      <c r="DO1241" s="2">
        <v>45789</v>
      </c>
      <c r="DP1241" s="2">
        <v>45889</v>
      </c>
      <c r="DY1241">
        <v>1418</v>
      </c>
      <c r="EE1241" s="1">
        <v>2008.58</v>
      </c>
      <c r="EG1241" t="s">
        <v>3289</v>
      </c>
      <c r="EK1241" t="s">
        <v>1591</v>
      </c>
    </row>
    <row r="1242" spans="1:141" hidden="1" x14ac:dyDescent="0.35">
      <c r="A1242">
        <v>4421</v>
      </c>
      <c r="B1242" t="s">
        <v>404</v>
      </c>
      <c r="C1242">
        <v>5458</v>
      </c>
      <c r="D1242" t="s">
        <v>4816</v>
      </c>
      <c r="E1242" t="s">
        <v>834</v>
      </c>
      <c r="F1242" t="s">
        <v>461</v>
      </c>
      <c r="G1242">
        <v>203</v>
      </c>
      <c r="H1242" t="s">
        <v>474</v>
      </c>
      <c r="I1242" t="s">
        <v>8169</v>
      </c>
      <c r="J1242" t="s">
        <v>8170</v>
      </c>
      <c r="K1242" t="s">
        <v>38</v>
      </c>
      <c r="L1242" t="s">
        <v>52</v>
      </c>
      <c r="M1242" t="s">
        <v>411</v>
      </c>
      <c r="N1242" t="s">
        <v>411</v>
      </c>
      <c r="O1242" t="s">
        <v>411</v>
      </c>
      <c r="P1242" t="s">
        <v>424</v>
      </c>
      <c r="Q1242" t="s">
        <v>424</v>
      </c>
      <c r="R1242" t="s">
        <v>411</v>
      </c>
      <c r="S1242" t="s">
        <v>411</v>
      </c>
      <c r="T1242" s="1">
        <v>134010.01999999999</v>
      </c>
      <c r="U1242">
        <v>480.33</v>
      </c>
      <c r="V1242">
        <v>0</v>
      </c>
      <c r="W1242" s="1">
        <v>93564.91</v>
      </c>
      <c r="X1242" s="1">
        <v>40449</v>
      </c>
      <c r="Y1242">
        <v>0</v>
      </c>
      <c r="Z1242" s="1">
        <v>134013.91</v>
      </c>
      <c r="AA1242">
        <v>0</v>
      </c>
      <c r="AB1242">
        <v>0</v>
      </c>
      <c r="AE1242" t="s">
        <v>412</v>
      </c>
      <c r="AF1242" s="3">
        <v>109165</v>
      </c>
      <c r="AG1242" s="2">
        <v>45820</v>
      </c>
      <c r="AH1242" s="1">
        <v>2592.25</v>
      </c>
      <c r="AI1242" s="2">
        <v>45800</v>
      </c>
      <c r="AJ1242" s="7">
        <v>2025</v>
      </c>
      <c r="AK1242" s="2">
        <v>45789</v>
      </c>
      <c r="AP1242" t="s">
        <v>413</v>
      </c>
      <c r="AT1242" s="2">
        <v>46048</v>
      </c>
      <c r="AU1242" s="2">
        <v>46048</v>
      </c>
      <c r="AV1242" t="s">
        <v>414</v>
      </c>
      <c r="AW1242" s="2">
        <v>45790</v>
      </c>
      <c r="AX1242">
        <v>36941</v>
      </c>
      <c r="AY1242" s="1">
        <v>190010.02</v>
      </c>
      <c r="BA1242" t="s">
        <v>4819</v>
      </c>
      <c r="BB1242">
        <v>36941</v>
      </c>
      <c r="BE1242" t="s">
        <v>417</v>
      </c>
      <c r="BF1242">
        <v>5561985454639</v>
      </c>
      <c r="BG1242" t="s">
        <v>8171</v>
      </c>
      <c r="BH1242">
        <v>72910000</v>
      </c>
      <c r="BI1242" t="s">
        <v>555</v>
      </c>
      <c r="BJ1242" t="s">
        <v>8172</v>
      </c>
      <c r="BL1242" s="1">
        <v>1921.3</v>
      </c>
      <c r="BQ1242">
        <v>3900</v>
      </c>
      <c r="BR1242">
        <v>6636</v>
      </c>
      <c r="BS1242" t="s">
        <v>648</v>
      </c>
      <c r="BT1242" s="2">
        <v>45783</v>
      </c>
      <c r="BU1242">
        <v>891.23</v>
      </c>
      <c r="BV1242" s="2">
        <v>45803</v>
      </c>
      <c r="BX1242" s="2">
        <v>45807</v>
      </c>
      <c r="BY1242" t="s">
        <v>8173</v>
      </c>
      <c r="BZ1242" s="2">
        <v>45790</v>
      </c>
      <c r="CA1242" s="2">
        <v>45800</v>
      </c>
      <c r="CB1242" t="s">
        <v>8174</v>
      </c>
      <c r="CC1242" s="2">
        <v>45784</v>
      </c>
      <c r="CD1242" t="s">
        <v>424</v>
      </c>
      <c r="CE1242">
        <v>39145</v>
      </c>
      <c r="CF1242" s="2">
        <v>45783</v>
      </c>
      <c r="CJ1242" s="2">
        <v>45804</v>
      </c>
      <c r="CL1242" s="2">
        <v>45783</v>
      </c>
      <c r="CM1242" s="2">
        <v>45817</v>
      </c>
      <c r="CN1242" s="2">
        <v>45789</v>
      </c>
      <c r="CO1242" s="2">
        <v>45809</v>
      </c>
      <c r="CP1242" s="2">
        <v>45800</v>
      </c>
      <c r="CR1242" s="2">
        <v>45790</v>
      </c>
      <c r="CS1242" s="2">
        <v>45800</v>
      </c>
      <c r="CU1242" s="2">
        <v>45803</v>
      </c>
      <c r="CV1242" s="2">
        <v>45826</v>
      </c>
      <c r="CW1242" s="2">
        <v>45800</v>
      </c>
      <c r="CX1242" s="2">
        <v>45819</v>
      </c>
      <c r="CY1242" t="s">
        <v>424</v>
      </c>
      <c r="DD1242" s="2">
        <v>45786</v>
      </c>
      <c r="DF1242" s="2">
        <v>45820</v>
      </c>
      <c r="DI1242" s="2">
        <v>45823</v>
      </c>
      <c r="DJ1242" s="2">
        <v>45796</v>
      </c>
      <c r="DK1242" s="2">
        <v>45828</v>
      </c>
      <c r="DL1242" s="2">
        <v>45850</v>
      </c>
      <c r="DM1242" s="2">
        <v>45855</v>
      </c>
      <c r="DN1242" s="2">
        <v>46030</v>
      </c>
      <c r="DO1242" s="2">
        <v>45796</v>
      </c>
      <c r="DP1242" s="2">
        <v>46030</v>
      </c>
      <c r="DY1242">
        <v>39160</v>
      </c>
      <c r="EB1242" t="s">
        <v>7632</v>
      </c>
      <c r="EE1242" s="1">
        <v>3805.57</v>
      </c>
      <c r="EF1242" t="s">
        <v>8175</v>
      </c>
      <c r="EG1242" t="s">
        <v>735</v>
      </c>
      <c r="EH1242" t="s">
        <v>3373</v>
      </c>
      <c r="EI1242" t="s">
        <v>3282</v>
      </c>
      <c r="EJ1242" t="s">
        <v>8163</v>
      </c>
      <c r="EK1242" t="s">
        <v>1591</v>
      </c>
    </row>
    <row r="1243" spans="1:141" hidden="1" x14ac:dyDescent="0.35">
      <c r="A1243">
        <v>4422</v>
      </c>
      <c r="B1243" t="s">
        <v>1352</v>
      </c>
      <c r="C1243">
        <v>5462</v>
      </c>
      <c r="D1243" t="s">
        <v>7812</v>
      </c>
      <c r="E1243" t="s">
        <v>834</v>
      </c>
      <c r="F1243" t="s">
        <v>623</v>
      </c>
      <c r="G1243">
        <v>102</v>
      </c>
      <c r="H1243" t="s">
        <v>408</v>
      </c>
      <c r="I1243" t="s">
        <v>8176</v>
      </c>
      <c r="J1243" t="s">
        <v>8177</v>
      </c>
      <c r="K1243" t="s">
        <v>20</v>
      </c>
      <c r="L1243" t="s">
        <v>120</v>
      </c>
      <c r="M1243" t="s">
        <v>411</v>
      </c>
      <c r="N1243" t="s">
        <v>411</v>
      </c>
      <c r="O1243" t="s">
        <v>411</v>
      </c>
      <c r="P1243" t="s">
        <v>411</v>
      </c>
      <c r="Q1243" t="s">
        <v>411</v>
      </c>
      <c r="R1243" t="s">
        <v>411</v>
      </c>
      <c r="S1243" t="s">
        <v>411</v>
      </c>
      <c r="T1243" s="1">
        <v>162600</v>
      </c>
      <c r="U1243">
        <v>0</v>
      </c>
      <c r="V1243">
        <v>0</v>
      </c>
      <c r="W1243">
        <v>0</v>
      </c>
      <c r="X1243">
        <v>0</v>
      </c>
      <c r="Y1243">
        <v>0</v>
      </c>
      <c r="Z1243">
        <v>0</v>
      </c>
      <c r="AA1243">
        <v>0</v>
      </c>
      <c r="AB1243">
        <v>0</v>
      </c>
      <c r="AD1243">
        <v>8787723388605</v>
      </c>
      <c r="AE1243" t="s">
        <v>412</v>
      </c>
      <c r="AG1243" s="2">
        <v>45841</v>
      </c>
      <c r="AH1243" s="1">
        <v>3042.04</v>
      </c>
      <c r="AI1243" s="2">
        <v>45797</v>
      </c>
      <c r="AJ1243" s="7">
        <v>2025</v>
      </c>
      <c r="AK1243" s="2">
        <v>45790</v>
      </c>
      <c r="AP1243" t="s">
        <v>413</v>
      </c>
      <c r="AT1243" s="2">
        <v>45849</v>
      </c>
      <c r="AU1243" s="2">
        <v>45849</v>
      </c>
      <c r="AV1243" t="s">
        <v>414</v>
      </c>
      <c r="AW1243" s="2">
        <v>45792</v>
      </c>
      <c r="AX1243">
        <v>36980</v>
      </c>
      <c r="AY1243" s="1">
        <v>222964</v>
      </c>
      <c r="BA1243" t="s">
        <v>7815</v>
      </c>
      <c r="BB1243">
        <v>36980</v>
      </c>
      <c r="BD1243" t="s">
        <v>416</v>
      </c>
      <c r="BE1243" t="s">
        <v>417</v>
      </c>
      <c r="BF1243">
        <v>5561996448275</v>
      </c>
      <c r="BG1243" t="s">
        <v>8178</v>
      </c>
      <c r="BH1243">
        <v>73801971</v>
      </c>
      <c r="BI1243" t="s">
        <v>8179</v>
      </c>
      <c r="BJ1243" t="s">
        <v>8180</v>
      </c>
      <c r="BL1243" s="1">
        <v>2630</v>
      </c>
      <c r="BQ1243">
        <v>4312</v>
      </c>
      <c r="BR1243">
        <v>6637</v>
      </c>
      <c r="BS1243" t="s">
        <v>783</v>
      </c>
      <c r="BT1243" s="2">
        <v>45784</v>
      </c>
      <c r="BU1243">
        <v>882.25</v>
      </c>
      <c r="BW1243" t="s">
        <v>422</v>
      </c>
      <c r="BY1243" t="s">
        <v>8181</v>
      </c>
      <c r="BZ1243" s="2">
        <v>45784</v>
      </c>
      <c r="CA1243" s="2">
        <v>45800</v>
      </c>
      <c r="CC1243" s="2">
        <v>45791</v>
      </c>
      <c r="CD1243" t="s">
        <v>424</v>
      </c>
      <c r="CE1243">
        <v>450</v>
      </c>
      <c r="CF1243" s="2">
        <v>45784</v>
      </c>
      <c r="CG1243" s="2">
        <v>45792</v>
      </c>
      <c r="CI1243" s="2">
        <v>45792</v>
      </c>
      <c r="CJ1243" s="2">
        <v>45781</v>
      </c>
      <c r="CL1243" s="2">
        <v>45784</v>
      </c>
      <c r="CM1243" s="2">
        <v>45835</v>
      </c>
      <c r="CN1243" s="2">
        <v>45791</v>
      </c>
      <c r="CO1243" s="2">
        <v>45810</v>
      </c>
      <c r="CP1243" s="2">
        <v>45800</v>
      </c>
      <c r="CR1243" s="2">
        <v>45792</v>
      </c>
      <c r="CS1243" s="2">
        <v>45796</v>
      </c>
      <c r="CT1243" s="2">
        <v>45865</v>
      </c>
      <c r="CU1243" s="2">
        <v>45804</v>
      </c>
      <c r="CV1243" s="2">
        <v>45838</v>
      </c>
      <c r="CW1243" s="2">
        <v>45793</v>
      </c>
      <c r="CY1243" t="s">
        <v>424</v>
      </c>
      <c r="DD1243" s="2">
        <v>45835</v>
      </c>
      <c r="DF1243" s="2">
        <v>45841</v>
      </c>
      <c r="DI1243" s="2">
        <v>45848</v>
      </c>
      <c r="DJ1243" s="2">
        <v>45789</v>
      </c>
      <c r="DK1243" s="2">
        <v>45839</v>
      </c>
      <c r="DO1243" s="2">
        <v>45793</v>
      </c>
      <c r="DY1243">
        <v>386</v>
      </c>
      <c r="EA1243" t="s">
        <v>7885</v>
      </c>
      <c r="EE1243" s="1">
        <v>1960.14</v>
      </c>
    </row>
    <row r="1244" spans="1:141" hidden="1" x14ac:dyDescent="0.35">
      <c r="A1244">
        <v>4423</v>
      </c>
      <c r="B1244" t="s">
        <v>1352</v>
      </c>
      <c r="C1244">
        <v>5488</v>
      </c>
      <c r="D1244" t="s">
        <v>976</v>
      </c>
      <c r="E1244" t="s">
        <v>834</v>
      </c>
      <c r="F1244" t="s">
        <v>434</v>
      </c>
      <c r="G1244" t="s">
        <v>1510</v>
      </c>
      <c r="H1244" t="s">
        <v>408</v>
      </c>
      <c r="I1244" t="s">
        <v>8182</v>
      </c>
      <c r="J1244" t="s">
        <v>8183</v>
      </c>
      <c r="K1244" t="s">
        <v>14</v>
      </c>
      <c r="L1244" t="s">
        <v>42</v>
      </c>
      <c r="M1244" t="s">
        <v>411</v>
      </c>
      <c r="N1244" t="s">
        <v>411</v>
      </c>
      <c r="O1244" t="s">
        <v>411</v>
      </c>
      <c r="P1244" t="s">
        <v>411</v>
      </c>
      <c r="Q1244" t="s">
        <v>411</v>
      </c>
      <c r="R1244" t="s">
        <v>411</v>
      </c>
      <c r="S1244" t="s">
        <v>411</v>
      </c>
      <c r="T1244" s="1">
        <v>164200</v>
      </c>
      <c r="U1244">
        <v>823.38</v>
      </c>
      <c r="V1244">
        <v>0</v>
      </c>
      <c r="W1244" s="1">
        <v>167818.31</v>
      </c>
      <c r="X1244" s="1">
        <v>10863</v>
      </c>
      <c r="Y1244">
        <v>0</v>
      </c>
      <c r="Z1244" s="1">
        <v>178681.31</v>
      </c>
      <c r="AA1244">
        <v>0</v>
      </c>
      <c r="AB1244">
        <v>0</v>
      </c>
      <c r="AD1244">
        <v>8787723423222</v>
      </c>
      <c r="AE1244" t="s">
        <v>412</v>
      </c>
      <c r="AG1244" s="2">
        <v>45824</v>
      </c>
      <c r="AH1244" s="1">
        <v>3453.25</v>
      </c>
      <c r="AI1244" s="2">
        <v>45797</v>
      </c>
      <c r="AJ1244" s="7">
        <v>2025</v>
      </c>
      <c r="AK1244" s="2">
        <v>45790</v>
      </c>
      <c r="AP1244" t="s">
        <v>413</v>
      </c>
      <c r="AT1244" s="2">
        <v>45833</v>
      </c>
      <c r="AU1244" s="2">
        <v>45974</v>
      </c>
      <c r="AV1244" t="s">
        <v>414</v>
      </c>
      <c r="AW1244" s="2">
        <v>45792</v>
      </c>
      <c r="AX1244">
        <v>36992</v>
      </c>
      <c r="AY1244" s="1">
        <v>260000</v>
      </c>
      <c r="BA1244" t="s">
        <v>980</v>
      </c>
      <c r="BB1244">
        <v>36992</v>
      </c>
      <c r="BC1244" t="s">
        <v>8184</v>
      </c>
      <c r="BD1244" t="s">
        <v>416</v>
      </c>
      <c r="BE1244" t="s">
        <v>417</v>
      </c>
      <c r="BF1244">
        <v>5561998844156</v>
      </c>
      <c r="BG1244" t="s">
        <v>8185</v>
      </c>
      <c r="BH1244">
        <v>73813776</v>
      </c>
      <c r="BI1244" t="s">
        <v>894</v>
      </c>
      <c r="BJ1244" t="s">
        <v>8186</v>
      </c>
      <c r="BL1244" s="1">
        <v>5140.82</v>
      </c>
      <c r="BM1244" s="2">
        <v>45966</v>
      </c>
      <c r="BQ1244">
        <v>3638</v>
      </c>
      <c r="BR1244">
        <v>6638</v>
      </c>
      <c r="BS1244" t="s">
        <v>3498</v>
      </c>
      <c r="BT1244" s="2">
        <v>45791</v>
      </c>
      <c r="BW1244" t="s">
        <v>422</v>
      </c>
      <c r="BY1244" t="s">
        <v>8187</v>
      </c>
      <c r="BZ1244" s="2">
        <v>45791</v>
      </c>
      <c r="CA1244" s="2">
        <v>45799</v>
      </c>
      <c r="CC1244" s="2">
        <v>45791</v>
      </c>
      <c r="CD1244" t="s">
        <v>424</v>
      </c>
      <c r="CF1244" s="2">
        <v>45791</v>
      </c>
      <c r="CJ1244" s="2">
        <v>45811</v>
      </c>
      <c r="CL1244" s="2">
        <v>45793</v>
      </c>
      <c r="CM1244" s="2">
        <v>45820</v>
      </c>
      <c r="CN1244" s="2">
        <v>45791</v>
      </c>
      <c r="CO1244" s="2">
        <v>45810</v>
      </c>
      <c r="CP1244" s="2">
        <v>45799</v>
      </c>
      <c r="CR1244" s="2">
        <v>45793</v>
      </c>
      <c r="CS1244" s="2">
        <v>45796</v>
      </c>
      <c r="CU1244" s="2">
        <v>45804</v>
      </c>
      <c r="CV1244" s="2">
        <v>45832</v>
      </c>
      <c r="CW1244" s="2">
        <v>45793</v>
      </c>
      <c r="CY1244" t="s">
        <v>424</v>
      </c>
      <c r="DD1244" s="2">
        <v>45790</v>
      </c>
      <c r="DF1244" s="2">
        <v>45825</v>
      </c>
      <c r="DI1244" s="2">
        <v>45831</v>
      </c>
      <c r="DJ1244" s="2">
        <v>45790</v>
      </c>
      <c r="DK1244" s="2">
        <v>45833</v>
      </c>
      <c r="DL1244" s="2">
        <v>45910</v>
      </c>
      <c r="DM1244" s="2">
        <v>45918</v>
      </c>
      <c r="DO1244" s="2">
        <v>45793</v>
      </c>
      <c r="DY1244">
        <v>3827</v>
      </c>
      <c r="EA1244" t="s">
        <v>8095</v>
      </c>
      <c r="EE1244" s="1">
        <v>1906.8</v>
      </c>
      <c r="EG1244" t="s">
        <v>735</v>
      </c>
      <c r="EK1244" t="s">
        <v>1591</v>
      </c>
    </row>
    <row r="1245" spans="1:141" hidden="1" x14ac:dyDescent="0.35">
      <c r="A1245">
        <v>4424</v>
      </c>
      <c r="B1245" t="s">
        <v>1352</v>
      </c>
      <c r="C1245">
        <v>5471</v>
      </c>
      <c r="D1245" t="s">
        <v>976</v>
      </c>
      <c r="E1245" t="s">
        <v>834</v>
      </c>
      <c r="F1245" t="s">
        <v>898</v>
      </c>
      <c r="G1245" t="s">
        <v>8188</v>
      </c>
      <c r="H1245" t="s">
        <v>408</v>
      </c>
      <c r="I1245" t="s">
        <v>8189</v>
      </c>
      <c r="J1245" t="s">
        <v>8190</v>
      </c>
      <c r="K1245" t="s">
        <v>14</v>
      </c>
      <c r="L1245" t="s">
        <v>154</v>
      </c>
      <c r="M1245" t="s">
        <v>411</v>
      </c>
      <c r="N1245" t="s">
        <v>411</v>
      </c>
      <c r="O1245" t="s">
        <v>411</v>
      </c>
      <c r="P1245" t="s">
        <v>411</v>
      </c>
      <c r="Q1245" t="s">
        <v>411</v>
      </c>
      <c r="R1245" t="s">
        <v>411</v>
      </c>
      <c r="S1245" t="s">
        <v>411</v>
      </c>
      <c r="T1245" s="1">
        <v>160589.56</v>
      </c>
      <c r="U1245">
        <v>0</v>
      </c>
      <c r="V1245">
        <v>0</v>
      </c>
      <c r="W1245">
        <v>0</v>
      </c>
      <c r="X1245">
        <v>0</v>
      </c>
      <c r="Y1245">
        <v>0</v>
      </c>
      <c r="Z1245">
        <v>0</v>
      </c>
      <c r="AA1245">
        <v>0</v>
      </c>
      <c r="AB1245">
        <v>0</v>
      </c>
      <c r="AE1245" t="s">
        <v>412</v>
      </c>
      <c r="AG1245" s="2">
        <v>45813</v>
      </c>
      <c r="AH1245" s="1">
        <v>3042.04</v>
      </c>
      <c r="AI1245" s="2">
        <v>45796</v>
      </c>
      <c r="AJ1245" s="7">
        <v>2025</v>
      </c>
      <c r="AK1245" s="2">
        <v>45790</v>
      </c>
      <c r="AP1245" t="s">
        <v>3839</v>
      </c>
      <c r="AT1245" s="2">
        <v>45842</v>
      </c>
      <c r="AU1245" s="2">
        <v>45974</v>
      </c>
      <c r="AV1245" t="s">
        <v>414</v>
      </c>
      <c r="AW1245" s="2">
        <v>45792</v>
      </c>
      <c r="AX1245">
        <v>36993</v>
      </c>
      <c r="AY1245" s="1">
        <v>245001.56</v>
      </c>
      <c r="BA1245" t="s">
        <v>980</v>
      </c>
      <c r="BB1245">
        <v>36993</v>
      </c>
      <c r="BC1245" t="s">
        <v>8191</v>
      </c>
      <c r="BD1245" t="s">
        <v>416</v>
      </c>
      <c r="BE1245" t="s">
        <v>417</v>
      </c>
      <c r="BF1245">
        <v>5561996440808</v>
      </c>
      <c r="BG1245" t="s">
        <v>5443</v>
      </c>
      <c r="BH1245">
        <v>73807275</v>
      </c>
      <c r="BI1245" t="s">
        <v>588</v>
      </c>
      <c r="BJ1245" t="s">
        <v>8192</v>
      </c>
      <c r="BL1245" s="1">
        <v>2600</v>
      </c>
      <c r="BQ1245">
        <v>3865</v>
      </c>
      <c r="BR1245">
        <v>6640</v>
      </c>
      <c r="BS1245" t="s">
        <v>449</v>
      </c>
      <c r="BT1245" s="2">
        <v>45790</v>
      </c>
      <c r="BW1245" t="s">
        <v>422</v>
      </c>
      <c r="BY1245" t="s">
        <v>8193</v>
      </c>
      <c r="BZ1245" s="2">
        <v>45791</v>
      </c>
      <c r="CA1245" s="2">
        <v>45797</v>
      </c>
      <c r="CC1245" s="2">
        <v>45791</v>
      </c>
      <c r="CD1245" t="s">
        <v>424</v>
      </c>
      <c r="CF1245" s="2">
        <v>45791</v>
      </c>
      <c r="CJ1245" s="2">
        <v>45805</v>
      </c>
      <c r="CL1245" s="2">
        <v>45791</v>
      </c>
      <c r="CM1245" s="2">
        <v>45806</v>
      </c>
      <c r="CN1245" s="2">
        <v>45791</v>
      </c>
      <c r="CO1245" s="2">
        <v>45810</v>
      </c>
      <c r="CP1245" s="2">
        <v>45797</v>
      </c>
      <c r="CR1245" s="2">
        <v>45793</v>
      </c>
      <c r="CS1245" s="2">
        <v>45793</v>
      </c>
      <c r="CU1245" s="2">
        <v>45770</v>
      </c>
      <c r="CV1245" s="2">
        <v>45832</v>
      </c>
      <c r="CW1245" s="2">
        <v>45793</v>
      </c>
      <c r="CY1245" t="s">
        <v>424</v>
      </c>
      <c r="DD1245" s="2">
        <v>45791</v>
      </c>
      <c r="DF1245" s="2">
        <v>45813</v>
      </c>
      <c r="DI1245" s="2">
        <v>45841</v>
      </c>
      <c r="DJ1245" s="2">
        <v>45790</v>
      </c>
      <c r="DK1245" s="2">
        <v>45833</v>
      </c>
      <c r="DL1245" s="2">
        <v>45840</v>
      </c>
      <c r="DM1245" s="2">
        <v>45918</v>
      </c>
      <c r="DO1245" s="2">
        <v>45793</v>
      </c>
      <c r="DY1245">
        <v>3823</v>
      </c>
      <c r="EE1245" s="1">
        <v>2010.42</v>
      </c>
      <c r="EG1245" t="s">
        <v>735</v>
      </c>
      <c r="EK1245" t="s">
        <v>1591</v>
      </c>
    </row>
    <row r="1246" spans="1:141" hidden="1" x14ac:dyDescent="0.35">
      <c r="A1246">
        <v>4425</v>
      </c>
      <c r="B1246" t="s">
        <v>561</v>
      </c>
      <c r="C1246">
        <v>5464</v>
      </c>
      <c r="D1246" t="s">
        <v>7812</v>
      </c>
      <c r="E1246" t="s">
        <v>834</v>
      </c>
      <c r="F1246" t="s">
        <v>461</v>
      </c>
      <c r="G1246">
        <v>103</v>
      </c>
      <c r="H1246" t="s">
        <v>408</v>
      </c>
      <c r="I1246" t="s">
        <v>8194</v>
      </c>
      <c r="J1246" t="s">
        <v>8195</v>
      </c>
      <c r="K1246" t="s">
        <v>22</v>
      </c>
      <c r="L1246" t="s">
        <v>47</v>
      </c>
      <c r="M1246" t="s">
        <v>411</v>
      </c>
      <c r="N1246" t="s">
        <v>411</v>
      </c>
      <c r="O1246" t="s">
        <v>411</v>
      </c>
      <c r="P1246" t="s">
        <v>411</v>
      </c>
      <c r="Q1246" t="s">
        <v>411</v>
      </c>
      <c r="R1246" t="s">
        <v>411</v>
      </c>
      <c r="S1246" t="s">
        <v>411</v>
      </c>
      <c r="T1246" s="1">
        <v>151834.17000000001</v>
      </c>
      <c r="U1246">
        <v>714</v>
      </c>
      <c r="V1246">
        <v>0</v>
      </c>
      <c r="W1246" s="1">
        <v>136225.17000000001</v>
      </c>
      <c r="X1246" s="1">
        <v>15532</v>
      </c>
      <c r="Y1246">
        <v>0</v>
      </c>
      <c r="Z1246" s="1">
        <v>151757.17000000001</v>
      </c>
      <c r="AA1246">
        <v>0</v>
      </c>
      <c r="AB1246">
        <v>0</v>
      </c>
      <c r="AE1246" t="s">
        <v>412</v>
      </c>
      <c r="AH1246">
        <v>0</v>
      </c>
      <c r="AK1246" s="2">
        <v>45791</v>
      </c>
      <c r="AP1246" t="s">
        <v>413</v>
      </c>
      <c r="AT1246" s="2">
        <v>45918</v>
      </c>
      <c r="AU1246" s="2">
        <v>45918</v>
      </c>
      <c r="AV1246" t="s">
        <v>561</v>
      </c>
      <c r="AW1246" s="2">
        <v>45792</v>
      </c>
      <c r="AX1246">
        <v>37023</v>
      </c>
      <c r="AY1246" s="1">
        <v>229724.09</v>
      </c>
      <c r="BA1246" t="s">
        <v>7815</v>
      </c>
      <c r="BB1246">
        <v>37023</v>
      </c>
      <c r="BD1246" t="s">
        <v>416</v>
      </c>
      <c r="BE1246" t="s">
        <v>417</v>
      </c>
      <c r="BF1246">
        <v>5561998533388</v>
      </c>
      <c r="BG1246" t="s">
        <v>8196</v>
      </c>
      <c r="BH1246">
        <v>73816899</v>
      </c>
      <c r="BI1246" t="s">
        <v>8197</v>
      </c>
      <c r="BJ1246" t="s">
        <v>8198</v>
      </c>
      <c r="BL1246" s="1">
        <v>2550</v>
      </c>
      <c r="BQ1246">
        <v>4255</v>
      </c>
      <c r="BR1246">
        <v>6644</v>
      </c>
      <c r="BS1246" t="s">
        <v>421</v>
      </c>
      <c r="BT1246" s="2">
        <v>45819</v>
      </c>
      <c r="BW1246" t="s">
        <v>422</v>
      </c>
      <c r="BY1246" t="s">
        <v>8199</v>
      </c>
      <c r="BZ1246" s="2">
        <v>45819</v>
      </c>
      <c r="CC1246" s="2">
        <v>45791</v>
      </c>
      <c r="CF1246" s="2">
        <v>45819</v>
      </c>
      <c r="CK1246" t="s">
        <v>411</v>
      </c>
      <c r="CL1246" s="2">
        <v>45820</v>
      </c>
      <c r="CN1246" s="2">
        <v>45791</v>
      </c>
      <c r="CO1246" s="2">
        <v>45810</v>
      </c>
      <c r="CR1246" s="2">
        <v>45792</v>
      </c>
      <c r="CS1246" s="2">
        <v>45796</v>
      </c>
      <c r="CT1246" s="2">
        <v>45815</v>
      </c>
      <c r="CV1246" s="2">
        <v>45838</v>
      </c>
      <c r="CW1246" s="2">
        <v>45796</v>
      </c>
      <c r="CY1246" t="s">
        <v>424</v>
      </c>
      <c r="DJ1246" s="2">
        <v>45791</v>
      </c>
      <c r="DO1246" s="2">
        <v>45793</v>
      </c>
      <c r="EG1246" t="s">
        <v>1640</v>
      </c>
      <c r="EK1246" t="s">
        <v>3786</v>
      </c>
    </row>
    <row r="1247" spans="1:141" hidden="1" x14ac:dyDescent="0.35">
      <c r="A1247">
        <v>4426</v>
      </c>
      <c r="B1247" t="s">
        <v>1352</v>
      </c>
      <c r="C1247">
        <v>5440</v>
      </c>
      <c r="D1247" t="s">
        <v>7812</v>
      </c>
      <c r="E1247" t="s">
        <v>834</v>
      </c>
      <c r="F1247" t="s">
        <v>526</v>
      </c>
      <c r="G1247">
        <v>301</v>
      </c>
      <c r="H1247" t="s">
        <v>408</v>
      </c>
      <c r="I1247" t="s">
        <v>8200</v>
      </c>
      <c r="J1247" t="s">
        <v>8201</v>
      </c>
      <c r="K1247" t="s">
        <v>12</v>
      </c>
      <c r="L1247" t="s">
        <v>66</v>
      </c>
      <c r="M1247" t="s">
        <v>411</v>
      </c>
      <c r="N1247" t="s">
        <v>411</v>
      </c>
      <c r="O1247" t="s">
        <v>411</v>
      </c>
      <c r="P1247" t="s">
        <v>411</v>
      </c>
      <c r="Q1247" t="s">
        <v>411</v>
      </c>
      <c r="R1247" t="s">
        <v>411</v>
      </c>
      <c r="S1247" t="s">
        <v>411</v>
      </c>
      <c r="T1247" s="1">
        <v>153196.19</v>
      </c>
      <c r="U1247">
        <v>0</v>
      </c>
      <c r="V1247">
        <v>0</v>
      </c>
      <c r="W1247">
        <v>0</v>
      </c>
      <c r="X1247">
        <v>0</v>
      </c>
      <c r="Y1247">
        <v>0</v>
      </c>
      <c r="Z1247">
        <v>0</v>
      </c>
      <c r="AA1247">
        <v>0</v>
      </c>
      <c r="AB1247">
        <v>0</v>
      </c>
      <c r="AE1247" t="s">
        <v>412</v>
      </c>
      <c r="AG1247" s="2">
        <v>45824</v>
      </c>
      <c r="AH1247" s="1">
        <v>3042.04</v>
      </c>
      <c r="AI1247" s="2">
        <v>45797</v>
      </c>
      <c r="AJ1247" s="7">
        <v>2025</v>
      </c>
      <c r="AK1247" s="2">
        <v>45791</v>
      </c>
      <c r="AP1247" t="s">
        <v>3839</v>
      </c>
      <c r="AT1247" s="2">
        <v>45833</v>
      </c>
      <c r="AU1247" s="2">
        <v>45839</v>
      </c>
      <c r="AV1247" t="s">
        <v>414</v>
      </c>
      <c r="AW1247" s="2">
        <v>45792</v>
      </c>
      <c r="AX1247">
        <v>37028</v>
      </c>
      <c r="AY1247" s="1">
        <v>229982.94</v>
      </c>
      <c r="BA1247" t="s">
        <v>7815</v>
      </c>
      <c r="BB1247">
        <v>37028</v>
      </c>
      <c r="BC1247" t="s">
        <v>8202</v>
      </c>
      <c r="BD1247" t="s">
        <v>416</v>
      </c>
      <c r="BE1247" t="s">
        <v>417</v>
      </c>
      <c r="BF1247">
        <v>5561983029259</v>
      </c>
      <c r="BG1247" t="s">
        <v>8203</v>
      </c>
      <c r="BH1247">
        <v>73813808</v>
      </c>
      <c r="BI1247" t="s">
        <v>894</v>
      </c>
      <c r="BJ1247" t="s">
        <v>8204</v>
      </c>
      <c r="BL1247" s="1">
        <v>2091.6</v>
      </c>
      <c r="BQ1247">
        <v>4335</v>
      </c>
      <c r="BR1247">
        <v>6647</v>
      </c>
      <c r="BS1247" t="s">
        <v>616</v>
      </c>
      <c r="BT1247" s="2">
        <v>45789</v>
      </c>
      <c r="BU1247">
        <v>805.3</v>
      </c>
      <c r="BW1247" t="s">
        <v>422</v>
      </c>
      <c r="BY1247" t="s">
        <v>8205</v>
      </c>
      <c r="BZ1247" s="2">
        <v>45789</v>
      </c>
      <c r="CA1247" s="2">
        <v>45799</v>
      </c>
      <c r="CC1247" s="2">
        <v>45791</v>
      </c>
      <c r="CD1247" t="s">
        <v>424</v>
      </c>
      <c r="CE1247" t="s">
        <v>8206</v>
      </c>
      <c r="CF1247" s="2">
        <v>45789</v>
      </c>
      <c r="CJ1247" s="2">
        <v>45818</v>
      </c>
      <c r="CL1247" s="2">
        <v>45793</v>
      </c>
      <c r="CM1247" s="2">
        <v>45820</v>
      </c>
      <c r="CN1247" s="2">
        <v>45791</v>
      </c>
      <c r="CO1247" s="2">
        <v>45810</v>
      </c>
      <c r="CP1247" s="2">
        <v>45799</v>
      </c>
      <c r="CR1247" s="2">
        <v>45792</v>
      </c>
      <c r="CS1247" s="2">
        <v>45793</v>
      </c>
      <c r="CU1247" s="2">
        <v>45803</v>
      </c>
      <c r="CV1247" s="2">
        <v>45838</v>
      </c>
      <c r="CW1247" s="2">
        <v>45793</v>
      </c>
      <c r="CY1247" t="s">
        <v>424</v>
      </c>
      <c r="DD1247" s="2">
        <v>45793</v>
      </c>
      <c r="DF1247" s="2">
        <v>45825</v>
      </c>
      <c r="DI1247" s="2">
        <v>45831</v>
      </c>
      <c r="DJ1247" s="2">
        <v>45791</v>
      </c>
      <c r="DK1247" s="2">
        <v>45839</v>
      </c>
      <c r="DY1247">
        <v>357</v>
      </c>
      <c r="EA1247" t="s">
        <v>8095</v>
      </c>
      <c r="EE1247" s="1">
        <v>2356.8000000000002</v>
      </c>
      <c r="EG1247" t="s">
        <v>1640</v>
      </c>
      <c r="EK1247" t="s">
        <v>1591</v>
      </c>
    </row>
    <row r="1248" spans="1:141" hidden="1" x14ac:dyDescent="0.35">
      <c r="A1248">
        <v>4427</v>
      </c>
      <c r="B1248" t="s">
        <v>404</v>
      </c>
      <c r="C1248">
        <v>5472</v>
      </c>
      <c r="D1248" t="s">
        <v>4816</v>
      </c>
      <c r="E1248" t="s">
        <v>834</v>
      </c>
      <c r="F1248" t="s">
        <v>519</v>
      </c>
      <c r="G1248">
        <v>102</v>
      </c>
      <c r="H1248" t="s">
        <v>474</v>
      </c>
      <c r="I1248" t="s">
        <v>8207</v>
      </c>
      <c r="J1248" t="s">
        <v>8208</v>
      </c>
      <c r="K1248" t="s">
        <v>38</v>
      </c>
      <c r="L1248" t="s">
        <v>134</v>
      </c>
      <c r="M1248" t="s">
        <v>411</v>
      </c>
      <c r="N1248" t="s">
        <v>411</v>
      </c>
      <c r="O1248" t="s">
        <v>411</v>
      </c>
      <c r="P1248" t="s">
        <v>424</v>
      </c>
      <c r="Q1248" t="s">
        <v>424</v>
      </c>
      <c r="R1248" t="s">
        <v>411</v>
      </c>
      <c r="S1248" t="s">
        <v>411</v>
      </c>
      <c r="T1248" s="1">
        <v>126253.07</v>
      </c>
      <c r="U1248">
        <v>437.5</v>
      </c>
      <c r="V1248">
        <v>0</v>
      </c>
      <c r="W1248" s="1">
        <v>84506.14</v>
      </c>
      <c r="X1248" s="1">
        <v>41481</v>
      </c>
      <c r="Y1248">
        <v>0</v>
      </c>
      <c r="Z1248" s="1">
        <v>125987.14</v>
      </c>
      <c r="AA1248">
        <v>0</v>
      </c>
      <c r="AB1248">
        <v>0</v>
      </c>
      <c r="AE1248" t="s">
        <v>412</v>
      </c>
      <c r="AF1248" s="3">
        <v>109304</v>
      </c>
      <c r="AG1248" s="2">
        <v>45856</v>
      </c>
      <c r="AH1248" s="1">
        <v>2592.25</v>
      </c>
      <c r="AI1248" s="2">
        <v>45846</v>
      </c>
      <c r="AJ1248" s="7">
        <v>2025</v>
      </c>
      <c r="AK1248" s="2">
        <v>45791</v>
      </c>
      <c r="AP1248" t="s">
        <v>413</v>
      </c>
      <c r="AT1248" s="2">
        <v>46077</v>
      </c>
      <c r="AU1248" s="2">
        <v>46077</v>
      </c>
      <c r="AV1248" t="s">
        <v>414</v>
      </c>
      <c r="AW1248" s="2">
        <v>45792</v>
      </c>
      <c r="AX1248">
        <v>37024</v>
      </c>
      <c r="AY1248" s="1">
        <v>189805</v>
      </c>
      <c r="BA1248" t="s">
        <v>4819</v>
      </c>
      <c r="BB1248">
        <v>37024</v>
      </c>
      <c r="BD1248" t="s">
        <v>478</v>
      </c>
      <c r="BE1248" t="s">
        <v>417</v>
      </c>
      <c r="BF1248">
        <v>5561998014848</v>
      </c>
      <c r="BG1248" t="s">
        <v>8209</v>
      </c>
      <c r="BH1248">
        <v>72910001</v>
      </c>
      <c r="BI1248" t="s">
        <v>2869</v>
      </c>
      <c r="BJ1248" t="s">
        <v>8210</v>
      </c>
      <c r="BL1248" s="1">
        <v>19000</v>
      </c>
      <c r="BQ1248">
        <v>4040</v>
      </c>
      <c r="BR1248">
        <v>6645</v>
      </c>
      <c r="BS1248" t="s">
        <v>421</v>
      </c>
      <c r="BT1248" s="2">
        <v>45785</v>
      </c>
      <c r="BU1248">
        <v>900</v>
      </c>
      <c r="BV1248" s="2">
        <v>45847</v>
      </c>
      <c r="BX1248" s="2">
        <v>45851</v>
      </c>
      <c r="BY1248" t="s">
        <v>8211</v>
      </c>
      <c r="BZ1248" s="2">
        <v>45785</v>
      </c>
      <c r="CA1248" s="2">
        <v>45846</v>
      </c>
      <c r="CB1248" t="s">
        <v>8212</v>
      </c>
      <c r="CC1248" s="2">
        <v>45796</v>
      </c>
      <c r="CD1248" t="s">
        <v>424</v>
      </c>
      <c r="CE1248">
        <v>39562</v>
      </c>
      <c r="CF1248" s="2">
        <v>45785</v>
      </c>
      <c r="CJ1248" s="2">
        <v>45847</v>
      </c>
      <c r="CL1248" s="2">
        <v>45785</v>
      </c>
      <c r="CM1248" s="2">
        <v>45849</v>
      </c>
      <c r="CN1248" s="2">
        <v>45796</v>
      </c>
      <c r="CO1248" s="2">
        <v>45810</v>
      </c>
      <c r="CP1248" s="2">
        <v>45846</v>
      </c>
      <c r="CR1248" s="2">
        <v>45798</v>
      </c>
      <c r="CS1248" s="2">
        <v>45791</v>
      </c>
      <c r="CU1248" s="2">
        <v>45847</v>
      </c>
      <c r="CV1248" s="2">
        <v>45835</v>
      </c>
      <c r="CW1248" s="2">
        <v>45791</v>
      </c>
      <c r="CX1248" s="2">
        <v>45854</v>
      </c>
      <c r="CY1248" t="s">
        <v>424</v>
      </c>
      <c r="DD1248" s="2">
        <v>45786</v>
      </c>
      <c r="DF1248" s="2">
        <v>45856</v>
      </c>
      <c r="DI1248" s="2">
        <v>45856</v>
      </c>
      <c r="DJ1248" s="2">
        <v>45789</v>
      </c>
      <c r="DK1248" s="2">
        <v>45888</v>
      </c>
      <c r="DL1248" s="2">
        <v>46041</v>
      </c>
      <c r="DM1248" s="2">
        <v>46055</v>
      </c>
      <c r="DN1248" s="2">
        <v>46059</v>
      </c>
      <c r="DO1248" s="2">
        <v>45791</v>
      </c>
      <c r="DP1248" s="2">
        <v>46059</v>
      </c>
      <c r="DY1248">
        <v>39566</v>
      </c>
      <c r="EE1248" s="1">
        <v>3805.57</v>
      </c>
      <c r="EF1248" t="s">
        <v>8213</v>
      </c>
      <c r="EG1248" t="s">
        <v>735</v>
      </c>
      <c r="EH1248" t="s">
        <v>6848</v>
      </c>
      <c r="EI1248" t="s">
        <v>3282</v>
      </c>
      <c r="EJ1248" t="s">
        <v>8163</v>
      </c>
      <c r="EK1248" t="s">
        <v>1591</v>
      </c>
    </row>
    <row r="1249" spans="1:141" hidden="1" x14ac:dyDescent="0.35">
      <c r="A1249">
        <v>4428</v>
      </c>
      <c r="B1249" t="s">
        <v>1352</v>
      </c>
      <c r="C1249">
        <v>5487</v>
      </c>
      <c r="D1249" t="s">
        <v>7812</v>
      </c>
      <c r="E1249" t="s">
        <v>834</v>
      </c>
      <c r="F1249" t="s">
        <v>526</v>
      </c>
      <c r="G1249">
        <v>202</v>
      </c>
      <c r="H1249" t="s">
        <v>408</v>
      </c>
      <c r="I1249" t="s">
        <v>8214</v>
      </c>
      <c r="J1249" t="s">
        <v>8215</v>
      </c>
      <c r="K1249" t="s">
        <v>22</v>
      </c>
      <c r="L1249" t="s">
        <v>47</v>
      </c>
      <c r="M1249" t="s">
        <v>411</v>
      </c>
      <c r="N1249" t="s">
        <v>411</v>
      </c>
      <c r="O1249" t="s">
        <v>411</v>
      </c>
      <c r="P1249" t="s">
        <v>411</v>
      </c>
      <c r="Q1249" t="s">
        <v>411</v>
      </c>
      <c r="R1249" t="s">
        <v>411</v>
      </c>
      <c r="S1249" t="s">
        <v>411</v>
      </c>
      <c r="T1249" s="1">
        <v>152243.21</v>
      </c>
      <c r="U1249">
        <v>660</v>
      </c>
      <c r="V1249">
        <v>0</v>
      </c>
      <c r="W1249" s="1">
        <v>125776.21</v>
      </c>
      <c r="X1249" s="1">
        <v>26467</v>
      </c>
      <c r="Y1249">
        <v>0</v>
      </c>
      <c r="Z1249" s="1">
        <v>152243.21</v>
      </c>
      <c r="AA1249">
        <v>0</v>
      </c>
      <c r="AB1249">
        <v>0</v>
      </c>
      <c r="AD1249">
        <v>8787723447440</v>
      </c>
      <c r="AE1249" t="s">
        <v>412</v>
      </c>
      <c r="AG1249" s="2">
        <v>45832</v>
      </c>
      <c r="AH1249">
        <v>0</v>
      </c>
      <c r="AI1249" s="2">
        <v>45807</v>
      </c>
      <c r="AJ1249" s="7">
        <v>2025</v>
      </c>
      <c r="AK1249" s="2">
        <v>45791</v>
      </c>
      <c r="AP1249" t="s">
        <v>413</v>
      </c>
      <c r="AT1249" s="2">
        <v>45835</v>
      </c>
      <c r="AU1249" s="2">
        <v>45839</v>
      </c>
      <c r="AV1249" t="s">
        <v>414</v>
      </c>
      <c r="AW1249" s="2">
        <v>45792</v>
      </c>
      <c r="AX1249">
        <v>37025</v>
      </c>
      <c r="AY1249" s="1">
        <v>229724.17</v>
      </c>
      <c r="BA1249" t="s">
        <v>7815</v>
      </c>
      <c r="BB1249">
        <v>37025</v>
      </c>
      <c r="BC1249" t="s">
        <v>8216</v>
      </c>
      <c r="BD1249" t="s">
        <v>416</v>
      </c>
      <c r="BE1249" t="s">
        <v>417</v>
      </c>
      <c r="BF1249">
        <v>5561998189196</v>
      </c>
      <c r="BG1249" t="s">
        <v>8217</v>
      </c>
      <c r="BH1249">
        <v>73805640</v>
      </c>
      <c r="BI1249" t="s">
        <v>1083</v>
      </c>
      <c r="BJ1249" t="s">
        <v>8218</v>
      </c>
      <c r="BL1249" s="1">
        <v>2200</v>
      </c>
      <c r="BM1249" s="2">
        <v>45963</v>
      </c>
      <c r="BO1249" t="s">
        <v>8005</v>
      </c>
      <c r="BP1249" t="s">
        <v>8219</v>
      </c>
      <c r="BQ1249">
        <v>4332</v>
      </c>
      <c r="BR1249">
        <v>6646</v>
      </c>
      <c r="BS1249" t="s">
        <v>449</v>
      </c>
      <c r="BT1249" s="2">
        <v>45791</v>
      </c>
      <c r="BU1249">
        <v>891.23</v>
      </c>
      <c r="BW1249" t="s">
        <v>422</v>
      </c>
      <c r="BY1249" t="s">
        <v>8220</v>
      </c>
      <c r="BZ1249" s="2">
        <v>45792</v>
      </c>
      <c r="CA1249" s="2">
        <v>45811</v>
      </c>
      <c r="CC1249" s="2">
        <v>45791</v>
      </c>
      <c r="CD1249" t="s">
        <v>424</v>
      </c>
      <c r="CE1249">
        <v>422</v>
      </c>
      <c r="CF1249" s="2">
        <v>45792</v>
      </c>
      <c r="CJ1249" s="2">
        <v>45828</v>
      </c>
      <c r="CL1249" s="2">
        <v>45792</v>
      </c>
      <c r="CM1249" s="2">
        <v>45828</v>
      </c>
      <c r="CN1249" s="2">
        <v>45792</v>
      </c>
      <c r="CO1249" s="2">
        <v>45810</v>
      </c>
      <c r="CP1249" s="2">
        <v>45813</v>
      </c>
      <c r="CR1249" s="2">
        <v>45793</v>
      </c>
      <c r="CS1249" s="2">
        <v>45796</v>
      </c>
      <c r="CT1249" s="2">
        <v>45963</v>
      </c>
      <c r="CU1249" s="2">
        <v>45824</v>
      </c>
      <c r="CV1249" s="2">
        <v>45838</v>
      </c>
      <c r="CW1249" s="2">
        <v>45796</v>
      </c>
      <c r="CY1249" t="s">
        <v>424</v>
      </c>
      <c r="DB1249" s="2">
        <v>45803</v>
      </c>
      <c r="DD1249" s="2">
        <v>45793</v>
      </c>
      <c r="DE1249" s="2">
        <v>45806</v>
      </c>
      <c r="DF1249" s="2">
        <v>45833</v>
      </c>
      <c r="DI1249" s="2">
        <v>45834</v>
      </c>
      <c r="DJ1249" s="2">
        <v>45791</v>
      </c>
      <c r="DK1249" s="2">
        <v>45839</v>
      </c>
      <c r="DO1249" s="2">
        <v>45796</v>
      </c>
      <c r="DY1249">
        <v>568</v>
      </c>
      <c r="EB1249" t="s">
        <v>8221</v>
      </c>
      <c r="EE1249" s="1">
        <v>2157.5100000000002</v>
      </c>
      <c r="EG1249" t="s">
        <v>1640</v>
      </c>
      <c r="EK1249" t="s">
        <v>1591</v>
      </c>
    </row>
    <row r="1250" spans="1:141" hidden="1" x14ac:dyDescent="0.35">
      <c r="A1250">
        <v>4429</v>
      </c>
      <c r="B1250" t="s">
        <v>404</v>
      </c>
      <c r="C1250">
        <v>5485</v>
      </c>
      <c r="D1250" t="s">
        <v>4816</v>
      </c>
      <c r="E1250" t="s">
        <v>834</v>
      </c>
      <c r="F1250" t="s">
        <v>526</v>
      </c>
      <c r="G1250">
        <v>3</v>
      </c>
      <c r="H1250" t="s">
        <v>474</v>
      </c>
      <c r="I1250" t="s">
        <v>2872</v>
      </c>
      <c r="J1250" t="s">
        <v>2873</v>
      </c>
      <c r="K1250" t="s">
        <v>44</v>
      </c>
      <c r="L1250" t="s">
        <v>192</v>
      </c>
      <c r="M1250" t="s">
        <v>411</v>
      </c>
      <c r="N1250" t="s">
        <v>411</v>
      </c>
      <c r="O1250" t="s">
        <v>411</v>
      </c>
      <c r="P1250" t="s">
        <v>424</v>
      </c>
      <c r="Q1250" t="s">
        <v>424</v>
      </c>
      <c r="R1250" t="s">
        <v>411</v>
      </c>
      <c r="S1250" t="s">
        <v>411</v>
      </c>
      <c r="T1250" s="1">
        <v>153024.26999999999</v>
      </c>
      <c r="U1250">
        <v>502.8</v>
      </c>
      <c r="V1250">
        <v>0</v>
      </c>
      <c r="W1250" s="1">
        <v>98026.36</v>
      </c>
      <c r="X1250" s="1">
        <v>55000</v>
      </c>
      <c r="Y1250">
        <v>0</v>
      </c>
      <c r="Z1250" s="1">
        <v>153026.35999999999</v>
      </c>
      <c r="AA1250">
        <v>0</v>
      </c>
      <c r="AB1250">
        <v>0</v>
      </c>
      <c r="AE1250" t="s">
        <v>412</v>
      </c>
      <c r="AF1250">
        <v>109237</v>
      </c>
      <c r="AG1250" s="2">
        <v>45819</v>
      </c>
      <c r="AH1250" s="1">
        <v>2592.25</v>
      </c>
      <c r="AI1250" s="2">
        <v>45797</v>
      </c>
      <c r="AJ1250" s="7">
        <v>2025</v>
      </c>
      <c r="AK1250" s="2">
        <v>45791</v>
      </c>
      <c r="AP1250" t="s">
        <v>413</v>
      </c>
      <c r="AT1250" s="2">
        <v>46048</v>
      </c>
      <c r="AU1250" s="2">
        <v>46048</v>
      </c>
      <c r="AV1250" t="s">
        <v>414</v>
      </c>
      <c r="AW1250" s="2">
        <v>45792</v>
      </c>
      <c r="AX1250">
        <v>37030</v>
      </c>
      <c r="AY1250" s="1">
        <v>206999.87</v>
      </c>
      <c r="BA1250" t="s">
        <v>4819</v>
      </c>
      <c r="BB1250">
        <v>37030</v>
      </c>
      <c r="BD1250" t="s">
        <v>478</v>
      </c>
      <c r="BE1250" t="s">
        <v>417</v>
      </c>
      <c r="BF1250">
        <v>5561992952772</v>
      </c>
      <c r="BG1250" t="s">
        <v>2874</v>
      </c>
      <c r="BH1250">
        <v>72910000</v>
      </c>
      <c r="BI1250" t="s">
        <v>2645</v>
      </c>
      <c r="BJ1250" t="s">
        <v>2875</v>
      </c>
      <c r="BL1250" s="1">
        <v>1613.02</v>
      </c>
      <c r="BM1250" s="2">
        <v>45809</v>
      </c>
      <c r="BQ1250">
        <v>3973</v>
      </c>
      <c r="BR1250">
        <v>5746</v>
      </c>
      <c r="BS1250" t="s">
        <v>648</v>
      </c>
      <c r="BT1250" s="2">
        <v>45787</v>
      </c>
      <c r="BU1250">
        <v>891.23</v>
      </c>
      <c r="BV1250" s="2">
        <v>45799</v>
      </c>
      <c r="BX1250" s="2">
        <v>45804</v>
      </c>
      <c r="BY1250" t="s">
        <v>8222</v>
      </c>
      <c r="BZ1250" s="2">
        <v>45787</v>
      </c>
      <c r="CA1250" s="2">
        <v>45798</v>
      </c>
      <c r="CB1250" t="s">
        <v>8223</v>
      </c>
      <c r="CC1250" s="2">
        <v>45789</v>
      </c>
      <c r="CE1250">
        <v>39106</v>
      </c>
      <c r="CF1250" s="2">
        <v>45787</v>
      </c>
      <c r="CJ1250" s="2">
        <v>45800</v>
      </c>
      <c r="CL1250" s="2">
        <v>45787</v>
      </c>
      <c r="CM1250" s="2">
        <v>45804</v>
      </c>
      <c r="CN1250" s="2">
        <v>45791</v>
      </c>
      <c r="CO1250" s="2">
        <v>45809</v>
      </c>
      <c r="CP1250" s="2">
        <v>45798</v>
      </c>
      <c r="CR1250" s="2">
        <v>45792</v>
      </c>
      <c r="CS1250" s="2">
        <v>45796</v>
      </c>
      <c r="CU1250" s="2">
        <v>45798</v>
      </c>
      <c r="CV1250" s="2">
        <v>45826</v>
      </c>
      <c r="CW1250" s="2">
        <v>45796</v>
      </c>
      <c r="CX1250" s="2">
        <v>46184</v>
      </c>
      <c r="CY1250" t="s">
        <v>424</v>
      </c>
      <c r="DD1250" s="2">
        <v>45790</v>
      </c>
      <c r="DF1250" s="2">
        <v>45819</v>
      </c>
      <c r="DI1250" s="2">
        <v>45821</v>
      </c>
      <c r="DJ1250" s="2">
        <v>45791</v>
      </c>
      <c r="DK1250" s="2">
        <v>45828</v>
      </c>
      <c r="DL1250" s="2">
        <v>45858</v>
      </c>
      <c r="DM1250" s="2">
        <v>45901</v>
      </c>
      <c r="DN1250" s="2">
        <v>46030</v>
      </c>
      <c r="DO1250" s="2">
        <v>45796</v>
      </c>
      <c r="DP1250" s="2">
        <v>46030</v>
      </c>
      <c r="DY1250">
        <v>39115</v>
      </c>
      <c r="EA1250" t="s">
        <v>8128</v>
      </c>
      <c r="EE1250" s="1">
        <v>4005.57</v>
      </c>
      <c r="EF1250" t="s">
        <v>2634</v>
      </c>
      <c r="EG1250" t="s">
        <v>1640</v>
      </c>
      <c r="EH1250" t="s">
        <v>8224</v>
      </c>
      <c r="EI1250" t="s">
        <v>3282</v>
      </c>
      <c r="EJ1250" t="s">
        <v>8163</v>
      </c>
      <c r="EK1250" t="s">
        <v>1591</v>
      </c>
    </row>
    <row r="1251" spans="1:141" hidden="1" x14ac:dyDescent="0.35">
      <c r="A1251">
        <v>4430</v>
      </c>
      <c r="B1251" t="s">
        <v>404</v>
      </c>
      <c r="C1251">
        <v>5489</v>
      </c>
      <c r="D1251" t="s">
        <v>4816</v>
      </c>
      <c r="E1251" t="s">
        <v>834</v>
      </c>
      <c r="F1251" t="s">
        <v>603</v>
      </c>
      <c r="G1251">
        <v>202</v>
      </c>
      <c r="H1251" t="s">
        <v>474</v>
      </c>
      <c r="I1251" t="s">
        <v>8225</v>
      </c>
      <c r="J1251" t="s">
        <v>8226</v>
      </c>
      <c r="K1251" t="s">
        <v>19</v>
      </c>
      <c r="L1251" t="s">
        <v>63</v>
      </c>
      <c r="M1251" t="s">
        <v>411</v>
      </c>
      <c r="N1251" t="s">
        <v>411</v>
      </c>
      <c r="O1251" t="s">
        <v>411</v>
      </c>
      <c r="P1251" t="s">
        <v>424</v>
      </c>
      <c r="Q1251" t="s">
        <v>424</v>
      </c>
      <c r="R1251" t="s">
        <v>411</v>
      </c>
      <c r="S1251" t="s">
        <v>411</v>
      </c>
      <c r="T1251" s="1">
        <v>135082.73000000001</v>
      </c>
      <c r="U1251">
        <v>525</v>
      </c>
      <c r="V1251">
        <v>0</v>
      </c>
      <c r="W1251" s="1">
        <v>109551.82</v>
      </c>
      <c r="X1251" s="1">
        <v>32412</v>
      </c>
      <c r="Y1251">
        <v>0</v>
      </c>
      <c r="Z1251" s="1">
        <v>141963.82</v>
      </c>
      <c r="AA1251">
        <v>0</v>
      </c>
      <c r="AB1251">
        <v>0</v>
      </c>
      <c r="AE1251" t="s">
        <v>412</v>
      </c>
      <c r="AF1251" s="3">
        <v>109324</v>
      </c>
      <c r="AG1251" s="2">
        <v>45824</v>
      </c>
      <c r="AH1251" s="1">
        <v>2995.17</v>
      </c>
      <c r="AI1251" s="2">
        <v>45807</v>
      </c>
      <c r="AJ1251" s="7">
        <v>2025</v>
      </c>
      <c r="AK1251" s="2">
        <v>45791</v>
      </c>
      <c r="AP1251" t="s">
        <v>413</v>
      </c>
      <c r="AT1251" s="2">
        <v>46048</v>
      </c>
      <c r="AU1251" s="2">
        <v>46048</v>
      </c>
      <c r="AV1251" t="s">
        <v>414</v>
      </c>
      <c r="AW1251" s="2">
        <v>45792</v>
      </c>
      <c r="AX1251">
        <v>37031</v>
      </c>
      <c r="AY1251" s="1">
        <v>198778.7</v>
      </c>
      <c r="BA1251" t="s">
        <v>4819</v>
      </c>
      <c r="BB1251">
        <v>37031</v>
      </c>
      <c r="BD1251" t="s">
        <v>478</v>
      </c>
      <c r="BE1251" t="s">
        <v>417</v>
      </c>
      <c r="BF1251">
        <v>5561994562103</v>
      </c>
      <c r="BG1251" t="s">
        <v>8227</v>
      </c>
      <c r="BH1251">
        <v>72910000</v>
      </c>
      <c r="BI1251" t="s">
        <v>7072</v>
      </c>
      <c r="BJ1251" t="s">
        <v>8228</v>
      </c>
      <c r="BL1251" s="1">
        <v>2100</v>
      </c>
      <c r="BQ1251">
        <v>4060</v>
      </c>
      <c r="BR1251">
        <v>6651</v>
      </c>
      <c r="BS1251" t="s">
        <v>1281</v>
      </c>
      <c r="BT1251" s="2">
        <v>45789</v>
      </c>
      <c r="BU1251">
        <v>891.23</v>
      </c>
      <c r="BV1251" s="2">
        <v>45810</v>
      </c>
      <c r="BX1251" s="2">
        <v>45814</v>
      </c>
      <c r="BY1251" t="s">
        <v>8229</v>
      </c>
      <c r="BZ1251" s="2">
        <v>45791</v>
      </c>
      <c r="CA1251" s="2">
        <v>45811</v>
      </c>
      <c r="CB1251" t="s">
        <v>8230</v>
      </c>
      <c r="CC1251" s="2">
        <v>45789</v>
      </c>
      <c r="CE1251">
        <v>39203</v>
      </c>
      <c r="CF1251" s="2">
        <v>45789</v>
      </c>
      <c r="CJ1251" s="2">
        <v>45814</v>
      </c>
      <c r="CL1251" s="2">
        <v>45789</v>
      </c>
      <c r="CM1251" s="2">
        <v>45819</v>
      </c>
      <c r="CN1251" s="2">
        <v>45791</v>
      </c>
      <c r="CO1251" s="2">
        <v>45809</v>
      </c>
      <c r="CP1251" s="2">
        <v>45807</v>
      </c>
      <c r="CR1251" s="2">
        <v>45793</v>
      </c>
      <c r="CS1251" s="2">
        <v>45796</v>
      </c>
      <c r="CU1251" s="2">
        <v>45811</v>
      </c>
      <c r="CV1251" s="2">
        <v>45826</v>
      </c>
      <c r="CW1251" s="2">
        <v>45796</v>
      </c>
      <c r="CX1251" s="2">
        <v>45821</v>
      </c>
      <c r="CY1251" t="s">
        <v>424</v>
      </c>
      <c r="DD1251" s="2">
        <v>45790</v>
      </c>
      <c r="DF1251" s="2">
        <v>45825</v>
      </c>
      <c r="DI1251" s="2">
        <v>45826</v>
      </c>
      <c r="DJ1251" s="2">
        <v>45791</v>
      </c>
      <c r="DK1251" s="2">
        <v>45828</v>
      </c>
      <c r="DL1251" s="2">
        <v>45849</v>
      </c>
      <c r="DM1251" s="2">
        <v>45855</v>
      </c>
      <c r="DN1251" s="2">
        <v>46030</v>
      </c>
      <c r="DO1251" s="2">
        <v>45794</v>
      </c>
      <c r="DP1251" s="2">
        <v>46030</v>
      </c>
      <c r="DY1251">
        <v>39247</v>
      </c>
      <c r="EB1251" t="s">
        <v>8231</v>
      </c>
      <c r="EE1251" s="1">
        <v>3805.57</v>
      </c>
      <c r="EF1251" t="s">
        <v>2634</v>
      </c>
      <c r="EG1251" t="s">
        <v>1640</v>
      </c>
      <c r="EH1251" t="s">
        <v>8224</v>
      </c>
      <c r="EI1251" t="s">
        <v>3282</v>
      </c>
      <c r="EJ1251" t="s">
        <v>8163</v>
      </c>
      <c r="EK1251" t="s">
        <v>1591</v>
      </c>
    </row>
    <row r="1252" spans="1:141" hidden="1" x14ac:dyDescent="0.35">
      <c r="A1252">
        <v>4431</v>
      </c>
      <c r="B1252" t="s">
        <v>1352</v>
      </c>
      <c r="C1252">
        <v>5483</v>
      </c>
      <c r="D1252" t="s">
        <v>7812</v>
      </c>
      <c r="E1252" t="s">
        <v>834</v>
      </c>
      <c r="F1252" t="s">
        <v>492</v>
      </c>
      <c r="G1252">
        <v>104</v>
      </c>
      <c r="H1252" t="s">
        <v>408</v>
      </c>
      <c r="I1252" t="s">
        <v>8232</v>
      </c>
      <c r="J1252" t="s">
        <v>8233</v>
      </c>
      <c r="K1252" t="s">
        <v>22</v>
      </c>
      <c r="L1252" t="s">
        <v>148</v>
      </c>
      <c r="M1252" t="s">
        <v>411</v>
      </c>
      <c r="N1252" t="s">
        <v>411</v>
      </c>
      <c r="O1252" t="s">
        <v>411</v>
      </c>
      <c r="P1252" t="s">
        <v>411</v>
      </c>
      <c r="Q1252" t="s">
        <v>411</v>
      </c>
      <c r="R1252" t="s">
        <v>411</v>
      </c>
      <c r="S1252" t="s">
        <v>411</v>
      </c>
      <c r="T1252" s="1">
        <v>153013.67000000001</v>
      </c>
      <c r="U1252">
        <v>860.72</v>
      </c>
      <c r="V1252">
        <v>0</v>
      </c>
      <c r="W1252" s="1">
        <v>150547.67000000001</v>
      </c>
      <c r="X1252" s="1">
        <v>2453</v>
      </c>
      <c r="Y1252">
        <v>0</v>
      </c>
      <c r="Z1252" s="1">
        <v>153000.67000000001</v>
      </c>
      <c r="AA1252">
        <v>0</v>
      </c>
      <c r="AB1252">
        <v>0</v>
      </c>
      <c r="AD1252">
        <v>8787723432353</v>
      </c>
      <c r="AE1252" t="s">
        <v>412</v>
      </c>
      <c r="AG1252" s="2">
        <v>45824</v>
      </c>
      <c r="AH1252" s="1">
        <v>3453.25</v>
      </c>
      <c r="AI1252" s="2">
        <v>45798</v>
      </c>
      <c r="AJ1252" s="7">
        <v>2025</v>
      </c>
      <c r="AK1252" s="2">
        <v>45791</v>
      </c>
      <c r="AP1252" t="s">
        <v>413</v>
      </c>
      <c r="AT1252" s="2">
        <v>45833</v>
      </c>
      <c r="AU1252" s="2">
        <v>45839</v>
      </c>
      <c r="AV1252" t="s">
        <v>414</v>
      </c>
      <c r="AW1252" s="2">
        <v>45792</v>
      </c>
      <c r="AX1252">
        <v>37029</v>
      </c>
      <c r="AY1252" s="1">
        <v>229739.62</v>
      </c>
      <c r="BA1252" t="s">
        <v>7815</v>
      </c>
      <c r="BB1252">
        <v>37029</v>
      </c>
      <c r="BC1252" t="s">
        <v>8234</v>
      </c>
      <c r="BD1252" t="s">
        <v>1229</v>
      </c>
      <c r="BE1252" t="s">
        <v>417</v>
      </c>
      <c r="BF1252">
        <v>5566992182104</v>
      </c>
      <c r="BG1252" t="s">
        <v>8235</v>
      </c>
      <c r="BH1252">
        <v>73825000</v>
      </c>
      <c r="BI1252" t="s">
        <v>8236</v>
      </c>
      <c r="BJ1252" t="s">
        <v>8237</v>
      </c>
      <c r="BL1252" s="1">
        <v>3442.89</v>
      </c>
      <c r="BQ1252">
        <v>4266</v>
      </c>
      <c r="BR1252">
        <v>6649</v>
      </c>
      <c r="BS1252" t="s">
        <v>506</v>
      </c>
      <c r="BT1252" s="2">
        <v>45797</v>
      </c>
      <c r="BU1252">
        <v>899.66</v>
      </c>
      <c r="BW1252" t="s">
        <v>422</v>
      </c>
      <c r="BY1252" t="s">
        <v>8238</v>
      </c>
      <c r="BZ1252" s="2">
        <v>45798</v>
      </c>
      <c r="CA1252" s="2">
        <v>45799</v>
      </c>
      <c r="CC1252" s="2">
        <v>45791</v>
      </c>
      <c r="CD1252" t="s">
        <v>424</v>
      </c>
      <c r="CE1252">
        <v>483</v>
      </c>
      <c r="CF1252" s="2">
        <v>45798</v>
      </c>
      <c r="CJ1252" s="2">
        <v>45781</v>
      </c>
      <c r="CL1252" s="2">
        <v>45798</v>
      </c>
      <c r="CM1252" s="2">
        <v>45820</v>
      </c>
      <c r="CN1252" s="2">
        <v>45792</v>
      </c>
      <c r="CO1252" s="2">
        <v>45810</v>
      </c>
      <c r="CP1252" s="2">
        <v>45799</v>
      </c>
      <c r="CR1252" s="2">
        <v>45793</v>
      </c>
      <c r="CS1252" s="2">
        <v>45796</v>
      </c>
      <c r="CT1252" s="2">
        <v>45780</v>
      </c>
      <c r="CU1252" s="2">
        <v>45803</v>
      </c>
      <c r="CV1252" s="2">
        <v>45838</v>
      </c>
      <c r="CW1252" s="2">
        <v>45796</v>
      </c>
      <c r="CY1252" t="s">
        <v>424</v>
      </c>
      <c r="DD1252" s="2">
        <v>45818</v>
      </c>
      <c r="DF1252" s="2">
        <v>45824</v>
      </c>
      <c r="DI1252" s="2">
        <v>45831</v>
      </c>
      <c r="DJ1252" s="2">
        <v>45791</v>
      </c>
      <c r="DK1252" s="2">
        <v>45839</v>
      </c>
      <c r="DO1252" s="2">
        <v>45796</v>
      </c>
      <c r="DY1252">
        <v>377</v>
      </c>
      <c r="EA1252" t="s">
        <v>8239</v>
      </c>
      <c r="EE1252" s="1">
        <v>1785.69</v>
      </c>
      <c r="EG1252" t="s">
        <v>1640</v>
      </c>
      <c r="EK1252" t="s">
        <v>1591</v>
      </c>
    </row>
    <row r="1253" spans="1:141" hidden="1" x14ac:dyDescent="0.35">
      <c r="A1253">
        <v>4432</v>
      </c>
      <c r="B1253" t="s">
        <v>561</v>
      </c>
      <c r="C1253">
        <v>5463</v>
      </c>
      <c r="D1253" t="s">
        <v>7812</v>
      </c>
      <c r="E1253" t="s">
        <v>834</v>
      </c>
      <c r="F1253" t="s">
        <v>473</v>
      </c>
      <c r="G1253">
        <v>304</v>
      </c>
      <c r="H1253" t="s">
        <v>408</v>
      </c>
      <c r="I1253" t="s">
        <v>8240</v>
      </c>
      <c r="J1253" t="s">
        <v>8241</v>
      </c>
      <c r="K1253" t="s">
        <v>14</v>
      </c>
      <c r="L1253" t="s">
        <v>68</v>
      </c>
      <c r="M1253" t="s">
        <v>411</v>
      </c>
      <c r="N1253" t="s">
        <v>411</v>
      </c>
      <c r="O1253" t="s">
        <v>411</v>
      </c>
      <c r="P1253" t="s">
        <v>411</v>
      </c>
      <c r="Q1253" t="s">
        <v>411</v>
      </c>
      <c r="R1253" t="s">
        <v>411</v>
      </c>
      <c r="S1253" t="s">
        <v>411</v>
      </c>
      <c r="T1253" s="1">
        <v>144377.37</v>
      </c>
      <c r="U1253">
        <v>0</v>
      </c>
      <c r="V1253">
        <v>0</v>
      </c>
      <c r="W1253">
        <v>0</v>
      </c>
      <c r="X1253">
        <v>0</v>
      </c>
      <c r="Y1253">
        <v>0</v>
      </c>
      <c r="Z1253">
        <v>0</v>
      </c>
      <c r="AA1253">
        <v>0</v>
      </c>
      <c r="AB1253">
        <v>0</v>
      </c>
      <c r="AE1253" t="s">
        <v>412</v>
      </c>
      <c r="AH1253">
        <v>0</v>
      </c>
      <c r="AK1253" s="2">
        <v>45791</v>
      </c>
      <c r="AP1253" t="s">
        <v>3839</v>
      </c>
      <c r="AT1253" s="2">
        <v>45833</v>
      </c>
      <c r="AU1253" s="2">
        <v>45838</v>
      </c>
      <c r="AV1253" t="s">
        <v>561</v>
      </c>
      <c r="AW1253" s="2">
        <v>45793</v>
      </c>
      <c r="AX1253">
        <v>37039</v>
      </c>
      <c r="AY1253" s="1">
        <v>229724.96</v>
      </c>
      <c r="BA1253" t="s">
        <v>7815</v>
      </c>
      <c r="BB1253">
        <v>37039</v>
      </c>
      <c r="BD1253" t="s">
        <v>416</v>
      </c>
      <c r="BE1253" t="s">
        <v>417</v>
      </c>
      <c r="BF1253">
        <v>5561998159878</v>
      </c>
      <c r="BG1253" t="s">
        <v>7535</v>
      </c>
      <c r="BH1253">
        <v>73808350</v>
      </c>
      <c r="BI1253" t="s">
        <v>438</v>
      </c>
      <c r="BJ1253" t="s">
        <v>8242</v>
      </c>
      <c r="BL1253" s="1">
        <v>2630</v>
      </c>
      <c r="BQ1253">
        <v>4242</v>
      </c>
      <c r="BR1253">
        <v>6652</v>
      </c>
      <c r="BS1253" t="s">
        <v>1281</v>
      </c>
      <c r="BT1253" s="2">
        <v>45792</v>
      </c>
      <c r="BW1253" t="s">
        <v>422</v>
      </c>
      <c r="BY1253" t="s">
        <v>8243</v>
      </c>
      <c r="BZ1253" s="2">
        <v>45793</v>
      </c>
      <c r="CC1253" s="2">
        <v>45821</v>
      </c>
      <c r="CF1253" s="2">
        <v>45793</v>
      </c>
      <c r="CL1253" s="2">
        <v>45793</v>
      </c>
      <c r="CN1253" s="2">
        <v>45790</v>
      </c>
      <c r="CO1253" s="2">
        <v>45810</v>
      </c>
      <c r="CR1253" s="2">
        <v>45791</v>
      </c>
      <c r="CS1253" s="2">
        <v>45799</v>
      </c>
      <c r="CW1253" s="2">
        <v>45799</v>
      </c>
      <c r="CY1253" t="s">
        <v>424</v>
      </c>
      <c r="DJ1253" s="2">
        <v>45790</v>
      </c>
      <c r="EG1253" t="s">
        <v>3289</v>
      </c>
      <c r="EK1253" t="s">
        <v>1591</v>
      </c>
    </row>
    <row r="1254" spans="1:141" hidden="1" x14ac:dyDescent="0.35">
      <c r="A1254">
        <v>4433</v>
      </c>
      <c r="B1254" t="s">
        <v>1352</v>
      </c>
      <c r="C1254">
        <v>5482</v>
      </c>
      <c r="D1254" t="s">
        <v>833</v>
      </c>
      <c r="E1254" t="s">
        <v>834</v>
      </c>
      <c r="F1254" t="s">
        <v>461</v>
      </c>
      <c r="G1254" t="s">
        <v>984</v>
      </c>
      <c r="H1254" t="s">
        <v>474</v>
      </c>
      <c r="I1254" t="s">
        <v>8244</v>
      </c>
      <c r="J1254" t="s">
        <v>8245</v>
      </c>
      <c r="K1254" t="s">
        <v>38</v>
      </c>
      <c r="L1254" t="s">
        <v>188</v>
      </c>
      <c r="M1254" t="s">
        <v>411</v>
      </c>
      <c r="N1254" t="s">
        <v>411</v>
      </c>
      <c r="O1254" t="s">
        <v>411</v>
      </c>
      <c r="P1254" t="s">
        <v>424</v>
      </c>
      <c r="Q1254" t="s">
        <v>424</v>
      </c>
      <c r="R1254" t="s">
        <v>411</v>
      </c>
      <c r="S1254" t="s">
        <v>411</v>
      </c>
      <c r="T1254" s="1">
        <v>156991.07</v>
      </c>
      <c r="U1254">
        <v>826.16</v>
      </c>
      <c r="V1254">
        <v>0</v>
      </c>
      <c r="W1254" s="1">
        <v>153141.04999999999</v>
      </c>
      <c r="X1254" s="1">
        <v>3833</v>
      </c>
      <c r="Y1254">
        <v>0</v>
      </c>
      <c r="Z1254" s="1">
        <v>156974.04999999999</v>
      </c>
      <c r="AA1254">
        <v>0</v>
      </c>
      <c r="AB1254">
        <v>0</v>
      </c>
      <c r="AE1254" t="s">
        <v>412</v>
      </c>
      <c r="AF1254" s="3">
        <v>105237</v>
      </c>
      <c r="AG1254" s="2">
        <v>45819</v>
      </c>
      <c r="AH1254" s="1">
        <v>3356.31</v>
      </c>
      <c r="AI1254" s="2">
        <v>45797</v>
      </c>
      <c r="AJ1254" s="7">
        <v>2025</v>
      </c>
      <c r="AK1254" s="2">
        <v>45791</v>
      </c>
      <c r="AP1254" t="s">
        <v>413</v>
      </c>
      <c r="AT1254" s="2">
        <v>45821</v>
      </c>
      <c r="AU1254" s="2">
        <v>45821</v>
      </c>
      <c r="AV1254" t="s">
        <v>414</v>
      </c>
      <c r="AW1254" s="2">
        <v>45792</v>
      </c>
      <c r="AX1254">
        <v>37043</v>
      </c>
      <c r="AY1254" s="1">
        <v>214774.05</v>
      </c>
      <c r="BA1254" t="s">
        <v>837</v>
      </c>
      <c r="BB1254">
        <v>37043</v>
      </c>
      <c r="BD1254" t="s">
        <v>738</v>
      </c>
      <c r="BE1254" t="s">
        <v>513</v>
      </c>
      <c r="BF1254">
        <v>5561994204720</v>
      </c>
      <c r="BG1254" t="s">
        <v>6722</v>
      </c>
      <c r="BH1254">
        <v>72236800</v>
      </c>
      <c r="BI1254" t="s">
        <v>1446</v>
      </c>
      <c r="BJ1254" t="s">
        <v>8246</v>
      </c>
      <c r="BL1254" s="1">
        <v>3304.65</v>
      </c>
      <c r="BQ1254">
        <v>3333</v>
      </c>
      <c r="BR1254">
        <v>6656</v>
      </c>
      <c r="BS1254" t="s">
        <v>490</v>
      </c>
      <c r="BT1254" s="2">
        <v>45793</v>
      </c>
      <c r="BU1254">
        <v>891.23</v>
      </c>
      <c r="BV1254" s="2">
        <v>45799</v>
      </c>
      <c r="BW1254" t="s">
        <v>422</v>
      </c>
      <c r="BX1254" s="2">
        <v>45804</v>
      </c>
      <c r="BY1254" t="s">
        <v>8229</v>
      </c>
      <c r="BZ1254" s="2">
        <v>45793</v>
      </c>
      <c r="CA1254" s="2">
        <v>45798</v>
      </c>
      <c r="CB1254" t="s">
        <v>8247</v>
      </c>
      <c r="CC1254" s="2">
        <v>45789</v>
      </c>
      <c r="CD1254" t="s">
        <v>424</v>
      </c>
      <c r="CE1254">
        <v>39667</v>
      </c>
      <c r="CF1254" s="2">
        <v>45793</v>
      </c>
      <c r="CJ1254" s="2">
        <v>45799</v>
      </c>
      <c r="CL1254" s="2">
        <v>45793</v>
      </c>
      <c r="CM1254" s="2">
        <v>45804</v>
      </c>
      <c r="CN1254" s="2">
        <v>45790</v>
      </c>
      <c r="CO1254" s="2">
        <v>45796</v>
      </c>
      <c r="CP1254" s="2">
        <v>45797</v>
      </c>
      <c r="CR1254" s="2">
        <v>45792</v>
      </c>
      <c r="CS1254" s="2">
        <v>45796</v>
      </c>
      <c r="CU1254" s="2">
        <v>45798</v>
      </c>
      <c r="CV1254" s="2">
        <v>45797</v>
      </c>
      <c r="CW1254" s="2">
        <v>45796</v>
      </c>
      <c r="CX1254" s="2">
        <v>45819</v>
      </c>
      <c r="CY1254" t="s">
        <v>424</v>
      </c>
      <c r="DD1254" s="2">
        <v>45790</v>
      </c>
      <c r="DF1254" s="2">
        <v>45819</v>
      </c>
      <c r="DI1254" s="2">
        <v>45821</v>
      </c>
      <c r="DJ1254" s="2">
        <v>45791</v>
      </c>
      <c r="DK1254" s="2">
        <v>45799</v>
      </c>
      <c r="DL1254" s="2">
        <v>45804</v>
      </c>
      <c r="DM1254" s="2">
        <v>45806</v>
      </c>
      <c r="DO1254" s="2">
        <v>45791</v>
      </c>
      <c r="DY1254">
        <v>39671</v>
      </c>
      <c r="EE1254" s="1">
        <v>4105.57</v>
      </c>
      <c r="EF1254" t="s">
        <v>2634</v>
      </c>
      <c r="EG1254" t="s">
        <v>1640</v>
      </c>
      <c r="EH1254" t="s">
        <v>8224</v>
      </c>
      <c r="EI1254" t="s">
        <v>3282</v>
      </c>
      <c r="EJ1254" t="s">
        <v>8155</v>
      </c>
      <c r="EK1254" t="s">
        <v>1591</v>
      </c>
    </row>
    <row r="1255" spans="1:141" hidden="1" x14ac:dyDescent="0.35">
      <c r="A1255">
        <v>4434</v>
      </c>
      <c r="B1255" t="s">
        <v>561</v>
      </c>
      <c r="C1255">
        <v>5475</v>
      </c>
      <c r="D1255" t="s">
        <v>4816</v>
      </c>
      <c r="E1255" t="s">
        <v>834</v>
      </c>
      <c r="F1255" t="s">
        <v>1086</v>
      </c>
      <c r="G1255">
        <v>4</v>
      </c>
      <c r="H1255" t="s">
        <v>474</v>
      </c>
      <c r="I1255" t="s">
        <v>8248</v>
      </c>
      <c r="J1255" t="s">
        <v>8249</v>
      </c>
      <c r="K1255" t="s">
        <v>44</v>
      </c>
      <c r="L1255" t="s">
        <v>192</v>
      </c>
      <c r="M1255" t="s">
        <v>411</v>
      </c>
      <c r="N1255" t="s">
        <v>411</v>
      </c>
      <c r="O1255" t="s">
        <v>411</v>
      </c>
      <c r="P1255" t="s">
        <v>411</v>
      </c>
      <c r="Q1255" t="s">
        <v>411</v>
      </c>
      <c r="R1255" t="s">
        <v>411</v>
      </c>
      <c r="S1255" t="s">
        <v>411</v>
      </c>
      <c r="T1255" s="1">
        <v>162633.71</v>
      </c>
      <c r="U1255">
        <v>641.71</v>
      </c>
      <c r="V1255">
        <v>0</v>
      </c>
      <c r="W1255" s="1">
        <v>122052.44</v>
      </c>
      <c r="X1255" s="1">
        <v>33318</v>
      </c>
      <c r="Y1255">
        <v>0</v>
      </c>
      <c r="Z1255" s="1">
        <v>155370.44</v>
      </c>
      <c r="AA1255">
        <v>0</v>
      </c>
      <c r="AB1255">
        <v>0</v>
      </c>
      <c r="AE1255" t="s">
        <v>412</v>
      </c>
      <c r="AH1255">
        <v>0</v>
      </c>
      <c r="AK1255" s="2">
        <v>45791</v>
      </c>
      <c r="AP1255" t="s">
        <v>413</v>
      </c>
      <c r="AT1255" s="2">
        <v>46065</v>
      </c>
      <c r="AU1255" s="2">
        <v>46065</v>
      </c>
      <c r="AV1255" t="s">
        <v>561</v>
      </c>
      <c r="AW1255" s="2">
        <v>45792</v>
      </c>
      <c r="AX1255">
        <v>37042</v>
      </c>
      <c r="AY1255" s="1">
        <v>211999.84</v>
      </c>
      <c r="BA1255" t="s">
        <v>4819</v>
      </c>
      <c r="BB1255">
        <v>37042</v>
      </c>
      <c r="BD1255" t="s">
        <v>478</v>
      </c>
      <c r="BE1255" t="s">
        <v>417</v>
      </c>
      <c r="BF1255">
        <v>5561998657784</v>
      </c>
      <c r="BG1255" t="s">
        <v>8250</v>
      </c>
      <c r="BH1255">
        <v>72910001</v>
      </c>
      <c r="BI1255" t="s">
        <v>8251</v>
      </c>
      <c r="BJ1255" t="s">
        <v>8252</v>
      </c>
      <c r="BL1255" s="1">
        <v>2139.04</v>
      </c>
      <c r="BM1255" s="2">
        <v>45965</v>
      </c>
      <c r="BQ1255">
        <v>4070</v>
      </c>
      <c r="BR1255">
        <v>6655</v>
      </c>
      <c r="BS1255" t="s">
        <v>449</v>
      </c>
      <c r="BT1255" s="2">
        <v>45785</v>
      </c>
      <c r="BY1255" t="s">
        <v>8253</v>
      </c>
      <c r="BZ1255" s="2">
        <v>45791</v>
      </c>
      <c r="CC1255" s="2">
        <v>45791</v>
      </c>
      <c r="CF1255" s="2">
        <v>45785</v>
      </c>
      <c r="CG1255" s="2">
        <v>45796</v>
      </c>
      <c r="CL1255" s="2">
        <v>45785</v>
      </c>
      <c r="CN1255" s="2">
        <v>45791</v>
      </c>
      <c r="CO1255" s="2">
        <v>45810</v>
      </c>
      <c r="CR1255" s="2">
        <v>45793</v>
      </c>
      <c r="CV1255" s="2">
        <v>45835</v>
      </c>
      <c r="DD1255" s="2">
        <v>45791</v>
      </c>
      <c r="DJ1255" s="2">
        <v>45791</v>
      </c>
      <c r="EF1255" t="s">
        <v>2634</v>
      </c>
      <c r="EG1255" t="s">
        <v>1640</v>
      </c>
      <c r="EH1255" t="s">
        <v>8224</v>
      </c>
      <c r="EI1255" t="s">
        <v>8254</v>
      </c>
      <c r="EJ1255" t="s">
        <v>8163</v>
      </c>
      <c r="EK1255" t="s">
        <v>3786</v>
      </c>
    </row>
    <row r="1256" spans="1:141" hidden="1" x14ac:dyDescent="0.35">
      <c r="A1256">
        <v>4435</v>
      </c>
      <c r="B1256" t="s">
        <v>404</v>
      </c>
      <c r="C1256">
        <v>5491</v>
      </c>
      <c r="D1256" t="s">
        <v>7812</v>
      </c>
      <c r="E1256" t="s">
        <v>834</v>
      </c>
      <c r="F1256" t="s">
        <v>623</v>
      </c>
      <c r="G1256">
        <v>103</v>
      </c>
      <c r="H1256" t="s">
        <v>408</v>
      </c>
      <c r="I1256" t="s">
        <v>8255</v>
      </c>
      <c r="J1256" t="s">
        <v>8256</v>
      </c>
      <c r="K1256" t="s">
        <v>22</v>
      </c>
      <c r="L1256" t="s">
        <v>21</v>
      </c>
      <c r="M1256" t="s">
        <v>411</v>
      </c>
      <c r="N1256" t="s">
        <v>411</v>
      </c>
      <c r="O1256" t="s">
        <v>411</v>
      </c>
      <c r="P1256" t="s">
        <v>411</v>
      </c>
      <c r="Q1256" t="s">
        <v>411</v>
      </c>
      <c r="R1256" t="s">
        <v>411</v>
      </c>
      <c r="S1256" t="s">
        <v>411</v>
      </c>
      <c r="T1256" s="1">
        <v>149975.19</v>
      </c>
      <c r="U1256">
        <v>567.4</v>
      </c>
      <c r="V1256">
        <v>0</v>
      </c>
      <c r="W1256" s="1">
        <v>111155.19</v>
      </c>
      <c r="X1256" s="1">
        <v>38820</v>
      </c>
      <c r="Y1256">
        <v>0</v>
      </c>
      <c r="Z1256" s="1">
        <v>149975.19</v>
      </c>
      <c r="AA1256">
        <v>0</v>
      </c>
      <c r="AB1256">
        <v>0</v>
      </c>
      <c r="AD1256">
        <v>8787723433619</v>
      </c>
      <c r="AE1256" t="s">
        <v>412</v>
      </c>
      <c r="AG1256" s="2">
        <v>45833</v>
      </c>
      <c r="AH1256" s="1">
        <v>2952.8</v>
      </c>
      <c r="AI1256" s="2">
        <v>45797</v>
      </c>
      <c r="AJ1256" s="7">
        <v>2025</v>
      </c>
      <c r="AK1256" s="2">
        <v>45791</v>
      </c>
      <c r="AP1256" t="s">
        <v>413</v>
      </c>
      <c r="AT1256" s="2">
        <v>46097</v>
      </c>
      <c r="AU1256" s="2">
        <v>46097</v>
      </c>
      <c r="AV1256" t="s">
        <v>414</v>
      </c>
      <c r="AW1256" s="2">
        <v>45793</v>
      </c>
      <c r="AX1256">
        <v>37044</v>
      </c>
      <c r="AY1256" s="1">
        <v>229717.2</v>
      </c>
      <c r="BA1256" t="s">
        <v>7815</v>
      </c>
      <c r="BB1256">
        <v>37044</v>
      </c>
      <c r="BC1256" t="s">
        <v>8257</v>
      </c>
      <c r="BD1256" t="s">
        <v>416</v>
      </c>
      <c r="BE1256" t="s">
        <v>417</v>
      </c>
      <c r="BF1256">
        <v>5561998691552</v>
      </c>
      <c r="BG1256" t="s">
        <v>8258</v>
      </c>
      <c r="BH1256">
        <v>73807170</v>
      </c>
      <c r="BI1256" t="s">
        <v>867</v>
      </c>
      <c r="BJ1256" t="s">
        <v>8259</v>
      </c>
      <c r="BL1256" s="1">
        <v>2500</v>
      </c>
      <c r="BM1256" s="2">
        <v>45797</v>
      </c>
      <c r="BQ1256">
        <v>4313</v>
      </c>
      <c r="BR1256">
        <v>6657</v>
      </c>
      <c r="BS1256" t="s">
        <v>449</v>
      </c>
      <c r="BT1256" s="2">
        <v>45792</v>
      </c>
      <c r="BU1256">
        <v>882</v>
      </c>
      <c r="BW1256" t="s">
        <v>422</v>
      </c>
      <c r="BZ1256" s="2">
        <v>45793</v>
      </c>
      <c r="CA1256" s="2">
        <v>45800</v>
      </c>
      <c r="CC1256" s="2">
        <v>45792</v>
      </c>
      <c r="CE1256">
        <v>436</v>
      </c>
      <c r="CF1256" s="2">
        <v>45793</v>
      </c>
      <c r="CG1256" s="2">
        <v>45796</v>
      </c>
      <c r="CI1256" s="2">
        <v>45796</v>
      </c>
      <c r="CJ1256" s="2">
        <v>45781</v>
      </c>
      <c r="CL1256" s="2">
        <v>45796</v>
      </c>
      <c r="CM1256" s="2">
        <v>45813</v>
      </c>
      <c r="CN1256" s="2">
        <v>45792</v>
      </c>
      <c r="CO1256" s="2">
        <v>45810</v>
      </c>
      <c r="CP1256" s="2">
        <v>45800</v>
      </c>
      <c r="CR1256" s="2">
        <v>45797</v>
      </c>
      <c r="CS1256" s="2">
        <v>45797</v>
      </c>
      <c r="CT1256" s="2">
        <v>45797</v>
      </c>
      <c r="CU1256" s="2">
        <v>45804</v>
      </c>
      <c r="CV1256" s="2">
        <v>45838</v>
      </c>
      <c r="CW1256" s="2">
        <v>45797</v>
      </c>
      <c r="CY1256" t="s">
        <v>424</v>
      </c>
      <c r="DD1256" s="2">
        <v>45791</v>
      </c>
      <c r="DF1256" s="2">
        <v>45833</v>
      </c>
      <c r="DI1256" s="2">
        <v>45834</v>
      </c>
      <c r="DJ1256" s="2">
        <v>45791</v>
      </c>
      <c r="DK1256" s="2">
        <v>45839</v>
      </c>
      <c r="DL1256" s="2">
        <v>46076</v>
      </c>
      <c r="DM1256" s="2">
        <v>46081</v>
      </c>
      <c r="DN1256" s="2">
        <v>46084</v>
      </c>
      <c r="DO1256" s="2">
        <v>45797</v>
      </c>
      <c r="DP1256" s="2">
        <v>46084</v>
      </c>
      <c r="DY1256">
        <v>370</v>
      </c>
      <c r="EA1256" t="s">
        <v>8260</v>
      </c>
      <c r="EE1256">
        <v>2.2999999999999998</v>
      </c>
      <c r="EG1256" t="s">
        <v>735</v>
      </c>
      <c r="EK1256" t="s">
        <v>1591</v>
      </c>
    </row>
    <row r="1257" spans="1:141" hidden="1" x14ac:dyDescent="0.35">
      <c r="A1257">
        <v>4436</v>
      </c>
      <c r="B1257" t="s">
        <v>404</v>
      </c>
      <c r="C1257">
        <v>5474</v>
      </c>
      <c r="D1257" t="s">
        <v>4816</v>
      </c>
      <c r="E1257" t="s">
        <v>834</v>
      </c>
      <c r="F1257" t="s">
        <v>1086</v>
      </c>
      <c r="G1257">
        <v>103</v>
      </c>
      <c r="H1257" t="s">
        <v>474</v>
      </c>
      <c r="I1257" t="s">
        <v>8261</v>
      </c>
      <c r="J1257" t="s">
        <v>8262</v>
      </c>
      <c r="K1257" t="s">
        <v>44</v>
      </c>
      <c r="L1257" t="s">
        <v>192</v>
      </c>
      <c r="M1257" t="s">
        <v>411</v>
      </c>
      <c r="N1257" t="s">
        <v>411</v>
      </c>
      <c r="O1257" t="s">
        <v>411</v>
      </c>
      <c r="P1257" t="s">
        <v>424</v>
      </c>
      <c r="Q1257" t="s">
        <v>424</v>
      </c>
      <c r="R1257" t="s">
        <v>411</v>
      </c>
      <c r="S1257" t="s">
        <v>411</v>
      </c>
      <c r="T1257" s="1">
        <v>139478.79</v>
      </c>
      <c r="U1257">
        <v>497.25</v>
      </c>
      <c r="V1257">
        <v>0</v>
      </c>
      <c r="W1257" s="1">
        <v>102837.03</v>
      </c>
      <c r="X1257" s="1">
        <v>36645</v>
      </c>
      <c r="Y1257">
        <v>0</v>
      </c>
      <c r="Z1257" s="1">
        <v>139482.03</v>
      </c>
      <c r="AA1257">
        <v>0</v>
      </c>
      <c r="AB1257">
        <v>0</v>
      </c>
      <c r="AE1257" t="s">
        <v>412</v>
      </c>
      <c r="AF1257" s="3">
        <v>109337</v>
      </c>
      <c r="AG1257" s="2">
        <v>45819</v>
      </c>
      <c r="AH1257" s="1">
        <v>2995.17</v>
      </c>
      <c r="AI1257" s="2">
        <v>45804</v>
      </c>
      <c r="AJ1257" s="7">
        <v>2025</v>
      </c>
      <c r="AK1257" s="2">
        <v>45791</v>
      </c>
      <c r="AP1257" t="s">
        <v>413</v>
      </c>
      <c r="AT1257" s="2">
        <v>46048</v>
      </c>
      <c r="AU1257" s="2">
        <v>46048</v>
      </c>
      <c r="AV1257" t="s">
        <v>414</v>
      </c>
      <c r="AW1257" s="2">
        <v>45792</v>
      </c>
      <c r="AX1257">
        <v>37041</v>
      </c>
      <c r="AY1257" s="1">
        <v>194518.79</v>
      </c>
      <c r="BA1257" t="s">
        <v>4819</v>
      </c>
      <c r="BB1257">
        <v>37041</v>
      </c>
      <c r="BD1257" t="s">
        <v>478</v>
      </c>
      <c r="BE1257" t="s">
        <v>417</v>
      </c>
      <c r="BF1257">
        <v>5561991826141</v>
      </c>
      <c r="BG1257" t="s">
        <v>8263</v>
      </c>
      <c r="BH1257">
        <v>72910000</v>
      </c>
      <c r="BI1257" t="s">
        <v>1553</v>
      </c>
      <c r="BJ1257" t="s">
        <v>8264</v>
      </c>
      <c r="BL1257" s="1">
        <v>1989</v>
      </c>
      <c r="BQ1257">
        <v>4073</v>
      </c>
      <c r="BR1257">
        <v>6654</v>
      </c>
      <c r="BS1257" t="s">
        <v>421</v>
      </c>
      <c r="BT1257" s="2">
        <v>45054</v>
      </c>
      <c r="BU1257">
        <v>891.23</v>
      </c>
      <c r="BV1257" s="2">
        <v>45806</v>
      </c>
      <c r="BX1257" s="2">
        <v>45811</v>
      </c>
      <c r="BY1257" t="s">
        <v>8265</v>
      </c>
      <c r="BZ1257" s="2">
        <v>45791</v>
      </c>
      <c r="CA1257" s="2">
        <v>45804</v>
      </c>
      <c r="CB1257" t="s">
        <v>8266</v>
      </c>
      <c r="CC1257" s="2">
        <v>45789</v>
      </c>
      <c r="CE1257">
        <v>39187</v>
      </c>
      <c r="CF1257" s="2">
        <v>45785</v>
      </c>
      <c r="CJ1257" s="2">
        <v>45806</v>
      </c>
      <c r="CL1257" s="2">
        <v>45785</v>
      </c>
      <c r="CM1257" s="2">
        <v>45814</v>
      </c>
      <c r="CN1257" s="2">
        <v>45789</v>
      </c>
      <c r="CO1257" s="2">
        <v>45809</v>
      </c>
      <c r="CP1257" s="2">
        <v>45804</v>
      </c>
      <c r="CR1257" s="2">
        <v>45791</v>
      </c>
      <c r="CS1257" s="2">
        <v>45800</v>
      </c>
      <c r="CU1257" s="2">
        <v>45804</v>
      </c>
      <c r="CV1257" s="2">
        <v>45826</v>
      </c>
      <c r="CW1257" s="2">
        <v>45799</v>
      </c>
      <c r="CX1257" s="2">
        <v>45819</v>
      </c>
      <c r="CY1257" t="s">
        <v>424</v>
      </c>
      <c r="DD1257" s="2">
        <v>45789</v>
      </c>
      <c r="DF1257" s="2">
        <v>45819</v>
      </c>
      <c r="DI1257" s="2">
        <v>45821</v>
      </c>
      <c r="DJ1257" s="2">
        <v>45791</v>
      </c>
      <c r="DK1257" s="2">
        <v>45828</v>
      </c>
      <c r="DL1257" s="2">
        <v>45849</v>
      </c>
      <c r="DM1257" s="2">
        <v>45855</v>
      </c>
      <c r="DN1257" s="2">
        <v>46030</v>
      </c>
      <c r="DO1257" s="2">
        <v>45799</v>
      </c>
      <c r="DP1257" s="2">
        <v>46030</v>
      </c>
      <c r="DY1257">
        <v>39185</v>
      </c>
      <c r="EE1257" s="1">
        <v>3805.57</v>
      </c>
      <c r="EF1257" t="s">
        <v>8175</v>
      </c>
      <c r="EG1257" t="s">
        <v>735</v>
      </c>
      <c r="EI1257" t="s">
        <v>3282</v>
      </c>
      <c r="EJ1257" t="s">
        <v>8163</v>
      </c>
      <c r="EK1257" t="s">
        <v>1591</v>
      </c>
    </row>
    <row r="1258" spans="1:141" hidden="1" x14ac:dyDescent="0.35">
      <c r="A1258">
        <v>4437</v>
      </c>
      <c r="B1258" t="s">
        <v>404</v>
      </c>
      <c r="C1258">
        <v>5465</v>
      </c>
      <c r="D1258" t="s">
        <v>7812</v>
      </c>
      <c r="E1258" t="s">
        <v>834</v>
      </c>
      <c r="F1258" t="s">
        <v>492</v>
      </c>
      <c r="G1258">
        <v>302</v>
      </c>
      <c r="H1258" t="s">
        <v>408</v>
      </c>
      <c r="I1258" t="s">
        <v>8267</v>
      </c>
      <c r="J1258" t="s">
        <v>8268</v>
      </c>
      <c r="K1258" t="s">
        <v>22</v>
      </c>
      <c r="L1258" t="s">
        <v>47</v>
      </c>
      <c r="M1258" t="s">
        <v>411</v>
      </c>
      <c r="N1258" t="s">
        <v>411</v>
      </c>
      <c r="O1258" t="s">
        <v>411</v>
      </c>
      <c r="P1258" t="s">
        <v>411</v>
      </c>
      <c r="Q1258" t="s">
        <v>411</v>
      </c>
      <c r="R1258" t="s">
        <v>411</v>
      </c>
      <c r="S1258" t="s">
        <v>411</v>
      </c>
      <c r="T1258" s="1">
        <v>162600</v>
      </c>
      <c r="U1258">
        <v>874.99</v>
      </c>
      <c r="V1258">
        <v>0</v>
      </c>
      <c r="W1258" s="1">
        <v>153082.57999999999</v>
      </c>
      <c r="X1258" s="1">
        <v>2207</v>
      </c>
      <c r="Y1258">
        <v>0</v>
      </c>
      <c r="Z1258" s="1">
        <v>155289.57999999999</v>
      </c>
      <c r="AA1258">
        <v>0</v>
      </c>
      <c r="AB1258">
        <v>0</v>
      </c>
      <c r="AD1258">
        <v>8787723399151</v>
      </c>
      <c r="AE1258" t="s">
        <v>412</v>
      </c>
      <c r="AG1258" s="2">
        <v>45825</v>
      </c>
      <c r="AH1258">
        <v>453.25</v>
      </c>
      <c r="AI1258" s="2">
        <v>45797</v>
      </c>
      <c r="AJ1258" s="7">
        <v>2025</v>
      </c>
      <c r="AK1258" s="2">
        <v>45791</v>
      </c>
      <c r="AP1258" t="s">
        <v>413</v>
      </c>
      <c r="AT1258" s="2">
        <v>46097</v>
      </c>
      <c r="AU1258" s="2">
        <v>46097</v>
      </c>
      <c r="AV1258" t="s">
        <v>414</v>
      </c>
      <c r="AW1258" s="2">
        <v>45793</v>
      </c>
      <c r="AX1258">
        <v>37040</v>
      </c>
      <c r="AY1258" s="1">
        <v>230000</v>
      </c>
      <c r="BA1258" t="s">
        <v>7815</v>
      </c>
      <c r="BB1258">
        <v>37040</v>
      </c>
      <c r="BD1258" t="s">
        <v>416</v>
      </c>
      <c r="BE1258" t="s">
        <v>417</v>
      </c>
      <c r="BF1258">
        <v>5561994282118</v>
      </c>
      <c r="BG1258" t="s">
        <v>8269</v>
      </c>
      <c r="BH1258">
        <v>73801971</v>
      </c>
      <c r="BI1258" t="s">
        <v>8270</v>
      </c>
      <c r="BJ1258" t="s">
        <v>8271</v>
      </c>
      <c r="BL1258" s="1">
        <v>3500</v>
      </c>
      <c r="BQ1258">
        <v>4272</v>
      </c>
      <c r="BR1258">
        <v>6653</v>
      </c>
      <c r="BS1258" t="s">
        <v>449</v>
      </c>
      <c r="BT1258" s="2">
        <v>45784</v>
      </c>
      <c r="BU1258">
        <v>899.63</v>
      </c>
      <c r="BW1258" t="s">
        <v>422</v>
      </c>
      <c r="BY1258" t="s">
        <v>8272</v>
      </c>
      <c r="BZ1258" s="2">
        <v>45784</v>
      </c>
      <c r="CA1258" s="2">
        <v>45799</v>
      </c>
      <c r="CC1258" s="2">
        <v>45792</v>
      </c>
      <c r="CD1258" t="s">
        <v>424</v>
      </c>
      <c r="CE1258">
        <v>463</v>
      </c>
      <c r="CF1258" s="2">
        <v>45784</v>
      </c>
      <c r="CJ1258" s="2">
        <v>45818</v>
      </c>
      <c r="CL1258" s="2">
        <v>45784</v>
      </c>
      <c r="CM1258" s="2">
        <v>45820</v>
      </c>
      <c r="CN1258" s="2">
        <v>45792</v>
      </c>
      <c r="CO1258" s="2">
        <v>45810</v>
      </c>
      <c r="CP1258" s="2">
        <v>45799</v>
      </c>
      <c r="CR1258" s="2">
        <v>45793</v>
      </c>
      <c r="CS1258" s="2">
        <v>45796</v>
      </c>
      <c r="CT1258" s="2">
        <v>45935</v>
      </c>
      <c r="CU1258" s="2">
        <v>45803</v>
      </c>
      <c r="CV1258" s="2">
        <v>45838</v>
      </c>
      <c r="CW1258" s="2">
        <v>45796</v>
      </c>
      <c r="CY1258" t="s">
        <v>424</v>
      </c>
      <c r="DD1258" s="2">
        <v>45793</v>
      </c>
      <c r="DF1258" s="2">
        <v>45825</v>
      </c>
      <c r="DI1258" s="2">
        <v>45831</v>
      </c>
      <c r="DJ1258" s="2">
        <v>45791</v>
      </c>
      <c r="DK1258" s="2">
        <v>45839</v>
      </c>
      <c r="DL1258" s="2">
        <v>46066</v>
      </c>
      <c r="DM1258" s="2">
        <v>46081</v>
      </c>
      <c r="DN1258" s="2">
        <v>46084</v>
      </c>
      <c r="DO1258" s="2">
        <v>45796</v>
      </c>
      <c r="DP1258" s="2">
        <v>46084</v>
      </c>
      <c r="DY1258">
        <v>359</v>
      </c>
      <c r="EA1258" t="s">
        <v>8095</v>
      </c>
      <c r="EE1258" s="1">
        <v>1794.11</v>
      </c>
      <c r="EG1258" t="s">
        <v>1640</v>
      </c>
      <c r="EK1258" t="s">
        <v>1591</v>
      </c>
    </row>
    <row r="1259" spans="1:141" hidden="1" x14ac:dyDescent="0.35">
      <c r="A1259">
        <v>4438</v>
      </c>
      <c r="B1259" t="s">
        <v>404</v>
      </c>
      <c r="C1259">
        <v>5503</v>
      </c>
      <c r="D1259" t="s">
        <v>7812</v>
      </c>
      <c r="E1259" t="s">
        <v>834</v>
      </c>
      <c r="F1259" t="s">
        <v>526</v>
      </c>
      <c r="G1259">
        <v>204</v>
      </c>
      <c r="H1259" t="s">
        <v>408</v>
      </c>
      <c r="I1259" t="s">
        <v>8273</v>
      </c>
      <c r="J1259" t="s">
        <v>8274</v>
      </c>
      <c r="K1259" t="s">
        <v>12</v>
      </c>
      <c r="L1259" t="s">
        <v>29</v>
      </c>
      <c r="M1259" t="s">
        <v>411</v>
      </c>
      <c r="N1259" t="s">
        <v>411</v>
      </c>
      <c r="O1259" t="s">
        <v>411</v>
      </c>
      <c r="P1259" t="s">
        <v>411</v>
      </c>
      <c r="Q1259" t="s">
        <v>411</v>
      </c>
      <c r="R1259" t="s">
        <v>411</v>
      </c>
      <c r="S1259" t="s">
        <v>411</v>
      </c>
      <c r="T1259" s="1">
        <v>150460.04999999999</v>
      </c>
      <c r="U1259">
        <v>564.6</v>
      </c>
      <c r="V1259">
        <v>0</v>
      </c>
      <c r="W1259" s="1">
        <v>110589.05</v>
      </c>
      <c r="X1259" s="1">
        <v>39871</v>
      </c>
      <c r="Y1259">
        <v>0</v>
      </c>
      <c r="Z1259" s="1">
        <v>150460.04999999999</v>
      </c>
      <c r="AA1259">
        <v>0</v>
      </c>
      <c r="AB1259">
        <v>0</v>
      </c>
      <c r="AD1259">
        <v>8787723324593</v>
      </c>
      <c r="AE1259" t="s">
        <v>412</v>
      </c>
      <c r="AG1259" s="2">
        <v>45813</v>
      </c>
      <c r="AH1259" s="1">
        <v>2952.8</v>
      </c>
      <c r="AI1259" s="2">
        <v>45793</v>
      </c>
      <c r="AJ1259" s="7">
        <v>2025</v>
      </c>
      <c r="AK1259" s="2">
        <v>45792</v>
      </c>
      <c r="AP1259" t="s">
        <v>413</v>
      </c>
      <c r="AT1259" s="2">
        <v>46097</v>
      </c>
      <c r="AU1259" s="2">
        <v>46097</v>
      </c>
      <c r="AV1259" t="s">
        <v>414</v>
      </c>
      <c r="AW1259" s="2">
        <v>45792</v>
      </c>
      <c r="AX1259">
        <v>37071</v>
      </c>
      <c r="AY1259" s="1">
        <v>229799.26</v>
      </c>
      <c r="BA1259" t="s">
        <v>7815</v>
      </c>
      <c r="BB1259">
        <v>37071</v>
      </c>
      <c r="BC1259" t="s">
        <v>8275</v>
      </c>
      <c r="BD1259" t="s">
        <v>416</v>
      </c>
      <c r="BE1259" t="s">
        <v>417</v>
      </c>
      <c r="BF1259">
        <v>5561998688904</v>
      </c>
      <c r="BG1259" t="s">
        <v>8276</v>
      </c>
      <c r="BH1259">
        <v>73805241</v>
      </c>
      <c r="BI1259" t="s">
        <v>614</v>
      </c>
      <c r="BJ1259" t="s">
        <v>8277</v>
      </c>
      <c r="BL1259" s="1">
        <v>1882</v>
      </c>
      <c r="BM1259" s="2">
        <v>45956</v>
      </c>
      <c r="BQ1259">
        <v>4334</v>
      </c>
      <c r="BR1259">
        <v>6667</v>
      </c>
      <c r="BS1259" t="s">
        <v>432</v>
      </c>
      <c r="BT1259" s="2">
        <v>45792</v>
      </c>
      <c r="BU1259">
        <v>899.63</v>
      </c>
      <c r="BW1259" t="s">
        <v>422</v>
      </c>
      <c r="BY1259" t="s">
        <v>8278</v>
      </c>
      <c r="BZ1259" s="2">
        <v>45793</v>
      </c>
      <c r="CA1259" s="2">
        <v>45797</v>
      </c>
      <c r="CC1259" s="2">
        <v>45792</v>
      </c>
      <c r="CD1259" t="s">
        <v>424</v>
      </c>
      <c r="CE1259">
        <v>446</v>
      </c>
      <c r="CF1259" s="2">
        <v>45793</v>
      </c>
      <c r="CJ1259" s="2">
        <v>45804</v>
      </c>
      <c r="CL1259" s="2">
        <v>45796</v>
      </c>
      <c r="CM1259" s="2">
        <v>45805</v>
      </c>
      <c r="CN1259" s="2">
        <v>45792</v>
      </c>
      <c r="CO1259" s="2">
        <v>45810</v>
      </c>
      <c r="CP1259" s="2">
        <v>45797</v>
      </c>
      <c r="CR1259" s="2">
        <v>45793</v>
      </c>
      <c r="CS1259" s="2">
        <v>45793</v>
      </c>
      <c r="CT1259" s="2">
        <v>45956</v>
      </c>
      <c r="CU1259" s="2">
        <v>45800</v>
      </c>
      <c r="CV1259" s="2">
        <v>45687</v>
      </c>
      <c r="CW1259" s="2">
        <v>45792</v>
      </c>
      <c r="CY1259" t="s">
        <v>424</v>
      </c>
      <c r="DD1259" s="2">
        <v>45793</v>
      </c>
      <c r="DF1259" s="2">
        <v>45813</v>
      </c>
      <c r="DI1259" s="2">
        <v>45817</v>
      </c>
      <c r="DJ1259" s="2">
        <v>45790</v>
      </c>
      <c r="DK1259" s="2">
        <v>45839</v>
      </c>
      <c r="DL1259" s="2">
        <v>46043</v>
      </c>
      <c r="DM1259" s="2">
        <v>46081</v>
      </c>
      <c r="DN1259" s="2">
        <v>46084</v>
      </c>
      <c r="DO1259" s="2">
        <v>45792</v>
      </c>
      <c r="DP1259" s="2">
        <v>46084</v>
      </c>
      <c r="DY1259">
        <v>350</v>
      </c>
      <c r="EE1259" s="1">
        <v>2545.4499999999998</v>
      </c>
      <c r="EG1259" t="s">
        <v>1640</v>
      </c>
      <c r="EJ1259" t="s">
        <v>8279</v>
      </c>
      <c r="EK1259" t="s">
        <v>1591</v>
      </c>
    </row>
    <row r="1260" spans="1:141" hidden="1" x14ac:dyDescent="0.35">
      <c r="A1260">
        <v>4439</v>
      </c>
      <c r="B1260" t="s">
        <v>404</v>
      </c>
      <c r="C1260">
        <v>5502</v>
      </c>
      <c r="D1260" t="s">
        <v>4816</v>
      </c>
      <c r="E1260" t="s">
        <v>834</v>
      </c>
      <c r="F1260" t="s">
        <v>434</v>
      </c>
      <c r="G1260">
        <v>4</v>
      </c>
      <c r="H1260" t="s">
        <v>474</v>
      </c>
      <c r="I1260" t="s">
        <v>8280</v>
      </c>
      <c r="J1260" t="s">
        <v>8281</v>
      </c>
      <c r="K1260" t="s">
        <v>38</v>
      </c>
      <c r="L1260" t="s">
        <v>36</v>
      </c>
      <c r="M1260" t="s">
        <v>411</v>
      </c>
      <c r="N1260" t="s">
        <v>411</v>
      </c>
      <c r="O1260" t="s">
        <v>411</v>
      </c>
      <c r="P1260" t="s">
        <v>424</v>
      </c>
      <c r="Q1260" t="s">
        <v>424</v>
      </c>
      <c r="R1260" t="s">
        <v>411</v>
      </c>
      <c r="S1260" t="s">
        <v>411</v>
      </c>
      <c r="T1260" s="1">
        <v>160341.15</v>
      </c>
      <c r="U1260">
        <v>928.69</v>
      </c>
      <c r="V1260">
        <v>0</v>
      </c>
      <c r="W1260" s="1">
        <v>154024.81</v>
      </c>
      <c r="X1260" s="1">
        <v>6408</v>
      </c>
      <c r="Y1260">
        <v>0</v>
      </c>
      <c r="Z1260" s="1">
        <v>160432.81</v>
      </c>
      <c r="AA1260">
        <v>0</v>
      </c>
      <c r="AB1260">
        <v>0</v>
      </c>
      <c r="AE1260" t="s">
        <v>412</v>
      </c>
      <c r="AG1260" s="2">
        <v>45820</v>
      </c>
      <c r="AH1260" s="1">
        <v>3412.84</v>
      </c>
      <c r="AI1260" s="2">
        <v>45800</v>
      </c>
      <c r="AJ1260" s="7">
        <v>2025</v>
      </c>
      <c r="AK1260" s="2">
        <v>45792</v>
      </c>
      <c r="AP1260" t="s">
        <v>413</v>
      </c>
      <c r="AT1260" s="2">
        <v>46048</v>
      </c>
      <c r="AU1260" s="2">
        <v>46048</v>
      </c>
      <c r="AV1260" t="s">
        <v>414</v>
      </c>
      <c r="AW1260" s="2">
        <v>45793</v>
      </c>
      <c r="AX1260">
        <v>37070</v>
      </c>
      <c r="AY1260" s="1">
        <v>215037.15</v>
      </c>
      <c r="BA1260" t="s">
        <v>4819</v>
      </c>
      <c r="BB1260">
        <v>37070</v>
      </c>
      <c r="BD1260" t="s">
        <v>2333</v>
      </c>
      <c r="BE1260" t="s">
        <v>417</v>
      </c>
      <c r="BF1260">
        <v>5561998632499</v>
      </c>
      <c r="BG1260" t="s">
        <v>8282</v>
      </c>
      <c r="BH1260">
        <v>72979971</v>
      </c>
      <c r="BI1260" t="s">
        <v>8283</v>
      </c>
      <c r="BJ1260" t="s">
        <v>8284</v>
      </c>
      <c r="BL1260" s="1">
        <v>3095.61</v>
      </c>
      <c r="BM1260" s="2">
        <v>45886</v>
      </c>
      <c r="BQ1260">
        <v>3926</v>
      </c>
      <c r="BR1260">
        <v>6666</v>
      </c>
      <c r="BS1260" t="s">
        <v>449</v>
      </c>
      <c r="BT1260" s="2">
        <v>45790</v>
      </c>
      <c r="BU1260">
        <v>891.23</v>
      </c>
      <c r="BV1260" s="2">
        <v>45803</v>
      </c>
      <c r="BX1260" s="2">
        <v>45807</v>
      </c>
      <c r="BY1260" t="s">
        <v>8285</v>
      </c>
      <c r="BZ1260" s="2">
        <v>45792</v>
      </c>
      <c r="CA1260" s="2">
        <v>45800</v>
      </c>
      <c r="CB1260" t="s">
        <v>8286</v>
      </c>
      <c r="CC1260" s="2">
        <v>45791</v>
      </c>
      <c r="CE1260">
        <v>39141</v>
      </c>
      <c r="CF1260" s="2">
        <v>45790</v>
      </c>
      <c r="CJ1260" s="2">
        <v>45806</v>
      </c>
      <c r="CL1260" s="2">
        <v>45790</v>
      </c>
      <c r="CM1260" s="2">
        <v>45817</v>
      </c>
      <c r="CN1260" s="2">
        <v>45791</v>
      </c>
      <c r="CO1260" s="2">
        <v>45809</v>
      </c>
      <c r="CP1260" s="2">
        <v>45800</v>
      </c>
      <c r="CR1260" s="2">
        <v>45792</v>
      </c>
      <c r="CS1260" s="2">
        <v>45798</v>
      </c>
      <c r="CU1260" s="2">
        <v>45803</v>
      </c>
      <c r="CV1260" s="2">
        <v>45825</v>
      </c>
      <c r="CW1260" s="2">
        <v>45797</v>
      </c>
      <c r="CX1260" s="2">
        <v>46184</v>
      </c>
      <c r="CY1260" t="s">
        <v>424</v>
      </c>
      <c r="DD1260" s="2">
        <v>45791</v>
      </c>
      <c r="DF1260" s="2">
        <v>46185</v>
      </c>
      <c r="DI1260" s="2">
        <v>45823</v>
      </c>
      <c r="DJ1260" s="2">
        <v>45792</v>
      </c>
      <c r="DK1260" s="2">
        <v>45828</v>
      </c>
      <c r="DL1260" s="2">
        <v>45886</v>
      </c>
      <c r="DM1260" s="2">
        <v>45954</v>
      </c>
      <c r="DN1260" s="2">
        <v>46030</v>
      </c>
      <c r="DO1260" s="2">
        <v>45797</v>
      </c>
      <c r="DP1260" s="2">
        <v>46030</v>
      </c>
      <c r="DY1260">
        <v>39158</v>
      </c>
      <c r="EB1260" t="s">
        <v>7632</v>
      </c>
      <c r="EE1260" s="1">
        <v>4165.57</v>
      </c>
      <c r="EF1260" t="s">
        <v>8287</v>
      </c>
      <c r="EG1260" t="s">
        <v>1640</v>
      </c>
      <c r="EH1260" t="s">
        <v>8288</v>
      </c>
      <c r="EI1260" t="s">
        <v>3282</v>
      </c>
      <c r="EJ1260" t="s">
        <v>8163</v>
      </c>
      <c r="EK1260" t="s">
        <v>1591</v>
      </c>
    </row>
    <row r="1261" spans="1:141" hidden="1" x14ac:dyDescent="0.35">
      <c r="A1261">
        <v>4440</v>
      </c>
      <c r="B1261" t="s">
        <v>404</v>
      </c>
      <c r="C1261">
        <v>5486</v>
      </c>
      <c r="D1261" t="s">
        <v>4816</v>
      </c>
      <c r="E1261" t="s">
        <v>834</v>
      </c>
      <c r="F1261" t="s">
        <v>603</v>
      </c>
      <c r="G1261">
        <v>102</v>
      </c>
      <c r="H1261" t="s">
        <v>474</v>
      </c>
      <c r="I1261" t="s">
        <v>8289</v>
      </c>
      <c r="J1261" t="s">
        <v>8290</v>
      </c>
      <c r="K1261" t="s">
        <v>19</v>
      </c>
      <c r="L1261" t="s">
        <v>59</v>
      </c>
      <c r="M1261" t="s">
        <v>411</v>
      </c>
      <c r="N1261" t="s">
        <v>411</v>
      </c>
      <c r="O1261" t="s">
        <v>411</v>
      </c>
      <c r="P1261" t="s">
        <v>424</v>
      </c>
      <c r="Q1261" t="s">
        <v>424</v>
      </c>
      <c r="R1261" t="s">
        <v>411</v>
      </c>
      <c r="S1261" t="s">
        <v>411</v>
      </c>
      <c r="T1261" s="1">
        <v>139875.53</v>
      </c>
      <c r="U1261">
        <v>525</v>
      </c>
      <c r="V1261">
        <v>0</v>
      </c>
      <c r="W1261" s="1">
        <v>107928.76</v>
      </c>
      <c r="X1261" s="1">
        <v>31825</v>
      </c>
      <c r="Y1261">
        <v>0</v>
      </c>
      <c r="Z1261" s="1">
        <v>139753.76</v>
      </c>
      <c r="AA1261">
        <v>0</v>
      </c>
      <c r="AB1261">
        <v>0</v>
      </c>
      <c r="AE1261" t="s">
        <v>412</v>
      </c>
      <c r="AF1261" s="3">
        <v>109320</v>
      </c>
      <c r="AG1261" s="2">
        <v>45820</v>
      </c>
      <c r="AH1261" s="1">
        <v>2995.17</v>
      </c>
      <c r="AI1261" s="2">
        <v>45799</v>
      </c>
      <c r="AJ1261" s="7">
        <v>2025</v>
      </c>
      <c r="AK1261" s="2">
        <v>45792</v>
      </c>
      <c r="AP1261" t="s">
        <v>413</v>
      </c>
      <c r="AT1261" s="2">
        <v>46048</v>
      </c>
      <c r="AU1261" s="2">
        <v>46048</v>
      </c>
      <c r="AV1261" t="s">
        <v>414</v>
      </c>
      <c r="AW1261" s="2">
        <v>45793</v>
      </c>
      <c r="AX1261">
        <v>37068</v>
      </c>
      <c r="AY1261" s="1">
        <v>198678.71</v>
      </c>
      <c r="BA1261" t="s">
        <v>4819</v>
      </c>
      <c r="BB1261">
        <v>37068</v>
      </c>
      <c r="BD1261" t="s">
        <v>478</v>
      </c>
      <c r="BE1261" t="s">
        <v>417</v>
      </c>
      <c r="BF1261">
        <v>5561995041204</v>
      </c>
      <c r="BG1261" t="s">
        <v>8291</v>
      </c>
      <c r="BH1261">
        <v>72910000</v>
      </c>
      <c r="BI1261" t="s">
        <v>8292</v>
      </c>
      <c r="BJ1261" t="s">
        <v>8293</v>
      </c>
      <c r="BL1261" s="1">
        <v>2100</v>
      </c>
      <c r="BQ1261">
        <v>4056</v>
      </c>
      <c r="BR1261">
        <v>6664</v>
      </c>
      <c r="BS1261" t="s">
        <v>449</v>
      </c>
      <c r="BT1261" s="2">
        <v>45787</v>
      </c>
      <c r="BU1261">
        <v>892.5</v>
      </c>
      <c r="BV1261" s="2">
        <v>45806</v>
      </c>
      <c r="BX1261" s="2">
        <v>45806</v>
      </c>
      <c r="BY1261" t="s">
        <v>8294</v>
      </c>
      <c r="BZ1261" s="2">
        <v>45792</v>
      </c>
      <c r="CA1261" s="2">
        <v>45800</v>
      </c>
      <c r="CB1261" t="s">
        <v>8295</v>
      </c>
      <c r="CC1261" s="2">
        <v>45792</v>
      </c>
      <c r="CE1261">
        <v>39178</v>
      </c>
      <c r="CF1261" s="2">
        <v>45787</v>
      </c>
      <c r="CJ1261" s="2">
        <v>45806</v>
      </c>
      <c r="CL1261" s="2">
        <v>45787</v>
      </c>
      <c r="CM1261" s="2">
        <v>45812</v>
      </c>
      <c r="CN1261" s="2">
        <v>45792</v>
      </c>
      <c r="CO1261" s="2">
        <v>45809</v>
      </c>
      <c r="CP1261" s="2">
        <v>45800</v>
      </c>
      <c r="CR1261" s="2">
        <v>45793</v>
      </c>
      <c r="CS1261" s="2">
        <v>45797</v>
      </c>
      <c r="CU1261" s="2">
        <v>45800</v>
      </c>
      <c r="CV1261" s="2">
        <v>45826</v>
      </c>
      <c r="CW1261" s="2">
        <v>45797</v>
      </c>
      <c r="CX1261" s="2">
        <v>46184</v>
      </c>
      <c r="CY1261" t="s">
        <v>424</v>
      </c>
      <c r="DD1261" s="2">
        <v>45791</v>
      </c>
      <c r="DF1261" s="2">
        <v>45820</v>
      </c>
      <c r="DI1261" s="2">
        <v>45823</v>
      </c>
      <c r="DJ1261" s="2">
        <v>45792</v>
      </c>
      <c r="DK1261" s="2">
        <v>45828</v>
      </c>
      <c r="DL1261" s="2">
        <v>45929</v>
      </c>
      <c r="DM1261" s="2">
        <v>45954</v>
      </c>
      <c r="DN1261" s="2">
        <v>46030</v>
      </c>
      <c r="DO1261" s="2">
        <v>45797</v>
      </c>
      <c r="DP1261" s="2">
        <v>46030</v>
      </c>
      <c r="DY1261">
        <v>39132</v>
      </c>
      <c r="EE1261" s="1">
        <v>3805.57</v>
      </c>
      <c r="EF1261" t="s">
        <v>5964</v>
      </c>
      <c r="EG1261" t="s">
        <v>735</v>
      </c>
      <c r="EH1261" t="s">
        <v>8288</v>
      </c>
      <c r="EI1261" t="s">
        <v>3282</v>
      </c>
      <c r="EJ1261" t="s">
        <v>8163</v>
      </c>
      <c r="EK1261" t="s">
        <v>1591</v>
      </c>
    </row>
    <row r="1262" spans="1:141" hidden="1" x14ac:dyDescent="0.35">
      <c r="A1262">
        <v>4441</v>
      </c>
      <c r="B1262" t="s">
        <v>404</v>
      </c>
      <c r="C1262">
        <v>5492</v>
      </c>
      <c r="D1262" t="s">
        <v>7812</v>
      </c>
      <c r="E1262" t="s">
        <v>834</v>
      </c>
      <c r="F1262" t="s">
        <v>532</v>
      </c>
      <c r="G1262">
        <v>204</v>
      </c>
      <c r="H1262" t="s">
        <v>408</v>
      </c>
      <c r="I1262" t="s">
        <v>8296</v>
      </c>
      <c r="J1262" t="s">
        <v>8297</v>
      </c>
      <c r="K1262" t="s">
        <v>22</v>
      </c>
      <c r="L1262" t="s">
        <v>54</v>
      </c>
      <c r="M1262" t="s">
        <v>411</v>
      </c>
      <c r="N1262" t="s">
        <v>411</v>
      </c>
      <c r="O1262" t="s">
        <v>411</v>
      </c>
      <c r="P1262" t="s">
        <v>411</v>
      </c>
      <c r="Q1262" t="s">
        <v>411</v>
      </c>
      <c r="R1262" t="s">
        <v>411</v>
      </c>
      <c r="S1262" t="s">
        <v>411</v>
      </c>
      <c r="T1262" s="1">
        <v>159648.56</v>
      </c>
      <c r="U1262">
        <v>765</v>
      </c>
      <c r="V1262">
        <v>0</v>
      </c>
      <c r="W1262" s="1">
        <v>146248.56</v>
      </c>
      <c r="X1262" s="1">
        <v>4020</v>
      </c>
      <c r="Y1262">
        <v>0</v>
      </c>
      <c r="Z1262" s="1">
        <v>150268.56</v>
      </c>
      <c r="AA1262">
        <v>0</v>
      </c>
      <c r="AB1262">
        <v>0</v>
      </c>
      <c r="AD1262">
        <v>8787723435131</v>
      </c>
      <c r="AE1262" t="s">
        <v>412</v>
      </c>
      <c r="AG1262" s="2">
        <v>45821</v>
      </c>
      <c r="AH1262" s="1">
        <v>3042.04</v>
      </c>
      <c r="AI1262" s="2">
        <v>45800</v>
      </c>
      <c r="AJ1262" s="7">
        <v>2025</v>
      </c>
      <c r="AK1262" s="2">
        <v>45792</v>
      </c>
      <c r="AP1262" t="s">
        <v>413</v>
      </c>
      <c r="AT1262" s="2">
        <v>46097</v>
      </c>
      <c r="AU1262" s="2">
        <v>46097</v>
      </c>
      <c r="AV1262" t="s">
        <v>414</v>
      </c>
      <c r="AW1262" s="2">
        <v>45792</v>
      </c>
      <c r="AX1262">
        <v>37069</v>
      </c>
      <c r="AY1262" s="1">
        <v>221723.24</v>
      </c>
      <c r="BA1262" t="s">
        <v>7815</v>
      </c>
      <c r="BB1262">
        <v>37069</v>
      </c>
      <c r="BC1262" t="s">
        <v>8298</v>
      </c>
      <c r="BD1262" t="s">
        <v>416</v>
      </c>
      <c r="BE1262" t="s">
        <v>417</v>
      </c>
      <c r="BF1262">
        <v>5561996758995</v>
      </c>
      <c r="BG1262" t="s">
        <v>8299</v>
      </c>
      <c r="BH1262">
        <v>73805805</v>
      </c>
      <c r="BI1262" t="s">
        <v>8300</v>
      </c>
      <c r="BJ1262" t="s">
        <v>8301</v>
      </c>
      <c r="BK1262">
        <v>5561983291905</v>
      </c>
      <c r="BL1262" s="1">
        <v>2500</v>
      </c>
      <c r="BQ1262">
        <v>4350</v>
      </c>
      <c r="BR1262">
        <v>6665</v>
      </c>
      <c r="BS1262" t="s">
        <v>8302</v>
      </c>
      <c r="BT1262" s="2">
        <v>45793</v>
      </c>
      <c r="BU1262">
        <v>875.02</v>
      </c>
      <c r="BW1262" t="s">
        <v>422</v>
      </c>
      <c r="BY1262" t="s">
        <v>8303</v>
      </c>
      <c r="BZ1262" s="2">
        <v>45796</v>
      </c>
      <c r="CA1262" s="2">
        <v>45803</v>
      </c>
      <c r="CC1262" s="2">
        <v>45792</v>
      </c>
      <c r="CD1262" t="s">
        <v>424</v>
      </c>
      <c r="CE1262">
        <v>352</v>
      </c>
      <c r="CF1262" s="2">
        <v>45796</v>
      </c>
      <c r="CJ1262" s="2">
        <v>45781</v>
      </c>
      <c r="CL1262" s="2">
        <v>45797</v>
      </c>
      <c r="CM1262" s="2">
        <v>45813</v>
      </c>
      <c r="CN1262" s="2">
        <v>45792</v>
      </c>
      <c r="CO1262" s="2">
        <v>45810</v>
      </c>
      <c r="CP1262" s="2">
        <v>45803</v>
      </c>
      <c r="CR1262" s="2">
        <v>45793</v>
      </c>
      <c r="CS1262" s="2">
        <v>45797</v>
      </c>
      <c r="CT1262" s="2">
        <v>45963</v>
      </c>
      <c r="CU1262" s="2">
        <v>45804</v>
      </c>
      <c r="CV1262" s="2">
        <v>45838</v>
      </c>
      <c r="CW1262" s="2">
        <v>45797</v>
      </c>
      <c r="CY1262" t="s">
        <v>424</v>
      </c>
      <c r="DD1262" s="2">
        <v>45804</v>
      </c>
      <c r="DF1262" s="2">
        <v>45821</v>
      </c>
      <c r="DI1262" s="2">
        <v>45831</v>
      </c>
      <c r="DJ1262" s="2">
        <v>45791</v>
      </c>
      <c r="DK1262" s="2">
        <v>45839</v>
      </c>
      <c r="DL1262" s="2">
        <v>46069</v>
      </c>
      <c r="DM1262" s="2">
        <v>46081</v>
      </c>
      <c r="DN1262" s="2">
        <v>46084</v>
      </c>
      <c r="DO1262" s="2">
        <v>45797</v>
      </c>
      <c r="DP1262" s="2">
        <v>46084</v>
      </c>
      <c r="DY1262">
        <v>388</v>
      </c>
      <c r="EA1262" t="s">
        <v>8095</v>
      </c>
      <c r="EE1262" s="1">
        <v>1970.42</v>
      </c>
      <c r="EG1262" t="s">
        <v>1640</v>
      </c>
      <c r="EK1262" t="s">
        <v>1591</v>
      </c>
    </row>
    <row r="1263" spans="1:141" hidden="1" x14ac:dyDescent="0.35">
      <c r="A1263">
        <v>4442</v>
      </c>
      <c r="B1263" t="s">
        <v>404</v>
      </c>
      <c r="C1263">
        <v>5450</v>
      </c>
      <c r="D1263" t="s">
        <v>7812</v>
      </c>
      <c r="E1263" t="s">
        <v>834</v>
      </c>
      <c r="F1263" t="s">
        <v>532</v>
      </c>
      <c r="G1263">
        <v>303</v>
      </c>
      <c r="H1263" t="s">
        <v>408</v>
      </c>
      <c r="I1263" t="s">
        <v>8304</v>
      </c>
      <c r="J1263" t="s">
        <v>8305</v>
      </c>
      <c r="K1263" t="s">
        <v>12</v>
      </c>
      <c r="L1263" t="s">
        <v>29</v>
      </c>
      <c r="M1263" t="s">
        <v>411</v>
      </c>
      <c r="N1263" t="s">
        <v>411</v>
      </c>
      <c r="O1263" t="s">
        <v>411</v>
      </c>
      <c r="P1263" t="s">
        <v>411</v>
      </c>
      <c r="Q1263" t="s">
        <v>411</v>
      </c>
      <c r="R1263" t="s">
        <v>411</v>
      </c>
      <c r="S1263" t="s">
        <v>411</v>
      </c>
      <c r="T1263" s="1">
        <v>149252.44</v>
      </c>
      <c r="U1263">
        <v>837.09</v>
      </c>
      <c r="V1263">
        <v>0</v>
      </c>
      <c r="W1263" s="1">
        <v>146215.44</v>
      </c>
      <c r="X1263">
        <v>911</v>
      </c>
      <c r="Y1263">
        <v>0</v>
      </c>
      <c r="Z1263" s="1">
        <v>147126.44</v>
      </c>
      <c r="AA1263">
        <v>0</v>
      </c>
      <c r="AB1263">
        <v>0</v>
      </c>
      <c r="AD1263">
        <v>8787723411895</v>
      </c>
      <c r="AE1263" t="s">
        <v>412</v>
      </c>
      <c r="AG1263" s="2">
        <v>45832</v>
      </c>
      <c r="AH1263">
        <v>0</v>
      </c>
      <c r="AI1263" s="2">
        <v>45807</v>
      </c>
      <c r="AJ1263" s="7">
        <v>2025</v>
      </c>
      <c r="AK1263" s="2">
        <v>45792</v>
      </c>
      <c r="AP1263" t="s">
        <v>413</v>
      </c>
      <c r="AT1263" s="2">
        <v>46097</v>
      </c>
      <c r="AU1263" s="2">
        <v>46097</v>
      </c>
      <c r="AV1263" t="s">
        <v>414</v>
      </c>
      <c r="AW1263" s="2">
        <v>45793</v>
      </c>
      <c r="AX1263">
        <v>37066</v>
      </c>
      <c r="AY1263" s="1">
        <v>229739.55</v>
      </c>
      <c r="BA1263" t="s">
        <v>7815</v>
      </c>
      <c r="BB1263">
        <v>37066</v>
      </c>
      <c r="BC1263" t="s">
        <v>8306</v>
      </c>
      <c r="BD1263" t="s">
        <v>416</v>
      </c>
      <c r="BE1263" t="s">
        <v>417</v>
      </c>
      <c r="BF1263">
        <v>5561998173255</v>
      </c>
      <c r="BG1263" t="s">
        <v>8307</v>
      </c>
      <c r="BH1263">
        <v>73807775</v>
      </c>
      <c r="BI1263" t="s">
        <v>1757</v>
      </c>
      <c r="BJ1263" t="s">
        <v>8308</v>
      </c>
      <c r="BL1263" s="1">
        <v>3348.38</v>
      </c>
      <c r="BQ1263">
        <v>4353</v>
      </c>
      <c r="BR1263">
        <v>6661</v>
      </c>
      <c r="BS1263" t="s">
        <v>2094</v>
      </c>
      <c r="BT1263" s="2">
        <v>45799</v>
      </c>
      <c r="BU1263">
        <v>899.53</v>
      </c>
      <c r="BW1263" t="s">
        <v>422</v>
      </c>
      <c r="BY1263" t="s">
        <v>8309</v>
      </c>
      <c r="BZ1263" s="2">
        <v>45799</v>
      </c>
      <c r="CC1263" s="2">
        <v>45792</v>
      </c>
      <c r="CD1263" t="s">
        <v>424</v>
      </c>
      <c r="CE1263">
        <v>438</v>
      </c>
      <c r="CF1263" s="2">
        <v>45799</v>
      </c>
      <c r="CJ1263" s="2">
        <v>45828</v>
      </c>
      <c r="CL1263" s="2">
        <v>45805</v>
      </c>
      <c r="CM1263" s="2">
        <v>45828</v>
      </c>
      <c r="CN1263" s="2">
        <v>45793</v>
      </c>
      <c r="CO1263" s="2">
        <v>45810</v>
      </c>
      <c r="CP1263" s="2">
        <v>45813</v>
      </c>
      <c r="CR1263" s="2">
        <v>45793</v>
      </c>
      <c r="CS1263" s="2">
        <v>45797</v>
      </c>
      <c r="CT1263" s="2">
        <v>45960</v>
      </c>
      <c r="CU1263" s="2">
        <v>45824</v>
      </c>
      <c r="CV1263" s="2">
        <v>45838</v>
      </c>
      <c r="CW1263" s="2">
        <v>45797</v>
      </c>
      <c r="CY1263" t="s">
        <v>424</v>
      </c>
      <c r="DB1263" s="2">
        <v>45806</v>
      </c>
      <c r="DD1263" s="2">
        <v>45807</v>
      </c>
      <c r="DE1263" s="2">
        <v>45806</v>
      </c>
      <c r="DF1263" s="2">
        <v>45833</v>
      </c>
      <c r="DI1263" s="2">
        <v>45834</v>
      </c>
      <c r="DJ1263" s="2">
        <v>45792</v>
      </c>
      <c r="DK1263" s="2">
        <v>45839</v>
      </c>
      <c r="DL1263" s="2">
        <v>46069</v>
      </c>
      <c r="DM1263" s="2">
        <v>46081</v>
      </c>
      <c r="DN1263" s="2">
        <v>46084</v>
      </c>
      <c r="DO1263" s="2">
        <v>45797</v>
      </c>
      <c r="DP1263" s="2">
        <v>46084</v>
      </c>
      <c r="DY1263">
        <v>570</v>
      </c>
      <c r="EB1263" t="s">
        <v>8310</v>
      </c>
      <c r="EE1263" s="1">
        <v>2010.68</v>
      </c>
      <c r="EG1263" t="s">
        <v>735</v>
      </c>
      <c r="EK1263" t="s">
        <v>1591</v>
      </c>
    </row>
    <row r="1264" spans="1:141" hidden="1" x14ac:dyDescent="0.35">
      <c r="A1264">
        <v>4443</v>
      </c>
      <c r="B1264" t="s">
        <v>1352</v>
      </c>
      <c r="C1264">
        <v>5481</v>
      </c>
      <c r="D1264" t="s">
        <v>7812</v>
      </c>
      <c r="E1264" t="s">
        <v>834</v>
      </c>
      <c r="F1264" t="s">
        <v>434</v>
      </c>
      <c r="G1264">
        <v>303</v>
      </c>
      <c r="H1264" t="s">
        <v>408</v>
      </c>
      <c r="I1264" t="s">
        <v>8311</v>
      </c>
      <c r="J1264" t="s">
        <v>8312</v>
      </c>
      <c r="K1264" t="s">
        <v>22</v>
      </c>
      <c r="L1264" t="s">
        <v>47</v>
      </c>
      <c r="M1264" t="s">
        <v>411</v>
      </c>
      <c r="N1264" t="s">
        <v>411</v>
      </c>
      <c r="O1264" t="s">
        <v>411</v>
      </c>
      <c r="P1264" t="s">
        <v>411</v>
      </c>
      <c r="Q1264" t="s">
        <v>411</v>
      </c>
      <c r="R1264" t="s">
        <v>411</v>
      </c>
      <c r="S1264" t="s">
        <v>411</v>
      </c>
      <c r="T1264" s="1">
        <v>152052.28</v>
      </c>
      <c r="U1264">
        <v>714</v>
      </c>
      <c r="V1264">
        <v>0</v>
      </c>
      <c r="W1264" s="1">
        <v>136304.85</v>
      </c>
      <c r="X1264" s="1">
        <v>4783</v>
      </c>
      <c r="Y1264">
        <v>0</v>
      </c>
      <c r="Z1264" s="1">
        <v>141087.85</v>
      </c>
      <c r="AA1264">
        <v>0</v>
      </c>
      <c r="AB1264">
        <v>0</v>
      </c>
      <c r="AD1264">
        <v>8787723440666</v>
      </c>
      <c r="AE1264" t="s">
        <v>412</v>
      </c>
      <c r="AG1264" s="2">
        <v>45820</v>
      </c>
      <c r="AH1264" s="1">
        <v>3042.04</v>
      </c>
      <c r="AI1264" s="2">
        <v>45798</v>
      </c>
      <c r="AJ1264" s="7">
        <v>2025</v>
      </c>
      <c r="AK1264" s="2">
        <v>45792</v>
      </c>
      <c r="AP1264" t="s">
        <v>413</v>
      </c>
      <c r="AT1264" s="2">
        <v>45835</v>
      </c>
      <c r="AU1264" s="2">
        <v>46094</v>
      </c>
      <c r="AV1264" t="s">
        <v>414</v>
      </c>
      <c r="AW1264" s="2">
        <v>45793</v>
      </c>
      <c r="AX1264">
        <v>37067</v>
      </c>
      <c r="AY1264" s="1">
        <v>229800.29</v>
      </c>
      <c r="BA1264" t="s">
        <v>7815</v>
      </c>
      <c r="BB1264">
        <v>37067</v>
      </c>
      <c r="BC1264" t="s">
        <v>8313</v>
      </c>
      <c r="BD1264" t="s">
        <v>416</v>
      </c>
      <c r="BE1264" t="s">
        <v>417</v>
      </c>
      <c r="BF1264">
        <v>5561999275031</v>
      </c>
      <c r="BG1264" t="s">
        <v>8314</v>
      </c>
      <c r="BH1264">
        <v>73807375</v>
      </c>
      <c r="BI1264" t="s">
        <v>607</v>
      </c>
      <c r="BJ1264" t="s">
        <v>8315</v>
      </c>
      <c r="BL1264" s="1">
        <v>2550</v>
      </c>
      <c r="BQ1264">
        <v>4289</v>
      </c>
      <c r="BR1264">
        <v>6662</v>
      </c>
      <c r="BS1264" t="s">
        <v>590</v>
      </c>
      <c r="BT1264" s="2">
        <v>45796</v>
      </c>
      <c r="BU1264">
        <v>896.28</v>
      </c>
      <c r="BW1264" t="s">
        <v>422</v>
      </c>
      <c r="BY1264" t="s">
        <v>8316</v>
      </c>
      <c r="BZ1264" s="2">
        <v>45797</v>
      </c>
      <c r="CA1264" s="2">
        <v>45799</v>
      </c>
      <c r="CC1264" s="2">
        <v>45792</v>
      </c>
      <c r="CD1264" t="s">
        <v>424</v>
      </c>
      <c r="CE1264">
        <v>323</v>
      </c>
      <c r="CF1264" s="2">
        <v>45797</v>
      </c>
      <c r="CJ1264" s="2">
        <v>45812</v>
      </c>
      <c r="CL1264" s="2">
        <v>45797</v>
      </c>
      <c r="CM1264" s="2">
        <v>45813</v>
      </c>
      <c r="CN1264" s="2">
        <v>45793</v>
      </c>
      <c r="CO1264" s="2">
        <v>45828</v>
      </c>
      <c r="CP1264" s="2">
        <v>45800</v>
      </c>
      <c r="CR1264" s="2">
        <v>45793</v>
      </c>
      <c r="CS1264" s="2">
        <v>45797</v>
      </c>
      <c r="CT1264" s="2">
        <v>45960</v>
      </c>
      <c r="CU1264" s="2">
        <v>45804</v>
      </c>
      <c r="CV1264" s="2">
        <v>45838</v>
      </c>
      <c r="CW1264" s="2">
        <v>45797</v>
      </c>
      <c r="CX1264" s="2">
        <v>45813</v>
      </c>
      <c r="CY1264" t="s">
        <v>424</v>
      </c>
      <c r="DD1264" s="2">
        <v>45796</v>
      </c>
      <c r="DF1264" s="2">
        <v>45820</v>
      </c>
      <c r="DI1264" s="2">
        <v>45834</v>
      </c>
      <c r="DJ1264" s="2">
        <v>45792</v>
      </c>
      <c r="DK1264" s="2">
        <v>45839</v>
      </c>
      <c r="DL1264" s="2">
        <v>46093</v>
      </c>
      <c r="DO1264" s="2">
        <v>45797</v>
      </c>
      <c r="DY1264">
        <v>380</v>
      </c>
      <c r="EE1264" s="1">
        <v>1959.58</v>
      </c>
      <c r="EG1264" t="s">
        <v>1640</v>
      </c>
      <c r="EK1264" t="s">
        <v>1591</v>
      </c>
    </row>
    <row r="1265" spans="1:141" hidden="1" x14ac:dyDescent="0.35">
      <c r="A1265">
        <v>4444</v>
      </c>
      <c r="B1265" t="s">
        <v>404</v>
      </c>
      <c r="C1265">
        <v>5504</v>
      </c>
      <c r="D1265" t="s">
        <v>4816</v>
      </c>
      <c r="E1265" t="s">
        <v>834</v>
      </c>
      <c r="F1265" t="s">
        <v>1086</v>
      </c>
      <c r="G1265">
        <v>202</v>
      </c>
      <c r="H1265" t="s">
        <v>474</v>
      </c>
      <c r="I1265" t="s">
        <v>8317</v>
      </c>
      <c r="J1265" t="s">
        <v>8318</v>
      </c>
      <c r="K1265" t="s">
        <v>44</v>
      </c>
      <c r="L1265" t="s">
        <v>168</v>
      </c>
      <c r="M1265" t="s">
        <v>411</v>
      </c>
      <c r="N1265" t="s">
        <v>411</v>
      </c>
      <c r="O1265" t="s">
        <v>411</v>
      </c>
      <c r="P1265" t="s">
        <v>424</v>
      </c>
      <c r="Q1265" t="s">
        <v>424</v>
      </c>
      <c r="R1265" t="s">
        <v>411</v>
      </c>
      <c r="S1265" t="s">
        <v>411</v>
      </c>
      <c r="T1265" s="1">
        <v>139199.5</v>
      </c>
      <c r="U1265">
        <v>551.66</v>
      </c>
      <c r="V1265">
        <v>0</v>
      </c>
      <c r="W1265" s="1">
        <v>111342.5</v>
      </c>
      <c r="X1265" s="1">
        <v>27857</v>
      </c>
      <c r="Y1265">
        <v>0</v>
      </c>
      <c r="Z1265" s="1">
        <v>139199.5</v>
      </c>
      <c r="AA1265">
        <v>0</v>
      </c>
      <c r="AB1265">
        <v>0</v>
      </c>
      <c r="AE1265" t="s">
        <v>412</v>
      </c>
      <c r="AF1265" s="3">
        <v>109340</v>
      </c>
      <c r="AG1265" s="2">
        <v>45820</v>
      </c>
      <c r="AH1265" s="1">
        <v>2995.17</v>
      </c>
      <c r="AI1265" s="2">
        <v>45797</v>
      </c>
      <c r="AJ1265" s="7">
        <v>2025</v>
      </c>
      <c r="AK1265" s="2">
        <v>45792</v>
      </c>
      <c r="AP1265" t="s">
        <v>413</v>
      </c>
      <c r="AQ1265" t="s">
        <v>2758</v>
      </c>
      <c r="AT1265" s="2">
        <v>46048</v>
      </c>
      <c r="AU1265" s="2">
        <v>46048</v>
      </c>
      <c r="AV1265" t="s">
        <v>414</v>
      </c>
      <c r="AW1265" s="2">
        <v>45792</v>
      </c>
      <c r="AX1265">
        <v>37052</v>
      </c>
      <c r="AY1265" s="1">
        <v>196999.5</v>
      </c>
      <c r="BA1265" t="s">
        <v>4819</v>
      </c>
      <c r="BB1265">
        <v>37052</v>
      </c>
      <c r="BD1265" t="s">
        <v>1897</v>
      </c>
      <c r="BE1265" t="s">
        <v>417</v>
      </c>
      <c r="BF1265">
        <v>5561998910902</v>
      </c>
      <c r="BG1265" t="s">
        <v>8319</v>
      </c>
      <c r="BH1265">
        <v>72904070</v>
      </c>
      <c r="BI1265" t="s">
        <v>8320</v>
      </c>
      <c r="BJ1265" t="s">
        <v>8321</v>
      </c>
      <c r="BL1265" s="1">
        <v>2206.6999999999998</v>
      </c>
      <c r="BQ1265">
        <v>4076</v>
      </c>
      <c r="BR1265">
        <v>6658</v>
      </c>
      <c r="BS1265" t="s">
        <v>457</v>
      </c>
      <c r="BT1265" s="2">
        <v>45790</v>
      </c>
      <c r="BU1265">
        <v>896.28</v>
      </c>
      <c r="BV1265" s="2">
        <v>45799</v>
      </c>
      <c r="BX1265" s="2">
        <v>45804</v>
      </c>
      <c r="BY1265" t="s">
        <v>8322</v>
      </c>
      <c r="BZ1265" s="2">
        <v>45792</v>
      </c>
      <c r="CA1265" s="2">
        <v>45798</v>
      </c>
      <c r="CB1265" t="s">
        <v>8323</v>
      </c>
      <c r="CC1265" s="2">
        <v>45792</v>
      </c>
      <c r="CE1265">
        <v>39108</v>
      </c>
      <c r="CF1265" s="2">
        <v>45790</v>
      </c>
      <c r="CJ1265" s="2">
        <v>45799</v>
      </c>
      <c r="CL1265" s="2">
        <v>45790</v>
      </c>
      <c r="CM1265" s="2">
        <v>45803</v>
      </c>
      <c r="CN1265" s="2">
        <v>45792</v>
      </c>
      <c r="CO1265" s="2">
        <v>45809</v>
      </c>
      <c r="CP1265" s="2">
        <v>45797</v>
      </c>
      <c r="CR1265" s="2">
        <v>45793</v>
      </c>
      <c r="CS1265" s="2">
        <v>45796</v>
      </c>
      <c r="CU1265" s="2">
        <v>45797</v>
      </c>
      <c r="CV1265" s="2">
        <v>45826</v>
      </c>
      <c r="CW1265" s="2">
        <v>45796</v>
      </c>
      <c r="CX1265" s="2">
        <v>46184</v>
      </c>
      <c r="CY1265" t="s">
        <v>424</v>
      </c>
      <c r="DD1265" s="2">
        <v>45791</v>
      </c>
      <c r="DF1265" s="2">
        <v>45820</v>
      </c>
      <c r="DI1265" s="2">
        <v>45823</v>
      </c>
      <c r="DJ1265" s="2">
        <v>45791</v>
      </c>
      <c r="DK1265" s="2">
        <v>45828</v>
      </c>
      <c r="DL1265" s="2">
        <v>45854</v>
      </c>
      <c r="DM1265" s="2">
        <v>45855</v>
      </c>
      <c r="DN1265" s="2">
        <v>46030</v>
      </c>
      <c r="DO1265" s="2">
        <v>45796</v>
      </c>
      <c r="DP1265" s="2">
        <v>46030</v>
      </c>
      <c r="DY1265">
        <v>39100</v>
      </c>
      <c r="EE1265" s="1">
        <v>3805.57</v>
      </c>
      <c r="EF1265" t="s">
        <v>8175</v>
      </c>
      <c r="EG1265" t="s">
        <v>735</v>
      </c>
      <c r="EH1265" t="s">
        <v>8288</v>
      </c>
      <c r="EI1265" t="s">
        <v>3282</v>
      </c>
      <c r="EJ1265" t="s">
        <v>8163</v>
      </c>
      <c r="EK1265" t="s">
        <v>1591</v>
      </c>
    </row>
    <row r="1266" spans="1:141" hidden="1" x14ac:dyDescent="0.35">
      <c r="A1266">
        <v>4445</v>
      </c>
      <c r="B1266" t="s">
        <v>404</v>
      </c>
      <c r="C1266">
        <v>5437</v>
      </c>
      <c r="D1266" t="s">
        <v>4502</v>
      </c>
      <c r="E1266" t="s">
        <v>942</v>
      </c>
      <c r="F1266" t="s">
        <v>4503</v>
      </c>
      <c r="G1266">
        <v>604</v>
      </c>
      <c r="H1266" t="s">
        <v>810</v>
      </c>
      <c r="I1266" t="s">
        <v>8324</v>
      </c>
      <c r="J1266" t="s">
        <v>8325</v>
      </c>
      <c r="K1266" t="s">
        <v>56</v>
      </c>
      <c r="L1266" t="s">
        <v>114</v>
      </c>
      <c r="M1266" t="s">
        <v>411</v>
      </c>
      <c r="N1266" t="s">
        <v>411</v>
      </c>
      <c r="O1266" t="s">
        <v>411</v>
      </c>
      <c r="P1266" t="s">
        <v>424</v>
      </c>
      <c r="Q1266" t="s">
        <v>411</v>
      </c>
      <c r="R1266" t="s">
        <v>411</v>
      </c>
      <c r="S1266" t="s">
        <v>411</v>
      </c>
      <c r="T1266" s="1">
        <v>387931.42</v>
      </c>
      <c r="U1266">
        <v>0</v>
      </c>
      <c r="V1266">
        <v>0</v>
      </c>
      <c r="W1266">
        <v>0</v>
      </c>
      <c r="X1266">
        <v>0</v>
      </c>
      <c r="Y1266">
        <v>0</v>
      </c>
      <c r="Z1266">
        <v>0</v>
      </c>
      <c r="AA1266">
        <v>0</v>
      </c>
      <c r="AB1266">
        <v>0</v>
      </c>
      <c r="AE1266" t="s">
        <v>412</v>
      </c>
      <c r="AF1266">
        <v>377375</v>
      </c>
      <c r="AG1266" s="2">
        <v>45884</v>
      </c>
      <c r="AH1266" s="1">
        <v>3356.75</v>
      </c>
      <c r="AI1266" s="2">
        <v>45804</v>
      </c>
      <c r="AJ1266" s="7">
        <v>2025</v>
      </c>
      <c r="AK1266" s="2">
        <v>45792</v>
      </c>
      <c r="AP1266" t="s">
        <v>413</v>
      </c>
      <c r="AQ1266" t="s">
        <v>5037</v>
      </c>
      <c r="AT1266" s="2">
        <v>45890</v>
      </c>
      <c r="AU1266" s="2">
        <v>45890</v>
      </c>
      <c r="AV1266" t="s">
        <v>414</v>
      </c>
      <c r="AW1266" s="2">
        <v>45800</v>
      </c>
      <c r="AX1266">
        <v>37363</v>
      </c>
      <c r="AY1266" s="1">
        <v>484914.29</v>
      </c>
      <c r="BA1266" t="s">
        <v>4506</v>
      </c>
      <c r="BB1266">
        <v>37363</v>
      </c>
      <c r="BD1266" t="s">
        <v>738</v>
      </c>
      <c r="BE1266" t="s">
        <v>513</v>
      </c>
      <c r="BF1266">
        <v>5561920005532</v>
      </c>
      <c r="BG1266" t="s">
        <v>8326</v>
      </c>
      <c r="BH1266">
        <v>71963360</v>
      </c>
      <c r="BI1266" t="s">
        <v>6149</v>
      </c>
      <c r="BJ1266" t="s">
        <v>8327</v>
      </c>
      <c r="BL1266">
        <v>0</v>
      </c>
      <c r="BO1266" t="s">
        <v>8328</v>
      </c>
      <c r="BP1266" t="s">
        <v>8329</v>
      </c>
      <c r="BQ1266">
        <v>8203</v>
      </c>
      <c r="BR1266">
        <v>6694</v>
      </c>
      <c r="BS1266" t="s">
        <v>432</v>
      </c>
      <c r="CA1266" s="2">
        <v>45804</v>
      </c>
      <c r="CB1266" t="s">
        <v>8330</v>
      </c>
      <c r="CD1266" t="s">
        <v>424</v>
      </c>
      <c r="CJ1266" s="2">
        <v>45813</v>
      </c>
      <c r="CM1266" s="2">
        <v>45824</v>
      </c>
      <c r="CP1266" s="2">
        <v>45806</v>
      </c>
      <c r="CS1266" s="2">
        <v>45800</v>
      </c>
      <c r="CU1266" s="2">
        <v>45811</v>
      </c>
      <c r="CW1266" s="2">
        <v>45800</v>
      </c>
      <c r="CX1266" s="2">
        <v>45819</v>
      </c>
      <c r="CY1266" t="s">
        <v>424</v>
      </c>
      <c r="CZ1266" s="2">
        <v>45838</v>
      </c>
      <c r="DB1266" s="2">
        <v>45800</v>
      </c>
      <c r="DC1266" s="2">
        <v>45854</v>
      </c>
      <c r="DD1266" s="2">
        <v>45818</v>
      </c>
      <c r="DE1266" s="2">
        <v>45803</v>
      </c>
      <c r="DF1266" s="2">
        <v>45884</v>
      </c>
      <c r="DI1266" s="2">
        <v>45889</v>
      </c>
      <c r="DW1266" s="2">
        <v>110450</v>
      </c>
      <c r="DY1266">
        <v>39425</v>
      </c>
      <c r="DZ1266" t="s">
        <v>424</v>
      </c>
      <c r="EE1266" s="1">
        <v>4849.1400000000003</v>
      </c>
      <c r="EK1266" t="s">
        <v>1591</v>
      </c>
    </row>
    <row r="1267" spans="1:141" hidden="1" x14ac:dyDescent="0.35">
      <c r="A1267">
        <v>4446</v>
      </c>
      <c r="B1267" t="s">
        <v>404</v>
      </c>
      <c r="C1267">
        <v>5507</v>
      </c>
      <c r="D1267" t="s">
        <v>4816</v>
      </c>
      <c r="E1267" t="s">
        <v>834</v>
      </c>
      <c r="F1267" t="s">
        <v>1086</v>
      </c>
      <c r="G1267">
        <v>303</v>
      </c>
      <c r="H1267" t="s">
        <v>474</v>
      </c>
      <c r="I1267" t="s">
        <v>8331</v>
      </c>
      <c r="J1267" t="s">
        <v>8332</v>
      </c>
      <c r="K1267" t="s">
        <v>38</v>
      </c>
      <c r="L1267" t="s">
        <v>36</v>
      </c>
      <c r="M1267" t="s">
        <v>411</v>
      </c>
      <c r="N1267" t="s">
        <v>411</v>
      </c>
      <c r="O1267" t="s">
        <v>411</v>
      </c>
      <c r="P1267" t="s">
        <v>424</v>
      </c>
      <c r="Q1267" t="s">
        <v>424</v>
      </c>
      <c r="R1267" t="s">
        <v>411</v>
      </c>
      <c r="S1267" t="s">
        <v>411</v>
      </c>
      <c r="T1267" s="1">
        <v>131544.64000000001</v>
      </c>
      <c r="U1267">
        <v>0</v>
      </c>
      <c r="V1267">
        <v>0</v>
      </c>
      <c r="W1267" s="1">
        <v>75548.710000000006</v>
      </c>
      <c r="X1267" s="1">
        <v>55000</v>
      </c>
      <c r="Y1267">
        <v>0</v>
      </c>
      <c r="Z1267" s="1">
        <v>130548.71</v>
      </c>
      <c r="AA1267">
        <v>0</v>
      </c>
      <c r="AB1267">
        <v>0</v>
      </c>
      <c r="AE1267" t="s">
        <v>412</v>
      </c>
      <c r="AF1267" s="3">
        <v>109345</v>
      </c>
      <c r="AG1267" s="2">
        <v>45820</v>
      </c>
      <c r="AH1267" s="1">
        <v>2592.25</v>
      </c>
      <c r="AI1267" s="2">
        <v>45800</v>
      </c>
      <c r="AJ1267" s="7">
        <v>2025</v>
      </c>
      <c r="AK1267" s="2">
        <v>45792</v>
      </c>
      <c r="AP1267" t="s">
        <v>413</v>
      </c>
      <c r="AT1267" s="2">
        <v>46048</v>
      </c>
      <c r="AU1267" s="2">
        <v>46048</v>
      </c>
      <c r="AV1267" t="s">
        <v>414</v>
      </c>
      <c r="AW1267" s="2">
        <v>45793</v>
      </c>
      <c r="AX1267">
        <v>37072</v>
      </c>
      <c r="AY1267" s="1">
        <v>194999.71</v>
      </c>
      <c r="BA1267" t="s">
        <v>4819</v>
      </c>
      <c r="BB1267">
        <v>37072</v>
      </c>
      <c r="BD1267" t="s">
        <v>478</v>
      </c>
      <c r="BE1267" t="s">
        <v>417</v>
      </c>
      <c r="BF1267">
        <v>5561992033187</v>
      </c>
      <c r="BG1267" t="s">
        <v>8333</v>
      </c>
      <c r="BH1267">
        <v>72910001</v>
      </c>
      <c r="BI1267" t="s">
        <v>633</v>
      </c>
      <c r="BJ1267" t="s">
        <v>8334</v>
      </c>
      <c r="BL1267" s="1">
        <v>1583</v>
      </c>
      <c r="BQ1267">
        <v>4081</v>
      </c>
      <c r="BR1267">
        <v>6669</v>
      </c>
      <c r="BS1267" t="s">
        <v>490</v>
      </c>
      <c r="BT1267" s="2">
        <v>45790</v>
      </c>
      <c r="BU1267">
        <v>891.23</v>
      </c>
      <c r="BV1267" s="2">
        <v>45803</v>
      </c>
      <c r="BX1267" s="2">
        <v>45807</v>
      </c>
      <c r="BY1267" t="s">
        <v>8335</v>
      </c>
      <c r="BZ1267" s="2">
        <v>45792</v>
      </c>
      <c r="CA1267" s="2">
        <v>45804</v>
      </c>
      <c r="CB1267" t="s">
        <v>8336</v>
      </c>
      <c r="CC1267" s="2">
        <v>45796</v>
      </c>
      <c r="CD1267" t="s">
        <v>424</v>
      </c>
      <c r="CE1267">
        <v>39143</v>
      </c>
      <c r="CF1267" s="2">
        <v>45790</v>
      </c>
      <c r="CJ1267" s="2">
        <v>45806</v>
      </c>
      <c r="CL1267" s="2">
        <v>45790</v>
      </c>
      <c r="CM1267" s="2">
        <v>45812</v>
      </c>
      <c r="CN1267" s="2">
        <v>45796</v>
      </c>
      <c r="CO1267" s="2">
        <v>45809</v>
      </c>
      <c r="CP1267" s="2">
        <v>45804</v>
      </c>
      <c r="CR1267" s="2">
        <v>45797</v>
      </c>
      <c r="CS1267" s="2">
        <v>45798</v>
      </c>
      <c r="CU1267" s="2">
        <v>45804</v>
      </c>
      <c r="CV1267" s="2">
        <v>45826</v>
      </c>
      <c r="CW1267" s="2">
        <v>45797</v>
      </c>
      <c r="CX1267" s="2">
        <v>46184</v>
      </c>
      <c r="CY1267" t="s">
        <v>424</v>
      </c>
      <c r="DD1267" s="2">
        <v>45791</v>
      </c>
      <c r="DF1267" s="2">
        <v>45820</v>
      </c>
      <c r="DI1267" s="2">
        <v>45823</v>
      </c>
      <c r="DJ1267" s="2">
        <v>45792</v>
      </c>
      <c r="DK1267" s="2">
        <v>45826</v>
      </c>
      <c r="DL1267" s="2">
        <v>45854</v>
      </c>
      <c r="DM1267" s="2">
        <v>45855</v>
      </c>
      <c r="DN1267" s="2">
        <v>46030</v>
      </c>
      <c r="DO1267" s="2">
        <v>45797</v>
      </c>
      <c r="DP1267" s="2">
        <v>46030</v>
      </c>
      <c r="DY1267">
        <v>39174</v>
      </c>
      <c r="EE1267" s="1">
        <v>3805.57</v>
      </c>
      <c r="EF1267" t="s">
        <v>8287</v>
      </c>
      <c r="EH1267" t="s">
        <v>6848</v>
      </c>
      <c r="EI1267" t="s">
        <v>3282</v>
      </c>
      <c r="EJ1267" t="s">
        <v>8163</v>
      </c>
      <c r="EK1267" t="s">
        <v>1591</v>
      </c>
    </row>
    <row r="1268" spans="1:141" hidden="1" x14ac:dyDescent="0.35">
      <c r="A1268">
        <v>4447</v>
      </c>
      <c r="B1268" t="s">
        <v>404</v>
      </c>
      <c r="C1268">
        <v>5439</v>
      </c>
      <c r="D1268" t="s">
        <v>808</v>
      </c>
      <c r="E1268" t="s">
        <v>472</v>
      </c>
      <c r="F1268" t="s">
        <v>809</v>
      </c>
      <c r="G1268">
        <v>603</v>
      </c>
      <c r="H1268" t="s">
        <v>810</v>
      </c>
      <c r="I1268" t="s">
        <v>8337</v>
      </c>
      <c r="J1268" t="s">
        <v>8338</v>
      </c>
      <c r="K1268" t="s">
        <v>32</v>
      </c>
      <c r="L1268" t="s">
        <v>83</v>
      </c>
      <c r="M1268" t="s">
        <v>411</v>
      </c>
      <c r="N1268" t="s">
        <v>411</v>
      </c>
      <c r="O1268" t="s">
        <v>411</v>
      </c>
      <c r="P1268" t="s">
        <v>424</v>
      </c>
      <c r="Q1268" t="s">
        <v>411</v>
      </c>
      <c r="R1268" t="s">
        <v>411</v>
      </c>
      <c r="S1268" t="s">
        <v>411</v>
      </c>
      <c r="T1268" s="1">
        <v>789987.03</v>
      </c>
      <c r="U1268">
        <v>0</v>
      </c>
      <c r="V1268">
        <v>0</v>
      </c>
      <c r="W1268">
        <v>0</v>
      </c>
      <c r="X1268">
        <v>0</v>
      </c>
      <c r="Y1268">
        <v>0</v>
      </c>
      <c r="Z1268">
        <v>0</v>
      </c>
      <c r="AA1268">
        <v>0</v>
      </c>
      <c r="AB1268">
        <v>0</v>
      </c>
      <c r="AE1268" t="s">
        <v>412</v>
      </c>
      <c r="AF1268" s="3">
        <v>107778</v>
      </c>
      <c r="AG1268" s="2">
        <v>45882</v>
      </c>
      <c r="AH1268" s="1">
        <v>1397.22</v>
      </c>
      <c r="AI1268" s="2">
        <v>45835</v>
      </c>
      <c r="AJ1268" s="7">
        <v>2025</v>
      </c>
      <c r="AK1268" s="2">
        <v>45793</v>
      </c>
      <c r="AP1268" t="s">
        <v>413</v>
      </c>
      <c r="AQ1268" t="s">
        <v>5037</v>
      </c>
      <c r="AT1268" s="2">
        <v>45888</v>
      </c>
      <c r="AU1268" s="2">
        <v>45888</v>
      </c>
      <c r="AV1268" t="s">
        <v>414</v>
      </c>
      <c r="AW1268" s="2">
        <v>45793</v>
      </c>
      <c r="AX1268">
        <v>37065</v>
      </c>
      <c r="AY1268" s="1">
        <v>1079987.03</v>
      </c>
      <c r="BA1268" t="s">
        <v>815</v>
      </c>
      <c r="BB1268">
        <v>37065</v>
      </c>
      <c r="BC1268" t="s">
        <v>8339</v>
      </c>
      <c r="BD1268" t="s">
        <v>5390</v>
      </c>
      <c r="BE1268" t="s">
        <v>513</v>
      </c>
      <c r="BF1268">
        <v>5561994205249</v>
      </c>
      <c r="BG1268" t="s">
        <v>8340</v>
      </c>
      <c r="BH1268">
        <v>70680150</v>
      </c>
      <c r="BI1268" t="s">
        <v>817</v>
      </c>
      <c r="BJ1268" t="s">
        <v>8341</v>
      </c>
      <c r="BL1268" s="1">
        <v>11958.43</v>
      </c>
      <c r="BO1268" t="s">
        <v>8342</v>
      </c>
      <c r="BP1268" t="s">
        <v>8343</v>
      </c>
      <c r="BQ1268">
        <v>2972</v>
      </c>
      <c r="BR1268">
        <v>6659</v>
      </c>
      <c r="BS1268" t="s">
        <v>8344</v>
      </c>
      <c r="BU1268" s="1">
        <v>7789.94</v>
      </c>
      <c r="BV1268" s="2">
        <v>45836</v>
      </c>
      <c r="CA1268" s="2">
        <v>45841</v>
      </c>
      <c r="CB1268" t="s">
        <v>8345</v>
      </c>
      <c r="CD1268" t="s">
        <v>424</v>
      </c>
      <c r="CE1268" t="s">
        <v>8346</v>
      </c>
      <c r="CJ1268" s="2">
        <v>45840</v>
      </c>
      <c r="CM1268" s="2">
        <v>45846</v>
      </c>
      <c r="CP1268" s="2">
        <v>45838</v>
      </c>
      <c r="CS1268" s="2">
        <v>45833</v>
      </c>
      <c r="CU1268" s="2">
        <v>45838</v>
      </c>
      <c r="CW1268" s="2">
        <v>45833</v>
      </c>
      <c r="CX1268" s="2">
        <v>45846</v>
      </c>
      <c r="CY1268" t="s">
        <v>424</v>
      </c>
      <c r="DB1268" s="2">
        <v>45833</v>
      </c>
      <c r="DD1268" s="2">
        <v>45841</v>
      </c>
      <c r="DE1268" s="2">
        <v>45835</v>
      </c>
      <c r="DF1268" s="2">
        <v>45883</v>
      </c>
      <c r="DI1268" s="2">
        <v>45887</v>
      </c>
      <c r="DJ1268" s="2">
        <v>45825</v>
      </c>
      <c r="DO1268" s="2">
        <v>45832</v>
      </c>
      <c r="DW1268" s="2">
        <v>45835</v>
      </c>
      <c r="DY1268">
        <v>38666</v>
      </c>
      <c r="DZ1268" t="s">
        <v>424</v>
      </c>
      <c r="EE1268" s="1">
        <v>10799.87</v>
      </c>
      <c r="EK1268" t="s">
        <v>1591</v>
      </c>
    </row>
    <row r="1269" spans="1:141" hidden="1" x14ac:dyDescent="0.35">
      <c r="A1269">
        <v>4448</v>
      </c>
      <c r="B1269" t="s">
        <v>404</v>
      </c>
      <c r="C1269">
        <v>5468</v>
      </c>
      <c r="D1269" t="s">
        <v>4502</v>
      </c>
      <c r="E1269" t="s">
        <v>942</v>
      </c>
      <c r="F1269" t="s">
        <v>4503</v>
      </c>
      <c r="G1269">
        <v>503</v>
      </c>
      <c r="H1269" t="s">
        <v>810</v>
      </c>
      <c r="I1269" t="s">
        <v>8347</v>
      </c>
      <c r="J1269" t="s">
        <v>8348</v>
      </c>
      <c r="K1269" t="s">
        <v>56</v>
      </c>
      <c r="L1269" t="s">
        <v>114</v>
      </c>
      <c r="M1269" t="s">
        <v>411</v>
      </c>
      <c r="N1269" t="s">
        <v>411</v>
      </c>
      <c r="O1269" t="s">
        <v>411</v>
      </c>
      <c r="P1269" t="s">
        <v>411</v>
      </c>
      <c r="Q1269" t="s">
        <v>411</v>
      </c>
      <c r="R1269" t="s">
        <v>411</v>
      </c>
      <c r="S1269" t="s">
        <v>411</v>
      </c>
      <c r="T1269" s="1">
        <v>426919.28</v>
      </c>
      <c r="U1269">
        <v>0</v>
      </c>
      <c r="V1269">
        <v>0</v>
      </c>
      <c r="W1269">
        <v>0</v>
      </c>
      <c r="X1269">
        <v>0</v>
      </c>
      <c r="Y1269">
        <v>0</v>
      </c>
      <c r="Z1269">
        <v>0</v>
      </c>
      <c r="AA1269">
        <v>0</v>
      </c>
      <c r="AB1269">
        <v>0</v>
      </c>
      <c r="AE1269" t="s">
        <v>412</v>
      </c>
      <c r="AF1269" s="3">
        <v>377366</v>
      </c>
      <c r="AG1269" s="2">
        <v>45896</v>
      </c>
      <c r="AH1269" s="1">
        <v>3798</v>
      </c>
      <c r="AI1269" s="2">
        <v>45841</v>
      </c>
      <c r="AJ1269" s="7">
        <v>2025</v>
      </c>
      <c r="AK1269" s="2">
        <v>45793</v>
      </c>
      <c r="AP1269" t="s">
        <v>413</v>
      </c>
      <c r="AQ1269" t="s">
        <v>5037</v>
      </c>
      <c r="AT1269" s="2">
        <v>45904</v>
      </c>
      <c r="AU1269" s="2">
        <v>45904</v>
      </c>
      <c r="AV1269" t="s">
        <v>414</v>
      </c>
      <c r="AW1269" s="2">
        <v>45796</v>
      </c>
      <c r="AX1269">
        <v>36997</v>
      </c>
      <c r="AY1269" s="1">
        <v>486940.04</v>
      </c>
      <c r="BA1269" t="s">
        <v>4506</v>
      </c>
      <c r="BB1269">
        <v>36997</v>
      </c>
      <c r="BC1269" t="s">
        <v>8349</v>
      </c>
      <c r="BD1269" t="s">
        <v>738</v>
      </c>
      <c r="BE1269" t="s">
        <v>513</v>
      </c>
      <c r="BF1269">
        <v>5561984936545</v>
      </c>
      <c r="BG1269" t="s">
        <v>8350</v>
      </c>
      <c r="BH1269">
        <v>72242115</v>
      </c>
      <c r="BI1269" t="s">
        <v>1963</v>
      </c>
      <c r="BJ1269" t="s">
        <v>8351</v>
      </c>
      <c r="BL1269" s="1">
        <v>18000</v>
      </c>
      <c r="BO1269" t="s">
        <v>8352</v>
      </c>
      <c r="BP1269" t="s">
        <v>8353</v>
      </c>
      <c r="BQ1269">
        <v>8194</v>
      </c>
      <c r="BR1269">
        <v>6642</v>
      </c>
      <c r="CB1269" t="s">
        <v>8354</v>
      </c>
      <c r="CJ1269" s="2">
        <v>45860</v>
      </c>
      <c r="CM1269" s="2">
        <v>45861</v>
      </c>
      <c r="CP1269" s="2">
        <v>45846</v>
      </c>
      <c r="CS1269" s="2">
        <v>45833</v>
      </c>
      <c r="CU1269" s="2">
        <v>45855</v>
      </c>
      <c r="CW1269" s="2">
        <v>45833</v>
      </c>
      <c r="CX1269" s="2">
        <v>45860</v>
      </c>
      <c r="CY1269" t="s">
        <v>424</v>
      </c>
      <c r="DB1269" s="2">
        <v>45833</v>
      </c>
      <c r="DE1269" s="2">
        <v>45840</v>
      </c>
      <c r="DF1269" s="2">
        <v>45896</v>
      </c>
      <c r="DI1269" s="2">
        <v>45903</v>
      </c>
      <c r="DJ1269" s="2">
        <v>45812</v>
      </c>
      <c r="DO1269" s="2">
        <v>45831</v>
      </c>
      <c r="DW1269" s="2">
        <v>45840</v>
      </c>
      <c r="DY1269">
        <v>39714</v>
      </c>
      <c r="DZ1269" t="s">
        <v>424</v>
      </c>
      <c r="EB1269" t="s">
        <v>8355</v>
      </c>
      <c r="EE1269" s="1">
        <v>5880</v>
      </c>
      <c r="EK1269" t="s">
        <v>1591</v>
      </c>
    </row>
    <row r="1270" spans="1:141" hidden="1" x14ac:dyDescent="0.35">
      <c r="A1270">
        <v>4449</v>
      </c>
      <c r="B1270" t="s">
        <v>404</v>
      </c>
      <c r="C1270">
        <v>5516</v>
      </c>
      <c r="D1270" t="s">
        <v>4816</v>
      </c>
      <c r="E1270" t="s">
        <v>834</v>
      </c>
      <c r="F1270" t="s">
        <v>473</v>
      </c>
      <c r="G1270">
        <v>104</v>
      </c>
      <c r="H1270" t="s">
        <v>474</v>
      </c>
      <c r="I1270" t="s">
        <v>8356</v>
      </c>
      <c r="J1270" t="s">
        <v>8357</v>
      </c>
      <c r="K1270" t="s">
        <v>44</v>
      </c>
      <c r="L1270" t="s">
        <v>192</v>
      </c>
      <c r="M1270" t="s">
        <v>411</v>
      </c>
      <c r="N1270" t="s">
        <v>411</v>
      </c>
      <c r="O1270" t="s">
        <v>411</v>
      </c>
      <c r="P1270" t="s">
        <v>424</v>
      </c>
      <c r="Q1270" t="s">
        <v>424</v>
      </c>
      <c r="R1270" t="s">
        <v>411</v>
      </c>
      <c r="S1270" t="s">
        <v>411</v>
      </c>
      <c r="T1270" s="1">
        <v>141414.97</v>
      </c>
      <c r="U1270">
        <v>495.1</v>
      </c>
      <c r="V1270">
        <v>0</v>
      </c>
      <c r="W1270" s="1">
        <v>82137.14</v>
      </c>
      <c r="X1270" s="1">
        <v>55000</v>
      </c>
      <c r="Y1270">
        <v>0</v>
      </c>
      <c r="Z1270" s="1">
        <v>137137.14000000001</v>
      </c>
      <c r="AA1270">
        <v>0</v>
      </c>
      <c r="AB1270">
        <v>0</v>
      </c>
      <c r="AD1270">
        <v>8787723442944</v>
      </c>
      <c r="AE1270" t="s">
        <v>412</v>
      </c>
      <c r="AF1270" s="3">
        <v>109146</v>
      </c>
      <c r="AG1270" s="2">
        <v>45852</v>
      </c>
      <c r="AH1270" s="1">
        <v>2592.25</v>
      </c>
      <c r="AI1270" s="2">
        <v>45833</v>
      </c>
      <c r="AJ1270" s="7">
        <v>2025</v>
      </c>
      <c r="AK1270" s="2">
        <v>45793</v>
      </c>
      <c r="AP1270" t="s">
        <v>413</v>
      </c>
      <c r="AT1270" s="2">
        <v>46048</v>
      </c>
      <c r="AU1270" s="2">
        <v>46048</v>
      </c>
      <c r="AV1270" t="s">
        <v>414</v>
      </c>
      <c r="AW1270" s="2">
        <v>45796</v>
      </c>
      <c r="AX1270">
        <v>37101</v>
      </c>
      <c r="AY1270" s="1">
        <v>203486.97</v>
      </c>
      <c r="BA1270" t="s">
        <v>4819</v>
      </c>
      <c r="BB1270">
        <v>37101</v>
      </c>
      <c r="BD1270" t="s">
        <v>478</v>
      </c>
      <c r="BE1270" t="s">
        <v>417</v>
      </c>
      <c r="BF1270">
        <v>5561993354624</v>
      </c>
      <c r="BG1270" t="s">
        <v>8358</v>
      </c>
      <c r="BH1270">
        <v>72910000</v>
      </c>
      <c r="BI1270" t="s">
        <v>1385</v>
      </c>
      <c r="BJ1270" t="s">
        <v>8359</v>
      </c>
      <c r="BL1270" s="1">
        <v>1650.33</v>
      </c>
      <c r="BM1270" s="2">
        <v>45969</v>
      </c>
      <c r="BQ1270">
        <v>3882</v>
      </c>
      <c r="BR1270">
        <v>6675</v>
      </c>
      <c r="BS1270" t="s">
        <v>1112</v>
      </c>
      <c r="BT1270" s="2">
        <v>45791</v>
      </c>
      <c r="BU1270">
        <v>900.88</v>
      </c>
      <c r="BV1270" s="2">
        <v>45834</v>
      </c>
      <c r="BX1270" s="2">
        <v>45838</v>
      </c>
      <c r="BY1270" t="s">
        <v>8360</v>
      </c>
      <c r="BZ1270" s="2">
        <v>45791</v>
      </c>
      <c r="CA1270" s="2">
        <v>45833</v>
      </c>
      <c r="CB1270" t="s">
        <v>8361</v>
      </c>
      <c r="CC1270" s="2">
        <v>45796</v>
      </c>
      <c r="CD1270" t="s">
        <v>424</v>
      </c>
      <c r="CE1270">
        <v>39427</v>
      </c>
      <c r="CF1270" s="2">
        <v>45791</v>
      </c>
      <c r="CI1270" s="2">
        <v>45831</v>
      </c>
      <c r="CJ1270" s="2">
        <v>45834</v>
      </c>
      <c r="CL1270" s="2">
        <v>45791</v>
      </c>
      <c r="CM1270" s="2">
        <v>45842</v>
      </c>
      <c r="CN1270" s="2">
        <v>45796</v>
      </c>
      <c r="CO1270" s="2">
        <v>45810</v>
      </c>
      <c r="CP1270" s="2">
        <v>45834</v>
      </c>
      <c r="CR1270" s="2">
        <v>45797</v>
      </c>
      <c r="CS1270" s="2">
        <v>45832</v>
      </c>
      <c r="CU1270" s="2">
        <v>45834</v>
      </c>
      <c r="CV1270" s="2">
        <v>45835</v>
      </c>
      <c r="CW1270" s="2">
        <v>45832</v>
      </c>
      <c r="CX1270" s="2">
        <v>45849</v>
      </c>
      <c r="CY1270" t="s">
        <v>424</v>
      </c>
      <c r="DD1270" s="2">
        <v>45792</v>
      </c>
      <c r="DF1270" s="2">
        <v>45852</v>
      </c>
      <c r="DI1270" s="2">
        <v>45853</v>
      </c>
      <c r="DJ1270" s="2">
        <v>45793</v>
      </c>
      <c r="DK1270" s="2">
        <v>45888</v>
      </c>
      <c r="DL1270" s="2">
        <v>45917</v>
      </c>
      <c r="DM1270" s="2">
        <v>45954</v>
      </c>
      <c r="DN1270" s="2">
        <v>46030</v>
      </c>
      <c r="DO1270" s="2">
        <v>45832</v>
      </c>
      <c r="DP1270" s="2">
        <v>46030</v>
      </c>
      <c r="DY1270">
        <v>39445</v>
      </c>
      <c r="EA1270" t="s">
        <v>8362</v>
      </c>
      <c r="EB1270" t="s">
        <v>8363</v>
      </c>
      <c r="EE1270" s="1">
        <v>3805.57</v>
      </c>
      <c r="EF1270" t="s">
        <v>5964</v>
      </c>
      <c r="EG1270" t="s">
        <v>735</v>
      </c>
      <c r="EH1270" t="s">
        <v>6848</v>
      </c>
      <c r="EI1270" t="s">
        <v>6925</v>
      </c>
      <c r="EJ1270" t="s">
        <v>8163</v>
      </c>
      <c r="EK1270" t="s">
        <v>1591</v>
      </c>
    </row>
    <row r="1271" spans="1:141" hidden="1" x14ac:dyDescent="0.35">
      <c r="A1271">
        <v>4450</v>
      </c>
      <c r="B1271" t="s">
        <v>404</v>
      </c>
      <c r="C1271">
        <v>5514</v>
      </c>
      <c r="D1271" t="s">
        <v>7812</v>
      </c>
      <c r="E1271" t="s">
        <v>834</v>
      </c>
      <c r="F1271" t="s">
        <v>461</v>
      </c>
      <c r="G1271">
        <v>101</v>
      </c>
      <c r="H1271" t="s">
        <v>408</v>
      </c>
      <c r="I1271" t="s">
        <v>8364</v>
      </c>
      <c r="J1271" t="s">
        <v>8365</v>
      </c>
      <c r="K1271" t="s">
        <v>22</v>
      </c>
      <c r="L1271" t="s">
        <v>21</v>
      </c>
      <c r="M1271" t="s">
        <v>411</v>
      </c>
      <c r="N1271" t="s">
        <v>411</v>
      </c>
      <c r="O1271" t="s">
        <v>411</v>
      </c>
      <c r="P1271" t="s">
        <v>411</v>
      </c>
      <c r="Q1271" t="s">
        <v>411</v>
      </c>
      <c r="R1271" t="s">
        <v>411</v>
      </c>
      <c r="S1271" t="s">
        <v>411</v>
      </c>
      <c r="T1271" s="1">
        <v>157303.69</v>
      </c>
      <c r="U1271">
        <v>719.99</v>
      </c>
      <c r="V1271">
        <v>0</v>
      </c>
      <c r="W1271" s="1">
        <v>137474.69</v>
      </c>
      <c r="X1271" s="1">
        <v>19829</v>
      </c>
      <c r="Y1271">
        <v>0</v>
      </c>
      <c r="Z1271" s="1">
        <v>157303.69</v>
      </c>
      <c r="AA1271">
        <v>0</v>
      </c>
      <c r="AB1271">
        <v>0</v>
      </c>
      <c r="AD1271">
        <v>8787723468641</v>
      </c>
      <c r="AE1271" t="s">
        <v>412</v>
      </c>
      <c r="AG1271" s="2">
        <v>45821</v>
      </c>
      <c r="AH1271" s="1">
        <v>3042.04</v>
      </c>
      <c r="AI1271" s="2">
        <v>45799</v>
      </c>
      <c r="AJ1271" s="7">
        <v>2025</v>
      </c>
      <c r="AK1271" s="2">
        <v>45793</v>
      </c>
      <c r="AP1271" t="s">
        <v>413</v>
      </c>
      <c r="AT1271" s="2">
        <v>46097</v>
      </c>
      <c r="AU1271" s="2">
        <v>46097</v>
      </c>
      <c r="AV1271" t="s">
        <v>414</v>
      </c>
      <c r="AW1271" s="2">
        <v>45796</v>
      </c>
      <c r="AX1271">
        <v>37100</v>
      </c>
      <c r="AY1271" s="1">
        <v>226724.66</v>
      </c>
      <c r="BA1271" t="s">
        <v>7815</v>
      </c>
      <c r="BB1271">
        <v>37100</v>
      </c>
      <c r="BC1271" t="s">
        <v>8366</v>
      </c>
      <c r="BD1271" t="s">
        <v>416</v>
      </c>
      <c r="BE1271" t="s">
        <v>417</v>
      </c>
      <c r="BF1271">
        <v>556199322599</v>
      </c>
      <c r="BG1271" t="s">
        <v>8367</v>
      </c>
      <c r="BH1271">
        <v>73805380</v>
      </c>
      <c r="BI1271" t="s">
        <v>804</v>
      </c>
      <c r="BJ1271" t="s">
        <v>8368</v>
      </c>
      <c r="BL1271" s="1">
        <v>2400</v>
      </c>
      <c r="BM1271" s="2">
        <v>45970</v>
      </c>
      <c r="BQ1271">
        <v>4245</v>
      </c>
      <c r="BR1271">
        <v>6673</v>
      </c>
      <c r="BS1271" t="s">
        <v>770</v>
      </c>
      <c r="BT1271" s="2">
        <v>45793</v>
      </c>
      <c r="BU1271">
        <v>891.23</v>
      </c>
      <c r="BW1271" t="s">
        <v>422</v>
      </c>
      <c r="BY1271" t="s">
        <v>8369</v>
      </c>
      <c r="BZ1271" s="2">
        <v>45796</v>
      </c>
      <c r="CC1271" s="2">
        <v>45796</v>
      </c>
      <c r="CD1271" t="s">
        <v>424</v>
      </c>
      <c r="CE1271">
        <v>333</v>
      </c>
      <c r="CF1271" s="2">
        <v>45796</v>
      </c>
      <c r="CJ1271" s="2">
        <v>45781</v>
      </c>
      <c r="CL1271" s="2">
        <v>45799</v>
      </c>
      <c r="CM1271" s="2">
        <v>45813</v>
      </c>
      <c r="CN1271" s="2">
        <v>45796</v>
      </c>
      <c r="CO1271" s="2">
        <v>45810</v>
      </c>
      <c r="CP1271" s="2">
        <v>45800</v>
      </c>
      <c r="CR1271" s="2">
        <v>45797</v>
      </c>
      <c r="CS1271" s="2">
        <v>45798</v>
      </c>
      <c r="CT1271" s="2">
        <v>45970</v>
      </c>
      <c r="CU1271" s="2">
        <v>45804</v>
      </c>
      <c r="CV1271" s="2">
        <v>45838</v>
      </c>
      <c r="CW1271" s="2">
        <v>45798</v>
      </c>
      <c r="CY1271" t="s">
        <v>424</v>
      </c>
      <c r="DD1271" s="2">
        <v>45800</v>
      </c>
      <c r="DF1271" s="2">
        <v>45821</v>
      </c>
      <c r="DI1271" s="2">
        <v>45831</v>
      </c>
      <c r="DJ1271" s="2">
        <v>45793</v>
      </c>
      <c r="DK1271" s="2">
        <v>45839</v>
      </c>
      <c r="DL1271" s="2">
        <v>46073</v>
      </c>
      <c r="DM1271" s="2">
        <v>46081</v>
      </c>
      <c r="DN1271" s="2">
        <v>46091</v>
      </c>
      <c r="DO1271" s="2">
        <v>45798</v>
      </c>
      <c r="DP1271" s="2">
        <v>46091</v>
      </c>
      <c r="DY1271">
        <v>382</v>
      </c>
      <c r="EA1271" t="s">
        <v>8370</v>
      </c>
      <c r="EE1271" s="1">
        <v>2062.0300000000002</v>
      </c>
      <c r="EG1271" t="s">
        <v>1640</v>
      </c>
      <c r="EK1271" t="s">
        <v>1591</v>
      </c>
    </row>
    <row r="1272" spans="1:141" hidden="1" x14ac:dyDescent="0.35">
      <c r="A1272">
        <v>4451</v>
      </c>
      <c r="B1272" t="s">
        <v>404</v>
      </c>
      <c r="C1272">
        <v>5513</v>
      </c>
      <c r="D1272" t="s">
        <v>4816</v>
      </c>
      <c r="E1272" t="s">
        <v>834</v>
      </c>
      <c r="F1272" t="s">
        <v>603</v>
      </c>
      <c r="G1272">
        <v>203</v>
      </c>
      <c r="H1272" t="s">
        <v>474</v>
      </c>
      <c r="I1272" t="s">
        <v>8371</v>
      </c>
      <c r="J1272" t="s">
        <v>8372</v>
      </c>
      <c r="K1272" t="s">
        <v>19</v>
      </c>
      <c r="L1272" t="s">
        <v>59</v>
      </c>
      <c r="M1272" t="s">
        <v>411</v>
      </c>
      <c r="N1272" t="s">
        <v>411</v>
      </c>
      <c r="O1272" t="s">
        <v>411</v>
      </c>
      <c r="P1272" t="s">
        <v>424</v>
      </c>
      <c r="Q1272" t="s">
        <v>424</v>
      </c>
      <c r="R1272" t="s">
        <v>411</v>
      </c>
      <c r="S1272" t="s">
        <v>411</v>
      </c>
      <c r="T1272" s="1">
        <v>140278.96</v>
      </c>
      <c r="U1272">
        <v>533.55999999999995</v>
      </c>
      <c r="V1272">
        <v>0</v>
      </c>
      <c r="W1272" s="1">
        <v>109741.19</v>
      </c>
      <c r="X1272" s="1">
        <v>30421</v>
      </c>
      <c r="Y1272">
        <v>0</v>
      </c>
      <c r="Z1272" s="1">
        <v>140162.19</v>
      </c>
      <c r="AA1272">
        <v>0</v>
      </c>
      <c r="AB1272">
        <v>0</v>
      </c>
      <c r="AE1272" t="s">
        <v>412</v>
      </c>
      <c r="AF1272" s="3">
        <v>109325</v>
      </c>
      <c r="AG1272" s="2">
        <v>45824</v>
      </c>
      <c r="AH1272" s="1">
        <v>2995.17</v>
      </c>
      <c r="AI1272" s="2">
        <v>45812</v>
      </c>
      <c r="AJ1272" s="7">
        <v>2025</v>
      </c>
      <c r="AK1272" s="2">
        <v>45793</v>
      </c>
      <c r="AP1272" t="s">
        <v>413</v>
      </c>
      <c r="AT1272" s="2">
        <v>46048</v>
      </c>
      <c r="AU1272" s="2">
        <v>46048</v>
      </c>
      <c r="AV1272" t="s">
        <v>414</v>
      </c>
      <c r="AW1272" s="2">
        <v>45796</v>
      </c>
      <c r="AX1272">
        <v>37099</v>
      </c>
      <c r="AY1272" s="1">
        <v>198962.67</v>
      </c>
      <c r="BA1272" t="s">
        <v>4819</v>
      </c>
      <c r="BB1272">
        <v>37099</v>
      </c>
      <c r="BD1272" t="s">
        <v>5087</v>
      </c>
      <c r="BE1272" t="s">
        <v>513</v>
      </c>
      <c r="BF1272">
        <v>5561981241550</v>
      </c>
      <c r="BG1272" t="s">
        <v>6046</v>
      </c>
      <c r="BH1272">
        <v>72450030</v>
      </c>
      <c r="BI1272" t="s">
        <v>6047</v>
      </c>
      <c r="BJ1272" t="s">
        <v>8373</v>
      </c>
      <c r="BL1272" s="1">
        <v>2134.25</v>
      </c>
      <c r="BQ1272">
        <v>4061</v>
      </c>
      <c r="BR1272">
        <v>6672</v>
      </c>
      <c r="BS1272" t="s">
        <v>449</v>
      </c>
      <c r="BT1272" s="2">
        <v>45791</v>
      </c>
      <c r="BU1272">
        <v>892.5</v>
      </c>
      <c r="BV1272" s="2">
        <v>45814</v>
      </c>
      <c r="BX1272" s="2">
        <v>45819</v>
      </c>
      <c r="BY1272" t="s">
        <v>8374</v>
      </c>
      <c r="BZ1272" s="2">
        <v>45791</v>
      </c>
      <c r="CA1272" s="2">
        <v>45814</v>
      </c>
      <c r="CB1272" t="s">
        <v>8375</v>
      </c>
      <c r="CC1272" s="2">
        <v>45786</v>
      </c>
      <c r="CE1272">
        <v>39250</v>
      </c>
      <c r="CF1272" s="2">
        <v>45791</v>
      </c>
      <c r="CJ1272" s="2">
        <v>45814</v>
      </c>
      <c r="CL1272" s="2">
        <v>45791</v>
      </c>
      <c r="CM1272" s="2">
        <v>45819</v>
      </c>
      <c r="CN1272" s="2">
        <v>45796</v>
      </c>
      <c r="CO1272" s="2">
        <v>45809</v>
      </c>
      <c r="CP1272" s="2">
        <v>45812</v>
      </c>
      <c r="CR1272" s="2">
        <v>45797</v>
      </c>
      <c r="CS1272" s="2">
        <v>45799</v>
      </c>
      <c r="CU1272" s="2">
        <v>45781</v>
      </c>
      <c r="CV1272" s="2">
        <v>45826</v>
      </c>
      <c r="CW1272" s="2">
        <v>45798</v>
      </c>
      <c r="CX1272" s="2">
        <v>45821</v>
      </c>
      <c r="CY1272" t="s">
        <v>424</v>
      </c>
      <c r="DD1272" s="2">
        <v>45791</v>
      </c>
      <c r="DF1272" s="2">
        <v>45825</v>
      </c>
      <c r="DI1272" s="2">
        <v>45856</v>
      </c>
      <c r="DJ1272" s="2">
        <v>45793</v>
      </c>
      <c r="DK1272" s="2">
        <v>45828</v>
      </c>
      <c r="DL1272" s="2">
        <v>45852</v>
      </c>
      <c r="DM1272" s="2">
        <v>45855</v>
      </c>
      <c r="DN1272" s="2">
        <v>46030</v>
      </c>
      <c r="DO1272" s="2">
        <v>45798</v>
      </c>
      <c r="DP1272" s="2">
        <v>46030</v>
      </c>
      <c r="DY1272">
        <v>39252</v>
      </c>
      <c r="EE1272" s="1">
        <v>3805.57</v>
      </c>
      <c r="EF1272" t="s">
        <v>2634</v>
      </c>
      <c r="EG1272" t="s">
        <v>1640</v>
      </c>
      <c r="EH1272" t="s">
        <v>6848</v>
      </c>
      <c r="EI1272" t="s">
        <v>3282</v>
      </c>
      <c r="EJ1272" t="s">
        <v>8163</v>
      </c>
      <c r="EK1272" t="s">
        <v>1591</v>
      </c>
    </row>
    <row r="1273" spans="1:141" hidden="1" x14ac:dyDescent="0.35">
      <c r="A1273">
        <v>4452</v>
      </c>
      <c r="B1273" t="s">
        <v>1352</v>
      </c>
      <c r="C1273">
        <v>5505</v>
      </c>
      <c r="D1273" t="s">
        <v>7812</v>
      </c>
      <c r="E1273" t="s">
        <v>834</v>
      </c>
      <c r="F1273" t="s">
        <v>407</v>
      </c>
      <c r="G1273">
        <v>202</v>
      </c>
      <c r="H1273" t="s">
        <v>408</v>
      </c>
      <c r="I1273" t="s">
        <v>8376</v>
      </c>
      <c r="J1273" t="s">
        <v>8377</v>
      </c>
      <c r="K1273" t="s">
        <v>22</v>
      </c>
      <c r="L1273" t="s">
        <v>78</v>
      </c>
      <c r="M1273" t="s">
        <v>411</v>
      </c>
      <c r="N1273" t="s">
        <v>411</v>
      </c>
      <c r="O1273" t="s">
        <v>411</v>
      </c>
      <c r="P1273" t="s">
        <v>411</v>
      </c>
      <c r="Q1273" t="s">
        <v>411</v>
      </c>
      <c r="R1273" t="s">
        <v>411</v>
      </c>
      <c r="S1273" t="s">
        <v>411</v>
      </c>
      <c r="T1273" s="1">
        <v>162600</v>
      </c>
      <c r="U1273">
        <v>0</v>
      </c>
      <c r="V1273">
        <v>0</v>
      </c>
      <c r="W1273">
        <v>0</v>
      </c>
      <c r="X1273">
        <v>0</v>
      </c>
      <c r="Y1273">
        <v>0</v>
      </c>
      <c r="Z1273">
        <v>0</v>
      </c>
      <c r="AA1273">
        <v>0</v>
      </c>
      <c r="AB1273">
        <v>0</v>
      </c>
      <c r="AE1273" t="s">
        <v>412</v>
      </c>
      <c r="AG1273" s="2">
        <v>45825</v>
      </c>
      <c r="AH1273" s="1">
        <v>3042.04</v>
      </c>
      <c r="AI1273" s="2">
        <v>45806</v>
      </c>
      <c r="AJ1273" s="7">
        <v>2025</v>
      </c>
      <c r="AK1273" s="2">
        <v>45793</v>
      </c>
      <c r="AP1273" t="s">
        <v>3839</v>
      </c>
      <c r="AT1273" s="2">
        <v>45835</v>
      </c>
      <c r="AU1273" s="2">
        <v>46091</v>
      </c>
      <c r="AV1273" t="s">
        <v>414</v>
      </c>
      <c r="AW1273" s="2">
        <v>45796</v>
      </c>
      <c r="AX1273">
        <v>37098</v>
      </c>
      <c r="AY1273" s="1">
        <v>222000.32</v>
      </c>
      <c r="BA1273" t="s">
        <v>7815</v>
      </c>
      <c r="BB1273">
        <v>37098</v>
      </c>
      <c r="BD1273" t="s">
        <v>416</v>
      </c>
      <c r="BE1273" t="s">
        <v>417</v>
      </c>
      <c r="BF1273">
        <v>5561992147146</v>
      </c>
      <c r="BG1273" t="s">
        <v>8378</v>
      </c>
      <c r="BH1273">
        <v>73802218</v>
      </c>
      <c r="BI1273" t="s">
        <v>1877</v>
      </c>
      <c r="BJ1273" t="s">
        <v>8379</v>
      </c>
      <c r="BL1273" s="1">
        <v>2600</v>
      </c>
      <c r="BQ1273">
        <v>4300</v>
      </c>
      <c r="BR1273">
        <v>6671</v>
      </c>
      <c r="BS1273" t="s">
        <v>432</v>
      </c>
      <c r="BU1273">
        <v>886.16</v>
      </c>
      <c r="BY1273" t="s">
        <v>8380</v>
      </c>
      <c r="CA1273" s="2">
        <v>45806</v>
      </c>
      <c r="CC1273" s="2">
        <v>45793</v>
      </c>
      <c r="CD1273" t="s">
        <v>424</v>
      </c>
      <c r="CE1273" t="s">
        <v>8381</v>
      </c>
      <c r="CJ1273" s="2">
        <v>45818</v>
      </c>
      <c r="CM1273" s="2">
        <v>45820</v>
      </c>
      <c r="CN1273" s="2">
        <v>45796</v>
      </c>
      <c r="CO1273" s="2">
        <v>45810</v>
      </c>
      <c r="CP1273" s="2">
        <v>45813</v>
      </c>
      <c r="CR1273" s="2">
        <v>45797</v>
      </c>
      <c r="CS1273" s="2">
        <v>45799</v>
      </c>
      <c r="CU1273" s="2">
        <v>45814</v>
      </c>
      <c r="CV1273" s="2">
        <v>45838</v>
      </c>
      <c r="CW1273" s="2">
        <v>45799</v>
      </c>
      <c r="CY1273" t="s">
        <v>424</v>
      </c>
      <c r="DD1273" s="2">
        <v>45807</v>
      </c>
      <c r="DF1273" s="2">
        <v>45825</v>
      </c>
      <c r="DI1273" s="2">
        <v>45834</v>
      </c>
      <c r="DJ1273" s="2">
        <v>45793</v>
      </c>
      <c r="DK1273" s="2">
        <v>45839</v>
      </c>
      <c r="DL1273" s="2">
        <v>46091</v>
      </c>
      <c r="DY1273">
        <v>505</v>
      </c>
      <c r="EA1273" t="s">
        <v>8095</v>
      </c>
      <c r="EB1273" t="s">
        <v>8382</v>
      </c>
      <c r="EE1273" s="1">
        <v>1970.88</v>
      </c>
      <c r="EG1273" t="s">
        <v>1640</v>
      </c>
      <c r="EJ1273" t="s">
        <v>7085</v>
      </c>
      <c r="EK1273" t="s">
        <v>1591</v>
      </c>
    </row>
    <row r="1274" spans="1:141" hidden="1" x14ac:dyDescent="0.35">
      <c r="A1274">
        <v>4453</v>
      </c>
      <c r="B1274" t="s">
        <v>404</v>
      </c>
      <c r="C1274">
        <v>5500</v>
      </c>
      <c r="D1274" t="s">
        <v>833</v>
      </c>
      <c r="E1274" t="s">
        <v>834</v>
      </c>
      <c r="F1274" t="s">
        <v>434</v>
      </c>
      <c r="G1274" t="s">
        <v>1208</v>
      </c>
      <c r="H1274" t="s">
        <v>474</v>
      </c>
      <c r="I1274" t="s">
        <v>8383</v>
      </c>
      <c r="J1274" t="s">
        <v>8384</v>
      </c>
      <c r="K1274" t="s">
        <v>38</v>
      </c>
      <c r="L1274" t="s">
        <v>188</v>
      </c>
      <c r="M1274" t="s">
        <v>411</v>
      </c>
      <c r="N1274" t="s">
        <v>411</v>
      </c>
      <c r="O1274" t="s">
        <v>411</v>
      </c>
      <c r="P1274" t="s">
        <v>424</v>
      </c>
      <c r="Q1274" t="s">
        <v>424</v>
      </c>
      <c r="R1274" t="s">
        <v>411</v>
      </c>
      <c r="S1274" t="s">
        <v>411</v>
      </c>
      <c r="T1274" s="1">
        <v>173435.28</v>
      </c>
      <c r="U1274">
        <v>847.2</v>
      </c>
      <c r="V1274">
        <v>0</v>
      </c>
      <c r="W1274" s="1">
        <v>162205.28</v>
      </c>
      <c r="X1274" s="1">
        <v>11229</v>
      </c>
      <c r="Y1274">
        <v>0</v>
      </c>
      <c r="Z1274" s="1">
        <v>173434.28</v>
      </c>
      <c r="AA1274">
        <v>0</v>
      </c>
      <c r="AB1274">
        <v>0</v>
      </c>
      <c r="AE1274" t="s">
        <v>412</v>
      </c>
      <c r="AG1274" s="2">
        <v>45819</v>
      </c>
      <c r="AH1274" s="1">
        <v>3356.31</v>
      </c>
      <c r="AI1274" s="2">
        <v>45800</v>
      </c>
      <c r="AJ1274" s="7">
        <v>2025</v>
      </c>
      <c r="AK1274" s="2">
        <v>45793</v>
      </c>
      <c r="AP1274" t="s">
        <v>413</v>
      </c>
      <c r="AT1274" s="2">
        <v>46048</v>
      </c>
      <c r="AU1274" s="2">
        <v>46048</v>
      </c>
      <c r="AV1274" t="s">
        <v>414</v>
      </c>
      <c r="AW1274" s="2">
        <v>45796</v>
      </c>
      <c r="AX1274">
        <v>37097</v>
      </c>
      <c r="AY1274" s="1">
        <v>229234.28</v>
      </c>
      <c r="BA1274" t="s">
        <v>837</v>
      </c>
      <c r="BB1274">
        <v>37097</v>
      </c>
      <c r="BD1274" t="s">
        <v>512</v>
      </c>
      <c r="BE1274" t="s">
        <v>513</v>
      </c>
      <c r="BF1274">
        <v>5561996608477</v>
      </c>
      <c r="BG1274" t="s">
        <v>8385</v>
      </c>
      <c r="BH1274">
        <v>72270507</v>
      </c>
      <c r="BI1274" t="s">
        <v>1963</v>
      </c>
      <c r="BJ1274" t="s">
        <v>8386</v>
      </c>
      <c r="BL1274" s="1">
        <v>2824</v>
      </c>
      <c r="BM1274" s="2">
        <v>45969</v>
      </c>
      <c r="BQ1274">
        <v>3375</v>
      </c>
      <c r="BR1274">
        <v>6670</v>
      </c>
      <c r="BS1274" t="s">
        <v>506</v>
      </c>
      <c r="BT1274" s="2">
        <v>45790</v>
      </c>
      <c r="BU1274">
        <v>891.23</v>
      </c>
      <c r="BX1274" s="2">
        <v>45807</v>
      </c>
      <c r="BY1274" t="s">
        <v>8387</v>
      </c>
      <c r="BZ1274" s="2">
        <v>45790</v>
      </c>
      <c r="CA1274" s="2">
        <v>45803</v>
      </c>
      <c r="CB1274" t="s">
        <v>8388</v>
      </c>
      <c r="CC1274" s="2">
        <v>45792</v>
      </c>
      <c r="CE1274">
        <v>39679</v>
      </c>
      <c r="CF1274" s="2">
        <v>45790</v>
      </c>
      <c r="CJ1274" s="2">
        <v>45806</v>
      </c>
      <c r="CL1274" s="2">
        <v>45790</v>
      </c>
      <c r="CM1274" s="2">
        <v>45814</v>
      </c>
      <c r="CN1274" s="2">
        <v>45793</v>
      </c>
      <c r="CO1274" s="2">
        <v>45796</v>
      </c>
      <c r="CP1274" s="2">
        <v>45800</v>
      </c>
      <c r="CR1274" s="2">
        <v>45796</v>
      </c>
      <c r="CS1274" s="2">
        <v>45797</v>
      </c>
      <c r="CU1274" s="2">
        <v>45800</v>
      </c>
      <c r="CV1274" s="2">
        <v>45797</v>
      </c>
      <c r="CW1274" s="2">
        <v>45797</v>
      </c>
      <c r="CX1274" s="2">
        <v>46184</v>
      </c>
      <c r="CY1274" t="s">
        <v>424</v>
      </c>
      <c r="DD1274" s="2">
        <v>45791</v>
      </c>
      <c r="DF1274" s="2">
        <v>45819</v>
      </c>
      <c r="DI1274" s="2">
        <v>45821</v>
      </c>
      <c r="DJ1274" s="2">
        <v>45792</v>
      </c>
      <c r="DK1274" s="2">
        <v>45797</v>
      </c>
      <c r="DL1274" s="2">
        <v>45838</v>
      </c>
      <c r="DM1274" s="2">
        <v>45838</v>
      </c>
      <c r="DN1274" s="2">
        <v>46044</v>
      </c>
      <c r="DO1274" s="2">
        <v>45797</v>
      </c>
      <c r="DP1274" s="2">
        <v>46044</v>
      </c>
      <c r="DY1274">
        <v>39680</v>
      </c>
      <c r="EE1274" s="1">
        <v>4405.57</v>
      </c>
      <c r="EF1274" t="s">
        <v>2634</v>
      </c>
      <c r="EG1274" t="s">
        <v>1640</v>
      </c>
      <c r="EH1274" t="s">
        <v>6848</v>
      </c>
      <c r="EI1274" t="s">
        <v>3282</v>
      </c>
      <c r="EJ1274" t="s">
        <v>8163</v>
      </c>
      <c r="EK1274" t="s">
        <v>1591</v>
      </c>
    </row>
    <row r="1275" spans="1:141" hidden="1" x14ac:dyDescent="0.35">
      <c r="A1275">
        <v>4454</v>
      </c>
      <c r="B1275" t="s">
        <v>1352</v>
      </c>
      <c r="C1275">
        <v>5494</v>
      </c>
      <c r="D1275" t="s">
        <v>7812</v>
      </c>
      <c r="E1275" t="s">
        <v>834</v>
      </c>
      <c r="F1275" t="s">
        <v>526</v>
      </c>
      <c r="G1275">
        <v>102</v>
      </c>
      <c r="H1275" t="s">
        <v>408</v>
      </c>
      <c r="I1275" t="s">
        <v>8389</v>
      </c>
      <c r="J1275" t="s">
        <v>8390</v>
      </c>
      <c r="K1275" t="s">
        <v>22</v>
      </c>
      <c r="L1275" t="s">
        <v>47</v>
      </c>
      <c r="M1275" t="s">
        <v>411</v>
      </c>
      <c r="N1275" t="s">
        <v>411</v>
      </c>
      <c r="O1275" t="s">
        <v>411</v>
      </c>
      <c r="P1275" t="s">
        <v>411</v>
      </c>
      <c r="Q1275" t="s">
        <v>411</v>
      </c>
      <c r="R1275" t="s">
        <v>411</v>
      </c>
      <c r="S1275" t="s">
        <v>411</v>
      </c>
      <c r="T1275" s="1">
        <v>153204.84</v>
      </c>
      <c r="U1275">
        <v>862.39</v>
      </c>
      <c r="V1275">
        <v>0</v>
      </c>
      <c r="W1275" s="1">
        <v>150772.84</v>
      </c>
      <c r="X1275" s="1">
        <v>2433</v>
      </c>
      <c r="Y1275">
        <v>0</v>
      </c>
      <c r="Z1275" s="1">
        <v>153205.84</v>
      </c>
      <c r="AA1275">
        <v>0</v>
      </c>
      <c r="AB1275">
        <v>0</v>
      </c>
      <c r="AD1275">
        <v>8787723437690</v>
      </c>
      <c r="AE1275" t="s">
        <v>412</v>
      </c>
      <c r="AG1275" s="2">
        <v>45825</v>
      </c>
      <c r="AH1275" s="1">
        <v>3453.25</v>
      </c>
      <c r="AI1275" s="2">
        <v>45800</v>
      </c>
      <c r="AJ1275" s="7">
        <v>2025</v>
      </c>
      <c r="AK1275" s="2">
        <v>45796</v>
      </c>
      <c r="AP1275" t="s">
        <v>413</v>
      </c>
      <c r="AT1275" s="2">
        <v>45841</v>
      </c>
      <c r="AU1275" s="2">
        <v>46091</v>
      </c>
      <c r="AV1275" t="s">
        <v>414</v>
      </c>
      <c r="AW1275" s="2">
        <v>45796</v>
      </c>
      <c r="AX1275">
        <v>37120</v>
      </c>
      <c r="AY1275" s="1">
        <v>229739.74</v>
      </c>
      <c r="BA1275" t="s">
        <v>7815</v>
      </c>
      <c r="BB1275">
        <v>37120</v>
      </c>
      <c r="BC1275" t="s">
        <v>8391</v>
      </c>
      <c r="BD1275" t="s">
        <v>416</v>
      </c>
      <c r="BE1275" t="s">
        <v>417</v>
      </c>
      <c r="BF1275">
        <v>5561998557980</v>
      </c>
      <c r="BG1275" t="s">
        <v>8392</v>
      </c>
      <c r="BH1275">
        <v>73813230</v>
      </c>
      <c r="BI1275" t="s">
        <v>595</v>
      </c>
      <c r="BJ1275" t="s">
        <v>8393</v>
      </c>
      <c r="BL1275" s="1">
        <v>3449.61</v>
      </c>
      <c r="BQ1275">
        <v>4328</v>
      </c>
      <c r="BR1275">
        <v>6677</v>
      </c>
      <c r="BS1275" t="s">
        <v>2207</v>
      </c>
      <c r="BT1275" s="2">
        <v>45797</v>
      </c>
      <c r="BU1275">
        <v>882.25</v>
      </c>
      <c r="BW1275" t="s">
        <v>422</v>
      </c>
      <c r="BY1275" t="s">
        <v>8394</v>
      </c>
      <c r="BZ1275" s="2">
        <v>45797</v>
      </c>
      <c r="CA1275" s="2">
        <v>45803</v>
      </c>
      <c r="CC1275" s="2">
        <v>45796</v>
      </c>
      <c r="CD1275" t="s">
        <v>424</v>
      </c>
      <c r="CE1275">
        <v>458</v>
      </c>
      <c r="CF1275" s="2">
        <v>45797</v>
      </c>
      <c r="CJ1275" s="2">
        <v>45814</v>
      </c>
      <c r="CL1275" s="2">
        <v>45799</v>
      </c>
      <c r="CM1275" s="2">
        <v>45814</v>
      </c>
      <c r="CN1275" s="2">
        <v>45796</v>
      </c>
      <c r="CO1275" s="2">
        <v>45828</v>
      </c>
      <c r="CP1275" s="2">
        <v>45805</v>
      </c>
      <c r="CR1275" s="2">
        <v>45798</v>
      </c>
      <c r="CS1275" s="2">
        <v>45799</v>
      </c>
      <c r="CT1275" s="2">
        <v>45879</v>
      </c>
      <c r="CU1275" s="2">
        <v>45807</v>
      </c>
      <c r="CV1275" s="2">
        <v>45838</v>
      </c>
      <c r="CW1275" s="2">
        <v>45799</v>
      </c>
      <c r="CY1275" t="s">
        <v>424</v>
      </c>
      <c r="DD1275" s="2">
        <v>45793</v>
      </c>
      <c r="DF1275" s="2">
        <v>45825</v>
      </c>
      <c r="DI1275" s="2">
        <v>45838</v>
      </c>
      <c r="DJ1275" s="2">
        <v>45796</v>
      </c>
      <c r="DK1275" s="2">
        <v>45839</v>
      </c>
      <c r="DL1275" s="2">
        <v>46087</v>
      </c>
      <c r="DO1275" s="2">
        <v>45799</v>
      </c>
      <c r="DY1275">
        <v>456</v>
      </c>
      <c r="EB1275" t="s">
        <v>8395</v>
      </c>
      <c r="EE1275" s="1">
        <v>1782.31</v>
      </c>
      <c r="EG1275" t="s">
        <v>1640</v>
      </c>
      <c r="EK1275" t="s">
        <v>1591</v>
      </c>
    </row>
    <row r="1276" spans="1:141" hidden="1" x14ac:dyDescent="0.35">
      <c r="A1276">
        <v>4455</v>
      </c>
      <c r="B1276" t="s">
        <v>404</v>
      </c>
      <c r="C1276">
        <v>5477</v>
      </c>
      <c r="D1276" t="s">
        <v>7812</v>
      </c>
      <c r="E1276" t="s">
        <v>834</v>
      </c>
      <c r="F1276" t="s">
        <v>532</v>
      </c>
      <c r="G1276">
        <v>304</v>
      </c>
      <c r="H1276" t="s">
        <v>408</v>
      </c>
      <c r="I1276" t="s">
        <v>8396</v>
      </c>
      <c r="J1276" t="s">
        <v>8397</v>
      </c>
      <c r="K1276" t="s">
        <v>22</v>
      </c>
      <c r="L1276" t="s">
        <v>21</v>
      </c>
      <c r="M1276" t="s">
        <v>411</v>
      </c>
      <c r="N1276" t="s">
        <v>411</v>
      </c>
      <c r="O1276" t="s">
        <v>411</v>
      </c>
      <c r="P1276" t="s">
        <v>411</v>
      </c>
      <c r="Q1276" t="s">
        <v>411</v>
      </c>
      <c r="R1276" t="s">
        <v>411</v>
      </c>
      <c r="S1276" t="s">
        <v>411</v>
      </c>
      <c r="T1276" s="1">
        <v>153124.93</v>
      </c>
      <c r="U1276">
        <v>510</v>
      </c>
      <c r="V1276">
        <v>0</v>
      </c>
      <c r="W1276" s="1">
        <v>99086.09</v>
      </c>
      <c r="X1276" s="1">
        <v>48215</v>
      </c>
      <c r="Y1276">
        <v>0</v>
      </c>
      <c r="Z1276" s="1">
        <v>147301.09</v>
      </c>
      <c r="AA1276">
        <v>0</v>
      </c>
      <c r="AB1276">
        <v>0</v>
      </c>
      <c r="AD1276">
        <v>8787723486178</v>
      </c>
      <c r="AE1276" t="s">
        <v>412</v>
      </c>
      <c r="AG1276" s="2">
        <v>45825</v>
      </c>
      <c r="AH1276" s="1">
        <v>3042.04</v>
      </c>
      <c r="AI1276" s="2">
        <v>45800</v>
      </c>
      <c r="AJ1276" s="7">
        <v>2025</v>
      </c>
      <c r="AK1276" s="2">
        <v>45796</v>
      </c>
      <c r="AP1276" t="s">
        <v>413</v>
      </c>
      <c r="AT1276" s="2">
        <v>46097</v>
      </c>
      <c r="AU1276" s="2">
        <v>46097</v>
      </c>
      <c r="AV1276" t="s">
        <v>414</v>
      </c>
      <c r="AW1276" s="2">
        <v>45796</v>
      </c>
      <c r="AX1276">
        <v>37119</v>
      </c>
      <c r="AY1276" s="1">
        <v>226699.92</v>
      </c>
      <c r="BA1276" t="s">
        <v>7815</v>
      </c>
      <c r="BB1276">
        <v>37119</v>
      </c>
      <c r="BD1276" t="s">
        <v>416</v>
      </c>
      <c r="BE1276" t="s">
        <v>417</v>
      </c>
      <c r="BF1276">
        <v>5561982506664</v>
      </c>
      <c r="BG1276" t="s">
        <v>8398</v>
      </c>
      <c r="BH1276">
        <v>73807393</v>
      </c>
      <c r="BI1276" t="s">
        <v>607</v>
      </c>
      <c r="BJ1276" t="s">
        <v>8399</v>
      </c>
      <c r="BL1276" s="1">
        <v>1700</v>
      </c>
      <c r="BM1276" s="2">
        <v>45965</v>
      </c>
      <c r="BQ1276">
        <v>4354</v>
      </c>
      <c r="BR1276">
        <v>6676</v>
      </c>
      <c r="BS1276" t="s">
        <v>449</v>
      </c>
      <c r="BT1276" s="2">
        <v>45786</v>
      </c>
      <c r="BU1276">
        <v>891.23</v>
      </c>
      <c r="BW1276" t="s">
        <v>422</v>
      </c>
      <c r="BY1276" t="s">
        <v>8400</v>
      </c>
      <c r="BZ1276" s="2">
        <v>45786</v>
      </c>
      <c r="CA1276" s="2">
        <v>45806</v>
      </c>
      <c r="CC1276" s="2">
        <v>45796</v>
      </c>
      <c r="CD1276" t="s">
        <v>424</v>
      </c>
      <c r="CE1276">
        <v>400</v>
      </c>
      <c r="CF1276" s="2">
        <v>45786</v>
      </c>
      <c r="CJ1276" s="2">
        <v>45820</v>
      </c>
      <c r="CL1276" s="2">
        <v>45786</v>
      </c>
      <c r="CM1276" s="2">
        <v>45820</v>
      </c>
      <c r="CN1276" s="2">
        <v>45796</v>
      </c>
      <c r="CO1276" s="2">
        <v>45810</v>
      </c>
      <c r="CP1276" s="2">
        <v>45813</v>
      </c>
      <c r="CR1276" s="2">
        <v>45797</v>
      </c>
      <c r="CS1276" s="2">
        <v>45799</v>
      </c>
      <c r="CT1276" s="2">
        <v>45965</v>
      </c>
      <c r="CU1276" s="2">
        <v>45814</v>
      </c>
      <c r="CV1276" s="2">
        <v>45838</v>
      </c>
      <c r="CW1276" s="2">
        <v>45799</v>
      </c>
      <c r="CY1276" t="s">
        <v>424</v>
      </c>
      <c r="DD1276" s="2">
        <v>45791</v>
      </c>
      <c r="DF1276" s="2">
        <v>45825</v>
      </c>
      <c r="DI1276" s="2">
        <v>45831</v>
      </c>
      <c r="DJ1276" s="2">
        <v>45796</v>
      </c>
      <c r="DK1276" s="2">
        <v>45839</v>
      </c>
      <c r="DL1276" s="2">
        <v>46073</v>
      </c>
      <c r="DM1276" s="2">
        <v>46081</v>
      </c>
      <c r="DN1276" s="2">
        <v>46084</v>
      </c>
      <c r="DO1276" s="2">
        <v>45799</v>
      </c>
      <c r="DP1276" s="2">
        <v>46084</v>
      </c>
      <c r="DY1276">
        <v>507</v>
      </c>
      <c r="EA1276" t="s">
        <v>8095</v>
      </c>
      <c r="EB1276" t="s">
        <v>8382</v>
      </c>
      <c r="EE1276" s="1">
        <v>2620.66</v>
      </c>
      <c r="EG1276" t="s">
        <v>1640</v>
      </c>
      <c r="EJ1276" t="s">
        <v>7085</v>
      </c>
      <c r="EK1276" t="s">
        <v>1591</v>
      </c>
    </row>
    <row r="1277" spans="1:141" hidden="1" x14ac:dyDescent="0.35">
      <c r="A1277">
        <v>4456</v>
      </c>
      <c r="B1277" t="s">
        <v>561</v>
      </c>
      <c r="C1277">
        <v>5444</v>
      </c>
      <c r="D1277" t="s">
        <v>833</v>
      </c>
      <c r="E1277" t="s">
        <v>834</v>
      </c>
      <c r="F1277" t="s">
        <v>434</v>
      </c>
      <c r="G1277">
        <v>302</v>
      </c>
      <c r="H1277" t="s">
        <v>474</v>
      </c>
      <c r="I1277" t="s">
        <v>8401</v>
      </c>
      <c r="J1277" t="s">
        <v>8402</v>
      </c>
      <c r="K1277" t="s">
        <v>44</v>
      </c>
      <c r="L1277" t="s">
        <v>69</v>
      </c>
      <c r="M1277" t="s">
        <v>411</v>
      </c>
      <c r="N1277" t="s">
        <v>411</v>
      </c>
      <c r="O1277" t="s">
        <v>411</v>
      </c>
      <c r="P1277" t="s">
        <v>411</v>
      </c>
      <c r="Q1277" t="s">
        <v>411</v>
      </c>
      <c r="R1277" t="s">
        <v>411</v>
      </c>
      <c r="S1277" t="s">
        <v>411</v>
      </c>
      <c r="T1277" s="1">
        <v>136013.98000000001</v>
      </c>
      <c r="U1277">
        <v>720</v>
      </c>
      <c r="V1277">
        <v>0</v>
      </c>
      <c r="W1277" s="1">
        <v>124079.98</v>
      </c>
      <c r="X1277" s="1">
        <v>11708</v>
      </c>
      <c r="Y1277">
        <v>0</v>
      </c>
      <c r="Z1277" s="1">
        <v>135787.98000000001</v>
      </c>
      <c r="AA1277">
        <v>0</v>
      </c>
      <c r="AB1277">
        <v>0</v>
      </c>
      <c r="AE1277" t="s">
        <v>412</v>
      </c>
      <c r="AH1277">
        <v>0</v>
      </c>
      <c r="AK1277" s="2">
        <v>45796</v>
      </c>
      <c r="AP1277" t="s">
        <v>413</v>
      </c>
      <c r="AT1277" s="2">
        <v>45805</v>
      </c>
      <c r="AU1277" s="2">
        <v>45805</v>
      </c>
      <c r="AV1277" t="s">
        <v>561</v>
      </c>
      <c r="AW1277" s="2">
        <v>45796</v>
      </c>
      <c r="AX1277">
        <v>37123</v>
      </c>
      <c r="AY1277" s="1">
        <v>213813.98</v>
      </c>
      <c r="BA1277" t="s">
        <v>837</v>
      </c>
      <c r="BB1277">
        <v>37123</v>
      </c>
      <c r="BD1277" t="s">
        <v>478</v>
      </c>
      <c r="BE1277" t="s">
        <v>417</v>
      </c>
      <c r="BF1277">
        <v>5561982801288</v>
      </c>
      <c r="BG1277" t="s">
        <v>8403</v>
      </c>
      <c r="BH1277">
        <v>72910000</v>
      </c>
      <c r="BI1277" t="s">
        <v>2523</v>
      </c>
      <c r="BJ1277" t="s">
        <v>8404</v>
      </c>
      <c r="BL1277">
        <v>0</v>
      </c>
      <c r="BQ1277">
        <v>3367</v>
      </c>
      <c r="BR1277">
        <v>6679</v>
      </c>
      <c r="BS1277" t="s">
        <v>1281</v>
      </c>
      <c r="BT1277" s="2">
        <v>45793</v>
      </c>
      <c r="BY1277" t="s">
        <v>8405</v>
      </c>
      <c r="BZ1277" s="2">
        <v>45793</v>
      </c>
      <c r="CC1277" s="2">
        <v>45791</v>
      </c>
      <c r="CF1277" s="2">
        <v>45793</v>
      </c>
      <c r="CL1277" s="2">
        <v>45793</v>
      </c>
      <c r="CN1277" s="2">
        <v>45791</v>
      </c>
      <c r="CO1277" s="2">
        <v>45796</v>
      </c>
      <c r="CR1277" s="2">
        <v>45792</v>
      </c>
      <c r="CV1277" s="2">
        <v>45797</v>
      </c>
      <c r="DD1277" s="2">
        <v>45784</v>
      </c>
      <c r="DJ1277" s="2">
        <v>45792</v>
      </c>
      <c r="EF1277" t="s">
        <v>7604</v>
      </c>
      <c r="EH1277" t="s">
        <v>3373</v>
      </c>
      <c r="EI1277" t="s">
        <v>6925</v>
      </c>
      <c r="EJ1277" t="s">
        <v>4126</v>
      </c>
      <c r="EK1277" t="s">
        <v>1591</v>
      </c>
    </row>
    <row r="1278" spans="1:141" hidden="1" x14ac:dyDescent="0.35">
      <c r="A1278">
        <v>4457</v>
      </c>
      <c r="B1278" t="s">
        <v>404</v>
      </c>
      <c r="C1278">
        <v>5470</v>
      </c>
      <c r="D1278" t="s">
        <v>4502</v>
      </c>
      <c r="E1278" t="s">
        <v>942</v>
      </c>
      <c r="F1278" t="s">
        <v>4503</v>
      </c>
      <c r="G1278">
        <v>107</v>
      </c>
      <c r="H1278" t="s">
        <v>810</v>
      </c>
      <c r="I1278" t="s">
        <v>8406</v>
      </c>
      <c r="J1278" t="s">
        <v>8407</v>
      </c>
      <c r="K1278" t="s">
        <v>56</v>
      </c>
      <c r="L1278" t="s">
        <v>114</v>
      </c>
      <c r="M1278" t="s">
        <v>411</v>
      </c>
      <c r="N1278" t="s">
        <v>411</v>
      </c>
      <c r="O1278" t="s">
        <v>411</v>
      </c>
      <c r="P1278" t="s">
        <v>424</v>
      </c>
      <c r="Q1278" t="s">
        <v>411</v>
      </c>
      <c r="R1278" t="s">
        <v>411</v>
      </c>
      <c r="S1278" t="s">
        <v>411</v>
      </c>
      <c r="T1278">
        <v>0</v>
      </c>
      <c r="U1278">
        <v>0</v>
      </c>
      <c r="V1278">
        <v>0</v>
      </c>
      <c r="W1278">
        <v>0</v>
      </c>
      <c r="X1278">
        <v>0</v>
      </c>
      <c r="Y1278">
        <v>0</v>
      </c>
      <c r="Z1278">
        <v>0</v>
      </c>
      <c r="AA1278">
        <v>0</v>
      </c>
      <c r="AB1278">
        <v>0</v>
      </c>
      <c r="AE1278" t="s">
        <v>412</v>
      </c>
      <c r="AF1278">
        <v>377338</v>
      </c>
      <c r="AG1278" s="2">
        <v>45889</v>
      </c>
      <c r="AH1278" s="1">
        <v>3356.75</v>
      </c>
      <c r="AI1278" s="2">
        <v>45848</v>
      </c>
      <c r="AJ1278" s="7">
        <v>2025</v>
      </c>
      <c r="AK1278" s="2">
        <v>45796</v>
      </c>
      <c r="AP1278" t="s">
        <v>413</v>
      </c>
      <c r="AQ1278" t="s">
        <v>5037</v>
      </c>
      <c r="AT1278" s="2">
        <v>45896</v>
      </c>
      <c r="AU1278" s="2">
        <v>45911</v>
      </c>
      <c r="AV1278" t="s">
        <v>414</v>
      </c>
      <c r="AW1278" s="2">
        <v>45826</v>
      </c>
      <c r="AX1278">
        <v>38388</v>
      </c>
      <c r="AY1278" s="1">
        <v>477771.13</v>
      </c>
      <c r="BA1278" t="s">
        <v>4506</v>
      </c>
      <c r="BB1278">
        <v>38388</v>
      </c>
      <c r="BD1278" t="s">
        <v>738</v>
      </c>
      <c r="BE1278" t="s">
        <v>513</v>
      </c>
      <c r="BF1278">
        <v>5531994981897</v>
      </c>
      <c r="BG1278" t="s">
        <v>8408</v>
      </c>
      <c r="BH1278">
        <v>72005750</v>
      </c>
      <c r="BI1278" t="s">
        <v>8409</v>
      </c>
      <c r="BJ1278" t="s">
        <v>8410</v>
      </c>
      <c r="BK1278">
        <v>5531994981897</v>
      </c>
      <c r="BL1278" s="1">
        <v>13000</v>
      </c>
      <c r="BO1278" t="s">
        <v>8352</v>
      </c>
      <c r="BP1278" t="s">
        <v>8411</v>
      </c>
      <c r="BQ1278">
        <v>8166</v>
      </c>
      <c r="BR1278">
        <v>6773</v>
      </c>
      <c r="CB1278" t="s">
        <v>8412</v>
      </c>
      <c r="CD1278" t="s">
        <v>424</v>
      </c>
      <c r="CG1278" s="2">
        <v>45832</v>
      </c>
      <c r="CI1278" s="2">
        <v>45833</v>
      </c>
      <c r="CJ1278" s="2">
        <v>45853</v>
      </c>
      <c r="CM1278" s="2">
        <v>45854</v>
      </c>
      <c r="CP1278" s="2">
        <v>45849</v>
      </c>
      <c r="CS1278" s="2">
        <v>45845</v>
      </c>
      <c r="CU1278" s="2">
        <v>45849</v>
      </c>
      <c r="CW1278" s="2">
        <v>45845</v>
      </c>
      <c r="CX1278" s="2">
        <v>45853</v>
      </c>
      <c r="CY1278" t="s">
        <v>424</v>
      </c>
      <c r="DB1278" s="2">
        <v>45845</v>
      </c>
      <c r="DD1278" s="2">
        <v>45854</v>
      </c>
      <c r="DE1278" s="2">
        <v>45847</v>
      </c>
      <c r="DF1278" s="2">
        <v>45890</v>
      </c>
      <c r="DI1278" s="2">
        <v>45895</v>
      </c>
      <c r="DJ1278" s="2">
        <v>45825</v>
      </c>
      <c r="DO1278" s="2">
        <v>45845</v>
      </c>
      <c r="DW1278" s="2">
        <v>45847</v>
      </c>
      <c r="DY1278">
        <v>39686</v>
      </c>
      <c r="DZ1278" t="s">
        <v>424</v>
      </c>
      <c r="EE1278" s="1">
        <v>4786.13</v>
      </c>
      <c r="EK1278" t="s">
        <v>1591</v>
      </c>
    </row>
    <row r="1279" spans="1:141" hidden="1" x14ac:dyDescent="0.35">
      <c r="A1279">
        <v>4458</v>
      </c>
      <c r="B1279" t="s">
        <v>404</v>
      </c>
      <c r="C1279">
        <v>5533</v>
      </c>
      <c r="D1279" t="s">
        <v>7812</v>
      </c>
      <c r="E1279" t="s">
        <v>834</v>
      </c>
      <c r="F1279" t="s">
        <v>434</v>
      </c>
      <c r="G1279">
        <v>201</v>
      </c>
      <c r="H1279" t="s">
        <v>408</v>
      </c>
      <c r="I1279" t="s">
        <v>8413</v>
      </c>
      <c r="J1279" t="s">
        <v>8414</v>
      </c>
      <c r="K1279" t="s">
        <v>22</v>
      </c>
      <c r="L1279" t="s">
        <v>21</v>
      </c>
      <c r="M1279" t="s">
        <v>411</v>
      </c>
      <c r="N1279" t="s">
        <v>411</v>
      </c>
      <c r="O1279" t="s">
        <v>411</v>
      </c>
      <c r="P1279" t="s">
        <v>411</v>
      </c>
      <c r="Q1279" t="s">
        <v>411</v>
      </c>
      <c r="R1279" t="s">
        <v>411</v>
      </c>
      <c r="S1279" t="s">
        <v>411</v>
      </c>
      <c r="T1279" s="1">
        <v>147565.63</v>
      </c>
      <c r="U1279">
        <v>494.39</v>
      </c>
      <c r="V1279">
        <v>0</v>
      </c>
      <c r="W1279" s="1">
        <v>96407.72</v>
      </c>
      <c r="X1279" s="1">
        <v>50987</v>
      </c>
      <c r="Y1279">
        <v>0</v>
      </c>
      <c r="Z1279" s="1">
        <v>147394.72</v>
      </c>
      <c r="AA1279">
        <v>0</v>
      </c>
      <c r="AB1279">
        <v>0</v>
      </c>
      <c r="AD1279">
        <v>8787723516050</v>
      </c>
      <c r="AE1279" t="s">
        <v>412</v>
      </c>
      <c r="AG1279" s="2">
        <v>45835</v>
      </c>
      <c r="AH1279" s="1">
        <v>2645.36</v>
      </c>
      <c r="AI1279" s="2">
        <v>45807</v>
      </c>
      <c r="AJ1279" s="7">
        <v>2025</v>
      </c>
      <c r="AK1279" s="2">
        <v>45796</v>
      </c>
      <c r="AP1279" t="s">
        <v>413</v>
      </c>
      <c r="AT1279" s="2">
        <v>46097</v>
      </c>
      <c r="AU1279" s="2">
        <v>46097</v>
      </c>
      <c r="AV1279" t="s">
        <v>414</v>
      </c>
      <c r="AW1279" s="2">
        <v>45797</v>
      </c>
      <c r="AX1279">
        <v>37171</v>
      </c>
      <c r="AY1279" s="1">
        <v>229799.92</v>
      </c>
      <c r="BA1279" t="s">
        <v>7815</v>
      </c>
      <c r="BB1279">
        <v>37171</v>
      </c>
      <c r="BC1279" t="s">
        <v>8415</v>
      </c>
      <c r="BD1279" t="s">
        <v>416</v>
      </c>
      <c r="BE1279" t="s">
        <v>417</v>
      </c>
      <c r="BF1279">
        <v>5561998199642</v>
      </c>
      <c r="BG1279" t="s">
        <v>5009</v>
      </c>
      <c r="BH1279">
        <v>73805380</v>
      </c>
      <c r="BI1279" t="s">
        <v>804</v>
      </c>
      <c r="BJ1279" t="s">
        <v>8416</v>
      </c>
      <c r="BL1279" s="1">
        <v>1648</v>
      </c>
      <c r="BM1279" s="2">
        <v>45973</v>
      </c>
      <c r="BQ1279">
        <v>4283</v>
      </c>
      <c r="BR1279">
        <v>6680</v>
      </c>
      <c r="BS1279" t="s">
        <v>776</v>
      </c>
      <c r="BT1279" s="2">
        <v>45796</v>
      </c>
      <c r="BU1279">
        <v>899.66</v>
      </c>
      <c r="BW1279" t="s">
        <v>422</v>
      </c>
      <c r="BY1279" t="s">
        <v>8417</v>
      </c>
      <c r="BZ1279" s="2">
        <v>45797</v>
      </c>
      <c r="CA1279" s="2">
        <v>45807</v>
      </c>
      <c r="CC1279" s="2">
        <v>45797</v>
      </c>
      <c r="CD1279" t="s">
        <v>424</v>
      </c>
      <c r="CE1279">
        <v>461</v>
      </c>
      <c r="CF1279" s="2">
        <v>45797</v>
      </c>
      <c r="CJ1279" s="2">
        <v>45828</v>
      </c>
      <c r="CL1279" s="2">
        <v>45799</v>
      </c>
      <c r="CM1279" s="2">
        <v>45828</v>
      </c>
      <c r="CN1279" s="2">
        <v>45797</v>
      </c>
      <c r="CO1279" s="2">
        <v>45810</v>
      </c>
      <c r="CP1279" s="2">
        <v>45819</v>
      </c>
      <c r="CR1279" s="2">
        <v>45798</v>
      </c>
      <c r="CS1279" s="2">
        <v>45800</v>
      </c>
      <c r="CT1279" s="2">
        <v>45973</v>
      </c>
      <c r="CU1279" s="2">
        <v>45824</v>
      </c>
      <c r="CV1279" s="2">
        <v>45838</v>
      </c>
      <c r="CW1279" s="2">
        <v>45800</v>
      </c>
      <c r="CY1279" t="s">
        <v>424</v>
      </c>
      <c r="DD1279" s="2">
        <v>45811</v>
      </c>
      <c r="DF1279" s="2">
        <v>45835</v>
      </c>
      <c r="DI1279" s="2">
        <v>45838</v>
      </c>
      <c r="DJ1279" s="2">
        <v>45796</v>
      </c>
      <c r="DK1279" s="2">
        <v>45839</v>
      </c>
      <c r="DL1279" s="2">
        <v>46079</v>
      </c>
      <c r="DM1279" s="2">
        <v>46081</v>
      </c>
      <c r="DN1279" s="2">
        <v>46084</v>
      </c>
      <c r="DO1279" s="2">
        <v>45800</v>
      </c>
      <c r="DP1279" s="2">
        <v>46084</v>
      </c>
      <c r="DY1279">
        <v>575</v>
      </c>
      <c r="EB1279" t="s">
        <v>8418</v>
      </c>
      <c r="EE1279" s="1">
        <v>2518.17</v>
      </c>
      <c r="EG1279" t="s">
        <v>3289</v>
      </c>
      <c r="EK1279" t="s">
        <v>1591</v>
      </c>
    </row>
    <row r="1280" spans="1:141" hidden="1" x14ac:dyDescent="0.35">
      <c r="A1280">
        <v>4459</v>
      </c>
      <c r="B1280" t="s">
        <v>404</v>
      </c>
      <c r="C1280">
        <v>5517</v>
      </c>
      <c r="D1280" t="s">
        <v>4816</v>
      </c>
      <c r="E1280" t="s">
        <v>834</v>
      </c>
      <c r="F1280" t="s">
        <v>434</v>
      </c>
      <c r="G1280">
        <v>304</v>
      </c>
      <c r="H1280" t="s">
        <v>474</v>
      </c>
      <c r="I1280" t="s">
        <v>8419</v>
      </c>
      <c r="J1280" t="s">
        <v>8420</v>
      </c>
      <c r="K1280" t="s">
        <v>38</v>
      </c>
      <c r="L1280" t="s">
        <v>164</v>
      </c>
      <c r="M1280" t="s">
        <v>411</v>
      </c>
      <c r="N1280" t="s">
        <v>411</v>
      </c>
      <c r="O1280" t="s">
        <v>411</v>
      </c>
      <c r="P1280" t="s">
        <v>424</v>
      </c>
      <c r="Q1280" t="s">
        <v>424</v>
      </c>
      <c r="R1280" t="s">
        <v>411</v>
      </c>
      <c r="S1280" t="s">
        <v>411</v>
      </c>
      <c r="T1280" s="1">
        <v>163731.85999999999</v>
      </c>
      <c r="U1280">
        <v>665.3</v>
      </c>
      <c r="V1280">
        <v>0</v>
      </c>
      <c r="W1280" s="1">
        <v>135013.38</v>
      </c>
      <c r="X1280" s="1">
        <v>30272</v>
      </c>
      <c r="Y1280">
        <v>0</v>
      </c>
      <c r="Z1280" s="1">
        <v>165285.38</v>
      </c>
      <c r="AA1280">
        <v>0</v>
      </c>
      <c r="AB1280">
        <v>0</v>
      </c>
      <c r="AD1280">
        <v>8787723486330</v>
      </c>
      <c r="AE1280" t="s">
        <v>412</v>
      </c>
      <c r="AF1280" s="3">
        <v>109202</v>
      </c>
      <c r="AG1280" s="2">
        <v>45842</v>
      </c>
      <c r="AH1280" s="1">
        <v>2995.17</v>
      </c>
      <c r="AI1280" s="2">
        <v>45831</v>
      </c>
      <c r="AJ1280" s="7">
        <v>2025</v>
      </c>
      <c r="AK1280" s="2">
        <v>45796</v>
      </c>
      <c r="AP1280" t="s">
        <v>413</v>
      </c>
      <c r="AT1280" s="2">
        <v>46048</v>
      </c>
      <c r="AU1280" s="2">
        <v>46048</v>
      </c>
      <c r="AV1280" t="s">
        <v>414</v>
      </c>
      <c r="AW1280" s="2">
        <v>45797</v>
      </c>
      <c r="AX1280">
        <v>37176</v>
      </c>
      <c r="AY1280" s="1">
        <v>209454.45</v>
      </c>
      <c r="BA1280" t="s">
        <v>4819</v>
      </c>
      <c r="BB1280">
        <v>37176</v>
      </c>
      <c r="BD1280" t="s">
        <v>478</v>
      </c>
      <c r="BE1280" t="s">
        <v>417</v>
      </c>
      <c r="BF1280">
        <v>5561996151295</v>
      </c>
      <c r="BG1280" t="s">
        <v>8421</v>
      </c>
      <c r="BH1280">
        <v>72916164</v>
      </c>
      <c r="BI1280" t="s">
        <v>8422</v>
      </c>
      <c r="BJ1280" t="s">
        <v>8423</v>
      </c>
      <c r="BL1280" s="1">
        <v>2217.67</v>
      </c>
      <c r="BM1280" s="2">
        <v>45956</v>
      </c>
      <c r="BQ1280">
        <v>3937</v>
      </c>
      <c r="BR1280">
        <v>6684</v>
      </c>
      <c r="BS1280" t="s">
        <v>457</v>
      </c>
      <c r="BT1280" s="2">
        <v>45791</v>
      </c>
      <c r="BU1280">
        <v>891.23</v>
      </c>
      <c r="BV1280" s="2">
        <v>45832</v>
      </c>
      <c r="BX1280" s="2">
        <v>45838</v>
      </c>
      <c r="BY1280" t="s">
        <v>8424</v>
      </c>
      <c r="BZ1280" s="2">
        <v>45791</v>
      </c>
      <c r="CA1280" s="2">
        <v>45833</v>
      </c>
      <c r="CB1280" t="s">
        <v>8425</v>
      </c>
      <c r="CC1280" s="2">
        <v>45796</v>
      </c>
      <c r="CD1280" t="s">
        <v>424</v>
      </c>
      <c r="CE1280">
        <v>39402</v>
      </c>
      <c r="CF1280" s="2">
        <v>45791</v>
      </c>
      <c r="CI1280" s="2">
        <v>45826</v>
      </c>
      <c r="CJ1280" s="2">
        <v>45832</v>
      </c>
      <c r="CL1280" s="2">
        <v>45791</v>
      </c>
      <c r="CM1280" s="2">
        <v>45835</v>
      </c>
      <c r="CN1280" s="2">
        <v>45796</v>
      </c>
      <c r="CO1280" s="2">
        <v>45810</v>
      </c>
      <c r="CP1280" s="2">
        <v>45831</v>
      </c>
      <c r="CR1280" s="2">
        <v>45798</v>
      </c>
      <c r="CS1280" s="2">
        <v>45831</v>
      </c>
      <c r="CU1280" s="2">
        <v>45831</v>
      </c>
      <c r="CV1280" s="2">
        <v>45835</v>
      </c>
      <c r="CW1280" s="2">
        <v>45831</v>
      </c>
      <c r="CX1280" s="2">
        <v>45841</v>
      </c>
      <c r="CY1280" t="s">
        <v>424</v>
      </c>
      <c r="CZ1280" s="2">
        <v>45840</v>
      </c>
      <c r="DC1280" s="2">
        <v>45840</v>
      </c>
      <c r="DD1280" s="2">
        <v>45792</v>
      </c>
      <c r="DF1280" s="2">
        <v>45842</v>
      </c>
      <c r="DI1280" s="2">
        <v>45853</v>
      </c>
      <c r="DJ1280" s="2">
        <v>45793</v>
      </c>
      <c r="DK1280" s="2">
        <v>45888</v>
      </c>
      <c r="DL1280" s="2">
        <v>45917</v>
      </c>
      <c r="DM1280" s="2">
        <v>45954</v>
      </c>
      <c r="DN1280" s="2">
        <v>46030</v>
      </c>
      <c r="DO1280" s="2">
        <v>45826</v>
      </c>
      <c r="DP1280" s="2">
        <v>46030</v>
      </c>
      <c r="DY1280">
        <v>39404</v>
      </c>
      <c r="EE1280" s="1">
        <v>4205.57</v>
      </c>
      <c r="EF1280" t="s">
        <v>2634</v>
      </c>
      <c r="EG1280" t="s">
        <v>1640</v>
      </c>
      <c r="EH1280" t="s">
        <v>6848</v>
      </c>
      <c r="EJ1280" t="s">
        <v>4126</v>
      </c>
      <c r="EK1280" t="s">
        <v>1591</v>
      </c>
    </row>
    <row r="1281" spans="1:141" hidden="1" x14ac:dyDescent="0.35">
      <c r="A1281">
        <v>4460</v>
      </c>
      <c r="B1281" t="s">
        <v>404</v>
      </c>
      <c r="C1281">
        <v>5480</v>
      </c>
      <c r="D1281" t="s">
        <v>4816</v>
      </c>
      <c r="E1281" t="s">
        <v>834</v>
      </c>
      <c r="F1281" t="s">
        <v>442</v>
      </c>
      <c r="G1281">
        <v>102</v>
      </c>
      <c r="H1281" t="s">
        <v>474</v>
      </c>
      <c r="I1281" t="s">
        <v>8426</v>
      </c>
      <c r="J1281" t="s">
        <v>8427</v>
      </c>
      <c r="K1281" t="s">
        <v>38</v>
      </c>
      <c r="L1281" t="s">
        <v>164</v>
      </c>
      <c r="M1281" t="s">
        <v>411</v>
      </c>
      <c r="N1281" t="s">
        <v>411</v>
      </c>
      <c r="O1281" t="s">
        <v>411</v>
      </c>
      <c r="P1281" t="s">
        <v>424</v>
      </c>
      <c r="Q1281" t="s">
        <v>424</v>
      </c>
      <c r="R1281" t="s">
        <v>411</v>
      </c>
      <c r="S1281" t="s">
        <v>411</v>
      </c>
      <c r="T1281" s="1">
        <v>134158.94</v>
      </c>
      <c r="U1281">
        <v>568.49</v>
      </c>
      <c r="V1281">
        <v>0</v>
      </c>
      <c r="W1281" s="1">
        <v>107865.86</v>
      </c>
      <c r="X1281" s="1">
        <v>25848</v>
      </c>
      <c r="Y1281">
        <v>0</v>
      </c>
      <c r="Z1281" s="1">
        <v>133713.85999999999</v>
      </c>
      <c r="AA1281">
        <v>0</v>
      </c>
      <c r="AB1281">
        <v>0</v>
      </c>
      <c r="AE1281" t="s">
        <v>412</v>
      </c>
      <c r="AF1281" s="3">
        <v>109288</v>
      </c>
      <c r="AG1281" s="2">
        <v>45820</v>
      </c>
      <c r="AH1281" s="1">
        <v>2995.17</v>
      </c>
      <c r="AI1281" s="2">
        <v>45804</v>
      </c>
      <c r="AJ1281" s="7">
        <v>2025</v>
      </c>
      <c r="AK1281" s="2">
        <v>45796</v>
      </c>
      <c r="AP1281" t="s">
        <v>413</v>
      </c>
      <c r="AT1281" s="2">
        <v>46048</v>
      </c>
      <c r="AU1281" s="2">
        <v>46048</v>
      </c>
      <c r="AV1281" t="s">
        <v>414</v>
      </c>
      <c r="AW1281" s="2">
        <v>45797</v>
      </c>
      <c r="AX1281">
        <v>37175</v>
      </c>
      <c r="AY1281" s="1">
        <v>194144.76</v>
      </c>
      <c r="BA1281" t="s">
        <v>4819</v>
      </c>
      <c r="BB1281">
        <v>37175</v>
      </c>
      <c r="BF1281">
        <v>5561995117635</v>
      </c>
      <c r="BG1281" t="s">
        <v>8428</v>
      </c>
      <c r="BH1281">
        <v>72910118</v>
      </c>
      <c r="BI1281" t="s">
        <v>3476</v>
      </c>
      <c r="BJ1281" t="s">
        <v>8429</v>
      </c>
      <c r="BL1281" s="1">
        <v>2273.96</v>
      </c>
      <c r="BQ1281">
        <v>4024</v>
      </c>
      <c r="BR1281">
        <v>6683</v>
      </c>
      <c r="BS1281" t="s">
        <v>440</v>
      </c>
      <c r="BT1281" s="2">
        <v>45793</v>
      </c>
      <c r="BU1281">
        <v>875.02</v>
      </c>
      <c r="BV1281" s="2">
        <v>45806</v>
      </c>
      <c r="BX1281" s="2">
        <v>45811</v>
      </c>
      <c r="BY1281" t="s">
        <v>8430</v>
      </c>
      <c r="BZ1281" s="2">
        <v>45793</v>
      </c>
      <c r="CA1281" s="2">
        <v>45804</v>
      </c>
      <c r="CB1281" t="s">
        <v>8431</v>
      </c>
      <c r="CC1281" s="2">
        <v>45796</v>
      </c>
      <c r="CD1281" t="s">
        <v>424</v>
      </c>
      <c r="CE1281">
        <v>39176</v>
      </c>
      <c r="CF1281" s="2">
        <v>45793</v>
      </c>
      <c r="CJ1281" s="2">
        <v>45806</v>
      </c>
      <c r="CL1281" s="2">
        <v>45793</v>
      </c>
      <c r="CM1281" s="2">
        <v>45812</v>
      </c>
      <c r="CN1281" s="2">
        <v>45796</v>
      </c>
      <c r="CO1281" s="2">
        <v>45809</v>
      </c>
      <c r="CP1281" s="2">
        <v>45804</v>
      </c>
      <c r="CR1281" s="2">
        <v>45797</v>
      </c>
      <c r="CS1281" s="2">
        <v>45799</v>
      </c>
      <c r="CU1281" s="2">
        <v>45804</v>
      </c>
      <c r="CV1281" s="2">
        <v>45826</v>
      </c>
      <c r="CW1281" s="2">
        <v>45798</v>
      </c>
      <c r="CX1281" s="2">
        <v>45819</v>
      </c>
      <c r="CY1281" t="s">
        <v>424</v>
      </c>
      <c r="DD1281" s="2">
        <v>45793</v>
      </c>
      <c r="DF1281" s="2">
        <v>45820</v>
      </c>
      <c r="DI1281" s="2">
        <v>45823</v>
      </c>
      <c r="DJ1281" s="2">
        <v>45793</v>
      </c>
      <c r="DK1281" s="2">
        <v>45828</v>
      </c>
      <c r="DL1281" s="2">
        <v>45833</v>
      </c>
      <c r="DM1281" s="2">
        <v>45901</v>
      </c>
      <c r="DN1281" s="2">
        <v>46030</v>
      </c>
      <c r="DO1281" s="2">
        <v>45798</v>
      </c>
      <c r="DP1281" s="2">
        <v>46030</v>
      </c>
      <c r="DY1281">
        <v>39180</v>
      </c>
      <c r="EE1281" s="1">
        <v>3805.57</v>
      </c>
      <c r="EF1281" t="s">
        <v>5964</v>
      </c>
      <c r="EG1281" t="s">
        <v>735</v>
      </c>
      <c r="EH1281" t="s">
        <v>3373</v>
      </c>
      <c r="EI1281" t="s">
        <v>3282</v>
      </c>
      <c r="EJ1281" t="s">
        <v>4126</v>
      </c>
      <c r="EK1281" t="s">
        <v>1591</v>
      </c>
    </row>
    <row r="1282" spans="1:141" hidden="1" x14ac:dyDescent="0.35">
      <c r="A1282">
        <v>4461</v>
      </c>
      <c r="B1282" t="s">
        <v>404</v>
      </c>
      <c r="C1282">
        <v>5453</v>
      </c>
      <c r="D1282" t="s">
        <v>4816</v>
      </c>
      <c r="E1282" t="s">
        <v>834</v>
      </c>
      <c r="F1282" t="s">
        <v>434</v>
      </c>
      <c r="G1282">
        <v>202</v>
      </c>
      <c r="H1282" t="s">
        <v>474</v>
      </c>
      <c r="I1282" t="s">
        <v>8432</v>
      </c>
      <c r="J1282" t="s">
        <v>8433</v>
      </c>
      <c r="K1282" t="s">
        <v>38</v>
      </c>
      <c r="L1282" t="s">
        <v>188</v>
      </c>
      <c r="M1282" t="s">
        <v>411</v>
      </c>
      <c r="N1282" t="s">
        <v>411</v>
      </c>
      <c r="O1282" t="s">
        <v>411</v>
      </c>
      <c r="P1282" t="s">
        <v>424</v>
      </c>
      <c r="Q1282" t="s">
        <v>424</v>
      </c>
      <c r="R1282" t="s">
        <v>411</v>
      </c>
      <c r="S1282" t="s">
        <v>411</v>
      </c>
      <c r="T1282" s="1">
        <v>137353.96</v>
      </c>
      <c r="U1282">
        <v>0</v>
      </c>
      <c r="V1282">
        <v>0</v>
      </c>
      <c r="W1282" s="1">
        <v>127002.44</v>
      </c>
      <c r="X1282" s="1">
        <v>10199</v>
      </c>
      <c r="Y1282">
        <v>0</v>
      </c>
      <c r="Z1282" s="1">
        <v>137201.44</v>
      </c>
      <c r="AA1282">
        <v>0</v>
      </c>
      <c r="AB1282">
        <v>0</v>
      </c>
      <c r="AE1282" t="s">
        <v>412</v>
      </c>
      <c r="AF1282" s="3">
        <v>109196</v>
      </c>
      <c r="AG1282" s="2">
        <v>45820</v>
      </c>
      <c r="AH1282" s="1">
        <v>2995.17</v>
      </c>
      <c r="AI1282" s="2">
        <v>45807</v>
      </c>
      <c r="AJ1282" s="7">
        <v>2025</v>
      </c>
      <c r="AK1282" s="2">
        <v>45796</v>
      </c>
      <c r="AP1282" t="s">
        <v>413</v>
      </c>
      <c r="AT1282" s="2">
        <v>46048</v>
      </c>
      <c r="AU1282" s="2">
        <v>46048</v>
      </c>
      <c r="AV1282" t="s">
        <v>414</v>
      </c>
      <c r="AW1282" s="2">
        <v>45797</v>
      </c>
      <c r="AX1282">
        <v>37174</v>
      </c>
      <c r="AY1282" s="1">
        <v>197001.44</v>
      </c>
      <c r="BA1282" t="s">
        <v>4819</v>
      </c>
      <c r="BB1282">
        <v>37174</v>
      </c>
      <c r="BD1282" t="s">
        <v>512</v>
      </c>
      <c r="BE1282" t="s">
        <v>513</v>
      </c>
      <c r="BF1282">
        <v>5561998815928</v>
      </c>
      <c r="BG1282" t="s">
        <v>8434</v>
      </c>
      <c r="BH1282">
        <v>72215090</v>
      </c>
      <c r="BI1282" t="s">
        <v>1446</v>
      </c>
      <c r="BJ1282" t="s">
        <v>8435</v>
      </c>
      <c r="BL1282" s="1">
        <v>2824</v>
      </c>
      <c r="BQ1282">
        <v>3931</v>
      </c>
      <c r="BR1282">
        <v>6682</v>
      </c>
      <c r="BS1282" t="s">
        <v>421</v>
      </c>
      <c r="BT1282" s="2">
        <v>45797</v>
      </c>
      <c r="BU1282">
        <v>860.86</v>
      </c>
      <c r="BV1282" s="2">
        <v>45810</v>
      </c>
      <c r="BW1282" t="s">
        <v>422</v>
      </c>
      <c r="BX1282" s="2">
        <v>45814</v>
      </c>
      <c r="BY1282" t="s">
        <v>8436</v>
      </c>
      <c r="BZ1282" s="2">
        <v>45797</v>
      </c>
      <c r="CA1282" s="2">
        <v>45811</v>
      </c>
      <c r="CB1282" t="s">
        <v>8437</v>
      </c>
      <c r="CC1282" s="2">
        <v>45784</v>
      </c>
      <c r="CE1282">
        <v>39207</v>
      </c>
      <c r="CF1282" s="2">
        <v>45797</v>
      </c>
      <c r="CJ1282" s="2">
        <v>45817</v>
      </c>
      <c r="CL1282" s="2">
        <v>45797</v>
      </c>
      <c r="CM1282" s="2">
        <v>45817</v>
      </c>
      <c r="CN1282" s="2">
        <v>45784</v>
      </c>
      <c r="CO1282" s="2">
        <v>45809</v>
      </c>
      <c r="CP1282" s="2">
        <v>45803</v>
      </c>
      <c r="CR1282" s="2">
        <v>45785</v>
      </c>
      <c r="CS1282" s="2">
        <v>45800</v>
      </c>
      <c r="CU1282" s="2">
        <v>45807</v>
      </c>
      <c r="CV1282" s="2">
        <v>45826</v>
      </c>
      <c r="CW1282" s="2">
        <v>45800</v>
      </c>
      <c r="CX1282" s="2">
        <v>45819</v>
      </c>
      <c r="CY1282" t="s">
        <v>424</v>
      </c>
      <c r="DD1282" s="2">
        <v>45783</v>
      </c>
      <c r="DF1282" s="2">
        <v>45820</v>
      </c>
      <c r="DI1282" s="2">
        <v>45823</v>
      </c>
      <c r="DJ1282" s="2">
        <v>45796</v>
      </c>
      <c r="DK1282" s="2">
        <v>45828</v>
      </c>
      <c r="DL1282" s="2">
        <v>45852</v>
      </c>
      <c r="DM1282" s="2">
        <v>45855</v>
      </c>
      <c r="DN1282" s="2">
        <v>46030</v>
      </c>
      <c r="DO1282" s="2">
        <v>45800</v>
      </c>
      <c r="DP1282" s="2">
        <v>46030</v>
      </c>
      <c r="DY1282">
        <v>39215</v>
      </c>
      <c r="EE1282" s="1">
        <v>3905.57</v>
      </c>
      <c r="EF1282" t="s">
        <v>2634</v>
      </c>
      <c r="EG1282" t="s">
        <v>1640</v>
      </c>
      <c r="EH1282" t="s">
        <v>3373</v>
      </c>
      <c r="EI1282" t="s">
        <v>3282</v>
      </c>
      <c r="EJ1282" t="s">
        <v>6781</v>
      </c>
      <c r="EK1282" t="s">
        <v>1591</v>
      </c>
    </row>
    <row r="1283" spans="1:141" hidden="1" x14ac:dyDescent="0.35">
      <c r="A1283">
        <v>4462</v>
      </c>
      <c r="B1283" t="s">
        <v>561</v>
      </c>
      <c r="C1283">
        <v>5476</v>
      </c>
      <c r="D1283" t="s">
        <v>7812</v>
      </c>
      <c r="E1283" t="s">
        <v>834</v>
      </c>
      <c r="F1283" t="s">
        <v>532</v>
      </c>
      <c r="G1283">
        <v>203</v>
      </c>
      <c r="H1283" t="s">
        <v>408</v>
      </c>
      <c r="I1283" t="s">
        <v>8438</v>
      </c>
      <c r="J1283" t="s">
        <v>8439</v>
      </c>
      <c r="K1283" t="s">
        <v>22</v>
      </c>
      <c r="L1283" t="s">
        <v>47</v>
      </c>
      <c r="M1283" t="s">
        <v>411</v>
      </c>
      <c r="N1283" t="s">
        <v>411</v>
      </c>
      <c r="O1283" t="s">
        <v>411</v>
      </c>
      <c r="P1283" t="s">
        <v>411</v>
      </c>
      <c r="Q1283" t="s">
        <v>411</v>
      </c>
      <c r="R1283" t="s">
        <v>411</v>
      </c>
      <c r="S1283" t="s">
        <v>411</v>
      </c>
      <c r="T1283" s="1">
        <v>156182.14000000001</v>
      </c>
      <c r="U1283">
        <v>880.3</v>
      </c>
      <c r="V1283">
        <v>0</v>
      </c>
      <c r="W1283" s="1">
        <v>145222.9</v>
      </c>
      <c r="X1283" s="1">
        <v>2117</v>
      </c>
      <c r="Y1283">
        <v>0</v>
      </c>
      <c r="Z1283" s="1">
        <v>147339.9</v>
      </c>
      <c r="AA1283">
        <v>0</v>
      </c>
      <c r="AB1283">
        <v>0</v>
      </c>
      <c r="AE1283" t="s">
        <v>412</v>
      </c>
      <c r="AH1283">
        <v>0</v>
      </c>
      <c r="AK1283" s="2">
        <v>45797</v>
      </c>
      <c r="AP1283" t="s">
        <v>413</v>
      </c>
      <c r="AT1283" s="2">
        <v>45840</v>
      </c>
      <c r="AU1283" s="2">
        <v>45973</v>
      </c>
      <c r="AV1283" t="s">
        <v>561</v>
      </c>
      <c r="AW1283" s="2">
        <v>45797</v>
      </c>
      <c r="AX1283">
        <v>37237</v>
      </c>
      <c r="AY1283" s="1">
        <v>229739.43</v>
      </c>
      <c r="BA1283" t="s">
        <v>7815</v>
      </c>
      <c r="BB1283">
        <v>37237</v>
      </c>
      <c r="BD1283" t="s">
        <v>416</v>
      </c>
      <c r="BE1283" t="s">
        <v>417</v>
      </c>
      <c r="BF1283">
        <v>5561996740298</v>
      </c>
      <c r="BG1283" t="s">
        <v>3156</v>
      </c>
      <c r="BH1283">
        <v>73808455</v>
      </c>
      <c r="BI1283" t="s">
        <v>438</v>
      </c>
      <c r="BJ1283" t="s">
        <v>8440</v>
      </c>
      <c r="BL1283" s="1">
        <v>3521.2</v>
      </c>
      <c r="BQ1283">
        <v>4349</v>
      </c>
      <c r="BR1283">
        <v>6685</v>
      </c>
      <c r="BS1283" t="s">
        <v>783</v>
      </c>
      <c r="BT1283" s="2">
        <v>45798</v>
      </c>
      <c r="BW1283" t="s">
        <v>422</v>
      </c>
      <c r="BY1283" t="s">
        <v>8441</v>
      </c>
      <c r="BZ1283" s="2">
        <v>45798</v>
      </c>
      <c r="CC1283" s="2">
        <v>45797</v>
      </c>
      <c r="CF1283" s="2">
        <v>45798</v>
      </c>
      <c r="CL1283" s="2">
        <v>45804</v>
      </c>
      <c r="CN1283" s="2">
        <v>45797</v>
      </c>
      <c r="CO1283" s="2">
        <v>45810</v>
      </c>
      <c r="CR1283" s="2">
        <v>45798</v>
      </c>
      <c r="CS1283" s="2">
        <v>45799</v>
      </c>
      <c r="CW1283" s="2">
        <v>45799</v>
      </c>
      <c r="CY1283" t="s">
        <v>424</v>
      </c>
      <c r="DD1283" s="2">
        <v>45793</v>
      </c>
      <c r="DJ1283" s="2">
        <v>45796</v>
      </c>
      <c r="DO1283" s="2">
        <v>45799</v>
      </c>
      <c r="EG1283" t="s">
        <v>1640</v>
      </c>
      <c r="EK1283" t="s">
        <v>3786</v>
      </c>
    </row>
    <row r="1284" spans="1:141" hidden="1" x14ac:dyDescent="0.35">
      <c r="A1284">
        <v>4463</v>
      </c>
      <c r="B1284" t="s">
        <v>1352</v>
      </c>
      <c r="C1284">
        <v>5515</v>
      </c>
      <c r="D1284" t="s">
        <v>833</v>
      </c>
      <c r="E1284" t="s">
        <v>834</v>
      </c>
      <c r="F1284" t="s">
        <v>526</v>
      </c>
      <c r="G1284">
        <v>302</v>
      </c>
      <c r="H1284" t="s">
        <v>474</v>
      </c>
      <c r="I1284" t="s">
        <v>8442</v>
      </c>
      <c r="J1284" t="s">
        <v>8443</v>
      </c>
      <c r="K1284" t="s">
        <v>38</v>
      </c>
      <c r="L1284" t="s">
        <v>188</v>
      </c>
      <c r="M1284" t="s">
        <v>411</v>
      </c>
      <c r="N1284" t="s">
        <v>411</v>
      </c>
      <c r="O1284" t="s">
        <v>411</v>
      </c>
      <c r="P1284" t="s">
        <v>424</v>
      </c>
      <c r="Q1284" t="s">
        <v>424</v>
      </c>
      <c r="R1284" t="s">
        <v>411</v>
      </c>
      <c r="S1284" t="s">
        <v>411</v>
      </c>
      <c r="T1284" s="1">
        <v>153630.28</v>
      </c>
      <c r="U1284">
        <v>529.88</v>
      </c>
      <c r="V1284">
        <v>0</v>
      </c>
      <c r="W1284" s="1">
        <v>102664.28</v>
      </c>
      <c r="X1284" s="1">
        <v>50966</v>
      </c>
      <c r="Y1284">
        <v>0</v>
      </c>
      <c r="Z1284" s="1">
        <v>153630.28</v>
      </c>
      <c r="AA1284">
        <v>0</v>
      </c>
      <c r="AB1284">
        <v>0</v>
      </c>
      <c r="AE1284" t="s">
        <v>412</v>
      </c>
      <c r="AF1284">
        <v>105329</v>
      </c>
      <c r="AG1284" s="2">
        <v>45841</v>
      </c>
      <c r="AH1284" s="1">
        <v>2995.17</v>
      </c>
      <c r="AI1284" s="2">
        <v>45825</v>
      </c>
      <c r="AJ1284" s="7">
        <v>2025</v>
      </c>
      <c r="AK1284" s="2">
        <v>45797</v>
      </c>
      <c r="AP1284" t="s">
        <v>413</v>
      </c>
      <c r="AT1284" s="2">
        <v>45845</v>
      </c>
      <c r="AU1284" s="2">
        <v>45854</v>
      </c>
      <c r="AV1284" t="s">
        <v>414</v>
      </c>
      <c r="AW1284" s="2">
        <v>45798</v>
      </c>
      <c r="AX1284">
        <v>37256</v>
      </c>
      <c r="AY1284" s="1">
        <v>211788.53</v>
      </c>
      <c r="BA1284" t="s">
        <v>837</v>
      </c>
      <c r="BB1284">
        <v>37256</v>
      </c>
      <c r="BF1284">
        <v>5561996508481</v>
      </c>
      <c r="BG1284" t="s">
        <v>8444</v>
      </c>
      <c r="BH1284">
        <v>72911405</v>
      </c>
      <c r="BI1284" t="s">
        <v>7116</v>
      </c>
      <c r="BJ1284" t="s">
        <v>8445</v>
      </c>
      <c r="BL1284" s="1">
        <v>1766.29</v>
      </c>
      <c r="BM1284" s="2">
        <v>45969</v>
      </c>
      <c r="BQ1284">
        <v>3415</v>
      </c>
      <c r="BR1284">
        <v>6686</v>
      </c>
      <c r="BS1284" t="s">
        <v>590</v>
      </c>
      <c r="BT1284" s="2">
        <v>45797</v>
      </c>
      <c r="BU1284">
        <v>891.23</v>
      </c>
      <c r="BV1284" s="2">
        <v>45826</v>
      </c>
      <c r="BW1284" t="s">
        <v>422</v>
      </c>
      <c r="BX1284" s="2">
        <v>45832</v>
      </c>
      <c r="BY1284" t="s">
        <v>8446</v>
      </c>
      <c r="BZ1284" s="2">
        <v>45798</v>
      </c>
      <c r="CA1284" s="2">
        <v>45826</v>
      </c>
      <c r="CB1284" t="s">
        <v>8447</v>
      </c>
      <c r="CC1284" s="2">
        <v>45791</v>
      </c>
      <c r="CD1284" t="s">
        <v>424</v>
      </c>
      <c r="CE1284">
        <v>39730</v>
      </c>
      <c r="CF1284" s="2">
        <v>45797</v>
      </c>
      <c r="CG1284" s="2">
        <v>45796</v>
      </c>
      <c r="CJ1284" s="2">
        <v>45832</v>
      </c>
      <c r="CL1284" s="2">
        <v>45797</v>
      </c>
      <c r="CM1284" s="2">
        <v>45835</v>
      </c>
      <c r="CN1284" s="2">
        <v>45791</v>
      </c>
      <c r="CO1284" s="2">
        <v>45796</v>
      </c>
      <c r="CP1284" s="2">
        <v>45826</v>
      </c>
      <c r="CR1284" s="2">
        <v>45793</v>
      </c>
      <c r="CS1284" s="2">
        <v>45824</v>
      </c>
      <c r="CU1284" s="2">
        <v>45831</v>
      </c>
      <c r="CV1284" s="2">
        <v>45797</v>
      </c>
      <c r="CW1284" s="2">
        <v>45824</v>
      </c>
      <c r="CX1284" s="2">
        <v>45838</v>
      </c>
      <c r="CY1284" t="s">
        <v>424</v>
      </c>
      <c r="DD1284" s="2">
        <v>45798</v>
      </c>
      <c r="DF1284" s="2">
        <v>45841</v>
      </c>
      <c r="DI1284" s="2">
        <v>45845</v>
      </c>
      <c r="DJ1284" s="2">
        <v>45791</v>
      </c>
      <c r="DK1284" s="2">
        <v>45852</v>
      </c>
      <c r="DL1284" s="2">
        <v>45854</v>
      </c>
      <c r="DM1284" s="2">
        <v>45854</v>
      </c>
      <c r="DY1284">
        <v>39737</v>
      </c>
      <c r="EB1284" t="s">
        <v>8448</v>
      </c>
      <c r="EE1284" s="1">
        <v>4066.57</v>
      </c>
      <c r="EF1284" t="s">
        <v>8175</v>
      </c>
      <c r="EG1284" t="s">
        <v>735</v>
      </c>
      <c r="EH1284" t="s">
        <v>8449</v>
      </c>
      <c r="EI1284" t="s">
        <v>8450</v>
      </c>
      <c r="EJ1284" t="s">
        <v>8163</v>
      </c>
      <c r="EK1284" t="s">
        <v>1591</v>
      </c>
    </row>
    <row r="1285" spans="1:141" hidden="1" x14ac:dyDescent="0.35">
      <c r="A1285">
        <v>4464</v>
      </c>
      <c r="B1285" t="s">
        <v>404</v>
      </c>
      <c r="C1285">
        <v>5524</v>
      </c>
      <c r="D1285" t="s">
        <v>7812</v>
      </c>
      <c r="E1285" t="s">
        <v>834</v>
      </c>
      <c r="F1285" t="s">
        <v>434</v>
      </c>
      <c r="G1285">
        <v>301</v>
      </c>
      <c r="H1285" t="s">
        <v>408</v>
      </c>
      <c r="I1285" t="s">
        <v>8451</v>
      </c>
      <c r="J1285" t="s">
        <v>8452</v>
      </c>
      <c r="K1285" t="s">
        <v>14</v>
      </c>
      <c r="L1285" t="s">
        <v>13</v>
      </c>
      <c r="M1285" t="s">
        <v>411</v>
      </c>
      <c r="N1285" t="s">
        <v>411</v>
      </c>
      <c r="O1285" t="s">
        <v>411</v>
      </c>
      <c r="P1285" t="s">
        <v>411</v>
      </c>
      <c r="Q1285" t="s">
        <v>411</v>
      </c>
      <c r="R1285" t="s">
        <v>411</v>
      </c>
      <c r="S1285" t="s">
        <v>411</v>
      </c>
      <c r="T1285" s="1">
        <v>149917.85</v>
      </c>
      <c r="U1285">
        <v>0</v>
      </c>
      <c r="V1285">
        <v>0</v>
      </c>
      <c r="W1285">
        <v>0</v>
      </c>
      <c r="X1285">
        <v>0</v>
      </c>
      <c r="Y1285">
        <v>0</v>
      </c>
      <c r="Z1285">
        <v>0</v>
      </c>
      <c r="AA1285">
        <v>0</v>
      </c>
      <c r="AB1285">
        <v>0</v>
      </c>
      <c r="AE1285" t="s">
        <v>412</v>
      </c>
      <c r="AG1285" s="2">
        <v>45832</v>
      </c>
      <c r="AH1285">
        <v>0</v>
      </c>
      <c r="AI1285" s="2">
        <v>45806</v>
      </c>
      <c r="AJ1285" s="7">
        <v>2025</v>
      </c>
      <c r="AK1285" s="2">
        <v>45798</v>
      </c>
      <c r="AP1285" t="s">
        <v>3839</v>
      </c>
      <c r="AT1285" s="2">
        <v>46097</v>
      </c>
      <c r="AU1285" s="2">
        <v>46097</v>
      </c>
      <c r="AV1285" t="s">
        <v>414</v>
      </c>
      <c r="AW1285" s="2">
        <v>45798</v>
      </c>
      <c r="AX1285">
        <v>37284</v>
      </c>
      <c r="AY1285" s="1">
        <v>229724.32</v>
      </c>
      <c r="BA1285" t="s">
        <v>7815</v>
      </c>
      <c r="BB1285">
        <v>37284</v>
      </c>
      <c r="BC1285" t="s">
        <v>8453</v>
      </c>
      <c r="BD1285" t="s">
        <v>416</v>
      </c>
      <c r="BE1285" t="s">
        <v>417</v>
      </c>
      <c r="BF1285">
        <v>5561999626519</v>
      </c>
      <c r="BG1285" t="s">
        <v>8454</v>
      </c>
      <c r="BH1285">
        <v>73808770</v>
      </c>
      <c r="BI1285" t="s">
        <v>746</v>
      </c>
      <c r="BJ1285" t="s">
        <v>8455</v>
      </c>
      <c r="BL1285" s="1">
        <v>2630</v>
      </c>
      <c r="BQ1285">
        <v>4287</v>
      </c>
      <c r="BR1285">
        <v>6688</v>
      </c>
      <c r="BS1285" t="s">
        <v>432</v>
      </c>
      <c r="BT1285" s="2">
        <v>45804</v>
      </c>
      <c r="BU1285">
        <v>896.4</v>
      </c>
      <c r="BW1285" t="s">
        <v>422</v>
      </c>
      <c r="BY1285" t="s">
        <v>8456</v>
      </c>
      <c r="BZ1285" s="2">
        <v>45805</v>
      </c>
      <c r="CA1285" s="2">
        <v>45812</v>
      </c>
      <c r="CC1285" s="2">
        <v>45799</v>
      </c>
      <c r="CD1285" t="s">
        <v>424</v>
      </c>
      <c r="CE1285">
        <v>487</v>
      </c>
      <c r="CF1285" s="2">
        <v>45805</v>
      </c>
      <c r="CJ1285" s="2">
        <v>45826</v>
      </c>
      <c r="CL1285" s="2">
        <v>45806</v>
      </c>
      <c r="CM1285" s="2">
        <v>45826</v>
      </c>
      <c r="CN1285" s="2">
        <v>45799</v>
      </c>
      <c r="CO1285" s="2">
        <v>45810</v>
      </c>
      <c r="CP1285" s="2">
        <v>45813</v>
      </c>
      <c r="CR1285" s="2">
        <v>45800</v>
      </c>
      <c r="CS1285" s="2">
        <v>45804</v>
      </c>
      <c r="CU1285" s="2">
        <v>45818</v>
      </c>
      <c r="CV1285" s="2">
        <v>45838</v>
      </c>
      <c r="CW1285" s="2">
        <v>45804</v>
      </c>
      <c r="CY1285" t="s">
        <v>424</v>
      </c>
      <c r="DD1285" s="2">
        <v>45805</v>
      </c>
      <c r="DF1285" s="2">
        <v>45833</v>
      </c>
      <c r="DI1285" s="2">
        <v>45834</v>
      </c>
      <c r="DJ1285" s="2">
        <v>45798</v>
      </c>
      <c r="DK1285" s="2">
        <v>45839</v>
      </c>
      <c r="DL1285" s="2">
        <v>46071</v>
      </c>
      <c r="DM1285" s="2">
        <v>46081</v>
      </c>
      <c r="DN1285" s="2">
        <v>46084</v>
      </c>
      <c r="DO1285" s="2">
        <v>45804</v>
      </c>
      <c r="DP1285" s="2">
        <v>46084</v>
      </c>
      <c r="DY1285">
        <v>531</v>
      </c>
      <c r="EE1285" s="1">
        <v>2159.58</v>
      </c>
      <c r="EG1285" t="s">
        <v>735</v>
      </c>
      <c r="EK1285" t="s">
        <v>1591</v>
      </c>
    </row>
    <row r="1286" spans="1:141" hidden="1" x14ac:dyDescent="0.35">
      <c r="A1286">
        <v>4465</v>
      </c>
      <c r="B1286" t="s">
        <v>561</v>
      </c>
      <c r="C1286">
        <v>5520</v>
      </c>
      <c r="D1286" t="s">
        <v>976</v>
      </c>
      <c r="E1286" t="s">
        <v>834</v>
      </c>
      <c r="F1286" t="s">
        <v>492</v>
      </c>
      <c r="G1286" t="s">
        <v>1312</v>
      </c>
      <c r="H1286" t="s">
        <v>408</v>
      </c>
      <c r="I1286" t="s">
        <v>8457</v>
      </c>
      <c r="J1286" t="s">
        <v>8458</v>
      </c>
      <c r="K1286" t="s">
        <v>20</v>
      </c>
      <c r="L1286" t="s">
        <v>149</v>
      </c>
      <c r="M1286" t="s">
        <v>411</v>
      </c>
      <c r="N1286" t="s">
        <v>411</v>
      </c>
      <c r="O1286" t="s">
        <v>411</v>
      </c>
      <c r="P1286" t="s">
        <v>411</v>
      </c>
      <c r="Q1286" t="s">
        <v>411</v>
      </c>
      <c r="R1286" t="s">
        <v>411</v>
      </c>
      <c r="S1286" t="s">
        <v>411</v>
      </c>
      <c r="T1286" s="1">
        <v>164200</v>
      </c>
      <c r="U1286" s="1">
        <v>1055.3399999999999</v>
      </c>
      <c r="V1286">
        <v>0</v>
      </c>
      <c r="W1286" s="1">
        <v>156858.04999999999</v>
      </c>
      <c r="X1286" s="1">
        <v>1801</v>
      </c>
      <c r="Y1286">
        <v>0</v>
      </c>
      <c r="Z1286" s="1">
        <v>158659.04999999999</v>
      </c>
      <c r="AA1286">
        <v>0</v>
      </c>
      <c r="AB1286">
        <v>0</v>
      </c>
      <c r="AE1286" t="s">
        <v>412</v>
      </c>
      <c r="AH1286">
        <v>0</v>
      </c>
      <c r="AK1286" s="2">
        <v>45798</v>
      </c>
      <c r="AP1286" t="s">
        <v>413</v>
      </c>
      <c r="AT1286" s="2">
        <v>45807</v>
      </c>
      <c r="AU1286" s="2">
        <v>45807</v>
      </c>
      <c r="AV1286" t="s">
        <v>561</v>
      </c>
      <c r="AW1286" s="2">
        <v>45798</v>
      </c>
      <c r="AX1286">
        <v>37283</v>
      </c>
      <c r="AY1286" s="1">
        <v>260000.36</v>
      </c>
      <c r="BA1286" t="s">
        <v>980</v>
      </c>
      <c r="BB1286">
        <v>37283</v>
      </c>
      <c r="BD1286" t="s">
        <v>416</v>
      </c>
      <c r="BE1286" t="s">
        <v>417</v>
      </c>
      <c r="BF1286">
        <v>5561999579045</v>
      </c>
      <c r="BG1286" t="s">
        <v>8459</v>
      </c>
      <c r="BH1286">
        <v>73813230</v>
      </c>
      <c r="BI1286" t="s">
        <v>430</v>
      </c>
      <c r="BJ1286" t="s">
        <v>8460</v>
      </c>
      <c r="BL1286" s="1">
        <v>4221.37</v>
      </c>
      <c r="BQ1286">
        <v>3625</v>
      </c>
      <c r="BR1286">
        <v>6687</v>
      </c>
      <c r="BS1286" t="s">
        <v>2094</v>
      </c>
      <c r="BY1286" t="s">
        <v>8461</v>
      </c>
      <c r="CC1286" s="2">
        <v>45798</v>
      </c>
      <c r="CN1286" s="2">
        <v>45799</v>
      </c>
      <c r="CR1286" s="2">
        <v>45800</v>
      </c>
      <c r="CS1286" s="2">
        <v>45803</v>
      </c>
      <c r="CT1286" s="2">
        <v>45969</v>
      </c>
      <c r="CW1286" s="2">
        <v>45803</v>
      </c>
      <c r="CY1286" t="s">
        <v>424</v>
      </c>
      <c r="DJ1286" s="2">
        <v>45798</v>
      </c>
      <c r="DO1286" s="2">
        <v>45803</v>
      </c>
      <c r="EG1286" t="s">
        <v>1640</v>
      </c>
      <c r="EK1286" t="s">
        <v>1591</v>
      </c>
    </row>
    <row r="1287" spans="1:141" hidden="1" x14ac:dyDescent="0.35">
      <c r="A1287">
        <v>4466</v>
      </c>
      <c r="B1287" t="s">
        <v>404</v>
      </c>
      <c r="C1287">
        <v>5523</v>
      </c>
      <c r="D1287" t="s">
        <v>7812</v>
      </c>
      <c r="E1287" t="s">
        <v>834</v>
      </c>
      <c r="F1287" t="s">
        <v>461</v>
      </c>
      <c r="G1287">
        <v>303</v>
      </c>
      <c r="H1287" t="s">
        <v>408</v>
      </c>
      <c r="I1287" t="s">
        <v>8462</v>
      </c>
      <c r="J1287" t="s">
        <v>8463</v>
      </c>
      <c r="K1287" t="s">
        <v>22</v>
      </c>
      <c r="L1287" t="s">
        <v>78</v>
      </c>
      <c r="M1287" t="s">
        <v>411</v>
      </c>
      <c r="N1287" t="s">
        <v>411</v>
      </c>
      <c r="O1287" t="s">
        <v>411</v>
      </c>
      <c r="P1287" t="s">
        <v>411</v>
      </c>
      <c r="Q1287" t="s">
        <v>411</v>
      </c>
      <c r="R1287" t="s">
        <v>411</v>
      </c>
      <c r="S1287" t="s">
        <v>411</v>
      </c>
      <c r="T1287" s="1">
        <v>156025.07999999999</v>
      </c>
      <c r="U1287">
        <v>0</v>
      </c>
      <c r="V1287">
        <v>0</v>
      </c>
      <c r="W1287">
        <v>0</v>
      </c>
      <c r="X1287">
        <v>0</v>
      </c>
      <c r="Y1287">
        <v>0</v>
      </c>
      <c r="Z1287">
        <v>0</v>
      </c>
      <c r="AA1287">
        <v>0</v>
      </c>
      <c r="AB1287">
        <v>0</v>
      </c>
      <c r="AE1287" t="s">
        <v>412</v>
      </c>
      <c r="AG1287" s="2">
        <v>45825</v>
      </c>
      <c r="AH1287" s="1">
        <v>3042.04</v>
      </c>
      <c r="AI1287" s="2">
        <v>45805</v>
      </c>
      <c r="AJ1287" s="7">
        <v>2025</v>
      </c>
      <c r="AK1287" s="2">
        <v>45798</v>
      </c>
      <c r="AP1287" t="s">
        <v>3839</v>
      </c>
      <c r="AT1287" s="2">
        <v>46097</v>
      </c>
      <c r="AU1287" s="2">
        <v>46097</v>
      </c>
      <c r="AV1287" t="s">
        <v>414</v>
      </c>
      <c r="AW1287" s="2">
        <v>45798</v>
      </c>
      <c r="AX1287">
        <v>37300</v>
      </c>
      <c r="AY1287" s="1">
        <v>221800.28</v>
      </c>
      <c r="BA1287" t="s">
        <v>7815</v>
      </c>
      <c r="BB1287">
        <v>37300</v>
      </c>
      <c r="BC1287" t="s">
        <v>8464</v>
      </c>
      <c r="BD1287" t="s">
        <v>416</v>
      </c>
      <c r="BE1287" t="s">
        <v>417</v>
      </c>
      <c r="BF1287">
        <v>5561998542537</v>
      </c>
      <c r="BG1287" t="s">
        <v>8465</v>
      </c>
      <c r="BH1287">
        <v>73802436</v>
      </c>
      <c r="BI1287" t="s">
        <v>419</v>
      </c>
      <c r="BJ1287" t="s">
        <v>8466</v>
      </c>
      <c r="BL1287" s="1">
        <v>1894.92</v>
      </c>
      <c r="BQ1287">
        <v>4258</v>
      </c>
      <c r="BR1287">
        <v>6689</v>
      </c>
      <c r="BS1287" t="s">
        <v>449</v>
      </c>
      <c r="BT1287" s="2">
        <v>45798</v>
      </c>
      <c r="BU1287">
        <v>739</v>
      </c>
      <c r="BW1287" t="s">
        <v>422</v>
      </c>
      <c r="BY1287" t="s">
        <v>8467</v>
      </c>
      <c r="BZ1287" s="2">
        <v>45799</v>
      </c>
      <c r="CA1287" s="2">
        <v>45806</v>
      </c>
      <c r="CC1287" s="2">
        <v>45798</v>
      </c>
      <c r="CD1287" t="s">
        <v>424</v>
      </c>
      <c r="CE1287" t="s">
        <v>8468</v>
      </c>
      <c r="CF1287" s="2">
        <v>45799</v>
      </c>
      <c r="CJ1287" s="2">
        <v>45818</v>
      </c>
      <c r="CL1287" s="2">
        <v>45803</v>
      </c>
      <c r="CM1287" s="2">
        <v>45820</v>
      </c>
      <c r="CN1287" s="2">
        <v>45798</v>
      </c>
      <c r="CO1287" s="2">
        <v>45810</v>
      </c>
      <c r="CP1287" s="2">
        <v>45813</v>
      </c>
      <c r="CR1287" s="2">
        <v>45711</v>
      </c>
      <c r="CS1287" s="2">
        <v>45803</v>
      </c>
      <c r="CU1287" s="2">
        <v>45814</v>
      </c>
      <c r="CV1287" s="2">
        <v>45838</v>
      </c>
      <c r="CW1287" s="2">
        <v>45803</v>
      </c>
      <c r="CY1287" t="s">
        <v>424</v>
      </c>
      <c r="DD1287" s="2">
        <v>45797</v>
      </c>
      <c r="DF1287" s="2">
        <v>45825</v>
      </c>
      <c r="DI1287" s="2">
        <v>45834</v>
      </c>
      <c r="DJ1287" s="2">
        <v>45798</v>
      </c>
      <c r="DK1287" s="2">
        <v>45839</v>
      </c>
      <c r="DL1287" s="2">
        <v>46041</v>
      </c>
      <c r="DM1287" s="2">
        <v>46081</v>
      </c>
      <c r="DN1287" s="2">
        <v>46084</v>
      </c>
      <c r="DO1287" s="2">
        <v>45803</v>
      </c>
      <c r="DP1287" s="2">
        <v>46084</v>
      </c>
      <c r="DY1287">
        <v>517</v>
      </c>
      <c r="EA1287" t="s">
        <v>8095</v>
      </c>
      <c r="EB1287" t="s">
        <v>8382</v>
      </c>
      <c r="EE1287" s="1">
        <v>2434.13</v>
      </c>
      <c r="EG1287" t="s">
        <v>1640</v>
      </c>
      <c r="EK1287" t="s">
        <v>1591</v>
      </c>
    </row>
    <row r="1288" spans="1:141" hidden="1" x14ac:dyDescent="0.35">
      <c r="A1288">
        <v>4467</v>
      </c>
      <c r="B1288" t="s">
        <v>1352</v>
      </c>
      <c r="C1288">
        <v>5532</v>
      </c>
      <c r="D1288" t="s">
        <v>7812</v>
      </c>
      <c r="E1288" t="s">
        <v>834</v>
      </c>
      <c r="F1288" t="s">
        <v>623</v>
      </c>
      <c r="G1288">
        <v>201</v>
      </c>
      <c r="H1288" t="s">
        <v>408</v>
      </c>
      <c r="I1288" t="s">
        <v>8469</v>
      </c>
      <c r="J1288" t="s">
        <v>8470</v>
      </c>
      <c r="K1288" t="s">
        <v>14</v>
      </c>
      <c r="L1288" t="s">
        <v>13</v>
      </c>
      <c r="M1288" t="s">
        <v>411</v>
      </c>
      <c r="N1288" t="s">
        <v>411</v>
      </c>
      <c r="O1288" t="s">
        <v>411</v>
      </c>
      <c r="P1288" t="s">
        <v>411</v>
      </c>
      <c r="Q1288" t="s">
        <v>411</v>
      </c>
      <c r="R1288" t="s">
        <v>411</v>
      </c>
      <c r="S1288" t="s">
        <v>411</v>
      </c>
      <c r="T1288" s="1">
        <v>161857.56</v>
      </c>
      <c r="U1288">
        <v>0</v>
      </c>
      <c r="V1288">
        <v>0</v>
      </c>
      <c r="W1288">
        <v>0</v>
      </c>
      <c r="X1288">
        <v>0</v>
      </c>
      <c r="Y1288">
        <v>0</v>
      </c>
      <c r="Z1288">
        <v>0</v>
      </c>
      <c r="AA1288">
        <v>0</v>
      </c>
      <c r="AB1288">
        <v>0</v>
      </c>
      <c r="AE1288" t="s">
        <v>412</v>
      </c>
      <c r="AG1288" s="2">
        <v>45824</v>
      </c>
      <c r="AH1288" s="1">
        <v>2304.5</v>
      </c>
      <c r="AI1288" s="2">
        <v>45805</v>
      </c>
      <c r="AJ1288" s="7">
        <v>2025</v>
      </c>
      <c r="AK1288" s="2">
        <v>45799</v>
      </c>
      <c r="AP1288" t="s">
        <v>3839</v>
      </c>
      <c r="AT1288" s="2">
        <v>45835</v>
      </c>
      <c r="AU1288" s="2">
        <v>45839</v>
      </c>
      <c r="AV1288" t="s">
        <v>414</v>
      </c>
      <c r="AW1288" s="2">
        <v>45799</v>
      </c>
      <c r="AX1288">
        <v>37322</v>
      </c>
      <c r="AY1288" s="1">
        <v>224724.36</v>
      </c>
      <c r="BA1288" t="s">
        <v>7815</v>
      </c>
      <c r="BB1288">
        <v>37322</v>
      </c>
      <c r="BD1288" t="s">
        <v>416</v>
      </c>
      <c r="BE1288" t="s">
        <v>417</v>
      </c>
      <c r="BF1288">
        <v>5538998816341</v>
      </c>
      <c r="BG1288" t="s">
        <v>8471</v>
      </c>
      <c r="BH1288">
        <v>73808190</v>
      </c>
      <c r="BI1288" t="s">
        <v>1193</v>
      </c>
      <c r="BJ1288" t="s">
        <v>8472</v>
      </c>
      <c r="BL1288" s="1">
        <v>1425.93</v>
      </c>
      <c r="BQ1288">
        <v>4315</v>
      </c>
      <c r="BR1288">
        <v>6691</v>
      </c>
      <c r="BS1288" t="s">
        <v>506</v>
      </c>
      <c r="BT1288" s="2">
        <v>45794</v>
      </c>
      <c r="BW1288" t="s">
        <v>422</v>
      </c>
      <c r="BY1288" t="s">
        <v>8473</v>
      </c>
      <c r="BZ1288" s="2">
        <v>45794</v>
      </c>
      <c r="CA1288" s="2">
        <v>45805</v>
      </c>
      <c r="CC1288" s="2">
        <v>45799</v>
      </c>
      <c r="CD1288" t="s">
        <v>424</v>
      </c>
      <c r="CF1288" s="2">
        <v>45794</v>
      </c>
      <c r="CJ1288" s="2">
        <v>45818</v>
      </c>
      <c r="CL1288" s="2">
        <v>45794</v>
      </c>
      <c r="CM1288" s="2">
        <v>45820</v>
      </c>
      <c r="CN1288" s="2">
        <v>45799</v>
      </c>
      <c r="CO1288" s="2">
        <v>45810</v>
      </c>
      <c r="CP1288" s="2">
        <v>45813</v>
      </c>
      <c r="CR1288" s="2">
        <v>45800</v>
      </c>
      <c r="CS1288" s="2">
        <v>45803</v>
      </c>
      <c r="CU1288" s="2">
        <v>45814</v>
      </c>
      <c r="CV1288" s="2">
        <v>45838</v>
      </c>
      <c r="CW1288" s="2">
        <v>45803</v>
      </c>
      <c r="CY1288" t="s">
        <v>424</v>
      </c>
      <c r="DD1288" s="2">
        <v>45807</v>
      </c>
      <c r="DF1288" s="2">
        <v>45825</v>
      </c>
      <c r="DI1288" s="2">
        <v>45834</v>
      </c>
      <c r="DJ1288" s="2">
        <v>45798</v>
      </c>
      <c r="DK1288" s="2">
        <v>45839</v>
      </c>
      <c r="DO1288" s="2">
        <v>45803</v>
      </c>
      <c r="DY1288">
        <v>513</v>
      </c>
      <c r="EA1288" t="s">
        <v>8095</v>
      </c>
      <c r="EB1288" t="s">
        <v>8382</v>
      </c>
      <c r="EE1288" s="1">
        <v>2010.42</v>
      </c>
      <c r="EG1288" t="s">
        <v>1640</v>
      </c>
      <c r="EK1288" t="s">
        <v>1591</v>
      </c>
    </row>
    <row r="1289" spans="1:141" hidden="1" x14ac:dyDescent="0.35">
      <c r="A1289">
        <v>4468</v>
      </c>
      <c r="B1289" t="s">
        <v>1352</v>
      </c>
      <c r="C1289">
        <v>5526</v>
      </c>
      <c r="D1289" t="s">
        <v>976</v>
      </c>
      <c r="E1289" t="s">
        <v>834</v>
      </c>
      <c r="F1289" t="s">
        <v>584</v>
      </c>
      <c r="G1289" t="s">
        <v>8474</v>
      </c>
      <c r="H1289" t="s">
        <v>408</v>
      </c>
      <c r="I1289" t="s">
        <v>16</v>
      </c>
      <c r="J1289" t="s">
        <v>8475</v>
      </c>
      <c r="K1289" t="s">
        <v>14</v>
      </c>
      <c r="L1289" t="s">
        <v>16</v>
      </c>
      <c r="M1289" t="s">
        <v>411</v>
      </c>
      <c r="N1289" t="s">
        <v>411</v>
      </c>
      <c r="O1289" t="s">
        <v>411</v>
      </c>
      <c r="P1289" t="s">
        <v>411</v>
      </c>
      <c r="Q1289" t="s">
        <v>411</v>
      </c>
      <c r="R1289" t="s">
        <v>411</v>
      </c>
      <c r="S1289" t="s">
        <v>411</v>
      </c>
      <c r="T1289" s="1">
        <v>163003.04999999999</v>
      </c>
      <c r="U1289">
        <v>0</v>
      </c>
      <c r="V1289">
        <v>0</v>
      </c>
      <c r="W1289">
        <v>0</v>
      </c>
      <c r="X1289">
        <v>0</v>
      </c>
      <c r="Y1289">
        <v>0</v>
      </c>
      <c r="Z1289">
        <v>0</v>
      </c>
      <c r="AA1289">
        <v>0</v>
      </c>
      <c r="AB1289">
        <v>0</v>
      </c>
      <c r="AE1289" t="s">
        <v>412</v>
      </c>
      <c r="AG1289" s="2">
        <v>45832</v>
      </c>
      <c r="AH1289" s="1">
        <v>3042.04</v>
      </c>
      <c r="AI1289" s="2">
        <v>45807</v>
      </c>
      <c r="AJ1289" s="7">
        <v>2025</v>
      </c>
      <c r="AK1289" s="2">
        <v>45799</v>
      </c>
      <c r="AP1289" t="s">
        <v>3839</v>
      </c>
      <c r="AT1289" s="2">
        <v>45842</v>
      </c>
      <c r="AU1289" s="2">
        <v>45974</v>
      </c>
      <c r="AV1289" t="s">
        <v>414</v>
      </c>
      <c r="AW1289" s="2">
        <v>45800</v>
      </c>
      <c r="AX1289">
        <v>37349</v>
      </c>
      <c r="AY1289" s="1">
        <v>235000.65</v>
      </c>
      <c r="BA1289" t="s">
        <v>980</v>
      </c>
      <c r="BB1289">
        <v>37349</v>
      </c>
      <c r="BC1289" t="s">
        <v>8476</v>
      </c>
      <c r="BD1289" t="s">
        <v>416</v>
      </c>
      <c r="BE1289" t="s">
        <v>417</v>
      </c>
      <c r="BF1289">
        <v>5561996845352</v>
      </c>
      <c r="BG1289" t="s">
        <v>8477</v>
      </c>
      <c r="BH1289">
        <v>73801400</v>
      </c>
      <c r="BI1289" t="s">
        <v>504</v>
      </c>
      <c r="BJ1289" t="s">
        <v>8478</v>
      </c>
      <c r="BL1289" s="1">
        <v>2630</v>
      </c>
      <c r="BQ1289">
        <v>3814</v>
      </c>
      <c r="BR1289">
        <v>6692</v>
      </c>
      <c r="BS1289" t="s">
        <v>421</v>
      </c>
      <c r="BT1289" s="2">
        <v>45800</v>
      </c>
      <c r="BU1289">
        <v>896.4</v>
      </c>
      <c r="BW1289" t="s">
        <v>422</v>
      </c>
      <c r="BY1289" t="s">
        <v>8479</v>
      </c>
      <c r="BZ1289" s="2">
        <v>45800</v>
      </c>
      <c r="CA1289" s="2">
        <v>45811</v>
      </c>
      <c r="CC1289" s="2">
        <v>45800</v>
      </c>
      <c r="CD1289" t="s">
        <v>424</v>
      </c>
      <c r="CE1289">
        <v>3871</v>
      </c>
      <c r="CF1289" s="2">
        <v>45800</v>
      </c>
      <c r="CJ1289" s="2">
        <v>45793</v>
      </c>
      <c r="CL1289" s="2">
        <v>45806</v>
      </c>
      <c r="CM1289" s="2">
        <v>45825</v>
      </c>
      <c r="CN1289" s="2">
        <v>45800</v>
      </c>
      <c r="CO1289" s="2">
        <v>45810</v>
      </c>
      <c r="CP1289" s="2">
        <v>45813</v>
      </c>
      <c r="CR1289" s="2">
        <v>45800</v>
      </c>
      <c r="CS1289" s="2">
        <v>45806</v>
      </c>
      <c r="CU1289" s="2">
        <v>45818</v>
      </c>
      <c r="CV1289" s="2">
        <v>45832</v>
      </c>
      <c r="CW1289" s="2">
        <v>45806</v>
      </c>
      <c r="CY1289" t="s">
        <v>424</v>
      </c>
      <c r="DD1289" s="2">
        <v>45810</v>
      </c>
      <c r="DF1289" s="2">
        <v>45832</v>
      </c>
      <c r="DI1289" s="2">
        <v>45841</v>
      </c>
      <c r="DJ1289" s="2">
        <v>45798</v>
      </c>
      <c r="DK1289" s="2">
        <v>45833</v>
      </c>
      <c r="DL1289" s="2">
        <v>45839</v>
      </c>
      <c r="DM1289" s="2">
        <v>45918</v>
      </c>
      <c r="DY1289">
        <v>3923</v>
      </c>
      <c r="EB1289" t="s">
        <v>8221</v>
      </c>
      <c r="EE1289" s="1">
        <v>1954.09</v>
      </c>
      <c r="EG1289" t="s">
        <v>1640</v>
      </c>
      <c r="EK1289" t="s">
        <v>1591</v>
      </c>
    </row>
    <row r="1290" spans="1:141" hidden="1" x14ac:dyDescent="0.35">
      <c r="A1290">
        <v>4469</v>
      </c>
      <c r="B1290" t="s">
        <v>1352</v>
      </c>
      <c r="C1290">
        <v>5543</v>
      </c>
      <c r="D1290" t="s">
        <v>7812</v>
      </c>
      <c r="E1290" t="s">
        <v>834</v>
      </c>
      <c r="F1290" t="s">
        <v>451</v>
      </c>
      <c r="G1290">
        <v>101</v>
      </c>
      <c r="H1290" t="s">
        <v>408</v>
      </c>
      <c r="I1290" t="s">
        <v>8480</v>
      </c>
      <c r="J1290" t="s">
        <v>8481</v>
      </c>
      <c r="K1290" t="s">
        <v>12</v>
      </c>
      <c r="L1290" t="s">
        <v>66</v>
      </c>
      <c r="M1290" t="s">
        <v>411</v>
      </c>
      <c r="N1290" t="s">
        <v>411</v>
      </c>
      <c r="O1290" t="s">
        <v>411</v>
      </c>
      <c r="P1290" t="s">
        <v>411</v>
      </c>
      <c r="Q1290" t="s">
        <v>411</v>
      </c>
      <c r="R1290" t="s">
        <v>411</v>
      </c>
      <c r="S1290" t="s">
        <v>411</v>
      </c>
      <c r="T1290" s="1">
        <v>152626.87</v>
      </c>
      <c r="U1290">
        <v>0</v>
      </c>
      <c r="V1290">
        <v>0</v>
      </c>
      <c r="W1290">
        <v>0</v>
      </c>
      <c r="X1290">
        <v>0</v>
      </c>
      <c r="Y1290">
        <v>0</v>
      </c>
      <c r="Z1290">
        <v>0</v>
      </c>
      <c r="AA1290">
        <v>0</v>
      </c>
      <c r="AB1290">
        <v>0</v>
      </c>
      <c r="AE1290" t="s">
        <v>412</v>
      </c>
      <c r="AG1290" s="2">
        <v>45826</v>
      </c>
      <c r="AH1290" s="1">
        <v>2645.36</v>
      </c>
      <c r="AI1290" s="2">
        <v>45805</v>
      </c>
      <c r="AJ1290" s="7">
        <v>2025</v>
      </c>
      <c r="AK1290" s="2">
        <v>45799</v>
      </c>
      <c r="AP1290" t="s">
        <v>3839</v>
      </c>
      <c r="AT1290" s="2">
        <v>45834</v>
      </c>
      <c r="AU1290" s="2">
        <v>45839</v>
      </c>
      <c r="AV1290" t="s">
        <v>414</v>
      </c>
      <c r="AW1290" s="2">
        <v>45799</v>
      </c>
      <c r="AX1290">
        <v>37350</v>
      </c>
      <c r="AY1290" s="1">
        <v>229800.47</v>
      </c>
      <c r="BA1290" t="s">
        <v>7815</v>
      </c>
      <c r="BB1290">
        <v>37350</v>
      </c>
      <c r="BC1290" t="s">
        <v>8482</v>
      </c>
      <c r="BD1290" t="s">
        <v>416</v>
      </c>
      <c r="BE1290" t="s">
        <v>417</v>
      </c>
      <c r="BF1290">
        <v>5561999992714</v>
      </c>
      <c r="BG1290" t="s">
        <v>8483</v>
      </c>
      <c r="BH1290">
        <v>73807795</v>
      </c>
      <c r="BI1290" t="s">
        <v>466</v>
      </c>
      <c r="BJ1290" t="s">
        <v>8484</v>
      </c>
      <c r="BL1290" s="1">
        <v>1595</v>
      </c>
      <c r="BQ1290">
        <v>4359</v>
      </c>
      <c r="BR1290">
        <v>6693</v>
      </c>
      <c r="BS1290" t="s">
        <v>440</v>
      </c>
      <c r="BT1290" s="2">
        <v>45800</v>
      </c>
      <c r="BU1290">
        <v>862.91</v>
      </c>
      <c r="BW1290" t="s">
        <v>422</v>
      </c>
      <c r="BY1290" t="s">
        <v>8485</v>
      </c>
      <c r="BZ1290" s="2">
        <v>45800</v>
      </c>
      <c r="CA1290" s="2">
        <v>45805</v>
      </c>
      <c r="CC1290" s="2">
        <v>45800</v>
      </c>
      <c r="CD1290" t="s">
        <v>424</v>
      </c>
      <c r="CE1290" t="s">
        <v>8486</v>
      </c>
      <c r="CF1290" s="2">
        <v>45800</v>
      </c>
      <c r="CJ1290" s="2">
        <v>45821</v>
      </c>
      <c r="CL1290" s="2">
        <v>45770</v>
      </c>
      <c r="CM1290" s="2">
        <v>45821</v>
      </c>
      <c r="CN1290" s="2">
        <v>45800</v>
      </c>
      <c r="CO1290" s="2">
        <v>45810</v>
      </c>
      <c r="CP1290" s="2">
        <v>45813</v>
      </c>
      <c r="CR1290" s="2">
        <v>45800</v>
      </c>
      <c r="CS1290" s="2">
        <v>45803</v>
      </c>
      <c r="CU1290" s="2">
        <v>45814</v>
      </c>
      <c r="CV1290" s="2">
        <v>45838</v>
      </c>
      <c r="CW1290" s="2">
        <v>45803</v>
      </c>
      <c r="CY1290" t="s">
        <v>424</v>
      </c>
      <c r="DD1290" s="2">
        <v>45807</v>
      </c>
      <c r="DF1290" s="2">
        <v>45826</v>
      </c>
      <c r="DI1290" s="2">
        <v>45833</v>
      </c>
      <c r="DJ1290" s="2">
        <v>45797</v>
      </c>
      <c r="DK1290" s="2">
        <v>45839</v>
      </c>
      <c r="DO1290" s="2">
        <v>45803</v>
      </c>
      <c r="DY1290">
        <v>511</v>
      </c>
      <c r="EB1290" t="s">
        <v>8382</v>
      </c>
      <c r="EE1290" s="1">
        <v>2712.63</v>
      </c>
      <c r="EG1290" t="s">
        <v>1640</v>
      </c>
      <c r="EK1290" t="s">
        <v>1591</v>
      </c>
    </row>
    <row r="1291" spans="1:141" hidden="1" x14ac:dyDescent="0.35">
      <c r="A1291">
        <v>4470</v>
      </c>
      <c r="B1291" t="s">
        <v>404</v>
      </c>
      <c r="C1291">
        <v>5548</v>
      </c>
      <c r="D1291" t="s">
        <v>7812</v>
      </c>
      <c r="E1291" t="s">
        <v>834</v>
      </c>
      <c r="F1291" t="s">
        <v>434</v>
      </c>
      <c r="G1291">
        <v>203</v>
      </c>
      <c r="H1291" t="s">
        <v>408</v>
      </c>
      <c r="I1291" t="s">
        <v>8487</v>
      </c>
      <c r="J1291" t="s">
        <v>8488</v>
      </c>
      <c r="K1291" t="s">
        <v>12</v>
      </c>
      <c r="L1291" t="s">
        <v>150</v>
      </c>
      <c r="M1291" t="s">
        <v>411</v>
      </c>
      <c r="N1291" t="s">
        <v>411</v>
      </c>
      <c r="O1291" t="s">
        <v>411</v>
      </c>
      <c r="P1291" t="s">
        <v>411</v>
      </c>
      <c r="Q1291" t="s">
        <v>411</v>
      </c>
      <c r="R1291" t="s">
        <v>411</v>
      </c>
      <c r="S1291" t="s">
        <v>411</v>
      </c>
      <c r="T1291" s="1">
        <v>162600</v>
      </c>
      <c r="U1291">
        <v>790.57</v>
      </c>
      <c r="V1291">
        <v>0</v>
      </c>
      <c r="W1291" s="1">
        <v>161007.62</v>
      </c>
      <c r="X1291" s="1">
        <v>13153</v>
      </c>
      <c r="Y1291">
        <v>0</v>
      </c>
      <c r="Z1291" s="1">
        <v>174160.62</v>
      </c>
      <c r="AA1291">
        <v>0</v>
      </c>
      <c r="AB1291">
        <v>0</v>
      </c>
      <c r="AD1291">
        <v>8787723550003</v>
      </c>
      <c r="AE1291" t="s">
        <v>412</v>
      </c>
      <c r="AG1291" s="2">
        <v>45821</v>
      </c>
      <c r="AH1291" s="1">
        <v>3042.04</v>
      </c>
      <c r="AI1291" s="2">
        <v>45805</v>
      </c>
      <c r="AJ1291" s="7">
        <v>2025</v>
      </c>
      <c r="AK1291" s="2">
        <v>45800</v>
      </c>
      <c r="AP1291" t="s">
        <v>413</v>
      </c>
      <c r="AT1291" s="2">
        <v>46097</v>
      </c>
      <c r="AU1291" s="2">
        <v>46097</v>
      </c>
      <c r="AV1291" t="s">
        <v>414</v>
      </c>
      <c r="AW1291" s="2">
        <v>45800</v>
      </c>
      <c r="AX1291">
        <v>37357</v>
      </c>
      <c r="AY1291" s="1">
        <v>230000</v>
      </c>
      <c r="BA1291" t="s">
        <v>7815</v>
      </c>
      <c r="BB1291">
        <v>37357</v>
      </c>
      <c r="BD1291" t="s">
        <v>416</v>
      </c>
      <c r="BE1291" t="s">
        <v>417</v>
      </c>
      <c r="BF1291">
        <v>5561996911584</v>
      </c>
      <c r="BG1291" t="s">
        <v>8489</v>
      </c>
      <c r="BH1291">
        <v>73810000</v>
      </c>
      <c r="BI1291" t="s">
        <v>721</v>
      </c>
      <c r="BJ1291" t="s">
        <v>8490</v>
      </c>
      <c r="BL1291" s="1">
        <v>2635.25</v>
      </c>
      <c r="BM1291" s="2">
        <v>45976</v>
      </c>
      <c r="BQ1291">
        <v>4285</v>
      </c>
      <c r="BR1291">
        <v>6696</v>
      </c>
      <c r="BS1291" t="s">
        <v>648</v>
      </c>
      <c r="BT1291" s="2">
        <v>45797</v>
      </c>
      <c r="BU1291">
        <v>899.53</v>
      </c>
      <c r="BW1291" t="s">
        <v>422</v>
      </c>
      <c r="BY1291" t="s">
        <v>8491</v>
      </c>
      <c r="BZ1291" s="2">
        <v>45797</v>
      </c>
      <c r="CA1291" s="2">
        <v>45805</v>
      </c>
      <c r="CC1291" s="2">
        <v>45800</v>
      </c>
      <c r="CD1291" t="s">
        <v>424</v>
      </c>
      <c r="CE1291">
        <v>442</v>
      </c>
      <c r="CF1291" s="2">
        <v>45797</v>
      </c>
      <c r="CJ1291" s="2">
        <v>45814</v>
      </c>
      <c r="CL1291" s="2">
        <v>45797</v>
      </c>
      <c r="CM1291" s="2">
        <v>45814</v>
      </c>
      <c r="CN1291" s="2">
        <v>45800</v>
      </c>
      <c r="CO1291" s="2">
        <v>45810</v>
      </c>
      <c r="CP1291" s="2">
        <v>45805</v>
      </c>
      <c r="CR1291" s="2">
        <v>45800</v>
      </c>
      <c r="CS1291" s="2">
        <v>45803</v>
      </c>
      <c r="CT1291" s="2">
        <v>45976</v>
      </c>
      <c r="CU1291" s="2">
        <v>45807</v>
      </c>
      <c r="CV1291" s="2">
        <v>45838</v>
      </c>
      <c r="CW1291" s="2">
        <v>45803</v>
      </c>
      <c r="CY1291" t="s">
        <v>424</v>
      </c>
      <c r="DD1291" s="2">
        <v>45799</v>
      </c>
      <c r="DF1291" s="2">
        <v>45821</v>
      </c>
      <c r="DI1291" s="2">
        <v>45831</v>
      </c>
      <c r="DJ1291" s="2">
        <v>45799</v>
      </c>
      <c r="DK1291" s="2">
        <v>45839</v>
      </c>
      <c r="DL1291" s="2">
        <v>46042</v>
      </c>
      <c r="DM1291" s="2">
        <v>46081</v>
      </c>
      <c r="DN1291" s="2">
        <v>46084</v>
      </c>
      <c r="DO1291" s="2">
        <v>45803</v>
      </c>
      <c r="DP1291" s="2">
        <v>46084</v>
      </c>
      <c r="DY1291">
        <v>454</v>
      </c>
      <c r="EE1291" s="1">
        <v>1958.31</v>
      </c>
      <c r="EG1291" t="s">
        <v>1640</v>
      </c>
      <c r="EJ1291" t="s">
        <v>7085</v>
      </c>
      <c r="EK1291" t="s">
        <v>1591</v>
      </c>
    </row>
    <row r="1292" spans="1:141" hidden="1" x14ac:dyDescent="0.35">
      <c r="A1292">
        <v>4471</v>
      </c>
      <c r="B1292" t="s">
        <v>404</v>
      </c>
      <c r="C1292">
        <v>5544</v>
      </c>
      <c r="D1292" t="s">
        <v>7812</v>
      </c>
      <c r="E1292" t="s">
        <v>834</v>
      </c>
      <c r="F1292" t="s">
        <v>526</v>
      </c>
      <c r="G1292">
        <v>104</v>
      </c>
      <c r="H1292" t="s">
        <v>408</v>
      </c>
      <c r="I1292" t="s">
        <v>8492</v>
      </c>
      <c r="J1292" t="s">
        <v>8493</v>
      </c>
      <c r="K1292" t="s">
        <v>22</v>
      </c>
      <c r="L1292" t="s">
        <v>54</v>
      </c>
      <c r="M1292" t="s">
        <v>411</v>
      </c>
      <c r="N1292" t="s">
        <v>411</v>
      </c>
      <c r="O1292" t="s">
        <v>411</v>
      </c>
      <c r="P1292" t="s">
        <v>411</v>
      </c>
      <c r="Q1292" t="s">
        <v>411</v>
      </c>
      <c r="R1292" t="s">
        <v>411</v>
      </c>
      <c r="S1292" t="s">
        <v>411</v>
      </c>
      <c r="T1292" s="1">
        <v>155519.24</v>
      </c>
      <c r="U1292">
        <v>0</v>
      </c>
      <c r="V1292">
        <v>0</v>
      </c>
      <c r="W1292">
        <v>0</v>
      </c>
      <c r="X1292">
        <v>0</v>
      </c>
      <c r="Y1292">
        <v>0</v>
      </c>
      <c r="Z1292">
        <v>0</v>
      </c>
      <c r="AA1292">
        <v>0</v>
      </c>
      <c r="AB1292">
        <v>0</v>
      </c>
      <c r="AE1292" t="s">
        <v>412</v>
      </c>
      <c r="AG1292" s="2">
        <v>45825</v>
      </c>
      <c r="AH1292" s="1">
        <v>3042.04</v>
      </c>
      <c r="AI1292" s="2">
        <v>45805</v>
      </c>
      <c r="AJ1292" s="7">
        <v>2025</v>
      </c>
      <c r="AK1292" s="2">
        <v>45800</v>
      </c>
      <c r="AP1292" t="s">
        <v>3839</v>
      </c>
      <c r="AT1292" s="2">
        <v>46097</v>
      </c>
      <c r="AU1292" s="2">
        <v>46097</v>
      </c>
      <c r="AV1292" t="s">
        <v>414</v>
      </c>
      <c r="AW1292" s="2">
        <v>45800</v>
      </c>
      <c r="AX1292">
        <v>37356</v>
      </c>
      <c r="AY1292" s="1">
        <v>224724.2</v>
      </c>
      <c r="BA1292" t="s">
        <v>7815</v>
      </c>
      <c r="BB1292">
        <v>37356</v>
      </c>
      <c r="BC1292" t="s">
        <v>8494</v>
      </c>
      <c r="BD1292" t="s">
        <v>4243</v>
      </c>
      <c r="BE1292" t="s">
        <v>417</v>
      </c>
      <c r="BF1292">
        <v>5561998864910</v>
      </c>
      <c r="BG1292" t="s">
        <v>8495</v>
      </c>
      <c r="BH1292">
        <v>73900000</v>
      </c>
      <c r="BI1292" t="s">
        <v>8496</v>
      </c>
      <c r="BJ1292" t="s">
        <v>8497</v>
      </c>
      <c r="BL1292" s="1">
        <v>2334.66</v>
      </c>
      <c r="BQ1292">
        <v>4330</v>
      </c>
      <c r="BR1292">
        <v>6695</v>
      </c>
      <c r="BS1292" t="s">
        <v>770</v>
      </c>
      <c r="BT1292" s="2">
        <v>45804</v>
      </c>
      <c r="BU1292">
        <v>898</v>
      </c>
      <c r="BW1292" t="s">
        <v>422</v>
      </c>
      <c r="BY1292" t="s">
        <v>8498</v>
      </c>
      <c r="BZ1292" s="2">
        <v>45804</v>
      </c>
      <c r="CA1292" s="2">
        <v>45806</v>
      </c>
      <c r="CC1292" s="2">
        <v>45800</v>
      </c>
      <c r="CD1292" t="s">
        <v>424</v>
      </c>
      <c r="CE1292" t="s">
        <v>8499</v>
      </c>
      <c r="CF1292" s="2">
        <v>45804</v>
      </c>
      <c r="CJ1292" s="2">
        <v>45820</v>
      </c>
      <c r="CL1292" s="2">
        <v>45804</v>
      </c>
      <c r="CM1292" s="2">
        <v>45820</v>
      </c>
      <c r="CN1292" s="2">
        <v>45803</v>
      </c>
      <c r="CO1292" s="2">
        <v>45810</v>
      </c>
      <c r="CP1292" s="2">
        <v>45813</v>
      </c>
      <c r="CR1292" s="2">
        <v>45804</v>
      </c>
      <c r="CS1292" s="2">
        <v>45803</v>
      </c>
      <c r="CU1292" s="2">
        <v>45814</v>
      </c>
      <c r="CV1292" s="2">
        <v>45687</v>
      </c>
      <c r="CW1292" s="2">
        <v>45803</v>
      </c>
      <c r="CY1292" t="s">
        <v>424</v>
      </c>
      <c r="DD1292" s="2">
        <v>45813</v>
      </c>
      <c r="DF1292" s="2">
        <v>45825</v>
      </c>
      <c r="DI1292" s="2">
        <v>45833</v>
      </c>
      <c r="DJ1292" s="2">
        <v>45800</v>
      </c>
      <c r="DK1292" s="2">
        <v>45839</v>
      </c>
      <c r="DL1292" s="2">
        <v>46066</v>
      </c>
      <c r="DM1292" s="2">
        <v>46081</v>
      </c>
      <c r="DN1292" s="2">
        <v>46084</v>
      </c>
      <c r="DO1292" s="2">
        <v>45803</v>
      </c>
      <c r="DP1292" s="2">
        <v>46084</v>
      </c>
      <c r="DX1292">
        <v>556</v>
      </c>
      <c r="DY1292">
        <v>515</v>
      </c>
      <c r="EA1292" t="s">
        <v>8095</v>
      </c>
      <c r="EB1292" t="s">
        <v>8382</v>
      </c>
      <c r="EE1292" s="1">
        <v>2199.38</v>
      </c>
      <c r="EG1292" t="s">
        <v>1640</v>
      </c>
      <c r="EK1292" t="s">
        <v>1591</v>
      </c>
    </row>
    <row r="1293" spans="1:141" hidden="1" x14ac:dyDescent="0.35">
      <c r="A1293">
        <v>4472</v>
      </c>
      <c r="B1293" t="s">
        <v>1352</v>
      </c>
      <c r="C1293">
        <v>5542</v>
      </c>
      <c r="D1293" t="s">
        <v>7812</v>
      </c>
      <c r="E1293" t="s">
        <v>834</v>
      </c>
      <c r="F1293" t="s">
        <v>473</v>
      </c>
      <c r="G1293">
        <v>302</v>
      </c>
      <c r="H1293" t="s">
        <v>408</v>
      </c>
      <c r="I1293" t="s">
        <v>8500</v>
      </c>
      <c r="J1293" t="s">
        <v>8501</v>
      </c>
      <c r="K1293" t="s">
        <v>14</v>
      </c>
      <c r="L1293" t="s">
        <v>157</v>
      </c>
      <c r="M1293" t="s">
        <v>411</v>
      </c>
      <c r="N1293" t="s">
        <v>411</v>
      </c>
      <c r="O1293" t="s">
        <v>411</v>
      </c>
      <c r="P1293" t="s">
        <v>411</v>
      </c>
      <c r="Q1293" t="s">
        <v>411</v>
      </c>
      <c r="R1293" t="s">
        <v>411</v>
      </c>
      <c r="S1293" t="s">
        <v>411</v>
      </c>
      <c r="T1293" s="1">
        <v>162600</v>
      </c>
      <c r="U1293">
        <v>740.96</v>
      </c>
      <c r="V1293">
        <v>0</v>
      </c>
      <c r="W1293" s="1">
        <v>140846.97</v>
      </c>
      <c r="X1293" s="1">
        <v>17785</v>
      </c>
      <c r="Y1293">
        <v>0</v>
      </c>
      <c r="Z1293" s="1">
        <v>158631.97</v>
      </c>
      <c r="AA1293">
        <v>0</v>
      </c>
      <c r="AB1293">
        <v>0</v>
      </c>
      <c r="AD1293">
        <v>8787723576894</v>
      </c>
      <c r="AE1293" t="s">
        <v>412</v>
      </c>
      <c r="AG1293" s="2">
        <v>45824</v>
      </c>
      <c r="AH1293" s="1">
        <v>3042.04</v>
      </c>
      <c r="AI1293" s="2">
        <v>45805</v>
      </c>
      <c r="AJ1293" s="7">
        <v>2025</v>
      </c>
      <c r="AK1293" s="2">
        <v>45800</v>
      </c>
      <c r="AP1293" t="s">
        <v>413</v>
      </c>
      <c r="AT1293" s="2">
        <v>45973</v>
      </c>
      <c r="AU1293" s="2">
        <v>45973</v>
      </c>
      <c r="AV1293" t="s">
        <v>414</v>
      </c>
      <c r="AW1293" s="2">
        <v>45803</v>
      </c>
      <c r="AX1293">
        <v>37400</v>
      </c>
      <c r="AY1293" s="1">
        <v>230000.2</v>
      </c>
      <c r="BA1293" t="s">
        <v>7815</v>
      </c>
      <c r="BB1293">
        <v>37400</v>
      </c>
      <c r="BD1293" t="s">
        <v>416</v>
      </c>
      <c r="BE1293" t="s">
        <v>417</v>
      </c>
      <c r="BF1293">
        <v>5561996789047</v>
      </c>
      <c r="BG1293" t="s">
        <v>8502</v>
      </c>
      <c r="BH1293">
        <v>73801600</v>
      </c>
      <c r="BI1293" t="s">
        <v>504</v>
      </c>
      <c r="BJ1293" t="s">
        <v>8503</v>
      </c>
      <c r="BL1293" s="1">
        <v>2841.25</v>
      </c>
      <c r="BM1293" s="2">
        <v>45976</v>
      </c>
      <c r="BQ1293">
        <v>4240</v>
      </c>
      <c r="BR1293">
        <v>6700</v>
      </c>
      <c r="BS1293" t="s">
        <v>449</v>
      </c>
      <c r="BU1293">
        <v>899.53</v>
      </c>
      <c r="BY1293" t="s">
        <v>8504</v>
      </c>
      <c r="CA1293" s="2">
        <v>45805</v>
      </c>
      <c r="CC1293" s="2">
        <v>45803</v>
      </c>
      <c r="CD1293" t="s">
        <v>424</v>
      </c>
      <c r="CE1293">
        <v>440</v>
      </c>
      <c r="CJ1293" s="2">
        <v>45814</v>
      </c>
      <c r="CM1293" s="2">
        <v>45814</v>
      </c>
      <c r="CN1293" s="2">
        <v>45803</v>
      </c>
      <c r="CO1293" s="2">
        <v>45810</v>
      </c>
      <c r="CP1293" s="2">
        <v>45805</v>
      </c>
      <c r="CR1293" s="2">
        <v>45804</v>
      </c>
      <c r="CS1293" s="2">
        <v>45804</v>
      </c>
      <c r="CT1293" s="2">
        <v>45976</v>
      </c>
      <c r="CU1293" s="2">
        <v>45807</v>
      </c>
      <c r="CV1293" s="2">
        <v>45838</v>
      </c>
      <c r="CW1293" s="2">
        <v>45804</v>
      </c>
      <c r="CY1293" t="s">
        <v>424</v>
      </c>
      <c r="CZ1293" s="2">
        <v>45787</v>
      </c>
      <c r="DD1293" s="2">
        <v>45807</v>
      </c>
      <c r="DF1293" s="2">
        <v>45824</v>
      </c>
      <c r="DI1293" s="2">
        <v>45831</v>
      </c>
      <c r="DJ1293" s="2">
        <v>45800</v>
      </c>
      <c r="DK1293" s="2">
        <v>45839</v>
      </c>
      <c r="DO1293" s="2">
        <v>45804</v>
      </c>
      <c r="DY1293">
        <v>452</v>
      </c>
      <c r="EA1293" t="s">
        <v>8095</v>
      </c>
      <c r="EE1293" s="1">
        <v>2021.73</v>
      </c>
      <c r="EG1293" t="s">
        <v>1640</v>
      </c>
      <c r="EJ1293" t="s">
        <v>7085</v>
      </c>
      <c r="EK1293" t="s">
        <v>1591</v>
      </c>
    </row>
    <row r="1294" spans="1:141" hidden="1" x14ac:dyDescent="0.35">
      <c r="A1294">
        <v>4473</v>
      </c>
      <c r="B1294" t="s">
        <v>404</v>
      </c>
      <c r="C1294">
        <v>5535</v>
      </c>
      <c r="D1294" t="s">
        <v>7812</v>
      </c>
      <c r="E1294" t="s">
        <v>834</v>
      </c>
      <c r="F1294" t="s">
        <v>526</v>
      </c>
      <c r="G1294">
        <v>303</v>
      </c>
      <c r="H1294" t="s">
        <v>408</v>
      </c>
      <c r="I1294" t="s">
        <v>8505</v>
      </c>
      <c r="J1294" t="s">
        <v>8506</v>
      </c>
      <c r="K1294" t="s">
        <v>20</v>
      </c>
      <c r="L1294" t="s">
        <v>18</v>
      </c>
      <c r="M1294" t="s">
        <v>411</v>
      </c>
      <c r="N1294" t="s">
        <v>411</v>
      </c>
      <c r="O1294" t="s">
        <v>411</v>
      </c>
      <c r="P1294" t="s">
        <v>411</v>
      </c>
      <c r="Q1294" t="s">
        <v>411</v>
      </c>
      <c r="R1294" t="s">
        <v>411</v>
      </c>
      <c r="S1294" t="s">
        <v>411</v>
      </c>
      <c r="T1294" s="1">
        <v>162600</v>
      </c>
      <c r="U1294">
        <v>726.19</v>
      </c>
      <c r="V1294">
        <v>0</v>
      </c>
      <c r="W1294" s="1">
        <v>138599.15</v>
      </c>
      <c r="X1294" s="1">
        <v>19212</v>
      </c>
      <c r="Y1294">
        <v>0</v>
      </c>
      <c r="Z1294" s="1">
        <v>157811.15</v>
      </c>
      <c r="AA1294">
        <v>0</v>
      </c>
      <c r="AB1294">
        <v>0</v>
      </c>
      <c r="AD1294">
        <v>8787723581081</v>
      </c>
      <c r="AE1294" t="s">
        <v>412</v>
      </c>
      <c r="AG1294" s="2">
        <v>45825</v>
      </c>
      <c r="AH1294" s="1">
        <v>3042.04</v>
      </c>
      <c r="AI1294" s="2">
        <v>45807</v>
      </c>
      <c r="AJ1294" s="7">
        <v>2025</v>
      </c>
      <c r="AK1294" s="2">
        <v>45800</v>
      </c>
      <c r="AP1294" t="s">
        <v>413</v>
      </c>
      <c r="AT1294" s="2">
        <v>46097</v>
      </c>
      <c r="AU1294" s="2">
        <v>46097</v>
      </c>
      <c r="AV1294" t="s">
        <v>414</v>
      </c>
      <c r="AW1294" s="2">
        <v>45803</v>
      </c>
      <c r="AX1294">
        <v>37399</v>
      </c>
      <c r="AY1294" s="1">
        <v>227000</v>
      </c>
      <c r="BA1294" t="s">
        <v>7815</v>
      </c>
      <c r="BB1294">
        <v>37399</v>
      </c>
      <c r="BD1294" t="s">
        <v>416</v>
      </c>
      <c r="BE1294" t="s">
        <v>417</v>
      </c>
      <c r="BF1294">
        <v>5561996460269</v>
      </c>
      <c r="BG1294" t="s">
        <v>8507</v>
      </c>
      <c r="BH1294">
        <v>73803105</v>
      </c>
      <c r="BI1294" t="s">
        <v>8508</v>
      </c>
      <c r="BJ1294" t="s">
        <v>8509</v>
      </c>
      <c r="BL1294" s="1">
        <v>2420.61</v>
      </c>
      <c r="BM1294" s="2">
        <v>45973</v>
      </c>
      <c r="BQ1294">
        <v>4337</v>
      </c>
      <c r="BR1294">
        <v>6699</v>
      </c>
      <c r="BS1294" t="s">
        <v>8302</v>
      </c>
      <c r="BT1294" s="2">
        <v>45803</v>
      </c>
      <c r="BU1294">
        <v>899.24</v>
      </c>
      <c r="BW1294" t="s">
        <v>422</v>
      </c>
      <c r="BY1294" t="s">
        <v>8510</v>
      </c>
      <c r="BZ1294" s="2">
        <v>45804</v>
      </c>
      <c r="CA1294" s="2">
        <v>45806</v>
      </c>
      <c r="CC1294" s="2">
        <v>45803</v>
      </c>
      <c r="CD1294" t="s">
        <v>424</v>
      </c>
      <c r="CE1294">
        <v>424</v>
      </c>
      <c r="CF1294" s="2">
        <v>45804</v>
      </c>
      <c r="CG1294" s="2">
        <v>45804</v>
      </c>
      <c r="CI1294" s="2">
        <v>45805</v>
      </c>
      <c r="CJ1294" s="2">
        <v>45818</v>
      </c>
      <c r="CL1294" s="2">
        <v>45806</v>
      </c>
      <c r="CM1294" s="2">
        <v>45820</v>
      </c>
      <c r="CN1294" s="2">
        <v>45804</v>
      </c>
      <c r="CO1294" s="2">
        <v>45810</v>
      </c>
      <c r="CP1294" s="2">
        <v>45813</v>
      </c>
      <c r="CR1294" s="2">
        <v>45804</v>
      </c>
      <c r="CS1294" s="2">
        <v>45806</v>
      </c>
      <c r="CT1294" s="2">
        <v>45973</v>
      </c>
      <c r="CU1294" s="2">
        <v>45814</v>
      </c>
      <c r="CV1294" s="2">
        <v>45838</v>
      </c>
      <c r="CW1294" s="2">
        <v>45806</v>
      </c>
      <c r="CY1294" t="s">
        <v>424</v>
      </c>
      <c r="DB1294" s="2">
        <v>45806</v>
      </c>
      <c r="DD1294" s="2">
        <v>45812</v>
      </c>
      <c r="DI1294" s="2">
        <v>45831</v>
      </c>
      <c r="DJ1294" s="2">
        <v>45800</v>
      </c>
      <c r="DK1294" s="2">
        <v>45839</v>
      </c>
      <c r="DL1294" s="2">
        <v>46069</v>
      </c>
      <c r="DM1294" s="2">
        <v>46081</v>
      </c>
      <c r="DN1294" s="2">
        <v>46084</v>
      </c>
      <c r="DO1294" s="2">
        <v>45806</v>
      </c>
      <c r="DP1294" s="2">
        <v>46084</v>
      </c>
      <c r="DY1294">
        <v>509</v>
      </c>
      <c r="EA1294" t="s">
        <v>8095</v>
      </c>
      <c r="EB1294" t="s">
        <v>8382</v>
      </c>
      <c r="EE1294" s="1">
        <v>2042.81</v>
      </c>
      <c r="EG1294" t="s">
        <v>1640</v>
      </c>
      <c r="EK1294" t="s">
        <v>1591</v>
      </c>
    </row>
    <row r="1295" spans="1:141" hidden="1" x14ac:dyDescent="0.35">
      <c r="A1295">
        <v>4474</v>
      </c>
      <c r="B1295" t="s">
        <v>1352</v>
      </c>
      <c r="C1295">
        <v>5549</v>
      </c>
      <c r="D1295" t="s">
        <v>976</v>
      </c>
      <c r="E1295" t="s">
        <v>834</v>
      </c>
      <c r="F1295" t="s">
        <v>426</v>
      </c>
      <c r="G1295" t="s">
        <v>8474</v>
      </c>
      <c r="H1295" t="s">
        <v>408</v>
      </c>
      <c r="I1295" t="s">
        <v>8511</v>
      </c>
      <c r="J1295" t="s">
        <v>8512</v>
      </c>
      <c r="K1295" t="s">
        <v>14</v>
      </c>
      <c r="L1295" t="s">
        <v>68</v>
      </c>
      <c r="M1295" t="s">
        <v>411</v>
      </c>
      <c r="N1295" t="s">
        <v>411</v>
      </c>
      <c r="O1295" t="s">
        <v>411</v>
      </c>
      <c r="P1295" t="s">
        <v>411</v>
      </c>
      <c r="Q1295" t="s">
        <v>411</v>
      </c>
      <c r="R1295" t="s">
        <v>411</v>
      </c>
      <c r="S1295" t="s">
        <v>411</v>
      </c>
      <c r="T1295" s="1">
        <v>160959.5</v>
      </c>
      <c r="U1295">
        <v>0</v>
      </c>
      <c r="V1295">
        <v>0</v>
      </c>
      <c r="W1295">
        <v>0</v>
      </c>
      <c r="X1295">
        <v>0</v>
      </c>
      <c r="Y1295">
        <v>0</v>
      </c>
      <c r="Z1295">
        <v>0</v>
      </c>
      <c r="AA1295">
        <v>0</v>
      </c>
      <c r="AB1295">
        <v>0</v>
      </c>
      <c r="AE1295" t="s">
        <v>412</v>
      </c>
      <c r="AG1295" s="2">
        <v>45828</v>
      </c>
      <c r="AH1295" s="1">
        <v>3042.04</v>
      </c>
      <c r="AI1295" s="2">
        <v>45807</v>
      </c>
      <c r="AJ1295" s="7">
        <v>2025</v>
      </c>
      <c r="AK1295" s="2">
        <v>45800</v>
      </c>
      <c r="AP1295" t="s">
        <v>3839</v>
      </c>
      <c r="AT1295" s="2">
        <v>45842</v>
      </c>
      <c r="AU1295" s="2">
        <v>45974</v>
      </c>
      <c r="AV1295" t="s">
        <v>414</v>
      </c>
      <c r="AW1295" s="2">
        <v>45803</v>
      </c>
      <c r="AX1295">
        <v>37401</v>
      </c>
      <c r="AY1295" s="1">
        <v>235000.3</v>
      </c>
      <c r="BA1295" t="s">
        <v>980</v>
      </c>
      <c r="BB1295">
        <v>37401</v>
      </c>
      <c r="BC1295" t="s">
        <v>8513</v>
      </c>
      <c r="BD1295" t="s">
        <v>416</v>
      </c>
      <c r="BE1295" t="s">
        <v>417</v>
      </c>
      <c r="BF1295">
        <v>5561998161597</v>
      </c>
      <c r="BG1295" t="s">
        <v>7535</v>
      </c>
      <c r="BH1295">
        <v>73808350</v>
      </c>
      <c r="BI1295" t="s">
        <v>438</v>
      </c>
      <c r="BJ1295" t="s">
        <v>8514</v>
      </c>
      <c r="BL1295" s="1">
        <v>2300</v>
      </c>
      <c r="BQ1295">
        <v>3846</v>
      </c>
      <c r="BR1295">
        <v>6701</v>
      </c>
      <c r="BS1295" t="s">
        <v>1358</v>
      </c>
      <c r="BT1295" s="2">
        <v>45805</v>
      </c>
      <c r="BU1295">
        <v>898.79</v>
      </c>
      <c r="BW1295" t="s">
        <v>422</v>
      </c>
      <c r="BY1295" t="s">
        <v>8515</v>
      </c>
      <c r="BZ1295" s="2">
        <v>45805</v>
      </c>
      <c r="CA1295" s="2">
        <v>45812</v>
      </c>
      <c r="CC1295" s="2">
        <v>45804</v>
      </c>
      <c r="CD1295" t="s">
        <v>424</v>
      </c>
      <c r="CE1295">
        <v>3878</v>
      </c>
      <c r="CF1295" s="2">
        <v>45805</v>
      </c>
      <c r="CJ1295" s="2">
        <v>45824</v>
      </c>
      <c r="CL1295" s="2">
        <v>45806</v>
      </c>
      <c r="CM1295" s="2">
        <v>45825</v>
      </c>
      <c r="CN1295" s="2">
        <v>45804</v>
      </c>
      <c r="CO1295" s="2">
        <v>45810</v>
      </c>
      <c r="CP1295" s="2">
        <v>45813</v>
      </c>
      <c r="CR1295" s="2">
        <v>45806</v>
      </c>
      <c r="CS1295" s="2">
        <v>45804</v>
      </c>
      <c r="CU1295" s="2">
        <v>45818</v>
      </c>
      <c r="CV1295" s="2">
        <v>45853</v>
      </c>
      <c r="CW1295" s="2">
        <v>45804</v>
      </c>
      <c r="CY1295" t="s">
        <v>424</v>
      </c>
      <c r="DD1295" s="2">
        <v>45806</v>
      </c>
      <c r="DF1295" s="2">
        <v>45828</v>
      </c>
      <c r="DI1295" s="2">
        <v>45841</v>
      </c>
      <c r="DJ1295" s="2">
        <v>45800</v>
      </c>
      <c r="DK1295" s="2">
        <v>45854</v>
      </c>
      <c r="DL1295" s="2">
        <v>45859</v>
      </c>
      <c r="DM1295" s="2">
        <v>45918</v>
      </c>
      <c r="DY1295">
        <v>3926</v>
      </c>
      <c r="EE1295" s="1">
        <v>2127.83</v>
      </c>
      <c r="EG1295" t="s">
        <v>1640</v>
      </c>
      <c r="EK1295" t="s">
        <v>1591</v>
      </c>
    </row>
    <row r="1296" spans="1:141" hidden="1" x14ac:dyDescent="0.35">
      <c r="A1296">
        <v>4475</v>
      </c>
      <c r="B1296" t="s">
        <v>1352</v>
      </c>
      <c r="C1296">
        <v>5545</v>
      </c>
      <c r="D1296" t="s">
        <v>7812</v>
      </c>
      <c r="E1296" t="s">
        <v>834</v>
      </c>
      <c r="F1296" t="s">
        <v>492</v>
      </c>
      <c r="G1296">
        <v>202</v>
      </c>
      <c r="H1296" t="s">
        <v>408</v>
      </c>
      <c r="I1296" t="s">
        <v>8516</v>
      </c>
      <c r="J1296" t="s">
        <v>8517</v>
      </c>
      <c r="K1296" t="s">
        <v>14</v>
      </c>
      <c r="L1296" t="s">
        <v>42</v>
      </c>
      <c r="M1296" t="s">
        <v>411</v>
      </c>
      <c r="N1296" t="s">
        <v>411</v>
      </c>
      <c r="O1296" t="s">
        <v>411</v>
      </c>
      <c r="P1296" t="s">
        <v>411</v>
      </c>
      <c r="Q1296" t="s">
        <v>411</v>
      </c>
      <c r="R1296" t="s">
        <v>411</v>
      </c>
      <c r="S1296" t="s">
        <v>411</v>
      </c>
      <c r="T1296" s="1">
        <v>121841.49</v>
      </c>
      <c r="U1296">
        <v>0</v>
      </c>
      <c r="V1296">
        <v>0</v>
      </c>
      <c r="W1296">
        <v>0</v>
      </c>
      <c r="X1296">
        <v>0</v>
      </c>
      <c r="Y1296">
        <v>0</v>
      </c>
      <c r="Z1296">
        <v>0</v>
      </c>
      <c r="AA1296">
        <v>0</v>
      </c>
      <c r="AB1296">
        <v>0</v>
      </c>
      <c r="AE1296" t="s">
        <v>412</v>
      </c>
      <c r="AG1296" s="2">
        <v>45945</v>
      </c>
      <c r="AH1296" s="1">
        <v>3042.04</v>
      </c>
      <c r="AI1296" s="2">
        <v>45807</v>
      </c>
      <c r="AJ1296" s="7">
        <v>2025</v>
      </c>
      <c r="AK1296" s="2">
        <v>45800</v>
      </c>
      <c r="AP1296" t="s">
        <v>3839</v>
      </c>
      <c r="AT1296" s="2">
        <v>45953</v>
      </c>
      <c r="AU1296" s="2">
        <v>46097</v>
      </c>
      <c r="AV1296" t="s">
        <v>414</v>
      </c>
      <c r="AW1296" s="2">
        <v>45803</v>
      </c>
      <c r="AX1296">
        <v>37402</v>
      </c>
      <c r="AY1296" s="1">
        <v>229724.44</v>
      </c>
      <c r="BA1296" t="s">
        <v>7815</v>
      </c>
      <c r="BB1296">
        <v>37402</v>
      </c>
      <c r="BC1296" t="s">
        <v>8518</v>
      </c>
      <c r="BD1296" t="s">
        <v>416</v>
      </c>
      <c r="BE1296" t="s">
        <v>417</v>
      </c>
      <c r="BF1296">
        <v>5538997295281</v>
      </c>
      <c r="BG1296" t="s">
        <v>8519</v>
      </c>
      <c r="BH1296">
        <v>73805213</v>
      </c>
      <c r="BI1296" t="s">
        <v>455</v>
      </c>
      <c r="BJ1296" t="s">
        <v>8520</v>
      </c>
      <c r="BL1296" s="1">
        <v>2630</v>
      </c>
      <c r="BQ1296">
        <v>4268</v>
      </c>
      <c r="BR1296">
        <v>6702</v>
      </c>
      <c r="BS1296" t="s">
        <v>421</v>
      </c>
      <c r="BT1296" s="2">
        <v>45800</v>
      </c>
      <c r="BU1296">
        <v>889.9</v>
      </c>
      <c r="BW1296" t="s">
        <v>422</v>
      </c>
      <c r="BY1296" t="s">
        <v>8521</v>
      </c>
      <c r="BZ1296" s="2">
        <v>45800</v>
      </c>
      <c r="CA1296" s="2">
        <v>45811</v>
      </c>
      <c r="CC1296" s="2">
        <v>45804</v>
      </c>
      <c r="CD1296" t="s">
        <v>424</v>
      </c>
      <c r="CE1296" t="s">
        <v>8522</v>
      </c>
      <c r="CF1296" s="2">
        <v>45800</v>
      </c>
      <c r="CJ1296" s="2">
        <v>45915</v>
      </c>
      <c r="CL1296" s="2">
        <v>45803</v>
      </c>
      <c r="CM1296" s="2">
        <v>45916</v>
      </c>
      <c r="CN1296" s="2">
        <v>45804</v>
      </c>
      <c r="CO1296" s="2">
        <v>45810</v>
      </c>
      <c r="CP1296" s="2">
        <v>45904</v>
      </c>
      <c r="CR1296" s="2">
        <v>45805</v>
      </c>
      <c r="CS1296" s="2">
        <v>45804</v>
      </c>
      <c r="CU1296" s="2">
        <v>45909</v>
      </c>
      <c r="CV1296" s="2">
        <v>45838</v>
      </c>
      <c r="CW1296" s="2">
        <v>45804</v>
      </c>
      <c r="CY1296" t="s">
        <v>424</v>
      </c>
      <c r="CZ1296" s="2">
        <v>45919</v>
      </c>
      <c r="DC1296" s="2">
        <v>45937</v>
      </c>
      <c r="DD1296" s="2">
        <v>45800</v>
      </c>
      <c r="DF1296" s="2">
        <v>45945</v>
      </c>
      <c r="DI1296" s="2">
        <v>45952</v>
      </c>
      <c r="DJ1296" s="2">
        <v>45800</v>
      </c>
      <c r="DK1296" s="2">
        <v>45839</v>
      </c>
      <c r="DL1296" s="2">
        <v>46097</v>
      </c>
      <c r="DY1296">
        <v>975</v>
      </c>
      <c r="EA1296" t="s">
        <v>8523</v>
      </c>
      <c r="EB1296" t="s">
        <v>8524</v>
      </c>
      <c r="EE1296" s="1">
        <v>2580.73</v>
      </c>
      <c r="EF1296" t="s">
        <v>8525</v>
      </c>
      <c r="EG1296" t="s">
        <v>3289</v>
      </c>
      <c r="EK1296" t="s">
        <v>1591</v>
      </c>
    </row>
    <row r="1297" spans="1:141" hidden="1" x14ac:dyDescent="0.35">
      <c r="A1297">
        <v>4476</v>
      </c>
      <c r="B1297" t="s">
        <v>1352</v>
      </c>
      <c r="C1297">
        <v>5528</v>
      </c>
      <c r="D1297" t="s">
        <v>7812</v>
      </c>
      <c r="E1297" t="s">
        <v>834</v>
      </c>
      <c r="F1297" t="s">
        <v>526</v>
      </c>
      <c r="G1297">
        <v>304</v>
      </c>
      <c r="H1297" t="s">
        <v>408</v>
      </c>
      <c r="I1297" t="s">
        <v>8526</v>
      </c>
      <c r="J1297" t="s">
        <v>8527</v>
      </c>
      <c r="K1297" t="s">
        <v>22</v>
      </c>
      <c r="L1297" t="s">
        <v>39</v>
      </c>
      <c r="M1297" t="s">
        <v>411</v>
      </c>
      <c r="N1297" t="s">
        <v>411</v>
      </c>
      <c r="O1297" t="s">
        <v>411</v>
      </c>
      <c r="P1297" t="s">
        <v>411</v>
      </c>
      <c r="Q1297" t="s">
        <v>411</v>
      </c>
      <c r="R1297" t="s">
        <v>411</v>
      </c>
      <c r="S1297" t="s">
        <v>411</v>
      </c>
      <c r="T1297" s="1">
        <v>151579.96</v>
      </c>
      <c r="U1297">
        <v>811.4</v>
      </c>
      <c r="V1297">
        <v>0</v>
      </c>
      <c r="W1297" s="1">
        <v>141503.54999999999</v>
      </c>
      <c r="X1297" s="1">
        <v>1157</v>
      </c>
      <c r="Y1297">
        <v>0</v>
      </c>
      <c r="Z1297" s="1">
        <v>142660.54999999999</v>
      </c>
      <c r="AA1297">
        <v>0</v>
      </c>
      <c r="AB1297">
        <v>0</v>
      </c>
      <c r="AD1297">
        <v>8787723558357</v>
      </c>
      <c r="AE1297" t="s">
        <v>412</v>
      </c>
      <c r="AG1297" s="2">
        <v>45833</v>
      </c>
      <c r="AH1297" s="1">
        <v>3042.04</v>
      </c>
      <c r="AI1297" s="2">
        <v>45811</v>
      </c>
      <c r="AJ1297" s="7">
        <v>2025</v>
      </c>
      <c r="AK1297" s="2">
        <v>45800</v>
      </c>
      <c r="AP1297" t="s">
        <v>413</v>
      </c>
      <c r="AT1297" s="2">
        <v>45835</v>
      </c>
      <c r="AU1297" s="2">
        <v>45839</v>
      </c>
      <c r="AV1297" t="s">
        <v>414</v>
      </c>
      <c r="AW1297" s="2">
        <v>45803</v>
      </c>
      <c r="AX1297">
        <v>37398</v>
      </c>
      <c r="AY1297" s="1">
        <v>229723.93</v>
      </c>
      <c r="BA1297" t="s">
        <v>7815</v>
      </c>
      <c r="BB1297">
        <v>37398</v>
      </c>
      <c r="BC1297" t="s">
        <v>8528</v>
      </c>
      <c r="BD1297" t="s">
        <v>416</v>
      </c>
      <c r="BE1297" t="s">
        <v>417</v>
      </c>
      <c r="BF1297">
        <v>5561999122254</v>
      </c>
      <c r="BG1297" t="s">
        <v>8529</v>
      </c>
      <c r="BH1297">
        <v>73808545</v>
      </c>
      <c r="BI1297" t="s">
        <v>8530</v>
      </c>
      <c r="BJ1297" t="s">
        <v>8531</v>
      </c>
      <c r="BL1297" s="1">
        <v>3245.63</v>
      </c>
      <c r="BQ1297">
        <v>4338</v>
      </c>
      <c r="BR1297">
        <v>6697</v>
      </c>
      <c r="BS1297" t="s">
        <v>432</v>
      </c>
      <c r="BT1297" s="2">
        <v>45804</v>
      </c>
      <c r="BU1297">
        <v>891.23</v>
      </c>
      <c r="BW1297" t="s">
        <v>422</v>
      </c>
      <c r="BY1297" t="s">
        <v>8532</v>
      </c>
      <c r="BZ1297" s="2">
        <v>45804</v>
      </c>
      <c r="CA1297" s="2">
        <v>45812</v>
      </c>
      <c r="CC1297" s="2">
        <v>45803</v>
      </c>
      <c r="CD1297" t="s">
        <v>424</v>
      </c>
      <c r="CE1297">
        <v>496</v>
      </c>
      <c r="CF1297" s="2">
        <v>45804</v>
      </c>
      <c r="CJ1297" s="2">
        <v>45828</v>
      </c>
      <c r="CL1297" s="2">
        <v>45805</v>
      </c>
      <c r="CM1297" s="2">
        <v>45828</v>
      </c>
      <c r="CN1297" s="2">
        <v>45804</v>
      </c>
      <c r="CO1297" s="2">
        <v>45810</v>
      </c>
      <c r="CP1297" s="2">
        <v>45813</v>
      </c>
      <c r="CR1297" s="2">
        <v>45804</v>
      </c>
      <c r="CS1297" s="2">
        <v>45804</v>
      </c>
      <c r="CT1297" s="2">
        <v>45972</v>
      </c>
      <c r="CU1297" s="2">
        <v>45824</v>
      </c>
      <c r="CV1297" s="2">
        <v>45838</v>
      </c>
      <c r="CW1297" s="2">
        <v>45804</v>
      </c>
      <c r="CY1297" t="s">
        <v>424</v>
      </c>
      <c r="DB1297" s="2">
        <v>45807</v>
      </c>
      <c r="DD1297" s="2">
        <v>45804</v>
      </c>
      <c r="DE1297" s="2">
        <v>45810</v>
      </c>
      <c r="DF1297" s="2">
        <v>45833</v>
      </c>
      <c r="DI1297" s="2">
        <v>45834</v>
      </c>
      <c r="DJ1297" s="2">
        <v>45800</v>
      </c>
      <c r="DK1297" s="2">
        <v>45839</v>
      </c>
      <c r="DO1297" s="2">
        <v>45804</v>
      </c>
      <c r="DY1297">
        <v>566</v>
      </c>
      <c r="EB1297" t="s">
        <v>8533</v>
      </c>
      <c r="EE1297" s="1">
        <v>1827.81</v>
      </c>
      <c r="EG1297" t="s">
        <v>1640</v>
      </c>
      <c r="EK1297" t="s">
        <v>1591</v>
      </c>
    </row>
    <row r="1298" spans="1:141" hidden="1" x14ac:dyDescent="0.35">
      <c r="A1298">
        <v>4477</v>
      </c>
      <c r="B1298" t="s">
        <v>561</v>
      </c>
      <c r="C1298">
        <v>5550</v>
      </c>
      <c r="D1298" t="s">
        <v>7812</v>
      </c>
      <c r="E1298" t="s">
        <v>834</v>
      </c>
      <c r="F1298" t="s">
        <v>532</v>
      </c>
      <c r="G1298">
        <v>104</v>
      </c>
      <c r="H1298" t="s">
        <v>408</v>
      </c>
      <c r="I1298" t="s">
        <v>8534</v>
      </c>
      <c r="J1298" t="s">
        <v>8535</v>
      </c>
      <c r="K1298" t="s">
        <v>14</v>
      </c>
      <c r="L1298" t="s">
        <v>13</v>
      </c>
      <c r="M1298" t="s">
        <v>411</v>
      </c>
      <c r="N1298" t="s">
        <v>411</v>
      </c>
      <c r="O1298" t="s">
        <v>411</v>
      </c>
      <c r="P1298" t="s">
        <v>411</v>
      </c>
      <c r="Q1298" t="s">
        <v>411</v>
      </c>
      <c r="R1298" t="s">
        <v>411</v>
      </c>
      <c r="S1298" t="s">
        <v>411</v>
      </c>
      <c r="T1298" s="1">
        <v>139851.65</v>
      </c>
      <c r="U1298">
        <v>0</v>
      </c>
      <c r="V1298">
        <v>0</v>
      </c>
      <c r="W1298">
        <v>0</v>
      </c>
      <c r="X1298">
        <v>0</v>
      </c>
      <c r="Y1298">
        <v>0</v>
      </c>
      <c r="Z1298">
        <v>0</v>
      </c>
      <c r="AA1298">
        <v>0</v>
      </c>
      <c r="AB1298">
        <v>0</v>
      </c>
      <c r="AE1298" t="s">
        <v>412</v>
      </c>
      <c r="AH1298">
        <v>0</v>
      </c>
      <c r="AK1298" s="2">
        <v>45803</v>
      </c>
      <c r="AP1298" t="s">
        <v>3839</v>
      </c>
      <c r="AT1298" s="2">
        <v>45866</v>
      </c>
      <c r="AU1298" s="2">
        <v>45866</v>
      </c>
      <c r="AV1298" t="s">
        <v>561</v>
      </c>
      <c r="AW1298" s="2">
        <v>45804</v>
      </c>
      <c r="AX1298">
        <v>37446</v>
      </c>
      <c r="AY1298" s="1">
        <v>230000.01</v>
      </c>
      <c r="BA1298" t="s">
        <v>7815</v>
      </c>
      <c r="BB1298">
        <v>37446</v>
      </c>
      <c r="BD1298" t="s">
        <v>416</v>
      </c>
      <c r="BE1298" t="s">
        <v>417</v>
      </c>
      <c r="BF1298">
        <v>5561998797066</v>
      </c>
      <c r="BG1298" t="s">
        <v>7276</v>
      </c>
      <c r="BH1298">
        <v>73813290</v>
      </c>
      <c r="BI1298" t="s">
        <v>430</v>
      </c>
      <c r="BJ1298" t="s">
        <v>8536</v>
      </c>
      <c r="BL1298" s="1">
        <v>2350</v>
      </c>
      <c r="BQ1298">
        <v>4346</v>
      </c>
      <c r="BR1298">
        <v>6706</v>
      </c>
      <c r="BS1298" t="s">
        <v>449</v>
      </c>
      <c r="BY1298" t="s">
        <v>8537</v>
      </c>
      <c r="CC1298" s="2">
        <v>45804</v>
      </c>
      <c r="CN1298" s="2">
        <v>45804</v>
      </c>
      <c r="CO1298" s="2">
        <v>45810</v>
      </c>
      <c r="CR1298" s="2">
        <v>45805</v>
      </c>
      <c r="CV1298" s="2">
        <v>45838</v>
      </c>
      <c r="DD1298" s="2">
        <v>45805</v>
      </c>
      <c r="DJ1298" s="2">
        <v>45803</v>
      </c>
      <c r="EG1298" t="s">
        <v>1640</v>
      </c>
      <c r="EK1298" t="s">
        <v>1591</v>
      </c>
    </row>
    <row r="1299" spans="1:141" hidden="1" x14ac:dyDescent="0.35">
      <c r="A1299">
        <v>4478</v>
      </c>
      <c r="B1299" t="s">
        <v>561</v>
      </c>
      <c r="C1299">
        <v>5553</v>
      </c>
      <c r="D1299" t="s">
        <v>4816</v>
      </c>
      <c r="E1299" t="s">
        <v>834</v>
      </c>
      <c r="F1299" t="s">
        <v>603</v>
      </c>
      <c r="G1299">
        <v>3</v>
      </c>
      <c r="H1299" t="s">
        <v>474</v>
      </c>
      <c r="I1299" t="s">
        <v>8538</v>
      </c>
      <c r="J1299" t="s">
        <v>8539</v>
      </c>
      <c r="K1299" t="s">
        <v>38</v>
      </c>
      <c r="L1299" t="s">
        <v>108</v>
      </c>
      <c r="M1299" t="s">
        <v>411</v>
      </c>
      <c r="N1299" t="s">
        <v>411</v>
      </c>
      <c r="O1299" t="s">
        <v>411</v>
      </c>
      <c r="P1299" t="s">
        <v>411</v>
      </c>
      <c r="Q1299" t="s">
        <v>411</v>
      </c>
      <c r="R1299" t="s">
        <v>411</v>
      </c>
      <c r="S1299" t="s">
        <v>411</v>
      </c>
      <c r="T1299" s="1">
        <v>158446.35999999999</v>
      </c>
      <c r="U1299">
        <v>690</v>
      </c>
      <c r="V1299">
        <v>0</v>
      </c>
      <c r="W1299" s="1">
        <v>131478.35999999999</v>
      </c>
      <c r="X1299" s="1">
        <v>26968</v>
      </c>
      <c r="Y1299">
        <v>0</v>
      </c>
      <c r="Z1299" s="1">
        <v>158446.35999999999</v>
      </c>
      <c r="AA1299">
        <v>0</v>
      </c>
      <c r="AB1299">
        <v>0</v>
      </c>
      <c r="AE1299" t="s">
        <v>412</v>
      </c>
      <c r="AH1299">
        <v>0</v>
      </c>
      <c r="AK1299" s="2">
        <v>45803</v>
      </c>
      <c r="AP1299" t="s">
        <v>413</v>
      </c>
      <c r="AT1299" s="2">
        <v>45833</v>
      </c>
      <c r="AU1299" s="2">
        <v>45833</v>
      </c>
      <c r="AV1299" t="s">
        <v>561</v>
      </c>
      <c r="AW1299" s="2">
        <v>45804</v>
      </c>
      <c r="AX1299">
        <v>37423</v>
      </c>
      <c r="AY1299" s="1">
        <v>218002.36</v>
      </c>
      <c r="BA1299" t="s">
        <v>4819</v>
      </c>
      <c r="BB1299">
        <v>37423</v>
      </c>
      <c r="BF1299">
        <v>553897526006</v>
      </c>
      <c r="BG1299" t="s">
        <v>8540</v>
      </c>
      <c r="BH1299">
        <v>72925251</v>
      </c>
      <c r="BI1299" t="s">
        <v>1391</v>
      </c>
      <c r="BJ1299" t="s">
        <v>8541</v>
      </c>
      <c r="BL1299" s="1">
        <v>2300</v>
      </c>
      <c r="BM1299" s="2">
        <v>45977</v>
      </c>
      <c r="BQ1299">
        <v>4053</v>
      </c>
      <c r="BR1299">
        <v>6704</v>
      </c>
      <c r="BS1299" t="s">
        <v>1281</v>
      </c>
      <c r="BT1299" s="2">
        <v>45798</v>
      </c>
      <c r="BZ1299" s="2">
        <v>45804</v>
      </c>
      <c r="CL1299" s="2">
        <v>45803</v>
      </c>
      <c r="DD1299" s="2">
        <v>45798</v>
      </c>
      <c r="DJ1299" s="2">
        <v>45803</v>
      </c>
      <c r="EF1299" t="s">
        <v>2634</v>
      </c>
      <c r="EG1299" t="s">
        <v>1640</v>
      </c>
      <c r="EJ1299" t="s">
        <v>8163</v>
      </c>
    </row>
    <row r="1300" spans="1:141" hidden="1" x14ac:dyDescent="0.35">
      <c r="A1300">
        <v>4479</v>
      </c>
      <c r="B1300" t="s">
        <v>404</v>
      </c>
      <c r="C1300">
        <v>5558</v>
      </c>
      <c r="D1300" t="s">
        <v>4816</v>
      </c>
      <c r="E1300" t="s">
        <v>834</v>
      </c>
      <c r="F1300" t="s">
        <v>461</v>
      </c>
      <c r="G1300">
        <v>204</v>
      </c>
      <c r="H1300" t="s">
        <v>474</v>
      </c>
      <c r="I1300" t="s">
        <v>8542</v>
      </c>
      <c r="J1300" t="s">
        <v>8543</v>
      </c>
      <c r="K1300" t="s">
        <v>38</v>
      </c>
      <c r="L1300" t="s">
        <v>36</v>
      </c>
      <c r="M1300" t="s">
        <v>411</v>
      </c>
      <c r="N1300" t="s">
        <v>411</v>
      </c>
      <c r="O1300" t="s">
        <v>411</v>
      </c>
      <c r="P1300" t="s">
        <v>424</v>
      </c>
      <c r="Q1300" t="s">
        <v>411</v>
      </c>
      <c r="R1300" t="s">
        <v>411</v>
      </c>
      <c r="S1300" t="s">
        <v>411</v>
      </c>
      <c r="T1300" s="1">
        <v>145002.38</v>
      </c>
      <c r="U1300">
        <v>741.78</v>
      </c>
      <c r="V1300">
        <v>0</v>
      </c>
      <c r="W1300" s="1">
        <v>136698.70000000001</v>
      </c>
      <c r="X1300" s="1">
        <v>8027</v>
      </c>
      <c r="Y1300">
        <v>0</v>
      </c>
      <c r="Z1300" s="1">
        <v>144725.70000000001</v>
      </c>
      <c r="AA1300">
        <v>0</v>
      </c>
      <c r="AB1300">
        <v>0</v>
      </c>
      <c r="AE1300" t="s">
        <v>412</v>
      </c>
      <c r="AF1300" s="3">
        <v>109166</v>
      </c>
      <c r="AG1300" s="2">
        <v>45820</v>
      </c>
      <c r="AH1300" s="1">
        <v>2995.17</v>
      </c>
      <c r="AI1300" s="2">
        <v>45807</v>
      </c>
      <c r="AJ1300" s="7">
        <v>2025</v>
      </c>
      <c r="AK1300" s="2">
        <v>45803</v>
      </c>
      <c r="AP1300" t="s">
        <v>413</v>
      </c>
      <c r="AT1300" s="2">
        <v>46048</v>
      </c>
      <c r="AU1300" s="2">
        <v>46048</v>
      </c>
      <c r="AV1300" t="s">
        <v>414</v>
      </c>
      <c r="AW1300" s="2">
        <v>45804</v>
      </c>
      <c r="AX1300">
        <v>37424</v>
      </c>
      <c r="AY1300" s="1">
        <v>202801.82</v>
      </c>
      <c r="BA1300" t="s">
        <v>4819</v>
      </c>
      <c r="BB1300">
        <v>37424</v>
      </c>
      <c r="BD1300" t="s">
        <v>478</v>
      </c>
      <c r="BE1300" t="s">
        <v>417</v>
      </c>
      <c r="BF1300">
        <v>5561992703384</v>
      </c>
      <c r="BG1300" t="s">
        <v>8544</v>
      </c>
      <c r="BH1300">
        <v>72910000</v>
      </c>
      <c r="BI1300" t="s">
        <v>867</v>
      </c>
      <c r="BJ1300" t="s">
        <v>8545</v>
      </c>
      <c r="BL1300" s="1">
        <v>2967.13</v>
      </c>
      <c r="BQ1300">
        <v>3901</v>
      </c>
      <c r="BR1300">
        <v>6705</v>
      </c>
      <c r="BS1300" t="s">
        <v>559</v>
      </c>
      <c r="BT1300" s="2">
        <v>45799</v>
      </c>
      <c r="BU1300">
        <v>891.23</v>
      </c>
      <c r="BV1300" s="2">
        <v>45810</v>
      </c>
      <c r="BW1300" t="s">
        <v>422</v>
      </c>
      <c r="BX1300" s="2">
        <v>45814</v>
      </c>
      <c r="BY1300" t="s">
        <v>8546</v>
      </c>
      <c r="BZ1300" s="2">
        <v>45799</v>
      </c>
      <c r="CA1300" s="2">
        <v>45811</v>
      </c>
      <c r="CB1300" t="s">
        <v>8547</v>
      </c>
      <c r="CC1300" s="2">
        <v>45803</v>
      </c>
      <c r="CD1300" t="s">
        <v>424</v>
      </c>
      <c r="CE1300">
        <v>39205</v>
      </c>
      <c r="CF1300" s="2">
        <v>45799</v>
      </c>
      <c r="CJ1300" s="2">
        <v>45812</v>
      </c>
      <c r="CL1300" s="2">
        <v>45799</v>
      </c>
      <c r="CM1300" s="2">
        <v>45817</v>
      </c>
      <c r="CN1300" s="2">
        <v>45803</v>
      </c>
      <c r="CO1300" s="2">
        <v>45809</v>
      </c>
      <c r="CP1300" s="2">
        <v>45803</v>
      </c>
      <c r="CR1300" s="2">
        <v>45804</v>
      </c>
      <c r="CS1300" s="2">
        <v>45806</v>
      </c>
      <c r="CU1300" s="2">
        <v>45807</v>
      </c>
      <c r="CV1300" s="2">
        <v>45826</v>
      </c>
      <c r="CW1300" s="2">
        <v>45805</v>
      </c>
      <c r="CX1300" s="2">
        <v>45819</v>
      </c>
      <c r="CY1300" t="s">
        <v>424</v>
      </c>
      <c r="DD1300" s="2">
        <v>45807</v>
      </c>
      <c r="DF1300" s="2">
        <v>45820</v>
      </c>
      <c r="DI1300" s="2">
        <v>45824</v>
      </c>
      <c r="DJ1300" s="2">
        <v>45803</v>
      </c>
      <c r="DK1300" s="2">
        <v>45828</v>
      </c>
      <c r="DL1300" s="2">
        <v>45852</v>
      </c>
      <c r="DM1300" s="2">
        <v>45855</v>
      </c>
      <c r="DN1300" s="2">
        <v>46030</v>
      </c>
      <c r="DO1300" s="2">
        <v>45805</v>
      </c>
      <c r="DP1300" s="2">
        <v>46030</v>
      </c>
      <c r="DY1300">
        <v>39217</v>
      </c>
      <c r="EE1300" s="1">
        <v>3905.57</v>
      </c>
      <c r="EF1300" t="s">
        <v>2634</v>
      </c>
      <c r="EG1300" t="s">
        <v>1640</v>
      </c>
      <c r="EH1300" t="s">
        <v>3373</v>
      </c>
      <c r="EI1300" t="s">
        <v>3282</v>
      </c>
      <c r="EJ1300" t="s">
        <v>8163</v>
      </c>
      <c r="EK1300" t="s">
        <v>1591</v>
      </c>
    </row>
    <row r="1301" spans="1:141" hidden="1" x14ac:dyDescent="0.35">
      <c r="A1301">
        <v>4480</v>
      </c>
      <c r="B1301" t="s">
        <v>561</v>
      </c>
      <c r="C1301">
        <v>5447</v>
      </c>
      <c r="D1301" t="s">
        <v>4816</v>
      </c>
      <c r="E1301" t="s">
        <v>834</v>
      </c>
      <c r="F1301" t="s">
        <v>442</v>
      </c>
      <c r="G1301">
        <v>101</v>
      </c>
      <c r="H1301" t="s">
        <v>474</v>
      </c>
      <c r="I1301" t="s">
        <v>8548</v>
      </c>
      <c r="J1301" t="s">
        <v>8549</v>
      </c>
      <c r="K1301" t="s">
        <v>24</v>
      </c>
      <c r="L1301" t="s">
        <v>57</v>
      </c>
      <c r="M1301" t="s">
        <v>411</v>
      </c>
      <c r="N1301" t="s">
        <v>411</v>
      </c>
      <c r="O1301" t="s">
        <v>411</v>
      </c>
      <c r="P1301" t="s">
        <v>411</v>
      </c>
      <c r="Q1301" t="s">
        <v>411</v>
      </c>
      <c r="R1301" t="s">
        <v>411</v>
      </c>
      <c r="S1301" t="s">
        <v>411</v>
      </c>
      <c r="T1301" s="1">
        <v>145650.73000000001</v>
      </c>
      <c r="U1301">
        <v>525</v>
      </c>
      <c r="V1301">
        <v>0</v>
      </c>
      <c r="W1301" s="1">
        <v>102837.42</v>
      </c>
      <c r="X1301" s="1">
        <v>43101</v>
      </c>
      <c r="Y1301">
        <v>0</v>
      </c>
      <c r="Z1301" s="1">
        <v>145938.42000000001</v>
      </c>
      <c r="AA1301">
        <v>0</v>
      </c>
      <c r="AB1301">
        <v>0</v>
      </c>
      <c r="AE1301" t="s">
        <v>412</v>
      </c>
      <c r="AH1301">
        <v>0</v>
      </c>
      <c r="AK1301" s="2">
        <v>45804</v>
      </c>
      <c r="AP1301" t="s">
        <v>813</v>
      </c>
      <c r="AQ1301" t="s">
        <v>1536</v>
      </c>
      <c r="AT1301" s="2">
        <v>45880</v>
      </c>
      <c r="AU1301" s="2">
        <v>45880</v>
      </c>
      <c r="AV1301" t="s">
        <v>561</v>
      </c>
      <c r="AW1301" s="2">
        <v>45805</v>
      </c>
      <c r="AX1301">
        <v>37464</v>
      </c>
      <c r="AY1301" s="1">
        <v>199430.98</v>
      </c>
      <c r="BA1301" t="s">
        <v>4819</v>
      </c>
      <c r="BB1301">
        <v>37464</v>
      </c>
      <c r="BD1301" t="s">
        <v>2333</v>
      </c>
      <c r="BE1301" t="s">
        <v>417</v>
      </c>
      <c r="BF1301">
        <v>5562992805524</v>
      </c>
      <c r="BG1301" t="s">
        <v>8550</v>
      </c>
      <c r="BH1301">
        <v>72975000</v>
      </c>
      <c r="BI1301" t="s">
        <v>8551</v>
      </c>
      <c r="BJ1301" t="s">
        <v>8552</v>
      </c>
      <c r="BL1301" s="1">
        <v>1902</v>
      </c>
      <c r="BQ1301">
        <v>4023</v>
      </c>
      <c r="BR1301">
        <v>6707</v>
      </c>
      <c r="BS1301" t="s">
        <v>421</v>
      </c>
      <c r="BT1301" s="2">
        <v>45782</v>
      </c>
      <c r="BW1301" t="s">
        <v>422</v>
      </c>
      <c r="BY1301" t="s">
        <v>8553</v>
      </c>
      <c r="BZ1301" s="2">
        <v>45782</v>
      </c>
      <c r="CC1301" s="2">
        <v>45803</v>
      </c>
      <c r="CF1301" s="2">
        <v>45782</v>
      </c>
      <c r="CG1301" s="2">
        <v>45807</v>
      </c>
      <c r="CL1301" s="2">
        <v>45782</v>
      </c>
      <c r="CN1301" s="2">
        <v>45804</v>
      </c>
      <c r="CO1301" s="2">
        <v>45810</v>
      </c>
      <c r="CR1301" s="2">
        <v>45805</v>
      </c>
      <c r="CS1301" s="2">
        <v>45812</v>
      </c>
      <c r="CW1301" s="2">
        <v>45812</v>
      </c>
      <c r="CY1301" t="s">
        <v>424</v>
      </c>
      <c r="DD1301" s="2">
        <v>45803</v>
      </c>
      <c r="DJ1301" s="2">
        <v>45800</v>
      </c>
      <c r="DO1301" s="2">
        <v>45810</v>
      </c>
      <c r="EF1301" t="s">
        <v>2634</v>
      </c>
      <c r="EG1301" t="s">
        <v>1640</v>
      </c>
      <c r="EH1301" t="s">
        <v>6848</v>
      </c>
      <c r="EI1301" t="s">
        <v>4835</v>
      </c>
      <c r="EJ1301" t="s">
        <v>8163</v>
      </c>
      <c r="EK1301" t="s">
        <v>1591</v>
      </c>
    </row>
    <row r="1302" spans="1:141" hidden="1" x14ac:dyDescent="0.35">
      <c r="A1302">
        <v>4481</v>
      </c>
      <c r="B1302" t="s">
        <v>561</v>
      </c>
      <c r="C1302">
        <v>5525</v>
      </c>
      <c r="D1302" t="s">
        <v>4816</v>
      </c>
      <c r="E1302" t="s">
        <v>834</v>
      </c>
      <c r="F1302" t="s">
        <v>526</v>
      </c>
      <c r="G1302">
        <v>2</v>
      </c>
      <c r="H1302" t="s">
        <v>474</v>
      </c>
      <c r="I1302" t="s">
        <v>8554</v>
      </c>
      <c r="J1302" t="s">
        <v>8555</v>
      </c>
      <c r="K1302" t="s">
        <v>24</v>
      </c>
      <c r="L1302" t="s">
        <v>57</v>
      </c>
      <c r="M1302" t="s">
        <v>411</v>
      </c>
      <c r="N1302" t="s">
        <v>411</v>
      </c>
      <c r="O1302" t="s">
        <v>411</v>
      </c>
      <c r="P1302" t="s">
        <v>411</v>
      </c>
      <c r="Q1302" t="s">
        <v>411</v>
      </c>
      <c r="R1302" t="s">
        <v>411</v>
      </c>
      <c r="S1302" t="s">
        <v>411</v>
      </c>
      <c r="T1302" s="1">
        <v>151365.57999999999</v>
      </c>
      <c r="U1302">
        <v>569.99</v>
      </c>
      <c r="V1302">
        <v>0</v>
      </c>
      <c r="W1302" s="1">
        <v>107313.58</v>
      </c>
      <c r="X1302" s="1">
        <v>44052</v>
      </c>
      <c r="Y1302">
        <v>0</v>
      </c>
      <c r="Z1302" s="1">
        <v>151365.57999999999</v>
      </c>
      <c r="AA1302">
        <v>0</v>
      </c>
      <c r="AB1302">
        <v>0</v>
      </c>
      <c r="AE1302" t="s">
        <v>412</v>
      </c>
      <c r="AH1302">
        <v>0</v>
      </c>
      <c r="AK1302" s="2">
        <v>45805</v>
      </c>
      <c r="AP1302" t="s">
        <v>813</v>
      </c>
      <c r="AQ1302" t="s">
        <v>1536</v>
      </c>
      <c r="AT1302" s="2">
        <v>45859</v>
      </c>
      <c r="AU1302" s="2">
        <v>45859</v>
      </c>
      <c r="AV1302" t="s">
        <v>561</v>
      </c>
      <c r="AW1302" s="2">
        <v>45805</v>
      </c>
      <c r="AX1302">
        <v>37498</v>
      </c>
      <c r="AY1302" s="1">
        <v>205229.58</v>
      </c>
      <c r="BA1302" t="s">
        <v>4819</v>
      </c>
      <c r="BB1302">
        <v>37498</v>
      </c>
      <c r="BD1302" t="s">
        <v>478</v>
      </c>
      <c r="BE1302" t="s">
        <v>417</v>
      </c>
      <c r="BF1302">
        <v>5561992585325</v>
      </c>
      <c r="BG1302" t="s">
        <v>8556</v>
      </c>
      <c r="BI1302" t="s">
        <v>8557</v>
      </c>
      <c r="BJ1302" t="s">
        <v>8558</v>
      </c>
      <c r="BL1302">
        <v>0</v>
      </c>
      <c r="BQ1302">
        <v>3972</v>
      </c>
      <c r="BR1302">
        <v>6709</v>
      </c>
      <c r="BS1302" t="s">
        <v>457</v>
      </c>
      <c r="BT1302" s="2">
        <v>45803</v>
      </c>
      <c r="BY1302" t="s">
        <v>8553</v>
      </c>
      <c r="BZ1302" s="2">
        <v>45805</v>
      </c>
      <c r="CC1302" s="2">
        <v>45803</v>
      </c>
      <c r="CF1302" s="2">
        <v>45803</v>
      </c>
      <c r="CL1302" s="2">
        <v>45805</v>
      </c>
      <c r="CN1302" s="2">
        <v>45803</v>
      </c>
      <c r="CO1302" s="2">
        <v>45810</v>
      </c>
      <c r="CR1302" s="2">
        <v>45804</v>
      </c>
      <c r="CS1302" s="2">
        <v>45805</v>
      </c>
      <c r="CW1302" s="2">
        <v>45805</v>
      </c>
      <c r="CY1302" t="s">
        <v>424</v>
      </c>
      <c r="DD1302" s="2">
        <v>45805</v>
      </c>
      <c r="DJ1302" s="2">
        <v>45803</v>
      </c>
      <c r="DO1302" s="2">
        <v>45805</v>
      </c>
      <c r="EF1302" t="s">
        <v>2634</v>
      </c>
      <c r="EG1302" t="s">
        <v>1640</v>
      </c>
      <c r="EH1302" t="s">
        <v>6848</v>
      </c>
      <c r="EI1302" t="s">
        <v>8148</v>
      </c>
      <c r="EJ1302" t="s">
        <v>8163</v>
      </c>
      <c r="EK1302" t="s">
        <v>1591</v>
      </c>
    </row>
    <row r="1303" spans="1:141" hidden="1" x14ac:dyDescent="0.35">
      <c r="A1303">
        <v>4482</v>
      </c>
      <c r="B1303" t="s">
        <v>561</v>
      </c>
      <c r="C1303">
        <v>5506</v>
      </c>
      <c r="D1303" t="s">
        <v>4816</v>
      </c>
      <c r="E1303" t="s">
        <v>834</v>
      </c>
      <c r="F1303" t="s">
        <v>451</v>
      </c>
      <c r="G1303">
        <v>4</v>
      </c>
      <c r="H1303" t="s">
        <v>474</v>
      </c>
      <c r="I1303" t="s">
        <v>8559</v>
      </c>
      <c r="J1303" t="s">
        <v>8560</v>
      </c>
      <c r="K1303" t="s">
        <v>24</v>
      </c>
      <c r="L1303" t="s">
        <v>57</v>
      </c>
      <c r="M1303" t="s">
        <v>411</v>
      </c>
      <c r="N1303" t="s">
        <v>411</v>
      </c>
      <c r="O1303" t="s">
        <v>411</v>
      </c>
      <c r="P1303" t="s">
        <v>411</v>
      </c>
      <c r="Q1303" t="s">
        <v>411</v>
      </c>
      <c r="R1303" t="s">
        <v>411</v>
      </c>
      <c r="S1303" t="s">
        <v>411</v>
      </c>
      <c r="T1303" s="1">
        <v>156375.01999999999</v>
      </c>
      <c r="U1303">
        <v>569.99</v>
      </c>
      <c r="V1303">
        <v>0</v>
      </c>
      <c r="W1303" s="1">
        <v>111603.02</v>
      </c>
      <c r="X1303" s="1">
        <v>44772</v>
      </c>
      <c r="Y1303">
        <v>0</v>
      </c>
      <c r="Z1303" s="1">
        <v>156375.01999999999</v>
      </c>
      <c r="AA1303">
        <v>0</v>
      </c>
      <c r="AB1303">
        <v>0</v>
      </c>
      <c r="AE1303" t="s">
        <v>412</v>
      </c>
      <c r="AH1303">
        <v>0</v>
      </c>
      <c r="AK1303" s="2">
        <v>45805</v>
      </c>
      <c r="AP1303" t="s">
        <v>813</v>
      </c>
      <c r="AQ1303" t="s">
        <v>1536</v>
      </c>
      <c r="AT1303" s="2">
        <v>45849</v>
      </c>
      <c r="AU1303" s="2">
        <v>45849</v>
      </c>
      <c r="AV1303" t="s">
        <v>561</v>
      </c>
      <c r="AW1303" s="2">
        <v>45805</v>
      </c>
      <c r="AX1303">
        <v>37497</v>
      </c>
      <c r="AY1303" s="1">
        <v>204914.88</v>
      </c>
      <c r="BA1303" t="s">
        <v>4819</v>
      </c>
      <c r="BB1303">
        <v>37497</v>
      </c>
      <c r="BD1303" t="s">
        <v>478</v>
      </c>
      <c r="BE1303" t="s">
        <v>417</v>
      </c>
      <c r="BF1303">
        <v>5561991270807</v>
      </c>
      <c r="BG1303" t="s">
        <v>8561</v>
      </c>
      <c r="BI1303" t="s">
        <v>8562</v>
      </c>
      <c r="BJ1303" t="s">
        <v>8563</v>
      </c>
      <c r="BL1303" s="1">
        <v>1900</v>
      </c>
      <c r="BQ1303">
        <v>4006</v>
      </c>
      <c r="BR1303">
        <v>6708</v>
      </c>
      <c r="BS1303" t="s">
        <v>421</v>
      </c>
      <c r="BT1303" s="2">
        <v>45803</v>
      </c>
      <c r="BW1303" t="s">
        <v>422</v>
      </c>
      <c r="BY1303" t="s">
        <v>8564</v>
      </c>
      <c r="BZ1303" s="2">
        <v>45803</v>
      </c>
      <c r="CC1303" s="2">
        <v>45804</v>
      </c>
      <c r="CF1303" s="2">
        <v>45803</v>
      </c>
      <c r="CL1303" s="2">
        <v>45803</v>
      </c>
      <c r="CN1303" s="2">
        <v>45804</v>
      </c>
      <c r="CO1303" s="2">
        <v>45810</v>
      </c>
      <c r="CR1303" s="2">
        <v>45805</v>
      </c>
      <c r="CS1303" s="2">
        <v>45805</v>
      </c>
      <c r="CW1303" s="2">
        <v>45805</v>
      </c>
      <c r="CY1303" t="s">
        <v>424</v>
      </c>
      <c r="DJ1303" s="2">
        <v>45803</v>
      </c>
      <c r="DO1303" s="2">
        <v>45805</v>
      </c>
      <c r="EF1303" t="s">
        <v>2634</v>
      </c>
      <c r="EG1303" t="s">
        <v>1640</v>
      </c>
      <c r="EH1303" t="s">
        <v>6848</v>
      </c>
      <c r="EI1303" t="s">
        <v>8148</v>
      </c>
      <c r="EJ1303" t="s">
        <v>8163</v>
      </c>
      <c r="EK1303" t="s">
        <v>1591</v>
      </c>
    </row>
    <row r="1304" spans="1:141" hidden="1" x14ac:dyDescent="0.35">
      <c r="A1304">
        <v>4483</v>
      </c>
      <c r="B1304" t="s">
        <v>561</v>
      </c>
      <c r="C1304">
        <v>5540</v>
      </c>
      <c r="D1304" t="s">
        <v>7812</v>
      </c>
      <c r="E1304" t="s">
        <v>834</v>
      </c>
      <c r="F1304" t="s">
        <v>407</v>
      </c>
      <c r="G1304">
        <v>102</v>
      </c>
      <c r="H1304" t="s">
        <v>408</v>
      </c>
      <c r="I1304" t="s">
        <v>8565</v>
      </c>
      <c r="J1304" t="s">
        <v>8566</v>
      </c>
      <c r="K1304" t="s">
        <v>14</v>
      </c>
      <c r="L1304" t="s">
        <v>13</v>
      </c>
      <c r="M1304" t="s">
        <v>411</v>
      </c>
      <c r="N1304" t="s">
        <v>411</v>
      </c>
      <c r="O1304" t="s">
        <v>411</v>
      </c>
      <c r="P1304" t="s">
        <v>411</v>
      </c>
      <c r="Q1304" t="s">
        <v>411</v>
      </c>
      <c r="R1304" t="s">
        <v>411</v>
      </c>
      <c r="S1304" t="s">
        <v>411</v>
      </c>
      <c r="T1304" s="1">
        <v>150142.17000000001</v>
      </c>
      <c r="U1304">
        <v>0</v>
      </c>
      <c r="V1304">
        <v>0</v>
      </c>
      <c r="W1304">
        <v>0</v>
      </c>
      <c r="X1304">
        <v>0</v>
      </c>
      <c r="Y1304">
        <v>0</v>
      </c>
      <c r="Z1304">
        <v>0</v>
      </c>
      <c r="AA1304">
        <v>0</v>
      </c>
      <c r="AB1304">
        <v>0</v>
      </c>
      <c r="AE1304" t="s">
        <v>412</v>
      </c>
      <c r="AH1304">
        <v>0</v>
      </c>
      <c r="AK1304" s="2">
        <v>45805</v>
      </c>
      <c r="AP1304" t="s">
        <v>3839</v>
      </c>
      <c r="AT1304" s="2">
        <v>45828</v>
      </c>
      <c r="AU1304" s="2">
        <v>45838</v>
      </c>
      <c r="AV1304" t="s">
        <v>561</v>
      </c>
      <c r="AW1304" s="2">
        <v>45805</v>
      </c>
      <c r="AX1304">
        <v>37505</v>
      </c>
      <c r="AY1304" s="1">
        <v>230000.57</v>
      </c>
      <c r="BA1304" t="s">
        <v>7815</v>
      </c>
      <c r="BB1304">
        <v>37505</v>
      </c>
      <c r="BD1304" t="s">
        <v>416</v>
      </c>
      <c r="BE1304" t="s">
        <v>417</v>
      </c>
      <c r="BF1304">
        <v>5561998781465</v>
      </c>
      <c r="BG1304" t="s">
        <v>8567</v>
      </c>
      <c r="BH1304">
        <v>73813280</v>
      </c>
      <c r="BI1304" t="s">
        <v>430</v>
      </c>
      <c r="BJ1304" t="s">
        <v>8568</v>
      </c>
      <c r="BL1304" s="1">
        <v>2630</v>
      </c>
      <c r="BQ1304">
        <v>4296</v>
      </c>
      <c r="BR1304">
        <v>6710</v>
      </c>
      <c r="BS1304" t="s">
        <v>421</v>
      </c>
      <c r="BY1304" t="s">
        <v>8569</v>
      </c>
      <c r="CC1304" s="2">
        <v>45805</v>
      </c>
      <c r="CN1304" s="2">
        <v>45806</v>
      </c>
      <c r="CO1304" s="2">
        <v>45810</v>
      </c>
      <c r="CR1304" s="2">
        <v>45807</v>
      </c>
      <c r="DJ1304" s="2">
        <v>45805</v>
      </c>
      <c r="EG1304" t="s">
        <v>1640</v>
      </c>
      <c r="EK1304" t="s">
        <v>1591</v>
      </c>
    </row>
    <row r="1305" spans="1:141" hidden="1" x14ac:dyDescent="0.35">
      <c r="A1305">
        <v>4484</v>
      </c>
      <c r="B1305" t="s">
        <v>404</v>
      </c>
      <c r="C1305">
        <v>5580</v>
      </c>
      <c r="D1305" t="s">
        <v>4816</v>
      </c>
      <c r="E1305" t="s">
        <v>834</v>
      </c>
      <c r="F1305" t="s">
        <v>603</v>
      </c>
      <c r="G1305">
        <v>2</v>
      </c>
      <c r="H1305" t="s">
        <v>474</v>
      </c>
      <c r="I1305" t="s">
        <v>8570</v>
      </c>
      <c r="J1305" t="s">
        <v>8571</v>
      </c>
      <c r="K1305" t="s">
        <v>19</v>
      </c>
      <c r="L1305" t="s">
        <v>90</v>
      </c>
      <c r="M1305" t="s">
        <v>411</v>
      </c>
      <c r="N1305" t="s">
        <v>411</v>
      </c>
      <c r="O1305" t="s">
        <v>411</v>
      </c>
      <c r="P1305" t="s">
        <v>424</v>
      </c>
      <c r="Q1305" t="s">
        <v>424</v>
      </c>
      <c r="R1305" t="s">
        <v>411</v>
      </c>
      <c r="S1305" t="s">
        <v>411</v>
      </c>
      <c r="T1305" s="1">
        <v>170993.96</v>
      </c>
      <c r="U1305">
        <v>961.74</v>
      </c>
      <c r="V1305">
        <v>0</v>
      </c>
      <c r="W1305" s="1">
        <v>168918.96</v>
      </c>
      <c r="X1305" s="1">
        <v>2075</v>
      </c>
      <c r="Y1305">
        <v>0</v>
      </c>
      <c r="Z1305" s="1">
        <v>170993.96</v>
      </c>
      <c r="AA1305">
        <v>0</v>
      </c>
      <c r="AB1305">
        <v>0</v>
      </c>
      <c r="AE1305" t="s">
        <v>412</v>
      </c>
      <c r="AF1305" s="3">
        <v>106316</v>
      </c>
      <c r="AG1305" s="2">
        <v>45834</v>
      </c>
      <c r="AH1305" s="1">
        <v>3412.84</v>
      </c>
      <c r="AI1305" s="2">
        <v>45817</v>
      </c>
      <c r="AJ1305" s="7">
        <v>2025</v>
      </c>
      <c r="AK1305" s="2">
        <v>45806</v>
      </c>
      <c r="AP1305" t="s">
        <v>413</v>
      </c>
      <c r="AT1305" s="2">
        <v>46048</v>
      </c>
      <c r="AU1305" s="2">
        <v>46048</v>
      </c>
      <c r="AV1305" t="s">
        <v>414</v>
      </c>
      <c r="AW1305" s="2">
        <v>45807</v>
      </c>
      <c r="AX1305">
        <v>37575</v>
      </c>
      <c r="AY1305" s="1">
        <v>230082.76</v>
      </c>
      <c r="BA1305" t="s">
        <v>4819</v>
      </c>
      <c r="BB1305">
        <v>37575</v>
      </c>
      <c r="BD1305" t="s">
        <v>478</v>
      </c>
      <c r="BE1305" t="s">
        <v>417</v>
      </c>
      <c r="BF1305">
        <v>5561992630667</v>
      </c>
      <c r="BG1305" t="s">
        <v>8572</v>
      </c>
      <c r="BH1305">
        <v>72910001</v>
      </c>
      <c r="BI1305" t="s">
        <v>2934</v>
      </c>
      <c r="BJ1305" t="s">
        <v>8573</v>
      </c>
      <c r="BL1305" s="1">
        <v>3937</v>
      </c>
      <c r="BQ1305">
        <v>4052</v>
      </c>
      <c r="BR1305">
        <v>6717</v>
      </c>
      <c r="BS1305" t="s">
        <v>506</v>
      </c>
      <c r="BT1305" s="2">
        <v>45805</v>
      </c>
      <c r="BU1305">
        <v>891.23</v>
      </c>
      <c r="BV1305" s="2">
        <v>45818</v>
      </c>
      <c r="BW1305" t="s">
        <v>422</v>
      </c>
      <c r="BX1305" s="2">
        <v>46189</v>
      </c>
      <c r="BY1305" t="s">
        <v>8546</v>
      </c>
      <c r="BZ1305" s="2">
        <v>45805</v>
      </c>
      <c r="CA1305" s="2">
        <v>45818</v>
      </c>
      <c r="CB1305" t="s">
        <v>8574</v>
      </c>
      <c r="CC1305" s="2">
        <v>45806</v>
      </c>
      <c r="CD1305" t="s">
        <v>424</v>
      </c>
      <c r="CE1305">
        <v>39275</v>
      </c>
      <c r="CF1305" s="2">
        <v>45805</v>
      </c>
      <c r="CJ1305" s="2">
        <v>45820</v>
      </c>
      <c r="CL1305" s="2">
        <v>45805</v>
      </c>
      <c r="CM1305" s="2">
        <v>45825</v>
      </c>
      <c r="CN1305" s="2">
        <v>45806</v>
      </c>
      <c r="CO1305" s="2">
        <v>45809</v>
      </c>
      <c r="CP1305" s="2">
        <v>45818</v>
      </c>
      <c r="CR1305" s="2">
        <v>45810</v>
      </c>
      <c r="CS1305" s="2">
        <v>45810</v>
      </c>
      <c r="CU1305" s="2">
        <v>45819</v>
      </c>
      <c r="CV1305" s="2">
        <v>45826</v>
      </c>
      <c r="CW1305" s="2">
        <v>45810</v>
      </c>
      <c r="CX1305" s="2">
        <v>45832</v>
      </c>
      <c r="CY1305" t="s">
        <v>424</v>
      </c>
      <c r="DD1305" s="2">
        <v>45807</v>
      </c>
      <c r="DF1305" s="2">
        <v>45803</v>
      </c>
      <c r="DI1305" s="2">
        <v>45835</v>
      </c>
      <c r="DJ1305" s="2">
        <v>45806</v>
      </c>
      <c r="DK1305" s="2">
        <v>45828</v>
      </c>
      <c r="DL1305" s="2">
        <v>45848</v>
      </c>
      <c r="DM1305" s="2">
        <v>45855</v>
      </c>
      <c r="DN1305" s="2">
        <v>46030</v>
      </c>
      <c r="DO1305" s="2">
        <v>45810</v>
      </c>
      <c r="DP1305" s="2">
        <v>46030</v>
      </c>
      <c r="DY1305">
        <v>39335</v>
      </c>
      <c r="EE1305" s="1">
        <v>4345.57</v>
      </c>
      <c r="EF1305" t="s">
        <v>2634</v>
      </c>
      <c r="EG1305" t="s">
        <v>1640</v>
      </c>
      <c r="EH1305" t="s">
        <v>6848</v>
      </c>
      <c r="EI1305" t="s">
        <v>3282</v>
      </c>
      <c r="EJ1305" t="s">
        <v>8163</v>
      </c>
      <c r="EK1305" t="s">
        <v>1591</v>
      </c>
    </row>
    <row r="1306" spans="1:141" hidden="1" x14ac:dyDescent="0.35">
      <c r="A1306">
        <v>4485</v>
      </c>
      <c r="B1306" t="s">
        <v>1352</v>
      </c>
      <c r="C1306">
        <v>5562</v>
      </c>
      <c r="D1306" t="s">
        <v>7812</v>
      </c>
      <c r="E1306" t="s">
        <v>834</v>
      </c>
      <c r="F1306" t="s">
        <v>473</v>
      </c>
      <c r="G1306">
        <v>102</v>
      </c>
      <c r="H1306" t="s">
        <v>408</v>
      </c>
      <c r="I1306" t="s">
        <v>8575</v>
      </c>
      <c r="J1306" t="s">
        <v>8576</v>
      </c>
      <c r="K1306" t="s">
        <v>14</v>
      </c>
      <c r="L1306" t="s">
        <v>180</v>
      </c>
      <c r="M1306" t="s">
        <v>411</v>
      </c>
      <c r="N1306" t="s">
        <v>411</v>
      </c>
      <c r="O1306" t="s">
        <v>411</v>
      </c>
      <c r="P1306" t="s">
        <v>411</v>
      </c>
      <c r="Q1306" t="s">
        <v>411</v>
      </c>
      <c r="R1306" t="s">
        <v>411</v>
      </c>
      <c r="S1306" t="s">
        <v>411</v>
      </c>
      <c r="T1306" s="1">
        <v>153396.82999999999</v>
      </c>
      <c r="U1306">
        <v>0</v>
      </c>
      <c r="V1306">
        <v>0</v>
      </c>
      <c r="W1306">
        <v>0</v>
      </c>
      <c r="X1306">
        <v>0</v>
      </c>
      <c r="Y1306">
        <v>0</v>
      </c>
      <c r="Z1306">
        <v>0</v>
      </c>
      <c r="AA1306">
        <v>0</v>
      </c>
      <c r="AB1306">
        <v>0</v>
      </c>
      <c r="AE1306" t="s">
        <v>412</v>
      </c>
      <c r="AG1306" s="2">
        <v>45842</v>
      </c>
      <c r="AH1306" s="1">
        <v>3042.04</v>
      </c>
      <c r="AI1306" s="2">
        <v>45807</v>
      </c>
      <c r="AJ1306" s="7">
        <v>2025</v>
      </c>
      <c r="AK1306" s="2">
        <v>45806</v>
      </c>
      <c r="AP1306" t="s">
        <v>3839</v>
      </c>
      <c r="AT1306" s="2">
        <v>45849</v>
      </c>
      <c r="AU1306" s="2">
        <v>45849</v>
      </c>
      <c r="AV1306" t="s">
        <v>414</v>
      </c>
      <c r="AW1306" s="2">
        <v>45807</v>
      </c>
      <c r="AX1306">
        <v>37574</v>
      </c>
      <c r="AY1306" s="1">
        <v>229724.19</v>
      </c>
      <c r="BA1306" t="s">
        <v>7815</v>
      </c>
      <c r="BB1306">
        <v>37574</v>
      </c>
      <c r="BC1306" t="s">
        <v>8577</v>
      </c>
      <c r="BD1306" t="s">
        <v>416</v>
      </c>
      <c r="BE1306" t="s">
        <v>417</v>
      </c>
      <c r="BF1306">
        <v>5561994552807</v>
      </c>
      <c r="BG1306" t="s">
        <v>8578</v>
      </c>
      <c r="BH1306">
        <v>73805232</v>
      </c>
      <c r="BI1306" t="s">
        <v>1757</v>
      </c>
      <c r="BJ1306" t="s">
        <v>8579</v>
      </c>
      <c r="BL1306" s="1">
        <v>2652.03</v>
      </c>
      <c r="BQ1306">
        <v>4232</v>
      </c>
      <c r="BR1306">
        <v>6715</v>
      </c>
      <c r="BS1306" t="s">
        <v>421</v>
      </c>
      <c r="BT1306" s="2">
        <v>45806</v>
      </c>
      <c r="BU1306">
        <v>898.53</v>
      </c>
      <c r="BW1306" t="s">
        <v>422</v>
      </c>
      <c r="BY1306" t="s">
        <v>8580</v>
      </c>
      <c r="BZ1306" s="2">
        <v>45806</v>
      </c>
      <c r="CA1306" s="2">
        <v>45831</v>
      </c>
      <c r="CC1306" s="2">
        <v>45806</v>
      </c>
      <c r="CD1306" t="s">
        <v>424</v>
      </c>
      <c r="CE1306">
        <v>485</v>
      </c>
      <c r="CF1306" s="2">
        <v>45806</v>
      </c>
      <c r="CJ1306" s="2">
        <v>45835</v>
      </c>
      <c r="CL1306" s="2">
        <v>45817</v>
      </c>
      <c r="CM1306" s="2">
        <v>45835</v>
      </c>
      <c r="CN1306" s="2">
        <v>45806</v>
      </c>
      <c r="CO1306" s="2">
        <v>45810</v>
      </c>
      <c r="CP1306" s="2">
        <v>45831</v>
      </c>
      <c r="CR1306" s="2">
        <v>45807</v>
      </c>
      <c r="CS1306" s="2">
        <v>45806</v>
      </c>
      <c r="CU1306" s="2">
        <v>45833</v>
      </c>
      <c r="CV1306" s="2">
        <v>45838</v>
      </c>
      <c r="CW1306" s="2">
        <v>45806</v>
      </c>
      <c r="CY1306" t="s">
        <v>424</v>
      </c>
      <c r="DD1306" s="2">
        <v>45812</v>
      </c>
      <c r="DF1306" s="2">
        <v>45842</v>
      </c>
      <c r="DI1306" s="2">
        <v>45848</v>
      </c>
      <c r="DK1306" s="2">
        <v>45839</v>
      </c>
      <c r="DY1306">
        <v>628</v>
      </c>
      <c r="EB1306" t="s">
        <v>8581</v>
      </c>
      <c r="EE1306" s="1">
        <v>2273.63</v>
      </c>
    </row>
    <row r="1307" spans="1:141" hidden="1" x14ac:dyDescent="0.35">
      <c r="A1307">
        <v>4486</v>
      </c>
      <c r="B1307" t="s">
        <v>404</v>
      </c>
      <c r="C1307">
        <v>5510</v>
      </c>
      <c r="D1307" t="s">
        <v>4816</v>
      </c>
      <c r="E1307" t="s">
        <v>834</v>
      </c>
      <c r="F1307" t="s">
        <v>451</v>
      </c>
      <c r="G1307">
        <v>103</v>
      </c>
      <c r="H1307" t="s">
        <v>474</v>
      </c>
      <c r="I1307" t="s">
        <v>8582</v>
      </c>
      <c r="J1307" t="s">
        <v>8583</v>
      </c>
      <c r="K1307" t="s">
        <v>24</v>
      </c>
      <c r="L1307" t="s">
        <v>23</v>
      </c>
      <c r="M1307" t="s">
        <v>411</v>
      </c>
      <c r="N1307" t="s">
        <v>411</v>
      </c>
      <c r="O1307" t="s">
        <v>411</v>
      </c>
      <c r="P1307" t="s">
        <v>424</v>
      </c>
      <c r="Q1307" t="s">
        <v>424</v>
      </c>
      <c r="R1307" t="s">
        <v>411</v>
      </c>
      <c r="S1307" t="s">
        <v>411</v>
      </c>
      <c r="T1307" s="1">
        <v>139317.1</v>
      </c>
      <c r="U1307">
        <v>0</v>
      </c>
      <c r="V1307">
        <v>0</v>
      </c>
      <c r="W1307" s="1">
        <v>97797.35</v>
      </c>
      <c r="X1307" s="1">
        <v>41524</v>
      </c>
      <c r="Y1307">
        <v>0</v>
      </c>
      <c r="Z1307" s="1">
        <v>139321.35</v>
      </c>
      <c r="AA1307">
        <v>0</v>
      </c>
      <c r="AB1307">
        <v>0</v>
      </c>
      <c r="AD1307">
        <v>8787723628550</v>
      </c>
      <c r="AE1307" t="s">
        <v>412</v>
      </c>
      <c r="AG1307" s="2">
        <v>45820</v>
      </c>
      <c r="AH1307" s="1">
        <v>2592.25</v>
      </c>
      <c r="AI1307" s="2">
        <v>45807</v>
      </c>
      <c r="AJ1307" s="7">
        <v>2025</v>
      </c>
      <c r="AK1307" s="2">
        <v>45806</v>
      </c>
      <c r="AP1307" t="s">
        <v>813</v>
      </c>
      <c r="AQ1307" t="s">
        <v>1536</v>
      </c>
      <c r="AT1307" s="2">
        <v>46048</v>
      </c>
      <c r="AU1307" s="2">
        <v>46048</v>
      </c>
      <c r="AV1307" t="s">
        <v>414</v>
      </c>
      <c r="AW1307" s="2">
        <v>45807</v>
      </c>
      <c r="AX1307">
        <v>37572</v>
      </c>
      <c r="AY1307" s="1">
        <v>190002.01</v>
      </c>
      <c r="BA1307" t="s">
        <v>4819</v>
      </c>
      <c r="BB1307">
        <v>37572</v>
      </c>
      <c r="BD1307" t="s">
        <v>512</v>
      </c>
      <c r="BE1307" t="s">
        <v>513</v>
      </c>
      <c r="BF1307">
        <v>5561992460812</v>
      </c>
      <c r="BG1307" t="s">
        <v>8584</v>
      </c>
      <c r="BH1307">
        <v>72215238</v>
      </c>
      <c r="BI1307" t="s">
        <v>1446</v>
      </c>
      <c r="BJ1307" t="s">
        <v>8585</v>
      </c>
      <c r="BL1307" s="1">
        <v>1885.05</v>
      </c>
      <c r="BQ1307">
        <v>4008</v>
      </c>
      <c r="BR1307">
        <v>6712</v>
      </c>
      <c r="BS1307" t="s">
        <v>457</v>
      </c>
      <c r="BT1307" s="2">
        <v>45806</v>
      </c>
      <c r="BU1307">
        <v>900</v>
      </c>
      <c r="BV1307" s="2">
        <v>45817</v>
      </c>
      <c r="BW1307" t="s">
        <v>422</v>
      </c>
      <c r="BX1307" s="2">
        <v>45820</v>
      </c>
      <c r="BY1307" t="s">
        <v>8586</v>
      </c>
      <c r="BZ1307" s="2">
        <v>45806</v>
      </c>
      <c r="CA1307" s="2">
        <v>45807</v>
      </c>
      <c r="CB1307" t="s">
        <v>8587</v>
      </c>
      <c r="CC1307" s="2">
        <v>45806</v>
      </c>
      <c r="CD1307" t="s">
        <v>424</v>
      </c>
      <c r="CE1307">
        <v>39237</v>
      </c>
      <c r="CF1307" s="2">
        <v>45806</v>
      </c>
      <c r="CJ1307" s="2">
        <v>45810</v>
      </c>
      <c r="CL1307" s="2">
        <v>45806</v>
      </c>
      <c r="CM1307" s="2">
        <v>45817</v>
      </c>
      <c r="CN1307" s="2">
        <v>45806</v>
      </c>
      <c r="CO1307" s="2">
        <v>45809</v>
      </c>
      <c r="CP1307" s="2">
        <v>45807</v>
      </c>
      <c r="CR1307" s="2">
        <v>45806</v>
      </c>
      <c r="CS1307" s="2">
        <v>45806</v>
      </c>
      <c r="CU1307" s="2">
        <v>45807</v>
      </c>
      <c r="CV1307" s="2">
        <v>45826</v>
      </c>
      <c r="CW1307" s="2">
        <v>45806</v>
      </c>
      <c r="CX1307" s="2">
        <v>46184</v>
      </c>
      <c r="CY1307" t="s">
        <v>424</v>
      </c>
      <c r="DD1307" s="2">
        <v>45807</v>
      </c>
      <c r="DF1307" s="2">
        <v>45820</v>
      </c>
      <c r="DI1307" s="2">
        <v>45845</v>
      </c>
      <c r="DJ1307" s="2">
        <v>45806</v>
      </c>
      <c r="DK1307" s="2">
        <v>45828</v>
      </c>
      <c r="DL1307" s="2">
        <v>45855</v>
      </c>
      <c r="DM1307" s="2">
        <v>45855</v>
      </c>
      <c r="DN1307" s="2">
        <v>46030</v>
      </c>
      <c r="DO1307" s="2">
        <v>45806</v>
      </c>
      <c r="DP1307" s="2">
        <v>46030</v>
      </c>
      <c r="DY1307">
        <v>39213</v>
      </c>
      <c r="EE1307" s="1">
        <v>3805.57</v>
      </c>
      <c r="EF1307" t="s">
        <v>5964</v>
      </c>
      <c r="EG1307" t="s">
        <v>735</v>
      </c>
      <c r="EH1307" t="s">
        <v>3373</v>
      </c>
      <c r="EI1307" t="s">
        <v>3282</v>
      </c>
      <c r="EJ1307" t="s">
        <v>4126</v>
      </c>
      <c r="EK1307" t="s">
        <v>1591</v>
      </c>
    </row>
    <row r="1308" spans="1:141" hidden="1" x14ac:dyDescent="0.35">
      <c r="A1308">
        <v>4487</v>
      </c>
      <c r="B1308" t="s">
        <v>404</v>
      </c>
      <c r="C1308">
        <v>5546</v>
      </c>
      <c r="D1308" t="s">
        <v>833</v>
      </c>
      <c r="E1308" t="s">
        <v>834</v>
      </c>
      <c r="F1308" t="s">
        <v>461</v>
      </c>
      <c r="G1308">
        <v>302</v>
      </c>
      <c r="H1308" t="s">
        <v>474</v>
      </c>
      <c r="I1308" t="s">
        <v>8588</v>
      </c>
      <c r="J1308" t="s">
        <v>8589</v>
      </c>
      <c r="K1308" t="s">
        <v>24</v>
      </c>
      <c r="L1308" t="s">
        <v>23</v>
      </c>
      <c r="M1308" t="s">
        <v>411</v>
      </c>
      <c r="N1308" t="s">
        <v>411</v>
      </c>
      <c r="O1308" t="s">
        <v>411</v>
      </c>
      <c r="P1308" t="s">
        <v>424</v>
      </c>
      <c r="Q1308" t="s">
        <v>424</v>
      </c>
      <c r="R1308" t="s">
        <v>411</v>
      </c>
      <c r="S1308" t="s">
        <v>411</v>
      </c>
      <c r="T1308" s="1">
        <v>161508.79</v>
      </c>
      <c r="U1308">
        <v>582.65</v>
      </c>
      <c r="V1308">
        <v>0</v>
      </c>
      <c r="W1308" s="1">
        <v>121060.05</v>
      </c>
      <c r="X1308" s="1">
        <v>41011</v>
      </c>
      <c r="Y1308">
        <v>0</v>
      </c>
      <c r="Z1308" s="1">
        <v>162071.04999999999</v>
      </c>
      <c r="AA1308">
        <v>0</v>
      </c>
      <c r="AB1308">
        <v>0</v>
      </c>
      <c r="AD1308">
        <v>8787723662669</v>
      </c>
      <c r="AE1308" t="s">
        <v>412</v>
      </c>
      <c r="AG1308" s="2">
        <v>45826</v>
      </c>
      <c r="AH1308" s="1">
        <v>2995.17</v>
      </c>
      <c r="AI1308" s="2">
        <v>45810</v>
      </c>
      <c r="AJ1308" s="7">
        <v>2025</v>
      </c>
      <c r="AK1308" s="2">
        <v>45807</v>
      </c>
      <c r="AP1308" t="s">
        <v>813</v>
      </c>
      <c r="AQ1308" t="s">
        <v>1536</v>
      </c>
      <c r="AT1308" s="2">
        <v>46048</v>
      </c>
      <c r="AU1308" s="2">
        <v>46048</v>
      </c>
      <c r="AV1308" t="s">
        <v>414</v>
      </c>
      <c r="AW1308" s="2">
        <v>45807</v>
      </c>
      <c r="AX1308">
        <v>37573</v>
      </c>
      <c r="AY1308" s="1">
        <v>207308.79</v>
      </c>
      <c r="BA1308" t="s">
        <v>837</v>
      </c>
      <c r="BB1308">
        <v>37573</v>
      </c>
      <c r="BC1308" t="s">
        <v>8590</v>
      </c>
      <c r="BD1308" t="s">
        <v>1681</v>
      </c>
      <c r="BE1308" t="s">
        <v>513</v>
      </c>
      <c r="BF1308">
        <v>5561991496211</v>
      </c>
      <c r="BG1308" t="s">
        <v>8591</v>
      </c>
      <c r="BH1308">
        <v>72305301</v>
      </c>
      <c r="BI1308" t="s">
        <v>2341</v>
      </c>
      <c r="BJ1308" t="s">
        <v>8592</v>
      </c>
      <c r="BL1308" s="1">
        <v>1942.2</v>
      </c>
      <c r="BQ1308">
        <v>3335</v>
      </c>
      <c r="BR1308">
        <v>6713</v>
      </c>
      <c r="BS1308" t="s">
        <v>421</v>
      </c>
      <c r="BT1308" s="2">
        <v>45805</v>
      </c>
      <c r="BU1308">
        <v>900</v>
      </c>
      <c r="BW1308" t="s">
        <v>422</v>
      </c>
      <c r="BY1308" t="s">
        <v>8593</v>
      </c>
      <c r="BZ1308" s="2">
        <v>45805</v>
      </c>
      <c r="CA1308" s="2">
        <v>45810</v>
      </c>
      <c r="CB1308" t="s">
        <v>8594</v>
      </c>
      <c r="CC1308" s="2">
        <v>45803</v>
      </c>
      <c r="CD1308" t="s">
        <v>424</v>
      </c>
      <c r="CF1308" s="2">
        <v>45805</v>
      </c>
      <c r="CJ1308" s="2">
        <v>45812</v>
      </c>
      <c r="CL1308" s="2">
        <v>45805</v>
      </c>
      <c r="CM1308" s="2">
        <v>45819</v>
      </c>
      <c r="CN1308" s="2">
        <v>45803</v>
      </c>
      <c r="CO1308" s="2">
        <v>45807</v>
      </c>
      <c r="CP1308" s="2">
        <v>45810</v>
      </c>
      <c r="CR1308" s="2">
        <v>45804</v>
      </c>
      <c r="CS1308" s="2">
        <v>45807</v>
      </c>
      <c r="CU1308" s="2">
        <v>45811</v>
      </c>
      <c r="CV1308" s="2">
        <v>45811</v>
      </c>
      <c r="CW1308" s="2">
        <v>45807</v>
      </c>
      <c r="CX1308" s="2">
        <v>45825</v>
      </c>
      <c r="CY1308" t="s">
        <v>424</v>
      </c>
      <c r="DD1308" s="2">
        <v>45810</v>
      </c>
      <c r="DF1308" s="2">
        <v>45826</v>
      </c>
      <c r="DI1308" s="2">
        <v>45845</v>
      </c>
      <c r="DJ1308" s="2">
        <v>45803</v>
      </c>
      <c r="DK1308" s="2">
        <v>45852</v>
      </c>
      <c r="DL1308" s="2">
        <v>45870</v>
      </c>
      <c r="DM1308" s="2">
        <v>45901</v>
      </c>
      <c r="DN1308" s="2">
        <v>46044</v>
      </c>
      <c r="DO1308" s="2">
        <v>45807</v>
      </c>
      <c r="DP1308" s="2">
        <v>46044</v>
      </c>
      <c r="DY1308">
        <v>39704</v>
      </c>
      <c r="EE1308" s="1">
        <v>4305.57</v>
      </c>
      <c r="EF1308" t="s">
        <v>2634</v>
      </c>
      <c r="EG1308" t="s">
        <v>1640</v>
      </c>
      <c r="EH1308" t="s">
        <v>6848</v>
      </c>
      <c r="EI1308" t="s">
        <v>3282</v>
      </c>
      <c r="EJ1308" t="s">
        <v>8163</v>
      </c>
      <c r="EK1308" t="s">
        <v>1591</v>
      </c>
    </row>
    <row r="1309" spans="1:141" hidden="1" x14ac:dyDescent="0.35">
      <c r="A1309">
        <v>4488</v>
      </c>
      <c r="B1309" t="s">
        <v>1352</v>
      </c>
      <c r="C1309">
        <v>5586</v>
      </c>
      <c r="D1309" t="s">
        <v>976</v>
      </c>
      <c r="E1309" t="s">
        <v>834</v>
      </c>
      <c r="F1309" t="s">
        <v>687</v>
      </c>
      <c r="G1309" t="s">
        <v>1654</v>
      </c>
      <c r="H1309" t="s">
        <v>408</v>
      </c>
      <c r="I1309" t="s">
        <v>8595</v>
      </c>
      <c r="J1309" t="s">
        <v>8596</v>
      </c>
      <c r="K1309" t="s">
        <v>14</v>
      </c>
      <c r="L1309" t="s">
        <v>42</v>
      </c>
      <c r="M1309" t="s">
        <v>411</v>
      </c>
      <c r="N1309" t="s">
        <v>411</v>
      </c>
      <c r="O1309" t="s">
        <v>411</v>
      </c>
      <c r="P1309" t="s">
        <v>411</v>
      </c>
      <c r="Q1309" t="s">
        <v>411</v>
      </c>
      <c r="R1309" t="s">
        <v>411</v>
      </c>
      <c r="S1309" t="s">
        <v>411</v>
      </c>
      <c r="T1309" s="1">
        <v>164200</v>
      </c>
      <c r="U1309">
        <v>0</v>
      </c>
      <c r="V1309">
        <v>0</v>
      </c>
      <c r="W1309">
        <v>0</v>
      </c>
      <c r="X1309">
        <v>0</v>
      </c>
      <c r="Y1309">
        <v>0</v>
      </c>
      <c r="Z1309">
        <v>0</v>
      </c>
      <c r="AA1309">
        <v>0</v>
      </c>
      <c r="AB1309">
        <v>0</v>
      </c>
      <c r="AE1309" t="s">
        <v>412</v>
      </c>
      <c r="AG1309" s="2">
        <v>45839</v>
      </c>
      <c r="AH1309" s="1">
        <v>3453.25</v>
      </c>
      <c r="AI1309" s="2">
        <v>45812</v>
      </c>
      <c r="AJ1309" s="7">
        <v>2025</v>
      </c>
      <c r="AK1309" s="2">
        <v>45807</v>
      </c>
      <c r="AP1309" t="s">
        <v>3839</v>
      </c>
      <c r="AT1309" s="2">
        <v>45842</v>
      </c>
      <c r="AU1309" s="2">
        <v>45974</v>
      </c>
      <c r="AV1309" t="s">
        <v>414</v>
      </c>
      <c r="AW1309" s="2">
        <v>45811</v>
      </c>
      <c r="AX1309">
        <v>37629</v>
      </c>
      <c r="AY1309" s="1">
        <v>230000.08</v>
      </c>
      <c r="BA1309" t="s">
        <v>980</v>
      </c>
      <c r="BB1309">
        <v>37629</v>
      </c>
      <c r="BC1309" t="s">
        <v>8597</v>
      </c>
      <c r="BD1309" t="s">
        <v>416</v>
      </c>
      <c r="BE1309" t="s">
        <v>417</v>
      </c>
      <c r="BF1309">
        <v>5561998119861</v>
      </c>
      <c r="BG1309" t="s">
        <v>8598</v>
      </c>
      <c r="BH1309">
        <v>73805207</v>
      </c>
      <c r="BI1309" t="s">
        <v>455</v>
      </c>
      <c r="BJ1309" t="s">
        <v>8599</v>
      </c>
      <c r="BL1309" s="1">
        <v>3000</v>
      </c>
      <c r="BQ1309">
        <v>3801</v>
      </c>
      <c r="BR1309">
        <v>6718</v>
      </c>
      <c r="BS1309" t="s">
        <v>421</v>
      </c>
      <c r="BT1309" s="2">
        <v>45811</v>
      </c>
      <c r="BW1309" t="s">
        <v>422</v>
      </c>
      <c r="BY1309" t="s">
        <v>8600</v>
      </c>
      <c r="BZ1309" s="2">
        <v>45811</v>
      </c>
      <c r="CA1309" s="2">
        <v>45812</v>
      </c>
      <c r="CC1309" s="2">
        <v>45811</v>
      </c>
      <c r="CD1309" t="s">
        <v>424</v>
      </c>
      <c r="CF1309" s="2">
        <v>45811</v>
      </c>
      <c r="CJ1309" s="2">
        <v>45833</v>
      </c>
      <c r="CL1309" s="2">
        <v>45811</v>
      </c>
      <c r="CM1309" s="2">
        <v>45833</v>
      </c>
      <c r="CN1309" s="2">
        <v>45811</v>
      </c>
      <c r="CO1309" s="2">
        <v>45839</v>
      </c>
      <c r="CP1309" s="2">
        <v>45813</v>
      </c>
      <c r="CR1309" s="2">
        <v>45812</v>
      </c>
      <c r="CS1309" s="2">
        <v>45810</v>
      </c>
      <c r="CU1309" s="2">
        <v>45826</v>
      </c>
      <c r="CV1309" s="2">
        <v>45852</v>
      </c>
      <c r="CW1309" s="2">
        <v>45810</v>
      </c>
      <c r="CY1309" t="s">
        <v>424</v>
      </c>
      <c r="DD1309" s="2">
        <v>45806</v>
      </c>
      <c r="DF1309" s="2">
        <v>45839</v>
      </c>
      <c r="DI1309" s="2">
        <v>45841</v>
      </c>
      <c r="DJ1309" s="2">
        <v>45805</v>
      </c>
      <c r="DK1309" s="2">
        <v>45853</v>
      </c>
      <c r="DL1309" s="2">
        <v>45854</v>
      </c>
      <c r="DM1309" s="2">
        <v>45918</v>
      </c>
      <c r="DX1309">
        <v>798</v>
      </c>
      <c r="DY1309">
        <v>3995</v>
      </c>
      <c r="EE1309" s="1">
        <v>1837.07</v>
      </c>
      <c r="EG1309" t="s">
        <v>1640</v>
      </c>
      <c r="EI1309" t="s">
        <v>3360</v>
      </c>
      <c r="EK1309" t="s">
        <v>1591</v>
      </c>
    </row>
    <row r="1310" spans="1:141" hidden="1" x14ac:dyDescent="0.35">
      <c r="A1310">
        <v>4489</v>
      </c>
      <c r="B1310" t="s">
        <v>561</v>
      </c>
      <c r="C1310">
        <v>5572</v>
      </c>
      <c r="D1310" t="s">
        <v>4816</v>
      </c>
      <c r="E1310" t="s">
        <v>834</v>
      </c>
      <c r="F1310" t="s">
        <v>442</v>
      </c>
      <c r="G1310">
        <v>3</v>
      </c>
      <c r="H1310" t="s">
        <v>474</v>
      </c>
      <c r="I1310" t="s">
        <v>8601</v>
      </c>
      <c r="J1310" t="s">
        <v>8602</v>
      </c>
      <c r="K1310" t="s">
        <v>38</v>
      </c>
      <c r="L1310" t="s">
        <v>36</v>
      </c>
      <c r="M1310" t="s">
        <v>411</v>
      </c>
      <c r="N1310" t="s">
        <v>411</v>
      </c>
      <c r="O1310" t="s">
        <v>411</v>
      </c>
      <c r="P1310" t="s">
        <v>411</v>
      </c>
      <c r="Q1310" t="s">
        <v>411</v>
      </c>
      <c r="R1310" t="s">
        <v>411</v>
      </c>
      <c r="S1310" t="s">
        <v>411</v>
      </c>
      <c r="T1310" s="1">
        <v>154524.79</v>
      </c>
      <c r="U1310">
        <v>770.55</v>
      </c>
      <c r="V1310" s="1">
        <v>68607.570000000007</v>
      </c>
      <c r="W1310" s="1">
        <v>129894.43</v>
      </c>
      <c r="X1310" s="1">
        <v>16498</v>
      </c>
      <c r="Y1310">
        <v>0</v>
      </c>
      <c r="Z1310" s="1">
        <v>146392.43</v>
      </c>
      <c r="AA1310">
        <v>0</v>
      </c>
      <c r="AB1310">
        <v>0</v>
      </c>
      <c r="AE1310" t="s">
        <v>412</v>
      </c>
      <c r="AH1310">
        <v>0</v>
      </c>
      <c r="AK1310" s="2">
        <v>45807</v>
      </c>
      <c r="AP1310" t="s">
        <v>413</v>
      </c>
      <c r="AT1310" s="2">
        <v>45840</v>
      </c>
      <c r="AU1310" s="2">
        <v>45840</v>
      </c>
      <c r="AV1310" t="s">
        <v>561</v>
      </c>
      <c r="AW1310" s="2">
        <v>45807</v>
      </c>
      <c r="AX1310">
        <v>37571</v>
      </c>
      <c r="AY1310" s="1">
        <v>210128.59</v>
      </c>
      <c r="BA1310" t="s">
        <v>4819</v>
      </c>
      <c r="BB1310">
        <v>37571</v>
      </c>
      <c r="BD1310" t="s">
        <v>478</v>
      </c>
      <c r="BE1310" t="s">
        <v>417</v>
      </c>
      <c r="BF1310">
        <v>5561994081693</v>
      </c>
      <c r="BG1310" t="s">
        <v>8603</v>
      </c>
      <c r="BH1310">
        <v>72910001</v>
      </c>
      <c r="BI1310" t="s">
        <v>1385</v>
      </c>
      <c r="BJ1310" t="s">
        <v>8604</v>
      </c>
      <c r="BL1310" s="1">
        <v>2568.5100000000002</v>
      </c>
      <c r="BM1310" s="2">
        <v>45979</v>
      </c>
      <c r="BQ1310">
        <v>4021</v>
      </c>
      <c r="BR1310">
        <v>6711</v>
      </c>
      <c r="BS1310" t="s">
        <v>1016</v>
      </c>
      <c r="BT1310" s="2">
        <v>45804</v>
      </c>
      <c r="BW1310" t="s">
        <v>422</v>
      </c>
      <c r="BY1310" t="s">
        <v>8605</v>
      </c>
      <c r="BZ1310" s="2">
        <v>45804</v>
      </c>
      <c r="CC1310" s="2">
        <v>45806</v>
      </c>
      <c r="CF1310" s="2">
        <v>45804</v>
      </c>
      <c r="CL1310" s="2">
        <v>45804</v>
      </c>
      <c r="CN1310" s="2">
        <v>45806</v>
      </c>
      <c r="CO1310" s="2">
        <v>45810</v>
      </c>
      <c r="CR1310" s="2">
        <v>45807</v>
      </c>
      <c r="DD1310" s="2">
        <v>45806</v>
      </c>
      <c r="EF1310" t="s">
        <v>2634</v>
      </c>
      <c r="EG1310" t="s">
        <v>1640</v>
      </c>
      <c r="EH1310" t="s">
        <v>3373</v>
      </c>
      <c r="EI1310" t="s">
        <v>8606</v>
      </c>
      <c r="EJ1310" t="s">
        <v>4126</v>
      </c>
      <c r="EK1310" t="s">
        <v>2865</v>
      </c>
    </row>
    <row r="1311" spans="1:141" hidden="1" x14ac:dyDescent="0.35">
      <c r="A1311">
        <v>4490</v>
      </c>
      <c r="B1311" t="s">
        <v>1352</v>
      </c>
      <c r="C1311">
        <v>5578</v>
      </c>
      <c r="D1311" t="s">
        <v>976</v>
      </c>
      <c r="E1311" t="s">
        <v>834</v>
      </c>
      <c r="F1311" t="s">
        <v>426</v>
      </c>
      <c r="G1311" t="s">
        <v>7839</v>
      </c>
      <c r="H1311" t="s">
        <v>408</v>
      </c>
      <c r="I1311" t="s">
        <v>8607</v>
      </c>
      <c r="J1311" t="s">
        <v>8608</v>
      </c>
      <c r="K1311" t="s">
        <v>14</v>
      </c>
      <c r="L1311" t="s">
        <v>17</v>
      </c>
      <c r="M1311" t="s">
        <v>411</v>
      </c>
      <c r="N1311" t="s">
        <v>411</v>
      </c>
      <c r="O1311" t="s">
        <v>411</v>
      </c>
      <c r="P1311" t="s">
        <v>411</v>
      </c>
      <c r="Q1311" t="s">
        <v>411</v>
      </c>
      <c r="R1311" t="s">
        <v>411</v>
      </c>
      <c r="S1311" t="s">
        <v>411</v>
      </c>
      <c r="T1311" s="1">
        <v>161857.56</v>
      </c>
      <c r="U1311">
        <v>0</v>
      </c>
      <c r="V1311">
        <v>0</v>
      </c>
      <c r="W1311">
        <v>0</v>
      </c>
      <c r="X1311">
        <v>0</v>
      </c>
      <c r="Y1311">
        <v>0</v>
      </c>
      <c r="Z1311">
        <v>0</v>
      </c>
      <c r="AA1311">
        <v>0</v>
      </c>
      <c r="AB1311">
        <v>0</v>
      </c>
      <c r="AE1311" t="s">
        <v>412</v>
      </c>
      <c r="AG1311" s="2">
        <v>45853</v>
      </c>
      <c r="AH1311" s="1">
        <v>3042.04</v>
      </c>
      <c r="AI1311" s="2">
        <v>45824</v>
      </c>
      <c r="AJ1311" s="7">
        <v>2025</v>
      </c>
      <c r="AK1311" s="2">
        <v>45810</v>
      </c>
      <c r="AP1311" t="s">
        <v>3839</v>
      </c>
      <c r="AT1311" s="2">
        <v>45880</v>
      </c>
      <c r="AU1311" s="2">
        <v>45974</v>
      </c>
      <c r="AV1311" t="s">
        <v>414</v>
      </c>
      <c r="AW1311" s="2">
        <v>45813</v>
      </c>
      <c r="AX1311">
        <v>37652</v>
      </c>
      <c r="AY1311" s="1">
        <v>235000.4</v>
      </c>
      <c r="BA1311" t="s">
        <v>980</v>
      </c>
      <c r="BB1311">
        <v>37652</v>
      </c>
      <c r="BC1311" t="s">
        <v>8609</v>
      </c>
      <c r="BD1311" t="s">
        <v>416</v>
      </c>
      <c r="BE1311" t="s">
        <v>417</v>
      </c>
      <c r="BF1311">
        <v>5561996585518</v>
      </c>
      <c r="BG1311" t="s">
        <v>3605</v>
      </c>
      <c r="BH1311">
        <v>73805229</v>
      </c>
      <c r="BI1311" t="s">
        <v>455</v>
      </c>
      <c r="BJ1311" t="s">
        <v>8610</v>
      </c>
      <c r="BL1311" s="1">
        <v>2550</v>
      </c>
      <c r="BQ1311">
        <v>3844</v>
      </c>
      <c r="BR1311">
        <v>6723</v>
      </c>
      <c r="BS1311" t="s">
        <v>995</v>
      </c>
      <c r="BT1311" s="2">
        <v>45817</v>
      </c>
      <c r="BU1311">
        <v>878.19</v>
      </c>
      <c r="BW1311" t="s">
        <v>422</v>
      </c>
      <c r="BY1311" t="s">
        <v>8611</v>
      </c>
      <c r="BZ1311" s="2">
        <v>45818</v>
      </c>
      <c r="CC1311" s="2">
        <v>45811</v>
      </c>
      <c r="CD1311" t="s">
        <v>424</v>
      </c>
      <c r="CE1311" t="s">
        <v>8612</v>
      </c>
      <c r="CF1311" s="2">
        <v>45818</v>
      </c>
      <c r="CH1311" t="s">
        <v>8613</v>
      </c>
      <c r="CJ1311" s="2">
        <v>45846</v>
      </c>
      <c r="CK1311" t="s">
        <v>424</v>
      </c>
      <c r="CL1311" s="2">
        <v>45819</v>
      </c>
      <c r="CM1311" s="2">
        <v>45847</v>
      </c>
      <c r="CN1311" s="2">
        <v>45811</v>
      </c>
      <c r="CO1311" s="2">
        <v>45839</v>
      </c>
      <c r="CP1311" s="2">
        <v>45833</v>
      </c>
      <c r="CR1311" s="2">
        <v>45814</v>
      </c>
      <c r="CS1311" s="2">
        <v>45812</v>
      </c>
      <c r="CU1311" s="2">
        <v>45838</v>
      </c>
      <c r="CV1311" s="2">
        <v>45852</v>
      </c>
      <c r="CW1311" s="2">
        <v>45812</v>
      </c>
      <c r="CY1311" t="s">
        <v>424</v>
      </c>
      <c r="DD1311" s="2">
        <v>45807</v>
      </c>
      <c r="DF1311" s="2">
        <v>45853</v>
      </c>
      <c r="DI1311" s="2">
        <v>45859</v>
      </c>
      <c r="DJ1311" s="2">
        <v>45807</v>
      </c>
      <c r="DK1311" s="2">
        <v>45853</v>
      </c>
      <c r="DL1311" s="2">
        <v>45855</v>
      </c>
      <c r="DM1311" s="2">
        <v>45918</v>
      </c>
      <c r="DO1311" s="2">
        <v>45812</v>
      </c>
      <c r="DX1311">
        <v>759</v>
      </c>
      <c r="DY1311">
        <v>4058</v>
      </c>
      <c r="EB1311" t="s">
        <v>8614</v>
      </c>
      <c r="EE1311" s="1">
        <v>2010.42</v>
      </c>
      <c r="EG1311" t="s">
        <v>1640</v>
      </c>
      <c r="EK1311" t="s">
        <v>1591</v>
      </c>
    </row>
    <row r="1312" spans="1:141" hidden="1" x14ac:dyDescent="0.35">
      <c r="A1312">
        <v>4491</v>
      </c>
      <c r="B1312" t="s">
        <v>404</v>
      </c>
      <c r="C1312">
        <v>5512</v>
      </c>
      <c r="D1312" t="s">
        <v>7812</v>
      </c>
      <c r="E1312" t="s">
        <v>834</v>
      </c>
      <c r="F1312" t="s">
        <v>461</v>
      </c>
      <c r="G1312">
        <v>102</v>
      </c>
      <c r="H1312" t="s">
        <v>408</v>
      </c>
      <c r="I1312" t="s">
        <v>8615</v>
      </c>
      <c r="J1312" t="s">
        <v>8616</v>
      </c>
      <c r="K1312" t="s">
        <v>20</v>
      </c>
      <c r="L1312" t="s">
        <v>18</v>
      </c>
      <c r="M1312" t="s">
        <v>411</v>
      </c>
      <c r="N1312" t="s">
        <v>411</v>
      </c>
      <c r="O1312" t="s">
        <v>411</v>
      </c>
      <c r="P1312" t="s">
        <v>411</v>
      </c>
      <c r="Q1312" t="s">
        <v>411</v>
      </c>
      <c r="R1312" t="s">
        <v>411</v>
      </c>
      <c r="S1312" t="s">
        <v>411</v>
      </c>
      <c r="T1312" s="1">
        <v>150708</v>
      </c>
      <c r="U1312">
        <v>587</v>
      </c>
      <c r="V1312">
        <v>0</v>
      </c>
      <c r="W1312" s="1">
        <v>115096.99</v>
      </c>
      <c r="X1312" s="1">
        <v>36491</v>
      </c>
      <c r="Y1312">
        <v>0</v>
      </c>
      <c r="Z1312" s="1">
        <v>151587.99</v>
      </c>
      <c r="AA1312">
        <v>0</v>
      </c>
      <c r="AB1312">
        <v>0</v>
      </c>
      <c r="AD1312">
        <v>8787723496505</v>
      </c>
      <c r="AE1312" t="s">
        <v>412</v>
      </c>
      <c r="AG1312" s="2">
        <v>45841</v>
      </c>
      <c r="AH1312" s="1">
        <v>3042.04</v>
      </c>
      <c r="AI1312" s="2">
        <v>45807</v>
      </c>
      <c r="AJ1312" s="7">
        <v>2025</v>
      </c>
      <c r="AK1312" s="2">
        <v>45810</v>
      </c>
      <c r="AP1312" t="s">
        <v>413</v>
      </c>
      <c r="AT1312" s="2">
        <v>46097</v>
      </c>
      <c r="AU1312" s="2">
        <v>46097</v>
      </c>
      <c r="AV1312" t="s">
        <v>414</v>
      </c>
      <c r="AW1312" s="2">
        <v>45813</v>
      </c>
      <c r="AX1312">
        <v>37649</v>
      </c>
      <c r="AY1312" s="1">
        <v>222000</v>
      </c>
      <c r="BA1312" t="s">
        <v>7815</v>
      </c>
      <c r="BB1312">
        <v>37649</v>
      </c>
      <c r="BD1312" t="s">
        <v>416</v>
      </c>
      <c r="BE1312" t="s">
        <v>417</v>
      </c>
      <c r="BF1312">
        <v>5561996179966</v>
      </c>
      <c r="BG1312" t="s">
        <v>8617</v>
      </c>
      <c r="BH1312">
        <v>73805335</v>
      </c>
      <c r="BI1312" t="s">
        <v>804</v>
      </c>
      <c r="BJ1312" t="s">
        <v>8618</v>
      </c>
      <c r="BL1312" s="1">
        <v>1956.69</v>
      </c>
      <c r="BM1312" s="2">
        <v>45956</v>
      </c>
      <c r="BQ1312">
        <v>4246</v>
      </c>
      <c r="BR1312">
        <v>6720</v>
      </c>
      <c r="BS1312" t="s">
        <v>648</v>
      </c>
      <c r="BT1312" s="2">
        <v>45807</v>
      </c>
      <c r="BU1312">
        <v>899.77</v>
      </c>
      <c r="BW1312" t="s">
        <v>422</v>
      </c>
      <c r="BY1312" t="s">
        <v>8619</v>
      </c>
      <c r="BZ1312" s="2">
        <v>45807</v>
      </c>
      <c r="CA1312" s="2">
        <v>45811</v>
      </c>
      <c r="CC1312" s="2">
        <v>45806</v>
      </c>
      <c r="CD1312" t="s">
        <v>424</v>
      </c>
      <c r="CE1312">
        <v>498</v>
      </c>
      <c r="CF1312" s="2">
        <v>45807</v>
      </c>
      <c r="CJ1312" s="2">
        <v>45826</v>
      </c>
      <c r="CL1312" s="2">
        <v>45807</v>
      </c>
      <c r="CM1312" s="2">
        <v>45826</v>
      </c>
      <c r="CN1312" s="2">
        <v>45806</v>
      </c>
      <c r="CO1312" s="2">
        <v>45811</v>
      </c>
      <c r="CP1312" s="2">
        <v>45813</v>
      </c>
      <c r="CR1312" s="2">
        <v>45811</v>
      </c>
      <c r="CS1312" s="2">
        <v>45807</v>
      </c>
      <c r="CU1312" s="2">
        <v>45818</v>
      </c>
      <c r="CV1312" s="2">
        <v>45838</v>
      </c>
      <c r="CW1312" s="2">
        <v>45807</v>
      </c>
      <c r="CY1312" t="s">
        <v>424</v>
      </c>
      <c r="DD1312" s="2">
        <v>45812</v>
      </c>
      <c r="DF1312" s="2">
        <v>45846</v>
      </c>
      <c r="DI1312" s="2">
        <v>45853</v>
      </c>
      <c r="DJ1312" s="2">
        <v>45805</v>
      </c>
      <c r="DK1312" s="2">
        <v>45839</v>
      </c>
      <c r="DL1312" s="2">
        <v>46051</v>
      </c>
      <c r="DM1312" s="2">
        <v>46081</v>
      </c>
      <c r="DN1312" s="2">
        <v>46084</v>
      </c>
      <c r="DO1312" s="2">
        <v>45807</v>
      </c>
      <c r="DP1312" s="2">
        <v>46084</v>
      </c>
      <c r="DY1312">
        <v>533</v>
      </c>
      <c r="EB1312" t="s">
        <v>8221</v>
      </c>
      <c r="EE1312" s="1">
        <v>2337.85</v>
      </c>
      <c r="EK1312" t="s">
        <v>1591</v>
      </c>
    </row>
    <row r="1313" spans="1:141" hidden="1" x14ac:dyDescent="0.35">
      <c r="A1313">
        <v>4492</v>
      </c>
      <c r="B1313" t="s">
        <v>404</v>
      </c>
      <c r="C1313">
        <v>5585</v>
      </c>
      <c r="D1313" t="s">
        <v>7812</v>
      </c>
      <c r="E1313" t="s">
        <v>834</v>
      </c>
      <c r="F1313" t="s">
        <v>434</v>
      </c>
      <c r="G1313">
        <v>302</v>
      </c>
      <c r="H1313" t="s">
        <v>408</v>
      </c>
      <c r="I1313" t="s">
        <v>8620</v>
      </c>
      <c r="J1313" t="s">
        <v>8621</v>
      </c>
      <c r="K1313" t="s">
        <v>14</v>
      </c>
      <c r="L1313" t="s">
        <v>16</v>
      </c>
      <c r="M1313" t="s">
        <v>411</v>
      </c>
      <c r="N1313" t="s">
        <v>411</v>
      </c>
      <c r="O1313" t="s">
        <v>411</v>
      </c>
      <c r="P1313" t="s">
        <v>411</v>
      </c>
      <c r="Q1313" t="s">
        <v>411</v>
      </c>
      <c r="R1313" t="s">
        <v>411</v>
      </c>
      <c r="S1313" t="s">
        <v>411</v>
      </c>
      <c r="T1313" s="1">
        <v>134725.26999999999</v>
      </c>
      <c r="U1313">
        <v>0</v>
      </c>
      <c r="V1313">
        <v>0</v>
      </c>
      <c r="W1313">
        <v>0</v>
      </c>
      <c r="X1313">
        <v>0</v>
      </c>
      <c r="Y1313">
        <v>0</v>
      </c>
      <c r="Z1313">
        <v>0</v>
      </c>
      <c r="AA1313">
        <v>0</v>
      </c>
      <c r="AB1313">
        <v>0</v>
      </c>
      <c r="AE1313" t="s">
        <v>412</v>
      </c>
      <c r="AG1313" s="2">
        <v>45845</v>
      </c>
      <c r="AH1313" s="1">
        <v>3042.04</v>
      </c>
      <c r="AI1313" s="2">
        <v>45824</v>
      </c>
      <c r="AJ1313" s="7">
        <v>2025</v>
      </c>
      <c r="AK1313" s="2">
        <v>45811</v>
      </c>
      <c r="AP1313" t="s">
        <v>3839</v>
      </c>
      <c r="AT1313" s="2">
        <v>46097</v>
      </c>
      <c r="AU1313" s="2">
        <v>46097</v>
      </c>
      <c r="AV1313" t="s">
        <v>414</v>
      </c>
      <c r="AW1313" s="2">
        <v>45813</v>
      </c>
      <c r="AX1313">
        <v>37653</v>
      </c>
      <c r="AY1313" s="1">
        <v>229705.42</v>
      </c>
      <c r="BA1313" t="s">
        <v>7815</v>
      </c>
      <c r="BB1313">
        <v>37653</v>
      </c>
      <c r="BC1313" t="s">
        <v>8622</v>
      </c>
      <c r="BD1313" t="s">
        <v>416</v>
      </c>
      <c r="BE1313" t="s">
        <v>417</v>
      </c>
      <c r="BF1313">
        <v>5561999477875</v>
      </c>
      <c r="BG1313" t="s">
        <v>3116</v>
      </c>
      <c r="BH1313">
        <v>73807615</v>
      </c>
      <c r="BI1313" t="s">
        <v>466</v>
      </c>
      <c r="BJ1313" t="s">
        <v>8623</v>
      </c>
      <c r="BL1313" s="1">
        <v>2630</v>
      </c>
      <c r="BQ1313">
        <v>4288</v>
      </c>
      <c r="BR1313">
        <v>6724</v>
      </c>
      <c r="BS1313" t="s">
        <v>506</v>
      </c>
      <c r="BT1313" s="2">
        <v>45813</v>
      </c>
      <c r="BU1313">
        <v>897.5</v>
      </c>
      <c r="BW1313" t="s">
        <v>422</v>
      </c>
      <c r="BY1313" t="s">
        <v>8624</v>
      </c>
      <c r="BZ1313" s="2">
        <v>45813</v>
      </c>
      <c r="CA1313" s="2">
        <v>45831</v>
      </c>
      <c r="CC1313" s="2">
        <v>45812</v>
      </c>
      <c r="CD1313" t="s">
        <v>424</v>
      </c>
      <c r="CE1313">
        <v>598</v>
      </c>
      <c r="CF1313" s="2">
        <v>45813</v>
      </c>
      <c r="CJ1313" s="2">
        <v>45835</v>
      </c>
      <c r="CL1313" s="2">
        <v>45817</v>
      </c>
      <c r="CM1313" s="2">
        <v>45835</v>
      </c>
      <c r="CN1313" s="2">
        <v>45812</v>
      </c>
      <c r="CO1313" s="2">
        <v>45839</v>
      </c>
      <c r="CP1313" s="2">
        <v>45831</v>
      </c>
      <c r="CR1313" s="2">
        <v>45818</v>
      </c>
      <c r="CS1313" s="2">
        <v>45820</v>
      </c>
      <c r="CU1313" s="2">
        <v>45833</v>
      </c>
      <c r="CV1313" s="2">
        <v>45846</v>
      </c>
      <c r="CW1313" s="2">
        <v>45820</v>
      </c>
      <c r="CY1313" t="s">
        <v>424</v>
      </c>
      <c r="DD1313" s="2">
        <v>45818</v>
      </c>
      <c r="DF1313" s="2">
        <v>45845</v>
      </c>
      <c r="DI1313" s="2">
        <v>45848</v>
      </c>
      <c r="DJ1313" s="2">
        <v>45811</v>
      </c>
      <c r="DK1313" s="2">
        <v>45854</v>
      </c>
      <c r="DL1313" s="2">
        <v>45908</v>
      </c>
      <c r="DM1313" s="2">
        <v>45918</v>
      </c>
      <c r="DN1313" s="2">
        <v>46084</v>
      </c>
      <c r="DO1313" s="2">
        <v>45812</v>
      </c>
      <c r="DP1313" s="2">
        <v>46084</v>
      </c>
      <c r="DX1313">
        <v>747</v>
      </c>
      <c r="DY1313">
        <v>630</v>
      </c>
      <c r="EE1313" s="1">
        <v>2382.6799999999998</v>
      </c>
      <c r="EG1313" t="s">
        <v>735</v>
      </c>
      <c r="EK1313" t="s">
        <v>1591</v>
      </c>
    </row>
    <row r="1314" spans="1:141" hidden="1" x14ac:dyDescent="0.35">
      <c r="A1314">
        <v>4493</v>
      </c>
      <c r="B1314" t="s">
        <v>404</v>
      </c>
      <c r="C1314">
        <v>5573</v>
      </c>
      <c r="D1314" t="s">
        <v>7812</v>
      </c>
      <c r="E1314" t="s">
        <v>834</v>
      </c>
      <c r="F1314" t="s">
        <v>434</v>
      </c>
      <c r="G1314">
        <v>103</v>
      </c>
      <c r="H1314" t="s">
        <v>408</v>
      </c>
      <c r="I1314" t="s">
        <v>8625</v>
      </c>
      <c r="J1314" t="s">
        <v>8626</v>
      </c>
      <c r="K1314" t="s">
        <v>22</v>
      </c>
      <c r="L1314" t="s">
        <v>54</v>
      </c>
      <c r="M1314" t="s">
        <v>411</v>
      </c>
      <c r="N1314" t="s">
        <v>411</v>
      </c>
      <c r="O1314" t="s">
        <v>411</v>
      </c>
      <c r="P1314" t="s">
        <v>411</v>
      </c>
      <c r="Q1314" t="s">
        <v>411</v>
      </c>
      <c r="R1314" t="s">
        <v>411</v>
      </c>
      <c r="S1314" t="s">
        <v>411</v>
      </c>
      <c r="T1314" s="1">
        <v>159661.56</v>
      </c>
      <c r="U1314">
        <v>764.99</v>
      </c>
      <c r="V1314">
        <v>0</v>
      </c>
      <c r="W1314" s="1">
        <v>146248.56</v>
      </c>
      <c r="X1314" s="1">
        <v>13414</v>
      </c>
      <c r="Y1314">
        <v>0</v>
      </c>
      <c r="Z1314" s="1">
        <v>159662.56</v>
      </c>
      <c r="AA1314">
        <v>0</v>
      </c>
      <c r="AB1314">
        <v>0</v>
      </c>
      <c r="AD1314">
        <v>8787723884637</v>
      </c>
      <c r="AE1314" t="s">
        <v>412</v>
      </c>
      <c r="AG1314" s="2">
        <v>45847</v>
      </c>
      <c r="AH1314" s="1">
        <v>3042.04</v>
      </c>
      <c r="AI1314" s="2">
        <v>45833</v>
      </c>
      <c r="AJ1314" s="7">
        <v>2025</v>
      </c>
      <c r="AK1314" s="2">
        <v>45811</v>
      </c>
      <c r="AP1314" t="s">
        <v>413</v>
      </c>
      <c r="AT1314" s="2">
        <v>46097</v>
      </c>
      <c r="AU1314" s="2">
        <v>46097</v>
      </c>
      <c r="AV1314" t="s">
        <v>414</v>
      </c>
      <c r="AW1314" s="2">
        <v>45813</v>
      </c>
      <c r="AX1314">
        <v>37650</v>
      </c>
      <c r="AY1314" s="1">
        <v>224724.92</v>
      </c>
      <c r="BA1314" t="s">
        <v>7815</v>
      </c>
      <c r="BB1314">
        <v>37650</v>
      </c>
      <c r="BD1314" t="s">
        <v>416</v>
      </c>
      <c r="BE1314" t="s">
        <v>417</v>
      </c>
      <c r="BF1314">
        <v>5561998847530</v>
      </c>
      <c r="BG1314" t="s">
        <v>8627</v>
      </c>
      <c r="BH1314">
        <v>73813794</v>
      </c>
      <c r="BI1314" t="s">
        <v>721</v>
      </c>
      <c r="BJ1314" t="s">
        <v>8628</v>
      </c>
      <c r="BL1314" s="1">
        <v>2638.4</v>
      </c>
      <c r="BQ1314">
        <v>4281</v>
      </c>
      <c r="BR1314">
        <v>6721</v>
      </c>
      <c r="BS1314" t="s">
        <v>490</v>
      </c>
      <c r="BT1314" s="2">
        <v>45813</v>
      </c>
      <c r="BW1314" t="s">
        <v>422</v>
      </c>
      <c r="BY1314" t="s">
        <v>8629</v>
      </c>
      <c r="BZ1314" s="2">
        <v>45813</v>
      </c>
      <c r="CA1314" s="2">
        <v>45833</v>
      </c>
      <c r="CC1314" s="2">
        <v>45811</v>
      </c>
      <c r="CD1314" t="s">
        <v>424</v>
      </c>
      <c r="CF1314" s="2">
        <v>45813</v>
      </c>
      <c r="CJ1314" s="2">
        <v>45841</v>
      </c>
      <c r="CL1314" s="2">
        <v>45813</v>
      </c>
      <c r="CM1314" s="2">
        <v>45841</v>
      </c>
      <c r="CN1314" s="2">
        <v>45812</v>
      </c>
      <c r="CO1314" s="2">
        <v>45839</v>
      </c>
      <c r="CP1314" s="2">
        <v>45833</v>
      </c>
      <c r="CR1314" s="2">
        <v>45812</v>
      </c>
      <c r="CS1314" s="2">
        <v>45813</v>
      </c>
      <c r="CT1314" s="2">
        <v>45981</v>
      </c>
      <c r="CU1314" s="2">
        <v>45838</v>
      </c>
      <c r="CV1314" s="2">
        <v>45846</v>
      </c>
      <c r="CW1314" s="2">
        <v>45813</v>
      </c>
      <c r="CY1314" t="s">
        <v>424</v>
      </c>
      <c r="DD1314" s="2">
        <v>45835</v>
      </c>
      <c r="DF1314" s="2">
        <v>45847</v>
      </c>
      <c r="DI1314" s="2">
        <v>45862</v>
      </c>
      <c r="DJ1314" s="2">
        <v>45811</v>
      </c>
      <c r="DK1314" s="2">
        <v>45854</v>
      </c>
      <c r="DL1314" s="2">
        <v>45909</v>
      </c>
      <c r="DM1314" s="2">
        <v>45918</v>
      </c>
      <c r="DN1314" s="2">
        <v>46084</v>
      </c>
      <c r="DO1314" s="2">
        <v>45813</v>
      </c>
      <c r="DP1314" s="2">
        <v>46084</v>
      </c>
      <c r="DY1314">
        <v>667</v>
      </c>
      <c r="EE1314" s="1">
        <v>2010.42</v>
      </c>
      <c r="EG1314" t="s">
        <v>1640</v>
      </c>
      <c r="EI1314" t="s">
        <v>8630</v>
      </c>
      <c r="EJ1314" t="s">
        <v>7085</v>
      </c>
      <c r="EK1314" t="s">
        <v>1591</v>
      </c>
    </row>
    <row r="1315" spans="1:141" hidden="1" x14ac:dyDescent="0.35">
      <c r="A1315">
        <v>4494</v>
      </c>
      <c r="B1315" t="s">
        <v>404</v>
      </c>
      <c r="C1315">
        <v>5574</v>
      </c>
      <c r="D1315" t="s">
        <v>7812</v>
      </c>
      <c r="E1315" t="s">
        <v>834</v>
      </c>
      <c r="F1315" t="s">
        <v>623</v>
      </c>
      <c r="G1315">
        <v>301</v>
      </c>
      <c r="H1315" t="s">
        <v>408</v>
      </c>
      <c r="I1315" t="s">
        <v>8631</v>
      </c>
      <c r="J1315" t="s">
        <v>8632</v>
      </c>
      <c r="K1315" t="s">
        <v>22</v>
      </c>
      <c r="L1315" t="s">
        <v>21</v>
      </c>
      <c r="M1315" t="s">
        <v>411</v>
      </c>
      <c r="N1315" t="s">
        <v>411</v>
      </c>
      <c r="O1315" t="s">
        <v>411</v>
      </c>
      <c r="P1315" t="s">
        <v>411</v>
      </c>
      <c r="Q1315" t="s">
        <v>411</v>
      </c>
      <c r="R1315" t="s">
        <v>411</v>
      </c>
      <c r="S1315" t="s">
        <v>411</v>
      </c>
      <c r="T1315" s="1">
        <v>156641.01</v>
      </c>
      <c r="U1315">
        <v>826.59</v>
      </c>
      <c r="V1315">
        <v>0</v>
      </c>
      <c r="W1315" s="1">
        <v>144208.41</v>
      </c>
      <c r="X1315" s="1">
        <v>3330</v>
      </c>
      <c r="Y1315">
        <v>0</v>
      </c>
      <c r="Z1315" s="1">
        <v>147538.41</v>
      </c>
      <c r="AA1315">
        <v>0</v>
      </c>
      <c r="AB1315">
        <v>0</v>
      </c>
      <c r="AD1315">
        <v>8787723639730</v>
      </c>
      <c r="AE1315" t="s">
        <v>412</v>
      </c>
      <c r="AG1315" s="2">
        <v>45832</v>
      </c>
      <c r="AH1315">
        <v>0</v>
      </c>
      <c r="AI1315" s="2">
        <v>45814</v>
      </c>
      <c r="AJ1315" s="7">
        <v>2025</v>
      </c>
      <c r="AK1315" s="2">
        <v>45811</v>
      </c>
      <c r="AP1315" t="s">
        <v>413</v>
      </c>
      <c r="AT1315" s="2">
        <v>46097</v>
      </c>
      <c r="AU1315" s="2">
        <v>46097</v>
      </c>
      <c r="AV1315" t="s">
        <v>414</v>
      </c>
      <c r="AW1315" s="2">
        <v>45813</v>
      </c>
      <c r="AX1315">
        <v>37651</v>
      </c>
      <c r="AY1315" s="1">
        <v>229723.54</v>
      </c>
      <c r="BA1315" t="s">
        <v>7815</v>
      </c>
      <c r="BB1315">
        <v>37651</v>
      </c>
      <c r="BC1315" t="s">
        <v>8633</v>
      </c>
      <c r="BD1315" t="s">
        <v>416</v>
      </c>
      <c r="BE1315" t="s">
        <v>417</v>
      </c>
      <c r="BF1315">
        <v>5561996467912</v>
      </c>
      <c r="BG1315" t="s">
        <v>8634</v>
      </c>
      <c r="BH1315">
        <v>73805120</v>
      </c>
      <c r="BI1315" t="s">
        <v>1316</v>
      </c>
      <c r="BJ1315" t="s">
        <v>8635</v>
      </c>
      <c r="BL1315" s="1">
        <v>3306.35</v>
      </c>
      <c r="BQ1315">
        <v>4319</v>
      </c>
      <c r="BR1315">
        <v>6722</v>
      </c>
      <c r="BS1315" t="s">
        <v>449</v>
      </c>
      <c r="BT1315" s="2">
        <v>45813</v>
      </c>
      <c r="BW1315" t="s">
        <v>422</v>
      </c>
      <c r="BY1315" t="s">
        <v>8636</v>
      </c>
      <c r="BZ1315" s="2">
        <v>45814</v>
      </c>
      <c r="CA1315" s="2">
        <v>45819</v>
      </c>
      <c r="CC1315" s="2">
        <v>45811</v>
      </c>
      <c r="CD1315" t="s">
        <v>424</v>
      </c>
      <c r="CF1315" s="2">
        <v>45814</v>
      </c>
      <c r="CH1315" t="s">
        <v>8637</v>
      </c>
      <c r="CJ1315" s="2">
        <v>45828</v>
      </c>
      <c r="CK1315" t="s">
        <v>424</v>
      </c>
      <c r="CL1315" s="2">
        <v>45814</v>
      </c>
      <c r="CM1315" s="2">
        <v>45828</v>
      </c>
      <c r="CN1315" s="2">
        <v>45811</v>
      </c>
      <c r="CO1315" s="2">
        <v>45839</v>
      </c>
      <c r="CP1315" s="2">
        <v>45819</v>
      </c>
      <c r="CR1315" s="2">
        <v>45812</v>
      </c>
      <c r="CS1315" s="2">
        <v>45812</v>
      </c>
      <c r="CT1315" s="2">
        <v>45977</v>
      </c>
      <c r="CU1315" s="2">
        <v>45824</v>
      </c>
      <c r="CV1315" s="2">
        <v>45846</v>
      </c>
      <c r="CW1315" s="2">
        <v>45812</v>
      </c>
      <c r="CY1315" t="s">
        <v>424</v>
      </c>
      <c r="DD1315" s="2">
        <v>45807</v>
      </c>
      <c r="DF1315" s="2">
        <v>45833</v>
      </c>
      <c r="DI1315" s="2">
        <v>45834</v>
      </c>
      <c r="DJ1315" s="2">
        <v>45811</v>
      </c>
      <c r="DK1315" s="2">
        <v>45854</v>
      </c>
      <c r="DL1315" s="2">
        <v>45995</v>
      </c>
      <c r="DM1315" s="2">
        <v>46081</v>
      </c>
      <c r="DN1315" s="2">
        <v>46084</v>
      </c>
      <c r="DO1315" s="2">
        <v>45812</v>
      </c>
      <c r="DP1315" s="2">
        <v>46084</v>
      </c>
      <c r="DX1315">
        <v>757</v>
      </c>
      <c r="DY1315">
        <v>572</v>
      </c>
      <c r="EE1315" s="1">
        <v>1824.75</v>
      </c>
      <c r="EG1315" t="s">
        <v>1640</v>
      </c>
      <c r="EK1315" t="s">
        <v>1591</v>
      </c>
    </row>
    <row r="1316" spans="1:141" hidden="1" x14ac:dyDescent="0.35">
      <c r="A1316">
        <v>4495</v>
      </c>
      <c r="B1316" t="s">
        <v>404</v>
      </c>
      <c r="C1316">
        <v>5612</v>
      </c>
      <c r="D1316" t="s">
        <v>4502</v>
      </c>
      <c r="E1316" t="s">
        <v>942</v>
      </c>
      <c r="F1316" t="s">
        <v>4503</v>
      </c>
      <c r="G1316">
        <v>407</v>
      </c>
      <c r="H1316" t="s">
        <v>810</v>
      </c>
      <c r="I1316" t="s">
        <v>8638</v>
      </c>
      <c r="J1316" t="s">
        <v>8639</v>
      </c>
      <c r="K1316" t="s">
        <v>56</v>
      </c>
      <c r="L1316" t="s">
        <v>114</v>
      </c>
      <c r="M1316" t="s">
        <v>411</v>
      </c>
      <c r="N1316" t="s">
        <v>411</v>
      </c>
      <c r="O1316" t="s">
        <v>411</v>
      </c>
      <c r="P1316" t="s">
        <v>424</v>
      </c>
      <c r="Q1316" t="s">
        <v>424</v>
      </c>
      <c r="R1316" t="s">
        <v>411</v>
      </c>
      <c r="S1316" t="s">
        <v>411</v>
      </c>
      <c r="T1316" s="1">
        <v>367969.41</v>
      </c>
      <c r="U1316">
        <v>0</v>
      </c>
      <c r="V1316">
        <v>0</v>
      </c>
      <c r="W1316">
        <v>0</v>
      </c>
      <c r="X1316">
        <v>0</v>
      </c>
      <c r="Y1316">
        <v>0</v>
      </c>
      <c r="Z1316">
        <v>0</v>
      </c>
      <c r="AA1316">
        <v>0</v>
      </c>
      <c r="AB1316">
        <v>0</v>
      </c>
      <c r="AE1316" t="s">
        <v>412</v>
      </c>
      <c r="AF1316" s="3">
        <v>377362</v>
      </c>
      <c r="AG1316" s="2">
        <v>45905</v>
      </c>
      <c r="AH1316" s="1">
        <v>3397.75</v>
      </c>
      <c r="AI1316" s="2">
        <v>45869</v>
      </c>
      <c r="AJ1316" s="7">
        <v>2025</v>
      </c>
      <c r="AK1316" s="2">
        <v>45812</v>
      </c>
      <c r="AP1316" t="s">
        <v>413</v>
      </c>
      <c r="AQ1316" t="s">
        <v>5037</v>
      </c>
      <c r="AT1316" s="2">
        <v>45911</v>
      </c>
      <c r="AU1316" s="2">
        <v>45911</v>
      </c>
      <c r="AV1316" t="s">
        <v>414</v>
      </c>
      <c r="AW1316" s="2">
        <v>45826</v>
      </c>
      <c r="AX1316">
        <v>38367</v>
      </c>
      <c r="AY1316" s="1">
        <v>460295.4</v>
      </c>
      <c r="BA1316" t="s">
        <v>4506</v>
      </c>
      <c r="BB1316">
        <v>38367</v>
      </c>
      <c r="BD1316" t="s">
        <v>738</v>
      </c>
      <c r="BE1316" t="s">
        <v>513</v>
      </c>
      <c r="BF1316">
        <v>5598982748444</v>
      </c>
      <c r="BG1316" t="s">
        <v>8640</v>
      </c>
      <c r="BH1316">
        <v>71258045</v>
      </c>
      <c r="BI1316" t="s">
        <v>2678</v>
      </c>
      <c r="BJ1316" t="s">
        <v>8641</v>
      </c>
      <c r="BK1316">
        <v>5598982748444</v>
      </c>
      <c r="BL1316">
        <v>0</v>
      </c>
      <c r="BO1316" t="s">
        <v>8642</v>
      </c>
      <c r="BP1316" t="s">
        <v>8643</v>
      </c>
      <c r="BQ1316">
        <v>8190</v>
      </c>
      <c r="BR1316">
        <v>6767</v>
      </c>
      <c r="BS1316" t="s">
        <v>2569</v>
      </c>
      <c r="CB1316" t="s">
        <v>8644</v>
      </c>
      <c r="CD1316" t="s">
        <v>424</v>
      </c>
      <c r="CJ1316" s="2">
        <v>45873</v>
      </c>
      <c r="CM1316" s="2">
        <v>45883</v>
      </c>
      <c r="CP1316" s="2">
        <v>45870</v>
      </c>
      <c r="CS1316" s="2">
        <v>45863</v>
      </c>
      <c r="CU1316" s="2">
        <v>45870</v>
      </c>
      <c r="CW1316" s="2">
        <v>45863</v>
      </c>
      <c r="CX1316" s="2">
        <v>45883</v>
      </c>
      <c r="CY1316" t="s">
        <v>424</v>
      </c>
      <c r="DB1316" s="2">
        <v>45863</v>
      </c>
      <c r="DE1316" s="2">
        <v>45868</v>
      </c>
      <c r="DF1316" s="2">
        <v>45908</v>
      </c>
      <c r="DI1316" s="2">
        <v>45910</v>
      </c>
      <c r="DJ1316" s="2">
        <v>45861</v>
      </c>
      <c r="DO1316" s="2">
        <v>45862</v>
      </c>
      <c r="DY1316">
        <v>39840</v>
      </c>
      <c r="DZ1316" t="s">
        <v>424</v>
      </c>
      <c r="EE1316" s="1">
        <v>4599.62</v>
      </c>
      <c r="EK1316" t="s">
        <v>1591</v>
      </c>
    </row>
    <row r="1317" spans="1:141" hidden="1" x14ac:dyDescent="0.35">
      <c r="A1317">
        <v>4496</v>
      </c>
      <c r="B1317" t="s">
        <v>3928</v>
      </c>
      <c r="C1317">
        <v>5611</v>
      </c>
      <c r="D1317" t="s">
        <v>4502</v>
      </c>
      <c r="E1317" t="s">
        <v>942</v>
      </c>
      <c r="F1317" t="s">
        <v>4503</v>
      </c>
      <c r="G1317">
        <v>1401</v>
      </c>
      <c r="H1317" t="s">
        <v>810</v>
      </c>
      <c r="I1317" t="s">
        <v>8645</v>
      </c>
      <c r="J1317" t="s">
        <v>8646</v>
      </c>
      <c r="K1317" t="s">
        <v>56</v>
      </c>
      <c r="L1317" t="s">
        <v>114</v>
      </c>
      <c r="M1317" t="s">
        <v>411</v>
      </c>
      <c r="N1317" t="s">
        <v>411</v>
      </c>
      <c r="O1317" t="s">
        <v>411</v>
      </c>
      <c r="P1317" t="s">
        <v>411</v>
      </c>
      <c r="Q1317" t="s">
        <v>411</v>
      </c>
      <c r="R1317" t="s">
        <v>411</v>
      </c>
      <c r="S1317" t="s">
        <v>411</v>
      </c>
      <c r="T1317" s="1">
        <v>600000</v>
      </c>
      <c r="U1317">
        <v>0</v>
      </c>
      <c r="V1317">
        <v>0</v>
      </c>
      <c r="W1317">
        <v>0</v>
      </c>
      <c r="X1317">
        <v>0</v>
      </c>
      <c r="Y1317">
        <v>0</v>
      </c>
      <c r="Z1317">
        <v>0</v>
      </c>
      <c r="AA1317">
        <v>0</v>
      </c>
      <c r="AB1317">
        <v>0</v>
      </c>
      <c r="AE1317" t="s">
        <v>412</v>
      </c>
      <c r="AH1317">
        <v>0</v>
      </c>
      <c r="AK1317" s="2">
        <v>45812</v>
      </c>
      <c r="AP1317" t="s">
        <v>4990</v>
      </c>
      <c r="AT1317" s="2">
        <v>45812</v>
      </c>
      <c r="AU1317" s="2">
        <v>46072</v>
      </c>
      <c r="AV1317" t="s">
        <v>414</v>
      </c>
      <c r="AW1317" s="2">
        <v>45828</v>
      </c>
      <c r="AX1317">
        <v>38366</v>
      </c>
      <c r="AY1317" s="1">
        <v>822000</v>
      </c>
      <c r="BA1317" t="s">
        <v>4506</v>
      </c>
      <c r="BB1317">
        <v>38366</v>
      </c>
      <c r="BD1317" t="s">
        <v>738</v>
      </c>
      <c r="BE1317" t="s">
        <v>513</v>
      </c>
      <c r="BF1317">
        <v>5561998663808</v>
      </c>
      <c r="BG1317" t="s">
        <v>8647</v>
      </c>
      <c r="BH1317">
        <v>71961254</v>
      </c>
      <c r="BI1317" t="s">
        <v>4857</v>
      </c>
      <c r="BJ1317" t="s">
        <v>8648</v>
      </c>
      <c r="BL1317">
        <v>0</v>
      </c>
      <c r="BO1317" t="s">
        <v>8649</v>
      </c>
      <c r="BP1317" t="s">
        <v>8650</v>
      </c>
      <c r="BQ1317">
        <v>8264</v>
      </c>
      <c r="BR1317">
        <v>6766</v>
      </c>
    </row>
    <row r="1318" spans="1:141" hidden="1" x14ac:dyDescent="0.35">
      <c r="A1318">
        <v>4497</v>
      </c>
      <c r="B1318" t="s">
        <v>8651</v>
      </c>
      <c r="C1318">
        <v>5610</v>
      </c>
      <c r="D1318" t="s">
        <v>4502</v>
      </c>
      <c r="E1318" t="s">
        <v>942</v>
      </c>
      <c r="F1318" t="s">
        <v>4503</v>
      </c>
      <c r="G1318">
        <v>1403</v>
      </c>
      <c r="H1318" t="s">
        <v>810</v>
      </c>
      <c r="I1318" t="s">
        <v>8652</v>
      </c>
      <c r="J1318" t="s">
        <v>8653</v>
      </c>
      <c r="K1318" t="s">
        <v>56</v>
      </c>
      <c r="L1318" t="s">
        <v>114</v>
      </c>
      <c r="M1318" t="s">
        <v>411</v>
      </c>
      <c r="N1318" t="s">
        <v>411</v>
      </c>
      <c r="O1318" t="s">
        <v>411</v>
      </c>
      <c r="P1318" t="s">
        <v>411</v>
      </c>
      <c r="Q1318" t="s">
        <v>411</v>
      </c>
      <c r="R1318" t="s">
        <v>411</v>
      </c>
      <c r="S1318" t="s">
        <v>411</v>
      </c>
      <c r="T1318" s="1">
        <v>828000</v>
      </c>
      <c r="U1318">
        <v>0</v>
      </c>
      <c r="V1318">
        <v>0</v>
      </c>
      <c r="W1318">
        <v>0</v>
      </c>
      <c r="X1318">
        <v>0</v>
      </c>
      <c r="Y1318">
        <v>0</v>
      </c>
      <c r="Z1318">
        <v>0</v>
      </c>
      <c r="AA1318">
        <v>0</v>
      </c>
      <c r="AB1318">
        <v>0</v>
      </c>
      <c r="AE1318" t="s">
        <v>412</v>
      </c>
      <c r="AH1318">
        <v>0</v>
      </c>
      <c r="AK1318" s="2">
        <v>45812</v>
      </c>
      <c r="AP1318" t="s">
        <v>413</v>
      </c>
      <c r="AQ1318" t="s">
        <v>5037</v>
      </c>
      <c r="AT1318" s="2">
        <v>45821</v>
      </c>
      <c r="AU1318" s="2">
        <v>45859</v>
      </c>
      <c r="AV1318" t="s">
        <v>414</v>
      </c>
      <c r="AW1318" s="2">
        <v>45826</v>
      </c>
      <c r="AX1318">
        <v>38422</v>
      </c>
      <c r="AY1318" s="1">
        <v>833000</v>
      </c>
      <c r="BA1318" t="s">
        <v>4506</v>
      </c>
      <c r="BB1318">
        <v>38422</v>
      </c>
      <c r="BC1318" t="s">
        <v>8654</v>
      </c>
      <c r="BD1318" t="s">
        <v>738</v>
      </c>
      <c r="BE1318" t="s">
        <v>513</v>
      </c>
      <c r="BF1318">
        <v>5561982469504</v>
      </c>
      <c r="BG1318" t="s">
        <v>8655</v>
      </c>
      <c r="BH1318">
        <v>72001312</v>
      </c>
      <c r="BI1318" t="s">
        <v>2609</v>
      </c>
      <c r="BJ1318" t="s">
        <v>8656</v>
      </c>
      <c r="BL1318">
        <v>0</v>
      </c>
      <c r="BO1318" t="s">
        <v>8657</v>
      </c>
      <c r="BP1318" t="s">
        <v>8658</v>
      </c>
      <c r="BQ1318">
        <v>8266</v>
      </c>
      <c r="BR1318">
        <v>6764</v>
      </c>
      <c r="BS1318" t="s">
        <v>806</v>
      </c>
      <c r="EI1318" t="s">
        <v>8659</v>
      </c>
    </row>
    <row r="1319" spans="1:141" hidden="1" x14ac:dyDescent="0.35">
      <c r="A1319">
        <v>4498</v>
      </c>
      <c r="B1319" t="s">
        <v>1352</v>
      </c>
      <c r="C1319">
        <v>5615</v>
      </c>
      <c r="D1319" t="s">
        <v>976</v>
      </c>
      <c r="E1319" t="s">
        <v>834</v>
      </c>
      <c r="F1319" t="s">
        <v>532</v>
      </c>
      <c r="G1319" t="s">
        <v>1510</v>
      </c>
      <c r="H1319" t="s">
        <v>408</v>
      </c>
      <c r="I1319" t="s">
        <v>8660</v>
      </c>
      <c r="J1319" t="s">
        <v>8661</v>
      </c>
      <c r="K1319" t="s">
        <v>14</v>
      </c>
      <c r="L1319" t="s">
        <v>42</v>
      </c>
      <c r="M1319" t="s">
        <v>411</v>
      </c>
      <c r="N1319" t="s">
        <v>411</v>
      </c>
      <c r="O1319" t="s">
        <v>411</v>
      </c>
      <c r="P1319" t="s">
        <v>411</v>
      </c>
      <c r="Q1319" t="s">
        <v>411</v>
      </c>
      <c r="R1319" t="s">
        <v>411</v>
      </c>
      <c r="S1319" t="s">
        <v>411</v>
      </c>
      <c r="T1319" s="1">
        <v>161325.60999999999</v>
      </c>
      <c r="U1319">
        <v>683.1</v>
      </c>
      <c r="V1319">
        <v>0</v>
      </c>
      <c r="W1319" s="1">
        <v>138039.60999999999</v>
      </c>
      <c r="X1319" s="1">
        <v>23286</v>
      </c>
      <c r="Y1319">
        <v>0</v>
      </c>
      <c r="Z1319" s="1">
        <v>161325.60999999999</v>
      </c>
      <c r="AA1319">
        <v>0</v>
      </c>
      <c r="AB1319">
        <v>0</v>
      </c>
      <c r="AD1319">
        <v>8787723719199</v>
      </c>
      <c r="AE1319" t="s">
        <v>412</v>
      </c>
      <c r="AG1319" s="2">
        <v>45846</v>
      </c>
      <c r="AH1319" s="1">
        <v>3042.04</v>
      </c>
      <c r="AI1319" s="2">
        <v>45825</v>
      </c>
      <c r="AJ1319" s="7">
        <v>2025</v>
      </c>
      <c r="AK1319" s="2">
        <v>45813</v>
      </c>
      <c r="AP1319" t="s">
        <v>413</v>
      </c>
      <c r="AT1319" s="2">
        <v>45854</v>
      </c>
      <c r="AU1319" s="2">
        <v>45974</v>
      </c>
      <c r="AV1319" t="s">
        <v>414</v>
      </c>
      <c r="AW1319" s="2">
        <v>45817</v>
      </c>
      <c r="AX1319">
        <v>37675</v>
      </c>
      <c r="AY1319" s="1">
        <v>235000.81</v>
      </c>
      <c r="BA1319" t="s">
        <v>980</v>
      </c>
      <c r="BB1319">
        <v>37675</v>
      </c>
      <c r="BC1319" t="s">
        <v>8662</v>
      </c>
      <c r="BD1319" t="s">
        <v>416</v>
      </c>
      <c r="BE1319" t="s">
        <v>417</v>
      </c>
      <c r="BF1319">
        <v>5561999273837</v>
      </c>
      <c r="BG1319" t="s">
        <v>8663</v>
      </c>
      <c r="BH1319">
        <v>73804590</v>
      </c>
      <c r="BI1319" t="s">
        <v>1121</v>
      </c>
      <c r="BJ1319" t="s">
        <v>8664</v>
      </c>
      <c r="BL1319" s="1">
        <v>2000</v>
      </c>
      <c r="BM1319" s="2">
        <v>45984</v>
      </c>
      <c r="BO1319" t="s">
        <v>8665</v>
      </c>
      <c r="BP1319" t="s">
        <v>8666</v>
      </c>
      <c r="BQ1319">
        <v>3710</v>
      </c>
      <c r="BR1319">
        <v>6725</v>
      </c>
      <c r="BS1319" t="s">
        <v>1195</v>
      </c>
      <c r="BT1319" s="2">
        <v>45817</v>
      </c>
      <c r="BU1319">
        <v>899.24</v>
      </c>
      <c r="BW1319" t="s">
        <v>422</v>
      </c>
      <c r="BY1319" t="s">
        <v>8667</v>
      </c>
      <c r="BZ1319" s="2">
        <v>45818</v>
      </c>
      <c r="CA1319" s="2">
        <v>45825</v>
      </c>
      <c r="CC1319" s="2">
        <v>45814</v>
      </c>
      <c r="CD1319" t="s">
        <v>424</v>
      </c>
      <c r="CE1319">
        <v>3969</v>
      </c>
      <c r="CF1319" s="2">
        <v>45818</v>
      </c>
      <c r="CH1319" t="s">
        <v>8613</v>
      </c>
      <c r="CJ1319" s="2">
        <v>45835</v>
      </c>
      <c r="CK1319" t="s">
        <v>424</v>
      </c>
      <c r="CL1319" s="2">
        <v>45824</v>
      </c>
      <c r="CM1319" s="2">
        <v>45835</v>
      </c>
      <c r="CN1319" s="2">
        <v>45814</v>
      </c>
      <c r="CO1319" s="2">
        <v>45839</v>
      </c>
      <c r="CP1319" s="2">
        <v>45826</v>
      </c>
      <c r="CR1319" s="2">
        <v>45821</v>
      </c>
      <c r="CS1319" s="2">
        <v>45814</v>
      </c>
      <c r="CT1319" s="2">
        <v>45984</v>
      </c>
      <c r="CU1319" s="2">
        <v>45833</v>
      </c>
      <c r="CV1319" s="2">
        <v>45852</v>
      </c>
      <c r="CW1319" s="2">
        <v>45814</v>
      </c>
      <c r="CY1319" t="s">
        <v>424</v>
      </c>
      <c r="DB1319" s="2">
        <v>45824</v>
      </c>
      <c r="DD1319" s="2">
        <v>45819</v>
      </c>
      <c r="DE1319" s="2">
        <v>45824</v>
      </c>
      <c r="DF1319" s="2">
        <v>45846</v>
      </c>
      <c r="DI1319" s="2">
        <v>45852</v>
      </c>
      <c r="DJ1319" s="2">
        <v>45813</v>
      </c>
      <c r="DK1319" s="2">
        <v>45853</v>
      </c>
      <c r="DL1319" s="2">
        <v>45854</v>
      </c>
      <c r="DM1319" s="2">
        <v>45918</v>
      </c>
      <c r="DO1319" s="2">
        <v>45814</v>
      </c>
      <c r="DX1319">
        <v>817</v>
      </c>
      <c r="DY1319">
        <v>4028</v>
      </c>
      <c r="EE1319" s="1">
        <v>2136</v>
      </c>
      <c r="EG1319" t="s">
        <v>1640</v>
      </c>
      <c r="EK1319" t="s">
        <v>1591</v>
      </c>
    </row>
    <row r="1320" spans="1:141" hidden="1" x14ac:dyDescent="0.35">
      <c r="A1320">
        <v>4499</v>
      </c>
      <c r="B1320" t="s">
        <v>1352</v>
      </c>
      <c r="C1320">
        <v>5569</v>
      </c>
      <c r="D1320" t="s">
        <v>976</v>
      </c>
      <c r="E1320" t="s">
        <v>834</v>
      </c>
      <c r="F1320" t="s">
        <v>451</v>
      </c>
      <c r="G1320" t="s">
        <v>1688</v>
      </c>
      <c r="H1320" t="s">
        <v>408</v>
      </c>
      <c r="I1320" t="s">
        <v>8668</v>
      </c>
      <c r="J1320" t="s">
        <v>8669</v>
      </c>
      <c r="K1320" t="s">
        <v>22</v>
      </c>
      <c r="L1320" t="s">
        <v>148</v>
      </c>
      <c r="M1320" t="s">
        <v>411</v>
      </c>
      <c r="N1320" t="s">
        <v>411</v>
      </c>
      <c r="O1320" t="s">
        <v>411</v>
      </c>
      <c r="P1320" t="s">
        <v>411</v>
      </c>
      <c r="Q1320" t="s">
        <v>411</v>
      </c>
      <c r="R1320" t="s">
        <v>411</v>
      </c>
      <c r="S1320" t="s">
        <v>411</v>
      </c>
      <c r="T1320" s="1">
        <v>161265.19</v>
      </c>
      <c r="U1320">
        <v>0</v>
      </c>
      <c r="V1320">
        <v>0</v>
      </c>
      <c r="W1320">
        <v>0</v>
      </c>
      <c r="X1320">
        <v>0</v>
      </c>
      <c r="Y1320">
        <v>0</v>
      </c>
      <c r="Z1320">
        <v>0</v>
      </c>
      <c r="AA1320">
        <v>0</v>
      </c>
      <c r="AB1320">
        <v>0</v>
      </c>
      <c r="AE1320" t="s">
        <v>412</v>
      </c>
      <c r="AG1320" s="2">
        <v>45874</v>
      </c>
      <c r="AH1320" s="1">
        <v>3004.17</v>
      </c>
      <c r="AI1320" s="2">
        <v>45846</v>
      </c>
      <c r="AJ1320" s="7">
        <v>2025</v>
      </c>
      <c r="AK1320" s="2">
        <v>45813</v>
      </c>
      <c r="AP1320" t="s">
        <v>3839</v>
      </c>
      <c r="AT1320" s="2">
        <v>45924</v>
      </c>
      <c r="AU1320" s="2">
        <v>45974</v>
      </c>
      <c r="AV1320" t="s">
        <v>414</v>
      </c>
      <c r="AW1320" s="2">
        <v>45817</v>
      </c>
      <c r="AX1320">
        <v>37688</v>
      </c>
      <c r="AY1320" s="1">
        <v>250000.39</v>
      </c>
      <c r="BA1320" t="s">
        <v>980</v>
      </c>
      <c r="BB1320">
        <v>37688</v>
      </c>
      <c r="BC1320" t="s">
        <v>8670</v>
      </c>
      <c r="BD1320" t="s">
        <v>416</v>
      </c>
      <c r="BE1320" t="s">
        <v>417</v>
      </c>
      <c r="BF1320">
        <v>556199055306</v>
      </c>
      <c r="BG1320" t="s">
        <v>8671</v>
      </c>
      <c r="BH1320">
        <v>73801971</v>
      </c>
      <c r="BI1320" t="s">
        <v>7465</v>
      </c>
      <c r="BJ1320" t="s">
        <v>8672</v>
      </c>
      <c r="BL1320" s="1">
        <v>2100</v>
      </c>
      <c r="BO1320" t="s">
        <v>8673</v>
      </c>
      <c r="BP1320" t="s">
        <v>8674</v>
      </c>
      <c r="BQ1320">
        <v>3715</v>
      </c>
      <c r="BR1320">
        <v>6727</v>
      </c>
      <c r="BS1320" t="s">
        <v>2088</v>
      </c>
      <c r="BT1320" s="2">
        <v>45818</v>
      </c>
      <c r="BU1320">
        <v>878.9</v>
      </c>
      <c r="BW1320" t="s">
        <v>422</v>
      </c>
      <c r="BY1320" t="s">
        <v>8675</v>
      </c>
      <c r="BZ1320" s="2">
        <v>45819</v>
      </c>
      <c r="CA1320" s="2">
        <v>45846</v>
      </c>
      <c r="CC1320" s="2">
        <v>45814</v>
      </c>
      <c r="CE1320" t="s">
        <v>8676</v>
      </c>
      <c r="CF1320" s="2">
        <v>45819</v>
      </c>
      <c r="CH1320" t="s">
        <v>8637</v>
      </c>
      <c r="CJ1320" s="2">
        <v>45855</v>
      </c>
      <c r="CK1320" t="s">
        <v>424</v>
      </c>
      <c r="CL1320" s="2">
        <v>45819</v>
      </c>
      <c r="CM1320" s="2">
        <v>45855</v>
      </c>
      <c r="CN1320" s="2">
        <v>45814</v>
      </c>
      <c r="CO1320" s="2">
        <v>45839</v>
      </c>
      <c r="CP1320" s="2">
        <v>45846</v>
      </c>
      <c r="CR1320" s="2">
        <v>45817</v>
      </c>
      <c r="CS1320" s="2">
        <v>45812</v>
      </c>
      <c r="CU1320" s="2">
        <v>45848</v>
      </c>
      <c r="CV1320" s="2">
        <v>45852</v>
      </c>
      <c r="CW1320" s="2">
        <v>45812</v>
      </c>
      <c r="CY1320" t="s">
        <v>424</v>
      </c>
      <c r="DD1320" s="2">
        <v>45825</v>
      </c>
      <c r="DF1320" s="2">
        <v>45874</v>
      </c>
      <c r="DI1320" s="2">
        <v>45922</v>
      </c>
      <c r="DJ1320" s="2">
        <v>45810</v>
      </c>
      <c r="DK1320" s="2">
        <v>45853</v>
      </c>
      <c r="DL1320" s="2">
        <v>45854</v>
      </c>
      <c r="DM1320" s="2">
        <v>45918</v>
      </c>
      <c r="DO1320" s="2">
        <v>45812</v>
      </c>
      <c r="DX1320">
        <v>497</v>
      </c>
      <c r="DY1320">
        <v>4137</v>
      </c>
      <c r="EA1320" t="s">
        <v>3282</v>
      </c>
      <c r="EB1320" t="s">
        <v>8677</v>
      </c>
      <c r="EE1320" s="1">
        <v>2228.62</v>
      </c>
      <c r="EG1320" t="s">
        <v>1640</v>
      </c>
      <c r="EK1320" t="s">
        <v>1591</v>
      </c>
    </row>
    <row r="1321" spans="1:141" hidden="1" x14ac:dyDescent="0.35">
      <c r="A1321">
        <v>4500</v>
      </c>
      <c r="B1321" t="s">
        <v>1352</v>
      </c>
      <c r="C1321">
        <v>5607</v>
      </c>
      <c r="D1321" t="s">
        <v>976</v>
      </c>
      <c r="E1321" t="s">
        <v>834</v>
      </c>
      <c r="F1321" t="s">
        <v>1003</v>
      </c>
      <c r="G1321" t="s">
        <v>8188</v>
      </c>
      <c r="H1321" t="s">
        <v>408</v>
      </c>
      <c r="I1321" t="s">
        <v>8678</v>
      </c>
      <c r="J1321" t="s">
        <v>8679</v>
      </c>
      <c r="K1321" t="s">
        <v>14</v>
      </c>
      <c r="L1321" t="s">
        <v>13</v>
      </c>
      <c r="M1321" t="s">
        <v>411</v>
      </c>
      <c r="N1321" t="s">
        <v>411</v>
      </c>
      <c r="O1321" t="s">
        <v>411</v>
      </c>
      <c r="P1321" t="s">
        <v>411</v>
      </c>
      <c r="Q1321" t="s">
        <v>411</v>
      </c>
      <c r="R1321" t="s">
        <v>411</v>
      </c>
      <c r="S1321" t="s">
        <v>411</v>
      </c>
      <c r="T1321" s="1">
        <v>161857.56</v>
      </c>
      <c r="U1321">
        <v>0</v>
      </c>
      <c r="V1321">
        <v>0</v>
      </c>
      <c r="W1321">
        <v>0</v>
      </c>
      <c r="X1321">
        <v>0</v>
      </c>
      <c r="Y1321">
        <v>0</v>
      </c>
      <c r="Z1321">
        <v>0</v>
      </c>
      <c r="AA1321">
        <v>0</v>
      </c>
      <c r="AB1321">
        <v>0</v>
      </c>
      <c r="AE1321" t="s">
        <v>412</v>
      </c>
      <c r="AG1321" s="2">
        <v>45845</v>
      </c>
      <c r="AH1321" s="1">
        <v>3042.04</v>
      </c>
      <c r="AI1321" s="2">
        <v>45821</v>
      </c>
      <c r="AJ1321" s="7">
        <v>2025</v>
      </c>
      <c r="AK1321" s="2">
        <v>45814</v>
      </c>
      <c r="AP1321" t="s">
        <v>3839</v>
      </c>
      <c r="AT1321" s="2">
        <v>45854</v>
      </c>
      <c r="AU1321" s="2">
        <v>45974</v>
      </c>
      <c r="AV1321" t="s">
        <v>414</v>
      </c>
      <c r="AW1321" s="2">
        <v>45817</v>
      </c>
      <c r="AX1321">
        <v>37689</v>
      </c>
      <c r="AY1321" s="1">
        <v>235000.32000000001</v>
      </c>
      <c r="BA1321" t="s">
        <v>980</v>
      </c>
      <c r="BB1321">
        <v>37689</v>
      </c>
      <c r="BC1321" t="s">
        <v>8680</v>
      </c>
      <c r="BD1321" t="s">
        <v>416</v>
      </c>
      <c r="BE1321" t="s">
        <v>417</v>
      </c>
      <c r="BF1321">
        <v>5561981667850</v>
      </c>
      <c r="BG1321" t="s">
        <v>8681</v>
      </c>
      <c r="BH1321">
        <v>73808185</v>
      </c>
      <c r="BI1321" t="s">
        <v>7656</v>
      </c>
      <c r="BJ1321" t="s">
        <v>8682</v>
      </c>
      <c r="BL1321" s="1">
        <v>2550</v>
      </c>
      <c r="BQ1321">
        <v>3827</v>
      </c>
      <c r="BR1321">
        <v>6728</v>
      </c>
      <c r="BS1321" t="s">
        <v>770</v>
      </c>
      <c r="BT1321" s="2">
        <v>45817</v>
      </c>
      <c r="BU1321">
        <v>893.65</v>
      </c>
      <c r="BW1321" t="s">
        <v>422</v>
      </c>
      <c r="BY1321" t="s">
        <v>8683</v>
      </c>
      <c r="BZ1321" s="2">
        <v>45818</v>
      </c>
      <c r="CA1321" s="2">
        <v>45831</v>
      </c>
      <c r="CC1321" s="2">
        <v>45814</v>
      </c>
      <c r="CD1321" t="s">
        <v>424</v>
      </c>
      <c r="CE1321" t="s">
        <v>8684</v>
      </c>
      <c r="CF1321" s="2">
        <v>45818</v>
      </c>
      <c r="CH1321" t="s">
        <v>274</v>
      </c>
      <c r="CJ1321" s="2">
        <v>45839</v>
      </c>
      <c r="CK1321" t="s">
        <v>424</v>
      </c>
      <c r="CL1321" s="2">
        <v>45818</v>
      </c>
      <c r="CM1321" s="2">
        <v>45840</v>
      </c>
      <c r="CN1321" s="2">
        <v>45814</v>
      </c>
      <c r="CO1321" s="2">
        <v>45839</v>
      </c>
      <c r="CP1321" s="2">
        <v>45831</v>
      </c>
      <c r="CR1321" s="2">
        <v>45814</v>
      </c>
      <c r="CS1321" s="2">
        <v>45814</v>
      </c>
      <c r="CU1321" s="2">
        <v>45835</v>
      </c>
      <c r="CV1321" s="2">
        <v>45852</v>
      </c>
      <c r="CW1321" s="2">
        <v>45814</v>
      </c>
      <c r="CY1321" t="s">
        <v>424</v>
      </c>
      <c r="DD1321" s="2">
        <v>45814</v>
      </c>
      <c r="DF1321" s="2">
        <v>45845</v>
      </c>
      <c r="DI1321" s="2">
        <v>45852</v>
      </c>
      <c r="DJ1321" s="2">
        <v>45812</v>
      </c>
      <c r="DK1321" s="2">
        <v>45853</v>
      </c>
      <c r="DL1321" s="2">
        <v>45854</v>
      </c>
      <c r="DM1321" s="2">
        <v>45918</v>
      </c>
      <c r="DY1321">
        <v>4049</v>
      </c>
      <c r="EE1321" s="1">
        <v>2010.42</v>
      </c>
      <c r="EG1321" t="s">
        <v>1640</v>
      </c>
      <c r="EK1321" t="s">
        <v>1591</v>
      </c>
    </row>
    <row r="1322" spans="1:141" hidden="1" x14ac:dyDescent="0.35">
      <c r="A1322">
        <v>4501</v>
      </c>
      <c r="B1322" t="s">
        <v>404</v>
      </c>
      <c r="C1322">
        <v>5593</v>
      </c>
      <c r="D1322" t="s">
        <v>7812</v>
      </c>
      <c r="E1322" t="s">
        <v>834</v>
      </c>
      <c r="F1322" t="s">
        <v>473</v>
      </c>
      <c r="G1322">
        <v>301</v>
      </c>
      <c r="H1322" t="s">
        <v>408</v>
      </c>
      <c r="I1322" t="s">
        <v>8685</v>
      </c>
      <c r="J1322" t="s">
        <v>8686</v>
      </c>
      <c r="K1322" t="s">
        <v>22</v>
      </c>
      <c r="L1322" t="s">
        <v>39</v>
      </c>
      <c r="M1322" t="s">
        <v>411</v>
      </c>
      <c r="N1322" t="s">
        <v>411</v>
      </c>
      <c r="O1322" t="s">
        <v>411</v>
      </c>
      <c r="P1322" t="s">
        <v>411</v>
      </c>
      <c r="Q1322" t="s">
        <v>411</v>
      </c>
      <c r="R1322" t="s">
        <v>411</v>
      </c>
      <c r="S1322" t="s">
        <v>411</v>
      </c>
      <c r="T1322" s="1">
        <v>150181.29999999999</v>
      </c>
      <c r="U1322">
        <v>0</v>
      </c>
      <c r="V1322">
        <v>0</v>
      </c>
      <c r="W1322">
        <v>0</v>
      </c>
      <c r="X1322">
        <v>0</v>
      </c>
      <c r="Y1322">
        <v>0</v>
      </c>
      <c r="Z1322">
        <v>0</v>
      </c>
      <c r="AA1322">
        <v>0</v>
      </c>
      <c r="AB1322">
        <v>0</v>
      </c>
      <c r="AE1322" t="s">
        <v>412</v>
      </c>
      <c r="AG1322" s="2">
        <v>45846</v>
      </c>
      <c r="AH1322" s="1">
        <v>3042.04</v>
      </c>
      <c r="AI1322" s="2">
        <v>45821</v>
      </c>
      <c r="AJ1322" s="7">
        <v>2025</v>
      </c>
      <c r="AK1322" s="2">
        <v>45814</v>
      </c>
      <c r="AP1322" t="s">
        <v>3839</v>
      </c>
      <c r="AT1322" s="2">
        <v>46097</v>
      </c>
      <c r="AU1322" s="2">
        <v>46097</v>
      </c>
      <c r="AV1322" t="s">
        <v>414</v>
      </c>
      <c r="AW1322" s="2">
        <v>45817</v>
      </c>
      <c r="AX1322">
        <v>37705</v>
      </c>
      <c r="AY1322" s="1">
        <v>229725.06</v>
      </c>
      <c r="BA1322" t="s">
        <v>7815</v>
      </c>
      <c r="BB1322">
        <v>37705</v>
      </c>
      <c r="BC1322" t="s">
        <v>8687</v>
      </c>
      <c r="BD1322" t="s">
        <v>416</v>
      </c>
      <c r="BE1322" t="s">
        <v>417</v>
      </c>
      <c r="BF1322">
        <v>5561999277885</v>
      </c>
      <c r="BG1322" t="s">
        <v>8688</v>
      </c>
      <c r="BH1322">
        <v>73805207</v>
      </c>
      <c r="BI1322" t="s">
        <v>614</v>
      </c>
      <c r="BJ1322" t="s">
        <v>8689</v>
      </c>
      <c r="BL1322" s="1">
        <v>2638.98</v>
      </c>
      <c r="BQ1322">
        <v>4239</v>
      </c>
      <c r="BR1322">
        <v>6730</v>
      </c>
      <c r="BS1322" t="s">
        <v>668</v>
      </c>
      <c r="BT1322" s="2">
        <v>45817</v>
      </c>
      <c r="BU1322">
        <v>898.64</v>
      </c>
      <c r="BW1322" t="s">
        <v>422</v>
      </c>
      <c r="BY1322" t="s">
        <v>8690</v>
      </c>
      <c r="BZ1322" s="2">
        <v>45818</v>
      </c>
      <c r="CA1322" s="2">
        <v>45831</v>
      </c>
      <c r="CC1322" s="2">
        <v>45814</v>
      </c>
      <c r="CD1322" t="s">
        <v>424</v>
      </c>
      <c r="CE1322" t="s">
        <v>8691</v>
      </c>
      <c r="CF1322" s="2">
        <v>45818</v>
      </c>
      <c r="CH1322" t="s">
        <v>8637</v>
      </c>
      <c r="CJ1322" s="2">
        <v>45835</v>
      </c>
      <c r="CK1322" t="s">
        <v>424</v>
      </c>
      <c r="CL1322" s="2">
        <v>45818</v>
      </c>
      <c r="CM1322" s="2">
        <v>45835</v>
      </c>
      <c r="CN1322" s="2">
        <v>45814</v>
      </c>
      <c r="CO1322" s="2">
        <v>45839</v>
      </c>
      <c r="CP1322" s="2">
        <v>45831</v>
      </c>
      <c r="CR1322" s="2">
        <v>45817</v>
      </c>
      <c r="CS1322" s="2">
        <v>45818</v>
      </c>
      <c r="CU1322" s="2">
        <v>45833</v>
      </c>
      <c r="CV1322" s="2">
        <v>45846</v>
      </c>
      <c r="CW1322" s="2">
        <v>45818</v>
      </c>
      <c r="CY1322" t="s">
        <v>424</v>
      </c>
      <c r="DD1322" s="2">
        <v>45786</v>
      </c>
      <c r="DF1322" s="2">
        <v>45846</v>
      </c>
      <c r="DI1322" s="2">
        <v>45853</v>
      </c>
      <c r="DJ1322" s="2">
        <v>45814</v>
      </c>
      <c r="DK1322" s="2">
        <v>45854</v>
      </c>
      <c r="DL1322" s="2">
        <v>45908</v>
      </c>
      <c r="DM1322" s="2">
        <v>45918</v>
      </c>
      <c r="DN1322" s="2">
        <v>46084</v>
      </c>
      <c r="DP1322" s="2">
        <v>46084</v>
      </c>
      <c r="DX1322">
        <v>530</v>
      </c>
      <c r="DY1322">
        <v>624</v>
      </c>
      <c r="EE1322" s="1">
        <v>1952.41</v>
      </c>
      <c r="EG1322" t="s">
        <v>1640</v>
      </c>
      <c r="EK1322" t="s">
        <v>1591</v>
      </c>
    </row>
    <row r="1323" spans="1:141" hidden="1" x14ac:dyDescent="0.35">
      <c r="A1323">
        <v>4502</v>
      </c>
      <c r="B1323" t="s">
        <v>404</v>
      </c>
      <c r="C1323">
        <v>5566</v>
      </c>
      <c r="D1323" t="s">
        <v>4816</v>
      </c>
      <c r="E1323" t="s">
        <v>834</v>
      </c>
      <c r="F1323" t="s">
        <v>492</v>
      </c>
      <c r="G1323">
        <v>301</v>
      </c>
      <c r="H1323" t="s">
        <v>474</v>
      </c>
      <c r="I1323" t="s">
        <v>8692</v>
      </c>
      <c r="J1323" t="s">
        <v>8693</v>
      </c>
      <c r="K1323" t="s">
        <v>44</v>
      </c>
      <c r="L1323" t="s">
        <v>192</v>
      </c>
      <c r="M1323" t="s">
        <v>411</v>
      </c>
      <c r="N1323" t="s">
        <v>411</v>
      </c>
      <c r="O1323" t="s">
        <v>411</v>
      </c>
      <c r="P1323" t="s">
        <v>424</v>
      </c>
      <c r="Q1323" t="s">
        <v>424</v>
      </c>
      <c r="R1323" t="s">
        <v>411</v>
      </c>
      <c r="S1323" t="s">
        <v>411</v>
      </c>
      <c r="T1323" s="1">
        <v>145821.18</v>
      </c>
      <c r="U1323">
        <v>755.2</v>
      </c>
      <c r="V1323">
        <v>0</v>
      </c>
      <c r="W1323" s="1">
        <v>130692.14</v>
      </c>
      <c r="X1323" s="1">
        <v>7132</v>
      </c>
      <c r="Y1323">
        <v>0</v>
      </c>
      <c r="Z1323" s="1">
        <v>137824.14000000001</v>
      </c>
      <c r="AA1323">
        <v>0</v>
      </c>
      <c r="AB1323">
        <v>0</v>
      </c>
      <c r="AE1323" t="s">
        <v>412</v>
      </c>
      <c r="AF1323">
        <v>109183</v>
      </c>
      <c r="AG1323" s="2">
        <v>45946</v>
      </c>
      <c r="AH1323" s="1">
        <v>2995.17</v>
      </c>
      <c r="AI1323" s="2">
        <v>45820</v>
      </c>
      <c r="AJ1323" s="7">
        <v>2025</v>
      </c>
      <c r="AK1323" s="2">
        <v>45814</v>
      </c>
      <c r="AP1323" t="s">
        <v>413</v>
      </c>
      <c r="AT1323" s="2">
        <v>46048</v>
      </c>
      <c r="AU1323" s="2">
        <v>46048</v>
      </c>
      <c r="AV1323" t="s">
        <v>414</v>
      </c>
      <c r="AW1323" s="2">
        <v>45817</v>
      </c>
      <c r="AX1323">
        <v>37704</v>
      </c>
      <c r="AY1323" s="1">
        <v>203961.18</v>
      </c>
      <c r="BA1323" t="s">
        <v>4819</v>
      </c>
      <c r="BB1323">
        <v>37704</v>
      </c>
      <c r="BD1323" t="s">
        <v>478</v>
      </c>
      <c r="BE1323" t="s">
        <v>417</v>
      </c>
      <c r="BF1323">
        <v>5561992105302</v>
      </c>
      <c r="BG1323" t="s">
        <v>8694</v>
      </c>
      <c r="BH1323">
        <v>72912615</v>
      </c>
      <c r="BI1323" t="s">
        <v>8695</v>
      </c>
      <c r="BJ1323" t="s">
        <v>8696</v>
      </c>
      <c r="BL1323" s="1">
        <v>3020.79</v>
      </c>
      <c r="BQ1323">
        <v>3919</v>
      </c>
      <c r="BR1323">
        <v>6729</v>
      </c>
      <c r="BS1323" t="s">
        <v>590</v>
      </c>
      <c r="BT1323" s="2">
        <v>45800</v>
      </c>
      <c r="BY1323" t="s">
        <v>8697</v>
      </c>
      <c r="BZ1323" s="2">
        <v>45815</v>
      </c>
      <c r="CA1323" s="2">
        <v>45820</v>
      </c>
      <c r="CB1323" t="s">
        <v>8698</v>
      </c>
      <c r="CC1323" s="2">
        <v>45810</v>
      </c>
      <c r="CD1323" t="s">
        <v>424</v>
      </c>
      <c r="CE1323" t="s">
        <v>8699</v>
      </c>
      <c r="CF1323" s="2">
        <v>45800</v>
      </c>
      <c r="CJ1323" s="2">
        <v>45821</v>
      </c>
      <c r="CL1323" s="2">
        <v>45800</v>
      </c>
      <c r="CM1323" s="2">
        <v>45825</v>
      </c>
      <c r="CN1323" s="2">
        <v>45811</v>
      </c>
      <c r="CO1323" s="2">
        <v>45809</v>
      </c>
      <c r="CP1323" s="2">
        <v>45820</v>
      </c>
      <c r="CR1323" s="2">
        <v>45812</v>
      </c>
      <c r="CS1323" s="2">
        <v>45819</v>
      </c>
      <c r="CU1323" s="2">
        <v>45820</v>
      </c>
      <c r="CV1323" s="2">
        <v>45826</v>
      </c>
      <c r="CW1323" s="2">
        <v>45819</v>
      </c>
      <c r="CX1323" s="2">
        <v>45946</v>
      </c>
      <c r="CY1323" t="s">
        <v>424</v>
      </c>
      <c r="CZ1323" s="2">
        <v>45826</v>
      </c>
      <c r="DD1323" s="2">
        <v>45810</v>
      </c>
      <c r="DF1323" s="2">
        <v>45947</v>
      </c>
      <c r="DI1323" s="2">
        <v>45952</v>
      </c>
      <c r="DJ1323" s="2">
        <v>45814</v>
      </c>
      <c r="DK1323" s="2">
        <v>45828</v>
      </c>
      <c r="DL1323" s="2">
        <v>45957</v>
      </c>
      <c r="DM1323" s="2">
        <v>45971</v>
      </c>
      <c r="DN1323" s="2">
        <v>46030</v>
      </c>
      <c r="DO1323" s="2">
        <v>45814</v>
      </c>
      <c r="DP1323" s="2">
        <v>46030</v>
      </c>
      <c r="DY1323">
        <v>39350</v>
      </c>
      <c r="EA1323" t="s">
        <v>8700</v>
      </c>
      <c r="EE1323" s="1">
        <v>3905.57</v>
      </c>
      <c r="EF1323" t="s">
        <v>2634</v>
      </c>
      <c r="EG1323" t="s">
        <v>1640</v>
      </c>
      <c r="EH1323" t="s">
        <v>6848</v>
      </c>
      <c r="EI1323" t="s">
        <v>3282</v>
      </c>
      <c r="EJ1323" t="s">
        <v>8163</v>
      </c>
      <c r="EK1323" t="s">
        <v>1591</v>
      </c>
    </row>
    <row r="1324" spans="1:141" hidden="1" x14ac:dyDescent="0.35">
      <c r="A1324">
        <v>4503</v>
      </c>
      <c r="B1324" t="s">
        <v>404</v>
      </c>
      <c r="C1324">
        <v>5594</v>
      </c>
      <c r="D1324" t="s">
        <v>4816</v>
      </c>
      <c r="E1324" t="s">
        <v>834</v>
      </c>
      <c r="F1324" t="s">
        <v>526</v>
      </c>
      <c r="G1324">
        <v>104</v>
      </c>
      <c r="H1324" t="s">
        <v>474</v>
      </c>
      <c r="I1324" t="s">
        <v>8701</v>
      </c>
      <c r="J1324" t="s">
        <v>8702</v>
      </c>
      <c r="K1324" t="s">
        <v>38</v>
      </c>
      <c r="L1324" t="s">
        <v>52</v>
      </c>
      <c r="M1324" t="s">
        <v>411</v>
      </c>
      <c r="N1324" t="s">
        <v>411</v>
      </c>
      <c r="O1324" t="s">
        <v>411</v>
      </c>
      <c r="P1324" t="s">
        <v>424</v>
      </c>
      <c r="Q1324" t="s">
        <v>424</v>
      </c>
      <c r="R1324" t="s">
        <v>411</v>
      </c>
      <c r="S1324" t="s">
        <v>411</v>
      </c>
      <c r="T1324" s="1">
        <v>142528.22</v>
      </c>
      <c r="U1324">
        <v>516.1</v>
      </c>
      <c r="V1324">
        <v>0</v>
      </c>
      <c r="W1324" s="1">
        <v>107385.83</v>
      </c>
      <c r="X1324" s="1">
        <v>34764</v>
      </c>
      <c r="Y1324">
        <v>0</v>
      </c>
      <c r="Z1324" s="1">
        <v>142149.82999999999</v>
      </c>
      <c r="AA1324">
        <v>0</v>
      </c>
      <c r="AB1324">
        <v>0</v>
      </c>
      <c r="AE1324" t="s">
        <v>412</v>
      </c>
      <c r="AF1324">
        <v>109242</v>
      </c>
      <c r="AG1324" s="2">
        <v>45832</v>
      </c>
      <c r="AH1324" s="1">
        <v>2995.17</v>
      </c>
      <c r="AI1324" s="2">
        <v>45820</v>
      </c>
      <c r="AJ1324" s="7">
        <v>2025</v>
      </c>
      <c r="AK1324" s="2">
        <v>45814</v>
      </c>
      <c r="AP1324" t="s">
        <v>413</v>
      </c>
      <c r="AT1324" s="2">
        <v>46048</v>
      </c>
      <c r="AU1324" s="2">
        <v>46048</v>
      </c>
      <c r="AV1324" t="s">
        <v>414</v>
      </c>
      <c r="AW1324" s="2">
        <v>45817</v>
      </c>
      <c r="AX1324">
        <v>37706</v>
      </c>
      <c r="AY1324" s="1">
        <v>201983.63</v>
      </c>
      <c r="BA1324" t="s">
        <v>4819</v>
      </c>
      <c r="BB1324">
        <v>37706</v>
      </c>
      <c r="BD1324" t="s">
        <v>478</v>
      </c>
      <c r="BE1324" t="s">
        <v>417</v>
      </c>
      <c r="BF1324">
        <v>5561995806721</v>
      </c>
      <c r="BG1324" t="s">
        <v>8703</v>
      </c>
      <c r="BH1324">
        <v>72910000</v>
      </c>
      <c r="BI1324" t="s">
        <v>8704</v>
      </c>
      <c r="BJ1324" t="s">
        <v>8705</v>
      </c>
      <c r="BL1324" s="1">
        <v>20644</v>
      </c>
      <c r="BQ1324">
        <v>3977</v>
      </c>
      <c r="BR1324">
        <v>6732</v>
      </c>
      <c r="BS1324" t="s">
        <v>1170</v>
      </c>
      <c r="BT1324" s="2">
        <v>45806</v>
      </c>
      <c r="BU1324">
        <v>981.29</v>
      </c>
      <c r="BV1324" s="2">
        <v>45821</v>
      </c>
      <c r="BX1324" s="2">
        <v>45827</v>
      </c>
      <c r="BY1324" t="s">
        <v>8706</v>
      </c>
      <c r="BZ1324" s="2">
        <v>45815</v>
      </c>
      <c r="CA1324" s="2">
        <v>45820</v>
      </c>
      <c r="CB1324" t="s">
        <v>8707</v>
      </c>
      <c r="CC1324" s="2">
        <v>45783</v>
      </c>
      <c r="CD1324" t="s">
        <v>424</v>
      </c>
      <c r="CE1324">
        <v>39340</v>
      </c>
      <c r="CF1324" s="2">
        <v>45806</v>
      </c>
      <c r="CJ1324" s="2">
        <v>45821</v>
      </c>
      <c r="CL1324" s="2">
        <v>45806</v>
      </c>
      <c r="CM1324" s="2">
        <v>45825</v>
      </c>
      <c r="CN1324" s="2">
        <v>45814</v>
      </c>
      <c r="CO1324" s="2">
        <v>45870</v>
      </c>
      <c r="CP1324" s="2">
        <v>45820</v>
      </c>
      <c r="CR1324" s="2">
        <v>45817</v>
      </c>
      <c r="CS1324" s="2">
        <v>45818</v>
      </c>
      <c r="CU1324" s="2">
        <v>45820</v>
      </c>
      <c r="CV1324" s="2">
        <v>45888</v>
      </c>
      <c r="CW1324" s="2">
        <v>45818</v>
      </c>
      <c r="CX1324" s="2">
        <v>45832</v>
      </c>
      <c r="CY1324" t="s">
        <v>424</v>
      </c>
      <c r="DD1324" s="2">
        <v>45814</v>
      </c>
      <c r="DF1324" s="2">
        <v>45832</v>
      </c>
      <c r="DI1324" s="2">
        <v>45833</v>
      </c>
      <c r="DJ1324" s="2">
        <v>45814</v>
      </c>
      <c r="DK1324" s="2">
        <v>45888</v>
      </c>
      <c r="DL1324" s="2">
        <v>45891</v>
      </c>
      <c r="DM1324" s="2">
        <v>45901</v>
      </c>
      <c r="DN1324" s="2">
        <v>46030</v>
      </c>
      <c r="DO1324" s="2">
        <v>45818</v>
      </c>
      <c r="DP1324" s="2">
        <v>46030</v>
      </c>
      <c r="DY1324">
        <v>39352</v>
      </c>
      <c r="EE1324" s="1">
        <v>3805.57</v>
      </c>
      <c r="EF1324" t="s">
        <v>8287</v>
      </c>
      <c r="EG1324" t="s">
        <v>3289</v>
      </c>
      <c r="EH1324" t="s">
        <v>6848</v>
      </c>
      <c r="EI1324" t="s">
        <v>3282</v>
      </c>
      <c r="EJ1324" t="s">
        <v>8163</v>
      </c>
      <c r="EK1324" t="s">
        <v>1591</v>
      </c>
    </row>
    <row r="1325" spans="1:141" hidden="1" x14ac:dyDescent="0.35">
      <c r="A1325">
        <v>4504</v>
      </c>
      <c r="B1325" t="s">
        <v>561</v>
      </c>
      <c r="C1325">
        <v>5608</v>
      </c>
      <c r="D1325" t="s">
        <v>976</v>
      </c>
      <c r="E1325" t="s">
        <v>834</v>
      </c>
      <c r="F1325" t="s">
        <v>1086</v>
      </c>
      <c r="G1325" t="s">
        <v>8474</v>
      </c>
      <c r="H1325" t="s">
        <v>408</v>
      </c>
      <c r="I1325" t="s">
        <v>8708</v>
      </c>
      <c r="J1325" t="s">
        <v>8709</v>
      </c>
      <c r="K1325" t="s">
        <v>14</v>
      </c>
      <c r="L1325" t="s">
        <v>68</v>
      </c>
      <c r="M1325" t="s">
        <v>411</v>
      </c>
      <c r="N1325" t="s">
        <v>411</v>
      </c>
      <c r="O1325" t="s">
        <v>411</v>
      </c>
      <c r="P1325" t="s">
        <v>411</v>
      </c>
      <c r="Q1325" t="s">
        <v>411</v>
      </c>
      <c r="R1325" t="s">
        <v>411</v>
      </c>
      <c r="S1325" t="s">
        <v>411</v>
      </c>
      <c r="T1325" s="1">
        <v>158143.84</v>
      </c>
      <c r="U1325">
        <v>0</v>
      </c>
      <c r="V1325">
        <v>0</v>
      </c>
      <c r="W1325">
        <v>0</v>
      </c>
      <c r="X1325">
        <v>0</v>
      </c>
      <c r="Y1325">
        <v>0</v>
      </c>
      <c r="Z1325">
        <v>0</v>
      </c>
      <c r="AA1325">
        <v>0</v>
      </c>
      <c r="AB1325">
        <v>0</v>
      </c>
      <c r="AE1325" t="s">
        <v>412</v>
      </c>
      <c r="AH1325">
        <v>0</v>
      </c>
      <c r="AK1325" s="2">
        <v>45814</v>
      </c>
      <c r="AP1325" t="s">
        <v>3839</v>
      </c>
      <c r="AT1325" s="2">
        <v>45854</v>
      </c>
      <c r="AU1325" s="2">
        <v>45854</v>
      </c>
      <c r="AV1325" t="s">
        <v>561</v>
      </c>
      <c r="AW1325" s="2">
        <v>45817</v>
      </c>
      <c r="AX1325">
        <v>37711</v>
      </c>
      <c r="AY1325" s="1">
        <v>235000</v>
      </c>
      <c r="BA1325" t="s">
        <v>980</v>
      </c>
      <c r="BB1325">
        <v>37711</v>
      </c>
      <c r="BD1325" t="s">
        <v>416</v>
      </c>
      <c r="BE1325" t="s">
        <v>417</v>
      </c>
      <c r="BF1325">
        <v>5561996582273</v>
      </c>
      <c r="BG1325" t="s">
        <v>8710</v>
      </c>
      <c r="BH1325">
        <v>73805125</v>
      </c>
      <c r="BI1325" t="s">
        <v>2292</v>
      </c>
      <c r="BJ1325" t="s">
        <v>8711</v>
      </c>
      <c r="BL1325" s="1">
        <v>2350</v>
      </c>
      <c r="BQ1325">
        <v>3794</v>
      </c>
      <c r="BR1325">
        <v>6733</v>
      </c>
      <c r="BS1325" t="s">
        <v>1170</v>
      </c>
      <c r="BT1325" s="2">
        <v>45818</v>
      </c>
      <c r="BW1325" t="s">
        <v>422</v>
      </c>
      <c r="BY1325" t="s">
        <v>8712</v>
      </c>
      <c r="BZ1325" s="2">
        <v>45819</v>
      </c>
      <c r="CC1325" s="2">
        <v>45817</v>
      </c>
      <c r="CF1325" s="2">
        <v>45819</v>
      </c>
      <c r="CH1325" t="s">
        <v>8713</v>
      </c>
      <c r="CK1325" t="s">
        <v>424</v>
      </c>
      <c r="CL1325" s="2">
        <v>45819</v>
      </c>
      <c r="CN1325" s="2">
        <v>45817</v>
      </c>
      <c r="CO1325" s="2">
        <v>45839</v>
      </c>
      <c r="CR1325" s="2">
        <v>45819</v>
      </c>
      <c r="CS1325" s="2">
        <v>45814</v>
      </c>
      <c r="CW1325" s="2">
        <v>45814</v>
      </c>
      <c r="CY1325" t="s">
        <v>424</v>
      </c>
      <c r="DD1325" s="2">
        <v>45813</v>
      </c>
      <c r="DJ1325" s="2">
        <v>45810</v>
      </c>
      <c r="DO1325" s="2">
        <v>45814</v>
      </c>
      <c r="DX1325">
        <v>436</v>
      </c>
      <c r="EG1325" t="s">
        <v>735</v>
      </c>
      <c r="EK1325" t="s">
        <v>1591</v>
      </c>
    </row>
    <row r="1326" spans="1:141" hidden="1" x14ac:dyDescent="0.35">
      <c r="A1326">
        <v>4505</v>
      </c>
      <c r="B1326" t="s">
        <v>404</v>
      </c>
      <c r="C1326">
        <v>5622</v>
      </c>
      <c r="D1326" t="s">
        <v>7812</v>
      </c>
      <c r="E1326" t="s">
        <v>834</v>
      </c>
      <c r="F1326" t="s">
        <v>623</v>
      </c>
      <c r="G1326">
        <v>302</v>
      </c>
      <c r="H1326" t="s">
        <v>408</v>
      </c>
      <c r="I1326" t="s">
        <v>8714</v>
      </c>
      <c r="J1326" t="s">
        <v>8715</v>
      </c>
      <c r="K1326" t="s">
        <v>14</v>
      </c>
      <c r="L1326" t="s">
        <v>133</v>
      </c>
      <c r="M1326" t="s">
        <v>411</v>
      </c>
      <c r="N1326" t="s">
        <v>411</v>
      </c>
      <c r="O1326" t="s">
        <v>411</v>
      </c>
      <c r="P1326" t="s">
        <v>411</v>
      </c>
      <c r="Q1326" t="s">
        <v>411</v>
      </c>
      <c r="R1326" t="s">
        <v>411</v>
      </c>
      <c r="S1326" t="s">
        <v>411</v>
      </c>
      <c r="T1326" s="1">
        <v>149789.38</v>
      </c>
      <c r="U1326">
        <v>0</v>
      </c>
      <c r="V1326">
        <v>0</v>
      </c>
      <c r="W1326" s="1">
        <v>146846.38</v>
      </c>
      <c r="X1326" s="1">
        <v>2927</v>
      </c>
      <c r="Y1326">
        <v>0</v>
      </c>
      <c r="Z1326" s="1">
        <v>149773.38</v>
      </c>
      <c r="AA1326">
        <v>0</v>
      </c>
      <c r="AB1326">
        <v>0</v>
      </c>
      <c r="AD1326">
        <v>8787724693266</v>
      </c>
      <c r="AE1326" t="s">
        <v>412</v>
      </c>
      <c r="AG1326" s="2">
        <v>45926</v>
      </c>
      <c r="AH1326" s="1">
        <v>3453.25</v>
      </c>
      <c r="AI1326" s="2">
        <v>45912</v>
      </c>
      <c r="AJ1326" s="7">
        <v>2025</v>
      </c>
      <c r="AK1326" s="2">
        <v>45817</v>
      </c>
      <c r="AP1326" t="s">
        <v>413</v>
      </c>
      <c r="AQ1326" t="s">
        <v>1498</v>
      </c>
      <c r="AT1326" s="2">
        <v>46097</v>
      </c>
      <c r="AU1326" s="2">
        <v>46097</v>
      </c>
      <c r="AV1326" t="s">
        <v>414</v>
      </c>
      <c r="AW1326" s="2">
        <v>45817</v>
      </c>
      <c r="AX1326">
        <v>37712</v>
      </c>
      <c r="AY1326" s="1">
        <v>231738.84</v>
      </c>
      <c r="BA1326" t="s">
        <v>7815</v>
      </c>
      <c r="BB1326">
        <v>37712</v>
      </c>
      <c r="BC1326" t="s">
        <v>8716</v>
      </c>
      <c r="BD1326" t="s">
        <v>416</v>
      </c>
      <c r="BE1326" t="s">
        <v>417</v>
      </c>
      <c r="BF1326">
        <v>5561998921000</v>
      </c>
      <c r="BG1326" t="s">
        <v>8717</v>
      </c>
      <c r="BH1326">
        <v>73804020</v>
      </c>
      <c r="BI1326" t="s">
        <v>882</v>
      </c>
      <c r="BJ1326" t="s">
        <v>8718</v>
      </c>
      <c r="BL1326" s="1">
        <v>33621.699999999997</v>
      </c>
      <c r="BQ1326">
        <v>4320</v>
      </c>
      <c r="BR1326">
        <v>6735</v>
      </c>
      <c r="BS1326" t="s">
        <v>954</v>
      </c>
      <c r="BT1326" s="2">
        <v>45820</v>
      </c>
      <c r="BW1326" t="s">
        <v>422</v>
      </c>
      <c r="BY1326" t="s">
        <v>8719</v>
      </c>
      <c r="BZ1326" s="2">
        <v>45820</v>
      </c>
      <c r="CA1326" s="2">
        <v>45917</v>
      </c>
      <c r="CC1326" s="2">
        <v>45817</v>
      </c>
      <c r="CD1326" t="s">
        <v>424</v>
      </c>
      <c r="CF1326" s="2">
        <v>45820</v>
      </c>
      <c r="CH1326" t="s">
        <v>8637</v>
      </c>
      <c r="CJ1326" s="2">
        <v>45919</v>
      </c>
      <c r="CK1326" t="s">
        <v>424</v>
      </c>
      <c r="CL1326" s="2">
        <v>45918</v>
      </c>
      <c r="CM1326" s="2">
        <v>45922</v>
      </c>
      <c r="CN1326" s="2">
        <v>45817</v>
      </c>
      <c r="CO1326" s="2">
        <v>45839</v>
      </c>
      <c r="CP1326" s="2">
        <v>45917</v>
      </c>
      <c r="CR1326" s="2">
        <v>45819</v>
      </c>
      <c r="CS1326" s="2">
        <v>45911</v>
      </c>
      <c r="CT1326" s="2">
        <v>45942</v>
      </c>
      <c r="CU1326" s="2">
        <v>45917</v>
      </c>
      <c r="CV1326" s="2">
        <v>45846</v>
      </c>
      <c r="CW1326" s="2">
        <v>45911</v>
      </c>
      <c r="CY1326" t="s">
        <v>424</v>
      </c>
      <c r="DD1326" s="2">
        <v>45910</v>
      </c>
      <c r="DF1326" s="2">
        <v>45929</v>
      </c>
      <c r="DG1326">
        <v>32148</v>
      </c>
      <c r="DH1326" t="s">
        <v>8720</v>
      </c>
      <c r="DI1326" s="2">
        <v>45950</v>
      </c>
      <c r="DJ1326" s="2">
        <v>45903</v>
      </c>
      <c r="DL1326" s="2">
        <v>46066</v>
      </c>
      <c r="DM1326" s="2">
        <v>46081</v>
      </c>
      <c r="DN1326" s="2">
        <v>46084</v>
      </c>
      <c r="DO1326" s="2">
        <v>45911</v>
      </c>
      <c r="DP1326" s="2">
        <v>46084</v>
      </c>
      <c r="DY1326">
        <v>1013</v>
      </c>
      <c r="EB1326" t="s">
        <v>7546</v>
      </c>
      <c r="EE1326" s="1">
        <v>1918.59</v>
      </c>
      <c r="EG1326" t="s">
        <v>1640</v>
      </c>
      <c r="EI1326" t="s">
        <v>6012</v>
      </c>
      <c r="EK1326" t="s">
        <v>1591</v>
      </c>
    </row>
    <row r="1327" spans="1:141" hidden="1" x14ac:dyDescent="0.35">
      <c r="A1327">
        <v>4506</v>
      </c>
      <c r="B1327" t="s">
        <v>1352</v>
      </c>
      <c r="C1327">
        <v>5527</v>
      </c>
      <c r="D1327" t="s">
        <v>833</v>
      </c>
      <c r="E1327" t="s">
        <v>834</v>
      </c>
      <c r="F1327" t="s">
        <v>473</v>
      </c>
      <c r="G1327">
        <v>4</v>
      </c>
      <c r="H1327" t="s">
        <v>474</v>
      </c>
      <c r="I1327" t="s">
        <v>8721</v>
      </c>
      <c r="J1327" t="s">
        <v>8722</v>
      </c>
      <c r="K1327" t="s">
        <v>44</v>
      </c>
      <c r="L1327" t="s">
        <v>171</v>
      </c>
      <c r="M1327" t="s">
        <v>411</v>
      </c>
      <c r="N1327" t="s">
        <v>411</v>
      </c>
      <c r="O1327" t="s">
        <v>411</v>
      </c>
      <c r="P1327" t="s">
        <v>424</v>
      </c>
      <c r="Q1327" t="s">
        <v>424</v>
      </c>
      <c r="R1327" t="s">
        <v>411</v>
      </c>
      <c r="S1327" t="s">
        <v>411</v>
      </c>
      <c r="T1327" s="1">
        <v>159002.04</v>
      </c>
      <c r="U1327">
        <v>635.35</v>
      </c>
      <c r="V1327">
        <v>0</v>
      </c>
      <c r="W1327" s="1">
        <v>124677.29</v>
      </c>
      <c r="X1327" s="1">
        <v>34250</v>
      </c>
      <c r="Y1327">
        <v>0</v>
      </c>
      <c r="Z1327" s="1">
        <v>158927.29</v>
      </c>
      <c r="AA1327">
        <v>0</v>
      </c>
      <c r="AB1327">
        <v>0</v>
      </c>
      <c r="AD1327">
        <v>8787723530940</v>
      </c>
      <c r="AE1327" t="s">
        <v>412</v>
      </c>
      <c r="AF1327" s="3">
        <v>105223</v>
      </c>
      <c r="AG1327" s="2">
        <v>45877</v>
      </c>
      <c r="AH1327" s="1">
        <v>2995.17</v>
      </c>
      <c r="AI1327" s="2">
        <v>45832</v>
      </c>
      <c r="AJ1327" s="7">
        <v>2025</v>
      </c>
      <c r="AK1327" s="2">
        <v>45817</v>
      </c>
      <c r="AP1327" t="s">
        <v>413</v>
      </c>
      <c r="AT1327" s="2">
        <v>45881</v>
      </c>
      <c r="AU1327" s="2">
        <v>45978</v>
      </c>
      <c r="AV1327" t="s">
        <v>414</v>
      </c>
      <c r="AW1327" s="2">
        <v>45819</v>
      </c>
      <c r="AX1327">
        <v>37740</v>
      </c>
      <c r="AY1327" s="1">
        <v>218907.29</v>
      </c>
      <c r="BA1327" t="s">
        <v>837</v>
      </c>
      <c r="BB1327">
        <v>37740</v>
      </c>
      <c r="BD1327" t="s">
        <v>478</v>
      </c>
      <c r="BE1327" t="s">
        <v>417</v>
      </c>
      <c r="BF1327">
        <v>5561983806799</v>
      </c>
      <c r="BG1327" t="s">
        <v>8723</v>
      </c>
      <c r="BH1327">
        <v>72914084</v>
      </c>
      <c r="BI1327" t="s">
        <v>3025</v>
      </c>
      <c r="BJ1327" t="s">
        <v>8724</v>
      </c>
      <c r="BL1327" s="1">
        <v>2117.86</v>
      </c>
      <c r="BQ1327">
        <v>3316</v>
      </c>
      <c r="BR1327">
        <v>6738</v>
      </c>
      <c r="BS1327" t="s">
        <v>2005</v>
      </c>
      <c r="BT1327" s="2">
        <v>45794</v>
      </c>
      <c r="BU1327">
        <v>891.23</v>
      </c>
      <c r="BV1327" s="2">
        <v>45833</v>
      </c>
      <c r="BX1327" s="2">
        <v>45839</v>
      </c>
      <c r="BY1327" t="s">
        <v>8725</v>
      </c>
      <c r="BZ1327" s="2">
        <v>45818</v>
      </c>
      <c r="CA1327" s="2">
        <v>45833</v>
      </c>
      <c r="CB1327" t="s">
        <v>8726</v>
      </c>
      <c r="CC1327" s="2">
        <v>45796</v>
      </c>
      <c r="CD1327" t="s">
        <v>424</v>
      </c>
      <c r="CE1327">
        <v>39740</v>
      </c>
      <c r="CF1327" s="2">
        <v>45794</v>
      </c>
      <c r="CJ1327" s="2">
        <v>45845</v>
      </c>
      <c r="CL1327" s="2">
        <v>45794</v>
      </c>
      <c r="CM1327" s="2">
        <v>45853</v>
      </c>
      <c r="CN1327" s="2">
        <v>45797</v>
      </c>
      <c r="CO1327" s="2">
        <v>45807</v>
      </c>
      <c r="CP1327" s="2">
        <v>45833</v>
      </c>
      <c r="CR1327" s="2">
        <v>45800</v>
      </c>
      <c r="CS1327" s="2">
        <v>45831</v>
      </c>
      <c r="CU1327" s="2">
        <v>45842</v>
      </c>
      <c r="CV1327" s="2">
        <v>45811</v>
      </c>
      <c r="CW1327" s="2">
        <v>45831</v>
      </c>
      <c r="CX1327" s="2">
        <v>45876</v>
      </c>
      <c r="CY1327" t="s">
        <v>424</v>
      </c>
      <c r="DD1327" s="2">
        <v>45806</v>
      </c>
      <c r="DF1327" s="2">
        <v>45877</v>
      </c>
      <c r="DI1327" s="2">
        <v>45881</v>
      </c>
      <c r="DJ1327" s="2">
        <v>45824</v>
      </c>
      <c r="DK1327" s="2">
        <v>45852</v>
      </c>
      <c r="DL1327" s="2">
        <v>45918</v>
      </c>
      <c r="DM1327" s="2">
        <v>45918</v>
      </c>
      <c r="DO1327" s="2">
        <v>45828</v>
      </c>
      <c r="DY1327">
        <v>39753</v>
      </c>
      <c r="EA1327" t="s">
        <v>8727</v>
      </c>
      <c r="EB1327" t="s">
        <v>8728</v>
      </c>
      <c r="EE1327" s="1">
        <v>4105.57</v>
      </c>
      <c r="EF1327" t="s">
        <v>8729</v>
      </c>
      <c r="EH1327" t="s">
        <v>8449</v>
      </c>
      <c r="EJ1327" t="s">
        <v>8163</v>
      </c>
      <c r="EK1327" t="s">
        <v>1591</v>
      </c>
    </row>
    <row r="1328" spans="1:141" hidden="1" x14ac:dyDescent="0.35">
      <c r="A1328">
        <v>4507</v>
      </c>
      <c r="B1328" t="s">
        <v>561</v>
      </c>
      <c r="C1328">
        <v>5537</v>
      </c>
      <c r="D1328" t="s">
        <v>4816</v>
      </c>
      <c r="E1328" t="s">
        <v>834</v>
      </c>
      <c r="F1328" t="s">
        <v>532</v>
      </c>
      <c r="G1328">
        <v>3</v>
      </c>
      <c r="H1328" t="s">
        <v>474</v>
      </c>
      <c r="I1328" t="s">
        <v>8730</v>
      </c>
      <c r="J1328" t="s">
        <v>8731</v>
      </c>
      <c r="K1328" t="s">
        <v>24</v>
      </c>
      <c r="L1328" t="s">
        <v>57</v>
      </c>
      <c r="M1328" t="s">
        <v>411</v>
      </c>
      <c r="N1328" t="s">
        <v>411</v>
      </c>
      <c r="O1328" t="s">
        <v>411</v>
      </c>
      <c r="P1328" t="s">
        <v>411</v>
      </c>
      <c r="Q1328" t="s">
        <v>411</v>
      </c>
      <c r="R1328" t="s">
        <v>411</v>
      </c>
      <c r="S1328" t="s">
        <v>411</v>
      </c>
      <c r="T1328" s="1">
        <v>155842.79999999999</v>
      </c>
      <c r="U1328">
        <v>545.82000000000005</v>
      </c>
      <c r="V1328">
        <v>0</v>
      </c>
      <c r="W1328" s="1">
        <v>106740.8</v>
      </c>
      <c r="X1328" s="1">
        <v>49102</v>
      </c>
      <c r="Y1328">
        <v>0</v>
      </c>
      <c r="Z1328" s="1">
        <v>155842.79999999999</v>
      </c>
      <c r="AA1328">
        <v>0</v>
      </c>
      <c r="AB1328">
        <v>0</v>
      </c>
      <c r="AE1328" t="s">
        <v>412</v>
      </c>
      <c r="AH1328">
        <v>0</v>
      </c>
      <c r="AK1328" s="2">
        <v>45817</v>
      </c>
      <c r="AP1328" t="s">
        <v>813</v>
      </c>
      <c r="AQ1328" t="s">
        <v>1536</v>
      </c>
      <c r="AT1328" s="2">
        <v>45854</v>
      </c>
      <c r="AU1328" s="2">
        <v>45854</v>
      </c>
      <c r="AV1328" t="s">
        <v>561</v>
      </c>
      <c r="AW1328" s="2">
        <v>45819</v>
      </c>
      <c r="AX1328">
        <v>37738</v>
      </c>
      <c r="AY1328" s="1">
        <v>205086.8</v>
      </c>
      <c r="BA1328" t="s">
        <v>4819</v>
      </c>
      <c r="BB1328">
        <v>37738</v>
      </c>
      <c r="BD1328" t="s">
        <v>478</v>
      </c>
      <c r="BE1328" t="s">
        <v>417</v>
      </c>
      <c r="BF1328">
        <v>5561993804095</v>
      </c>
      <c r="BG1328" t="s">
        <v>8732</v>
      </c>
      <c r="BH1328">
        <v>72917588</v>
      </c>
      <c r="BI1328" t="s">
        <v>5855</v>
      </c>
      <c r="BJ1328" t="s">
        <v>8733</v>
      </c>
      <c r="BL1328" s="1">
        <v>1819.44</v>
      </c>
      <c r="BQ1328">
        <v>3989</v>
      </c>
      <c r="BR1328">
        <v>6736</v>
      </c>
      <c r="BS1328" t="s">
        <v>421</v>
      </c>
    </row>
    <row r="1329" spans="1:141" hidden="1" x14ac:dyDescent="0.35">
      <c r="A1329">
        <v>4508</v>
      </c>
      <c r="B1329" t="s">
        <v>1352</v>
      </c>
      <c r="C1329">
        <v>5561</v>
      </c>
      <c r="D1329" t="s">
        <v>4816</v>
      </c>
      <c r="E1329" t="s">
        <v>834</v>
      </c>
      <c r="F1329" t="s">
        <v>1086</v>
      </c>
      <c r="G1329">
        <v>203</v>
      </c>
      <c r="H1329" t="s">
        <v>474</v>
      </c>
      <c r="I1329" t="s">
        <v>8734</v>
      </c>
      <c r="J1329" t="s">
        <v>8735</v>
      </c>
      <c r="K1329" t="s">
        <v>44</v>
      </c>
      <c r="L1329" t="s">
        <v>192</v>
      </c>
      <c r="M1329" t="s">
        <v>411</v>
      </c>
      <c r="N1329" t="s">
        <v>411</v>
      </c>
      <c r="O1329" t="s">
        <v>411</v>
      </c>
      <c r="P1329" t="s">
        <v>424</v>
      </c>
      <c r="Q1329" t="s">
        <v>424</v>
      </c>
      <c r="R1329" t="s">
        <v>411</v>
      </c>
      <c r="S1329" t="s">
        <v>411</v>
      </c>
      <c r="T1329" s="1">
        <v>135571.53</v>
      </c>
      <c r="U1329">
        <v>538.34</v>
      </c>
      <c r="V1329">
        <v>0</v>
      </c>
      <c r="W1329" s="1">
        <v>105235.62</v>
      </c>
      <c r="X1329" s="1">
        <v>30221</v>
      </c>
      <c r="Y1329">
        <v>0</v>
      </c>
      <c r="Z1329" s="1">
        <v>135456.62</v>
      </c>
      <c r="AA1329">
        <v>0</v>
      </c>
      <c r="AB1329">
        <v>0</v>
      </c>
      <c r="AE1329" t="s">
        <v>412</v>
      </c>
      <c r="AG1329" s="2">
        <v>45852</v>
      </c>
      <c r="AH1329" s="1">
        <v>2938.64</v>
      </c>
      <c r="AI1329" s="2">
        <v>45821</v>
      </c>
      <c r="AJ1329" s="7">
        <v>2025</v>
      </c>
      <c r="AK1329" s="2">
        <v>45817</v>
      </c>
      <c r="AP1329" t="s">
        <v>413</v>
      </c>
      <c r="AT1329" s="2">
        <v>45853</v>
      </c>
      <c r="AU1329" s="2">
        <v>45980</v>
      </c>
      <c r="AV1329" t="s">
        <v>414</v>
      </c>
      <c r="AW1329" s="2">
        <v>45819</v>
      </c>
      <c r="AX1329">
        <v>37739</v>
      </c>
      <c r="AY1329" s="1">
        <v>195676.62</v>
      </c>
      <c r="BA1329" t="s">
        <v>4819</v>
      </c>
      <c r="BB1329">
        <v>37739</v>
      </c>
      <c r="BD1329" t="s">
        <v>478</v>
      </c>
      <c r="BE1329" t="s">
        <v>417</v>
      </c>
      <c r="BF1329">
        <v>5561998076961</v>
      </c>
      <c r="BG1329" t="s">
        <v>8736</v>
      </c>
      <c r="BH1329">
        <v>72910000</v>
      </c>
      <c r="BI1329" t="s">
        <v>1385</v>
      </c>
      <c r="BJ1329" t="s">
        <v>8737</v>
      </c>
      <c r="BL1329" s="1">
        <v>2153.34</v>
      </c>
      <c r="BQ1329">
        <v>4077</v>
      </c>
      <c r="BR1329">
        <v>6737</v>
      </c>
      <c r="BS1329" t="s">
        <v>2229</v>
      </c>
      <c r="BT1329" s="2">
        <v>45800</v>
      </c>
      <c r="BU1329">
        <v>891.23</v>
      </c>
      <c r="BV1329" s="2">
        <v>45824</v>
      </c>
      <c r="BX1329" s="2">
        <v>45828</v>
      </c>
      <c r="BY1329" t="s">
        <v>8738</v>
      </c>
      <c r="BZ1329" s="2">
        <v>45818</v>
      </c>
      <c r="CA1329" s="2">
        <v>45833</v>
      </c>
      <c r="CB1329" t="s">
        <v>8739</v>
      </c>
      <c r="CC1329" s="2">
        <v>45802</v>
      </c>
      <c r="CD1329" t="s">
        <v>424</v>
      </c>
      <c r="CE1329">
        <v>39358</v>
      </c>
      <c r="CF1329" s="2">
        <v>45800</v>
      </c>
      <c r="CJ1329" s="2">
        <v>45838</v>
      </c>
      <c r="CL1329" s="2">
        <v>45800</v>
      </c>
      <c r="CM1329" s="2">
        <v>45842</v>
      </c>
      <c r="CN1329" s="2">
        <v>45805</v>
      </c>
      <c r="CO1329" s="2">
        <v>45870</v>
      </c>
      <c r="CP1329" s="2">
        <v>45826</v>
      </c>
      <c r="CR1329" s="2">
        <v>45810</v>
      </c>
      <c r="CS1329" s="2">
        <v>45818</v>
      </c>
      <c r="CU1329" s="2">
        <v>45834</v>
      </c>
      <c r="CV1329" s="2">
        <v>45979</v>
      </c>
      <c r="CW1329" s="2">
        <v>45818</v>
      </c>
      <c r="CX1329" s="2">
        <v>45849</v>
      </c>
      <c r="CY1329" t="s">
        <v>424</v>
      </c>
      <c r="DD1329" s="2">
        <v>45814</v>
      </c>
      <c r="DF1329" s="2">
        <v>45852</v>
      </c>
      <c r="DI1329" s="2">
        <v>45853</v>
      </c>
      <c r="DJ1329" s="2">
        <v>45814</v>
      </c>
      <c r="DK1329" s="2">
        <v>45980</v>
      </c>
      <c r="DO1329" s="2">
        <v>45818</v>
      </c>
      <c r="DY1329">
        <v>39443</v>
      </c>
      <c r="EB1329" t="s">
        <v>8740</v>
      </c>
      <c r="EE1329" s="1">
        <v>3805.57</v>
      </c>
      <c r="EF1329" t="s">
        <v>2634</v>
      </c>
      <c r="EG1329" t="s">
        <v>1640</v>
      </c>
      <c r="EH1329" t="s">
        <v>8449</v>
      </c>
      <c r="EI1329" t="s">
        <v>3282</v>
      </c>
      <c r="EJ1329" t="s">
        <v>8163</v>
      </c>
      <c r="EK1329" t="s">
        <v>1591</v>
      </c>
    </row>
    <row r="1330" spans="1:141" hidden="1" x14ac:dyDescent="0.35">
      <c r="A1330">
        <v>4509</v>
      </c>
      <c r="B1330" t="s">
        <v>404</v>
      </c>
      <c r="C1330">
        <v>5567</v>
      </c>
      <c r="D1330" t="s">
        <v>4816</v>
      </c>
      <c r="E1330" t="s">
        <v>834</v>
      </c>
      <c r="F1330" t="s">
        <v>519</v>
      </c>
      <c r="G1330">
        <v>203</v>
      </c>
      <c r="H1330" t="s">
        <v>474</v>
      </c>
      <c r="I1330" t="s">
        <v>8741</v>
      </c>
      <c r="J1330" t="s">
        <v>8742</v>
      </c>
      <c r="K1330" t="s">
        <v>38</v>
      </c>
      <c r="L1330" t="s">
        <v>164</v>
      </c>
      <c r="M1330" t="s">
        <v>411</v>
      </c>
      <c r="N1330" t="s">
        <v>411</v>
      </c>
      <c r="O1330" t="s">
        <v>411</v>
      </c>
      <c r="P1330" t="s">
        <v>424</v>
      </c>
      <c r="Q1330" t="s">
        <v>424</v>
      </c>
      <c r="R1330" t="s">
        <v>411</v>
      </c>
      <c r="S1330" t="s">
        <v>411</v>
      </c>
      <c r="T1330" s="1">
        <v>134490.01999999999</v>
      </c>
      <c r="U1330">
        <v>600</v>
      </c>
      <c r="V1330">
        <v>0</v>
      </c>
      <c r="W1330" s="1">
        <v>121376.79</v>
      </c>
      <c r="X1330" s="1">
        <v>12747</v>
      </c>
      <c r="Y1330">
        <v>0</v>
      </c>
      <c r="Z1330" s="1">
        <v>134123.79</v>
      </c>
      <c r="AA1330">
        <v>0</v>
      </c>
      <c r="AB1330">
        <v>0</v>
      </c>
      <c r="AE1330" t="s">
        <v>412</v>
      </c>
      <c r="AF1330" s="3">
        <v>109309</v>
      </c>
      <c r="AG1330" s="2">
        <v>45831</v>
      </c>
      <c r="AH1330" s="1">
        <v>2995.17</v>
      </c>
      <c r="AI1330" s="2">
        <v>45820</v>
      </c>
      <c r="AJ1330" s="7">
        <v>2025</v>
      </c>
      <c r="AK1330" s="2">
        <v>45818</v>
      </c>
      <c r="AP1330" t="s">
        <v>413</v>
      </c>
      <c r="AT1330" s="2">
        <v>46048</v>
      </c>
      <c r="AU1330" s="2">
        <v>46048</v>
      </c>
      <c r="AV1330" t="s">
        <v>414</v>
      </c>
      <c r="AW1330" s="2">
        <v>45819</v>
      </c>
      <c r="AX1330">
        <v>37742</v>
      </c>
      <c r="AY1330" s="1">
        <v>204323.29</v>
      </c>
      <c r="BA1330" t="s">
        <v>4819</v>
      </c>
      <c r="BB1330">
        <v>37742</v>
      </c>
      <c r="BD1330" t="s">
        <v>478</v>
      </c>
      <c r="BE1330" t="s">
        <v>417</v>
      </c>
      <c r="BF1330">
        <v>5561995580250</v>
      </c>
      <c r="BG1330" t="s">
        <v>8743</v>
      </c>
      <c r="BH1330">
        <v>72927755</v>
      </c>
      <c r="BI1330" t="s">
        <v>8744</v>
      </c>
      <c r="BJ1330" t="s">
        <v>8745</v>
      </c>
      <c r="BK1330">
        <v>5561995580250</v>
      </c>
      <c r="BL1330" s="1">
        <v>2700</v>
      </c>
      <c r="BQ1330">
        <v>4045</v>
      </c>
      <c r="BR1330">
        <v>6739</v>
      </c>
      <c r="BS1330" t="s">
        <v>421</v>
      </c>
      <c r="BT1330" s="2">
        <v>45801</v>
      </c>
      <c r="BU1330">
        <v>891.23</v>
      </c>
      <c r="BV1330" s="2">
        <v>45824</v>
      </c>
      <c r="BX1330" s="2">
        <v>45827</v>
      </c>
      <c r="BY1330" t="s">
        <v>8746</v>
      </c>
      <c r="BZ1330" s="2">
        <v>45818</v>
      </c>
      <c r="CA1330" s="2">
        <v>45821</v>
      </c>
      <c r="CB1330" t="s">
        <v>8747</v>
      </c>
      <c r="CC1330" s="2">
        <v>45818</v>
      </c>
      <c r="CD1330" t="s">
        <v>424</v>
      </c>
      <c r="CE1330">
        <v>39342</v>
      </c>
      <c r="CF1330" s="2">
        <v>45801</v>
      </c>
      <c r="CJ1330" s="2">
        <v>45824</v>
      </c>
      <c r="CL1330" s="2">
        <v>45801</v>
      </c>
      <c r="CM1330" s="2">
        <v>45825</v>
      </c>
      <c r="CN1330" s="2">
        <v>45818</v>
      </c>
      <c r="CO1330" s="2">
        <v>45870</v>
      </c>
      <c r="CP1330" s="2">
        <v>45820</v>
      </c>
      <c r="CR1330" s="2">
        <v>45819</v>
      </c>
      <c r="CS1330" s="2">
        <v>45819</v>
      </c>
      <c r="CU1330" s="2">
        <v>45820</v>
      </c>
      <c r="CV1330" s="2">
        <v>45888</v>
      </c>
      <c r="CW1330" s="2">
        <v>45819</v>
      </c>
      <c r="CX1330" s="2">
        <v>45828</v>
      </c>
      <c r="CY1330" t="s">
        <v>424</v>
      </c>
      <c r="DD1330" s="2">
        <v>45801</v>
      </c>
      <c r="DF1330" s="2">
        <v>45831</v>
      </c>
      <c r="DI1330" s="2">
        <v>45833</v>
      </c>
      <c r="DJ1330" s="2">
        <v>45817</v>
      </c>
      <c r="DK1330" s="2">
        <v>45888</v>
      </c>
      <c r="DL1330" s="2">
        <v>45894</v>
      </c>
      <c r="DM1330" s="2">
        <v>45901</v>
      </c>
      <c r="DN1330" s="2">
        <v>46030</v>
      </c>
      <c r="DO1330" s="2">
        <v>45819</v>
      </c>
      <c r="DP1330" s="2">
        <v>46030</v>
      </c>
      <c r="DY1330">
        <v>39354</v>
      </c>
      <c r="EE1330" s="1">
        <v>3805.57</v>
      </c>
      <c r="EF1330" t="s">
        <v>8287</v>
      </c>
      <c r="EG1330" t="s">
        <v>3289</v>
      </c>
      <c r="EH1330" t="s">
        <v>4642</v>
      </c>
      <c r="EI1330" t="s">
        <v>3282</v>
      </c>
      <c r="EJ1330" t="s">
        <v>8163</v>
      </c>
      <c r="EK1330" t="s">
        <v>1591</v>
      </c>
    </row>
    <row r="1331" spans="1:141" hidden="1" x14ac:dyDescent="0.35">
      <c r="A1331">
        <v>4510</v>
      </c>
      <c r="B1331" t="s">
        <v>404</v>
      </c>
      <c r="C1331">
        <v>5581</v>
      </c>
      <c r="D1331" t="s">
        <v>4816</v>
      </c>
      <c r="E1331" t="s">
        <v>834</v>
      </c>
      <c r="F1331" t="s">
        <v>1086</v>
      </c>
      <c r="G1331">
        <v>2</v>
      </c>
      <c r="H1331" t="s">
        <v>474</v>
      </c>
      <c r="I1331" t="s">
        <v>8748</v>
      </c>
      <c r="J1331" t="s">
        <v>8749</v>
      </c>
      <c r="K1331" t="s">
        <v>38</v>
      </c>
      <c r="L1331" t="s">
        <v>108</v>
      </c>
      <c r="M1331" t="s">
        <v>411</v>
      </c>
      <c r="N1331" t="s">
        <v>411</v>
      </c>
      <c r="O1331" t="s">
        <v>411</v>
      </c>
      <c r="P1331" t="s">
        <v>424</v>
      </c>
      <c r="Q1331" t="s">
        <v>411</v>
      </c>
      <c r="R1331" t="s">
        <v>411</v>
      </c>
      <c r="S1331" t="s">
        <v>411</v>
      </c>
      <c r="T1331" s="1">
        <v>158426.26</v>
      </c>
      <c r="U1331">
        <v>690</v>
      </c>
      <c r="V1331">
        <v>0</v>
      </c>
      <c r="W1331" s="1">
        <v>131555.26</v>
      </c>
      <c r="X1331" s="1">
        <v>26968</v>
      </c>
      <c r="Y1331">
        <v>0</v>
      </c>
      <c r="Z1331" s="1">
        <v>158523.26</v>
      </c>
      <c r="AA1331">
        <v>0</v>
      </c>
      <c r="AB1331">
        <v>0</v>
      </c>
      <c r="AE1331" t="s">
        <v>412</v>
      </c>
      <c r="AG1331" s="2">
        <v>45841</v>
      </c>
      <c r="AH1331" s="1">
        <v>2995.18</v>
      </c>
      <c r="AI1331" s="2">
        <v>45826</v>
      </c>
      <c r="AJ1331" s="7">
        <v>2025</v>
      </c>
      <c r="AK1331" s="2">
        <v>45818</v>
      </c>
      <c r="AP1331" t="s">
        <v>413</v>
      </c>
      <c r="AT1331" s="2">
        <v>46048</v>
      </c>
      <c r="AU1331" s="2">
        <v>46048</v>
      </c>
      <c r="AV1331" t="s">
        <v>414</v>
      </c>
      <c r="AW1331" s="2">
        <v>45819</v>
      </c>
      <c r="AX1331">
        <v>37744</v>
      </c>
      <c r="AY1331" s="1">
        <v>217902.26</v>
      </c>
      <c r="BA1331" t="s">
        <v>4819</v>
      </c>
      <c r="BB1331">
        <v>37744</v>
      </c>
      <c r="BD1331" t="s">
        <v>478</v>
      </c>
      <c r="BE1331" t="s">
        <v>417</v>
      </c>
      <c r="BF1331">
        <v>5561994259368</v>
      </c>
      <c r="BG1331" t="s">
        <v>8540</v>
      </c>
      <c r="BH1331">
        <v>72925251</v>
      </c>
      <c r="BI1331" t="s">
        <v>1391</v>
      </c>
      <c r="BJ1331" t="s">
        <v>8750</v>
      </c>
      <c r="BL1331" s="1">
        <v>2300</v>
      </c>
      <c r="BM1331" s="2">
        <v>45984</v>
      </c>
      <c r="BQ1331">
        <v>4068</v>
      </c>
      <c r="BR1331">
        <v>6740</v>
      </c>
      <c r="BS1331" t="s">
        <v>490</v>
      </c>
      <c r="BT1331" s="2">
        <v>45805</v>
      </c>
      <c r="BU1331">
        <v>891.23</v>
      </c>
      <c r="BX1331" s="2">
        <v>45842</v>
      </c>
      <c r="BY1331" t="s">
        <v>8751</v>
      </c>
      <c r="BZ1331" s="2">
        <v>45805</v>
      </c>
      <c r="CA1331" s="2">
        <v>45826</v>
      </c>
      <c r="CB1331" t="s">
        <v>8752</v>
      </c>
      <c r="CC1331" s="2">
        <v>45817</v>
      </c>
      <c r="CD1331" t="s">
        <v>424</v>
      </c>
      <c r="CE1331">
        <v>39459</v>
      </c>
      <c r="CF1331" s="2">
        <v>45805</v>
      </c>
      <c r="CG1331" s="2">
        <v>45819</v>
      </c>
      <c r="CI1331" s="2">
        <v>45824</v>
      </c>
      <c r="CJ1331" s="2">
        <v>45833</v>
      </c>
      <c r="CL1331" s="2">
        <v>45805</v>
      </c>
      <c r="CM1331" s="2">
        <v>45835</v>
      </c>
      <c r="CN1331" s="2">
        <v>45818</v>
      </c>
      <c r="CO1331" s="2">
        <v>45839</v>
      </c>
      <c r="CP1331" s="2">
        <v>45826</v>
      </c>
      <c r="CR1331" s="2">
        <v>45819</v>
      </c>
      <c r="CS1331" s="2">
        <v>45825</v>
      </c>
      <c r="CU1331" s="2">
        <v>45831</v>
      </c>
      <c r="CV1331" s="2">
        <v>45845</v>
      </c>
      <c r="CW1331" s="2">
        <v>45825</v>
      </c>
      <c r="CX1331" s="2">
        <v>45840</v>
      </c>
      <c r="CY1331" t="s">
        <v>424</v>
      </c>
      <c r="DD1331" s="2">
        <v>45812</v>
      </c>
      <c r="DF1331" s="2">
        <v>45841</v>
      </c>
      <c r="DI1331" s="2">
        <v>45855</v>
      </c>
      <c r="DJ1331" s="2">
        <v>45817</v>
      </c>
      <c r="DK1331" s="2">
        <v>45849</v>
      </c>
      <c r="DL1331" s="2">
        <v>45882</v>
      </c>
      <c r="DM1331" s="2">
        <v>45901</v>
      </c>
      <c r="DN1331" s="2">
        <v>46030</v>
      </c>
      <c r="DO1331" s="2">
        <v>45825</v>
      </c>
      <c r="DP1331" s="2">
        <v>46030</v>
      </c>
      <c r="DY1331">
        <v>39398</v>
      </c>
      <c r="EB1331" t="s">
        <v>8753</v>
      </c>
      <c r="EE1331" s="1">
        <v>4105.57</v>
      </c>
      <c r="EF1331" t="s">
        <v>2634</v>
      </c>
      <c r="EG1331" t="s">
        <v>1640</v>
      </c>
      <c r="EH1331" t="s">
        <v>3373</v>
      </c>
      <c r="EI1331" t="s">
        <v>3282</v>
      </c>
      <c r="EJ1331" t="s">
        <v>8163</v>
      </c>
      <c r="EK1331" t="s">
        <v>1591</v>
      </c>
    </row>
    <row r="1332" spans="1:141" hidden="1" x14ac:dyDescent="0.35">
      <c r="A1332">
        <v>4511</v>
      </c>
      <c r="B1332" t="s">
        <v>404</v>
      </c>
      <c r="C1332">
        <v>5609</v>
      </c>
      <c r="D1332" t="s">
        <v>7812</v>
      </c>
      <c r="E1332" t="s">
        <v>834</v>
      </c>
      <c r="F1332" t="s">
        <v>532</v>
      </c>
      <c r="G1332">
        <v>103</v>
      </c>
      <c r="H1332" t="s">
        <v>408</v>
      </c>
      <c r="I1332" t="s">
        <v>8754</v>
      </c>
      <c r="J1332" t="s">
        <v>8755</v>
      </c>
      <c r="K1332" t="s">
        <v>12</v>
      </c>
      <c r="L1332" t="s">
        <v>66</v>
      </c>
      <c r="M1332" t="s">
        <v>411</v>
      </c>
      <c r="N1332" t="s">
        <v>411</v>
      </c>
      <c r="O1332" t="s">
        <v>411</v>
      </c>
      <c r="P1332" t="s">
        <v>411</v>
      </c>
      <c r="Q1332" t="s">
        <v>411</v>
      </c>
      <c r="R1332" t="s">
        <v>411</v>
      </c>
      <c r="S1332" t="s">
        <v>411</v>
      </c>
      <c r="T1332" s="1">
        <v>162600</v>
      </c>
      <c r="U1332">
        <v>0</v>
      </c>
      <c r="V1332">
        <v>0</v>
      </c>
      <c r="W1332">
        <v>0</v>
      </c>
      <c r="X1332">
        <v>0</v>
      </c>
      <c r="Y1332">
        <v>0</v>
      </c>
      <c r="Z1332">
        <v>0</v>
      </c>
      <c r="AA1332">
        <v>0</v>
      </c>
      <c r="AB1332">
        <v>0</v>
      </c>
      <c r="AE1332" t="s">
        <v>412</v>
      </c>
      <c r="AG1332" s="2">
        <v>45847</v>
      </c>
      <c r="AH1332" s="1">
        <v>3453.25</v>
      </c>
      <c r="AI1332" s="2">
        <v>45831</v>
      </c>
      <c r="AJ1332" s="7">
        <v>2025</v>
      </c>
      <c r="AK1332" s="2">
        <v>45818</v>
      </c>
      <c r="AP1332" t="s">
        <v>3839</v>
      </c>
      <c r="AT1332" s="2">
        <v>46098</v>
      </c>
      <c r="AU1332" s="2">
        <v>46098</v>
      </c>
      <c r="AV1332" t="s">
        <v>414</v>
      </c>
      <c r="AW1332" s="2">
        <v>45819</v>
      </c>
      <c r="AX1332">
        <v>37745</v>
      </c>
      <c r="AY1332" s="1">
        <v>230000</v>
      </c>
      <c r="BA1332" t="s">
        <v>7815</v>
      </c>
      <c r="BB1332">
        <v>37745</v>
      </c>
      <c r="BD1332" t="s">
        <v>416</v>
      </c>
      <c r="BE1332" t="s">
        <v>417</v>
      </c>
      <c r="BF1332">
        <v>5561999860411</v>
      </c>
      <c r="BG1332" t="s">
        <v>866</v>
      </c>
      <c r="BH1332">
        <v>73801010</v>
      </c>
      <c r="BI1332" t="s">
        <v>1231</v>
      </c>
      <c r="BJ1332" t="s">
        <v>8756</v>
      </c>
      <c r="BL1332" s="1">
        <v>3548.8</v>
      </c>
      <c r="BQ1332">
        <v>4345</v>
      </c>
      <c r="BR1332">
        <v>6741</v>
      </c>
      <c r="BS1332" t="s">
        <v>2569</v>
      </c>
      <c r="BT1332" s="2">
        <v>45818</v>
      </c>
      <c r="BU1332">
        <v>889.99</v>
      </c>
      <c r="BW1332" t="s">
        <v>422</v>
      </c>
      <c r="BY1332" t="s">
        <v>8757</v>
      </c>
      <c r="BZ1332" s="2">
        <v>45818</v>
      </c>
      <c r="CA1332" s="2">
        <v>45832</v>
      </c>
      <c r="CC1332" s="2">
        <v>45818</v>
      </c>
      <c r="CD1332" t="s">
        <v>424</v>
      </c>
      <c r="CE1332" t="s">
        <v>8758</v>
      </c>
      <c r="CF1332" s="2">
        <v>45818</v>
      </c>
      <c r="CJ1332" s="2">
        <v>45839</v>
      </c>
      <c r="CL1332" s="2">
        <v>45818</v>
      </c>
      <c r="CM1332" s="2">
        <v>45840</v>
      </c>
      <c r="CN1332" s="2">
        <v>45818</v>
      </c>
      <c r="CO1332" s="2">
        <v>45839</v>
      </c>
      <c r="CP1332" s="2">
        <v>45832</v>
      </c>
      <c r="CR1332" s="2">
        <v>45820</v>
      </c>
      <c r="CS1332" s="2">
        <v>45828</v>
      </c>
      <c r="CU1332" s="2">
        <v>45835</v>
      </c>
      <c r="CV1332" s="2">
        <v>45846</v>
      </c>
      <c r="CW1332" s="2">
        <v>45828</v>
      </c>
      <c r="CY1332" t="s">
        <v>424</v>
      </c>
      <c r="DD1332" s="2">
        <v>45834</v>
      </c>
      <c r="DF1332" s="2">
        <v>45847</v>
      </c>
      <c r="DI1332" s="2">
        <v>45852</v>
      </c>
      <c r="DJ1332" s="2">
        <v>45818</v>
      </c>
      <c r="DK1332" s="2">
        <v>45854</v>
      </c>
      <c r="DL1332" s="2">
        <v>45876</v>
      </c>
      <c r="DM1332" s="2">
        <v>45918</v>
      </c>
      <c r="DN1332" s="2">
        <v>46084</v>
      </c>
      <c r="DP1332" s="2">
        <v>46084</v>
      </c>
      <c r="DY1332">
        <v>664</v>
      </c>
      <c r="EE1332" s="1">
        <v>1770.17</v>
      </c>
      <c r="EG1332" t="s">
        <v>1640</v>
      </c>
      <c r="EK1332" t="s">
        <v>1591</v>
      </c>
    </row>
    <row r="1333" spans="1:141" hidden="1" x14ac:dyDescent="0.35">
      <c r="A1333">
        <v>4512</v>
      </c>
      <c r="B1333" t="s">
        <v>404</v>
      </c>
      <c r="C1333">
        <v>5623</v>
      </c>
      <c r="D1333" t="s">
        <v>7812</v>
      </c>
      <c r="E1333" t="s">
        <v>834</v>
      </c>
      <c r="F1333" t="s">
        <v>492</v>
      </c>
      <c r="G1333">
        <v>203</v>
      </c>
      <c r="H1333" t="s">
        <v>408</v>
      </c>
      <c r="I1333" t="s">
        <v>8759</v>
      </c>
      <c r="J1333" t="s">
        <v>8760</v>
      </c>
      <c r="K1333" t="s">
        <v>14</v>
      </c>
      <c r="L1333" t="s">
        <v>50</v>
      </c>
      <c r="M1333" t="s">
        <v>411</v>
      </c>
      <c r="N1333" t="s">
        <v>411</v>
      </c>
      <c r="O1333" t="s">
        <v>411</v>
      </c>
      <c r="P1333" t="s">
        <v>411</v>
      </c>
      <c r="Q1333" t="s">
        <v>411</v>
      </c>
      <c r="R1333" t="s">
        <v>411</v>
      </c>
      <c r="S1333" t="s">
        <v>411</v>
      </c>
      <c r="T1333" s="1">
        <v>161772.06</v>
      </c>
      <c r="U1333">
        <v>0</v>
      </c>
      <c r="V1333">
        <v>0</v>
      </c>
      <c r="W1333">
        <v>0</v>
      </c>
      <c r="X1333">
        <v>0</v>
      </c>
      <c r="Y1333">
        <v>0</v>
      </c>
      <c r="Z1333">
        <v>0</v>
      </c>
      <c r="AA1333">
        <v>0</v>
      </c>
      <c r="AB1333">
        <v>0</v>
      </c>
      <c r="AE1333" t="s">
        <v>412</v>
      </c>
      <c r="AG1333" s="2">
        <v>45842</v>
      </c>
      <c r="AH1333">
        <v>0</v>
      </c>
      <c r="AI1333" s="2">
        <v>45824</v>
      </c>
      <c r="AJ1333" s="7">
        <v>2025</v>
      </c>
      <c r="AK1333" s="2">
        <v>45818</v>
      </c>
      <c r="AP1333" t="s">
        <v>3839</v>
      </c>
      <c r="AT1333" s="2">
        <v>46098</v>
      </c>
      <c r="AU1333" s="2">
        <v>46098</v>
      </c>
      <c r="AV1333" t="s">
        <v>414</v>
      </c>
      <c r="AW1333" s="2">
        <v>45819</v>
      </c>
      <c r="AX1333">
        <v>37746</v>
      </c>
      <c r="AY1333" s="1">
        <v>229725.99</v>
      </c>
      <c r="BA1333" t="s">
        <v>7815</v>
      </c>
      <c r="BB1333">
        <v>37746</v>
      </c>
      <c r="BD1333" t="s">
        <v>416</v>
      </c>
      <c r="BE1333" t="s">
        <v>417</v>
      </c>
      <c r="BF1333">
        <v>5561996698409</v>
      </c>
      <c r="BG1333" t="s">
        <v>8761</v>
      </c>
      <c r="BH1333">
        <v>73805525</v>
      </c>
      <c r="BI1333" t="s">
        <v>8762</v>
      </c>
      <c r="BJ1333" t="s">
        <v>8763</v>
      </c>
      <c r="BL1333" s="1">
        <v>2550</v>
      </c>
      <c r="BQ1333">
        <v>4269</v>
      </c>
      <c r="BR1333">
        <v>6742</v>
      </c>
      <c r="BS1333" t="s">
        <v>449</v>
      </c>
      <c r="BT1333" s="2">
        <v>45819</v>
      </c>
      <c r="BU1333">
        <v>889.19</v>
      </c>
      <c r="BW1333" t="s">
        <v>422</v>
      </c>
      <c r="BY1333" t="s">
        <v>8764</v>
      </c>
      <c r="BZ1333" s="2">
        <v>45819</v>
      </c>
      <c r="CA1333" s="2">
        <v>45828</v>
      </c>
      <c r="CC1333" s="2">
        <v>45818</v>
      </c>
      <c r="CD1333" t="s">
        <v>424</v>
      </c>
      <c r="CE1333" t="s">
        <v>8765</v>
      </c>
      <c r="CF1333" s="2">
        <v>45819</v>
      </c>
      <c r="CJ1333" s="2">
        <v>45835</v>
      </c>
      <c r="CL1333" s="2">
        <v>45819</v>
      </c>
      <c r="CM1333" s="2">
        <v>45835</v>
      </c>
      <c r="CN1333" s="2">
        <v>45818</v>
      </c>
      <c r="CO1333" s="2">
        <v>45839</v>
      </c>
      <c r="CP1333" s="2">
        <v>45831</v>
      </c>
      <c r="CR1333" s="2">
        <v>45820</v>
      </c>
      <c r="CS1333" s="2">
        <v>45821</v>
      </c>
      <c r="CU1333" s="2">
        <v>45833</v>
      </c>
      <c r="CV1333" s="2">
        <v>45846</v>
      </c>
      <c r="CW1333" s="2">
        <v>45821</v>
      </c>
      <c r="CY1333" t="s">
        <v>424</v>
      </c>
      <c r="DD1333" s="2">
        <v>45828</v>
      </c>
      <c r="DF1333" s="2">
        <v>45842</v>
      </c>
      <c r="DI1333" s="2">
        <v>45848</v>
      </c>
      <c r="DJ1333" s="2">
        <v>45818</v>
      </c>
      <c r="DK1333" s="2">
        <v>45854</v>
      </c>
      <c r="DL1333" s="2">
        <v>45881</v>
      </c>
      <c r="DM1333" s="2">
        <v>45918</v>
      </c>
      <c r="DN1333" s="2">
        <v>46084</v>
      </c>
      <c r="DP1333" s="2">
        <v>46084</v>
      </c>
      <c r="DY1333">
        <v>626</v>
      </c>
      <c r="EE1333" s="1">
        <v>2011.7</v>
      </c>
      <c r="EG1333" t="s">
        <v>1640</v>
      </c>
      <c r="EK1333" t="s">
        <v>1591</v>
      </c>
    </row>
    <row r="1334" spans="1:141" hidden="1" x14ac:dyDescent="0.35">
      <c r="A1334">
        <v>4513</v>
      </c>
      <c r="B1334" t="s">
        <v>404</v>
      </c>
      <c r="C1334">
        <v>5630</v>
      </c>
      <c r="D1334" t="s">
        <v>7812</v>
      </c>
      <c r="E1334" t="s">
        <v>834</v>
      </c>
      <c r="F1334" t="s">
        <v>434</v>
      </c>
      <c r="G1334">
        <v>104</v>
      </c>
      <c r="H1334" t="s">
        <v>408</v>
      </c>
      <c r="I1334" t="s">
        <v>8766</v>
      </c>
      <c r="J1334" t="s">
        <v>8767</v>
      </c>
      <c r="K1334" t="s">
        <v>22</v>
      </c>
      <c r="L1334" t="s">
        <v>47</v>
      </c>
      <c r="M1334" t="s">
        <v>411</v>
      </c>
      <c r="N1334" t="s">
        <v>411</v>
      </c>
      <c r="O1334" t="s">
        <v>411</v>
      </c>
      <c r="P1334" t="s">
        <v>411</v>
      </c>
      <c r="Q1334" t="s">
        <v>411</v>
      </c>
      <c r="R1334" t="s">
        <v>411</v>
      </c>
      <c r="S1334" t="s">
        <v>411</v>
      </c>
      <c r="T1334" s="1">
        <v>154381.39000000001</v>
      </c>
      <c r="U1334">
        <v>611.02</v>
      </c>
      <c r="V1334">
        <v>0</v>
      </c>
      <c r="W1334" s="1">
        <v>115202.36</v>
      </c>
      <c r="X1334" s="1">
        <v>32503</v>
      </c>
      <c r="Y1334">
        <v>0</v>
      </c>
      <c r="Z1334" s="1">
        <v>147705.35999999999</v>
      </c>
      <c r="AA1334">
        <v>0</v>
      </c>
      <c r="AB1334">
        <v>0</v>
      </c>
      <c r="AD1334">
        <v>8787723782320</v>
      </c>
      <c r="AE1334" t="s">
        <v>412</v>
      </c>
      <c r="AG1334" s="2">
        <v>45839</v>
      </c>
      <c r="AH1334" s="1">
        <v>3042.04</v>
      </c>
      <c r="AI1334" s="2">
        <v>45824</v>
      </c>
      <c r="AJ1334" s="7">
        <v>2025</v>
      </c>
      <c r="AK1334" s="2">
        <v>45818</v>
      </c>
      <c r="AP1334" t="s">
        <v>413</v>
      </c>
      <c r="AT1334" s="2">
        <v>46097</v>
      </c>
      <c r="AU1334" s="2">
        <v>46097</v>
      </c>
      <c r="AV1334" t="s">
        <v>414</v>
      </c>
      <c r="AW1334" s="2">
        <v>45819</v>
      </c>
      <c r="AX1334">
        <v>37750</v>
      </c>
      <c r="AY1334" s="1">
        <v>229708.88</v>
      </c>
      <c r="BA1334" t="s">
        <v>7815</v>
      </c>
      <c r="BB1334">
        <v>37750</v>
      </c>
      <c r="BC1334" t="s">
        <v>8768</v>
      </c>
      <c r="BD1334" t="s">
        <v>416</v>
      </c>
      <c r="BE1334" t="s">
        <v>417</v>
      </c>
      <c r="BF1334">
        <v>5561993153693</v>
      </c>
      <c r="BG1334" t="s">
        <v>8769</v>
      </c>
      <c r="BH1334">
        <v>73805340</v>
      </c>
      <c r="BI1334" t="s">
        <v>804</v>
      </c>
      <c r="BJ1334" t="s">
        <v>8770</v>
      </c>
      <c r="BL1334" s="1">
        <v>2036.75</v>
      </c>
      <c r="BM1334" s="2">
        <v>45994</v>
      </c>
      <c r="BQ1334">
        <v>4282</v>
      </c>
      <c r="BR1334">
        <v>6743</v>
      </c>
      <c r="BS1334" t="s">
        <v>449</v>
      </c>
      <c r="BT1334" s="2">
        <v>45820</v>
      </c>
      <c r="BW1334" t="s">
        <v>422</v>
      </c>
      <c r="BY1334" t="s">
        <v>8771</v>
      </c>
      <c r="BZ1334" s="2">
        <v>45820</v>
      </c>
      <c r="CA1334" s="2">
        <v>45831</v>
      </c>
      <c r="CC1334" s="2">
        <v>45818</v>
      </c>
      <c r="CD1334" t="s">
        <v>424</v>
      </c>
      <c r="CF1334" s="2">
        <v>45820</v>
      </c>
      <c r="CH1334" t="s">
        <v>8637</v>
      </c>
      <c r="CJ1334" s="2">
        <v>45831</v>
      </c>
      <c r="CK1334" t="s">
        <v>424</v>
      </c>
      <c r="CL1334" s="2">
        <v>45820</v>
      </c>
      <c r="CM1334" s="2">
        <v>45832</v>
      </c>
      <c r="CN1334" s="2">
        <v>45818</v>
      </c>
      <c r="CO1334" s="2">
        <v>45839</v>
      </c>
      <c r="CP1334" s="2">
        <v>45825</v>
      </c>
      <c r="CR1334" s="2">
        <v>45820</v>
      </c>
      <c r="CS1334" s="2">
        <v>45821</v>
      </c>
      <c r="CT1334" s="2">
        <v>45994</v>
      </c>
      <c r="CU1334" s="2">
        <v>45826</v>
      </c>
      <c r="CV1334" s="2">
        <v>45846</v>
      </c>
      <c r="CW1334" s="2">
        <v>45821</v>
      </c>
      <c r="CY1334" t="s">
        <v>424</v>
      </c>
      <c r="DB1334" s="2">
        <v>45821</v>
      </c>
      <c r="DD1334" s="2">
        <v>45818</v>
      </c>
      <c r="DE1334" s="2">
        <v>45824</v>
      </c>
      <c r="DF1334" s="2">
        <v>45839</v>
      </c>
      <c r="DI1334" s="2">
        <v>45841</v>
      </c>
      <c r="DJ1334" s="2">
        <v>45818</v>
      </c>
      <c r="DK1334" s="2">
        <v>45854</v>
      </c>
      <c r="DL1334" s="2">
        <v>45961</v>
      </c>
      <c r="DM1334" s="2">
        <v>46081</v>
      </c>
      <c r="DN1334" s="2">
        <v>46084</v>
      </c>
      <c r="DO1334" s="2">
        <v>45821</v>
      </c>
      <c r="DP1334" s="2">
        <v>46084</v>
      </c>
      <c r="DX1334">
        <v>491</v>
      </c>
      <c r="DY1334">
        <v>580</v>
      </c>
      <c r="EE1334" s="1">
        <v>2367.0700000000002</v>
      </c>
      <c r="EG1334" t="s">
        <v>1640</v>
      </c>
      <c r="EK1334" t="s">
        <v>1591</v>
      </c>
    </row>
    <row r="1335" spans="1:141" hidden="1" x14ac:dyDescent="0.35">
      <c r="A1335">
        <v>4514</v>
      </c>
      <c r="B1335" t="s">
        <v>1352</v>
      </c>
      <c r="C1335">
        <v>5595</v>
      </c>
      <c r="D1335" t="s">
        <v>4816</v>
      </c>
      <c r="E1335" t="s">
        <v>834</v>
      </c>
      <c r="F1335" t="s">
        <v>1086</v>
      </c>
      <c r="G1335">
        <v>102</v>
      </c>
      <c r="H1335" t="s">
        <v>474</v>
      </c>
      <c r="I1335" t="s">
        <v>8772</v>
      </c>
      <c r="J1335" t="s">
        <v>8773</v>
      </c>
      <c r="K1335" t="s">
        <v>24</v>
      </c>
      <c r="L1335" t="s">
        <v>175</v>
      </c>
      <c r="M1335" t="s">
        <v>411</v>
      </c>
      <c r="N1335" t="s">
        <v>411</v>
      </c>
      <c r="O1335" t="s">
        <v>411</v>
      </c>
      <c r="P1335" t="s">
        <v>424</v>
      </c>
      <c r="Q1335" t="s">
        <v>424</v>
      </c>
      <c r="R1335" t="s">
        <v>411</v>
      </c>
      <c r="S1335" t="s">
        <v>411</v>
      </c>
      <c r="T1335" s="1">
        <v>154958.78</v>
      </c>
      <c r="U1335">
        <v>669.59</v>
      </c>
      <c r="V1335">
        <v>0</v>
      </c>
      <c r="W1335" s="1">
        <v>107903.33</v>
      </c>
      <c r="X1335" s="1">
        <v>44539</v>
      </c>
      <c r="Y1335">
        <v>0</v>
      </c>
      <c r="Z1335" s="1">
        <v>152442.32999999999</v>
      </c>
      <c r="AA1335">
        <v>0</v>
      </c>
      <c r="AB1335">
        <v>0</v>
      </c>
      <c r="AD1335">
        <v>8787724270349</v>
      </c>
      <c r="AE1335" t="s">
        <v>412</v>
      </c>
      <c r="AG1335" s="2">
        <v>45896</v>
      </c>
      <c r="AH1335" s="1">
        <v>2995.17</v>
      </c>
      <c r="AI1335" s="2">
        <v>45877</v>
      </c>
      <c r="AJ1335" s="7">
        <v>2025</v>
      </c>
      <c r="AK1335" s="2">
        <v>45819</v>
      </c>
      <c r="AP1335" t="s">
        <v>413</v>
      </c>
      <c r="AT1335" s="2">
        <v>45898</v>
      </c>
      <c r="AU1335" s="2">
        <v>46006</v>
      </c>
      <c r="AV1335" t="s">
        <v>414</v>
      </c>
      <c r="AW1335" s="2">
        <v>45821</v>
      </c>
      <c r="AX1335">
        <v>37972</v>
      </c>
      <c r="AY1335" s="1">
        <v>198199.04000000001</v>
      </c>
      <c r="BA1335" t="s">
        <v>4819</v>
      </c>
      <c r="BB1335">
        <v>37972</v>
      </c>
      <c r="BE1335" t="s">
        <v>417</v>
      </c>
      <c r="BF1335">
        <v>5561993608092</v>
      </c>
      <c r="BG1335" t="s">
        <v>8774</v>
      </c>
      <c r="BH1335">
        <v>72910000</v>
      </c>
      <c r="BI1335" t="s">
        <v>5938</v>
      </c>
      <c r="BJ1335" t="s">
        <v>8775</v>
      </c>
      <c r="BL1335" s="1">
        <v>1838.68</v>
      </c>
      <c r="BO1335" t="s">
        <v>8776</v>
      </c>
      <c r="BP1335" t="s">
        <v>8777</v>
      </c>
      <c r="BQ1335">
        <v>4072</v>
      </c>
      <c r="BR1335">
        <v>6747</v>
      </c>
      <c r="BS1335" t="s">
        <v>8778</v>
      </c>
      <c r="BT1335" s="2">
        <v>45806</v>
      </c>
      <c r="BU1335">
        <v>900.93</v>
      </c>
      <c r="BV1335" s="2">
        <v>45880</v>
      </c>
      <c r="BX1335" s="2">
        <v>45882</v>
      </c>
      <c r="BY1335" t="s">
        <v>8779</v>
      </c>
      <c r="BZ1335" s="2">
        <v>45810</v>
      </c>
      <c r="CA1335" s="2">
        <v>45877</v>
      </c>
      <c r="CB1335" t="s">
        <v>8780</v>
      </c>
      <c r="CC1335" s="2">
        <v>45818</v>
      </c>
      <c r="CD1335" t="s">
        <v>424</v>
      </c>
      <c r="CE1335">
        <v>39917</v>
      </c>
      <c r="CF1335" s="2">
        <v>45806</v>
      </c>
      <c r="CJ1335" s="2">
        <v>45881</v>
      </c>
      <c r="CL1335" s="2">
        <v>45810</v>
      </c>
      <c r="CM1335" s="2">
        <v>45882</v>
      </c>
      <c r="CN1335" s="2">
        <v>45818</v>
      </c>
      <c r="CO1335" s="2">
        <v>45839</v>
      </c>
      <c r="CP1335" s="2">
        <v>45877</v>
      </c>
      <c r="CR1335" s="2">
        <v>45819</v>
      </c>
      <c r="CS1335" s="2">
        <v>45873</v>
      </c>
      <c r="CU1335" s="2">
        <v>45880</v>
      </c>
      <c r="CV1335" s="2">
        <v>45845</v>
      </c>
      <c r="CW1335" s="2">
        <v>45873</v>
      </c>
      <c r="CX1335" s="2">
        <v>45894</v>
      </c>
      <c r="CY1335" t="s">
        <v>424</v>
      </c>
      <c r="CZ1335" s="2">
        <v>45888</v>
      </c>
      <c r="DC1335" s="2">
        <v>45894</v>
      </c>
      <c r="DD1335" s="2">
        <v>45818</v>
      </c>
      <c r="DF1335" s="2">
        <v>45896</v>
      </c>
      <c r="DI1335" s="2">
        <v>45898</v>
      </c>
      <c r="DJ1335" s="2">
        <v>45868</v>
      </c>
      <c r="DK1335" s="2">
        <v>45888</v>
      </c>
      <c r="DO1335" s="2">
        <v>45873</v>
      </c>
      <c r="DW1335" s="2">
        <v>45877</v>
      </c>
      <c r="DY1335">
        <v>39934</v>
      </c>
      <c r="EA1335" t="s">
        <v>8781</v>
      </c>
      <c r="EB1335" t="s">
        <v>8782</v>
      </c>
      <c r="EE1335" s="1">
        <v>4005.57</v>
      </c>
      <c r="EF1335" t="s">
        <v>2634</v>
      </c>
      <c r="EG1335" t="s">
        <v>1640</v>
      </c>
      <c r="EH1335" t="s">
        <v>8783</v>
      </c>
      <c r="EI1335" t="s">
        <v>3282</v>
      </c>
      <c r="EJ1335" t="s">
        <v>8163</v>
      </c>
      <c r="EK1335" t="s">
        <v>1591</v>
      </c>
    </row>
    <row r="1336" spans="1:141" hidden="1" x14ac:dyDescent="0.35">
      <c r="A1336">
        <v>4515</v>
      </c>
      <c r="B1336" t="s">
        <v>404</v>
      </c>
      <c r="C1336">
        <v>5604</v>
      </c>
      <c r="D1336" t="s">
        <v>7812</v>
      </c>
      <c r="E1336" t="s">
        <v>834</v>
      </c>
      <c r="F1336" t="s">
        <v>492</v>
      </c>
      <c r="G1336">
        <v>204</v>
      </c>
      <c r="H1336" t="s">
        <v>408</v>
      </c>
      <c r="I1336" t="s">
        <v>8784</v>
      </c>
      <c r="J1336" t="s">
        <v>8785</v>
      </c>
      <c r="K1336" t="s">
        <v>22</v>
      </c>
      <c r="L1336" t="s">
        <v>78</v>
      </c>
      <c r="M1336" t="s">
        <v>411</v>
      </c>
      <c r="N1336" t="s">
        <v>411</v>
      </c>
      <c r="O1336" t="s">
        <v>411</v>
      </c>
      <c r="P1336" t="s">
        <v>411</v>
      </c>
      <c r="Q1336" t="s">
        <v>411</v>
      </c>
      <c r="R1336" t="s">
        <v>411</v>
      </c>
      <c r="S1336" t="s">
        <v>411</v>
      </c>
      <c r="T1336" s="1">
        <v>162128.04</v>
      </c>
      <c r="U1336">
        <v>701.97</v>
      </c>
      <c r="V1336">
        <v>0</v>
      </c>
      <c r="W1336" s="1">
        <v>132361.01999999999</v>
      </c>
      <c r="X1336" s="1">
        <v>21699</v>
      </c>
      <c r="Y1336">
        <v>0</v>
      </c>
      <c r="Z1336" s="1">
        <v>154060.01999999999</v>
      </c>
      <c r="AA1336">
        <v>0</v>
      </c>
      <c r="AB1336">
        <v>0</v>
      </c>
      <c r="AD1336">
        <v>8787723737308</v>
      </c>
      <c r="AE1336" t="s">
        <v>412</v>
      </c>
      <c r="AG1336" s="2">
        <v>45841</v>
      </c>
      <c r="AH1336" s="1">
        <v>3042.04</v>
      </c>
      <c r="AI1336" s="2">
        <v>45824</v>
      </c>
      <c r="AJ1336" s="7">
        <v>2025</v>
      </c>
      <c r="AK1336" s="2">
        <v>45819</v>
      </c>
      <c r="AP1336" t="s">
        <v>413</v>
      </c>
      <c r="AT1336" s="2">
        <v>46098</v>
      </c>
      <c r="AU1336" s="2">
        <v>46098</v>
      </c>
      <c r="AV1336" t="s">
        <v>414</v>
      </c>
      <c r="AW1336" s="2">
        <v>45821</v>
      </c>
      <c r="AX1336">
        <v>37973</v>
      </c>
      <c r="AY1336" s="1">
        <v>221712.11</v>
      </c>
      <c r="BA1336" t="s">
        <v>7815</v>
      </c>
      <c r="BB1336">
        <v>37973</v>
      </c>
      <c r="BD1336" t="s">
        <v>2657</v>
      </c>
      <c r="BE1336" t="s">
        <v>513</v>
      </c>
      <c r="BF1336">
        <v>5561995818818</v>
      </c>
      <c r="BG1336" t="s">
        <v>8786</v>
      </c>
      <c r="BH1336">
        <v>73301006</v>
      </c>
      <c r="BI1336" t="s">
        <v>8787</v>
      </c>
      <c r="BJ1336" t="s">
        <v>8788</v>
      </c>
      <c r="BL1336" s="1">
        <v>2339.9299999999998</v>
      </c>
      <c r="BM1336" s="2">
        <v>45971</v>
      </c>
      <c r="BQ1336">
        <v>4270</v>
      </c>
      <c r="BR1336">
        <v>6748</v>
      </c>
      <c r="BS1336" t="s">
        <v>506</v>
      </c>
      <c r="BT1336" s="2">
        <v>45819</v>
      </c>
      <c r="BW1336" t="s">
        <v>422</v>
      </c>
      <c r="BY1336" t="s">
        <v>8789</v>
      </c>
      <c r="BZ1336" s="2">
        <v>45819</v>
      </c>
      <c r="CA1336" s="2">
        <v>45825</v>
      </c>
      <c r="CC1336" s="2">
        <v>45824</v>
      </c>
      <c r="CD1336" t="s">
        <v>424</v>
      </c>
      <c r="CF1336" s="2">
        <v>45819</v>
      </c>
      <c r="CJ1336" s="2">
        <v>45835</v>
      </c>
      <c r="CL1336" s="2">
        <v>45819</v>
      </c>
      <c r="CM1336" s="2">
        <v>45835</v>
      </c>
      <c r="CN1336" s="2">
        <v>45824</v>
      </c>
      <c r="CO1336" s="2">
        <v>45839</v>
      </c>
      <c r="CP1336" s="2">
        <v>45826</v>
      </c>
      <c r="CR1336" s="2">
        <v>45824</v>
      </c>
      <c r="CS1336" s="2">
        <v>45821</v>
      </c>
      <c r="CT1336" s="2">
        <v>45971</v>
      </c>
      <c r="CU1336" s="2">
        <v>45833</v>
      </c>
      <c r="CV1336" s="2">
        <v>45846</v>
      </c>
      <c r="CW1336" s="2">
        <v>45821</v>
      </c>
      <c r="CY1336" t="s">
        <v>424</v>
      </c>
      <c r="DB1336" s="2">
        <v>45821</v>
      </c>
      <c r="DD1336" s="2">
        <v>45812</v>
      </c>
      <c r="DE1336" s="2">
        <v>45824</v>
      </c>
      <c r="DF1336" s="2">
        <v>45841</v>
      </c>
      <c r="DI1336" s="2">
        <v>45848</v>
      </c>
      <c r="DJ1336" s="2">
        <v>45818</v>
      </c>
      <c r="DK1336" s="2">
        <v>45854</v>
      </c>
      <c r="DL1336" s="2">
        <v>45917</v>
      </c>
      <c r="DM1336" s="2">
        <v>45918</v>
      </c>
      <c r="DN1336" s="2">
        <v>46084</v>
      </c>
      <c r="DO1336" s="2">
        <v>45821</v>
      </c>
      <c r="DP1336" s="2">
        <v>46084</v>
      </c>
      <c r="DY1336">
        <v>622</v>
      </c>
      <c r="EE1336" s="1">
        <v>2091.0100000000002</v>
      </c>
      <c r="EG1336" t="s">
        <v>1640</v>
      </c>
      <c r="EJ1336" t="s">
        <v>7085</v>
      </c>
      <c r="EK1336" t="s">
        <v>1591</v>
      </c>
    </row>
    <row r="1337" spans="1:141" hidden="1" x14ac:dyDescent="0.35">
      <c r="A1337">
        <v>4516</v>
      </c>
      <c r="B1337" t="s">
        <v>404</v>
      </c>
      <c r="C1337">
        <v>5619</v>
      </c>
      <c r="D1337" t="s">
        <v>7812</v>
      </c>
      <c r="E1337" t="s">
        <v>834</v>
      </c>
      <c r="F1337" t="s">
        <v>461</v>
      </c>
      <c r="G1337">
        <v>304</v>
      </c>
      <c r="H1337" t="s">
        <v>408</v>
      </c>
      <c r="I1337" t="s">
        <v>8790</v>
      </c>
      <c r="J1337" t="s">
        <v>8791</v>
      </c>
      <c r="K1337" t="s">
        <v>22</v>
      </c>
      <c r="L1337" t="s">
        <v>148</v>
      </c>
      <c r="M1337" t="s">
        <v>411</v>
      </c>
      <c r="N1337" t="s">
        <v>411</v>
      </c>
      <c r="O1337" t="s">
        <v>411</v>
      </c>
      <c r="P1337" t="s">
        <v>411</v>
      </c>
      <c r="Q1337" t="s">
        <v>411</v>
      </c>
      <c r="R1337" t="s">
        <v>411</v>
      </c>
      <c r="S1337" t="s">
        <v>411</v>
      </c>
      <c r="T1337" s="1">
        <v>148789.92000000001</v>
      </c>
      <c r="U1337">
        <v>539.99</v>
      </c>
      <c r="V1337">
        <v>0</v>
      </c>
      <c r="W1337" s="1">
        <v>105639.92</v>
      </c>
      <c r="X1337" s="1">
        <v>43150</v>
      </c>
      <c r="Y1337">
        <v>0</v>
      </c>
      <c r="Z1337" s="1">
        <v>148789.92000000001</v>
      </c>
      <c r="AA1337">
        <v>0</v>
      </c>
      <c r="AB1337">
        <v>0</v>
      </c>
      <c r="AD1337">
        <v>8787723748970</v>
      </c>
      <c r="AE1337" t="s">
        <v>412</v>
      </c>
      <c r="AG1337" s="2">
        <v>45846</v>
      </c>
      <c r="AH1337" s="1">
        <v>3042.04</v>
      </c>
      <c r="AI1337" s="2">
        <v>45832</v>
      </c>
      <c r="AJ1337" s="7">
        <v>2025</v>
      </c>
      <c r="AK1337" s="2">
        <v>45819</v>
      </c>
      <c r="AP1337" t="s">
        <v>413</v>
      </c>
      <c r="AT1337" s="2">
        <v>46098</v>
      </c>
      <c r="AU1337" s="2">
        <v>46098</v>
      </c>
      <c r="AV1337" t="s">
        <v>414</v>
      </c>
      <c r="AW1337" s="2">
        <v>45821</v>
      </c>
      <c r="AX1337">
        <v>37975</v>
      </c>
      <c r="AY1337" s="1">
        <v>229715.4</v>
      </c>
      <c r="BA1337" t="s">
        <v>7815</v>
      </c>
      <c r="BB1337">
        <v>37975</v>
      </c>
      <c r="BC1337" t="s">
        <v>8792</v>
      </c>
      <c r="BD1337" t="s">
        <v>416</v>
      </c>
      <c r="BE1337" t="s">
        <v>417</v>
      </c>
      <c r="BF1337">
        <v>5561996294561</v>
      </c>
      <c r="BG1337" t="s">
        <v>8793</v>
      </c>
      <c r="BH1337">
        <v>73807625</v>
      </c>
      <c r="BI1337" t="s">
        <v>574</v>
      </c>
      <c r="BJ1337" t="s">
        <v>8794</v>
      </c>
      <c r="BL1337" s="1">
        <v>1800</v>
      </c>
      <c r="BM1337" s="2">
        <v>45992</v>
      </c>
      <c r="BQ1337">
        <v>4251</v>
      </c>
      <c r="BR1337">
        <v>6750</v>
      </c>
      <c r="BS1337" t="s">
        <v>590</v>
      </c>
      <c r="BT1337" s="2">
        <v>45819</v>
      </c>
      <c r="BW1337" t="s">
        <v>422</v>
      </c>
      <c r="BY1337" t="s">
        <v>8795</v>
      </c>
      <c r="BZ1337" s="2">
        <v>45820</v>
      </c>
      <c r="CA1337" s="2">
        <v>45832</v>
      </c>
      <c r="CC1337" s="2">
        <v>45819</v>
      </c>
      <c r="CD1337" t="s">
        <v>424</v>
      </c>
      <c r="CF1337" s="2">
        <v>45820</v>
      </c>
      <c r="CH1337" t="s">
        <v>8713</v>
      </c>
      <c r="CJ1337" s="2">
        <v>45839</v>
      </c>
      <c r="CK1337" t="s">
        <v>424</v>
      </c>
      <c r="CL1337" s="2">
        <v>45820</v>
      </c>
      <c r="CM1337" s="2">
        <v>45840</v>
      </c>
      <c r="CN1337" s="2">
        <v>45820</v>
      </c>
      <c r="CO1337" s="2">
        <v>45839</v>
      </c>
      <c r="CP1337" s="2">
        <v>45832</v>
      </c>
      <c r="CR1337" s="2">
        <v>45821</v>
      </c>
      <c r="CS1337" s="2">
        <v>45824</v>
      </c>
      <c r="CU1337" s="2">
        <v>45835</v>
      </c>
      <c r="CV1337" s="2">
        <v>45846</v>
      </c>
      <c r="CW1337" s="2">
        <v>45824</v>
      </c>
      <c r="CY1337" t="s">
        <v>424</v>
      </c>
      <c r="DD1337" s="2">
        <v>45821</v>
      </c>
      <c r="DF1337" s="2">
        <v>45846</v>
      </c>
      <c r="DI1337" s="2">
        <v>45848</v>
      </c>
      <c r="DJ1337" s="2">
        <v>45819</v>
      </c>
      <c r="DK1337" s="2">
        <v>45854</v>
      </c>
      <c r="DL1337" s="2">
        <v>45908</v>
      </c>
      <c r="DM1337" s="2">
        <v>45918</v>
      </c>
      <c r="DN1337" s="2">
        <v>46084</v>
      </c>
      <c r="DO1337" s="2">
        <v>45824</v>
      </c>
      <c r="DP1337" s="2">
        <v>46084</v>
      </c>
      <c r="DX1337">
        <v>588</v>
      </c>
      <c r="DY1337">
        <v>647</v>
      </c>
      <c r="EE1337" s="1">
        <v>2379.69</v>
      </c>
      <c r="EG1337" t="s">
        <v>735</v>
      </c>
      <c r="EK1337" t="s">
        <v>1591</v>
      </c>
    </row>
    <row r="1338" spans="1:141" hidden="1" x14ac:dyDescent="0.35">
      <c r="A1338">
        <v>4517</v>
      </c>
      <c r="B1338" t="s">
        <v>404</v>
      </c>
      <c r="C1338">
        <v>5624</v>
      </c>
      <c r="D1338" t="s">
        <v>7812</v>
      </c>
      <c r="E1338" t="s">
        <v>834</v>
      </c>
      <c r="F1338" t="s">
        <v>461</v>
      </c>
      <c r="G1338">
        <v>202</v>
      </c>
      <c r="H1338" t="s">
        <v>408</v>
      </c>
      <c r="I1338" t="s">
        <v>8796</v>
      </c>
      <c r="J1338" t="s">
        <v>8797</v>
      </c>
      <c r="K1338" t="s">
        <v>14</v>
      </c>
      <c r="L1338" t="s">
        <v>50</v>
      </c>
      <c r="M1338" t="s">
        <v>411</v>
      </c>
      <c r="N1338" t="s">
        <v>411</v>
      </c>
      <c r="O1338" t="s">
        <v>411</v>
      </c>
      <c r="P1338" t="s">
        <v>411</v>
      </c>
      <c r="Q1338" t="s">
        <v>411</v>
      </c>
      <c r="R1338" t="s">
        <v>411</v>
      </c>
      <c r="S1338" t="s">
        <v>411</v>
      </c>
      <c r="T1338" s="1">
        <v>161772.06</v>
      </c>
      <c r="U1338">
        <v>0</v>
      </c>
      <c r="V1338">
        <v>0</v>
      </c>
      <c r="W1338">
        <v>0</v>
      </c>
      <c r="X1338">
        <v>0</v>
      </c>
      <c r="Y1338">
        <v>0</v>
      </c>
      <c r="Z1338">
        <v>0</v>
      </c>
      <c r="AA1338">
        <v>0</v>
      </c>
      <c r="AB1338">
        <v>0</v>
      </c>
      <c r="AE1338" t="s">
        <v>412</v>
      </c>
      <c r="AG1338" s="2">
        <v>45845</v>
      </c>
      <c r="AH1338" s="1">
        <v>3042.04</v>
      </c>
      <c r="AI1338" s="2">
        <v>45831</v>
      </c>
      <c r="AJ1338" s="7">
        <v>2025</v>
      </c>
      <c r="AK1338" s="2">
        <v>45819</v>
      </c>
      <c r="AP1338" t="s">
        <v>3839</v>
      </c>
      <c r="AT1338" s="2">
        <v>46098</v>
      </c>
      <c r="AU1338" s="2">
        <v>46098</v>
      </c>
      <c r="AV1338" t="s">
        <v>414</v>
      </c>
      <c r="AW1338" s="2">
        <v>45821</v>
      </c>
      <c r="AX1338">
        <v>37976</v>
      </c>
      <c r="AY1338" s="1">
        <v>229724.39</v>
      </c>
      <c r="BA1338" t="s">
        <v>7815</v>
      </c>
      <c r="BB1338">
        <v>37976</v>
      </c>
      <c r="BD1338" t="s">
        <v>416</v>
      </c>
      <c r="BE1338" t="s">
        <v>417</v>
      </c>
      <c r="BF1338">
        <v>5538999161702</v>
      </c>
      <c r="BG1338" t="s">
        <v>8798</v>
      </c>
      <c r="BH1338">
        <v>73808068</v>
      </c>
      <c r="BI1338" t="s">
        <v>1193</v>
      </c>
      <c r="BJ1338" t="s">
        <v>8799</v>
      </c>
      <c r="BL1338" s="1">
        <v>2550</v>
      </c>
      <c r="BQ1338">
        <v>4252</v>
      </c>
      <c r="BR1338">
        <v>6752</v>
      </c>
      <c r="BS1338" t="s">
        <v>449</v>
      </c>
      <c r="BT1338" s="2">
        <v>45819</v>
      </c>
      <c r="BU1338">
        <v>889.9</v>
      </c>
      <c r="BW1338" t="s">
        <v>422</v>
      </c>
      <c r="BY1338" t="s">
        <v>8800</v>
      </c>
      <c r="BZ1338" s="2">
        <v>45819</v>
      </c>
      <c r="CA1338" s="2">
        <v>45832</v>
      </c>
      <c r="CC1338" s="2">
        <v>45819</v>
      </c>
      <c r="CD1338" t="s">
        <v>424</v>
      </c>
      <c r="CE1338" t="s">
        <v>8801</v>
      </c>
      <c r="CF1338" s="2">
        <v>45819</v>
      </c>
      <c r="CJ1338" s="2">
        <v>45839</v>
      </c>
      <c r="CL1338" s="2">
        <v>45819</v>
      </c>
      <c r="CM1338" s="2">
        <v>45840</v>
      </c>
      <c r="CN1338" s="2">
        <v>45819</v>
      </c>
      <c r="CO1338" s="2">
        <v>45839</v>
      </c>
      <c r="CP1338" s="2">
        <v>45832</v>
      </c>
      <c r="CR1338" s="2">
        <v>45821</v>
      </c>
      <c r="CS1338" s="2">
        <v>45824</v>
      </c>
      <c r="CU1338" s="2">
        <v>45835</v>
      </c>
      <c r="CV1338" s="2">
        <v>45846</v>
      </c>
      <c r="CW1338" s="2">
        <v>45824</v>
      </c>
      <c r="CY1338" t="s">
        <v>424</v>
      </c>
      <c r="DD1338" s="2">
        <v>45831</v>
      </c>
      <c r="DF1338" s="2">
        <v>45845</v>
      </c>
      <c r="DI1338" s="2">
        <v>45848</v>
      </c>
      <c r="DJ1338" s="2">
        <v>45819</v>
      </c>
      <c r="DK1338" s="2">
        <v>45854</v>
      </c>
      <c r="DL1338" s="2">
        <v>45940</v>
      </c>
      <c r="DM1338" s="2">
        <v>45918</v>
      </c>
      <c r="DN1338" s="2">
        <v>46084</v>
      </c>
      <c r="DP1338" s="2">
        <v>46084</v>
      </c>
      <c r="DX1338">
        <v>891</v>
      </c>
      <c r="DY1338">
        <v>653</v>
      </c>
      <c r="EE1338" s="1">
        <v>2011.7</v>
      </c>
      <c r="EG1338" t="s">
        <v>1640</v>
      </c>
      <c r="EK1338" t="s">
        <v>1591</v>
      </c>
    </row>
    <row r="1339" spans="1:141" hidden="1" x14ac:dyDescent="0.35">
      <c r="A1339">
        <v>4518</v>
      </c>
      <c r="B1339" t="s">
        <v>561</v>
      </c>
      <c r="C1339">
        <v>5640</v>
      </c>
      <c r="D1339" t="s">
        <v>8802</v>
      </c>
      <c r="E1339" t="s">
        <v>834</v>
      </c>
      <c r="F1339" t="s">
        <v>473</v>
      </c>
      <c r="G1339">
        <v>203</v>
      </c>
      <c r="H1339" t="s">
        <v>474</v>
      </c>
      <c r="I1339" t="s">
        <v>8803</v>
      </c>
      <c r="J1339" t="s">
        <v>8804</v>
      </c>
      <c r="K1339" t="s">
        <v>19</v>
      </c>
      <c r="L1339" t="s">
        <v>59</v>
      </c>
      <c r="M1339" t="s">
        <v>411</v>
      </c>
      <c r="N1339" t="s">
        <v>411</v>
      </c>
      <c r="O1339" t="s">
        <v>411</v>
      </c>
      <c r="P1339" t="s">
        <v>411</v>
      </c>
      <c r="Q1339" t="s">
        <v>411</v>
      </c>
      <c r="R1339" t="s">
        <v>411</v>
      </c>
      <c r="S1339" t="s">
        <v>411</v>
      </c>
      <c r="T1339" s="1">
        <v>141379.75</v>
      </c>
      <c r="U1339">
        <v>530.98</v>
      </c>
      <c r="V1339">
        <v>0</v>
      </c>
      <c r="W1339" s="1">
        <v>103752.81</v>
      </c>
      <c r="X1339" s="1">
        <v>32609</v>
      </c>
      <c r="Y1339">
        <v>0</v>
      </c>
      <c r="Z1339" s="1">
        <v>136361.81</v>
      </c>
      <c r="AA1339">
        <v>0</v>
      </c>
      <c r="AB1339">
        <v>0</v>
      </c>
      <c r="AE1339" t="s">
        <v>412</v>
      </c>
      <c r="AH1339">
        <v>0</v>
      </c>
      <c r="AK1339" s="2">
        <v>45819</v>
      </c>
      <c r="AP1339" t="s">
        <v>413</v>
      </c>
      <c r="AQ1339" t="s">
        <v>8805</v>
      </c>
      <c r="AT1339" s="2">
        <v>45854</v>
      </c>
      <c r="AU1339" s="2">
        <v>45854</v>
      </c>
      <c r="AV1339" t="s">
        <v>561</v>
      </c>
      <c r="AW1339" s="2">
        <v>45820</v>
      </c>
      <c r="AX1339">
        <v>38160</v>
      </c>
      <c r="AY1339" s="1">
        <v>200188.47</v>
      </c>
      <c r="BA1339" t="s">
        <v>8806</v>
      </c>
      <c r="BB1339">
        <v>38160</v>
      </c>
      <c r="BD1339" t="s">
        <v>478</v>
      </c>
      <c r="BE1339" t="s">
        <v>417</v>
      </c>
      <c r="BF1339">
        <v>5561992827264</v>
      </c>
      <c r="BG1339" t="s">
        <v>8807</v>
      </c>
      <c r="BH1339">
        <v>72910000</v>
      </c>
      <c r="BI1339" t="s">
        <v>8808</v>
      </c>
      <c r="BJ1339" t="s">
        <v>8809</v>
      </c>
      <c r="BL1339" s="1">
        <v>2123.9</v>
      </c>
      <c r="BQ1339">
        <v>4381</v>
      </c>
      <c r="BR1339">
        <v>6746</v>
      </c>
      <c r="BS1339" t="s">
        <v>449</v>
      </c>
      <c r="BT1339" s="2">
        <v>45818</v>
      </c>
      <c r="BY1339" t="s">
        <v>8810</v>
      </c>
      <c r="BZ1339" s="2">
        <v>45818</v>
      </c>
      <c r="CC1339" s="2">
        <v>45819</v>
      </c>
      <c r="CF1339" s="2">
        <v>45818</v>
      </c>
      <c r="CL1339" s="2">
        <v>45818</v>
      </c>
      <c r="CN1339" s="2">
        <v>45819</v>
      </c>
      <c r="DD1339" s="2">
        <v>45818</v>
      </c>
      <c r="EF1339" t="s">
        <v>2634</v>
      </c>
      <c r="EG1339" t="s">
        <v>1640</v>
      </c>
      <c r="EH1339" t="s">
        <v>4642</v>
      </c>
      <c r="EJ1339" t="s">
        <v>8163</v>
      </c>
      <c r="EK1339" t="s">
        <v>1591</v>
      </c>
    </row>
    <row r="1340" spans="1:141" hidden="1" x14ac:dyDescent="0.35">
      <c r="A1340">
        <v>4519</v>
      </c>
      <c r="B1340" t="s">
        <v>404</v>
      </c>
      <c r="C1340">
        <v>5639</v>
      </c>
      <c r="D1340" t="s">
        <v>7812</v>
      </c>
      <c r="E1340" t="s">
        <v>834</v>
      </c>
      <c r="F1340" t="s">
        <v>407</v>
      </c>
      <c r="G1340">
        <v>301</v>
      </c>
      <c r="H1340" t="s">
        <v>408</v>
      </c>
      <c r="I1340" t="s">
        <v>8811</v>
      </c>
      <c r="J1340" t="s">
        <v>8812</v>
      </c>
      <c r="K1340" t="s">
        <v>22</v>
      </c>
      <c r="L1340" t="s">
        <v>21</v>
      </c>
      <c r="M1340" t="s">
        <v>411</v>
      </c>
      <c r="N1340" t="s">
        <v>411</v>
      </c>
      <c r="O1340" t="s">
        <v>411</v>
      </c>
      <c r="P1340" t="s">
        <v>411</v>
      </c>
      <c r="Q1340" t="s">
        <v>411</v>
      </c>
      <c r="R1340" t="s">
        <v>411</v>
      </c>
      <c r="S1340" t="s">
        <v>411</v>
      </c>
      <c r="T1340" s="1">
        <v>151745.98000000001</v>
      </c>
      <c r="U1340">
        <v>600</v>
      </c>
      <c r="V1340">
        <v>0</v>
      </c>
      <c r="W1340" s="1">
        <v>117710.98</v>
      </c>
      <c r="X1340" s="1">
        <v>34035</v>
      </c>
      <c r="Y1340">
        <v>0</v>
      </c>
      <c r="Z1340" s="1">
        <v>151745.98000000001</v>
      </c>
      <c r="AA1340">
        <v>0</v>
      </c>
      <c r="AB1340">
        <v>0</v>
      </c>
      <c r="AD1340">
        <v>8787723813853</v>
      </c>
      <c r="AE1340" t="s">
        <v>412</v>
      </c>
      <c r="AG1340" s="2">
        <v>45839</v>
      </c>
      <c r="AH1340" s="1">
        <v>3047.7</v>
      </c>
      <c r="AI1340" s="2">
        <v>45824</v>
      </c>
      <c r="AJ1340" s="7">
        <v>2025</v>
      </c>
      <c r="AK1340" s="2">
        <v>45819</v>
      </c>
      <c r="AP1340" t="s">
        <v>413</v>
      </c>
      <c r="AT1340" s="2">
        <v>46098</v>
      </c>
      <c r="AU1340" s="2">
        <v>46098</v>
      </c>
      <c r="AV1340" t="s">
        <v>414</v>
      </c>
      <c r="AW1340" s="2">
        <v>45821</v>
      </c>
      <c r="AX1340">
        <v>37792</v>
      </c>
      <c r="AY1340" s="1">
        <v>229716.8</v>
      </c>
      <c r="BA1340" t="s">
        <v>7815</v>
      </c>
      <c r="BB1340">
        <v>37792</v>
      </c>
      <c r="BC1340" t="s">
        <v>8813</v>
      </c>
      <c r="BD1340" t="s">
        <v>416</v>
      </c>
      <c r="BE1340" t="s">
        <v>417</v>
      </c>
      <c r="BF1340">
        <v>5561996926705</v>
      </c>
      <c r="BG1340" t="s">
        <v>8814</v>
      </c>
      <c r="BH1340">
        <v>73808264</v>
      </c>
      <c r="BI1340" t="s">
        <v>679</v>
      </c>
      <c r="BJ1340" t="s">
        <v>8815</v>
      </c>
      <c r="BL1340" s="1">
        <v>2000</v>
      </c>
      <c r="BM1340" s="2">
        <v>45994</v>
      </c>
      <c r="BQ1340">
        <v>4303</v>
      </c>
      <c r="BR1340">
        <v>6744</v>
      </c>
      <c r="BS1340" t="s">
        <v>770</v>
      </c>
      <c r="BT1340" s="2">
        <v>45819</v>
      </c>
      <c r="BW1340" t="s">
        <v>422</v>
      </c>
      <c r="BY1340" t="s">
        <v>8816</v>
      </c>
      <c r="BZ1340" s="2">
        <v>45820</v>
      </c>
      <c r="CA1340" s="2">
        <v>45825</v>
      </c>
      <c r="CC1340" s="2">
        <v>45820</v>
      </c>
      <c r="CD1340" t="s">
        <v>424</v>
      </c>
      <c r="CF1340" s="2">
        <v>45820</v>
      </c>
      <c r="CJ1340" s="2">
        <v>45831</v>
      </c>
      <c r="CK1340" t="s">
        <v>411</v>
      </c>
      <c r="CL1340" s="2">
        <v>45820</v>
      </c>
      <c r="CM1340" s="2">
        <v>45831</v>
      </c>
      <c r="CN1340" s="2">
        <v>45820</v>
      </c>
      <c r="CO1340" s="2">
        <v>46204</v>
      </c>
      <c r="CP1340" s="2">
        <v>45825</v>
      </c>
      <c r="CR1340" s="2">
        <v>45821</v>
      </c>
      <c r="CS1340" s="2">
        <v>45824</v>
      </c>
      <c r="CU1340" s="2">
        <v>45826</v>
      </c>
      <c r="CV1340" s="2">
        <v>45846</v>
      </c>
      <c r="CW1340" s="2">
        <v>45824</v>
      </c>
      <c r="CY1340" t="s">
        <v>424</v>
      </c>
      <c r="DB1340" s="2">
        <v>45824</v>
      </c>
      <c r="DD1340" s="2">
        <v>45834</v>
      </c>
      <c r="DE1340" s="2">
        <v>45824</v>
      </c>
      <c r="DF1340" s="2">
        <v>45839</v>
      </c>
      <c r="DI1340" s="2">
        <v>45841</v>
      </c>
      <c r="DJ1340" s="2">
        <v>45819</v>
      </c>
      <c r="DK1340" s="2">
        <v>45854</v>
      </c>
      <c r="DL1340" s="2">
        <v>45908</v>
      </c>
      <c r="DM1340" s="2">
        <v>45918</v>
      </c>
      <c r="DN1340" s="2">
        <v>46084</v>
      </c>
      <c r="DO1340" s="2">
        <v>45824</v>
      </c>
      <c r="DP1340" s="2">
        <v>46084</v>
      </c>
      <c r="DY1340">
        <v>583</v>
      </c>
      <c r="EE1340" s="1">
        <v>2318.62</v>
      </c>
      <c r="EG1340" t="s">
        <v>1640</v>
      </c>
      <c r="EK1340" t="s">
        <v>1591</v>
      </c>
    </row>
    <row r="1341" spans="1:141" hidden="1" x14ac:dyDescent="0.35">
      <c r="A1341">
        <v>4520</v>
      </c>
      <c r="B1341" t="s">
        <v>404</v>
      </c>
      <c r="C1341">
        <v>5631</v>
      </c>
      <c r="D1341" t="s">
        <v>7812</v>
      </c>
      <c r="E1341" t="s">
        <v>834</v>
      </c>
      <c r="F1341" t="s">
        <v>407</v>
      </c>
      <c r="G1341">
        <v>101</v>
      </c>
      <c r="H1341" t="s">
        <v>408</v>
      </c>
      <c r="I1341" t="s">
        <v>8817</v>
      </c>
      <c r="J1341" t="s">
        <v>8818</v>
      </c>
      <c r="K1341" t="s">
        <v>14</v>
      </c>
      <c r="L1341" t="s">
        <v>157</v>
      </c>
      <c r="M1341" t="s">
        <v>411</v>
      </c>
      <c r="N1341" t="s">
        <v>411</v>
      </c>
      <c r="O1341" t="s">
        <v>411</v>
      </c>
      <c r="P1341" t="s">
        <v>411</v>
      </c>
      <c r="Q1341" t="s">
        <v>411</v>
      </c>
      <c r="R1341" t="s">
        <v>411</v>
      </c>
      <c r="S1341" t="s">
        <v>411</v>
      </c>
      <c r="T1341" s="1">
        <v>162600</v>
      </c>
      <c r="U1341">
        <v>920.9</v>
      </c>
      <c r="V1341">
        <v>0</v>
      </c>
      <c r="W1341" s="1">
        <v>152317.71</v>
      </c>
      <c r="X1341" s="1">
        <v>1801</v>
      </c>
      <c r="Y1341">
        <v>0</v>
      </c>
      <c r="Z1341" s="1">
        <v>154118.71</v>
      </c>
      <c r="AA1341">
        <v>0</v>
      </c>
      <c r="AB1341">
        <v>0</v>
      </c>
      <c r="AD1341">
        <v>8787723794450</v>
      </c>
      <c r="AE1341" t="s">
        <v>412</v>
      </c>
      <c r="AG1341" s="2">
        <v>45846</v>
      </c>
      <c r="AH1341" s="1">
        <v>3453.25</v>
      </c>
      <c r="AI1341" s="2">
        <v>45828</v>
      </c>
      <c r="AJ1341" s="7">
        <v>2025</v>
      </c>
      <c r="AK1341" s="2">
        <v>45819</v>
      </c>
      <c r="AP1341" t="s">
        <v>413</v>
      </c>
      <c r="AT1341" s="2">
        <v>46098</v>
      </c>
      <c r="AU1341" s="2">
        <v>46098</v>
      </c>
      <c r="AV1341" t="s">
        <v>414</v>
      </c>
      <c r="AW1341" s="2">
        <v>45821</v>
      </c>
      <c r="AX1341">
        <v>37977</v>
      </c>
      <c r="AY1341" s="1">
        <v>231711</v>
      </c>
      <c r="BA1341" t="s">
        <v>7815</v>
      </c>
      <c r="BB1341">
        <v>37977</v>
      </c>
      <c r="BD1341" t="s">
        <v>416</v>
      </c>
      <c r="BE1341" t="s">
        <v>417</v>
      </c>
      <c r="BF1341">
        <v>5561998112573</v>
      </c>
      <c r="BG1341" t="s">
        <v>8819</v>
      </c>
      <c r="BH1341">
        <v>73808325</v>
      </c>
      <c r="BI1341" t="s">
        <v>438</v>
      </c>
      <c r="BJ1341" t="s">
        <v>8820</v>
      </c>
      <c r="BL1341" s="1">
        <v>3917.75</v>
      </c>
      <c r="BQ1341">
        <v>4295</v>
      </c>
      <c r="BR1341">
        <v>6753</v>
      </c>
      <c r="BS1341" t="s">
        <v>449</v>
      </c>
      <c r="BT1341" s="2">
        <v>45819</v>
      </c>
      <c r="BW1341" t="s">
        <v>422</v>
      </c>
      <c r="BY1341" t="s">
        <v>8821</v>
      </c>
      <c r="BZ1341" s="2">
        <v>45819</v>
      </c>
      <c r="CA1341" s="2">
        <v>45831</v>
      </c>
      <c r="CC1341" s="2">
        <v>45819</v>
      </c>
      <c r="CD1341" t="s">
        <v>424</v>
      </c>
      <c r="CF1341" s="2">
        <v>45819</v>
      </c>
      <c r="CJ1341" s="2">
        <v>45835</v>
      </c>
      <c r="CL1341" s="2">
        <v>45824</v>
      </c>
      <c r="CM1341" s="2">
        <v>45835</v>
      </c>
      <c r="CN1341" s="2">
        <v>45819</v>
      </c>
      <c r="CO1341" s="2">
        <v>45839</v>
      </c>
      <c r="CP1341" s="2">
        <v>45831</v>
      </c>
      <c r="CR1341" s="2">
        <v>45825</v>
      </c>
      <c r="CS1341" s="2">
        <v>45824</v>
      </c>
      <c r="CU1341" s="2">
        <v>45833</v>
      </c>
      <c r="CV1341" s="2">
        <v>45846</v>
      </c>
      <c r="CW1341" s="2">
        <v>45824</v>
      </c>
      <c r="CY1341" t="s">
        <v>424</v>
      </c>
      <c r="DD1341" s="2">
        <v>45828</v>
      </c>
      <c r="DF1341" s="2">
        <v>45846</v>
      </c>
      <c r="DI1341" s="2">
        <v>45848</v>
      </c>
      <c r="DJ1341" s="2">
        <v>45819</v>
      </c>
      <c r="DK1341" s="2">
        <v>45854</v>
      </c>
      <c r="DL1341" s="2">
        <v>45940</v>
      </c>
      <c r="DM1341" s="2">
        <v>46064</v>
      </c>
      <c r="DN1341" s="2">
        <v>46084</v>
      </c>
      <c r="DO1341" s="2">
        <v>45824</v>
      </c>
      <c r="DP1341" s="2">
        <v>46084</v>
      </c>
      <c r="DY1341">
        <v>632</v>
      </c>
      <c r="EE1341" s="1">
        <v>1792.5</v>
      </c>
      <c r="EG1341" t="s">
        <v>1640</v>
      </c>
      <c r="EJ1341" t="s">
        <v>7085</v>
      </c>
      <c r="EK1341" t="s">
        <v>1591</v>
      </c>
    </row>
    <row r="1342" spans="1:141" hidden="1" x14ac:dyDescent="0.35">
      <c r="A1342">
        <v>4521</v>
      </c>
      <c r="B1342" t="s">
        <v>404</v>
      </c>
      <c r="C1342">
        <v>5613</v>
      </c>
      <c r="D1342" t="s">
        <v>4816</v>
      </c>
      <c r="E1342" t="s">
        <v>834</v>
      </c>
      <c r="F1342" t="s">
        <v>451</v>
      </c>
      <c r="G1342">
        <v>301</v>
      </c>
      <c r="H1342" t="s">
        <v>474</v>
      </c>
      <c r="I1342" t="s">
        <v>8822</v>
      </c>
      <c r="J1342" t="s">
        <v>8823</v>
      </c>
      <c r="K1342" t="s">
        <v>19</v>
      </c>
      <c r="L1342" t="s">
        <v>59</v>
      </c>
      <c r="M1342" t="s">
        <v>411</v>
      </c>
      <c r="N1342" t="s">
        <v>411</v>
      </c>
      <c r="O1342" t="s">
        <v>411</v>
      </c>
      <c r="P1342" t="s">
        <v>424</v>
      </c>
      <c r="Q1342" t="s">
        <v>424</v>
      </c>
      <c r="R1342" t="s">
        <v>411</v>
      </c>
      <c r="S1342" t="s">
        <v>411</v>
      </c>
      <c r="T1342" s="1">
        <v>156935.07999999999</v>
      </c>
      <c r="U1342">
        <v>631.79999999999995</v>
      </c>
      <c r="V1342">
        <v>0</v>
      </c>
      <c r="W1342" s="1">
        <v>123991.19</v>
      </c>
      <c r="X1342" s="1">
        <v>32948</v>
      </c>
      <c r="Y1342">
        <v>0</v>
      </c>
      <c r="Z1342" s="1">
        <v>156939.19</v>
      </c>
      <c r="AA1342">
        <v>0</v>
      </c>
      <c r="AB1342">
        <v>0</v>
      </c>
      <c r="AE1342" t="s">
        <v>412</v>
      </c>
      <c r="AF1342" s="3">
        <v>109279</v>
      </c>
      <c r="AG1342" s="2">
        <v>45842</v>
      </c>
      <c r="AH1342" s="1">
        <v>2995.17</v>
      </c>
      <c r="AI1342" s="2">
        <v>45828</v>
      </c>
      <c r="AJ1342" s="7">
        <v>2025</v>
      </c>
      <c r="AK1342" s="2">
        <v>45819</v>
      </c>
      <c r="AP1342" t="s">
        <v>413</v>
      </c>
      <c r="AT1342" s="2">
        <v>46048</v>
      </c>
      <c r="AU1342" s="2">
        <v>46048</v>
      </c>
      <c r="AV1342" t="s">
        <v>414</v>
      </c>
      <c r="AW1342" s="2">
        <v>45820</v>
      </c>
      <c r="AX1342">
        <v>37974</v>
      </c>
      <c r="AY1342" s="1">
        <v>217031.08</v>
      </c>
      <c r="BA1342" t="s">
        <v>4819</v>
      </c>
      <c r="BB1342">
        <v>37974</v>
      </c>
      <c r="BD1342" t="s">
        <v>5087</v>
      </c>
      <c r="BE1342" t="s">
        <v>513</v>
      </c>
      <c r="BF1342">
        <v>5561986555583</v>
      </c>
      <c r="BG1342" t="s">
        <v>6046</v>
      </c>
      <c r="BH1342">
        <v>72450030</v>
      </c>
      <c r="BI1342" t="s">
        <v>6047</v>
      </c>
      <c r="BJ1342" t="s">
        <v>8824</v>
      </c>
      <c r="BL1342" s="1">
        <v>2106</v>
      </c>
      <c r="BM1342" s="2">
        <v>45984</v>
      </c>
      <c r="BQ1342">
        <v>4014</v>
      </c>
      <c r="BR1342">
        <v>6749</v>
      </c>
      <c r="BS1342" t="s">
        <v>1358</v>
      </c>
      <c r="BT1342" s="2">
        <v>45810</v>
      </c>
      <c r="BU1342">
        <v>825.65</v>
      </c>
      <c r="BV1342" s="2">
        <v>45833</v>
      </c>
      <c r="BX1342" s="2">
        <v>45835</v>
      </c>
      <c r="BY1342" t="s">
        <v>8825</v>
      </c>
      <c r="BZ1342" s="2">
        <v>45820</v>
      </c>
      <c r="CA1342" s="2">
        <v>45833</v>
      </c>
      <c r="CB1342" t="s">
        <v>8826</v>
      </c>
      <c r="CC1342" s="2">
        <v>45819</v>
      </c>
      <c r="CD1342" t="s">
        <v>424</v>
      </c>
      <c r="CE1342">
        <v>39390</v>
      </c>
      <c r="CF1342" s="2">
        <v>45810</v>
      </c>
      <c r="CJ1342" s="2">
        <v>45833</v>
      </c>
      <c r="CL1342" s="2">
        <v>45810</v>
      </c>
      <c r="CM1342" s="2">
        <v>45835</v>
      </c>
      <c r="CN1342" s="2">
        <v>45819</v>
      </c>
      <c r="CO1342" s="2">
        <v>45839</v>
      </c>
      <c r="CP1342" s="2">
        <v>45831</v>
      </c>
      <c r="CR1342" s="2">
        <v>45821</v>
      </c>
      <c r="CS1342" s="2">
        <v>45825</v>
      </c>
      <c r="CU1342" s="2">
        <v>45831</v>
      </c>
      <c r="CV1342" s="2">
        <v>45845</v>
      </c>
      <c r="CW1342" s="2">
        <v>45825</v>
      </c>
      <c r="CX1342" s="2">
        <v>45841</v>
      </c>
      <c r="CY1342" t="s">
        <v>424</v>
      </c>
      <c r="CZ1342" s="2">
        <v>45840</v>
      </c>
      <c r="DC1342" s="2">
        <v>45840</v>
      </c>
      <c r="DD1342" s="2">
        <v>45818</v>
      </c>
      <c r="DF1342" s="2">
        <v>45842</v>
      </c>
      <c r="DI1342" s="2">
        <v>45853</v>
      </c>
      <c r="DJ1342" s="2">
        <v>45820</v>
      </c>
      <c r="DK1342" s="2">
        <v>45849</v>
      </c>
      <c r="DL1342" s="2">
        <v>45860</v>
      </c>
      <c r="DM1342" s="2">
        <v>45901</v>
      </c>
      <c r="DN1342" s="2">
        <v>46030</v>
      </c>
      <c r="DO1342" s="2">
        <v>45825</v>
      </c>
      <c r="DP1342" s="2">
        <v>46030</v>
      </c>
      <c r="DY1342">
        <v>39400</v>
      </c>
      <c r="EB1342" t="s">
        <v>8827</v>
      </c>
      <c r="EE1342" s="1">
        <v>4105.57</v>
      </c>
      <c r="EF1342" t="s">
        <v>2634</v>
      </c>
      <c r="EG1342" t="s">
        <v>1640</v>
      </c>
      <c r="EH1342" t="s">
        <v>8828</v>
      </c>
      <c r="EJ1342" t="s">
        <v>8163</v>
      </c>
      <c r="EK1342" t="s">
        <v>1591</v>
      </c>
    </row>
    <row r="1343" spans="1:141" hidden="1" x14ac:dyDescent="0.35">
      <c r="A1343">
        <v>4522</v>
      </c>
      <c r="B1343" t="s">
        <v>404</v>
      </c>
      <c r="C1343">
        <v>5590</v>
      </c>
      <c r="D1343" t="s">
        <v>4816</v>
      </c>
      <c r="E1343" t="s">
        <v>834</v>
      </c>
      <c r="F1343" t="s">
        <v>603</v>
      </c>
      <c r="G1343">
        <v>103</v>
      </c>
      <c r="H1343" t="s">
        <v>474</v>
      </c>
      <c r="I1343" t="s">
        <v>8829</v>
      </c>
      <c r="J1343" t="s">
        <v>8830</v>
      </c>
      <c r="K1343" t="s">
        <v>38</v>
      </c>
      <c r="L1343" t="s">
        <v>108</v>
      </c>
      <c r="M1343" t="s">
        <v>411</v>
      </c>
      <c r="N1343" t="s">
        <v>411</v>
      </c>
      <c r="O1343" t="s">
        <v>411</v>
      </c>
      <c r="P1343" t="s">
        <v>424</v>
      </c>
      <c r="Q1343" t="s">
        <v>424</v>
      </c>
      <c r="R1343" t="s">
        <v>411</v>
      </c>
      <c r="S1343" t="s">
        <v>411</v>
      </c>
      <c r="T1343" s="1">
        <v>127767.3</v>
      </c>
      <c r="U1343">
        <v>550</v>
      </c>
      <c r="V1343">
        <v>0</v>
      </c>
      <c r="W1343" s="1">
        <v>99389.43</v>
      </c>
      <c r="X1343" s="1">
        <v>28115</v>
      </c>
      <c r="Y1343">
        <v>0</v>
      </c>
      <c r="Z1343" s="1">
        <v>127504.43</v>
      </c>
      <c r="AA1343">
        <v>0</v>
      </c>
      <c r="AB1343">
        <v>0</v>
      </c>
      <c r="AD1343">
        <v>8787723682775</v>
      </c>
      <c r="AE1343" t="s">
        <v>412</v>
      </c>
      <c r="AF1343" s="3">
        <v>109321</v>
      </c>
      <c r="AG1343" s="2">
        <v>45854</v>
      </c>
      <c r="AH1343" s="1">
        <v>2592.25</v>
      </c>
      <c r="AI1343" s="2">
        <v>45834</v>
      </c>
      <c r="AJ1343" s="7">
        <v>2025</v>
      </c>
      <c r="AK1343" s="2">
        <v>45820</v>
      </c>
      <c r="AP1343" t="s">
        <v>413</v>
      </c>
      <c r="AT1343" s="2">
        <v>46048</v>
      </c>
      <c r="AU1343" s="2">
        <v>46048</v>
      </c>
      <c r="AV1343" t="s">
        <v>414</v>
      </c>
      <c r="AW1343" s="2">
        <v>45821</v>
      </c>
      <c r="AX1343">
        <v>38189</v>
      </c>
      <c r="AY1343" s="1">
        <v>194883.95</v>
      </c>
      <c r="BA1343" t="s">
        <v>4819</v>
      </c>
      <c r="BB1343">
        <v>38189</v>
      </c>
      <c r="BD1343" t="s">
        <v>478</v>
      </c>
      <c r="BE1343" t="s">
        <v>417</v>
      </c>
      <c r="BF1343">
        <v>5561993079461</v>
      </c>
      <c r="BG1343" t="s">
        <v>8831</v>
      </c>
      <c r="BH1343">
        <v>72922653</v>
      </c>
      <c r="BI1343" t="s">
        <v>3150</v>
      </c>
      <c r="BJ1343" t="s">
        <v>8832</v>
      </c>
      <c r="BL1343" s="1">
        <v>2200</v>
      </c>
      <c r="BQ1343">
        <v>4057</v>
      </c>
      <c r="BR1343">
        <v>6755</v>
      </c>
      <c r="BS1343" t="s">
        <v>1358</v>
      </c>
      <c r="BT1343" s="2">
        <v>45808</v>
      </c>
      <c r="BU1343">
        <v>857.27</v>
      </c>
      <c r="BX1343" s="2">
        <v>45841</v>
      </c>
      <c r="BY1343" t="s">
        <v>8833</v>
      </c>
      <c r="BZ1343" s="2">
        <v>45814</v>
      </c>
      <c r="CA1343" s="2">
        <v>45846</v>
      </c>
      <c r="CB1343" t="s">
        <v>8834</v>
      </c>
      <c r="CC1343" s="2">
        <v>45819</v>
      </c>
      <c r="CD1343" t="s">
        <v>424</v>
      </c>
      <c r="CE1343">
        <v>39457</v>
      </c>
      <c r="CF1343" s="2">
        <v>45808</v>
      </c>
      <c r="CG1343" s="2">
        <v>45825</v>
      </c>
      <c r="CI1343" s="2">
        <v>45825</v>
      </c>
      <c r="CJ1343" s="2">
        <v>45840</v>
      </c>
      <c r="CL1343" s="2">
        <v>45808</v>
      </c>
      <c r="CM1343" s="2">
        <v>45846</v>
      </c>
      <c r="CN1343" s="2">
        <v>45819</v>
      </c>
      <c r="CO1343" s="2">
        <v>45839</v>
      </c>
      <c r="CP1343" s="2">
        <v>45838</v>
      </c>
      <c r="CR1343" s="2">
        <v>45820</v>
      </c>
      <c r="CS1343" s="2">
        <v>45833</v>
      </c>
      <c r="CU1343" s="2">
        <v>45839</v>
      </c>
      <c r="CV1343" s="2">
        <v>45845</v>
      </c>
      <c r="CW1343" s="2">
        <v>45832</v>
      </c>
      <c r="CX1343" s="2">
        <v>45852</v>
      </c>
      <c r="CY1343" t="s">
        <v>424</v>
      </c>
      <c r="DD1343" s="2">
        <v>45818</v>
      </c>
      <c r="DF1343" s="2">
        <v>45854</v>
      </c>
      <c r="DI1343" s="2">
        <v>45855</v>
      </c>
      <c r="DJ1343" s="2">
        <v>45820</v>
      </c>
      <c r="DK1343" s="2">
        <v>45849</v>
      </c>
      <c r="DL1343" s="2">
        <v>45879</v>
      </c>
      <c r="DM1343" s="2">
        <v>45901</v>
      </c>
      <c r="DN1343" s="2">
        <v>46030</v>
      </c>
      <c r="DO1343" s="2">
        <v>45832</v>
      </c>
      <c r="DP1343" s="2">
        <v>46030</v>
      </c>
      <c r="DY1343">
        <v>39508</v>
      </c>
      <c r="EA1343" t="s">
        <v>8835</v>
      </c>
      <c r="EE1343" s="1">
        <v>3905.57</v>
      </c>
      <c r="EF1343" t="s">
        <v>2634</v>
      </c>
      <c r="EG1343" t="s">
        <v>1640</v>
      </c>
      <c r="EH1343" t="s">
        <v>6848</v>
      </c>
      <c r="EI1343" t="s">
        <v>3282</v>
      </c>
      <c r="EJ1343" t="s">
        <v>8163</v>
      </c>
      <c r="EK1343" t="s">
        <v>1591</v>
      </c>
    </row>
    <row r="1344" spans="1:141" hidden="1" x14ac:dyDescent="0.35">
      <c r="A1344">
        <v>4523</v>
      </c>
      <c r="B1344" t="s">
        <v>404</v>
      </c>
      <c r="C1344">
        <v>5628</v>
      </c>
      <c r="D1344" t="s">
        <v>8802</v>
      </c>
      <c r="E1344" t="s">
        <v>834</v>
      </c>
      <c r="F1344" t="s">
        <v>623</v>
      </c>
      <c r="G1344">
        <v>103</v>
      </c>
      <c r="H1344" t="s">
        <v>474</v>
      </c>
      <c r="I1344" t="s">
        <v>8836</v>
      </c>
      <c r="J1344" t="s">
        <v>8837</v>
      </c>
      <c r="K1344" t="s">
        <v>44</v>
      </c>
      <c r="L1344" t="s">
        <v>69</v>
      </c>
      <c r="M1344" t="s">
        <v>411</v>
      </c>
      <c r="N1344" t="s">
        <v>411</v>
      </c>
      <c r="O1344" t="s">
        <v>411</v>
      </c>
      <c r="P1344" t="s">
        <v>424</v>
      </c>
      <c r="Q1344" t="s">
        <v>424</v>
      </c>
      <c r="R1344" t="s">
        <v>411</v>
      </c>
      <c r="S1344" t="s">
        <v>411</v>
      </c>
      <c r="T1344" s="1">
        <v>146346.73000000001</v>
      </c>
      <c r="U1344">
        <v>638.32000000000005</v>
      </c>
      <c r="V1344">
        <v>0</v>
      </c>
      <c r="W1344" s="1">
        <v>121201.4</v>
      </c>
      <c r="X1344" s="1">
        <v>17524</v>
      </c>
      <c r="Y1344">
        <v>0</v>
      </c>
      <c r="Z1344" s="1">
        <v>138725.4</v>
      </c>
      <c r="AA1344">
        <v>0</v>
      </c>
      <c r="AB1344">
        <v>0</v>
      </c>
      <c r="AE1344" t="s">
        <v>412</v>
      </c>
      <c r="AF1344" s="3">
        <v>113804</v>
      </c>
      <c r="AG1344" s="2">
        <v>45884</v>
      </c>
      <c r="AH1344" s="1">
        <v>2995.17</v>
      </c>
      <c r="AI1344" s="2">
        <v>45842</v>
      </c>
      <c r="AJ1344" s="7">
        <v>2025</v>
      </c>
      <c r="AK1344" s="2">
        <v>45820</v>
      </c>
      <c r="AP1344" t="s">
        <v>413</v>
      </c>
      <c r="AT1344" s="2">
        <v>46072</v>
      </c>
      <c r="AU1344" s="2">
        <v>46072</v>
      </c>
      <c r="AV1344" t="s">
        <v>414</v>
      </c>
      <c r="AW1344" s="2">
        <v>45820</v>
      </c>
      <c r="AX1344">
        <v>38178</v>
      </c>
      <c r="AY1344" s="1">
        <v>192128.92</v>
      </c>
      <c r="BA1344" t="s">
        <v>8806</v>
      </c>
      <c r="BB1344">
        <v>38178</v>
      </c>
      <c r="BD1344" t="s">
        <v>478</v>
      </c>
      <c r="BE1344" t="s">
        <v>417</v>
      </c>
      <c r="BF1344">
        <v>5561981701882</v>
      </c>
      <c r="BG1344" t="s">
        <v>8838</v>
      </c>
      <c r="BH1344">
        <v>72910000</v>
      </c>
      <c r="BI1344" t="s">
        <v>1249</v>
      </c>
      <c r="BJ1344" t="s">
        <v>8839</v>
      </c>
      <c r="BL1344" s="1">
        <v>2553.2600000000002</v>
      </c>
      <c r="BQ1344">
        <v>4460</v>
      </c>
      <c r="BR1344">
        <v>6754</v>
      </c>
      <c r="BS1344" t="s">
        <v>440</v>
      </c>
      <c r="BT1344" s="2">
        <v>45814</v>
      </c>
      <c r="BY1344" t="s">
        <v>8840</v>
      </c>
      <c r="BZ1344" s="2">
        <v>45814</v>
      </c>
      <c r="CA1344" s="2">
        <v>45842</v>
      </c>
      <c r="CB1344" t="s">
        <v>8841</v>
      </c>
      <c r="CC1344" s="2">
        <v>45818</v>
      </c>
      <c r="CD1344" t="s">
        <v>424</v>
      </c>
      <c r="CF1344" s="2">
        <v>45814</v>
      </c>
      <c r="CG1344" s="2">
        <v>45834</v>
      </c>
      <c r="CI1344" s="2">
        <v>45834</v>
      </c>
      <c r="CJ1344" s="2">
        <v>45856</v>
      </c>
      <c r="CL1344" s="2">
        <v>45814</v>
      </c>
      <c r="CM1344" s="2">
        <v>45877</v>
      </c>
      <c r="CN1344" s="2">
        <v>45818</v>
      </c>
      <c r="CO1344" s="2">
        <v>45870</v>
      </c>
      <c r="CP1344" s="2">
        <v>45842</v>
      </c>
      <c r="CR1344" s="2">
        <v>45820</v>
      </c>
      <c r="CS1344" s="2">
        <v>45839</v>
      </c>
      <c r="CU1344" s="2">
        <v>45855</v>
      </c>
      <c r="CV1344" s="2">
        <v>45875</v>
      </c>
      <c r="CW1344" s="2">
        <v>45839</v>
      </c>
      <c r="CX1344" s="2">
        <v>45883</v>
      </c>
      <c r="CY1344" t="s">
        <v>424</v>
      </c>
      <c r="DD1344" s="2">
        <v>45817</v>
      </c>
      <c r="DF1344" s="2">
        <v>45884</v>
      </c>
      <c r="DI1344" s="2">
        <v>45889</v>
      </c>
      <c r="DJ1344" s="2">
        <v>45828</v>
      </c>
      <c r="DK1344" s="2">
        <v>45876</v>
      </c>
      <c r="DL1344" s="2">
        <v>46038</v>
      </c>
      <c r="DM1344" s="2">
        <v>46058</v>
      </c>
      <c r="DN1344" s="2">
        <v>46063</v>
      </c>
      <c r="DO1344" s="2">
        <v>45839</v>
      </c>
      <c r="DP1344" s="2">
        <v>46063</v>
      </c>
      <c r="DY1344">
        <v>822</v>
      </c>
      <c r="DZ1344" t="s">
        <v>424</v>
      </c>
      <c r="EA1344" t="s">
        <v>8842</v>
      </c>
      <c r="EB1344" t="s">
        <v>8843</v>
      </c>
      <c r="EE1344" s="1">
        <v>3905.57</v>
      </c>
      <c r="EF1344" t="s">
        <v>2634</v>
      </c>
      <c r="EG1344" t="s">
        <v>1640</v>
      </c>
      <c r="EH1344" t="s">
        <v>6848</v>
      </c>
      <c r="EI1344" t="s">
        <v>3282</v>
      </c>
      <c r="EJ1344" t="s">
        <v>8163</v>
      </c>
      <c r="EK1344" t="s">
        <v>1591</v>
      </c>
    </row>
    <row r="1345" spans="1:141" hidden="1" x14ac:dyDescent="0.35">
      <c r="A1345">
        <v>4524</v>
      </c>
      <c r="B1345" t="s">
        <v>404</v>
      </c>
      <c r="C1345">
        <v>5614</v>
      </c>
      <c r="D1345" t="s">
        <v>4816</v>
      </c>
      <c r="E1345" t="s">
        <v>834</v>
      </c>
      <c r="F1345" t="s">
        <v>407</v>
      </c>
      <c r="G1345">
        <v>201</v>
      </c>
      <c r="H1345" t="s">
        <v>474</v>
      </c>
      <c r="I1345" t="s">
        <v>8844</v>
      </c>
      <c r="J1345" t="s">
        <v>8845</v>
      </c>
      <c r="K1345" t="s">
        <v>19</v>
      </c>
      <c r="L1345" t="s">
        <v>63</v>
      </c>
      <c r="M1345" t="s">
        <v>411</v>
      </c>
      <c r="N1345" t="s">
        <v>411</v>
      </c>
      <c r="O1345" t="s">
        <v>411</v>
      </c>
      <c r="P1345" t="s">
        <v>424</v>
      </c>
      <c r="Q1345" t="s">
        <v>424</v>
      </c>
      <c r="R1345" t="s">
        <v>411</v>
      </c>
      <c r="S1345" t="s">
        <v>411</v>
      </c>
      <c r="T1345" s="1">
        <v>158309.51</v>
      </c>
      <c r="U1345">
        <v>644.37</v>
      </c>
      <c r="V1345">
        <v>0</v>
      </c>
      <c r="W1345" s="1">
        <v>126565.21</v>
      </c>
      <c r="X1345" s="1">
        <v>31745</v>
      </c>
      <c r="Y1345">
        <v>0</v>
      </c>
      <c r="Z1345" s="1">
        <v>158310.21</v>
      </c>
      <c r="AA1345">
        <v>0</v>
      </c>
      <c r="AB1345">
        <v>0</v>
      </c>
      <c r="AD1345">
        <v>8787723717943</v>
      </c>
      <c r="AE1345" t="s">
        <v>412</v>
      </c>
      <c r="AF1345" s="3">
        <v>109211</v>
      </c>
      <c r="AG1345" s="2">
        <v>45856</v>
      </c>
      <c r="AH1345" s="1">
        <v>2995.17</v>
      </c>
      <c r="AI1345" s="2">
        <v>45838</v>
      </c>
      <c r="AJ1345" s="7">
        <v>2025</v>
      </c>
      <c r="AK1345" s="2">
        <v>45821</v>
      </c>
      <c r="AP1345" t="s">
        <v>413</v>
      </c>
      <c r="AT1345" s="2">
        <v>46048</v>
      </c>
      <c r="AU1345" s="2">
        <v>46048</v>
      </c>
      <c r="AV1345" t="s">
        <v>414</v>
      </c>
      <c r="AW1345" s="2">
        <v>45824</v>
      </c>
      <c r="AX1345">
        <v>38219</v>
      </c>
      <c r="AY1345" s="1">
        <v>220800.48</v>
      </c>
      <c r="BA1345" t="s">
        <v>4819</v>
      </c>
      <c r="BB1345">
        <v>38219</v>
      </c>
      <c r="BD1345" t="s">
        <v>478</v>
      </c>
      <c r="BE1345" t="s">
        <v>417</v>
      </c>
      <c r="BF1345">
        <v>5538998676451</v>
      </c>
      <c r="BG1345" t="s">
        <v>8846</v>
      </c>
      <c r="BH1345">
        <v>72922476</v>
      </c>
      <c r="BI1345" t="s">
        <v>3150</v>
      </c>
      <c r="BJ1345" t="s">
        <v>8847</v>
      </c>
      <c r="BL1345" s="1">
        <v>2147.89</v>
      </c>
      <c r="BM1345" s="2">
        <v>45990</v>
      </c>
      <c r="BQ1345">
        <v>3946</v>
      </c>
      <c r="BR1345">
        <v>6759</v>
      </c>
      <c r="BS1345" t="s">
        <v>1206</v>
      </c>
      <c r="BT1345" s="2">
        <v>45811</v>
      </c>
      <c r="BU1345">
        <v>900.57</v>
      </c>
      <c r="BV1345" s="2">
        <v>45846</v>
      </c>
      <c r="BX1345" s="2">
        <v>45845</v>
      </c>
      <c r="BY1345" t="s">
        <v>8848</v>
      </c>
      <c r="BZ1345" s="2">
        <v>45821</v>
      </c>
      <c r="CA1345" s="2">
        <v>45838</v>
      </c>
      <c r="CB1345" t="s">
        <v>8849</v>
      </c>
      <c r="CC1345" s="2">
        <v>45817</v>
      </c>
      <c r="CD1345" t="s">
        <v>424</v>
      </c>
      <c r="CE1345">
        <v>39517</v>
      </c>
      <c r="CF1345" s="2">
        <v>45811</v>
      </c>
      <c r="CG1345" s="2">
        <v>45826</v>
      </c>
      <c r="CI1345" s="2">
        <v>45826</v>
      </c>
      <c r="CJ1345" s="2">
        <v>45845</v>
      </c>
      <c r="CL1345" s="2">
        <v>45811</v>
      </c>
      <c r="CM1345" s="2">
        <v>45849</v>
      </c>
      <c r="CN1345" s="2">
        <v>45818</v>
      </c>
      <c r="CO1345" s="2">
        <v>45839</v>
      </c>
      <c r="CP1345" s="2">
        <v>45838</v>
      </c>
      <c r="CR1345" s="2">
        <v>45819</v>
      </c>
      <c r="CS1345" s="2">
        <v>45838</v>
      </c>
      <c r="CU1345" s="2">
        <v>45842</v>
      </c>
      <c r="CV1345" s="2">
        <v>45845</v>
      </c>
      <c r="CW1345" s="2">
        <v>45838</v>
      </c>
      <c r="CX1345" s="2">
        <v>45854</v>
      </c>
      <c r="CY1345" t="s">
        <v>424</v>
      </c>
      <c r="DD1345" s="2">
        <v>45817</v>
      </c>
      <c r="DF1345" s="2">
        <v>45856</v>
      </c>
      <c r="DI1345" s="2">
        <v>45856</v>
      </c>
      <c r="DJ1345" s="2">
        <v>45821</v>
      </c>
      <c r="DK1345" s="2">
        <v>45849</v>
      </c>
      <c r="DL1345" s="2">
        <v>45879</v>
      </c>
      <c r="DM1345" s="2">
        <v>45901</v>
      </c>
      <c r="DN1345" s="2">
        <v>46030</v>
      </c>
      <c r="DO1345" s="2">
        <v>45827</v>
      </c>
      <c r="DP1345" s="2">
        <v>46030</v>
      </c>
      <c r="DY1345">
        <v>39526</v>
      </c>
      <c r="EB1345" t="s">
        <v>8850</v>
      </c>
      <c r="EE1345" s="1">
        <v>4105.57</v>
      </c>
      <c r="EF1345" t="s">
        <v>8287</v>
      </c>
      <c r="EH1345" t="s">
        <v>6848</v>
      </c>
      <c r="EJ1345" t="s">
        <v>8163</v>
      </c>
      <c r="EK1345" t="s">
        <v>1591</v>
      </c>
    </row>
    <row r="1346" spans="1:141" hidden="1" x14ac:dyDescent="0.35">
      <c r="A1346">
        <v>4525</v>
      </c>
      <c r="B1346" t="s">
        <v>1352</v>
      </c>
      <c r="C1346">
        <v>5643</v>
      </c>
      <c r="D1346" t="s">
        <v>976</v>
      </c>
      <c r="E1346" t="s">
        <v>834</v>
      </c>
      <c r="F1346" t="s">
        <v>492</v>
      </c>
      <c r="G1346" t="s">
        <v>1312</v>
      </c>
      <c r="H1346" t="s">
        <v>408</v>
      </c>
      <c r="I1346" t="s">
        <v>8851</v>
      </c>
      <c r="J1346" t="s">
        <v>8852</v>
      </c>
      <c r="K1346" t="s">
        <v>14</v>
      </c>
      <c r="L1346" t="s">
        <v>13</v>
      </c>
      <c r="M1346" t="s">
        <v>411</v>
      </c>
      <c r="N1346" t="s">
        <v>411</v>
      </c>
      <c r="O1346" t="s">
        <v>411</v>
      </c>
      <c r="P1346" t="s">
        <v>411</v>
      </c>
      <c r="Q1346" t="s">
        <v>411</v>
      </c>
      <c r="R1346" t="s">
        <v>411</v>
      </c>
      <c r="S1346" t="s">
        <v>411</v>
      </c>
      <c r="T1346" s="1">
        <v>164200</v>
      </c>
      <c r="U1346">
        <v>902.06</v>
      </c>
      <c r="V1346">
        <v>0</v>
      </c>
      <c r="W1346" s="1">
        <v>168000</v>
      </c>
      <c r="X1346" s="1">
        <v>2213</v>
      </c>
      <c r="Y1346">
        <v>0</v>
      </c>
      <c r="Z1346" s="1">
        <v>170213</v>
      </c>
      <c r="AA1346">
        <v>0</v>
      </c>
      <c r="AB1346">
        <v>0</v>
      </c>
      <c r="AD1346">
        <v>8787723838163</v>
      </c>
      <c r="AE1346" t="s">
        <v>412</v>
      </c>
      <c r="AG1346" s="2">
        <v>45845</v>
      </c>
      <c r="AH1346" s="1">
        <v>3453.25</v>
      </c>
      <c r="AI1346" s="2">
        <v>45831</v>
      </c>
      <c r="AJ1346" s="7">
        <v>2025</v>
      </c>
      <c r="AK1346" s="2">
        <v>45821</v>
      </c>
      <c r="AP1346" t="s">
        <v>413</v>
      </c>
      <c r="AT1346" s="2">
        <v>45849</v>
      </c>
      <c r="AU1346" s="2">
        <v>45974</v>
      </c>
      <c r="AV1346" t="s">
        <v>414</v>
      </c>
      <c r="AW1346" s="2">
        <v>45824</v>
      </c>
      <c r="AX1346">
        <v>38222</v>
      </c>
      <c r="AY1346" s="1">
        <v>255000</v>
      </c>
      <c r="BA1346" t="s">
        <v>980</v>
      </c>
      <c r="BB1346">
        <v>38222</v>
      </c>
      <c r="BC1346" t="s">
        <v>8853</v>
      </c>
      <c r="BD1346" t="s">
        <v>416</v>
      </c>
      <c r="BE1346" t="s">
        <v>417</v>
      </c>
      <c r="BF1346">
        <v>5561998508171</v>
      </c>
      <c r="BG1346" t="s">
        <v>8854</v>
      </c>
      <c r="BH1346">
        <v>73805238</v>
      </c>
      <c r="BI1346" t="s">
        <v>455</v>
      </c>
      <c r="BJ1346" t="s">
        <v>8855</v>
      </c>
      <c r="BL1346" s="1">
        <v>3498.5</v>
      </c>
      <c r="BM1346" s="2">
        <v>45998</v>
      </c>
      <c r="BQ1346">
        <v>3625</v>
      </c>
      <c r="BR1346">
        <v>6762</v>
      </c>
      <c r="BS1346" t="s">
        <v>2885</v>
      </c>
      <c r="BT1346" s="2">
        <v>45826</v>
      </c>
      <c r="BU1346">
        <v>897.48</v>
      </c>
      <c r="BW1346" t="s">
        <v>422</v>
      </c>
      <c r="BY1346" t="s">
        <v>8856</v>
      </c>
      <c r="BZ1346" s="2">
        <v>45826</v>
      </c>
      <c r="CA1346" s="2">
        <v>45831</v>
      </c>
      <c r="CC1346" s="2">
        <v>45821</v>
      </c>
      <c r="CD1346" t="s">
        <v>424</v>
      </c>
      <c r="CE1346">
        <v>4017</v>
      </c>
      <c r="CF1346" s="2">
        <v>45826</v>
      </c>
      <c r="CJ1346" s="2">
        <v>45839</v>
      </c>
      <c r="CL1346" s="2">
        <v>45828</v>
      </c>
      <c r="CM1346" s="2">
        <v>45840</v>
      </c>
      <c r="CN1346" s="2">
        <v>45821</v>
      </c>
      <c r="CO1346" s="2">
        <v>45839</v>
      </c>
      <c r="CP1346" s="2">
        <v>45832</v>
      </c>
      <c r="CR1346" s="2">
        <v>45826</v>
      </c>
      <c r="CS1346" s="2">
        <v>45828</v>
      </c>
      <c r="CU1346" s="2">
        <v>45835</v>
      </c>
      <c r="CV1346" s="2">
        <v>45852</v>
      </c>
      <c r="CW1346" s="2">
        <v>45828</v>
      </c>
      <c r="CY1346" t="s">
        <v>424</v>
      </c>
      <c r="DD1346" s="2">
        <v>45824</v>
      </c>
      <c r="DF1346" s="2">
        <v>45845</v>
      </c>
      <c r="DI1346" s="2">
        <v>45848</v>
      </c>
      <c r="DJ1346" s="2">
        <v>45821</v>
      </c>
      <c r="DK1346" s="2">
        <v>45853</v>
      </c>
      <c r="DL1346" s="2">
        <v>45859</v>
      </c>
      <c r="DM1346" s="2">
        <v>45918</v>
      </c>
      <c r="DO1346" s="2">
        <v>45828</v>
      </c>
      <c r="DY1346">
        <v>4047</v>
      </c>
      <c r="EE1346" s="1">
        <v>1771.59</v>
      </c>
      <c r="EG1346" t="s">
        <v>1640</v>
      </c>
      <c r="EK1346" t="s">
        <v>1591</v>
      </c>
    </row>
    <row r="1347" spans="1:141" hidden="1" x14ac:dyDescent="0.35">
      <c r="A1347">
        <v>4526</v>
      </c>
      <c r="B1347" t="s">
        <v>404</v>
      </c>
      <c r="C1347">
        <v>5635</v>
      </c>
      <c r="D1347" t="s">
        <v>4816</v>
      </c>
      <c r="E1347" t="s">
        <v>834</v>
      </c>
      <c r="F1347" t="s">
        <v>519</v>
      </c>
      <c r="G1347">
        <v>103</v>
      </c>
      <c r="H1347" t="s">
        <v>474</v>
      </c>
      <c r="I1347" t="s">
        <v>8857</v>
      </c>
      <c r="J1347" t="s">
        <v>8858</v>
      </c>
      <c r="K1347" t="s">
        <v>38</v>
      </c>
      <c r="L1347" t="s">
        <v>52</v>
      </c>
      <c r="M1347" t="s">
        <v>411</v>
      </c>
      <c r="N1347" t="s">
        <v>411</v>
      </c>
      <c r="O1347" t="s">
        <v>411</v>
      </c>
      <c r="P1347" t="s">
        <v>424</v>
      </c>
      <c r="Q1347" t="s">
        <v>424</v>
      </c>
      <c r="R1347" t="s">
        <v>411</v>
      </c>
      <c r="S1347" t="s">
        <v>411</v>
      </c>
      <c r="T1347" s="1">
        <v>158152.38</v>
      </c>
      <c r="U1347">
        <v>630</v>
      </c>
      <c r="V1347">
        <v>0</v>
      </c>
      <c r="W1347" s="1">
        <v>126329.38</v>
      </c>
      <c r="X1347" s="1">
        <v>31823</v>
      </c>
      <c r="Y1347">
        <v>0</v>
      </c>
      <c r="Z1347" s="1">
        <v>158152.38</v>
      </c>
      <c r="AA1347">
        <v>0</v>
      </c>
      <c r="AB1347">
        <v>0</v>
      </c>
      <c r="AD1347">
        <v>8787723794344</v>
      </c>
      <c r="AE1347" t="s">
        <v>412</v>
      </c>
      <c r="AG1347" s="2">
        <v>45849</v>
      </c>
      <c r="AH1347" s="1">
        <v>2995.17</v>
      </c>
      <c r="AI1347" s="2">
        <v>45832</v>
      </c>
      <c r="AJ1347" s="7">
        <v>2025</v>
      </c>
      <c r="AK1347" s="2">
        <v>45821</v>
      </c>
      <c r="AP1347" t="s">
        <v>413</v>
      </c>
      <c r="AT1347" s="2">
        <v>46048</v>
      </c>
      <c r="AU1347" s="2">
        <v>46048</v>
      </c>
      <c r="AV1347" t="s">
        <v>414</v>
      </c>
      <c r="AW1347" s="2">
        <v>45824</v>
      </c>
      <c r="AX1347">
        <v>38221</v>
      </c>
      <c r="AY1347" s="1">
        <v>203810.67</v>
      </c>
      <c r="BA1347" t="s">
        <v>4819</v>
      </c>
      <c r="BB1347">
        <v>38221</v>
      </c>
      <c r="BD1347" t="s">
        <v>478</v>
      </c>
      <c r="BE1347" t="s">
        <v>417</v>
      </c>
      <c r="BF1347">
        <v>5561995196868</v>
      </c>
      <c r="BG1347" t="s">
        <v>8859</v>
      </c>
      <c r="BH1347">
        <v>72910000</v>
      </c>
      <c r="BI1347" t="s">
        <v>1071</v>
      </c>
      <c r="BJ1347" t="s">
        <v>8860</v>
      </c>
      <c r="BL1347" s="1">
        <v>2389.04</v>
      </c>
      <c r="BM1347" s="2">
        <v>45994</v>
      </c>
      <c r="BQ1347">
        <v>4041</v>
      </c>
      <c r="BR1347">
        <v>6761</v>
      </c>
      <c r="BS1347" t="s">
        <v>482</v>
      </c>
      <c r="BT1347" s="2">
        <v>45815</v>
      </c>
      <c r="BU1347">
        <v>825.65</v>
      </c>
      <c r="BV1347" s="2">
        <v>45833</v>
      </c>
      <c r="BX1347" s="2">
        <v>45839</v>
      </c>
      <c r="BY1347" t="s">
        <v>8861</v>
      </c>
      <c r="BZ1347" s="2">
        <v>45821</v>
      </c>
      <c r="CA1347" s="2">
        <v>45832</v>
      </c>
      <c r="CB1347" t="s">
        <v>8862</v>
      </c>
      <c r="CC1347" s="2">
        <v>45820</v>
      </c>
      <c r="CD1347" t="s">
        <v>424</v>
      </c>
      <c r="CE1347">
        <v>39415</v>
      </c>
      <c r="CF1347" s="2">
        <v>45815</v>
      </c>
      <c r="CJ1347" s="2">
        <v>45838</v>
      </c>
      <c r="CL1347" s="2">
        <v>45815</v>
      </c>
      <c r="CM1347" s="2">
        <v>45842</v>
      </c>
      <c r="CN1347" s="2">
        <v>45824</v>
      </c>
      <c r="CO1347" s="2">
        <v>45839</v>
      </c>
      <c r="CP1347" s="2">
        <v>45833</v>
      </c>
      <c r="CR1347" s="2">
        <v>45824</v>
      </c>
      <c r="CS1347" s="2">
        <v>45831</v>
      </c>
      <c r="CU1347" s="2">
        <v>45803</v>
      </c>
      <c r="CV1347" s="2">
        <v>45845</v>
      </c>
      <c r="CW1347" s="2">
        <v>45831</v>
      </c>
      <c r="CX1347" s="2">
        <v>45849</v>
      </c>
      <c r="CY1347" t="s">
        <v>424</v>
      </c>
      <c r="DD1347" s="2">
        <v>45818</v>
      </c>
      <c r="DF1347" s="2">
        <v>45849</v>
      </c>
      <c r="DI1347" s="2">
        <v>45853</v>
      </c>
      <c r="DJ1347" s="2">
        <v>45824</v>
      </c>
      <c r="DK1347" s="2">
        <v>45849</v>
      </c>
      <c r="DL1347" s="2">
        <v>45950</v>
      </c>
      <c r="DM1347" s="2">
        <v>45971</v>
      </c>
      <c r="DN1347" s="2">
        <v>46030</v>
      </c>
      <c r="DO1347" s="2">
        <v>45831</v>
      </c>
      <c r="DP1347" s="2">
        <v>46030</v>
      </c>
      <c r="DY1347">
        <v>39447</v>
      </c>
      <c r="EA1347" t="s">
        <v>8362</v>
      </c>
      <c r="EE1347" s="1">
        <v>4105.57</v>
      </c>
      <c r="EF1347" t="s">
        <v>2634</v>
      </c>
      <c r="EG1347" t="s">
        <v>1640</v>
      </c>
      <c r="EH1347" t="s">
        <v>8863</v>
      </c>
      <c r="EJ1347" t="s">
        <v>8163</v>
      </c>
      <c r="EK1347" t="s">
        <v>1591</v>
      </c>
    </row>
    <row r="1348" spans="1:141" hidden="1" x14ac:dyDescent="0.35">
      <c r="A1348">
        <v>4527</v>
      </c>
      <c r="B1348" t="s">
        <v>404</v>
      </c>
      <c r="C1348">
        <v>5626</v>
      </c>
      <c r="D1348" t="s">
        <v>7812</v>
      </c>
      <c r="E1348" t="s">
        <v>834</v>
      </c>
      <c r="F1348" t="s">
        <v>407</v>
      </c>
      <c r="G1348">
        <v>303</v>
      </c>
      <c r="H1348" t="s">
        <v>408</v>
      </c>
      <c r="I1348" t="s">
        <v>8864</v>
      </c>
      <c r="J1348" t="s">
        <v>8865</v>
      </c>
      <c r="K1348" t="s">
        <v>12</v>
      </c>
      <c r="L1348" t="s">
        <v>29</v>
      </c>
      <c r="M1348" t="s">
        <v>411</v>
      </c>
      <c r="N1348" t="s">
        <v>411</v>
      </c>
      <c r="O1348" t="s">
        <v>411</v>
      </c>
      <c r="P1348" t="s">
        <v>411</v>
      </c>
      <c r="Q1348" t="s">
        <v>411</v>
      </c>
      <c r="R1348" t="s">
        <v>411</v>
      </c>
      <c r="S1348" t="s">
        <v>411</v>
      </c>
      <c r="T1348" s="1">
        <v>162600</v>
      </c>
      <c r="U1348">
        <v>960.23</v>
      </c>
      <c r="V1348">
        <v>0</v>
      </c>
      <c r="W1348" s="1">
        <v>168000</v>
      </c>
      <c r="X1348" s="1">
        <v>3633</v>
      </c>
      <c r="Y1348">
        <v>0</v>
      </c>
      <c r="Z1348" s="1">
        <v>171633</v>
      </c>
      <c r="AA1348">
        <v>0</v>
      </c>
      <c r="AB1348">
        <v>0</v>
      </c>
      <c r="AD1348">
        <v>8787723815503</v>
      </c>
      <c r="AE1348" t="s">
        <v>412</v>
      </c>
      <c r="AG1348" s="2">
        <v>45845</v>
      </c>
      <c r="AH1348" s="1">
        <v>3453.25</v>
      </c>
      <c r="AI1348" s="2">
        <v>45831</v>
      </c>
      <c r="AJ1348" s="7">
        <v>2025</v>
      </c>
      <c r="AK1348" s="2">
        <v>45821</v>
      </c>
      <c r="AP1348" t="s">
        <v>413</v>
      </c>
      <c r="AT1348" s="2">
        <v>46098</v>
      </c>
      <c r="AU1348" s="2">
        <v>46098</v>
      </c>
      <c r="AV1348" t="s">
        <v>414</v>
      </c>
      <c r="AW1348" s="2">
        <v>45824</v>
      </c>
      <c r="AX1348">
        <v>38220</v>
      </c>
      <c r="AY1348" s="1">
        <v>229713</v>
      </c>
      <c r="BA1348" t="s">
        <v>7815</v>
      </c>
      <c r="BB1348">
        <v>38220</v>
      </c>
      <c r="BD1348" t="s">
        <v>416</v>
      </c>
      <c r="BE1348" t="s">
        <v>417</v>
      </c>
      <c r="BF1348">
        <v>5561998797522</v>
      </c>
      <c r="BG1348" t="s">
        <v>8866</v>
      </c>
      <c r="BH1348">
        <v>73801971</v>
      </c>
      <c r="BI1348" t="s">
        <v>721</v>
      </c>
      <c r="BJ1348" t="s">
        <v>8867</v>
      </c>
      <c r="BL1348" s="1">
        <v>3271.31</v>
      </c>
      <c r="BM1348" s="2">
        <v>45992</v>
      </c>
      <c r="BQ1348">
        <v>4305</v>
      </c>
      <c r="BR1348">
        <v>6760</v>
      </c>
      <c r="BS1348" t="s">
        <v>1016</v>
      </c>
      <c r="BT1348" s="2">
        <v>45824</v>
      </c>
      <c r="BW1348" t="s">
        <v>422</v>
      </c>
      <c r="BY1348" t="s">
        <v>8243</v>
      </c>
      <c r="BZ1348" s="2">
        <v>45824</v>
      </c>
      <c r="CA1348" s="2">
        <v>45831</v>
      </c>
      <c r="CC1348" s="2">
        <v>45821</v>
      </c>
      <c r="CD1348" t="s">
        <v>424</v>
      </c>
      <c r="CF1348" s="2">
        <v>45824</v>
      </c>
      <c r="CJ1348" s="2">
        <v>45839</v>
      </c>
      <c r="CL1348" s="2">
        <v>45824</v>
      </c>
      <c r="CM1348" s="2">
        <v>45840</v>
      </c>
      <c r="CN1348" s="2">
        <v>45824</v>
      </c>
      <c r="CO1348" s="2">
        <v>45839</v>
      </c>
      <c r="CP1348" s="2">
        <v>45832</v>
      </c>
      <c r="CR1348" s="2">
        <v>45825</v>
      </c>
      <c r="CS1348" s="2">
        <v>45825</v>
      </c>
      <c r="CU1348" s="2">
        <v>45835</v>
      </c>
      <c r="CV1348" s="2">
        <v>45846</v>
      </c>
      <c r="CW1348" s="2">
        <v>45825</v>
      </c>
      <c r="CY1348" t="s">
        <v>424</v>
      </c>
      <c r="DB1348" s="2">
        <v>45825</v>
      </c>
      <c r="DD1348" s="2">
        <v>45825</v>
      </c>
      <c r="DF1348" s="2">
        <v>45845</v>
      </c>
      <c r="DI1348" s="2">
        <v>45848</v>
      </c>
      <c r="DJ1348" s="2">
        <v>45820</v>
      </c>
      <c r="DK1348" s="2">
        <v>45854</v>
      </c>
      <c r="DL1348" s="2">
        <v>45908</v>
      </c>
      <c r="DM1348" s="2">
        <v>45918</v>
      </c>
      <c r="DN1348" s="2">
        <v>46084</v>
      </c>
      <c r="DO1348" s="2">
        <v>45825</v>
      </c>
      <c r="DP1348" s="2">
        <v>46084</v>
      </c>
      <c r="DY1348">
        <v>655</v>
      </c>
      <c r="EE1348" s="1">
        <v>1819.8</v>
      </c>
      <c r="EG1348" t="s">
        <v>1640</v>
      </c>
      <c r="EJ1348" t="s">
        <v>7085</v>
      </c>
      <c r="EK1348" t="s">
        <v>1591</v>
      </c>
    </row>
    <row r="1349" spans="1:141" hidden="1" x14ac:dyDescent="0.35">
      <c r="A1349">
        <v>4528</v>
      </c>
      <c r="B1349" t="s">
        <v>404</v>
      </c>
      <c r="C1349">
        <v>5582</v>
      </c>
      <c r="D1349" t="s">
        <v>833</v>
      </c>
      <c r="E1349" t="s">
        <v>834</v>
      </c>
      <c r="F1349" t="s">
        <v>434</v>
      </c>
      <c r="G1349">
        <v>302</v>
      </c>
      <c r="H1349" t="s">
        <v>474</v>
      </c>
      <c r="I1349" t="s">
        <v>8868</v>
      </c>
      <c r="J1349" t="s">
        <v>8869</v>
      </c>
      <c r="K1349" t="s">
        <v>44</v>
      </c>
      <c r="L1349" t="s">
        <v>171</v>
      </c>
      <c r="M1349" t="s">
        <v>411</v>
      </c>
      <c r="N1349" t="s">
        <v>411</v>
      </c>
      <c r="O1349" t="s">
        <v>411</v>
      </c>
      <c r="P1349" t="s">
        <v>424</v>
      </c>
      <c r="Q1349" t="s">
        <v>424</v>
      </c>
      <c r="R1349" t="s">
        <v>411</v>
      </c>
      <c r="S1349" t="s">
        <v>411</v>
      </c>
      <c r="T1349" s="1">
        <v>157678.12</v>
      </c>
      <c r="U1349">
        <v>637.1</v>
      </c>
      <c r="V1349">
        <v>0</v>
      </c>
      <c r="W1349" s="1">
        <v>124451.12</v>
      </c>
      <c r="X1349" s="1">
        <v>33993</v>
      </c>
      <c r="Y1349">
        <v>0</v>
      </c>
      <c r="Z1349" s="1">
        <v>158444.12</v>
      </c>
      <c r="AA1349">
        <v>0</v>
      </c>
      <c r="AB1349">
        <v>0</v>
      </c>
      <c r="AE1349" t="s">
        <v>412</v>
      </c>
      <c r="AF1349">
        <v>105281</v>
      </c>
      <c r="AG1349" s="2">
        <v>45852</v>
      </c>
      <c r="AH1349" s="1">
        <v>2938.64</v>
      </c>
      <c r="AI1349" s="2">
        <v>45828</v>
      </c>
      <c r="AJ1349" s="7">
        <v>2025</v>
      </c>
      <c r="AK1349" s="2">
        <v>45821</v>
      </c>
      <c r="AP1349" t="s">
        <v>413</v>
      </c>
      <c r="AT1349" s="2">
        <v>46048</v>
      </c>
      <c r="AU1349" s="2">
        <v>46048</v>
      </c>
      <c r="AV1349" t="s">
        <v>414</v>
      </c>
      <c r="AW1349" s="2">
        <v>45824</v>
      </c>
      <c r="AX1349">
        <v>38218</v>
      </c>
      <c r="AY1349" s="1">
        <v>204478.12</v>
      </c>
      <c r="BA1349" t="s">
        <v>837</v>
      </c>
      <c r="BB1349">
        <v>38218</v>
      </c>
      <c r="BD1349" t="s">
        <v>738</v>
      </c>
      <c r="BE1349" t="s">
        <v>513</v>
      </c>
      <c r="BF1349">
        <v>5561981539121</v>
      </c>
      <c r="BG1349" t="s">
        <v>8870</v>
      </c>
      <c r="BH1349">
        <v>72275668</v>
      </c>
      <c r="BI1349" t="s">
        <v>1963</v>
      </c>
      <c r="BJ1349" t="s">
        <v>8871</v>
      </c>
      <c r="BL1349">
        <v>0</v>
      </c>
      <c r="BM1349" s="2">
        <v>45978</v>
      </c>
      <c r="BQ1349">
        <v>3367</v>
      </c>
      <c r="BR1349">
        <v>6758</v>
      </c>
      <c r="BS1349" t="s">
        <v>1112</v>
      </c>
      <c r="BT1349" s="2">
        <v>45805</v>
      </c>
      <c r="BU1349">
        <v>891.23</v>
      </c>
      <c r="BV1349" s="2">
        <v>45833</v>
      </c>
      <c r="BX1349" s="2">
        <v>45835</v>
      </c>
      <c r="BY1349" t="s">
        <v>8872</v>
      </c>
      <c r="BZ1349" s="2">
        <v>45821</v>
      </c>
      <c r="CA1349" s="2">
        <v>45828</v>
      </c>
      <c r="CB1349" t="s">
        <v>8873</v>
      </c>
      <c r="CC1349" s="2">
        <v>45820</v>
      </c>
      <c r="CD1349" t="s">
        <v>424</v>
      </c>
      <c r="CE1349">
        <v>39734</v>
      </c>
      <c r="CF1349" s="2">
        <v>45805</v>
      </c>
      <c r="CJ1349" s="2">
        <v>45835</v>
      </c>
      <c r="CL1349" s="2">
        <v>45805</v>
      </c>
      <c r="CM1349" s="2">
        <v>45842</v>
      </c>
      <c r="CN1349" s="2">
        <v>45820</v>
      </c>
      <c r="CO1349" s="2">
        <v>45839</v>
      </c>
      <c r="CP1349" s="2">
        <v>45831</v>
      </c>
      <c r="CR1349" s="2">
        <v>45825</v>
      </c>
      <c r="CS1349" s="2">
        <v>45825</v>
      </c>
      <c r="CU1349" s="2">
        <v>45834</v>
      </c>
      <c r="CV1349" s="2">
        <v>45845</v>
      </c>
      <c r="CW1349" s="2">
        <v>45825</v>
      </c>
      <c r="CX1349" s="2">
        <v>45849</v>
      </c>
      <c r="CY1349" t="s">
        <v>424</v>
      </c>
      <c r="DD1349" s="2">
        <v>45819</v>
      </c>
      <c r="DF1349" s="2">
        <v>45852</v>
      </c>
      <c r="DI1349" s="2">
        <v>45853</v>
      </c>
      <c r="DJ1349" s="2">
        <v>45820</v>
      </c>
      <c r="DK1349" s="2">
        <v>45847</v>
      </c>
      <c r="DL1349" s="2">
        <v>45858</v>
      </c>
      <c r="DM1349" s="2">
        <v>45873</v>
      </c>
      <c r="DN1349" s="2">
        <v>46044</v>
      </c>
      <c r="DO1349" s="2">
        <v>45825</v>
      </c>
      <c r="DP1349" s="2">
        <v>46044</v>
      </c>
      <c r="DY1349">
        <v>39746</v>
      </c>
      <c r="EA1349" t="s">
        <v>8362</v>
      </c>
      <c r="EB1349" t="s">
        <v>8874</v>
      </c>
      <c r="EE1349" s="1">
        <v>4105.57</v>
      </c>
      <c r="EF1349" t="s">
        <v>8175</v>
      </c>
      <c r="EG1349" t="s">
        <v>735</v>
      </c>
      <c r="EH1349" t="s">
        <v>6848</v>
      </c>
      <c r="EJ1349" t="s">
        <v>8163</v>
      </c>
      <c r="EK1349" t="s">
        <v>1591</v>
      </c>
    </row>
    <row r="1350" spans="1:141" hidden="1" x14ac:dyDescent="0.35">
      <c r="A1350">
        <v>4529</v>
      </c>
      <c r="B1350" t="s">
        <v>404</v>
      </c>
      <c r="C1350">
        <v>5557</v>
      </c>
      <c r="D1350" t="s">
        <v>4816</v>
      </c>
      <c r="E1350" t="s">
        <v>834</v>
      </c>
      <c r="F1350" t="s">
        <v>532</v>
      </c>
      <c r="G1350">
        <v>1</v>
      </c>
      <c r="H1350" t="s">
        <v>474</v>
      </c>
      <c r="I1350" t="s">
        <v>8875</v>
      </c>
      <c r="J1350" t="s">
        <v>8876</v>
      </c>
      <c r="K1350" t="s">
        <v>19</v>
      </c>
      <c r="L1350" t="s">
        <v>74</v>
      </c>
      <c r="M1350" t="s">
        <v>411</v>
      </c>
      <c r="N1350" t="s">
        <v>411</v>
      </c>
      <c r="O1350" t="s">
        <v>411</v>
      </c>
      <c r="P1350" t="s">
        <v>424</v>
      </c>
      <c r="Q1350" t="s">
        <v>424</v>
      </c>
      <c r="R1350" t="s">
        <v>411</v>
      </c>
      <c r="S1350" t="s">
        <v>411</v>
      </c>
      <c r="T1350" s="1">
        <v>162605.84</v>
      </c>
      <c r="U1350">
        <v>653.04</v>
      </c>
      <c r="V1350">
        <v>0</v>
      </c>
      <c r="W1350" s="1">
        <v>131757.48000000001</v>
      </c>
      <c r="X1350" s="1">
        <v>31311</v>
      </c>
      <c r="Y1350">
        <v>0</v>
      </c>
      <c r="Z1350" s="1">
        <v>163068.48000000001</v>
      </c>
      <c r="AA1350">
        <v>0</v>
      </c>
      <c r="AB1350">
        <v>0</v>
      </c>
      <c r="AE1350" t="s">
        <v>412</v>
      </c>
      <c r="AF1350" s="3">
        <v>109251</v>
      </c>
      <c r="AG1350" s="2">
        <v>45856</v>
      </c>
      <c r="AH1350" s="1">
        <v>2995.17</v>
      </c>
      <c r="AI1350" s="2">
        <v>45828</v>
      </c>
      <c r="AJ1350" s="7">
        <v>2025</v>
      </c>
      <c r="AK1350" s="2">
        <v>45821</v>
      </c>
      <c r="AP1350" t="s">
        <v>413</v>
      </c>
      <c r="AT1350" s="2">
        <v>46077</v>
      </c>
      <c r="AU1350" s="2">
        <v>46077</v>
      </c>
      <c r="AV1350" t="s">
        <v>414</v>
      </c>
      <c r="AW1350" s="2">
        <v>45824</v>
      </c>
      <c r="AX1350">
        <v>38216</v>
      </c>
      <c r="AY1350" s="1">
        <v>221505.84</v>
      </c>
      <c r="BA1350" t="s">
        <v>4819</v>
      </c>
      <c r="BB1350">
        <v>38216</v>
      </c>
      <c r="BD1350" t="s">
        <v>738</v>
      </c>
      <c r="BE1350" t="s">
        <v>513</v>
      </c>
      <c r="BF1350">
        <v>5538997279763</v>
      </c>
      <c r="BG1350" t="s">
        <v>8877</v>
      </c>
      <c r="BH1350">
        <v>72017287</v>
      </c>
      <c r="BI1350" t="s">
        <v>1432</v>
      </c>
      <c r="BJ1350" t="s">
        <v>8878</v>
      </c>
      <c r="BL1350" s="1">
        <v>2176.81</v>
      </c>
      <c r="BM1350" s="2">
        <v>45976</v>
      </c>
      <c r="BQ1350">
        <v>3987</v>
      </c>
      <c r="BR1350">
        <v>6756</v>
      </c>
      <c r="BS1350" t="s">
        <v>449</v>
      </c>
      <c r="BT1350" s="2">
        <v>45799</v>
      </c>
      <c r="BU1350">
        <v>891.23</v>
      </c>
      <c r="BV1350" s="2">
        <v>45834</v>
      </c>
      <c r="BX1350" s="2">
        <v>45835</v>
      </c>
      <c r="BY1350" t="s">
        <v>8879</v>
      </c>
      <c r="BZ1350" s="2">
        <v>45821</v>
      </c>
      <c r="CA1350" s="2">
        <v>45831</v>
      </c>
      <c r="CB1350" t="s">
        <v>8880</v>
      </c>
      <c r="CC1350" s="2">
        <v>45819</v>
      </c>
      <c r="CD1350" t="s">
        <v>424</v>
      </c>
      <c r="CE1350">
        <v>39392</v>
      </c>
      <c r="CF1350" s="2">
        <v>45802</v>
      </c>
      <c r="CJ1350" s="2">
        <v>45847</v>
      </c>
      <c r="CL1350" s="2">
        <v>45802</v>
      </c>
      <c r="CM1350" s="2">
        <v>45849</v>
      </c>
      <c r="CN1350" s="2">
        <v>45820</v>
      </c>
      <c r="CO1350" s="2">
        <v>45839</v>
      </c>
      <c r="CP1350" s="2">
        <v>45831</v>
      </c>
      <c r="CR1350" s="2">
        <v>45820</v>
      </c>
      <c r="CS1350" s="2">
        <v>45825</v>
      </c>
      <c r="CU1350" s="2">
        <v>45847</v>
      </c>
      <c r="CV1350" s="2">
        <v>45845</v>
      </c>
      <c r="CW1350" s="2">
        <v>45825</v>
      </c>
      <c r="CX1350" s="2">
        <v>45854</v>
      </c>
      <c r="CY1350" t="s">
        <v>424</v>
      </c>
      <c r="DD1350" s="2">
        <v>45818</v>
      </c>
      <c r="DF1350" s="2">
        <v>45856</v>
      </c>
      <c r="DI1350" s="2">
        <v>45856</v>
      </c>
      <c r="DJ1350" s="2">
        <v>45820</v>
      </c>
      <c r="DK1350" s="2">
        <v>45849</v>
      </c>
      <c r="DL1350" s="2">
        <v>45852</v>
      </c>
      <c r="DM1350" s="2">
        <v>45853</v>
      </c>
      <c r="DN1350" s="2">
        <v>46059</v>
      </c>
      <c r="DO1350" s="2">
        <v>45825</v>
      </c>
      <c r="DP1350" s="2">
        <v>46059</v>
      </c>
      <c r="DY1350">
        <v>39568</v>
      </c>
      <c r="EB1350" t="s">
        <v>8881</v>
      </c>
      <c r="EE1350" s="1">
        <v>4205.57</v>
      </c>
      <c r="EF1350" t="s">
        <v>2634</v>
      </c>
      <c r="EG1350" t="s">
        <v>1640</v>
      </c>
      <c r="EH1350" t="s">
        <v>6848</v>
      </c>
      <c r="EJ1350" t="s">
        <v>8163</v>
      </c>
      <c r="EK1350" t="s">
        <v>1591</v>
      </c>
    </row>
    <row r="1351" spans="1:141" hidden="1" x14ac:dyDescent="0.35">
      <c r="A1351">
        <v>4530</v>
      </c>
      <c r="B1351" t="s">
        <v>404</v>
      </c>
      <c r="C1351">
        <v>5560</v>
      </c>
      <c r="D1351" t="s">
        <v>4816</v>
      </c>
      <c r="E1351" t="s">
        <v>834</v>
      </c>
      <c r="F1351" t="s">
        <v>492</v>
      </c>
      <c r="G1351">
        <v>303</v>
      </c>
      <c r="H1351" t="s">
        <v>474</v>
      </c>
      <c r="I1351" t="s">
        <v>8882</v>
      </c>
      <c r="J1351" t="s">
        <v>8883</v>
      </c>
      <c r="K1351" t="s">
        <v>24</v>
      </c>
      <c r="L1351" t="s">
        <v>57</v>
      </c>
      <c r="M1351" t="s">
        <v>411</v>
      </c>
      <c r="N1351" t="s">
        <v>411</v>
      </c>
      <c r="O1351" t="s">
        <v>411</v>
      </c>
      <c r="P1351" t="s">
        <v>424</v>
      </c>
      <c r="Q1351" t="s">
        <v>424</v>
      </c>
      <c r="R1351" t="s">
        <v>411</v>
      </c>
      <c r="S1351" t="s">
        <v>411</v>
      </c>
      <c r="T1351" s="1">
        <v>142953.92000000001</v>
      </c>
      <c r="U1351">
        <v>0</v>
      </c>
      <c r="V1351">
        <v>0</v>
      </c>
      <c r="W1351" s="1">
        <v>129977.92</v>
      </c>
      <c r="X1351" s="1">
        <v>13494</v>
      </c>
      <c r="Y1351">
        <v>0</v>
      </c>
      <c r="Z1351" s="1">
        <v>143471.92000000001</v>
      </c>
      <c r="AA1351">
        <v>0</v>
      </c>
      <c r="AB1351">
        <v>0</v>
      </c>
      <c r="AE1351" t="s">
        <v>412</v>
      </c>
      <c r="AG1351" s="2">
        <v>45876</v>
      </c>
      <c r="AH1351" s="1">
        <v>2995.17</v>
      </c>
      <c r="AI1351" s="2">
        <v>45855</v>
      </c>
      <c r="AJ1351" s="7">
        <v>2025</v>
      </c>
      <c r="AK1351" s="2">
        <v>45821</v>
      </c>
      <c r="AP1351" t="s">
        <v>813</v>
      </c>
      <c r="AQ1351" t="s">
        <v>1536</v>
      </c>
      <c r="AT1351" s="2">
        <v>46048</v>
      </c>
      <c r="AU1351" s="2">
        <v>46048</v>
      </c>
      <c r="AV1351" t="s">
        <v>414</v>
      </c>
      <c r="AW1351" s="2">
        <v>45824</v>
      </c>
      <c r="AX1351">
        <v>38217</v>
      </c>
      <c r="AY1351" s="1">
        <v>198000.04</v>
      </c>
      <c r="BA1351" t="s">
        <v>4819</v>
      </c>
      <c r="BB1351">
        <v>38217</v>
      </c>
      <c r="BD1351" t="s">
        <v>512</v>
      </c>
      <c r="BE1351" t="s">
        <v>513</v>
      </c>
      <c r="BF1351">
        <v>5561994633406</v>
      </c>
      <c r="BG1351" t="s">
        <v>8884</v>
      </c>
      <c r="BH1351">
        <v>72210242</v>
      </c>
      <c r="BI1351" t="s">
        <v>1963</v>
      </c>
      <c r="BJ1351" t="s">
        <v>8885</v>
      </c>
      <c r="BL1351" s="1">
        <v>2727.65</v>
      </c>
      <c r="BQ1351">
        <v>3921</v>
      </c>
      <c r="BR1351">
        <v>6757</v>
      </c>
      <c r="BS1351" t="s">
        <v>2229</v>
      </c>
      <c r="BT1351" s="2">
        <v>45803</v>
      </c>
      <c r="BU1351">
        <v>891.23</v>
      </c>
      <c r="BV1351" s="2">
        <v>45856</v>
      </c>
      <c r="BW1351" t="s">
        <v>422</v>
      </c>
      <c r="BX1351" s="2">
        <v>45862</v>
      </c>
      <c r="BY1351" t="s">
        <v>8886</v>
      </c>
      <c r="BZ1351" s="2">
        <v>45821</v>
      </c>
      <c r="CA1351" s="2">
        <v>45856</v>
      </c>
      <c r="CB1351" t="s">
        <v>8887</v>
      </c>
      <c r="CC1351" s="2">
        <v>45824</v>
      </c>
      <c r="CD1351" t="s">
        <v>424</v>
      </c>
      <c r="CE1351">
        <v>39725</v>
      </c>
      <c r="CF1351" s="2">
        <v>45803</v>
      </c>
      <c r="CG1351" s="2">
        <v>45849</v>
      </c>
      <c r="CI1351" s="2">
        <v>45852</v>
      </c>
      <c r="CJ1351" s="2">
        <v>45861</v>
      </c>
      <c r="CL1351" s="2">
        <v>45804</v>
      </c>
      <c r="CM1351" s="2">
        <v>45863</v>
      </c>
      <c r="CN1351" s="2">
        <v>45824</v>
      </c>
      <c r="CO1351" s="2">
        <v>45839</v>
      </c>
      <c r="CP1351" s="2">
        <v>45859</v>
      </c>
      <c r="CR1351" s="2">
        <v>45824</v>
      </c>
      <c r="CS1351" s="2">
        <v>45854</v>
      </c>
      <c r="CU1351" s="2">
        <v>45860</v>
      </c>
      <c r="CV1351" s="2">
        <v>45845</v>
      </c>
      <c r="CW1351" s="2">
        <v>45854</v>
      </c>
      <c r="CX1351" s="2">
        <v>45874</v>
      </c>
      <c r="CY1351" t="s">
        <v>424</v>
      </c>
      <c r="CZ1351" s="2">
        <v>45868</v>
      </c>
      <c r="DC1351" s="2">
        <v>45874</v>
      </c>
      <c r="DD1351" s="2">
        <v>45855</v>
      </c>
      <c r="DF1351" s="2">
        <v>45876</v>
      </c>
      <c r="DI1351" s="2">
        <v>45880</v>
      </c>
      <c r="DJ1351" s="2">
        <v>45840</v>
      </c>
      <c r="DK1351" s="2">
        <v>45888</v>
      </c>
      <c r="DL1351" s="2">
        <v>45917</v>
      </c>
      <c r="DM1351" s="2">
        <v>45954</v>
      </c>
      <c r="DN1351" s="2">
        <v>46030</v>
      </c>
      <c r="DO1351" s="2">
        <v>45854</v>
      </c>
      <c r="DP1351" s="2">
        <v>46030</v>
      </c>
      <c r="DY1351">
        <v>39777</v>
      </c>
      <c r="EA1351" t="s">
        <v>8888</v>
      </c>
      <c r="EE1351" s="1">
        <v>4305.57</v>
      </c>
      <c r="EF1351" t="s">
        <v>2634</v>
      </c>
      <c r="EG1351" t="s">
        <v>1640</v>
      </c>
      <c r="EH1351" t="s">
        <v>8889</v>
      </c>
      <c r="EI1351" t="s">
        <v>3282</v>
      </c>
      <c r="EJ1351" t="s">
        <v>8163</v>
      </c>
      <c r="EK1351" t="s">
        <v>1591</v>
      </c>
    </row>
    <row r="1352" spans="1:141" hidden="1" x14ac:dyDescent="0.35">
      <c r="A1352">
        <v>4531</v>
      </c>
      <c r="B1352" t="s">
        <v>404</v>
      </c>
      <c r="C1352">
        <v>5538</v>
      </c>
      <c r="D1352" t="s">
        <v>4816</v>
      </c>
      <c r="E1352" t="s">
        <v>834</v>
      </c>
      <c r="F1352" t="s">
        <v>623</v>
      </c>
      <c r="G1352">
        <v>101</v>
      </c>
      <c r="H1352" t="s">
        <v>474</v>
      </c>
      <c r="I1352" t="s">
        <v>8890</v>
      </c>
      <c r="J1352" t="s">
        <v>8891</v>
      </c>
      <c r="K1352" t="s">
        <v>24</v>
      </c>
      <c r="L1352" t="s">
        <v>57</v>
      </c>
      <c r="M1352" t="s">
        <v>411</v>
      </c>
      <c r="N1352" t="s">
        <v>411</v>
      </c>
      <c r="O1352" t="s">
        <v>411</v>
      </c>
      <c r="P1352" t="s">
        <v>424</v>
      </c>
      <c r="Q1352" t="s">
        <v>424</v>
      </c>
      <c r="R1352" t="s">
        <v>411</v>
      </c>
      <c r="S1352" t="s">
        <v>411</v>
      </c>
      <c r="T1352" s="1">
        <v>144036.25</v>
      </c>
      <c r="U1352">
        <v>736.22</v>
      </c>
      <c r="V1352">
        <v>0</v>
      </c>
      <c r="W1352" s="1">
        <v>135615.25</v>
      </c>
      <c r="X1352" s="1">
        <v>8421</v>
      </c>
      <c r="Y1352" s="1">
        <v>7000</v>
      </c>
      <c r="Z1352" s="1">
        <v>151036.25</v>
      </c>
      <c r="AA1352">
        <v>0</v>
      </c>
      <c r="AB1352">
        <v>0</v>
      </c>
      <c r="AE1352" t="s">
        <v>412</v>
      </c>
      <c r="AF1352" s="3">
        <v>109223</v>
      </c>
      <c r="AG1352" s="2">
        <v>45863</v>
      </c>
      <c r="AH1352" s="1">
        <v>2995.17</v>
      </c>
      <c r="AI1352" s="2">
        <v>45826</v>
      </c>
      <c r="AJ1352" s="7">
        <v>2025</v>
      </c>
      <c r="AK1352" s="2">
        <v>45824</v>
      </c>
      <c r="AP1352" t="s">
        <v>813</v>
      </c>
      <c r="AQ1352" t="s">
        <v>1536</v>
      </c>
      <c r="AT1352" s="2">
        <v>46048</v>
      </c>
      <c r="AU1352" s="2">
        <v>46048</v>
      </c>
      <c r="AV1352" t="s">
        <v>414</v>
      </c>
      <c r="AW1352" s="2">
        <v>45826</v>
      </c>
      <c r="AX1352">
        <v>38401</v>
      </c>
      <c r="AY1352" s="1">
        <v>198071.28</v>
      </c>
      <c r="BA1352" t="s">
        <v>4819</v>
      </c>
      <c r="BB1352">
        <v>38401</v>
      </c>
      <c r="BD1352" t="s">
        <v>478</v>
      </c>
      <c r="BE1352" t="s">
        <v>417</v>
      </c>
      <c r="BF1352">
        <v>5561998165756</v>
      </c>
      <c r="BG1352" t="s">
        <v>8892</v>
      </c>
      <c r="BI1352" t="s">
        <v>1454</v>
      </c>
      <c r="BJ1352" t="s">
        <v>8893</v>
      </c>
      <c r="BL1352" s="1">
        <v>2944.89</v>
      </c>
      <c r="BQ1352">
        <v>3959</v>
      </c>
      <c r="BR1352">
        <v>6777</v>
      </c>
      <c r="BS1352" t="s">
        <v>449</v>
      </c>
      <c r="BT1352" s="2">
        <v>45784</v>
      </c>
      <c r="BY1352" t="s">
        <v>8894</v>
      </c>
      <c r="BZ1352" s="2">
        <v>45824</v>
      </c>
      <c r="CA1352" s="2">
        <v>45831</v>
      </c>
      <c r="CB1352" t="s">
        <v>8895</v>
      </c>
      <c r="CC1352" s="2">
        <v>45814</v>
      </c>
      <c r="CD1352" t="s">
        <v>424</v>
      </c>
      <c r="CF1352" s="2">
        <v>45794</v>
      </c>
      <c r="CJ1352" s="2">
        <v>45853</v>
      </c>
      <c r="CL1352" s="2">
        <v>45794</v>
      </c>
      <c r="CM1352" s="2">
        <v>45855</v>
      </c>
      <c r="CN1352" s="2">
        <v>45814</v>
      </c>
      <c r="CO1352" s="2">
        <v>45839</v>
      </c>
      <c r="CP1352" s="2">
        <v>45839</v>
      </c>
      <c r="CR1352" s="2">
        <v>45817</v>
      </c>
      <c r="CS1352" s="2">
        <v>45825</v>
      </c>
      <c r="CU1352" s="2">
        <v>45848</v>
      </c>
      <c r="CV1352" s="2">
        <v>45845</v>
      </c>
      <c r="CW1352" s="2">
        <v>45825</v>
      </c>
      <c r="CX1352" s="2">
        <v>45856</v>
      </c>
      <c r="CY1352" t="s">
        <v>424</v>
      </c>
      <c r="DD1352" s="2">
        <v>45812</v>
      </c>
      <c r="DF1352" s="2">
        <v>45863</v>
      </c>
      <c r="DI1352" s="2">
        <v>45870</v>
      </c>
      <c r="DK1352" s="2">
        <v>45849</v>
      </c>
      <c r="DL1352" s="2">
        <v>45853</v>
      </c>
      <c r="DM1352" s="2">
        <v>45855</v>
      </c>
      <c r="DN1352" s="2">
        <v>46030</v>
      </c>
      <c r="DP1352" s="2">
        <v>46030</v>
      </c>
      <c r="DY1352">
        <v>39603</v>
      </c>
      <c r="EB1352" t="s">
        <v>8896</v>
      </c>
      <c r="EE1352" s="1">
        <v>4205.57</v>
      </c>
      <c r="EF1352" t="s">
        <v>2634</v>
      </c>
      <c r="EG1352" t="s">
        <v>1640</v>
      </c>
      <c r="EJ1352" t="s">
        <v>8163</v>
      </c>
      <c r="EK1352" t="s">
        <v>1591</v>
      </c>
    </row>
    <row r="1353" spans="1:141" hidden="1" x14ac:dyDescent="0.35">
      <c r="A1353">
        <v>4532</v>
      </c>
      <c r="B1353" t="s">
        <v>1352</v>
      </c>
      <c r="C1353">
        <v>5559</v>
      </c>
      <c r="D1353" t="s">
        <v>976</v>
      </c>
      <c r="E1353" t="s">
        <v>834</v>
      </c>
      <c r="F1353" t="s">
        <v>687</v>
      </c>
      <c r="G1353" t="s">
        <v>8188</v>
      </c>
      <c r="H1353" t="s">
        <v>408</v>
      </c>
      <c r="I1353" t="s">
        <v>8897</v>
      </c>
      <c r="J1353" t="s">
        <v>8898</v>
      </c>
      <c r="K1353" t="s">
        <v>19</v>
      </c>
      <c r="L1353" t="s">
        <v>74</v>
      </c>
      <c r="M1353" t="s">
        <v>411</v>
      </c>
      <c r="N1353" t="s">
        <v>411</v>
      </c>
      <c r="O1353" t="s">
        <v>411</v>
      </c>
      <c r="P1353" t="s">
        <v>411</v>
      </c>
      <c r="Q1353" t="s">
        <v>411</v>
      </c>
      <c r="R1353" t="s">
        <v>411</v>
      </c>
      <c r="S1353" t="s">
        <v>411</v>
      </c>
      <c r="T1353" s="1">
        <v>164200</v>
      </c>
      <c r="U1353">
        <v>987.79</v>
      </c>
      <c r="V1353">
        <v>0</v>
      </c>
      <c r="W1353" s="1">
        <v>163150.91</v>
      </c>
      <c r="X1353" s="1">
        <v>1811</v>
      </c>
      <c r="Y1353">
        <v>0</v>
      </c>
      <c r="Z1353" s="1">
        <v>164961.91</v>
      </c>
      <c r="AA1353">
        <v>0</v>
      </c>
      <c r="AB1353">
        <v>0</v>
      </c>
      <c r="AD1353">
        <v>8787723812709</v>
      </c>
      <c r="AE1353" t="s">
        <v>412</v>
      </c>
      <c r="AG1353" s="2">
        <v>45846</v>
      </c>
      <c r="AH1353">
        <v>0</v>
      </c>
      <c r="AI1353" s="2">
        <v>45835</v>
      </c>
      <c r="AJ1353" s="7">
        <v>2025</v>
      </c>
      <c r="AK1353" s="2">
        <v>45824</v>
      </c>
      <c r="AP1353" t="s">
        <v>413</v>
      </c>
      <c r="AT1353" s="2">
        <v>45854</v>
      </c>
      <c r="AU1353" s="2">
        <v>45974</v>
      </c>
      <c r="AV1353" t="s">
        <v>414</v>
      </c>
      <c r="AW1353" s="2">
        <v>45826</v>
      </c>
      <c r="AX1353">
        <v>38389</v>
      </c>
      <c r="AY1353" s="1">
        <v>242050.4</v>
      </c>
      <c r="BA1353" t="s">
        <v>980</v>
      </c>
      <c r="BB1353">
        <v>38389</v>
      </c>
      <c r="BC1353" t="s">
        <v>8899</v>
      </c>
      <c r="BD1353" t="s">
        <v>416</v>
      </c>
      <c r="BE1353" t="s">
        <v>417</v>
      </c>
      <c r="BF1353">
        <v>5561999991163</v>
      </c>
      <c r="BG1353" t="s">
        <v>8900</v>
      </c>
      <c r="BH1353">
        <v>73808780</v>
      </c>
      <c r="BI1353" t="s">
        <v>1267</v>
      </c>
      <c r="BJ1353" t="s">
        <v>8901</v>
      </c>
      <c r="BL1353" s="1">
        <v>3951.2</v>
      </c>
      <c r="BQ1353">
        <v>3795</v>
      </c>
      <c r="BR1353">
        <v>6774</v>
      </c>
      <c r="BS1353" t="s">
        <v>590</v>
      </c>
      <c r="BT1353" s="2">
        <v>45834</v>
      </c>
      <c r="BW1353" t="s">
        <v>422</v>
      </c>
      <c r="BY1353" t="s">
        <v>8902</v>
      </c>
      <c r="BZ1353" s="2">
        <v>45834</v>
      </c>
      <c r="CA1353" s="2">
        <v>45838</v>
      </c>
      <c r="CC1353" s="2">
        <v>45825</v>
      </c>
      <c r="CD1353" t="s">
        <v>424</v>
      </c>
      <c r="CF1353" s="2">
        <v>45834</v>
      </c>
      <c r="CJ1353" s="2">
        <v>45842</v>
      </c>
      <c r="CK1353" t="s">
        <v>424</v>
      </c>
      <c r="CL1353" s="2">
        <v>45836</v>
      </c>
      <c r="CM1353" s="2">
        <v>45842</v>
      </c>
      <c r="CN1353" s="2">
        <v>45825</v>
      </c>
      <c r="CO1353" s="2">
        <v>45839</v>
      </c>
      <c r="CP1353" s="2">
        <v>45838</v>
      </c>
      <c r="CR1353" s="2">
        <v>45826</v>
      </c>
      <c r="CS1353" s="2">
        <v>45831</v>
      </c>
      <c r="CT1353" s="2">
        <v>45934</v>
      </c>
      <c r="CU1353" s="2">
        <v>45840</v>
      </c>
      <c r="CV1353" s="2">
        <v>45852</v>
      </c>
      <c r="CW1353" s="2">
        <v>45831</v>
      </c>
      <c r="CY1353" t="s">
        <v>424</v>
      </c>
      <c r="DD1353" s="2">
        <v>45821</v>
      </c>
      <c r="DF1353" s="2">
        <v>45846</v>
      </c>
      <c r="DI1353" s="2">
        <v>45852</v>
      </c>
      <c r="DJ1353" s="2">
        <v>45824</v>
      </c>
      <c r="DK1353" s="2">
        <v>45853</v>
      </c>
      <c r="DL1353" s="2">
        <v>45853</v>
      </c>
      <c r="DM1353" s="2">
        <v>45918</v>
      </c>
      <c r="DO1353" s="2">
        <v>45831</v>
      </c>
      <c r="DY1353">
        <v>4083</v>
      </c>
      <c r="EE1353" s="1">
        <v>1765.19</v>
      </c>
      <c r="EG1353" t="s">
        <v>1640</v>
      </c>
      <c r="EK1353" t="s">
        <v>1591</v>
      </c>
    </row>
    <row r="1354" spans="1:141" hidden="1" x14ac:dyDescent="0.35">
      <c r="A1354">
        <v>4533</v>
      </c>
      <c r="B1354" t="s">
        <v>3928</v>
      </c>
      <c r="C1354">
        <v>5663</v>
      </c>
      <c r="D1354" t="s">
        <v>724</v>
      </c>
      <c r="E1354" t="s">
        <v>472</v>
      </c>
      <c r="F1354" t="s">
        <v>725</v>
      </c>
      <c r="G1354" t="s">
        <v>8903</v>
      </c>
      <c r="H1354" t="s">
        <v>408</v>
      </c>
      <c r="I1354" t="s">
        <v>8904</v>
      </c>
      <c r="J1354" t="s">
        <v>8905</v>
      </c>
      <c r="K1354" t="s">
        <v>22</v>
      </c>
      <c r="L1354" t="s">
        <v>200</v>
      </c>
      <c r="M1354" t="s">
        <v>411</v>
      </c>
      <c r="N1354" t="s">
        <v>411</v>
      </c>
      <c r="O1354" t="s">
        <v>411</v>
      </c>
      <c r="P1354" t="s">
        <v>411</v>
      </c>
      <c r="Q1354" t="s">
        <v>411</v>
      </c>
      <c r="R1354" t="s">
        <v>411</v>
      </c>
      <c r="S1354" t="s">
        <v>411</v>
      </c>
      <c r="T1354" s="1">
        <v>511000</v>
      </c>
      <c r="U1354">
        <v>0</v>
      </c>
      <c r="V1354">
        <v>0</v>
      </c>
      <c r="W1354">
        <v>0</v>
      </c>
      <c r="X1354">
        <v>0</v>
      </c>
      <c r="Y1354">
        <v>0</v>
      </c>
      <c r="Z1354">
        <v>0</v>
      </c>
      <c r="AA1354">
        <v>0</v>
      </c>
      <c r="AB1354">
        <v>0</v>
      </c>
      <c r="AE1354" t="s">
        <v>412</v>
      </c>
      <c r="AH1354">
        <v>0</v>
      </c>
      <c r="AK1354" s="2">
        <v>45824</v>
      </c>
      <c r="AP1354" t="s">
        <v>1109</v>
      </c>
      <c r="AT1354" s="2">
        <v>45825</v>
      </c>
      <c r="AU1354" s="2">
        <v>45825</v>
      </c>
      <c r="AV1354" t="s">
        <v>414</v>
      </c>
      <c r="AW1354" s="2">
        <v>45824</v>
      </c>
      <c r="AX1354">
        <v>38254</v>
      </c>
      <c r="AY1354" s="1">
        <v>511000</v>
      </c>
      <c r="BA1354" t="s">
        <v>730</v>
      </c>
      <c r="BB1354">
        <v>38254</v>
      </c>
      <c r="BD1354" t="s">
        <v>416</v>
      </c>
      <c r="BE1354" t="s">
        <v>417</v>
      </c>
      <c r="BF1354">
        <v>5561996932984</v>
      </c>
      <c r="BG1354" t="s">
        <v>8906</v>
      </c>
      <c r="BH1354">
        <v>73813370</v>
      </c>
      <c r="BI1354" t="s">
        <v>430</v>
      </c>
      <c r="BJ1354" t="s">
        <v>8907</v>
      </c>
      <c r="BL1354">
        <v>0</v>
      </c>
      <c r="BO1354" t="s">
        <v>8908</v>
      </c>
      <c r="BP1354" t="s">
        <v>8909</v>
      </c>
      <c r="BQ1354">
        <v>1953</v>
      </c>
      <c r="BR1354">
        <v>6763</v>
      </c>
    </row>
    <row r="1355" spans="1:141" hidden="1" x14ac:dyDescent="0.35">
      <c r="A1355">
        <v>4534</v>
      </c>
      <c r="B1355" t="s">
        <v>3928</v>
      </c>
      <c r="C1355">
        <v>5664</v>
      </c>
      <c r="D1355" t="s">
        <v>724</v>
      </c>
      <c r="E1355" t="s">
        <v>472</v>
      </c>
      <c r="F1355" t="s">
        <v>1106</v>
      </c>
      <c r="G1355">
        <v>16</v>
      </c>
      <c r="H1355" t="s">
        <v>408</v>
      </c>
      <c r="I1355" t="s">
        <v>8904</v>
      </c>
      <c r="J1355" t="s">
        <v>8905</v>
      </c>
      <c r="K1355" t="s">
        <v>22</v>
      </c>
      <c r="L1355" t="s">
        <v>200</v>
      </c>
      <c r="M1355" t="s">
        <v>411</v>
      </c>
      <c r="N1355" t="s">
        <v>411</v>
      </c>
      <c r="O1355" t="s">
        <v>411</v>
      </c>
      <c r="P1355" t="s">
        <v>411</v>
      </c>
      <c r="Q1355" t="s">
        <v>411</v>
      </c>
      <c r="R1355" t="s">
        <v>411</v>
      </c>
      <c r="S1355" t="s">
        <v>411</v>
      </c>
      <c r="T1355" s="1">
        <v>862000</v>
      </c>
      <c r="U1355">
        <v>0</v>
      </c>
      <c r="V1355">
        <v>0</v>
      </c>
      <c r="W1355">
        <v>0</v>
      </c>
      <c r="X1355">
        <v>0</v>
      </c>
      <c r="Y1355">
        <v>0</v>
      </c>
      <c r="Z1355">
        <v>0</v>
      </c>
      <c r="AA1355">
        <v>0</v>
      </c>
      <c r="AB1355">
        <v>0</v>
      </c>
      <c r="AE1355" t="s">
        <v>412</v>
      </c>
      <c r="AH1355">
        <v>0</v>
      </c>
      <c r="AK1355" s="2">
        <v>45824</v>
      </c>
      <c r="AP1355" t="s">
        <v>1109</v>
      </c>
      <c r="AT1355" s="2">
        <v>45825</v>
      </c>
      <c r="AU1355" s="2">
        <v>45825</v>
      </c>
      <c r="AV1355" t="s">
        <v>414</v>
      </c>
      <c r="AW1355" s="2">
        <v>45824</v>
      </c>
      <c r="AX1355">
        <v>38255</v>
      </c>
      <c r="AY1355" s="1">
        <v>862000</v>
      </c>
      <c r="BA1355" t="s">
        <v>730</v>
      </c>
      <c r="BB1355">
        <v>38255</v>
      </c>
      <c r="BD1355" t="s">
        <v>416</v>
      </c>
      <c r="BE1355" t="s">
        <v>417</v>
      </c>
      <c r="BF1355">
        <v>5561996932984</v>
      </c>
      <c r="BG1355" t="s">
        <v>8906</v>
      </c>
      <c r="BH1355">
        <v>73813370</v>
      </c>
      <c r="BI1355" t="s">
        <v>430</v>
      </c>
      <c r="BJ1355" t="s">
        <v>8907</v>
      </c>
      <c r="BL1355">
        <v>0</v>
      </c>
      <c r="BO1355" t="s">
        <v>8910</v>
      </c>
      <c r="BP1355" t="s">
        <v>8911</v>
      </c>
      <c r="BQ1355">
        <v>1984</v>
      </c>
      <c r="BR1355">
        <v>6763</v>
      </c>
    </row>
    <row r="1356" spans="1:141" hidden="1" x14ac:dyDescent="0.35">
      <c r="A1356">
        <v>4535</v>
      </c>
      <c r="B1356" t="s">
        <v>3928</v>
      </c>
      <c r="C1356">
        <v>5665</v>
      </c>
      <c r="D1356" t="s">
        <v>724</v>
      </c>
      <c r="E1356" t="s">
        <v>472</v>
      </c>
      <c r="F1356" t="s">
        <v>1106</v>
      </c>
      <c r="G1356">
        <v>24</v>
      </c>
      <c r="H1356" t="s">
        <v>408</v>
      </c>
      <c r="I1356" t="s">
        <v>8904</v>
      </c>
      <c r="J1356" t="s">
        <v>8905</v>
      </c>
      <c r="K1356" t="s">
        <v>22</v>
      </c>
      <c r="L1356" t="s">
        <v>200</v>
      </c>
      <c r="M1356" t="s">
        <v>411</v>
      </c>
      <c r="N1356" t="s">
        <v>411</v>
      </c>
      <c r="O1356" t="s">
        <v>411</v>
      </c>
      <c r="P1356" t="s">
        <v>411</v>
      </c>
      <c r="Q1356" t="s">
        <v>411</v>
      </c>
      <c r="R1356" t="s">
        <v>411</v>
      </c>
      <c r="S1356" t="s">
        <v>411</v>
      </c>
      <c r="T1356" s="1">
        <v>1090</v>
      </c>
      <c r="U1356">
        <v>0</v>
      </c>
      <c r="V1356">
        <v>0</v>
      </c>
      <c r="W1356">
        <v>0</v>
      </c>
      <c r="X1356">
        <v>0</v>
      </c>
      <c r="Y1356">
        <v>0</v>
      </c>
      <c r="Z1356">
        <v>0</v>
      </c>
      <c r="AA1356">
        <v>0</v>
      </c>
      <c r="AB1356">
        <v>0</v>
      </c>
      <c r="AE1356" t="s">
        <v>412</v>
      </c>
      <c r="AH1356">
        <v>0</v>
      </c>
      <c r="AK1356" s="2">
        <v>45824</v>
      </c>
      <c r="AP1356" t="s">
        <v>1109</v>
      </c>
      <c r="AT1356" s="2">
        <v>45825</v>
      </c>
      <c r="AU1356" s="2">
        <v>45825</v>
      </c>
      <c r="AV1356" t="s">
        <v>414</v>
      </c>
      <c r="AW1356" s="2">
        <v>45824</v>
      </c>
      <c r="AX1356">
        <v>38256</v>
      </c>
      <c r="AY1356" s="1">
        <v>1090</v>
      </c>
      <c r="BA1356" t="s">
        <v>730</v>
      </c>
      <c r="BB1356">
        <v>38256</v>
      </c>
      <c r="BD1356" t="s">
        <v>416</v>
      </c>
      <c r="BE1356" t="s">
        <v>417</v>
      </c>
      <c r="BF1356">
        <v>5561996932984</v>
      </c>
      <c r="BG1356" t="s">
        <v>8906</v>
      </c>
      <c r="BH1356">
        <v>73813370</v>
      </c>
      <c r="BI1356" t="s">
        <v>430</v>
      </c>
      <c r="BJ1356" t="s">
        <v>8907</v>
      </c>
      <c r="BL1356">
        <v>0</v>
      </c>
      <c r="BO1356" t="s">
        <v>8912</v>
      </c>
      <c r="BP1356" t="s">
        <v>8913</v>
      </c>
      <c r="BQ1356">
        <v>1992</v>
      </c>
      <c r="BR1356">
        <v>6763</v>
      </c>
    </row>
    <row r="1357" spans="1:141" hidden="1" x14ac:dyDescent="0.35">
      <c r="A1357">
        <v>4536</v>
      </c>
      <c r="B1357" t="s">
        <v>404</v>
      </c>
      <c r="C1357">
        <v>5634</v>
      </c>
      <c r="D1357" t="s">
        <v>7812</v>
      </c>
      <c r="E1357" t="s">
        <v>834</v>
      </c>
      <c r="F1357" t="s">
        <v>407</v>
      </c>
      <c r="G1357">
        <v>201</v>
      </c>
      <c r="H1357" t="s">
        <v>408</v>
      </c>
      <c r="I1357" t="s">
        <v>8914</v>
      </c>
      <c r="J1357" t="s">
        <v>8915</v>
      </c>
      <c r="K1357" t="s">
        <v>14</v>
      </c>
      <c r="L1357" t="s">
        <v>13</v>
      </c>
      <c r="M1357" t="s">
        <v>411</v>
      </c>
      <c r="N1357" t="s">
        <v>411</v>
      </c>
      <c r="O1357" t="s">
        <v>411</v>
      </c>
      <c r="P1357" t="s">
        <v>411</v>
      </c>
      <c r="Q1357" t="s">
        <v>411</v>
      </c>
      <c r="R1357" t="s">
        <v>411</v>
      </c>
      <c r="S1357" t="s">
        <v>411</v>
      </c>
      <c r="T1357" s="1">
        <v>162600</v>
      </c>
      <c r="U1357">
        <v>0</v>
      </c>
      <c r="V1357">
        <v>0</v>
      </c>
      <c r="W1357">
        <v>0</v>
      </c>
      <c r="X1357">
        <v>0</v>
      </c>
      <c r="Y1357">
        <v>0</v>
      </c>
      <c r="Z1357">
        <v>0</v>
      </c>
      <c r="AA1357">
        <v>0</v>
      </c>
      <c r="AB1357">
        <v>0</v>
      </c>
      <c r="AE1357" t="s">
        <v>412</v>
      </c>
      <c r="AG1357" s="2">
        <v>45849</v>
      </c>
      <c r="AH1357" s="1">
        <v>3453.25</v>
      </c>
      <c r="AI1357" s="2">
        <v>45835</v>
      </c>
      <c r="AJ1357" s="7">
        <v>2025</v>
      </c>
      <c r="AK1357" s="2">
        <v>45825</v>
      </c>
      <c r="AP1357" t="s">
        <v>3839</v>
      </c>
      <c r="AT1357" s="2">
        <v>46098</v>
      </c>
      <c r="AU1357" s="2">
        <v>46098</v>
      </c>
      <c r="AV1357" t="s">
        <v>414</v>
      </c>
      <c r="AW1357" s="2">
        <v>45826</v>
      </c>
      <c r="AX1357">
        <v>38385</v>
      </c>
      <c r="AY1357" s="1">
        <v>230001.2</v>
      </c>
      <c r="BA1357" t="s">
        <v>7815</v>
      </c>
      <c r="BB1357">
        <v>38385</v>
      </c>
      <c r="BD1357" t="s">
        <v>416</v>
      </c>
      <c r="BE1357" t="s">
        <v>417</v>
      </c>
      <c r="BF1357">
        <v>5561996886530</v>
      </c>
      <c r="BG1357" t="s">
        <v>8916</v>
      </c>
      <c r="BH1357">
        <v>73808435</v>
      </c>
      <c r="BI1357" t="s">
        <v>438</v>
      </c>
      <c r="BJ1357" t="s">
        <v>8917</v>
      </c>
      <c r="BL1357" s="1">
        <v>2706.45</v>
      </c>
      <c r="BQ1357">
        <v>4299</v>
      </c>
      <c r="BR1357">
        <v>6769</v>
      </c>
      <c r="BS1357" t="s">
        <v>449</v>
      </c>
      <c r="BT1357" s="2">
        <v>45819</v>
      </c>
      <c r="BU1357">
        <v>889.9</v>
      </c>
      <c r="BW1357" t="s">
        <v>422</v>
      </c>
      <c r="BY1357" t="s">
        <v>8918</v>
      </c>
      <c r="BZ1357" s="2">
        <v>45819</v>
      </c>
      <c r="CA1357" s="2">
        <v>45838</v>
      </c>
      <c r="CC1357" s="2">
        <v>45825</v>
      </c>
      <c r="CD1357" t="s">
        <v>424</v>
      </c>
      <c r="CE1357" t="s">
        <v>8919</v>
      </c>
      <c r="CF1357" s="2">
        <v>45819</v>
      </c>
      <c r="CJ1357" s="2">
        <v>45845</v>
      </c>
      <c r="CL1357" s="2">
        <v>45819</v>
      </c>
      <c r="CM1357" s="2">
        <v>45845</v>
      </c>
      <c r="CN1357" s="2">
        <v>45825</v>
      </c>
      <c r="CO1357" s="2">
        <v>45839</v>
      </c>
      <c r="CP1357" s="2">
        <v>45838</v>
      </c>
      <c r="CR1357" s="2">
        <v>45826</v>
      </c>
      <c r="CS1357" s="2">
        <v>45834</v>
      </c>
      <c r="CU1357" s="2">
        <v>45840</v>
      </c>
      <c r="CV1357" s="2">
        <v>45846</v>
      </c>
      <c r="CW1357" s="2">
        <v>45834</v>
      </c>
      <c r="CY1357" t="s">
        <v>424</v>
      </c>
      <c r="DD1357" s="2">
        <v>45828</v>
      </c>
      <c r="DF1357" s="2">
        <v>45849</v>
      </c>
      <c r="DI1357" s="2">
        <v>45875</v>
      </c>
      <c r="DJ1357" s="2">
        <v>45826</v>
      </c>
      <c r="DK1357" s="2">
        <v>45854</v>
      </c>
      <c r="DL1357" s="2">
        <v>45877</v>
      </c>
      <c r="DM1357" s="2">
        <v>45918</v>
      </c>
      <c r="DN1357" s="2">
        <v>46084</v>
      </c>
      <c r="DP1357" s="2">
        <v>46084</v>
      </c>
      <c r="DY1357">
        <v>692</v>
      </c>
      <c r="EE1357" s="1">
        <v>1938.99</v>
      </c>
      <c r="EG1357" t="s">
        <v>1640</v>
      </c>
      <c r="EJ1357" t="s">
        <v>7085</v>
      </c>
      <c r="EK1357" t="s">
        <v>1591</v>
      </c>
    </row>
    <row r="1358" spans="1:141" hidden="1" x14ac:dyDescent="0.35">
      <c r="A1358">
        <v>4537</v>
      </c>
      <c r="B1358" t="s">
        <v>404</v>
      </c>
      <c r="C1358">
        <v>5649</v>
      </c>
      <c r="D1358" t="s">
        <v>8802</v>
      </c>
      <c r="E1358" t="s">
        <v>834</v>
      </c>
      <c r="F1358" t="s">
        <v>451</v>
      </c>
      <c r="G1358">
        <v>203</v>
      </c>
      <c r="H1358" t="s">
        <v>474</v>
      </c>
      <c r="I1358" t="s">
        <v>8920</v>
      </c>
      <c r="J1358" t="s">
        <v>8921</v>
      </c>
      <c r="K1358" t="s">
        <v>38</v>
      </c>
      <c r="L1358" t="s">
        <v>52</v>
      </c>
      <c r="M1358" t="s">
        <v>411</v>
      </c>
      <c r="N1358" t="s">
        <v>411</v>
      </c>
      <c r="O1358" t="s">
        <v>411</v>
      </c>
      <c r="P1358" t="s">
        <v>424</v>
      </c>
      <c r="Q1358" t="s">
        <v>424</v>
      </c>
      <c r="R1358" t="s">
        <v>411</v>
      </c>
      <c r="S1358" t="s">
        <v>411</v>
      </c>
      <c r="T1358" s="1">
        <v>134630.31</v>
      </c>
      <c r="U1358">
        <v>579.55999999999995</v>
      </c>
      <c r="V1358" s="1">
        <v>78702.789999999994</v>
      </c>
      <c r="W1358" s="1">
        <v>110024.21</v>
      </c>
      <c r="X1358" s="1">
        <v>26273</v>
      </c>
      <c r="Y1358">
        <v>0</v>
      </c>
      <c r="Z1358" s="1">
        <v>136297.21</v>
      </c>
      <c r="AA1358">
        <v>0</v>
      </c>
      <c r="AB1358">
        <v>0</v>
      </c>
      <c r="AE1358" t="s">
        <v>412</v>
      </c>
      <c r="AG1358" s="2">
        <v>45947</v>
      </c>
      <c r="AH1358" s="1">
        <v>2995.17</v>
      </c>
      <c r="AI1358" s="2">
        <v>45930</v>
      </c>
      <c r="AJ1358" s="7">
        <v>2025</v>
      </c>
      <c r="AK1358" s="2">
        <v>45825</v>
      </c>
      <c r="AP1358" t="s">
        <v>413</v>
      </c>
      <c r="AT1358" s="2">
        <v>46072</v>
      </c>
      <c r="AU1358" s="2">
        <v>46072</v>
      </c>
      <c r="AV1358" t="s">
        <v>414</v>
      </c>
      <c r="AW1358" s="2">
        <v>45826</v>
      </c>
      <c r="AX1358">
        <v>38418</v>
      </c>
      <c r="AY1358" s="1">
        <v>191407.81</v>
      </c>
      <c r="BA1358" t="s">
        <v>8806</v>
      </c>
      <c r="BB1358">
        <v>38418</v>
      </c>
      <c r="BF1358">
        <v>5561991712065</v>
      </c>
      <c r="BG1358" t="s">
        <v>8922</v>
      </c>
      <c r="BH1358">
        <v>72911515</v>
      </c>
      <c r="BI1358" t="s">
        <v>1928</v>
      </c>
      <c r="BJ1358" t="s">
        <v>8923</v>
      </c>
      <c r="BL1358" s="1">
        <v>23182.5</v>
      </c>
      <c r="BQ1358">
        <v>4509</v>
      </c>
      <c r="BR1358">
        <v>6770</v>
      </c>
      <c r="BS1358" t="s">
        <v>517</v>
      </c>
      <c r="BT1358" s="2">
        <v>45820</v>
      </c>
      <c r="BU1358">
        <v>900.08</v>
      </c>
      <c r="BV1358" s="2">
        <v>45930</v>
      </c>
      <c r="BX1358" s="2">
        <v>45934</v>
      </c>
      <c r="BY1358" t="s">
        <v>8924</v>
      </c>
      <c r="BZ1358" s="2">
        <v>45825</v>
      </c>
      <c r="CA1358" s="2">
        <v>45932</v>
      </c>
      <c r="CB1358" t="s">
        <v>8925</v>
      </c>
      <c r="CC1358" s="2">
        <v>45825</v>
      </c>
      <c r="CD1358" t="s">
        <v>424</v>
      </c>
      <c r="CE1358">
        <v>1659</v>
      </c>
      <c r="CF1358" s="2">
        <v>45820</v>
      </c>
      <c r="CG1358" s="2">
        <v>45839</v>
      </c>
      <c r="CI1358" s="2">
        <v>45840</v>
      </c>
      <c r="CJ1358" s="2">
        <v>45938</v>
      </c>
      <c r="CL1358" s="2">
        <v>45820</v>
      </c>
      <c r="CM1358" s="2">
        <v>45939</v>
      </c>
      <c r="CN1358" s="2">
        <v>45825</v>
      </c>
      <c r="CO1358" s="2">
        <v>45870</v>
      </c>
      <c r="CP1358" s="2">
        <v>45931</v>
      </c>
      <c r="CR1358" s="2">
        <v>45826</v>
      </c>
      <c r="CS1358" s="2">
        <v>45848</v>
      </c>
      <c r="CU1358" s="2">
        <v>45937</v>
      </c>
      <c r="CV1358" s="2">
        <v>45875</v>
      </c>
      <c r="CW1358" s="2">
        <v>45848</v>
      </c>
      <c r="CX1358" s="2">
        <v>45946</v>
      </c>
      <c r="CY1358" t="s">
        <v>424</v>
      </c>
      <c r="DD1358" s="2">
        <v>45824</v>
      </c>
      <c r="DF1358" s="2">
        <v>45947</v>
      </c>
      <c r="DG1358" t="s">
        <v>8926</v>
      </c>
      <c r="DI1358" s="2">
        <v>45952</v>
      </c>
      <c r="DJ1358" s="2">
        <v>45829</v>
      </c>
      <c r="DK1358" s="2">
        <v>45924</v>
      </c>
      <c r="DL1358" s="2">
        <v>46029</v>
      </c>
      <c r="DM1358" s="2">
        <v>46058</v>
      </c>
      <c r="DN1358" s="2">
        <v>46063</v>
      </c>
      <c r="DO1358" s="2">
        <v>45848</v>
      </c>
      <c r="DP1358" s="2">
        <v>46063</v>
      </c>
      <c r="DW1358" s="2">
        <v>45930</v>
      </c>
      <c r="DY1358">
        <v>1759</v>
      </c>
      <c r="EB1358" t="s">
        <v>8927</v>
      </c>
      <c r="EF1358" t="s">
        <v>5964</v>
      </c>
      <c r="EG1358" t="s">
        <v>735</v>
      </c>
      <c r="EH1358" t="s">
        <v>6848</v>
      </c>
      <c r="EI1358" t="s">
        <v>3282</v>
      </c>
      <c r="EJ1358" t="s">
        <v>8163</v>
      </c>
      <c r="EK1358" t="s">
        <v>1591</v>
      </c>
    </row>
    <row r="1359" spans="1:141" hidden="1" x14ac:dyDescent="0.35">
      <c r="A1359">
        <v>4538</v>
      </c>
      <c r="B1359" t="s">
        <v>404</v>
      </c>
      <c r="C1359">
        <v>5602</v>
      </c>
      <c r="D1359" t="s">
        <v>4816</v>
      </c>
      <c r="E1359" t="s">
        <v>834</v>
      </c>
      <c r="F1359" t="s">
        <v>519</v>
      </c>
      <c r="G1359">
        <v>101</v>
      </c>
      <c r="H1359" t="s">
        <v>474</v>
      </c>
      <c r="I1359" t="s">
        <v>8928</v>
      </c>
      <c r="J1359" t="s">
        <v>8929</v>
      </c>
      <c r="K1359" t="s">
        <v>19</v>
      </c>
      <c r="L1359" t="s">
        <v>59</v>
      </c>
      <c r="M1359" t="s">
        <v>411</v>
      </c>
      <c r="N1359" t="s">
        <v>411</v>
      </c>
      <c r="O1359" t="s">
        <v>411</v>
      </c>
      <c r="P1359" t="s">
        <v>424</v>
      </c>
      <c r="Q1359" t="s">
        <v>424</v>
      </c>
      <c r="R1359" t="s">
        <v>411</v>
      </c>
      <c r="S1359" t="s">
        <v>411</v>
      </c>
      <c r="T1359" s="1">
        <v>155959.56</v>
      </c>
      <c r="U1359">
        <v>600</v>
      </c>
      <c r="V1359">
        <v>0</v>
      </c>
      <c r="W1359" s="1">
        <v>117640.66</v>
      </c>
      <c r="X1359" s="1">
        <v>38323</v>
      </c>
      <c r="Y1359">
        <v>0</v>
      </c>
      <c r="Z1359" s="1">
        <v>155963.66</v>
      </c>
      <c r="AA1359">
        <v>0</v>
      </c>
      <c r="AB1359">
        <v>0</v>
      </c>
      <c r="AD1359">
        <v>8787723730958</v>
      </c>
      <c r="AE1359" t="s">
        <v>412</v>
      </c>
      <c r="AF1359" s="3">
        <v>109303</v>
      </c>
      <c r="AG1359" s="2">
        <v>45852</v>
      </c>
      <c r="AH1359" s="1">
        <v>2995.17</v>
      </c>
      <c r="AI1359" s="2">
        <v>45833</v>
      </c>
      <c r="AJ1359" s="7">
        <v>2025</v>
      </c>
      <c r="AK1359" s="2">
        <v>45825</v>
      </c>
      <c r="AP1359" t="s">
        <v>413</v>
      </c>
      <c r="AT1359" s="2">
        <v>46048</v>
      </c>
      <c r="AU1359" s="2">
        <v>46048</v>
      </c>
      <c r="AV1359" t="s">
        <v>414</v>
      </c>
      <c r="AW1359" s="2">
        <v>45826</v>
      </c>
      <c r="AX1359">
        <v>38391</v>
      </c>
      <c r="AY1359" s="1">
        <v>207700.36</v>
      </c>
      <c r="BA1359" t="s">
        <v>4819</v>
      </c>
      <c r="BB1359">
        <v>38391</v>
      </c>
      <c r="BD1359" t="s">
        <v>478</v>
      </c>
      <c r="BE1359" t="s">
        <v>417</v>
      </c>
      <c r="BF1359">
        <v>5561998895234</v>
      </c>
      <c r="BG1359" t="s">
        <v>8930</v>
      </c>
      <c r="BH1359">
        <v>72910000</v>
      </c>
      <c r="BI1359" t="s">
        <v>8931</v>
      </c>
      <c r="BJ1359" t="s">
        <v>8932</v>
      </c>
      <c r="BL1359" s="1">
        <v>2000</v>
      </c>
      <c r="BM1359" s="2">
        <v>45913</v>
      </c>
      <c r="BQ1359">
        <v>4039</v>
      </c>
      <c r="BR1359">
        <v>6776</v>
      </c>
      <c r="BS1359" t="s">
        <v>432</v>
      </c>
      <c r="BT1359" s="2">
        <v>45806</v>
      </c>
      <c r="BU1359">
        <v>879.44</v>
      </c>
      <c r="BX1359" s="2">
        <v>45840</v>
      </c>
      <c r="BY1359" t="s">
        <v>8933</v>
      </c>
      <c r="BZ1359" s="2">
        <v>45825</v>
      </c>
      <c r="CA1359" s="2">
        <v>45833</v>
      </c>
      <c r="CB1359" t="s">
        <v>8934</v>
      </c>
      <c r="CC1359" s="2">
        <v>45825</v>
      </c>
      <c r="CD1359" t="s">
        <v>424</v>
      </c>
      <c r="CE1359">
        <v>39425</v>
      </c>
      <c r="CF1359" s="2">
        <v>45806</v>
      </c>
      <c r="CJ1359" s="2">
        <v>45838</v>
      </c>
      <c r="CL1359" s="2">
        <v>45806</v>
      </c>
      <c r="CM1359" s="2">
        <v>45842</v>
      </c>
      <c r="CN1359" s="2">
        <v>45825</v>
      </c>
      <c r="CO1359" s="2">
        <v>45839</v>
      </c>
      <c r="CP1359" s="2">
        <v>45833</v>
      </c>
      <c r="CR1359" s="2">
        <v>45826</v>
      </c>
      <c r="CS1359" s="2">
        <v>45832</v>
      </c>
      <c r="CU1359" s="2">
        <v>45834</v>
      </c>
      <c r="CV1359" s="2">
        <v>45845</v>
      </c>
      <c r="CW1359" s="2">
        <v>45832</v>
      </c>
      <c r="CX1359" s="2">
        <v>45845</v>
      </c>
      <c r="CY1359" t="s">
        <v>424</v>
      </c>
      <c r="DD1359" s="2">
        <v>45825</v>
      </c>
      <c r="DF1359" s="2">
        <v>45852</v>
      </c>
      <c r="DI1359" s="2">
        <v>45853</v>
      </c>
      <c r="DJ1359" s="2">
        <v>45825</v>
      </c>
      <c r="DK1359" s="2">
        <v>45849</v>
      </c>
      <c r="DL1359" s="2">
        <v>45852</v>
      </c>
      <c r="DM1359" s="2">
        <v>45855</v>
      </c>
      <c r="DN1359" s="2">
        <v>46030</v>
      </c>
      <c r="DO1359" s="2">
        <v>45832</v>
      </c>
      <c r="DP1359" s="2">
        <v>46030</v>
      </c>
      <c r="DY1359">
        <v>39449</v>
      </c>
      <c r="EB1359" t="s">
        <v>8935</v>
      </c>
      <c r="EE1359" s="1">
        <v>4105.57</v>
      </c>
      <c r="EF1359" t="s">
        <v>2634</v>
      </c>
      <c r="EG1359" t="s">
        <v>1640</v>
      </c>
      <c r="EH1359" t="s">
        <v>8936</v>
      </c>
      <c r="EJ1359" t="s">
        <v>8163</v>
      </c>
      <c r="EK1359" t="s">
        <v>1591</v>
      </c>
    </row>
    <row r="1360" spans="1:141" hidden="1" x14ac:dyDescent="0.35">
      <c r="A1360">
        <v>4539</v>
      </c>
      <c r="B1360" t="s">
        <v>404</v>
      </c>
      <c r="C1360">
        <v>5591</v>
      </c>
      <c r="D1360" t="s">
        <v>4816</v>
      </c>
      <c r="E1360" t="s">
        <v>834</v>
      </c>
      <c r="F1360" t="s">
        <v>603</v>
      </c>
      <c r="G1360">
        <v>303</v>
      </c>
      <c r="H1360" t="s">
        <v>474</v>
      </c>
      <c r="I1360" t="s">
        <v>8937</v>
      </c>
      <c r="J1360" t="s">
        <v>8938</v>
      </c>
      <c r="K1360" t="s">
        <v>44</v>
      </c>
      <c r="L1360" t="s">
        <v>101</v>
      </c>
      <c r="M1360" t="s">
        <v>411</v>
      </c>
      <c r="N1360" t="s">
        <v>411</v>
      </c>
      <c r="O1360" t="s">
        <v>411</v>
      </c>
      <c r="P1360" t="s">
        <v>424</v>
      </c>
      <c r="Q1360" t="s">
        <v>424</v>
      </c>
      <c r="R1360" t="s">
        <v>411</v>
      </c>
      <c r="S1360" t="s">
        <v>411</v>
      </c>
      <c r="T1360" s="1">
        <v>133729.85</v>
      </c>
      <c r="U1360">
        <v>435.92</v>
      </c>
      <c r="V1360">
        <v>0</v>
      </c>
      <c r="W1360" s="1">
        <v>84189.92</v>
      </c>
      <c r="X1360" s="1">
        <v>49542</v>
      </c>
      <c r="Y1360">
        <v>0</v>
      </c>
      <c r="Z1360" s="1">
        <v>133731.92000000001</v>
      </c>
      <c r="AA1360">
        <v>0</v>
      </c>
      <c r="AB1360">
        <v>0</v>
      </c>
      <c r="AD1360">
        <v>8787723705228</v>
      </c>
      <c r="AE1360" t="s">
        <v>412</v>
      </c>
      <c r="AF1360" s="3">
        <v>109329</v>
      </c>
      <c r="AG1360" s="2">
        <v>45852</v>
      </c>
      <c r="AH1360" s="1">
        <v>2592.25</v>
      </c>
      <c r="AI1360" s="2">
        <v>45834</v>
      </c>
      <c r="AJ1360" s="7">
        <v>2025</v>
      </c>
      <c r="AK1360" s="2">
        <v>45825</v>
      </c>
      <c r="AP1360" t="s">
        <v>413</v>
      </c>
      <c r="AT1360" s="2">
        <v>46048</v>
      </c>
      <c r="AU1360" s="2">
        <v>46048</v>
      </c>
      <c r="AV1360" t="s">
        <v>414</v>
      </c>
      <c r="AW1360" s="2">
        <v>45826</v>
      </c>
      <c r="AX1360">
        <v>38390</v>
      </c>
      <c r="AY1360" s="1">
        <v>190039.85</v>
      </c>
      <c r="BA1360" t="s">
        <v>4819</v>
      </c>
      <c r="BB1360">
        <v>38390</v>
      </c>
      <c r="BD1360" t="s">
        <v>512</v>
      </c>
      <c r="BE1360" t="s">
        <v>513</v>
      </c>
      <c r="BF1360">
        <v>5561992560511</v>
      </c>
      <c r="BG1360" t="s">
        <v>8939</v>
      </c>
      <c r="BH1360">
        <v>72275506</v>
      </c>
      <c r="BI1360" t="s">
        <v>1397</v>
      </c>
      <c r="BJ1360" t="s">
        <v>8940</v>
      </c>
      <c r="BL1360" s="1">
        <v>1743.69</v>
      </c>
      <c r="BQ1360">
        <v>4065</v>
      </c>
      <c r="BR1360">
        <v>6775</v>
      </c>
      <c r="BS1360" t="s">
        <v>440</v>
      </c>
      <c r="BT1360" s="2">
        <v>45806</v>
      </c>
      <c r="BU1360">
        <v>891.23</v>
      </c>
      <c r="BX1360" s="2">
        <v>45841</v>
      </c>
      <c r="BY1360" t="s">
        <v>8941</v>
      </c>
      <c r="BZ1360" s="2">
        <v>45825</v>
      </c>
      <c r="CA1360" s="2">
        <v>45834</v>
      </c>
      <c r="CB1360" t="s">
        <v>8942</v>
      </c>
      <c r="CC1360" s="2">
        <v>45824</v>
      </c>
      <c r="CD1360" t="s">
        <v>424</v>
      </c>
      <c r="CE1360">
        <v>39455</v>
      </c>
      <c r="CF1360" s="2">
        <v>45806</v>
      </c>
      <c r="CJ1360" s="2">
        <v>45835</v>
      </c>
      <c r="CL1360" s="2">
        <v>45806</v>
      </c>
      <c r="CM1360" s="2">
        <v>45842</v>
      </c>
      <c r="CN1360" s="2">
        <v>45824</v>
      </c>
      <c r="CO1360" s="2">
        <v>45839</v>
      </c>
      <c r="CP1360" s="2">
        <v>45834</v>
      </c>
      <c r="CR1360" s="2">
        <v>45825</v>
      </c>
      <c r="CS1360" s="2">
        <v>45832</v>
      </c>
      <c r="CU1360" s="2">
        <v>45834</v>
      </c>
      <c r="CV1360" s="2">
        <v>45845</v>
      </c>
      <c r="CW1360" s="2">
        <v>45832</v>
      </c>
      <c r="CX1360" s="2">
        <v>45849</v>
      </c>
      <c r="CY1360" t="s">
        <v>424</v>
      </c>
      <c r="DD1360" s="2">
        <v>45821</v>
      </c>
      <c r="DF1360" s="2">
        <v>45852</v>
      </c>
      <c r="DI1360" s="2">
        <v>45853</v>
      </c>
      <c r="DJ1360" s="2">
        <v>45825</v>
      </c>
      <c r="DK1360" s="2">
        <v>45849</v>
      </c>
      <c r="DL1360" s="2">
        <v>45868</v>
      </c>
      <c r="DM1360" s="2">
        <v>45901</v>
      </c>
      <c r="DN1360" s="2">
        <v>46030</v>
      </c>
      <c r="DO1360" s="2">
        <v>45832</v>
      </c>
      <c r="DP1360" s="2">
        <v>46030</v>
      </c>
      <c r="DY1360">
        <v>39451</v>
      </c>
      <c r="EE1360" s="1">
        <v>3805.57</v>
      </c>
      <c r="EF1360" t="s">
        <v>8213</v>
      </c>
      <c r="EG1360" t="s">
        <v>735</v>
      </c>
      <c r="EH1360" t="s">
        <v>8943</v>
      </c>
      <c r="EJ1360" t="s">
        <v>8163</v>
      </c>
      <c r="EK1360" t="s">
        <v>1591</v>
      </c>
    </row>
    <row r="1361" spans="1:141" hidden="1" x14ac:dyDescent="0.35">
      <c r="A1361">
        <v>4540</v>
      </c>
      <c r="B1361" t="s">
        <v>404</v>
      </c>
      <c r="C1361">
        <v>5654</v>
      </c>
      <c r="D1361" t="s">
        <v>7812</v>
      </c>
      <c r="E1361" t="s">
        <v>834</v>
      </c>
      <c r="F1361" t="s">
        <v>407</v>
      </c>
      <c r="G1361">
        <v>103</v>
      </c>
      <c r="H1361" t="s">
        <v>408</v>
      </c>
      <c r="I1361" t="s">
        <v>8944</v>
      </c>
      <c r="J1361" t="s">
        <v>8945</v>
      </c>
      <c r="K1361" t="s">
        <v>14</v>
      </c>
      <c r="L1361" t="s">
        <v>13</v>
      </c>
      <c r="M1361" t="s">
        <v>411</v>
      </c>
      <c r="N1361" t="s">
        <v>411</v>
      </c>
      <c r="O1361" t="s">
        <v>411</v>
      </c>
      <c r="P1361" t="s">
        <v>411</v>
      </c>
      <c r="Q1361" t="s">
        <v>411</v>
      </c>
      <c r="R1361" t="s">
        <v>411</v>
      </c>
      <c r="S1361" t="s">
        <v>411</v>
      </c>
      <c r="T1361" s="1">
        <v>162600</v>
      </c>
      <c r="U1361">
        <v>705</v>
      </c>
      <c r="V1361">
        <v>0</v>
      </c>
      <c r="W1361" s="1">
        <v>143333.76000000001</v>
      </c>
      <c r="X1361" s="1">
        <v>20923</v>
      </c>
      <c r="Y1361">
        <v>0</v>
      </c>
      <c r="Z1361" s="1">
        <v>164256.76</v>
      </c>
      <c r="AA1361">
        <v>0</v>
      </c>
      <c r="AB1361">
        <v>0</v>
      </c>
      <c r="AD1361">
        <v>8787723881620</v>
      </c>
      <c r="AE1361" t="s">
        <v>412</v>
      </c>
      <c r="AG1361" s="2">
        <v>45852</v>
      </c>
      <c r="AH1361" s="1">
        <v>3056.72</v>
      </c>
      <c r="AI1361" s="2">
        <v>45835</v>
      </c>
      <c r="AJ1361" s="7">
        <v>2025</v>
      </c>
      <c r="AK1361" s="2">
        <v>45825</v>
      </c>
      <c r="AP1361" t="s">
        <v>413</v>
      </c>
      <c r="AT1361" s="2">
        <v>46098</v>
      </c>
      <c r="AU1361" s="2">
        <v>46098</v>
      </c>
      <c r="AV1361" t="s">
        <v>414</v>
      </c>
      <c r="AW1361" s="2">
        <v>45826</v>
      </c>
      <c r="AX1361">
        <v>38386</v>
      </c>
      <c r="AY1361" s="1">
        <v>230000</v>
      </c>
      <c r="BA1361" t="s">
        <v>7815</v>
      </c>
      <c r="BB1361">
        <v>38386</v>
      </c>
      <c r="BD1361" t="s">
        <v>416</v>
      </c>
      <c r="BE1361" t="s">
        <v>417</v>
      </c>
      <c r="BF1361">
        <v>5561999913768</v>
      </c>
      <c r="BG1361" t="s">
        <v>8946</v>
      </c>
      <c r="BH1361">
        <v>73804020</v>
      </c>
      <c r="BI1361" t="s">
        <v>882</v>
      </c>
      <c r="BJ1361" t="s">
        <v>8947</v>
      </c>
      <c r="BL1361" s="1">
        <v>2550</v>
      </c>
      <c r="BM1361" s="2">
        <v>45998</v>
      </c>
      <c r="BQ1361">
        <v>4297</v>
      </c>
      <c r="BR1361">
        <v>6771</v>
      </c>
      <c r="BS1361" t="s">
        <v>449</v>
      </c>
      <c r="BT1361" s="2">
        <v>45821</v>
      </c>
      <c r="BW1361" t="s">
        <v>422</v>
      </c>
      <c r="BY1361" t="s">
        <v>8948</v>
      </c>
      <c r="BZ1361" s="2">
        <v>45821</v>
      </c>
      <c r="CA1361" s="2">
        <v>45840</v>
      </c>
      <c r="CC1361" s="2">
        <v>45826</v>
      </c>
      <c r="CD1361" t="s">
        <v>424</v>
      </c>
      <c r="CF1361" s="2">
        <v>45821</v>
      </c>
      <c r="CG1361" s="2">
        <v>45832</v>
      </c>
      <c r="CI1361" s="2">
        <v>45832</v>
      </c>
      <c r="CJ1361" s="2">
        <v>45848</v>
      </c>
      <c r="CL1361" s="2">
        <v>45821</v>
      </c>
      <c r="CM1361" s="2">
        <v>45848</v>
      </c>
      <c r="CN1361" s="2">
        <v>45826</v>
      </c>
      <c r="CO1361" s="2">
        <v>45839</v>
      </c>
      <c r="CP1361" s="2">
        <v>45841</v>
      </c>
      <c r="CR1361" s="2">
        <v>45826</v>
      </c>
      <c r="CS1361" s="2">
        <v>45833</v>
      </c>
      <c r="CU1361" s="2">
        <v>45845</v>
      </c>
      <c r="CV1361" s="2">
        <v>45846</v>
      </c>
      <c r="CW1361" s="2">
        <v>45833</v>
      </c>
      <c r="CY1361" t="s">
        <v>424</v>
      </c>
      <c r="DD1361" s="2">
        <v>45838</v>
      </c>
      <c r="DF1361" s="2">
        <v>45852</v>
      </c>
      <c r="DI1361" s="2">
        <v>45862</v>
      </c>
      <c r="DJ1361" s="2">
        <v>45825</v>
      </c>
      <c r="DK1361" s="2">
        <v>45854</v>
      </c>
      <c r="DL1361" s="2">
        <v>45917</v>
      </c>
      <c r="DM1361" s="2">
        <v>45918</v>
      </c>
      <c r="DN1361" s="2">
        <v>46084</v>
      </c>
      <c r="DO1361" s="2">
        <v>45833</v>
      </c>
      <c r="DP1361" s="2">
        <v>46084</v>
      </c>
      <c r="DY1361">
        <v>720</v>
      </c>
      <c r="EB1361" t="s">
        <v>8949</v>
      </c>
      <c r="EE1361" s="1">
        <v>2074.86</v>
      </c>
      <c r="EG1361" t="s">
        <v>1640</v>
      </c>
      <c r="EJ1361" t="s">
        <v>7085</v>
      </c>
      <c r="EK1361" t="s">
        <v>1591</v>
      </c>
    </row>
    <row r="1362" spans="1:141" hidden="1" x14ac:dyDescent="0.35">
      <c r="A1362">
        <v>4541</v>
      </c>
      <c r="B1362" t="s">
        <v>404</v>
      </c>
      <c r="C1362">
        <v>5633</v>
      </c>
      <c r="D1362" t="s">
        <v>8802</v>
      </c>
      <c r="E1362" t="s">
        <v>834</v>
      </c>
      <c r="F1362" t="s">
        <v>442</v>
      </c>
      <c r="G1362">
        <v>204</v>
      </c>
      <c r="H1362" t="s">
        <v>474</v>
      </c>
      <c r="I1362" t="s">
        <v>8950</v>
      </c>
      <c r="J1362" t="s">
        <v>8951</v>
      </c>
      <c r="K1362" t="s">
        <v>44</v>
      </c>
      <c r="L1362" t="s">
        <v>101</v>
      </c>
      <c r="M1362" t="s">
        <v>411</v>
      </c>
      <c r="N1362" t="s">
        <v>411</v>
      </c>
      <c r="O1362" t="s">
        <v>411</v>
      </c>
      <c r="P1362" t="s">
        <v>424</v>
      </c>
      <c r="Q1362" t="s">
        <v>424</v>
      </c>
      <c r="R1362" t="s">
        <v>411</v>
      </c>
      <c r="S1362" t="s">
        <v>411</v>
      </c>
      <c r="T1362" s="1">
        <v>135505.92000000001</v>
      </c>
      <c r="U1362">
        <v>492.45</v>
      </c>
      <c r="V1362">
        <v>0</v>
      </c>
      <c r="W1362" s="1">
        <v>96001.17</v>
      </c>
      <c r="X1362" s="1">
        <v>11873</v>
      </c>
      <c r="Y1362">
        <v>0</v>
      </c>
      <c r="Z1362" s="1">
        <v>107874.17</v>
      </c>
      <c r="AA1362">
        <v>0</v>
      </c>
      <c r="AB1362">
        <v>0</v>
      </c>
      <c r="AD1362">
        <v>8787723782796</v>
      </c>
      <c r="AE1362" t="s">
        <v>412</v>
      </c>
      <c r="AF1362" s="3">
        <v>113873</v>
      </c>
      <c r="AG1362" s="2">
        <v>45880</v>
      </c>
      <c r="AH1362" s="1">
        <v>2592.25</v>
      </c>
      <c r="AI1362" s="2">
        <v>45838</v>
      </c>
      <c r="AJ1362" s="7">
        <v>2025</v>
      </c>
      <c r="AK1362" s="2">
        <v>45825</v>
      </c>
      <c r="AP1362" t="s">
        <v>413</v>
      </c>
      <c r="AT1362" s="2">
        <v>46072</v>
      </c>
      <c r="AU1362" s="2">
        <v>46072</v>
      </c>
      <c r="AV1362" t="s">
        <v>414</v>
      </c>
      <c r="AW1362" s="2">
        <v>45826</v>
      </c>
      <c r="AX1362">
        <v>38384</v>
      </c>
      <c r="AY1362" s="1">
        <v>190836.43</v>
      </c>
      <c r="BA1362" t="s">
        <v>8806</v>
      </c>
      <c r="BB1362">
        <v>38384</v>
      </c>
      <c r="BF1362">
        <v>5561996755367</v>
      </c>
      <c r="BG1362" t="s">
        <v>8952</v>
      </c>
      <c r="BH1362">
        <v>72927320</v>
      </c>
      <c r="BI1362" t="s">
        <v>8953</v>
      </c>
      <c r="BJ1362" t="s">
        <v>8954</v>
      </c>
      <c r="BL1362" s="1">
        <v>1969.8</v>
      </c>
      <c r="BQ1362">
        <v>4524</v>
      </c>
      <c r="BR1362">
        <v>6768</v>
      </c>
      <c r="BS1362" t="s">
        <v>449</v>
      </c>
      <c r="BT1362" s="2">
        <v>45815</v>
      </c>
      <c r="BY1362" t="s">
        <v>8955</v>
      </c>
      <c r="BZ1362" s="2">
        <v>45826</v>
      </c>
      <c r="CA1362" s="2">
        <v>45838</v>
      </c>
      <c r="CB1362" t="s">
        <v>8956</v>
      </c>
      <c r="CC1362" s="2">
        <v>45824</v>
      </c>
      <c r="CD1362" t="s">
        <v>424</v>
      </c>
      <c r="CF1362" s="2">
        <v>45815</v>
      </c>
      <c r="CJ1362" s="2">
        <v>45856</v>
      </c>
      <c r="CL1362" s="2">
        <v>45815</v>
      </c>
      <c r="CM1362" s="2">
        <v>45875</v>
      </c>
      <c r="CN1362" s="2">
        <v>45824</v>
      </c>
      <c r="CO1362" s="2">
        <v>45870</v>
      </c>
      <c r="CP1362" s="2">
        <v>45838</v>
      </c>
      <c r="CR1362" s="2">
        <v>45825</v>
      </c>
      <c r="CS1362" s="2">
        <v>45834</v>
      </c>
      <c r="CU1362" s="2">
        <v>45855</v>
      </c>
      <c r="CV1362" s="2">
        <v>45875</v>
      </c>
      <c r="CW1362" s="2">
        <v>45834</v>
      </c>
      <c r="CX1362" s="2">
        <v>45877</v>
      </c>
      <c r="CY1362" t="s">
        <v>424</v>
      </c>
      <c r="DD1362" s="2">
        <v>45824</v>
      </c>
      <c r="DF1362" s="2">
        <v>45880</v>
      </c>
      <c r="DI1362" s="2">
        <v>45882</v>
      </c>
      <c r="DJ1362" s="2">
        <v>45829</v>
      </c>
      <c r="DK1362" s="2">
        <v>45875</v>
      </c>
      <c r="DL1362" s="2">
        <v>46030</v>
      </c>
      <c r="DM1362" s="2">
        <v>46058</v>
      </c>
      <c r="DN1362" s="2">
        <v>46063</v>
      </c>
      <c r="DO1362" s="2">
        <v>45834</v>
      </c>
      <c r="DP1362" s="2">
        <v>46063</v>
      </c>
      <c r="DY1362">
        <v>808</v>
      </c>
      <c r="EA1362" t="s">
        <v>8957</v>
      </c>
      <c r="EB1362" t="s">
        <v>8958</v>
      </c>
      <c r="EE1362" s="1">
        <v>3805.57</v>
      </c>
      <c r="EF1362" t="s">
        <v>2634</v>
      </c>
      <c r="EG1362" t="s">
        <v>1640</v>
      </c>
      <c r="EH1362" t="s">
        <v>6848</v>
      </c>
      <c r="EI1362" t="s">
        <v>3282</v>
      </c>
      <c r="EJ1362" t="s">
        <v>8163</v>
      </c>
      <c r="EK1362" t="s">
        <v>1591</v>
      </c>
    </row>
    <row r="1363" spans="1:141" hidden="1" x14ac:dyDescent="0.35">
      <c r="A1363">
        <v>4542</v>
      </c>
      <c r="B1363" t="s">
        <v>404</v>
      </c>
      <c r="C1363">
        <v>5657</v>
      </c>
      <c r="D1363" t="s">
        <v>4816</v>
      </c>
      <c r="E1363" t="s">
        <v>834</v>
      </c>
      <c r="F1363" t="s">
        <v>603</v>
      </c>
      <c r="G1363">
        <v>201</v>
      </c>
      <c r="H1363" t="s">
        <v>474</v>
      </c>
      <c r="I1363" t="s">
        <v>8959</v>
      </c>
      <c r="J1363" t="s">
        <v>8960</v>
      </c>
      <c r="K1363" t="s">
        <v>38</v>
      </c>
      <c r="L1363" t="s">
        <v>188</v>
      </c>
      <c r="M1363" t="s">
        <v>411</v>
      </c>
      <c r="N1363" t="s">
        <v>411</v>
      </c>
      <c r="O1363" t="s">
        <v>411</v>
      </c>
      <c r="P1363" t="s">
        <v>424</v>
      </c>
      <c r="Q1363" t="s">
        <v>424</v>
      </c>
      <c r="R1363" t="s">
        <v>411</v>
      </c>
      <c r="S1363" t="s">
        <v>411</v>
      </c>
      <c r="T1363" s="1">
        <v>155239.53</v>
      </c>
      <c r="U1363">
        <v>582.41</v>
      </c>
      <c r="V1363">
        <v>0</v>
      </c>
      <c r="W1363" s="1">
        <v>114100.53</v>
      </c>
      <c r="X1363" s="1">
        <v>41141</v>
      </c>
      <c r="Y1363">
        <v>0</v>
      </c>
      <c r="Z1363" s="1">
        <v>155241.53</v>
      </c>
      <c r="AA1363">
        <v>0</v>
      </c>
      <c r="AB1363">
        <v>0</v>
      </c>
      <c r="AD1363">
        <v>8787723887172</v>
      </c>
      <c r="AE1363" t="s">
        <v>412</v>
      </c>
      <c r="AF1363" s="3">
        <v>109323</v>
      </c>
      <c r="AG1363" s="2">
        <v>45868</v>
      </c>
      <c r="AH1363" s="1">
        <v>2995.17</v>
      </c>
      <c r="AI1363" s="2">
        <v>45834</v>
      </c>
      <c r="AJ1363" s="7">
        <v>2025</v>
      </c>
      <c r="AK1363" s="2">
        <v>45825</v>
      </c>
      <c r="AP1363" t="s">
        <v>413</v>
      </c>
      <c r="AT1363" s="2">
        <v>46077</v>
      </c>
      <c r="AU1363" s="2">
        <v>46077</v>
      </c>
      <c r="AV1363" t="s">
        <v>414</v>
      </c>
      <c r="AW1363" s="2">
        <v>45826</v>
      </c>
      <c r="AX1363">
        <v>38387</v>
      </c>
      <c r="AY1363" s="1">
        <v>220000</v>
      </c>
      <c r="BA1363" t="s">
        <v>4819</v>
      </c>
      <c r="BB1363">
        <v>38387</v>
      </c>
      <c r="BD1363" t="s">
        <v>512</v>
      </c>
      <c r="BE1363" t="s">
        <v>513</v>
      </c>
      <c r="BF1363">
        <v>5561991544773</v>
      </c>
      <c r="BG1363" t="s">
        <v>8961</v>
      </c>
      <c r="BH1363">
        <v>72225196</v>
      </c>
      <c r="BI1363" t="s">
        <v>1963</v>
      </c>
      <c r="BJ1363" t="s">
        <v>8962</v>
      </c>
      <c r="BL1363" s="1">
        <v>1941.38</v>
      </c>
      <c r="BM1363" s="2">
        <v>45971</v>
      </c>
      <c r="BQ1363">
        <v>4059</v>
      </c>
      <c r="BR1363">
        <v>6772</v>
      </c>
      <c r="BS1363" t="s">
        <v>648</v>
      </c>
      <c r="BT1363" s="2">
        <v>45821</v>
      </c>
      <c r="BY1363" t="s">
        <v>8963</v>
      </c>
      <c r="BZ1363" s="2">
        <v>45825</v>
      </c>
      <c r="CA1363" s="2">
        <v>45838</v>
      </c>
      <c r="CB1363" t="s">
        <v>8964</v>
      </c>
      <c r="CC1363" s="2">
        <v>45825</v>
      </c>
      <c r="CD1363" t="s">
        <v>424</v>
      </c>
      <c r="CF1363" s="2">
        <v>45821</v>
      </c>
      <c r="CJ1363" s="2">
        <v>45856</v>
      </c>
      <c r="CL1363" s="2">
        <v>45821</v>
      </c>
      <c r="CM1363" s="2">
        <v>45862</v>
      </c>
      <c r="CN1363" s="2">
        <v>45825</v>
      </c>
      <c r="CO1363" s="2">
        <v>45839</v>
      </c>
      <c r="CP1363" s="2">
        <v>45853</v>
      </c>
      <c r="CR1363" s="2">
        <v>45831</v>
      </c>
      <c r="CS1363" s="2">
        <v>45832</v>
      </c>
      <c r="CU1363" s="2">
        <v>45855</v>
      </c>
      <c r="CV1363" s="2">
        <v>45845</v>
      </c>
      <c r="CW1363" s="2">
        <v>45832</v>
      </c>
      <c r="CX1363" s="2">
        <v>45866</v>
      </c>
      <c r="CY1363" t="s">
        <v>424</v>
      </c>
      <c r="DD1363" s="2">
        <v>45824</v>
      </c>
      <c r="DF1363" s="2">
        <v>45868</v>
      </c>
      <c r="DI1363" s="2">
        <v>45869</v>
      </c>
      <c r="DJ1363" s="2">
        <v>45825</v>
      </c>
      <c r="DK1363" s="2">
        <v>45849</v>
      </c>
      <c r="DL1363" s="2">
        <v>46041</v>
      </c>
      <c r="DM1363" s="2">
        <v>46055</v>
      </c>
      <c r="DN1363" s="2">
        <v>46059</v>
      </c>
      <c r="DO1363" s="2">
        <v>45832</v>
      </c>
      <c r="DP1363" s="2">
        <v>46059</v>
      </c>
      <c r="DY1363">
        <v>39708</v>
      </c>
      <c r="EB1363" t="s">
        <v>8965</v>
      </c>
      <c r="EE1363" s="1">
        <v>4305.57</v>
      </c>
      <c r="EF1363" t="s">
        <v>8966</v>
      </c>
      <c r="EH1363" t="s">
        <v>8863</v>
      </c>
      <c r="EJ1363" t="s">
        <v>8163</v>
      </c>
      <c r="EK1363" t="s">
        <v>1591</v>
      </c>
    </row>
    <row r="1364" spans="1:141" hidden="1" x14ac:dyDescent="0.35">
      <c r="A1364">
        <v>4543</v>
      </c>
      <c r="B1364" t="s">
        <v>404</v>
      </c>
      <c r="C1364">
        <v>5646</v>
      </c>
      <c r="D1364" t="s">
        <v>8802</v>
      </c>
      <c r="E1364" t="s">
        <v>834</v>
      </c>
      <c r="F1364" t="s">
        <v>473</v>
      </c>
      <c r="G1364">
        <v>101</v>
      </c>
      <c r="H1364" t="s">
        <v>474</v>
      </c>
      <c r="I1364" t="s">
        <v>8967</v>
      </c>
      <c r="J1364" t="s">
        <v>8968</v>
      </c>
      <c r="K1364" t="s">
        <v>24</v>
      </c>
      <c r="L1364" t="s">
        <v>23</v>
      </c>
      <c r="M1364" t="s">
        <v>411</v>
      </c>
      <c r="N1364" t="s">
        <v>411</v>
      </c>
      <c r="O1364" t="s">
        <v>411</v>
      </c>
      <c r="P1364" t="s">
        <v>424</v>
      </c>
      <c r="Q1364" t="s">
        <v>424</v>
      </c>
      <c r="R1364" t="s">
        <v>411</v>
      </c>
      <c r="S1364" t="s">
        <v>411</v>
      </c>
      <c r="T1364" s="1">
        <v>153455.54</v>
      </c>
      <c r="U1364">
        <v>584.99</v>
      </c>
      <c r="V1364">
        <v>0</v>
      </c>
      <c r="W1364" s="1">
        <v>111389.86</v>
      </c>
      <c r="X1364" s="1">
        <v>39085</v>
      </c>
      <c r="Y1364">
        <v>0</v>
      </c>
      <c r="Z1364" s="1">
        <v>150474.85999999999</v>
      </c>
      <c r="AA1364">
        <v>0</v>
      </c>
      <c r="AB1364">
        <v>0</v>
      </c>
      <c r="AD1364">
        <v>8787723968113</v>
      </c>
      <c r="AE1364" t="s">
        <v>412</v>
      </c>
      <c r="AG1364" s="2">
        <v>45917</v>
      </c>
      <c r="AH1364" s="1">
        <v>2994.99</v>
      </c>
      <c r="AI1364" s="2">
        <v>45860</v>
      </c>
      <c r="AJ1364" s="7">
        <v>2025</v>
      </c>
      <c r="AK1364" s="2">
        <v>45826</v>
      </c>
      <c r="AP1364" t="s">
        <v>813</v>
      </c>
      <c r="AQ1364" t="s">
        <v>1536</v>
      </c>
      <c r="AT1364" s="2">
        <v>46072</v>
      </c>
      <c r="AU1364" s="2">
        <v>46072</v>
      </c>
      <c r="AV1364" t="s">
        <v>414</v>
      </c>
      <c r="AW1364" s="2">
        <v>45828</v>
      </c>
      <c r="AX1364">
        <v>38485</v>
      </c>
      <c r="AY1364" s="1">
        <v>196274.86</v>
      </c>
      <c r="BA1364" t="s">
        <v>8806</v>
      </c>
      <c r="BB1364">
        <v>38485</v>
      </c>
      <c r="BD1364" t="s">
        <v>478</v>
      </c>
      <c r="BE1364" t="s">
        <v>417</v>
      </c>
      <c r="BF1364">
        <v>5561981434868</v>
      </c>
      <c r="BG1364" t="s">
        <v>8969</v>
      </c>
      <c r="BH1364">
        <v>72910000</v>
      </c>
      <c r="BI1364" t="s">
        <v>6398</v>
      </c>
      <c r="BJ1364" t="s">
        <v>8970</v>
      </c>
      <c r="BL1364" s="1">
        <v>19500</v>
      </c>
      <c r="BQ1364">
        <v>4375</v>
      </c>
      <c r="BR1364">
        <v>6780</v>
      </c>
      <c r="BS1364" t="s">
        <v>421</v>
      </c>
      <c r="BT1364" s="2">
        <v>45820</v>
      </c>
      <c r="BU1364">
        <v>900</v>
      </c>
      <c r="BX1364" s="2">
        <v>45874</v>
      </c>
      <c r="BY1364" t="s">
        <v>8971</v>
      </c>
      <c r="BZ1364" s="2">
        <v>45827</v>
      </c>
      <c r="CA1364" s="2">
        <v>45860</v>
      </c>
      <c r="CB1364" t="s">
        <v>8972</v>
      </c>
      <c r="CC1364" s="2">
        <v>45826</v>
      </c>
      <c r="CD1364" t="s">
        <v>424</v>
      </c>
      <c r="CE1364">
        <v>982</v>
      </c>
      <c r="CF1364" s="2">
        <v>45820</v>
      </c>
      <c r="CJ1364" s="2">
        <v>45881</v>
      </c>
      <c r="CL1364" s="2">
        <v>45820</v>
      </c>
      <c r="CM1364" s="2">
        <v>45891</v>
      </c>
      <c r="CN1364" s="2">
        <v>45828</v>
      </c>
      <c r="CO1364" s="2">
        <v>45870</v>
      </c>
      <c r="CP1364" s="2">
        <v>45861</v>
      </c>
      <c r="CR1364" s="2">
        <v>45831</v>
      </c>
      <c r="CS1364" s="2">
        <v>45842</v>
      </c>
      <c r="CU1364" s="2">
        <v>45880</v>
      </c>
      <c r="CV1364" s="2">
        <v>45875</v>
      </c>
      <c r="CW1364" s="2">
        <v>45842</v>
      </c>
      <c r="CX1364" s="2">
        <v>45916</v>
      </c>
      <c r="CY1364" t="s">
        <v>424</v>
      </c>
      <c r="CZ1364" s="2">
        <v>45896</v>
      </c>
      <c r="DC1364" s="2">
        <v>45898</v>
      </c>
      <c r="DD1364" s="2">
        <v>45860</v>
      </c>
      <c r="DF1364" s="2">
        <v>45917</v>
      </c>
      <c r="DI1364" s="2">
        <v>45919</v>
      </c>
      <c r="DJ1364" s="2">
        <v>45802</v>
      </c>
      <c r="DK1364" s="2">
        <v>45876</v>
      </c>
      <c r="DL1364" s="2">
        <v>46031</v>
      </c>
      <c r="DM1364" s="2">
        <v>46058</v>
      </c>
      <c r="DN1364" s="2">
        <v>46063</v>
      </c>
      <c r="DO1364" s="2">
        <v>45838</v>
      </c>
      <c r="DP1364" s="2">
        <v>46063</v>
      </c>
      <c r="DW1364" s="2">
        <v>45859</v>
      </c>
      <c r="DY1364">
        <v>1064</v>
      </c>
      <c r="DZ1364" t="s">
        <v>424</v>
      </c>
      <c r="EA1364" t="s">
        <v>8973</v>
      </c>
      <c r="EB1364" t="s">
        <v>8974</v>
      </c>
      <c r="EE1364" s="1">
        <v>4105.57</v>
      </c>
      <c r="EF1364" t="s">
        <v>2634</v>
      </c>
      <c r="EG1364" t="s">
        <v>1640</v>
      </c>
      <c r="EH1364" t="s">
        <v>6848</v>
      </c>
      <c r="EI1364" t="s">
        <v>3282</v>
      </c>
      <c r="EJ1364" t="s">
        <v>8163</v>
      </c>
      <c r="EK1364" t="s">
        <v>1591</v>
      </c>
    </row>
    <row r="1365" spans="1:141" hidden="1" x14ac:dyDescent="0.35">
      <c r="A1365">
        <v>4544</v>
      </c>
      <c r="B1365" t="s">
        <v>404</v>
      </c>
      <c r="C1365">
        <v>5568</v>
      </c>
      <c r="D1365" t="s">
        <v>4816</v>
      </c>
      <c r="E1365" t="s">
        <v>834</v>
      </c>
      <c r="F1365" t="s">
        <v>526</v>
      </c>
      <c r="G1365">
        <v>4</v>
      </c>
      <c r="H1365" t="s">
        <v>474</v>
      </c>
      <c r="I1365" t="s">
        <v>8975</v>
      </c>
      <c r="J1365" t="s">
        <v>8976</v>
      </c>
      <c r="K1365" t="s">
        <v>38</v>
      </c>
      <c r="L1365" t="s">
        <v>62</v>
      </c>
      <c r="M1365" t="s">
        <v>411</v>
      </c>
      <c r="N1365" t="s">
        <v>411</v>
      </c>
      <c r="O1365" t="s">
        <v>411</v>
      </c>
      <c r="P1365" t="s">
        <v>424</v>
      </c>
      <c r="Q1365" t="s">
        <v>424</v>
      </c>
      <c r="R1365" t="s">
        <v>411</v>
      </c>
      <c r="S1365" t="s">
        <v>411</v>
      </c>
      <c r="T1365" s="1">
        <v>158282.07999999999</v>
      </c>
      <c r="U1365">
        <v>687.53</v>
      </c>
      <c r="V1365">
        <v>0</v>
      </c>
      <c r="W1365" s="1">
        <v>130997.08</v>
      </c>
      <c r="X1365" s="1">
        <v>27286</v>
      </c>
      <c r="Y1365">
        <v>0</v>
      </c>
      <c r="Z1365" s="1">
        <v>158283.07999999999</v>
      </c>
      <c r="AA1365">
        <v>0</v>
      </c>
      <c r="AB1365">
        <v>0</v>
      </c>
      <c r="AD1365">
        <v>8787723882480</v>
      </c>
      <c r="AE1365" t="s">
        <v>412</v>
      </c>
      <c r="AF1365" s="3">
        <v>109238</v>
      </c>
      <c r="AG1365" s="2">
        <v>45852</v>
      </c>
      <c r="AH1365" s="1">
        <v>2995.17</v>
      </c>
      <c r="AI1365" s="2">
        <v>45838</v>
      </c>
      <c r="AJ1365" s="7">
        <v>2025</v>
      </c>
      <c r="AK1365" s="2">
        <v>45826</v>
      </c>
      <c r="AP1365" t="s">
        <v>413</v>
      </c>
      <c r="AT1365" s="2">
        <v>46077</v>
      </c>
      <c r="AU1365" s="2">
        <v>46077</v>
      </c>
      <c r="AV1365" t="s">
        <v>414</v>
      </c>
      <c r="AW1365" s="2">
        <v>45828</v>
      </c>
      <c r="AX1365">
        <v>38484</v>
      </c>
      <c r="AY1365" s="1">
        <v>210022.08</v>
      </c>
      <c r="BA1365" t="s">
        <v>4819</v>
      </c>
      <c r="BB1365">
        <v>38484</v>
      </c>
      <c r="BD1365" t="s">
        <v>478</v>
      </c>
      <c r="BE1365" t="s">
        <v>417</v>
      </c>
      <c r="BF1365">
        <v>5592996087975</v>
      </c>
      <c r="BG1365" t="s">
        <v>8977</v>
      </c>
      <c r="BH1365">
        <v>72910001</v>
      </c>
      <c r="BI1365" t="s">
        <v>646</v>
      </c>
      <c r="BJ1365" t="s">
        <v>8978</v>
      </c>
      <c r="BK1365">
        <v>559288610783</v>
      </c>
      <c r="BL1365" s="1">
        <v>2291.75</v>
      </c>
      <c r="BM1365" s="2">
        <v>45980</v>
      </c>
      <c r="BQ1365">
        <v>3974</v>
      </c>
      <c r="BR1365">
        <v>6779</v>
      </c>
      <c r="BS1365" t="s">
        <v>449</v>
      </c>
      <c r="BT1365" s="2">
        <v>45783</v>
      </c>
      <c r="BU1365">
        <v>891.23</v>
      </c>
      <c r="BX1365" s="2">
        <v>45845</v>
      </c>
      <c r="BY1365" t="s">
        <v>8979</v>
      </c>
      <c r="BZ1365" s="2">
        <v>45827</v>
      </c>
      <c r="CA1365" s="2">
        <v>45838</v>
      </c>
      <c r="CB1365" t="s">
        <v>8980</v>
      </c>
      <c r="CC1365" s="2">
        <v>45803</v>
      </c>
      <c r="CD1365" t="s">
        <v>424</v>
      </c>
      <c r="CF1365" s="2">
        <v>45803</v>
      </c>
      <c r="CJ1365" s="2">
        <v>45840</v>
      </c>
      <c r="CL1365" s="2">
        <v>45803</v>
      </c>
      <c r="CM1365" s="2">
        <v>45845</v>
      </c>
      <c r="CN1365" s="2">
        <v>45804</v>
      </c>
      <c r="CO1365" s="2">
        <v>45810</v>
      </c>
      <c r="CP1365" s="2">
        <v>45838</v>
      </c>
      <c r="CR1365" s="2">
        <v>45805</v>
      </c>
      <c r="CS1365" s="2">
        <v>45834</v>
      </c>
      <c r="CU1365" s="2">
        <v>45839</v>
      </c>
      <c r="CV1365" s="2">
        <v>45835</v>
      </c>
      <c r="CW1365" s="2">
        <v>45833</v>
      </c>
      <c r="CX1365" s="2">
        <v>45849</v>
      </c>
      <c r="CY1365" t="s">
        <v>424</v>
      </c>
      <c r="DD1365" s="2">
        <v>45838</v>
      </c>
      <c r="DF1365" s="2">
        <v>45852</v>
      </c>
      <c r="DI1365" s="2">
        <v>45853</v>
      </c>
      <c r="DJ1365" s="2">
        <v>45828</v>
      </c>
      <c r="DK1365" s="2">
        <v>45888</v>
      </c>
      <c r="DL1365" s="2">
        <v>46037</v>
      </c>
      <c r="DM1365" s="2">
        <v>46055</v>
      </c>
      <c r="DN1365" s="2">
        <v>46059</v>
      </c>
      <c r="DO1365" s="2">
        <v>45833</v>
      </c>
      <c r="DP1365" s="2">
        <v>46059</v>
      </c>
      <c r="DY1365">
        <v>39506</v>
      </c>
      <c r="EE1365" s="1">
        <v>4105.57</v>
      </c>
      <c r="EF1365" t="s">
        <v>2634</v>
      </c>
      <c r="EG1365" t="s">
        <v>1640</v>
      </c>
      <c r="EH1365" t="s">
        <v>8449</v>
      </c>
      <c r="EJ1365" t="s">
        <v>8163</v>
      </c>
      <c r="EK1365" t="s">
        <v>1591</v>
      </c>
    </row>
    <row r="1366" spans="1:141" hidden="1" x14ac:dyDescent="0.35">
      <c r="A1366">
        <v>4545</v>
      </c>
      <c r="B1366" t="s">
        <v>1352</v>
      </c>
      <c r="C1366">
        <v>5534</v>
      </c>
      <c r="D1366" t="s">
        <v>4816</v>
      </c>
      <c r="E1366" t="s">
        <v>834</v>
      </c>
      <c r="F1366" t="s">
        <v>623</v>
      </c>
      <c r="G1366">
        <v>3</v>
      </c>
      <c r="H1366" t="s">
        <v>474</v>
      </c>
      <c r="I1366" t="s">
        <v>8981</v>
      </c>
      <c r="J1366" t="s">
        <v>8982</v>
      </c>
      <c r="K1366" t="s">
        <v>38</v>
      </c>
      <c r="L1366" t="s">
        <v>62</v>
      </c>
      <c r="M1366" t="s">
        <v>411</v>
      </c>
      <c r="N1366" t="s">
        <v>411</v>
      </c>
      <c r="O1366" t="s">
        <v>411</v>
      </c>
      <c r="P1366" t="s">
        <v>424</v>
      </c>
      <c r="Q1366" t="s">
        <v>424</v>
      </c>
      <c r="R1366" t="s">
        <v>411</v>
      </c>
      <c r="S1366" t="s">
        <v>411</v>
      </c>
      <c r="T1366" s="1">
        <v>156099.41</v>
      </c>
      <c r="U1366">
        <v>558.84</v>
      </c>
      <c r="V1366">
        <v>0</v>
      </c>
      <c r="W1366" s="1">
        <v>109359.91</v>
      </c>
      <c r="X1366" s="1">
        <v>46741</v>
      </c>
      <c r="Y1366">
        <v>0</v>
      </c>
      <c r="Z1366" s="1">
        <v>156100.91</v>
      </c>
      <c r="AA1366">
        <v>0</v>
      </c>
      <c r="AB1366">
        <v>0</v>
      </c>
      <c r="AD1366">
        <v>8787723516662</v>
      </c>
      <c r="AE1366" t="s">
        <v>412</v>
      </c>
      <c r="AF1366" s="3">
        <v>109221</v>
      </c>
      <c r="AG1366" s="2">
        <v>45852</v>
      </c>
      <c r="AH1366" s="1">
        <v>2995.17</v>
      </c>
      <c r="AI1366" s="2">
        <v>45838</v>
      </c>
      <c r="AJ1366" s="7">
        <v>2025</v>
      </c>
      <c r="AK1366" s="2">
        <v>45826</v>
      </c>
      <c r="AP1366" t="s">
        <v>413</v>
      </c>
      <c r="AT1366" s="2">
        <v>45853</v>
      </c>
      <c r="AU1366" s="2">
        <v>45888</v>
      </c>
      <c r="AV1366" t="s">
        <v>414</v>
      </c>
      <c r="AW1366" s="2">
        <v>45828</v>
      </c>
      <c r="AX1366">
        <v>38483</v>
      </c>
      <c r="AY1366" s="1">
        <v>212733.81</v>
      </c>
      <c r="BA1366" t="s">
        <v>4819</v>
      </c>
      <c r="BB1366">
        <v>38483</v>
      </c>
      <c r="BD1366" t="s">
        <v>478</v>
      </c>
      <c r="BE1366" t="s">
        <v>417</v>
      </c>
      <c r="BF1366">
        <v>5561998824527</v>
      </c>
      <c r="BG1366" t="s">
        <v>8983</v>
      </c>
      <c r="BH1366">
        <v>72910000</v>
      </c>
      <c r="BI1366" t="s">
        <v>480</v>
      </c>
      <c r="BJ1366" t="s">
        <v>8984</v>
      </c>
      <c r="BK1366">
        <v>5561998157223</v>
      </c>
      <c r="BL1366" s="1">
        <v>1862.81</v>
      </c>
      <c r="BM1366" s="2">
        <v>45966</v>
      </c>
      <c r="BQ1366">
        <v>3957</v>
      </c>
      <c r="BR1366">
        <v>6778</v>
      </c>
      <c r="BS1366" t="s">
        <v>783</v>
      </c>
      <c r="BT1366" s="2">
        <v>45820</v>
      </c>
      <c r="BU1366">
        <v>900</v>
      </c>
      <c r="BV1366" s="2">
        <v>45847</v>
      </c>
      <c r="BX1366" s="2">
        <v>45851</v>
      </c>
      <c r="BY1366" t="s">
        <v>8985</v>
      </c>
      <c r="BZ1366" s="2">
        <v>45827</v>
      </c>
      <c r="CA1366" s="2">
        <v>45838</v>
      </c>
      <c r="CB1366" t="s">
        <v>8986</v>
      </c>
      <c r="CC1366" s="2">
        <v>45796</v>
      </c>
      <c r="CD1366" t="s">
        <v>424</v>
      </c>
      <c r="CE1366">
        <v>39555</v>
      </c>
      <c r="CF1366" s="2">
        <v>45820</v>
      </c>
      <c r="CJ1366" s="2">
        <v>45840</v>
      </c>
      <c r="CL1366" s="2">
        <v>45820</v>
      </c>
      <c r="CM1366" s="2">
        <v>45845</v>
      </c>
      <c r="CN1366" s="2">
        <v>45797</v>
      </c>
      <c r="CO1366" s="2">
        <v>45810</v>
      </c>
      <c r="CP1366" s="2">
        <v>45838</v>
      </c>
      <c r="CR1366" s="2">
        <v>45798</v>
      </c>
      <c r="CS1366" s="2">
        <v>45833</v>
      </c>
      <c r="CU1366" s="2">
        <v>45839</v>
      </c>
      <c r="CV1366" s="2">
        <v>45835</v>
      </c>
      <c r="CW1366" s="2">
        <v>45833</v>
      </c>
      <c r="CX1366" s="2">
        <v>45849</v>
      </c>
      <c r="CY1366" t="s">
        <v>424</v>
      </c>
      <c r="DD1366" s="2">
        <v>45826</v>
      </c>
      <c r="DF1366" s="2">
        <v>45852</v>
      </c>
      <c r="DI1366" s="2">
        <v>45853</v>
      </c>
      <c r="DJ1366" s="2">
        <v>45826</v>
      </c>
      <c r="DK1366" s="2">
        <v>45888</v>
      </c>
      <c r="DO1366" s="2">
        <v>45833</v>
      </c>
      <c r="DY1366">
        <v>39510</v>
      </c>
      <c r="EE1366" s="1">
        <v>4105.57</v>
      </c>
      <c r="EF1366" t="s">
        <v>2634</v>
      </c>
      <c r="EG1366" t="s">
        <v>1640</v>
      </c>
      <c r="EH1366" t="s">
        <v>8449</v>
      </c>
      <c r="EJ1366" t="s">
        <v>8987</v>
      </c>
      <c r="EK1366" t="s">
        <v>1591</v>
      </c>
    </row>
    <row r="1367" spans="1:141" hidden="1" x14ac:dyDescent="0.35">
      <c r="A1367">
        <v>4546</v>
      </c>
      <c r="B1367" t="s">
        <v>404</v>
      </c>
      <c r="C1367">
        <v>5642</v>
      </c>
      <c r="D1367" t="s">
        <v>7812</v>
      </c>
      <c r="E1367" t="s">
        <v>834</v>
      </c>
      <c r="F1367" t="s">
        <v>434</v>
      </c>
      <c r="G1367">
        <v>304</v>
      </c>
      <c r="H1367" t="s">
        <v>408</v>
      </c>
      <c r="I1367" t="s">
        <v>8988</v>
      </c>
      <c r="J1367" t="s">
        <v>8989</v>
      </c>
      <c r="K1367" t="s">
        <v>22</v>
      </c>
      <c r="L1367" t="s">
        <v>39</v>
      </c>
      <c r="M1367" t="s">
        <v>411</v>
      </c>
      <c r="N1367" t="s">
        <v>411</v>
      </c>
      <c r="O1367" t="s">
        <v>411</v>
      </c>
      <c r="P1367" t="s">
        <v>411</v>
      </c>
      <c r="Q1367" t="s">
        <v>411</v>
      </c>
      <c r="R1367" t="s">
        <v>411</v>
      </c>
      <c r="S1367" t="s">
        <v>411</v>
      </c>
      <c r="T1367" s="1">
        <v>157776.79999999999</v>
      </c>
      <c r="U1367">
        <v>0</v>
      </c>
      <c r="V1367">
        <v>0</v>
      </c>
      <c r="W1367">
        <v>0</v>
      </c>
      <c r="X1367">
        <v>0</v>
      </c>
      <c r="Y1367">
        <v>0</v>
      </c>
      <c r="Z1367">
        <v>0</v>
      </c>
      <c r="AA1367">
        <v>0</v>
      </c>
      <c r="AB1367">
        <v>0</v>
      </c>
      <c r="AE1367" t="s">
        <v>412</v>
      </c>
      <c r="AG1367" s="2">
        <v>45848</v>
      </c>
      <c r="AH1367" s="1">
        <v>3042.04</v>
      </c>
      <c r="AI1367" s="2">
        <v>45835</v>
      </c>
      <c r="AJ1367" s="7">
        <v>2025</v>
      </c>
      <c r="AK1367" s="2">
        <v>45828</v>
      </c>
      <c r="AP1367" t="s">
        <v>3839</v>
      </c>
      <c r="AT1367" s="2">
        <v>46098</v>
      </c>
      <c r="AU1367" s="2">
        <v>46098</v>
      </c>
      <c r="AV1367" t="s">
        <v>414</v>
      </c>
      <c r="AW1367" s="2">
        <v>45832</v>
      </c>
      <c r="AX1367">
        <v>38507</v>
      </c>
      <c r="AY1367" s="1">
        <v>229723.16</v>
      </c>
      <c r="BA1367" t="s">
        <v>7815</v>
      </c>
      <c r="BB1367">
        <v>38507</v>
      </c>
      <c r="BC1367" t="s">
        <v>8990</v>
      </c>
      <c r="BD1367" t="s">
        <v>416</v>
      </c>
      <c r="BE1367" t="s">
        <v>417</v>
      </c>
      <c r="BF1367">
        <v>5561920011260</v>
      </c>
      <c r="BG1367" t="s">
        <v>8991</v>
      </c>
      <c r="BH1367">
        <v>73813856</v>
      </c>
      <c r="BI1367" t="s">
        <v>721</v>
      </c>
      <c r="BJ1367" t="s">
        <v>8992</v>
      </c>
      <c r="BL1367" s="1">
        <v>2638.98</v>
      </c>
      <c r="BQ1367">
        <v>4290</v>
      </c>
      <c r="BR1367">
        <v>6782</v>
      </c>
      <c r="BS1367" t="s">
        <v>1147</v>
      </c>
      <c r="BT1367" s="2">
        <v>45828</v>
      </c>
      <c r="BU1367">
        <v>862.91</v>
      </c>
      <c r="BW1367" t="s">
        <v>422</v>
      </c>
      <c r="BY1367" t="s">
        <v>8993</v>
      </c>
      <c r="BZ1367" s="2">
        <v>45828</v>
      </c>
      <c r="CA1367" s="2">
        <v>45838</v>
      </c>
      <c r="CC1367" s="2">
        <v>45828</v>
      </c>
      <c r="CD1367" t="s">
        <v>424</v>
      </c>
      <c r="CE1367" t="s">
        <v>8994</v>
      </c>
      <c r="CF1367" s="2">
        <v>45828</v>
      </c>
      <c r="CJ1367" s="2">
        <v>45845</v>
      </c>
      <c r="CL1367" s="2">
        <v>45770</v>
      </c>
      <c r="CM1367" s="2">
        <v>45845</v>
      </c>
      <c r="CN1367" s="2">
        <v>45828</v>
      </c>
      <c r="CO1367" s="2">
        <v>45839</v>
      </c>
      <c r="CP1367" s="2">
        <v>45838</v>
      </c>
      <c r="CR1367" s="2">
        <v>45831</v>
      </c>
      <c r="CS1367" s="2">
        <v>45834</v>
      </c>
      <c r="CU1367" s="2">
        <v>45840</v>
      </c>
      <c r="CV1367" s="2">
        <v>45846</v>
      </c>
      <c r="CW1367" s="2">
        <v>45834</v>
      </c>
      <c r="CY1367" t="s">
        <v>424</v>
      </c>
      <c r="DD1367" s="2">
        <v>45828</v>
      </c>
      <c r="DF1367" s="2">
        <v>45848</v>
      </c>
      <c r="DI1367" s="2">
        <v>45875</v>
      </c>
      <c r="DJ1367" s="2">
        <v>45828</v>
      </c>
      <c r="DK1367" s="2">
        <v>45854</v>
      </c>
      <c r="DL1367" s="2">
        <v>45917</v>
      </c>
      <c r="DM1367" s="2">
        <v>45918</v>
      </c>
      <c r="DN1367" s="2">
        <v>46084</v>
      </c>
      <c r="DP1367" s="2">
        <v>46084</v>
      </c>
      <c r="DY1367">
        <v>690</v>
      </c>
      <c r="EE1367" s="1">
        <v>1958.5</v>
      </c>
      <c r="EG1367" t="s">
        <v>1640</v>
      </c>
      <c r="EK1367" t="s">
        <v>1591</v>
      </c>
    </row>
    <row r="1368" spans="1:141" hidden="1" x14ac:dyDescent="0.35">
      <c r="A1368">
        <v>4547</v>
      </c>
      <c r="B1368" t="s">
        <v>404</v>
      </c>
      <c r="C1368">
        <v>5473</v>
      </c>
      <c r="D1368" t="s">
        <v>4816</v>
      </c>
      <c r="E1368" t="s">
        <v>834</v>
      </c>
      <c r="F1368" t="s">
        <v>442</v>
      </c>
      <c r="G1368">
        <v>4</v>
      </c>
      <c r="H1368" t="s">
        <v>474</v>
      </c>
      <c r="I1368" t="s">
        <v>8995</v>
      </c>
      <c r="J1368" t="s">
        <v>8996</v>
      </c>
      <c r="K1368" t="s">
        <v>24</v>
      </c>
      <c r="L1368" t="s">
        <v>57</v>
      </c>
      <c r="M1368" t="s">
        <v>411</v>
      </c>
      <c r="N1368" t="s">
        <v>411</v>
      </c>
      <c r="O1368" t="s">
        <v>411</v>
      </c>
      <c r="P1368" t="s">
        <v>424</v>
      </c>
      <c r="Q1368" t="s">
        <v>424</v>
      </c>
      <c r="R1368" t="s">
        <v>411</v>
      </c>
      <c r="S1368" t="s">
        <v>411</v>
      </c>
      <c r="T1368" s="1">
        <v>154090.01999999999</v>
      </c>
      <c r="U1368">
        <v>583.34</v>
      </c>
      <c r="V1368">
        <v>0</v>
      </c>
      <c r="W1368" s="1">
        <v>111605.13</v>
      </c>
      <c r="X1368" s="1">
        <v>42484</v>
      </c>
      <c r="Y1368">
        <v>0</v>
      </c>
      <c r="Z1368" s="1">
        <v>154089.13</v>
      </c>
      <c r="AA1368">
        <v>0</v>
      </c>
      <c r="AB1368">
        <v>0</v>
      </c>
      <c r="AD1368">
        <v>8787723402071</v>
      </c>
      <c r="AE1368" t="s">
        <v>412</v>
      </c>
      <c r="AF1368" s="3">
        <v>109286</v>
      </c>
      <c r="AG1368" s="2">
        <v>45862</v>
      </c>
      <c r="AH1368" s="1">
        <v>2995.17</v>
      </c>
      <c r="AI1368" s="2">
        <v>45834</v>
      </c>
      <c r="AJ1368" s="7">
        <v>2025</v>
      </c>
      <c r="AK1368" s="2">
        <v>45828</v>
      </c>
      <c r="AP1368" t="s">
        <v>413</v>
      </c>
      <c r="AQ1368" t="s">
        <v>1498</v>
      </c>
      <c r="AT1368" s="2">
        <v>46048</v>
      </c>
      <c r="AU1368" s="2">
        <v>46048</v>
      </c>
      <c r="AV1368" t="s">
        <v>414</v>
      </c>
      <c r="AW1368" s="2">
        <v>45831</v>
      </c>
      <c r="AX1368">
        <v>38506</v>
      </c>
      <c r="AY1368" s="1">
        <v>212001.13</v>
      </c>
      <c r="BA1368" t="s">
        <v>4819</v>
      </c>
      <c r="BB1368">
        <v>38506</v>
      </c>
      <c r="BD1368" t="s">
        <v>512</v>
      </c>
      <c r="BE1368" t="s">
        <v>513</v>
      </c>
      <c r="BF1368">
        <v>5561983819791</v>
      </c>
      <c r="BG1368" t="s">
        <v>8997</v>
      </c>
      <c r="BH1368">
        <v>72260675</v>
      </c>
      <c r="BI1368" t="s">
        <v>1963</v>
      </c>
      <c r="BJ1368" t="s">
        <v>8998</v>
      </c>
      <c r="BL1368" s="1">
        <v>1944.48</v>
      </c>
      <c r="BM1368" s="2">
        <v>45964</v>
      </c>
      <c r="BQ1368">
        <v>4022</v>
      </c>
      <c r="BR1368">
        <v>6781</v>
      </c>
      <c r="BS1368" t="s">
        <v>490</v>
      </c>
      <c r="BT1368" s="2">
        <v>45797</v>
      </c>
      <c r="BU1368">
        <v>891.23</v>
      </c>
      <c r="BV1368" s="2">
        <v>45838</v>
      </c>
      <c r="BX1368" s="2">
        <v>45842</v>
      </c>
      <c r="BY1368" t="s">
        <v>8999</v>
      </c>
      <c r="BZ1368" s="2">
        <v>45828</v>
      </c>
      <c r="CA1368" s="2">
        <v>45838</v>
      </c>
      <c r="CB1368" t="s">
        <v>9000</v>
      </c>
      <c r="CC1368" s="2">
        <v>45802</v>
      </c>
      <c r="CD1368" t="s">
        <v>424</v>
      </c>
      <c r="CE1368">
        <v>39467</v>
      </c>
      <c r="CF1368" s="2">
        <v>45797</v>
      </c>
      <c r="CJ1368" s="2">
        <v>45853</v>
      </c>
      <c r="CL1368" s="2">
        <v>45798</v>
      </c>
      <c r="CM1368" s="2">
        <v>45855</v>
      </c>
      <c r="CN1368" s="2">
        <v>45803</v>
      </c>
      <c r="CO1368" s="2">
        <v>45810</v>
      </c>
      <c r="CP1368" s="2">
        <v>45839</v>
      </c>
      <c r="CR1368" s="2">
        <v>45804</v>
      </c>
      <c r="CS1368" s="2">
        <v>45833</v>
      </c>
      <c r="CU1368" s="2">
        <v>45848</v>
      </c>
      <c r="CV1368" s="2">
        <v>45835</v>
      </c>
      <c r="CW1368" s="2">
        <v>45833</v>
      </c>
      <c r="CX1368" s="2">
        <v>45861</v>
      </c>
      <c r="CY1368" t="s">
        <v>424</v>
      </c>
      <c r="DD1368" s="2">
        <v>45800</v>
      </c>
      <c r="DF1368" s="2">
        <v>45862</v>
      </c>
      <c r="DI1368" s="2">
        <v>45863</v>
      </c>
      <c r="DJ1368" s="2">
        <v>45827</v>
      </c>
      <c r="DK1368" s="2">
        <v>45888</v>
      </c>
      <c r="DL1368" s="2">
        <v>45922</v>
      </c>
      <c r="DM1368" s="2">
        <v>45954</v>
      </c>
      <c r="DN1368" s="2">
        <v>46030</v>
      </c>
      <c r="DO1368" s="2">
        <v>45833</v>
      </c>
      <c r="DP1368" s="2">
        <v>46030</v>
      </c>
      <c r="DY1368">
        <v>39601</v>
      </c>
      <c r="EB1368" t="s">
        <v>8881</v>
      </c>
      <c r="EE1368" s="1">
        <v>4105.57</v>
      </c>
      <c r="EF1368" t="s">
        <v>2634</v>
      </c>
      <c r="EG1368" t="s">
        <v>1640</v>
      </c>
      <c r="EJ1368" t="s">
        <v>8163</v>
      </c>
      <c r="EK1368" t="s">
        <v>1591</v>
      </c>
    </row>
    <row r="1369" spans="1:141" hidden="1" x14ac:dyDescent="0.35">
      <c r="A1369">
        <v>4548</v>
      </c>
      <c r="B1369" t="s">
        <v>404</v>
      </c>
      <c r="C1369">
        <v>5675</v>
      </c>
      <c r="D1369" t="s">
        <v>7812</v>
      </c>
      <c r="E1369" t="s">
        <v>834</v>
      </c>
      <c r="F1369" t="s">
        <v>407</v>
      </c>
      <c r="G1369">
        <v>104</v>
      </c>
      <c r="H1369" t="s">
        <v>408</v>
      </c>
      <c r="I1369" t="s">
        <v>9001</v>
      </c>
      <c r="J1369" t="s">
        <v>9002</v>
      </c>
      <c r="K1369" t="s">
        <v>22</v>
      </c>
      <c r="L1369" t="s">
        <v>21</v>
      </c>
      <c r="M1369" t="s">
        <v>411</v>
      </c>
      <c r="N1369" t="s">
        <v>411</v>
      </c>
      <c r="O1369" t="s">
        <v>411</v>
      </c>
      <c r="P1369" t="s">
        <v>411</v>
      </c>
      <c r="Q1369" t="s">
        <v>411</v>
      </c>
      <c r="R1369" t="s">
        <v>411</v>
      </c>
      <c r="S1369" t="s">
        <v>411</v>
      </c>
      <c r="T1369" s="1">
        <v>161266.01</v>
      </c>
      <c r="U1369">
        <v>637.54999999999995</v>
      </c>
      <c r="V1369">
        <v>0</v>
      </c>
      <c r="W1369" s="1">
        <v>124615.63</v>
      </c>
      <c r="X1369" s="1">
        <v>28993</v>
      </c>
      <c r="Y1369">
        <v>0</v>
      </c>
      <c r="Z1369" s="1">
        <v>153608.63</v>
      </c>
      <c r="AA1369">
        <v>0</v>
      </c>
      <c r="AB1369">
        <v>0</v>
      </c>
      <c r="AD1369">
        <v>8787723922865</v>
      </c>
      <c r="AE1369" t="s">
        <v>412</v>
      </c>
      <c r="AG1369" s="2">
        <v>45874</v>
      </c>
      <c r="AH1369" s="1">
        <v>3004.17</v>
      </c>
      <c r="AI1369" s="2">
        <v>45835</v>
      </c>
      <c r="AJ1369" s="7">
        <v>2025</v>
      </c>
      <c r="AK1369" s="2">
        <v>45828</v>
      </c>
      <c r="AP1369" t="s">
        <v>413</v>
      </c>
      <c r="AT1369" s="2">
        <v>46098</v>
      </c>
      <c r="AU1369" s="2">
        <v>46098</v>
      </c>
      <c r="AV1369" t="s">
        <v>414</v>
      </c>
      <c r="AW1369" s="2">
        <v>45831</v>
      </c>
      <c r="AX1369">
        <v>38509</v>
      </c>
      <c r="AY1369" s="1">
        <v>229665.18</v>
      </c>
      <c r="BA1369" t="s">
        <v>7815</v>
      </c>
      <c r="BB1369">
        <v>38509</v>
      </c>
      <c r="BD1369" t="s">
        <v>416</v>
      </c>
      <c r="BE1369" t="s">
        <v>417</v>
      </c>
      <c r="BF1369">
        <v>5561991713940</v>
      </c>
      <c r="BG1369" t="s">
        <v>9003</v>
      </c>
      <c r="BH1369">
        <v>73807645</v>
      </c>
      <c r="BI1369" t="s">
        <v>466</v>
      </c>
      <c r="BJ1369" t="s">
        <v>9004</v>
      </c>
      <c r="BL1369" s="1">
        <v>2125.1999999999998</v>
      </c>
      <c r="BM1369" s="2">
        <v>46001</v>
      </c>
      <c r="BQ1369">
        <v>4298</v>
      </c>
      <c r="BR1369">
        <v>6786</v>
      </c>
      <c r="BS1369" t="s">
        <v>648</v>
      </c>
      <c r="BT1369" s="2">
        <v>45826</v>
      </c>
      <c r="BW1369" t="s">
        <v>422</v>
      </c>
      <c r="BY1369" t="s">
        <v>9005</v>
      </c>
      <c r="BZ1369" s="2">
        <v>45826</v>
      </c>
      <c r="CA1369" s="2">
        <v>45835</v>
      </c>
      <c r="CC1369" s="2">
        <v>45828</v>
      </c>
      <c r="CF1369" s="2">
        <v>45826</v>
      </c>
      <c r="CJ1369" s="2">
        <v>45845</v>
      </c>
      <c r="CL1369" s="2">
        <v>45826</v>
      </c>
      <c r="CM1369" s="2">
        <v>45845</v>
      </c>
      <c r="CN1369" s="2">
        <v>45831</v>
      </c>
      <c r="CO1369" s="2">
        <v>45839</v>
      </c>
      <c r="CP1369" s="2">
        <v>45835</v>
      </c>
      <c r="CR1369" s="2">
        <v>45831</v>
      </c>
      <c r="CS1369" s="2">
        <v>45834</v>
      </c>
      <c r="CT1369" s="2">
        <v>46001</v>
      </c>
      <c r="CU1369" s="2">
        <v>45840</v>
      </c>
      <c r="CV1369" s="2">
        <v>45846</v>
      </c>
      <c r="CW1369" s="2">
        <v>45834</v>
      </c>
      <c r="CY1369" t="s">
        <v>424</v>
      </c>
      <c r="CZ1369" s="2">
        <v>45852</v>
      </c>
      <c r="DC1369" s="2">
        <v>45853</v>
      </c>
      <c r="DD1369" s="2">
        <v>45828</v>
      </c>
      <c r="DF1369" s="2">
        <v>45874</v>
      </c>
      <c r="DI1369" s="2">
        <v>45875</v>
      </c>
      <c r="DJ1369" s="2">
        <v>45828</v>
      </c>
      <c r="DK1369" s="2">
        <v>45854</v>
      </c>
      <c r="DL1369" s="2">
        <v>45917</v>
      </c>
      <c r="DM1369" s="2">
        <v>45918</v>
      </c>
      <c r="DN1369" s="2">
        <v>46084</v>
      </c>
      <c r="DO1369" s="2">
        <v>45834</v>
      </c>
      <c r="DP1369" s="2">
        <v>46084</v>
      </c>
      <c r="DY1369">
        <v>694</v>
      </c>
      <c r="EA1369" t="s">
        <v>7461</v>
      </c>
      <c r="EE1369" s="1">
        <v>2211.8200000000002</v>
      </c>
      <c r="EG1369" t="s">
        <v>1640</v>
      </c>
      <c r="EJ1369" t="s">
        <v>7085</v>
      </c>
      <c r="EK1369" t="s">
        <v>1591</v>
      </c>
    </row>
    <row r="1370" spans="1:141" hidden="1" x14ac:dyDescent="0.35">
      <c r="A1370">
        <v>4549</v>
      </c>
      <c r="B1370" t="s">
        <v>1352</v>
      </c>
      <c r="C1370">
        <v>5645</v>
      </c>
      <c r="D1370" t="s">
        <v>976</v>
      </c>
      <c r="E1370" t="s">
        <v>834</v>
      </c>
      <c r="F1370" t="s">
        <v>603</v>
      </c>
      <c r="G1370" t="s">
        <v>4460</v>
      </c>
      <c r="H1370" t="s">
        <v>408</v>
      </c>
      <c r="I1370" t="s">
        <v>9006</v>
      </c>
      <c r="J1370" t="s">
        <v>9007</v>
      </c>
      <c r="K1370" t="s">
        <v>14</v>
      </c>
      <c r="L1370" t="s">
        <v>42</v>
      </c>
      <c r="M1370" t="s">
        <v>411</v>
      </c>
      <c r="N1370" t="s">
        <v>411</v>
      </c>
      <c r="O1370" t="s">
        <v>411</v>
      </c>
      <c r="P1370" t="s">
        <v>411</v>
      </c>
      <c r="Q1370" t="s">
        <v>411</v>
      </c>
      <c r="R1370" t="s">
        <v>411</v>
      </c>
      <c r="S1370" t="s">
        <v>411</v>
      </c>
      <c r="T1370" s="1">
        <v>159632.03</v>
      </c>
      <c r="U1370">
        <v>0</v>
      </c>
      <c r="V1370">
        <v>0</v>
      </c>
      <c r="W1370">
        <v>0</v>
      </c>
      <c r="X1370">
        <v>0</v>
      </c>
      <c r="Y1370">
        <v>0</v>
      </c>
      <c r="Z1370">
        <v>0</v>
      </c>
      <c r="AA1370">
        <v>0</v>
      </c>
      <c r="AB1370">
        <v>0</v>
      </c>
      <c r="AE1370" t="s">
        <v>412</v>
      </c>
      <c r="AG1370" s="2">
        <v>45856</v>
      </c>
      <c r="AH1370" s="1">
        <v>3042.04</v>
      </c>
      <c r="AI1370" s="2">
        <v>45835</v>
      </c>
      <c r="AJ1370" s="7">
        <v>2025</v>
      </c>
      <c r="AK1370" s="2">
        <v>45828</v>
      </c>
      <c r="AP1370" t="s">
        <v>3839</v>
      </c>
      <c r="AT1370" s="2">
        <v>45880</v>
      </c>
      <c r="AU1370" s="2">
        <v>45974</v>
      </c>
      <c r="AV1370" t="s">
        <v>414</v>
      </c>
      <c r="AW1370" s="2">
        <v>45831</v>
      </c>
      <c r="AX1370">
        <v>38508</v>
      </c>
      <c r="AY1370" s="1">
        <v>254965.78</v>
      </c>
      <c r="BA1370" t="s">
        <v>980</v>
      </c>
      <c r="BB1370">
        <v>38508</v>
      </c>
      <c r="BC1370" t="s">
        <v>9008</v>
      </c>
      <c r="BD1370" t="s">
        <v>416</v>
      </c>
      <c r="BE1370" t="s">
        <v>417</v>
      </c>
      <c r="BF1370">
        <v>5561998454962</v>
      </c>
      <c r="BG1370" t="s">
        <v>3156</v>
      </c>
      <c r="BH1370">
        <v>73805865</v>
      </c>
      <c r="BI1370" t="s">
        <v>9009</v>
      </c>
      <c r="BJ1370" t="s">
        <v>9010</v>
      </c>
      <c r="BL1370" s="1">
        <v>2630</v>
      </c>
      <c r="BQ1370">
        <v>3764</v>
      </c>
      <c r="BR1370">
        <v>6784</v>
      </c>
      <c r="BS1370" t="s">
        <v>421</v>
      </c>
      <c r="BT1370" s="2">
        <v>45831</v>
      </c>
      <c r="BU1370">
        <v>890.25</v>
      </c>
      <c r="BW1370" t="s">
        <v>422</v>
      </c>
      <c r="BY1370" t="s">
        <v>9011</v>
      </c>
      <c r="BZ1370" s="2">
        <v>45832</v>
      </c>
      <c r="CA1370" s="2">
        <v>45835</v>
      </c>
      <c r="CC1370" s="2">
        <v>45831</v>
      </c>
      <c r="CD1370" t="s">
        <v>424</v>
      </c>
      <c r="CE1370" t="s">
        <v>9012</v>
      </c>
      <c r="CF1370" s="2">
        <v>45832</v>
      </c>
      <c r="CJ1370" s="2">
        <v>45842</v>
      </c>
      <c r="CL1370" s="2">
        <v>45832</v>
      </c>
      <c r="CM1370" s="2">
        <v>45842</v>
      </c>
      <c r="CN1370" s="2">
        <v>45831</v>
      </c>
      <c r="CO1370" s="2">
        <v>45839</v>
      </c>
      <c r="CP1370" s="2">
        <v>45835</v>
      </c>
      <c r="CR1370" s="2">
        <v>45833</v>
      </c>
      <c r="CS1370" s="2">
        <v>45834</v>
      </c>
      <c r="CU1370" s="2">
        <v>45840</v>
      </c>
      <c r="CV1370" s="2">
        <v>45852</v>
      </c>
      <c r="CW1370" s="2">
        <v>45834</v>
      </c>
      <c r="CY1370" t="s">
        <v>424</v>
      </c>
      <c r="CZ1370" s="2">
        <v>45846</v>
      </c>
      <c r="DC1370" s="2">
        <v>45853</v>
      </c>
      <c r="DD1370" s="2">
        <v>45826</v>
      </c>
      <c r="DF1370" s="2">
        <v>45856</v>
      </c>
      <c r="DI1370" s="2">
        <v>45859</v>
      </c>
      <c r="DJ1370" s="2">
        <v>45828</v>
      </c>
      <c r="DK1370" s="2">
        <v>45853</v>
      </c>
      <c r="DL1370" s="2">
        <v>45910</v>
      </c>
      <c r="DM1370" s="2">
        <v>45918</v>
      </c>
      <c r="DY1370">
        <v>4081</v>
      </c>
      <c r="EA1370" t="s">
        <v>7461</v>
      </c>
      <c r="EE1370" s="1">
        <v>2013.47</v>
      </c>
      <c r="EG1370" t="s">
        <v>735</v>
      </c>
      <c r="EK1370" t="s">
        <v>1591</v>
      </c>
    </row>
    <row r="1371" spans="1:141" hidden="1" x14ac:dyDescent="0.35">
      <c r="A1371">
        <v>4550</v>
      </c>
      <c r="B1371" t="s">
        <v>404</v>
      </c>
      <c r="C1371">
        <v>5678</v>
      </c>
      <c r="D1371" t="s">
        <v>8802</v>
      </c>
      <c r="E1371" t="s">
        <v>834</v>
      </c>
      <c r="F1371" t="s">
        <v>492</v>
      </c>
      <c r="G1371">
        <v>101</v>
      </c>
      <c r="H1371" t="s">
        <v>474</v>
      </c>
      <c r="I1371" t="s">
        <v>9013</v>
      </c>
      <c r="J1371" t="s">
        <v>9014</v>
      </c>
      <c r="K1371" t="s">
        <v>38</v>
      </c>
      <c r="L1371" t="s">
        <v>36</v>
      </c>
      <c r="M1371" t="s">
        <v>411</v>
      </c>
      <c r="N1371" t="s">
        <v>411</v>
      </c>
      <c r="O1371" t="s">
        <v>411</v>
      </c>
      <c r="P1371" t="s">
        <v>424</v>
      </c>
      <c r="Q1371" t="s">
        <v>424</v>
      </c>
      <c r="R1371" t="s">
        <v>411</v>
      </c>
      <c r="S1371" t="s">
        <v>411</v>
      </c>
      <c r="T1371" s="1">
        <v>133839.54999999999</v>
      </c>
      <c r="U1371">
        <v>440.15</v>
      </c>
      <c r="V1371">
        <v>0</v>
      </c>
      <c r="W1371" s="1">
        <v>85216.62</v>
      </c>
      <c r="X1371" s="1">
        <v>48626</v>
      </c>
      <c r="Y1371">
        <v>0</v>
      </c>
      <c r="Z1371" s="1">
        <v>133842.62</v>
      </c>
      <c r="AA1371">
        <v>0</v>
      </c>
      <c r="AB1371">
        <v>0</v>
      </c>
      <c r="AE1371" t="s">
        <v>412</v>
      </c>
      <c r="AF1371" s="3">
        <v>113754</v>
      </c>
      <c r="AG1371" s="2">
        <v>45880</v>
      </c>
      <c r="AH1371" s="1">
        <v>2592.25</v>
      </c>
      <c r="AI1371" s="2">
        <v>45838</v>
      </c>
      <c r="AJ1371" s="7">
        <v>2025</v>
      </c>
      <c r="AK1371" s="2">
        <v>45831</v>
      </c>
      <c r="AP1371" t="s">
        <v>413</v>
      </c>
      <c r="AT1371" s="2">
        <v>46072</v>
      </c>
      <c r="AU1371" s="2">
        <v>46072</v>
      </c>
      <c r="AV1371" t="s">
        <v>414</v>
      </c>
      <c r="AW1371" s="2">
        <v>45831</v>
      </c>
      <c r="AX1371">
        <v>38559</v>
      </c>
      <c r="AY1371" s="1">
        <v>188399.65</v>
      </c>
      <c r="BA1371" t="s">
        <v>8806</v>
      </c>
      <c r="BB1371">
        <v>38559</v>
      </c>
      <c r="BD1371" t="s">
        <v>478</v>
      </c>
      <c r="BE1371" t="s">
        <v>417</v>
      </c>
      <c r="BF1371">
        <v>5561981479126</v>
      </c>
      <c r="BG1371" t="s">
        <v>9015</v>
      </c>
      <c r="BH1371">
        <v>72910000</v>
      </c>
      <c r="BI1371" t="s">
        <v>1071</v>
      </c>
      <c r="BJ1371" t="s">
        <v>9016</v>
      </c>
      <c r="BL1371" s="1">
        <v>1760.64</v>
      </c>
      <c r="BQ1371">
        <v>4407</v>
      </c>
      <c r="BR1371">
        <v>6790</v>
      </c>
      <c r="BS1371" t="s">
        <v>1016</v>
      </c>
      <c r="BT1371" s="2">
        <v>45826</v>
      </c>
      <c r="BU1371">
        <v>891.23</v>
      </c>
      <c r="BX1371" s="2">
        <v>45842</v>
      </c>
      <c r="BY1371" t="s">
        <v>9017</v>
      </c>
      <c r="BZ1371" s="2">
        <v>45826</v>
      </c>
      <c r="CA1371" s="2">
        <v>45838</v>
      </c>
      <c r="CB1371" t="s">
        <v>9018</v>
      </c>
      <c r="CC1371" s="2">
        <v>45829</v>
      </c>
      <c r="CD1371" t="s">
        <v>424</v>
      </c>
      <c r="CE1371">
        <v>634</v>
      </c>
      <c r="CF1371" s="2">
        <v>45826</v>
      </c>
      <c r="CJ1371" s="2">
        <v>45856</v>
      </c>
      <c r="CL1371" s="2">
        <v>45826</v>
      </c>
      <c r="CM1371" s="2">
        <v>45875</v>
      </c>
      <c r="CN1371" s="2">
        <v>45831</v>
      </c>
      <c r="CO1371" s="2">
        <v>45870</v>
      </c>
      <c r="CP1371" s="2">
        <v>45838</v>
      </c>
      <c r="CR1371" s="2">
        <v>45831</v>
      </c>
      <c r="CS1371" s="2">
        <v>45834</v>
      </c>
      <c r="CU1371" s="2">
        <v>45855</v>
      </c>
      <c r="CV1371" s="2">
        <v>45875</v>
      </c>
      <c r="CW1371" s="2">
        <v>45834</v>
      </c>
      <c r="CX1371" s="2">
        <v>45877</v>
      </c>
      <c r="CY1371" t="s">
        <v>424</v>
      </c>
      <c r="DD1371" s="2">
        <v>45828</v>
      </c>
      <c r="DF1371" s="2">
        <v>45880</v>
      </c>
      <c r="DI1371" s="2">
        <v>45882</v>
      </c>
      <c r="DK1371" s="2">
        <v>45876</v>
      </c>
      <c r="DL1371" s="2">
        <v>46031</v>
      </c>
      <c r="DM1371" s="2">
        <v>46058</v>
      </c>
      <c r="DN1371" s="2">
        <v>46063</v>
      </c>
      <c r="DO1371" s="2">
        <v>45834</v>
      </c>
      <c r="DP1371" s="2">
        <v>46063</v>
      </c>
      <c r="DY1371">
        <v>810</v>
      </c>
      <c r="EA1371" t="s">
        <v>9019</v>
      </c>
      <c r="EB1371" t="s">
        <v>9020</v>
      </c>
      <c r="EE1371" s="1">
        <v>3805.57</v>
      </c>
      <c r="EF1371" t="s">
        <v>2634</v>
      </c>
      <c r="EG1371" t="s">
        <v>1640</v>
      </c>
      <c r="EH1371" t="s">
        <v>6848</v>
      </c>
      <c r="EJ1371" t="s">
        <v>8163</v>
      </c>
      <c r="EK1371" t="s">
        <v>1591</v>
      </c>
    </row>
    <row r="1372" spans="1:141" hidden="1" x14ac:dyDescent="0.35">
      <c r="A1372">
        <v>4551</v>
      </c>
      <c r="B1372" t="s">
        <v>404</v>
      </c>
      <c r="C1372">
        <v>5670</v>
      </c>
      <c r="D1372" t="s">
        <v>8802</v>
      </c>
      <c r="E1372" t="s">
        <v>834</v>
      </c>
      <c r="F1372" t="s">
        <v>434</v>
      </c>
      <c r="G1372">
        <v>101</v>
      </c>
      <c r="H1372" t="s">
        <v>474</v>
      </c>
      <c r="I1372" t="s">
        <v>9021</v>
      </c>
      <c r="J1372" t="s">
        <v>9022</v>
      </c>
      <c r="K1372" t="s">
        <v>19</v>
      </c>
      <c r="L1372" t="s">
        <v>63</v>
      </c>
      <c r="M1372" t="s">
        <v>411</v>
      </c>
      <c r="N1372" t="s">
        <v>411</v>
      </c>
      <c r="O1372" t="s">
        <v>411</v>
      </c>
      <c r="P1372" t="s">
        <v>424</v>
      </c>
      <c r="Q1372" t="s">
        <v>424</v>
      </c>
      <c r="R1372" t="s">
        <v>411</v>
      </c>
      <c r="S1372" t="s">
        <v>411</v>
      </c>
      <c r="T1372" s="1">
        <v>133913.25</v>
      </c>
      <c r="U1372">
        <v>475</v>
      </c>
      <c r="V1372" s="1">
        <v>92948.74</v>
      </c>
      <c r="W1372" s="1">
        <v>92277.32</v>
      </c>
      <c r="X1372" s="1">
        <v>41481</v>
      </c>
      <c r="Y1372">
        <v>0</v>
      </c>
      <c r="Z1372" s="1">
        <v>133758.32</v>
      </c>
      <c r="AA1372">
        <v>0</v>
      </c>
      <c r="AB1372">
        <v>0</v>
      </c>
      <c r="AE1372" t="s">
        <v>412</v>
      </c>
      <c r="AF1372" s="3">
        <v>113770</v>
      </c>
      <c r="AG1372" s="2">
        <v>45880</v>
      </c>
      <c r="AH1372" s="1">
        <v>2592.25</v>
      </c>
      <c r="AI1372" s="2">
        <v>45838</v>
      </c>
      <c r="AJ1372" s="7">
        <v>2025</v>
      </c>
      <c r="AK1372" s="2">
        <v>45831</v>
      </c>
      <c r="AP1372" t="s">
        <v>413</v>
      </c>
      <c r="AT1372" s="2">
        <v>46072</v>
      </c>
      <c r="AU1372" s="2">
        <v>46072</v>
      </c>
      <c r="AV1372" t="s">
        <v>414</v>
      </c>
      <c r="AW1372" s="2">
        <v>45831</v>
      </c>
      <c r="AX1372">
        <v>38541</v>
      </c>
      <c r="AY1372" s="1">
        <v>193245.2</v>
      </c>
      <c r="BA1372" t="s">
        <v>8806</v>
      </c>
      <c r="BB1372">
        <v>38541</v>
      </c>
      <c r="BD1372" t="s">
        <v>478</v>
      </c>
      <c r="BE1372" t="s">
        <v>417</v>
      </c>
      <c r="BF1372">
        <v>5561981912853</v>
      </c>
      <c r="BG1372" t="s">
        <v>9023</v>
      </c>
      <c r="BH1372">
        <v>72910001</v>
      </c>
      <c r="BI1372" t="s">
        <v>5823</v>
      </c>
      <c r="BJ1372" t="s">
        <v>9024</v>
      </c>
      <c r="BL1372" s="1">
        <v>1900</v>
      </c>
      <c r="BQ1372">
        <v>4423</v>
      </c>
      <c r="BR1372">
        <v>6789</v>
      </c>
      <c r="BS1372" t="s">
        <v>432</v>
      </c>
      <c r="BT1372" s="2">
        <v>45825</v>
      </c>
      <c r="BU1372">
        <v>899.09</v>
      </c>
      <c r="BX1372" s="2">
        <v>45847</v>
      </c>
      <c r="BY1372" t="s">
        <v>9025</v>
      </c>
      <c r="BZ1372" s="2">
        <v>45831</v>
      </c>
      <c r="CA1372" s="2">
        <v>45842</v>
      </c>
      <c r="CB1372" t="s">
        <v>9026</v>
      </c>
      <c r="CC1372" s="2">
        <v>45829</v>
      </c>
      <c r="CD1372" t="s">
        <v>424</v>
      </c>
      <c r="CE1372">
        <v>722</v>
      </c>
      <c r="CF1372" s="2">
        <v>45825</v>
      </c>
      <c r="CJ1372" s="2">
        <v>45856</v>
      </c>
      <c r="CL1372" s="2">
        <v>45825</v>
      </c>
      <c r="CM1372" s="2">
        <v>45875</v>
      </c>
      <c r="CN1372" s="2">
        <v>45831</v>
      </c>
      <c r="CO1372" s="2">
        <v>45870</v>
      </c>
      <c r="CP1372" s="2">
        <v>45842</v>
      </c>
      <c r="CR1372" s="2">
        <v>45833</v>
      </c>
      <c r="CS1372" s="2">
        <v>45834</v>
      </c>
      <c r="CU1372" s="2">
        <v>45855</v>
      </c>
      <c r="CV1372" s="2">
        <v>45875</v>
      </c>
      <c r="CW1372" s="2">
        <v>45834</v>
      </c>
      <c r="CX1372" s="2">
        <v>45877</v>
      </c>
      <c r="CY1372" t="s">
        <v>424</v>
      </c>
      <c r="DD1372" s="2">
        <v>45828</v>
      </c>
      <c r="DF1372" s="2">
        <v>45880</v>
      </c>
      <c r="DI1372" s="2">
        <v>45882</v>
      </c>
      <c r="DJ1372" s="2">
        <v>45829</v>
      </c>
      <c r="DK1372" s="2">
        <v>45875</v>
      </c>
      <c r="DL1372" s="2">
        <v>46037</v>
      </c>
      <c r="DM1372" s="2">
        <v>46058</v>
      </c>
      <c r="DN1372" s="2">
        <v>46063</v>
      </c>
      <c r="DO1372" s="2">
        <v>45834</v>
      </c>
      <c r="DP1372" s="2">
        <v>46063</v>
      </c>
      <c r="DY1372">
        <v>801</v>
      </c>
      <c r="EA1372" t="s">
        <v>9027</v>
      </c>
      <c r="EB1372" t="s">
        <v>9020</v>
      </c>
      <c r="EE1372" s="1">
        <v>3805.57</v>
      </c>
      <c r="EF1372" t="s">
        <v>2634</v>
      </c>
      <c r="EG1372" t="s">
        <v>1640</v>
      </c>
      <c r="EH1372" t="s">
        <v>8936</v>
      </c>
      <c r="EJ1372" t="s">
        <v>8163</v>
      </c>
      <c r="EK1372" t="s">
        <v>1591</v>
      </c>
    </row>
    <row r="1373" spans="1:141" hidden="1" x14ac:dyDescent="0.35">
      <c r="A1373">
        <v>4552</v>
      </c>
      <c r="B1373" t="s">
        <v>561</v>
      </c>
      <c r="C1373">
        <v>5656</v>
      </c>
      <c r="D1373" t="s">
        <v>4816</v>
      </c>
      <c r="E1373" t="s">
        <v>834</v>
      </c>
      <c r="F1373" t="s">
        <v>461</v>
      </c>
      <c r="G1373">
        <v>304</v>
      </c>
      <c r="H1373" t="s">
        <v>474</v>
      </c>
      <c r="I1373" t="s">
        <v>9028</v>
      </c>
      <c r="J1373" t="s">
        <v>9029</v>
      </c>
      <c r="K1373" t="s">
        <v>44</v>
      </c>
      <c r="L1373" t="s">
        <v>192</v>
      </c>
      <c r="M1373" t="s">
        <v>411</v>
      </c>
      <c r="N1373" t="s">
        <v>411</v>
      </c>
      <c r="O1373" t="s">
        <v>411</v>
      </c>
      <c r="P1373" t="s">
        <v>411</v>
      </c>
      <c r="Q1373" t="s">
        <v>411</v>
      </c>
      <c r="R1373" t="s">
        <v>411</v>
      </c>
      <c r="S1373" t="s">
        <v>411</v>
      </c>
      <c r="T1373" s="1">
        <v>165057.85</v>
      </c>
      <c r="U1373">
        <v>897.83</v>
      </c>
      <c r="V1373">
        <v>0</v>
      </c>
      <c r="W1373" s="1">
        <v>157094.43</v>
      </c>
      <c r="X1373" s="1">
        <v>8082</v>
      </c>
      <c r="Y1373">
        <v>0</v>
      </c>
      <c r="Z1373" s="1">
        <v>165176.43</v>
      </c>
      <c r="AA1373">
        <v>0</v>
      </c>
      <c r="AB1373">
        <v>0</v>
      </c>
      <c r="AE1373" t="s">
        <v>412</v>
      </c>
      <c r="AH1373">
        <v>0</v>
      </c>
      <c r="AK1373" s="2">
        <v>45831</v>
      </c>
      <c r="AP1373" t="s">
        <v>413</v>
      </c>
      <c r="AT1373" s="2">
        <v>45912</v>
      </c>
      <c r="AU1373" s="2">
        <v>45912</v>
      </c>
      <c r="AV1373" t="s">
        <v>561</v>
      </c>
      <c r="AW1373" s="2">
        <v>45831</v>
      </c>
      <c r="AX1373">
        <v>38524</v>
      </c>
      <c r="AY1373" s="1">
        <v>220138.95</v>
      </c>
      <c r="BA1373" t="s">
        <v>4819</v>
      </c>
      <c r="BB1373">
        <v>38524</v>
      </c>
      <c r="BD1373" t="s">
        <v>478</v>
      </c>
      <c r="BE1373" t="s">
        <v>417</v>
      </c>
      <c r="BF1373">
        <v>5561996700531</v>
      </c>
      <c r="BG1373" t="s">
        <v>9030</v>
      </c>
      <c r="BH1373">
        <v>72910000</v>
      </c>
      <c r="BI1373" t="s">
        <v>1553</v>
      </c>
      <c r="BJ1373" t="s">
        <v>9031</v>
      </c>
      <c r="BL1373" s="1">
        <v>2992.78</v>
      </c>
      <c r="BM1373" s="2">
        <v>45998</v>
      </c>
      <c r="BO1373" t="s">
        <v>9032</v>
      </c>
      <c r="BP1373" t="s">
        <v>9033</v>
      </c>
      <c r="BQ1373">
        <v>3904</v>
      </c>
      <c r="BR1373">
        <v>6788</v>
      </c>
      <c r="BS1373" t="s">
        <v>482</v>
      </c>
      <c r="BT1373" s="2">
        <v>45821</v>
      </c>
      <c r="BY1373" t="s">
        <v>9034</v>
      </c>
      <c r="BZ1373" s="2">
        <v>45831</v>
      </c>
      <c r="CC1373" s="2">
        <v>45830</v>
      </c>
      <c r="CF1373" s="2">
        <v>45821</v>
      </c>
      <c r="CL1373" s="2">
        <v>45821</v>
      </c>
      <c r="CN1373" s="2">
        <v>45831</v>
      </c>
      <c r="CO1373" s="2">
        <v>45839</v>
      </c>
      <c r="CR1373" s="2">
        <v>45831</v>
      </c>
      <c r="CS1373" s="2">
        <v>45834</v>
      </c>
      <c r="CW1373" s="2">
        <v>45834</v>
      </c>
      <c r="CY1373" t="s">
        <v>424</v>
      </c>
      <c r="DD1373" s="2">
        <v>45829</v>
      </c>
      <c r="DJ1373" s="2">
        <v>45829</v>
      </c>
      <c r="DO1373" s="2">
        <v>45834</v>
      </c>
      <c r="EF1373" t="s">
        <v>2634</v>
      </c>
      <c r="EG1373" t="s">
        <v>1640</v>
      </c>
      <c r="EH1373" t="s">
        <v>6848</v>
      </c>
      <c r="EI1373" t="s">
        <v>9035</v>
      </c>
      <c r="EJ1373" t="s">
        <v>8163</v>
      </c>
      <c r="EK1373" t="s">
        <v>3786</v>
      </c>
    </row>
    <row r="1374" spans="1:141" hidden="1" x14ac:dyDescent="0.35">
      <c r="A1374">
        <v>4553</v>
      </c>
      <c r="B1374" t="s">
        <v>404</v>
      </c>
      <c r="C1374">
        <v>5653</v>
      </c>
      <c r="D1374" t="s">
        <v>7812</v>
      </c>
      <c r="E1374" t="s">
        <v>834</v>
      </c>
      <c r="F1374" t="s">
        <v>473</v>
      </c>
      <c r="G1374">
        <v>303</v>
      </c>
      <c r="H1374" t="s">
        <v>408</v>
      </c>
      <c r="I1374" t="s">
        <v>9036</v>
      </c>
      <c r="J1374" t="s">
        <v>9037</v>
      </c>
      <c r="K1374" t="s">
        <v>14</v>
      </c>
      <c r="L1374" t="s">
        <v>152</v>
      </c>
      <c r="M1374" t="s">
        <v>411</v>
      </c>
      <c r="N1374" t="s">
        <v>411</v>
      </c>
      <c r="O1374" t="s">
        <v>411</v>
      </c>
      <c r="P1374" t="s">
        <v>411</v>
      </c>
      <c r="Q1374" t="s">
        <v>411</v>
      </c>
      <c r="R1374" t="s">
        <v>411</v>
      </c>
      <c r="S1374" t="s">
        <v>411</v>
      </c>
      <c r="T1374" s="1">
        <v>151122.29999999999</v>
      </c>
      <c r="U1374">
        <v>0</v>
      </c>
      <c r="V1374">
        <v>0</v>
      </c>
      <c r="W1374">
        <v>0</v>
      </c>
      <c r="X1374">
        <v>0</v>
      </c>
      <c r="Y1374">
        <v>0</v>
      </c>
      <c r="Z1374">
        <v>0</v>
      </c>
      <c r="AA1374">
        <v>0</v>
      </c>
      <c r="AB1374">
        <v>0</v>
      </c>
      <c r="AE1374" t="s">
        <v>412</v>
      </c>
      <c r="AG1374" s="2">
        <v>45861</v>
      </c>
      <c r="AH1374" s="1">
        <v>3004.17</v>
      </c>
      <c r="AI1374" s="2">
        <v>45842</v>
      </c>
      <c r="AJ1374" s="7">
        <v>2025</v>
      </c>
      <c r="AK1374" s="2">
        <v>45831</v>
      </c>
      <c r="AP1374" t="s">
        <v>3839</v>
      </c>
      <c r="AT1374" s="2">
        <v>46098</v>
      </c>
      <c r="AU1374" s="2">
        <v>46098</v>
      </c>
      <c r="AV1374" t="s">
        <v>414</v>
      </c>
      <c r="AW1374" s="2">
        <v>45832</v>
      </c>
      <c r="AX1374">
        <v>38523</v>
      </c>
      <c r="AY1374" s="1">
        <v>231727.86</v>
      </c>
      <c r="BA1374" t="s">
        <v>7815</v>
      </c>
      <c r="BB1374">
        <v>38523</v>
      </c>
      <c r="BC1374" t="s">
        <v>9038</v>
      </c>
      <c r="BD1374" t="s">
        <v>416</v>
      </c>
      <c r="BE1374" t="s">
        <v>417</v>
      </c>
      <c r="BF1374">
        <v>5561998505770</v>
      </c>
      <c r="BG1374" t="s">
        <v>9039</v>
      </c>
      <c r="BH1374">
        <v>73808830</v>
      </c>
      <c r="BI1374" t="s">
        <v>746</v>
      </c>
      <c r="BJ1374" t="s">
        <v>9040</v>
      </c>
      <c r="BL1374" s="1">
        <v>2600</v>
      </c>
      <c r="BQ1374">
        <v>4241</v>
      </c>
      <c r="BR1374">
        <v>6787</v>
      </c>
      <c r="BS1374" t="s">
        <v>783</v>
      </c>
      <c r="BT1374" s="2">
        <v>45841</v>
      </c>
      <c r="BU1374">
        <v>866.98</v>
      </c>
      <c r="BW1374" t="s">
        <v>422</v>
      </c>
      <c r="BY1374" t="s">
        <v>9041</v>
      </c>
      <c r="BZ1374" s="2">
        <v>45842</v>
      </c>
      <c r="CC1374" s="2">
        <v>45831</v>
      </c>
      <c r="CE1374" t="s">
        <v>9042</v>
      </c>
      <c r="CF1374" s="2">
        <v>45842</v>
      </c>
      <c r="CH1374" t="s">
        <v>8637</v>
      </c>
      <c r="CJ1374" s="2">
        <v>45855</v>
      </c>
      <c r="CK1374" t="s">
        <v>424</v>
      </c>
      <c r="CL1374" s="2">
        <v>45842</v>
      </c>
      <c r="CM1374" s="2">
        <v>45855</v>
      </c>
      <c r="CN1374" s="2">
        <v>45831</v>
      </c>
      <c r="CO1374" s="2">
        <v>45839</v>
      </c>
      <c r="CP1374" s="2">
        <v>45847</v>
      </c>
      <c r="CR1374" s="2">
        <v>45833</v>
      </c>
      <c r="CS1374" s="2">
        <v>45838</v>
      </c>
      <c r="CU1374" s="2">
        <v>45848</v>
      </c>
      <c r="CV1374" s="2">
        <v>45846</v>
      </c>
      <c r="CW1374" s="2">
        <v>45838</v>
      </c>
      <c r="CY1374" t="s">
        <v>424</v>
      </c>
      <c r="DD1374" s="2">
        <v>45846</v>
      </c>
      <c r="DF1374" s="2">
        <v>45861</v>
      </c>
      <c r="DI1374" s="2">
        <v>45863</v>
      </c>
      <c r="DJ1374" s="2">
        <v>45834</v>
      </c>
      <c r="DK1374" s="2">
        <v>45868</v>
      </c>
      <c r="DL1374" s="2">
        <v>45968</v>
      </c>
      <c r="DM1374" s="2">
        <v>46064</v>
      </c>
      <c r="DN1374" s="2">
        <v>46084</v>
      </c>
      <c r="DO1374" s="2">
        <v>45838</v>
      </c>
      <c r="DP1374" s="2">
        <v>46084</v>
      </c>
      <c r="DY1374">
        <v>757</v>
      </c>
      <c r="EB1374" t="s">
        <v>9043</v>
      </c>
      <c r="EE1374" s="1">
        <v>2152.41</v>
      </c>
      <c r="EG1374" t="s">
        <v>1640</v>
      </c>
      <c r="EK1374" t="s">
        <v>1591</v>
      </c>
    </row>
    <row r="1375" spans="1:141" hidden="1" x14ac:dyDescent="0.35">
      <c r="A1375">
        <v>4554</v>
      </c>
      <c r="B1375" t="s">
        <v>404</v>
      </c>
      <c r="C1375">
        <v>5644</v>
      </c>
      <c r="D1375" t="s">
        <v>8802</v>
      </c>
      <c r="E1375" t="s">
        <v>834</v>
      </c>
      <c r="F1375" t="s">
        <v>434</v>
      </c>
      <c r="G1375">
        <v>203</v>
      </c>
      <c r="H1375" t="s">
        <v>474</v>
      </c>
      <c r="I1375" t="s">
        <v>9044</v>
      </c>
      <c r="J1375" t="s">
        <v>9045</v>
      </c>
      <c r="K1375" t="s">
        <v>19</v>
      </c>
      <c r="L1375" t="s">
        <v>90</v>
      </c>
      <c r="M1375" t="s">
        <v>411</v>
      </c>
      <c r="N1375" t="s">
        <v>411</v>
      </c>
      <c r="O1375" t="s">
        <v>411</v>
      </c>
      <c r="P1375" t="s">
        <v>424</v>
      </c>
      <c r="Q1375" t="s">
        <v>424</v>
      </c>
      <c r="R1375" t="s">
        <v>411</v>
      </c>
      <c r="S1375" t="s">
        <v>411</v>
      </c>
      <c r="T1375" s="1">
        <v>139074.9</v>
      </c>
      <c r="U1375">
        <v>462.91</v>
      </c>
      <c r="V1375">
        <v>0</v>
      </c>
      <c r="W1375" s="1">
        <v>93668</v>
      </c>
      <c r="X1375" s="1">
        <v>45237</v>
      </c>
      <c r="Y1375">
        <v>0</v>
      </c>
      <c r="Z1375" s="1">
        <v>138905</v>
      </c>
      <c r="AA1375">
        <v>0</v>
      </c>
      <c r="AB1375">
        <v>0</v>
      </c>
      <c r="AD1375">
        <v>8787723900250</v>
      </c>
      <c r="AE1375" t="s">
        <v>412</v>
      </c>
      <c r="AF1375">
        <v>113.776</v>
      </c>
      <c r="AG1375" s="2">
        <v>45880</v>
      </c>
      <c r="AH1375" s="1">
        <v>2592.25</v>
      </c>
      <c r="AI1375" s="2">
        <v>45838</v>
      </c>
      <c r="AJ1375" s="7">
        <v>2025</v>
      </c>
      <c r="AK1375" s="2">
        <v>45831</v>
      </c>
      <c r="AP1375" t="s">
        <v>413</v>
      </c>
      <c r="AT1375" s="2">
        <v>46072</v>
      </c>
      <c r="AU1375" s="2">
        <v>46072</v>
      </c>
      <c r="AV1375" t="s">
        <v>414</v>
      </c>
      <c r="AW1375" s="2">
        <v>45831</v>
      </c>
      <c r="AX1375">
        <v>38562</v>
      </c>
      <c r="AY1375" s="1">
        <v>198030.12</v>
      </c>
      <c r="BA1375" t="s">
        <v>8806</v>
      </c>
      <c r="BB1375">
        <v>38562</v>
      </c>
      <c r="BD1375" t="s">
        <v>929</v>
      </c>
      <c r="BE1375" t="s">
        <v>513</v>
      </c>
      <c r="BF1375">
        <v>5561982112650</v>
      </c>
      <c r="BG1375" t="s">
        <v>9046</v>
      </c>
      <c r="BH1375">
        <v>72130220</v>
      </c>
      <c r="BI1375" t="s">
        <v>3686</v>
      </c>
      <c r="BJ1375" t="s">
        <v>9047</v>
      </c>
      <c r="BL1375" s="1">
        <v>1811.65</v>
      </c>
      <c r="BQ1375">
        <v>4429</v>
      </c>
      <c r="BR1375">
        <v>6791</v>
      </c>
      <c r="BS1375" t="s">
        <v>490</v>
      </c>
      <c r="BT1375" s="2">
        <v>45819</v>
      </c>
      <c r="BU1375">
        <v>891.23</v>
      </c>
      <c r="BV1375" s="2">
        <v>45840</v>
      </c>
      <c r="BX1375" s="2">
        <v>45845</v>
      </c>
      <c r="BY1375" t="s">
        <v>9048</v>
      </c>
      <c r="BZ1375" s="2">
        <v>45831</v>
      </c>
      <c r="CA1375" s="2">
        <v>45838</v>
      </c>
      <c r="CB1375" t="s">
        <v>9049</v>
      </c>
      <c r="CC1375" s="2">
        <v>45800</v>
      </c>
      <c r="CD1375" t="s">
        <v>424</v>
      </c>
      <c r="CE1375">
        <v>656</v>
      </c>
      <c r="CF1375" s="2">
        <v>45819</v>
      </c>
      <c r="CJ1375" s="2">
        <v>45856</v>
      </c>
      <c r="CL1375" s="2">
        <v>45819</v>
      </c>
      <c r="CM1375" s="2">
        <v>45875</v>
      </c>
      <c r="CN1375" s="2">
        <v>45832</v>
      </c>
      <c r="CO1375" s="2">
        <v>45870</v>
      </c>
      <c r="CP1375" s="2">
        <v>45838</v>
      </c>
      <c r="CR1375" s="2">
        <v>45833</v>
      </c>
      <c r="CS1375" s="2">
        <v>45835</v>
      </c>
      <c r="CU1375" s="2">
        <v>45855</v>
      </c>
      <c r="CV1375" s="2">
        <v>45875</v>
      </c>
      <c r="CW1375" s="2">
        <v>45835</v>
      </c>
      <c r="CX1375" s="2">
        <v>45877</v>
      </c>
      <c r="CY1375" t="s">
        <v>424</v>
      </c>
      <c r="DD1375" s="2">
        <v>45797</v>
      </c>
      <c r="DF1375" s="2">
        <v>45880</v>
      </c>
      <c r="DI1375" s="2">
        <v>45882</v>
      </c>
      <c r="DJ1375" s="2">
        <v>45831</v>
      </c>
      <c r="DK1375" s="2">
        <v>45876</v>
      </c>
      <c r="DL1375" s="2">
        <v>46036</v>
      </c>
      <c r="DM1375" s="2">
        <v>46058</v>
      </c>
      <c r="DN1375" s="2">
        <v>46063</v>
      </c>
      <c r="DO1375" s="2">
        <v>45835</v>
      </c>
      <c r="DP1375" s="2">
        <v>46063</v>
      </c>
      <c r="DY1375">
        <v>812</v>
      </c>
      <c r="EA1375" t="s">
        <v>9050</v>
      </c>
      <c r="EB1375" t="s">
        <v>9020</v>
      </c>
      <c r="EE1375" s="1">
        <v>3805.57</v>
      </c>
      <c r="EF1375" t="s">
        <v>2634</v>
      </c>
      <c r="EG1375" t="s">
        <v>1640</v>
      </c>
      <c r="EH1375" t="s">
        <v>8288</v>
      </c>
      <c r="EJ1375" t="s">
        <v>8163</v>
      </c>
      <c r="EK1375" t="s">
        <v>1591</v>
      </c>
    </row>
    <row r="1376" spans="1:141" hidden="1" x14ac:dyDescent="0.35">
      <c r="A1376">
        <v>4555</v>
      </c>
      <c r="B1376" t="s">
        <v>1352</v>
      </c>
      <c r="C1376">
        <v>5456</v>
      </c>
      <c r="D1376" t="s">
        <v>976</v>
      </c>
      <c r="E1376" t="s">
        <v>834</v>
      </c>
      <c r="F1376" t="s">
        <v>584</v>
      </c>
      <c r="G1376" t="s">
        <v>7839</v>
      </c>
      <c r="H1376" t="s">
        <v>408</v>
      </c>
      <c r="I1376" t="s">
        <v>9051</v>
      </c>
      <c r="J1376" t="s">
        <v>9052</v>
      </c>
      <c r="K1376" t="s">
        <v>14</v>
      </c>
      <c r="L1376" t="s">
        <v>154</v>
      </c>
      <c r="M1376" t="s">
        <v>411</v>
      </c>
      <c r="N1376" t="s">
        <v>411</v>
      </c>
      <c r="O1376" t="s">
        <v>411</v>
      </c>
      <c r="P1376" t="s">
        <v>411</v>
      </c>
      <c r="Q1376" t="s">
        <v>411</v>
      </c>
      <c r="R1376" t="s">
        <v>411</v>
      </c>
      <c r="S1376" t="s">
        <v>411</v>
      </c>
      <c r="T1376" s="1">
        <v>206304.06</v>
      </c>
      <c r="U1376">
        <v>0</v>
      </c>
      <c r="V1376">
        <v>0</v>
      </c>
      <c r="W1376">
        <v>0</v>
      </c>
      <c r="X1376">
        <v>0</v>
      </c>
      <c r="Y1376">
        <v>0</v>
      </c>
      <c r="Z1376">
        <v>0</v>
      </c>
      <c r="AA1376">
        <v>0</v>
      </c>
      <c r="AB1376">
        <v>0</v>
      </c>
      <c r="AE1376" t="s">
        <v>412</v>
      </c>
      <c r="AG1376" s="2">
        <v>45874</v>
      </c>
      <c r="AH1376" s="1">
        <v>3042.04</v>
      </c>
      <c r="AI1376" s="2">
        <v>45840</v>
      </c>
      <c r="AJ1376" s="7">
        <v>2025</v>
      </c>
      <c r="AK1376" s="2">
        <v>45831</v>
      </c>
      <c r="AP1376" t="s">
        <v>3839</v>
      </c>
      <c r="AT1376" s="2">
        <v>45924</v>
      </c>
      <c r="AU1376" s="2">
        <v>45974</v>
      </c>
      <c r="AV1376" t="s">
        <v>414</v>
      </c>
      <c r="AW1376" s="2">
        <v>45831</v>
      </c>
      <c r="AX1376">
        <v>38563</v>
      </c>
      <c r="AY1376" s="1">
        <v>245004.06</v>
      </c>
      <c r="BA1376" t="s">
        <v>980</v>
      </c>
      <c r="BB1376">
        <v>38563</v>
      </c>
      <c r="BC1376" t="s">
        <v>9053</v>
      </c>
      <c r="BD1376" t="s">
        <v>416</v>
      </c>
      <c r="BE1376" t="s">
        <v>417</v>
      </c>
      <c r="BF1376">
        <v>5562999141359</v>
      </c>
      <c r="BG1376" t="s">
        <v>2211</v>
      </c>
      <c r="BH1376">
        <v>73813814</v>
      </c>
      <c r="BI1376" t="s">
        <v>894</v>
      </c>
      <c r="BJ1376" t="s">
        <v>9054</v>
      </c>
      <c r="BL1376" s="1">
        <v>2600</v>
      </c>
      <c r="BO1376" t="s">
        <v>9055</v>
      </c>
      <c r="BP1376" t="s">
        <v>9056</v>
      </c>
      <c r="BQ1376">
        <v>3812</v>
      </c>
      <c r="BR1376">
        <v>6792</v>
      </c>
      <c r="BS1376" t="s">
        <v>821</v>
      </c>
      <c r="BT1376" s="2">
        <v>45832</v>
      </c>
      <c r="BW1376" t="s">
        <v>422</v>
      </c>
      <c r="BY1376" t="s">
        <v>9057</v>
      </c>
      <c r="BZ1376" s="2">
        <v>45833</v>
      </c>
      <c r="CA1376" s="2">
        <v>45845</v>
      </c>
      <c r="CC1376" s="2">
        <v>45832</v>
      </c>
      <c r="CF1376" s="2">
        <v>45833</v>
      </c>
      <c r="CJ1376" s="2">
        <v>45852</v>
      </c>
      <c r="CL1376" s="2">
        <v>45838</v>
      </c>
      <c r="CM1376" s="2">
        <v>45852</v>
      </c>
      <c r="CN1376" s="2">
        <v>45832</v>
      </c>
      <c r="CO1376" s="2">
        <v>45839</v>
      </c>
      <c r="CP1376" s="2">
        <v>45845</v>
      </c>
      <c r="CR1376" s="2">
        <v>45839</v>
      </c>
      <c r="CS1376" s="2">
        <v>45838</v>
      </c>
      <c r="CU1376" s="2">
        <v>45846</v>
      </c>
      <c r="CV1376" s="2">
        <v>45852</v>
      </c>
      <c r="CW1376" s="2">
        <v>45838</v>
      </c>
      <c r="CY1376" t="s">
        <v>424</v>
      </c>
      <c r="DD1376" s="2">
        <v>45785</v>
      </c>
      <c r="DF1376" s="2">
        <v>45874</v>
      </c>
      <c r="DI1376" s="2">
        <v>45922</v>
      </c>
      <c r="DJ1376" s="2">
        <v>45831</v>
      </c>
      <c r="DK1376" s="2">
        <v>45853</v>
      </c>
      <c r="DL1376" s="2">
        <v>45854</v>
      </c>
      <c r="DM1376" s="2">
        <v>45918</v>
      </c>
      <c r="DY1376">
        <v>4114</v>
      </c>
      <c r="EA1376" t="s">
        <v>3282</v>
      </c>
      <c r="EE1376" s="1">
        <v>2011.7</v>
      </c>
      <c r="EG1376" t="s">
        <v>735</v>
      </c>
      <c r="EK1376" t="s">
        <v>1591</v>
      </c>
    </row>
    <row r="1377" spans="1:141" hidden="1" x14ac:dyDescent="0.35">
      <c r="A1377">
        <v>4556</v>
      </c>
      <c r="B1377" t="s">
        <v>404</v>
      </c>
      <c r="C1377">
        <v>5669</v>
      </c>
      <c r="D1377" t="s">
        <v>7812</v>
      </c>
      <c r="E1377" t="s">
        <v>834</v>
      </c>
      <c r="F1377" t="s">
        <v>526</v>
      </c>
      <c r="G1377">
        <v>103</v>
      </c>
      <c r="H1377" t="s">
        <v>408</v>
      </c>
      <c r="I1377" t="s">
        <v>9058</v>
      </c>
      <c r="J1377" t="s">
        <v>9059</v>
      </c>
      <c r="K1377" t="s">
        <v>14</v>
      </c>
      <c r="L1377" t="s">
        <v>162</v>
      </c>
      <c r="M1377" t="s">
        <v>411</v>
      </c>
      <c r="N1377" t="s">
        <v>411</v>
      </c>
      <c r="O1377" t="s">
        <v>411</v>
      </c>
      <c r="P1377" t="s">
        <v>411</v>
      </c>
      <c r="Q1377" t="s">
        <v>411</v>
      </c>
      <c r="R1377" t="s">
        <v>411</v>
      </c>
      <c r="S1377" t="s">
        <v>411</v>
      </c>
      <c r="T1377" s="1">
        <v>129606.49</v>
      </c>
      <c r="U1377">
        <v>0</v>
      </c>
      <c r="V1377">
        <v>0</v>
      </c>
      <c r="W1377">
        <v>0</v>
      </c>
      <c r="X1377">
        <v>0</v>
      </c>
      <c r="Y1377">
        <v>0</v>
      </c>
      <c r="Z1377">
        <v>0</v>
      </c>
      <c r="AA1377">
        <v>0</v>
      </c>
      <c r="AB1377">
        <v>0</v>
      </c>
      <c r="AE1377" t="s">
        <v>412</v>
      </c>
      <c r="AG1377" s="2">
        <v>45894</v>
      </c>
      <c r="AH1377" s="1">
        <v>6013.53</v>
      </c>
      <c r="AI1377" s="2">
        <v>45835</v>
      </c>
      <c r="AJ1377" s="7">
        <v>2025</v>
      </c>
      <c r="AK1377" s="2">
        <v>45832</v>
      </c>
      <c r="AP1377" t="s">
        <v>3839</v>
      </c>
      <c r="AT1377" s="2">
        <v>46098</v>
      </c>
      <c r="AU1377" s="2">
        <v>46098</v>
      </c>
      <c r="AV1377" t="s">
        <v>414</v>
      </c>
      <c r="AW1377" s="2">
        <v>45835</v>
      </c>
      <c r="AX1377">
        <v>38633</v>
      </c>
      <c r="AY1377" s="1">
        <v>224728.16</v>
      </c>
      <c r="BA1377" t="s">
        <v>7815</v>
      </c>
      <c r="BB1377">
        <v>38633</v>
      </c>
      <c r="BC1377" t="s">
        <v>9060</v>
      </c>
      <c r="BD1377" t="s">
        <v>416</v>
      </c>
      <c r="BE1377" t="s">
        <v>417</v>
      </c>
      <c r="BF1377">
        <v>5562999316883</v>
      </c>
      <c r="BG1377" t="s">
        <v>9061</v>
      </c>
      <c r="BH1377">
        <v>73813020</v>
      </c>
      <c r="BI1377" t="s">
        <v>430</v>
      </c>
      <c r="BJ1377" t="s">
        <v>9062</v>
      </c>
      <c r="BL1377" s="1">
        <v>2350</v>
      </c>
      <c r="BQ1377">
        <v>4329</v>
      </c>
      <c r="BR1377">
        <v>6796</v>
      </c>
      <c r="BS1377" t="s">
        <v>440</v>
      </c>
      <c r="BT1377" s="2">
        <v>45831</v>
      </c>
      <c r="BW1377" t="s">
        <v>422</v>
      </c>
      <c r="BY1377" t="s">
        <v>9063</v>
      </c>
      <c r="BZ1377" s="2">
        <v>45832</v>
      </c>
      <c r="CA1377" s="2">
        <v>45838</v>
      </c>
      <c r="CC1377" s="2">
        <v>45832</v>
      </c>
      <c r="CD1377" t="s">
        <v>424</v>
      </c>
      <c r="CF1377" s="2">
        <v>45832</v>
      </c>
      <c r="CJ1377" s="2">
        <v>45845</v>
      </c>
      <c r="CL1377" s="2">
        <v>45838</v>
      </c>
      <c r="CM1377" s="2">
        <v>45845</v>
      </c>
      <c r="CN1377" s="2">
        <v>45833</v>
      </c>
      <c r="CO1377" s="2">
        <v>45839</v>
      </c>
      <c r="CP1377" s="2">
        <v>45838</v>
      </c>
      <c r="CR1377" s="2">
        <v>45833</v>
      </c>
      <c r="CS1377" s="2">
        <v>45834</v>
      </c>
      <c r="CU1377" s="2">
        <v>45840</v>
      </c>
      <c r="CV1377" s="2">
        <v>45866</v>
      </c>
      <c r="CW1377" s="2">
        <v>45834</v>
      </c>
      <c r="CY1377" t="s">
        <v>424</v>
      </c>
      <c r="CZ1377" s="2">
        <v>45849</v>
      </c>
      <c r="DC1377" s="2">
        <v>45888</v>
      </c>
      <c r="DD1377" s="2">
        <v>45831</v>
      </c>
      <c r="DF1377" s="2">
        <v>45895</v>
      </c>
      <c r="DI1377" s="2">
        <v>45897</v>
      </c>
      <c r="DJ1377" s="2">
        <v>45831</v>
      </c>
      <c r="DK1377" s="2">
        <v>45868</v>
      </c>
      <c r="DL1377" s="2">
        <v>45854</v>
      </c>
      <c r="DM1377" s="2">
        <v>45918</v>
      </c>
      <c r="DN1377" s="2">
        <v>46084</v>
      </c>
      <c r="DP1377" s="2">
        <v>46084</v>
      </c>
      <c r="DY1377">
        <v>688</v>
      </c>
      <c r="EA1377" t="s">
        <v>5432</v>
      </c>
      <c r="EE1377" s="1">
        <v>2580.73</v>
      </c>
      <c r="EG1377" t="s">
        <v>735</v>
      </c>
      <c r="EK1377" t="s">
        <v>1591</v>
      </c>
    </row>
    <row r="1378" spans="1:141" hidden="1" x14ac:dyDescent="0.35">
      <c r="A1378">
        <v>4557</v>
      </c>
      <c r="B1378" t="s">
        <v>404</v>
      </c>
      <c r="C1378">
        <v>5671</v>
      </c>
      <c r="D1378" t="s">
        <v>7812</v>
      </c>
      <c r="E1378" t="s">
        <v>834</v>
      </c>
      <c r="F1378" t="s">
        <v>623</v>
      </c>
      <c r="G1378">
        <v>303</v>
      </c>
      <c r="H1378" t="s">
        <v>408</v>
      </c>
      <c r="I1378" t="s">
        <v>9064</v>
      </c>
      <c r="J1378" t="s">
        <v>9065</v>
      </c>
      <c r="K1378" t="s">
        <v>14</v>
      </c>
      <c r="L1378" t="s">
        <v>68</v>
      </c>
      <c r="M1378" t="s">
        <v>411</v>
      </c>
      <c r="N1378" t="s">
        <v>411</v>
      </c>
      <c r="O1378" t="s">
        <v>411</v>
      </c>
      <c r="P1378" t="s">
        <v>411</v>
      </c>
      <c r="Q1378" t="s">
        <v>411</v>
      </c>
      <c r="R1378" t="s">
        <v>411</v>
      </c>
      <c r="S1378" t="s">
        <v>411</v>
      </c>
      <c r="T1378" s="1">
        <v>151740.13</v>
      </c>
      <c r="U1378">
        <v>601.07000000000005</v>
      </c>
      <c r="V1378">
        <v>0</v>
      </c>
      <c r="W1378" s="1">
        <v>117857.13</v>
      </c>
      <c r="X1378" s="1">
        <v>33883</v>
      </c>
      <c r="Y1378">
        <v>0</v>
      </c>
      <c r="Z1378" s="1">
        <v>151740.13</v>
      </c>
      <c r="AA1378">
        <v>0</v>
      </c>
      <c r="AB1378">
        <v>0</v>
      </c>
      <c r="AD1378">
        <v>8787723910255</v>
      </c>
      <c r="AE1378" t="s">
        <v>412</v>
      </c>
      <c r="AG1378" s="2">
        <v>45853</v>
      </c>
      <c r="AH1378" s="1">
        <v>3042.04</v>
      </c>
      <c r="AI1378" s="2">
        <v>45835</v>
      </c>
      <c r="AJ1378" s="7">
        <v>2025</v>
      </c>
      <c r="AK1378" s="2">
        <v>45832</v>
      </c>
      <c r="AP1378" t="s">
        <v>413</v>
      </c>
      <c r="AT1378" s="2">
        <v>46098</v>
      </c>
      <c r="AU1378" s="2">
        <v>46098</v>
      </c>
      <c r="AV1378" t="s">
        <v>414</v>
      </c>
      <c r="AW1378" s="2">
        <v>45835</v>
      </c>
      <c r="AX1378">
        <v>38634</v>
      </c>
      <c r="AY1378" s="1">
        <v>224717.23</v>
      </c>
      <c r="BA1378" t="s">
        <v>7815</v>
      </c>
      <c r="BB1378">
        <v>38634</v>
      </c>
      <c r="BC1378" t="s">
        <v>9066</v>
      </c>
      <c r="BD1378" t="s">
        <v>416</v>
      </c>
      <c r="BE1378" t="s">
        <v>417</v>
      </c>
      <c r="BF1378">
        <v>5538997573825</v>
      </c>
      <c r="BG1378" t="s">
        <v>9067</v>
      </c>
      <c r="BH1378">
        <v>73808350</v>
      </c>
      <c r="BI1378" t="s">
        <v>438</v>
      </c>
      <c r="BJ1378" t="s">
        <v>9068</v>
      </c>
      <c r="BL1378" s="1">
        <v>2003.6</v>
      </c>
      <c r="BM1378" s="2">
        <v>45999</v>
      </c>
      <c r="BO1378" t="s">
        <v>9069</v>
      </c>
      <c r="BP1378" t="s">
        <v>9070</v>
      </c>
      <c r="BQ1378">
        <v>4321</v>
      </c>
      <c r="BR1378">
        <v>6798</v>
      </c>
      <c r="BS1378" t="s">
        <v>440</v>
      </c>
      <c r="BT1378" s="2">
        <v>45832</v>
      </c>
      <c r="BU1378">
        <v>896.28</v>
      </c>
      <c r="BW1378" t="s">
        <v>422</v>
      </c>
      <c r="BY1378" t="s">
        <v>9071</v>
      </c>
      <c r="BZ1378" s="2">
        <v>45833</v>
      </c>
      <c r="CA1378" s="2">
        <v>45835</v>
      </c>
      <c r="CC1378" s="2">
        <v>45832</v>
      </c>
      <c r="CD1378" t="s">
        <v>424</v>
      </c>
      <c r="CE1378">
        <v>649</v>
      </c>
      <c r="CF1378" s="2">
        <v>45833</v>
      </c>
      <c r="CJ1378" s="2">
        <v>45845</v>
      </c>
      <c r="CL1378" s="2">
        <v>45833</v>
      </c>
      <c r="CM1378" s="2">
        <v>45847</v>
      </c>
      <c r="CN1378" s="2">
        <v>45833</v>
      </c>
      <c r="CO1378" s="2">
        <v>45839</v>
      </c>
      <c r="CP1378" s="2">
        <v>45835</v>
      </c>
      <c r="CR1378" s="2">
        <v>45833</v>
      </c>
      <c r="CS1378" s="2">
        <v>45834</v>
      </c>
      <c r="CU1378" s="2">
        <v>45840</v>
      </c>
      <c r="CV1378" s="2">
        <v>45846</v>
      </c>
      <c r="CW1378" s="2">
        <v>45834</v>
      </c>
      <c r="CY1378" t="s">
        <v>424</v>
      </c>
      <c r="DD1378" s="2">
        <v>45847</v>
      </c>
      <c r="DF1378" s="2">
        <v>45853</v>
      </c>
      <c r="DI1378" s="2">
        <v>45862</v>
      </c>
      <c r="DJ1378" s="2">
        <v>45831</v>
      </c>
      <c r="DK1378" s="2">
        <v>45868</v>
      </c>
      <c r="DL1378" s="2">
        <v>45879</v>
      </c>
      <c r="DM1378" s="2">
        <v>45887</v>
      </c>
      <c r="DN1378" s="2">
        <v>46084</v>
      </c>
      <c r="DO1378" s="2">
        <v>45834</v>
      </c>
      <c r="DP1378" s="2">
        <v>46084</v>
      </c>
      <c r="DY1378">
        <v>686</v>
      </c>
      <c r="EA1378" t="s">
        <v>7885</v>
      </c>
      <c r="EE1378" s="1">
        <v>2436.42</v>
      </c>
      <c r="EG1378" t="s">
        <v>1640</v>
      </c>
      <c r="EK1378" t="s">
        <v>1591</v>
      </c>
    </row>
    <row r="1379" spans="1:141" hidden="1" x14ac:dyDescent="0.35">
      <c r="A1379">
        <v>4558</v>
      </c>
      <c r="B1379" t="s">
        <v>404</v>
      </c>
      <c r="C1379">
        <v>5662</v>
      </c>
      <c r="D1379" t="s">
        <v>7812</v>
      </c>
      <c r="E1379" t="s">
        <v>834</v>
      </c>
      <c r="F1379" t="s">
        <v>407</v>
      </c>
      <c r="G1379">
        <v>304</v>
      </c>
      <c r="H1379" t="s">
        <v>408</v>
      </c>
      <c r="I1379" t="s">
        <v>9072</v>
      </c>
      <c r="J1379" t="s">
        <v>9073</v>
      </c>
      <c r="K1379" t="s">
        <v>14</v>
      </c>
      <c r="L1379" t="s">
        <v>13</v>
      </c>
      <c r="M1379" t="s">
        <v>411</v>
      </c>
      <c r="N1379" t="s">
        <v>411</v>
      </c>
      <c r="O1379" t="s">
        <v>411</v>
      </c>
      <c r="P1379" t="s">
        <v>411</v>
      </c>
      <c r="Q1379" t="s">
        <v>411</v>
      </c>
      <c r="R1379" t="s">
        <v>411</v>
      </c>
      <c r="S1379" t="s">
        <v>411</v>
      </c>
      <c r="T1379" s="1">
        <v>149838.17000000001</v>
      </c>
      <c r="U1379">
        <v>0</v>
      </c>
      <c r="V1379">
        <v>0</v>
      </c>
      <c r="W1379">
        <v>0</v>
      </c>
      <c r="X1379">
        <v>0</v>
      </c>
      <c r="Y1379">
        <v>0</v>
      </c>
      <c r="Z1379">
        <v>0</v>
      </c>
      <c r="AA1379">
        <v>0</v>
      </c>
      <c r="AB1379">
        <v>0</v>
      </c>
      <c r="AE1379" t="s">
        <v>412</v>
      </c>
      <c r="AG1379" s="2">
        <v>45860</v>
      </c>
      <c r="AH1379" s="1">
        <v>3004.17</v>
      </c>
      <c r="AI1379" s="2">
        <v>45845</v>
      </c>
      <c r="AJ1379" s="7">
        <v>2025</v>
      </c>
      <c r="AK1379" s="2">
        <v>45832</v>
      </c>
      <c r="AP1379" t="s">
        <v>3839</v>
      </c>
      <c r="AT1379" s="2">
        <v>46098</v>
      </c>
      <c r="AU1379" s="2">
        <v>46098</v>
      </c>
      <c r="AV1379" t="s">
        <v>414</v>
      </c>
      <c r="AW1379" s="2">
        <v>45835</v>
      </c>
      <c r="AX1379">
        <v>38658</v>
      </c>
      <c r="AY1379" s="1">
        <v>229724.32</v>
      </c>
      <c r="BA1379" t="s">
        <v>7815</v>
      </c>
      <c r="BB1379">
        <v>38658</v>
      </c>
      <c r="BC1379" t="s">
        <v>9074</v>
      </c>
      <c r="BD1379" t="s">
        <v>416</v>
      </c>
      <c r="BE1379" t="s">
        <v>417</v>
      </c>
      <c r="BF1379">
        <v>5561985790589</v>
      </c>
      <c r="BG1379" t="s">
        <v>9075</v>
      </c>
      <c r="BH1379">
        <v>73808185</v>
      </c>
      <c r="BI1379" t="s">
        <v>1602</v>
      </c>
      <c r="BJ1379" t="s">
        <v>9076</v>
      </c>
      <c r="BL1379" s="1">
        <v>2550</v>
      </c>
      <c r="BQ1379">
        <v>4306</v>
      </c>
      <c r="BR1379">
        <v>6808</v>
      </c>
      <c r="BS1379" t="s">
        <v>432</v>
      </c>
      <c r="BT1379" s="2">
        <v>45840</v>
      </c>
      <c r="BU1379">
        <v>896.41</v>
      </c>
      <c r="BW1379" t="s">
        <v>422</v>
      </c>
      <c r="BY1379" t="s">
        <v>9077</v>
      </c>
      <c r="BZ1379" s="2">
        <v>45841</v>
      </c>
      <c r="CA1379" s="2">
        <v>45846</v>
      </c>
      <c r="CC1379" s="2">
        <v>45832</v>
      </c>
      <c r="CE1379">
        <v>762</v>
      </c>
      <c r="CF1379" s="2">
        <v>45841</v>
      </c>
      <c r="CJ1379" s="2">
        <v>45855</v>
      </c>
      <c r="CL1379" s="2">
        <v>45841</v>
      </c>
      <c r="CM1379" s="2">
        <v>45855</v>
      </c>
      <c r="CN1379" s="2">
        <v>45832</v>
      </c>
      <c r="CO1379" s="2">
        <v>45839</v>
      </c>
      <c r="CP1379" s="2">
        <v>45847</v>
      </c>
      <c r="CR1379" s="2">
        <v>45833</v>
      </c>
      <c r="CS1379" s="2">
        <v>45838</v>
      </c>
      <c r="CU1379" s="2">
        <v>45848</v>
      </c>
      <c r="CV1379" s="2">
        <v>45846</v>
      </c>
      <c r="CW1379" s="2">
        <v>45838</v>
      </c>
      <c r="CY1379" t="s">
        <v>424</v>
      </c>
      <c r="DD1379" s="2">
        <v>45847</v>
      </c>
      <c r="DF1379" s="2">
        <v>45860</v>
      </c>
      <c r="DI1379" s="2">
        <v>45863</v>
      </c>
      <c r="DJ1379" s="2">
        <v>45831</v>
      </c>
      <c r="DK1379" s="2">
        <v>45868</v>
      </c>
      <c r="DL1379" s="2">
        <v>45908</v>
      </c>
      <c r="DM1379" s="2">
        <v>45918</v>
      </c>
      <c r="DN1379" s="2">
        <v>46084</v>
      </c>
      <c r="DO1379" s="2">
        <v>45838</v>
      </c>
      <c r="DP1379" s="2">
        <v>46084</v>
      </c>
      <c r="DY1379">
        <v>1533</v>
      </c>
      <c r="EE1379" s="1">
        <v>2160.77</v>
      </c>
      <c r="EG1379" t="s">
        <v>735</v>
      </c>
      <c r="EK1379" t="s">
        <v>1591</v>
      </c>
    </row>
    <row r="1380" spans="1:141" hidden="1" x14ac:dyDescent="0.35">
      <c r="A1380">
        <v>4559</v>
      </c>
      <c r="B1380" t="s">
        <v>404</v>
      </c>
      <c r="C1380">
        <v>5650</v>
      </c>
      <c r="D1380" t="s">
        <v>7812</v>
      </c>
      <c r="E1380" t="s">
        <v>834</v>
      </c>
      <c r="F1380" t="s">
        <v>623</v>
      </c>
      <c r="G1380">
        <v>202</v>
      </c>
      <c r="H1380" t="s">
        <v>408</v>
      </c>
      <c r="I1380" t="s">
        <v>9078</v>
      </c>
      <c r="J1380" t="s">
        <v>9079</v>
      </c>
      <c r="K1380" t="s">
        <v>12</v>
      </c>
      <c r="L1380" t="s">
        <v>66</v>
      </c>
      <c r="M1380" t="s">
        <v>411</v>
      </c>
      <c r="N1380" t="s">
        <v>411</v>
      </c>
      <c r="O1380" t="s">
        <v>411</v>
      </c>
      <c r="P1380" t="s">
        <v>411</v>
      </c>
      <c r="Q1380" t="s">
        <v>411</v>
      </c>
      <c r="R1380" t="s">
        <v>411</v>
      </c>
      <c r="S1380" t="s">
        <v>411</v>
      </c>
      <c r="T1380" s="1">
        <v>143060.74</v>
      </c>
      <c r="U1380">
        <v>701.5</v>
      </c>
      <c r="V1380">
        <v>0.01</v>
      </c>
      <c r="W1380">
        <v>0.01</v>
      </c>
      <c r="X1380">
        <v>0.01</v>
      </c>
      <c r="Y1380">
        <v>0</v>
      </c>
      <c r="Z1380">
        <v>0.02</v>
      </c>
      <c r="AA1380">
        <v>0</v>
      </c>
      <c r="AB1380">
        <v>0</v>
      </c>
      <c r="AE1380" t="s">
        <v>412</v>
      </c>
      <c r="AG1380" s="2">
        <v>45855</v>
      </c>
      <c r="AH1380" s="1">
        <v>3042.04</v>
      </c>
      <c r="AI1380" s="2">
        <v>45841</v>
      </c>
      <c r="AJ1380" s="7">
        <v>2025</v>
      </c>
      <c r="AK1380" s="2">
        <v>45832</v>
      </c>
      <c r="AP1380" t="s">
        <v>3839</v>
      </c>
      <c r="AT1380" s="2">
        <v>46098</v>
      </c>
      <c r="AU1380" s="2">
        <v>46098</v>
      </c>
      <c r="AV1380" t="s">
        <v>414</v>
      </c>
      <c r="AW1380" s="2">
        <v>45835</v>
      </c>
      <c r="AX1380">
        <v>38656</v>
      </c>
      <c r="AY1380" s="1">
        <v>229922.8</v>
      </c>
      <c r="BA1380" t="s">
        <v>7815</v>
      </c>
      <c r="BB1380">
        <v>38656</v>
      </c>
      <c r="BC1380" t="s">
        <v>9080</v>
      </c>
      <c r="BD1380" t="s">
        <v>416</v>
      </c>
      <c r="BE1380" t="s">
        <v>417</v>
      </c>
      <c r="BF1380">
        <v>5561999184903</v>
      </c>
      <c r="BG1380" t="s">
        <v>9081</v>
      </c>
      <c r="BH1380">
        <v>73807350</v>
      </c>
      <c r="BI1380" t="s">
        <v>607</v>
      </c>
      <c r="BJ1380" t="s">
        <v>9082</v>
      </c>
      <c r="BL1380" s="1">
        <v>2338.37</v>
      </c>
      <c r="BM1380" s="2">
        <v>45809</v>
      </c>
      <c r="BQ1380">
        <v>4316</v>
      </c>
      <c r="BR1380">
        <v>6806</v>
      </c>
      <c r="BS1380" t="s">
        <v>4331</v>
      </c>
      <c r="BT1380" s="2">
        <v>45834</v>
      </c>
      <c r="BU1380">
        <v>889.99</v>
      </c>
      <c r="BW1380" t="s">
        <v>422</v>
      </c>
      <c r="BY1380" t="s">
        <v>9083</v>
      </c>
      <c r="BZ1380" s="2">
        <v>45834</v>
      </c>
      <c r="CA1380" s="2">
        <v>45842</v>
      </c>
      <c r="CC1380" s="2">
        <v>45832</v>
      </c>
      <c r="CE1380" t="s">
        <v>9084</v>
      </c>
      <c r="CF1380" s="2">
        <v>45834</v>
      </c>
      <c r="CH1380" t="s">
        <v>274</v>
      </c>
      <c r="CJ1380" s="2">
        <v>45852</v>
      </c>
      <c r="CK1380" t="s">
        <v>424</v>
      </c>
      <c r="CL1380" s="2">
        <v>45834</v>
      </c>
      <c r="CM1380" s="2">
        <v>45852</v>
      </c>
      <c r="CN1380" s="2">
        <v>45832</v>
      </c>
      <c r="CO1380" s="2">
        <v>45839</v>
      </c>
      <c r="CP1380" s="2">
        <v>45842</v>
      </c>
      <c r="CR1380" s="2">
        <v>45833</v>
      </c>
      <c r="CS1380" s="2">
        <v>45840</v>
      </c>
      <c r="CU1380" s="2">
        <v>45846</v>
      </c>
      <c r="CV1380" s="2">
        <v>45846</v>
      </c>
      <c r="CW1380" s="2">
        <v>45840</v>
      </c>
      <c r="CY1380" t="s">
        <v>424</v>
      </c>
      <c r="DD1380" s="2">
        <v>45847</v>
      </c>
      <c r="DF1380" s="2">
        <v>45855</v>
      </c>
      <c r="DI1380" s="2">
        <v>45859</v>
      </c>
      <c r="DJ1380" s="2">
        <v>45832</v>
      </c>
      <c r="DK1380" s="2">
        <v>45868</v>
      </c>
      <c r="DL1380" s="2">
        <v>45911</v>
      </c>
      <c r="DM1380" s="2">
        <v>45918</v>
      </c>
      <c r="DN1380" s="2">
        <v>46084</v>
      </c>
      <c r="DP1380" s="2">
        <v>46084</v>
      </c>
      <c r="DY1380">
        <v>724</v>
      </c>
      <c r="EE1380" s="1">
        <v>2374.6</v>
      </c>
      <c r="EG1380" t="s">
        <v>735</v>
      </c>
      <c r="EK1380" t="s">
        <v>1591</v>
      </c>
    </row>
    <row r="1381" spans="1:141" hidden="1" x14ac:dyDescent="0.35">
      <c r="A1381">
        <v>4560</v>
      </c>
      <c r="B1381" t="s">
        <v>404</v>
      </c>
      <c r="C1381">
        <v>5687</v>
      </c>
      <c r="D1381" t="s">
        <v>7812</v>
      </c>
      <c r="E1381" t="s">
        <v>834</v>
      </c>
      <c r="F1381" t="s">
        <v>526</v>
      </c>
      <c r="G1381">
        <v>101</v>
      </c>
      <c r="H1381" t="s">
        <v>408</v>
      </c>
      <c r="I1381" t="s">
        <v>9085</v>
      </c>
      <c r="J1381" t="s">
        <v>9086</v>
      </c>
      <c r="K1381" t="s">
        <v>14</v>
      </c>
      <c r="L1381" t="s">
        <v>157</v>
      </c>
      <c r="M1381" t="s">
        <v>411</v>
      </c>
      <c r="N1381" t="s">
        <v>411</v>
      </c>
      <c r="O1381" t="s">
        <v>411</v>
      </c>
      <c r="P1381" t="s">
        <v>411</v>
      </c>
      <c r="Q1381" t="s">
        <v>411</v>
      </c>
      <c r="R1381" t="s">
        <v>411</v>
      </c>
      <c r="S1381" t="s">
        <v>411</v>
      </c>
      <c r="T1381" s="1">
        <v>143858.22</v>
      </c>
      <c r="U1381">
        <v>0</v>
      </c>
      <c r="V1381">
        <v>0</v>
      </c>
      <c r="W1381">
        <v>0</v>
      </c>
      <c r="X1381">
        <v>0</v>
      </c>
      <c r="Y1381">
        <v>0</v>
      </c>
      <c r="Z1381">
        <v>0</v>
      </c>
      <c r="AA1381">
        <v>0</v>
      </c>
      <c r="AB1381">
        <v>0</v>
      </c>
      <c r="AE1381" t="s">
        <v>412</v>
      </c>
      <c r="AG1381" s="2">
        <v>45856</v>
      </c>
      <c r="AH1381" s="1">
        <v>3042.04</v>
      </c>
      <c r="AI1381" s="2">
        <v>45845</v>
      </c>
      <c r="AJ1381" s="7">
        <v>2025</v>
      </c>
      <c r="AK1381" s="2">
        <v>45832</v>
      </c>
      <c r="AP1381" t="s">
        <v>3839</v>
      </c>
      <c r="AT1381" s="2">
        <v>46098</v>
      </c>
      <c r="AU1381" s="2">
        <v>46098</v>
      </c>
      <c r="AV1381" t="s">
        <v>414</v>
      </c>
      <c r="AW1381" s="2">
        <v>45835</v>
      </c>
      <c r="AX1381">
        <v>38655</v>
      </c>
      <c r="AY1381" s="1">
        <v>229707.28</v>
      </c>
      <c r="BA1381" t="s">
        <v>7815</v>
      </c>
      <c r="BB1381">
        <v>38655</v>
      </c>
      <c r="BC1381" t="s">
        <v>9087</v>
      </c>
      <c r="BD1381" t="s">
        <v>416</v>
      </c>
      <c r="BE1381" t="s">
        <v>417</v>
      </c>
      <c r="BF1381">
        <v>5561998123911</v>
      </c>
      <c r="BG1381" t="s">
        <v>9088</v>
      </c>
      <c r="BH1381">
        <v>73808602</v>
      </c>
      <c r="BI1381" t="s">
        <v>9089</v>
      </c>
      <c r="BJ1381" t="s">
        <v>9090</v>
      </c>
      <c r="BL1381" s="1">
        <v>2350</v>
      </c>
      <c r="BQ1381">
        <v>4327</v>
      </c>
      <c r="BR1381">
        <v>6804</v>
      </c>
      <c r="BS1381" t="s">
        <v>449</v>
      </c>
      <c r="BT1381" s="2">
        <v>45832</v>
      </c>
      <c r="BU1381">
        <v>850</v>
      </c>
      <c r="BW1381" t="s">
        <v>422</v>
      </c>
      <c r="BY1381" t="s">
        <v>9091</v>
      </c>
      <c r="BZ1381" s="2">
        <v>45833</v>
      </c>
      <c r="CA1381" s="2">
        <v>45845</v>
      </c>
      <c r="CC1381" s="2">
        <v>45832</v>
      </c>
      <c r="CD1381" t="s">
        <v>424</v>
      </c>
      <c r="CE1381" t="s">
        <v>9092</v>
      </c>
      <c r="CF1381" s="2">
        <v>45833</v>
      </c>
      <c r="CH1381" t="s">
        <v>8637</v>
      </c>
      <c r="CJ1381" s="2">
        <v>45852</v>
      </c>
      <c r="CK1381" t="s">
        <v>424</v>
      </c>
      <c r="CL1381" s="2">
        <v>45834</v>
      </c>
      <c r="CM1381" s="2">
        <v>45852</v>
      </c>
      <c r="CN1381" s="2">
        <v>45832</v>
      </c>
      <c r="CO1381" s="2">
        <v>45839</v>
      </c>
      <c r="CP1381" s="2">
        <v>45845</v>
      </c>
      <c r="CR1381" s="2">
        <v>45833</v>
      </c>
      <c r="CS1381" s="2">
        <v>45840</v>
      </c>
      <c r="CU1381" s="2">
        <v>45846</v>
      </c>
      <c r="CV1381" s="2">
        <v>45846</v>
      </c>
      <c r="CW1381" s="2">
        <v>45840</v>
      </c>
      <c r="CY1381" t="s">
        <v>424</v>
      </c>
      <c r="DD1381" s="2">
        <v>45838</v>
      </c>
      <c r="DF1381" s="2">
        <v>45856</v>
      </c>
      <c r="DI1381" s="2">
        <v>45859</v>
      </c>
      <c r="DJ1381" s="2">
        <v>45831</v>
      </c>
      <c r="DK1381" s="2">
        <v>45854</v>
      </c>
      <c r="DL1381" s="2">
        <v>45886</v>
      </c>
      <c r="DM1381" s="2">
        <v>45918</v>
      </c>
      <c r="DN1381" s="2">
        <v>46084</v>
      </c>
      <c r="DO1381" s="2">
        <v>45840</v>
      </c>
      <c r="DP1381" s="2">
        <v>46084</v>
      </c>
      <c r="DY1381">
        <v>731</v>
      </c>
      <c r="EE1381" s="1">
        <v>2275.11</v>
      </c>
      <c r="EG1381" t="s">
        <v>735</v>
      </c>
      <c r="EK1381" t="s">
        <v>1591</v>
      </c>
    </row>
    <row r="1382" spans="1:141" hidden="1" x14ac:dyDescent="0.35">
      <c r="A1382">
        <v>4561</v>
      </c>
      <c r="B1382" t="s">
        <v>404</v>
      </c>
      <c r="C1382">
        <v>5681</v>
      </c>
      <c r="D1382" t="s">
        <v>8802</v>
      </c>
      <c r="E1382" t="s">
        <v>834</v>
      </c>
      <c r="F1382" t="s">
        <v>461</v>
      </c>
      <c r="G1382">
        <v>204</v>
      </c>
      <c r="H1382" t="s">
        <v>474</v>
      </c>
      <c r="I1382" t="s">
        <v>9093</v>
      </c>
      <c r="J1382" t="s">
        <v>9094</v>
      </c>
      <c r="K1382" t="s">
        <v>44</v>
      </c>
      <c r="L1382" t="s">
        <v>124</v>
      </c>
      <c r="M1382" t="s">
        <v>411</v>
      </c>
      <c r="N1382" t="s">
        <v>411</v>
      </c>
      <c r="O1382" t="s">
        <v>411</v>
      </c>
      <c r="P1382" t="s">
        <v>424</v>
      </c>
      <c r="Q1382" t="s">
        <v>411</v>
      </c>
      <c r="R1382" t="s">
        <v>411</v>
      </c>
      <c r="S1382" t="s">
        <v>411</v>
      </c>
      <c r="T1382" s="1">
        <v>133784.41</v>
      </c>
      <c r="U1382">
        <v>449.81</v>
      </c>
      <c r="V1382">
        <v>0</v>
      </c>
      <c r="W1382" s="1">
        <v>87209.41</v>
      </c>
      <c r="X1382" s="1">
        <v>46575</v>
      </c>
      <c r="Y1382">
        <v>0</v>
      </c>
      <c r="Z1382" s="1">
        <v>133784.41</v>
      </c>
      <c r="AA1382">
        <v>0</v>
      </c>
      <c r="AB1382">
        <v>0</v>
      </c>
      <c r="AD1382">
        <v>8787723947213</v>
      </c>
      <c r="AE1382" t="s">
        <v>412</v>
      </c>
      <c r="AF1382" s="3">
        <v>113745</v>
      </c>
      <c r="AG1382" s="2">
        <v>45880</v>
      </c>
      <c r="AH1382" s="1">
        <v>2592.25</v>
      </c>
      <c r="AI1382" s="2">
        <v>45838</v>
      </c>
      <c r="AJ1382" s="7">
        <v>2025</v>
      </c>
      <c r="AK1382" s="2">
        <v>45832</v>
      </c>
      <c r="AP1382" t="s">
        <v>413</v>
      </c>
      <c r="AT1382" s="2">
        <v>46072</v>
      </c>
      <c r="AU1382" s="2">
        <v>46072</v>
      </c>
      <c r="AV1382" t="s">
        <v>414</v>
      </c>
      <c r="AW1382" s="2">
        <v>45835</v>
      </c>
      <c r="AX1382">
        <v>38651</v>
      </c>
      <c r="AY1382" s="1">
        <v>188454.41</v>
      </c>
      <c r="BA1382" t="s">
        <v>8806</v>
      </c>
      <c r="BB1382">
        <v>38651</v>
      </c>
      <c r="BD1382" t="s">
        <v>478</v>
      </c>
      <c r="BE1382" t="s">
        <v>417</v>
      </c>
      <c r="BF1382">
        <v>5561992675657</v>
      </c>
      <c r="BG1382" t="s">
        <v>9095</v>
      </c>
      <c r="BH1382">
        <v>72915027</v>
      </c>
      <c r="BI1382" t="s">
        <v>9096</v>
      </c>
      <c r="BJ1382" t="s">
        <v>9097</v>
      </c>
      <c r="BL1382" s="1">
        <v>1799.24</v>
      </c>
      <c r="BQ1382">
        <v>4394</v>
      </c>
      <c r="BR1382">
        <v>6800</v>
      </c>
      <c r="BS1382" t="s">
        <v>490</v>
      </c>
      <c r="BT1382" s="2">
        <v>45826</v>
      </c>
      <c r="BU1382">
        <v>899.1</v>
      </c>
      <c r="BV1382" s="2">
        <v>45846</v>
      </c>
      <c r="BX1382" s="2">
        <v>45847</v>
      </c>
      <c r="BY1382" t="s">
        <v>9098</v>
      </c>
      <c r="BZ1382" s="2">
        <v>45832</v>
      </c>
      <c r="CA1382" s="2">
        <v>45838</v>
      </c>
      <c r="CB1382" t="s">
        <v>9099</v>
      </c>
      <c r="CC1382" s="2">
        <v>45831</v>
      </c>
      <c r="CD1382" t="s">
        <v>424</v>
      </c>
      <c r="CE1382">
        <v>724</v>
      </c>
      <c r="CF1382" s="2">
        <v>45826</v>
      </c>
      <c r="CJ1382" s="2">
        <v>45856</v>
      </c>
      <c r="CL1382" s="2">
        <v>45826</v>
      </c>
      <c r="CM1382" s="2">
        <v>45875</v>
      </c>
      <c r="CN1382" s="2">
        <v>45831</v>
      </c>
      <c r="CO1382" s="2">
        <v>45870</v>
      </c>
      <c r="CP1382" s="2">
        <v>45838</v>
      </c>
      <c r="CR1382" s="2">
        <v>45831</v>
      </c>
      <c r="CS1382" s="2">
        <v>45835</v>
      </c>
      <c r="CU1382" s="2">
        <v>45855</v>
      </c>
      <c r="CV1382" s="2">
        <v>45875</v>
      </c>
      <c r="CW1382" s="2">
        <v>45835</v>
      </c>
      <c r="CX1382" s="2">
        <v>45877</v>
      </c>
      <c r="CY1382" t="s">
        <v>424</v>
      </c>
      <c r="DD1382" s="2">
        <v>45833</v>
      </c>
      <c r="DF1382" s="2">
        <v>45880</v>
      </c>
      <c r="DI1382" s="2">
        <v>45882</v>
      </c>
      <c r="DJ1382" s="2">
        <v>45831</v>
      </c>
      <c r="DK1382" s="2">
        <v>45876</v>
      </c>
      <c r="DL1382" s="2">
        <v>46031</v>
      </c>
      <c r="DM1382" s="2">
        <v>46058</v>
      </c>
      <c r="DN1382" s="2">
        <v>46063</v>
      </c>
      <c r="DO1382" s="2">
        <v>45835</v>
      </c>
      <c r="DP1382" s="2">
        <v>46063</v>
      </c>
      <c r="EA1382" t="s">
        <v>9027</v>
      </c>
      <c r="EB1382" t="s">
        <v>9020</v>
      </c>
      <c r="EE1382" s="1">
        <v>3805.57</v>
      </c>
      <c r="EF1382" t="s">
        <v>2634</v>
      </c>
      <c r="EG1382" t="s">
        <v>1640</v>
      </c>
      <c r="EH1382" t="s">
        <v>6848</v>
      </c>
      <c r="EI1382" t="s">
        <v>3282</v>
      </c>
      <c r="EJ1382" t="s">
        <v>8163</v>
      </c>
    </row>
    <row r="1383" spans="1:141" hidden="1" x14ac:dyDescent="0.35">
      <c r="A1383">
        <v>4562</v>
      </c>
      <c r="B1383" t="s">
        <v>404</v>
      </c>
      <c r="C1383">
        <v>5667</v>
      </c>
      <c r="D1383" t="s">
        <v>8802</v>
      </c>
      <c r="E1383" t="s">
        <v>834</v>
      </c>
      <c r="F1383" t="s">
        <v>623</v>
      </c>
      <c r="G1383">
        <v>204</v>
      </c>
      <c r="H1383" t="s">
        <v>474</v>
      </c>
      <c r="I1383" t="s">
        <v>9100</v>
      </c>
      <c r="J1383" t="s">
        <v>9101</v>
      </c>
      <c r="K1383" t="s">
        <v>38</v>
      </c>
      <c r="L1383" t="s">
        <v>104</v>
      </c>
      <c r="M1383" t="s">
        <v>411</v>
      </c>
      <c r="N1383" t="s">
        <v>411</v>
      </c>
      <c r="O1383" t="s">
        <v>411</v>
      </c>
      <c r="P1383" t="s">
        <v>424</v>
      </c>
      <c r="Q1383" t="s">
        <v>424</v>
      </c>
      <c r="R1383" t="s">
        <v>411</v>
      </c>
      <c r="S1383" t="s">
        <v>411</v>
      </c>
      <c r="T1383" s="1">
        <v>134387.23000000001</v>
      </c>
      <c r="U1383">
        <v>575</v>
      </c>
      <c r="V1383">
        <v>0</v>
      </c>
      <c r="W1383" s="1">
        <v>109133.17</v>
      </c>
      <c r="X1383" s="1">
        <v>25865</v>
      </c>
      <c r="Y1383">
        <v>0</v>
      </c>
      <c r="Z1383" s="1">
        <v>134998.17000000001</v>
      </c>
      <c r="AA1383">
        <v>0</v>
      </c>
      <c r="AB1383">
        <v>0</v>
      </c>
      <c r="AE1383" t="s">
        <v>412</v>
      </c>
      <c r="AF1383" s="3">
        <v>113809</v>
      </c>
      <c r="AG1383" s="2">
        <v>45884</v>
      </c>
      <c r="AH1383" s="1">
        <v>2938.64</v>
      </c>
      <c r="AI1383" s="2">
        <v>45838</v>
      </c>
      <c r="AJ1383" s="7">
        <v>2025</v>
      </c>
      <c r="AK1383" s="2">
        <v>45832</v>
      </c>
      <c r="AP1383" t="s">
        <v>413</v>
      </c>
      <c r="AT1383" s="2">
        <v>46072</v>
      </c>
      <c r="AU1383" s="2">
        <v>46072</v>
      </c>
      <c r="AV1383" t="s">
        <v>414</v>
      </c>
      <c r="AW1383" s="2">
        <v>45835</v>
      </c>
      <c r="AX1383">
        <v>38631</v>
      </c>
      <c r="AY1383" s="1">
        <v>192734.52</v>
      </c>
      <c r="BA1383" t="s">
        <v>8806</v>
      </c>
      <c r="BB1383">
        <v>38631</v>
      </c>
      <c r="BD1383" t="s">
        <v>478</v>
      </c>
      <c r="BE1383" t="s">
        <v>417</v>
      </c>
      <c r="BF1383">
        <v>5561981766026</v>
      </c>
      <c r="BG1383" t="s">
        <v>9102</v>
      </c>
      <c r="BH1383">
        <v>72911063</v>
      </c>
      <c r="BI1383" t="s">
        <v>2099</v>
      </c>
      <c r="BJ1383" t="s">
        <v>9103</v>
      </c>
      <c r="BL1383" s="1">
        <v>2500</v>
      </c>
      <c r="BQ1383">
        <v>4455</v>
      </c>
      <c r="BR1383">
        <v>6794</v>
      </c>
      <c r="BS1383" t="s">
        <v>2569</v>
      </c>
      <c r="BT1383" s="2">
        <v>45824</v>
      </c>
      <c r="BU1383">
        <v>899.1</v>
      </c>
      <c r="BX1383" s="2">
        <v>45850</v>
      </c>
      <c r="BY1383" t="s">
        <v>9104</v>
      </c>
      <c r="BZ1383" s="2">
        <v>45832</v>
      </c>
      <c r="CA1383" s="2">
        <v>45838</v>
      </c>
      <c r="CB1383" t="s">
        <v>9105</v>
      </c>
      <c r="CC1383" s="2">
        <v>45832</v>
      </c>
      <c r="CD1383" t="s">
        <v>424</v>
      </c>
      <c r="CF1383" s="2">
        <v>45824</v>
      </c>
      <c r="CJ1383" s="2">
        <v>45859</v>
      </c>
      <c r="CL1383" s="2">
        <v>45824</v>
      </c>
      <c r="CM1383" s="2">
        <v>45877</v>
      </c>
      <c r="CN1383" s="2">
        <v>45832</v>
      </c>
      <c r="CO1383" s="2">
        <v>45870</v>
      </c>
      <c r="CP1383" s="2">
        <v>45839</v>
      </c>
      <c r="CR1383" s="2">
        <v>45833</v>
      </c>
      <c r="CS1383" s="2">
        <v>45835</v>
      </c>
      <c r="CU1383" s="2">
        <v>45856</v>
      </c>
      <c r="CV1383" s="2">
        <v>45875</v>
      </c>
      <c r="CW1383" s="2">
        <v>45835</v>
      </c>
      <c r="CX1383" s="2">
        <v>45883</v>
      </c>
      <c r="CY1383" t="s">
        <v>424</v>
      </c>
      <c r="DD1383" s="2">
        <v>45838</v>
      </c>
      <c r="DF1383" s="2">
        <v>45884</v>
      </c>
      <c r="DI1383" s="2">
        <v>45889</v>
      </c>
      <c r="DJ1383" s="2">
        <v>45829</v>
      </c>
      <c r="DK1383" s="2">
        <v>45876</v>
      </c>
      <c r="DL1383" s="2">
        <v>46037</v>
      </c>
      <c r="DM1383" s="2">
        <v>46058</v>
      </c>
      <c r="DN1383" s="2">
        <v>46063</v>
      </c>
      <c r="DO1383" s="2">
        <v>45835</v>
      </c>
      <c r="DP1383" s="2">
        <v>46063</v>
      </c>
      <c r="DY1383">
        <v>825</v>
      </c>
      <c r="EA1383" t="s">
        <v>8842</v>
      </c>
      <c r="EB1383" t="s">
        <v>9106</v>
      </c>
      <c r="EE1383" s="1">
        <v>3805.57</v>
      </c>
      <c r="EF1383" t="s">
        <v>8213</v>
      </c>
      <c r="EG1383" t="s">
        <v>735</v>
      </c>
      <c r="EH1383" t="s">
        <v>6848</v>
      </c>
      <c r="EJ1383" t="s">
        <v>8163</v>
      </c>
      <c r="EK1383" t="s">
        <v>1591</v>
      </c>
    </row>
    <row r="1384" spans="1:141" hidden="1" x14ac:dyDescent="0.35">
      <c r="A1384">
        <v>4563</v>
      </c>
      <c r="B1384" t="s">
        <v>404</v>
      </c>
      <c r="C1384">
        <v>5685</v>
      </c>
      <c r="D1384" t="s">
        <v>8802</v>
      </c>
      <c r="E1384" t="s">
        <v>834</v>
      </c>
      <c r="F1384" t="s">
        <v>442</v>
      </c>
      <c r="G1384">
        <v>101</v>
      </c>
      <c r="H1384" t="s">
        <v>474</v>
      </c>
      <c r="I1384" t="s">
        <v>9107</v>
      </c>
      <c r="J1384" t="s">
        <v>9108</v>
      </c>
      <c r="K1384" t="s">
        <v>38</v>
      </c>
      <c r="L1384" t="s">
        <v>62</v>
      </c>
      <c r="M1384" t="s">
        <v>411</v>
      </c>
      <c r="N1384" t="s">
        <v>411</v>
      </c>
      <c r="O1384" t="s">
        <v>411</v>
      </c>
      <c r="P1384" t="s">
        <v>424</v>
      </c>
      <c r="Q1384" t="s">
        <v>424</v>
      </c>
      <c r="R1384" t="s">
        <v>411</v>
      </c>
      <c r="S1384" t="s">
        <v>411</v>
      </c>
      <c r="T1384" s="1">
        <v>134022.17000000001</v>
      </c>
      <c r="U1384">
        <v>500</v>
      </c>
      <c r="V1384">
        <v>0</v>
      </c>
      <c r="W1384" s="1">
        <v>97248.24</v>
      </c>
      <c r="X1384" s="1">
        <v>36775</v>
      </c>
      <c r="Y1384">
        <v>0</v>
      </c>
      <c r="Z1384" s="1">
        <v>134023.24</v>
      </c>
      <c r="AA1384">
        <v>0</v>
      </c>
      <c r="AB1384">
        <v>0</v>
      </c>
      <c r="AE1384" t="s">
        <v>412</v>
      </c>
      <c r="AF1384" s="3">
        <v>113866</v>
      </c>
      <c r="AG1384" s="2">
        <v>45880</v>
      </c>
      <c r="AH1384" s="1">
        <v>2592.25</v>
      </c>
      <c r="AI1384" s="2">
        <v>45838</v>
      </c>
      <c r="AJ1384" s="7">
        <v>2025</v>
      </c>
      <c r="AK1384" s="2">
        <v>45832</v>
      </c>
      <c r="AP1384" t="s">
        <v>413</v>
      </c>
      <c r="AT1384" s="2">
        <v>46072</v>
      </c>
      <c r="AU1384" s="2">
        <v>46072</v>
      </c>
      <c r="AV1384" t="s">
        <v>414</v>
      </c>
      <c r="AW1384" s="2">
        <v>45835</v>
      </c>
      <c r="AX1384">
        <v>38654</v>
      </c>
      <c r="AY1384" s="1">
        <v>193399.75</v>
      </c>
      <c r="BA1384" t="s">
        <v>8806</v>
      </c>
      <c r="BB1384">
        <v>38654</v>
      </c>
      <c r="BD1384" t="s">
        <v>478</v>
      </c>
      <c r="BE1384" t="s">
        <v>417</v>
      </c>
      <c r="BF1384">
        <v>556199852039</v>
      </c>
      <c r="BG1384" t="s">
        <v>9109</v>
      </c>
      <c r="BH1384">
        <v>72910001</v>
      </c>
      <c r="BI1384" t="s">
        <v>646</v>
      </c>
      <c r="BJ1384" t="s">
        <v>9110</v>
      </c>
      <c r="BK1384">
        <v>5561993020254</v>
      </c>
      <c r="BL1384" s="1">
        <v>2000</v>
      </c>
      <c r="BQ1384">
        <v>4518</v>
      </c>
      <c r="BR1384">
        <v>6803</v>
      </c>
      <c r="BS1384" t="s">
        <v>432</v>
      </c>
      <c r="BT1384" s="2">
        <v>45828</v>
      </c>
      <c r="BU1384">
        <v>899</v>
      </c>
      <c r="BV1384" s="2">
        <v>45849</v>
      </c>
      <c r="BX1384" s="2">
        <v>45850</v>
      </c>
      <c r="BY1384" t="s">
        <v>9111</v>
      </c>
      <c r="BZ1384" s="2">
        <v>45832</v>
      </c>
      <c r="CA1384" s="2">
        <v>45838</v>
      </c>
      <c r="CB1384" t="s">
        <v>9112</v>
      </c>
      <c r="CC1384" s="2">
        <v>45832</v>
      </c>
      <c r="CD1384" t="s">
        <v>424</v>
      </c>
      <c r="CE1384">
        <v>755</v>
      </c>
      <c r="CF1384" s="2">
        <v>45828</v>
      </c>
      <c r="CJ1384" s="2">
        <v>45859</v>
      </c>
      <c r="CL1384" s="2">
        <v>45828</v>
      </c>
      <c r="CM1384" s="2">
        <v>45875</v>
      </c>
      <c r="CN1384" s="2">
        <v>45833</v>
      </c>
      <c r="CO1384" s="2">
        <v>45870</v>
      </c>
      <c r="CP1384" s="2">
        <v>45838</v>
      </c>
      <c r="CR1384" s="2">
        <v>45835</v>
      </c>
      <c r="CS1384" s="2">
        <v>45838</v>
      </c>
      <c r="CU1384" s="2">
        <v>45856</v>
      </c>
      <c r="CV1384" s="2">
        <v>45875</v>
      </c>
      <c r="CW1384" s="2">
        <v>45838</v>
      </c>
      <c r="CX1384" s="2">
        <v>45877</v>
      </c>
      <c r="CY1384" t="s">
        <v>424</v>
      </c>
      <c r="DD1384" s="2">
        <v>45832</v>
      </c>
      <c r="DF1384" s="2">
        <v>45880</v>
      </c>
      <c r="DI1384" s="2">
        <v>45882</v>
      </c>
      <c r="DK1384" s="2">
        <v>45876</v>
      </c>
      <c r="DL1384" s="2">
        <v>46038</v>
      </c>
      <c r="DM1384" s="2">
        <v>46058</v>
      </c>
      <c r="DN1384" s="2">
        <v>46063</v>
      </c>
      <c r="DP1384" s="2">
        <v>46063</v>
      </c>
      <c r="DY1384">
        <v>827</v>
      </c>
      <c r="EA1384" t="s">
        <v>9027</v>
      </c>
      <c r="EB1384" t="s">
        <v>9020</v>
      </c>
      <c r="EE1384" s="1">
        <v>3805.57</v>
      </c>
      <c r="EF1384" t="s">
        <v>2634</v>
      </c>
      <c r="EG1384" t="s">
        <v>1640</v>
      </c>
      <c r="EH1384" t="s">
        <v>6848</v>
      </c>
      <c r="EJ1384" t="s">
        <v>8163</v>
      </c>
      <c r="EK1384" t="s">
        <v>1591</v>
      </c>
    </row>
    <row r="1385" spans="1:141" hidden="1" x14ac:dyDescent="0.35">
      <c r="A1385">
        <v>4564</v>
      </c>
      <c r="B1385" t="s">
        <v>561</v>
      </c>
      <c r="C1385">
        <v>5682</v>
      </c>
      <c r="D1385" t="s">
        <v>976</v>
      </c>
      <c r="E1385" t="s">
        <v>834</v>
      </c>
      <c r="F1385" t="s">
        <v>584</v>
      </c>
      <c r="G1385" t="s">
        <v>1312</v>
      </c>
      <c r="H1385" t="s">
        <v>408</v>
      </c>
      <c r="I1385" t="s">
        <v>9113</v>
      </c>
      <c r="J1385" t="s">
        <v>9114</v>
      </c>
      <c r="K1385" t="s">
        <v>14</v>
      </c>
      <c r="L1385" t="s">
        <v>157</v>
      </c>
      <c r="M1385" t="s">
        <v>411</v>
      </c>
      <c r="N1385" t="s">
        <v>411</v>
      </c>
      <c r="O1385" t="s">
        <v>411</v>
      </c>
      <c r="P1385" t="s">
        <v>411</v>
      </c>
      <c r="Q1385" t="s">
        <v>411</v>
      </c>
      <c r="R1385" t="s">
        <v>411</v>
      </c>
      <c r="S1385" t="s">
        <v>411</v>
      </c>
      <c r="T1385" s="1">
        <v>159157.04</v>
      </c>
      <c r="U1385">
        <v>659.3</v>
      </c>
      <c r="V1385">
        <v>0</v>
      </c>
      <c r="W1385" s="1">
        <v>133123.04</v>
      </c>
      <c r="X1385" s="1">
        <v>26034</v>
      </c>
      <c r="Y1385">
        <v>0</v>
      </c>
      <c r="Z1385" s="1">
        <v>159157.04</v>
      </c>
      <c r="AA1385">
        <v>0</v>
      </c>
      <c r="AB1385">
        <v>0</v>
      </c>
      <c r="AE1385" t="s">
        <v>412</v>
      </c>
      <c r="AH1385">
        <v>0</v>
      </c>
      <c r="AK1385" s="2">
        <v>45832</v>
      </c>
      <c r="AP1385" t="s">
        <v>413</v>
      </c>
      <c r="AT1385" s="2">
        <v>45866</v>
      </c>
      <c r="AU1385" s="2">
        <v>45866</v>
      </c>
      <c r="AV1385" t="s">
        <v>561</v>
      </c>
      <c r="AW1385" s="2">
        <v>45835</v>
      </c>
      <c r="AX1385">
        <v>38652</v>
      </c>
      <c r="AY1385" s="1">
        <v>255001.24</v>
      </c>
      <c r="BA1385" t="s">
        <v>980</v>
      </c>
      <c r="BB1385">
        <v>38652</v>
      </c>
      <c r="BD1385" t="s">
        <v>416</v>
      </c>
      <c r="BE1385" t="s">
        <v>417</v>
      </c>
      <c r="BF1385">
        <v>5561996632678</v>
      </c>
      <c r="BG1385" t="s">
        <v>9115</v>
      </c>
      <c r="BH1385">
        <v>73804080</v>
      </c>
      <c r="BI1385" t="s">
        <v>882</v>
      </c>
      <c r="BJ1385" t="s">
        <v>9116</v>
      </c>
      <c r="BL1385" s="1">
        <v>2200</v>
      </c>
      <c r="BM1385" s="2">
        <v>46006</v>
      </c>
      <c r="BQ1385">
        <v>3811</v>
      </c>
      <c r="BR1385">
        <v>6801</v>
      </c>
      <c r="BS1385" t="s">
        <v>576</v>
      </c>
      <c r="BY1385" t="s">
        <v>9117</v>
      </c>
      <c r="CC1385" s="2">
        <v>45833</v>
      </c>
      <c r="CN1385" s="2">
        <v>45833</v>
      </c>
      <c r="CO1385" s="2">
        <v>45839</v>
      </c>
      <c r="CR1385" s="2">
        <v>45839</v>
      </c>
      <c r="CS1385" s="2">
        <v>45835</v>
      </c>
      <c r="CT1385" s="2">
        <v>46006</v>
      </c>
      <c r="CW1385" s="2">
        <v>45835</v>
      </c>
      <c r="CY1385" t="s">
        <v>424</v>
      </c>
      <c r="DD1385" s="2">
        <v>45834</v>
      </c>
      <c r="DJ1385" s="2">
        <v>45831</v>
      </c>
      <c r="DO1385" s="2">
        <v>45835</v>
      </c>
      <c r="EG1385" t="s">
        <v>1640</v>
      </c>
      <c r="EK1385" t="s">
        <v>1591</v>
      </c>
    </row>
    <row r="1386" spans="1:141" hidden="1" x14ac:dyDescent="0.35">
      <c r="A1386">
        <v>4565</v>
      </c>
      <c r="B1386" t="s">
        <v>404</v>
      </c>
      <c r="C1386">
        <v>5661</v>
      </c>
      <c r="D1386" t="s">
        <v>7812</v>
      </c>
      <c r="E1386" t="s">
        <v>834</v>
      </c>
      <c r="F1386" t="s">
        <v>492</v>
      </c>
      <c r="G1386">
        <v>201</v>
      </c>
      <c r="H1386" t="s">
        <v>408</v>
      </c>
      <c r="I1386" t="s">
        <v>9118</v>
      </c>
      <c r="J1386" t="s">
        <v>9119</v>
      </c>
      <c r="K1386" t="s">
        <v>22</v>
      </c>
      <c r="L1386" t="s">
        <v>148</v>
      </c>
      <c r="M1386" t="s">
        <v>411</v>
      </c>
      <c r="N1386" t="s">
        <v>411</v>
      </c>
      <c r="O1386" t="s">
        <v>411</v>
      </c>
      <c r="P1386" t="s">
        <v>411</v>
      </c>
      <c r="Q1386" t="s">
        <v>411</v>
      </c>
      <c r="R1386" t="s">
        <v>411</v>
      </c>
      <c r="S1386" t="s">
        <v>411</v>
      </c>
      <c r="T1386" s="1">
        <v>161265.19</v>
      </c>
      <c r="U1386">
        <v>0</v>
      </c>
      <c r="V1386">
        <v>0</v>
      </c>
      <c r="W1386">
        <v>0</v>
      </c>
      <c r="X1386">
        <v>0</v>
      </c>
      <c r="Y1386">
        <v>0</v>
      </c>
      <c r="Z1386">
        <v>0</v>
      </c>
      <c r="AA1386">
        <v>0</v>
      </c>
      <c r="AB1386">
        <v>0</v>
      </c>
      <c r="AE1386" t="s">
        <v>412</v>
      </c>
      <c r="AG1386" s="2">
        <v>45848</v>
      </c>
      <c r="AH1386" s="1">
        <v>3042.04</v>
      </c>
      <c r="AI1386" s="2">
        <v>45838</v>
      </c>
      <c r="AJ1386" s="7">
        <v>2025</v>
      </c>
      <c r="AK1386" s="2">
        <v>45832</v>
      </c>
      <c r="AP1386" t="s">
        <v>3839</v>
      </c>
      <c r="AT1386" s="2">
        <v>46098</v>
      </c>
      <c r="AU1386" s="2">
        <v>46098</v>
      </c>
      <c r="AV1386" t="s">
        <v>414</v>
      </c>
      <c r="AW1386" s="2">
        <v>45835</v>
      </c>
      <c r="AX1386">
        <v>38657</v>
      </c>
      <c r="AY1386" s="1">
        <v>221697.07</v>
      </c>
      <c r="BA1386" t="s">
        <v>7815</v>
      </c>
      <c r="BB1386">
        <v>38657</v>
      </c>
      <c r="BD1386" t="s">
        <v>416</v>
      </c>
      <c r="BE1386" t="s">
        <v>417</v>
      </c>
      <c r="BF1386">
        <v>5561998150503</v>
      </c>
      <c r="BG1386" t="s">
        <v>9120</v>
      </c>
      <c r="BH1386">
        <v>73800000</v>
      </c>
      <c r="BI1386" t="s">
        <v>9121</v>
      </c>
      <c r="BJ1386" t="s">
        <v>9122</v>
      </c>
      <c r="BL1386" s="1">
        <v>2100</v>
      </c>
      <c r="BQ1386">
        <v>4267</v>
      </c>
      <c r="BR1386">
        <v>6807</v>
      </c>
      <c r="BS1386" t="s">
        <v>421</v>
      </c>
      <c r="BT1386" s="2">
        <v>45822</v>
      </c>
      <c r="BW1386" t="s">
        <v>422</v>
      </c>
      <c r="BY1386" t="s">
        <v>9123</v>
      </c>
      <c r="BZ1386" s="2">
        <v>45822</v>
      </c>
      <c r="CA1386" s="2">
        <v>45839</v>
      </c>
      <c r="CC1386" s="2">
        <v>45833</v>
      </c>
      <c r="CD1386" t="s">
        <v>424</v>
      </c>
      <c r="CF1386" s="2">
        <v>45822</v>
      </c>
      <c r="CJ1386" s="2">
        <v>45845</v>
      </c>
      <c r="CL1386" s="2">
        <v>45822</v>
      </c>
      <c r="CM1386" s="2">
        <v>45845</v>
      </c>
      <c r="CN1386" s="2">
        <v>45833</v>
      </c>
      <c r="CO1386" s="2">
        <v>45839</v>
      </c>
      <c r="CP1386" s="2">
        <v>45839</v>
      </c>
      <c r="CR1386" s="2">
        <v>45835</v>
      </c>
      <c r="CS1386" s="2">
        <v>45835</v>
      </c>
      <c r="CU1386" s="2">
        <v>45841</v>
      </c>
      <c r="CV1386" s="2">
        <v>45865</v>
      </c>
      <c r="CW1386" s="2">
        <v>45835</v>
      </c>
      <c r="CY1386" t="s">
        <v>424</v>
      </c>
      <c r="DD1386" s="2">
        <v>45838</v>
      </c>
      <c r="DF1386" s="2">
        <v>45848</v>
      </c>
      <c r="DI1386" s="2">
        <v>45875</v>
      </c>
      <c r="DJ1386" s="2">
        <v>45832</v>
      </c>
      <c r="DK1386" s="2">
        <v>45868</v>
      </c>
      <c r="DL1386" s="2">
        <v>45938</v>
      </c>
      <c r="DM1386" s="2">
        <v>46064</v>
      </c>
      <c r="DN1386" s="2">
        <v>46084</v>
      </c>
      <c r="DP1386" s="2">
        <v>46084</v>
      </c>
      <c r="DY1386">
        <v>704</v>
      </c>
      <c r="EE1386" s="1">
        <v>2226.33</v>
      </c>
      <c r="EG1386" t="s">
        <v>1640</v>
      </c>
      <c r="EJ1386" t="s">
        <v>7085</v>
      </c>
      <c r="EK1386" t="s">
        <v>1591</v>
      </c>
    </row>
    <row r="1387" spans="1:141" hidden="1" x14ac:dyDescent="0.35">
      <c r="A1387">
        <v>4566</v>
      </c>
      <c r="B1387" t="s">
        <v>404</v>
      </c>
      <c r="C1387">
        <v>5683</v>
      </c>
      <c r="D1387" t="s">
        <v>8802</v>
      </c>
      <c r="E1387" t="s">
        <v>834</v>
      </c>
      <c r="F1387" t="s">
        <v>623</v>
      </c>
      <c r="G1387">
        <v>203</v>
      </c>
      <c r="H1387" t="s">
        <v>474</v>
      </c>
      <c r="I1387" t="s">
        <v>9124</v>
      </c>
      <c r="J1387" t="s">
        <v>9125</v>
      </c>
      <c r="K1387" t="s">
        <v>38</v>
      </c>
      <c r="L1387" t="s">
        <v>104</v>
      </c>
      <c r="M1387" t="s">
        <v>411</v>
      </c>
      <c r="N1387" t="s">
        <v>411</v>
      </c>
      <c r="O1387" t="s">
        <v>411</v>
      </c>
      <c r="P1387" t="s">
        <v>424</v>
      </c>
      <c r="Q1387" t="s">
        <v>424</v>
      </c>
      <c r="R1387" t="s">
        <v>411</v>
      </c>
      <c r="S1387" t="s">
        <v>411</v>
      </c>
      <c r="T1387" s="1">
        <v>133751</v>
      </c>
      <c r="U1387">
        <v>454.53</v>
      </c>
      <c r="V1387">
        <v>0</v>
      </c>
      <c r="W1387" s="1">
        <v>88159.08</v>
      </c>
      <c r="X1387" s="1">
        <v>45594</v>
      </c>
      <c r="Y1387">
        <v>0</v>
      </c>
      <c r="Z1387" s="1">
        <v>133753.07999999999</v>
      </c>
      <c r="AA1387">
        <v>0</v>
      </c>
      <c r="AB1387">
        <v>0</v>
      </c>
      <c r="AE1387" t="s">
        <v>412</v>
      </c>
      <c r="AF1387" s="3">
        <v>113808</v>
      </c>
      <c r="AG1387" s="2">
        <v>45880</v>
      </c>
      <c r="AH1387" s="1">
        <v>2592.25</v>
      </c>
      <c r="AI1387" s="2">
        <v>45838</v>
      </c>
      <c r="AJ1387" s="7">
        <v>2025</v>
      </c>
      <c r="AK1387" s="2">
        <v>45833</v>
      </c>
      <c r="AP1387" t="s">
        <v>413</v>
      </c>
      <c r="AT1387" s="2">
        <v>46072</v>
      </c>
      <c r="AU1387" s="2">
        <v>46072</v>
      </c>
      <c r="AV1387" t="s">
        <v>414</v>
      </c>
      <c r="AW1387" s="2">
        <v>45835</v>
      </c>
      <c r="AX1387">
        <v>38653</v>
      </c>
      <c r="AY1387" s="1">
        <v>188476</v>
      </c>
      <c r="BA1387" t="s">
        <v>8806</v>
      </c>
      <c r="BB1387">
        <v>38653</v>
      </c>
      <c r="BD1387" t="s">
        <v>478</v>
      </c>
      <c r="BE1387" t="s">
        <v>417</v>
      </c>
      <c r="BF1387">
        <v>5561992182422</v>
      </c>
      <c r="BG1387" t="s">
        <v>9126</v>
      </c>
      <c r="BH1387">
        <v>72920076</v>
      </c>
      <c r="BI1387" t="s">
        <v>6433</v>
      </c>
      <c r="BJ1387" t="s">
        <v>9127</v>
      </c>
      <c r="BL1387" s="1">
        <v>1900</v>
      </c>
      <c r="BQ1387">
        <v>4463</v>
      </c>
      <c r="BR1387">
        <v>6802</v>
      </c>
      <c r="BS1387" t="s">
        <v>449</v>
      </c>
      <c r="BT1387" s="2">
        <v>45826</v>
      </c>
      <c r="BU1387">
        <v>900.65</v>
      </c>
      <c r="BX1387" s="2">
        <v>45845</v>
      </c>
      <c r="BY1387" t="s">
        <v>9128</v>
      </c>
      <c r="BZ1387" s="2">
        <v>45833</v>
      </c>
      <c r="CA1387" s="2">
        <v>45838</v>
      </c>
      <c r="CB1387" t="s">
        <v>9129</v>
      </c>
      <c r="CC1387" s="2">
        <v>45833</v>
      </c>
      <c r="CD1387" t="s">
        <v>424</v>
      </c>
      <c r="CF1387" s="2">
        <v>45832</v>
      </c>
      <c r="CJ1387" s="2">
        <v>45856</v>
      </c>
      <c r="CL1387" s="2">
        <v>45832</v>
      </c>
      <c r="CM1387" s="2">
        <v>45875</v>
      </c>
      <c r="CN1387" s="2">
        <v>45833</v>
      </c>
      <c r="CO1387" s="2">
        <v>45870</v>
      </c>
      <c r="CP1387" s="2">
        <v>45839</v>
      </c>
      <c r="CR1387" s="2">
        <v>45835</v>
      </c>
      <c r="CS1387" s="2">
        <v>45838</v>
      </c>
      <c r="CU1387" s="2">
        <v>45855</v>
      </c>
      <c r="CV1387" s="2">
        <v>45875</v>
      </c>
      <c r="CW1387" s="2">
        <v>45838</v>
      </c>
      <c r="CX1387" s="2">
        <v>45875</v>
      </c>
      <c r="CY1387" t="s">
        <v>424</v>
      </c>
      <c r="DD1387" s="2">
        <v>45833</v>
      </c>
      <c r="DF1387" s="2">
        <v>45880</v>
      </c>
      <c r="DI1387" s="2">
        <v>45882</v>
      </c>
      <c r="DK1387" s="2">
        <v>45876</v>
      </c>
      <c r="DL1387" s="2">
        <v>46041</v>
      </c>
      <c r="DM1387" s="2">
        <v>46058</v>
      </c>
      <c r="DN1387" s="2">
        <v>46063</v>
      </c>
      <c r="DP1387" s="2">
        <v>46063</v>
      </c>
      <c r="DY1387">
        <v>814</v>
      </c>
      <c r="EA1387" t="s">
        <v>9027</v>
      </c>
      <c r="EB1387" t="s">
        <v>9020</v>
      </c>
      <c r="EE1387" s="1">
        <v>3805.57</v>
      </c>
      <c r="EF1387" t="s">
        <v>2634</v>
      </c>
      <c r="EG1387" t="s">
        <v>1640</v>
      </c>
      <c r="EH1387" t="s">
        <v>6848</v>
      </c>
      <c r="EJ1387" t="s">
        <v>8163</v>
      </c>
      <c r="EK1387" t="s">
        <v>1591</v>
      </c>
    </row>
    <row r="1388" spans="1:141" hidden="1" x14ac:dyDescent="0.35">
      <c r="A1388">
        <v>4567</v>
      </c>
      <c r="B1388" t="s">
        <v>404</v>
      </c>
      <c r="C1388">
        <v>5570</v>
      </c>
      <c r="D1388" t="s">
        <v>4816</v>
      </c>
      <c r="E1388" t="s">
        <v>834</v>
      </c>
      <c r="F1388" t="s">
        <v>473</v>
      </c>
      <c r="G1388">
        <v>302</v>
      </c>
      <c r="H1388" t="s">
        <v>474</v>
      </c>
      <c r="I1388" t="s">
        <v>9130</v>
      </c>
      <c r="J1388" t="s">
        <v>9131</v>
      </c>
      <c r="K1388" t="s">
        <v>19</v>
      </c>
      <c r="L1388" t="s">
        <v>59</v>
      </c>
      <c r="M1388" t="s">
        <v>411</v>
      </c>
      <c r="N1388" t="s">
        <v>411</v>
      </c>
      <c r="O1388" t="s">
        <v>411</v>
      </c>
      <c r="P1388" t="s">
        <v>424</v>
      </c>
      <c r="Q1388" t="s">
        <v>424</v>
      </c>
      <c r="R1388" t="s">
        <v>411</v>
      </c>
      <c r="S1388" t="s">
        <v>411</v>
      </c>
      <c r="T1388" s="1">
        <v>143905.4</v>
      </c>
      <c r="U1388">
        <v>455.4</v>
      </c>
      <c r="V1388">
        <v>0</v>
      </c>
      <c r="W1388" s="1">
        <v>88549.37</v>
      </c>
      <c r="X1388" s="1">
        <v>55000</v>
      </c>
      <c r="Y1388">
        <v>0</v>
      </c>
      <c r="Z1388" s="1">
        <v>143549.37</v>
      </c>
      <c r="AA1388">
        <v>0</v>
      </c>
      <c r="AB1388">
        <v>0</v>
      </c>
      <c r="AE1388" t="s">
        <v>412</v>
      </c>
      <c r="AF1388" s="3">
        <v>109152</v>
      </c>
      <c r="AG1388" s="2">
        <v>45869</v>
      </c>
      <c r="AH1388" s="1">
        <v>2592.25</v>
      </c>
      <c r="AI1388" s="2">
        <v>45853</v>
      </c>
      <c r="AJ1388" s="7">
        <v>2025</v>
      </c>
      <c r="AK1388" s="2">
        <v>45835</v>
      </c>
      <c r="AP1388" t="s">
        <v>413</v>
      </c>
      <c r="AT1388" s="2">
        <v>46048</v>
      </c>
      <c r="AU1388" s="2">
        <v>46048</v>
      </c>
      <c r="AV1388" t="s">
        <v>414</v>
      </c>
      <c r="AW1388" s="2">
        <v>45838</v>
      </c>
      <c r="AX1388">
        <v>38667</v>
      </c>
      <c r="AY1388" s="1">
        <v>203776.49</v>
      </c>
      <c r="BA1388" t="s">
        <v>4819</v>
      </c>
      <c r="BB1388">
        <v>38667</v>
      </c>
      <c r="BD1388" t="s">
        <v>5087</v>
      </c>
      <c r="BE1388" t="s">
        <v>513</v>
      </c>
      <c r="BF1388">
        <v>5561994657934</v>
      </c>
      <c r="BG1388" t="s">
        <v>9132</v>
      </c>
      <c r="BH1388">
        <v>72450030</v>
      </c>
      <c r="BI1388" t="s">
        <v>6047</v>
      </c>
      <c r="BJ1388" t="s">
        <v>9133</v>
      </c>
      <c r="BL1388" s="1">
        <v>1518</v>
      </c>
      <c r="BM1388" s="2">
        <v>45981</v>
      </c>
      <c r="BQ1388">
        <v>3888</v>
      </c>
      <c r="BR1388">
        <v>6810</v>
      </c>
      <c r="BS1388" t="s">
        <v>1112</v>
      </c>
      <c r="BT1388" s="2">
        <v>45834</v>
      </c>
      <c r="BU1388">
        <v>899.91</v>
      </c>
      <c r="BV1388" s="2">
        <v>45853</v>
      </c>
      <c r="BX1388" s="2">
        <v>45854</v>
      </c>
      <c r="BY1388" t="s">
        <v>9134</v>
      </c>
      <c r="BZ1388" s="2">
        <v>45837</v>
      </c>
      <c r="CA1388" s="2">
        <v>45861</v>
      </c>
      <c r="CB1388" t="s">
        <v>9135</v>
      </c>
      <c r="CC1388" s="2">
        <v>45834</v>
      </c>
      <c r="CD1388" t="s">
        <v>424</v>
      </c>
      <c r="CE1388">
        <v>39659</v>
      </c>
      <c r="CF1388" s="2">
        <v>45834</v>
      </c>
      <c r="CG1388" s="2">
        <v>45839</v>
      </c>
      <c r="CI1388" s="2">
        <v>45847</v>
      </c>
      <c r="CJ1388" s="2">
        <v>45856</v>
      </c>
      <c r="CL1388" s="2">
        <v>45834</v>
      </c>
      <c r="CM1388" s="2">
        <v>45863</v>
      </c>
      <c r="CN1388" s="2">
        <v>45835</v>
      </c>
      <c r="CO1388" s="2">
        <v>45839</v>
      </c>
      <c r="CP1388" s="2">
        <v>45853</v>
      </c>
      <c r="CR1388" s="2">
        <v>45838</v>
      </c>
      <c r="CS1388" s="2">
        <v>45848</v>
      </c>
      <c r="CU1388" s="2">
        <v>45855</v>
      </c>
      <c r="CV1388" s="2">
        <v>45887</v>
      </c>
      <c r="CW1388" s="2">
        <v>45848</v>
      </c>
      <c r="CX1388" s="2">
        <v>45868</v>
      </c>
      <c r="CY1388" t="s">
        <v>424</v>
      </c>
      <c r="DD1388" s="2">
        <v>45833</v>
      </c>
      <c r="DF1388" s="2">
        <v>45869</v>
      </c>
      <c r="DI1388" s="2">
        <v>45871</v>
      </c>
      <c r="DJ1388" s="2">
        <v>45833</v>
      </c>
      <c r="DK1388" s="2">
        <v>45888</v>
      </c>
      <c r="DL1388" s="2">
        <v>45957</v>
      </c>
      <c r="DM1388" s="2">
        <v>45971</v>
      </c>
      <c r="DN1388" s="2">
        <v>46030</v>
      </c>
      <c r="DO1388" s="2">
        <v>45848</v>
      </c>
      <c r="DP1388" s="2">
        <v>46030</v>
      </c>
      <c r="DY1388">
        <v>39710</v>
      </c>
      <c r="EA1388" t="s">
        <v>9136</v>
      </c>
      <c r="EE1388" s="1">
        <v>3805.57</v>
      </c>
      <c r="EF1388" t="s">
        <v>2634</v>
      </c>
      <c r="EG1388" t="s">
        <v>1640</v>
      </c>
      <c r="EH1388" t="s">
        <v>6848</v>
      </c>
      <c r="EI1388" t="s">
        <v>3282</v>
      </c>
      <c r="EJ1388" t="s">
        <v>8163</v>
      </c>
      <c r="EK1388" t="s">
        <v>1591</v>
      </c>
    </row>
    <row r="1389" spans="1:141" hidden="1" x14ac:dyDescent="0.35">
      <c r="A1389">
        <v>4568</v>
      </c>
      <c r="B1389" t="s">
        <v>404</v>
      </c>
      <c r="C1389">
        <v>5588</v>
      </c>
      <c r="D1389" t="s">
        <v>4816</v>
      </c>
      <c r="E1389" t="s">
        <v>834</v>
      </c>
      <c r="F1389" t="s">
        <v>442</v>
      </c>
      <c r="G1389">
        <v>103</v>
      </c>
      <c r="H1389" t="s">
        <v>474</v>
      </c>
      <c r="I1389" t="s">
        <v>9137</v>
      </c>
      <c r="J1389" t="s">
        <v>9138</v>
      </c>
      <c r="K1389" t="s">
        <v>44</v>
      </c>
      <c r="L1389" t="s">
        <v>192</v>
      </c>
      <c r="M1389" t="s">
        <v>411</v>
      </c>
      <c r="N1389" t="s">
        <v>411</v>
      </c>
      <c r="O1389" t="s">
        <v>411</v>
      </c>
      <c r="P1389" t="s">
        <v>424</v>
      </c>
      <c r="Q1389" t="s">
        <v>424</v>
      </c>
      <c r="R1389" t="s">
        <v>411</v>
      </c>
      <c r="S1389" t="s">
        <v>411</v>
      </c>
      <c r="T1389" s="1">
        <v>134726.9</v>
      </c>
      <c r="U1389">
        <v>517.54999999999995</v>
      </c>
      <c r="V1389">
        <v>0</v>
      </c>
      <c r="W1389" s="1">
        <v>101053</v>
      </c>
      <c r="X1389" s="1">
        <v>33677</v>
      </c>
      <c r="Y1389">
        <v>0</v>
      </c>
      <c r="Z1389" s="1">
        <v>134730</v>
      </c>
      <c r="AA1389">
        <v>0</v>
      </c>
      <c r="AB1389">
        <v>0</v>
      </c>
      <c r="AE1389" t="s">
        <v>412</v>
      </c>
      <c r="AF1389" s="3">
        <v>109289</v>
      </c>
      <c r="AG1389" s="2">
        <v>45862</v>
      </c>
      <c r="AH1389" s="1">
        <v>2995.17</v>
      </c>
      <c r="AI1389" s="2">
        <v>45849</v>
      </c>
      <c r="AJ1389" s="7">
        <v>2025</v>
      </c>
      <c r="AK1389" s="2">
        <v>45835</v>
      </c>
      <c r="AP1389" t="s">
        <v>413</v>
      </c>
      <c r="AT1389" s="2">
        <v>46077</v>
      </c>
      <c r="AU1389" s="2">
        <v>46077</v>
      </c>
      <c r="AV1389" t="s">
        <v>414</v>
      </c>
      <c r="AW1389" s="2">
        <v>45838</v>
      </c>
      <c r="AX1389">
        <v>38668</v>
      </c>
      <c r="AY1389" s="1">
        <v>195276.9</v>
      </c>
      <c r="BA1389" t="s">
        <v>4819</v>
      </c>
      <c r="BB1389">
        <v>38668</v>
      </c>
      <c r="BD1389" t="s">
        <v>478</v>
      </c>
      <c r="BE1389" t="s">
        <v>417</v>
      </c>
      <c r="BF1389">
        <v>5561992035193</v>
      </c>
      <c r="BG1389" t="s">
        <v>9139</v>
      </c>
      <c r="BH1389">
        <v>72910000</v>
      </c>
      <c r="BI1389" t="s">
        <v>9140</v>
      </c>
      <c r="BJ1389" t="s">
        <v>9141</v>
      </c>
      <c r="BL1389" s="1">
        <v>2070.1999999999998</v>
      </c>
      <c r="BQ1389">
        <v>4025</v>
      </c>
      <c r="BR1389">
        <v>6811</v>
      </c>
      <c r="BS1389" t="s">
        <v>432</v>
      </c>
      <c r="BT1389" s="2">
        <v>45808</v>
      </c>
      <c r="BU1389">
        <v>897.9</v>
      </c>
      <c r="BV1389" s="2">
        <v>45853</v>
      </c>
      <c r="BX1389" s="2">
        <v>45854</v>
      </c>
      <c r="BY1389" t="s">
        <v>9142</v>
      </c>
      <c r="BZ1389" s="2">
        <v>45837</v>
      </c>
      <c r="CA1389" s="2">
        <v>45849</v>
      </c>
      <c r="CB1389" t="s">
        <v>9143</v>
      </c>
      <c r="CC1389" s="2">
        <v>45832</v>
      </c>
      <c r="CD1389" t="s">
        <v>424</v>
      </c>
      <c r="CE1389">
        <v>39657</v>
      </c>
      <c r="CF1389" s="2">
        <v>45808</v>
      </c>
      <c r="CJ1389" s="2">
        <v>45853</v>
      </c>
      <c r="CL1389" s="2">
        <v>45808</v>
      </c>
      <c r="CM1389" s="2">
        <v>45855</v>
      </c>
      <c r="CN1389" s="2">
        <v>45833</v>
      </c>
      <c r="CO1389" s="2">
        <v>45839</v>
      </c>
      <c r="CP1389" s="2">
        <v>45849</v>
      </c>
      <c r="CR1389" s="2">
        <v>45836</v>
      </c>
      <c r="CS1389" s="2">
        <v>45839</v>
      </c>
      <c r="CU1389" s="2">
        <v>45852</v>
      </c>
      <c r="CV1389" s="2">
        <v>45845</v>
      </c>
      <c r="CW1389" s="2">
        <v>45839</v>
      </c>
      <c r="CX1389" s="2">
        <v>45861</v>
      </c>
      <c r="CY1389" t="s">
        <v>424</v>
      </c>
      <c r="DD1389" s="2">
        <v>45832</v>
      </c>
      <c r="DF1389" s="2">
        <v>45862</v>
      </c>
      <c r="DI1389" s="2">
        <v>45863</v>
      </c>
      <c r="DJ1389" s="2">
        <v>45835</v>
      </c>
      <c r="DK1389" s="2">
        <v>45888</v>
      </c>
      <c r="DL1389" s="2">
        <v>46034</v>
      </c>
      <c r="DM1389" s="2">
        <v>46055</v>
      </c>
      <c r="DN1389" s="2">
        <v>46059</v>
      </c>
      <c r="DO1389" s="2">
        <v>45839</v>
      </c>
      <c r="DP1389" s="2">
        <v>46059</v>
      </c>
      <c r="DY1389">
        <v>39668</v>
      </c>
      <c r="EE1389" s="1">
        <v>3805.57</v>
      </c>
      <c r="EF1389" t="s">
        <v>8213</v>
      </c>
      <c r="EG1389" t="s">
        <v>735</v>
      </c>
      <c r="EH1389" t="s">
        <v>6848</v>
      </c>
      <c r="EI1389" t="s">
        <v>3282</v>
      </c>
      <c r="EJ1389" t="s">
        <v>8163</v>
      </c>
      <c r="EK1389" t="s">
        <v>1591</v>
      </c>
    </row>
    <row r="1390" spans="1:141" hidden="1" x14ac:dyDescent="0.35">
      <c r="A1390">
        <v>4569</v>
      </c>
      <c r="B1390" t="s">
        <v>404</v>
      </c>
      <c r="C1390">
        <v>5658</v>
      </c>
      <c r="D1390" t="s">
        <v>8802</v>
      </c>
      <c r="E1390" t="s">
        <v>834</v>
      </c>
      <c r="F1390" t="s">
        <v>532</v>
      </c>
      <c r="G1390">
        <v>204</v>
      </c>
      <c r="H1390" t="s">
        <v>474</v>
      </c>
      <c r="I1390" t="s">
        <v>9144</v>
      </c>
      <c r="J1390" t="s">
        <v>9145</v>
      </c>
      <c r="K1390" t="s">
        <v>38</v>
      </c>
      <c r="L1390" t="s">
        <v>104</v>
      </c>
      <c r="M1390" t="s">
        <v>411</v>
      </c>
      <c r="N1390" t="s">
        <v>411</v>
      </c>
      <c r="O1390" t="s">
        <v>411</v>
      </c>
      <c r="P1390" t="s">
        <v>424</v>
      </c>
      <c r="Q1390" t="s">
        <v>424</v>
      </c>
      <c r="R1390" t="s">
        <v>411</v>
      </c>
      <c r="S1390" t="s">
        <v>411</v>
      </c>
      <c r="T1390" s="1">
        <v>132907.71</v>
      </c>
      <c r="U1390">
        <v>542.79999999999995</v>
      </c>
      <c r="V1390">
        <v>0</v>
      </c>
      <c r="W1390" s="1">
        <v>102588.33</v>
      </c>
      <c r="X1390" s="1">
        <v>29768</v>
      </c>
      <c r="Y1390">
        <v>0</v>
      </c>
      <c r="Z1390" s="1">
        <v>132356.32999999999</v>
      </c>
      <c r="AA1390">
        <v>0</v>
      </c>
      <c r="AB1390">
        <v>0</v>
      </c>
      <c r="AE1390" t="s">
        <v>412</v>
      </c>
      <c r="AF1390" s="3">
        <v>113841</v>
      </c>
      <c r="AG1390" s="2">
        <v>45880</v>
      </c>
      <c r="AH1390" s="1">
        <v>2995.17</v>
      </c>
      <c r="AI1390" s="2">
        <v>45842</v>
      </c>
      <c r="AJ1390" s="7">
        <v>2025</v>
      </c>
      <c r="AK1390" s="2">
        <v>45835</v>
      </c>
      <c r="AP1390" t="s">
        <v>413</v>
      </c>
      <c r="AT1390" s="2">
        <v>46072</v>
      </c>
      <c r="AU1390" s="2">
        <v>46072</v>
      </c>
      <c r="AV1390" t="s">
        <v>414</v>
      </c>
      <c r="AW1390" s="2">
        <v>45822</v>
      </c>
      <c r="AX1390">
        <v>38751</v>
      </c>
      <c r="AY1390" s="1">
        <v>192856.33</v>
      </c>
      <c r="BA1390" t="s">
        <v>8806</v>
      </c>
      <c r="BB1390">
        <v>38751</v>
      </c>
      <c r="BD1390" t="s">
        <v>478</v>
      </c>
      <c r="BE1390" t="s">
        <v>417</v>
      </c>
      <c r="BF1390">
        <v>5561991632838</v>
      </c>
      <c r="BG1390" t="s">
        <v>9146</v>
      </c>
      <c r="BH1390">
        <v>72910013</v>
      </c>
      <c r="BI1390" t="s">
        <v>1526</v>
      </c>
      <c r="BJ1390" t="s">
        <v>9147</v>
      </c>
      <c r="BL1390" s="1">
        <v>2171.1999999999998</v>
      </c>
      <c r="BQ1390">
        <v>4494</v>
      </c>
      <c r="BR1390">
        <v>6816</v>
      </c>
      <c r="BS1390" t="s">
        <v>648</v>
      </c>
      <c r="BT1390" s="2">
        <v>45822</v>
      </c>
      <c r="BU1390">
        <v>900.57</v>
      </c>
      <c r="BX1390" s="2">
        <v>45845</v>
      </c>
      <c r="BY1390" t="s">
        <v>9148</v>
      </c>
      <c r="BZ1390" s="2">
        <v>45835</v>
      </c>
      <c r="CA1390" s="2">
        <v>45845</v>
      </c>
      <c r="CB1390" t="s">
        <v>9149</v>
      </c>
      <c r="CC1390" s="2">
        <v>45832</v>
      </c>
      <c r="CD1390" t="s">
        <v>424</v>
      </c>
      <c r="CF1390" s="2">
        <v>45822</v>
      </c>
      <c r="CJ1390" s="2">
        <v>45859</v>
      </c>
      <c r="CL1390" s="2">
        <v>45822</v>
      </c>
      <c r="CM1390" s="2">
        <v>45875</v>
      </c>
      <c r="CN1390" s="2">
        <v>45833</v>
      </c>
      <c r="CO1390" s="2">
        <v>45870</v>
      </c>
      <c r="CP1390" s="2">
        <v>45845</v>
      </c>
      <c r="CR1390" s="2">
        <v>45835</v>
      </c>
      <c r="CS1390" s="2">
        <v>45840</v>
      </c>
      <c r="CU1390" s="2">
        <v>45856</v>
      </c>
      <c r="CV1390" s="2">
        <v>45875</v>
      </c>
      <c r="CW1390" s="2">
        <v>45840</v>
      </c>
      <c r="CX1390" s="2">
        <v>45877</v>
      </c>
      <c r="CY1390" t="s">
        <v>424</v>
      </c>
      <c r="DD1390" s="2">
        <v>45839</v>
      </c>
      <c r="DF1390" s="2">
        <v>45880</v>
      </c>
      <c r="DI1390" s="2">
        <v>45882</v>
      </c>
      <c r="DJ1390" s="2">
        <v>45835</v>
      </c>
      <c r="DK1390" s="2">
        <v>45876</v>
      </c>
      <c r="DL1390" s="2">
        <v>45662</v>
      </c>
      <c r="DM1390" s="2">
        <v>46058</v>
      </c>
      <c r="DN1390" s="2">
        <v>46063</v>
      </c>
      <c r="DO1390" s="2">
        <v>45840</v>
      </c>
      <c r="DP1390" s="2">
        <v>46063</v>
      </c>
      <c r="DY1390">
        <v>829</v>
      </c>
      <c r="EA1390" t="s">
        <v>9150</v>
      </c>
      <c r="EB1390" t="s">
        <v>8843</v>
      </c>
      <c r="EE1390" s="1">
        <v>3805.57</v>
      </c>
      <c r="EF1390" t="s">
        <v>8213</v>
      </c>
      <c r="EG1390" t="s">
        <v>735</v>
      </c>
      <c r="EH1390" t="s">
        <v>6848</v>
      </c>
      <c r="EI1390" t="s">
        <v>3282</v>
      </c>
      <c r="EJ1390" t="s">
        <v>8163</v>
      </c>
      <c r="EK1390" t="s">
        <v>1591</v>
      </c>
    </row>
    <row r="1391" spans="1:141" hidden="1" x14ac:dyDescent="0.35">
      <c r="A1391">
        <v>4570</v>
      </c>
      <c r="B1391" t="s">
        <v>404</v>
      </c>
      <c r="C1391">
        <v>5686</v>
      </c>
      <c r="D1391" t="s">
        <v>7812</v>
      </c>
      <c r="E1391" t="s">
        <v>834</v>
      </c>
      <c r="F1391" t="s">
        <v>492</v>
      </c>
      <c r="G1391">
        <v>103</v>
      </c>
      <c r="H1391" t="s">
        <v>408</v>
      </c>
      <c r="I1391" t="s">
        <v>9151</v>
      </c>
      <c r="J1391" t="s">
        <v>9152</v>
      </c>
      <c r="K1391" t="s">
        <v>22</v>
      </c>
      <c r="L1391" t="s">
        <v>54</v>
      </c>
      <c r="M1391" t="s">
        <v>411</v>
      </c>
      <c r="N1391" t="s">
        <v>411</v>
      </c>
      <c r="O1391" t="s">
        <v>411</v>
      </c>
      <c r="P1391" t="s">
        <v>411</v>
      </c>
      <c r="Q1391" t="s">
        <v>411</v>
      </c>
      <c r="R1391" t="s">
        <v>411</v>
      </c>
      <c r="S1391" t="s">
        <v>411</v>
      </c>
      <c r="T1391" s="1">
        <v>159648.56</v>
      </c>
      <c r="U1391">
        <v>0</v>
      </c>
      <c r="V1391">
        <v>0</v>
      </c>
      <c r="W1391">
        <v>0</v>
      </c>
      <c r="X1391">
        <v>0</v>
      </c>
      <c r="Y1391">
        <v>0</v>
      </c>
      <c r="Z1391">
        <v>0</v>
      </c>
      <c r="AA1391">
        <v>0</v>
      </c>
      <c r="AB1391">
        <v>0</v>
      </c>
      <c r="AE1391" t="s">
        <v>412</v>
      </c>
      <c r="AG1391" s="2">
        <v>45856</v>
      </c>
      <c r="AH1391" s="1">
        <v>3042.04</v>
      </c>
      <c r="AI1391" s="2">
        <v>45840</v>
      </c>
      <c r="AJ1391" s="7">
        <v>2025</v>
      </c>
      <c r="AK1391" s="2">
        <v>45835</v>
      </c>
      <c r="AP1391" t="s">
        <v>3839</v>
      </c>
      <c r="AT1391" s="2">
        <v>46098</v>
      </c>
      <c r="AU1391" s="2">
        <v>46098</v>
      </c>
      <c r="AV1391" t="s">
        <v>414</v>
      </c>
      <c r="AW1391" s="2">
        <v>45838</v>
      </c>
      <c r="AX1391">
        <v>38669</v>
      </c>
      <c r="AY1391" s="1">
        <v>225723.08</v>
      </c>
      <c r="BA1391" t="s">
        <v>7815</v>
      </c>
      <c r="BB1391">
        <v>38669</v>
      </c>
      <c r="BD1391" t="s">
        <v>416</v>
      </c>
      <c r="BE1391" t="s">
        <v>417</v>
      </c>
      <c r="BF1391">
        <v>5561992426926</v>
      </c>
      <c r="BG1391" t="s">
        <v>9153</v>
      </c>
      <c r="BH1391">
        <v>73807810</v>
      </c>
      <c r="BI1391" t="s">
        <v>466</v>
      </c>
      <c r="BJ1391" t="s">
        <v>9154</v>
      </c>
      <c r="BL1391" s="1">
        <v>2638.98</v>
      </c>
      <c r="BQ1391">
        <v>4265</v>
      </c>
      <c r="BR1391">
        <v>6812</v>
      </c>
      <c r="BS1391" t="s">
        <v>449</v>
      </c>
      <c r="BT1391" s="2">
        <v>45828</v>
      </c>
      <c r="BU1391">
        <v>898</v>
      </c>
      <c r="BW1391" t="s">
        <v>422</v>
      </c>
      <c r="BY1391" t="s">
        <v>9155</v>
      </c>
      <c r="BZ1391" s="2">
        <v>45828</v>
      </c>
      <c r="CA1391" s="2">
        <v>45845</v>
      </c>
      <c r="CC1391" s="2">
        <v>45838</v>
      </c>
      <c r="CD1391" t="s">
        <v>424</v>
      </c>
      <c r="CE1391" t="s">
        <v>9156</v>
      </c>
      <c r="CF1391" s="2">
        <v>45828</v>
      </c>
      <c r="CJ1391" s="2">
        <v>45852</v>
      </c>
      <c r="CL1391" s="2">
        <v>45828</v>
      </c>
      <c r="CM1391" s="2">
        <v>45852</v>
      </c>
      <c r="CN1391" s="2">
        <v>45838</v>
      </c>
      <c r="CO1391" s="2">
        <v>45870</v>
      </c>
      <c r="CP1391" s="2">
        <v>45845</v>
      </c>
      <c r="CR1391" s="2">
        <v>45839</v>
      </c>
      <c r="CS1391" s="2">
        <v>45839</v>
      </c>
      <c r="CU1391" s="2">
        <v>45846</v>
      </c>
      <c r="CV1391" s="2">
        <v>45889</v>
      </c>
      <c r="CW1391" s="2">
        <v>45839</v>
      </c>
      <c r="CY1391" t="s">
        <v>424</v>
      </c>
      <c r="DD1391" s="2">
        <v>45838</v>
      </c>
      <c r="DF1391" s="2">
        <v>45856</v>
      </c>
      <c r="DI1391" s="2">
        <v>45859</v>
      </c>
      <c r="DJ1391" s="2">
        <v>45835</v>
      </c>
      <c r="DK1391" s="2">
        <v>45889</v>
      </c>
      <c r="DL1391" s="2">
        <v>45904</v>
      </c>
      <c r="DM1391" s="2">
        <v>45918</v>
      </c>
      <c r="DN1391" s="2">
        <v>46084</v>
      </c>
      <c r="DP1391" s="2">
        <v>46084</v>
      </c>
      <c r="DY1391">
        <v>729</v>
      </c>
      <c r="EE1391" s="1">
        <v>1970.42</v>
      </c>
      <c r="EG1391" t="s">
        <v>1640</v>
      </c>
      <c r="EK1391" t="s">
        <v>1591</v>
      </c>
    </row>
    <row r="1392" spans="1:141" hidden="1" x14ac:dyDescent="0.35">
      <c r="A1392">
        <v>4571</v>
      </c>
      <c r="B1392" t="s">
        <v>404</v>
      </c>
      <c r="C1392">
        <v>5691</v>
      </c>
      <c r="D1392" t="s">
        <v>7812</v>
      </c>
      <c r="E1392" t="s">
        <v>834</v>
      </c>
      <c r="F1392" t="s">
        <v>434</v>
      </c>
      <c r="G1392">
        <v>202</v>
      </c>
      <c r="H1392" t="s">
        <v>408</v>
      </c>
      <c r="I1392" t="s">
        <v>9157</v>
      </c>
      <c r="J1392" t="s">
        <v>9158</v>
      </c>
      <c r="K1392" t="s">
        <v>22</v>
      </c>
      <c r="L1392" t="s">
        <v>39</v>
      </c>
      <c r="M1392" t="s">
        <v>411</v>
      </c>
      <c r="N1392" t="s">
        <v>411</v>
      </c>
      <c r="O1392" t="s">
        <v>411</v>
      </c>
      <c r="P1392" t="s">
        <v>424</v>
      </c>
      <c r="Q1392" t="s">
        <v>411</v>
      </c>
      <c r="R1392" t="s">
        <v>411</v>
      </c>
      <c r="S1392" t="s">
        <v>411</v>
      </c>
      <c r="T1392" s="1">
        <v>147430.85999999999</v>
      </c>
      <c r="U1392">
        <v>0</v>
      </c>
      <c r="V1392">
        <v>0</v>
      </c>
      <c r="W1392">
        <v>0</v>
      </c>
      <c r="X1392">
        <v>0</v>
      </c>
      <c r="Y1392">
        <v>0</v>
      </c>
      <c r="Z1392">
        <v>0</v>
      </c>
      <c r="AA1392">
        <v>0</v>
      </c>
      <c r="AB1392">
        <v>0</v>
      </c>
      <c r="AE1392" t="s">
        <v>412</v>
      </c>
      <c r="AG1392" s="2">
        <v>45908</v>
      </c>
      <c r="AH1392" s="1">
        <v>3042.04</v>
      </c>
      <c r="AI1392" s="2">
        <v>45889</v>
      </c>
      <c r="AJ1392" s="7">
        <v>2025</v>
      </c>
      <c r="AK1392" s="2">
        <v>45835</v>
      </c>
      <c r="AP1392" t="s">
        <v>3839</v>
      </c>
      <c r="AT1392" s="2">
        <v>46098</v>
      </c>
      <c r="AU1392" s="2">
        <v>46098</v>
      </c>
      <c r="AV1392" t="s">
        <v>414</v>
      </c>
      <c r="AW1392" s="2">
        <v>45838</v>
      </c>
      <c r="AX1392">
        <v>38670</v>
      </c>
      <c r="AY1392" s="1">
        <v>229735.32</v>
      </c>
      <c r="BA1392" t="s">
        <v>7815</v>
      </c>
      <c r="BB1392">
        <v>38670</v>
      </c>
      <c r="BC1392" t="s">
        <v>9159</v>
      </c>
      <c r="BD1392" t="s">
        <v>416</v>
      </c>
      <c r="BE1392" t="s">
        <v>417</v>
      </c>
      <c r="BF1392">
        <v>556196995828</v>
      </c>
      <c r="BG1392" t="s">
        <v>9160</v>
      </c>
      <c r="BH1392">
        <v>73805665</v>
      </c>
      <c r="BI1392" t="s">
        <v>1083</v>
      </c>
      <c r="BJ1392" t="s">
        <v>9161</v>
      </c>
      <c r="BL1392" s="1">
        <v>2638.98</v>
      </c>
      <c r="BQ1392">
        <v>4284</v>
      </c>
      <c r="BR1392">
        <v>6813</v>
      </c>
      <c r="BS1392" t="s">
        <v>449</v>
      </c>
      <c r="BT1392" s="2">
        <v>45842</v>
      </c>
      <c r="BW1392" t="s">
        <v>422</v>
      </c>
      <c r="BY1392" t="s">
        <v>9162</v>
      </c>
      <c r="BZ1392" s="2">
        <v>45842</v>
      </c>
      <c r="CA1392" s="2">
        <v>45890</v>
      </c>
      <c r="CC1392" s="2">
        <v>45838</v>
      </c>
      <c r="CD1392" t="s">
        <v>424</v>
      </c>
      <c r="CF1392" s="2">
        <v>45842</v>
      </c>
      <c r="CH1392" t="s">
        <v>8713</v>
      </c>
      <c r="CI1392" s="2">
        <v>45838</v>
      </c>
      <c r="CJ1392" s="2">
        <v>45896</v>
      </c>
      <c r="CK1392" t="s">
        <v>424</v>
      </c>
      <c r="CL1392" s="2">
        <v>45845</v>
      </c>
      <c r="CM1392" s="2">
        <v>45897</v>
      </c>
      <c r="CN1392" s="2">
        <v>45838</v>
      </c>
      <c r="CO1392" s="2">
        <v>45870</v>
      </c>
      <c r="CP1392" s="2">
        <v>45890</v>
      </c>
      <c r="CR1392" s="2">
        <v>45840</v>
      </c>
      <c r="CS1392" s="2">
        <v>45847</v>
      </c>
      <c r="CU1392" s="2">
        <v>45894</v>
      </c>
      <c r="CV1392" s="2">
        <v>45889</v>
      </c>
      <c r="CW1392" s="2">
        <v>45846</v>
      </c>
      <c r="CY1392" t="s">
        <v>424</v>
      </c>
      <c r="DD1392" s="2">
        <v>45835</v>
      </c>
      <c r="DF1392" s="2">
        <v>45909</v>
      </c>
      <c r="DI1392" s="2">
        <v>45917</v>
      </c>
      <c r="DJ1392" s="2">
        <v>45835</v>
      </c>
      <c r="DK1392" s="2">
        <v>45897</v>
      </c>
      <c r="DL1392" s="2">
        <v>46041</v>
      </c>
      <c r="DM1392" s="2">
        <v>46064</v>
      </c>
      <c r="DN1392" s="2">
        <v>46084</v>
      </c>
      <c r="DO1392" s="2">
        <v>45846</v>
      </c>
      <c r="DP1392" s="2">
        <v>46084</v>
      </c>
      <c r="DY1392">
        <v>926</v>
      </c>
      <c r="EA1392" t="s">
        <v>9163</v>
      </c>
      <c r="EE1392" s="1">
        <v>1900.18</v>
      </c>
      <c r="EG1392" t="s">
        <v>735</v>
      </c>
      <c r="EK1392" t="s">
        <v>1591</v>
      </c>
    </row>
    <row r="1393" spans="1:141" hidden="1" x14ac:dyDescent="0.35">
      <c r="A1393">
        <v>4572</v>
      </c>
      <c r="B1393" t="s">
        <v>404</v>
      </c>
      <c r="C1393">
        <v>5668</v>
      </c>
      <c r="D1393" t="s">
        <v>4502</v>
      </c>
      <c r="E1393" t="s">
        <v>942</v>
      </c>
      <c r="F1393" t="s">
        <v>4503</v>
      </c>
      <c r="G1393">
        <v>1104</v>
      </c>
      <c r="H1393" t="s">
        <v>810</v>
      </c>
      <c r="I1393" t="s">
        <v>114</v>
      </c>
      <c r="J1393" t="s">
        <v>9164</v>
      </c>
      <c r="K1393" t="s">
        <v>56</v>
      </c>
      <c r="L1393" t="s">
        <v>114</v>
      </c>
      <c r="M1393" t="s">
        <v>411</v>
      </c>
      <c r="N1393" t="s">
        <v>411</v>
      </c>
      <c r="O1393" t="s">
        <v>411</v>
      </c>
      <c r="P1393" t="s">
        <v>411</v>
      </c>
      <c r="Q1393" t="s">
        <v>424</v>
      </c>
      <c r="R1393" t="s">
        <v>411</v>
      </c>
      <c r="S1393" t="s">
        <v>411</v>
      </c>
      <c r="T1393" s="1">
        <v>390266.79</v>
      </c>
      <c r="U1393">
        <v>0</v>
      </c>
      <c r="V1393">
        <v>0</v>
      </c>
      <c r="W1393">
        <v>0</v>
      </c>
      <c r="X1393">
        <v>0</v>
      </c>
      <c r="Y1393">
        <v>0</v>
      </c>
      <c r="Z1393">
        <v>0</v>
      </c>
      <c r="AA1393">
        <v>0</v>
      </c>
      <c r="AB1393">
        <v>0</v>
      </c>
      <c r="AE1393" t="s">
        <v>412</v>
      </c>
      <c r="AF1393">
        <v>377415</v>
      </c>
      <c r="AG1393" s="2">
        <v>45905</v>
      </c>
      <c r="AH1393" s="1">
        <v>3397.75</v>
      </c>
      <c r="AI1393" s="2">
        <v>45880</v>
      </c>
      <c r="AJ1393" s="7">
        <v>2025</v>
      </c>
      <c r="AK1393" s="2">
        <v>45838</v>
      </c>
      <c r="AP1393" t="s">
        <v>413</v>
      </c>
      <c r="AQ1393" t="s">
        <v>5037</v>
      </c>
      <c r="AT1393" s="2">
        <v>45911</v>
      </c>
      <c r="AU1393" s="2">
        <v>45911</v>
      </c>
      <c r="AV1393" t="s">
        <v>414</v>
      </c>
      <c r="AW1393" s="2">
        <v>45838</v>
      </c>
      <c r="AX1393">
        <v>38632</v>
      </c>
      <c r="AY1393" s="1">
        <v>476313.93</v>
      </c>
      <c r="BA1393" t="s">
        <v>4506</v>
      </c>
      <c r="BB1393">
        <v>38632</v>
      </c>
      <c r="BD1393" t="s">
        <v>929</v>
      </c>
      <c r="BE1393" t="s">
        <v>513</v>
      </c>
      <c r="BF1393">
        <v>5561985456351</v>
      </c>
      <c r="BG1393" t="s">
        <v>9165</v>
      </c>
      <c r="BH1393">
        <v>72015545</v>
      </c>
      <c r="BI1393" t="s">
        <v>924</v>
      </c>
      <c r="BJ1393" t="s">
        <v>9166</v>
      </c>
      <c r="BK1393">
        <v>5561985456351</v>
      </c>
      <c r="BL1393" s="1">
        <v>11600</v>
      </c>
      <c r="BO1393" t="s">
        <v>8642</v>
      </c>
      <c r="BP1393" t="s">
        <v>9167</v>
      </c>
      <c r="BQ1393">
        <v>8243</v>
      </c>
      <c r="BR1393">
        <v>6795</v>
      </c>
      <c r="BS1393" t="s">
        <v>1589</v>
      </c>
      <c r="CB1393" t="s">
        <v>9168</v>
      </c>
      <c r="CD1393" t="s">
        <v>424</v>
      </c>
      <c r="CJ1393" s="2">
        <v>45882</v>
      </c>
      <c r="CM1393" s="2">
        <v>45883</v>
      </c>
      <c r="CP1393" s="2">
        <v>45880</v>
      </c>
      <c r="CS1393" s="2">
        <v>45876</v>
      </c>
      <c r="CU1393" s="2">
        <v>45880</v>
      </c>
      <c r="CW1393" s="2">
        <v>45873</v>
      </c>
      <c r="CY1393" t="s">
        <v>424</v>
      </c>
      <c r="DB1393" s="2">
        <v>45873</v>
      </c>
      <c r="DF1393" s="2">
        <v>45908</v>
      </c>
      <c r="DI1393" s="2">
        <v>45910</v>
      </c>
      <c r="DJ1393" s="2">
        <v>45496</v>
      </c>
      <c r="DO1393" s="2">
        <v>45868</v>
      </c>
      <c r="DY1393">
        <v>39911</v>
      </c>
      <c r="DZ1393" t="s">
        <v>424</v>
      </c>
      <c r="EE1393" s="1">
        <v>4924.38</v>
      </c>
      <c r="EK1393" t="s">
        <v>1591</v>
      </c>
    </row>
    <row r="1394" spans="1:141" hidden="1" x14ac:dyDescent="0.35">
      <c r="A1394">
        <v>4573</v>
      </c>
      <c r="B1394" t="s">
        <v>561</v>
      </c>
      <c r="C1394">
        <v>5699</v>
      </c>
      <c r="D1394" t="s">
        <v>4816</v>
      </c>
      <c r="E1394" t="s">
        <v>834</v>
      </c>
      <c r="F1394" t="s">
        <v>603</v>
      </c>
      <c r="G1394">
        <v>3</v>
      </c>
      <c r="H1394" t="s">
        <v>474</v>
      </c>
      <c r="I1394" t="s">
        <v>9169</v>
      </c>
      <c r="J1394" t="s">
        <v>9170</v>
      </c>
      <c r="K1394" t="s">
        <v>44</v>
      </c>
      <c r="L1394" t="s">
        <v>192</v>
      </c>
      <c r="M1394" t="s">
        <v>411</v>
      </c>
      <c r="N1394" t="s">
        <v>411</v>
      </c>
      <c r="O1394" t="s">
        <v>411</v>
      </c>
      <c r="P1394" t="s">
        <v>411</v>
      </c>
      <c r="Q1394" t="s">
        <v>411</v>
      </c>
      <c r="R1394" t="s">
        <v>411</v>
      </c>
      <c r="S1394" t="s">
        <v>411</v>
      </c>
      <c r="T1394" s="1">
        <v>164367.31</v>
      </c>
      <c r="U1394">
        <v>720</v>
      </c>
      <c r="V1394">
        <v>0</v>
      </c>
      <c r="W1394" s="1">
        <v>145588.31</v>
      </c>
      <c r="X1394" s="1">
        <v>18779</v>
      </c>
      <c r="Y1394">
        <v>0</v>
      </c>
      <c r="Z1394" s="1">
        <v>164367.31</v>
      </c>
      <c r="AA1394">
        <v>0</v>
      </c>
      <c r="AB1394">
        <v>0</v>
      </c>
      <c r="AE1394" t="s">
        <v>412</v>
      </c>
      <c r="AF1394" s="3">
        <v>105223</v>
      </c>
      <c r="AH1394">
        <v>0</v>
      </c>
      <c r="AK1394" s="2">
        <v>45838</v>
      </c>
      <c r="AP1394" t="s">
        <v>413</v>
      </c>
      <c r="AT1394" s="2">
        <v>45880</v>
      </c>
      <c r="AU1394" s="2">
        <v>45880</v>
      </c>
      <c r="AV1394" t="s">
        <v>561</v>
      </c>
      <c r="AW1394" s="2">
        <v>45834</v>
      </c>
      <c r="AX1394">
        <v>38694</v>
      </c>
      <c r="AY1394" s="1">
        <v>223767.31</v>
      </c>
      <c r="BA1394" t="s">
        <v>4819</v>
      </c>
      <c r="BB1394">
        <v>38694</v>
      </c>
      <c r="BD1394" t="s">
        <v>478</v>
      </c>
      <c r="BE1394" t="s">
        <v>417</v>
      </c>
      <c r="BF1394">
        <v>5561991488989</v>
      </c>
      <c r="BG1394" t="s">
        <v>9171</v>
      </c>
      <c r="BH1394">
        <v>72910000</v>
      </c>
      <c r="BI1394" t="s">
        <v>496</v>
      </c>
      <c r="BJ1394" t="s">
        <v>9172</v>
      </c>
      <c r="BL1394" s="1">
        <v>2525</v>
      </c>
      <c r="BQ1394">
        <v>4053</v>
      </c>
      <c r="BR1394">
        <v>6814</v>
      </c>
      <c r="BS1394" t="s">
        <v>421</v>
      </c>
      <c r="BT1394" s="2">
        <v>45834</v>
      </c>
      <c r="BY1394" t="s">
        <v>9173</v>
      </c>
      <c r="BZ1394" s="2">
        <v>45838</v>
      </c>
      <c r="CC1394" s="2">
        <v>45835</v>
      </c>
      <c r="CD1394" t="s">
        <v>411</v>
      </c>
      <c r="CF1394" s="2">
        <v>45834</v>
      </c>
      <c r="CL1394" s="2">
        <v>45834</v>
      </c>
      <c r="CN1394" s="2">
        <v>45838</v>
      </c>
      <c r="CO1394" s="2">
        <v>45870</v>
      </c>
      <c r="CR1394" s="2">
        <v>45839</v>
      </c>
      <c r="CS1394" s="2">
        <v>45840</v>
      </c>
      <c r="CW1394" s="2">
        <v>45840</v>
      </c>
      <c r="CY1394" t="s">
        <v>424</v>
      </c>
      <c r="DD1394" s="2">
        <v>45835</v>
      </c>
      <c r="DJ1394" s="2">
        <v>45835</v>
      </c>
      <c r="DO1394" s="2">
        <v>45840</v>
      </c>
      <c r="EF1394" t="s">
        <v>2634</v>
      </c>
      <c r="EG1394" t="s">
        <v>1640</v>
      </c>
      <c r="EH1394" t="s">
        <v>6848</v>
      </c>
      <c r="EI1394" t="s">
        <v>9174</v>
      </c>
      <c r="EJ1394" t="s">
        <v>8163</v>
      </c>
    </row>
    <row r="1395" spans="1:141" hidden="1" x14ac:dyDescent="0.35">
      <c r="A1395">
        <v>4574</v>
      </c>
      <c r="B1395" t="s">
        <v>404</v>
      </c>
      <c r="C1395">
        <v>5676</v>
      </c>
      <c r="D1395" t="s">
        <v>8802</v>
      </c>
      <c r="E1395" t="s">
        <v>834</v>
      </c>
      <c r="F1395" t="s">
        <v>407</v>
      </c>
      <c r="G1395">
        <v>102</v>
      </c>
      <c r="H1395" t="s">
        <v>474</v>
      </c>
      <c r="I1395" t="s">
        <v>9175</v>
      </c>
      <c r="J1395" t="s">
        <v>9176</v>
      </c>
      <c r="K1395" t="s">
        <v>19</v>
      </c>
      <c r="L1395" t="s">
        <v>63</v>
      </c>
      <c r="M1395" t="s">
        <v>411</v>
      </c>
      <c r="N1395" t="s">
        <v>411</v>
      </c>
      <c r="O1395" t="s">
        <v>411</v>
      </c>
      <c r="P1395" t="s">
        <v>424</v>
      </c>
      <c r="Q1395" t="s">
        <v>424</v>
      </c>
      <c r="R1395" t="s">
        <v>411</v>
      </c>
      <c r="S1395" t="s">
        <v>411</v>
      </c>
      <c r="T1395" s="1">
        <v>136263.87</v>
      </c>
      <c r="U1395">
        <v>600</v>
      </c>
      <c r="V1395">
        <v>0</v>
      </c>
      <c r="W1395" s="1">
        <v>112441.63</v>
      </c>
      <c r="X1395" s="1">
        <v>17619</v>
      </c>
      <c r="Y1395">
        <v>0</v>
      </c>
      <c r="Z1395" s="1">
        <v>130060.63</v>
      </c>
      <c r="AA1395">
        <v>0</v>
      </c>
      <c r="AB1395">
        <v>0</v>
      </c>
      <c r="AE1395" t="s">
        <v>412</v>
      </c>
      <c r="AF1395" s="3">
        <v>113787</v>
      </c>
      <c r="AG1395" s="2">
        <v>45880</v>
      </c>
      <c r="AH1395" s="1">
        <v>2995.17</v>
      </c>
      <c r="AI1395" s="2">
        <v>45838</v>
      </c>
      <c r="AJ1395" s="7">
        <v>2025</v>
      </c>
      <c r="AK1395" s="2">
        <v>45839</v>
      </c>
      <c r="AP1395" t="s">
        <v>413</v>
      </c>
      <c r="AT1395" s="2">
        <v>46072</v>
      </c>
      <c r="AU1395" s="2">
        <v>46072</v>
      </c>
      <c r="AV1395" t="s">
        <v>414</v>
      </c>
      <c r="AW1395" s="2">
        <v>45826</v>
      </c>
      <c r="AX1395">
        <v>38718</v>
      </c>
      <c r="AY1395" s="1">
        <v>198692.17</v>
      </c>
      <c r="BA1395" t="s">
        <v>8806</v>
      </c>
      <c r="BB1395">
        <v>38718</v>
      </c>
      <c r="BD1395" t="s">
        <v>5198</v>
      </c>
      <c r="BE1395" t="s">
        <v>513</v>
      </c>
      <c r="BF1395">
        <v>5561991665424</v>
      </c>
      <c r="BG1395" t="s">
        <v>9177</v>
      </c>
      <c r="BH1395">
        <v>72735006</v>
      </c>
      <c r="BI1395" t="s">
        <v>5200</v>
      </c>
      <c r="BJ1395" t="s">
        <v>9178</v>
      </c>
      <c r="BL1395" s="1">
        <v>2550</v>
      </c>
      <c r="BQ1395">
        <v>4435</v>
      </c>
      <c r="BR1395">
        <v>6815</v>
      </c>
      <c r="BS1395" t="s">
        <v>821</v>
      </c>
      <c r="BT1395" s="2">
        <v>45838</v>
      </c>
      <c r="BU1395">
        <v>900</v>
      </c>
      <c r="BX1395" s="2">
        <v>45845</v>
      </c>
      <c r="BY1395" t="s">
        <v>9179</v>
      </c>
      <c r="BZ1395" s="2">
        <v>45839</v>
      </c>
      <c r="CA1395" s="2">
        <v>45838</v>
      </c>
      <c r="CB1395" t="s">
        <v>9180</v>
      </c>
      <c r="CC1395" s="2">
        <v>45834</v>
      </c>
      <c r="CD1395" t="s">
        <v>424</v>
      </c>
      <c r="CF1395" s="2">
        <v>45838</v>
      </c>
      <c r="CJ1395" s="2">
        <v>45859</v>
      </c>
      <c r="CL1395" s="2">
        <v>45838</v>
      </c>
      <c r="CM1395" s="2">
        <v>45875</v>
      </c>
      <c r="CN1395" s="2">
        <v>45834</v>
      </c>
      <c r="CO1395" s="2">
        <v>45870</v>
      </c>
      <c r="CP1395" s="2">
        <v>45838</v>
      </c>
      <c r="CR1395" s="2">
        <v>45835</v>
      </c>
      <c r="CS1395" s="2">
        <v>45838</v>
      </c>
      <c r="CU1395" s="2">
        <v>45856</v>
      </c>
      <c r="CV1395" s="2">
        <v>45875</v>
      </c>
      <c r="CW1395" s="2">
        <v>45838</v>
      </c>
      <c r="CX1395" s="2">
        <v>45877</v>
      </c>
      <c r="CY1395" t="s">
        <v>424</v>
      </c>
      <c r="DD1395" s="2">
        <v>45839</v>
      </c>
      <c r="DF1395" s="2">
        <v>45880</v>
      </c>
      <c r="DI1395" s="2">
        <v>45882</v>
      </c>
      <c r="DJ1395" s="2">
        <v>45833</v>
      </c>
      <c r="DK1395" s="2">
        <v>45876</v>
      </c>
      <c r="DL1395" s="2">
        <v>45662</v>
      </c>
      <c r="DM1395" s="2">
        <v>46058</v>
      </c>
      <c r="DN1395" s="2">
        <v>46063</v>
      </c>
      <c r="DO1395" s="2">
        <v>45838</v>
      </c>
      <c r="DP1395" s="2">
        <v>46063</v>
      </c>
      <c r="DY1395">
        <v>831</v>
      </c>
      <c r="EA1395" t="s">
        <v>9150</v>
      </c>
      <c r="EB1395" t="s">
        <v>9181</v>
      </c>
      <c r="EE1395" s="1">
        <v>3805.57</v>
      </c>
      <c r="EF1395" t="s">
        <v>8213</v>
      </c>
      <c r="EG1395" t="s">
        <v>735</v>
      </c>
      <c r="EH1395" t="s">
        <v>6848</v>
      </c>
      <c r="EJ1395" t="s">
        <v>9182</v>
      </c>
      <c r="EK1395" t="s">
        <v>1591</v>
      </c>
    </row>
    <row r="1396" spans="1:141" hidden="1" x14ac:dyDescent="0.35">
      <c r="A1396">
        <v>4575</v>
      </c>
      <c r="B1396" t="s">
        <v>404</v>
      </c>
      <c r="C1396">
        <v>5688</v>
      </c>
      <c r="D1396" t="s">
        <v>4816</v>
      </c>
      <c r="E1396" t="s">
        <v>834</v>
      </c>
      <c r="F1396" t="s">
        <v>451</v>
      </c>
      <c r="G1396">
        <v>3</v>
      </c>
      <c r="H1396" t="s">
        <v>474</v>
      </c>
      <c r="I1396" t="s">
        <v>9183</v>
      </c>
      <c r="J1396" t="s">
        <v>9184</v>
      </c>
      <c r="K1396" t="s">
        <v>38</v>
      </c>
      <c r="L1396" t="s">
        <v>164</v>
      </c>
      <c r="M1396" t="s">
        <v>411</v>
      </c>
      <c r="N1396" t="s">
        <v>411</v>
      </c>
      <c r="O1396" t="s">
        <v>411</v>
      </c>
      <c r="P1396" t="s">
        <v>424</v>
      </c>
      <c r="Q1396" t="s">
        <v>424</v>
      </c>
      <c r="R1396" t="s">
        <v>411</v>
      </c>
      <c r="S1396" t="s">
        <v>411</v>
      </c>
      <c r="T1396" s="1">
        <v>172673</v>
      </c>
      <c r="U1396" s="1">
        <v>1073.4000000000001</v>
      </c>
      <c r="V1396">
        <v>0</v>
      </c>
      <c r="W1396" s="1">
        <v>172000</v>
      </c>
      <c r="X1396">
        <v>673</v>
      </c>
      <c r="Y1396">
        <v>0</v>
      </c>
      <c r="Z1396" s="1">
        <v>172673</v>
      </c>
      <c r="AA1396">
        <v>0</v>
      </c>
      <c r="AB1396">
        <v>0</v>
      </c>
      <c r="AE1396" t="s">
        <v>412</v>
      </c>
      <c r="AF1396" s="3">
        <v>109269</v>
      </c>
      <c r="AG1396" s="2">
        <v>45856</v>
      </c>
      <c r="AH1396" s="1">
        <v>3412.84</v>
      </c>
      <c r="AI1396" s="2">
        <v>45838</v>
      </c>
      <c r="AJ1396" s="7">
        <v>2025</v>
      </c>
      <c r="AK1396" s="2">
        <v>45839</v>
      </c>
      <c r="AP1396" t="s">
        <v>413</v>
      </c>
      <c r="AT1396" s="2">
        <v>46048</v>
      </c>
      <c r="AU1396" s="2">
        <v>46048</v>
      </c>
      <c r="AV1396" t="s">
        <v>414</v>
      </c>
      <c r="AW1396" s="2">
        <v>45829</v>
      </c>
      <c r="AX1396">
        <v>38752</v>
      </c>
      <c r="AY1396" s="1">
        <v>226273</v>
      </c>
      <c r="BA1396" t="s">
        <v>4819</v>
      </c>
      <c r="BB1396">
        <v>38752</v>
      </c>
      <c r="BD1396" t="s">
        <v>929</v>
      </c>
      <c r="BE1396" t="s">
        <v>513</v>
      </c>
      <c r="BF1396">
        <v>556193056967</v>
      </c>
      <c r="BG1396" t="s">
        <v>9185</v>
      </c>
      <c r="BH1396">
        <v>72927863</v>
      </c>
      <c r="BI1396" t="s">
        <v>7207</v>
      </c>
      <c r="BJ1396" t="s">
        <v>9186</v>
      </c>
      <c r="BL1396" s="1">
        <v>3578</v>
      </c>
      <c r="BM1396" s="2">
        <v>46008</v>
      </c>
      <c r="BQ1396">
        <v>4005</v>
      </c>
      <c r="BR1396">
        <v>6817</v>
      </c>
      <c r="BS1396" t="s">
        <v>449</v>
      </c>
      <c r="BT1396" s="2">
        <v>45829</v>
      </c>
      <c r="BU1396">
        <v>891.23</v>
      </c>
      <c r="BV1396" s="2">
        <v>45847</v>
      </c>
      <c r="BW1396" t="s">
        <v>422</v>
      </c>
      <c r="BX1396" s="2">
        <v>45852</v>
      </c>
      <c r="BY1396" t="s">
        <v>9187</v>
      </c>
      <c r="BZ1396" s="2">
        <v>45829</v>
      </c>
      <c r="CA1396" s="2">
        <v>45838</v>
      </c>
      <c r="CB1396" t="s">
        <v>9188</v>
      </c>
      <c r="CC1396" s="2">
        <v>45834</v>
      </c>
      <c r="CD1396" t="s">
        <v>424</v>
      </c>
      <c r="CE1396">
        <v>39557</v>
      </c>
      <c r="CF1396" s="2">
        <v>45829</v>
      </c>
      <c r="CJ1396" s="2">
        <v>45847</v>
      </c>
      <c r="CL1396" s="2">
        <v>45829</v>
      </c>
      <c r="CM1396" s="2">
        <v>45849</v>
      </c>
      <c r="CN1396" s="2">
        <v>45834</v>
      </c>
      <c r="CO1396" s="2">
        <v>45870</v>
      </c>
      <c r="CP1396" s="2">
        <v>45838</v>
      </c>
      <c r="CR1396" s="2">
        <v>45842</v>
      </c>
      <c r="CS1396" s="2">
        <v>45838</v>
      </c>
      <c r="CU1396" s="2">
        <v>45847</v>
      </c>
      <c r="CV1396" s="2">
        <v>45888</v>
      </c>
      <c r="CW1396" s="2">
        <v>45838</v>
      </c>
      <c r="CX1396" s="2">
        <v>45854</v>
      </c>
      <c r="CY1396" t="s">
        <v>424</v>
      </c>
      <c r="DD1396" s="2">
        <v>45842</v>
      </c>
      <c r="DF1396" s="2">
        <v>45855</v>
      </c>
      <c r="DI1396" s="2">
        <v>45856</v>
      </c>
      <c r="DJ1396" s="2">
        <v>45832</v>
      </c>
      <c r="DK1396" s="2">
        <v>45888</v>
      </c>
      <c r="DL1396" s="2">
        <v>45929</v>
      </c>
      <c r="DM1396" s="2">
        <v>45954</v>
      </c>
      <c r="DN1396" s="2">
        <v>46030</v>
      </c>
      <c r="DO1396" s="2">
        <v>45836</v>
      </c>
      <c r="DP1396" s="2">
        <v>46030</v>
      </c>
      <c r="DY1396">
        <v>39564</v>
      </c>
      <c r="EB1396" t="s">
        <v>9189</v>
      </c>
      <c r="EE1396" s="1">
        <v>4385.57</v>
      </c>
      <c r="EF1396" t="s">
        <v>2634</v>
      </c>
      <c r="EG1396" t="s">
        <v>1640</v>
      </c>
      <c r="EH1396" t="s">
        <v>9190</v>
      </c>
      <c r="EJ1396" t="s">
        <v>8163</v>
      </c>
      <c r="EK1396" t="s">
        <v>1591</v>
      </c>
    </row>
    <row r="1397" spans="1:141" hidden="1" x14ac:dyDescent="0.35">
      <c r="A1397">
        <v>4576</v>
      </c>
      <c r="B1397" t="s">
        <v>1352</v>
      </c>
      <c r="C1397">
        <v>5694</v>
      </c>
      <c r="D1397" t="s">
        <v>7812</v>
      </c>
      <c r="E1397" t="s">
        <v>834</v>
      </c>
      <c r="F1397" t="s">
        <v>623</v>
      </c>
      <c r="G1397">
        <v>304</v>
      </c>
      <c r="H1397" t="s">
        <v>408</v>
      </c>
      <c r="I1397" t="s">
        <v>9191</v>
      </c>
      <c r="J1397" t="s">
        <v>9192</v>
      </c>
      <c r="K1397" t="s">
        <v>14</v>
      </c>
      <c r="L1397" t="s">
        <v>157</v>
      </c>
      <c r="M1397" t="s">
        <v>411</v>
      </c>
      <c r="N1397" t="s">
        <v>411</v>
      </c>
      <c r="O1397" t="s">
        <v>411</v>
      </c>
      <c r="P1397" t="s">
        <v>411</v>
      </c>
      <c r="Q1397" t="s">
        <v>411</v>
      </c>
      <c r="R1397" t="s">
        <v>411</v>
      </c>
      <c r="S1397" t="s">
        <v>411</v>
      </c>
      <c r="T1397" s="1">
        <v>139077.89000000001</v>
      </c>
      <c r="U1397">
        <v>600</v>
      </c>
      <c r="V1397">
        <v>0</v>
      </c>
      <c r="W1397" s="1">
        <v>119979.89</v>
      </c>
      <c r="X1397" s="1">
        <v>19099</v>
      </c>
      <c r="Y1397">
        <v>0</v>
      </c>
      <c r="Z1397" s="1">
        <v>139078.89000000001</v>
      </c>
      <c r="AA1397">
        <v>0</v>
      </c>
      <c r="AB1397">
        <v>0</v>
      </c>
      <c r="AD1397">
        <v>8787723971319</v>
      </c>
      <c r="AE1397" t="s">
        <v>412</v>
      </c>
      <c r="AG1397" s="2">
        <v>45894</v>
      </c>
      <c r="AH1397" s="1">
        <v>3042.04</v>
      </c>
      <c r="AI1397" s="2">
        <v>45869</v>
      </c>
      <c r="AJ1397" s="7">
        <v>2025</v>
      </c>
      <c r="AK1397" s="2">
        <v>45839</v>
      </c>
      <c r="AP1397" t="s">
        <v>413</v>
      </c>
      <c r="AT1397" s="2">
        <v>45903</v>
      </c>
      <c r="AU1397" s="2">
        <v>46035</v>
      </c>
      <c r="AV1397" t="s">
        <v>414</v>
      </c>
      <c r="AW1397" s="2">
        <v>45832</v>
      </c>
      <c r="AX1397">
        <v>38753</v>
      </c>
      <c r="AY1397" s="1">
        <v>229711.98</v>
      </c>
      <c r="BA1397" t="s">
        <v>7815</v>
      </c>
      <c r="BB1397">
        <v>38753</v>
      </c>
      <c r="BC1397" t="s">
        <v>9193</v>
      </c>
      <c r="BD1397" t="s">
        <v>416</v>
      </c>
      <c r="BE1397" t="s">
        <v>417</v>
      </c>
      <c r="BF1397">
        <v>5561991189534</v>
      </c>
      <c r="BG1397" t="s">
        <v>9115</v>
      </c>
      <c r="BH1397">
        <v>73804080</v>
      </c>
      <c r="BI1397" t="s">
        <v>882</v>
      </c>
      <c r="BJ1397" t="s">
        <v>9194</v>
      </c>
      <c r="BL1397" s="1">
        <v>3000</v>
      </c>
      <c r="BQ1397">
        <v>4322</v>
      </c>
      <c r="BR1397">
        <v>6818</v>
      </c>
      <c r="BS1397" t="s">
        <v>421</v>
      </c>
      <c r="BT1397" s="2">
        <v>45848</v>
      </c>
      <c r="BW1397" t="s">
        <v>422</v>
      </c>
      <c r="BY1397" t="s">
        <v>9195</v>
      </c>
      <c r="BZ1397" s="2">
        <v>45849</v>
      </c>
      <c r="CC1397" s="2">
        <v>45839</v>
      </c>
      <c r="CD1397" t="s">
        <v>424</v>
      </c>
      <c r="CF1397" s="2">
        <v>45849</v>
      </c>
      <c r="CH1397" t="s">
        <v>8637</v>
      </c>
      <c r="CJ1397" s="2">
        <v>45891</v>
      </c>
      <c r="CK1397" t="s">
        <v>424</v>
      </c>
      <c r="CL1397" s="2">
        <v>45854</v>
      </c>
      <c r="CM1397" s="2">
        <v>45891</v>
      </c>
      <c r="CN1397" s="2">
        <v>45839</v>
      </c>
      <c r="CO1397" s="2">
        <v>45870</v>
      </c>
      <c r="CP1397" s="2">
        <v>45884</v>
      </c>
      <c r="CR1397" s="2">
        <v>45842</v>
      </c>
      <c r="CS1397" s="2">
        <v>45840</v>
      </c>
      <c r="CT1397" s="2">
        <v>46007</v>
      </c>
      <c r="CU1397" s="2">
        <v>45889</v>
      </c>
      <c r="CV1397" s="2">
        <v>45889</v>
      </c>
      <c r="CW1397" s="2">
        <v>45840</v>
      </c>
      <c r="CY1397" t="s">
        <v>424</v>
      </c>
      <c r="DD1397" s="2">
        <v>45873</v>
      </c>
      <c r="DF1397" s="2">
        <v>45895</v>
      </c>
      <c r="DI1397" s="2">
        <v>45901</v>
      </c>
      <c r="DJ1397" s="2">
        <v>45836</v>
      </c>
      <c r="DK1397" s="2">
        <v>45889</v>
      </c>
      <c r="DO1397" s="2">
        <v>45840</v>
      </c>
      <c r="DY1397">
        <v>910</v>
      </c>
      <c r="EB1397" t="s">
        <v>7546</v>
      </c>
      <c r="EE1397" s="1">
        <v>2404.67</v>
      </c>
      <c r="EG1397" t="s">
        <v>3289</v>
      </c>
      <c r="EH1397" t="s">
        <v>9196</v>
      </c>
      <c r="EK1397" t="s">
        <v>1591</v>
      </c>
    </row>
    <row r="1398" spans="1:141" hidden="1" x14ac:dyDescent="0.35">
      <c r="A1398">
        <v>4577</v>
      </c>
      <c r="B1398" t="s">
        <v>561</v>
      </c>
      <c r="C1398">
        <v>5704</v>
      </c>
      <c r="D1398" t="s">
        <v>4502</v>
      </c>
      <c r="E1398" t="s">
        <v>942</v>
      </c>
      <c r="F1398" t="s">
        <v>4503</v>
      </c>
      <c r="G1398">
        <v>603</v>
      </c>
      <c r="H1398" t="s">
        <v>810</v>
      </c>
      <c r="I1398" t="s">
        <v>9197</v>
      </c>
      <c r="J1398" t="s">
        <v>9198</v>
      </c>
      <c r="K1398" t="s">
        <v>56</v>
      </c>
      <c r="L1398" t="s">
        <v>114</v>
      </c>
      <c r="M1398" t="s">
        <v>411</v>
      </c>
      <c r="N1398" t="s">
        <v>411</v>
      </c>
      <c r="O1398" t="s">
        <v>411</v>
      </c>
      <c r="P1398" t="s">
        <v>411</v>
      </c>
      <c r="Q1398" t="s">
        <v>411</v>
      </c>
      <c r="R1398" t="s">
        <v>411</v>
      </c>
      <c r="S1398" t="s">
        <v>411</v>
      </c>
      <c r="T1398" s="1">
        <v>470400</v>
      </c>
      <c r="U1398">
        <v>0</v>
      </c>
      <c r="V1398">
        <v>0</v>
      </c>
      <c r="W1398">
        <v>0</v>
      </c>
      <c r="X1398">
        <v>0</v>
      </c>
      <c r="Y1398">
        <v>0</v>
      </c>
      <c r="Z1398">
        <v>0</v>
      </c>
      <c r="AA1398">
        <v>0</v>
      </c>
      <c r="AB1398">
        <v>0</v>
      </c>
      <c r="AE1398" t="s">
        <v>412</v>
      </c>
      <c r="AH1398">
        <v>0</v>
      </c>
      <c r="AK1398" s="2">
        <v>45839</v>
      </c>
      <c r="AP1398" t="s">
        <v>413</v>
      </c>
      <c r="AQ1398" t="s">
        <v>5037</v>
      </c>
      <c r="AT1398" s="2">
        <v>45975</v>
      </c>
      <c r="AU1398" s="2">
        <v>45975</v>
      </c>
      <c r="AV1398" t="s">
        <v>561</v>
      </c>
      <c r="AW1398" s="2">
        <v>45842</v>
      </c>
      <c r="AX1398">
        <v>38808</v>
      </c>
      <c r="AY1398" s="1">
        <v>495849</v>
      </c>
      <c r="BA1398" t="s">
        <v>4506</v>
      </c>
      <c r="BB1398">
        <v>38808</v>
      </c>
      <c r="BC1398" t="s">
        <v>9199</v>
      </c>
      <c r="BD1398" t="s">
        <v>9200</v>
      </c>
      <c r="BE1398" t="s">
        <v>513</v>
      </c>
      <c r="BF1398">
        <v>5561983017710</v>
      </c>
      <c r="BG1398" t="s">
        <v>9201</v>
      </c>
      <c r="BH1398">
        <v>71727113</v>
      </c>
      <c r="BI1398" t="s">
        <v>9200</v>
      </c>
      <c r="BJ1398" t="s">
        <v>9202</v>
      </c>
      <c r="BK1398">
        <v>5561983017710</v>
      </c>
      <c r="BL1398" s="1">
        <v>22000</v>
      </c>
      <c r="BO1398" t="s">
        <v>9203</v>
      </c>
      <c r="BP1398" t="s">
        <v>9204</v>
      </c>
      <c r="BQ1398">
        <v>8202</v>
      </c>
      <c r="BR1398">
        <v>6823</v>
      </c>
      <c r="CS1398" s="2">
        <v>45890</v>
      </c>
      <c r="CW1398" s="2">
        <v>45890</v>
      </c>
      <c r="CY1398" t="s">
        <v>424</v>
      </c>
      <c r="DB1398" s="2">
        <v>45890</v>
      </c>
      <c r="DJ1398" s="2">
        <v>45888</v>
      </c>
      <c r="DO1398" s="2">
        <v>45890</v>
      </c>
      <c r="DW1398" s="2">
        <v>45910</v>
      </c>
      <c r="EK1398" t="s">
        <v>1591</v>
      </c>
    </row>
    <row r="1399" spans="1:141" hidden="1" x14ac:dyDescent="0.35">
      <c r="A1399">
        <v>4578</v>
      </c>
      <c r="B1399" t="s">
        <v>3928</v>
      </c>
      <c r="C1399">
        <v>5705</v>
      </c>
      <c r="D1399" t="s">
        <v>4502</v>
      </c>
      <c r="E1399" t="s">
        <v>942</v>
      </c>
      <c r="F1399" t="s">
        <v>4503</v>
      </c>
      <c r="G1399">
        <v>101</v>
      </c>
      <c r="H1399" t="s">
        <v>810</v>
      </c>
      <c r="I1399" t="s">
        <v>9205</v>
      </c>
      <c r="J1399" t="s">
        <v>9206</v>
      </c>
      <c r="K1399" t="s">
        <v>56</v>
      </c>
      <c r="L1399" t="s">
        <v>114</v>
      </c>
      <c r="M1399" t="s">
        <v>411</v>
      </c>
      <c r="N1399" t="s">
        <v>411</v>
      </c>
      <c r="O1399" t="s">
        <v>411</v>
      </c>
      <c r="P1399" t="s">
        <v>411</v>
      </c>
      <c r="Q1399" t="s">
        <v>411</v>
      </c>
      <c r="R1399" t="s">
        <v>411</v>
      </c>
      <c r="S1399" t="s">
        <v>411</v>
      </c>
      <c r="T1399" s="1">
        <v>291400</v>
      </c>
      <c r="U1399">
        <v>0</v>
      </c>
      <c r="V1399">
        <v>0</v>
      </c>
      <c r="W1399">
        <v>0</v>
      </c>
      <c r="X1399">
        <v>0</v>
      </c>
      <c r="Y1399">
        <v>0</v>
      </c>
      <c r="Z1399">
        <v>0</v>
      </c>
      <c r="AA1399">
        <v>0</v>
      </c>
      <c r="AB1399">
        <v>0</v>
      </c>
      <c r="AE1399" t="s">
        <v>412</v>
      </c>
      <c r="AH1399">
        <v>0</v>
      </c>
      <c r="AK1399" s="2">
        <v>45839</v>
      </c>
      <c r="AP1399" t="s">
        <v>4990</v>
      </c>
      <c r="AT1399" s="2">
        <v>45839</v>
      </c>
      <c r="AU1399" s="2">
        <v>46072</v>
      </c>
      <c r="AV1399" t="s">
        <v>414</v>
      </c>
      <c r="AW1399" s="2">
        <v>45842</v>
      </c>
      <c r="AX1399">
        <v>38821</v>
      </c>
      <c r="AY1399" s="1">
        <v>379050</v>
      </c>
      <c r="BA1399" t="s">
        <v>4506</v>
      </c>
      <c r="BB1399">
        <v>38821</v>
      </c>
      <c r="BC1399" t="s">
        <v>9207</v>
      </c>
      <c r="BD1399" t="s">
        <v>512</v>
      </c>
      <c r="BE1399" t="s">
        <v>513</v>
      </c>
      <c r="BF1399">
        <v>5561985002287</v>
      </c>
      <c r="BG1399" t="s">
        <v>9208</v>
      </c>
      <c r="BH1399">
        <v>72251611</v>
      </c>
      <c r="BI1399" t="s">
        <v>512</v>
      </c>
      <c r="BJ1399" t="s">
        <v>9209</v>
      </c>
      <c r="BK1399">
        <v>5561985002287</v>
      </c>
      <c r="BL1399" s="1">
        <v>120000</v>
      </c>
      <c r="BO1399" t="s">
        <v>9210</v>
      </c>
      <c r="BP1399" t="s">
        <v>9211</v>
      </c>
      <c r="BQ1399">
        <v>8160</v>
      </c>
      <c r="BR1399">
        <v>6825</v>
      </c>
    </row>
    <row r="1400" spans="1:141" hidden="1" x14ac:dyDescent="0.35">
      <c r="A1400">
        <v>4579</v>
      </c>
      <c r="B1400" t="s">
        <v>404</v>
      </c>
      <c r="C1400">
        <v>5518</v>
      </c>
      <c r="D1400" t="s">
        <v>4816</v>
      </c>
      <c r="E1400" t="s">
        <v>834</v>
      </c>
      <c r="F1400" t="s">
        <v>442</v>
      </c>
      <c r="G1400">
        <v>202</v>
      </c>
      <c r="H1400" t="s">
        <v>474</v>
      </c>
      <c r="I1400" t="s">
        <v>9212</v>
      </c>
      <c r="J1400" t="s">
        <v>9213</v>
      </c>
      <c r="K1400" t="s">
        <v>38</v>
      </c>
      <c r="L1400" t="s">
        <v>62</v>
      </c>
      <c r="M1400" t="s">
        <v>411</v>
      </c>
      <c r="N1400" t="s">
        <v>411</v>
      </c>
      <c r="O1400" t="s">
        <v>411</v>
      </c>
      <c r="P1400" t="s">
        <v>424</v>
      </c>
      <c r="Q1400" t="s">
        <v>424</v>
      </c>
      <c r="R1400" t="s">
        <v>411</v>
      </c>
      <c r="S1400" t="s">
        <v>411</v>
      </c>
      <c r="T1400" s="1">
        <v>136453.88</v>
      </c>
      <c r="U1400">
        <v>500</v>
      </c>
      <c r="V1400">
        <v>0</v>
      </c>
      <c r="W1400" s="1">
        <v>100306.88</v>
      </c>
      <c r="X1400" s="1">
        <v>36147</v>
      </c>
      <c r="Y1400">
        <v>0</v>
      </c>
      <c r="Z1400" s="1">
        <v>136453.88</v>
      </c>
      <c r="AA1400">
        <v>0</v>
      </c>
      <c r="AB1400">
        <v>0</v>
      </c>
      <c r="AE1400" t="s">
        <v>412</v>
      </c>
      <c r="AF1400" s="3">
        <v>109292</v>
      </c>
      <c r="AG1400" s="2">
        <v>45869</v>
      </c>
      <c r="AH1400" s="1">
        <v>2995.17</v>
      </c>
      <c r="AI1400" s="2">
        <v>45856</v>
      </c>
      <c r="AJ1400" s="7">
        <v>2025</v>
      </c>
      <c r="AK1400" s="2">
        <v>45840</v>
      </c>
      <c r="AP1400" t="s">
        <v>413</v>
      </c>
      <c r="AQ1400" t="s">
        <v>2758</v>
      </c>
      <c r="AT1400" s="2">
        <v>46048</v>
      </c>
      <c r="AU1400" s="2">
        <v>46048</v>
      </c>
      <c r="AV1400" t="s">
        <v>414</v>
      </c>
      <c r="AW1400" s="2">
        <v>45841</v>
      </c>
      <c r="AX1400">
        <v>38793</v>
      </c>
      <c r="AY1400" s="1">
        <v>200954.34</v>
      </c>
      <c r="BA1400" t="s">
        <v>4819</v>
      </c>
      <c r="BB1400">
        <v>38793</v>
      </c>
      <c r="BD1400" t="s">
        <v>478</v>
      </c>
      <c r="BE1400" t="s">
        <v>417</v>
      </c>
      <c r="BF1400">
        <v>556181511521</v>
      </c>
      <c r="BG1400" t="s">
        <v>9214</v>
      </c>
      <c r="BH1400">
        <v>72915705</v>
      </c>
      <c r="BI1400" t="s">
        <v>1711</v>
      </c>
      <c r="BJ1400" t="s">
        <v>9215</v>
      </c>
      <c r="BL1400" s="1">
        <v>2000</v>
      </c>
      <c r="BQ1400">
        <v>4028</v>
      </c>
      <c r="BR1400">
        <v>6819</v>
      </c>
      <c r="BS1400" t="s">
        <v>457</v>
      </c>
      <c r="BT1400" s="2">
        <v>45838</v>
      </c>
      <c r="BU1400">
        <v>873.2</v>
      </c>
      <c r="BX1400" s="2">
        <v>45863</v>
      </c>
      <c r="BY1400" t="s">
        <v>9216</v>
      </c>
      <c r="BZ1400" s="2">
        <v>45840</v>
      </c>
      <c r="CA1400" s="2">
        <v>45859</v>
      </c>
      <c r="CB1400" t="s">
        <v>9217</v>
      </c>
      <c r="CC1400" s="2">
        <v>45833</v>
      </c>
      <c r="CD1400" t="s">
        <v>424</v>
      </c>
      <c r="CF1400" s="2">
        <v>45838</v>
      </c>
      <c r="CG1400" s="2">
        <v>45839</v>
      </c>
      <c r="CI1400" s="2">
        <v>45849</v>
      </c>
      <c r="CJ1400" s="2">
        <v>45860</v>
      </c>
      <c r="CL1400" s="2">
        <v>45840</v>
      </c>
      <c r="CM1400" s="2">
        <v>45866</v>
      </c>
      <c r="CN1400" s="2">
        <v>45834</v>
      </c>
      <c r="CO1400" s="2">
        <v>45839</v>
      </c>
      <c r="CP1400" s="2">
        <v>45856</v>
      </c>
      <c r="CR1400" s="2">
        <v>45838</v>
      </c>
      <c r="CS1400" s="2">
        <v>45852</v>
      </c>
      <c r="CU1400" s="2">
        <v>45859</v>
      </c>
      <c r="CV1400" s="2">
        <v>45845</v>
      </c>
      <c r="CW1400" s="2">
        <v>45852</v>
      </c>
      <c r="CX1400" s="2">
        <v>45868</v>
      </c>
      <c r="CY1400" t="s">
        <v>424</v>
      </c>
      <c r="DD1400" s="2">
        <v>45840</v>
      </c>
      <c r="DF1400" s="2">
        <v>45869</v>
      </c>
      <c r="DI1400" s="2">
        <v>45870</v>
      </c>
      <c r="DJ1400" s="2">
        <v>45835</v>
      </c>
      <c r="DK1400" s="2">
        <v>45888</v>
      </c>
      <c r="DL1400" s="2">
        <v>45950</v>
      </c>
      <c r="DM1400" s="2">
        <v>45971</v>
      </c>
      <c r="DN1400" s="2">
        <v>46030</v>
      </c>
      <c r="DO1400" s="2">
        <v>45852</v>
      </c>
      <c r="DP1400" s="2">
        <v>46030</v>
      </c>
      <c r="DY1400">
        <v>846</v>
      </c>
      <c r="EA1400" t="s">
        <v>3282</v>
      </c>
      <c r="EE1400" s="1">
        <v>3805.57</v>
      </c>
      <c r="EF1400" t="s">
        <v>8213</v>
      </c>
      <c r="EG1400" t="s">
        <v>735</v>
      </c>
      <c r="EH1400" t="s">
        <v>8449</v>
      </c>
      <c r="EI1400" t="s">
        <v>3282</v>
      </c>
      <c r="EJ1400" t="s">
        <v>8163</v>
      </c>
      <c r="EK1400" t="s">
        <v>1591</v>
      </c>
    </row>
    <row r="1401" spans="1:141" hidden="1" x14ac:dyDescent="0.35">
      <c r="A1401">
        <v>4580</v>
      </c>
      <c r="B1401" t="s">
        <v>404</v>
      </c>
      <c r="C1401">
        <v>5679</v>
      </c>
      <c r="D1401" t="s">
        <v>7812</v>
      </c>
      <c r="E1401" t="s">
        <v>834</v>
      </c>
      <c r="F1401" t="s">
        <v>461</v>
      </c>
      <c r="G1401">
        <v>3</v>
      </c>
      <c r="H1401" t="s">
        <v>408</v>
      </c>
      <c r="I1401" t="s">
        <v>9218</v>
      </c>
      <c r="J1401" t="s">
        <v>9219</v>
      </c>
      <c r="K1401" t="s">
        <v>12</v>
      </c>
      <c r="L1401" t="s">
        <v>29</v>
      </c>
      <c r="M1401" t="s">
        <v>411</v>
      </c>
      <c r="N1401" t="s">
        <v>411</v>
      </c>
      <c r="O1401" t="s">
        <v>411</v>
      </c>
      <c r="P1401" t="s">
        <v>411</v>
      </c>
      <c r="Q1401" t="s">
        <v>411</v>
      </c>
      <c r="R1401" t="s">
        <v>411</v>
      </c>
      <c r="S1401" t="s">
        <v>411</v>
      </c>
      <c r="T1401" s="1">
        <v>162600</v>
      </c>
      <c r="U1401">
        <v>0</v>
      </c>
      <c r="V1401">
        <v>0</v>
      </c>
      <c r="W1401">
        <v>0</v>
      </c>
      <c r="X1401">
        <v>0</v>
      </c>
      <c r="Y1401">
        <v>0</v>
      </c>
      <c r="Z1401">
        <v>0</v>
      </c>
      <c r="AA1401">
        <v>0</v>
      </c>
      <c r="AB1401">
        <v>0</v>
      </c>
      <c r="AE1401" t="s">
        <v>412</v>
      </c>
      <c r="AG1401" s="2">
        <v>45895</v>
      </c>
      <c r="AH1401" s="1">
        <v>3453.25</v>
      </c>
      <c r="AI1401" s="2">
        <v>45882</v>
      </c>
      <c r="AJ1401" s="7">
        <v>2025</v>
      </c>
      <c r="AK1401" s="2">
        <v>45840</v>
      </c>
      <c r="AP1401" t="s">
        <v>3839</v>
      </c>
      <c r="AT1401" s="2">
        <v>46098</v>
      </c>
      <c r="AU1401" s="2">
        <v>46098</v>
      </c>
      <c r="AV1401" t="s">
        <v>414</v>
      </c>
      <c r="AW1401" s="2">
        <v>45841</v>
      </c>
      <c r="AX1401">
        <v>38802</v>
      </c>
      <c r="AY1401" s="1">
        <v>225000</v>
      </c>
      <c r="BA1401" t="s">
        <v>7815</v>
      </c>
      <c r="BB1401">
        <v>38802</v>
      </c>
      <c r="BD1401" t="s">
        <v>416</v>
      </c>
      <c r="BE1401" t="s">
        <v>417</v>
      </c>
      <c r="BF1401">
        <v>5561991411326</v>
      </c>
      <c r="BG1401" t="s">
        <v>9220</v>
      </c>
      <c r="BH1401">
        <v>73803035</v>
      </c>
      <c r="BI1401" t="s">
        <v>1238</v>
      </c>
      <c r="BJ1401" t="s">
        <v>9221</v>
      </c>
      <c r="BL1401" s="1">
        <v>3000</v>
      </c>
      <c r="BQ1401">
        <v>4254</v>
      </c>
      <c r="BR1401">
        <v>6820</v>
      </c>
      <c r="BS1401" t="s">
        <v>421</v>
      </c>
      <c r="BT1401" s="2">
        <v>45827</v>
      </c>
      <c r="BW1401" t="s">
        <v>422</v>
      </c>
      <c r="BY1401" t="s">
        <v>9222</v>
      </c>
      <c r="BZ1401" s="2">
        <v>45827</v>
      </c>
      <c r="CA1401" s="2">
        <v>45883</v>
      </c>
      <c r="CC1401" s="2">
        <v>45841</v>
      </c>
      <c r="CD1401" t="s">
        <v>424</v>
      </c>
      <c r="CF1401" s="2">
        <v>45827</v>
      </c>
      <c r="CI1401" s="2">
        <v>45852</v>
      </c>
      <c r="CJ1401" s="2">
        <v>45889</v>
      </c>
      <c r="CL1401" s="2">
        <v>45827</v>
      </c>
      <c r="CM1401" s="2">
        <v>45890</v>
      </c>
      <c r="CN1401" s="2">
        <v>45841</v>
      </c>
      <c r="CO1401" s="2">
        <v>45870</v>
      </c>
      <c r="CP1401" s="2">
        <v>45883</v>
      </c>
      <c r="CR1401" s="2">
        <v>45842</v>
      </c>
      <c r="CS1401" s="2">
        <v>45881</v>
      </c>
      <c r="CU1401" s="2">
        <v>45887</v>
      </c>
      <c r="CV1401" s="2">
        <v>45889</v>
      </c>
      <c r="CW1401" s="2">
        <v>45881</v>
      </c>
      <c r="CY1401" t="s">
        <v>424</v>
      </c>
      <c r="DD1401" s="2">
        <v>45841</v>
      </c>
      <c r="DF1401" s="2">
        <v>45896</v>
      </c>
      <c r="DI1401" s="2">
        <v>45903</v>
      </c>
      <c r="DJ1401" s="2">
        <v>45840</v>
      </c>
      <c r="DK1401" s="2">
        <v>45889</v>
      </c>
      <c r="DL1401" s="2">
        <v>45911</v>
      </c>
      <c r="DM1401" s="2">
        <v>45918</v>
      </c>
      <c r="DN1401" s="2">
        <v>46084</v>
      </c>
      <c r="DO1401" s="2">
        <v>45881</v>
      </c>
      <c r="DP1401" s="2">
        <v>46084</v>
      </c>
      <c r="DY1401">
        <v>904</v>
      </c>
      <c r="EE1401" s="1">
        <v>1865.88</v>
      </c>
      <c r="EG1401" t="s">
        <v>1640</v>
      </c>
      <c r="EJ1401" t="s">
        <v>7085</v>
      </c>
      <c r="EK1401" t="s">
        <v>1591</v>
      </c>
    </row>
    <row r="1402" spans="1:141" hidden="1" x14ac:dyDescent="0.35">
      <c r="A1402">
        <v>4581</v>
      </c>
      <c r="B1402" t="s">
        <v>404</v>
      </c>
      <c r="C1402">
        <v>5708</v>
      </c>
      <c r="D1402" t="s">
        <v>7812</v>
      </c>
      <c r="E1402" t="s">
        <v>834</v>
      </c>
      <c r="F1402" t="s">
        <v>407</v>
      </c>
      <c r="G1402">
        <v>203</v>
      </c>
      <c r="H1402" t="s">
        <v>408</v>
      </c>
      <c r="I1402" t="s">
        <v>9223</v>
      </c>
      <c r="J1402" t="s">
        <v>9224</v>
      </c>
      <c r="K1402" t="s">
        <v>22</v>
      </c>
      <c r="L1402" t="s">
        <v>39</v>
      </c>
      <c r="M1402" t="s">
        <v>411</v>
      </c>
      <c r="N1402" t="s">
        <v>411</v>
      </c>
      <c r="O1402" t="s">
        <v>411</v>
      </c>
      <c r="P1402" t="s">
        <v>411</v>
      </c>
      <c r="Q1402" t="s">
        <v>411</v>
      </c>
      <c r="R1402" t="s">
        <v>411</v>
      </c>
      <c r="S1402" t="s">
        <v>411</v>
      </c>
      <c r="T1402" s="1">
        <v>162600</v>
      </c>
      <c r="U1402">
        <v>0</v>
      </c>
      <c r="V1402">
        <v>0</v>
      </c>
      <c r="W1402">
        <v>0</v>
      </c>
      <c r="X1402">
        <v>0</v>
      </c>
      <c r="Y1402">
        <v>0</v>
      </c>
      <c r="Z1402">
        <v>0</v>
      </c>
      <c r="AA1402">
        <v>0</v>
      </c>
      <c r="AB1402">
        <v>0</v>
      </c>
      <c r="AD1402">
        <v>8787724039060</v>
      </c>
      <c r="AE1402" t="s">
        <v>412</v>
      </c>
      <c r="AG1402" s="2">
        <v>45874</v>
      </c>
      <c r="AH1402" s="1">
        <v>3453.24</v>
      </c>
      <c r="AI1402" s="2">
        <v>45854</v>
      </c>
      <c r="AJ1402" s="7">
        <v>2025</v>
      </c>
      <c r="AK1402" s="2">
        <v>45840</v>
      </c>
      <c r="AP1402" t="s">
        <v>413</v>
      </c>
      <c r="AT1402" s="2">
        <v>46098</v>
      </c>
      <c r="AU1402" s="2">
        <v>46098</v>
      </c>
      <c r="AV1402" t="s">
        <v>414</v>
      </c>
      <c r="AW1402" s="2">
        <v>45841</v>
      </c>
      <c r="AX1402">
        <v>38804</v>
      </c>
      <c r="AY1402" s="1">
        <v>232000</v>
      </c>
      <c r="BA1402" t="s">
        <v>7815</v>
      </c>
      <c r="BB1402">
        <v>38804</v>
      </c>
      <c r="BD1402" t="s">
        <v>416</v>
      </c>
      <c r="BE1402" t="s">
        <v>417</v>
      </c>
      <c r="BF1402">
        <v>5561998918861</v>
      </c>
      <c r="BG1402" t="s">
        <v>8991</v>
      </c>
      <c r="BH1402">
        <v>73813856</v>
      </c>
      <c r="BI1402" t="s">
        <v>721</v>
      </c>
      <c r="BJ1402" t="s">
        <v>9225</v>
      </c>
      <c r="BL1402" s="1">
        <v>3973.18</v>
      </c>
      <c r="BQ1402">
        <v>4301</v>
      </c>
      <c r="BR1402">
        <v>6822</v>
      </c>
      <c r="BS1402" t="s">
        <v>770</v>
      </c>
      <c r="BT1402" s="2">
        <v>45849</v>
      </c>
      <c r="BW1402" t="s">
        <v>422</v>
      </c>
      <c r="BY1402" t="s">
        <v>9226</v>
      </c>
      <c r="BZ1402" s="2">
        <v>45849</v>
      </c>
      <c r="CA1402" s="2">
        <v>45855</v>
      </c>
      <c r="CC1402" s="2">
        <v>45841</v>
      </c>
      <c r="CF1402" s="2">
        <v>45849</v>
      </c>
      <c r="CJ1402" s="2">
        <v>45862</v>
      </c>
      <c r="CL1402" s="2">
        <v>45854</v>
      </c>
      <c r="CM1402" s="2">
        <v>45863</v>
      </c>
      <c r="CN1402" s="2">
        <v>45841</v>
      </c>
      <c r="CO1402" s="2">
        <v>45870</v>
      </c>
      <c r="CP1402" s="2">
        <v>45855</v>
      </c>
      <c r="CR1402" s="2">
        <v>45842</v>
      </c>
      <c r="CS1402" s="2">
        <v>45852</v>
      </c>
      <c r="CT1402" s="2">
        <v>46016</v>
      </c>
      <c r="CU1402" s="2">
        <v>45855</v>
      </c>
      <c r="CV1402" s="2">
        <v>45889</v>
      </c>
      <c r="CW1402" s="2">
        <v>45852</v>
      </c>
      <c r="CY1402" t="s">
        <v>424</v>
      </c>
      <c r="DB1402" s="2">
        <v>45852</v>
      </c>
      <c r="DD1402" s="2">
        <v>45845</v>
      </c>
      <c r="DE1402" s="2">
        <v>45852</v>
      </c>
      <c r="DF1402" s="2">
        <v>45874</v>
      </c>
      <c r="DI1402" s="2">
        <v>45875</v>
      </c>
      <c r="DJ1402" s="2">
        <v>45841</v>
      </c>
      <c r="DK1402" s="2">
        <v>45889</v>
      </c>
      <c r="DL1402" s="2">
        <v>45908</v>
      </c>
      <c r="DM1402" s="2">
        <v>45918</v>
      </c>
      <c r="DN1402" s="2">
        <v>46084</v>
      </c>
      <c r="DO1402" s="2">
        <v>45852</v>
      </c>
      <c r="DP1402" s="2">
        <v>46084</v>
      </c>
      <c r="DY1402">
        <v>790</v>
      </c>
      <c r="EE1402" s="1">
        <v>1788.17</v>
      </c>
      <c r="EG1402" t="s">
        <v>1640</v>
      </c>
      <c r="EK1402" t="s">
        <v>1591</v>
      </c>
    </row>
    <row r="1403" spans="1:141" hidden="1" x14ac:dyDescent="0.35">
      <c r="A1403">
        <v>4582</v>
      </c>
      <c r="B1403" t="s">
        <v>404</v>
      </c>
      <c r="C1403">
        <v>5707</v>
      </c>
      <c r="D1403" t="s">
        <v>7812</v>
      </c>
      <c r="E1403" t="s">
        <v>834</v>
      </c>
      <c r="F1403" t="s">
        <v>473</v>
      </c>
      <c r="G1403" t="s">
        <v>9227</v>
      </c>
      <c r="H1403" t="s">
        <v>408</v>
      </c>
      <c r="I1403" t="s">
        <v>9228</v>
      </c>
      <c r="J1403" t="s">
        <v>9229</v>
      </c>
      <c r="K1403" t="s">
        <v>22</v>
      </c>
      <c r="L1403" t="s">
        <v>39</v>
      </c>
      <c r="M1403" t="s">
        <v>411</v>
      </c>
      <c r="N1403" t="s">
        <v>411</v>
      </c>
      <c r="O1403" t="s">
        <v>411</v>
      </c>
      <c r="P1403" t="s">
        <v>411</v>
      </c>
      <c r="Q1403" t="s">
        <v>411</v>
      </c>
      <c r="R1403" t="s">
        <v>411</v>
      </c>
      <c r="S1403" t="s">
        <v>411</v>
      </c>
      <c r="T1403" s="1">
        <v>159104.66</v>
      </c>
      <c r="U1403">
        <v>0</v>
      </c>
      <c r="V1403">
        <v>0</v>
      </c>
      <c r="W1403">
        <v>0</v>
      </c>
      <c r="X1403">
        <v>0</v>
      </c>
      <c r="Y1403">
        <v>0</v>
      </c>
      <c r="Z1403">
        <v>0</v>
      </c>
      <c r="AA1403">
        <v>0</v>
      </c>
      <c r="AB1403">
        <v>0</v>
      </c>
      <c r="AE1403" t="s">
        <v>412</v>
      </c>
      <c r="AG1403" s="2">
        <v>45862</v>
      </c>
      <c r="AH1403" s="1">
        <v>3042.03</v>
      </c>
      <c r="AI1403" s="2">
        <v>45853</v>
      </c>
      <c r="AJ1403" s="7">
        <v>2025</v>
      </c>
      <c r="AK1403" s="2">
        <v>45841</v>
      </c>
      <c r="AP1403" t="s">
        <v>3839</v>
      </c>
      <c r="AT1403" s="2">
        <v>46098</v>
      </c>
      <c r="AU1403" s="2">
        <v>46098</v>
      </c>
      <c r="AV1403" t="s">
        <v>414</v>
      </c>
      <c r="AW1403" s="2">
        <v>45841</v>
      </c>
      <c r="AX1403">
        <v>38803</v>
      </c>
      <c r="AY1403" s="1">
        <v>230000</v>
      </c>
      <c r="BA1403" t="s">
        <v>7815</v>
      </c>
      <c r="BB1403">
        <v>38803</v>
      </c>
      <c r="BD1403" t="s">
        <v>416</v>
      </c>
      <c r="BE1403" t="s">
        <v>417</v>
      </c>
      <c r="BF1403">
        <v>5561999866101</v>
      </c>
      <c r="BG1403" t="s">
        <v>9230</v>
      </c>
      <c r="BH1403">
        <v>73807600</v>
      </c>
      <c r="BI1403" t="s">
        <v>574</v>
      </c>
      <c r="BJ1403" t="s">
        <v>9231</v>
      </c>
      <c r="BL1403" s="1">
        <v>2600</v>
      </c>
      <c r="BQ1403">
        <v>4228</v>
      </c>
      <c r="BR1403">
        <v>6821</v>
      </c>
      <c r="BS1403" t="s">
        <v>4693</v>
      </c>
      <c r="BT1403" s="2">
        <v>45838</v>
      </c>
      <c r="BU1403">
        <v>897.05</v>
      </c>
      <c r="BY1403" t="s">
        <v>9232</v>
      </c>
      <c r="BZ1403" s="2">
        <v>45838</v>
      </c>
      <c r="CA1403" s="2">
        <v>45854</v>
      </c>
      <c r="CC1403" s="2">
        <v>45841</v>
      </c>
      <c r="CE1403">
        <v>800</v>
      </c>
      <c r="CF1403" s="2">
        <v>45838</v>
      </c>
      <c r="CJ1403" s="2">
        <v>45860</v>
      </c>
      <c r="CL1403" s="2">
        <v>45838</v>
      </c>
      <c r="CM1403" s="2">
        <v>45860</v>
      </c>
      <c r="CN1403" s="2">
        <v>45841</v>
      </c>
      <c r="CO1403" s="2">
        <v>45870</v>
      </c>
      <c r="CP1403" s="2">
        <v>45854</v>
      </c>
      <c r="CR1403" s="2">
        <v>45842</v>
      </c>
      <c r="CS1403" s="2">
        <v>45849</v>
      </c>
      <c r="CU1403" s="2">
        <v>45854</v>
      </c>
      <c r="CV1403" s="2">
        <v>45889</v>
      </c>
      <c r="CW1403" s="2">
        <v>45849</v>
      </c>
      <c r="CY1403" t="s">
        <v>424</v>
      </c>
      <c r="DD1403" s="2">
        <v>45845</v>
      </c>
      <c r="DF1403" s="2">
        <v>45862</v>
      </c>
      <c r="DI1403" s="2">
        <v>45875</v>
      </c>
      <c r="DJ1403" s="2">
        <v>45840</v>
      </c>
      <c r="DK1403" s="2">
        <v>45889</v>
      </c>
      <c r="DL1403" s="2">
        <v>45908</v>
      </c>
      <c r="DM1403" s="2">
        <v>45918</v>
      </c>
      <c r="DN1403" s="2">
        <v>46084</v>
      </c>
      <c r="DO1403" s="2">
        <v>45849</v>
      </c>
      <c r="DP1403" s="2">
        <v>46084</v>
      </c>
      <c r="DY1403">
        <v>784</v>
      </c>
      <c r="EE1403" s="1">
        <v>2027.73</v>
      </c>
      <c r="EG1403" t="s">
        <v>735</v>
      </c>
      <c r="EJ1403" t="s">
        <v>7085</v>
      </c>
      <c r="EK1403" t="s">
        <v>1591</v>
      </c>
    </row>
    <row r="1404" spans="1:141" hidden="1" x14ac:dyDescent="0.35">
      <c r="A1404">
        <v>4583</v>
      </c>
      <c r="B1404" t="s">
        <v>404</v>
      </c>
      <c r="C1404">
        <v>5701</v>
      </c>
      <c r="D1404" t="s">
        <v>7812</v>
      </c>
      <c r="E1404" t="s">
        <v>834</v>
      </c>
      <c r="F1404" t="s">
        <v>473</v>
      </c>
      <c r="G1404">
        <v>204</v>
      </c>
      <c r="H1404" t="s">
        <v>408</v>
      </c>
      <c r="I1404" t="s">
        <v>9233</v>
      </c>
      <c r="J1404" t="s">
        <v>9234</v>
      </c>
      <c r="K1404" t="s">
        <v>22</v>
      </c>
      <c r="L1404" t="s">
        <v>21</v>
      </c>
      <c r="M1404" t="s">
        <v>411</v>
      </c>
      <c r="N1404" t="s">
        <v>411</v>
      </c>
      <c r="O1404" t="s">
        <v>411</v>
      </c>
      <c r="P1404" t="s">
        <v>411</v>
      </c>
      <c r="Q1404" t="s">
        <v>411</v>
      </c>
      <c r="R1404" t="s">
        <v>411</v>
      </c>
      <c r="S1404" t="s">
        <v>411</v>
      </c>
      <c r="T1404" s="1">
        <v>116000</v>
      </c>
      <c r="U1404" s="1">
        <v>1137.3699999999999</v>
      </c>
      <c r="V1404">
        <v>0</v>
      </c>
      <c r="W1404" s="1">
        <v>168000</v>
      </c>
      <c r="X1404" s="1">
        <v>1810</v>
      </c>
      <c r="Y1404">
        <v>0</v>
      </c>
      <c r="Z1404" s="1">
        <v>169810</v>
      </c>
      <c r="AA1404">
        <v>0</v>
      </c>
      <c r="AB1404">
        <v>0</v>
      </c>
      <c r="AD1404">
        <v>8787724044438</v>
      </c>
      <c r="AE1404" t="s">
        <v>412</v>
      </c>
      <c r="AG1404" s="2">
        <v>45863</v>
      </c>
      <c r="AH1404" s="1">
        <v>3042.03</v>
      </c>
      <c r="AI1404" s="2">
        <v>45853</v>
      </c>
      <c r="AJ1404" s="7">
        <v>2025</v>
      </c>
      <c r="AK1404" s="2">
        <v>45841</v>
      </c>
      <c r="AP1404" t="s">
        <v>413</v>
      </c>
      <c r="AT1404" s="2">
        <v>46098</v>
      </c>
      <c r="AU1404" s="2">
        <v>46098</v>
      </c>
      <c r="AV1404" t="s">
        <v>414</v>
      </c>
      <c r="AW1404" s="2">
        <v>45842</v>
      </c>
      <c r="AX1404">
        <v>38820</v>
      </c>
      <c r="AY1404" s="1">
        <v>230000</v>
      </c>
      <c r="BA1404" t="s">
        <v>7815</v>
      </c>
      <c r="BB1404">
        <v>38820</v>
      </c>
      <c r="BD1404" t="s">
        <v>4252</v>
      </c>
      <c r="BE1404" t="s">
        <v>417</v>
      </c>
      <c r="BF1404">
        <v>5561996513182</v>
      </c>
      <c r="BG1404" t="s">
        <v>7520</v>
      </c>
      <c r="BH1404">
        <v>73780000</v>
      </c>
      <c r="BI1404" t="s">
        <v>1231</v>
      </c>
      <c r="BJ1404" t="s">
        <v>9235</v>
      </c>
      <c r="BL1404" s="1">
        <v>4357.43</v>
      </c>
      <c r="BM1404" s="2">
        <v>46012</v>
      </c>
      <c r="BQ1404">
        <v>4238</v>
      </c>
      <c r="BR1404">
        <v>6827</v>
      </c>
      <c r="BS1404" t="s">
        <v>517</v>
      </c>
      <c r="BT1404" s="2">
        <v>45842</v>
      </c>
      <c r="BW1404" t="s">
        <v>422</v>
      </c>
      <c r="BY1404" t="s">
        <v>9236</v>
      </c>
      <c r="BZ1404" s="2">
        <v>45842</v>
      </c>
      <c r="CA1404" s="2">
        <v>45854</v>
      </c>
      <c r="CC1404" s="2">
        <v>45842</v>
      </c>
      <c r="CF1404" s="2">
        <v>45842</v>
      </c>
      <c r="CJ1404" s="2">
        <v>45860</v>
      </c>
      <c r="CK1404" t="s">
        <v>411</v>
      </c>
      <c r="CL1404" s="2">
        <v>45842</v>
      </c>
      <c r="CM1404" s="2">
        <v>45860</v>
      </c>
      <c r="CN1404" s="2">
        <v>45842</v>
      </c>
      <c r="CO1404" s="2">
        <v>45870</v>
      </c>
      <c r="CP1404" s="2">
        <v>45854</v>
      </c>
      <c r="CR1404" s="2">
        <v>45845</v>
      </c>
      <c r="CS1404" s="2">
        <v>45852</v>
      </c>
      <c r="CT1404" s="2">
        <v>46012</v>
      </c>
      <c r="CU1404" s="2">
        <v>45854</v>
      </c>
      <c r="CV1404" s="2">
        <v>45889</v>
      </c>
      <c r="CW1404" s="2">
        <v>45852</v>
      </c>
      <c r="CY1404" t="s">
        <v>424</v>
      </c>
      <c r="DB1404" s="2">
        <v>45852</v>
      </c>
      <c r="DD1404" s="2">
        <v>45841</v>
      </c>
      <c r="DE1404" s="2">
        <v>45852</v>
      </c>
      <c r="DF1404" s="2">
        <v>45866</v>
      </c>
      <c r="DI1404" s="2">
        <v>45883</v>
      </c>
      <c r="DJ1404" s="2">
        <v>45841</v>
      </c>
      <c r="DK1404" s="2">
        <v>45889</v>
      </c>
      <c r="DL1404" s="2">
        <v>45938</v>
      </c>
      <c r="DM1404" s="2">
        <v>46064</v>
      </c>
      <c r="DN1404" s="2">
        <v>46084</v>
      </c>
      <c r="DO1404" s="2">
        <v>45852</v>
      </c>
      <c r="DP1404" s="2">
        <v>46084</v>
      </c>
      <c r="DY1404">
        <v>786</v>
      </c>
      <c r="EE1404" s="1">
        <v>2487.17</v>
      </c>
      <c r="EG1404" t="s">
        <v>1640</v>
      </c>
      <c r="EK1404" t="s">
        <v>1591</v>
      </c>
    </row>
    <row r="1405" spans="1:141" hidden="1" x14ac:dyDescent="0.35">
      <c r="A1405">
        <v>4584</v>
      </c>
      <c r="B1405" t="s">
        <v>404</v>
      </c>
      <c r="C1405">
        <v>5695</v>
      </c>
      <c r="D1405" t="s">
        <v>4816</v>
      </c>
      <c r="E1405" t="s">
        <v>834</v>
      </c>
      <c r="F1405" t="s">
        <v>623</v>
      </c>
      <c r="G1405">
        <v>2</v>
      </c>
      <c r="H1405" t="s">
        <v>474</v>
      </c>
      <c r="I1405" t="s">
        <v>9237</v>
      </c>
      <c r="J1405" t="s">
        <v>9238</v>
      </c>
      <c r="K1405" t="s">
        <v>38</v>
      </c>
      <c r="L1405" t="s">
        <v>134</v>
      </c>
      <c r="M1405" t="s">
        <v>411</v>
      </c>
      <c r="N1405" t="s">
        <v>411</v>
      </c>
      <c r="O1405" t="s">
        <v>411</v>
      </c>
      <c r="P1405" t="s">
        <v>424</v>
      </c>
      <c r="Q1405" t="s">
        <v>424</v>
      </c>
      <c r="R1405" t="s">
        <v>411</v>
      </c>
      <c r="S1405" t="s">
        <v>411</v>
      </c>
      <c r="T1405" s="1">
        <v>158438.03</v>
      </c>
      <c r="U1405">
        <v>625.79999999999995</v>
      </c>
      <c r="V1405">
        <v>0</v>
      </c>
      <c r="W1405" s="1">
        <v>122755.03</v>
      </c>
      <c r="X1405" s="1">
        <v>35683</v>
      </c>
      <c r="Y1405">
        <v>0</v>
      </c>
      <c r="Z1405" s="1">
        <v>158438.03</v>
      </c>
      <c r="AA1405">
        <v>0</v>
      </c>
      <c r="AB1405">
        <v>0</v>
      </c>
      <c r="AE1405" t="s">
        <v>412</v>
      </c>
      <c r="AG1405" s="2">
        <v>45866</v>
      </c>
      <c r="AH1405" s="1">
        <v>2995.17</v>
      </c>
      <c r="AI1405" s="2">
        <v>45848</v>
      </c>
      <c r="AJ1405" s="7">
        <v>2025</v>
      </c>
      <c r="AK1405" s="2">
        <v>45842</v>
      </c>
      <c r="AP1405" t="s">
        <v>413</v>
      </c>
      <c r="AT1405" s="2">
        <v>46048</v>
      </c>
      <c r="AU1405" s="2">
        <v>46048</v>
      </c>
      <c r="AV1405" t="s">
        <v>414</v>
      </c>
      <c r="AW1405" s="2">
        <v>45842</v>
      </c>
      <c r="AX1405">
        <v>38838</v>
      </c>
      <c r="AY1405" s="1">
        <v>220006.03</v>
      </c>
      <c r="BA1405" t="s">
        <v>4819</v>
      </c>
      <c r="BB1405">
        <v>38838</v>
      </c>
      <c r="BD1405" t="s">
        <v>478</v>
      </c>
      <c r="BE1405" t="s">
        <v>417</v>
      </c>
      <c r="BF1405">
        <v>5561982051558</v>
      </c>
      <c r="BG1405" t="s">
        <v>9239</v>
      </c>
      <c r="BH1405">
        <v>72910000</v>
      </c>
      <c r="BI1405" t="s">
        <v>1454</v>
      </c>
      <c r="BJ1405" t="s">
        <v>9240</v>
      </c>
      <c r="BL1405" s="1">
        <v>2500</v>
      </c>
      <c r="BQ1405">
        <v>3956</v>
      </c>
      <c r="BR1405">
        <v>6828</v>
      </c>
      <c r="BS1405" t="s">
        <v>421</v>
      </c>
      <c r="BT1405" s="2">
        <v>45840</v>
      </c>
      <c r="BU1405">
        <v>891.23</v>
      </c>
      <c r="BV1405" s="2">
        <v>45849</v>
      </c>
      <c r="BW1405" t="s">
        <v>422</v>
      </c>
      <c r="BX1405" s="2">
        <v>45855</v>
      </c>
      <c r="BY1405" t="s">
        <v>9241</v>
      </c>
      <c r="BZ1405" s="2">
        <v>45842</v>
      </c>
      <c r="CA1405" s="2">
        <v>45859</v>
      </c>
      <c r="CB1405" t="s">
        <v>9242</v>
      </c>
      <c r="CC1405" s="2">
        <v>45839</v>
      </c>
      <c r="CD1405" t="s">
        <v>424</v>
      </c>
      <c r="CE1405">
        <v>39618</v>
      </c>
      <c r="CF1405" s="2">
        <v>45840</v>
      </c>
      <c r="CJ1405" s="2">
        <v>45856</v>
      </c>
      <c r="CL1405" s="2">
        <v>45840</v>
      </c>
      <c r="CM1405" s="2">
        <v>45860</v>
      </c>
      <c r="CN1405" s="2">
        <v>45840</v>
      </c>
      <c r="CO1405" s="2">
        <v>45870</v>
      </c>
      <c r="CP1405" s="2">
        <v>45848</v>
      </c>
      <c r="CR1405" s="2">
        <v>45846</v>
      </c>
      <c r="CS1405" s="2">
        <v>45847</v>
      </c>
      <c r="CU1405" s="2">
        <v>45855</v>
      </c>
      <c r="CV1405" s="2">
        <v>45888</v>
      </c>
      <c r="CW1405" s="2">
        <v>45846</v>
      </c>
      <c r="CX1405" s="2">
        <v>45863</v>
      </c>
      <c r="CY1405" t="s">
        <v>424</v>
      </c>
      <c r="DD1405" s="2">
        <v>45839</v>
      </c>
      <c r="DF1405" s="2">
        <v>45866</v>
      </c>
      <c r="DI1405" s="2">
        <v>45867</v>
      </c>
      <c r="DJ1405" s="2">
        <v>45839</v>
      </c>
      <c r="DK1405" s="2">
        <v>45888</v>
      </c>
      <c r="DL1405" s="2">
        <v>45897</v>
      </c>
      <c r="DM1405" s="2">
        <v>45901</v>
      </c>
      <c r="DN1405" s="2">
        <v>46030</v>
      </c>
      <c r="DO1405" s="2">
        <v>45846</v>
      </c>
      <c r="DP1405" s="2">
        <v>46030</v>
      </c>
      <c r="DY1405">
        <v>39754</v>
      </c>
      <c r="EA1405" t="s">
        <v>9243</v>
      </c>
      <c r="EE1405" s="1">
        <v>4305.57</v>
      </c>
      <c r="EF1405" t="s">
        <v>2634</v>
      </c>
      <c r="EG1405" t="s">
        <v>1640</v>
      </c>
      <c r="EH1405" t="s">
        <v>9244</v>
      </c>
      <c r="EI1405" t="s">
        <v>3282</v>
      </c>
      <c r="EJ1405" t="s">
        <v>8163</v>
      </c>
      <c r="EK1405" t="s">
        <v>1591</v>
      </c>
    </row>
    <row r="1406" spans="1:141" hidden="1" x14ac:dyDescent="0.35">
      <c r="A1406">
        <v>4585</v>
      </c>
      <c r="B1406" t="s">
        <v>404</v>
      </c>
      <c r="C1406">
        <v>5703</v>
      </c>
      <c r="D1406" t="s">
        <v>7812</v>
      </c>
      <c r="E1406" t="s">
        <v>834</v>
      </c>
      <c r="F1406" t="s">
        <v>434</v>
      </c>
      <c r="G1406">
        <v>102</v>
      </c>
      <c r="H1406" t="s">
        <v>408</v>
      </c>
      <c r="I1406" t="s">
        <v>9245</v>
      </c>
      <c r="J1406" t="s">
        <v>9246</v>
      </c>
      <c r="K1406" t="s">
        <v>12</v>
      </c>
      <c r="L1406" t="s">
        <v>88</v>
      </c>
      <c r="M1406" t="s">
        <v>411</v>
      </c>
      <c r="N1406" t="s">
        <v>411</v>
      </c>
      <c r="O1406" t="s">
        <v>411</v>
      </c>
      <c r="P1406" t="s">
        <v>411</v>
      </c>
      <c r="Q1406" t="s">
        <v>411</v>
      </c>
      <c r="R1406" t="s">
        <v>411</v>
      </c>
      <c r="S1406" t="s">
        <v>411</v>
      </c>
      <c r="T1406" s="1">
        <v>150314.5</v>
      </c>
      <c r="U1406">
        <v>0</v>
      </c>
      <c r="V1406" s="1">
        <v>19136.63</v>
      </c>
      <c r="W1406" s="1">
        <v>150463.37</v>
      </c>
      <c r="X1406" s="1">
        <v>47400</v>
      </c>
      <c r="Y1406">
        <v>0</v>
      </c>
      <c r="Z1406" s="1">
        <v>197863.37</v>
      </c>
      <c r="AA1406">
        <v>0</v>
      </c>
      <c r="AB1406">
        <v>0</v>
      </c>
      <c r="AE1406" t="s">
        <v>412</v>
      </c>
      <c r="AG1406" s="2">
        <v>45897</v>
      </c>
      <c r="AH1406">
        <v>0</v>
      </c>
      <c r="AI1406" s="2">
        <v>45855</v>
      </c>
      <c r="AJ1406" s="7">
        <v>2025</v>
      </c>
      <c r="AK1406" s="2">
        <v>45846</v>
      </c>
      <c r="AP1406" t="s">
        <v>3839</v>
      </c>
      <c r="AT1406" s="2">
        <v>46098</v>
      </c>
      <c r="AU1406" s="2">
        <v>46098</v>
      </c>
      <c r="AV1406" t="s">
        <v>414</v>
      </c>
      <c r="AW1406" s="2">
        <v>45846</v>
      </c>
      <c r="AX1406">
        <v>38874</v>
      </c>
      <c r="AY1406" s="1">
        <v>221716.4</v>
      </c>
      <c r="BA1406" t="s">
        <v>7815</v>
      </c>
      <c r="BB1406">
        <v>38874</v>
      </c>
      <c r="BC1406" t="s">
        <v>9247</v>
      </c>
      <c r="BE1406" t="s">
        <v>417</v>
      </c>
      <c r="BF1406">
        <v>5561996407980</v>
      </c>
      <c r="BG1406" t="s">
        <v>9248</v>
      </c>
      <c r="BH1406">
        <v>73819000</v>
      </c>
      <c r="BI1406" t="s">
        <v>6606</v>
      </c>
      <c r="BJ1406" t="s">
        <v>9249</v>
      </c>
      <c r="BL1406" s="1">
        <v>1914.2</v>
      </c>
      <c r="BQ1406">
        <v>4280</v>
      </c>
      <c r="BR1406">
        <v>6830</v>
      </c>
      <c r="BS1406" t="s">
        <v>806</v>
      </c>
      <c r="BT1406" s="2">
        <v>45847</v>
      </c>
      <c r="BU1406">
        <v>898.53</v>
      </c>
      <c r="BW1406" t="s">
        <v>422</v>
      </c>
      <c r="BY1406" t="s">
        <v>9250</v>
      </c>
      <c r="BZ1406" s="2">
        <v>45848</v>
      </c>
      <c r="CA1406" s="2">
        <v>45856</v>
      </c>
      <c r="CC1406" s="2">
        <v>45845</v>
      </c>
      <c r="CD1406" t="s">
        <v>424</v>
      </c>
      <c r="CE1406">
        <v>798</v>
      </c>
      <c r="CF1406" s="2">
        <v>45848</v>
      </c>
      <c r="CH1406" t="s">
        <v>8637</v>
      </c>
      <c r="CJ1406" s="2">
        <v>45860</v>
      </c>
      <c r="CK1406" t="s">
        <v>424</v>
      </c>
      <c r="CL1406" s="2">
        <v>45848</v>
      </c>
      <c r="CM1406" s="2">
        <v>45876</v>
      </c>
      <c r="CN1406" s="2">
        <v>45845</v>
      </c>
      <c r="CO1406" s="2">
        <v>45870</v>
      </c>
      <c r="CP1406" s="2">
        <v>45856</v>
      </c>
      <c r="CR1406" s="2">
        <v>45846</v>
      </c>
      <c r="CS1406" s="2">
        <v>45854</v>
      </c>
      <c r="CU1406" s="2">
        <v>45859</v>
      </c>
      <c r="CV1406" s="2">
        <v>45889</v>
      </c>
      <c r="CW1406" s="2">
        <v>45854</v>
      </c>
      <c r="CY1406" t="s">
        <v>424</v>
      </c>
      <c r="CZ1406" s="2">
        <v>45889</v>
      </c>
      <c r="DD1406" s="2">
        <v>45863</v>
      </c>
      <c r="DF1406" s="2">
        <v>45897</v>
      </c>
      <c r="DI1406" s="2">
        <v>45903</v>
      </c>
      <c r="DJ1406" s="2">
        <v>45846</v>
      </c>
      <c r="DK1406" s="2">
        <v>45889</v>
      </c>
      <c r="DL1406" s="2">
        <v>45905</v>
      </c>
      <c r="DM1406" s="2">
        <v>45918</v>
      </c>
      <c r="DN1406" s="2">
        <v>46084</v>
      </c>
      <c r="DO1406" s="2">
        <v>45854</v>
      </c>
      <c r="DP1406" s="2">
        <v>46084</v>
      </c>
      <c r="DX1406">
        <v>777</v>
      </c>
      <c r="DY1406">
        <v>802</v>
      </c>
      <c r="EA1406" t="s">
        <v>5349</v>
      </c>
      <c r="EE1406" s="1">
        <v>2516.3000000000002</v>
      </c>
      <c r="EG1406" t="s">
        <v>735</v>
      </c>
      <c r="EK1406" t="s">
        <v>1591</v>
      </c>
    </row>
    <row r="1407" spans="1:141" hidden="1" x14ac:dyDescent="0.35">
      <c r="A1407">
        <v>4586</v>
      </c>
      <c r="B1407" t="s">
        <v>404</v>
      </c>
      <c r="C1407">
        <v>5659</v>
      </c>
      <c r="D1407" t="s">
        <v>8802</v>
      </c>
      <c r="E1407" t="s">
        <v>834</v>
      </c>
      <c r="F1407" t="s">
        <v>461</v>
      </c>
      <c r="G1407">
        <v>102</v>
      </c>
      <c r="H1407" t="s">
        <v>474</v>
      </c>
      <c r="I1407" t="s">
        <v>9251</v>
      </c>
      <c r="J1407" t="s">
        <v>9252</v>
      </c>
      <c r="K1407" t="s">
        <v>24</v>
      </c>
      <c r="L1407" t="s">
        <v>23</v>
      </c>
      <c r="M1407" t="s">
        <v>411</v>
      </c>
      <c r="N1407" t="s">
        <v>411</v>
      </c>
      <c r="O1407" t="s">
        <v>411</v>
      </c>
      <c r="P1407" t="s">
        <v>424</v>
      </c>
      <c r="Q1407" t="s">
        <v>424</v>
      </c>
      <c r="R1407" t="s">
        <v>411</v>
      </c>
      <c r="S1407" t="s">
        <v>411</v>
      </c>
      <c r="T1407" s="1">
        <v>160183.66</v>
      </c>
      <c r="U1407">
        <v>578.99</v>
      </c>
      <c r="V1407">
        <v>0</v>
      </c>
      <c r="W1407" s="1">
        <v>119135.79</v>
      </c>
      <c r="X1407" s="1">
        <v>41008</v>
      </c>
      <c r="Y1407">
        <v>0</v>
      </c>
      <c r="Z1407" s="1">
        <v>160143.79</v>
      </c>
      <c r="AA1407">
        <v>0</v>
      </c>
      <c r="AB1407">
        <v>0</v>
      </c>
      <c r="AE1407" t="s">
        <v>412</v>
      </c>
      <c r="AG1407" s="2">
        <v>45897</v>
      </c>
      <c r="AH1407" s="1">
        <v>2995.17</v>
      </c>
      <c r="AI1407" s="2">
        <v>45884</v>
      </c>
      <c r="AJ1407" s="7">
        <v>2025</v>
      </c>
      <c r="AK1407" s="2">
        <v>45846</v>
      </c>
      <c r="AP1407" t="s">
        <v>813</v>
      </c>
      <c r="AQ1407" t="s">
        <v>1536</v>
      </c>
      <c r="AT1407" s="2">
        <v>46072</v>
      </c>
      <c r="AU1407" s="2">
        <v>46072</v>
      </c>
      <c r="AV1407" t="s">
        <v>414</v>
      </c>
      <c r="AW1407" s="2">
        <v>45846</v>
      </c>
      <c r="AX1407">
        <v>38873</v>
      </c>
      <c r="AY1407" s="1">
        <v>205943.79</v>
      </c>
      <c r="BA1407" t="s">
        <v>8806</v>
      </c>
      <c r="BB1407">
        <v>38873</v>
      </c>
      <c r="BD1407" t="s">
        <v>478</v>
      </c>
      <c r="BE1407" t="s">
        <v>417</v>
      </c>
      <c r="BF1407">
        <v>5561981733016</v>
      </c>
      <c r="BG1407" t="s">
        <v>9253</v>
      </c>
      <c r="BH1407">
        <v>72910000</v>
      </c>
      <c r="BI1407" t="s">
        <v>3718</v>
      </c>
      <c r="BJ1407" t="s">
        <v>9254</v>
      </c>
      <c r="BL1407" s="1">
        <v>1930</v>
      </c>
      <c r="BQ1407">
        <v>4390</v>
      </c>
      <c r="BR1407">
        <v>6829</v>
      </c>
      <c r="BS1407" t="s">
        <v>457</v>
      </c>
      <c r="BT1407" s="2">
        <v>45822</v>
      </c>
      <c r="BU1407">
        <v>900</v>
      </c>
      <c r="BV1407" s="2">
        <v>45912</v>
      </c>
      <c r="BX1407" s="2">
        <v>45915</v>
      </c>
      <c r="BY1407" t="s">
        <v>9255</v>
      </c>
      <c r="BZ1407" s="2">
        <v>45846</v>
      </c>
      <c r="CA1407" s="2">
        <v>45888</v>
      </c>
      <c r="CB1407" t="s">
        <v>9256</v>
      </c>
      <c r="CC1407" s="2">
        <v>45842</v>
      </c>
      <c r="CD1407" t="s">
        <v>424</v>
      </c>
      <c r="CE1407">
        <v>1365</v>
      </c>
      <c r="CF1407" s="2">
        <v>45822</v>
      </c>
      <c r="CJ1407" s="2">
        <v>45888</v>
      </c>
      <c r="CL1407" s="2">
        <v>45822</v>
      </c>
      <c r="CM1407" s="2">
        <v>45891</v>
      </c>
      <c r="CN1407" s="2">
        <v>45842</v>
      </c>
      <c r="CO1407" s="2">
        <v>45870</v>
      </c>
      <c r="CP1407" s="2">
        <v>45884</v>
      </c>
      <c r="CR1407" s="2">
        <v>45845</v>
      </c>
      <c r="CS1407" s="2">
        <v>45882</v>
      </c>
      <c r="CU1407" s="2">
        <v>45888</v>
      </c>
      <c r="CV1407" s="2">
        <v>45875</v>
      </c>
      <c r="CW1407" s="2">
        <v>45882</v>
      </c>
      <c r="CX1407" s="2">
        <v>45894</v>
      </c>
      <c r="CY1407" t="s">
        <v>424</v>
      </c>
      <c r="DD1407" s="2">
        <v>45842</v>
      </c>
      <c r="DF1407" s="2">
        <v>45897</v>
      </c>
      <c r="DI1407" s="2">
        <v>45908</v>
      </c>
      <c r="DJ1407" s="2">
        <v>45881</v>
      </c>
      <c r="DK1407" s="2">
        <v>46010</v>
      </c>
      <c r="DL1407" s="2">
        <v>46042</v>
      </c>
      <c r="DM1407" s="2">
        <v>46058</v>
      </c>
      <c r="DN1407" s="2">
        <v>46063</v>
      </c>
      <c r="DO1407" s="2">
        <v>45882</v>
      </c>
      <c r="DP1407" s="2">
        <v>46063</v>
      </c>
      <c r="DW1407" s="2">
        <v>45884</v>
      </c>
      <c r="DY1407">
        <v>1152</v>
      </c>
      <c r="EE1407" s="1">
        <v>4145.57</v>
      </c>
      <c r="EF1407" t="s">
        <v>2634</v>
      </c>
      <c r="EG1407" t="s">
        <v>1640</v>
      </c>
      <c r="EH1407" t="s">
        <v>6848</v>
      </c>
      <c r="EI1407" t="s">
        <v>3282</v>
      </c>
      <c r="EJ1407" t="s">
        <v>8163</v>
      </c>
      <c r="EK1407" t="s">
        <v>1591</v>
      </c>
    </row>
    <row r="1408" spans="1:141" hidden="1" x14ac:dyDescent="0.35">
      <c r="A1408">
        <v>4587</v>
      </c>
      <c r="B1408" t="s">
        <v>404</v>
      </c>
      <c r="C1408">
        <v>5719</v>
      </c>
      <c r="D1408" t="s">
        <v>8802</v>
      </c>
      <c r="E1408" t="s">
        <v>834</v>
      </c>
      <c r="F1408" t="s">
        <v>473</v>
      </c>
      <c r="G1408">
        <v>204</v>
      </c>
      <c r="H1408" t="s">
        <v>474</v>
      </c>
      <c r="I1408" t="s">
        <v>9257</v>
      </c>
      <c r="J1408" t="s">
        <v>9258</v>
      </c>
      <c r="K1408" t="s">
        <v>44</v>
      </c>
      <c r="L1408" t="s">
        <v>43</v>
      </c>
      <c r="M1408" t="s">
        <v>411</v>
      </c>
      <c r="N1408" t="s">
        <v>411</v>
      </c>
      <c r="O1408" t="s">
        <v>411</v>
      </c>
      <c r="P1408" t="s">
        <v>424</v>
      </c>
      <c r="Q1408" t="s">
        <v>424</v>
      </c>
      <c r="R1408" t="s">
        <v>411</v>
      </c>
      <c r="S1408" t="s">
        <v>411</v>
      </c>
      <c r="T1408" s="1">
        <v>131214</v>
      </c>
      <c r="U1408">
        <v>595</v>
      </c>
      <c r="V1408">
        <v>0</v>
      </c>
      <c r="W1408" s="1">
        <v>112826</v>
      </c>
      <c r="X1408" s="1">
        <v>19113</v>
      </c>
      <c r="Y1408">
        <v>0</v>
      </c>
      <c r="Z1408" s="1">
        <v>131939</v>
      </c>
      <c r="AA1408">
        <v>0</v>
      </c>
      <c r="AB1408">
        <v>0</v>
      </c>
      <c r="AE1408" t="s">
        <v>412</v>
      </c>
      <c r="AG1408" s="2">
        <v>45884</v>
      </c>
      <c r="AH1408" s="1">
        <v>2938.64</v>
      </c>
      <c r="AI1408" s="2">
        <v>45855</v>
      </c>
      <c r="AJ1408" s="7">
        <v>2025</v>
      </c>
      <c r="AK1408" s="2">
        <v>45846</v>
      </c>
      <c r="AP1408" t="s">
        <v>413</v>
      </c>
      <c r="AQ1408" t="s">
        <v>2758</v>
      </c>
      <c r="AT1408" s="2">
        <v>46072</v>
      </c>
      <c r="AU1408" s="2">
        <v>46072</v>
      </c>
      <c r="AV1408" t="s">
        <v>414</v>
      </c>
      <c r="AW1408" s="2">
        <v>45846</v>
      </c>
      <c r="AX1408">
        <v>38875</v>
      </c>
      <c r="AY1408" s="1">
        <v>190053.92</v>
      </c>
      <c r="BA1408" t="s">
        <v>8806</v>
      </c>
      <c r="BB1408">
        <v>38875</v>
      </c>
      <c r="BD1408" t="s">
        <v>512</v>
      </c>
      <c r="BE1408" t="s">
        <v>513</v>
      </c>
      <c r="BF1408">
        <v>5561981745642</v>
      </c>
      <c r="BG1408" t="s">
        <v>9259</v>
      </c>
      <c r="BH1408">
        <v>72290661</v>
      </c>
      <c r="BI1408" t="s">
        <v>9260</v>
      </c>
      <c r="BJ1408" t="s">
        <v>9261</v>
      </c>
      <c r="BL1408" s="1">
        <v>2500</v>
      </c>
      <c r="BQ1408">
        <v>4382</v>
      </c>
      <c r="BR1408">
        <v>6831</v>
      </c>
      <c r="BS1408" t="s">
        <v>421</v>
      </c>
      <c r="BT1408" s="2">
        <v>45848</v>
      </c>
      <c r="BW1408" t="s">
        <v>422</v>
      </c>
      <c r="BY1408" t="s">
        <v>9262</v>
      </c>
      <c r="BZ1408" s="2">
        <v>45848</v>
      </c>
      <c r="CA1408" s="2">
        <v>45855</v>
      </c>
      <c r="CB1408" t="s">
        <v>9263</v>
      </c>
      <c r="CC1408" s="2">
        <v>45845</v>
      </c>
      <c r="CD1408" t="s">
        <v>424</v>
      </c>
      <c r="CF1408" s="2">
        <v>45848</v>
      </c>
      <c r="CJ1408" s="2">
        <v>45861</v>
      </c>
      <c r="CL1408" s="2">
        <v>45848</v>
      </c>
      <c r="CM1408" s="2">
        <v>45877</v>
      </c>
      <c r="CN1408" s="2">
        <v>45845</v>
      </c>
      <c r="CO1408" s="2">
        <v>45870</v>
      </c>
      <c r="CP1408" s="2">
        <v>45855</v>
      </c>
      <c r="CR1408" s="2">
        <v>45845</v>
      </c>
      <c r="CS1408" s="2">
        <v>45854</v>
      </c>
      <c r="CU1408" s="2">
        <v>45860</v>
      </c>
      <c r="CV1408" s="2">
        <v>45875</v>
      </c>
      <c r="CW1408" s="2">
        <v>45854</v>
      </c>
      <c r="CX1408" s="2">
        <v>45880</v>
      </c>
      <c r="CY1408" t="s">
        <v>424</v>
      </c>
      <c r="DD1408" s="2">
        <v>45848</v>
      </c>
      <c r="DF1408" s="2">
        <v>45884</v>
      </c>
      <c r="DI1408" s="2">
        <v>45887</v>
      </c>
      <c r="DJ1408" s="2">
        <v>45842</v>
      </c>
      <c r="DK1408" s="2">
        <v>45876</v>
      </c>
      <c r="DL1408" s="2">
        <v>46029</v>
      </c>
      <c r="DM1408" s="2">
        <v>46058</v>
      </c>
      <c r="DN1408" s="2">
        <v>46063</v>
      </c>
      <c r="DO1408" s="2">
        <v>45854</v>
      </c>
      <c r="DP1408" s="2">
        <v>46063</v>
      </c>
      <c r="EA1408" t="s">
        <v>8842</v>
      </c>
      <c r="EE1408" s="1">
        <v>3805.57</v>
      </c>
      <c r="EF1408" t="s">
        <v>2634</v>
      </c>
      <c r="EG1408" t="s">
        <v>1640</v>
      </c>
      <c r="EH1408" t="s">
        <v>6848</v>
      </c>
      <c r="EI1408" t="s">
        <v>3282</v>
      </c>
      <c r="EJ1408" t="s">
        <v>8163</v>
      </c>
      <c r="EK1408" t="s">
        <v>1591</v>
      </c>
    </row>
    <row r="1409" spans="1:141" hidden="1" x14ac:dyDescent="0.35">
      <c r="A1409">
        <v>4588</v>
      </c>
      <c r="B1409" t="s">
        <v>404</v>
      </c>
      <c r="C1409">
        <v>5732</v>
      </c>
      <c r="D1409" t="s">
        <v>8802</v>
      </c>
      <c r="E1409" t="s">
        <v>834</v>
      </c>
      <c r="F1409" t="s">
        <v>492</v>
      </c>
      <c r="G1409">
        <v>202</v>
      </c>
      <c r="H1409" t="s">
        <v>474</v>
      </c>
      <c r="I1409" t="s">
        <v>9264</v>
      </c>
      <c r="J1409" t="s">
        <v>9265</v>
      </c>
      <c r="K1409" t="s">
        <v>44</v>
      </c>
      <c r="L1409" t="s">
        <v>171</v>
      </c>
      <c r="M1409" t="s">
        <v>411</v>
      </c>
      <c r="N1409" t="s">
        <v>411</v>
      </c>
      <c r="O1409" t="s">
        <v>411</v>
      </c>
      <c r="P1409" t="s">
        <v>424</v>
      </c>
      <c r="Q1409" t="s">
        <v>424</v>
      </c>
      <c r="R1409" t="s">
        <v>411</v>
      </c>
      <c r="S1409" t="s">
        <v>411</v>
      </c>
      <c r="T1409" s="1">
        <v>135111.46</v>
      </c>
      <c r="U1409">
        <v>535.13</v>
      </c>
      <c r="V1409">
        <v>0</v>
      </c>
      <c r="W1409" s="1">
        <v>104374.55</v>
      </c>
      <c r="X1409" s="1">
        <v>32024</v>
      </c>
      <c r="Y1409">
        <v>0</v>
      </c>
      <c r="Z1409" s="1">
        <v>136398.54999999999</v>
      </c>
      <c r="AA1409">
        <v>0</v>
      </c>
      <c r="AB1409">
        <v>0</v>
      </c>
      <c r="AE1409" t="s">
        <v>412</v>
      </c>
      <c r="AF1409" s="3">
        <v>113759</v>
      </c>
      <c r="AG1409" s="2">
        <v>45884</v>
      </c>
      <c r="AH1409" s="1">
        <v>2995.17</v>
      </c>
      <c r="AI1409" s="2">
        <v>45859</v>
      </c>
      <c r="AJ1409" s="7">
        <v>2025</v>
      </c>
      <c r="AK1409" s="2">
        <v>45846</v>
      </c>
      <c r="AP1409" t="s">
        <v>413</v>
      </c>
      <c r="AT1409" s="2">
        <v>46072</v>
      </c>
      <c r="AU1409" s="2">
        <v>46072</v>
      </c>
      <c r="AV1409" t="s">
        <v>414</v>
      </c>
      <c r="AW1409" s="2">
        <v>45848</v>
      </c>
      <c r="AX1409">
        <v>38916</v>
      </c>
      <c r="AY1409" s="1">
        <v>190011.46</v>
      </c>
      <c r="BA1409" t="s">
        <v>8806</v>
      </c>
      <c r="BB1409">
        <v>38916</v>
      </c>
      <c r="BD1409" t="s">
        <v>478</v>
      </c>
      <c r="BE1409" t="s">
        <v>417</v>
      </c>
      <c r="BF1409">
        <v>5561998234389</v>
      </c>
      <c r="BG1409" t="s">
        <v>9266</v>
      </c>
      <c r="BH1409">
        <v>72910000</v>
      </c>
      <c r="BI1409" t="s">
        <v>2672</v>
      </c>
      <c r="BJ1409" t="s">
        <v>9267</v>
      </c>
      <c r="BL1409" s="1">
        <v>2140.5</v>
      </c>
      <c r="BQ1409">
        <v>4412</v>
      </c>
      <c r="BR1409">
        <v>6833</v>
      </c>
      <c r="BS1409" t="s">
        <v>1195</v>
      </c>
      <c r="BT1409" s="2">
        <v>45843</v>
      </c>
      <c r="BU1409">
        <v>900.92</v>
      </c>
      <c r="BV1409" s="2">
        <v>45860</v>
      </c>
      <c r="BX1409" s="2">
        <v>45864</v>
      </c>
      <c r="BY1409" t="s">
        <v>9268</v>
      </c>
      <c r="BZ1409" s="2">
        <v>45846</v>
      </c>
      <c r="CA1409" s="2">
        <v>45861</v>
      </c>
      <c r="CB1409" t="s">
        <v>9269</v>
      </c>
      <c r="CC1409" s="2">
        <v>45846</v>
      </c>
      <c r="CD1409" t="s">
        <v>424</v>
      </c>
      <c r="CE1409">
        <v>850</v>
      </c>
      <c r="CF1409" s="2">
        <v>45843</v>
      </c>
      <c r="CJ1409" s="2">
        <v>45870</v>
      </c>
      <c r="CL1409" s="2">
        <v>45843</v>
      </c>
      <c r="CM1409" s="2">
        <v>45877</v>
      </c>
      <c r="CN1409" s="2">
        <v>45846</v>
      </c>
      <c r="CO1409" s="2">
        <v>45870</v>
      </c>
      <c r="CP1409" s="2">
        <v>45860</v>
      </c>
      <c r="CR1409" s="2">
        <v>45847</v>
      </c>
      <c r="CS1409" s="2">
        <v>45856</v>
      </c>
      <c r="CU1409" s="2">
        <v>45866</v>
      </c>
      <c r="CV1409" s="2">
        <v>45875</v>
      </c>
      <c r="CW1409" s="2">
        <v>45856</v>
      </c>
      <c r="CX1409" s="2">
        <v>45883</v>
      </c>
      <c r="CY1409" t="s">
        <v>424</v>
      </c>
      <c r="DD1409" s="2">
        <v>45846</v>
      </c>
      <c r="DF1409" s="2">
        <v>45884</v>
      </c>
      <c r="DI1409" s="2">
        <v>45887</v>
      </c>
      <c r="DJ1409" s="2">
        <v>45846</v>
      </c>
      <c r="DK1409" s="2">
        <v>45875</v>
      </c>
      <c r="DL1409" s="2">
        <v>46034</v>
      </c>
      <c r="DM1409" s="2">
        <v>46058</v>
      </c>
      <c r="DN1409" s="2">
        <v>46063</v>
      </c>
      <c r="DO1409" s="2">
        <v>45856</v>
      </c>
      <c r="DP1409" s="2">
        <v>46063</v>
      </c>
      <c r="DW1409" s="2">
        <v>45859</v>
      </c>
      <c r="DY1409">
        <v>903</v>
      </c>
      <c r="EA1409" t="s">
        <v>9270</v>
      </c>
      <c r="EB1409" t="s">
        <v>9271</v>
      </c>
      <c r="EE1409" s="1">
        <v>3805.57</v>
      </c>
      <c r="EF1409" t="s">
        <v>2634</v>
      </c>
      <c r="EG1409" t="s">
        <v>1640</v>
      </c>
      <c r="EH1409" t="s">
        <v>6848</v>
      </c>
      <c r="EI1409" t="s">
        <v>3282</v>
      </c>
      <c r="EJ1409" t="s">
        <v>8163</v>
      </c>
      <c r="EK1409" t="s">
        <v>1591</v>
      </c>
    </row>
    <row r="1410" spans="1:141" hidden="1" x14ac:dyDescent="0.35">
      <c r="A1410">
        <v>4589</v>
      </c>
      <c r="B1410" t="s">
        <v>404</v>
      </c>
      <c r="C1410">
        <v>5712</v>
      </c>
      <c r="D1410" t="s">
        <v>8802</v>
      </c>
      <c r="E1410" t="s">
        <v>834</v>
      </c>
      <c r="F1410" t="s">
        <v>442</v>
      </c>
      <c r="G1410">
        <v>203</v>
      </c>
      <c r="H1410" t="s">
        <v>474</v>
      </c>
      <c r="I1410" t="s">
        <v>9272</v>
      </c>
      <c r="J1410" t="s">
        <v>9273</v>
      </c>
      <c r="K1410" t="s">
        <v>19</v>
      </c>
      <c r="L1410" t="s">
        <v>59</v>
      </c>
      <c r="M1410" t="s">
        <v>411</v>
      </c>
      <c r="N1410" t="s">
        <v>411</v>
      </c>
      <c r="O1410" t="s">
        <v>411</v>
      </c>
      <c r="P1410" t="s">
        <v>424</v>
      </c>
      <c r="Q1410" t="s">
        <v>424</v>
      </c>
      <c r="R1410" t="s">
        <v>411</v>
      </c>
      <c r="S1410" t="s">
        <v>411</v>
      </c>
      <c r="T1410" s="1">
        <v>133610.46</v>
      </c>
      <c r="U1410">
        <v>520.38</v>
      </c>
      <c r="V1410">
        <v>0</v>
      </c>
      <c r="W1410" s="1">
        <v>101558.96</v>
      </c>
      <c r="X1410" s="1">
        <v>34445</v>
      </c>
      <c r="Y1410">
        <v>0</v>
      </c>
      <c r="Z1410" s="1">
        <v>136003.96</v>
      </c>
      <c r="AA1410">
        <v>0</v>
      </c>
      <c r="AB1410">
        <v>0</v>
      </c>
      <c r="AE1410" t="s">
        <v>412</v>
      </c>
      <c r="AG1410" s="2">
        <v>45887</v>
      </c>
      <c r="AH1410" s="1">
        <v>2592.25</v>
      </c>
      <c r="AI1410" s="2">
        <v>45866</v>
      </c>
      <c r="AJ1410" s="7">
        <v>2025</v>
      </c>
      <c r="AK1410" s="2">
        <v>45846</v>
      </c>
      <c r="AP1410" t="s">
        <v>413</v>
      </c>
      <c r="AT1410" s="2">
        <v>46072</v>
      </c>
      <c r="AU1410" s="2">
        <v>46072</v>
      </c>
      <c r="AV1410" t="s">
        <v>414</v>
      </c>
      <c r="AW1410" s="2">
        <v>45848</v>
      </c>
      <c r="AX1410">
        <v>38915</v>
      </c>
      <c r="AY1410" s="1">
        <v>195000.22</v>
      </c>
      <c r="BA1410" t="s">
        <v>8806</v>
      </c>
      <c r="BB1410">
        <v>38915</v>
      </c>
      <c r="BD1410" t="s">
        <v>478</v>
      </c>
      <c r="BE1410" t="s">
        <v>417</v>
      </c>
      <c r="BF1410">
        <v>5561983796847</v>
      </c>
      <c r="BG1410" t="s">
        <v>9274</v>
      </c>
      <c r="BH1410">
        <v>72910000</v>
      </c>
      <c r="BI1410" t="s">
        <v>3150</v>
      </c>
      <c r="BJ1410" t="s">
        <v>9275</v>
      </c>
      <c r="BL1410" s="1">
        <v>1748.98</v>
      </c>
      <c r="BQ1410">
        <v>4516</v>
      </c>
      <c r="BR1410">
        <v>6832</v>
      </c>
      <c r="BS1410" t="s">
        <v>449</v>
      </c>
      <c r="BT1410" s="2">
        <v>45839</v>
      </c>
      <c r="BU1410">
        <v>900</v>
      </c>
      <c r="BX1410" s="2">
        <v>45871</v>
      </c>
      <c r="BY1410" t="s">
        <v>9276</v>
      </c>
      <c r="BZ1410" s="2">
        <v>45846</v>
      </c>
      <c r="CA1410" s="2">
        <v>45867</v>
      </c>
      <c r="CB1410" t="s">
        <v>9277</v>
      </c>
      <c r="CC1410" s="2">
        <v>45847</v>
      </c>
      <c r="CD1410" t="s">
        <v>424</v>
      </c>
      <c r="CF1410" s="2">
        <v>45839</v>
      </c>
      <c r="CJ1410" s="2">
        <v>45873</v>
      </c>
      <c r="CL1410" s="2">
        <v>45839</v>
      </c>
      <c r="CM1410" s="2">
        <v>45881</v>
      </c>
      <c r="CN1410" s="2">
        <v>45847</v>
      </c>
      <c r="CO1410" s="2">
        <v>45870</v>
      </c>
      <c r="CP1410" s="2">
        <v>45866</v>
      </c>
      <c r="CR1410" s="2">
        <v>45497</v>
      </c>
      <c r="CS1410" s="2">
        <v>45856</v>
      </c>
      <c r="CU1410" s="2">
        <v>45869</v>
      </c>
      <c r="CV1410" s="2">
        <v>45875</v>
      </c>
      <c r="CW1410" s="2">
        <v>45856</v>
      </c>
      <c r="CX1410" s="2">
        <v>45887</v>
      </c>
      <c r="CY1410" t="s">
        <v>424</v>
      </c>
      <c r="DD1410" s="2">
        <v>45845</v>
      </c>
      <c r="DF1410" s="2">
        <v>45887</v>
      </c>
      <c r="DI1410" s="2">
        <v>45888</v>
      </c>
      <c r="DJ1410" s="2">
        <v>45846</v>
      </c>
      <c r="DK1410" s="2">
        <v>45876</v>
      </c>
      <c r="DL1410" s="2">
        <v>46028</v>
      </c>
      <c r="DM1410" s="2">
        <v>46058</v>
      </c>
      <c r="DN1410" s="2">
        <v>46063</v>
      </c>
      <c r="DO1410" s="2">
        <v>45856</v>
      </c>
      <c r="DP1410" s="2">
        <v>46063</v>
      </c>
      <c r="DY1410">
        <v>976</v>
      </c>
      <c r="EA1410" t="s">
        <v>9278</v>
      </c>
      <c r="EB1410" t="s">
        <v>9279</v>
      </c>
      <c r="EE1410" s="1">
        <v>3805.57</v>
      </c>
      <c r="EF1410" t="s">
        <v>2634</v>
      </c>
      <c r="EG1410" t="s">
        <v>1640</v>
      </c>
      <c r="EH1410" t="s">
        <v>6848</v>
      </c>
      <c r="EI1410" t="s">
        <v>3282</v>
      </c>
      <c r="EJ1410" t="s">
        <v>8163</v>
      </c>
      <c r="EK1410" t="s">
        <v>1591</v>
      </c>
    </row>
    <row r="1411" spans="1:141" hidden="1" x14ac:dyDescent="0.35">
      <c r="A1411">
        <v>4590</v>
      </c>
      <c r="B1411" t="s">
        <v>404</v>
      </c>
      <c r="C1411">
        <v>5731</v>
      </c>
      <c r="D1411" t="s">
        <v>8802</v>
      </c>
      <c r="E1411" t="s">
        <v>834</v>
      </c>
      <c r="F1411" t="s">
        <v>623</v>
      </c>
      <c r="G1411">
        <v>102</v>
      </c>
      <c r="H1411" t="s">
        <v>474</v>
      </c>
      <c r="I1411" t="s">
        <v>9280</v>
      </c>
      <c r="J1411" t="s">
        <v>9281</v>
      </c>
      <c r="K1411" t="s">
        <v>44</v>
      </c>
      <c r="L1411" t="s">
        <v>101</v>
      </c>
      <c r="M1411" t="s">
        <v>411</v>
      </c>
      <c r="N1411" t="s">
        <v>411</v>
      </c>
      <c r="O1411" t="s">
        <v>411</v>
      </c>
      <c r="P1411" t="s">
        <v>424</v>
      </c>
      <c r="Q1411" t="s">
        <v>424</v>
      </c>
      <c r="R1411" t="s">
        <v>411</v>
      </c>
      <c r="S1411" t="s">
        <v>411</v>
      </c>
      <c r="T1411" s="1">
        <v>139920.01999999999</v>
      </c>
      <c r="U1411">
        <v>500</v>
      </c>
      <c r="V1411">
        <v>0</v>
      </c>
      <c r="W1411" s="1">
        <v>97306.86</v>
      </c>
      <c r="X1411" s="1">
        <v>38147</v>
      </c>
      <c r="Y1411">
        <v>0</v>
      </c>
      <c r="Z1411" s="1">
        <v>135453.85999999999</v>
      </c>
      <c r="AA1411">
        <v>0</v>
      </c>
      <c r="AB1411">
        <v>0</v>
      </c>
      <c r="AE1411" t="s">
        <v>412</v>
      </c>
      <c r="AG1411" s="2">
        <v>45887</v>
      </c>
      <c r="AH1411" s="1">
        <v>2995.17</v>
      </c>
      <c r="AI1411" s="2">
        <v>45859</v>
      </c>
      <c r="AJ1411" s="7">
        <v>2025</v>
      </c>
      <c r="AK1411" s="2">
        <v>45847</v>
      </c>
      <c r="AP1411" t="s">
        <v>413</v>
      </c>
      <c r="AT1411" s="2">
        <v>46072</v>
      </c>
      <c r="AU1411" s="2">
        <v>46072</v>
      </c>
      <c r="AV1411" t="s">
        <v>414</v>
      </c>
      <c r="AW1411" s="2">
        <v>45848</v>
      </c>
      <c r="AX1411">
        <v>38917</v>
      </c>
      <c r="AY1411" s="1">
        <v>190720.02</v>
      </c>
      <c r="BA1411" t="s">
        <v>8806</v>
      </c>
      <c r="BB1411">
        <v>38917</v>
      </c>
      <c r="BD1411" t="s">
        <v>478</v>
      </c>
      <c r="BE1411" t="s">
        <v>417</v>
      </c>
      <c r="BF1411">
        <v>5561994554465</v>
      </c>
      <c r="BG1411" t="s">
        <v>9282</v>
      </c>
      <c r="BH1411">
        <v>72911280</v>
      </c>
      <c r="BI1411" t="s">
        <v>3724</v>
      </c>
      <c r="BJ1411" t="s">
        <v>9283</v>
      </c>
      <c r="BL1411" s="1">
        <v>2000</v>
      </c>
      <c r="BQ1411">
        <v>4451</v>
      </c>
      <c r="BR1411">
        <v>6834</v>
      </c>
      <c r="BS1411" t="s">
        <v>449</v>
      </c>
      <c r="BT1411" s="2">
        <v>45843</v>
      </c>
      <c r="BU1411">
        <v>900</v>
      </c>
      <c r="BV1411" s="2">
        <v>45860</v>
      </c>
      <c r="BX1411" s="2">
        <v>45864</v>
      </c>
      <c r="BY1411" t="s">
        <v>9284</v>
      </c>
      <c r="BZ1411" s="2">
        <v>45847</v>
      </c>
      <c r="CA1411" s="2">
        <v>46957</v>
      </c>
      <c r="CB1411" t="s">
        <v>9285</v>
      </c>
      <c r="CC1411" s="2">
        <v>45847</v>
      </c>
      <c r="CD1411" t="s">
        <v>424</v>
      </c>
      <c r="CE1411">
        <v>854</v>
      </c>
      <c r="CF1411" s="2">
        <v>45843</v>
      </c>
      <c r="CJ1411" s="2">
        <v>45877</v>
      </c>
      <c r="CL1411" s="2">
        <v>45843</v>
      </c>
      <c r="CM1411" s="2">
        <v>45881</v>
      </c>
      <c r="CN1411" s="2">
        <v>45847</v>
      </c>
      <c r="CO1411" s="2">
        <v>45870</v>
      </c>
      <c r="CP1411" s="2">
        <v>45861</v>
      </c>
      <c r="CR1411" s="2">
        <v>45848</v>
      </c>
      <c r="CS1411" s="2">
        <v>45856</v>
      </c>
      <c r="CU1411" s="2">
        <v>45876</v>
      </c>
      <c r="CV1411" s="2">
        <v>45875</v>
      </c>
      <c r="CW1411" s="2">
        <v>45856</v>
      </c>
      <c r="CX1411" s="2">
        <v>45887</v>
      </c>
      <c r="CY1411" t="s">
        <v>424</v>
      </c>
      <c r="DD1411" s="2">
        <v>45846</v>
      </c>
      <c r="DF1411" s="2">
        <v>45887</v>
      </c>
      <c r="DI1411" s="2">
        <v>45888</v>
      </c>
      <c r="DJ1411" s="2">
        <v>45846</v>
      </c>
      <c r="DK1411" s="2">
        <v>45876</v>
      </c>
      <c r="DL1411" s="2">
        <v>46010</v>
      </c>
      <c r="DM1411" s="2">
        <v>46058</v>
      </c>
      <c r="DN1411" s="2">
        <v>46063</v>
      </c>
      <c r="DO1411" s="2">
        <v>45856</v>
      </c>
      <c r="DP1411" s="2">
        <v>46063</v>
      </c>
      <c r="DW1411" s="2">
        <v>45859</v>
      </c>
      <c r="DY1411">
        <v>1017</v>
      </c>
      <c r="EB1411" t="s">
        <v>9286</v>
      </c>
      <c r="EE1411" s="1">
        <v>3805.57</v>
      </c>
      <c r="EF1411" t="s">
        <v>2634</v>
      </c>
      <c r="EG1411" t="s">
        <v>1640</v>
      </c>
      <c r="EH1411" t="s">
        <v>6848</v>
      </c>
      <c r="EI1411" t="s">
        <v>3282</v>
      </c>
      <c r="EJ1411" t="s">
        <v>8163</v>
      </c>
      <c r="EK1411" t="s">
        <v>1591</v>
      </c>
    </row>
    <row r="1412" spans="1:141" hidden="1" x14ac:dyDescent="0.35">
      <c r="A1412">
        <v>4591</v>
      </c>
      <c r="B1412" t="s">
        <v>404</v>
      </c>
      <c r="C1412">
        <v>5706</v>
      </c>
      <c r="D1412" t="s">
        <v>9287</v>
      </c>
      <c r="E1412" t="s">
        <v>942</v>
      </c>
      <c r="F1412" t="s">
        <v>9288</v>
      </c>
      <c r="G1412">
        <v>102</v>
      </c>
      <c r="H1412" t="s">
        <v>408</v>
      </c>
      <c r="I1412" t="s">
        <v>9289</v>
      </c>
      <c r="J1412" t="s">
        <v>9290</v>
      </c>
      <c r="K1412" t="s">
        <v>14</v>
      </c>
      <c r="L1412" t="s">
        <v>50</v>
      </c>
      <c r="M1412" t="s">
        <v>411</v>
      </c>
      <c r="N1412" t="s">
        <v>411</v>
      </c>
      <c r="O1412" t="s">
        <v>411</v>
      </c>
      <c r="P1412" t="s">
        <v>411</v>
      </c>
      <c r="Q1412" t="s">
        <v>411</v>
      </c>
      <c r="R1412" t="s">
        <v>411</v>
      </c>
      <c r="S1412" t="s">
        <v>411</v>
      </c>
      <c r="T1412" s="1">
        <v>149445.69</v>
      </c>
      <c r="U1412">
        <v>719.99</v>
      </c>
      <c r="V1412">
        <v>0</v>
      </c>
      <c r="W1412" s="1">
        <v>135832.69</v>
      </c>
      <c r="X1412" s="1">
        <v>13614</v>
      </c>
      <c r="Y1412">
        <v>0</v>
      </c>
      <c r="Z1412" s="1">
        <v>149446.69</v>
      </c>
      <c r="AA1412">
        <v>0</v>
      </c>
      <c r="AB1412">
        <v>0</v>
      </c>
      <c r="AD1412">
        <v>8787724035188</v>
      </c>
      <c r="AE1412" t="s">
        <v>412</v>
      </c>
      <c r="AG1412" s="2">
        <v>45889</v>
      </c>
      <c r="AH1412" s="1">
        <v>3042.04</v>
      </c>
      <c r="AI1412" s="2">
        <v>45859</v>
      </c>
      <c r="AJ1412" s="7">
        <v>2025</v>
      </c>
      <c r="AK1412" s="2">
        <v>45848</v>
      </c>
      <c r="AP1412" t="s">
        <v>413</v>
      </c>
      <c r="AT1412" s="2">
        <v>46097</v>
      </c>
      <c r="AU1412" s="2">
        <v>46097</v>
      </c>
      <c r="AV1412" t="s">
        <v>414</v>
      </c>
      <c r="AW1412" s="2">
        <v>45852</v>
      </c>
      <c r="AX1412">
        <v>38937</v>
      </c>
      <c r="AY1412" s="1">
        <v>229727.71</v>
      </c>
      <c r="BA1412" t="s">
        <v>9291</v>
      </c>
      <c r="BB1412">
        <v>38937</v>
      </c>
      <c r="BC1412" t="s">
        <v>9292</v>
      </c>
      <c r="BD1412" t="s">
        <v>1229</v>
      </c>
      <c r="BE1412" t="s">
        <v>417</v>
      </c>
      <c r="BF1412">
        <v>5561998138246</v>
      </c>
      <c r="BG1412" t="s">
        <v>9293</v>
      </c>
      <c r="BH1412">
        <v>73825000</v>
      </c>
      <c r="BI1412" t="s">
        <v>504</v>
      </c>
      <c r="BJ1412" t="s">
        <v>9294</v>
      </c>
      <c r="BL1412" s="1">
        <v>2630</v>
      </c>
      <c r="BQ1412">
        <v>4848</v>
      </c>
      <c r="BR1412">
        <v>6835</v>
      </c>
      <c r="BS1412" t="s">
        <v>1281</v>
      </c>
      <c r="BT1412" s="2">
        <v>45852</v>
      </c>
      <c r="BW1412" t="s">
        <v>422</v>
      </c>
      <c r="BY1412" t="s">
        <v>9295</v>
      </c>
      <c r="BZ1412" s="2">
        <v>45852</v>
      </c>
      <c r="CA1412" s="2">
        <v>45861</v>
      </c>
      <c r="CC1412" s="2">
        <v>45847</v>
      </c>
      <c r="CD1412" t="s">
        <v>424</v>
      </c>
      <c r="CF1412" s="2">
        <v>45852</v>
      </c>
      <c r="CJ1412" s="2">
        <v>45876</v>
      </c>
      <c r="CL1412" s="2">
        <v>45854</v>
      </c>
      <c r="CM1412" s="2">
        <v>45877</v>
      </c>
      <c r="CN1412" s="2">
        <v>45847</v>
      </c>
      <c r="CO1412" s="2">
        <v>45870</v>
      </c>
      <c r="CP1412" s="2">
        <v>45862</v>
      </c>
      <c r="CR1412" s="2">
        <v>45848</v>
      </c>
      <c r="CS1412" s="2">
        <v>45856</v>
      </c>
      <c r="CT1412" s="2">
        <v>46018</v>
      </c>
      <c r="CU1412" s="2">
        <v>45866</v>
      </c>
      <c r="CV1412" s="2">
        <v>45889</v>
      </c>
      <c r="CW1412" s="2">
        <v>45856</v>
      </c>
      <c r="CY1412" t="s">
        <v>424</v>
      </c>
      <c r="DD1412" s="2">
        <v>45856</v>
      </c>
      <c r="DF1412" s="2">
        <v>45889</v>
      </c>
      <c r="DI1412" s="2">
        <v>45890</v>
      </c>
      <c r="DJ1412" s="2">
        <v>45847</v>
      </c>
      <c r="DK1412" s="2">
        <v>45889</v>
      </c>
      <c r="DL1412" s="2">
        <v>45979</v>
      </c>
      <c r="DM1412" s="2">
        <v>46077</v>
      </c>
      <c r="DN1412" s="2">
        <v>46091</v>
      </c>
      <c r="DO1412" s="2">
        <v>45856</v>
      </c>
      <c r="DP1412" s="2">
        <v>46091</v>
      </c>
      <c r="DY1412">
        <v>490</v>
      </c>
      <c r="EE1412" s="1">
        <v>2166.61</v>
      </c>
      <c r="EG1412" t="s">
        <v>735</v>
      </c>
      <c r="EK1412" t="s">
        <v>1591</v>
      </c>
    </row>
    <row r="1413" spans="1:141" hidden="1" x14ac:dyDescent="0.35">
      <c r="A1413">
        <v>4592</v>
      </c>
      <c r="B1413" t="s">
        <v>404</v>
      </c>
      <c r="C1413">
        <v>5716</v>
      </c>
      <c r="D1413" t="s">
        <v>9287</v>
      </c>
      <c r="E1413" t="s">
        <v>942</v>
      </c>
      <c r="F1413" t="s">
        <v>9296</v>
      </c>
      <c r="G1413">
        <v>302</v>
      </c>
      <c r="H1413" t="s">
        <v>408</v>
      </c>
      <c r="I1413" t="s">
        <v>9297</v>
      </c>
      <c r="J1413" t="s">
        <v>9298</v>
      </c>
      <c r="K1413" t="s">
        <v>14</v>
      </c>
      <c r="L1413" t="s">
        <v>68</v>
      </c>
      <c r="M1413" t="s">
        <v>411</v>
      </c>
      <c r="N1413" t="s">
        <v>411</v>
      </c>
      <c r="O1413" t="s">
        <v>411</v>
      </c>
      <c r="P1413" t="s">
        <v>411</v>
      </c>
      <c r="Q1413" t="s">
        <v>411</v>
      </c>
      <c r="R1413" t="s">
        <v>411</v>
      </c>
      <c r="S1413" t="s">
        <v>411</v>
      </c>
      <c r="T1413" s="1">
        <v>162600</v>
      </c>
      <c r="U1413">
        <v>790.2</v>
      </c>
      <c r="V1413">
        <v>0</v>
      </c>
      <c r="W1413" s="1">
        <v>160165.12</v>
      </c>
      <c r="X1413" s="1">
        <v>13713</v>
      </c>
      <c r="Y1413">
        <v>0</v>
      </c>
      <c r="Z1413" s="1">
        <v>173878.12</v>
      </c>
      <c r="AA1413">
        <v>0</v>
      </c>
      <c r="AB1413">
        <v>0</v>
      </c>
      <c r="AE1413" t="s">
        <v>412</v>
      </c>
      <c r="AG1413" s="2">
        <v>45887</v>
      </c>
      <c r="AH1413">
        <v>0</v>
      </c>
      <c r="AI1413" s="2">
        <v>45855</v>
      </c>
      <c r="AJ1413" s="7">
        <v>2025</v>
      </c>
      <c r="AK1413" s="2">
        <v>45848</v>
      </c>
      <c r="AP1413" t="s">
        <v>413</v>
      </c>
      <c r="AT1413" s="2">
        <v>46097</v>
      </c>
      <c r="AU1413" s="2">
        <v>46097</v>
      </c>
      <c r="AV1413" t="s">
        <v>414</v>
      </c>
      <c r="AW1413" s="2">
        <v>45853</v>
      </c>
      <c r="AX1413">
        <v>38962</v>
      </c>
      <c r="AY1413" s="1">
        <v>225000</v>
      </c>
      <c r="BA1413" t="s">
        <v>9291</v>
      </c>
      <c r="BB1413">
        <v>38962</v>
      </c>
      <c r="BD1413" t="s">
        <v>416</v>
      </c>
      <c r="BE1413" t="s">
        <v>417</v>
      </c>
      <c r="BF1413">
        <v>5561995103637</v>
      </c>
      <c r="BG1413" t="s">
        <v>9299</v>
      </c>
      <c r="BH1413">
        <v>73809701</v>
      </c>
      <c r="BI1413" t="s">
        <v>9300</v>
      </c>
      <c r="BJ1413" t="s">
        <v>9301</v>
      </c>
      <c r="BL1413" s="1">
        <v>2634.78</v>
      </c>
      <c r="BM1413" s="2">
        <v>45817</v>
      </c>
      <c r="BQ1413">
        <v>4604</v>
      </c>
      <c r="BR1413">
        <v>6836</v>
      </c>
      <c r="BS1413" t="s">
        <v>590</v>
      </c>
      <c r="BT1413" s="2">
        <v>45840</v>
      </c>
      <c r="BW1413" t="s">
        <v>422</v>
      </c>
      <c r="BY1413" t="s">
        <v>9302</v>
      </c>
      <c r="BZ1413" s="2">
        <v>45840</v>
      </c>
      <c r="CA1413" s="2">
        <v>45856</v>
      </c>
      <c r="CC1413" s="2">
        <v>45847</v>
      </c>
      <c r="CD1413" t="s">
        <v>424</v>
      </c>
      <c r="CF1413" s="2">
        <v>45840</v>
      </c>
      <c r="CJ1413" s="2">
        <v>45876</v>
      </c>
      <c r="CL1413" s="2">
        <v>45840</v>
      </c>
      <c r="CM1413" s="2">
        <v>45877</v>
      </c>
      <c r="CN1413" s="2">
        <v>45847</v>
      </c>
      <c r="CO1413" s="2">
        <v>45870</v>
      </c>
      <c r="CP1413" s="2">
        <v>45856</v>
      </c>
      <c r="CR1413" s="2">
        <v>45848</v>
      </c>
      <c r="CS1413" s="2">
        <v>45852</v>
      </c>
      <c r="CT1413" s="2">
        <v>46015</v>
      </c>
      <c r="CU1413" s="2">
        <v>45866</v>
      </c>
      <c r="CV1413" s="2">
        <v>45889</v>
      </c>
      <c r="CW1413" s="2">
        <v>45852</v>
      </c>
      <c r="CY1413" t="s">
        <v>424</v>
      </c>
      <c r="DD1413" s="2">
        <v>45852</v>
      </c>
      <c r="DF1413" s="2">
        <v>45887</v>
      </c>
      <c r="DI1413" s="2">
        <v>45888</v>
      </c>
      <c r="DJ1413" s="2">
        <v>45847</v>
      </c>
      <c r="DK1413" s="2">
        <v>45889</v>
      </c>
      <c r="DL1413" s="2">
        <v>45993</v>
      </c>
      <c r="DM1413" s="2">
        <v>46077</v>
      </c>
      <c r="DN1413" s="2">
        <v>46091</v>
      </c>
      <c r="DO1413" s="2">
        <v>45852</v>
      </c>
      <c r="DP1413" s="2">
        <v>46091</v>
      </c>
      <c r="DY1413">
        <v>488</v>
      </c>
      <c r="EE1413" s="1">
        <v>1997.24</v>
      </c>
      <c r="EG1413" t="s">
        <v>1640</v>
      </c>
      <c r="EJ1413" t="s">
        <v>7085</v>
      </c>
      <c r="EK1413" t="s">
        <v>1591</v>
      </c>
    </row>
    <row r="1414" spans="1:141" hidden="1" x14ac:dyDescent="0.35">
      <c r="A1414">
        <v>4593</v>
      </c>
      <c r="B1414" t="s">
        <v>404</v>
      </c>
      <c r="C1414">
        <v>5734</v>
      </c>
      <c r="D1414" t="s">
        <v>9287</v>
      </c>
      <c r="E1414" t="s">
        <v>942</v>
      </c>
      <c r="F1414" t="s">
        <v>9303</v>
      </c>
      <c r="G1414">
        <v>2</v>
      </c>
      <c r="H1414" t="s">
        <v>408</v>
      </c>
      <c r="I1414" t="s">
        <v>9304</v>
      </c>
      <c r="J1414" t="s">
        <v>9305</v>
      </c>
      <c r="K1414" t="s">
        <v>22</v>
      </c>
      <c r="L1414" t="s">
        <v>39</v>
      </c>
      <c r="M1414" t="s">
        <v>411</v>
      </c>
      <c r="N1414" t="s">
        <v>411</v>
      </c>
      <c r="O1414" t="s">
        <v>411</v>
      </c>
      <c r="P1414" t="s">
        <v>411</v>
      </c>
      <c r="Q1414" t="s">
        <v>411</v>
      </c>
      <c r="R1414" t="s">
        <v>411</v>
      </c>
      <c r="S1414" t="s">
        <v>411</v>
      </c>
      <c r="T1414" s="1">
        <v>162600</v>
      </c>
      <c r="U1414" s="1">
        <v>1131.32</v>
      </c>
      <c r="V1414">
        <v>0</v>
      </c>
      <c r="W1414" s="1">
        <v>168000</v>
      </c>
      <c r="X1414" s="1">
        <v>1810</v>
      </c>
      <c r="Y1414">
        <v>0</v>
      </c>
      <c r="Z1414" s="1">
        <v>169810</v>
      </c>
      <c r="AA1414">
        <v>0</v>
      </c>
      <c r="AB1414">
        <v>0</v>
      </c>
      <c r="AD1414">
        <v>8787724123850</v>
      </c>
      <c r="AE1414" t="s">
        <v>412</v>
      </c>
      <c r="AG1414" s="2">
        <v>45889</v>
      </c>
      <c r="AH1414" s="1">
        <v>3453.25</v>
      </c>
      <c r="AI1414" s="2">
        <v>45860</v>
      </c>
      <c r="AJ1414" s="7">
        <v>2025</v>
      </c>
      <c r="AK1414" s="2">
        <v>45849</v>
      </c>
      <c r="AP1414" t="s">
        <v>413</v>
      </c>
      <c r="AT1414" s="2">
        <v>46097</v>
      </c>
      <c r="AU1414" s="2">
        <v>46097</v>
      </c>
      <c r="AV1414" t="s">
        <v>414</v>
      </c>
      <c r="AW1414" s="2">
        <v>45853</v>
      </c>
      <c r="AX1414">
        <v>39006</v>
      </c>
      <c r="AY1414" s="1">
        <v>232000</v>
      </c>
      <c r="BA1414" t="s">
        <v>9291</v>
      </c>
      <c r="BB1414">
        <v>39006</v>
      </c>
      <c r="BD1414" t="s">
        <v>416</v>
      </c>
      <c r="BE1414" t="s">
        <v>417</v>
      </c>
      <c r="BF1414">
        <v>5561996557297</v>
      </c>
      <c r="BG1414" t="s">
        <v>9306</v>
      </c>
      <c r="BH1414">
        <v>73800000</v>
      </c>
      <c r="BI1414" t="s">
        <v>721</v>
      </c>
      <c r="BJ1414" t="s">
        <v>9307</v>
      </c>
      <c r="BL1414" s="1">
        <v>4493.6499999999996</v>
      </c>
      <c r="BM1414" s="2">
        <v>45994</v>
      </c>
      <c r="BQ1414">
        <v>4635</v>
      </c>
      <c r="BR1414">
        <v>6838</v>
      </c>
      <c r="BS1414" t="s">
        <v>432</v>
      </c>
      <c r="BT1414" s="2">
        <v>45843</v>
      </c>
      <c r="BW1414" t="s">
        <v>422</v>
      </c>
      <c r="BY1414" t="s">
        <v>9308</v>
      </c>
      <c r="BZ1414" s="2">
        <v>45843</v>
      </c>
      <c r="CA1414" s="2">
        <v>45861</v>
      </c>
      <c r="CC1414" s="2">
        <v>45848</v>
      </c>
      <c r="CD1414" t="s">
        <v>424</v>
      </c>
      <c r="CF1414" s="2">
        <v>45843</v>
      </c>
      <c r="CJ1414" s="2">
        <v>45876</v>
      </c>
      <c r="CL1414" s="2">
        <v>45843</v>
      </c>
      <c r="CM1414" s="2">
        <v>45877</v>
      </c>
      <c r="CN1414" s="2">
        <v>45848</v>
      </c>
      <c r="CO1414" s="2">
        <v>45870</v>
      </c>
      <c r="CP1414" s="2">
        <v>45862</v>
      </c>
      <c r="CR1414" s="2">
        <v>45849</v>
      </c>
      <c r="CS1414" s="2">
        <v>45859</v>
      </c>
      <c r="CU1414" s="2">
        <v>45866</v>
      </c>
      <c r="CV1414" s="2">
        <v>45889</v>
      </c>
      <c r="CW1414" s="2">
        <v>45859</v>
      </c>
      <c r="CY1414" t="s">
        <v>424</v>
      </c>
      <c r="DD1414" s="2">
        <v>45853</v>
      </c>
      <c r="DF1414" s="2">
        <v>45889</v>
      </c>
      <c r="DI1414" s="2">
        <v>45890</v>
      </c>
      <c r="DJ1414" s="2">
        <v>45848</v>
      </c>
      <c r="DK1414" s="2">
        <v>45889</v>
      </c>
      <c r="DL1414" s="2">
        <v>45911</v>
      </c>
      <c r="DM1414" s="2">
        <v>46077</v>
      </c>
      <c r="DN1414" s="2">
        <v>46091</v>
      </c>
      <c r="DO1414" s="2">
        <v>45859</v>
      </c>
      <c r="DP1414" s="2">
        <v>46091</v>
      </c>
      <c r="DY1414">
        <v>494</v>
      </c>
      <c r="EE1414" s="1">
        <v>1769.45</v>
      </c>
      <c r="EG1414" t="s">
        <v>1640</v>
      </c>
      <c r="EJ1414" t="s">
        <v>7085</v>
      </c>
    </row>
    <row r="1415" spans="1:141" hidden="1" x14ac:dyDescent="0.35">
      <c r="A1415">
        <v>4594</v>
      </c>
      <c r="B1415" t="s">
        <v>404</v>
      </c>
      <c r="C1415">
        <v>5724</v>
      </c>
      <c r="D1415" t="s">
        <v>9287</v>
      </c>
      <c r="E1415" t="s">
        <v>942</v>
      </c>
      <c r="F1415" t="s">
        <v>9296</v>
      </c>
      <c r="G1415">
        <v>4</v>
      </c>
      <c r="H1415" t="s">
        <v>408</v>
      </c>
      <c r="I1415" t="s">
        <v>9309</v>
      </c>
      <c r="J1415" t="s">
        <v>9310</v>
      </c>
      <c r="K1415" t="s">
        <v>20</v>
      </c>
      <c r="L1415" t="s">
        <v>18</v>
      </c>
      <c r="M1415" t="s">
        <v>411</v>
      </c>
      <c r="N1415" t="s">
        <v>411</v>
      </c>
      <c r="O1415" t="s">
        <v>411</v>
      </c>
      <c r="P1415" t="s">
        <v>411</v>
      </c>
      <c r="Q1415" t="s">
        <v>411</v>
      </c>
      <c r="R1415" t="s">
        <v>411</v>
      </c>
      <c r="S1415" t="s">
        <v>411</v>
      </c>
      <c r="T1415" s="1">
        <v>162600</v>
      </c>
      <c r="U1415">
        <v>844.77</v>
      </c>
      <c r="V1415">
        <v>0</v>
      </c>
      <c r="W1415" s="1">
        <v>160986.18</v>
      </c>
      <c r="X1415" s="1">
        <v>9627</v>
      </c>
      <c r="Y1415">
        <v>0</v>
      </c>
      <c r="Z1415" s="1">
        <v>170613.18</v>
      </c>
      <c r="AA1415">
        <v>0</v>
      </c>
      <c r="AB1415">
        <v>0</v>
      </c>
      <c r="AD1415">
        <v>8787724123710</v>
      </c>
      <c r="AE1415" t="s">
        <v>412</v>
      </c>
      <c r="AG1415" s="2">
        <v>45889</v>
      </c>
      <c r="AH1415" s="1">
        <v>3042.04</v>
      </c>
      <c r="AI1415" s="2">
        <v>45861</v>
      </c>
      <c r="AJ1415" s="7">
        <v>2025</v>
      </c>
      <c r="AK1415" s="2">
        <v>45849</v>
      </c>
      <c r="AP1415" t="s">
        <v>413</v>
      </c>
      <c r="AT1415" s="2">
        <v>46097</v>
      </c>
      <c r="AU1415" s="2">
        <v>46097</v>
      </c>
      <c r="AV1415" t="s">
        <v>414</v>
      </c>
      <c r="AW1415" s="2">
        <v>45853</v>
      </c>
      <c r="AX1415">
        <v>38989</v>
      </c>
      <c r="AY1415" s="1">
        <v>225000</v>
      </c>
      <c r="BA1415" t="s">
        <v>9291</v>
      </c>
      <c r="BB1415">
        <v>38989</v>
      </c>
      <c r="BD1415" t="s">
        <v>416</v>
      </c>
      <c r="BE1415" t="s">
        <v>417</v>
      </c>
      <c r="BF1415">
        <v>5561996812551</v>
      </c>
      <c r="BG1415" t="s">
        <v>9311</v>
      </c>
      <c r="BH1415">
        <v>73813230</v>
      </c>
      <c r="BI1415" t="s">
        <v>595</v>
      </c>
      <c r="BJ1415" t="s">
        <v>9312</v>
      </c>
      <c r="BL1415" s="1">
        <v>2815.91</v>
      </c>
      <c r="BQ1415">
        <v>4610</v>
      </c>
      <c r="BR1415">
        <v>6837</v>
      </c>
      <c r="BS1415" t="s">
        <v>449</v>
      </c>
      <c r="BT1415" s="2">
        <v>45841</v>
      </c>
      <c r="BW1415" t="s">
        <v>422</v>
      </c>
      <c r="BY1415" t="s">
        <v>9313</v>
      </c>
      <c r="BZ1415" s="2">
        <v>45841</v>
      </c>
      <c r="CA1415" s="2">
        <v>45861</v>
      </c>
      <c r="CC1415" s="2">
        <v>45848</v>
      </c>
      <c r="CD1415" t="s">
        <v>424</v>
      </c>
      <c r="CF1415" s="2">
        <v>45841</v>
      </c>
      <c r="CJ1415" s="2">
        <v>45881</v>
      </c>
      <c r="CL1415" s="2">
        <v>45841</v>
      </c>
      <c r="CM1415" s="2">
        <v>45881</v>
      </c>
      <c r="CN1415" s="2">
        <v>45848</v>
      </c>
      <c r="CO1415" s="2">
        <v>45870</v>
      </c>
      <c r="CP1415" s="2">
        <v>45862</v>
      </c>
      <c r="CR1415" s="2">
        <v>45849</v>
      </c>
      <c r="CS1415" s="2">
        <v>45859</v>
      </c>
      <c r="CU1415" s="2">
        <v>45866</v>
      </c>
      <c r="CV1415" s="2">
        <v>45889</v>
      </c>
      <c r="CW1415" s="2">
        <v>45859</v>
      </c>
      <c r="CY1415" t="s">
        <v>424</v>
      </c>
      <c r="DD1415" s="2">
        <v>45877</v>
      </c>
      <c r="DF1415" s="2">
        <v>45889</v>
      </c>
      <c r="DI1415" s="2">
        <v>45895</v>
      </c>
      <c r="DJ1415" s="2">
        <v>45847</v>
      </c>
      <c r="DK1415" s="2">
        <v>45889</v>
      </c>
      <c r="DL1415" s="2">
        <v>45897</v>
      </c>
      <c r="DM1415" s="2">
        <v>45918</v>
      </c>
      <c r="DN1415" s="2">
        <v>46091</v>
      </c>
      <c r="DO1415" s="2">
        <v>45859</v>
      </c>
      <c r="DP1415" s="2">
        <v>46091</v>
      </c>
      <c r="DY1415">
        <v>492</v>
      </c>
      <c r="EE1415" s="1">
        <v>2019.45</v>
      </c>
      <c r="EG1415" t="s">
        <v>1640</v>
      </c>
      <c r="EJ1415" t="s">
        <v>7085</v>
      </c>
      <c r="EK1415" t="s">
        <v>1591</v>
      </c>
    </row>
    <row r="1416" spans="1:141" hidden="1" x14ac:dyDescent="0.35">
      <c r="A1416">
        <v>4595</v>
      </c>
      <c r="B1416" t="s">
        <v>404</v>
      </c>
      <c r="C1416">
        <v>5721</v>
      </c>
      <c r="D1416" t="s">
        <v>8802</v>
      </c>
      <c r="E1416" t="s">
        <v>834</v>
      </c>
      <c r="F1416" t="s">
        <v>407</v>
      </c>
      <c r="G1416">
        <v>203</v>
      </c>
      <c r="H1416" t="s">
        <v>474</v>
      </c>
      <c r="I1416" t="s">
        <v>9314</v>
      </c>
      <c r="J1416" t="s">
        <v>9315</v>
      </c>
      <c r="K1416" t="s">
        <v>44</v>
      </c>
      <c r="L1416" t="s">
        <v>43</v>
      </c>
      <c r="M1416" t="s">
        <v>411</v>
      </c>
      <c r="N1416" t="s">
        <v>411</v>
      </c>
      <c r="O1416" t="s">
        <v>411</v>
      </c>
      <c r="P1416" t="s">
        <v>424</v>
      </c>
      <c r="Q1416" t="s">
        <v>424</v>
      </c>
      <c r="R1416" t="s">
        <v>411</v>
      </c>
      <c r="S1416" t="s">
        <v>411</v>
      </c>
      <c r="T1416" s="1">
        <v>149064.56</v>
      </c>
      <c r="U1416">
        <v>824.82</v>
      </c>
      <c r="V1416">
        <v>0</v>
      </c>
      <c r="W1416" s="1">
        <v>145493.54</v>
      </c>
      <c r="X1416" s="1">
        <v>3571</v>
      </c>
      <c r="Y1416">
        <v>0</v>
      </c>
      <c r="Z1416" s="1">
        <v>149064.54</v>
      </c>
      <c r="AA1416">
        <v>0</v>
      </c>
      <c r="AB1416">
        <v>0</v>
      </c>
      <c r="AE1416" t="s">
        <v>412</v>
      </c>
      <c r="AF1416" s="3">
        <v>113792</v>
      </c>
      <c r="AG1416" s="2">
        <v>45884</v>
      </c>
      <c r="AH1416" s="1">
        <v>2995.17</v>
      </c>
      <c r="AI1416" s="2">
        <v>45856</v>
      </c>
      <c r="AJ1416" s="7">
        <v>2025</v>
      </c>
      <c r="AK1416" s="2">
        <v>45849</v>
      </c>
      <c r="AP1416" t="s">
        <v>413</v>
      </c>
      <c r="AQ1416" t="s">
        <v>1498</v>
      </c>
      <c r="AT1416" s="2">
        <v>46072</v>
      </c>
      <c r="AU1416" s="2">
        <v>46072</v>
      </c>
      <c r="AV1416" t="s">
        <v>414</v>
      </c>
      <c r="AW1416" s="2">
        <v>45852</v>
      </c>
      <c r="AX1416">
        <v>39030</v>
      </c>
      <c r="AY1416" s="1">
        <v>198864.44</v>
      </c>
      <c r="BA1416" t="s">
        <v>8806</v>
      </c>
      <c r="BB1416">
        <v>39030</v>
      </c>
      <c r="BD1416" t="s">
        <v>478</v>
      </c>
      <c r="BE1416" t="s">
        <v>417</v>
      </c>
      <c r="BF1416">
        <v>5561986179941</v>
      </c>
      <c r="BG1416" t="s">
        <v>9316</v>
      </c>
      <c r="BH1416">
        <v>72910000</v>
      </c>
      <c r="BI1416" t="s">
        <v>3150</v>
      </c>
      <c r="BJ1416" t="s">
        <v>9317</v>
      </c>
      <c r="BL1416" s="1">
        <v>3299.28</v>
      </c>
      <c r="BQ1416">
        <v>4447</v>
      </c>
      <c r="BR1416">
        <v>6840</v>
      </c>
      <c r="BS1416" t="s">
        <v>517</v>
      </c>
      <c r="BT1416" s="2">
        <v>45841</v>
      </c>
      <c r="BU1416">
        <v>873.2</v>
      </c>
      <c r="BX1416" s="2">
        <v>45863</v>
      </c>
      <c r="BY1416" t="s">
        <v>9318</v>
      </c>
      <c r="BZ1416" s="2">
        <v>45849</v>
      </c>
      <c r="CA1416" s="2">
        <v>45859</v>
      </c>
      <c r="CB1416" t="s">
        <v>9319</v>
      </c>
      <c r="CC1416" s="2">
        <v>45848</v>
      </c>
      <c r="CD1416" t="s">
        <v>424</v>
      </c>
      <c r="CF1416" s="2">
        <v>45841</v>
      </c>
      <c r="CJ1416" s="2">
        <v>45867</v>
      </c>
      <c r="CL1416" s="2">
        <v>45841</v>
      </c>
      <c r="CM1416" s="2">
        <v>45877</v>
      </c>
      <c r="CN1416" s="2">
        <v>45848</v>
      </c>
      <c r="CO1416" s="2">
        <v>45870</v>
      </c>
      <c r="CP1416" s="2">
        <v>45856</v>
      </c>
      <c r="CR1416" s="2">
        <v>45849</v>
      </c>
      <c r="CS1416" s="2">
        <v>45855</v>
      </c>
      <c r="CU1416" s="2">
        <v>45866</v>
      </c>
      <c r="CV1416" s="2">
        <v>45875</v>
      </c>
      <c r="CW1416" s="2">
        <v>45855</v>
      </c>
      <c r="CX1416" s="2">
        <v>45883</v>
      </c>
      <c r="CY1416" t="s">
        <v>424</v>
      </c>
      <c r="DD1416" s="2">
        <v>45847</v>
      </c>
      <c r="DF1416" s="2">
        <v>45888</v>
      </c>
      <c r="DI1416" s="2">
        <v>45889</v>
      </c>
      <c r="DJ1416" s="2">
        <v>45845</v>
      </c>
      <c r="DK1416" s="2">
        <v>45876</v>
      </c>
      <c r="DL1416" s="2">
        <v>46037</v>
      </c>
      <c r="DM1416" s="2">
        <v>46058</v>
      </c>
      <c r="DN1416" s="2">
        <v>46063</v>
      </c>
      <c r="DO1416" s="2">
        <v>45855</v>
      </c>
      <c r="DP1416" s="2">
        <v>46063</v>
      </c>
      <c r="DY1416">
        <v>921</v>
      </c>
      <c r="EA1416" t="s">
        <v>9270</v>
      </c>
      <c r="EB1416" t="s">
        <v>9320</v>
      </c>
      <c r="EE1416" s="1">
        <v>4005.57</v>
      </c>
      <c r="EF1416" t="s">
        <v>2634</v>
      </c>
      <c r="EG1416" t="s">
        <v>1640</v>
      </c>
      <c r="EH1416" t="s">
        <v>6848</v>
      </c>
      <c r="EI1416" t="s">
        <v>3282</v>
      </c>
      <c r="EJ1416" t="s">
        <v>8163</v>
      </c>
      <c r="EK1416" t="s">
        <v>1591</v>
      </c>
    </row>
    <row r="1417" spans="1:141" hidden="1" x14ac:dyDescent="0.35">
      <c r="A1417">
        <v>4596</v>
      </c>
      <c r="B1417" t="s">
        <v>404</v>
      </c>
      <c r="C1417">
        <v>5711</v>
      </c>
      <c r="D1417" t="s">
        <v>9287</v>
      </c>
      <c r="E1417" t="s">
        <v>942</v>
      </c>
      <c r="F1417" t="s">
        <v>9321</v>
      </c>
      <c r="G1417">
        <v>103</v>
      </c>
      <c r="H1417" t="s">
        <v>408</v>
      </c>
      <c r="I1417" t="s">
        <v>9322</v>
      </c>
      <c r="J1417" t="s">
        <v>9323</v>
      </c>
      <c r="K1417" t="s">
        <v>22</v>
      </c>
      <c r="L1417" t="s">
        <v>148</v>
      </c>
      <c r="M1417" t="s">
        <v>411</v>
      </c>
      <c r="N1417" t="s">
        <v>411</v>
      </c>
      <c r="O1417" t="s">
        <v>411</v>
      </c>
      <c r="P1417" t="s">
        <v>411</v>
      </c>
      <c r="Q1417" t="s">
        <v>411</v>
      </c>
      <c r="R1417" t="s">
        <v>411</v>
      </c>
      <c r="S1417" t="s">
        <v>411</v>
      </c>
      <c r="T1417" s="1">
        <v>150811.16</v>
      </c>
      <c r="U1417">
        <v>600</v>
      </c>
      <c r="V1417">
        <v>0</v>
      </c>
      <c r="W1417" s="1">
        <v>117400.16</v>
      </c>
      <c r="X1417" s="1">
        <v>33411</v>
      </c>
      <c r="Y1417">
        <v>0</v>
      </c>
      <c r="Z1417" s="1">
        <v>150811.16</v>
      </c>
      <c r="AA1417">
        <v>0</v>
      </c>
      <c r="AB1417">
        <v>0</v>
      </c>
      <c r="AD1417">
        <v>8787724122978</v>
      </c>
      <c r="AE1417" t="s">
        <v>412</v>
      </c>
      <c r="AG1417" s="2">
        <v>45888</v>
      </c>
      <c r="AH1417" s="1">
        <v>3042.04</v>
      </c>
      <c r="AI1417" s="2">
        <v>45860</v>
      </c>
      <c r="AJ1417" s="7">
        <v>2025</v>
      </c>
      <c r="AK1417" s="2">
        <v>45849</v>
      </c>
      <c r="AP1417" t="s">
        <v>413</v>
      </c>
      <c r="AT1417" s="2">
        <v>46097</v>
      </c>
      <c r="AU1417" s="2">
        <v>46097</v>
      </c>
      <c r="AV1417" t="s">
        <v>414</v>
      </c>
      <c r="AW1417" s="2">
        <v>45853</v>
      </c>
      <c r="AX1417">
        <v>39029</v>
      </c>
      <c r="AY1417" s="1">
        <v>229584.36</v>
      </c>
      <c r="BA1417" t="s">
        <v>9291</v>
      </c>
      <c r="BB1417">
        <v>39029</v>
      </c>
      <c r="BC1417" t="s">
        <v>9324</v>
      </c>
      <c r="BD1417" t="s">
        <v>416</v>
      </c>
      <c r="BE1417" t="s">
        <v>417</v>
      </c>
      <c r="BF1417">
        <v>5561991685183</v>
      </c>
      <c r="BG1417" t="s">
        <v>9325</v>
      </c>
      <c r="BH1417">
        <v>73800000</v>
      </c>
      <c r="BI1417" t="s">
        <v>2810</v>
      </c>
      <c r="BJ1417" t="s">
        <v>9326</v>
      </c>
      <c r="BL1417" s="1">
        <v>2000</v>
      </c>
      <c r="BM1417" s="2">
        <v>46016</v>
      </c>
      <c r="BQ1417">
        <v>10209</v>
      </c>
      <c r="BR1417">
        <v>6839</v>
      </c>
      <c r="BS1417" t="s">
        <v>1358</v>
      </c>
      <c r="BT1417" s="2">
        <v>45853</v>
      </c>
      <c r="BW1417" t="s">
        <v>422</v>
      </c>
      <c r="BY1417" t="s">
        <v>9327</v>
      </c>
      <c r="BZ1417" s="2">
        <v>45854</v>
      </c>
      <c r="CA1417" s="2">
        <v>45861</v>
      </c>
      <c r="CC1417" s="2">
        <v>45848</v>
      </c>
      <c r="CD1417" t="s">
        <v>424</v>
      </c>
      <c r="CF1417" s="2">
        <v>45854</v>
      </c>
      <c r="CJ1417" s="2">
        <v>45876</v>
      </c>
      <c r="CL1417" s="2">
        <v>45854</v>
      </c>
      <c r="CM1417" s="2">
        <v>45877</v>
      </c>
      <c r="CN1417" s="2">
        <v>45848</v>
      </c>
      <c r="CO1417" s="2">
        <v>45870</v>
      </c>
      <c r="CP1417" s="2">
        <v>45862</v>
      </c>
      <c r="CR1417" s="2">
        <v>45849</v>
      </c>
      <c r="CS1417" s="2">
        <v>45859</v>
      </c>
      <c r="CU1417" s="2">
        <v>45866</v>
      </c>
      <c r="CV1417" s="2">
        <v>45889</v>
      </c>
      <c r="CW1417" s="2">
        <v>45859</v>
      </c>
      <c r="CY1417" t="s">
        <v>424</v>
      </c>
      <c r="DD1417" s="2">
        <v>45847</v>
      </c>
      <c r="DF1417" s="2">
        <v>45919</v>
      </c>
      <c r="DI1417" s="2">
        <v>45889</v>
      </c>
      <c r="DJ1417" s="2">
        <v>45847</v>
      </c>
      <c r="DK1417" s="2">
        <v>45889</v>
      </c>
      <c r="DL1417" s="2">
        <v>45897</v>
      </c>
      <c r="DM1417" s="2">
        <v>45918</v>
      </c>
      <c r="DN1417" s="2">
        <v>46091</v>
      </c>
      <c r="DO1417" s="2">
        <v>45859</v>
      </c>
      <c r="DP1417" s="2">
        <v>46091</v>
      </c>
      <c r="DY1417">
        <v>486</v>
      </c>
      <c r="EE1417" s="1">
        <v>2247.2800000000002</v>
      </c>
      <c r="EG1417" t="s">
        <v>1640</v>
      </c>
      <c r="EK1417" t="s">
        <v>1591</v>
      </c>
    </row>
    <row r="1418" spans="1:141" hidden="1" x14ac:dyDescent="0.35">
      <c r="A1418">
        <v>4597</v>
      </c>
      <c r="B1418" t="s">
        <v>404</v>
      </c>
      <c r="C1418">
        <v>5725</v>
      </c>
      <c r="D1418" t="s">
        <v>8802</v>
      </c>
      <c r="E1418" t="s">
        <v>834</v>
      </c>
      <c r="F1418" t="s">
        <v>451</v>
      </c>
      <c r="G1418">
        <v>204</v>
      </c>
      <c r="H1418" t="s">
        <v>474</v>
      </c>
      <c r="I1418" t="s">
        <v>9328</v>
      </c>
      <c r="J1418" t="s">
        <v>9329</v>
      </c>
      <c r="K1418" t="s">
        <v>44</v>
      </c>
      <c r="L1418" t="s">
        <v>192</v>
      </c>
      <c r="M1418" t="s">
        <v>411</v>
      </c>
      <c r="N1418" t="s">
        <v>411</v>
      </c>
      <c r="O1418" t="s">
        <v>411</v>
      </c>
      <c r="P1418" t="s">
        <v>424</v>
      </c>
      <c r="Q1418" t="s">
        <v>424</v>
      </c>
      <c r="R1418" t="s">
        <v>411</v>
      </c>
      <c r="S1418" t="s">
        <v>411</v>
      </c>
      <c r="T1418" s="1">
        <v>134311.93</v>
      </c>
      <c r="U1418">
        <v>510.19</v>
      </c>
      <c r="V1418">
        <v>0</v>
      </c>
      <c r="W1418" s="1">
        <v>99356.01</v>
      </c>
      <c r="X1418" s="1">
        <v>34957</v>
      </c>
      <c r="Y1418">
        <v>0</v>
      </c>
      <c r="Z1418" s="1">
        <v>134313.01</v>
      </c>
      <c r="AA1418">
        <v>0</v>
      </c>
      <c r="AB1418">
        <v>0</v>
      </c>
      <c r="AE1418" t="s">
        <v>412</v>
      </c>
      <c r="AF1418" s="3">
        <v>113857</v>
      </c>
      <c r="AG1418" s="2">
        <v>45888</v>
      </c>
      <c r="AH1418" s="1">
        <v>2592.25</v>
      </c>
      <c r="AI1418" s="2">
        <v>45863</v>
      </c>
      <c r="AJ1418" s="7">
        <v>2025</v>
      </c>
      <c r="AK1418" s="2">
        <v>45849</v>
      </c>
      <c r="AP1418" t="s">
        <v>413</v>
      </c>
      <c r="AT1418" s="2">
        <v>46072</v>
      </c>
      <c r="AU1418" s="2">
        <v>46072</v>
      </c>
      <c r="AV1418" t="s">
        <v>414</v>
      </c>
      <c r="AW1418" s="2">
        <v>45852</v>
      </c>
      <c r="AX1418">
        <v>39031</v>
      </c>
      <c r="AY1418" s="1">
        <v>193811.69</v>
      </c>
      <c r="BA1418" t="s">
        <v>8806</v>
      </c>
      <c r="BB1418">
        <v>39031</v>
      </c>
      <c r="BD1418" t="s">
        <v>1897</v>
      </c>
      <c r="BE1418" t="s">
        <v>417</v>
      </c>
      <c r="BF1418">
        <v>5561992282350</v>
      </c>
      <c r="BG1418" t="s">
        <v>9330</v>
      </c>
      <c r="BH1418">
        <v>72904276</v>
      </c>
      <c r="BI1418" t="s">
        <v>9331</v>
      </c>
      <c r="BJ1418" t="s">
        <v>9332</v>
      </c>
      <c r="BL1418" s="1">
        <v>2040.74</v>
      </c>
      <c r="BQ1418">
        <v>4510</v>
      </c>
      <c r="BR1418">
        <v>6841</v>
      </c>
      <c r="BS1418" t="s">
        <v>449</v>
      </c>
      <c r="BT1418" s="2">
        <v>45842</v>
      </c>
      <c r="BU1418">
        <v>900.3</v>
      </c>
      <c r="BX1418" s="2">
        <v>45868</v>
      </c>
      <c r="BY1418" t="s">
        <v>9333</v>
      </c>
      <c r="BZ1418" s="2">
        <v>45849</v>
      </c>
      <c r="CA1418" s="2">
        <v>45863</v>
      </c>
      <c r="CB1418" t="s">
        <v>9334</v>
      </c>
      <c r="CC1418" s="2">
        <v>45848</v>
      </c>
      <c r="CD1418" t="s">
        <v>424</v>
      </c>
      <c r="CF1418" s="2">
        <v>45842</v>
      </c>
      <c r="CJ1418" s="2">
        <v>45874</v>
      </c>
      <c r="CL1418" s="2">
        <v>45842</v>
      </c>
      <c r="CM1418" s="2">
        <v>45881</v>
      </c>
      <c r="CN1418" s="2">
        <v>45848</v>
      </c>
      <c r="CO1418" s="2">
        <v>45870</v>
      </c>
      <c r="CP1418" s="2">
        <v>45863</v>
      </c>
      <c r="CR1418" s="2">
        <v>45849</v>
      </c>
      <c r="CS1418" s="2">
        <v>45860</v>
      </c>
      <c r="CU1418" s="2">
        <v>45869</v>
      </c>
      <c r="CV1418" s="2">
        <v>45875</v>
      </c>
      <c r="CW1418" s="2">
        <v>45860</v>
      </c>
      <c r="CX1418" s="2">
        <v>45887</v>
      </c>
      <c r="CY1418" t="s">
        <v>424</v>
      </c>
      <c r="DD1418" s="2">
        <v>45849</v>
      </c>
      <c r="DF1418" s="2">
        <v>45888</v>
      </c>
      <c r="DI1418" s="2">
        <v>45890</v>
      </c>
      <c r="DJ1418" s="2">
        <v>45849</v>
      </c>
      <c r="DK1418" s="2">
        <v>45876</v>
      </c>
      <c r="DL1418" s="2">
        <v>45680</v>
      </c>
      <c r="DM1418" s="2">
        <v>46058</v>
      </c>
      <c r="DN1418" s="2">
        <v>46063</v>
      </c>
      <c r="DO1418" s="2">
        <v>45860</v>
      </c>
      <c r="DP1418" s="2">
        <v>46063</v>
      </c>
      <c r="DY1418">
        <v>974</v>
      </c>
      <c r="EA1418" t="s">
        <v>9335</v>
      </c>
      <c r="EB1418" t="s">
        <v>9336</v>
      </c>
      <c r="EE1418" s="1">
        <v>3805.57</v>
      </c>
      <c r="EF1418" t="s">
        <v>2634</v>
      </c>
      <c r="EG1418" t="s">
        <v>1640</v>
      </c>
      <c r="EH1418" t="s">
        <v>6848</v>
      </c>
      <c r="EI1418" t="s">
        <v>3282</v>
      </c>
      <c r="EJ1418" t="s">
        <v>8163</v>
      </c>
      <c r="EK1418" t="s">
        <v>1591</v>
      </c>
    </row>
    <row r="1419" spans="1:141" hidden="1" x14ac:dyDescent="0.35">
      <c r="A1419">
        <v>4598</v>
      </c>
      <c r="B1419" t="s">
        <v>404</v>
      </c>
      <c r="C1419">
        <v>5745</v>
      </c>
      <c r="D1419" t="s">
        <v>9287</v>
      </c>
      <c r="E1419" t="s">
        <v>942</v>
      </c>
      <c r="F1419" t="s">
        <v>9321</v>
      </c>
      <c r="G1419">
        <v>302</v>
      </c>
      <c r="H1419" t="s">
        <v>408</v>
      </c>
      <c r="I1419" t="s">
        <v>9337</v>
      </c>
      <c r="J1419" t="s">
        <v>9338</v>
      </c>
      <c r="K1419" t="s">
        <v>14</v>
      </c>
      <c r="L1419" t="s">
        <v>17</v>
      </c>
      <c r="M1419" t="s">
        <v>411</v>
      </c>
      <c r="N1419" t="s">
        <v>411</v>
      </c>
      <c r="O1419" t="s">
        <v>411</v>
      </c>
      <c r="P1419" t="s">
        <v>411</v>
      </c>
      <c r="Q1419" t="s">
        <v>411</v>
      </c>
      <c r="R1419" t="s">
        <v>411</v>
      </c>
      <c r="S1419" t="s">
        <v>411</v>
      </c>
      <c r="T1419" s="1">
        <v>159861.56</v>
      </c>
      <c r="U1419">
        <v>0</v>
      </c>
      <c r="V1419">
        <v>0</v>
      </c>
      <c r="W1419" s="1">
        <v>146248.56</v>
      </c>
      <c r="X1419" s="1">
        <v>13613</v>
      </c>
      <c r="Y1419">
        <v>0</v>
      </c>
      <c r="Z1419" s="1">
        <v>159861.56</v>
      </c>
      <c r="AA1419">
        <v>0</v>
      </c>
      <c r="AB1419">
        <v>0</v>
      </c>
      <c r="AE1419" t="s">
        <v>412</v>
      </c>
      <c r="AG1419" s="2">
        <v>45889</v>
      </c>
      <c r="AH1419" s="1">
        <v>3042.04</v>
      </c>
      <c r="AI1419" s="2">
        <v>45860</v>
      </c>
      <c r="AJ1419" s="7">
        <v>2025</v>
      </c>
      <c r="AK1419" s="2">
        <v>45852</v>
      </c>
      <c r="AP1419" t="s">
        <v>3839</v>
      </c>
      <c r="AT1419" s="2">
        <v>46097</v>
      </c>
      <c r="AU1419" s="2">
        <v>46097</v>
      </c>
      <c r="AV1419" t="s">
        <v>414</v>
      </c>
      <c r="AW1419" s="2">
        <v>45853</v>
      </c>
      <c r="AX1419">
        <v>39105</v>
      </c>
      <c r="AY1419" s="1">
        <v>229725.72</v>
      </c>
      <c r="BA1419" t="s">
        <v>9291</v>
      </c>
      <c r="BB1419">
        <v>39105</v>
      </c>
      <c r="BC1419" t="s">
        <v>9339</v>
      </c>
      <c r="BD1419" t="s">
        <v>416</v>
      </c>
      <c r="BE1419" t="s">
        <v>417</v>
      </c>
      <c r="BF1419">
        <v>5561999089032</v>
      </c>
      <c r="BG1419" t="s">
        <v>9340</v>
      </c>
      <c r="BH1419">
        <v>73807345</v>
      </c>
      <c r="BI1419" t="s">
        <v>588</v>
      </c>
      <c r="BJ1419" t="s">
        <v>9341</v>
      </c>
      <c r="BL1419" s="1">
        <v>2630</v>
      </c>
      <c r="BQ1419">
        <v>4588</v>
      </c>
      <c r="BR1419">
        <v>6846</v>
      </c>
      <c r="BS1419" t="s">
        <v>449</v>
      </c>
      <c r="BT1419" s="2">
        <v>45852</v>
      </c>
      <c r="BW1419" t="s">
        <v>422</v>
      </c>
      <c r="BY1419" t="s">
        <v>9342</v>
      </c>
      <c r="BZ1419" s="2">
        <v>45852</v>
      </c>
      <c r="CA1419" s="2">
        <v>45863</v>
      </c>
      <c r="CC1419" s="2">
        <v>45853</v>
      </c>
      <c r="CD1419" t="s">
        <v>424</v>
      </c>
      <c r="CF1419" s="2">
        <v>45852</v>
      </c>
      <c r="CJ1419" s="2">
        <v>45876</v>
      </c>
      <c r="CL1419" s="2">
        <v>45854</v>
      </c>
      <c r="CM1419" s="2">
        <v>45877</v>
      </c>
      <c r="CN1419" s="2">
        <v>45853</v>
      </c>
      <c r="CO1419" s="2">
        <v>45870</v>
      </c>
      <c r="CP1419" s="2">
        <v>45863</v>
      </c>
      <c r="CR1419" s="2">
        <v>45854</v>
      </c>
      <c r="CS1419" s="2">
        <v>45860</v>
      </c>
      <c r="CU1419" s="2">
        <v>45867</v>
      </c>
      <c r="CV1419" s="2">
        <v>45889</v>
      </c>
      <c r="CW1419" s="2">
        <v>45860</v>
      </c>
      <c r="CY1419" t="s">
        <v>424</v>
      </c>
      <c r="DD1419" s="2">
        <v>45849</v>
      </c>
      <c r="DF1419" s="2">
        <v>45889</v>
      </c>
      <c r="DI1419" s="2">
        <v>45896</v>
      </c>
      <c r="DJ1419" s="2">
        <v>45849</v>
      </c>
      <c r="DK1419" s="2">
        <v>45889</v>
      </c>
      <c r="DL1419" s="2">
        <v>45897</v>
      </c>
      <c r="DM1419" s="2">
        <v>45918</v>
      </c>
      <c r="DN1419" s="2">
        <v>46091</v>
      </c>
      <c r="DO1419" s="2">
        <v>45860</v>
      </c>
      <c r="DP1419" s="2">
        <v>46091</v>
      </c>
      <c r="DY1419">
        <v>532</v>
      </c>
      <c r="EE1419" s="1">
        <v>2010.42</v>
      </c>
      <c r="EG1419" t="s">
        <v>1640</v>
      </c>
      <c r="EK1419" t="s">
        <v>1591</v>
      </c>
    </row>
    <row r="1420" spans="1:141" hidden="1" x14ac:dyDescent="0.35">
      <c r="A1420">
        <v>4599</v>
      </c>
      <c r="B1420" t="s">
        <v>561</v>
      </c>
      <c r="C1420">
        <v>5741</v>
      </c>
      <c r="D1420" t="s">
        <v>9287</v>
      </c>
      <c r="E1420" t="s">
        <v>942</v>
      </c>
      <c r="F1420" t="s">
        <v>9343</v>
      </c>
      <c r="G1420">
        <v>102</v>
      </c>
      <c r="H1420" t="s">
        <v>408</v>
      </c>
      <c r="I1420" t="s">
        <v>9344</v>
      </c>
      <c r="J1420" t="s">
        <v>9345</v>
      </c>
      <c r="K1420" t="s">
        <v>12</v>
      </c>
      <c r="L1420" t="s">
        <v>33</v>
      </c>
      <c r="M1420" t="s">
        <v>411</v>
      </c>
      <c r="N1420" t="s">
        <v>411</v>
      </c>
      <c r="O1420" t="s">
        <v>411</v>
      </c>
      <c r="P1420" t="s">
        <v>411</v>
      </c>
      <c r="Q1420" t="s">
        <v>411</v>
      </c>
      <c r="R1420" t="s">
        <v>411</v>
      </c>
      <c r="S1420" t="s">
        <v>411</v>
      </c>
      <c r="T1420" s="1">
        <v>144552.79999999999</v>
      </c>
      <c r="U1420">
        <v>0</v>
      </c>
      <c r="V1420">
        <v>0</v>
      </c>
      <c r="W1420">
        <v>0</v>
      </c>
      <c r="X1420">
        <v>0</v>
      </c>
      <c r="Y1420">
        <v>0</v>
      </c>
      <c r="Z1420">
        <v>0</v>
      </c>
      <c r="AA1420">
        <v>0</v>
      </c>
      <c r="AB1420">
        <v>0</v>
      </c>
      <c r="AE1420" t="s">
        <v>412</v>
      </c>
      <c r="AH1420">
        <v>0</v>
      </c>
      <c r="AK1420" s="2">
        <v>45852</v>
      </c>
      <c r="AP1420" t="s">
        <v>3839</v>
      </c>
      <c r="AT1420" s="2">
        <v>45912</v>
      </c>
      <c r="AU1420" s="2">
        <v>45912</v>
      </c>
      <c r="AV1420" t="s">
        <v>561</v>
      </c>
      <c r="AW1420" s="2">
        <v>45853</v>
      </c>
      <c r="AX1420">
        <v>39059</v>
      </c>
      <c r="AY1420" s="1">
        <v>229705.57</v>
      </c>
      <c r="BA1420" t="s">
        <v>9291</v>
      </c>
      <c r="BB1420">
        <v>39059</v>
      </c>
      <c r="BD1420" t="s">
        <v>416</v>
      </c>
      <c r="BE1420" t="s">
        <v>417</v>
      </c>
      <c r="BF1420">
        <v>5561999047713</v>
      </c>
      <c r="BG1420" t="s">
        <v>9346</v>
      </c>
      <c r="BH1420">
        <v>73808305</v>
      </c>
      <c r="BI1420" t="s">
        <v>581</v>
      </c>
      <c r="BJ1420" t="s">
        <v>9347</v>
      </c>
      <c r="BL1420" s="1">
        <v>2550</v>
      </c>
      <c r="BQ1420">
        <v>4564</v>
      </c>
      <c r="BR1420">
        <v>6845</v>
      </c>
      <c r="BS1420" t="s">
        <v>490</v>
      </c>
      <c r="BT1420" s="2">
        <v>45859</v>
      </c>
      <c r="BW1420" t="s">
        <v>422</v>
      </c>
      <c r="BY1420" t="s">
        <v>9348</v>
      </c>
      <c r="BZ1420" s="2">
        <v>45860</v>
      </c>
      <c r="CC1420" s="2">
        <v>45853</v>
      </c>
      <c r="CF1420" s="2">
        <v>45860</v>
      </c>
      <c r="CH1420" t="s">
        <v>8713</v>
      </c>
      <c r="CK1420" t="s">
        <v>424</v>
      </c>
      <c r="CN1420" s="2">
        <v>45853</v>
      </c>
      <c r="CO1420" s="2">
        <v>45870</v>
      </c>
      <c r="CR1420" s="2">
        <v>45853</v>
      </c>
      <c r="CS1420" s="2">
        <v>45869</v>
      </c>
      <c r="CV1420" s="2">
        <v>45889</v>
      </c>
      <c r="CW1420" s="2">
        <v>45869</v>
      </c>
      <c r="CY1420" t="s">
        <v>424</v>
      </c>
      <c r="DJ1420" s="2">
        <v>45854</v>
      </c>
      <c r="DO1420" s="2">
        <v>45869</v>
      </c>
      <c r="EG1420" t="s">
        <v>3289</v>
      </c>
      <c r="EK1420" t="s">
        <v>1591</v>
      </c>
    </row>
    <row r="1421" spans="1:141" hidden="1" x14ac:dyDescent="0.35">
      <c r="A1421">
        <v>4600</v>
      </c>
      <c r="B1421" t="s">
        <v>404</v>
      </c>
      <c r="C1421">
        <v>5726</v>
      </c>
      <c r="D1421" t="s">
        <v>8802</v>
      </c>
      <c r="E1421" t="s">
        <v>834</v>
      </c>
      <c r="F1421" t="s">
        <v>451</v>
      </c>
      <c r="G1421">
        <v>101</v>
      </c>
      <c r="H1421" t="s">
        <v>474</v>
      </c>
      <c r="I1421" t="s">
        <v>9349</v>
      </c>
      <c r="J1421" t="s">
        <v>9350</v>
      </c>
      <c r="K1421" t="s">
        <v>44</v>
      </c>
      <c r="L1421" t="s">
        <v>124</v>
      </c>
      <c r="M1421" t="s">
        <v>411</v>
      </c>
      <c r="N1421" t="s">
        <v>411</v>
      </c>
      <c r="O1421" t="s">
        <v>411</v>
      </c>
      <c r="P1421" t="s">
        <v>424</v>
      </c>
      <c r="Q1421" t="s">
        <v>424</v>
      </c>
      <c r="R1421" t="s">
        <v>411</v>
      </c>
      <c r="S1421" t="s">
        <v>411</v>
      </c>
      <c r="T1421" s="1">
        <v>130200.5</v>
      </c>
      <c r="U1421">
        <v>611.14</v>
      </c>
      <c r="V1421">
        <v>0</v>
      </c>
      <c r="W1421" s="1">
        <v>119667.5</v>
      </c>
      <c r="X1421" s="1">
        <v>36561</v>
      </c>
      <c r="Y1421">
        <v>0</v>
      </c>
      <c r="Z1421" s="1">
        <v>156228.5</v>
      </c>
      <c r="AA1421">
        <v>0</v>
      </c>
      <c r="AB1421">
        <v>0</v>
      </c>
      <c r="AE1421" t="s">
        <v>412</v>
      </c>
      <c r="AF1421" s="3">
        <v>113850</v>
      </c>
      <c r="AG1421" s="2">
        <v>45888</v>
      </c>
      <c r="AH1421" s="1">
        <v>2995.17</v>
      </c>
      <c r="AI1421" s="2">
        <v>45859</v>
      </c>
      <c r="AJ1421" s="7">
        <v>2025</v>
      </c>
      <c r="AK1421" s="2">
        <v>45852</v>
      </c>
      <c r="AP1421" t="s">
        <v>413</v>
      </c>
      <c r="AT1421" s="2">
        <v>46072</v>
      </c>
      <c r="AU1421" s="2">
        <v>46072</v>
      </c>
      <c r="AV1421" t="s">
        <v>414</v>
      </c>
      <c r="AW1421" s="2">
        <v>45852</v>
      </c>
      <c r="AX1421">
        <v>39042</v>
      </c>
      <c r="AY1421" s="1">
        <v>190010.5</v>
      </c>
      <c r="BA1421" t="s">
        <v>8806</v>
      </c>
      <c r="BB1421">
        <v>39042</v>
      </c>
      <c r="BD1421" t="s">
        <v>1897</v>
      </c>
      <c r="BE1421" t="s">
        <v>417</v>
      </c>
      <c r="BF1421">
        <v>5561994246239</v>
      </c>
      <c r="BG1421" t="s">
        <v>9351</v>
      </c>
      <c r="BH1421">
        <v>72902040</v>
      </c>
      <c r="BI1421" t="s">
        <v>9352</v>
      </c>
      <c r="BJ1421" t="s">
        <v>9353</v>
      </c>
      <c r="BL1421" s="1">
        <v>2037.15</v>
      </c>
      <c r="BM1421" s="2">
        <v>46019</v>
      </c>
      <c r="BQ1421">
        <v>4503</v>
      </c>
      <c r="BR1421">
        <v>6844</v>
      </c>
      <c r="BS1421" t="s">
        <v>490</v>
      </c>
      <c r="BT1421" s="2">
        <v>45842</v>
      </c>
      <c r="BU1421">
        <v>900.82</v>
      </c>
      <c r="BV1421" s="2">
        <v>45861</v>
      </c>
      <c r="BX1421" s="2">
        <v>45864</v>
      </c>
      <c r="BY1421" t="s">
        <v>9354</v>
      </c>
      <c r="BZ1421" s="2">
        <v>45852</v>
      </c>
      <c r="CA1421" s="2">
        <v>45861</v>
      </c>
      <c r="CB1421" t="s">
        <v>9355</v>
      </c>
      <c r="CC1421" s="2">
        <v>45846</v>
      </c>
      <c r="CD1421" t="s">
        <v>424</v>
      </c>
      <c r="CE1421">
        <v>846</v>
      </c>
      <c r="CF1421" s="2">
        <v>45842</v>
      </c>
      <c r="CJ1421" s="2">
        <v>45867</v>
      </c>
      <c r="CL1421" s="2">
        <v>45842</v>
      </c>
      <c r="CM1421" s="2">
        <v>45877</v>
      </c>
      <c r="CN1421" s="2">
        <v>45846</v>
      </c>
      <c r="CO1421" s="2">
        <v>45870</v>
      </c>
      <c r="CP1421" s="2">
        <v>45859</v>
      </c>
      <c r="CR1421" s="2">
        <v>45852</v>
      </c>
      <c r="CS1421" s="2">
        <v>45855</v>
      </c>
      <c r="CU1421" s="2">
        <v>45866</v>
      </c>
      <c r="CV1421" s="2">
        <v>45875</v>
      </c>
      <c r="CW1421" s="2">
        <v>45855</v>
      </c>
      <c r="CX1421" s="2">
        <v>46980</v>
      </c>
      <c r="CY1421" t="s">
        <v>424</v>
      </c>
      <c r="CZ1421" s="2">
        <v>45883</v>
      </c>
      <c r="DC1421" s="2">
        <v>45884</v>
      </c>
      <c r="DD1421" s="2">
        <v>45845</v>
      </c>
      <c r="DF1421" s="2">
        <v>45888</v>
      </c>
      <c r="DI1421" s="2">
        <v>45889</v>
      </c>
      <c r="DJ1421" s="2">
        <v>45845</v>
      </c>
      <c r="DK1421" s="2">
        <v>45876</v>
      </c>
      <c r="DL1421" s="2">
        <v>46030</v>
      </c>
      <c r="DM1421" s="2">
        <v>46058</v>
      </c>
      <c r="DN1421" s="2">
        <v>46063</v>
      </c>
      <c r="DO1421" s="2">
        <v>45855</v>
      </c>
      <c r="DP1421" s="2">
        <v>46063</v>
      </c>
      <c r="DW1421" s="2">
        <v>45859</v>
      </c>
      <c r="DY1421">
        <v>3701</v>
      </c>
      <c r="EA1421" t="s">
        <v>9356</v>
      </c>
      <c r="EB1421" t="s">
        <v>9271</v>
      </c>
      <c r="EE1421" s="1">
        <v>3805.57</v>
      </c>
      <c r="EF1421" t="s">
        <v>2634</v>
      </c>
      <c r="EG1421" t="s">
        <v>1640</v>
      </c>
      <c r="EH1421" t="s">
        <v>6848</v>
      </c>
      <c r="EI1421" t="s">
        <v>3282</v>
      </c>
      <c r="EJ1421" t="s">
        <v>8163</v>
      </c>
      <c r="EK1421" t="s">
        <v>1591</v>
      </c>
    </row>
    <row r="1422" spans="1:141" hidden="1" x14ac:dyDescent="0.35">
      <c r="A1422">
        <v>4601</v>
      </c>
      <c r="B1422" t="s">
        <v>1352</v>
      </c>
      <c r="C1422">
        <v>5718</v>
      </c>
      <c r="D1422" t="s">
        <v>976</v>
      </c>
      <c r="E1422" t="s">
        <v>834</v>
      </c>
      <c r="F1422" t="s">
        <v>442</v>
      </c>
      <c r="G1422" t="s">
        <v>4460</v>
      </c>
      <c r="H1422" t="s">
        <v>408</v>
      </c>
      <c r="I1422" t="s">
        <v>9357</v>
      </c>
      <c r="J1422" t="s">
        <v>9358</v>
      </c>
      <c r="K1422" t="s">
        <v>14</v>
      </c>
      <c r="L1422" t="s">
        <v>42</v>
      </c>
      <c r="M1422" t="s">
        <v>411</v>
      </c>
      <c r="N1422" t="s">
        <v>411</v>
      </c>
      <c r="O1422" t="s">
        <v>411</v>
      </c>
      <c r="P1422" t="s">
        <v>411</v>
      </c>
      <c r="Q1422" t="s">
        <v>411</v>
      </c>
      <c r="R1422" t="s">
        <v>411</v>
      </c>
      <c r="S1422" t="s">
        <v>411</v>
      </c>
      <c r="T1422" s="1">
        <v>160442.07999999999</v>
      </c>
      <c r="U1422">
        <v>0</v>
      </c>
      <c r="V1422">
        <v>0</v>
      </c>
      <c r="W1422" s="1">
        <v>145203.07999999999</v>
      </c>
      <c r="X1422" s="1">
        <v>15239</v>
      </c>
      <c r="Y1422">
        <v>0</v>
      </c>
      <c r="Z1422" s="1">
        <v>160442.07999999999</v>
      </c>
      <c r="AA1422">
        <v>0</v>
      </c>
      <c r="AB1422">
        <v>0</v>
      </c>
      <c r="AE1422" t="s">
        <v>412</v>
      </c>
      <c r="AG1422" s="2">
        <v>45884</v>
      </c>
      <c r="AH1422" s="1">
        <v>3042.04</v>
      </c>
      <c r="AI1422" s="2">
        <v>45861</v>
      </c>
      <c r="AJ1422" s="7">
        <v>2025</v>
      </c>
      <c r="AK1422" s="2">
        <v>45852</v>
      </c>
      <c r="AP1422" t="s">
        <v>3839</v>
      </c>
      <c r="AT1422" s="2">
        <v>45924</v>
      </c>
      <c r="AU1422" s="2">
        <v>45974</v>
      </c>
      <c r="AV1422" t="s">
        <v>414</v>
      </c>
      <c r="AW1422" s="2">
        <v>45853</v>
      </c>
      <c r="AX1422">
        <v>39041</v>
      </c>
      <c r="AY1422" s="1">
        <v>249947.76</v>
      </c>
      <c r="BA1422" t="s">
        <v>980</v>
      </c>
      <c r="BB1422">
        <v>39041</v>
      </c>
      <c r="BC1422" t="s">
        <v>9359</v>
      </c>
      <c r="BD1422" t="s">
        <v>416</v>
      </c>
      <c r="BE1422" t="s">
        <v>417</v>
      </c>
      <c r="BF1422">
        <v>5561999799189</v>
      </c>
      <c r="BG1422" t="s">
        <v>653</v>
      </c>
      <c r="BH1422">
        <v>73813210</v>
      </c>
      <c r="BI1422" t="s">
        <v>430</v>
      </c>
      <c r="BJ1422" t="s">
        <v>9360</v>
      </c>
      <c r="BK1422">
        <v>5561999799189</v>
      </c>
      <c r="BL1422" s="1">
        <v>2550</v>
      </c>
      <c r="BQ1422">
        <v>3741</v>
      </c>
      <c r="BR1422">
        <v>6842</v>
      </c>
      <c r="BS1422" t="s">
        <v>421</v>
      </c>
      <c r="BT1422" s="2">
        <v>45853</v>
      </c>
      <c r="BW1422" t="s">
        <v>422</v>
      </c>
      <c r="BY1422" t="s">
        <v>9361</v>
      </c>
      <c r="BZ1422" s="2">
        <v>45854</v>
      </c>
      <c r="CA1422" s="2">
        <v>45863</v>
      </c>
      <c r="CC1422" s="2">
        <v>45853</v>
      </c>
      <c r="CD1422" t="s">
        <v>424</v>
      </c>
      <c r="CF1422" s="2">
        <v>45854</v>
      </c>
      <c r="CH1422" t="s">
        <v>274</v>
      </c>
      <c r="CJ1422" s="2">
        <v>45876</v>
      </c>
      <c r="CK1422" t="s">
        <v>424</v>
      </c>
      <c r="CL1422" s="2">
        <v>45866</v>
      </c>
      <c r="CM1422" s="2">
        <v>45877</v>
      </c>
      <c r="CN1422" s="2">
        <v>45853</v>
      </c>
      <c r="CO1422" s="2">
        <v>45870</v>
      </c>
      <c r="CP1422" s="2">
        <v>45863</v>
      </c>
      <c r="CR1422" s="2">
        <v>45854</v>
      </c>
      <c r="CS1422" s="2">
        <v>45860</v>
      </c>
      <c r="CU1422" s="2">
        <v>45867</v>
      </c>
      <c r="CV1422" s="2">
        <v>45889</v>
      </c>
      <c r="CW1422" s="2">
        <v>45860</v>
      </c>
      <c r="CY1422" t="s">
        <v>424</v>
      </c>
      <c r="DD1422" s="2">
        <v>45856</v>
      </c>
      <c r="DF1422" s="2">
        <v>45887</v>
      </c>
      <c r="DI1422" s="2">
        <v>45922</v>
      </c>
      <c r="DJ1422" s="2">
        <v>45849</v>
      </c>
      <c r="DK1422" s="2">
        <v>45889</v>
      </c>
      <c r="DL1422" s="2">
        <v>45908</v>
      </c>
      <c r="DM1422" s="2">
        <v>45918</v>
      </c>
      <c r="DO1422" s="2">
        <v>45860</v>
      </c>
      <c r="DY1422">
        <v>4247</v>
      </c>
      <c r="EA1422" t="s">
        <v>3282</v>
      </c>
      <c r="EE1422" s="1">
        <v>2032.15</v>
      </c>
      <c r="EG1422" t="s">
        <v>1640</v>
      </c>
      <c r="EK1422" t="s">
        <v>1591</v>
      </c>
    </row>
    <row r="1423" spans="1:141" hidden="1" x14ac:dyDescent="0.35">
      <c r="A1423">
        <v>4602</v>
      </c>
      <c r="B1423" t="s">
        <v>404</v>
      </c>
      <c r="C1423">
        <v>5714</v>
      </c>
      <c r="D1423" t="s">
        <v>9287</v>
      </c>
      <c r="E1423" t="s">
        <v>942</v>
      </c>
      <c r="F1423" t="s">
        <v>9362</v>
      </c>
      <c r="G1423">
        <v>302</v>
      </c>
      <c r="H1423" t="s">
        <v>408</v>
      </c>
      <c r="I1423" t="s">
        <v>9363</v>
      </c>
      <c r="J1423" t="s">
        <v>9364</v>
      </c>
      <c r="K1423" t="s">
        <v>22</v>
      </c>
      <c r="L1423" t="s">
        <v>21</v>
      </c>
      <c r="M1423" t="s">
        <v>411</v>
      </c>
      <c r="N1423" t="s">
        <v>411</v>
      </c>
      <c r="O1423" t="s">
        <v>411</v>
      </c>
      <c r="P1423" t="s">
        <v>411</v>
      </c>
      <c r="Q1423" t="s">
        <v>411</v>
      </c>
      <c r="R1423" t="s">
        <v>411</v>
      </c>
      <c r="S1423" t="s">
        <v>411</v>
      </c>
      <c r="T1423" s="1">
        <v>153714.51999999999</v>
      </c>
      <c r="U1423">
        <v>0</v>
      </c>
      <c r="V1423">
        <v>0</v>
      </c>
      <c r="W1423">
        <v>0</v>
      </c>
      <c r="X1423">
        <v>0</v>
      </c>
      <c r="Y1423">
        <v>0</v>
      </c>
      <c r="Z1423">
        <v>0</v>
      </c>
      <c r="AA1423">
        <v>0</v>
      </c>
      <c r="AB1423">
        <v>0</v>
      </c>
      <c r="AE1423" t="s">
        <v>412</v>
      </c>
      <c r="AG1423" s="2">
        <v>45883</v>
      </c>
      <c r="AH1423" s="1">
        <v>3042.04</v>
      </c>
      <c r="AI1423" s="2">
        <v>45861</v>
      </c>
      <c r="AJ1423" s="7">
        <v>2025</v>
      </c>
      <c r="AK1423" s="2">
        <v>45852</v>
      </c>
      <c r="AP1423" t="s">
        <v>3839</v>
      </c>
      <c r="AT1423" s="2">
        <v>46097</v>
      </c>
      <c r="AU1423" s="2">
        <v>46097</v>
      </c>
      <c r="AV1423" t="s">
        <v>414</v>
      </c>
      <c r="AW1423" s="2">
        <v>45854</v>
      </c>
      <c r="AX1423">
        <v>39214</v>
      </c>
      <c r="AY1423" s="1">
        <v>229715.53</v>
      </c>
      <c r="BA1423" t="s">
        <v>9291</v>
      </c>
      <c r="BB1423">
        <v>39214</v>
      </c>
      <c r="BC1423" t="s">
        <v>9365</v>
      </c>
      <c r="BD1423" t="s">
        <v>416</v>
      </c>
      <c r="BE1423" t="s">
        <v>417</v>
      </c>
      <c r="BF1423">
        <v>5561999182515</v>
      </c>
      <c r="BG1423" t="s">
        <v>9366</v>
      </c>
      <c r="BH1423">
        <v>73809000</v>
      </c>
      <c r="BI1423" t="s">
        <v>1309</v>
      </c>
      <c r="BJ1423" t="s">
        <v>9367</v>
      </c>
      <c r="BL1423" s="1">
        <v>2100.09</v>
      </c>
      <c r="BQ1423">
        <v>4803</v>
      </c>
      <c r="BR1423">
        <v>6854</v>
      </c>
      <c r="BS1423" t="s">
        <v>1016</v>
      </c>
      <c r="BT1423" s="2">
        <v>45852</v>
      </c>
      <c r="BU1423">
        <v>887.02</v>
      </c>
      <c r="BW1423" t="s">
        <v>422</v>
      </c>
      <c r="BY1423" t="s">
        <v>9368</v>
      </c>
      <c r="BZ1423" s="2">
        <v>45852</v>
      </c>
      <c r="CA1423" s="2">
        <v>45863</v>
      </c>
      <c r="CC1423" s="2">
        <v>45852</v>
      </c>
      <c r="CD1423" t="s">
        <v>424</v>
      </c>
      <c r="CE1423">
        <v>551</v>
      </c>
      <c r="CF1423" s="2">
        <v>45852</v>
      </c>
      <c r="CJ1423" s="2">
        <v>45876</v>
      </c>
      <c r="CL1423" s="2">
        <v>45855</v>
      </c>
      <c r="CM1423" s="2">
        <v>45877</v>
      </c>
      <c r="CN1423" s="2">
        <v>45852</v>
      </c>
      <c r="CO1423" s="2">
        <v>45870</v>
      </c>
      <c r="CP1423" s="2">
        <v>45863</v>
      </c>
      <c r="CR1423" s="2">
        <v>45853</v>
      </c>
      <c r="CS1423" s="2">
        <v>45860</v>
      </c>
      <c r="CU1423" s="2">
        <v>45867</v>
      </c>
      <c r="CV1423" s="2">
        <v>45889</v>
      </c>
      <c r="CW1423" s="2">
        <v>45860</v>
      </c>
      <c r="CY1423" t="s">
        <v>424</v>
      </c>
      <c r="DD1423" s="2">
        <v>45853</v>
      </c>
      <c r="DF1423" s="2">
        <v>45883</v>
      </c>
      <c r="DI1423" s="2">
        <v>45896</v>
      </c>
      <c r="DJ1423" s="2">
        <v>45848</v>
      </c>
      <c r="DK1423" s="2">
        <v>45889</v>
      </c>
      <c r="DL1423" s="2">
        <v>45968</v>
      </c>
      <c r="DM1423" s="2">
        <v>46077</v>
      </c>
      <c r="DN1423" s="2">
        <v>46091</v>
      </c>
      <c r="DO1423" s="2">
        <v>45860</v>
      </c>
      <c r="DP1423" s="2">
        <v>46091</v>
      </c>
      <c r="DY1423">
        <v>534</v>
      </c>
      <c r="EE1423" s="1">
        <v>2188.09</v>
      </c>
      <c r="EG1423" t="s">
        <v>1640</v>
      </c>
      <c r="EK1423" t="s">
        <v>1591</v>
      </c>
    </row>
    <row r="1424" spans="1:141" hidden="1" x14ac:dyDescent="0.35">
      <c r="A1424">
        <v>4603</v>
      </c>
      <c r="B1424" t="s">
        <v>561</v>
      </c>
      <c r="C1424">
        <v>5751</v>
      </c>
      <c r="D1424" t="s">
        <v>9287</v>
      </c>
      <c r="E1424" t="s">
        <v>942</v>
      </c>
      <c r="F1424" t="s">
        <v>9321</v>
      </c>
      <c r="G1424">
        <v>303</v>
      </c>
      <c r="H1424" t="s">
        <v>408</v>
      </c>
      <c r="I1424" t="s">
        <v>9369</v>
      </c>
      <c r="J1424" t="s">
        <v>9370</v>
      </c>
      <c r="K1424" t="s">
        <v>12</v>
      </c>
      <c r="L1424" t="s">
        <v>33</v>
      </c>
      <c r="M1424" t="s">
        <v>411</v>
      </c>
      <c r="N1424" t="s">
        <v>411</v>
      </c>
      <c r="O1424" t="s">
        <v>411</v>
      </c>
      <c r="P1424" t="s">
        <v>411</v>
      </c>
      <c r="Q1424" t="s">
        <v>411</v>
      </c>
      <c r="R1424" t="s">
        <v>411</v>
      </c>
      <c r="S1424" t="s">
        <v>411</v>
      </c>
      <c r="T1424" s="1">
        <v>136927.32</v>
      </c>
      <c r="U1424">
        <v>637.5</v>
      </c>
      <c r="V1424">
        <v>0</v>
      </c>
      <c r="W1424" s="1">
        <v>121318.32</v>
      </c>
      <c r="X1424" s="1">
        <v>15532</v>
      </c>
      <c r="Y1424">
        <v>0</v>
      </c>
      <c r="Z1424" s="1">
        <v>136850.32</v>
      </c>
      <c r="AA1424">
        <v>0</v>
      </c>
      <c r="AB1424">
        <v>0</v>
      </c>
      <c r="AE1424" t="s">
        <v>412</v>
      </c>
      <c r="AH1424">
        <v>0</v>
      </c>
      <c r="AK1424" s="2">
        <v>45853</v>
      </c>
      <c r="AP1424" t="s">
        <v>413</v>
      </c>
      <c r="AT1424" s="2">
        <v>45891</v>
      </c>
      <c r="AU1424" s="2">
        <v>45891</v>
      </c>
      <c r="AV1424" t="s">
        <v>561</v>
      </c>
      <c r="AW1424" s="2">
        <v>45854</v>
      </c>
      <c r="AX1424">
        <v>39232</v>
      </c>
      <c r="AY1424" s="1">
        <v>229724.64</v>
      </c>
      <c r="BA1424" t="s">
        <v>9291</v>
      </c>
      <c r="BB1424">
        <v>39232</v>
      </c>
      <c r="BD1424" t="s">
        <v>416</v>
      </c>
      <c r="BE1424" t="s">
        <v>417</v>
      </c>
      <c r="BF1424">
        <v>5561999470703</v>
      </c>
      <c r="BG1424" t="s">
        <v>9371</v>
      </c>
      <c r="BH1424">
        <v>73803650</v>
      </c>
      <c r="BI1424" t="s">
        <v>9372</v>
      </c>
      <c r="BJ1424" t="s">
        <v>9373</v>
      </c>
      <c r="BL1424" s="1">
        <v>2550</v>
      </c>
      <c r="BQ1424">
        <v>10217</v>
      </c>
      <c r="BR1424">
        <v>6860</v>
      </c>
      <c r="BS1424" t="s">
        <v>421</v>
      </c>
      <c r="BT1424" s="2">
        <v>45854</v>
      </c>
      <c r="BW1424" t="s">
        <v>422</v>
      </c>
      <c r="BY1424" t="s">
        <v>9374</v>
      </c>
      <c r="BZ1424" s="2">
        <v>45855</v>
      </c>
      <c r="CC1424" s="2">
        <v>45853</v>
      </c>
      <c r="CF1424" s="2">
        <v>45855</v>
      </c>
      <c r="CG1424" s="2">
        <v>45862</v>
      </c>
      <c r="CI1424" s="2">
        <v>45862</v>
      </c>
      <c r="CL1424" s="2">
        <v>45855</v>
      </c>
      <c r="CN1424" s="2">
        <v>45853</v>
      </c>
      <c r="CO1424" s="2">
        <v>45870</v>
      </c>
      <c r="CR1424" s="2">
        <v>45855</v>
      </c>
      <c r="CS1424" s="2">
        <v>45863</v>
      </c>
      <c r="CW1424" s="2">
        <v>45863</v>
      </c>
      <c r="CY1424" t="s">
        <v>424</v>
      </c>
      <c r="DJ1424" s="2">
        <v>45853</v>
      </c>
      <c r="DO1424" s="2">
        <v>45863</v>
      </c>
      <c r="EG1424" t="s">
        <v>3289</v>
      </c>
      <c r="EI1424" t="s">
        <v>9375</v>
      </c>
      <c r="EK1424" t="s">
        <v>3786</v>
      </c>
    </row>
    <row r="1425" spans="1:141" hidden="1" x14ac:dyDescent="0.35">
      <c r="A1425">
        <v>4604</v>
      </c>
      <c r="B1425" t="s">
        <v>561</v>
      </c>
      <c r="C1425">
        <v>5666</v>
      </c>
      <c r="D1425" t="s">
        <v>7812</v>
      </c>
      <c r="E1425" t="s">
        <v>834</v>
      </c>
      <c r="F1425" t="s">
        <v>461</v>
      </c>
      <c r="G1425">
        <v>203</v>
      </c>
      <c r="H1425" t="s">
        <v>408</v>
      </c>
      <c r="I1425" t="s">
        <v>9376</v>
      </c>
      <c r="J1425" t="s">
        <v>9377</v>
      </c>
      <c r="K1425" t="s">
        <v>12</v>
      </c>
      <c r="L1425" t="s">
        <v>66</v>
      </c>
      <c r="M1425" t="s">
        <v>411</v>
      </c>
      <c r="N1425" t="s">
        <v>411</v>
      </c>
      <c r="O1425" t="s">
        <v>411</v>
      </c>
      <c r="P1425" t="s">
        <v>411</v>
      </c>
      <c r="Q1425" t="s">
        <v>411</v>
      </c>
      <c r="R1425" t="s">
        <v>411</v>
      </c>
      <c r="S1425" t="s">
        <v>411</v>
      </c>
      <c r="T1425" s="1">
        <v>143705.23000000001</v>
      </c>
      <c r="U1425">
        <v>0</v>
      </c>
      <c r="V1425">
        <v>0</v>
      </c>
      <c r="W1425">
        <v>0</v>
      </c>
      <c r="X1425">
        <v>0</v>
      </c>
      <c r="Y1425">
        <v>0</v>
      </c>
      <c r="Z1425">
        <v>0</v>
      </c>
      <c r="AA1425">
        <v>0</v>
      </c>
      <c r="AB1425">
        <v>0</v>
      </c>
      <c r="AE1425" t="s">
        <v>412</v>
      </c>
      <c r="AH1425">
        <v>0</v>
      </c>
      <c r="AK1425" s="2">
        <v>45853</v>
      </c>
      <c r="AP1425" t="s">
        <v>3839</v>
      </c>
      <c r="AT1425" s="2">
        <v>45880</v>
      </c>
      <c r="AU1425" s="2">
        <v>45880</v>
      </c>
      <c r="AV1425" t="s">
        <v>561</v>
      </c>
      <c r="AW1425" s="2">
        <v>45854</v>
      </c>
      <c r="AX1425">
        <v>39143</v>
      </c>
      <c r="AY1425" s="1">
        <v>229770.02</v>
      </c>
      <c r="BA1425" t="s">
        <v>7815</v>
      </c>
      <c r="BB1425">
        <v>39143</v>
      </c>
      <c r="BD1425" t="s">
        <v>416</v>
      </c>
      <c r="BE1425" t="s">
        <v>417</v>
      </c>
      <c r="BF1425">
        <v>5561996504928</v>
      </c>
      <c r="BG1425" t="s">
        <v>9378</v>
      </c>
      <c r="BH1425">
        <v>73808020</v>
      </c>
      <c r="BI1425" t="s">
        <v>4437</v>
      </c>
      <c r="BJ1425" t="s">
        <v>9379</v>
      </c>
      <c r="BL1425" s="1">
        <v>4500</v>
      </c>
      <c r="BQ1425">
        <v>4256</v>
      </c>
      <c r="BR1425">
        <v>6848</v>
      </c>
      <c r="BS1425" t="s">
        <v>783</v>
      </c>
      <c r="BY1425" t="s">
        <v>9380</v>
      </c>
      <c r="CC1425" s="2">
        <v>45852</v>
      </c>
      <c r="CN1425" s="2">
        <v>45853</v>
      </c>
      <c r="CO1425" s="2">
        <v>45870</v>
      </c>
      <c r="CR1425" s="2">
        <v>45856</v>
      </c>
      <c r="CS1425" s="2">
        <v>45856</v>
      </c>
      <c r="CY1425" t="s">
        <v>424</v>
      </c>
      <c r="DJ1425" s="2">
        <v>45853</v>
      </c>
      <c r="EG1425" t="s">
        <v>3289</v>
      </c>
      <c r="EK1425" t="s">
        <v>1591</v>
      </c>
    </row>
    <row r="1426" spans="1:141" hidden="1" x14ac:dyDescent="0.35">
      <c r="A1426">
        <v>4605</v>
      </c>
      <c r="B1426" t="s">
        <v>404</v>
      </c>
      <c r="C1426">
        <v>5742</v>
      </c>
      <c r="D1426" t="s">
        <v>4816</v>
      </c>
      <c r="E1426" t="s">
        <v>834</v>
      </c>
      <c r="F1426" t="s">
        <v>434</v>
      </c>
      <c r="G1426">
        <v>103</v>
      </c>
      <c r="H1426" t="s">
        <v>474</v>
      </c>
      <c r="I1426" t="s">
        <v>9381</v>
      </c>
      <c r="J1426" t="s">
        <v>9382</v>
      </c>
      <c r="K1426" t="s">
        <v>38</v>
      </c>
      <c r="L1426" t="s">
        <v>62</v>
      </c>
      <c r="M1426" t="s">
        <v>411</v>
      </c>
      <c r="N1426" t="s">
        <v>411</v>
      </c>
      <c r="O1426" t="s">
        <v>411</v>
      </c>
      <c r="P1426" t="s">
        <v>424</v>
      </c>
      <c r="Q1426" t="s">
        <v>411</v>
      </c>
      <c r="R1426" t="s">
        <v>411</v>
      </c>
      <c r="S1426" t="s">
        <v>411</v>
      </c>
      <c r="T1426" s="1">
        <v>152837.57999999999</v>
      </c>
      <c r="U1426">
        <v>660</v>
      </c>
      <c r="V1426">
        <v>0</v>
      </c>
      <c r="W1426" s="1">
        <v>124206.53</v>
      </c>
      <c r="X1426" s="1">
        <v>28635</v>
      </c>
      <c r="Y1426">
        <v>0</v>
      </c>
      <c r="Z1426" s="1">
        <v>152841.53</v>
      </c>
      <c r="AA1426">
        <v>0</v>
      </c>
      <c r="AB1426">
        <v>0</v>
      </c>
      <c r="AE1426" t="s">
        <v>412</v>
      </c>
      <c r="AF1426" s="3">
        <v>109193</v>
      </c>
      <c r="AG1426" s="2">
        <v>45888</v>
      </c>
      <c r="AH1426" s="1">
        <v>2995.17</v>
      </c>
      <c r="AI1426" s="2">
        <v>45862</v>
      </c>
      <c r="AJ1426" s="7">
        <v>2025</v>
      </c>
      <c r="AK1426" s="2">
        <v>45853</v>
      </c>
      <c r="AP1426" t="s">
        <v>413</v>
      </c>
      <c r="AT1426" s="2">
        <v>46048</v>
      </c>
      <c r="AU1426" s="2">
        <v>46048</v>
      </c>
      <c r="AV1426" t="s">
        <v>414</v>
      </c>
      <c r="AW1426" s="2">
        <v>45854</v>
      </c>
      <c r="AX1426">
        <v>39161</v>
      </c>
      <c r="AY1426" s="1">
        <v>205000.08</v>
      </c>
      <c r="BA1426" t="s">
        <v>4819</v>
      </c>
      <c r="BB1426">
        <v>39161</v>
      </c>
      <c r="BD1426" t="s">
        <v>478</v>
      </c>
      <c r="BE1426" t="s">
        <v>417</v>
      </c>
      <c r="BF1426">
        <v>5561981364264</v>
      </c>
      <c r="BG1426" t="s">
        <v>9383</v>
      </c>
      <c r="BH1426">
        <v>72910052</v>
      </c>
      <c r="BI1426" t="s">
        <v>1553</v>
      </c>
      <c r="BJ1426" t="s">
        <v>9384</v>
      </c>
      <c r="BL1426" s="1">
        <v>2200</v>
      </c>
      <c r="BM1426" s="2">
        <v>46025</v>
      </c>
      <c r="BQ1426">
        <v>3928</v>
      </c>
      <c r="BR1426">
        <v>6850</v>
      </c>
      <c r="BS1426" t="s">
        <v>432</v>
      </c>
      <c r="BT1426" s="2">
        <v>45846</v>
      </c>
      <c r="BU1426">
        <v>900.77</v>
      </c>
      <c r="BV1426" s="2">
        <v>45873</v>
      </c>
      <c r="BX1426" s="2">
        <v>45874</v>
      </c>
      <c r="BY1426" t="s">
        <v>9385</v>
      </c>
      <c r="BZ1426" s="2">
        <v>45854</v>
      </c>
      <c r="CA1426" s="2">
        <v>45863</v>
      </c>
      <c r="CB1426" t="s">
        <v>9386</v>
      </c>
      <c r="CC1426" s="2">
        <v>45852</v>
      </c>
      <c r="CD1426" t="s">
        <v>424</v>
      </c>
      <c r="CE1426">
        <v>39860</v>
      </c>
      <c r="CF1426" s="2">
        <v>45846</v>
      </c>
      <c r="CJ1426" s="2">
        <v>45876</v>
      </c>
      <c r="CL1426" s="2">
        <v>45846</v>
      </c>
      <c r="CM1426" s="2">
        <v>45881</v>
      </c>
      <c r="CN1426" s="2">
        <v>45852</v>
      </c>
      <c r="CO1426" s="2">
        <v>45870</v>
      </c>
      <c r="CP1426" s="2">
        <v>45863</v>
      </c>
      <c r="CR1426" s="2">
        <v>45853</v>
      </c>
      <c r="CS1426" s="2">
        <v>45860</v>
      </c>
      <c r="CU1426" s="2">
        <v>45875</v>
      </c>
      <c r="CV1426" s="2">
        <v>45888</v>
      </c>
      <c r="CW1426" s="2">
        <v>45860</v>
      </c>
      <c r="CX1426" s="2">
        <v>45887</v>
      </c>
      <c r="CY1426" t="s">
        <v>424</v>
      </c>
      <c r="DD1426" s="2">
        <v>45849</v>
      </c>
      <c r="DF1426" s="2">
        <v>45887</v>
      </c>
      <c r="DI1426" s="2">
        <v>45888</v>
      </c>
      <c r="DJ1426" s="2">
        <v>45849</v>
      </c>
      <c r="DK1426" s="2">
        <v>45888</v>
      </c>
      <c r="DL1426" s="2">
        <v>45891</v>
      </c>
      <c r="DM1426" s="2">
        <v>45901</v>
      </c>
      <c r="DN1426" s="2">
        <v>46030</v>
      </c>
      <c r="DO1426" s="2">
        <v>45860</v>
      </c>
      <c r="DP1426" s="2">
        <v>46030</v>
      </c>
      <c r="DY1426">
        <v>39892</v>
      </c>
      <c r="EA1426" t="s">
        <v>9387</v>
      </c>
      <c r="EB1426" t="s">
        <v>9388</v>
      </c>
      <c r="EE1426" s="1">
        <v>4005.57</v>
      </c>
      <c r="EF1426" t="s">
        <v>8163</v>
      </c>
      <c r="EG1426" t="s">
        <v>1640</v>
      </c>
      <c r="EH1426" t="s">
        <v>6848</v>
      </c>
      <c r="EI1426" t="s">
        <v>3282</v>
      </c>
      <c r="EJ1426" t="s">
        <v>8163</v>
      </c>
      <c r="EK1426" t="s">
        <v>1591</v>
      </c>
    </row>
    <row r="1427" spans="1:141" hidden="1" x14ac:dyDescent="0.35">
      <c r="A1427">
        <v>4606</v>
      </c>
      <c r="B1427" t="s">
        <v>404</v>
      </c>
      <c r="C1427">
        <v>5744</v>
      </c>
      <c r="D1427" t="s">
        <v>9287</v>
      </c>
      <c r="E1427" t="s">
        <v>942</v>
      </c>
      <c r="F1427" t="s">
        <v>9389</v>
      </c>
      <c r="G1427">
        <v>302</v>
      </c>
      <c r="H1427" t="s">
        <v>408</v>
      </c>
      <c r="I1427" t="s">
        <v>9390</v>
      </c>
      <c r="J1427" t="s">
        <v>9391</v>
      </c>
      <c r="K1427" t="s">
        <v>12</v>
      </c>
      <c r="L1427" t="s">
        <v>66</v>
      </c>
      <c r="M1427" t="s">
        <v>411</v>
      </c>
      <c r="N1427" t="s">
        <v>411</v>
      </c>
      <c r="O1427" t="s">
        <v>411</v>
      </c>
      <c r="P1427" t="s">
        <v>411</v>
      </c>
      <c r="Q1427" t="s">
        <v>411</v>
      </c>
      <c r="R1427" t="s">
        <v>411</v>
      </c>
      <c r="S1427" t="s">
        <v>411</v>
      </c>
      <c r="T1427" s="1">
        <v>150882.22</v>
      </c>
      <c r="U1427">
        <v>0</v>
      </c>
      <c r="V1427">
        <v>0</v>
      </c>
      <c r="W1427">
        <v>0</v>
      </c>
      <c r="X1427">
        <v>0</v>
      </c>
      <c r="Y1427">
        <v>0</v>
      </c>
      <c r="Z1427">
        <v>0</v>
      </c>
      <c r="AA1427">
        <v>0</v>
      </c>
      <c r="AB1427">
        <v>0</v>
      </c>
      <c r="AE1427" t="s">
        <v>412</v>
      </c>
      <c r="AG1427" s="2">
        <v>45888</v>
      </c>
      <c r="AH1427" s="1">
        <v>3042.04</v>
      </c>
      <c r="AI1427" s="2">
        <v>45862</v>
      </c>
      <c r="AJ1427" s="7">
        <v>2025</v>
      </c>
      <c r="AK1427" s="2">
        <v>45853</v>
      </c>
      <c r="AP1427" t="s">
        <v>3839</v>
      </c>
      <c r="AT1427" s="2">
        <v>46097</v>
      </c>
      <c r="AU1427" s="2">
        <v>46097</v>
      </c>
      <c r="AV1427" t="s">
        <v>414</v>
      </c>
      <c r="AW1427" s="2">
        <v>45854</v>
      </c>
      <c r="AX1427">
        <v>39178</v>
      </c>
      <c r="AY1427" s="1">
        <v>229717.63</v>
      </c>
      <c r="BA1427" t="s">
        <v>9291</v>
      </c>
      <c r="BB1427">
        <v>39178</v>
      </c>
      <c r="BC1427" t="s">
        <v>9392</v>
      </c>
      <c r="BD1427" t="s">
        <v>416</v>
      </c>
      <c r="BE1427" t="s">
        <v>417</v>
      </c>
      <c r="BF1427">
        <v>5561996869164</v>
      </c>
      <c r="BG1427" t="s">
        <v>9393</v>
      </c>
      <c r="BH1427">
        <v>73807260</v>
      </c>
      <c r="BI1427" t="s">
        <v>607</v>
      </c>
      <c r="BJ1427" t="s">
        <v>9394</v>
      </c>
      <c r="BL1427" s="1">
        <v>1950.02</v>
      </c>
      <c r="BQ1427">
        <v>4748</v>
      </c>
      <c r="BR1427">
        <v>6851</v>
      </c>
      <c r="BS1427" t="s">
        <v>954</v>
      </c>
      <c r="BT1427" s="2">
        <v>45854</v>
      </c>
      <c r="BU1427">
        <v>878.95</v>
      </c>
      <c r="BW1427" t="s">
        <v>422</v>
      </c>
      <c r="BY1427" t="s">
        <v>9395</v>
      </c>
      <c r="BZ1427" s="2">
        <v>45855</v>
      </c>
      <c r="CA1427" s="2">
        <v>45863</v>
      </c>
      <c r="CC1427" s="2">
        <v>45854</v>
      </c>
      <c r="CD1427" t="s">
        <v>424</v>
      </c>
      <c r="CE1427" t="s">
        <v>9396</v>
      </c>
      <c r="CF1427" s="2">
        <v>45855</v>
      </c>
      <c r="CJ1427" s="2">
        <v>45876</v>
      </c>
      <c r="CL1427" s="2">
        <v>45859</v>
      </c>
      <c r="CM1427" s="2">
        <v>45877</v>
      </c>
      <c r="CN1427" s="2">
        <v>45854</v>
      </c>
      <c r="CO1427" s="2">
        <v>45870</v>
      </c>
      <c r="CP1427" s="2">
        <v>45863</v>
      </c>
      <c r="CR1427" s="2">
        <v>45855</v>
      </c>
      <c r="CS1427" s="2">
        <v>45861</v>
      </c>
      <c r="CU1427" s="2">
        <v>45867</v>
      </c>
      <c r="CV1427" s="2">
        <v>45889</v>
      </c>
      <c r="CW1427" s="2">
        <v>45861</v>
      </c>
      <c r="CY1427" t="s">
        <v>424</v>
      </c>
      <c r="DD1427" s="2">
        <v>45863</v>
      </c>
      <c r="DF1427" s="2">
        <v>45888</v>
      </c>
      <c r="DI1427" s="2">
        <v>45896</v>
      </c>
      <c r="DJ1427" s="2">
        <v>45852</v>
      </c>
      <c r="DK1427" s="2">
        <v>45889</v>
      </c>
      <c r="DL1427" s="2">
        <v>45968</v>
      </c>
      <c r="DM1427" s="2">
        <v>46077</v>
      </c>
      <c r="DN1427" s="2">
        <v>46091</v>
      </c>
      <c r="DO1427" s="2">
        <v>45861</v>
      </c>
      <c r="DP1427" s="2">
        <v>46091</v>
      </c>
      <c r="DY1427">
        <v>520</v>
      </c>
      <c r="EE1427" s="1">
        <v>2483.89</v>
      </c>
      <c r="EG1427" t="s">
        <v>1640</v>
      </c>
      <c r="EK1427" t="s">
        <v>1591</v>
      </c>
    </row>
    <row r="1428" spans="1:141" hidden="1" x14ac:dyDescent="0.35">
      <c r="A1428">
        <v>4607</v>
      </c>
      <c r="B1428" t="s">
        <v>561</v>
      </c>
      <c r="C1428">
        <v>5760</v>
      </c>
      <c r="D1428" t="s">
        <v>4816</v>
      </c>
      <c r="E1428" t="s">
        <v>834</v>
      </c>
      <c r="F1428" t="s">
        <v>532</v>
      </c>
      <c r="G1428">
        <v>202</v>
      </c>
      <c r="H1428" t="s">
        <v>474</v>
      </c>
      <c r="I1428" t="s">
        <v>9397</v>
      </c>
      <c r="J1428" t="s">
        <v>9398</v>
      </c>
      <c r="K1428" t="s">
        <v>38</v>
      </c>
      <c r="L1428" t="s">
        <v>62</v>
      </c>
      <c r="M1428" t="s">
        <v>411</v>
      </c>
      <c r="N1428" t="s">
        <v>411</v>
      </c>
      <c r="O1428" t="s">
        <v>411</v>
      </c>
      <c r="P1428" t="s">
        <v>411</v>
      </c>
      <c r="Q1428" t="s">
        <v>411</v>
      </c>
      <c r="R1428" t="s">
        <v>411</v>
      </c>
      <c r="S1428" t="s">
        <v>411</v>
      </c>
      <c r="T1428" s="1">
        <v>152493.51999999999</v>
      </c>
      <c r="U1428">
        <v>714</v>
      </c>
      <c r="V1428">
        <v>0</v>
      </c>
      <c r="W1428" s="1">
        <v>135547.51999999999</v>
      </c>
      <c r="X1428" s="1">
        <v>17619</v>
      </c>
      <c r="Y1428">
        <v>0</v>
      </c>
      <c r="Z1428" s="1">
        <v>153166.51999999999</v>
      </c>
      <c r="AA1428">
        <v>0</v>
      </c>
      <c r="AB1428">
        <v>0</v>
      </c>
      <c r="AE1428" t="s">
        <v>412</v>
      </c>
      <c r="AH1428">
        <v>0</v>
      </c>
      <c r="AK1428" s="2">
        <v>45853</v>
      </c>
      <c r="AP1428" t="s">
        <v>413</v>
      </c>
      <c r="AT1428" s="2">
        <v>45883</v>
      </c>
      <c r="AU1428" s="2">
        <v>45883</v>
      </c>
      <c r="AV1428" t="s">
        <v>561</v>
      </c>
      <c r="AW1428" s="2">
        <v>45854</v>
      </c>
      <c r="AX1428">
        <v>39179</v>
      </c>
      <c r="AY1428" s="1">
        <v>203999.82</v>
      </c>
      <c r="BA1428" t="s">
        <v>4819</v>
      </c>
      <c r="BB1428">
        <v>39179</v>
      </c>
      <c r="BD1428" t="s">
        <v>478</v>
      </c>
      <c r="BE1428" t="s">
        <v>417</v>
      </c>
      <c r="BF1428">
        <v>556193751515</v>
      </c>
      <c r="BG1428" t="s">
        <v>9399</v>
      </c>
      <c r="BH1428">
        <v>72910000</v>
      </c>
      <c r="BI1428" t="s">
        <v>3174</v>
      </c>
      <c r="BJ1428" t="s">
        <v>9400</v>
      </c>
      <c r="BL1428" s="1">
        <v>2550</v>
      </c>
      <c r="BO1428" t="s">
        <v>9401</v>
      </c>
      <c r="BP1428" t="s">
        <v>9402</v>
      </c>
      <c r="BQ1428">
        <v>3995</v>
      </c>
      <c r="BR1428">
        <v>6852</v>
      </c>
      <c r="BS1428" t="s">
        <v>432</v>
      </c>
      <c r="BT1428" s="2">
        <v>45849</v>
      </c>
      <c r="BY1428" t="s">
        <v>9403</v>
      </c>
      <c r="BZ1428" s="2">
        <v>45854</v>
      </c>
      <c r="CC1428" s="2">
        <v>45852</v>
      </c>
      <c r="CF1428" s="2">
        <v>45849</v>
      </c>
      <c r="CL1428" s="2">
        <v>45849</v>
      </c>
      <c r="CN1428" s="2">
        <v>45852</v>
      </c>
      <c r="CR1428" s="2">
        <v>45855</v>
      </c>
      <c r="CS1428" s="2">
        <v>45862</v>
      </c>
      <c r="CW1428" s="2">
        <v>45862</v>
      </c>
      <c r="CY1428" t="s">
        <v>424</v>
      </c>
      <c r="DD1428" s="2">
        <v>45852</v>
      </c>
      <c r="DJ1428" s="2">
        <v>45852</v>
      </c>
      <c r="DO1428" s="2">
        <v>45862</v>
      </c>
      <c r="EF1428" t="s">
        <v>2634</v>
      </c>
      <c r="EG1428" t="s">
        <v>1640</v>
      </c>
      <c r="EH1428" t="s">
        <v>6848</v>
      </c>
      <c r="EI1428" t="s">
        <v>9404</v>
      </c>
      <c r="EJ1428" t="s">
        <v>8163</v>
      </c>
      <c r="EK1428" t="s">
        <v>3786</v>
      </c>
    </row>
    <row r="1429" spans="1:141" hidden="1" x14ac:dyDescent="0.35">
      <c r="A1429">
        <v>4608</v>
      </c>
      <c r="B1429" t="s">
        <v>404</v>
      </c>
      <c r="C1429">
        <v>5729</v>
      </c>
      <c r="D1429" t="s">
        <v>9287</v>
      </c>
      <c r="E1429" t="s">
        <v>942</v>
      </c>
      <c r="F1429" t="s">
        <v>9405</v>
      </c>
      <c r="G1429">
        <v>1</v>
      </c>
      <c r="H1429" t="s">
        <v>408</v>
      </c>
      <c r="I1429" t="s">
        <v>9406</v>
      </c>
      <c r="J1429" t="s">
        <v>9407</v>
      </c>
      <c r="K1429" t="s">
        <v>22</v>
      </c>
      <c r="L1429" t="s">
        <v>177</v>
      </c>
      <c r="M1429" t="s">
        <v>411</v>
      </c>
      <c r="N1429" t="s">
        <v>411</v>
      </c>
      <c r="O1429" t="s">
        <v>411</v>
      </c>
      <c r="P1429" t="s">
        <v>411</v>
      </c>
      <c r="Q1429" t="s">
        <v>411</v>
      </c>
      <c r="R1429" t="s">
        <v>411</v>
      </c>
      <c r="S1429" t="s">
        <v>411</v>
      </c>
      <c r="T1429" s="1">
        <v>161857.56</v>
      </c>
      <c r="U1429">
        <v>0</v>
      </c>
      <c r="V1429">
        <v>0</v>
      </c>
      <c r="W1429">
        <v>0</v>
      </c>
      <c r="X1429">
        <v>0</v>
      </c>
      <c r="Y1429">
        <v>0</v>
      </c>
      <c r="Z1429">
        <v>0</v>
      </c>
      <c r="AA1429">
        <v>0</v>
      </c>
      <c r="AB1429">
        <v>0</v>
      </c>
      <c r="AE1429" t="s">
        <v>412</v>
      </c>
      <c r="AG1429" s="2">
        <v>45902</v>
      </c>
      <c r="AH1429" s="1">
        <v>3042.04</v>
      </c>
      <c r="AI1429" s="2">
        <v>45869</v>
      </c>
      <c r="AJ1429" s="7">
        <v>2025</v>
      </c>
      <c r="AK1429" s="2">
        <v>45853</v>
      </c>
      <c r="AP1429" t="s">
        <v>3839</v>
      </c>
      <c r="AT1429" s="2">
        <v>46097</v>
      </c>
      <c r="AU1429" s="2">
        <v>46097</v>
      </c>
      <c r="AV1429" t="s">
        <v>414</v>
      </c>
      <c r="AW1429" s="2">
        <v>45854</v>
      </c>
      <c r="AX1429">
        <v>39160</v>
      </c>
      <c r="AY1429" s="1">
        <v>240000</v>
      </c>
      <c r="BA1429" t="s">
        <v>9291</v>
      </c>
      <c r="BB1429">
        <v>39160</v>
      </c>
      <c r="BC1429" t="s">
        <v>9408</v>
      </c>
      <c r="BD1429" t="s">
        <v>416</v>
      </c>
      <c r="BE1429" t="s">
        <v>417</v>
      </c>
      <c r="BF1429">
        <v>5561998805633</v>
      </c>
      <c r="BG1429" t="s">
        <v>9409</v>
      </c>
      <c r="BH1429">
        <v>73807315</v>
      </c>
      <c r="BI1429" t="s">
        <v>588</v>
      </c>
      <c r="BJ1429" t="s">
        <v>9410</v>
      </c>
      <c r="BL1429" s="1">
        <v>2550</v>
      </c>
      <c r="BQ1429">
        <v>4767</v>
      </c>
      <c r="BR1429">
        <v>6849</v>
      </c>
      <c r="BS1429" t="s">
        <v>9411</v>
      </c>
      <c r="BT1429" s="2">
        <v>45855</v>
      </c>
      <c r="BW1429" t="s">
        <v>422</v>
      </c>
      <c r="BY1429" t="s">
        <v>9412</v>
      </c>
      <c r="BZ1429" s="2">
        <v>45856</v>
      </c>
      <c r="CA1429" s="2">
        <v>45877</v>
      </c>
      <c r="CC1429" s="2">
        <v>45853</v>
      </c>
      <c r="CD1429" t="s">
        <v>424</v>
      </c>
      <c r="CF1429" s="2">
        <v>45856</v>
      </c>
      <c r="CJ1429" s="2">
        <v>45884</v>
      </c>
      <c r="CK1429" t="s">
        <v>411</v>
      </c>
      <c r="CL1429" s="2">
        <v>45866</v>
      </c>
      <c r="CM1429" s="2">
        <v>45895</v>
      </c>
      <c r="CN1429" s="2">
        <v>45853</v>
      </c>
      <c r="CO1429" s="2">
        <v>45870</v>
      </c>
      <c r="CP1429" s="2">
        <v>45883</v>
      </c>
      <c r="CR1429" s="2">
        <v>45855</v>
      </c>
      <c r="CS1429" s="2">
        <v>45866</v>
      </c>
      <c r="CU1429" s="2">
        <v>45883</v>
      </c>
      <c r="CV1429" s="2">
        <v>45889</v>
      </c>
      <c r="CW1429" s="2">
        <v>45866</v>
      </c>
      <c r="CY1429" t="s">
        <v>424</v>
      </c>
      <c r="DD1429" s="2">
        <v>45855</v>
      </c>
      <c r="DF1429" s="2">
        <v>45902</v>
      </c>
      <c r="DI1429" s="2">
        <v>45903</v>
      </c>
      <c r="DJ1429" s="2">
        <v>45853</v>
      </c>
      <c r="DK1429" s="2">
        <v>45889</v>
      </c>
      <c r="DL1429" s="2">
        <v>45897</v>
      </c>
      <c r="DM1429" s="2">
        <v>45918</v>
      </c>
      <c r="DN1429" s="2">
        <v>46091</v>
      </c>
      <c r="DO1429" s="2">
        <v>45866</v>
      </c>
      <c r="DP1429" s="2">
        <v>46091</v>
      </c>
      <c r="DY1429">
        <v>756</v>
      </c>
      <c r="EB1429" t="s">
        <v>9413</v>
      </c>
      <c r="EE1429" s="1">
        <v>2010.42</v>
      </c>
      <c r="EG1429" t="s">
        <v>735</v>
      </c>
      <c r="EK1429" t="s">
        <v>1591</v>
      </c>
    </row>
    <row r="1430" spans="1:141" hidden="1" x14ac:dyDescent="0.35">
      <c r="A1430">
        <v>4609</v>
      </c>
      <c r="B1430" t="s">
        <v>404</v>
      </c>
      <c r="C1430">
        <v>5762</v>
      </c>
      <c r="D1430" t="s">
        <v>9287</v>
      </c>
      <c r="E1430" t="s">
        <v>942</v>
      </c>
      <c r="F1430" t="s">
        <v>9414</v>
      </c>
      <c r="G1430">
        <v>301</v>
      </c>
      <c r="H1430" t="s">
        <v>408</v>
      </c>
      <c r="I1430" t="s">
        <v>9415</v>
      </c>
      <c r="J1430" t="s">
        <v>9416</v>
      </c>
      <c r="K1430" t="s">
        <v>22</v>
      </c>
      <c r="L1430" t="s">
        <v>148</v>
      </c>
      <c r="M1430" t="s">
        <v>411</v>
      </c>
      <c r="N1430" t="s">
        <v>411</v>
      </c>
      <c r="O1430" t="s">
        <v>411</v>
      </c>
      <c r="P1430" t="s">
        <v>411</v>
      </c>
      <c r="Q1430" t="s">
        <v>411</v>
      </c>
      <c r="R1430" t="s">
        <v>411</v>
      </c>
      <c r="S1430" t="s">
        <v>411</v>
      </c>
      <c r="T1430" s="1">
        <v>159666.32</v>
      </c>
      <c r="U1430">
        <v>665.08</v>
      </c>
      <c r="V1430">
        <v>0</v>
      </c>
      <c r="W1430" s="1">
        <v>126127.69</v>
      </c>
      <c r="X1430" s="1">
        <v>58013.31</v>
      </c>
      <c r="Y1430">
        <v>0</v>
      </c>
      <c r="Z1430" s="1">
        <v>184141</v>
      </c>
      <c r="AA1430">
        <v>0</v>
      </c>
      <c r="AB1430">
        <v>0</v>
      </c>
      <c r="AD1430">
        <v>8787724179066</v>
      </c>
      <c r="AE1430" t="s">
        <v>412</v>
      </c>
      <c r="AG1430" s="2">
        <v>45883</v>
      </c>
      <c r="AH1430" s="1">
        <v>3042.04</v>
      </c>
      <c r="AI1430" s="2">
        <v>45866</v>
      </c>
      <c r="AJ1430" s="7">
        <v>2025</v>
      </c>
      <c r="AK1430" s="2">
        <v>45853</v>
      </c>
      <c r="AP1430" t="s">
        <v>413</v>
      </c>
      <c r="AT1430" s="2">
        <v>46097</v>
      </c>
      <c r="AU1430" s="2">
        <v>46097</v>
      </c>
      <c r="AV1430" t="s">
        <v>414</v>
      </c>
      <c r="AW1430" s="2">
        <v>45854</v>
      </c>
      <c r="AX1430">
        <v>39196</v>
      </c>
      <c r="AY1430" s="1">
        <v>229708.14</v>
      </c>
      <c r="BA1430" t="s">
        <v>9291</v>
      </c>
      <c r="BB1430">
        <v>39196</v>
      </c>
      <c r="BC1430" t="s">
        <v>9417</v>
      </c>
      <c r="BD1430" t="s">
        <v>416</v>
      </c>
      <c r="BE1430" t="s">
        <v>417</v>
      </c>
      <c r="BF1430">
        <v>5561981086052</v>
      </c>
      <c r="BG1430" t="s">
        <v>9418</v>
      </c>
      <c r="BH1430">
        <v>73801530</v>
      </c>
      <c r="BI1430" t="s">
        <v>1231</v>
      </c>
      <c r="BJ1430" t="s">
        <v>9419</v>
      </c>
      <c r="BL1430" s="1">
        <v>2216.94</v>
      </c>
      <c r="BM1430" s="2">
        <v>46030</v>
      </c>
      <c r="BQ1430">
        <v>4826</v>
      </c>
      <c r="BR1430">
        <v>6853</v>
      </c>
      <c r="BS1430" t="s">
        <v>449</v>
      </c>
      <c r="BT1430" s="2">
        <v>45859</v>
      </c>
      <c r="BW1430" t="s">
        <v>422</v>
      </c>
      <c r="BY1430" t="s">
        <v>9420</v>
      </c>
      <c r="BZ1430" s="2">
        <v>45859</v>
      </c>
      <c r="CA1430" s="2">
        <v>45866</v>
      </c>
      <c r="CC1430" s="2">
        <v>45854</v>
      </c>
      <c r="CD1430" t="s">
        <v>424</v>
      </c>
      <c r="CF1430" s="2">
        <v>45859</v>
      </c>
      <c r="CH1430" t="s">
        <v>8637</v>
      </c>
      <c r="CJ1430" s="2">
        <v>45876</v>
      </c>
      <c r="CK1430" t="s">
        <v>424</v>
      </c>
      <c r="CL1430" s="2">
        <v>45866</v>
      </c>
      <c r="CM1430" s="2">
        <v>45877</v>
      </c>
      <c r="CN1430" s="2">
        <v>45854</v>
      </c>
      <c r="CO1430" s="2">
        <v>45870</v>
      </c>
      <c r="CP1430" s="2">
        <v>45866</v>
      </c>
      <c r="CR1430" s="2">
        <v>45855</v>
      </c>
      <c r="CS1430" s="2">
        <v>45862</v>
      </c>
      <c r="CU1430" s="2">
        <v>45869</v>
      </c>
      <c r="CV1430" s="2">
        <v>45889</v>
      </c>
      <c r="CW1430" s="2">
        <v>45862</v>
      </c>
      <c r="CY1430" t="s">
        <v>424</v>
      </c>
      <c r="DD1430" s="2">
        <v>45853</v>
      </c>
      <c r="DF1430" s="2">
        <v>45883</v>
      </c>
      <c r="DI1430" s="2">
        <v>45897</v>
      </c>
      <c r="DJ1430" s="2">
        <v>45853</v>
      </c>
      <c r="DK1430" s="2">
        <v>45889</v>
      </c>
      <c r="DL1430" s="2">
        <v>45897</v>
      </c>
      <c r="DM1430" s="2">
        <v>45918</v>
      </c>
      <c r="DN1430" s="2">
        <v>46091</v>
      </c>
      <c r="DO1430" s="2">
        <v>45862</v>
      </c>
      <c r="DP1430" s="2">
        <v>46091</v>
      </c>
      <c r="EE1430" s="1">
        <v>2149.64</v>
      </c>
      <c r="EG1430" t="s">
        <v>1640</v>
      </c>
      <c r="EK1430" t="s">
        <v>1591</v>
      </c>
    </row>
    <row r="1431" spans="1:141" hidden="1" x14ac:dyDescent="0.35">
      <c r="A1431">
        <v>4610</v>
      </c>
      <c r="B1431" t="s">
        <v>404</v>
      </c>
      <c r="C1431">
        <v>5747</v>
      </c>
      <c r="D1431" t="s">
        <v>9287</v>
      </c>
      <c r="E1431" t="s">
        <v>942</v>
      </c>
      <c r="F1431" t="s">
        <v>9414</v>
      </c>
      <c r="G1431">
        <v>202</v>
      </c>
      <c r="H1431" t="s">
        <v>408</v>
      </c>
      <c r="I1431" t="s">
        <v>9421</v>
      </c>
      <c r="J1431" t="s">
        <v>9422</v>
      </c>
      <c r="K1431" t="s">
        <v>14</v>
      </c>
      <c r="L1431" t="s">
        <v>17</v>
      </c>
      <c r="M1431" t="s">
        <v>411</v>
      </c>
      <c r="N1431" t="s">
        <v>411</v>
      </c>
      <c r="O1431" t="s">
        <v>411</v>
      </c>
      <c r="P1431" t="s">
        <v>411</v>
      </c>
      <c r="Q1431" t="s">
        <v>411</v>
      </c>
      <c r="R1431" t="s">
        <v>411</v>
      </c>
      <c r="S1431" t="s">
        <v>411</v>
      </c>
      <c r="T1431" s="1">
        <v>149838.17000000001</v>
      </c>
      <c r="U1431">
        <v>0</v>
      </c>
      <c r="V1431">
        <v>0</v>
      </c>
      <c r="W1431">
        <v>0</v>
      </c>
      <c r="X1431">
        <v>0</v>
      </c>
      <c r="Y1431">
        <v>0</v>
      </c>
      <c r="Z1431">
        <v>0</v>
      </c>
      <c r="AA1431">
        <v>0</v>
      </c>
      <c r="AB1431">
        <v>0</v>
      </c>
      <c r="AE1431" t="s">
        <v>412</v>
      </c>
      <c r="AG1431" s="2">
        <v>45891</v>
      </c>
      <c r="AH1431" s="1">
        <v>3042.04</v>
      </c>
      <c r="AI1431" s="2">
        <v>45863</v>
      </c>
      <c r="AJ1431" s="7">
        <v>2025</v>
      </c>
      <c r="AK1431" s="2">
        <v>45854</v>
      </c>
      <c r="AP1431" t="s">
        <v>3839</v>
      </c>
      <c r="AT1431" s="2">
        <v>46097</v>
      </c>
      <c r="AU1431" s="2">
        <v>46097</v>
      </c>
      <c r="AV1431" t="s">
        <v>414</v>
      </c>
      <c r="AW1431" s="2">
        <v>45854</v>
      </c>
      <c r="AX1431">
        <v>39231</v>
      </c>
      <c r="AY1431" s="1">
        <v>229724.32</v>
      </c>
      <c r="BA1431" t="s">
        <v>9291</v>
      </c>
      <c r="BB1431">
        <v>39231</v>
      </c>
      <c r="BC1431" t="s">
        <v>9423</v>
      </c>
      <c r="BD1431" t="s">
        <v>416</v>
      </c>
      <c r="BE1431" t="s">
        <v>417</v>
      </c>
      <c r="BF1431">
        <v>5561998177376</v>
      </c>
      <c r="BG1431" t="s">
        <v>9424</v>
      </c>
      <c r="BH1431">
        <v>73813190</v>
      </c>
      <c r="BI1431" t="s">
        <v>430</v>
      </c>
      <c r="BJ1431" t="s">
        <v>9425</v>
      </c>
      <c r="BL1431" s="1">
        <v>2630</v>
      </c>
      <c r="BQ1431">
        <v>4824</v>
      </c>
      <c r="BR1431">
        <v>6858</v>
      </c>
      <c r="BS1431" t="s">
        <v>421</v>
      </c>
      <c r="BT1431" s="2">
        <v>45854</v>
      </c>
      <c r="BU1431">
        <v>891.23</v>
      </c>
      <c r="BW1431" t="s">
        <v>422</v>
      </c>
      <c r="BY1431" t="s">
        <v>9426</v>
      </c>
      <c r="BZ1431" s="2">
        <v>45855</v>
      </c>
      <c r="CA1431" s="2">
        <v>45869</v>
      </c>
      <c r="CC1431" s="2">
        <v>45854</v>
      </c>
      <c r="CD1431" t="s">
        <v>424</v>
      </c>
      <c r="CE1431">
        <v>549</v>
      </c>
      <c r="CF1431" s="2">
        <v>45855</v>
      </c>
      <c r="CJ1431" s="2">
        <v>45887</v>
      </c>
      <c r="CL1431" s="2">
        <v>45859</v>
      </c>
      <c r="CM1431" s="2">
        <v>45888</v>
      </c>
      <c r="CN1431" s="2">
        <v>45854</v>
      </c>
      <c r="CO1431" s="2">
        <v>45870</v>
      </c>
      <c r="CP1431" s="2">
        <v>45869</v>
      </c>
      <c r="CR1431" s="2">
        <v>45855</v>
      </c>
      <c r="CS1431" s="2">
        <v>45862</v>
      </c>
      <c r="CU1431" s="2">
        <v>45880</v>
      </c>
      <c r="CV1431" s="2">
        <v>45889</v>
      </c>
      <c r="CW1431" s="2">
        <v>45862</v>
      </c>
      <c r="CY1431" t="s">
        <v>424</v>
      </c>
      <c r="DD1431" s="2">
        <v>45852</v>
      </c>
      <c r="DF1431" s="2">
        <v>45891</v>
      </c>
      <c r="DI1431" s="2">
        <v>45895</v>
      </c>
      <c r="DJ1431" s="2">
        <v>45853</v>
      </c>
      <c r="DK1431" s="2">
        <v>45889</v>
      </c>
      <c r="DL1431" s="2">
        <v>45897</v>
      </c>
      <c r="DM1431" s="2">
        <v>45918</v>
      </c>
      <c r="DN1431" s="2">
        <v>46091</v>
      </c>
      <c r="DO1431" s="2">
        <v>45862</v>
      </c>
      <c r="DP1431" s="2">
        <v>46091</v>
      </c>
      <c r="DY1431">
        <v>671</v>
      </c>
      <c r="EB1431" t="s">
        <v>9427</v>
      </c>
      <c r="EE1431" s="1">
        <v>2160.77</v>
      </c>
      <c r="EG1431" t="s">
        <v>735</v>
      </c>
      <c r="EK1431" t="s">
        <v>1591</v>
      </c>
    </row>
    <row r="1432" spans="1:141" hidden="1" x14ac:dyDescent="0.35">
      <c r="A1432">
        <v>4611</v>
      </c>
      <c r="B1432" t="s">
        <v>9428</v>
      </c>
      <c r="C1432">
        <v>5369</v>
      </c>
      <c r="D1432" t="s">
        <v>808</v>
      </c>
      <c r="E1432" t="s">
        <v>472</v>
      </c>
      <c r="F1432" t="s">
        <v>809</v>
      </c>
      <c r="G1432">
        <v>604</v>
      </c>
      <c r="H1432" t="s">
        <v>810</v>
      </c>
      <c r="I1432" t="s">
        <v>9429</v>
      </c>
      <c r="J1432" t="s">
        <v>9430</v>
      </c>
      <c r="K1432" t="s">
        <v>32</v>
      </c>
      <c r="L1432" t="s">
        <v>31</v>
      </c>
      <c r="M1432" t="s">
        <v>411</v>
      </c>
      <c r="N1432" t="s">
        <v>411</v>
      </c>
      <c r="O1432" t="s">
        <v>411</v>
      </c>
      <c r="P1432" t="s">
        <v>411</v>
      </c>
      <c r="Q1432" t="s">
        <v>411</v>
      </c>
      <c r="R1432" t="s">
        <v>411</v>
      </c>
      <c r="S1432" t="s">
        <v>411</v>
      </c>
      <c r="T1432" s="1">
        <v>980000</v>
      </c>
      <c r="U1432">
        <v>0</v>
      </c>
      <c r="V1432">
        <v>0</v>
      </c>
      <c r="W1432">
        <v>0</v>
      </c>
      <c r="X1432">
        <v>0</v>
      </c>
      <c r="Y1432">
        <v>0</v>
      </c>
      <c r="Z1432">
        <v>0</v>
      </c>
      <c r="AA1432">
        <v>0</v>
      </c>
      <c r="AB1432">
        <v>0</v>
      </c>
      <c r="AE1432" t="s">
        <v>412</v>
      </c>
      <c r="AH1432">
        <v>0</v>
      </c>
      <c r="AK1432" s="2">
        <v>45854</v>
      </c>
      <c r="AP1432" t="s">
        <v>413</v>
      </c>
      <c r="AT1432" s="2">
        <v>46107</v>
      </c>
      <c r="AU1432" s="2">
        <v>46107</v>
      </c>
      <c r="AV1432" t="s">
        <v>414</v>
      </c>
      <c r="AW1432" s="2">
        <v>45854</v>
      </c>
      <c r="AX1432">
        <v>39223</v>
      </c>
      <c r="AY1432" s="1">
        <v>980000</v>
      </c>
      <c r="BA1432" t="s">
        <v>815</v>
      </c>
      <c r="BB1432">
        <v>39223</v>
      </c>
      <c r="BC1432" t="s">
        <v>9431</v>
      </c>
      <c r="BD1432" t="s">
        <v>5689</v>
      </c>
      <c r="BE1432" t="s">
        <v>513</v>
      </c>
      <c r="BF1432">
        <v>5561999767539</v>
      </c>
      <c r="BG1432" t="s">
        <v>9432</v>
      </c>
      <c r="BH1432">
        <v>71610045</v>
      </c>
      <c r="BI1432" t="s">
        <v>5691</v>
      </c>
      <c r="BJ1432" t="s">
        <v>9433</v>
      </c>
      <c r="BL1432" s="1">
        <v>5000</v>
      </c>
      <c r="BO1432" t="s">
        <v>9434</v>
      </c>
      <c r="BP1432" t="s">
        <v>9435</v>
      </c>
      <c r="BQ1432">
        <v>2973</v>
      </c>
      <c r="BR1432">
        <v>6856</v>
      </c>
      <c r="BS1432" t="s">
        <v>2632</v>
      </c>
    </row>
    <row r="1433" spans="1:141" hidden="1" x14ac:dyDescent="0.35">
      <c r="A1433">
        <v>4612</v>
      </c>
      <c r="B1433" t="s">
        <v>9428</v>
      </c>
      <c r="C1433">
        <v>5368</v>
      </c>
      <c r="D1433" t="s">
        <v>808</v>
      </c>
      <c r="E1433" t="s">
        <v>472</v>
      </c>
      <c r="F1433" t="s">
        <v>809</v>
      </c>
      <c r="G1433">
        <v>501</v>
      </c>
      <c r="H1433" t="s">
        <v>810</v>
      </c>
      <c r="I1433" t="s">
        <v>9429</v>
      </c>
      <c r="J1433" t="s">
        <v>9430</v>
      </c>
      <c r="K1433" t="s">
        <v>32</v>
      </c>
      <c r="L1433" t="s">
        <v>31</v>
      </c>
      <c r="M1433" t="s">
        <v>411</v>
      </c>
      <c r="N1433" t="s">
        <v>411</v>
      </c>
      <c r="O1433" t="s">
        <v>411</v>
      </c>
      <c r="P1433" t="s">
        <v>411</v>
      </c>
      <c r="Q1433" t="s">
        <v>411</v>
      </c>
      <c r="R1433" t="s">
        <v>411</v>
      </c>
      <c r="S1433" t="s">
        <v>411</v>
      </c>
      <c r="T1433">
        <v>0</v>
      </c>
      <c r="U1433">
        <v>0</v>
      </c>
      <c r="V1433">
        <v>0</v>
      </c>
      <c r="W1433">
        <v>0</v>
      </c>
      <c r="X1433">
        <v>0</v>
      </c>
      <c r="Y1433">
        <v>0</v>
      </c>
      <c r="Z1433">
        <v>0</v>
      </c>
      <c r="AA1433">
        <v>0</v>
      </c>
      <c r="AB1433">
        <v>0</v>
      </c>
      <c r="AE1433" t="s">
        <v>412</v>
      </c>
      <c r="AH1433">
        <v>0</v>
      </c>
      <c r="AK1433" s="2">
        <v>45854</v>
      </c>
      <c r="AP1433" t="s">
        <v>413</v>
      </c>
      <c r="AT1433" s="2">
        <v>46107</v>
      </c>
      <c r="AU1433" s="2">
        <v>46107</v>
      </c>
      <c r="AV1433" t="s">
        <v>414</v>
      </c>
      <c r="AW1433" s="2">
        <v>45854</v>
      </c>
      <c r="AX1433">
        <v>39224</v>
      </c>
      <c r="AY1433" s="1">
        <v>920000</v>
      </c>
      <c r="BA1433" t="s">
        <v>815</v>
      </c>
      <c r="BB1433">
        <v>39224</v>
      </c>
      <c r="BC1433" t="s">
        <v>9431</v>
      </c>
      <c r="BD1433" t="s">
        <v>5689</v>
      </c>
      <c r="BE1433" t="s">
        <v>513</v>
      </c>
      <c r="BF1433">
        <v>5561999767539</v>
      </c>
      <c r="BG1433" t="s">
        <v>9432</v>
      </c>
      <c r="BH1433">
        <v>71610045</v>
      </c>
      <c r="BI1433" t="s">
        <v>5691</v>
      </c>
      <c r="BJ1433" t="s">
        <v>9433</v>
      </c>
      <c r="BL1433" s="1">
        <v>5000</v>
      </c>
      <c r="BO1433" t="s">
        <v>9434</v>
      </c>
      <c r="BP1433" t="s">
        <v>9435</v>
      </c>
      <c r="BQ1433">
        <v>2964</v>
      </c>
      <c r="BR1433">
        <v>6856</v>
      </c>
      <c r="BS1433" t="s">
        <v>2632</v>
      </c>
    </row>
    <row r="1434" spans="1:141" hidden="1" x14ac:dyDescent="0.35">
      <c r="A1434">
        <v>4613</v>
      </c>
      <c r="B1434" t="s">
        <v>404</v>
      </c>
      <c r="C1434">
        <v>5757</v>
      </c>
      <c r="D1434" t="s">
        <v>9287</v>
      </c>
      <c r="E1434" t="s">
        <v>942</v>
      </c>
      <c r="F1434" t="s">
        <v>9436</v>
      </c>
      <c r="G1434">
        <v>2</v>
      </c>
      <c r="H1434" t="s">
        <v>408</v>
      </c>
      <c r="I1434" t="s">
        <v>9437</v>
      </c>
      <c r="J1434" t="s">
        <v>9438</v>
      </c>
      <c r="K1434" t="s">
        <v>14</v>
      </c>
      <c r="L1434" t="s">
        <v>152</v>
      </c>
      <c r="M1434" t="s">
        <v>411</v>
      </c>
      <c r="N1434" t="s">
        <v>411</v>
      </c>
      <c r="O1434" t="s">
        <v>411</v>
      </c>
      <c r="P1434" t="s">
        <v>411</v>
      </c>
      <c r="Q1434" t="s">
        <v>411</v>
      </c>
      <c r="R1434" t="s">
        <v>411</v>
      </c>
      <c r="S1434" t="s">
        <v>411</v>
      </c>
      <c r="T1434" s="1">
        <v>161325.60999999999</v>
      </c>
      <c r="U1434">
        <v>683.09</v>
      </c>
      <c r="V1434">
        <v>0</v>
      </c>
      <c r="W1434" s="1">
        <v>138039.60999999999</v>
      </c>
      <c r="X1434" s="1">
        <v>23286</v>
      </c>
      <c r="Y1434">
        <v>0</v>
      </c>
      <c r="Z1434" s="1">
        <v>161325.60999999999</v>
      </c>
      <c r="AA1434">
        <v>0</v>
      </c>
      <c r="AB1434">
        <v>0</v>
      </c>
      <c r="AD1434">
        <v>8787724165308</v>
      </c>
      <c r="AE1434" t="s">
        <v>412</v>
      </c>
      <c r="AG1434" s="2">
        <v>45891</v>
      </c>
      <c r="AH1434" s="1">
        <v>3042.04</v>
      </c>
      <c r="AI1434" s="2">
        <v>45866</v>
      </c>
      <c r="AJ1434" s="7">
        <v>2025</v>
      </c>
      <c r="AK1434" s="2">
        <v>45854</v>
      </c>
      <c r="AP1434" t="s">
        <v>413</v>
      </c>
      <c r="AT1434" s="2">
        <v>46097</v>
      </c>
      <c r="AU1434" s="2">
        <v>46097</v>
      </c>
      <c r="AV1434" t="s">
        <v>414</v>
      </c>
      <c r="AW1434" s="2">
        <v>45854</v>
      </c>
      <c r="AX1434">
        <v>39249</v>
      </c>
      <c r="AY1434" s="1">
        <v>242000</v>
      </c>
      <c r="BA1434" t="s">
        <v>9291</v>
      </c>
      <c r="BB1434">
        <v>39249</v>
      </c>
      <c r="BC1434" t="s">
        <v>9439</v>
      </c>
      <c r="BD1434" t="s">
        <v>416</v>
      </c>
      <c r="BE1434" t="s">
        <v>417</v>
      </c>
      <c r="BF1434">
        <v>5577999432917</v>
      </c>
      <c r="BG1434" t="s">
        <v>9440</v>
      </c>
      <c r="BH1434">
        <v>73813011</v>
      </c>
      <c r="BI1434" t="s">
        <v>430</v>
      </c>
      <c r="BJ1434" t="s">
        <v>9441</v>
      </c>
      <c r="BL1434" s="1">
        <v>2277</v>
      </c>
      <c r="BM1434" s="2">
        <v>46028</v>
      </c>
      <c r="BQ1434">
        <v>4555</v>
      </c>
      <c r="BR1434">
        <v>6861</v>
      </c>
      <c r="BS1434" t="s">
        <v>449</v>
      </c>
      <c r="BT1434" s="2">
        <v>45854</v>
      </c>
      <c r="BU1434">
        <v>899.95</v>
      </c>
      <c r="BW1434" t="s">
        <v>422</v>
      </c>
      <c r="BY1434" t="s">
        <v>9442</v>
      </c>
      <c r="BZ1434" s="2">
        <v>45855</v>
      </c>
      <c r="CA1434" s="2">
        <v>45867</v>
      </c>
      <c r="CC1434" s="2">
        <v>45854</v>
      </c>
      <c r="CD1434" t="s">
        <v>424</v>
      </c>
      <c r="CE1434">
        <v>528</v>
      </c>
      <c r="CF1434" s="2">
        <v>45855</v>
      </c>
      <c r="CJ1434" s="2">
        <v>45887</v>
      </c>
      <c r="CL1434" s="2">
        <v>45855</v>
      </c>
      <c r="CM1434" s="2">
        <v>45888</v>
      </c>
      <c r="CN1434" s="2">
        <v>45854</v>
      </c>
      <c r="CO1434" s="2">
        <v>45870</v>
      </c>
      <c r="CP1434" s="2">
        <v>45868</v>
      </c>
      <c r="CR1434" s="2">
        <v>45855</v>
      </c>
      <c r="CS1434" s="2">
        <v>45863</v>
      </c>
      <c r="CU1434" s="2">
        <v>45880</v>
      </c>
      <c r="CV1434" s="2">
        <v>45889</v>
      </c>
      <c r="CW1434" s="2">
        <v>45863</v>
      </c>
      <c r="CY1434" t="s">
        <v>424</v>
      </c>
      <c r="DD1434" s="2">
        <v>45861</v>
      </c>
      <c r="DF1434" s="2">
        <v>45891</v>
      </c>
      <c r="DI1434" s="2">
        <v>45895</v>
      </c>
      <c r="DJ1434" s="2">
        <v>45854</v>
      </c>
      <c r="DK1434" s="2">
        <v>45889</v>
      </c>
      <c r="DL1434" s="2">
        <v>45910</v>
      </c>
      <c r="DM1434" s="2">
        <v>46077</v>
      </c>
      <c r="DN1434" s="2">
        <v>46091</v>
      </c>
      <c r="DO1434" s="2">
        <v>45863</v>
      </c>
      <c r="DP1434" s="2">
        <v>46091</v>
      </c>
      <c r="DY1434">
        <v>691</v>
      </c>
      <c r="EB1434" t="s">
        <v>9427</v>
      </c>
      <c r="EE1434" s="1">
        <v>2133.8000000000002</v>
      </c>
      <c r="EG1434" t="s">
        <v>735</v>
      </c>
      <c r="EK1434" t="s">
        <v>1591</v>
      </c>
    </row>
    <row r="1435" spans="1:141" hidden="1" x14ac:dyDescent="0.35">
      <c r="A1435">
        <v>4614</v>
      </c>
      <c r="B1435" t="s">
        <v>404</v>
      </c>
      <c r="C1435">
        <v>5758</v>
      </c>
      <c r="D1435" t="s">
        <v>8802</v>
      </c>
      <c r="E1435" t="s">
        <v>834</v>
      </c>
      <c r="F1435" t="s">
        <v>492</v>
      </c>
      <c r="G1435">
        <v>201</v>
      </c>
      <c r="H1435" t="s">
        <v>474</v>
      </c>
      <c r="I1435" t="s">
        <v>9443</v>
      </c>
      <c r="J1435" t="s">
        <v>9444</v>
      </c>
      <c r="K1435" t="s">
        <v>44</v>
      </c>
      <c r="L1435" t="s">
        <v>192</v>
      </c>
      <c r="M1435" t="s">
        <v>411</v>
      </c>
      <c r="N1435" t="s">
        <v>411</v>
      </c>
      <c r="O1435" t="s">
        <v>411</v>
      </c>
      <c r="P1435" t="s">
        <v>424</v>
      </c>
      <c r="Q1435" t="s">
        <v>424</v>
      </c>
      <c r="R1435" t="s">
        <v>411</v>
      </c>
      <c r="S1435" t="s">
        <v>411</v>
      </c>
      <c r="T1435" s="1">
        <v>134838.39999999999</v>
      </c>
      <c r="U1435">
        <v>592.73</v>
      </c>
      <c r="V1435">
        <v>0</v>
      </c>
      <c r="W1435" s="1">
        <v>112383.4</v>
      </c>
      <c r="X1435" s="1">
        <v>23326</v>
      </c>
      <c r="Y1435">
        <v>0</v>
      </c>
      <c r="Z1435" s="1">
        <v>135709.4</v>
      </c>
      <c r="AA1435">
        <v>0</v>
      </c>
      <c r="AB1435">
        <v>0</v>
      </c>
      <c r="AE1435" t="s">
        <v>412</v>
      </c>
      <c r="AG1435" s="2">
        <v>45883</v>
      </c>
      <c r="AH1435" s="1">
        <v>2995.17</v>
      </c>
      <c r="AI1435" s="2">
        <v>45866</v>
      </c>
      <c r="AJ1435" s="7">
        <v>2025</v>
      </c>
      <c r="AK1435" s="2">
        <v>45854</v>
      </c>
      <c r="AP1435" t="s">
        <v>413</v>
      </c>
      <c r="AT1435" s="2">
        <v>46072</v>
      </c>
      <c r="AU1435" s="2">
        <v>46072</v>
      </c>
      <c r="AV1435" t="s">
        <v>414</v>
      </c>
      <c r="AW1435" s="2">
        <v>45855</v>
      </c>
      <c r="AX1435">
        <v>39279</v>
      </c>
      <c r="AY1435" s="1">
        <v>190538.4</v>
      </c>
      <c r="BA1435" t="s">
        <v>8806</v>
      </c>
      <c r="BB1435">
        <v>39279</v>
      </c>
      <c r="BD1435" t="s">
        <v>478</v>
      </c>
      <c r="BE1435" t="s">
        <v>417</v>
      </c>
      <c r="BF1435">
        <v>5561982070214</v>
      </c>
      <c r="BG1435" t="s">
        <v>9445</v>
      </c>
      <c r="BH1435">
        <v>72910001</v>
      </c>
      <c r="BI1435" t="s">
        <v>3656</v>
      </c>
      <c r="BJ1435" t="s">
        <v>9446</v>
      </c>
      <c r="BL1435" s="1">
        <v>2370.9299999999998</v>
      </c>
      <c r="BQ1435">
        <v>4411</v>
      </c>
      <c r="BR1435">
        <v>6864</v>
      </c>
      <c r="BS1435" t="s">
        <v>576</v>
      </c>
      <c r="BT1435" s="2">
        <v>45850</v>
      </c>
      <c r="BU1435">
        <v>895.16</v>
      </c>
      <c r="BX1435" s="2">
        <v>45869</v>
      </c>
      <c r="BY1435" t="s">
        <v>9447</v>
      </c>
      <c r="BZ1435" s="2">
        <v>45855</v>
      </c>
      <c r="CA1435" s="2">
        <v>45867</v>
      </c>
      <c r="CB1435" t="s">
        <v>9448</v>
      </c>
      <c r="CC1435" s="2">
        <v>45852</v>
      </c>
      <c r="CD1435" t="s">
        <v>424</v>
      </c>
      <c r="CF1435" s="2">
        <v>45852</v>
      </c>
      <c r="CJ1435" s="2">
        <v>45873</v>
      </c>
      <c r="CL1435" s="2">
        <v>45852</v>
      </c>
      <c r="CM1435" s="2">
        <v>45877</v>
      </c>
      <c r="CN1435" s="2">
        <v>45853</v>
      </c>
      <c r="CO1435" s="2">
        <v>45870</v>
      </c>
      <c r="CP1435" s="2">
        <v>45869</v>
      </c>
      <c r="CR1435" s="2">
        <v>45854</v>
      </c>
      <c r="CS1435" s="2">
        <v>45863</v>
      </c>
      <c r="CU1435" s="2">
        <v>45869</v>
      </c>
      <c r="CV1435" s="2">
        <v>45875</v>
      </c>
      <c r="CW1435" s="2">
        <v>45863</v>
      </c>
      <c r="CX1435" s="2">
        <v>45883</v>
      </c>
      <c r="CY1435" t="s">
        <v>424</v>
      </c>
      <c r="DD1435" s="2">
        <v>45854</v>
      </c>
      <c r="DF1435" s="2">
        <v>45883</v>
      </c>
      <c r="DI1435" s="2">
        <v>45887</v>
      </c>
      <c r="DJ1435" s="2">
        <v>45854</v>
      </c>
      <c r="DK1435" s="2">
        <v>45876</v>
      </c>
      <c r="DL1435" s="2">
        <v>46039</v>
      </c>
      <c r="DM1435" s="2">
        <v>46041</v>
      </c>
      <c r="DN1435" s="2">
        <v>46063</v>
      </c>
      <c r="DO1435" s="2">
        <v>45863</v>
      </c>
      <c r="DP1435" s="2">
        <v>46063</v>
      </c>
      <c r="DY1435">
        <v>972</v>
      </c>
      <c r="EA1435" t="s">
        <v>9270</v>
      </c>
      <c r="EB1435" t="s">
        <v>9279</v>
      </c>
      <c r="EE1435" s="1">
        <v>3805.57</v>
      </c>
      <c r="EF1435" t="s">
        <v>2634</v>
      </c>
      <c r="EG1435" t="s">
        <v>1640</v>
      </c>
      <c r="EH1435" t="s">
        <v>6848</v>
      </c>
      <c r="EI1435" t="s">
        <v>3282</v>
      </c>
      <c r="EJ1435" t="s">
        <v>8163</v>
      </c>
      <c r="EK1435" t="s">
        <v>1591</v>
      </c>
    </row>
    <row r="1436" spans="1:141" hidden="1" x14ac:dyDescent="0.35">
      <c r="A1436">
        <v>4615</v>
      </c>
      <c r="B1436" t="s">
        <v>1352</v>
      </c>
      <c r="C1436">
        <v>5765</v>
      </c>
      <c r="D1436" t="s">
        <v>976</v>
      </c>
      <c r="E1436" t="s">
        <v>834</v>
      </c>
      <c r="F1436" t="s">
        <v>687</v>
      </c>
      <c r="G1436" t="s">
        <v>4460</v>
      </c>
      <c r="H1436" t="s">
        <v>408</v>
      </c>
      <c r="I1436" t="s">
        <v>9449</v>
      </c>
      <c r="J1436" t="s">
        <v>9450</v>
      </c>
      <c r="K1436" t="s">
        <v>14</v>
      </c>
      <c r="L1436" t="s">
        <v>157</v>
      </c>
      <c r="M1436" t="s">
        <v>411</v>
      </c>
      <c r="N1436" t="s">
        <v>411</v>
      </c>
      <c r="O1436" t="s">
        <v>411</v>
      </c>
      <c r="P1436" t="s">
        <v>411</v>
      </c>
      <c r="Q1436" t="s">
        <v>411</v>
      </c>
      <c r="R1436" t="s">
        <v>411</v>
      </c>
      <c r="S1436" t="s">
        <v>411</v>
      </c>
      <c r="T1436" s="1">
        <v>161857.56</v>
      </c>
      <c r="U1436">
        <v>0</v>
      </c>
      <c r="V1436">
        <v>0</v>
      </c>
      <c r="W1436">
        <v>0</v>
      </c>
      <c r="X1436">
        <v>0</v>
      </c>
      <c r="Y1436">
        <v>0</v>
      </c>
      <c r="Z1436">
        <v>0</v>
      </c>
      <c r="AA1436">
        <v>0</v>
      </c>
      <c r="AB1436">
        <v>0</v>
      </c>
      <c r="AE1436" t="s">
        <v>412</v>
      </c>
      <c r="AG1436" s="2">
        <v>45897</v>
      </c>
      <c r="AH1436" s="1">
        <v>3042.04</v>
      </c>
      <c r="AI1436" s="2">
        <v>45863</v>
      </c>
      <c r="AJ1436" s="7">
        <v>2025</v>
      </c>
      <c r="AK1436" s="2">
        <v>45854</v>
      </c>
      <c r="AP1436" t="s">
        <v>3839</v>
      </c>
      <c r="AT1436" s="2">
        <v>45924</v>
      </c>
      <c r="AU1436" s="2">
        <v>46035</v>
      </c>
      <c r="AV1436" t="s">
        <v>414</v>
      </c>
      <c r="AW1436" s="2">
        <v>45855</v>
      </c>
      <c r="AX1436">
        <v>39261</v>
      </c>
      <c r="AY1436" s="1">
        <v>255001.16</v>
      </c>
      <c r="BA1436" t="s">
        <v>980</v>
      </c>
      <c r="BB1436">
        <v>39261</v>
      </c>
      <c r="BC1436" t="s">
        <v>9451</v>
      </c>
      <c r="BD1436" t="s">
        <v>416</v>
      </c>
      <c r="BE1436" t="s">
        <v>417</v>
      </c>
      <c r="BF1436">
        <v>5561996530495</v>
      </c>
      <c r="BG1436" t="s">
        <v>9452</v>
      </c>
      <c r="BH1436">
        <v>73808325</v>
      </c>
      <c r="BI1436" t="s">
        <v>438</v>
      </c>
      <c r="BJ1436" t="s">
        <v>9453</v>
      </c>
      <c r="BL1436" s="1">
        <v>2550</v>
      </c>
      <c r="BQ1436">
        <v>3796</v>
      </c>
      <c r="BR1436">
        <v>6863</v>
      </c>
      <c r="BS1436" t="s">
        <v>4621</v>
      </c>
      <c r="BT1436" s="2">
        <v>45856</v>
      </c>
      <c r="BW1436" t="s">
        <v>422</v>
      </c>
      <c r="BY1436" t="s">
        <v>9454</v>
      </c>
      <c r="BZ1436" s="2">
        <v>45856</v>
      </c>
      <c r="CA1436" s="2">
        <v>45868</v>
      </c>
      <c r="CC1436" s="2">
        <v>45855</v>
      </c>
      <c r="CD1436" t="s">
        <v>424</v>
      </c>
      <c r="CF1436" s="2">
        <v>45856</v>
      </c>
      <c r="CJ1436" s="2">
        <v>45887</v>
      </c>
      <c r="CL1436" s="2">
        <v>45866</v>
      </c>
      <c r="CM1436" s="2">
        <v>45887</v>
      </c>
      <c r="CN1436" s="2">
        <v>45855</v>
      </c>
      <c r="CO1436" s="2">
        <v>45870</v>
      </c>
      <c r="CP1436" s="2">
        <v>45868</v>
      </c>
      <c r="CR1436" s="2">
        <v>45855</v>
      </c>
      <c r="CS1436" s="2">
        <v>45863</v>
      </c>
      <c r="CU1436" s="2">
        <v>45880</v>
      </c>
      <c r="CV1436" s="2">
        <v>45889</v>
      </c>
      <c r="CW1436" s="2">
        <v>45863</v>
      </c>
      <c r="CY1436" t="s">
        <v>424</v>
      </c>
      <c r="DD1436" s="2">
        <v>45855</v>
      </c>
      <c r="DF1436" s="2">
        <v>45897</v>
      </c>
      <c r="DI1436" s="2">
        <v>45922</v>
      </c>
      <c r="DJ1436" s="2">
        <v>45854</v>
      </c>
      <c r="DK1436" s="2">
        <v>45889</v>
      </c>
      <c r="DO1436" s="2">
        <v>45863</v>
      </c>
      <c r="DY1436">
        <v>4314</v>
      </c>
      <c r="EB1436" t="s">
        <v>9427</v>
      </c>
      <c r="EE1436" s="1">
        <v>2014.58</v>
      </c>
      <c r="EG1436" t="s">
        <v>1640</v>
      </c>
      <c r="EH1436" t="s">
        <v>9196</v>
      </c>
      <c r="EK1436" t="s">
        <v>1591</v>
      </c>
    </row>
    <row r="1437" spans="1:141" hidden="1" x14ac:dyDescent="0.35">
      <c r="A1437">
        <v>4616</v>
      </c>
      <c r="B1437" t="s">
        <v>404</v>
      </c>
      <c r="C1437">
        <v>5776</v>
      </c>
      <c r="D1437" t="s">
        <v>4816</v>
      </c>
      <c r="E1437" t="s">
        <v>834</v>
      </c>
      <c r="F1437" t="s">
        <v>442</v>
      </c>
      <c r="G1437">
        <v>2</v>
      </c>
      <c r="H1437" t="s">
        <v>474</v>
      </c>
      <c r="I1437" t="s">
        <v>9455</v>
      </c>
      <c r="J1437" t="s">
        <v>9456</v>
      </c>
      <c r="K1437" t="s">
        <v>38</v>
      </c>
      <c r="L1437" t="s">
        <v>164</v>
      </c>
      <c r="M1437" t="s">
        <v>411</v>
      </c>
      <c r="N1437" t="s">
        <v>411</v>
      </c>
      <c r="O1437" t="s">
        <v>411</v>
      </c>
      <c r="P1437" t="s">
        <v>424</v>
      </c>
      <c r="Q1437" t="s">
        <v>424</v>
      </c>
      <c r="R1437" t="s">
        <v>411</v>
      </c>
      <c r="S1437" t="s">
        <v>411</v>
      </c>
      <c r="T1437" s="1">
        <v>174089</v>
      </c>
      <c r="U1437">
        <v>982.52</v>
      </c>
      <c r="V1437">
        <v>0</v>
      </c>
      <c r="W1437" s="1">
        <v>172000</v>
      </c>
      <c r="X1437" s="1">
        <v>2005</v>
      </c>
      <c r="Y1437">
        <v>0</v>
      </c>
      <c r="Z1437" s="1">
        <v>174005</v>
      </c>
      <c r="AA1437">
        <v>0</v>
      </c>
      <c r="AB1437">
        <v>0</v>
      </c>
      <c r="AE1437" t="s">
        <v>412</v>
      </c>
      <c r="AF1437">
        <v>109284</v>
      </c>
      <c r="AG1437" s="2">
        <v>45887</v>
      </c>
      <c r="AH1437" s="1">
        <v>3412.84</v>
      </c>
      <c r="AI1437" s="2">
        <v>45867</v>
      </c>
      <c r="AJ1437" s="7">
        <v>2025</v>
      </c>
      <c r="AK1437" s="2">
        <v>45855</v>
      </c>
      <c r="AP1437" t="s">
        <v>413</v>
      </c>
      <c r="AT1437" s="2">
        <v>46048</v>
      </c>
      <c r="AU1437" s="2">
        <v>46048</v>
      </c>
      <c r="AV1437" t="s">
        <v>414</v>
      </c>
      <c r="AW1437" s="2">
        <v>45855</v>
      </c>
      <c r="AX1437">
        <v>39280</v>
      </c>
      <c r="AY1437" s="1">
        <v>232000.2</v>
      </c>
      <c r="BA1437" t="s">
        <v>4819</v>
      </c>
      <c r="BB1437">
        <v>39280</v>
      </c>
      <c r="BD1437" t="s">
        <v>929</v>
      </c>
      <c r="BE1437" t="s">
        <v>513</v>
      </c>
      <c r="BF1437">
        <v>5561995043108</v>
      </c>
      <c r="BG1437" t="s">
        <v>9457</v>
      </c>
      <c r="BH1437">
        <v>72035507</v>
      </c>
      <c r="BI1437" t="s">
        <v>924</v>
      </c>
      <c r="BJ1437" t="s">
        <v>9458</v>
      </c>
      <c r="BL1437" s="1">
        <v>3665.49</v>
      </c>
      <c r="BM1437" s="2">
        <v>46032</v>
      </c>
      <c r="BQ1437">
        <v>4020</v>
      </c>
      <c r="BR1437">
        <v>6865</v>
      </c>
      <c r="BS1437" t="s">
        <v>559</v>
      </c>
      <c r="BT1437" s="2">
        <v>45853</v>
      </c>
      <c r="BU1437">
        <v>900.13</v>
      </c>
      <c r="BX1437" s="2">
        <v>45872</v>
      </c>
      <c r="BY1437" t="s">
        <v>9459</v>
      </c>
      <c r="BZ1437" s="2">
        <v>45855</v>
      </c>
      <c r="CA1437" s="2">
        <v>45867</v>
      </c>
      <c r="CB1437" t="s">
        <v>9460</v>
      </c>
      <c r="CC1437" s="2">
        <v>45855</v>
      </c>
      <c r="CD1437" t="s">
        <v>424</v>
      </c>
      <c r="CF1437" s="2">
        <v>45853</v>
      </c>
      <c r="CJ1437" s="2">
        <v>45873</v>
      </c>
      <c r="CL1437" s="2">
        <v>45853</v>
      </c>
      <c r="CM1437" s="2">
        <v>45877</v>
      </c>
      <c r="CN1437" s="2">
        <v>45856</v>
      </c>
      <c r="CO1437" s="2">
        <v>45870</v>
      </c>
      <c r="CP1437" s="2">
        <v>45869</v>
      </c>
      <c r="CR1437" s="2">
        <v>45860</v>
      </c>
      <c r="CS1437" s="2">
        <v>45863</v>
      </c>
      <c r="CU1437" s="2">
        <v>45869</v>
      </c>
      <c r="CV1437" s="2">
        <v>45888</v>
      </c>
      <c r="CW1437" s="2">
        <v>45863</v>
      </c>
      <c r="CX1437" s="2">
        <v>45883</v>
      </c>
      <c r="CY1437" t="s">
        <v>424</v>
      </c>
      <c r="DD1437" s="2">
        <v>45854</v>
      </c>
      <c r="DF1437" s="2">
        <v>45887</v>
      </c>
      <c r="DI1437" s="2">
        <v>45888</v>
      </c>
      <c r="DJ1437" s="2">
        <v>45855</v>
      </c>
      <c r="DK1437" s="2">
        <v>45888</v>
      </c>
      <c r="DL1437" s="2">
        <v>45929</v>
      </c>
      <c r="DM1437" s="2">
        <v>45954</v>
      </c>
      <c r="DN1437" s="2">
        <v>46030</v>
      </c>
      <c r="DO1437" s="2">
        <v>45863</v>
      </c>
      <c r="DP1437" s="2">
        <v>46030</v>
      </c>
      <c r="DY1437">
        <v>39857</v>
      </c>
      <c r="EA1437" t="s">
        <v>9461</v>
      </c>
      <c r="EB1437" t="s">
        <v>9279</v>
      </c>
      <c r="EE1437" s="1">
        <v>4405.57</v>
      </c>
      <c r="EF1437" t="s">
        <v>2634</v>
      </c>
      <c r="EG1437" t="s">
        <v>1640</v>
      </c>
      <c r="EH1437" t="s">
        <v>3373</v>
      </c>
      <c r="EI1437" t="s">
        <v>3282</v>
      </c>
      <c r="EJ1437" t="s">
        <v>8163</v>
      </c>
      <c r="EK1437" t="s">
        <v>1591</v>
      </c>
    </row>
    <row r="1438" spans="1:141" hidden="1" x14ac:dyDescent="0.35">
      <c r="A1438">
        <v>4617</v>
      </c>
      <c r="B1438" t="s">
        <v>404</v>
      </c>
      <c r="C1438">
        <v>5756</v>
      </c>
      <c r="D1438" t="s">
        <v>9287</v>
      </c>
      <c r="E1438" t="s">
        <v>942</v>
      </c>
      <c r="F1438" t="s">
        <v>9288</v>
      </c>
      <c r="G1438">
        <v>101</v>
      </c>
      <c r="H1438" t="s">
        <v>408</v>
      </c>
      <c r="I1438" t="s">
        <v>9462</v>
      </c>
      <c r="J1438" t="s">
        <v>9463</v>
      </c>
      <c r="K1438" t="s">
        <v>12</v>
      </c>
      <c r="L1438" t="s">
        <v>88</v>
      </c>
      <c r="M1438" t="s">
        <v>411</v>
      </c>
      <c r="N1438" t="s">
        <v>411</v>
      </c>
      <c r="O1438" t="s">
        <v>411</v>
      </c>
      <c r="P1438" t="s">
        <v>411</v>
      </c>
      <c r="Q1438" t="s">
        <v>411</v>
      </c>
      <c r="R1438" t="s">
        <v>411</v>
      </c>
      <c r="S1438" t="s">
        <v>411</v>
      </c>
      <c r="T1438" s="1">
        <v>152747.70000000001</v>
      </c>
      <c r="U1438">
        <v>0</v>
      </c>
      <c r="V1438">
        <v>0</v>
      </c>
      <c r="W1438">
        <v>0</v>
      </c>
      <c r="X1438">
        <v>0</v>
      </c>
      <c r="Y1438">
        <v>0</v>
      </c>
      <c r="Z1438">
        <v>0</v>
      </c>
      <c r="AA1438">
        <v>0</v>
      </c>
      <c r="AB1438">
        <v>0</v>
      </c>
      <c r="AE1438" t="s">
        <v>412</v>
      </c>
      <c r="AG1438" s="2">
        <v>45897</v>
      </c>
      <c r="AH1438" s="1">
        <v>3042.04</v>
      </c>
      <c r="AI1438" s="2">
        <v>45866</v>
      </c>
      <c r="AJ1438" s="7">
        <v>2025</v>
      </c>
      <c r="AK1438" s="2">
        <v>45855</v>
      </c>
      <c r="AP1438" t="s">
        <v>3839</v>
      </c>
      <c r="AT1438" s="2">
        <v>46097</v>
      </c>
      <c r="AU1438" s="2">
        <v>46097</v>
      </c>
      <c r="AV1438" t="s">
        <v>414</v>
      </c>
      <c r="AW1438" s="2">
        <v>45855</v>
      </c>
      <c r="AX1438">
        <v>39286</v>
      </c>
      <c r="AY1438" s="1">
        <v>229726.17</v>
      </c>
      <c r="BA1438" t="s">
        <v>9291</v>
      </c>
      <c r="BB1438">
        <v>39286</v>
      </c>
      <c r="BC1438" t="s">
        <v>9464</v>
      </c>
      <c r="BD1438" t="s">
        <v>416</v>
      </c>
      <c r="BE1438" t="s">
        <v>417</v>
      </c>
      <c r="BF1438">
        <v>5561998932859</v>
      </c>
      <c r="BG1438" t="s">
        <v>9465</v>
      </c>
      <c r="BH1438">
        <v>73804020</v>
      </c>
      <c r="BI1438" t="s">
        <v>5465</v>
      </c>
      <c r="BJ1438" t="s">
        <v>9466</v>
      </c>
      <c r="BL1438" s="1">
        <v>2250</v>
      </c>
      <c r="BQ1438">
        <v>4837</v>
      </c>
      <c r="BR1438">
        <v>6867</v>
      </c>
      <c r="BS1438" t="s">
        <v>1281</v>
      </c>
      <c r="BT1438" s="2">
        <v>45855</v>
      </c>
      <c r="BW1438" t="s">
        <v>422</v>
      </c>
      <c r="BY1438" t="s">
        <v>9467</v>
      </c>
      <c r="BZ1438" s="2">
        <v>45856</v>
      </c>
      <c r="CA1438" s="2">
        <v>45877</v>
      </c>
      <c r="CC1438" s="2">
        <v>45855</v>
      </c>
      <c r="CD1438" t="s">
        <v>424</v>
      </c>
      <c r="CF1438" s="2">
        <v>45856</v>
      </c>
      <c r="CH1438" t="s">
        <v>8713</v>
      </c>
      <c r="CJ1438" s="2">
        <v>45887</v>
      </c>
      <c r="CK1438" t="s">
        <v>424</v>
      </c>
      <c r="CL1438" s="2">
        <v>45866</v>
      </c>
      <c r="CM1438" s="2">
        <v>45888</v>
      </c>
      <c r="CN1438" s="2">
        <v>45855</v>
      </c>
      <c r="CO1438" s="2">
        <v>45870</v>
      </c>
      <c r="CP1438" s="2">
        <v>45877</v>
      </c>
      <c r="CR1438" s="2">
        <v>45860</v>
      </c>
      <c r="CS1438" s="2">
        <v>45863</v>
      </c>
      <c r="CU1438" s="2">
        <v>45880</v>
      </c>
      <c r="CV1438" s="2">
        <v>45889</v>
      </c>
      <c r="CW1438" s="2">
        <v>45863</v>
      </c>
      <c r="CY1438" t="s">
        <v>424</v>
      </c>
      <c r="DD1438" s="2">
        <v>45866</v>
      </c>
      <c r="DF1438" s="2">
        <v>45897</v>
      </c>
      <c r="DI1438" s="2">
        <v>45903</v>
      </c>
      <c r="DJ1438" s="2">
        <v>45854</v>
      </c>
      <c r="DK1438" s="2">
        <v>45889</v>
      </c>
      <c r="DL1438" s="2">
        <v>45897</v>
      </c>
      <c r="DM1438" s="2">
        <v>45918</v>
      </c>
      <c r="DN1438" s="2">
        <v>46091</v>
      </c>
      <c r="DO1438" s="2">
        <v>45863</v>
      </c>
      <c r="DP1438" s="2">
        <v>46091</v>
      </c>
      <c r="DY1438">
        <v>695</v>
      </c>
      <c r="EB1438" t="s">
        <v>9427</v>
      </c>
      <c r="EE1438" s="1">
        <v>2283.36</v>
      </c>
      <c r="EG1438" t="s">
        <v>1640</v>
      </c>
      <c r="EK1438" t="s">
        <v>1591</v>
      </c>
    </row>
    <row r="1439" spans="1:141" hidden="1" x14ac:dyDescent="0.35">
      <c r="A1439">
        <v>4618</v>
      </c>
      <c r="B1439" t="s">
        <v>3928</v>
      </c>
      <c r="C1439">
        <v>5647</v>
      </c>
      <c r="D1439" t="s">
        <v>808</v>
      </c>
      <c r="E1439" t="s">
        <v>472</v>
      </c>
      <c r="F1439" t="s">
        <v>809</v>
      </c>
      <c r="G1439">
        <v>702</v>
      </c>
      <c r="H1439" t="s">
        <v>810</v>
      </c>
      <c r="I1439" t="s">
        <v>9468</v>
      </c>
      <c r="J1439" t="s">
        <v>9469</v>
      </c>
      <c r="K1439" t="s">
        <v>32</v>
      </c>
      <c r="L1439" t="s">
        <v>83</v>
      </c>
      <c r="M1439" t="s">
        <v>411</v>
      </c>
      <c r="N1439" t="s">
        <v>411</v>
      </c>
      <c r="O1439" t="s">
        <v>411</v>
      </c>
      <c r="P1439" t="s">
        <v>411</v>
      </c>
      <c r="Q1439" t="s">
        <v>411</v>
      </c>
      <c r="R1439" t="s">
        <v>411</v>
      </c>
      <c r="S1439" t="s">
        <v>411</v>
      </c>
      <c r="T1439">
        <v>0</v>
      </c>
      <c r="U1439">
        <v>0</v>
      </c>
      <c r="V1439">
        <v>0</v>
      </c>
      <c r="W1439">
        <v>0</v>
      </c>
      <c r="X1439">
        <v>0</v>
      </c>
      <c r="Y1439">
        <v>0</v>
      </c>
      <c r="Z1439">
        <v>0</v>
      </c>
      <c r="AA1439">
        <v>0</v>
      </c>
      <c r="AB1439">
        <v>0</v>
      </c>
      <c r="AE1439" t="s">
        <v>412</v>
      </c>
      <c r="AH1439">
        <v>0</v>
      </c>
      <c r="AK1439" s="2">
        <v>45855</v>
      </c>
      <c r="AT1439" s="2">
        <v>45855</v>
      </c>
      <c r="AU1439" s="2">
        <v>46095</v>
      </c>
      <c r="AV1439" t="s">
        <v>414</v>
      </c>
      <c r="AW1439" s="2">
        <v>45855</v>
      </c>
      <c r="AX1439">
        <v>39282</v>
      </c>
      <c r="AY1439" s="1">
        <v>1000000</v>
      </c>
      <c r="BA1439" t="s">
        <v>815</v>
      </c>
      <c r="BB1439">
        <v>39282</v>
      </c>
      <c r="BD1439" t="s">
        <v>738</v>
      </c>
      <c r="BE1439" t="s">
        <v>513</v>
      </c>
      <c r="BF1439">
        <v>5561991131002</v>
      </c>
      <c r="BG1439" t="s">
        <v>9470</v>
      </c>
      <c r="BH1439">
        <v>70680470</v>
      </c>
      <c r="BI1439" t="s">
        <v>817</v>
      </c>
      <c r="BJ1439" t="s">
        <v>9471</v>
      </c>
      <c r="BL1439">
        <v>0.01</v>
      </c>
      <c r="BQ1439">
        <v>2977</v>
      </c>
      <c r="BR1439">
        <v>6866</v>
      </c>
      <c r="BS1439" t="s">
        <v>2094</v>
      </c>
    </row>
    <row r="1440" spans="1:141" hidden="1" x14ac:dyDescent="0.35">
      <c r="A1440">
        <v>4619</v>
      </c>
      <c r="B1440" t="s">
        <v>404</v>
      </c>
      <c r="C1440">
        <v>5763</v>
      </c>
      <c r="D1440" t="s">
        <v>4816</v>
      </c>
      <c r="E1440" t="s">
        <v>834</v>
      </c>
      <c r="F1440" t="s">
        <v>442</v>
      </c>
      <c r="G1440">
        <v>3</v>
      </c>
      <c r="H1440" t="s">
        <v>474</v>
      </c>
      <c r="I1440" t="s">
        <v>9472</v>
      </c>
      <c r="J1440" t="s">
        <v>9473</v>
      </c>
      <c r="K1440" t="s">
        <v>38</v>
      </c>
      <c r="L1440" t="s">
        <v>36</v>
      </c>
      <c r="M1440" t="s">
        <v>411</v>
      </c>
      <c r="N1440" t="s">
        <v>411</v>
      </c>
      <c r="O1440" t="s">
        <v>411</v>
      </c>
      <c r="P1440" t="s">
        <v>424</v>
      </c>
      <c r="Q1440" t="s">
        <v>424</v>
      </c>
      <c r="R1440" t="s">
        <v>411</v>
      </c>
      <c r="S1440" t="s">
        <v>411</v>
      </c>
      <c r="T1440" s="1">
        <v>182069.76000000001</v>
      </c>
      <c r="U1440">
        <v>850.97</v>
      </c>
      <c r="V1440">
        <v>0</v>
      </c>
      <c r="W1440" s="1">
        <v>171370.76</v>
      </c>
      <c r="X1440" s="1">
        <v>10699</v>
      </c>
      <c r="Y1440">
        <v>0</v>
      </c>
      <c r="Z1440" s="1">
        <v>182069.76000000001</v>
      </c>
      <c r="AA1440">
        <v>0</v>
      </c>
      <c r="AB1440">
        <v>0</v>
      </c>
      <c r="AE1440" t="s">
        <v>412</v>
      </c>
      <c r="AF1440" s="3">
        <v>109285</v>
      </c>
      <c r="AG1440" s="2">
        <v>45888</v>
      </c>
      <c r="AH1440" s="1">
        <v>3412.84</v>
      </c>
      <c r="AI1440" s="2">
        <v>45867</v>
      </c>
      <c r="AJ1440" s="7">
        <v>2025</v>
      </c>
      <c r="AK1440" s="2">
        <v>45856</v>
      </c>
      <c r="AP1440" t="s">
        <v>413</v>
      </c>
      <c r="AT1440" s="2">
        <v>46048</v>
      </c>
      <c r="AU1440" s="2">
        <v>46048</v>
      </c>
      <c r="AV1440" t="s">
        <v>414</v>
      </c>
      <c r="AW1440" s="2">
        <v>45856</v>
      </c>
      <c r="AX1440">
        <v>39291</v>
      </c>
      <c r="AY1440" s="1">
        <v>230011.76</v>
      </c>
      <c r="BA1440" t="s">
        <v>4819</v>
      </c>
      <c r="BB1440">
        <v>39291</v>
      </c>
      <c r="BD1440" t="s">
        <v>9474</v>
      </c>
      <c r="BE1440" t="s">
        <v>513</v>
      </c>
      <c r="BF1440">
        <v>5561993091986</v>
      </c>
      <c r="BG1440" t="s">
        <v>9475</v>
      </c>
      <c r="BH1440">
        <v>71580760</v>
      </c>
      <c r="BI1440" t="s">
        <v>9476</v>
      </c>
      <c r="BJ1440" t="s">
        <v>9477</v>
      </c>
      <c r="BL1440" s="1">
        <v>2836.57</v>
      </c>
      <c r="BM1440" s="2">
        <v>45966</v>
      </c>
      <c r="BQ1440">
        <v>4021</v>
      </c>
      <c r="BR1440">
        <v>6868</v>
      </c>
      <c r="BS1440" t="s">
        <v>559</v>
      </c>
      <c r="BT1440" s="2">
        <v>45850</v>
      </c>
      <c r="BU1440">
        <v>900.62</v>
      </c>
      <c r="BV1440" s="2">
        <v>45868</v>
      </c>
      <c r="BX1440" s="2">
        <v>45872</v>
      </c>
      <c r="BY1440" t="s">
        <v>9478</v>
      </c>
      <c r="BZ1440" s="2">
        <v>45856</v>
      </c>
      <c r="CA1440" s="2">
        <v>45870</v>
      </c>
      <c r="CB1440" t="s">
        <v>9479</v>
      </c>
      <c r="CC1440" s="2">
        <v>45854</v>
      </c>
      <c r="CD1440" t="s">
        <v>424</v>
      </c>
      <c r="CE1440">
        <v>39834</v>
      </c>
      <c r="CF1440" s="2">
        <v>45850</v>
      </c>
      <c r="CJ1440" s="2">
        <v>45875</v>
      </c>
      <c r="CL1440" s="2">
        <v>45850</v>
      </c>
      <c r="CM1440" s="2">
        <v>45881</v>
      </c>
      <c r="CN1440" s="2">
        <v>45854</v>
      </c>
      <c r="CO1440" s="2">
        <v>45870</v>
      </c>
      <c r="CP1440" s="2">
        <v>45873</v>
      </c>
      <c r="CR1440" s="2">
        <v>45854</v>
      </c>
      <c r="CS1440" s="2">
        <v>45866</v>
      </c>
      <c r="CU1440" s="2">
        <v>45874</v>
      </c>
      <c r="CV1440" s="2">
        <v>45888</v>
      </c>
      <c r="CW1440" s="2">
        <v>45866</v>
      </c>
      <c r="CX1440" s="2">
        <v>45887</v>
      </c>
      <c r="CY1440" t="s">
        <v>424</v>
      </c>
      <c r="DD1440" s="2">
        <v>45490</v>
      </c>
      <c r="DF1440" s="2">
        <v>45888</v>
      </c>
      <c r="DI1440" s="2">
        <v>45889</v>
      </c>
      <c r="DJ1440" s="2">
        <v>45855</v>
      </c>
      <c r="DK1440" s="2">
        <v>45888</v>
      </c>
      <c r="DL1440" s="2">
        <v>45891</v>
      </c>
      <c r="DM1440" s="2">
        <v>45901</v>
      </c>
      <c r="DN1440" s="2">
        <v>46030</v>
      </c>
      <c r="DO1440" s="2">
        <v>45866</v>
      </c>
      <c r="DP1440" s="2">
        <v>46030</v>
      </c>
      <c r="DY1440">
        <v>39887</v>
      </c>
      <c r="EB1440" t="s">
        <v>9279</v>
      </c>
      <c r="EE1440" s="1">
        <v>4565.57</v>
      </c>
      <c r="EF1440" t="s">
        <v>2634</v>
      </c>
      <c r="EG1440" t="s">
        <v>1640</v>
      </c>
      <c r="EH1440" t="s">
        <v>8936</v>
      </c>
      <c r="EI1440" t="s">
        <v>3282</v>
      </c>
      <c r="EJ1440" t="s">
        <v>8163</v>
      </c>
      <c r="EK1440" t="s">
        <v>1591</v>
      </c>
    </row>
    <row r="1441" spans="1:141" hidden="1" x14ac:dyDescent="0.35">
      <c r="A1441">
        <v>4620</v>
      </c>
      <c r="B1441" t="s">
        <v>561</v>
      </c>
      <c r="C1441">
        <v>5761</v>
      </c>
      <c r="D1441" t="s">
        <v>8802</v>
      </c>
      <c r="E1441" t="s">
        <v>834</v>
      </c>
      <c r="F1441" t="s">
        <v>526</v>
      </c>
      <c r="G1441">
        <v>101</v>
      </c>
      <c r="H1441" t="s">
        <v>474</v>
      </c>
      <c r="I1441" t="s">
        <v>9480</v>
      </c>
      <c r="J1441" t="s">
        <v>9481</v>
      </c>
      <c r="K1441" t="s">
        <v>19</v>
      </c>
      <c r="L1441" t="s">
        <v>59</v>
      </c>
      <c r="M1441" t="s">
        <v>411</v>
      </c>
      <c r="N1441" t="s">
        <v>411</v>
      </c>
      <c r="O1441" t="s">
        <v>411</v>
      </c>
      <c r="P1441" t="s">
        <v>411</v>
      </c>
      <c r="Q1441" t="s">
        <v>411</v>
      </c>
      <c r="R1441" t="s">
        <v>411</v>
      </c>
      <c r="S1441" t="s">
        <v>411</v>
      </c>
      <c r="T1441" s="1">
        <v>133208.98000000001</v>
      </c>
      <c r="U1441">
        <v>412.75</v>
      </c>
      <c r="V1441">
        <v>0</v>
      </c>
      <c r="W1441" s="1">
        <v>78770.98</v>
      </c>
      <c r="X1441" s="1">
        <v>55000</v>
      </c>
      <c r="Y1441">
        <v>0</v>
      </c>
      <c r="Z1441" s="1">
        <v>133770.98000000001</v>
      </c>
      <c r="AA1441">
        <v>0</v>
      </c>
      <c r="AB1441">
        <v>0</v>
      </c>
      <c r="AE1441" t="s">
        <v>412</v>
      </c>
      <c r="AH1441">
        <v>0</v>
      </c>
      <c r="AK1441" s="2">
        <v>45856</v>
      </c>
      <c r="AP1441" t="s">
        <v>413</v>
      </c>
      <c r="AT1441" s="2">
        <v>45890</v>
      </c>
      <c r="AU1441" s="2">
        <v>45890</v>
      </c>
      <c r="AV1441" t="s">
        <v>561</v>
      </c>
      <c r="AW1441" s="2">
        <v>45856</v>
      </c>
      <c r="AX1441">
        <v>39308</v>
      </c>
      <c r="AY1441" s="1">
        <v>194718.02</v>
      </c>
      <c r="BA1441" t="s">
        <v>8806</v>
      </c>
      <c r="BB1441">
        <v>39308</v>
      </c>
      <c r="BD1441" t="s">
        <v>738</v>
      </c>
      <c r="BE1441" t="s">
        <v>513</v>
      </c>
      <c r="BF1441">
        <v>5561998242821</v>
      </c>
      <c r="BG1441" t="s">
        <v>9482</v>
      </c>
      <c r="BH1441">
        <v>72236800</v>
      </c>
      <c r="BI1441" t="s">
        <v>9483</v>
      </c>
      <c r="BJ1441" t="s">
        <v>9484</v>
      </c>
      <c r="BL1441" s="1">
        <v>1651</v>
      </c>
      <c r="BO1441" t="s">
        <v>9485</v>
      </c>
      <c r="BP1441" t="s">
        <v>9486</v>
      </c>
      <c r="BQ1441">
        <v>4471</v>
      </c>
      <c r="BR1441">
        <v>6869</v>
      </c>
      <c r="BS1441" t="s">
        <v>449</v>
      </c>
      <c r="BT1441" s="2">
        <v>45849</v>
      </c>
      <c r="BY1441" t="s">
        <v>9487</v>
      </c>
      <c r="BZ1441" s="2">
        <v>45856</v>
      </c>
      <c r="CC1441" s="2">
        <v>45856</v>
      </c>
      <c r="CF1441" s="2">
        <v>45849</v>
      </c>
      <c r="CL1441" s="2">
        <v>45852</v>
      </c>
      <c r="CN1441" s="2">
        <v>45856</v>
      </c>
      <c r="CO1441" s="2">
        <v>45870</v>
      </c>
      <c r="CR1441" s="2">
        <v>45860</v>
      </c>
      <c r="CS1441" s="2">
        <v>45863</v>
      </c>
      <c r="CV1441" s="2">
        <v>45875</v>
      </c>
      <c r="CW1441" s="2">
        <v>45863</v>
      </c>
      <c r="CY1441" t="s">
        <v>424</v>
      </c>
      <c r="DD1441" s="2">
        <v>45854</v>
      </c>
      <c r="DJ1441" s="2">
        <v>45855</v>
      </c>
      <c r="DO1441" s="2">
        <v>45863</v>
      </c>
      <c r="EF1441" t="s">
        <v>2634</v>
      </c>
      <c r="EG1441" t="s">
        <v>1640</v>
      </c>
      <c r="EH1441" t="s">
        <v>8936</v>
      </c>
      <c r="EI1441" t="s">
        <v>9488</v>
      </c>
      <c r="EJ1441" t="s">
        <v>8163</v>
      </c>
      <c r="EK1441" t="s">
        <v>3786</v>
      </c>
    </row>
    <row r="1442" spans="1:141" hidden="1" x14ac:dyDescent="0.35">
      <c r="A1442">
        <v>4621</v>
      </c>
      <c r="B1442" t="s">
        <v>561</v>
      </c>
      <c r="C1442">
        <v>5722</v>
      </c>
      <c r="D1442" t="s">
        <v>8802</v>
      </c>
      <c r="E1442" t="s">
        <v>834</v>
      </c>
      <c r="F1442" t="s">
        <v>532</v>
      </c>
      <c r="G1442">
        <v>1</v>
      </c>
      <c r="H1442" t="s">
        <v>474</v>
      </c>
      <c r="I1442" t="s">
        <v>9489</v>
      </c>
      <c r="J1442" t="s">
        <v>9490</v>
      </c>
      <c r="K1442" t="s">
        <v>44</v>
      </c>
      <c r="L1442" t="s">
        <v>124</v>
      </c>
      <c r="M1442" t="s">
        <v>411</v>
      </c>
      <c r="N1442" t="s">
        <v>411</v>
      </c>
      <c r="O1442" t="s">
        <v>411</v>
      </c>
      <c r="P1442" t="s">
        <v>411</v>
      </c>
      <c r="Q1442" t="s">
        <v>411</v>
      </c>
      <c r="R1442" t="s">
        <v>411</v>
      </c>
      <c r="S1442" t="s">
        <v>411</v>
      </c>
      <c r="T1442" s="1">
        <v>156964.59</v>
      </c>
      <c r="U1442">
        <v>595</v>
      </c>
      <c r="V1442">
        <v>0</v>
      </c>
      <c r="W1442" s="1">
        <v>116421.59</v>
      </c>
      <c r="X1442" s="1">
        <v>12162</v>
      </c>
      <c r="Y1442">
        <v>0</v>
      </c>
      <c r="Z1442" s="1">
        <v>128583.59</v>
      </c>
      <c r="AA1442">
        <v>0</v>
      </c>
      <c r="AB1442">
        <v>0</v>
      </c>
      <c r="AE1442" t="s">
        <v>412</v>
      </c>
      <c r="AH1442">
        <v>0</v>
      </c>
      <c r="AK1442" s="2">
        <v>45856</v>
      </c>
      <c r="AP1442" t="s">
        <v>413</v>
      </c>
      <c r="AT1442" s="2">
        <v>45889</v>
      </c>
      <c r="AU1442" s="2">
        <v>45889</v>
      </c>
      <c r="AV1442" t="s">
        <v>561</v>
      </c>
      <c r="AW1442" s="2">
        <v>45856</v>
      </c>
      <c r="AX1442">
        <v>39309</v>
      </c>
      <c r="AY1442" s="1">
        <v>220000.08</v>
      </c>
      <c r="BA1442" t="s">
        <v>8806</v>
      </c>
      <c r="BB1442">
        <v>39309</v>
      </c>
      <c r="BD1442" t="s">
        <v>1681</v>
      </c>
      <c r="BE1442" t="s">
        <v>513</v>
      </c>
      <c r="BF1442">
        <v>556193600406</v>
      </c>
      <c r="BG1442" t="s">
        <v>9491</v>
      </c>
      <c r="BH1442">
        <v>72333406</v>
      </c>
      <c r="BI1442" t="s">
        <v>1683</v>
      </c>
      <c r="BJ1442" t="s">
        <v>9492</v>
      </c>
      <c r="BL1442" s="1">
        <v>3027.07</v>
      </c>
      <c r="BM1442" s="2">
        <v>45964</v>
      </c>
      <c r="BQ1442">
        <v>4483</v>
      </c>
      <c r="BR1442">
        <v>6870</v>
      </c>
      <c r="BS1442" t="s">
        <v>995</v>
      </c>
      <c r="BY1442" t="s">
        <v>9493</v>
      </c>
      <c r="CC1442" s="2">
        <v>45848</v>
      </c>
      <c r="CN1442" s="2">
        <v>45848</v>
      </c>
      <c r="CO1442" s="2">
        <v>45870</v>
      </c>
      <c r="CR1442" s="2">
        <v>45849</v>
      </c>
      <c r="CS1442" s="2">
        <v>45866</v>
      </c>
      <c r="CV1442" s="2">
        <v>45875</v>
      </c>
      <c r="CW1442" s="2">
        <v>45866</v>
      </c>
      <c r="CY1442" t="s">
        <v>424</v>
      </c>
      <c r="DD1442" s="2">
        <v>45847</v>
      </c>
      <c r="DJ1442" s="2">
        <v>45855</v>
      </c>
      <c r="DO1442" s="2">
        <v>45866</v>
      </c>
      <c r="EF1442" t="s">
        <v>2634</v>
      </c>
      <c r="EG1442" t="s">
        <v>1640</v>
      </c>
      <c r="EH1442" t="s">
        <v>6848</v>
      </c>
      <c r="EI1442" t="s">
        <v>9494</v>
      </c>
      <c r="EJ1442" t="s">
        <v>9495</v>
      </c>
      <c r="EK1442" t="s">
        <v>3786</v>
      </c>
    </row>
    <row r="1443" spans="1:141" hidden="1" x14ac:dyDescent="0.35">
      <c r="A1443">
        <v>4622</v>
      </c>
      <c r="B1443" t="s">
        <v>404</v>
      </c>
      <c r="C1443">
        <v>5698</v>
      </c>
      <c r="D1443" t="s">
        <v>7812</v>
      </c>
      <c r="E1443" t="s">
        <v>834</v>
      </c>
      <c r="F1443" t="s">
        <v>526</v>
      </c>
      <c r="G1443">
        <v>203</v>
      </c>
      <c r="H1443" t="s">
        <v>408</v>
      </c>
      <c r="I1443" t="s">
        <v>9496</v>
      </c>
      <c r="J1443" t="s">
        <v>9497</v>
      </c>
      <c r="K1443" t="s">
        <v>22</v>
      </c>
      <c r="L1443" t="s">
        <v>54</v>
      </c>
      <c r="M1443" t="s">
        <v>411</v>
      </c>
      <c r="N1443" t="s">
        <v>411</v>
      </c>
      <c r="O1443" t="s">
        <v>411</v>
      </c>
      <c r="P1443" t="s">
        <v>411</v>
      </c>
      <c r="Q1443" t="s">
        <v>411</v>
      </c>
      <c r="R1443" t="s">
        <v>411</v>
      </c>
      <c r="S1443" t="s">
        <v>411</v>
      </c>
      <c r="T1443" s="1">
        <v>162600</v>
      </c>
      <c r="U1443">
        <v>927.11</v>
      </c>
      <c r="V1443">
        <v>0</v>
      </c>
      <c r="W1443" s="1">
        <v>162725.78</v>
      </c>
      <c r="X1443" s="1">
        <v>5496</v>
      </c>
      <c r="Y1443">
        <v>0</v>
      </c>
      <c r="Z1443" s="1">
        <v>168221.78</v>
      </c>
      <c r="AA1443">
        <v>0</v>
      </c>
      <c r="AB1443">
        <v>0</v>
      </c>
      <c r="AD1443">
        <v>8787724229691</v>
      </c>
      <c r="AE1443" t="s">
        <v>412</v>
      </c>
      <c r="AG1443" s="2">
        <v>45884</v>
      </c>
      <c r="AH1443">
        <v>0</v>
      </c>
      <c r="AI1443" s="2">
        <v>45869</v>
      </c>
      <c r="AJ1443" s="7">
        <v>2025</v>
      </c>
      <c r="AK1443" s="2">
        <v>45856</v>
      </c>
      <c r="AP1443" t="s">
        <v>413</v>
      </c>
      <c r="AT1443" s="2">
        <v>46098</v>
      </c>
      <c r="AU1443" s="2">
        <v>46098</v>
      </c>
      <c r="AV1443" t="s">
        <v>414</v>
      </c>
      <c r="AW1443" s="2">
        <v>45860</v>
      </c>
      <c r="AX1443">
        <v>39333</v>
      </c>
      <c r="AY1443" s="1">
        <v>226800.2</v>
      </c>
      <c r="BA1443" t="s">
        <v>7815</v>
      </c>
      <c r="BB1443">
        <v>39333</v>
      </c>
      <c r="BD1443" t="s">
        <v>416</v>
      </c>
      <c r="BE1443" t="s">
        <v>417</v>
      </c>
      <c r="BF1443">
        <v>5561993042898</v>
      </c>
      <c r="BG1443" t="s">
        <v>9498</v>
      </c>
      <c r="BH1443">
        <v>73807810</v>
      </c>
      <c r="BI1443" t="s">
        <v>466</v>
      </c>
      <c r="BJ1443" t="s">
        <v>9499</v>
      </c>
      <c r="BL1443" s="1">
        <v>3090.39</v>
      </c>
      <c r="BM1443" s="2">
        <v>46011</v>
      </c>
      <c r="BQ1443">
        <v>4333</v>
      </c>
      <c r="BR1443">
        <v>6871</v>
      </c>
      <c r="BS1443" t="s">
        <v>954</v>
      </c>
      <c r="BT1443" s="2">
        <v>45834</v>
      </c>
      <c r="BW1443" t="s">
        <v>422</v>
      </c>
      <c r="BY1443" t="s">
        <v>9500</v>
      </c>
      <c r="BZ1443" s="2">
        <v>45834</v>
      </c>
      <c r="CA1443" s="2">
        <v>45873</v>
      </c>
      <c r="CC1443" s="2">
        <v>45856</v>
      </c>
      <c r="CD1443" t="s">
        <v>424</v>
      </c>
      <c r="CF1443" s="2">
        <v>45834</v>
      </c>
      <c r="CJ1443" s="2">
        <v>45881</v>
      </c>
      <c r="CL1443" s="2">
        <v>45834</v>
      </c>
      <c r="CM1443" s="2">
        <v>45881</v>
      </c>
      <c r="CN1443" s="2">
        <v>45856</v>
      </c>
      <c r="CO1443" s="2">
        <v>45901</v>
      </c>
      <c r="CP1443" s="2">
        <v>45874</v>
      </c>
      <c r="CR1443" s="2">
        <v>45860</v>
      </c>
      <c r="CS1443" s="2">
        <v>45868</v>
      </c>
      <c r="CU1443" s="2">
        <v>45875</v>
      </c>
      <c r="CV1443" s="2">
        <v>45922</v>
      </c>
      <c r="CW1443" s="2">
        <v>45868</v>
      </c>
      <c r="CY1443" t="s">
        <v>424</v>
      </c>
      <c r="DD1443" s="2">
        <v>45869</v>
      </c>
      <c r="DF1443" s="2">
        <v>45887</v>
      </c>
      <c r="DI1443" s="2">
        <v>45888</v>
      </c>
      <c r="DJ1443" s="2">
        <v>45856</v>
      </c>
      <c r="DK1443" s="2">
        <v>45922</v>
      </c>
      <c r="DL1443" s="2">
        <v>45940</v>
      </c>
      <c r="DM1443" s="2">
        <v>46064</v>
      </c>
      <c r="DN1443" s="2">
        <v>46084</v>
      </c>
      <c r="DO1443" s="2">
        <v>45868</v>
      </c>
      <c r="DP1443" s="2">
        <v>46084</v>
      </c>
      <c r="DY1443">
        <v>846</v>
      </c>
      <c r="EE1443" s="1">
        <v>1847.4</v>
      </c>
      <c r="EG1443" t="s">
        <v>1640</v>
      </c>
      <c r="EJ1443" t="s">
        <v>7085</v>
      </c>
      <c r="EK1443" t="s">
        <v>1591</v>
      </c>
    </row>
    <row r="1444" spans="1:141" hidden="1" x14ac:dyDescent="0.35">
      <c r="A1444">
        <v>4623</v>
      </c>
      <c r="B1444" t="s">
        <v>561</v>
      </c>
      <c r="C1444">
        <v>5778</v>
      </c>
      <c r="D1444" t="s">
        <v>4816</v>
      </c>
      <c r="E1444" t="s">
        <v>834</v>
      </c>
      <c r="F1444" t="s">
        <v>532</v>
      </c>
      <c r="G1444">
        <v>101</v>
      </c>
      <c r="H1444" t="s">
        <v>474</v>
      </c>
      <c r="I1444" t="s">
        <v>9501</v>
      </c>
      <c r="J1444" t="s">
        <v>9502</v>
      </c>
      <c r="K1444" t="s">
        <v>19</v>
      </c>
      <c r="L1444" t="s">
        <v>90</v>
      </c>
      <c r="M1444" t="s">
        <v>411</v>
      </c>
      <c r="N1444" t="s">
        <v>411</v>
      </c>
      <c r="O1444" t="s">
        <v>411</v>
      </c>
      <c r="P1444" t="s">
        <v>411</v>
      </c>
      <c r="Q1444" t="s">
        <v>411</v>
      </c>
      <c r="R1444" t="s">
        <v>411</v>
      </c>
      <c r="S1444" t="s">
        <v>411</v>
      </c>
      <c r="T1444" s="1">
        <v>149084.29</v>
      </c>
      <c r="U1444">
        <v>720</v>
      </c>
      <c r="V1444">
        <v>0</v>
      </c>
      <c r="W1444" s="1">
        <v>129683.94</v>
      </c>
      <c r="X1444" s="1">
        <v>19113</v>
      </c>
      <c r="Y1444">
        <v>0</v>
      </c>
      <c r="Z1444" s="1">
        <v>148796.94</v>
      </c>
      <c r="AA1444">
        <v>0</v>
      </c>
      <c r="AB1444">
        <v>0</v>
      </c>
      <c r="AE1444" t="s">
        <v>412</v>
      </c>
      <c r="AH1444">
        <v>0</v>
      </c>
      <c r="AK1444" s="2">
        <v>45856</v>
      </c>
      <c r="AP1444" t="s">
        <v>413</v>
      </c>
      <c r="AT1444" s="2">
        <v>45890</v>
      </c>
      <c r="AU1444" s="2">
        <v>45890</v>
      </c>
      <c r="AV1444" t="s">
        <v>561</v>
      </c>
      <c r="AW1444" s="2">
        <v>45860</v>
      </c>
      <c r="AX1444">
        <v>39334</v>
      </c>
      <c r="AY1444" s="1">
        <v>217000.49</v>
      </c>
      <c r="BA1444" t="s">
        <v>4819</v>
      </c>
      <c r="BB1444">
        <v>39334</v>
      </c>
      <c r="BD1444" t="s">
        <v>738</v>
      </c>
      <c r="BE1444" t="s">
        <v>513</v>
      </c>
      <c r="BF1444">
        <v>5561981796832</v>
      </c>
      <c r="BG1444" t="s">
        <v>9503</v>
      </c>
      <c r="BH1444">
        <v>72005100</v>
      </c>
      <c r="BI1444" t="s">
        <v>9504</v>
      </c>
      <c r="BJ1444" t="s">
        <v>9505</v>
      </c>
      <c r="BL1444" s="1">
        <v>2500</v>
      </c>
      <c r="BQ1444">
        <v>3991</v>
      </c>
      <c r="BR1444">
        <v>6872</v>
      </c>
      <c r="BS1444" t="s">
        <v>432</v>
      </c>
      <c r="BT1444" s="2">
        <v>45853</v>
      </c>
      <c r="BY1444" t="s">
        <v>9506</v>
      </c>
      <c r="BZ1444" s="2">
        <v>45856</v>
      </c>
      <c r="CC1444" s="2">
        <v>45856</v>
      </c>
      <c r="CF1444" s="2">
        <v>45853</v>
      </c>
      <c r="CL1444" s="2">
        <v>45853</v>
      </c>
      <c r="CN1444" s="2">
        <v>45856</v>
      </c>
      <c r="CR1444" s="2">
        <v>45860</v>
      </c>
      <c r="CS1444" s="2">
        <v>45866</v>
      </c>
      <c r="CW1444" s="2">
        <v>45866</v>
      </c>
      <c r="CY1444" t="s">
        <v>424</v>
      </c>
      <c r="DD1444" s="2">
        <v>45855</v>
      </c>
      <c r="DJ1444" s="2">
        <v>45856</v>
      </c>
      <c r="DO1444" s="2">
        <v>45866</v>
      </c>
      <c r="EF1444" t="s">
        <v>9507</v>
      </c>
      <c r="EH1444" t="s">
        <v>8936</v>
      </c>
      <c r="EI1444" t="s">
        <v>9508</v>
      </c>
      <c r="EJ1444" t="s">
        <v>8163</v>
      </c>
      <c r="EK1444" t="s">
        <v>3786</v>
      </c>
    </row>
    <row r="1445" spans="1:141" hidden="1" x14ac:dyDescent="0.35">
      <c r="A1445">
        <v>4624</v>
      </c>
      <c r="B1445" t="s">
        <v>404</v>
      </c>
      <c r="C1445">
        <v>5700</v>
      </c>
      <c r="D1445" t="s">
        <v>8802</v>
      </c>
      <c r="E1445" t="s">
        <v>834</v>
      </c>
      <c r="F1445" t="s">
        <v>434</v>
      </c>
      <c r="G1445">
        <v>204</v>
      </c>
      <c r="H1445" t="s">
        <v>474</v>
      </c>
      <c r="I1445" t="s">
        <v>9509</v>
      </c>
      <c r="J1445" t="s">
        <v>9510</v>
      </c>
      <c r="K1445" t="s">
        <v>38</v>
      </c>
      <c r="L1445" t="s">
        <v>104</v>
      </c>
      <c r="M1445" t="s">
        <v>411</v>
      </c>
      <c r="N1445" t="s">
        <v>411</v>
      </c>
      <c r="O1445" t="s">
        <v>411</v>
      </c>
      <c r="P1445" t="s">
        <v>424</v>
      </c>
      <c r="Q1445" t="s">
        <v>424</v>
      </c>
      <c r="R1445" t="s">
        <v>411</v>
      </c>
      <c r="S1445" t="s">
        <v>411</v>
      </c>
      <c r="T1445" s="1">
        <v>134327.60999999999</v>
      </c>
      <c r="U1445">
        <v>475</v>
      </c>
      <c r="V1445">
        <v>0</v>
      </c>
      <c r="W1445" s="1">
        <v>92277.32</v>
      </c>
      <c r="X1445" s="1">
        <v>41481</v>
      </c>
      <c r="Y1445">
        <v>0</v>
      </c>
      <c r="Z1445" s="1">
        <v>133758.32</v>
      </c>
      <c r="AA1445">
        <v>0</v>
      </c>
      <c r="AB1445">
        <v>0</v>
      </c>
      <c r="AE1445" t="s">
        <v>412</v>
      </c>
      <c r="AF1445" s="3">
        <v>113777</v>
      </c>
      <c r="AG1445" s="2">
        <v>45887</v>
      </c>
      <c r="AH1445" s="1">
        <v>2592.25</v>
      </c>
      <c r="AI1445" s="2">
        <v>45868</v>
      </c>
      <c r="AJ1445" s="7">
        <v>2025</v>
      </c>
      <c r="AK1445" s="2">
        <v>45859</v>
      </c>
      <c r="AP1445" t="s">
        <v>413</v>
      </c>
      <c r="AT1445" s="2">
        <v>46072</v>
      </c>
      <c r="AU1445" s="2">
        <v>46072</v>
      </c>
      <c r="AV1445" t="s">
        <v>414</v>
      </c>
      <c r="AW1445" s="2">
        <v>45860</v>
      </c>
      <c r="AX1445">
        <v>39454</v>
      </c>
      <c r="AY1445" s="1">
        <v>189828.32</v>
      </c>
      <c r="BA1445" t="s">
        <v>8806</v>
      </c>
      <c r="BB1445">
        <v>39454</v>
      </c>
      <c r="BD1445" t="s">
        <v>478</v>
      </c>
      <c r="BE1445" t="s">
        <v>417</v>
      </c>
      <c r="BF1445">
        <v>5561992164818</v>
      </c>
      <c r="BG1445" t="s">
        <v>9511</v>
      </c>
      <c r="BH1445">
        <v>72910000</v>
      </c>
      <c r="BI1445" t="s">
        <v>1670</v>
      </c>
      <c r="BJ1445" t="s">
        <v>9512</v>
      </c>
      <c r="BK1445">
        <v>5561994518025</v>
      </c>
      <c r="BL1445" s="1">
        <v>1900</v>
      </c>
      <c r="BQ1445">
        <v>4430</v>
      </c>
      <c r="BR1445">
        <v>6873</v>
      </c>
      <c r="BS1445" t="s">
        <v>432</v>
      </c>
      <c r="BT1445" s="2">
        <v>45834</v>
      </c>
      <c r="BU1445">
        <v>900.92</v>
      </c>
      <c r="BX1445" s="2">
        <v>45873</v>
      </c>
      <c r="BY1445" t="s">
        <v>9513</v>
      </c>
      <c r="BZ1445" s="2">
        <v>45859</v>
      </c>
      <c r="CA1445" s="2">
        <v>45868</v>
      </c>
      <c r="CB1445" t="s">
        <v>9514</v>
      </c>
      <c r="CC1445" s="2">
        <v>45855</v>
      </c>
      <c r="CD1445" t="s">
        <v>424</v>
      </c>
      <c r="CF1445" s="2">
        <v>45856</v>
      </c>
      <c r="CJ1445" s="2">
        <v>45873</v>
      </c>
      <c r="CL1445" s="2">
        <v>45856</v>
      </c>
      <c r="CM1445" s="2">
        <v>45881</v>
      </c>
      <c r="CN1445" s="2">
        <v>45856</v>
      </c>
      <c r="CO1445" s="2">
        <v>45870</v>
      </c>
      <c r="CP1445" s="2">
        <v>45869</v>
      </c>
      <c r="CR1445" s="2">
        <v>45860</v>
      </c>
      <c r="CS1445" s="2">
        <v>45866</v>
      </c>
      <c r="CU1445" s="2">
        <v>45869</v>
      </c>
      <c r="CV1445" s="2">
        <v>45875</v>
      </c>
      <c r="CW1445" s="2">
        <v>45866</v>
      </c>
      <c r="CX1445" s="2">
        <v>45887</v>
      </c>
      <c r="CY1445" t="s">
        <v>424</v>
      </c>
      <c r="DD1445" s="2">
        <v>45855</v>
      </c>
      <c r="DF1445" s="2">
        <v>45887</v>
      </c>
      <c r="DI1445" s="2">
        <v>45888</v>
      </c>
      <c r="DJ1445" s="2">
        <v>45856</v>
      </c>
      <c r="DK1445" s="2">
        <v>45876</v>
      </c>
      <c r="DL1445" s="2">
        <v>46030</v>
      </c>
      <c r="DM1445" s="2">
        <v>46058</v>
      </c>
      <c r="DN1445" s="2">
        <v>46063</v>
      </c>
      <c r="DO1445" s="2">
        <v>45866</v>
      </c>
      <c r="DP1445" s="2">
        <v>46063</v>
      </c>
      <c r="DY1445">
        <v>968</v>
      </c>
      <c r="EA1445" t="s">
        <v>9515</v>
      </c>
      <c r="EB1445" t="s">
        <v>9279</v>
      </c>
      <c r="EE1445" s="1">
        <v>3805.57</v>
      </c>
      <c r="EF1445" t="s">
        <v>8213</v>
      </c>
      <c r="EG1445" t="s">
        <v>735</v>
      </c>
      <c r="EH1445" t="s">
        <v>6848</v>
      </c>
      <c r="EI1445" t="s">
        <v>3282</v>
      </c>
      <c r="EJ1445" t="s">
        <v>8163</v>
      </c>
      <c r="EK1445" t="s">
        <v>1591</v>
      </c>
    </row>
    <row r="1446" spans="1:141" hidden="1" x14ac:dyDescent="0.35">
      <c r="A1446">
        <v>4625</v>
      </c>
      <c r="B1446" t="s">
        <v>404</v>
      </c>
      <c r="C1446">
        <v>5737</v>
      </c>
      <c r="D1446" t="s">
        <v>8802</v>
      </c>
      <c r="E1446" t="s">
        <v>834</v>
      </c>
      <c r="F1446" t="s">
        <v>623</v>
      </c>
      <c r="G1446">
        <v>101</v>
      </c>
      <c r="H1446" t="s">
        <v>474</v>
      </c>
      <c r="I1446" t="s">
        <v>9516</v>
      </c>
      <c r="J1446" t="s">
        <v>9517</v>
      </c>
      <c r="K1446" t="s">
        <v>44</v>
      </c>
      <c r="L1446" t="s">
        <v>101</v>
      </c>
      <c r="M1446" t="s">
        <v>411</v>
      </c>
      <c r="N1446" t="s">
        <v>411</v>
      </c>
      <c r="O1446" t="s">
        <v>411</v>
      </c>
      <c r="P1446" t="s">
        <v>424</v>
      </c>
      <c r="Q1446" t="s">
        <v>424</v>
      </c>
      <c r="R1446" t="s">
        <v>411</v>
      </c>
      <c r="S1446" t="s">
        <v>411</v>
      </c>
      <c r="T1446" s="1">
        <v>131362.25</v>
      </c>
      <c r="U1446">
        <v>474.99</v>
      </c>
      <c r="V1446">
        <v>0</v>
      </c>
      <c r="W1446" s="1">
        <v>92277.25</v>
      </c>
      <c r="X1446" s="1">
        <v>12215</v>
      </c>
      <c r="Y1446">
        <v>0</v>
      </c>
      <c r="Z1446" s="1">
        <v>104492.25</v>
      </c>
      <c r="AA1446">
        <v>0</v>
      </c>
      <c r="AB1446">
        <v>0</v>
      </c>
      <c r="AE1446" t="s">
        <v>412</v>
      </c>
      <c r="AG1446" s="2">
        <v>45887</v>
      </c>
      <c r="AH1446" s="1">
        <v>2592.25</v>
      </c>
      <c r="AI1446" s="2">
        <v>45868</v>
      </c>
      <c r="AJ1446" s="7">
        <v>2025</v>
      </c>
      <c r="AK1446" s="2">
        <v>45859</v>
      </c>
      <c r="AP1446" t="s">
        <v>413</v>
      </c>
      <c r="AT1446" s="2">
        <v>46072</v>
      </c>
      <c r="AU1446" s="2">
        <v>46072</v>
      </c>
      <c r="AV1446" t="s">
        <v>414</v>
      </c>
      <c r="AW1446" s="2">
        <v>45860</v>
      </c>
      <c r="AX1446">
        <v>39456</v>
      </c>
      <c r="AY1446" s="1">
        <v>190042.25</v>
      </c>
      <c r="BA1446" t="s">
        <v>8806</v>
      </c>
      <c r="BB1446">
        <v>39456</v>
      </c>
      <c r="BD1446" t="s">
        <v>478</v>
      </c>
      <c r="BE1446" t="s">
        <v>417</v>
      </c>
      <c r="BF1446">
        <v>5561994010306</v>
      </c>
      <c r="BG1446" t="s">
        <v>9518</v>
      </c>
      <c r="BH1446">
        <v>72927665</v>
      </c>
      <c r="BI1446" t="s">
        <v>8144</v>
      </c>
      <c r="BJ1446" t="s">
        <v>9519</v>
      </c>
      <c r="BL1446" s="1">
        <v>1950</v>
      </c>
      <c r="BQ1446">
        <v>4465</v>
      </c>
      <c r="BR1446">
        <v>6876</v>
      </c>
      <c r="BS1446" t="s">
        <v>8778</v>
      </c>
      <c r="BT1446" s="2">
        <v>45845</v>
      </c>
      <c r="BU1446">
        <v>901.58</v>
      </c>
      <c r="BV1446" s="2">
        <v>45869</v>
      </c>
      <c r="BX1446" s="2">
        <v>45873</v>
      </c>
      <c r="BY1446" t="s">
        <v>9520</v>
      </c>
      <c r="BZ1446" s="2">
        <v>45859</v>
      </c>
      <c r="CA1446" s="2">
        <v>45876</v>
      </c>
      <c r="CB1446" t="s">
        <v>9521</v>
      </c>
      <c r="CC1446" s="2">
        <v>45856</v>
      </c>
      <c r="CE1446">
        <v>954</v>
      </c>
      <c r="CF1446" s="2">
        <v>45845</v>
      </c>
      <c r="CJ1446" s="2">
        <v>45875</v>
      </c>
      <c r="CL1446" s="2">
        <v>45845</v>
      </c>
      <c r="CM1446" s="2">
        <v>45877</v>
      </c>
      <c r="CN1446" s="2">
        <v>45859</v>
      </c>
      <c r="CO1446" s="2">
        <v>45870</v>
      </c>
      <c r="CP1446" s="2">
        <v>45873</v>
      </c>
      <c r="CR1446" s="2">
        <v>45860</v>
      </c>
      <c r="CS1446" s="2">
        <v>45866</v>
      </c>
      <c r="CU1446" s="2">
        <v>45874</v>
      </c>
      <c r="CV1446" s="2">
        <v>45875</v>
      </c>
      <c r="CW1446" s="2">
        <v>45866</v>
      </c>
      <c r="CX1446" s="2">
        <v>45883</v>
      </c>
      <c r="CY1446" t="s">
        <v>424</v>
      </c>
      <c r="DD1446" s="2">
        <v>45856</v>
      </c>
      <c r="DF1446" s="2">
        <v>45887</v>
      </c>
      <c r="DI1446" s="2">
        <v>45888</v>
      </c>
      <c r="DJ1446" s="2">
        <v>45856</v>
      </c>
      <c r="DK1446" s="2">
        <v>45875</v>
      </c>
      <c r="DL1446" s="2">
        <v>46041</v>
      </c>
      <c r="DM1446" s="2">
        <v>46058</v>
      </c>
      <c r="DN1446" s="2">
        <v>46063</v>
      </c>
      <c r="DO1446" s="2">
        <v>45866</v>
      </c>
      <c r="DP1446" s="2">
        <v>46063</v>
      </c>
      <c r="DY1446">
        <v>1005</v>
      </c>
      <c r="EE1446" s="1">
        <v>3805.57</v>
      </c>
      <c r="EF1446" t="s">
        <v>2634</v>
      </c>
      <c r="EG1446" t="s">
        <v>1640</v>
      </c>
      <c r="EH1446" t="s">
        <v>8936</v>
      </c>
      <c r="EI1446" t="s">
        <v>3282</v>
      </c>
      <c r="EJ1446" t="s">
        <v>8163</v>
      </c>
      <c r="EK1446" t="s">
        <v>1591</v>
      </c>
    </row>
    <row r="1447" spans="1:141" hidden="1" x14ac:dyDescent="0.35">
      <c r="A1447">
        <v>4626</v>
      </c>
      <c r="B1447" t="s">
        <v>404</v>
      </c>
      <c r="C1447">
        <v>5773</v>
      </c>
      <c r="D1447" t="s">
        <v>9287</v>
      </c>
      <c r="E1447" t="s">
        <v>942</v>
      </c>
      <c r="F1447" t="s">
        <v>9522</v>
      </c>
      <c r="G1447">
        <v>101</v>
      </c>
      <c r="H1447" t="s">
        <v>408</v>
      </c>
      <c r="I1447" t="s">
        <v>9523</v>
      </c>
      <c r="J1447" t="s">
        <v>9524</v>
      </c>
      <c r="K1447" t="s">
        <v>12</v>
      </c>
      <c r="L1447" t="s">
        <v>179</v>
      </c>
      <c r="M1447" t="s">
        <v>411</v>
      </c>
      <c r="N1447" t="s">
        <v>411</v>
      </c>
      <c r="O1447" t="s">
        <v>411</v>
      </c>
      <c r="P1447" t="s">
        <v>411</v>
      </c>
      <c r="Q1447" t="s">
        <v>411</v>
      </c>
      <c r="R1447" t="s">
        <v>411</v>
      </c>
      <c r="S1447" t="s">
        <v>411</v>
      </c>
      <c r="T1447" s="1">
        <v>160589.56</v>
      </c>
      <c r="U1447">
        <v>0</v>
      </c>
      <c r="V1447">
        <v>0</v>
      </c>
      <c r="W1447">
        <v>0</v>
      </c>
      <c r="X1447">
        <v>0</v>
      </c>
      <c r="Y1447">
        <v>0</v>
      </c>
      <c r="Z1447">
        <v>0</v>
      </c>
      <c r="AA1447">
        <v>0</v>
      </c>
      <c r="AB1447">
        <v>0</v>
      </c>
      <c r="AE1447" t="s">
        <v>412</v>
      </c>
      <c r="AG1447" s="2">
        <v>45891</v>
      </c>
      <c r="AH1447" s="1">
        <v>3042.04</v>
      </c>
      <c r="AI1447" s="2">
        <v>45868</v>
      </c>
      <c r="AJ1447" s="7">
        <v>2025</v>
      </c>
      <c r="AK1447" s="2">
        <v>45859</v>
      </c>
      <c r="AP1447" t="s">
        <v>3839</v>
      </c>
      <c r="AT1447" s="2">
        <v>46097</v>
      </c>
      <c r="AU1447" s="2">
        <v>46097</v>
      </c>
      <c r="AV1447" t="s">
        <v>414</v>
      </c>
      <c r="AW1447" s="2">
        <v>45860</v>
      </c>
      <c r="AX1447">
        <v>39474</v>
      </c>
      <c r="AY1447" s="1">
        <v>229724.78</v>
      </c>
      <c r="BA1447" t="s">
        <v>9291</v>
      </c>
      <c r="BB1447">
        <v>39474</v>
      </c>
      <c r="BC1447" t="s">
        <v>9525</v>
      </c>
      <c r="BF1447">
        <v>5561996315899</v>
      </c>
      <c r="BG1447" t="s">
        <v>9526</v>
      </c>
      <c r="BH1447">
        <v>73800000</v>
      </c>
      <c r="BI1447" t="s">
        <v>419</v>
      </c>
      <c r="BJ1447" t="s">
        <v>9527</v>
      </c>
      <c r="BL1447" s="1">
        <v>2600</v>
      </c>
      <c r="BQ1447">
        <v>4869</v>
      </c>
      <c r="BR1447">
        <v>6879</v>
      </c>
      <c r="BS1447" t="s">
        <v>449</v>
      </c>
      <c r="BT1447" s="2">
        <v>45861</v>
      </c>
      <c r="BW1447" t="s">
        <v>422</v>
      </c>
      <c r="BY1447" t="s">
        <v>9528</v>
      </c>
      <c r="BZ1447" s="2">
        <v>45861</v>
      </c>
      <c r="CA1447" s="2">
        <v>45869</v>
      </c>
      <c r="CC1447" s="2">
        <v>45859</v>
      </c>
      <c r="CD1447" t="s">
        <v>424</v>
      </c>
      <c r="CF1447" s="2">
        <v>45861</v>
      </c>
      <c r="CJ1447" s="2">
        <v>45887</v>
      </c>
      <c r="CK1447" t="s">
        <v>411</v>
      </c>
      <c r="CL1447" s="2">
        <v>45866</v>
      </c>
      <c r="CM1447" s="2">
        <v>45888</v>
      </c>
      <c r="CN1447" s="2">
        <v>45859</v>
      </c>
      <c r="CO1447" s="2">
        <v>45870</v>
      </c>
      <c r="CP1447" s="2">
        <v>45869</v>
      </c>
      <c r="CR1447" s="2">
        <v>45861</v>
      </c>
      <c r="CS1447" s="2">
        <v>45866</v>
      </c>
      <c r="CU1447" s="2">
        <v>45880</v>
      </c>
      <c r="CV1447" s="2">
        <v>45889</v>
      </c>
      <c r="CW1447" s="2">
        <v>45866</v>
      </c>
      <c r="CY1447" t="s">
        <v>424</v>
      </c>
      <c r="DD1447" s="2">
        <v>45873</v>
      </c>
      <c r="DF1447" s="2">
        <v>45891</v>
      </c>
      <c r="DI1447" s="2">
        <v>45895</v>
      </c>
      <c r="DJ1447" s="2">
        <v>45856</v>
      </c>
      <c r="DK1447" s="2">
        <v>45889</v>
      </c>
      <c r="DL1447" s="2">
        <v>45996</v>
      </c>
      <c r="DM1447" s="2">
        <v>46077</v>
      </c>
      <c r="DN1447" s="2">
        <v>46091</v>
      </c>
      <c r="DO1447" s="2">
        <v>45866</v>
      </c>
      <c r="DP1447" s="2">
        <v>46091</v>
      </c>
      <c r="DY1447">
        <v>680</v>
      </c>
      <c r="EB1447" t="s">
        <v>9427</v>
      </c>
      <c r="EE1447" s="1">
        <v>2010.42</v>
      </c>
      <c r="EG1447" t="s">
        <v>1640</v>
      </c>
      <c r="EK1447" t="s">
        <v>1591</v>
      </c>
    </row>
    <row r="1448" spans="1:141" hidden="1" x14ac:dyDescent="0.35">
      <c r="A1448">
        <v>4627</v>
      </c>
      <c r="B1448" t="s">
        <v>404</v>
      </c>
      <c r="C1448">
        <v>5779</v>
      </c>
      <c r="D1448" t="s">
        <v>9287</v>
      </c>
      <c r="E1448" t="s">
        <v>942</v>
      </c>
      <c r="F1448" t="s">
        <v>9321</v>
      </c>
      <c r="G1448">
        <v>101</v>
      </c>
      <c r="H1448" t="s">
        <v>408</v>
      </c>
      <c r="I1448" t="s">
        <v>9529</v>
      </c>
      <c r="J1448" t="s">
        <v>9530</v>
      </c>
      <c r="K1448" t="s">
        <v>14</v>
      </c>
      <c r="L1448" t="s">
        <v>42</v>
      </c>
      <c r="M1448" t="s">
        <v>411</v>
      </c>
      <c r="N1448" t="s">
        <v>411</v>
      </c>
      <c r="O1448" t="s">
        <v>411</v>
      </c>
      <c r="P1448" t="s">
        <v>411</v>
      </c>
      <c r="Q1448" t="s">
        <v>411</v>
      </c>
      <c r="R1448" t="s">
        <v>411</v>
      </c>
      <c r="S1448" t="s">
        <v>411</v>
      </c>
      <c r="T1448" s="1">
        <v>149838.17000000001</v>
      </c>
      <c r="U1448">
        <v>0</v>
      </c>
      <c r="V1448">
        <v>0</v>
      </c>
      <c r="W1448" s="1">
        <v>136225.17000000001</v>
      </c>
      <c r="X1448" s="1">
        <v>13613</v>
      </c>
      <c r="Y1448">
        <v>0</v>
      </c>
      <c r="Z1448" s="1">
        <v>149838.17000000001</v>
      </c>
      <c r="AA1448">
        <v>0</v>
      </c>
      <c r="AB1448">
        <v>0</v>
      </c>
      <c r="AE1448" t="s">
        <v>412</v>
      </c>
      <c r="AG1448" s="2">
        <v>45924</v>
      </c>
      <c r="AH1448" s="1">
        <v>3042.04</v>
      </c>
      <c r="AI1448" s="2">
        <v>45897</v>
      </c>
      <c r="AJ1448" s="7">
        <v>2025</v>
      </c>
      <c r="AK1448" s="2">
        <v>45859</v>
      </c>
      <c r="AP1448" t="s">
        <v>3839</v>
      </c>
      <c r="AT1448" s="2">
        <v>46097</v>
      </c>
      <c r="AU1448" s="2">
        <v>46097</v>
      </c>
      <c r="AV1448" t="s">
        <v>414</v>
      </c>
      <c r="AW1448" s="2">
        <v>45860</v>
      </c>
      <c r="AX1448">
        <v>39475</v>
      </c>
      <c r="AY1448" s="1">
        <v>229725.09</v>
      </c>
      <c r="BA1448" t="s">
        <v>9291</v>
      </c>
      <c r="BB1448">
        <v>39475</v>
      </c>
      <c r="BC1448" t="s">
        <v>9008</v>
      </c>
      <c r="BD1448" t="s">
        <v>416</v>
      </c>
      <c r="BE1448" t="s">
        <v>417</v>
      </c>
      <c r="BF1448">
        <v>5561998793410</v>
      </c>
      <c r="BG1448" t="s">
        <v>3156</v>
      </c>
      <c r="BH1448">
        <v>73805865</v>
      </c>
      <c r="BI1448" t="s">
        <v>9531</v>
      </c>
      <c r="BJ1448" t="s">
        <v>9532</v>
      </c>
      <c r="BL1448" s="1">
        <v>2630</v>
      </c>
      <c r="BQ1448">
        <v>4579</v>
      </c>
      <c r="BR1448">
        <v>6880</v>
      </c>
      <c r="BS1448" t="s">
        <v>421</v>
      </c>
      <c r="BT1448" s="2">
        <v>45859</v>
      </c>
      <c r="BU1448">
        <v>850.46</v>
      </c>
      <c r="BW1448" t="s">
        <v>422</v>
      </c>
      <c r="BY1448" t="s">
        <v>9533</v>
      </c>
      <c r="BZ1448" s="2">
        <v>45859</v>
      </c>
      <c r="CA1448" s="2">
        <v>45898</v>
      </c>
      <c r="CC1448" s="2">
        <v>45859</v>
      </c>
      <c r="CD1448" t="s">
        <v>424</v>
      </c>
      <c r="CE1448" t="s">
        <v>9534</v>
      </c>
      <c r="CF1448" s="2">
        <v>45859</v>
      </c>
      <c r="CH1448" t="s">
        <v>8637</v>
      </c>
      <c r="CJ1448" s="2">
        <v>45915</v>
      </c>
      <c r="CK1448" t="s">
        <v>424</v>
      </c>
      <c r="CM1448" s="2">
        <v>45916</v>
      </c>
      <c r="CN1448" s="2">
        <v>45859</v>
      </c>
      <c r="CO1448" s="2">
        <v>45870</v>
      </c>
      <c r="CP1448" s="2">
        <v>45898</v>
      </c>
      <c r="CR1448" s="2">
        <v>45861</v>
      </c>
      <c r="CS1448" s="2">
        <v>45866</v>
      </c>
      <c r="CU1448" s="2">
        <v>45910</v>
      </c>
      <c r="CV1448" s="2">
        <v>45889</v>
      </c>
      <c r="CW1448" s="2">
        <v>45866</v>
      </c>
      <c r="CY1448" t="s">
        <v>424</v>
      </c>
      <c r="DD1448" s="2">
        <v>45862</v>
      </c>
      <c r="DF1448" s="2">
        <v>45925</v>
      </c>
      <c r="DI1448" s="2">
        <v>45926</v>
      </c>
      <c r="DJ1448" s="2">
        <v>45856</v>
      </c>
      <c r="DK1448" s="2">
        <v>45889</v>
      </c>
      <c r="DL1448" s="2">
        <v>46085</v>
      </c>
      <c r="DM1448" s="2">
        <v>46077</v>
      </c>
      <c r="DN1448" s="2">
        <v>46091</v>
      </c>
      <c r="DO1448" s="2">
        <v>45866</v>
      </c>
      <c r="DP1448" s="2">
        <v>46091</v>
      </c>
      <c r="DY1448">
        <v>1196</v>
      </c>
      <c r="EE1448" s="1">
        <v>2160.77</v>
      </c>
      <c r="EG1448" t="s">
        <v>735</v>
      </c>
      <c r="EK1448" t="s">
        <v>3786</v>
      </c>
    </row>
    <row r="1449" spans="1:141" hidden="1" x14ac:dyDescent="0.35">
      <c r="A1449">
        <v>4628</v>
      </c>
      <c r="B1449" t="s">
        <v>404</v>
      </c>
      <c r="C1449">
        <v>5784</v>
      </c>
      <c r="D1449" t="s">
        <v>9287</v>
      </c>
      <c r="E1449" t="s">
        <v>942</v>
      </c>
      <c r="F1449" t="s">
        <v>9535</v>
      </c>
      <c r="G1449">
        <v>301</v>
      </c>
      <c r="H1449" t="s">
        <v>408</v>
      </c>
      <c r="I1449" t="s">
        <v>9536</v>
      </c>
      <c r="J1449" t="s">
        <v>9537</v>
      </c>
      <c r="K1449" t="s">
        <v>14</v>
      </c>
      <c r="L1449" t="s">
        <v>13</v>
      </c>
      <c r="M1449" t="s">
        <v>411</v>
      </c>
      <c r="N1449" t="s">
        <v>411</v>
      </c>
      <c r="O1449" t="s">
        <v>411</v>
      </c>
      <c r="P1449" t="s">
        <v>411</v>
      </c>
      <c r="Q1449" t="s">
        <v>411</v>
      </c>
      <c r="R1449" t="s">
        <v>411</v>
      </c>
      <c r="S1449" t="s">
        <v>411</v>
      </c>
      <c r="T1449" s="1">
        <v>149584.44</v>
      </c>
      <c r="U1449">
        <v>681.48</v>
      </c>
      <c r="V1449">
        <v>0</v>
      </c>
      <c r="W1449" s="1">
        <v>129890.24000000001</v>
      </c>
      <c r="X1449" s="1">
        <v>11444</v>
      </c>
      <c r="Y1449">
        <v>0</v>
      </c>
      <c r="Z1449" s="1">
        <v>141334.24</v>
      </c>
      <c r="AA1449">
        <v>0</v>
      </c>
      <c r="AB1449">
        <v>0</v>
      </c>
      <c r="AD1449">
        <v>8787724234920</v>
      </c>
      <c r="AE1449" t="s">
        <v>412</v>
      </c>
      <c r="AG1449" s="2">
        <v>45891</v>
      </c>
      <c r="AH1449" s="1">
        <v>3042.04</v>
      </c>
      <c r="AI1449" s="2">
        <v>45867</v>
      </c>
      <c r="AJ1449" s="7">
        <v>2025</v>
      </c>
      <c r="AK1449" s="2">
        <v>45859</v>
      </c>
      <c r="AP1449" t="s">
        <v>413</v>
      </c>
      <c r="AQ1449" t="s">
        <v>713</v>
      </c>
      <c r="AT1449" s="2">
        <v>46097</v>
      </c>
      <c r="AU1449" s="2">
        <v>46097</v>
      </c>
      <c r="AV1449" t="s">
        <v>414</v>
      </c>
      <c r="AW1449" s="2">
        <v>45860</v>
      </c>
      <c r="AX1449">
        <v>39492</v>
      </c>
      <c r="AY1449" s="1">
        <v>229706.45</v>
      </c>
      <c r="BA1449" t="s">
        <v>9291</v>
      </c>
      <c r="BB1449">
        <v>39492</v>
      </c>
      <c r="BC1449" t="s">
        <v>9538</v>
      </c>
      <c r="BD1449" t="s">
        <v>416</v>
      </c>
      <c r="BE1449" t="s">
        <v>417</v>
      </c>
      <c r="BF1449">
        <v>5561998531245</v>
      </c>
      <c r="BG1449" t="s">
        <v>9115</v>
      </c>
      <c r="BH1449">
        <v>73801260</v>
      </c>
      <c r="BI1449" t="s">
        <v>9121</v>
      </c>
      <c r="BJ1449" t="s">
        <v>9539</v>
      </c>
      <c r="BL1449" s="1">
        <v>2725.96</v>
      </c>
      <c r="BQ1449">
        <v>4795</v>
      </c>
      <c r="BR1449">
        <v>6881</v>
      </c>
      <c r="BS1449" t="s">
        <v>490</v>
      </c>
      <c r="BT1449" s="2">
        <v>45859</v>
      </c>
      <c r="BU1449">
        <v>899.61</v>
      </c>
      <c r="BW1449" t="s">
        <v>422</v>
      </c>
      <c r="BY1449" t="s">
        <v>9540</v>
      </c>
      <c r="BZ1449" s="2">
        <v>45860</v>
      </c>
      <c r="CA1449" s="2">
        <v>45867</v>
      </c>
      <c r="CC1449" s="2">
        <v>45859</v>
      </c>
      <c r="CD1449" t="s">
        <v>424</v>
      </c>
      <c r="CE1449">
        <v>530</v>
      </c>
      <c r="CF1449" s="2">
        <v>45860</v>
      </c>
      <c r="CH1449" t="s">
        <v>274</v>
      </c>
      <c r="CJ1449" s="2">
        <v>45887</v>
      </c>
      <c r="CK1449" t="s">
        <v>424</v>
      </c>
      <c r="CL1449" s="2">
        <v>45866</v>
      </c>
      <c r="CM1449" s="2">
        <v>45888</v>
      </c>
      <c r="CN1449" s="2">
        <v>45859</v>
      </c>
      <c r="CO1449" s="2">
        <v>45870</v>
      </c>
      <c r="CP1449" s="2">
        <v>45868</v>
      </c>
      <c r="CR1449" s="2">
        <v>45861</v>
      </c>
      <c r="CS1449" s="2">
        <v>45866</v>
      </c>
      <c r="CU1449" s="2">
        <v>45880</v>
      </c>
      <c r="CV1449" s="2">
        <v>45889</v>
      </c>
      <c r="CW1449" s="2">
        <v>45866</v>
      </c>
      <c r="CY1449" t="s">
        <v>424</v>
      </c>
      <c r="DD1449" s="2">
        <v>45859</v>
      </c>
      <c r="DF1449" s="2">
        <v>45891</v>
      </c>
      <c r="DI1449" s="2">
        <v>45895</v>
      </c>
      <c r="DJ1449" s="2">
        <v>45857</v>
      </c>
      <c r="DK1449" s="2">
        <v>45889</v>
      </c>
      <c r="DL1449" s="2">
        <v>45897</v>
      </c>
      <c r="DM1449" s="2">
        <v>45918</v>
      </c>
      <c r="DN1449" s="2">
        <v>46091</v>
      </c>
      <c r="DO1449" s="2">
        <v>45866</v>
      </c>
      <c r="DP1449" s="2">
        <v>46091</v>
      </c>
      <c r="DY1449">
        <v>693</v>
      </c>
      <c r="EB1449" t="s">
        <v>9427</v>
      </c>
      <c r="EE1449" s="1">
        <v>2128.9499999999998</v>
      </c>
      <c r="EG1449" t="s">
        <v>735</v>
      </c>
      <c r="EK1449" t="s">
        <v>1591</v>
      </c>
    </row>
    <row r="1450" spans="1:141" hidden="1" x14ac:dyDescent="0.35">
      <c r="A1450">
        <v>4629</v>
      </c>
      <c r="B1450" t="s">
        <v>1352</v>
      </c>
      <c r="C1450">
        <v>5748</v>
      </c>
      <c r="D1450" t="s">
        <v>976</v>
      </c>
      <c r="E1450" t="s">
        <v>834</v>
      </c>
      <c r="F1450" t="s">
        <v>898</v>
      </c>
      <c r="G1450" t="s">
        <v>1510</v>
      </c>
      <c r="H1450" t="s">
        <v>408</v>
      </c>
      <c r="I1450" t="s">
        <v>9541</v>
      </c>
      <c r="J1450" t="s">
        <v>9542</v>
      </c>
      <c r="K1450" t="s">
        <v>14</v>
      </c>
      <c r="L1450" t="s">
        <v>17</v>
      </c>
      <c r="M1450" t="s">
        <v>411</v>
      </c>
      <c r="N1450" t="s">
        <v>411</v>
      </c>
      <c r="O1450" t="s">
        <v>411</v>
      </c>
      <c r="P1450" t="s">
        <v>411</v>
      </c>
      <c r="Q1450" t="s">
        <v>411</v>
      </c>
      <c r="R1450" t="s">
        <v>411</v>
      </c>
      <c r="S1450" t="s">
        <v>411</v>
      </c>
      <c r="T1450" s="1">
        <v>139777.60000000001</v>
      </c>
      <c r="U1450">
        <v>0</v>
      </c>
      <c r="V1450">
        <v>0</v>
      </c>
      <c r="W1450">
        <v>0</v>
      </c>
      <c r="X1450">
        <v>0</v>
      </c>
      <c r="Y1450">
        <v>0</v>
      </c>
      <c r="Z1450">
        <v>0</v>
      </c>
      <c r="AA1450">
        <v>0</v>
      </c>
      <c r="AB1450">
        <v>0</v>
      </c>
      <c r="AE1450" t="s">
        <v>412</v>
      </c>
      <c r="AG1450" s="2">
        <v>45891</v>
      </c>
      <c r="AH1450" s="1">
        <v>3042.04</v>
      </c>
      <c r="AI1450" s="2">
        <v>45868</v>
      </c>
      <c r="AJ1450" s="7">
        <v>2025</v>
      </c>
      <c r="AK1450" s="2">
        <v>45859</v>
      </c>
      <c r="AP1450" t="s">
        <v>3839</v>
      </c>
      <c r="AT1450" s="2">
        <v>45924</v>
      </c>
      <c r="AU1450" s="2">
        <v>45974</v>
      </c>
      <c r="AV1450" t="s">
        <v>414</v>
      </c>
      <c r="AW1450" s="2">
        <v>45860</v>
      </c>
      <c r="AX1450">
        <v>39457</v>
      </c>
      <c r="AY1450" s="1">
        <v>250000.84</v>
      </c>
      <c r="BA1450" t="s">
        <v>980</v>
      </c>
      <c r="BB1450">
        <v>39457</v>
      </c>
      <c r="BC1450" t="s">
        <v>9543</v>
      </c>
      <c r="BD1450" t="s">
        <v>416</v>
      </c>
      <c r="BE1450" t="s">
        <v>417</v>
      </c>
      <c r="BF1450">
        <v>5561996631895</v>
      </c>
      <c r="BG1450" t="s">
        <v>9544</v>
      </c>
      <c r="BH1450">
        <v>73801971</v>
      </c>
      <c r="BI1450" t="s">
        <v>607</v>
      </c>
      <c r="BJ1450" t="s">
        <v>9545</v>
      </c>
      <c r="BL1450" s="1">
        <v>2350</v>
      </c>
      <c r="BQ1450">
        <v>3870</v>
      </c>
      <c r="BR1450">
        <v>6877</v>
      </c>
      <c r="BS1450" t="s">
        <v>576</v>
      </c>
      <c r="BT1450" s="2">
        <v>45859</v>
      </c>
      <c r="BU1450">
        <v>892.73</v>
      </c>
      <c r="BW1450" t="s">
        <v>422</v>
      </c>
      <c r="BY1450" t="s">
        <v>9546</v>
      </c>
      <c r="BZ1450" s="2">
        <v>45859</v>
      </c>
      <c r="CA1450" s="2">
        <v>45869</v>
      </c>
      <c r="CC1450" s="2">
        <v>45859</v>
      </c>
      <c r="CE1450" t="s">
        <v>9547</v>
      </c>
      <c r="CF1450" s="2">
        <v>45859</v>
      </c>
      <c r="CJ1450" s="2">
        <v>45887</v>
      </c>
      <c r="CK1450" t="s">
        <v>411</v>
      </c>
      <c r="CL1450" s="2">
        <v>45866</v>
      </c>
      <c r="CM1450" s="2">
        <v>45887</v>
      </c>
      <c r="CN1450" s="2">
        <v>45859</v>
      </c>
      <c r="CO1450" s="2">
        <v>45870</v>
      </c>
      <c r="CP1450" s="2">
        <v>45869</v>
      </c>
      <c r="CR1450" s="2">
        <v>45861</v>
      </c>
      <c r="CS1450" s="2">
        <v>45866</v>
      </c>
      <c r="CU1450" s="2">
        <v>45880</v>
      </c>
      <c r="CV1450" s="2">
        <v>45889</v>
      </c>
      <c r="CW1450" s="2">
        <v>45866</v>
      </c>
      <c r="CY1450" t="s">
        <v>424</v>
      </c>
      <c r="DD1450" s="2">
        <v>45856</v>
      </c>
      <c r="DF1450" s="2">
        <v>45891</v>
      </c>
      <c r="DI1450" s="2">
        <v>45922</v>
      </c>
      <c r="DJ1450" s="2">
        <v>45856</v>
      </c>
      <c r="DK1450" s="2">
        <v>45889</v>
      </c>
      <c r="DL1450" s="2">
        <v>45908</v>
      </c>
      <c r="DM1450" s="2">
        <v>45918</v>
      </c>
      <c r="DO1450" s="2">
        <v>45866</v>
      </c>
      <c r="DY1450">
        <v>4308</v>
      </c>
      <c r="EA1450" t="s">
        <v>3282</v>
      </c>
      <c r="EB1450" t="s">
        <v>9427</v>
      </c>
      <c r="EE1450" s="1">
        <v>2423.81</v>
      </c>
      <c r="EG1450" t="s">
        <v>735</v>
      </c>
      <c r="EK1450" t="s">
        <v>1591</v>
      </c>
    </row>
    <row r="1451" spans="1:141" hidden="1" x14ac:dyDescent="0.35">
      <c r="A1451">
        <v>4630</v>
      </c>
      <c r="B1451" t="s">
        <v>404</v>
      </c>
      <c r="C1451">
        <v>5730</v>
      </c>
      <c r="D1451" t="s">
        <v>9287</v>
      </c>
      <c r="E1451" t="s">
        <v>942</v>
      </c>
      <c r="F1451" t="s">
        <v>9343</v>
      </c>
      <c r="G1451">
        <v>302</v>
      </c>
      <c r="H1451" t="s">
        <v>408</v>
      </c>
      <c r="I1451" t="s">
        <v>9548</v>
      </c>
      <c r="J1451" t="s">
        <v>9549</v>
      </c>
      <c r="K1451" t="s">
        <v>12</v>
      </c>
      <c r="L1451" t="s">
        <v>159</v>
      </c>
      <c r="M1451" t="s">
        <v>411</v>
      </c>
      <c r="N1451" t="s">
        <v>411</v>
      </c>
      <c r="O1451" t="s">
        <v>411</v>
      </c>
      <c r="P1451" t="s">
        <v>411</v>
      </c>
      <c r="Q1451" t="s">
        <v>411</v>
      </c>
      <c r="R1451" t="s">
        <v>411</v>
      </c>
      <c r="S1451" t="s">
        <v>411</v>
      </c>
      <c r="T1451" s="1">
        <v>151834.17000000001</v>
      </c>
      <c r="U1451">
        <v>0</v>
      </c>
      <c r="V1451">
        <v>0</v>
      </c>
      <c r="W1451" s="1">
        <v>136225.17000000001</v>
      </c>
      <c r="X1451" s="1">
        <v>10938</v>
      </c>
      <c r="Y1451">
        <v>0</v>
      </c>
      <c r="Z1451" s="1">
        <v>147163.17000000001</v>
      </c>
      <c r="AA1451">
        <v>0</v>
      </c>
      <c r="AB1451">
        <v>0</v>
      </c>
      <c r="AE1451" t="s">
        <v>412</v>
      </c>
      <c r="AG1451" s="2">
        <v>45897</v>
      </c>
      <c r="AH1451" s="1">
        <v>3042.04</v>
      </c>
      <c r="AI1451" s="2">
        <v>45868</v>
      </c>
      <c r="AJ1451" s="7">
        <v>2025</v>
      </c>
      <c r="AK1451" s="2">
        <v>45859</v>
      </c>
      <c r="AP1451" t="s">
        <v>3839</v>
      </c>
      <c r="AT1451" s="2">
        <v>46097</v>
      </c>
      <c r="AU1451" s="2">
        <v>46097</v>
      </c>
      <c r="AV1451" t="s">
        <v>414</v>
      </c>
      <c r="AW1451" s="2">
        <v>45860</v>
      </c>
      <c r="AX1451">
        <v>39455</v>
      </c>
      <c r="AY1451" s="1">
        <v>229724.63</v>
      </c>
      <c r="BA1451" t="s">
        <v>9291</v>
      </c>
      <c r="BB1451">
        <v>39455</v>
      </c>
      <c r="BC1451" t="s">
        <v>9550</v>
      </c>
      <c r="BD1451" t="s">
        <v>416</v>
      </c>
      <c r="BE1451" t="s">
        <v>417</v>
      </c>
      <c r="BF1451">
        <v>5561994101511</v>
      </c>
      <c r="BG1451" t="s">
        <v>9551</v>
      </c>
      <c r="BH1451">
        <v>73805510</v>
      </c>
      <c r="BI1451" t="s">
        <v>2194</v>
      </c>
      <c r="BJ1451" t="s">
        <v>9552</v>
      </c>
      <c r="BL1451" s="1">
        <v>9965</v>
      </c>
      <c r="BQ1451">
        <v>4572</v>
      </c>
      <c r="BR1451">
        <v>6874</v>
      </c>
      <c r="BS1451" t="s">
        <v>421</v>
      </c>
      <c r="BT1451" s="2">
        <v>45859</v>
      </c>
      <c r="BW1451" t="s">
        <v>422</v>
      </c>
      <c r="BY1451" t="s">
        <v>9553</v>
      </c>
      <c r="BZ1451" s="2">
        <v>45859</v>
      </c>
      <c r="CA1451" s="2">
        <v>45869</v>
      </c>
      <c r="CC1451" s="2">
        <v>45859</v>
      </c>
      <c r="CD1451" t="s">
        <v>424</v>
      </c>
      <c r="CF1451" s="2">
        <v>45859</v>
      </c>
      <c r="CJ1451" s="2">
        <v>45887</v>
      </c>
      <c r="CK1451" t="s">
        <v>411</v>
      </c>
      <c r="CL1451" s="2">
        <v>45866</v>
      </c>
      <c r="CM1451" s="2">
        <v>45888</v>
      </c>
      <c r="CN1451" s="2">
        <v>45859</v>
      </c>
      <c r="CO1451" s="2">
        <v>45870</v>
      </c>
      <c r="CP1451" s="2">
        <v>45869</v>
      </c>
      <c r="CR1451" s="2">
        <v>45861</v>
      </c>
      <c r="CS1451" s="2">
        <v>45867</v>
      </c>
      <c r="CU1451" s="2">
        <v>45880</v>
      </c>
      <c r="CV1451" s="2">
        <v>45889</v>
      </c>
      <c r="CW1451" s="2">
        <v>45867</v>
      </c>
      <c r="CY1451" t="s">
        <v>424</v>
      </c>
      <c r="DD1451" s="2">
        <v>45863</v>
      </c>
      <c r="DF1451" s="2">
        <v>45897</v>
      </c>
      <c r="DI1451" s="2">
        <v>45903</v>
      </c>
      <c r="DJ1451" s="2">
        <v>45859</v>
      </c>
      <c r="DK1451" s="2">
        <v>45889</v>
      </c>
      <c r="DL1451" s="2">
        <v>45897</v>
      </c>
      <c r="DM1451" s="2">
        <v>45918</v>
      </c>
      <c r="DN1451" s="2">
        <v>46091</v>
      </c>
      <c r="DO1451" s="2">
        <v>45867</v>
      </c>
      <c r="DP1451" s="2">
        <v>46091</v>
      </c>
      <c r="DY1451">
        <v>677</v>
      </c>
      <c r="EB1451" t="s">
        <v>9427</v>
      </c>
      <c r="EE1451" s="1">
        <v>2160.77</v>
      </c>
      <c r="EG1451" t="s">
        <v>1640</v>
      </c>
      <c r="EK1451" t="s">
        <v>1591</v>
      </c>
    </row>
    <row r="1452" spans="1:141" hidden="1" x14ac:dyDescent="0.35">
      <c r="A1452">
        <v>4631</v>
      </c>
      <c r="B1452" t="s">
        <v>404</v>
      </c>
      <c r="C1452">
        <v>5783</v>
      </c>
      <c r="D1452" t="s">
        <v>9287</v>
      </c>
      <c r="E1452" t="s">
        <v>942</v>
      </c>
      <c r="F1452" t="s">
        <v>9343</v>
      </c>
      <c r="G1452">
        <v>301</v>
      </c>
      <c r="H1452" t="s">
        <v>408</v>
      </c>
      <c r="I1452" t="s">
        <v>9554</v>
      </c>
      <c r="J1452" t="s">
        <v>9555</v>
      </c>
      <c r="K1452" t="s">
        <v>12</v>
      </c>
      <c r="L1452" t="s">
        <v>29</v>
      </c>
      <c r="M1452" t="s">
        <v>411</v>
      </c>
      <c r="N1452" t="s">
        <v>411</v>
      </c>
      <c r="O1452" t="s">
        <v>411</v>
      </c>
      <c r="P1452" t="s">
        <v>411</v>
      </c>
      <c r="Q1452" t="s">
        <v>411</v>
      </c>
      <c r="R1452" t="s">
        <v>411</v>
      </c>
      <c r="S1452" t="s">
        <v>411</v>
      </c>
      <c r="T1452" s="1">
        <v>145982.6</v>
      </c>
      <c r="U1452">
        <v>653.94000000000005</v>
      </c>
      <c r="V1452">
        <v>0</v>
      </c>
      <c r="W1452" s="1">
        <v>118779.6</v>
      </c>
      <c r="X1452" s="1">
        <v>27203</v>
      </c>
      <c r="Y1452">
        <v>0</v>
      </c>
      <c r="Z1452" s="1">
        <v>145982.6</v>
      </c>
      <c r="AA1452">
        <v>0</v>
      </c>
      <c r="AB1452">
        <v>0</v>
      </c>
      <c r="AD1452">
        <v>8787724234768</v>
      </c>
      <c r="AE1452" t="s">
        <v>412</v>
      </c>
      <c r="AG1452" s="2">
        <v>45891</v>
      </c>
      <c r="AH1452" s="1">
        <v>3042.04</v>
      </c>
      <c r="AI1452" s="2">
        <v>45868</v>
      </c>
      <c r="AJ1452" s="7">
        <v>2025</v>
      </c>
      <c r="AK1452" s="2">
        <v>45859</v>
      </c>
      <c r="AP1452" t="s">
        <v>413</v>
      </c>
      <c r="AT1452" s="2">
        <v>46097</v>
      </c>
      <c r="AU1452" s="2">
        <v>46097</v>
      </c>
      <c r="AV1452" t="s">
        <v>414</v>
      </c>
      <c r="AW1452" s="2">
        <v>45860</v>
      </c>
      <c r="AX1452">
        <v>39493</v>
      </c>
      <c r="AY1452" s="1">
        <v>229800.8</v>
      </c>
      <c r="BA1452" t="s">
        <v>9291</v>
      </c>
      <c r="BB1452">
        <v>39493</v>
      </c>
      <c r="BC1452" t="s">
        <v>9556</v>
      </c>
      <c r="BD1452" t="s">
        <v>416</v>
      </c>
      <c r="BE1452" t="s">
        <v>417</v>
      </c>
      <c r="BF1452">
        <v>5561998217884</v>
      </c>
      <c r="BG1452" t="s">
        <v>9557</v>
      </c>
      <c r="BH1452">
        <v>73808760</v>
      </c>
      <c r="BI1452" t="s">
        <v>1267</v>
      </c>
      <c r="BJ1452" t="s">
        <v>9558</v>
      </c>
      <c r="BL1452" s="1">
        <v>2179.84</v>
      </c>
      <c r="BM1452" s="2">
        <v>45892</v>
      </c>
      <c r="BQ1452">
        <v>4571</v>
      </c>
      <c r="BR1452">
        <v>6882</v>
      </c>
      <c r="BS1452" t="s">
        <v>440</v>
      </c>
      <c r="BT1452" s="2">
        <v>45859</v>
      </c>
      <c r="BW1452" t="s">
        <v>422</v>
      </c>
      <c r="BZ1452" s="2">
        <v>45859</v>
      </c>
      <c r="CA1452" s="2">
        <v>45868</v>
      </c>
      <c r="CC1452" s="2">
        <v>45867</v>
      </c>
      <c r="CD1452" t="s">
        <v>424</v>
      </c>
      <c r="CF1452" s="2">
        <v>45859</v>
      </c>
      <c r="CJ1452" s="2">
        <v>45887</v>
      </c>
      <c r="CL1452" s="2">
        <v>45860</v>
      </c>
      <c r="CM1452" s="2">
        <v>45888</v>
      </c>
      <c r="CN1452" s="2">
        <v>45867</v>
      </c>
      <c r="CO1452" s="2">
        <v>45901</v>
      </c>
      <c r="CP1452" s="2">
        <v>45869</v>
      </c>
      <c r="CR1452" s="2">
        <v>45868</v>
      </c>
      <c r="CS1452" s="2">
        <v>45867</v>
      </c>
      <c r="CU1452" s="2">
        <v>45880</v>
      </c>
      <c r="CV1452" s="2">
        <v>45922</v>
      </c>
      <c r="CW1452" s="2">
        <v>45867</v>
      </c>
      <c r="CY1452" t="s">
        <v>424</v>
      </c>
      <c r="DD1452" s="2">
        <v>45873</v>
      </c>
      <c r="DF1452" s="2">
        <v>45891</v>
      </c>
      <c r="DI1452" s="2">
        <v>45903</v>
      </c>
      <c r="DJ1452" s="2">
        <v>45859</v>
      </c>
      <c r="DK1452" s="2">
        <v>45926</v>
      </c>
      <c r="DL1452" s="2">
        <v>45975</v>
      </c>
      <c r="DM1452" s="2">
        <v>46077</v>
      </c>
      <c r="DN1452" s="2">
        <v>46091</v>
      </c>
      <c r="DO1452" s="2">
        <v>45867</v>
      </c>
      <c r="DP1452" s="2">
        <v>46091</v>
      </c>
      <c r="DY1452">
        <v>688</v>
      </c>
      <c r="EB1452" t="s">
        <v>9427</v>
      </c>
      <c r="EE1452" s="1">
        <v>2423.92</v>
      </c>
      <c r="EG1452" t="s">
        <v>735</v>
      </c>
      <c r="EK1452" t="s">
        <v>1591</v>
      </c>
    </row>
    <row r="1453" spans="1:141" hidden="1" x14ac:dyDescent="0.35">
      <c r="A1453">
        <v>4632</v>
      </c>
      <c r="B1453" t="s">
        <v>404</v>
      </c>
      <c r="C1453">
        <v>5787</v>
      </c>
      <c r="D1453" t="s">
        <v>9287</v>
      </c>
      <c r="E1453" t="s">
        <v>942</v>
      </c>
      <c r="F1453" t="s">
        <v>9559</v>
      </c>
      <c r="G1453">
        <v>301</v>
      </c>
      <c r="H1453" t="s">
        <v>408</v>
      </c>
      <c r="I1453" t="s">
        <v>9560</v>
      </c>
      <c r="J1453" t="s">
        <v>9561</v>
      </c>
      <c r="K1453" t="s">
        <v>22</v>
      </c>
      <c r="L1453" t="s">
        <v>21</v>
      </c>
      <c r="M1453" t="s">
        <v>411</v>
      </c>
      <c r="N1453" t="s">
        <v>411</v>
      </c>
      <c r="O1453" t="s">
        <v>411</v>
      </c>
      <c r="P1453" t="s">
        <v>411</v>
      </c>
      <c r="Q1453" t="s">
        <v>411</v>
      </c>
      <c r="R1453" t="s">
        <v>411</v>
      </c>
      <c r="S1453" t="s">
        <v>411</v>
      </c>
      <c r="T1453" s="1">
        <v>151745.98000000001</v>
      </c>
      <c r="U1453">
        <v>0</v>
      </c>
      <c r="V1453">
        <v>0</v>
      </c>
      <c r="W1453">
        <v>0</v>
      </c>
      <c r="X1453">
        <v>0</v>
      </c>
      <c r="Y1453">
        <v>0</v>
      </c>
      <c r="Z1453">
        <v>0</v>
      </c>
      <c r="AA1453">
        <v>0</v>
      </c>
      <c r="AB1453">
        <v>0</v>
      </c>
      <c r="AE1453" t="s">
        <v>412</v>
      </c>
      <c r="AG1453" s="2">
        <v>45889</v>
      </c>
      <c r="AH1453">
        <v>0</v>
      </c>
      <c r="AI1453" s="2">
        <v>45876</v>
      </c>
      <c r="AJ1453" s="7">
        <v>2025</v>
      </c>
      <c r="AK1453" s="2">
        <v>45860</v>
      </c>
      <c r="AP1453" t="s">
        <v>3839</v>
      </c>
      <c r="AT1453" s="2">
        <v>46097</v>
      </c>
      <c r="AU1453" s="2">
        <v>46097</v>
      </c>
      <c r="AV1453" t="s">
        <v>414</v>
      </c>
      <c r="AW1453" s="2">
        <v>45860</v>
      </c>
      <c r="AX1453">
        <v>39535</v>
      </c>
      <c r="AY1453" s="1">
        <v>229716.8</v>
      </c>
      <c r="BA1453" t="s">
        <v>9291</v>
      </c>
      <c r="BB1453">
        <v>39535</v>
      </c>
      <c r="BC1453" t="s">
        <v>9562</v>
      </c>
      <c r="BD1453" t="s">
        <v>416</v>
      </c>
      <c r="BE1453" t="s">
        <v>417</v>
      </c>
      <c r="BF1453">
        <v>5561998667916</v>
      </c>
      <c r="BG1453" t="s">
        <v>9563</v>
      </c>
      <c r="BH1453">
        <v>73813856</v>
      </c>
      <c r="BI1453" t="s">
        <v>721</v>
      </c>
      <c r="BJ1453" t="s">
        <v>9564</v>
      </c>
      <c r="BL1453" s="1">
        <v>2000</v>
      </c>
      <c r="BQ1453">
        <v>4664</v>
      </c>
      <c r="BR1453">
        <v>6887</v>
      </c>
      <c r="BS1453" t="s">
        <v>4010</v>
      </c>
      <c r="BT1453" s="2">
        <v>45866</v>
      </c>
      <c r="BW1453" t="s">
        <v>422</v>
      </c>
      <c r="BY1453" t="s">
        <v>9565</v>
      </c>
      <c r="BZ1453" s="2">
        <v>45866</v>
      </c>
      <c r="CA1453" s="2">
        <v>45877</v>
      </c>
      <c r="CC1453" s="2">
        <v>45860</v>
      </c>
      <c r="CD1453" t="s">
        <v>424</v>
      </c>
      <c r="CF1453" s="2">
        <v>45866</v>
      </c>
      <c r="CJ1453" s="2">
        <v>45887</v>
      </c>
      <c r="CL1453" s="2">
        <v>45869</v>
      </c>
      <c r="CM1453" s="2">
        <v>45887</v>
      </c>
      <c r="CN1453" s="2">
        <v>45860</v>
      </c>
      <c r="CO1453" s="2">
        <v>45901</v>
      </c>
      <c r="CP1453" s="2">
        <v>45877</v>
      </c>
      <c r="CR1453" s="2">
        <v>45861</v>
      </c>
      <c r="CS1453" s="2">
        <v>45874</v>
      </c>
      <c r="CU1453" s="2">
        <v>45880</v>
      </c>
      <c r="CV1453" s="2">
        <v>45926</v>
      </c>
      <c r="CW1453" s="2">
        <v>45874</v>
      </c>
      <c r="CY1453" t="s">
        <v>424</v>
      </c>
      <c r="DD1453" s="2">
        <v>45874</v>
      </c>
      <c r="DF1453" s="2">
        <v>45889</v>
      </c>
      <c r="DI1453" s="2">
        <v>45896</v>
      </c>
      <c r="DJ1453" s="2">
        <v>45859</v>
      </c>
      <c r="DK1453" s="2">
        <v>45926</v>
      </c>
      <c r="DL1453" s="2">
        <v>46076</v>
      </c>
      <c r="DM1453" s="2">
        <v>46077</v>
      </c>
      <c r="DN1453" s="2">
        <v>46091</v>
      </c>
      <c r="DO1453" s="2">
        <v>45874</v>
      </c>
      <c r="DP1453" s="2">
        <v>46091</v>
      </c>
      <c r="DY1453">
        <v>669</v>
      </c>
      <c r="EE1453">
        <v>2.2999999999999998</v>
      </c>
      <c r="EG1453" t="s">
        <v>1640</v>
      </c>
      <c r="EK1453" t="s">
        <v>1591</v>
      </c>
    </row>
    <row r="1454" spans="1:141" hidden="1" x14ac:dyDescent="0.35">
      <c r="A1454">
        <v>4633</v>
      </c>
      <c r="B1454" t="s">
        <v>1352</v>
      </c>
      <c r="C1454">
        <v>5786</v>
      </c>
      <c r="D1454" t="s">
        <v>976</v>
      </c>
      <c r="E1454" t="s">
        <v>834</v>
      </c>
      <c r="F1454" t="s">
        <v>1086</v>
      </c>
      <c r="G1454" t="s">
        <v>8474</v>
      </c>
      <c r="H1454" t="s">
        <v>408</v>
      </c>
      <c r="I1454" t="s">
        <v>9566</v>
      </c>
      <c r="J1454" t="s">
        <v>9567</v>
      </c>
      <c r="K1454" t="s">
        <v>19</v>
      </c>
      <c r="L1454" t="s">
        <v>63</v>
      </c>
      <c r="M1454" t="s">
        <v>411</v>
      </c>
      <c r="N1454" t="s">
        <v>411</v>
      </c>
      <c r="O1454" t="s">
        <v>411</v>
      </c>
      <c r="P1454" t="s">
        <v>411</v>
      </c>
      <c r="Q1454" t="s">
        <v>411</v>
      </c>
      <c r="R1454" t="s">
        <v>411</v>
      </c>
      <c r="S1454" t="s">
        <v>411</v>
      </c>
      <c r="T1454" s="1">
        <v>155021.85</v>
      </c>
      <c r="U1454">
        <v>604.86</v>
      </c>
      <c r="V1454">
        <v>0</v>
      </c>
      <c r="W1454" s="1">
        <v>117228.51</v>
      </c>
      <c r="X1454" s="1">
        <v>29699</v>
      </c>
      <c r="Y1454">
        <v>0</v>
      </c>
      <c r="Z1454" s="1">
        <v>146927.51</v>
      </c>
      <c r="AA1454">
        <v>0</v>
      </c>
      <c r="AB1454">
        <v>0</v>
      </c>
      <c r="AD1454">
        <v>8787724236191</v>
      </c>
      <c r="AE1454" t="s">
        <v>412</v>
      </c>
      <c r="AG1454" s="2">
        <v>45897</v>
      </c>
      <c r="AH1454" s="1">
        <v>3042.04</v>
      </c>
      <c r="AI1454" s="2">
        <v>45869</v>
      </c>
      <c r="AJ1454" s="7">
        <v>2025</v>
      </c>
      <c r="AK1454" s="2">
        <v>45860</v>
      </c>
      <c r="AP1454" t="s">
        <v>413</v>
      </c>
      <c r="AT1454" s="2">
        <v>45922</v>
      </c>
      <c r="AU1454" s="2">
        <v>45974</v>
      </c>
      <c r="AV1454" t="s">
        <v>414</v>
      </c>
      <c r="AW1454" s="2">
        <v>45860</v>
      </c>
      <c r="AX1454">
        <v>39518</v>
      </c>
      <c r="AY1454" s="1">
        <v>239841.4</v>
      </c>
      <c r="BA1454" t="s">
        <v>980</v>
      </c>
      <c r="BB1454">
        <v>39518</v>
      </c>
      <c r="BC1454" t="s">
        <v>9568</v>
      </c>
      <c r="BD1454" t="s">
        <v>416</v>
      </c>
      <c r="BE1454" t="s">
        <v>417</v>
      </c>
      <c r="BF1454">
        <v>5561998513220</v>
      </c>
      <c r="BG1454" t="s">
        <v>9569</v>
      </c>
      <c r="BH1454">
        <v>73807675</v>
      </c>
      <c r="BI1454" t="s">
        <v>574</v>
      </c>
      <c r="BJ1454" t="s">
        <v>9570</v>
      </c>
      <c r="BL1454" s="1">
        <v>2106.9299999999998</v>
      </c>
      <c r="BQ1454">
        <v>3794</v>
      </c>
      <c r="BR1454">
        <v>6886</v>
      </c>
      <c r="BS1454" t="s">
        <v>590</v>
      </c>
      <c r="BT1454" s="2">
        <v>45868</v>
      </c>
      <c r="BW1454" t="s">
        <v>422</v>
      </c>
      <c r="BY1454" t="s">
        <v>9571</v>
      </c>
      <c r="BZ1454" s="2">
        <v>45868</v>
      </c>
      <c r="CA1454" s="2">
        <v>45876</v>
      </c>
      <c r="CC1454" s="2">
        <v>45860</v>
      </c>
      <c r="CD1454" t="s">
        <v>424</v>
      </c>
      <c r="CF1454" s="2">
        <v>45868</v>
      </c>
      <c r="CH1454" t="s">
        <v>8637</v>
      </c>
      <c r="CJ1454" s="2">
        <v>45883</v>
      </c>
      <c r="CK1454" t="s">
        <v>424</v>
      </c>
      <c r="CL1454" s="2">
        <v>45869</v>
      </c>
      <c r="CM1454" s="2">
        <v>45884</v>
      </c>
      <c r="CN1454" s="2">
        <v>45860</v>
      </c>
      <c r="CO1454" s="2">
        <v>45870</v>
      </c>
      <c r="CP1454" s="2">
        <v>45876</v>
      </c>
      <c r="CR1454" s="2">
        <v>45861</v>
      </c>
      <c r="CS1454" s="2">
        <v>45867</v>
      </c>
      <c r="CU1454" s="2">
        <v>45877</v>
      </c>
      <c r="CV1454" s="2">
        <v>45889</v>
      </c>
      <c r="CW1454" s="2">
        <v>45867</v>
      </c>
      <c r="CY1454" t="s">
        <v>424</v>
      </c>
      <c r="DD1454" s="2">
        <v>45860</v>
      </c>
      <c r="DF1454" s="2">
        <v>45897</v>
      </c>
      <c r="DI1454" s="2">
        <v>45919</v>
      </c>
      <c r="DJ1454" s="2">
        <v>45859</v>
      </c>
      <c r="DK1454" s="2">
        <v>45889</v>
      </c>
      <c r="DL1454" s="2">
        <v>45903</v>
      </c>
      <c r="DM1454" s="2">
        <v>45918</v>
      </c>
      <c r="DO1454" s="2">
        <v>45867</v>
      </c>
      <c r="DY1454">
        <v>4303</v>
      </c>
      <c r="EE1454" s="1">
        <v>2190.8000000000002</v>
      </c>
      <c r="EG1454" t="s">
        <v>3289</v>
      </c>
      <c r="EK1454" t="s">
        <v>1591</v>
      </c>
    </row>
    <row r="1455" spans="1:141" hidden="1" x14ac:dyDescent="0.35">
      <c r="A1455">
        <v>4634</v>
      </c>
      <c r="B1455" t="s">
        <v>404</v>
      </c>
      <c r="C1455">
        <v>5782</v>
      </c>
      <c r="D1455" t="s">
        <v>7812</v>
      </c>
      <c r="E1455" t="s">
        <v>834</v>
      </c>
      <c r="F1455" t="s">
        <v>451</v>
      </c>
      <c r="G1455">
        <v>4</v>
      </c>
      <c r="H1455" t="s">
        <v>408</v>
      </c>
      <c r="I1455" t="s">
        <v>9572</v>
      </c>
      <c r="J1455" t="s">
        <v>9573</v>
      </c>
      <c r="K1455" t="s">
        <v>20</v>
      </c>
      <c r="L1455" t="s">
        <v>166</v>
      </c>
      <c r="M1455" t="s">
        <v>411</v>
      </c>
      <c r="N1455" t="s">
        <v>411</v>
      </c>
      <c r="O1455" t="s">
        <v>411</v>
      </c>
      <c r="P1455" t="s">
        <v>411</v>
      </c>
      <c r="Q1455" t="s">
        <v>411</v>
      </c>
      <c r="R1455" t="s">
        <v>411</v>
      </c>
      <c r="S1455" t="s">
        <v>411</v>
      </c>
      <c r="T1455" s="1">
        <v>161772.06</v>
      </c>
      <c r="U1455">
        <v>765</v>
      </c>
      <c r="V1455">
        <v>0</v>
      </c>
      <c r="W1455" s="1">
        <v>146163.06</v>
      </c>
      <c r="X1455" s="1">
        <v>15609</v>
      </c>
      <c r="Y1455">
        <v>0</v>
      </c>
      <c r="Z1455" s="1">
        <v>161772.06</v>
      </c>
      <c r="AA1455">
        <v>0</v>
      </c>
      <c r="AB1455">
        <v>0</v>
      </c>
      <c r="AD1455">
        <v>8787724238020</v>
      </c>
      <c r="AE1455" t="s">
        <v>412</v>
      </c>
      <c r="AG1455" s="2">
        <v>45905</v>
      </c>
      <c r="AH1455" s="1">
        <v>3042.04</v>
      </c>
      <c r="AI1455" s="2">
        <v>45868</v>
      </c>
      <c r="AJ1455" s="7">
        <v>2025</v>
      </c>
      <c r="AK1455" s="2">
        <v>45860</v>
      </c>
      <c r="AP1455" t="s">
        <v>413</v>
      </c>
      <c r="AT1455" s="2">
        <v>46098</v>
      </c>
      <c r="AU1455" s="2">
        <v>46098</v>
      </c>
      <c r="AV1455" t="s">
        <v>414</v>
      </c>
      <c r="AW1455" s="2">
        <v>45860</v>
      </c>
      <c r="AX1455">
        <v>39517</v>
      </c>
      <c r="AY1455" s="1">
        <v>225000.14</v>
      </c>
      <c r="BA1455" t="s">
        <v>7815</v>
      </c>
      <c r="BB1455">
        <v>39517</v>
      </c>
      <c r="BD1455" t="s">
        <v>416</v>
      </c>
      <c r="BE1455" t="s">
        <v>417</v>
      </c>
      <c r="BF1455">
        <v>5561999215602</v>
      </c>
      <c r="BG1455" t="s">
        <v>9574</v>
      </c>
      <c r="BH1455">
        <v>73805204</v>
      </c>
      <c r="BI1455" t="s">
        <v>614</v>
      </c>
      <c r="BJ1455" t="s">
        <v>9575</v>
      </c>
      <c r="BL1455" s="1">
        <v>1703.64</v>
      </c>
      <c r="BM1455" s="2">
        <v>46033</v>
      </c>
      <c r="BQ1455">
        <v>4358</v>
      </c>
      <c r="BR1455">
        <v>6885</v>
      </c>
      <c r="BS1455" t="s">
        <v>576</v>
      </c>
      <c r="BT1455" s="2">
        <v>45869</v>
      </c>
      <c r="BW1455" t="s">
        <v>422</v>
      </c>
      <c r="BY1455" t="s">
        <v>9576</v>
      </c>
      <c r="BZ1455" s="2">
        <v>45869</v>
      </c>
      <c r="CA1455" s="2">
        <v>45876</v>
      </c>
      <c r="CC1455" s="2">
        <v>45860</v>
      </c>
      <c r="CD1455" t="s">
        <v>424</v>
      </c>
      <c r="CF1455" s="2">
        <v>45869</v>
      </c>
      <c r="CJ1455" s="2">
        <v>45883</v>
      </c>
      <c r="CL1455" s="2">
        <v>45869</v>
      </c>
      <c r="CM1455" s="2">
        <v>45884</v>
      </c>
      <c r="CN1455" s="2">
        <v>45860</v>
      </c>
      <c r="CO1455" s="2">
        <v>45901</v>
      </c>
      <c r="CP1455" s="2">
        <v>45876</v>
      </c>
      <c r="CR1455" s="2">
        <v>45862</v>
      </c>
      <c r="CS1455" s="2">
        <v>45867</v>
      </c>
      <c r="CU1455" s="2">
        <v>45877</v>
      </c>
      <c r="CV1455" s="2">
        <v>45922</v>
      </c>
      <c r="CW1455" s="2">
        <v>45867</v>
      </c>
      <c r="CY1455" t="s">
        <v>424</v>
      </c>
      <c r="CZ1455" s="2">
        <v>45888</v>
      </c>
      <c r="DC1455" s="2">
        <v>45898</v>
      </c>
      <c r="DD1455" s="2">
        <v>45875</v>
      </c>
      <c r="DF1455" s="2">
        <v>45908</v>
      </c>
      <c r="DI1455" s="2">
        <v>45915</v>
      </c>
      <c r="DJ1455" s="2">
        <v>45860</v>
      </c>
      <c r="DK1455" s="2">
        <v>45922</v>
      </c>
      <c r="DL1455" s="2">
        <v>45958</v>
      </c>
      <c r="DM1455" s="2">
        <v>46064</v>
      </c>
      <c r="DN1455" s="2">
        <v>46084</v>
      </c>
      <c r="DO1455" s="2">
        <v>45867</v>
      </c>
      <c r="DP1455" s="2">
        <v>46084</v>
      </c>
      <c r="DY1455">
        <v>863</v>
      </c>
      <c r="EA1455" t="s">
        <v>9577</v>
      </c>
      <c r="EE1455" s="1">
        <v>2011.7</v>
      </c>
      <c r="EG1455" t="s">
        <v>1640</v>
      </c>
    </row>
    <row r="1456" spans="1:141" hidden="1" x14ac:dyDescent="0.35">
      <c r="A1456">
        <v>4635</v>
      </c>
      <c r="B1456" t="s">
        <v>404</v>
      </c>
      <c r="C1456">
        <v>5771</v>
      </c>
      <c r="D1456" t="s">
        <v>9287</v>
      </c>
      <c r="E1456" t="s">
        <v>942</v>
      </c>
      <c r="F1456" t="s">
        <v>9578</v>
      </c>
      <c r="G1456">
        <v>302</v>
      </c>
      <c r="H1456" t="s">
        <v>408</v>
      </c>
      <c r="I1456" t="s">
        <v>9579</v>
      </c>
      <c r="J1456" t="s">
        <v>9580</v>
      </c>
      <c r="K1456" t="s">
        <v>22</v>
      </c>
      <c r="L1456" t="s">
        <v>177</v>
      </c>
      <c r="M1456" t="s">
        <v>411</v>
      </c>
      <c r="N1456" t="s">
        <v>411</v>
      </c>
      <c r="O1456" t="s">
        <v>411</v>
      </c>
      <c r="P1456" t="s">
        <v>411</v>
      </c>
      <c r="Q1456" t="s">
        <v>411</v>
      </c>
      <c r="R1456" t="s">
        <v>411</v>
      </c>
      <c r="S1456" t="s">
        <v>411</v>
      </c>
      <c r="T1456" s="1">
        <v>152662.67000000001</v>
      </c>
      <c r="U1456">
        <v>0</v>
      </c>
      <c r="V1456">
        <v>0</v>
      </c>
      <c r="W1456">
        <v>0</v>
      </c>
      <c r="X1456">
        <v>0</v>
      </c>
      <c r="Y1456">
        <v>0</v>
      </c>
      <c r="Z1456">
        <v>0</v>
      </c>
      <c r="AA1456">
        <v>0</v>
      </c>
      <c r="AB1456">
        <v>0</v>
      </c>
      <c r="AE1456" t="s">
        <v>412</v>
      </c>
      <c r="AG1456" s="2">
        <v>45894</v>
      </c>
      <c r="AH1456" s="1">
        <v>3364.01</v>
      </c>
      <c r="AI1456" s="2">
        <v>45876</v>
      </c>
      <c r="AJ1456" s="7">
        <v>2025</v>
      </c>
      <c r="AK1456" s="2">
        <v>45860</v>
      </c>
      <c r="AP1456" t="s">
        <v>3839</v>
      </c>
      <c r="AT1456" s="2">
        <v>46097</v>
      </c>
      <c r="AU1456" s="2">
        <v>46097</v>
      </c>
      <c r="AV1456" t="s">
        <v>414</v>
      </c>
      <c r="AW1456" s="2">
        <v>45860</v>
      </c>
      <c r="AX1456">
        <v>39516</v>
      </c>
      <c r="AY1456" s="1">
        <v>231755.07</v>
      </c>
      <c r="BA1456" t="s">
        <v>9291</v>
      </c>
      <c r="BB1456">
        <v>39516</v>
      </c>
      <c r="BC1456" t="s">
        <v>9581</v>
      </c>
      <c r="BD1456" t="s">
        <v>416</v>
      </c>
      <c r="BE1456" t="s">
        <v>417</v>
      </c>
      <c r="BF1456">
        <v>5561981660046</v>
      </c>
      <c r="BG1456" t="s">
        <v>9582</v>
      </c>
      <c r="BH1456">
        <v>73813220</v>
      </c>
      <c r="BI1456" t="s">
        <v>595</v>
      </c>
      <c r="BJ1456" t="s">
        <v>9583</v>
      </c>
      <c r="BL1456" s="1">
        <v>3650</v>
      </c>
      <c r="BQ1456">
        <v>4620</v>
      </c>
      <c r="BR1456">
        <v>6884</v>
      </c>
      <c r="BS1456" t="s">
        <v>506</v>
      </c>
      <c r="BT1456" s="2">
        <v>45863</v>
      </c>
      <c r="BW1456" t="s">
        <v>422</v>
      </c>
      <c r="BY1456" t="s">
        <v>9584</v>
      </c>
      <c r="BZ1456" s="2">
        <v>45863</v>
      </c>
      <c r="CA1456" s="2">
        <v>45877</v>
      </c>
      <c r="CC1456" s="2">
        <v>45860</v>
      </c>
      <c r="CD1456" t="s">
        <v>424</v>
      </c>
      <c r="CF1456" s="2">
        <v>45863</v>
      </c>
      <c r="CJ1456" s="2">
        <v>45887</v>
      </c>
      <c r="CL1456" s="2">
        <v>45868</v>
      </c>
      <c r="CM1456" s="2">
        <v>45888</v>
      </c>
      <c r="CN1456" s="2">
        <v>45860</v>
      </c>
      <c r="CO1456" s="2">
        <v>45901</v>
      </c>
      <c r="CP1456" s="2">
        <v>45880</v>
      </c>
      <c r="CR1456" s="2">
        <v>45861</v>
      </c>
      <c r="CS1456" s="2">
        <v>45867</v>
      </c>
      <c r="CU1456" s="2">
        <v>45881</v>
      </c>
      <c r="CV1456" s="2">
        <v>45922</v>
      </c>
      <c r="CW1456" s="2">
        <v>45867</v>
      </c>
      <c r="CY1456" t="s">
        <v>424</v>
      </c>
      <c r="DD1456" s="2">
        <v>45856</v>
      </c>
      <c r="DF1456" s="2">
        <v>45895</v>
      </c>
      <c r="DI1456" s="2">
        <v>45896</v>
      </c>
      <c r="DJ1456" s="2">
        <v>45859</v>
      </c>
      <c r="DK1456" s="2">
        <v>45926</v>
      </c>
      <c r="DL1456" s="2">
        <v>46006</v>
      </c>
      <c r="DM1456" s="2">
        <v>46077</v>
      </c>
      <c r="DN1456" s="2">
        <v>46091</v>
      </c>
      <c r="DO1456" s="2">
        <v>45867</v>
      </c>
      <c r="DP1456" s="2">
        <v>46091</v>
      </c>
      <c r="DY1456">
        <v>699</v>
      </c>
      <c r="EB1456" t="s">
        <v>9427</v>
      </c>
      <c r="EE1456" s="1">
        <v>1781.25</v>
      </c>
      <c r="EG1456" t="s">
        <v>1640</v>
      </c>
      <c r="EK1456" t="s">
        <v>1591</v>
      </c>
    </row>
    <row r="1457" spans="1:141" hidden="1" x14ac:dyDescent="0.35">
      <c r="A1457">
        <v>4636</v>
      </c>
      <c r="B1457" t="s">
        <v>404</v>
      </c>
      <c r="C1457">
        <v>5803</v>
      </c>
      <c r="D1457" t="s">
        <v>9287</v>
      </c>
      <c r="E1457" t="s">
        <v>942</v>
      </c>
      <c r="F1457" t="s">
        <v>9585</v>
      </c>
      <c r="G1457">
        <v>201</v>
      </c>
      <c r="H1457" t="s">
        <v>408</v>
      </c>
      <c r="I1457" t="s">
        <v>9586</v>
      </c>
      <c r="J1457" t="s">
        <v>9587</v>
      </c>
      <c r="K1457" t="s">
        <v>14</v>
      </c>
      <c r="L1457" t="s">
        <v>16</v>
      </c>
      <c r="M1457" t="s">
        <v>411</v>
      </c>
      <c r="N1457" t="s">
        <v>411</v>
      </c>
      <c r="O1457" t="s">
        <v>411</v>
      </c>
      <c r="P1457" t="s">
        <v>411</v>
      </c>
      <c r="Q1457" t="s">
        <v>411</v>
      </c>
      <c r="R1457" t="s">
        <v>411</v>
      </c>
      <c r="S1457" t="s">
        <v>411</v>
      </c>
      <c r="T1457" s="1">
        <v>148289.82</v>
      </c>
      <c r="U1457">
        <v>713.99</v>
      </c>
      <c r="V1457">
        <v>0</v>
      </c>
      <c r="W1457" s="1">
        <v>134676.82</v>
      </c>
      <c r="X1457" s="1">
        <v>13614</v>
      </c>
      <c r="Y1457">
        <v>0</v>
      </c>
      <c r="Z1457" s="1">
        <v>148290.82</v>
      </c>
      <c r="AA1457">
        <v>0</v>
      </c>
      <c r="AB1457">
        <v>0</v>
      </c>
      <c r="AD1457">
        <v>8787724251417</v>
      </c>
      <c r="AE1457" t="s">
        <v>412</v>
      </c>
      <c r="AG1457" s="2">
        <v>45891</v>
      </c>
      <c r="AH1457" s="1">
        <v>3060.14</v>
      </c>
      <c r="AI1457" s="2">
        <v>45869</v>
      </c>
      <c r="AJ1457" s="7">
        <v>2025</v>
      </c>
      <c r="AK1457" s="2">
        <v>45861</v>
      </c>
      <c r="AP1457" t="s">
        <v>413</v>
      </c>
      <c r="AT1457" s="2">
        <v>46097</v>
      </c>
      <c r="AU1457" s="2">
        <v>46097</v>
      </c>
      <c r="AV1457" t="s">
        <v>414</v>
      </c>
      <c r="AW1457" s="2">
        <v>45861</v>
      </c>
      <c r="AX1457">
        <v>39638</v>
      </c>
      <c r="AY1457" s="1">
        <v>229727.86</v>
      </c>
      <c r="BA1457" t="s">
        <v>9291</v>
      </c>
      <c r="BB1457">
        <v>39638</v>
      </c>
      <c r="BC1457" t="s">
        <v>9588</v>
      </c>
      <c r="BD1457" t="s">
        <v>416</v>
      </c>
      <c r="BE1457" t="s">
        <v>417</v>
      </c>
      <c r="BF1457">
        <v>5561992717591</v>
      </c>
      <c r="BG1457" t="s">
        <v>9589</v>
      </c>
      <c r="BH1457">
        <v>73804050</v>
      </c>
      <c r="BI1457" t="s">
        <v>882</v>
      </c>
      <c r="BJ1457" t="s">
        <v>9590</v>
      </c>
      <c r="BL1457" s="1">
        <v>2630</v>
      </c>
      <c r="BQ1457">
        <v>4711</v>
      </c>
      <c r="BR1457">
        <v>6888</v>
      </c>
      <c r="BS1457" t="s">
        <v>421</v>
      </c>
      <c r="BT1457" s="2">
        <v>45861</v>
      </c>
      <c r="BW1457" t="s">
        <v>422</v>
      </c>
      <c r="BY1457" t="s">
        <v>9295</v>
      </c>
      <c r="BZ1457" s="2">
        <v>45861</v>
      </c>
      <c r="CA1457" s="2">
        <v>45876</v>
      </c>
      <c r="CC1457" s="2">
        <v>45868</v>
      </c>
      <c r="CD1457" t="s">
        <v>424</v>
      </c>
      <c r="CF1457" s="2">
        <v>45861</v>
      </c>
      <c r="CJ1457" s="2">
        <v>45887</v>
      </c>
      <c r="CK1457" t="s">
        <v>411</v>
      </c>
      <c r="CL1457" s="2">
        <v>45866</v>
      </c>
      <c r="CM1457" s="2">
        <v>45888</v>
      </c>
      <c r="CN1457" s="2">
        <v>45868</v>
      </c>
      <c r="CO1457" s="2">
        <v>45901</v>
      </c>
      <c r="CP1457" s="2">
        <v>45876</v>
      </c>
      <c r="CR1457" s="2">
        <v>45868</v>
      </c>
      <c r="CS1457" s="2">
        <v>45868</v>
      </c>
      <c r="CU1457" s="2">
        <v>45877</v>
      </c>
      <c r="CV1457" s="2">
        <v>45922</v>
      </c>
      <c r="CW1457" s="2">
        <v>45868</v>
      </c>
      <c r="CY1457" t="s">
        <v>424</v>
      </c>
      <c r="DD1457" s="2">
        <v>45862</v>
      </c>
      <c r="DF1457" s="2">
        <v>45902</v>
      </c>
      <c r="DI1457" s="2">
        <v>45904</v>
      </c>
      <c r="DJ1457" s="2">
        <v>45861</v>
      </c>
      <c r="DK1457" s="2">
        <v>45926</v>
      </c>
      <c r="DL1457" s="2">
        <v>45972</v>
      </c>
      <c r="DM1457" s="2">
        <v>46077</v>
      </c>
      <c r="DN1457" s="2">
        <v>46091</v>
      </c>
      <c r="DO1457" s="2">
        <v>45868</v>
      </c>
      <c r="DP1457" s="2">
        <v>46091</v>
      </c>
      <c r="DY1457">
        <v>646</v>
      </c>
      <c r="EB1457" t="s">
        <v>9427</v>
      </c>
      <c r="EE1457" s="1">
        <v>2183.9499999999998</v>
      </c>
      <c r="EG1457" t="s">
        <v>735</v>
      </c>
      <c r="EK1457" t="s">
        <v>1591</v>
      </c>
    </row>
    <row r="1458" spans="1:141" hidden="1" x14ac:dyDescent="0.35">
      <c r="A1458">
        <v>4637</v>
      </c>
      <c r="B1458" t="s">
        <v>404</v>
      </c>
      <c r="C1458">
        <v>5792</v>
      </c>
      <c r="D1458" t="s">
        <v>9287</v>
      </c>
      <c r="E1458" t="s">
        <v>942</v>
      </c>
      <c r="F1458" t="s">
        <v>9321</v>
      </c>
      <c r="G1458">
        <v>102</v>
      </c>
      <c r="H1458" t="s">
        <v>408</v>
      </c>
      <c r="I1458" t="s">
        <v>9591</v>
      </c>
      <c r="J1458" t="s">
        <v>9592</v>
      </c>
      <c r="K1458" t="s">
        <v>14</v>
      </c>
      <c r="L1458" t="s">
        <v>133</v>
      </c>
      <c r="M1458" t="s">
        <v>411</v>
      </c>
      <c r="N1458" t="s">
        <v>411</v>
      </c>
      <c r="O1458" t="s">
        <v>411</v>
      </c>
      <c r="P1458" t="s">
        <v>411</v>
      </c>
      <c r="Q1458" t="s">
        <v>411</v>
      </c>
      <c r="R1458" t="s">
        <v>411</v>
      </c>
      <c r="S1458" t="s">
        <v>411</v>
      </c>
      <c r="T1458" s="1">
        <v>162600</v>
      </c>
      <c r="U1458">
        <v>0</v>
      </c>
      <c r="V1458">
        <v>0</v>
      </c>
      <c r="W1458" s="1">
        <v>168000</v>
      </c>
      <c r="X1458" s="1">
        <v>1810</v>
      </c>
      <c r="Y1458">
        <v>0</v>
      </c>
      <c r="Z1458" s="1">
        <v>169810</v>
      </c>
      <c r="AA1458">
        <v>0</v>
      </c>
      <c r="AB1458">
        <v>0</v>
      </c>
      <c r="AE1458" t="s">
        <v>412</v>
      </c>
      <c r="AG1458" s="2">
        <v>45889</v>
      </c>
      <c r="AH1458" s="1">
        <v>3495.06</v>
      </c>
      <c r="AI1458" s="2">
        <v>45869</v>
      </c>
      <c r="AJ1458" s="7">
        <v>2025</v>
      </c>
      <c r="AK1458" s="2">
        <v>45861</v>
      </c>
      <c r="AP1458" t="s">
        <v>3839</v>
      </c>
      <c r="AT1458" s="2">
        <v>46097</v>
      </c>
      <c r="AU1458" s="2">
        <v>46097</v>
      </c>
      <c r="AV1458" t="s">
        <v>414</v>
      </c>
      <c r="AW1458" s="2">
        <v>45861</v>
      </c>
      <c r="AX1458">
        <v>39640</v>
      </c>
      <c r="AY1458" s="1">
        <v>232000</v>
      </c>
      <c r="BA1458" t="s">
        <v>9291</v>
      </c>
      <c r="BB1458">
        <v>39640</v>
      </c>
      <c r="BC1458" t="s">
        <v>9593</v>
      </c>
      <c r="BD1458" t="s">
        <v>416</v>
      </c>
      <c r="BE1458" t="s">
        <v>417</v>
      </c>
      <c r="BF1458">
        <v>5561996249451</v>
      </c>
      <c r="BG1458" t="s">
        <v>9594</v>
      </c>
      <c r="BH1458">
        <v>73807810</v>
      </c>
      <c r="BI1458" t="s">
        <v>466</v>
      </c>
      <c r="BJ1458" t="s">
        <v>9595</v>
      </c>
      <c r="BL1458" s="1">
        <v>3908.22</v>
      </c>
      <c r="BQ1458">
        <v>4580</v>
      </c>
      <c r="BR1458">
        <v>6890</v>
      </c>
      <c r="BS1458" t="s">
        <v>506</v>
      </c>
      <c r="BT1458" s="2">
        <v>45861</v>
      </c>
      <c r="BU1458">
        <v>869.9</v>
      </c>
      <c r="BW1458" t="s">
        <v>422</v>
      </c>
      <c r="BY1458" t="s">
        <v>9596</v>
      </c>
      <c r="BZ1458" s="2">
        <v>45861</v>
      </c>
      <c r="CA1458" s="2">
        <v>45876</v>
      </c>
      <c r="CC1458" s="2">
        <v>45861</v>
      </c>
      <c r="CD1458" t="s">
        <v>424</v>
      </c>
      <c r="CE1458" t="s">
        <v>9597</v>
      </c>
      <c r="CF1458" s="2">
        <v>45861</v>
      </c>
      <c r="CJ1458" s="2">
        <v>45883</v>
      </c>
      <c r="CK1458" t="s">
        <v>411</v>
      </c>
      <c r="CL1458" s="2">
        <v>45866</v>
      </c>
      <c r="CM1458" s="2">
        <v>45884</v>
      </c>
      <c r="CN1458" s="2">
        <v>45861</v>
      </c>
      <c r="CO1458" s="2">
        <v>45901</v>
      </c>
      <c r="CP1458" s="2">
        <v>45876</v>
      </c>
      <c r="CR1458" s="2">
        <v>45862</v>
      </c>
      <c r="CS1458" s="2">
        <v>45868</v>
      </c>
      <c r="CU1458" s="2">
        <v>45877</v>
      </c>
      <c r="CV1458" s="2">
        <v>45922</v>
      </c>
      <c r="CW1458" s="2">
        <v>45868</v>
      </c>
      <c r="CY1458" t="s">
        <v>424</v>
      </c>
      <c r="DD1458" s="2">
        <v>45873</v>
      </c>
      <c r="DF1458" s="2">
        <v>45889</v>
      </c>
      <c r="DI1458" s="2">
        <v>45896</v>
      </c>
      <c r="DJ1458" s="2">
        <v>45860</v>
      </c>
      <c r="DK1458" s="2">
        <v>45926</v>
      </c>
      <c r="DL1458" s="2">
        <v>46036</v>
      </c>
      <c r="DM1458" s="2">
        <v>46077</v>
      </c>
      <c r="DN1458" s="2">
        <v>46091</v>
      </c>
      <c r="DO1458" s="2">
        <v>45868</v>
      </c>
      <c r="DP1458" s="2">
        <v>46091</v>
      </c>
      <c r="DY1458">
        <v>650</v>
      </c>
      <c r="EE1458" s="1">
        <v>1788.17</v>
      </c>
      <c r="EG1458" t="s">
        <v>1640</v>
      </c>
      <c r="EK1458" t="s">
        <v>1591</v>
      </c>
    </row>
    <row r="1459" spans="1:141" hidden="1" x14ac:dyDescent="0.35">
      <c r="A1459">
        <v>4638</v>
      </c>
      <c r="B1459" t="s">
        <v>404</v>
      </c>
      <c r="C1459">
        <v>5768</v>
      </c>
      <c r="D1459" t="s">
        <v>8802</v>
      </c>
      <c r="E1459" t="s">
        <v>834</v>
      </c>
      <c r="F1459" t="s">
        <v>461</v>
      </c>
      <c r="G1459">
        <v>4</v>
      </c>
      <c r="H1459" t="s">
        <v>474</v>
      </c>
      <c r="I1459" t="s">
        <v>9598</v>
      </c>
      <c r="J1459" t="s">
        <v>9599</v>
      </c>
      <c r="K1459" t="s">
        <v>44</v>
      </c>
      <c r="L1459" t="s">
        <v>124</v>
      </c>
      <c r="M1459" t="s">
        <v>411</v>
      </c>
      <c r="N1459" t="s">
        <v>411</v>
      </c>
      <c r="O1459" t="s">
        <v>411</v>
      </c>
      <c r="P1459" t="s">
        <v>424</v>
      </c>
      <c r="Q1459" t="s">
        <v>424</v>
      </c>
      <c r="R1459" t="s">
        <v>411</v>
      </c>
      <c r="S1459" t="s">
        <v>411</v>
      </c>
      <c r="T1459" s="1">
        <v>169493.62</v>
      </c>
      <c r="U1459">
        <v>725.15</v>
      </c>
      <c r="V1459">
        <v>0</v>
      </c>
      <c r="W1459" s="1">
        <v>147222.17000000001</v>
      </c>
      <c r="X1459" s="1">
        <v>22270</v>
      </c>
      <c r="Y1459">
        <v>0</v>
      </c>
      <c r="Z1459" s="1">
        <v>169492.17</v>
      </c>
      <c r="AA1459">
        <v>0</v>
      </c>
      <c r="AB1459">
        <v>0</v>
      </c>
      <c r="AD1459">
        <v>8787724173955</v>
      </c>
      <c r="AE1459" t="s">
        <v>412</v>
      </c>
      <c r="AG1459" s="2">
        <v>45884</v>
      </c>
      <c r="AH1459" s="1">
        <v>2995.17</v>
      </c>
      <c r="AI1459" s="2">
        <v>45869</v>
      </c>
      <c r="AJ1459" s="7">
        <v>2025</v>
      </c>
      <c r="AK1459" s="2">
        <v>45861</v>
      </c>
      <c r="AP1459" t="s">
        <v>413</v>
      </c>
      <c r="AT1459" s="2">
        <v>46072</v>
      </c>
      <c r="AU1459" s="2">
        <v>46072</v>
      </c>
      <c r="AV1459" t="s">
        <v>414</v>
      </c>
      <c r="AW1459" s="2">
        <v>45861</v>
      </c>
      <c r="AX1459">
        <v>39639</v>
      </c>
      <c r="AY1459" s="1">
        <v>215292.17</v>
      </c>
      <c r="BA1459" t="s">
        <v>8806</v>
      </c>
      <c r="BB1459">
        <v>39639</v>
      </c>
      <c r="BD1459" t="s">
        <v>478</v>
      </c>
      <c r="BE1459" t="s">
        <v>417</v>
      </c>
      <c r="BF1459">
        <v>5561991381507</v>
      </c>
      <c r="BG1459" t="s">
        <v>9600</v>
      </c>
      <c r="BH1459">
        <v>72910000</v>
      </c>
      <c r="BI1459" t="s">
        <v>474</v>
      </c>
      <c r="BJ1459" t="s">
        <v>9601</v>
      </c>
      <c r="BL1459" s="1">
        <v>2417.16</v>
      </c>
      <c r="BM1459" s="2">
        <v>45664</v>
      </c>
      <c r="BQ1459">
        <v>4398</v>
      </c>
      <c r="BR1459">
        <v>5028</v>
      </c>
      <c r="BS1459" t="s">
        <v>806</v>
      </c>
      <c r="BT1459" s="2">
        <v>45850</v>
      </c>
      <c r="BU1459">
        <v>899.79</v>
      </c>
      <c r="BV1459" s="2">
        <v>45875</v>
      </c>
      <c r="BX1459" s="2">
        <v>45880</v>
      </c>
      <c r="BY1459" t="s">
        <v>9602</v>
      </c>
      <c r="BZ1459" s="2">
        <v>45861</v>
      </c>
      <c r="CA1459" s="2">
        <v>45870</v>
      </c>
      <c r="CB1459" t="s">
        <v>9603</v>
      </c>
      <c r="CC1459" s="2">
        <v>45859</v>
      </c>
      <c r="CD1459" t="s">
        <v>424</v>
      </c>
      <c r="CE1459">
        <v>1010</v>
      </c>
      <c r="CF1459" s="2">
        <v>45850</v>
      </c>
      <c r="CJ1459" s="2">
        <v>45875</v>
      </c>
      <c r="CL1459" s="2">
        <v>45850</v>
      </c>
      <c r="CM1459" s="2">
        <v>45877</v>
      </c>
      <c r="CN1459" s="2">
        <v>45859</v>
      </c>
      <c r="CO1459" s="2">
        <v>45870</v>
      </c>
      <c r="CP1459" s="2">
        <v>45873</v>
      </c>
      <c r="CR1459" s="2">
        <v>45860</v>
      </c>
      <c r="CS1459" s="2">
        <v>45867</v>
      </c>
      <c r="CU1459" s="2">
        <v>45874</v>
      </c>
      <c r="CV1459" s="2">
        <v>45875</v>
      </c>
      <c r="CW1459" s="2">
        <v>45867</v>
      </c>
      <c r="CX1459" s="2">
        <v>45883</v>
      </c>
      <c r="CY1459" t="s">
        <v>424</v>
      </c>
      <c r="DD1459" s="2">
        <v>45859</v>
      </c>
      <c r="DF1459" s="2">
        <v>45884</v>
      </c>
      <c r="DI1459" s="2">
        <v>45887</v>
      </c>
      <c r="DJ1459" s="2">
        <v>45859</v>
      </c>
      <c r="DK1459" s="2">
        <v>45876</v>
      </c>
      <c r="DL1459" s="2">
        <v>46029</v>
      </c>
      <c r="DM1459" s="2">
        <v>46058</v>
      </c>
      <c r="DN1459" s="2">
        <v>46063</v>
      </c>
      <c r="DO1459" s="2">
        <v>45867</v>
      </c>
      <c r="DP1459" s="2">
        <v>46063</v>
      </c>
      <c r="DY1459">
        <v>1003</v>
      </c>
      <c r="EE1459" s="1">
        <v>4365.57</v>
      </c>
      <c r="EF1459" t="s">
        <v>2634</v>
      </c>
      <c r="EG1459" t="s">
        <v>1640</v>
      </c>
      <c r="EH1459" t="s">
        <v>6848</v>
      </c>
      <c r="EI1459" t="s">
        <v>3282</v>
      </c>
      <c r="EJ1459" t="s">
        <v>8163</v>
      </c>
      <c r="EK1459" t="s">
        <v>1591</v>
      </c>
    </row>
    <row r="1460" spans="1:141" hidden="1" x14ac:dyDescent="0.35">
      <c r="A1460">
        <v>4639</v>
      </c>
      <c r="B1460" t="s">
        <v>1352</v>
      </c>
      <c r="C1460">
        <v>5767</v>
      </c>
      <c r="D1460" t="s">
        <v>8802</v>
      </c>
      <c r="E1460" t="s">
        <v>834</v>
      </c>
      <c r="F1460" t="s">
        <v>407</v>
      </c>
      <c r="G1460">
        <v>301</v>
      </c>
      <c r="H1460" t="s">
        <v>474</v>
      </c>
      <c r="I1460" t="s">
        <v>9604</v>
      </c>
      <c r="J1460" t="s">
        <v>9605</v>
      </c>
      <c r="K1460" t="s">
        <v>44</v>
      </c>
      <c r="L1460" t="s">
        <v>124</v>
      </c>
      <c r="M1460" t="s">
        <v>411</v>
      </c>
      <c r="N1460" t="s">
        <v>411</v>
      </c>
      <c r="O1460" t="s">
        <v>411</v>
      </c>
      <c r="P1460" t="s">
        <v>424</v>
      </c>
      <c r="Q1460" t="s">
        <v>424</v>
      </c>
      <c r="R1460" t="s">
        <v>411</v>
      </c>
      <c r="S1460" t="s">
        <v>411</v>
      </c>
      <c r="T1460" s="1">
        <v>153953.32999999999</v>
      </c>
      <c r="U1460">
        <v>549.03</v>
      </c>
      <c r="V1460">
        <v>0</v>
      </c>
      <c r="W1460" s="1">
        <v>107169.01</v>
      </c>
      <c r="X1460" s="1">
        <v>46785</v>
      </c>
      <c r="Y1460">
        <v>0</v>
      </c>
      <c r="Z1460" s="1">
        <v>153954.01</v>
      </c>
      <c r="AA1460">
        <v>0</v>
      </c>
      <c r="AB1460">
        <v>0</v>
      </c>
      <c r="AE1460" t="s">
        <v>412</v>
      </c>
      <c r="AF1460">
        <v>113794</v>
      </c>
      <c r="AG1460" s="2">
        <v>45894</v>
      </c>
      <c r="AH1460" s="1">
        <v>2995.17</v>
      </c>
      <c r="AI1460" s="2">
        <v>45876</v>
      </c>
      <c r="AJ1460" s="7">
        <v>2025</v>
      </c>
      <c r="AK1460" s="2">
        <v>45861</v>
      </c>
      <c r="AP1460" t="s">
        <v>413</v>
      </c>
      <c r="AT1460" s="2">
        <v>45903</v>
      </c>
      <c r="AU1460" s="2">
        <v>45982</v>
      </c>
      <c r="AV1460" t="s">
        <v>414</v>
      </c>
      <c r="AW1460" s="2">
        <v>45861</v>
      </c>
      <c r="AX1460">
        <v>39644</v>
      </c>
      <c r="AY1460" s="1">
        <v>199754.01</v>
      </c>
      <c r="BA1460" t="s">
        <v>8806</v>
      </c>
      <c r="BB1460">
        <v>39644</v>
      </c>
      <c r="BD1460" t="s">
        <v>738</v>
      </c>
      <c r="BE1460" t="s">
        <v>513</v>
      </c>
      <c r="BF1460">
        <v>5561991388396</v>
      </c>
      <c r="BG1460" t="s">
        <v>9606</v>
      </c>
      <c r="BH1460">
        <v>72236800</v>
      </c>
      <c r="BI1460" t="s">
        <v>1446</v>
      </c>
      <c r="BJ1460" t="s">
        <v>9607</v>
      </c>
      <c r="BL1460" s="1">
        <v>1830.09</v>
      </c>
      <c r="BQ1460">
        <v>4446</v>
      </c>
      <c r="BR1460">
        <v>6892</v>
      </c>
      <c r="BS1460" t="s">
        <v>954</v>
      </c>
      <c r="BT1460" s="2">
        <v>45850</v>
      </c>
      <c r="BU1460">
        <v>900.5</v>
      </c>
      <c r="BV1460" s="2">
        <v>45877</v>
      </c>
      <c r="BX1460" s="2">
        <v>45881</v>
      </c>
      <c r="BY1460" t="s">
        <v>9608</v>
      </c>
      <c r="BZ1460" s="2">
        <v>45850</v>
      </c>
      <c r="CA1460" s="2">
        <v>45877</v>
      </c>
      <c r="CB1460" t="s">
        <v>9609</v>
      </c>
      <c r="CC1460" s="2">
        <v>45859</v>
      </c>
      <c r="CD1460" t="s">
        <v>424</v>
      </c>
      <c r="CE1460">
        <v>1029</v>
      </c>
      <c r="CF1460" s="2">
        <v>45850</v>
      </c>
      <c r="CJ1460" s="2">
        <v>45883</v>
      </c>
      <c r="CL1460" s="2">
        <v>45861</v>
      </c>
      <c r="CM1460" s="2">
        <v>45888</v>
      </c>
      <c r="CN1460" s="2">
        <v>45859</v>
      </c>
      <c r="CO1460" s="2">
        <v>45870</v>
      </c>
      <c r="CP1460" s="2">
        <v>45880</v>
      </c>
      <c r="CR1460" s="2">
        <v>45860</v>
      </c>
      <c r="CS1460" s="2">
        <v>45867</v>
      </c>
      <c r="CU1460" s="2">
        <v>45883</v>
      </c>
      <c r="CV1460" s="2">
        <v>45875</v>
      </c>
      <c r="CW1460" s="2">
        <v>45867</v>
      </c>
      <c r="CX1460" s="2">
        <v>45894</v>
      </c>
      <c r="CY1460" t="s">
        <v>424</v>
      </c>
      <c r="DD1460" s="2">
        <v>45860</v>
      </c>
      <c r="DF1460" s="2">
        <v>45894</v>
      </c>
      <c r="DI1460" s="2">
        <v>45903</v>
      </c>
      <c r="DJ1460" s="2">
        <v>45860</v>
      </c>
      <c r="DK1460" s="2">
        <v>45875</v>
      </c>
      <c r="DO1460" s="2">
        <v>45867</v>
      </c>
      <c r="DW1460" s="2">
        <v>45876</v>
      </c>
      <c r="DY1460">
        <v>1124</v>
      </c>
      <c r="EB1460" t="s">
        <v>9610</v>
      </c>
      <c r="EE1460" s="1">
        <v>4105.57</v>
      </c>
      <c r="EF1460" t="s">
        <v>2634</v>
      </c>
      <c r="EG1460" t="s">
        <v>1640</v>
      </c>
      <c r="EH1460" t="s">
        <v>3373</v>
      </c>
      <c r="EI1460" t="s">
        <v>3282</v>
      </c>
      <c r="EJ1460" t="s">
        <v>4126</v>
      </c>
      <c r="EK1460" t="s">
        <v>1591</v>
      </c>
    </row>
    <row r="1461" spans="1:141" hidden="1" x14ac:dyDescent="0.35">
      <c r="A1461">
        <v>4640</v>
      </c>
      <c r="B1461" t="s">
        <v>404</v>
      </c>
      <c r="C1461">
        <v>5804</v>
      </c>
      <c r="D1461" t="s">
        <v>9287</v>
      </c>
      <c r="E1461" t="s">
        <v>942</v>
      </c>
      <c r="F1461" t="s">
        <v>9362</v>
      </c>
      <c r="G1461">
        <v>3</v>
      </c>
      <c r="H1461" t="s">
        <v>408</v>
      </c>
      <c r="I1461" t="s">
        <v>9611</v>
      </c>
      <c r="J1461" t="s">
        <v>9612</v>
      </c>
      <c r="K1461" t="s">
        <v>22</v>
      </c>
      <c r="L1461" t="s">
        <v>78</v>
      </c>
      <c r="M1461" t="s">
        <v>411</v>
      </c>
      <c r="N1461" t="s">
        <v>411</v>
      </c>
      <c r="O1461" t="s">
        <v>411</v>
      </c>
      <c r="P1461" t="s">
        <v>411</v>
      </c>
      <c r="Q1461" t="s">
        <v>411</v>
      </c>
      <c r="R1461" t="s">
        <v>411</v>
      </c>
      <c r="S1461" t="s">
        <v>411</v>
      </c>
      <c r="T1461" s="1">
        <v>162600</v>
      </c>
      <c r="U1461">
        <v>946.29</v>
      </c>
      <c r="V1461">
        <v>0</v>
      </c>
      <c r="W1461" s="1">
        <v>166242.35999999999</v>
      </c>
      <c r="X1461" s="1">
        <v>3925</v>
      </c>
      <c r="Y1461">
        <v>0</v>
      </c>
      <c r="Z1461" s="1">
        <v>170167.36</v>
      </c>
      <c r="AA1461">
        <v>0</v>
      </c>
      <c r="AB1461">
        <v>0</v>
      </c>
      <c r="AD1461">
        <v>8787724253460</v>
      </c>
      <c r="AE1461" t="s">
        <v>412</v>
      </c>
      <c r="AG1461" s="2">
        <v>45894</v>
      </c>
      <c r="AH1461" s="1">
        <v>3453.25</v>
      </c>
      <c r="AI1461" s="2">
        <v>45869</v>
      </c>
      <c r="AJ1461" s="7">
        <v>2025</v>
      </c>
      <c r="AK1461" s="2">
        <v>45861</v>
      </c>
      <c r="AP1461" t="s">
        <v>413</v>
      </c>
      <c r="AT1461" s="2">
        <v>46097</v>
      </c>
      <c r="AU1461" s="2">
        <v>46097</v>
      </c>
      <c r="AV1461" t="s">
        <v>414</v>
      </c>
      <c r="AW1461" s="2">
        <v>45862</v>
      </c>
      <c r="AX1461">
        <v>39650</v>
      </c>
      <c r="AY1461" s="1">
        <v>227000</v>
      </c>
      <c r="BA1461" t="s">
        <v>9291</v>
      </c>
      <c r="BB1461">
        <v>39650</v>
      </c>
      <c r="BD1461" t="s">
        <v>416</v>
      </c>
      <c r="BE1461" t="s">
        <v>417</v>
      </c>
      <c r="BF1461">
        <v>5538999876493</v>
      </c>
      <c r="BG1461" t="s">
        <v>9613</v>
      </c>
      <c r="BH1461">
        <v>73802436</v>
      </c>
      <c r="BI1461" t="s">
        <v>419</v>
      </c>
      <c r="BJ1461" t="s">
        <v>9614</v>
      </c>
      <c r="BL1461" s="1">
        <v>3236</v>
      </c>
      <c r="BQ1461">
        <v>10456</v>
      </c>
      <c r="BR1461">
        <v>6895</v>
      </c>
      <c r="BS1461" t="s">
        <v>1206</v>
      </c>
      <c r="BT1461" s="2">
        <v>45859</v>
      </c>
      <c r="BW1461" t="s">
        <v>422</v>
      </c>
      <c r="BY1461" t="s">
        <v>9615</v>
      </c>
      <c r="BZ1461" s="2">
        <v>45859</v>
      </c>
      <c r="CA1461" s="2">
        <v>45873</v>
      </c>
      <c r="CC1461" s="2">
        <v>45868</v>
      </c>
      <c r="CD1461" t="s">
        <v>424</v>
      </c>
      <c r="CF1461" s="2">
        <v>45859</v>
      </c>
      <c r="CJ1461" s="2">
        <v>45889</v>
      </c>
      <c r="CL1461" s="2">
        <v>45859</v>
      </c>
      <c r="CM1461" s="2">
        <v>45890</v>
      </c>
      <c r="CN1461" s="2">
        <v>45868</v>
      </c>
      <c r="CO1461" s="2">
        <v>45901</v>
      </c>
      <c r="CP1461" s="2">
        <v>45874</v>
      </c>
      <c r="CR1461" s="2">
        <v>45869</v>
      </c>
      <c r="CS1461" s="2">
        <v>45868</v>
      </c>
      <c r="CU1461" s="2">
        <v>45880</v>
      </c>
      <c r="CV1461" s="2">
        <v>45922</v>
      </c>
      <c r="CW1461" s="2">
        <v>45868</v>
      </c>
      <c r="CY1461" t="s">
        <v>424</v>
      </c>
      <c r="DD1461" s="2">
        <v>45861</v>
      </c>
      <c r="DF1461" s="2">
        <v>45895</v>
      </c>
      <c r="DI1461" s="2">
        <v>45898</v>
      </c>
      <c r="DJ1461" s="2">
        <v>45861</v>
      </c>
      <c r="DK1461" s="2">
        <v>45926</v>
      </c>
      <c r="DL1461" s="2">
        <v>46052</v>
      </c>
      <c r="DM1461" s="2">
        <v>46077</v>
      </c>
      <c r="DN1461" s="2">
        <v>46091</v>
      </c>
      <c r="DO1461" s="2">
        <v>45868</v>
      </c>
      <c r="DP1461" s="2">
        <v>46091</v>
      </c>
      <c r="DY1461">
        <v>673</v>
      </c>
      <c r="EE1461" s="1">
        <v>1822.68</v>
      </c>
      <c r="EG1461" t="s">
        <v>1640</v>
      </c>
      <c r="EJ1461" t="s">
        <v>7085</v>
      </c>
      <c r="EK1461" t="s">
        <v>1591</v>
      </c>
    </row>
    <row r="1462" spans="1:141" hidden="1" x14ac:dyDescent="0.35">
      <c r="A1462">
        <v>4641</v>
      </c>
      <c r="B1462" t="s">
        <v>404</v>
      </c>
      <c r="C1462">
        <v>5795</v>
      </c>
      <c r="D1462" t="s">
        <v>9287</v>
      </c>
      <c r="E1462" t="s">
        <v>942</v>
      </c>
      <c r="F1462" t="s">
        <v>9296</v>
      </c>
      <c r="G1462">
        <v>301</v>
      </c>
      <c r="H1462" t="s">
        <v>408</v>
      </c>
      <c r="I1462" t="s">
        <v>9616</v>
      </c>
      <c r="J1462" t="s">
        <v>9617</v>
      </c>
      <c r="K1462" t="s">
        <v>14</v>
      </c>
      <c r="L1462" t="s">
        <v>17</v>
      </c>
      <c r="M1462" t="s">
        <v>411</v>
      </c>
      <c r="N1462" t="s">
        <v>411</v>
      </c>
      <c r="O1462" t="s">
        <v>411</v>
      </c>
      <c r="P1462" t="s">
        <v>411</v>
      </c>
      <c r="Q1462" t="s">
        <v>411</v>
      </c>
      <c r="R1462" t="s">
        <v>411</v>
      </c>
      <c r="S1462" t="s">
        <v>411</v>
      </c>
      <c r="T1462" s="1">
        <v>160706.66</v>
      </c>
      <c r="U1462">
        <v>754.19</v>
      </c>
      <c r="V1462">
        <v>0</v>
      </c>
      <c r="W1462" s="1">
        <v>144141.66</v>
      </c>
      <c r="X1462" s="1">
        <v>16565</v>
      </c>
      <c r="Y1462">
        <v>0</v>
      </c>
      <c r="Z1462" s="1">
        <v>160706.66</v>
      </c>
      <c r="AA1462">
        <v>0</v>
      </c>
      <c r="AB1462">
        <v>0</v>
      </c>
      <c r="AD1462">
        <v>8787724249994</v>
      </c>
      <c r="AE1462" t="s">
        <v>412</v>
      </c>
      <c r="AG1462" s="2">
        <v>45888</v>
      </c>
      <c r="AH1462" s="1">
        <v>3042.04</v>
      </c>
      <c r="AI1462" s="2">
        <v>45869</v>
      </c>
      <c r="AJ1462" s="7">
        <v>2025</v>
      </c>
      <c r="AK1462" s="2">
        <v>45861</v>
      </c>
      <c r="AP1462" t="s">
        <v>413</v>
      </c>
      <c r="AT1462" s="2">
        <v>46097</v>
      </c>
      <c r="AU1462" s="2">
        <v>46097</v>
      </c>
      <c r="AV1462" t="s">
        <v>414</v>
      </c>
      <c r="AW1462" s="2">
        <v>45862</v>
      </c>
      <c r="AX1462">
        <v>39648</v>
      </c>
      <c r="AY1462" s="1">
        <v>234323.64</v>
      </c>
      <c r="BA1462" t="s">
        <v>9291</v>
      </c>
      <c r="BB1462">
        <v>39648</v>
      </c>
      <c r="BC1462" t="s">
        <v>9618</v>
      </c>
      <c r="BD1462" t="s">
        <v>416</v>
      </c>
      <c r="BE1462" t="s">
        <v>417</v>
      </c>
      <c r="BF1462">
        <v>5561998927669</v>
      </c>
      <c r="BG1462" t="s">
        <v>9619</v>
      </c>
      <c r="BH1462">
        <v>73807411</v>
      </c>
      <c r="BI1462" t="s">
        <v>588</v>
      </c>
      <c r="BJ1462" t="s">
        <v>9620</v>
      </c>
      <c r="BL1462" s="1">
        <v>2513.98</v>
      </c>
      <c r="BM1462" s="2">
        <v>46036</v>
      </c>
      <c r="BQ1462">
        <v>4603</v>
      </c>
      <c r="BR1462">
        <v>6893</v>
      </c>
      <c r="BS1462" t="s">
        <v>449</v>
      </c>
      <c r="BT1462" s="2">
        <v>45861</v>
      </c>
      <c r="BW1462" t="s">
        <v>422</v>
      </c>
      <c r="BY1462" t="s">
        <v>9621</v>
      </c>
      <c r="BZ1462" s="2">
        <v>45862</v>
      </c>
      <c r="CA1462" s="2">
        <v>45876</v>
      </c>
      <c r="CC1462" s="2">
        <v>45868</v>
      </c>
      <c r="CD1462" t="s">
        <v>424</v>
      </c>
      <c r="CF1462" s="2">
        <v>45862</v>
      </c>
      <c r="CJ1462" s="2">
        <v>45883</v>
      </c>
      <c r="CK1462" t="s">
        <v>411</v>
      </c>
      <c r="CL1462" s="2">
        <v>45866</v>
      </c>
      <c r="CM1462" s="2">
        <v>45884</v>
      </c>
      <c r="CN1462" s="2">
        <v>45868</v>
      </c>
      <c r="CO1462" s="2">
        <v>45901</v>
      </c>
      <c r="CP1462" s="2">
        <v>45876</v>
      </c>
      <c r="CR1462" s="2">
        <v>45869</v>
      </c>
      <c r="CS1462" s="2">
        <v>45868</v>
      </c>
      <c r="CU1462" s="2">
        <v>45877</v>
      </c>
      <c r="CV1462" s="2">
        <v>45922</v>
      </c>
      <c r="CW1462" s="2">
        <v>45868</v>
      </c>
      <c r="CY1462" t="s">
        <v>424</v>
      </c>
      <c r="DD1462" s="2">
        <v>45860</v>
      </c>
      <c r="DF1462" s="2">
        <v>45888</v>
      </c>
      <c r="DI1462" s="2">
        <v>45897</v>
      </c>
      <c r="DJ1462" s="2">
        <v>45861</v>
      </c>
      <c r="DK1462" s="2">
        <v>45926</v>
      </c>
      <c r="DL1462" s="2">
        <v>45980</v>
      </c>
      <c r="DM1462" s="2">
        <v>46077</v>
      </c>
      <c r="DN1462" s="2">
        <v>46091</v>
      </c>
      <c r="DO1462" s="2">
        <v>45868</v>
      </c>
      <c r="DP1462" s="2">
        <v>46091</v>
      </c>
      <c r="DY1462">
        <v>644</v>
      </c>
      <c r="EE1462" s="1">
        <v>2042.04</v>
      </c>
      <c r="EG1462" t="s">
        <v>1640</v>
      </c>
      <c r="EK1462" t="s">
        <v>1591</v>
      </c>
    </row>
    <row r="1463" spans="1:141" hidden="1" x14ac:dyDescent="0.35">
      <c r="A1463">
        <v>4642</v>
      </c>
      <c r="B1463" t="s">
        <v>404</v>
      </c>
      <c r="C1463">
        <v>5684</v>
      </c>
      <c r="D1463" t="s">
        <v>8802</v>
      </c>
      <c r="E1463" t="s">
        <v>834</v>
      </c>
      <c r="F1463" t="s">
        <v>407</v>
      </c>
      <c r="G1463">
        <v>304</v>
      </c>
      <c r="H1463" t="s">
        <v>474</v>
      </c>
      <c r="I1463" t="s">
        <v>9622</v>
      </c>
      <c r="J1463" t="s">
        <v>9623</v>
      </c>
      <c r="K1463" t="s">
        <v>24</v>
      </c>
      <c r="L1463" t="s">
        <v>23</v>
      </c>
      <c r="M1463" t="s">
        <v>411</v>
      </c>
      <c r="N1463" t="s">
        <v>411</v>
      </c>
      <c r="O1463" t="s">
        <v>411</v>
      </c>
      <c r="P1463" t="s">
        <v>424</v>
      </c>
      <c r="Q1463" t="s">
        <v>424</v>
      </c>
      <c r="R1463" t="s">
        <v>411</v>
      </c>
      <c r="S1463" t="s">
        <v>411</v>
      </c>
      <c r="T1463" s="1">
        <v>155746.29999999999</v>
      </c>
      <c r="U1463">
        <v>0</v>
      </c>
      <c r="V1463">
        <v>0</v>
      </c>
      <c r="W1463" s="1">
        <v>117425.3</v>
      </c>
      <c r="X1463" s="1">
        <v>38321</v>
      </c>
      <c r="Y1463">
        <v>0</v>
      </c>
      <c r="Z1463" s="1">
        <v>155746.29999999999</v>
      </c>
      <c r="AA1463">
        <v>0</v>
      </c>
      <c r="AB1463">
        <v>0</v>
      </c>
      <c r="AE1463" t="s">
        <v>412</v>
      </c>
      <c r="AF1463" s="3">
        <v>113797</v>
      </c>
      <c r="AG1463" s="2">
        <v>45891</v>
      </c>
      <c r="AH1463" s="1">
        <v>2995.17</v>
      </c>
      <c r="AI1463" s="2">
        <v>45873</v>
      </c>
      <c r="AJ1463" s="7">
        <v>2025</v>
      </c>
      <c r="AK1463" s="2">
        <v>45862</v>
      </c>
      <c r="AP1463" t="s">
        <v>813</v>
      </c>
      <c r="AQ1463" t="s">
        <v>1536</v>
      </c>
      <c r="AT1463" s="2">
        <v>46072</v>
      </c>
      <c r="AU1463" s="2">
        <v>46072</v>
      </c>
      <c r="AV1463" t="s">
        <v>414</v>
      </c>
      <c r="AW1463" s="2">
        <v>45862</v>
      </c>
      <c r="AX1463">
        <v>39655</v>
      </c>
      <c r="AY1463" s="1">
        <v>201509.4</v>
      </c>
      <c r="BA1463" t="s">
        <v>8806</v>
      </c>
      <c r="BB1463">
        <v>39655</v>
      </c>
      <c r="BD1463" t="s">
        <v>738</v>
      </c>
      <c r="BE1463" t="s">
        <v>513</v>
      </c>
      <c r="BF1463">
        <v>5561994420789</v>
      </c>
      <c r="BG1463" t="s">
        <v>9624</v>
      </c>
      <c r="BH1463">
        <v>72316219</v>
      </c>
      <c r="BI1463" t="s">
        <v>1683</v>
      </c>
      <c r="BJ1463" t="s">
        <v>9625</v>
      </c>
      <c r="BL1463" s="1">
        <v>2000</v>
      </c>
      <c r="BQ1463">
        <v>4437</v>
      </c>
      <c r="BR1463">
        <v>6896</v>
      </c>
      <c r="BS1463" t="s">
        <v>457</v>
      </c>
      <c r="BT1463" s="2">
        <v>45838</v>
      </c>
      <c r="BY1463" t="s">
        <v>9626</v>
      </c>
      <c r="BZ1463" s="2">
        <v>45838</v>
      </c>
      <c r="CA1463" s="2">
        <v>45874</v>
      </c>
      <c r="CB1463" t="s">
        <v>9627</v>
      </c>
      <c r="CC1463" s="2">
        <v>45862</v>
      </c>
      <c r="CD1463" t="s">
        <v>424</v>
      </c>
      <c r="CF1463" s="2">
        <v>45838</v>
      </c>
      <c r="CJ1463" s="2">
        <v>45876</v>
      </c>
      <c r="CL1463" s="2">
        <v>45862</v>
      </c>
      <c r="CM1463" s="2">
        <v>45881</v>
      </c>
      <c r="CN1463" s="2">
        <v>45862</v>
      </c>
      <c r="CO1463" s="2">
        <v>45901</v>
      </c>
      <c r="CP1463" s="2">
        <v>45873</v>
      </c>
      <c r="CR1463" s="2">
        <v>45862</v>
      </c>
      <c r="CS1463" s="2">
        <v>45869</v>
      </c>
      <c r="CU1463" s="2">
        <v>45875</v>
      </c>
      <c r="CV1463" s="2">
        <v>45915</v>
      </c>
      <c r="CW1463" s="2">
        <v>45869</v>
      </c>
      <c r="CX1463" s="2">
        <v>45887</v>
      </c>
      <c r="CY1463" t="s">
        <v>424</v>
      </c>
      <c r="CZ1463" s="2">
        <v>45888</v>
      </c>
      <c r="DD1463" s="2">
        <v>45860</v>
      </c>
      <c r="DF1463" s="2">
        <v>45891</v>
      </c>
      <c r="DI1463" s="2">
        <v>45897</v>
      </c>
      <c r="DJ1463" s="2">
        <v>45860</v>
      </c>
      <c r="DK1463" s="2">
        <v>45923</v>
      </c>
      <c r="DL1463" s="2">
        <v>46034</v>
      </c>
      <c r="DM1463" s="2">
        <v>46058</v>
      </c>
      <c r="DN1463" s="2">
        <v>46063</v>
      </c>
      <c r="DO1463" s="2">
        <v>45869</v>
      </c>
      <c r="DP1463" s="2">
        <v>46063</v>
      </c>
      <c r="EA1463" t="s">
        <v>9628</v>
      </c>
      <c r="EE1463" s="1">
        <v>4105.57</v>
      </c>
      <c r="EF1463" t="s">
        <v>2634</v>
      </c>
      <c r="EG1463" t="s">
        <v>1640</v>
      </c>
      <c r="EH1463" t="s">
        <v>6848</v>
      </c>
      <c r="EI1463" t="s">
        <v>3282</v>
      </c>
      <c r="EJ1463" t="s">
        <v>4126</v>
      </c>
      <c r="EK1463" t="s">
        <v>1591</v>
      </c>
    </row>
    <row r="1464" spans="1:141" hidden="1" x14ac:dyDescent="0.35">
      <c r="A1464">
        <v>4643</v>
      </c>
      <c r="B1464" t="s">
        <v>1352</v>
      </c>
      <c r="C1464">
        <v>5806</v>
      </c>
      <c r="D1464" t="s">
        <v>976</v>
      </c>
      <c r="E1464" t="s">
        <v>834</v>
      </c>
      <c r="F1464" t="s">
        <v>1003</v>
      </c>
      <c r="G1464" t="s">
        <v>1510</v>
      </c>
      <c r="H1464" t="s">
        <v>408</v>
      </c>
      <c r="I1464" t="s">
        <v>9629</v>
      </c>
      <c r="J1464" t="s">
        <v>9630</v>
      </c>
      <c r="K1464" t="s">
        <v>14</v>
      </c>
      <c r="L1464" t="s">
        <v>50</v>
      </c>
      <c r="M1464" t="s">
        <v>411</v>
      </c>
      <c r="N1464" t="s">
        <v>411</v>
      </c>
      <c r="O1464" t="s">
        <v>411</v>
      </c>
      <c r="P1464" t="s">
        <v>411</v>
      </c>
      <c r="Q1464" t="s">
        <v>411</v>
      </c>
      <c r="R1464" t="s">
        <v>411</v>
      </c>
      <c r="S1464" t="s">
        <v>411</v>
      </c>
      <c r="T1464" s="1">
        <v>159861.56</v>
      </c>
      <c r="U1464">
        <v>764.99</v>
      </c>
      <c r="V1464">
        <v>0</v>
      </c>
      <c r="W1464" s="1">
        <v>146248.56</v>
      </c>
      <c r="X1464" s="1">
        <v>13614</v>
      </c>
      <c r="Y1464">
        <v>0</v>
      </c>
      <c r="Z1464" s="1">
        <v>159862.56</v>
      </c>
      <c r="AA1464">
        <v>0</v>
      </c>
      <c r="AB1464">
        <v>0</v>
      </c>
      <c r="AE1464" t="s">
        <v>412</v>
      </c>
      <c r="AG1464" s="2">
        <v>45915</v>
      </c>
      <c r="AH1464" s="1">
        <v>3042.04</v>
      </c>
      <c r="AI1464" s="2">
        <v>45882</v>
      </c>
      <c r="AJ1464" s="7">
        <v>2025</v>
      </c>
      <c r="AK1464" s="2">
        <v>45862</v>
      </c>
      <c r="AP1464" t="s">
        <v>413</v>
      </c>
      <c r="AT1464" s="2">
        <v>45922</v>
      </c>
      <c r="AU1464" s="2">
        <v>45974</v>
      </c>
      <c r="AV1464" t="s">
        <v>414</v>
      </c>
      <c r="AW1464" s="2">
        <v>45863</v>
      </c>
      <c r="AX1464">
        <v>39693</v>
      </c>
      <c r="AY1464" s="1">
        <v>250000.8</v>
      </c>
      <c r="BA1464" t="s">
        <v>980</v>
      </c>
      <c r="BB1464">
        <v>39693</v>
      </c>
      <c r="BC1464" t="s">
        <v>9631</v>
      </c>
      <c r="BD1464" t="s">
        <v>416</v>
      </c>
      <c r="BE1464" t="s">
        <v>417</v>
      </c>
      <c r="BF1464">
        <v>5561996904104</v>
      </c>
      <c r="BG1464" t="s">
        <v>9632</v>
      </c>
      <c r="BH1464">
        <v>73805120</v>
      </c>
      <c r="BI1464" t="s">
        <v>1316</v>
      </c>
      <c r="BJ1464" t="s">
        <v>9633</v>
      </c>
      <c r="BL1464" s="1">
        <v>2630</v>
      </c>
      <c r="BQ1464">
        <v>3830</v>
      </c>
      <c r="BR1464">
        <v>6900</v>
      </c>
      <c r="BS1464" t="s">
        <v>449</v>
      </c>
      <c r="BT1464" s="2">
        <v>45866</v>
      </c>
      <c r="BW1464" t="s">
        <v>422</v>
      </c>
      <c r="BY1464" t="s">
        <v>9634</v>
      </c>
      <c r="BZ1464" s="2">
        <v>45867</v>
      </c>
      <c r="CA1464" s="2">
        <v>45883</v>
      </c>
      <c r="CC1464" s="2">
        <v>45869</v>
      </c>
      <c r="CD1464" t="s">
        <v>424</v>
      </c>
      <c r="CF1464" s="2">
        <v>45867</v>
      </c>
      <c r="CJ1464" s="2">
        <v>45897</v>
      </c>
      <c r="CL1464" s="2">
        <v>45867</v>
      </c>
      <c r="CM1464" s="2">
        <v>45897</v>
      </c>
      <c r="CN1464" s="2">
        <v>45869</v>
      </c>
      <c r="CO1464" s="2">
        <v>45901</v>
      </c>
      <c r="CP1464" s="2">
        <v>45883</v>
      </c>
      <c r="CR1464" s="2">
        <v>45875</v>
      </c>
      <c r="CS1464" s="2">
        <v>45877</v>
      </c>
      <c r="CU1464" s="2">
        <v>45895</v>
      </c>
      <c r="CV1464" s="2">
        <v>45922</v>
      </c>
      <c r="CW1464" s="2">
        <v>45877</v>
      </c>
      <c r="CY1464" t="s">
        <v>424</v>
      </c>
      <c r="CZ1464" s="2">
        <v>45902</v>
      </c>
      <c r="DC1464" s="2">
        <v>45909</v>
      </c>
      <c r="DD1464" s="2">
        <v>45882</v>
      </c>
      <c r="DF1464" s="2">
        <v>45915</v>
      </c>
      <c r="DI1464" s="2">
        <v>45919</v>
      </c>
      <c r="DJ1464" s="2">
        <v>45862</v>
      </c>
      <c r="DK1464" s="2">
        <v>45923</v>
      </c>
      <c r="DL1464" s="2">
        <v>45939</v>
      </c>
      <c r="DO1464" s="2">
        <v>45877</v>
      </c>
      <c r="DY1464">
        <v>4434</v>
      </c>
      <c r="EA1464" t="s">
        <v>7461</v>
      </c>
      <c r="EB1464" t="s">
        <v>9635</v>
      </c>
      <c r="EE1464" s="1">
        <v>2012.5</v>
      </c>
      <c r="EG1464" t="s">
        <v>735</v>
      </c>
      <c r="EK1464" t="s">
        <v>1591</v>
      </c>
    </row>
    <row r="1465" spans="1:141" hidden="1" x14ac:dyDescent="0.35">
      <c r="A1465">
        <v>4644</v>
      </c>
      <c r="B1465" t="s">
        <v>404</v>
      </c>
      <c r="C1465">
        <v>5805</v>
      </c>
      <c r="D1465" t="s">
        <v>9287</v>
      </c>
      <c r="E1465" t="s">
        <v>942</v>
      </c>
      <c r="F1465" t="s">
        <v>9636</v>
      </c>
      <c r="G1465">
        <v>102</v>
      </c>
      <c r="H1465" t="s">
        <v>408</v>
      </c>
      <c r="I1465" t="s">
        <v>9637</v>
      </c>
      <c r="J1465" t="s">
        <v>9638</v>
      </c>
      <c r="K1465" t="s">
        <v>22</v>
      </c>
      <c r="L1465" t="s">
        <v>78</v>
      </c>
      <c r="M1465" t="s">
        <v>411</v>
      </c>
      <c r="N1465" t="s">
        <v>411</v>
      </c>
      <c r="O1465" t="s">
        <v>411</v>
      </c>
      <c r="P1465" t="s">
        <v>411</v>
      </c>
      <c r="Q1465" t="s">
        <v>411</v>
      </c>
      <c r="R1465" t="s">
        <v>411</v>
      </c>
      <c r="S1465" t="s">
        <v>411</v>
      </c>
      <c r="T1465" s="1">
        <v>157668.64000000001</v>
      </c>
      <c r="U1465">
        <v>592.01</v>
      </c>
      <c r="V1465">
        <v>0</v>
      </c>
      <c r="W1465" s="1">
        <v>115501.37</v>
      </c>
      <c r="X1465" s="1">
        <v>35171</v>
      </c>
      <c r="Y1465">
        <v>0</v>
      </c>
      <c r="Z1465" s="1">
        <v>150672.37</v>
      </c>
      <c r="AA1465">
        <v>0</v>
      </c>
      <c r="AB1465">
        <v>0</v>
      </c>
      <c r="AD1465">
        <v>8787724266503</v>
      </c>
      <c r="AE1465" t="s">
        <v>412</v>
      </c>
      <c r="AG1465" s="2">
        <v>45905</v>
      </c>
      <c r="AH1465" s="1">
        <v>3042.04</v>
      </c>
      <c r="AI1465" s="2">
        <v>45869</v>
      </c>
      <c r="AJ1465" s="7">
        <v>2025</v>
      </c>
      <c r="AK1465" s="2">
        <v>45862</v>
      </c>
      <c r="AP1465" t="s">
        <v>413</v>
      </c>
      <c r="AT1465" s="2">
        <v>46097</v>
      </c>
      <c r="AU1465" s="2">
        <v>46097</v>
      </c>
      <c r="AV1465" t="s">
        <v>414</v>
      </c>
      <c r="AW1465" s="2">
        <v>45863</v>
      </c>
      <c r="AX1465">
        <v>39692</v>
      </c>
      <c r="AY1465" s="1">
        <v>229699.8</v>
      </c>
      <c r="BA1465" t="s">
        <v>9291</v>
      </c>
      <c r="BB1465">
        <v>39692</v>
      </c>
      <c r="BC1465" t="s">
        <v>9639</v>
      </c>
      <c r="BD1465" t="s">
        <v>416</v>
      </c>
      <c r="BE1465" t="s">
        <v>417</v>
      </c>
      <c r="BF1465">
        <v>5561999341373</v>
      </c>
      <c r="BG1465" t="s">
        <v>9640</v>
      </c>
      <c r="BH1465">
        <v>73808765</v>
      </c>
      <c r="BI1465" t="s">
        <v>1267</v>
      </c>
      <c r="BJ1465" t="s">
        <v>9641</v>
      </c>
      <c r="BL1465" s="1">
        <v>1973.4</v>
      </c>
      <c r="BM1465" s="2">
        <v>46036</v>
      </c>
      <c r="BQ1465">
        <v>4702</v>
      </c>
      <c r="BR1465">
        <v>3747</v>
      </c>
      <c r="BS1465" t="s">
        <v>995</v>
      </c>
      <c r="BT1465" s="2">
        <v>45863</v>
      </c>
      <c r="BW1465" t="s">
        <v>422</v>
      </c>
      <c r="BY1465" t="s">
        <v>9642</v>
      </c>
      <c r="BZ1465" s="2">
        <v>45863</v>
      </c>
      <c r="CA1465" s="2">
        <v>45873</v>
      </c>
      <c r="CC1465" s="2">
        <v>45868</v>
      </c>
      <c r="CD1465" t="s">
        <v>424</v>
      </c>
      <c r="CF1465" s="2">
        <v>45863</v>
      </c>
      <c r="CH1465" t="s">
        <v>8713</v>
      </c>
      <c r="CJ1465" s="2">
        <v>45887</v>
      </c>
      <c r="CK1465" t="s">
        <v>424</v>
      </c>
      <c r="CL1465" s="2">
        <v>45867</v>
      </c>
      <c r="CM1465" s="2">
        <v>45888</v>
      </c>
      <c r="CN1465" s="2">
        <v>45868</v>
      </c>
      <c r="CO1465" s="2">
        <v>45901</v>
      </c>
      <c r="CP1465" s="2">
        <v>45874</v>
      </c>
      <c r="CR1465" s="2">
        <v>45868</v>
      </c>
      <c r="CS1465" s="2">
        <v>45868</v>
      </c>
      <c r="CU1465" s="2">
        <v>45880</v>
      </c>
      <c r="CV1465" s="2">
        <v>45922</v>
      </c>
      <c r="CW1465" s="2">
        <v>45868</v>
      </c>
      <c r="CY1465" t="s">
        <v>424</v>
      </c>
      <c r="DD1465" s="2">
        <v>45860</v>
      </c>
      <c r="DF1465" s="2">
        <v>45908</v>
      </c>
      <c r="DI1465" s="2">
        <v>45910</v>
      </c>
      <c r="DJ1465" s="2">
        <v>45862</v>
      </c>
      <c r="DK1465" s="2">
        <v>45926</v>
      </c>
      <c r="DL1465" s="2">
        <v>45975</v>
      </c>
      <c r="DM1465" s="2">
        <v>46077</v>
      </c>
      <c r="DN1465" s="2">
        <v>46091</v>
      </c>
      <c r="DO1465" s="2">
        <v>45868</v>
      </c>
      <c r="DP1465" s="2">
        <v>46091</v>
      </c>
      <c r="DY1465">
        <v>675</v>
      </c>
      <c r="EB1465" t="s">
        <v>9427</v>
      </c>
      <c r="EE1465" s="1">
        <v>2277.5700000000002</v>
      </c>
      <c r="EG1465" t="s">
        <v>1640</v>
      </c>
      <c r="EK1465" t="s">
        <v>1591</v>
      </c>
    </row>
    <row r="1466" spans="1:141" hidden="1" x14ac:dyDescent="0.35">
      <c r="A1466">
        <v>4645</v>
      </c>
      <c r="B1466" t="s">
        <v>1352</v>
      </c>
      <c r="C1466">
        <v>5774</v>
      </c>
      <c r="D1466" t="s">
        <v>7812</v>
      </c>
      <c r="E1466" t="s">
        <v>834</v>
      </c>
      <c r="F1466" t="s">
        <v>461</v>
      </c>
      <c r="G1466">
        <v>4</v>
      </c>
      <c r="H1466" t="s">
        <v>408</v>
      </c>
      <c r="I1466" t="s">
        <v>9643</v>
      </c>
      <c r="J1466" t="s">
        <v>9644</v>
      </c>
      <c r="K1466" t="s">
        <v>12</v>
      </c>
      <c r="L1466" t="s">
        <v>33</v>
      </c>
      <c r="M1466" t="s">
        <v>411</v>
      </c>
      <c r="N1466" t="s">
        <v>411</v>
      </c>
      <c r="O1466" t="s">
        <v>411</v>
      </c>
      <c r="P1466" t="s">
        <v>411</v>
      </c>
      <c r="Q1466" t="s">
        <v>411</v>
      </c>
      <c r="R1466" t="s">
        <v>411</v>
      </c>
      <c r="S1466" t="s">
        <v>411</v>
      </c>
      <c r="T1466" s="1">
        <v>162600</v>
      </c>
      <c r="U1466">
        <v>0</v>
      </c>
      <c r="V1466">
        <v>0</v>
      </c>
      <c r="W1466">
        <v>0</v>
      </c>
      <c r="X1466">
        <v>0</v>
      </c>
      <c r="Y1466">
        <v>0</v>
      </c>
      <c r="Z1466">
        <v>0</v>
      </c>
      <c r="AA1466">
        <v>0</v>
      </c>
      <c r="AB1466">
        <v>0</v>
      </c>
      <c r="AE1466" t="s">
        <v>412</v>
      </c>
      <c r="AG1466" s="2">
        <v>45902</v>
      </c>
      <c r="AH1466" s="1">
        <v>3453.25</v>
      </c>
      <c r="AI1466" s="2">
        <v>45869</v>
      </c>
      <c r="AJ1466" s="7">
        <v>2025</v>
      </c>
      <c r="AK1466" s="2">
        <v>45862</v>
      </c>
      <c r="AP1466" t="s">
        <v>3839</v>
      </c>
      <c r="AT1466" s="2">
        <v>45905</v>
      </c>
      <c r="AU1466" s="2">
        <v>45986</v>
      </c>
      <c r="AV1466" t="s">
        <v>414</v>
      </c>
      <c r="AW1466" s="2">
        <v>45863</v>
      </c>
      <c r="AX1466">
        <v>39658</v>
      </c>
      <c r="AY1466" s="1">
        <v>242050.24</v>
      </c>
      <c r="BA1466" t="s">
        <v>7815</v>
      </c>
      <c r="BB1466">
        <v>39658</v>
      </c>
      <c r="BC1466" t="s">
        <v>9645</v>
      </c>
      <c r="BD1466" t="s">
        <v>416</v>
      </c>
      <c r="BE1466" t="s">
        <v>417</v>
      </c>
      <c r="BF1466">
        <v>5561983405856</v>
      </c>
      <c r="BG1466" t="s">
        <v>9646</v>
      </c>
      <c r="BH1466">
        <v>73802474</v>
      </c>
      <c r="BI1466" t="s">
        <v>825</v>
      </c>
      <c r="BJ1466" t="s">
        <v>9647</v>
      </c>
      <c r="BL1466" s="1">
        <v>3950.97</v>
      </c>
      <c r="BQ1466">
        <v>4244</v>
      </c>
      <c r="BR1466">
        <v>6897</v>
      </c>
      <c r="BS1466" t="s">
        <v>9648</v>
      </c>
      <c r="BT1466" s="2">
        <v>45863</v>
      </c>
      <c r="BW1466" t="s">
        <v>422</v>
      </c>
      <c r="BY1466" t="s">
        <v>9649</v>
      </c>
      <c r="BZ1466" s="2">
        <v>45863</v>
      </c>
      <c r="CA1466" s="2">
        <v>45873</v>
      </c>
      <c r="CC1466" s="2">
        <v>45863</v>
      </c>
      <c r="CD1466" t="s">
        <v>424</v>
      </c>
      <c r="CF1466" s="2">
        <v>45863</v>
      </c>
      <c r="CJ1466" s="2">
        <v>45887</v>
      </c>
      <c r="CL1466" s="2">
        <v>45867</v>
      </c>
      <c r="CM1466" s="2">
        <v>45887</v>
      </c>
      <c r="CN1466" s="2">
        <v>45863</v>
      </c>
      <c r="CO1466" s="2">
        <v>45901</v>
      </c>
      <c r="CP1466" s="2">
        <v>45873</v>
      </c>
      <c r="CR1466" s="2">
        <v>45867</v>
      </c>
      <c r="CS1466" s="2">
        <v>45868</v>
      </c>
      <c r="CU1466" s="2">
        <v>45880</v>
      </c>
      <c r="CV1466" s="2">
        <v>45922</v>
      </c>
      <c r="CW1466" s="2">
        <v>45868</v>
      </c>
      <c r="CY1466" t="s">
        <v>424</v>
      </c>
      <c r="DD1466" s="2">
        <v>45873</v>
      </c>
      <c r="DF1466" s="2">
        <v>45902</v>
      </c>
      <c r="DI1466" s="2">
        <v>45904</v>
      </c>
      <c r="DJ1466" s="2">
        <v>45862</v>
      </c>
      <c r="DK1466" s="2">
        <v>45922</v>
      </c>
      <c r="DO1466" s="2">
        <v>45868</v>
      </c>
      <c r="DY1466">
        <v>878</v>
      </c>
      <c r="EE1466" s="1">
        <v>1789.31</v>
      </c>
      <c r="EG1466" t="s">
        <v>1640</v>
      </c>
      <c r="EK1466" t="s">
        <v>1591</v>
      </c>
    </row>
    <row r="1467" spans="1:141" hidden="1" x14ac:dyDescent="0.35">
      <c r="A1467">
        <v>4646</v>
      </c>
      <c r="B1467" t="s">
        <v>404</v>
      </c>
      <c r="C1467">
        <v>5809</v>
      </c>
      <c r="D1467" t="s">
        <v>9287</v>
      </c>
      <c r="E1467" t="s">
        <v>942</v>
      </c>
      <c r="F1467" t="s">
        <v>9650</v>
      </c>
      <c r="G1467">
        <v>302</v>
      </c>
      <c r="H1467" t="s">
        <v>408</v>
      </c>
      <c r="I1467" t="s">
        <v>9651</v>
      </c>
      <c r="J1467" t="s">
        <v>9652</v>
      </c>
      <c r="K1467" t="s">
        <v>14</v>
      </c>
      <c r="L1467" t="s">
        <v>42</v>
      </c>
      <c r="M1467" t="s">
        <v>411</v>
      </c>
      <c r="N1467" t="s">
        <v>411</v>
      </c>
      <c r="O1467" t="s">
        <v>411</v>
      </c>
      <c r="P1467" t="s">
        <v>411</v>
      </c>
      <c r="Q1467" t="s">
        <v>411</v>
      </c>
      <c r="R1467" t="s">
        <v>411</v>
      </c>
      <c r="S1467" t="s">
        <v>411</v>
      </c>
      <c r="T1467" s="1">
        <v>162600</v>
      </c>
      <c r="U1467">
        <v>762.56</v>
      </c>
      <c r="V1467">
        <v>0</v>
      </c>
      <c r="W1467" s="1">
        <v>155289.97</v>
      </c>
      <c r="X1467" s="1">
        <v>15448</v>
      </c>
      <c r="Y1467">
        <v>0</v>
      </c>
      <c r="Z1467" s="1">
        <v>170737.97</v>
      </c>
      <c r="AA1467">
        <v>0</v>
      </c>
      <c r="AB1467">
        <v>0</v>
      </c>
      <c r="AD1467">
        <v>8787724277548</v>
      </c>
      <c r="AE1467" t="s">
        <v>412</v>
      </c>
      <c r="AG1467" s="2">
        <v>45888</v>
      </c>
      <c r="AH1467" s="1">
        <v>3042.04</v>
      </c>
      <c r="AI1467" s="2">
        <v>45869</v>
      </c>
      <c r="AJ1467" s="7">
        <v>2025</v>
      </c>
      <c r="AK1467" s="2">
        <v>45862</v>
      </c>
      <c r="AP1467" t="s">
        <v>413</v>
      </c>
      <c r="AT1467" s="2">
        <v>46097</v>
      </c>
      <c r="AU1467" s="2">
        <v>46097</v>
      </c>
      <c r="AV1467" t="s">
        <v>414</v>
      </c>
      <c r="AW1467" s="2">
        <v>45866</v>
      </c>
      <c r="AX1467">
        <v>39714</v>
      </c>
      <c r="AY1467" s="1">
        <v>230001.4</v>
      </c>
      <c r="BA1467" t="s">
        <v>9291</v>
      </c>
      <c r="BB1467">
        <v>39714</v>
      </c>
      <c r="BC1467" t="s">
        <v>9653</v>
      </c>
      <c r="BD1467" t="s">
        <v>416</v>
      </c>
      <c r="BE1467" t="s">
        <v>417</v>
      </c>
      <c r="BF1467">
        <v>5561996176695</v>
      </c>
      <c r="BG1467" t="s">
        <v>9654</v>
      </c>
      <c r="BH1467">
        <v>73808395</v>
      </c>
      <c r="BI1467" t="s">
        <v>438</v>
      </c>
      <c r="BJ1467" t="s">
        <v>9655</v>
      </c>
      <c r="BL1467" s="1">
        <v>2541.88</v>
      </c>
      <c r="BM1467" s="2">
        <v>46065</v>
      </c>
      <c r="BQ1467">
        <v>4780</v>
      </c>
      <c r="BR1467">
        <v>6902</v>
      </c>
      <c r="BS1467" t="s">
        <v>449</v>
      </c>
      <c r="BT1467" s="2">
        <v>45863</v>
      </c>
      <c r="BW1467" t="s">
        <v>422</v>
      </c>
      <c r="BY1467" t="s">
        <v>9656</v>
      </c>
      <c r="BZ1467" s="2">
        <v>45863</v>
      </c>
      <c r="CA1467" s="2">
        <v>45876</v>
      </c>
      <c r="CC1467" s="2">
        <v>45868</v>
      </c>
      <c r="CD1467" t="s">
        <v>424</v>
      </c>
      <c r="CF1467" s="2">
        <v>45863</v>
      </c>
      <c r="CJ1467" s="2">
        <v>45883</v>
      </c>
      <c r="CL1467" s="2">
        <v>45866</v>
      </c>
      <c r="CM1467" s="2">
        <v>45884</v>
      </c>
      <c r="CN1467" s="2">
        <v>45868</v>
      </c>
      <c r="CO1467" s="2">
        <v>45901</v>
      </c>
      <c r="CP1467" s="2">
        <v>45876</v>
      </c>
      <c r="CR1467" s="2">
        <v>45868</v>
      </c>
      <c r="CS1467" s="2">
        <v>45869</v>
      </c>
      <c r="CU1467" s="2">
        <v>45877</v>
      </c>
      <c r="CV1467" s="2">
        <v>45922</v>
      </c>
      <c r="CW1467" s="2">
        <v>45869</v>
      </c>
      <c r="CY1467" t="s">
        <v>424</v>
      </c>
      <c r="DD1467" s="2">
        <v>45866</v>
      </c>
      <c r="DF1467" s="2">
        <v>45888</v>
      </c>
      <c r="DI1467" s="2">
        <v>45897</v>
      </c>
      <c r="DJ1467" s="2">
        <v>45863</v>
      </c>
      <c r="DK1467" s="2">
        <v>45926</v>
      </c>
      <c r="DL1467" s="2">
        <v>45973</v>
      </c>
      <c r="DM1467" s="2">
        <v>46077</v>
      </c>
      <c r="DN1467" s="2">
        <v>46091</v>
      </c>
      <c r="DO1467" s="2">
        <v>45869</v>
      </c>
      <c r="DP1467" s="2">
        <v>46091</v>
      </c>
      <c r="DY1467">
        <v>648</v>
      </c>
      <c r="EE1467" s="1">
        <v>1992.72</v>
      </c>
      <c r="EG1467" t="s">
        <v>1640</v>
      </c>
    </row>
    <row r="1468" spans="1:141" hidden="1" x14ac:dyDescent="0.35">
      <c r="A1468">
        <v>4647</v>
      </c>
      <c r="B1468" t="s">
        <v>404</v>
      </c>
      <c r="C1468">
        <v>5715</v>
      </c>
      <c r="D1468" t="s">
        <v>8802</v>
      </c>
      <c r="E1468" t="s">
        <v>834</v>
      </c>
      <c r="F1468" t="s">
        <v>434</v>
      </c>
      <c r="G1468">
        <v>102</v>
      </c>
      <c r="H1468" t="s">
        <v>474</v>
      </c>
      <c r="I1468" t="s">
        <v>9657</v>
      </c>
      <c r="J1468" t="s">
        <v>9658</v>
      </c>
      <c r="K1468" t="s">
        <v>44</v>
      </c>
      <c r="L1468" t="s">
        <v>124</v>
      </c>
      <c r="M1468" t="s">
        <v>411</v>
      </c>
      <c r="N1468" t="s">
        <v>411</v>
      </c>
      <c r="O1468" t="s">
        <v>411</v>
      </c>
      <c r="P1468" t="s">
        <v>424</v>
      </c>
      <c r="Q1468" t="s">
        <v>424</v>
      </c>
      <c r="R1468" t="s">
        <v>411</v>
      </c>
      <c r="S1468" t="s">
        <v>411</v>
      </c>
      <c r="T1468" s="1">
        <v>139363.31</v>
      </c>
      <c r="U1468">
        <v>481.18</v>
      </c>
      <c r="V1468">
        <v>0</v>
      </c>
      <c r="W1468" s="1">
        <v>93520.57</v>
      </c>
      <c r="X1468" s="1">
        <v>12531</v>
      </c>
      <c r="Y1468">
        <v>0</v>
      </c>
      <c r="Z1468" s="1">
        <v>106051.57</v>
      </c>
      <c r="AA1468">
        <v>0</v>
      </c>
      <c r="AB1468">
        <v>0</v>
      </c>
      <c r="AE1468" t="s">
        <v>412</v>
      </c>
      <c r="AG1468" s="2">
        <v>45887</v>
      </c>
      <c r="AH1468" s="1">
        <v>2592.25</v>
      </c>
      <c r="AI1468" s="2">
        <v>45869</v>
      </c>
      <c r="AJ1468" s="7">
        <v>2025</v>
      </c>
      <c r="AK1468" s="2">
        <v>45863</v>
      </c>
      <c r="AP1468" t="s">
        <v>413</v>
      </c>
      <c r="AT1468" s="2">
        <v>46072</v>
      </c>
      <c r="AU1468" s="2">
        <v>46072</v>
      </c>
      <c r="AV1468" t="s">
        <v>414</v>
      </c>
      <c r="AW1468" s="2">
        <v>45866</v>
      </c>
      <c r="AX1468">
        <v>39697</v>
      </c>
      <c r="AY1468" s="1">
        <v>193413.31</v>
      </c>
      <c r="BA1468" t="s">
        <v>8806</v>
      </c>
      <c r="BB1468">
        <v>39697</v>
      </c>
      <c r="BD1468" t="s">
        <v>478</v>
      </c>
      <c r="BE1468" t="s">
        <v>417</v>
      </c>
      <c r="BF1468">
        <v>5561992593226</v>
      </c>
      <c r="BG1468" t="s">
        <v>9659</v>
      </c>
      <c r="BH1468">
        <v>72910000</v>
      </c>
      <c r="BI1468" t="s">
        <v>1996</v>
      </c>
      <c r="BJ1468" t="s">
        <v>9660</v>
      </c>
      <c r="BL1468" s="1">
        <v>1924.73</v>
      </c>
      <c r="BQ1468">
        <v>4424</v>
      </c>
      <c r="BR1468">
        <v>6901</v>
      </c>
      <c r="BS1468" t="s">
        <v>506</v>
      </c>
      <c r="BT1468" s="2">
        <v>45839</v>
      </c>
      <c r="BU1468">
        <v>905.69</v>
      </c>
      <c r="BX1468" s="2">
        <v>45869</v>
      </c>
      <c r="BY1468" t="s">
        <v>9661</v>
      </c>
      <c r="BZ1468" s="2">
        <v>45864</v>
      </c>
      <c r="CA1468" s="2">
        <v>46941</v>
      </c>
      <c r="CB1468" t="s">
        <v>9662</v>
      </c>
      <c r="CC1468" s="2">
        <v>45844</v>
      </c>
      <c r="CD1468" t="s">
        <v>424</v>
      </c>
      <c r="CF1468" s="2">
        <v>45839</v>
      </c>
      <c r="CJ1468" s="2">
        <v>45880</v>
      </c>
      <c r="CL1468" s="2">
        <v>45839</v>
      </c>
      <c r="CM1468" s="2">
        <v>45881</v>
      </c>
      <c r="CN1468" s="2">
        <v>45845</v>
      </c>
      <c r="CO1468" s="2">
        <v>45870</v>
      </c>
      <c r="CP1468" s="2">
        <v>45873</v>
      </c>
      <c r="CR1468" s="2">
        <v>45845</v>
      </c>
      <c r="CS1468" s="2">
        <v>45863</v>
      </c>
      <c r="CU1468" s="2">
        <v>45877</v>
      </c>
      <c r="CV1468" s="2">
        <v>45875</v>
      </c>
      <c r="CW1468" s="2">
        <v>45863</v>
      </c>
      <c r="CX1468" s="2">
        <v>45887</v>
      </c>
      <c r="CY1468" t="s">
        <v>424</v>
      </c>
      <c r="DD1468" s="2">
        <v>45853</v>
      </c>
      <c r="DF1468" s="2">
        <v>45887</v>
      </c>
      <c r="DI1468" s="2">
        <v>45888</v>
      </c>
      <c r="DJ1468" s="2">
        <v>45854</v>
      </c>
      <c r="DK1468" s="2">
        <v>45875</v>
      </c>
      <c r="DL1468" s="2">
        <v>46037</v>
      </c>
      <c r="DM1468" s="2">
        <v>46058</v>
      </c>
      <c r="DN1468" s="2">
        <v>46063</v>
      </c>
      <c r="DO1468" s="2">
        <v>45863</v>
      </c>
      <c r="DP1468" s="2">
        <v>46063</v>
      </c>
      <c r="EE1468" s="1">
        <v>3805.57</v>
      </c>
      <c r="EF1468" t="s">
        <v>2634</v>
      </c>
      <c r="EG1468" t="s">
        <v>1640</v>
      </c>
      <c r="EH1468" t="s">
        <v>6848</v>
      </c>
      <c r="EI1468" t="s">
        <v>3282</v>
      </c>
      <c r="EJ1468" t="s">
        <v>8163</v>
      </c>
      <c r="EK1468" t="s">
        <v>1591</v>
      </c>
    </row>
    <row r="1469" spans="1:141" hidden="1" x14ac:dyDescent="0.35">
      <c r="A1469">
        <v>4648</v>
      </c>
      <c r="B1469" t="s">
        <v>561</v>
      </c>
      <c r="C1469">
        <v>5788</v>
      </c>
      <c r="D1469" t="s">
        <v>7812</v>
      </c>
      <c r="E1469" t="s">
        <v>834</v>
      </c>
      <c r="F1469" t="s">
        <v>434</v>
      </c>
      <c r="G1469">
        <v>3</v>
      </c>
      <c r="H1469" t="s">
        <v>408</v>
      </c>
      <c r="I1469" t="s">
        <v>9663</v>
      </c>
      <c r="J1469" t="s">
        <v>9664</v>
      </c>
      <c r="K1469" t="s">
        <v>19</v>
      </c>
      <c r="L1469" t="s">
        <v>90</v>
      </c>
      <c r="M1469" t="s">
        <v>411</v>
      </c>
      <c r="N1469" t="s">
        <v>411</v>
      </c>
      <c r="O1469" t="s">
        <v>411</v>
      </c>
      <c r="P1469" t="s">
        <v>411</v>
      </c>
      <c r="Q1469" t="s">
        <v>411</v>
      </c>
      <c r="R1469" t="s">
        <v>411</v>
      </c>
      <c r="S1469" t="s">
        <v>411</v>
      </c>
      <c r="T1469" s="1">
        <v>158700.56</v>
      </c>
      <c r="U1469">
        <v>765</v>
      </c>
      <c r="V1469">
        <v>0</v>
      </c>
      <c r="W1469" s="1">
        <v>146248.56</v>
      </c>
      <c r="X1469" s="1">
        <v>12453</v>
      </c>
      <c r="Y1469">
        <v>0</v>
      </c>
      <c r="Z1469" s="1">
        <v>158701.56</v>
      </c>
      <c r="AA1469">
        <v>0</v>
      </c>
      <c r="AB1469">
        <v>0</v>
      </c>
      <c r="AE1469" t="s">
        <v>412</v>
      </c>
      <c r="AH1469">
        <v>0</v>
      </c>
      <c r="AK1469" s="2">
        <v>45867</v>
      </c>
      <c r="AP1469" t="s">
        <v>413</v>
      </c>
      <c r="AT1469" s="2">
        <v>45912</v>
      </c>
      <c r="AU1469" s="2">
        <v>45912</v>
      </c>
      <c r="AV1469" t="s">
        <v>561</v>
      </c>
      <c r="AW1469" s="2">
        <v>45867</v>
      </c>
      <c r="AX1469">
        <v>39754</v>
      </c>
      <c r="AY1469" s="1">
        <v>225000.64</v>
      </c>
      <c r="BA1469" t="s">
        <v>7815</v>
      </c>
      <c r="BB1469">
        <v>39754</v>
      </c>
      <c r="BD1469" t="s">
        <v>416</v>
      </c>
      <c r="BE1469" t="s">
        <v>417</v>
      </c>
      <c r="BF1469">
        <v>5561996758100</v>
      </c>
      <c r="BG1469" t="s">
        <v>9665</v>
      </c>
      <c r="BH1469">
        <v>73807410</v>
      </c>
      <c r="BI1469" t="s">
        <v>607</v>
      </c>
      <c r="BJ1469" t="s">
        <v>9666</v>
      </c>
      <c r="BL1469" s="1">
        <v>2680</v>
      </c>
      <c r="BQ1469">
        <v>4277</v>
      </c>
      <c r="BR1469">
        <v>6904</v>
      </c>
      <c r="BS1469" t="s">
        <v>2005</v>
      </c>
      <c r="BY1469" t="s">
        <v>9667</v>
      </c>
      <c r="CC1469" s="2">
        <v>45867</v>
      </c>
      <c r="CN1469" s="2">
        <v>45867</v>
      </c>
      <c r="CO1469" s="2">
        <v>45901</v>
      </c>
      <c r="CR1469" s="2">
        <v>45869</v>
      </c>
      <c r="CS1469" s="2">
        <v>45869</v>
      </c>
      <c r="CW1469" s="2">
        <v>45869</v>
      </c>
      <c r="CY1469" t="s">
        <v>424</v>
      </c>
      <c r="DJ1469" s="2">
        <v>45862</v>
      </c>
      <c r="DO1469" s="2">
        <v>45869</v>
      </c>
      <c r="EG1469" t="s">
        <v>1640</v>
      </c>
      <c r="EK1469" t="s">
        <v>3786</v>
      </c>
    </row>
    <row r="1470" spans="1:141" hidden="1" x14ac:dyDescent="0.35">
      <c r="A1470">
        <v>4649</v>
      </c>
      <c r="B1470" t="s">
        <v>404</v>
      </c>
      <c r="C1470">
        <v>5820</v>
      </c>
      <c r="D1470" t="s">
        <v>9287</v>
      </c>
      <c r="E1470" t="s">
        <v>942</v>
      </c>
      <c r="F1470" t="s">
        <v>9522</v>
      </c>
      <c r="G1470">
        <v>2</v>
      </c>
      <c r="H1470" t="s">
        <v>408</v>
      </c>
      <c r="I1470" t="s">
        <v>9668</v>
      </c>
      <c r="J1470" t="s">
        <v>9669</v>
      </c>
      <c r="K1470" t="s">
        <v>14</v>
      </c>
      <c r="L1470" t="s">
        <v>152</v>
      </c>
      <c r="M1470" t="s">
        <v>411</v>
      </c>
      <c r="N1470" t="s">
        <v>411</v>
      </c>
      <c r="O1470" t="s">
        <v>411</v>
      </c>
      <c r="P1470" t="s">
        <v>411</v>
      </c>
      <c r="Q1470" t="s">
        <v>411</v>
      </c>
      <c r="R1470" t="s">
        <v>411</v>
      </c>
      <c r="S1470" t="s">
        <v>411</v>
      </c>
      <c r="T1470" s="1">
        <v>162600</v>
      </c>
      <c r="U1470">
        <v>966.28</v>
      </c>
      <c r="V1470">
        <v>0</v>
      </c>
      <c r="W1470" s="1">
        <v>168000</v>
      </c>
      <c r="X1470" s="1">
        <v>1871</v>
      </c>
      <c r="Y1470">
        <v>0</v>
      </c>
      <c r="Z1470" s="1">
        <v>169871</v>
      </c>
      <c r="AA1470">
        <v>0</v>
      </c>
      <c r="AB1470">
        <v>0</v>
      </c>
      <c r="AD1470">
        <v>8787724298740</v>
      </c>
      <c r="AE1470" t="s">
        <v>412</v>
      </c>
      <c r="AG1470" s="2">
        <v>45908</v>
      </c>
      <c r="AH1470" s="1">
        <v>3453.25</v>
      </c>
      <c r="AI1470" s="2">
        <v>45869</v>
      </c>
      <c r="AJ1470" s="7">
        <v>2025</v>
      </c>
      <c r="AK1470" s="2">
        <v>45867</v>
      </c>
      <c r="AP1470" t="s">
        <v>413</v>
      </c>
      <c r="AT1470" s="2">
        <v>46097</v>
      </c>
      <c r="AU1470" s="2">
        <v>46097</v>
      </c>
      <c r="AV1470" t="s">
        <v>414</v>
      </c>
      <c r="AW1470" s="2">
        <v>45867</v>
      </c>
      <c r="AX1470">
        <v>39756</v>
      </c>
      <c r="AY1470" s="1">
        <v>248000.48</v>
      </c>
      <c r="BA1470" t="s">
        <v>9291</v>
      </c>
      <c r="BB1470">
        <v>39756</v>
      </c>
      <c r="BC1470" t="s">
        <v>9670</v>
      </c>
      <c r="BD1470" t="s">
        <v>416</v>
      </c>
      <c r="BE1470" t="s">
        <v>417</v>
      </c>
      <c r="BF1470">
        <v>5561998506027</v>
      </c>
      <c r="BG1470" t="s">
        <v>9671</v>
      </c>
      <c r="BH1470">
        <v>73813775</v>
      </c>
      <c r="BI1470" t="s">
        <v>894</v>
      </c>
      <c r="BJ1470" t="s">
        <v>9672</v>
      </c>
      <c r="BL1470" s="1">
        <v>3621.97</v>
      </c>
      <c r="BM1470" s="2">
        <v>46040</v>
      </c>
      <c r="BQ1470">
        <v>4877</v>
      </c>
      <c r="BR1470">
        <v>6906</v>
      </c>
      <c r="BS1470" t="s">
        <v>449</v>
      </c>
      <c r="BT1470" s="2">
        <v>45866</v>
      </c>
      <c r="BW1470" t="s">
        <v>422</v>
      </c>
      <c r="BY1470" t="s">
        <v>9673</v>
      </c>
      <c r="BZ1470" s="2">
        <v>45867</v>
      </c>
      <c r="CA1470" s="2">
        <v>45876</v>
      </c>
      <c r="CC1470" s="2">
        <v>45867</v>
      </c>
      <c r="CD1470" t="s">
        <v>424</v>
      </c>
      <c r="CF1470" s="2">
        <v>45867</v>
      </c>
      <c r="CH1470" t="s">
        <v>8637</v>
      </c>
      <c r="CJ1470" s="2">
        <v>45882</v>
      </c>
      <c r="CK1470" t="s">
        <v>424</v>
      </c>
      <c r="CL1470" s="2">
        <v>45869</v>
      </c>
      <c r="CM1470" s="2">
        <v>45898</v>
      </c>
      <c r="CN1470" s="2">
        <v>45867</v>
      </c>
      <c r="CO1470" s="2">
        <v>45901</v>
      </c>
      <c r="CP1470" s="2">
        <v>45876</v>
      </c>
      <c r="CR1470" s="2">
        <v>45868</v>
      </c>
      <c r="CS1470" s="2">
        <v>45869</v>
      </c>
      <c r="CU1470" s="2">
        <v>45877</v>
      </c>
      <c r="CV1470" s="2">
        <v>45922</v>
      </c>
      <c r="CW1470" s="2">
        <v>45869</v>
      </c>
      <c r="CY1470" t="s">
        <v>424</v>
      </c>
      <c r="DD1470" s="2">
        <v>45897</v>
      </c>
      <c r="DF1470" s="2">
        <v>45909</v>
      </c>
      <c r="DI1470" s="2">
        <v>45915</v>
      </c>
      <c r="DJ1470" s="2">
        <v>45866</v>
      </c>
      <c r="DK1470" s="2">
        <v>45926</v>
      </c>
      <c r="DL1470" s="2">
        <v>45980</v>
      </c>
      <c r="DM1470" s="2">
        <v>46077</v>
      </c>
      <c r="DN1470" s="2">
        <v>46091</v>
      </c>
      <c r="DO1470" s="2">
        <v>45869</v>
      </c>
      <c r="DP1470" s="2">
        <v>46091</v>
      </c>
      <c r="DY1470">
        <v>652</v>
      </c>
      <c r="EA1470" t="s">
        <v>9674</v>
      </c>
      <c r="EE1470" s="1">
        <v>1790.24</v>
      </c>
      <c r="EG1470" t="s">
        <v>1640</v>
      </c>
      <c r="EK1470" t="s">
        <v>1591</v>
      </c>
    </row>
    <row r="1471" spans="1:141" hidden="1" x14ac:dyDescent="0.35">
      <c r="A1471">
        <v>4650</v>
      </c>
      <c r="B1471" t="s">
        <v>404</v>
      </c>
      <c r="C1471">
        <v>5799</v>
      </c>
      <c r="D1471" t="s">
        <v>9287</v>
      </c>
      <c r="E1471" t="s">
        <v>942</v>
      </c>
      <c r="F1471" t="s">
        <v>9296</v>
      </c>
      <c r="G1471">
        <v>202</v>
      </c>
      <c r="H1471" t="s">
        <v>408</v>
      </c>
      <c r="I1471" t="s">
        <v>9675</v>
      </c>
      <c r="J1471" t="s">
        <v>9676</v>
      </c>
      <c r="K1471" t="s">
        <v>12</v>
      </c>
      <c r="L1471" t="s">
        <v>11</v>
      </c>
      <c r="M1471" t="s">
        <v>411</v>
      </c>
      <c r="N1471" t="s">
        <v>411</v>
      </c>
      <c r="O1471" t="s">
        <v>411</v>
      </c>
      <c r="P1471" t="s">
        <v>411</v>
      </c>
      <c r="Q1471" t="s">
        <v>411</v>
      </c>
      <c r="R1471" t="s">
        <v>411</v>
      </c>
      <c r="S1471" t="s">
        <v>411</v>
      </c>
      <c r="T1471" s="1">
        <v>155928.07</v>
      </c>
      <c r="U1471">
        <v>0</v>
      </c>
      <c r="V1471">
        <v>0</v>
      </c>
      <c r="W1471">
        <v>0</v>
      </c>
      <c r="X1471">
        <v>0</v>
      </c>
      <c r="Y1471">
        <v>0</v>
      </c>
      <c r="Z1471">
        <v>0</v>
      </c>
      <c r="AA1471">
        <v>0</v>
      </c>
      <c r="AB1471">
        <v>0</v>
      </c>
      <c r="AE1471" t="s">
        <v>412</v>
      </c>
      <c r="AG1471" s="2">
        <v>45894</v>
      </c>
      <c r="AH1471" s="1">
        <v>3042.04</v>
      </c>
      <c r="AI1471" s="2">
        <v>45880</v>
      </c>
      <c r="AJ1471" s="7">
        <v>2025</v>
      </c>
      <c r="AK1471" s="2">
        <v>45867</v>
      </c>
      <c r="AP1471" t="s">
        <v>3839</v>
      </c>
      <c r="AT1471" s="2">
        <v>46097</v>
      </c>
      <c r="AU1471" s="2">
        <v>46097</v>
      </c>
      <c r="AV1471" t="s">
        <v>414</v>
      </c>
      <c r="AW1471" s="2">
        <v>45867</v>
      </c>
      <c r="AX1471">
        <v>39755</v>
      </c>
      <c r="AY1471" s="1">
        <v>229724.24</v>
      </c>
      <c r="BA1471" t="s">
        <v>9291</v>
      </c>
      <c r="BB1471">
        <v>39755</v>
      </c>
      <c r="BC1471" t="s">
        <v>9677</v>
      </c>
      <c r="BD1471" t="s">
        <v>416</v>
      </c>
      <c r="BE1471" t="s">
        <v>417</v>
      </c>
      <c r="BF1471">
        <v>5562999018536</v>
      </c>
      <c r="BG1471" t="s">
        <v>9678</v>
      </c>
      <c r="BH1471">
        <v>73802055</v>
      </c>
      <c r="BI1471" t="s">
        <v>2478</v>
      </c>
      <c r="BJ1471" t="s">
        <v>9679</v>
      </c>
      <c r="BL1471" s="1">
        <v>2350</v>
      </c>
      <c r="BQ1471">
        <v>4600</v>
      </c>
      <c r="BR1471">
        <v>6905</v>
      </c>
      <c r="BS1471" t="s">
        <v>449</v>
      </c>
      <c r="BT1471" s="2">
        <v>45875</v>
      </c>
      <c r="BW1471" t="s">
        <v>422</v>
      </c>
      <c r="BY1471" t="s">
        <v>9680</v>
      </c>
      <c r="BZ1471" s="2">
        <v>45876</v>
      </c>
      <c r="CA1471" s="2">
        <v>45882</v>
      </c>
      <c r="CC1471" s="2">
        <v>45868</v>
      </c>
      <c r="CD1471" t="s">
        <v>424</v>
      </c>
      <c r="CF1471" s="2">
        <v>45876</v>
      </c>
      <c r="CH1471" t="s">
        <v>8637</v>
      </c>
      <c r="CJ1471" s="2">
        <v>45889</v>
      </c>
      <c r="CK1471" t="s">
        <v>424</v>
      </c>
      <c r="CL1471" s="2">
        <v>45877</v>
      </c>
      <c r="CM1471" s="2">
        <v>45890</v>
      </c>
      <c r="CN1471" s="2">
        <v>45868</v>
      </c>
      <c r="CO1471" s="2">
        <v>45901</v>
      </c>
      <c r="CP1471" s="2">
        <v>45882</v>
      </c>
      <c r="CR1471" s="2">
        <v>45869</v>
      </c>
      <c r="CS1471" s="2">
        <v>45869</v>
      </c>
      <c r="CU1471" s="2">
        <v>45883</v>
      </c>
      <c r="CV1471" s="2">
        <v>45922</v>
      </c>
      <c r="CW1471" s="2">
        <v>45869</v>
      </c>
      <c r="CY1471" t="s">
        <v>424</v>
      </c>
      <c r="DD1471" s="2">
        <v>45877</v>
      </c>
      <c r="DF1471" s="2">
        <v>45895</v>
      </c>
      <c r="DI1471" s="2">
        <v>45896</v>
      </c>
      <c r="DJ1471" s="2">
        <v>45867</v>
      </c>
      <c r="DK1471" s="2">
        <v>45926</v>
      </c>
      <c r="DL1471" s="2">
        <v>46057</v>
      </c>
      <c r="DM1471" s="2">
        <v>46077</v>
      </c>
      <c r="DN1471" s="2">
        <v>46091</v>
      </c>
      <c r="DO1471" s="2">
        <v>45869</v>
      </c>
      <c r="DP1471" s="2">
        <v>46091</v>
      </c>
      <c r="DY1471">
        <v>754</v>
      </c>
      <c r="EE1471" s="1">
        <v>2185.9</v>
      </c>
      <c r="EG1471" t="s">
        <v>1640</v>
      </c>
      <c r="EK1471" t="s">
        <v>1591</v>
      </c>
    </row>
    <row r="1472" spans="1:141" hidden="1" x14ac:dyDescent="0.35">
      <c r="A1472">
        <v>4651</v>
      </c>
      <c r="B1472" t="s">
        <v>404</v>
      </c>
      <c r="C1472">
        <v>5819</v>
      </c>
      <c r="D1472" t="s">
        <v>4816</v>
      </c>
      <c r="E1472" t="s">
        <v>834</v>
      </c>
      <c r="F1472" t="s">
        <v>473</v>
      </c>
      <c r="G1472">
        <v>1</v>
      </c>
      <c r="H1472" t="s">
        <v>474</v>
      </c>
      <c r="I1472" t="s">
        <v>9681</v>
      </c>
      <c r="J1472" t="s">
        <v>9682</v>
      </c>
      <c r="K1472" t="s">
        <v>44</v>
      </c>
      <c r="L1472" t="s">
        <v>168</v>
      </c>
      <c r="M1472" t="s">
        <v>411</v>
      </c>
      <c r="N1472" t="s">
        <v>411</v>
      </c>
      <c r="O1472" t="s">
        <v>411</v>
      </c>
      <c r="P1472" t="s">
        <v>424</v>
      </c>
      <c r="Q1472" t="s">
        <v>424</v>
      </c>
      <c r="R1472" t="s">
        <v>411</v>
      </c>
      <c r="S1472" t="s">
        <v>411</v>
      </c>
      <c r="T1472" s="1">
        <v>161707.84</v>
      </c>
      <c r="U1472">
        <v>535.79999999999995</v>
      </c>
      <c r="V1472">
        <v>0</v>
      </c>
      <c r="W1472" s="1">
        <v>111635.46</v>
      </c>
      <c r="X1472" s="1">
        <v>50076</v>
      </c>
      <c r="Y1472">
        <v>0</v>
      </c>
      <c r="Z1472" s="1">
        <v>161711.46</v>
      </c>
      <c r="AA1472">
        <v>0</v>
      </c>
      <c r="AB1472">
        <v>0</v>
      </c>
      <c r="AE1472" t="s">
        <v>412</v>
      </c>
      <c r="AF1472" s="3">
        <v>109139</v>
      </c>
      <c r="AG1472" s="2">
        <v>45891</v>
      </c>
      <c r="AH1472" s="1">
        <v>2995.17</v>
      </c>
      <c r="AI1472" s="2">
        <v>45880</v>
      </c>
      <c r="AJ1472" s="7">
        <v>2025</v>
      </c>
      <c r="AK1472" s="2">
        <v>45868</v>
      </c>
      <c r="AP1472" t="s">
        <v>413</v>
      </c>
      <c r="AQ1472" t="s">
        <v>2758</v>
      </c>
      <c r="AT1472" s="2">
        <v>46048</v>
      </c>
      <c r="AU1472" s="2">
        <v>46048</v>
      </c>
      <c r="AV1472" t="s">
        <v>414</v>
      </c>
      <c r="AW1472" s="2">
        <v>45868</v>
      </c>
      <c r="AX1472">
        <v>39766</v>
      </c>
      <c r="AY1472" s="1">
        <v>218207.84</v>
      </c>
      <c r="BA1472" t="s">
        <v>4819</v>
      </c>
      <c r="BB1472">
        <v>39766</v>
      </c>
      <c r="BD1472" t="s">
        <v>929</v>
      </c>
      <c r="BE1472" t="s">
        <v>513</v>
      </c>
      <c r="BF1472">
        <v>5561992763490</v>
      </c>
      <c r="BG1472" t="s">
        <v>9683</v>
      </c>
      <c r="BH1472">
        <v>72125730</v>
      </c>
      <c r="BI1472" t="s">
        <v>1014</v>
      </c>
      <c r="BJ1472" t="s">
        <v>9684</v>
      </c>
      <c r="BL1472" s="1">
        <v>1786</v>
      </c>
      <c r="BQ1472">
        <v>3875</v>
      </c>
      <c r="BR1472">
        <v>6908</v>
      </c>
      <c r="BS1472" t="s">
        <v>2948</v>
      </c>
      <c r="BT1472" s="2">
        <v>45863</v>
      </c>
      <c r="BU1472">
        <v>900.16</v>
      </c>
      <c r="BV1472" s="2">
        <v>45884</v>
      </c>
      <c r="BW1472" t="s">
        <v>422</v>
      </c>
      <c r="BX1472" s="2">
        <v>45879</v>
      </c>
      <c r="BY1472" t="s">
        <v>9685</v>
      </c>
      <c r="BZ1472" s="2">
        <v>45863</v>
      </c>
      <c r="CA1472" s="2">
        <v>45882</v>
      </c>
      <c r="CB1472" t="s">
        <v>9686</v>
      </c>
      <c r="CC1472" s="2">
        <v>45866</v>
      </c>
      <c r="CD1472" t="s">
        <v>424</v>
      </c>
      <c r="CE1472">
        <v>39954</v>
      </c>
      <c r="CF1472" s="2">
        <v>45863</v>
      </c>
      <c r="CJ1472" s="2">
        <v>45883</v>
      </c>
      <c r="CL1472" s="2">
        <v>45868</v>
      </c>
      <c r="CM1472" s="2">
        <v>45887</v>
      </c>
      <c r="CN1472" s="2">
        <v>45866</v>
      </c>
      <c r="CO1472" s="2">
        <v>45901</v>
      </c>
      <c r="CP1472" s="2">
        <v>45881</v>
      </c>
      <c r="CR1472" s="2">
        <v>45868</v>
      </c>
      <c r="CS1472" s="2">
        <v>45870</v>
      </c>
      <c r="CU1472" s="2">
        <v>45882</v>
      </c>
      <c r="CV1472" s="2">
        <v>45922</v>
      </c>
      <c r="CW1472" s="2">
        <v>45870</v>
      </c>
      <c r="CX1472" s="2">
        <v>45891</v>
      </c>
      <c r="CY1472" t="s">
        <v>424</v>
      </c>
      <c r="DD1472" s="2">
        <v>45866</v>
      </c>
      <c r="DF1472" s="2">
        <v>45891</v>
      </c>
      <c r="DI1472" s="2">
        <v>45894</v>
      </c>
      <c r="DJ1472" s="2">
        <v>45868</v>
      </c>
      <c r="DK1472" s="2">
        <v>45923</v>
      </c>
      <c r="DL1472" s="2">
        <v>45950</v>
      </c>
      <c r="DM1472" s="2">
        <v>45971</v>
      </c>
      <c r="DN1472" s="2">
        <v>46030</v>
      </c>
      <c r="DO1472" s="2">
        <v>45870</v>
      </c>
      <c r="DP1472" s="2">
        <v>46030</v>
      </c>
      <c r="DY1472">
        <v>39966</v>
      </c>
      <c r="EE1472" s="1">
        <v>4205.57</v>
      </c>
      <c r="EF1472" t="s">
        <v>8213</v>
      </c>
      <c r="EG1472" t="s">
        <v>735</v>
      </c>
      <c r="EH1472" t="s">
        <v>6848</v>
      </c>
      <c r="EI1472" t="s">
        <v>3282</v>
      </c>
      <c r="EJ1472" t="s">
        <v>4126</v>
      </c>
      <c r="EK1472" t="s">
        <v>1591</v>
      </c>
    </row>
    <row r="1473" spans="1:141" hidden="1" x14ac:dyDescent="0.35">
      <c r="A1473">
        <v>4652</v>
      </c>
      <c r="B1473" t="s">
        <v>404</v>
      </c>
      <c r="C1473">
        <v>5815</v>
      </c>
      <c r="D1473" t="s">
        <v>9287</v>
      </c>
      <c r="E1473" t="s">
        <v>942</v>
      </c>
      <c r="F1473" t="s">
        <v>9436</v>
      </c>
      <c r="G1473">
        <v>302</v>
      </c>
      <c r="H1473" t="s">
        <v>408</v>
      </c>
      <c r="I1473" t="s">
        <v>9687</v>
      </c>
      <c r="J1473" t="s">
        <v>9688</v>
      </c>
      <c r="K1473" t="s">
        <v>12</v>
      </c>
      <c r="L1473" t="s">
        <v>48</v>
      </c>
      <c r="M1473" t="s">
        <v>411</v>
      </c>
      <c r="N1473" t="s">
        <v>411</v>
      </c>
      <c r="O1473" t="s">
        <v>411</v>
      </c>
      <c r="P1473" t="s">
        <v>411</v>
      </c>
      <c r="Q1473" t="s">
        <v>411</v>
      </c>
      <c r="R1473" t="s">
        <v>411</v>
      </c>
      <c r="S1473" t="s">
        <v>411</v>
      </c>
      <c r="T1473" s="1">
        <v>151913.85</v>
      </c>
      <c r="U1473">
        <v>0</v>
      </c>
      <c r="V1473">
        <v>0</v>
      </c>
      <c r="W1473">
        <v>0</v>
      </c>
      <c r="X1473">
        <v>0</v>
      </c>
      <c r="Y1473">
        <v>0</v>
      </c>
      <c r="Z1473">
        <v>0</v>
      </c>
      <c r="AA1473">
        <v>0</v>
      </c>
      <c r="AB1473">
        <v>0</v>
      </c>
      <c r="AE1473" t="s">
        <v>412</v>
      </c>
      <c r="AG1473" s="2">
        <v>45891</v>
      </c>
      <c r="AH1473" s="1">
        <v>3042.04</v>
      </c>
      <c r="AI1473" s="2">
        <v>45877</v>
      </c>
      <c r="AJ1473" s="7">
        <v>2025</v>
      </c>
      <c r="AK1473" s="2">
        <v>45868</v>
      </c>
      <c r="AP1473" t="s">
        <v>3839</v>
      </c>
      <c r="AT1473" s="2">
        <v>46097</v>
      </c>
      <c r="AU1473" s="2">
        <v>46097</v>
      </c>
      <c r="AV1473" t="s">
        <v>414</v>
      </c>
      <c r="AW1473" s="2">
        <v>45869</v>
      </c>
      <c r="AX1473">
        <v>39781</v>
      </c>
      <c r="AY1473" s="1">
        <v>229726.01</v>
      </c>
      <c r="BA1473" t="s">
        <v>9291</v>
      </c>
      <c r="BB1473">
        <v>39781</v>
      </c>
      <c r="BC1473" t="s">
        <v>9689</v>
      </c>
      <c r="BD1473" t="s">
        <v>416</v>
      </c>
      <c r="BE1473" t="s">
        <v>417</v>
      </c>
      <c r="BF1473">
        <v>5561998565564</v>
      </c>
      <c r="BG1473" t="s">
        <v>9690</v>
      </c>
      <c r="BH1473">
        <v>73807330</v>
      </c>
      <c r="BI1473" t="s">
        <v>607</v>
      </c>
      <c r="BJ1473" t="s">
        <v>9691</v>
      </c>
      <c r="BL1473" s="1">
        <v>2550</v>
      </c>
      <c r="BQ1473">
        <v>4561</v>
      </c>
      <c r="BR1473">
        <v>6910</v>
      </c>
      <c r="BS1473" t="s">
        <v>449</v>
      </c>
      <c r="BT1473" s="2">
        <v>45875</v>
      </c>
      <c r="BW1473" t="s">
        <v>422</v>
      </c>
      <c r="BY1473" t="s">
        <v>9692</v>
      </c>
      <c r="BZ1473" s="2">
        <v>45876</v>
      </c>
      <c r="CA1473" s="2">
        <v>45881</v>
      </c>
      <c r="CC1473" s="2">
        <v>45868</v>
      </c>
      <c r="CD1473" t="s">
        <v>424</v>
      </c>
      <c r="CF1473" s="2">
        <v>45876</v>
      </c>
      <c r="CH1473" t="s">
        <v>8713</v>
      </c>
      <c r="CJ1473" s="2">
        <v>45887</v>
      </c>
      <c r="CK1473" t="s">
        <v>424</v>
      </c>
      <c r="CL1473" s="2">
        <v>45876</v>
      </c>
      <c r="CM1473" s="2">
        <v>45888</v>
      </c>
      <c r="CN1473" s="2">
        <v>45868</v>
      </c>
      <c r="CO1473" s="2">
        <v>45901</v>
      </c>
      <c r="CP1473" s="2">
        <v>45881</v>
      </c>
      <c r="CR1473" s="2">
        <v>45873</v>
      </c>
      <c r="CS1473" s="2">
        <v>45873</v>
      </c>
      <c r="CU1473" s="2">
        <v>45882</v>
      </c>
      <c r="CV1473" s="2">
        <v>45922</v>
      </c>
      <c r="CW1473" s="2">
        <v>45873</v>
      </c>
      <c r="CY1473" t="s">
        <v>424</v>
      </c>
      <c r="DD1473" s="2">
        <v>45888</v>
      </c>
      <c r="DF1473" s="2">
        <v>45891</v>
      </c>
      <c r="DI1473" s="2">
        <v>45895</v>
      </c>
      <c r="DJ1473" s="2">
        <v>45868</v>
      </c>
      <c r="DK1473" s="2">
        <v>45926</v>
      </c>
      <c r="DL1473" s="2">
        <v>45846</v>
      </c>
      <c r="DM1473" s="2">
        <v>46077</v>
      </c>
      <c r="DN1473" s="2">
        <v>46091</v>
      </c>
      <c r="DO1473" s="2">
        <v>45873</v>
      </c>
      <c r="DP1473" s="2">
        <v>46091</v>
      </c>
      <c r="DY1473">
        <v>735</v>
      </c>
      <c r="EA1473" t="s">
        <v>9693</v>
      </c>
      <c r="EB1473" t="s">
        <v>7854</v>
      </c>
      <c r="EE1473" s="1">
        <v>2159.58</v>
      </c>
      <c r="EG1473" t="s">
        <v>1640</v>
      </c>
      <c r="EK1473" t="s">
        <v>1591</v>
      </c>
    </row>
    <row r="1474" spans="1:141" hidden="1" x14ac:dyDescent="0.35">
      <c r="A1474">
        <v>4653</v>
      </c>
      <c r="B1474" t="s">
        <v>404</v>
      </c>
      <c r="C1474">
        <v>5811</v>
      </c>
      <c r="D1474" t="s">
        <v>9287</v>
      </c>
      <c r="E1474" t="s">
        <v>942</v>
      </c>
      <c r="F1474" t="s">
        <v>9436</v>
      </c>
      <c r="G1474">
        <v>3</v>
      </c>
      <c r="H1474" t="s">
        <v>408</v>
      </c>
      <c r="I1474" t="s">
        <v>9694</v>
      </c>
      <c r="J1474" t="s">
        <v>9695</v>
      </c>
      <c r="K1474" t="s">
        <v>12</v>
      </c>
      <c r="L1474" t="s">
        <v>87</v>
      </c>
      <c r="M1474" t="s">
        <v>411</v>
      </c>
      <c r="N1474" t="s">
        <v>411</v>
      </c>
      <c r="O1474" t="s">
        <v>411</v>
      </c>
      <c r="P1474" t="s">
        <v>411</v>
      </c>
      <c r="Q1474" t="s">
        <v>411</v>
      </c>
      <c r="R1474" t="s">
        <v>411</v>
      </c>
      <c r="S1474" t="s">
        <v>411</v>
      </c>
      <c r="T1474" s="1">
        <v>162600</v>
      </c>
      <c r="U1474">
        <v>0</v>
      </c>
      <c r="V1474">
        <v>0</v>
      </c>
      <c r="W1474">
        <v>0</v>
      </c>
      <c r="X1474">
        <v>0</v>
      </c>
      <c r="Y1474">
        <v>0</v>
      </c>
      <c r="Z1474">
        <v>0</v>
      </c>
      <c r="AA1474">
        <v>0</v>
      </c>
      <c r="AB1474">
        <v>0</v>
      </c>
      <c r="AE1474" t="s">
        <v>412</v>
      </c>
      <c r="AG1474" s="2">
        <v>45891</v>
      </c>
      <c r="AH1474" s="1">
        <v>3042.04</v>
      </c>
      <c r="AI1474" s="2">
        <v>45876</v>
      </c>
      <c r="AJ1474" s="7">
        <v>2025</v>
      </c>
      <c r="AK1474" s="2">
        <v>45868</v>
      </c>
      <c r="AP1474" t="s">
        <v>3839</v>
      </c>
      <c r="AT1474" s="2">
        <v>46097</v>
      </c>
      <c r="AU1474" s="2">
        <v>46097</v>
      </c>
      <c r="AV1474" t="s">
        <v>414</v>
      </c>
      <c r="AW1474" s="2">
        <v>45869</v>
      </c>
      <c r="AX1474">
        <v>39780</v>
      </c>
      <c r="AY1474" s="1">
        <v>225000</v>
      </c>
      <c r="BA1474" t="s">
        <v>9291</v>
      </c>
      <c r="BB1474">
        <v>39780</v>
      </c>
      <c r="BD1474" t="s">
        <v>416</v>
      </c>
      <c r="BE1474" t="s">
        <v>417</v>
      </c>
      <c r="BF1474">
        <v>5561996402440</v>
      </c>
      <c r="BG1474" t="s">
        <v>9696</v>
      </c>
      <c r="BH1474">
        <v>73808515</v>
      </c>
      <c r="BI1474" t="s">
        <v>8530</v>
      </c>
      <c r="BJ1474" t="s">
        <v>9697</v>
      </c>
      <c r="BL1474" s="1">
        <v>2600</v>
      </c>
      <c r="BQ1474">
        <v>10182</v>
      </c>
      <c r="BR1474">
        <v>6909</v>
      </c>
      <c r="BS1474" t="s">
        <v>2885</v>
      </c>
      <c r="BT1474" s="2">
        <v>45861</v>
      </c>
      <c r="BW1474" t="s">
        <v>422</v>
      </c>
      <c r="BY1474" t="s">
        <v>9698</v>
      </c>
      <c r="BZ1474" s="2">
        <v>45861</v>
      </c>
      <c r="CA1474" s="2">
        <v>45880</v>
      </c>
      <c r="CC1474" s="2">
        <v>45869</v>
      </c>
      <c r="CD1474" t="s">
        <v>424</v>
      </c>
      <c r="CF1474" s="2">
        <v>45861</v>
      </c>
      <c r="CJ1474" s="2">
        <v>45887</v>
      </c>
      <c r="CL1474" s="2">
        <v>45861</v>
      </c>
      <c r="CM1474" s="2">
        <v>45888</v>
      </c>
      <c r="CN1474" s="2">
        <v>45869</v>
      </c>
      <c r="CO1474" s="2">
        <v>45901</v>
      </c>
      <c r="CP1474" s="2">
        <v>45880</v>
      </c>
      <c r="CR1474" s="2">
        <v>45869</v>
      </c>
      <c r="CS1474" s="2">
        <v>45873</v>
      </c>
      <c r="CU1474" s="2">
        <v>45882</v>
      </c>
      <c r="CV1474" s="2">
        <v>45922</v>
      </c>
      <c r="CW1474" s="2">
        <v>45873</v>
      </c>
      <c r="CY1474" t="s">
        <v>424</v>
      </c>
      <c r="DD1474" s="2">
        <v>45880</v>
      </c>
      <c r="DF1474" s="2">
        <v>45891</v>
      </c>
      <c r="DI1474" s="2">
        <v>45895</v>
      </c>
      <c r="DJ1474" s="2">
        <v>45868</v>
      </c>
      <c r="DK1474" s="2">
        <v>45926</v>
      </c>
      <c r="DL1474" s="2">
        <v>45989</v>
      </c>
      <c r="DM1474" s="2">
        <v>46077</v>
      </c>
      <c r="DN1474" s="2">
        <v>46091</v>
      </c>
      <c r="DO1474" s="2">
        <v>45873</v>
      </c>
      <c r="DP1474" s="2">
        <v>46091</v>
      </c>
      <c r="DY1474">
        <v>732</v>
      </c>
      <c r="EB1474" t="s">
        <v>7854</v>
      </c>
      <c r="EE1474" s="1">
        <v>1979.58</v>
      </c>
      <c r="EG1474" t="s">
        <v>1640</v>
      </c>
      <c r="EJ1474" t="s">
        <v>7085</v>
      </c>
      <c r="EK1474" t="s">
        <v>1591</v>
      </c>
    </row>
    <row r="1475" spans="1:141" hidden="1" x14ac:dyDescent="0.35">
      <c r="A1475">
        <v>4654</v>
      </c>
      <c r="B1475" t="s">
        <v>404</v>
      </c>
      <c r="C1475">
        <v>5822</v>
      </c>
      <c r="D1475" t="s">
        <v>9287</v>
      </c>
      <c r="E1475" t="s">
        <v>942</v>
      </c>
      <c r="F1475" t="s">
        <v>9296</v>
      </c>
      <c r="G1475">
        <v>102</v>
      </c>
      <c r="H1475" t="s">
        <v>408</v>
      </c>
      <c r="I1475" t="s">
        <v>9699</v>
      </c>
      <c r="J1475" t="s">
        <v>9700</v>
      </c>
      <c r="K1475" t="s">
        <v>12</v>
      </c>
      <c r="L1475" t="s">
        <v>11</v>
      </c>
      <c r="M1475" t="s">
        <v>411</v>
      </c>
      <c r="N1475" t="s">
        <v>411</v>
      </c>
      <c r="O1475" t="s">
        <v>411</v>
      </c>
      <c r="P1475" t="s">
        <v>411</v>
      </c>
      <c r="Q1475" t="s">
        <v>411</v>
      </c>
      <c r="R1475" t="s">
        <v>411</v>
      </c>
      <c r="S1475" t="s">
        <v>411</v>
      </c>
      <c r="T1475" s="1">
        <v>155928.07</v>
      </c>
      <c r="U1475">
        <v>0</v>
      </c>
      <c r="V1475">
        <v>0</v>
      </c>
      <c r="W1475">
        <v>0</v>
      </c>
      <c r="X1475">
        <v>0</v>
      </c>
      <c r="Y1475">
        <v>0</v>
      </c>
      <c r="Z1475">
        <v>0</v>
      </c>
      <c r="AA1475">
        <v>0</v>
      </c>
      <c r="AB1475">
        <v>0</v>
      </c>
      <c r="AE1475" t="s">
        <v>412</v>
      </c>
      <c r="AG1475" s="2">
        <v>45911</v>
      </c>
      <c r="AH1475" s="1">
        <v>3042.04</v>
      </c>
      <c r="AI1475" s="2">
        <v>45874</v>
      </c>
      <c r="AJ1475" s="7">
        <v>2025</v>
      </c>
      <c r="AK1475" s="2">
        <v>45868</v>
      </c>
      <c r="AP1475" t="s">
        <v>3839</v>
      </c>
      <c r="AT1475" s="2">
        <v>46097</v>
      </c>
      <c r="AU1475" s="2">
        <v>46097</v>
      </c>
      <c r="AV1475" t="s">
        <v>414</v>
      </c>
      <c r="AW1475" s="2">
        <v>45869</v>
      </c>
      <c r="AX1475">
        <v>39782</v>
      </c>
      <c r="AY1475" s="1">
        <v>229724.24</v>
      </c>
      <c r="BA1475" t="s">
        <v>9291</v>
      </c>
      <c r="BB1475">
        <v>39782</v>
      </c>
      <c r="BC1475" t="s">
        <v>9701</v>
      </c>
      <c r="BF1475">
        <v>5561996225724</v>
      </c>
      <c r="BG1475" t="s">
        <v>9702</v>
      </c>
      <c r="BH1475">
        <v>73800000</v>
      </c>
      <c r="BI1475" t="s">
        <v>2810</v>
      </c>
      <c r="BJ1475" t="s">
        <v>9703</v>
      </c>
      <c r="BL1475" s="1">
        <v>2350</v>
      </c>
      <c r="BQ1475">
        <v>4596</v>
      </c>
      <c r="BR1475">
        <v>6911</v>
      </c>
      <c r="BS1475" t="s">
        <v>1502</v>
      </c>
      <c r="BT1475" s="2">
        <v>45870</v>
      </c>
      <c r="BW1475" t="s">
        <v>422</v>
      </c>
      <c r="BY1475" t="s">
        <v>9704</v>
      </c>
      <c r="BZ1475" s="2">
        <v>45870</v>
      </c>
      <c r="CA1475" s="2">
        <v>45881</v>
      </c>
      <c r="CC1475" s="2">
        <v>45869</v>
      </c>
      <c r="CD1475" t="s">
        <v>424</v>
      </c>
      <c r="CF1475" s="2">
        <v>45870</v>
      </c>
      <c r="CJ1475" s="2">
        <v>45904</v>
      </c>
      <c r="CL1475" s="2">
        <v>45875</v>
      </c>
      <c r="CM1475" s="2">
        <v>45904</v>
      </c>
      <c r="CN1475" s="2">
        <v>45869</v>
      </c>
      <c r="CO1475" s="2">
        <v>45901</v>
      </c>
      <c r="CP1475" s="2">
        <v>45881</v>
      </c>
      <c r="CR1475" s="2">
        <v>45870</v>
      </c>
      <c r="CS1475" s="2">
        <v>45873</v>
      </c>
      <c r="CU1475" s="2">
        <v>45902</v>
      </c>
      <c r="CV1475" s="2">
        <v>45922</v>
      </c>
      <c r="CW1475" s="2">
        <v>45873</v>
      </c>
      <c r="CY1475" t="s">
        <v>424</v>
      </c>
      <c r="DD1475" s="2">
        <v>45876</v>
      </c>
      <c r="DF1475" s="2">
        <v>45911</v>
      </c>
      <c r="DI1475" s="2">
        <v>45919</v>
      </c>
      <c r="DJ1475" s="2">
        <v>45868</v>
      </c>
      <c r="DK1475" s="2">
        <v>45926</v>
      </c>
      <c r="DL1475" s="2">
        <v>45975</v>
      </c>
      <c r="DM1475" s="2">
        <v>46077</v>
      </c>
      <c r="DN1475" s="2">
        <v>46091</v>
      </c>
      <c r="DO1475" s="2">
        <v>45873</v>
      </c>
      <c r="DP1475" s="2">
        <v>46091</v>
      </c>
      <c r="DY1475">
        <v>1004</v>
      </c>
      <c r="EB1475" t="s">
        <v>9705</v>
      </c>
      <c r="EE1475" s="1">
        <v>2185.9</v>
      </c>
      <c r="EG1475" t="s">
        <v>1640</v>
      </c>
      <c r="EK1475" t="s">
        <v>1591</v>
      </c>
    </row>
    <row r="1476" spans="1:141" hidden="1" x14ac:dyDescent="0.35">
      <c r="A1476">
        <v>4655</v>
      </c>
      <c r="B1476" t="s">
        <v>561</v>
      </c>
      <c r="C1476">
        <v>5852</v>
      </c>
      <c r="D1476" t="s">
        <v>9706</v>
      </c>
      <c r="E1476" t="s">
        <v>416</v>
      </c>
      <c r="F1476" t="s">
        <v>9707</v>
      </c>
      <c r="G1476" t="s">
        <v>9708</v>
      </c>
      <c r="H1476" t="s">
        <v>9709</v>
      </c>
      <c r="I1476" t="s">
        <v>9710</v>
      </c>
      <c r="J1476" t="s">
        <v>9711</v>
      </c>
      <c r="K1476" t="s">
        <v>22</v>
      </c>
      <c r="L1476" t="s">
        <v>200</v>
      </c>
      <c r="M1476" t="s">
        <v>411</v>
      </c>
      <c r="N1476" t="s">
        <v>411</v>
      </c>
      <c r="O1476" t="s">
        <v>411</v>
      </c>
      <c r="P1476" t="s">
        <v>411</v>
      </c>
      <c r="Q1476" t="s">
        <v>411</v>
      </c>
      <c r="R1476" t="s">
        <v>411</v>
      </c>
      <c r="S1476" t="s">
        <v>411</v>
      </c>
      <c r="T1476" s="1">
        <v>168761</v>
      </c>
      <c r="U1476">
        <v>0</v>
      </c>
      <c r="V1476">
        <v>0</v>
      </c>
      <c r="W1476" s="1">
        <v>168000</v>
      </c>
      <c r="X1476">
        <v>800</v>
      </c>
      <c r="Y1476">
        <v>0</v>
      </c>
      <c r="Z1476" s="1">
        <v>168800</v>
      </c>
      <c r="AA1476">
        <v>0</v>
      </c>
      <c r="AB1476">
        <v>0</v>
      </c>
      <c r="AE1476" t="s">
        <v>412</v>
      </c>
      <c r="AH1476">
        <v>0</v>
      </c>
      <c r="AI1476" s="2">
        <v>45869</v>
      </c>
      <c r="AJ1476" s="7">
        <v>2025</v>
      </c>
      <c r="AK1476" s="2">
        <v>45869</v>
      </c>
      <c r="AP1476" t="s">
        <v>813</v>
      </c>
      <c r="AT1476" s="2">
        <v>45973</v>
      </c>
      <c r="AU1476" s="2">
        <v>45973</v>
      </c>
      <c r="AV1476" t="s">
        <v>561</v>
      </c>
      <c r="AW1476" s="2">
        <v>45876</v>
      </c>
      <c r="AY1476" s="1">
        <v>168761</v>
      </c>
      <c r="BA1476" t="s">
        <v>9712</v>
      </c>
      <c r="BF1476">
        <v>556199868800</v>
      </c>
      <c r="BJ1476" t="s">
        <v>9713</v>
      </c>
      <c r="BL1476" s="1">
        <v>3000</v>
      </c>
      <c r="BO1476" t="s">
        <v>9714</v>
      </c>
      <c r="BP1476" t="s">
        <v>9715</v>
      </c>
      <c r="BQ1476">
        <v>5339</v>
      </c>
      <c r="BS1476" t="s">
        <v>432</v>
      </c>
      <c r="EK1476" t="s">
        <v>1591</v>
      </c>
    </row>
    <row r="1477" spans="1:141" hidden="1" x14ac:dyDescent="0.35">
      <c r="A1477">
        <v>4656</v>
      </c>
      <c r="B1477" t="s">
        <v>404</v>
      </c>
      <c r="C1477">
        <v>5733</v>
      </c>
      <c r="D1477" t="s">
        <v>9287</v>
      </c>
      <c r="E1477" t="s">
        <v>942</v>
      </c>
      <c r="F1477" t="s">
        <v>9303</v>
      </c>
      <c r="G1477">
        <v>302</v>
      </c>
      <c r="H1477" t="s">
        <v>408</v>
      </c>
      <c r="I1477" t="s">
        <v>9716</v>
      </c>
      <c r="J1477" t="s">
        <v>9717</v>
      </c>
      <c r="K1477" t="s">
        <v>22</v>
      </c>
      <c r="L1477" t="s">
        <v>177</v>
      </c>
      <c r="M1477" t="s">
        <v>411</v>
      </c>
      <c r="N1477" t="s">
        <v>411</v>
      </c>
      <c r="O1477" t="s">
        <v>411</v>
      </c>
      <c r="P1477" t="s">
        <v>411</v>
      </c>
      <c r="Q1477" t="s">
        <v>411</v>
      </c>
      <c r="R1477" t="s">
        <v>411</v>
      </c>
      <c r="S1477" t="s">
        <v>411</v>
      </c>
      <c r="T1477" s="1">
        <v>153171.17000000001</v>
      </c>
      <c r="U1477">
        <v>0</v>
      </c>
      <c r="V1477">
        <v>0</v>
      </c>
      <c r="W1477" s="1">
        <v>136225.17000000001</v>
      </c>
      <c r="X1477" s="1">
        <v>16946</v>
      </c>
      <c r="Y1477">
        <v>0</v>
      </c>
      <c r="Z1477" s="1">
        <v>153171.17000000001</v>
      </c>
      <c r="AA1477">
        <v>0</v>
      </c>
      <c r="AB1477">
        <v>0</v>
      </c>
      <c r="AE1477" t="s">
        <v>412</v>
      </c>
      <c r="AG1477" s="2">
        <v>45908</v>
      </c>
      <c r="AH1477" s="1">
        <v>3042.04</v>
      </c>
      <c r="AI1477" s="2">
        <v>45888</v>
      </c>
      <c r="AJ1477" s="7">
        <v>2025</v>
      </c>
      <c r="AK1477" s="2">
        <v>45869</v>
      </c>
      <c r="AP1477" t="s">
        <v>3839</v>
      </c>
      <c r="AT1477" s="2">
        <v>46097</v>
      </c>
      <c r="AU1477" s="2">
        <v>46097</v>
      </c>
      <c r="AV1477" t="s">
        <v>414</v>
      </c>
      <c r="AW1477" s="2">
        <v>45870</v>
      </c>
      <c r="AX1477">
        <v>39819</v>
      </c>
      <c r="AY1477" s="1">
        <v>229724.37</v>
      </c>
      <c r="BA1477" t="s">
        <v>9291</v>
      </c>
      <c r="BB1477">
        <v>39819</v>
      </c>
      <c r="BC1477" t="s">
        <v>9718</v>
      </c>
      <c r="BD1477" t="s">
        <v>416</v>
      </c>
      <c r="BE1477" t="s">
        <v>417</v>
      </c>
      <c r="BF1477">
        <v>5561999971395</v>
      </c>
      <c r="BG1477" t="s">
        <v>9719</v>
      </c>
      <c r="BH1477">
        <v>73805320</v>
      </c>
      <c r="BI1477" t="s">
        <v>804</v>
      </c>
      <c r="BJ1477" t="s">
        <v>9720</v>
      </c>
      <c r="BL1477" s="1">
        <v>2500</v>
      </c>
      <c r="BQ1477">
        <v>4641</v>
      </c>
      <c r="BR1477">
        <v>6912</v>
      </c>
      <c r="BS1477" t="s">
        <v>821</v>
      </c>
      <c r="BT1477" s="2">
        <v>45887</v>
      </c>
      <c r="BW1477" t="s">
        <v>422</v>
      </c>
      <c r="BY1477" t="s">
        <v>9721</v>
      </c>
      <c r="BZ1477" s="2">
        <v>45887</v>
      </c>
      <c r="CA1477" s="2">
        <v>45890</v>
      </c>
      <c r="CC1477" s="2">
        <v>45869</v>
      </c>
      <c r="CD1477" t="s">
        <v>424</v>
      </c>
      <c r="CF1477" s="2">
        <v>45887</v>
      </c>
      <c r="CJ1477" s="2">
        <v>45901</v>
      </c>
      <c r="CK1477" t="s">
        <v>411</v>
      </c>
      <c r="CL1477" s="2">
        <v>45887</v>
      </c>
      <c r="CM1477" s="2">
        <v>45901</v>
      </c>
      <c r="CN1477" s="2">
        <v>45869</v>
      </c>
      <c r="CO1477" s="2">
        <v>45901</v>
      </c>
      <c r="CP1477" s="2">
        <v>45890</v>
      </c>
      <c r="CR1477" s="2">
        <v>45869</v>
      </c>
      <c r="CS1477" s="2">
        <v>45874</v>
      </c>
      <c r="CU1477" s="2">
        <v>45891</v>
      </c>
      <c r="CV1477" s="2">
        <v>45922</v>
      </c>
      <c r="CW1477" s="2">
        <v>45874</v>
      </c>
      <c r="CY1477" t="s">
        <v>424</v>
      </c>
      <c r="DD1477" s="2">
        <v>45866</v>
      </c>
      <c r="DF1477" s="2">
        <v>45911</v>
      </c>
      <c r="DI1477" s="2">
        <v>45917</v>
      </c>
      <c r="DJ1477" s="2">
        <v>45868</v>
      </c>
      <c r="DK1477" s="2">
        <v>45926</v>
      </c>
      <c r="DL1477" s="2">
        <v>45985</v>
      </c>
      <c r="DM1477" s="2">
        <v>46077</v>
      </c>
      <c r="DN1477" s="2">
        <v>46091</v>
      </c>
      <c r="DO1477" s="2">
        <v>45874</v>
      </c>
      <c r="DP1477" s="2">
        <v>46091</v>
      </c>
      <c r="DY1477">
        <v>857</v>
      </c>
      <c r="EB1477" t="s">
        <v>9427</v>
      </c>
      <c r="EE1477" s="1">
        <v>2160.77</v>
      </c>
      <c r="EG1477" t="s">
        <v>1640</v>
      </c>
      <c r="EK1477" t="s">
        <v>1591</v>
      </c>
    </row>
    <row r="1478" spans="1:141" hidden="1" x14ac:dyDescent="0.35">
      <c r="A1478">
        <v>4657</v>
      </c>
      <c r="B1478" t="s">
        <v>404</v>
      </c>
      <c r="C1478">
        <v>5816</v>
      </c>
      <c r="D1478" t="s">
        <v>9287</v>
      </c>
      <c r="E1478" t="s">
        <v>942</v>
      </c>
      <c r="F1478" t="s">
        <v>9288</v>
      </c>
      <c r="G1478">
        <v>201</v>
      </c>
      <c r="H1478" t="s">
        <v>408</v>
      </c>
      <c r="I1478" t="s">
        <v>9722</v>
      </c>
      <c r="J1478" t="s">
        <v>9723</v>
      </c>
      <c r="K1478" t="s">
        <v>12</v>
      </c>
      <c r="L1478" t="s">
        <v>95</v>
      </c>
      <c r="M1478" t="s">
        <v>411</v>
      </c>
      <c r="N1478" t="s">
        <v>411</v>
      </c>
      <c r="O1478" t="s">
        <v>411</v>
      </c>
      <c r="P1478" t="s">
        <v>411</v>
      </c>
      <c r="Q1478" t="s">
        <v>411</v>
      </c>
      <c r="R1478" t="s">
        <v>411</v>
      </c>
      <c r="S1478" t="s">
        <v>411</v>
      </c>
      <c r="T1478" s="1">
        <v>162600</v>
      </c>
      <c r="U1478">
        <v>900.23</v>
      </c>
      <c r="V1478">
        <v>0</v>
      </c>
      <c r="W1478" s="1">
        <v>157707.19</v>
      </c>
      <c r="X1478" s="1">
        <v>6700</v>
      </c>
      <c r="Y1478">
        <v>0</v>
      </c>
      <c r="Z1478" s="1">
        <v>164407.19</v>
      </c>
      <c r="AA1478">
        <v>0</v>
      </c>
      <c r="AB1478">
        <v>0</v>
      </c>
      <c r="AE1478" t="s">
        <v>412</v>
      </c>
      <c r="AG1478" s="2">
        <v>45915</v>
      </c>
      <c r="AH1478" s="1">
        <v>3042.04</v>
      </c>
      <c r="AI1478" s="2">
        <v>45897</v>
      </c>
      <c r="AJ1478" s="7">
        <v>2025</v>
      </c>
      <c r="AK1478" s="2">
        <v>45870</v>
      </c>
      <c r="AP1478" t="s">
        <v>413</v>
      </c>
      <c r="AT1478" s="2">
        <v>46097</v>
      </c>
      <c r="AU1478" s="2">
        <v>46097</v>
      </c>
      <c r="AV1478" t="s">
        <v>414</v>
      </c>
      <c r="AW1478" s="2">
        <v>45873</v>
      </c>
      <c r="AX1478">
        <v>39830</v>
      </c>
      <c r="AY1478" s="1">
        <v>229727.29</v>
      </c>
      <c r="BA1478" t="s">
        <v>9291</v>
      </c>
      <c r="BB1478">
        <v>39830</v>
      </c>
      <c r="BC1478" t="s">
        <v>4728</v>
      </c>
      <c r="BF1478">
        <v>5561999076806</v>
      </c>
      <c r="BG1478" t="s">
        <v>9724</v>
      </c>
      <c r="BH1478">
        <v>73800000</v>
      </c>
      <c r="BI1478" t="s">
        <v>1698</v>
      </c>
      <c r="BJ1478" t="s">
        <v>9725</v>
      </c>
      <c r="BL1478" s="1">
        <v>3000.76</v>
      </c>
      <c r="BM1478" s="2">
        <v>46033</v>
      </c>
      <c r="BQ1478">
        <v>4839</v>
      </c>
      <c r="BR1478">
        <v>6913</v>
      </c>
      <c r="BS1478" t="s">
        <v>449</v>
      </c>
      <c r="BT1478" s="2">
        <v>45873</v>
      </c>
      <c r="BW1478" t="s">
        <v>422</v>
      </c>
      <c r="BY1478" t="s">
        <v>9726</v>
      </c>
      <c r="BZ1478" s="2">
        <v>45874</v>
      </c>
      <c r="CA1478" s="2">
        <v>45898</v>
      </c>
      <c r="CC1478" s="2">
        <v>45873</v>
      </c>
      <c r="CD1478" t="s">
        <v>424</v>
      </c>
      <c r="CF1478" s="2">
        <v>45874</v>
      </c>
      <c r="CJ1478" s="2">
        <v>45908</v>
      </c>
      <c r="CK1478" t="s">
        <v>411</v>
      </c>
      <c r="CL1478" s="2">
        <v>45876</v>
      </c>
      <c r="CM1478" s="2">
        <v>45909</v>
      </c>
      <c r="CN1478" s="2">
        <v>45873</v>
      </c>
      <c r="CO1478" s="2">
        <v>45901</v>
      </c>
      <c r="CP1478" s="2">
        <v>45898</v>
      </c>
      <c r="CR1478" s="2">
        <v>45873</v>
      </c>
      <c r="CS1478" s="2">
        <v>45896</v>
      </c>
      <c r="CU1478" s="2">
        <v>45904</v>
      </c>
      <c r="CV1478" s="2">
        <v>45922</v>
      </c>
      <c r="CW1478" s="2">
        <v>45896</v>
      </c>
      <c r="CY1478" t="s">
        <v>424</v>
      </c>
      <c r="DD1478" s="2">
        <v>45901</v>
      </c>
      <c r="DF1478" s="2">
        <v>45915</v>
      </c>
      <c r="DI1478" s="2">
        <v>45917</v>
      </c>
      <c r="DJ1478" s="2">
        <v>45891</v>
      </c>
      <c r="DK1478" s="2">
        <v>45926</v>
      </c>
      <c r="DL1478" s="2">
        <v>46010</v>
      </c>
      <c r="DM1478" s="2">
        <v>46077</v>
      </c>
      <c r="DN1478" s="2">
        <v>46091</v>
      </c>
      <c r="DO1478" s="2">
        <v>45895</v>
      </c>
      <c r="DP1478" s="2">
        <v>46091</v>
      </c>
      <c r="DY1478">
        <v>1088</v>
      </c>
      <c r="EE1478" s="1">
        <v>2160.77</v>
      </c>
      <c r="EG1478" t="s">
        <v>1640</v>
      </c>
      <c r="EI1478" t="s">
        <v>9727</v>
      </c>
      <c r="EK1478" t="s">
        <v>1591</v>
      </c>
    </row>
    <row r="1479" spans="1:141" hidden="1" x14ac:dyDescent="0.35">
      <c r="A1479">
        <v>4658</v>
      </c>
      <c r="B1479" t="s">
        <v>561</v>
      </c>
      <c r="C1479">
        <v>5824</v>
      </c>
      <c r="D1479" t="s">
        <v>9287</v>
      </c>
      <c r="E1479" t="s">
        <v>942</v>
      </c>
      <c r="F1479" t="s">
        <v>9296</v>
      </c>
      <c r="G1479">
        <v>104</v>
      </c>
      <c r="H1479" t="s">
        <v>408</v>
      </c>
      <c r="I1479" t="s">
        <v>9728</v>
      </c>
      <c r="J1479" t="s">
        <v>9729</v>
      </c>
      <c r="K1479" t="s">
        <v>12</v>
      </c>
      <c r="L1479" t="s">
        <v>87</v>
      </c>
      <c r="M1479" t="s">
        <v>411</v>
      </c>
      <c r="N1479" t="s">
        <v>411</v>
      </c>
      <c r="O1479" t="s">
        <v>411</v>
      </c>
      <c r="P1479" t="s">
        <v>411</v>
      </c>
      <c r="Q1479" t="s">
        <v>411</v>
      </c>
      <c r="R1479" t="s">
        <v>411</v>
      </c>
      <c r="S1479" t="s">
        <v>411</v>
      </c>
      <c r="T1479" s="1">
        <v>152236.85999999999</v>
      </c>
      <c r="U1479">
        <v>0</v>
      </c>
      <c r="V1479">
        <v>0</v>
      </c>
      <c r="W1479">
        <v>0</v>
      </c>
      <c r="X1479">
        <v>0</v>
      </c>
      <c r="Y1479">
        <v>0</v>
      </c>
      <c r="Z1479">
        <v>0</v>
      </c>
      <c r="AA1479">
        <v>0</v>
      </c>
      <c r="AB1479">
        <v>0</v>
      </c>
      <c r="AE1479" t="s">
        <v>412</v>
      </c>
      <c r="AH1479">
        <v>0</v>
      </c>
      <c r="AK1479" s="2">
        <v>45874</v>
      </c>
      <c r="AP1479" t="s">
        <v>3839</v>
      </c>
      <c r="AT1479" s="2">
        <v>45887</v>
      </c>
      <c r="AU1479" s="2">
        <v>45887</v>
      </c>
      <c r="AV1479" t="s">
        <v>561</v>
      </c>
      <c r="AW1479" s="2">
        <v>45876</v>
      </c>
      <c r="AX1479">
        <v>39893</v>
      </c>
      <c r="AY1479" s="1">
        <v>230000.06</v>
      </c>
      <c r="BA1479" t="s">
        <v>9291</v>
      </c>
      <c r="BB1479">
        <v>39893</v>
      </c>
      <c r="BD1479" t="s">
        <v>9730</v>
      </c>
      <c r="BE1479" t="s">
        <v>1717</v>
      </c>
      <c r="BF1479">
        <v>5538999276688</v>
      </c>
      <c r="BG1479" t="s">
        <v>9731</v>
      </c>
      <c r="BH1479">
        <v>38612080</v>
      </c>
      <c r="BI1479" t="s">
        <v>9732</v>
      </c>
      <c r="BJ1479" t="s">
        <v>9733</v>
      </c>
      <c r="BL1479" s="1">
        <v>2635.25</v>
      </c>
      <c r="BQ1479">
        <v>4598</v>
      </c>
      <c r="BR1479">
        <v>6920</v>
      </c>
      <c r="BS1479" t="s">
        <v>1147</v>
      </c>
      <c r="BT1479" s="2">
        <v>45873</v>
      </c>
      <c r="BY1479" t="s">
        <v>9734</v>
      </c>
      <c r="CC1479" s="2">
        <v>45873</v>
      </c>
      <c r="CN1479" s="2">
        <v>45873</v>
      </c>
      <c r="CR1479" s="2">
        <v>45874</v>
      </c>
      <c r="DJ1479" s="2">
        <v>45873</v>
      </c>
      <c r="EG1479" t="s">
        <v>1640</v>
      </c>
      <c r="EJ1479" t="s">
        <v>9735</v>
      </c>
      <c r="EK1479" t="s">
        <v>1591</v>
      </c>
    </row>
    <row r="1480" spans="1:141" hidden="1" x14ac:dyDescent="0.35">
      <c r="A1480">
        <v>4659</v>
      </c>
      <c r="B1480" t="s">
        <v>1352</v>
      </c>
      <c r="C1480">
        <v>5845</v>
      </c>
      <c r="D1480" t="s">
        <v>8802</v>
      </c>
      <c r="E1480" t="s">
        <v>834</v>
      </c>
      <c r="F1480" t="s">
        <v>461</v>
      </c>
      <c r="G1480">
        <v>101</v>
      </c>
      <c r="H1480" t="s">
        <v>474</v>
      </c>
      <c r="I1480" t="s">
        <v>9736</v>
      </c>
      <c r="J1480" t="s">
        <v>9737</v>
      </c>
      <c r="K1480" t="s">
        <v>38</v>
      </c>
      <c r="L1480" t="s">
        <v>188</v>
      </c>
      <c r="M1480" t="s">
        <v>411</v>
      </c>
      <c r="N1480" t="s">
        <v>411</v>
      </c>
      <c r="O1480" t="s">
        <v>411</v>
      </c>
      <c r="P1480" t="s">
        <v>424</v>
      </c>
      <c r="Q1480" t="s">
        <v>424</v>
      </c>
      <c r="R1480" t="s">
        <v>411</v>
      </c>
      <c r="S1480" t="s">
        <v>411</v>
      </c>
      <c r="T1480" s="1">
        <v>145302.67000000001</v>
      </c>
      <c r="U1480">
        <v>747.42</v>
      </c>
      <c r="V1480">
        <v>0</v>
      </c>
      <c r="W1480" s="1">
        <v>137669.70000000001</v>
      </c>
      <c r="X1480" s="1">
        <v>7296</v>
      </c>
      <c r="Y1480">
        <v>0</v>
      </c>
      <c r="Z1480" s="1">
        <v>144965.70000000001</v>
      </c>
      <c r="AA1480">
        <v>0</v>
      </c>
      <c r="AB1480">
        <v>0</v>
      </c>
      <c r="AD1480">
        <v>8787724378310</v>
      </c>
      <c r="AE1480" t="s">
        <v>412</v>
      </c>
      <c r="AG1480" s="2">
        <v>45890</v>
      </c>
      <c r="AH1480" s="1">
        <v>2995.17</v>
      </c>
      <c r="AI1480" s="2">
        <v>45877</v>
      </c>
      <c r="AJ1480" s="7">
        <v>2025</v>
      </c>
      <c r="AK1480" s="2">
        <v>45874</v>
      </c>
      <c r="AP1480" t="s">
        <v>413</v>
      </c>
      <c r="AT1480" s="2">
        <v>45902</v>
      </c>
      <c r="AU1480" s="2">
        <v>45985</v>
      </c>
      <c r="AV1480" t="s">
        <v>414</v>
      </c>
      <c r="AW1480" s="2">
        <v>45876</v>
      </c>
      <c r="AX1480">
        <v>39862</v>
      </c>
      <c r="AY1480" s="1">
        <v>199662.7</v>
      </c>
      <c r="BA1480" t="s">
        <v>8806</v>
      </c>
      <c r="BB1480">
        <v>39862</v>
      </c>
      <c r="BD1480" t="s">
        <v>2509</v>
      </c>
      <c r="BE1480" t="s">
        <v>513</v>
      </c>
      <c r="BF1480">
        <v>5561981410945</v>
      </c>
      <c r="BG1480" t="s">
        <v>9738</v>
      </c>
      <c r="BH1480">
        <v>71571402</v>
      </c>
      <c r="BI1480" t="s">
        <v>2509</v>
      </c>
      <c r="BJ1480" t="s">
        <v>9739</v>
      </c>
      <c r="BK1480">
        <v>5561998454999</v>
      </c>
      <c r="BL1480" s="1">
        <v>2989.66</v>
      </c>
      <c r="BQ1480">
        <v>4388</v>
      </c>
      <c r="BR1480">
        <v>6915</v>
      </c>
      <c r="BS1480" t="s">
        <v>517</v>
      </c>
      <c r="BT1480" s="2">
        <v>45868</v>
      </c>
      <c r="BU1480">
        <v>900.16</v>
      </c>
      <c r="BX1480" s="2">
        <v>45882</v>
      </c>
      <c r="BY1480" t="s">
        <v>9740</v>
      </c>
      <c r="BZ1480" s="2">
        <v>45874</v>
      </c>
      <c r="CA1480" s="2">
        <v>45877</v>
      </c>
      <c r="CB1480" t="s">
        <v>9741</v>
      </c>
      <c r="CC1480" s="2">
        <v>45873</v>
      </c>
      <c r="CD1480" t="s">
        <v>424</v>
      </c>
      <c r="CF1480" s="2">
        <v>45868</v>
      </c>
      <c r="CJ1480" s="2">
        <v>45881</v>
      </c>
      <c r="CL1480" s="2">
        <v>45868</v>
      </c>
      <c r="CM1480" s="2">
        <v>45883</v>
      </c>
      <c r="CN1480" s="2">
        <v>45873</v>
      </c>
      <c r="CO1480" s="2">
        <v>45901</v>
      </c>
      <c r="CP1480" s="2">
        <v>45877</v>
      </c>
      <c r="CR1480" s="2">
        <v>45875</v>
      </c>
      <c r="CS1480" s="2">
        <v>45875</v>
      </c>
      <c r="CU1480" s="2">
        <v>45880</v>
      </c>
      <c r="CV1480" s="2">
        <v>45922</v>
      </c>
      <c r="CW1480" s="2">
        <v>45875</v>
      </c>
      <c r="CX1480" s="2">
        <v>45888</v>
      </c>
      <c r="CY1480" t="s">
        <v>424</v>
      </c>
      <c r="DD1480" s="2">
        <v>45873</v>
      </c>
      <c r="DF1480" s="2">
        <v>45890</v>
      </c>
      <c r="DI1480" s="2">
        <v>45902</v>
      </c>
      <c r="DJ1480" s="2">
        <v>45874</v>
      </c>
      <c r="DK1480" s="2">
        <v>45923</v>
      </c>
      <c r="DO1480" s="2">
        <v>45875</v>
      </c>
      <c r="DW1480" s="2">
        <v>45877</v>
      </c>
      <c r="EE1480" s="1">
        <v>3905.57</v>
      </c>
      <c r="EF1480" t="s">
        <v>2634</v>
      </c>
      <c r="EG1480" t="s">
        <v>1640</v>
      </c>
      <c r="EH1480" t="s">
        <v>6848</v>
      </c>
      <c r="EI1480" t="s">
        <v>3282</v>
      </c>
      <c r="EJ1480" t="s">
        <v>8163</v>
      </c>
      <c r="EK1480" t="s">
        <v>1591</v>
      </c>
    </row>
    <row r="1481" spans="1:141" hidden="1" x14ac:dyDescent="0.35">
      <c r="A1481">
        <v>4660</v>
      </c>
      <c r="B1481" t="s">
        <v>1352</v>
      </c>
      <c r="C1481">
        <v>5835</v>
      </c>
      <c r="D1481" t="s">
        <v>976</v>
      </c>
      <c r="E1481" t="s">
        <v>834</v>
      </c>
      <c r="F1481" t="s">
        <v>1086</v>
      </c>
      <c r="G1481" t="s">
        <v>1688</v>
      </c>
      <c r="H1481" t="s">
        <v>408</v>
      </c>
      <c r="I1481" t="s">
        <v>9742</v>
      </c>
      <c r="J1481" t="s">
        <v>9743</v>
      </c>
      <c r="K1481" t="s">
        <v>14</v>
      </c>
      <c r="L1481" t="s">
        <v>17</v>
      </c>
      <c r="M1481" t="s">
        <v>411</v>
      </c>
      <c r="N1481" t="s">
        <v>411</v>
      </c>
      <c r="O1481" t="s">
        <v>411</v>
      </c>
      <c r="P1481" t="s">
        <v>411</v>
      </c>
      <c r="Q1481" t="s">
        <v>411</v>
      </c>
      <c r="R1481" t="s">
        <v>411</v>
      </c>
      <c r="S1481" t="s">
        <v>411</v>
      </c>
      <c r="T1481" s="1">
        <v>161857.56</v>
      </c>
      <c r="U1481">
        <v>0</v>
      </c>
      <c r="V1481">
        <v>0</v>
      </c>
      <c r="W1481" s="1">
        <v>146248.56</v>
      </c>
      <c r="X1481" s="1">
        <v>15609</v>
      </c>
      <c r="Y1481">
        <v>0</v>
      </c>
      <c r="Z1481" s="1">
        <v>161857.56</v>
      </c>
      <c r="AA1481">
        <v>0</v>
      </c>
      <c r="AB1481">
        <v>0</v>
      </c>
      <c r="AE1481" t="s">
        <v>412</v>
      </c>
      <c r="AG1481" s="2">
        <v>45894</v>
      </c>
      <c r="AH1481" s="1">
        <v>2363.77</v>
      </c>
      <c r="AI1481" s="2">
        <v>45877</v>
      </c>
      <c r="AJ1481" s="7">
        <v>2025</v>
      </c>
      <c r="AK1481" s="2">
        <v>45874</v>
      </c>
      <c r="AP1481" t="s">
        <v>3839</v>
      </c>
      <c r="AT1481" s="2">
        <v>45924</v>
      </c>
      <c r="AU1481" s="2">
        <v>46003</v>
      </c>
      <c r="AV1481" t="s">
        <v>414</v>
      </c>
      <c r="AW1481" s="2">
        <v>45876</v>
      </c>
      <c r="AX1481">
        <v>39895</v>
      </c>
      <c r="AY1481" s="1">
        <v>250000.36</v>
      </c>
      <c r="BA1481" t="s">
        <v>980</v>
      </c>
      <c r="BB1481">
        <v>39895</v>
      </c>
      <c r="BC1481" t="s">
        <v>9744</v>
      </c>
      <c r="BD1481" t="s">
        <v>416</v>
      </c>
      <c r="BE1481" t="s">
        <v>417</v>
      </c>
      <c r="BF1481">
        <v>5561998383637</v>
      </c>
      <c r="BG1481" t="s">
        <v>9745</v>
      </c>
      <c r="BH1481">
        <v>73801971</v>
      </c>
      <c r="BI1481" t="s">
        <v>607</v>
      </c>
      <c r="BJ1481" t="s">
        <v>9746</v>
      </c>
      <c r="BL1481" s="1">
        <v>2550</v>
      </c>
      <c r="BQ1481">
        <v>3780</v>
      </c>
      <c r="BR1481">
        <v>6924</v>
      </c>
      <c r="BS1481" t="s">
        <v>449</v>
      </c>
      <c r="BT1481" s="2">
        <v>45844</v>
      </c>
      <c r="BW1481" t="s">
        <v>422</v>
      </c>
      <c r="BY1481" t="s">
        <v>9747</v>
      </c>
      <c r="BZ1481" s="2">
        <v>45876</v>
      </c>
      <c r="CA1481" s="2">
        <v>45883</v>
      </c>
      <c r="CC1481" s="2">
        <v>45873</v>
      </c>
      <c r="CD1481" t="s">
        <v>424</v>
      </c>
      <c r="CF1481" s="2">
        <v>45876</v>
      </c>
      <c r="CJ1481" s="2">
        <v>45890</v>
      </c>
      <c r="CL1481" s="2">
        <v>45876</v>
      </c>
      <c r="CM1481" s="2">
        <v>45890</v>
      </c>
      <c r="CN1481" s="2">
        <v>45873</v>
      </c>
      <c r="CO1481" s="2">
        <v>45901</v>
      </c>
      <c r="CP1481" s="2">
        <v>45883</v>
      </c>
      <c r="CR1481" s="2">
        <v>45877</v>
      </c>
      <c r="CS1481" s="2">
        <v>45876</v>
      </c>
      <c r="CU1481" s="2">
        <v>45888</v>
      </c>
      <c r="CW1481" s="2">
        <v>45876</v>
      </c>
      <c r="CY1481" t="s">
        <v>424</v>
      </c>
      <c r="DD1481" s="2">
        <v>45873</v>
      </c>
      <c r="DF1481" s="2">
        <v>45908</v>
      </c>
      <c r="DI1481" s="2">
        <v>45922</v>
      </c>
      <c r="DJ1481" s="2">
        <v>45873</v>
      </c>
      <c r="DK1481" s="2">
        <v>45923</v>
      </c>
      <c r="DL1481" s="2">
        <v>45993</v>
      </c>
      <c r="DO1481" s="2">
        <v>45875</v>
      </c>
      <c r="DY1481">
        <v>4386</v>
      </c>
      <c r="EA1481" t="s">
        <v>3282</v>
      </c>
      <c r="EB1481" t="s">
        <v>9705</v>
      </c>
      <c r="EE1481" s="1">
        <v>2012.5</v>
      </c>
      <c r="EG1481" t="s">
        <v>1640</v>
      </c>
      <c r="EK1481" t="s">
        <v>1591</v>
      </c>
    </row>
    <row r="1482" spans="1:141" hidden="1" x14ac:dyDescent="0.35">
      <c r="A1482">
        <v>4661</v>
      </c>
      <c r="B1482" t="s">
        <v>404</v>
      </c>
      <c r="C1482">
        <v>5840</v>
      </c>
      <c r="D1482" t="s">
        <v>9287</v>
      </c>
      <c r="E1482" t="s">
        <v>942</v>
      </c>
      <c r="F1482" t="s">
        <v>9321</v>
      </c>
      <c r="G1482">
        <v>203</v>
      </c>
      <c r="H1482" t="s">
        <v>408</v>
      </c>
      <c r="I1482" t="s">
        <v>9748</v>
      </c>
      <c r="J1482" t="s">
        <v>9749</v>
      </c>
      <c r="K1482" t="s">
        <v>22</v>
      </c>
      <c r="L1482" t="s">
        <v>47</v>
      </c>
      <c r="M1482" t="s">
        <v>411</v>
      </c>
      <c r="N1482" t="s">
        <v>411</v>
      </c>
      <c r="O1482" t="s">
        <v>411</v>
      </c>
      <c r="P1482" t="s">
        <v>411</v>
      </c>
      <c r="Q1482" t="s">
        <v>411</v>
      </c>
      <c r="R1482" t="s">
        <v>411</v>
      </c>
      <c r="S1482" t="s">
        <v>411</v>
      </c>
      <c r="T1482" s="1">
        <v>158595.99</v>
      </c>
      <c r="U1482">
        <v>713.99</v>
      </c>
      <c r="V1482">
        <v>0</v>
      </c>
      <c r="W1482" s="1">
        <v>134676.82</v>
      </c>
      <c r="X1482" s="1">
        <v>15610</v>
      </c>
      <c r="Y1482">
        <v>0</v>
      </c>
      <c r="Z1482" s="1">
        <v>150286.82</v>
      </c>
      <c r="AA1482">
        <v>0</v>
      </c>
      <c r="AB1482">
        <v>0</v>
      </c>
      <c r="AD1482">
        <v>8787724352973</v>
      </c>
      <c r="AE1482" t="s">
        <v>412</v>
      </c>
      <c r="AG1482" s="2">
        <v>45917</v>
      </c>
      <c r="AH1482" s="1">
        <v>3042.04</v>
      </c>
      <c r="AI1482" s="2">
        <v>45895</v>
      </c>
      <c r="AJ1482" s="7">
        <v>2025</v>
      </c>
      <c r="AK1482" s="2">
        <v>45874</v>
      </c>
      <c r="AP1482" t="s">
        <v>413</v>
      </c>
      <c r="AT1482" s="2">
        <v>46097</v>
      </c>
      <c r="AU1482" s="2">
        <v>46097</v>
      </c>
      <c r="AV1482" t="s">
        <v>414</v>
      </c>
      <c r="AW1482" s="2">
        <v>45876</v>
      </c>
      <c r="AX1482">
        <v>39896</v>
      </c>
      <c r="AY1482" s="1">
        <v>229709.81</v>
      </c>
      <c r="BA1482" t="s">
        <v>9291</v>
      </c>
      <c r="BB1482">
        <v>39896</v>
      </c>
      <c r="BC1482" t="s">
        <v>9750</v>
      </c>
      <c r="BD1482" t="s">
        <v>416</v>
      </c>
      <c r="BE1482" t="s">
        <v>417</v>
      </c>
      <c r="BF1482">
        <v>5561998360583</v>
      </c>
      <c r="BG1482" t="s">
        <v>9751</v>
      </c>
      <c r="BH1482">
        <v>73805210</v>
      </c>
      <c r="BI1482" t="s">
        <v>614</v>
      </c>
      <c r="BJ1482" t="s">
        <v>9752</v>
      </c>
      <c r="BL1482" s="1">
        <v>2550</v>
      </c>
      <c r="BQ1482">
        <v>10213</v>
      </c>
      <c r="BR1482">
        <v>6926</v>
      </c>
      <c r="BS1482" t="s">
        <v>559</v>
      </c>
      <c r="BT1482" s="2">
        <v>45890</v>
      </c>
      <c r="BW1482" t="s">
        <v>422</v>
      </c>
      <c r="BY1482" t="s">
        <v>9753</v>
      </c>
      <c r="BZ1482" s="2">
        <v>45891</v>
      </c>
      <c r="CA1482" s="2">
        <v>45904</v>
      </c>
      <c r="CC1482" s="2">
        <v>45874</v>
      </c>
      <c r="CD1482" t="s">
        <v>424</v>
      </c>
      <c r="CF1482" s="2">
        <v>45891</v>
      </c>
      <c r="CJ1482" s="2">
        <v>45909</v>
      </c>
      <c r="CK1482" t="s">
        <v>411</v>
      </c>
      <c r="CL1482" s="2">
        <v>45894</v>
      </c>
      <c r="CM1482" s="2">
        <v>45910</v>
      </c>
      <c r="CN1482" s="2">
        <v>45874</v>
      </c>
      <c r="CO1482" s="2">
        <v>45901</v>
      </c>
      <c r="CP1482" s="2">
        <v>45904</v>
      </c>
      <c r="CR1482" s="2">
        <v>45891</v>
      </c>
      <c r="CS1482" s="2">
        <v>45875</v>
      </c>
      <c r="CU1482" s="2">
        <v>45905</v>
      </c>
      <c r="CV1482" s="2">
        <v>45922</v>
      </c>
      <c r="CW1482" s="2">
        <v>45875</v>
      </c>
      <c r="CY1482" t="s">
        <v>424</v>
      </c>
      <c r="DD1482" s="2">
        <v>45876</v>
      </c>
      <c r="DF1482" s="2">
        <v>45917</v>
      </c>
      <c r="DI1482" s="2">
        <v>45918</v>
      </c>
      <c r="DJ1482" s="2">
        <v>45873</v>
      </c>
      <c r="DK1482" s="2">
        <v>45926</v>
      </c>
      <c r="DL1482" s="2">
        <v>45989</v>
      </c>
      <c r="DM1482" s="2">
        <v>46077</v>
      </c>
      <c r="DN1482" s="2">
        <v>46091</v>
      </c>
      <c r="DO1482" s="2">
        <v>45875</v>
      </c>
      <c r="DP1482" s="2">
        <v>46091</v>
      </c>
      <c r="DY1482">
        <v>1092</v>
      </c>
      <c r="EB1482" t="s">
        <v>7546</v>
      </c>
      <c r="EE1482" s="1">
        <v>2014.01</v>
      </c>
      <c r="EG1482" t="s">
        <v>1640</v>
      </c>
      <c r="EK1482" t="s">
        <v>1591</v>
      </c>
    </row>
    <row r="1483" spans="1:141" hidden="1" x14ac:dyDescent="0.35">
      <c r="A1483">
        <v>4662</v>
      </c>
      <c r="B1483" t="s">
        <v>404</v>
      </c>
      <c r="C1483">
        <v>5833</v>
      </c>
      <c r="D1483" t="s">
        <v>9287</v>
      </c>
      <c r="E1483" t="s">
        <v>942</v>
      </c>
      <c r="F1483" t="s">
        <v>9559</v>
      </c>
      <c r="G1483">
        <v>303</v>
      </c>
      <c r="H1483" t="s">
        <v>408</v>
      </c>
      <c r="I1483" t="s">
        <v>9754</v>
      </c>
      <c r="J1483" t="s">
        <v>9755</v>
      </c>
      <c r="K1483" t="s">
        <v>14</v>
      </c>
      <c r="L1483" t="s">
        <v>13</v>
      </c>
      <c r="M1483" t="s">
        <v>411</v>
      </c>
      <c r="N1483" t="s">
        <v>411</v>
      </c>
      <c r="O1483" t="s">
        <v>411</v>
      </c>
      <c r="P1483" t="s">
        <v>411</v>
      </c>
      <c r="Q1483" t="s">
        <v>411</v>
      </c>
      <c r="R1483" t="s">
        <v>411</v>
      </c>
      <c r="S1483" t="s">
        <v>411</v>
      </c>
      <c r="T1483" s="1">
        <v>153949.38</v>
      </c>
      <c r="U1483">
        <v>0</v>
      </c>
      <c r="V1483">
        <v>0</v>
      </c>
      <c r="W1483" s="1">
        <v>138340.38</v>
      </c>
      <c r="X1483" s="1">
        <v>15609</v>
      </c>
      <c r="Y1483">
        <v>0</v>
      </c>
      <c r="Z1483" s="1">
        <v>153949.38</v>
      </c>
      <c r="AA1483">
        <v>0</v>
      </c>
      <c r="AB1483">
        <v>0</v>
      </c>
      <c r="AE1483" t="s">
        <v>412</v>
      </c>
      <c r="AG1483" s="2">
        <v>45902</v>
      </c>
      <c r="AH1483" s="1">
        <v>3042.04</v>
      </c>
      <c r="AI1483" s="2">
        <v>45880</v>
      </c>
      <c r="AJ1483" s="7">
        <v>2025</v>
      </c>
      <c r="AK1483" s="2">
        <v>45874</v>
      </c>
      <c r="AP1483" t="s">
        <v>3839</v>
      </c>
      <c r="AT1483" s="2">
        <v>46097</v>
      </c>
      <c r="AU1483" s="2">
        <v>46097</v>
      </c>
      <c r="AV1483" t="s">
        <v>414</v>
      </c>
      <c r="AW1483" s="2">
        <v>45876</v>
      </c>
      <c r="AX1483">
        <v>39894</v>
      </c>
      <c r="AY1483" s="1">
        <v>229724.87</v>
      </c>
      <c r="BA1483" t="s">
        <v>9291</v>
      </c>
      <c r="BB1483">
        <v>39894</v>
      </c>
      <c r="BC1483" t="s">
        <v>9756</v>
      </c>
      <c r="BD1483" t="s">
        <v>416</v>
      </c>
      <c r="BE1483" t="s">
        <v>417</v>
      </c>
      <c r="BF1483">
        <v>5561998918953</v>
      </c>
      <c r="BG1483" t="s">
        <v>9757</v>
      </c>
      <c r="BH1483">
        <v>73808165</v>
      </c>
      <c r="BI1483" t="s">
        <v>1602</v>
      </c>
      <c r="BJ1483" t="s">
        <v>9758</v>
      </c>
      <c r="BL1483" s="1">
        <v>2630</v>
      </c>
      <c r="BQ1483">
        <v>10307</v>
      </c>
      <c r="BR1483">
        <v>6922</v>
      </c>
      <c r="BS1483" t="s">
        <v>449</v>
      </c>
      <c r="BT1483" s="2">
        <v>45875</v>
      </c>
      <c r="BY1483" t="s">
        <v>9759</v>
      </c>
      <c r="CC1483" s="2">
        <v>45873</v>
      </c>
      <c r="CD1483" t="s">
        <v>424</v>
      </c>
      <c r="CF1483" s="2">
        <v>45876</v>
      </c>
      <c r="CJ1483" s="2">
        <v>45895</v>
      </c>
      <c r="CL1483" s="2">
        <v>45877</v>
      </c>
      <c r="CM1483" s="2">
        <v>45895</v>
      </c>
      <c r="CN1483" s="2">
        <v>45873</v>
      </c>
      <c r="CO1483" s="2">
        <v>45901</v>
      </c>
      <c r="CP1483" s="2">
        <v>45884</v>
      </c>
      <c r="CR1483" s="2">
        <v>45874</v>
      </c>
      <c r="CS1483" s="2">
        <v>45876</v>
      </c>
      <c r="CU1483" s="2">
        <v>45889</v>
      </c>
      <c r="CV1483" s="2">
        <v>45922</v>
      </c>
      <c r="CW1483" s="2">
        <v>45876</v>
      </c>
      <c r="CY1483" t="s">
        <v>424</v>
      </c>
      <c r="DD1483" s="2">
        <v>45880</v>
      </c>
      <c r="DF1483" s="2">
        <v>45902</v>
      </c>
      <c r="DI1483" s="2">
        <v>45904</v>
      </c>
      <c r="DJ1483" s="2">
        <v>45874</v>
      </c>
      <c r="DK1483" s="2">
        <v>45926</v>
      </c>
      <c r="DL1483" s="2">
        <v>45989</v>
      </c>
      <c r="DM1483" s="2">
        <v>46077</v>
      </c>
      <c r="DN1483" s="2">
        <v>46091</v>
      </c>
      <c r="DO1483" s="2">
        <v>45876</v>
      </c>
      <c r="DP1483" s="2">
        <v>46091</v>
      </c>
      <c r="DY1483">
        <v>818</v>
      </c>
      <c r="EB1483" t="s">
        <v>7546</v>
      </c>
      <c r="EE1483" s="1">
        <v>2129.0500000000002</v>
      </c>
      <c r="EG1483" t="s">
        <v>1640</v>
      </c>
      <c r="EK1483" t="s">
        <v>1591</v>
      </c>
    </row>
    <row r="1484" spans="1:141" hidden="1" x14ac:dyDescent="0.35">
      <c r="A1484">
        <v>4663</v>
      </c>
      <c r="B1484" t="s">
        <v>404</v>
      </c>
      <c r="C1484">
        <v>5814</v>
      </c>
      <c r="D1484" t="s">
        <v>9287</v>
      </c>
      <c r="E1484" t="s">
        <v>942</v>
      </c>
      <c r="F1484" t="s">
        <v>9343</v>
      </c>
      <c r="G1484">
        <v>303</v>
      </c>
      <c r="H1484" t="s">
        <v>408</v>
      </c>
      <c r="I1484" t="s">
        <v>9760</v>
      </c>
      <c r="J1484" t="s">
        <v>9761</v>
      </c>
      <c r="K1484" t="s">
        <v>12</v>
      </c>
      <c r="L1484" t="s">
        <v>95</v>
      </c>
      <c r="M1484" t="s">
        <v>411</v>
      </c>
      <c r="N1484" t="s">
        <v>411</v>
      </c>
      <c r="O1484" t="s">
        <v>411</v>
      </c>
      <c r="P1484" t="s">
        <v>411</v>
      </c>
      <c r="Q1484" t="s">
        <v>411</v>
      </c>
      <c r="R1484" t="s">
        <v>411</v>
      </c>
      <c r="S1484" t="s">
        <v>411</v>
      </c>
      <c r="T1484" s="1">
        <v>153083.69</v>
      </c>
      <c r="U1484">
        <v>0</v>
      </c>
      <c r="V1484">
        <v>0</v>
      </c>
      <c r="W1484" s="1">
        <v>137474.69</v>
      </c>
      <c r="X1484" s="1">
        <v>15609</v>
      </c>
      <c r="Y1484">
        <v>0</v>
      </c>
      <c r="Z1484" s="1">
        <v>153083.69</v>
      </c>
      <c r="AA1484">
        <v>0</v>
      </c>
      <c r="AB1484">
        <v>0</v>
      </c>
      <c r="AE1484" t="s">
        <v>412</v>
      </c>
      <c r="AG1484" s="2">
        <v>45901</v>
      </c>
      <c r="AH1484" s="1">
        <v>3042.04</v>
      </c>
      <c r="AI1484" s="2">
        <v>45880</v>
      </c>
      <c r="AJ1484" s="7">
        <v>2025</v>
      </c>
      <c r="AK1484" s="2">
        <v>45874</v>
      </c>
      <c r="AP1484" t="s">
        <v>3839</v>
      </c>
      <c r="AT1484" s="2">
        <v>46097</v>
      </c>
      <c r="AU1484" s="2">
        <v>46097</v>
      </c>
      <c r="AV1484" t="s">
        <v>414</v>
      </c>
      <c r="AW1484" s="2">
        <v>45876</v>
      </c>
      <c r="AX1484">
        <v>39892</v>
      </c>
      <c r="AY1484" s="1">
        <v>229727.86</v>
      </c>
      <c r="BA1484" t="s">
        <v>9291</v>
      </c>
      <c r="BB1484">
        <v>39892</v>
      </c>
      <c r="BC1484" t="s">
        <v>9762</v>
      </c>
      <c r="BD1484" t="s">
        <v>416</v>
      </c>
      <c r="BE1484" t="s">
        <v>417</v>
      </c>
      <c r="BF1484">
        <v>5561983192184</v>
      </c>
      <c r="BG1484" t="s">
        <v>9763</v>
      </c>
      <c r="BH1484">
        <v>73813775</v>
      </c>
      <c r="BI1484" t="s">
        <v>721</v>
      </c>
      <c r="BJ1484" t="s">
        <v>9764</v>
      </c>
      <c r="BL1484" s="1">
        <v>2550</v>
      </c>
      <c r="BQ1484">
        <v>10200</v>
      </c>
      <c r="BR1484">
        <v>6918</v>
      </c>
      <c r="BS1484" t="s">
        <v>783</v>
      </c>
      <c r="BT1484" s="2">
        <v>45874</v>
      </c>
      <c r="BY1484" t="s">
        <v>9765</v>
      </c>
      <c r="CA1484" s="2">
        <v>45882</v>
      </c>
      <c r="CC1484" s="2">
        <v>45875</v>
      </c>
      <c r="CD1484" t="s">
        <v>424</v>
      </c>
      <c r="CF1484" s="2">
        <v>45874</v>
      </c>
      <c r="CJ1484" s="2">
        <v>45895</v>
      </c>
      <c r="CL1484" s="2">
        <v>45877</v>
      </c>
      <c r="CM1484" s="2">
        <v>45895</v>
      </c>
      <c r="CN1484" s="2">
        <v>45875</v>
      </c>
      <c r="CO1484" s="2">
        <v>45901</v>
      </c>
      <c r="CP1484" s="2">
        <v>45883</v>
      </c>
      <c r="CR1484" s="2">
        <v>45875</v>
      </c>
      <c r="CS1484" s="2">
        <v>45875</v>
      </c>
      <c r="CU1484" s="2">
        <v>45891</v>
      </c>
      <c r="CV1484" s="2">
        <v>45922</v>
      </c>
      <c r="CW1484" s="2">
        <v>45875</v>
      </c>
      <c r="CY1484" t="s">
        <v>424</v>
      </c>
      <c r="DD1484" s="2">
        <v>45873</v>
      </c>
      <c r="DI1484" s="2">
        <v>45903</v>
      </c>
      <c r="DJ1484" s="2">
        <v>45874</v>
      </c>
      <c r="DK1484" s="2">
        <v>45926</v>
      </c>
      <c r="DL1484" s="2">
        <v>45987</v>
      </c>
      <c r="DM1484" s="2">
        <v>46077</v>
      </c>
      <c r="DN1484" s="2">
        <v>46091</v>
      </c>
      <c r="DO1484" s="2">
        <v>45875</v>
      </c>
      <c r="DP1484" s="2">
        <v>46091</v>
      </c>
      <c r="DY1484">
        <v>853</v>
      </c>
      <c r="EE1484" s="1">
        <v>2177.37</v>
      </c>
      <c r="EG1484" t="s">
        <v>1640</v>
      </c>
      <c r="EK1484" t="s">
        <v>1591</v>
      </c>
    </row>
    <row r="1485" spans="1:141" hidden="1" x14ac:dyDescent="0.35">
      <c r="A1485">
        <v>4664</v>
      </c>
      <c r="B1485" t="s">
        <v>404</v>
      </c>
      <c r="C1485">
        <v>5800</v>
      </c>
      <c r="D1485" t="s">
        <v>9287</v>
      </c>
      <c r="E1485" t="s">
        <v>942</v>
      </c>
      <c r="F1485" t="s">
        <v>9766</v>
      </c>
      <c r="G1485">
        <v>204</v>
      </c>
      <c r="H1485" t="s">
        <v>408</v>
      </c>
      <c r="I1485" t="s">
        <v>9767</v>
      </c>
      <c r="J1485" t="s">
        <v>9768</v>
      </c>
      <c r="K1485" t="s">
        <v>22</v>
      </c>
      <c r="L1485" t="s">
        <v>161</v>
      </c>
      <c r="M1485" t="s">
        <v>411</v>
      </c>
      <c r="N1485" t="s">
        <v>411</v>
      </c>
      <c r="O1485" t="s">
        <v>411</v>
      </c>
      <c r="P1485" t="s">
        <v>411</v>
      </c>
      <c r="Q1485" t="s">
        <v>411</v>
      </c>
      <c r="R1485" t="s">
        <v>411</v>
      </c>
      <c r="S1485" t="s">
        <v>411</v>
      </c>
      <c r="T1485" s="1">
        <v>148429.4</v>
      </c>
      <c r="U1485">
        <v>0</v>
      </c>
      <c r="V1485">
        <v>0</v>
      </c>
      <c r="W1485">
        <v>0</v>
      </c>
      <c r="X1485">
        <v>0</v>
      </c>
      <c r="Y1485">
        <v>0</v>
      </c>
      <c r="Z1485">
        <v>0</v>
      </c>
      <c r="AA1485">
        <v>0</v>
      </c>
      <c r="AB1485">
        <v>0</v>
      </c>
      <c r="AE1485" t="s">
        <v>412</v>
      </c>
      <c r="AG1485" s="2">
        <v>45895</v>
      </c>
      <c r="AH1485" s="1">
        <v>3042.04</v>
      </c>
      <c r="AI1485" s="2">
        <v>45881</v>
      </c>
      <c r="AJ1485" s="7">
        <v>2025</v>
      </c>
      <c r="AK1485" s="2">
        <v>45874</v>
      </c>
      <c r="AP1485" t="s">
        <v>3839</v>
      </c>
      <c r="AT1485" s="2">
        <v>46097</v>
      </c>
      <c r="AU1485" s="2">
        <v>46097</v>
      </c>
      <c r="AV1485" t="s">
        <v>414</v>
      </c>
      <c r="AW1485" s="2">
        <v>45876</v>
      </c>
      <c r="AX1485">
        <v>39891</v>
      </c>
      <c r="AY1485" s="1">
        <v>229705.5</v>
      </c>
      <c r="BA1485" t="s">
        <v>9291</v>
      </c>
      <c r="BB1485">
        <v>39891</v>
      </c>
      <c r="BC1485" t="s">
        <v>9769</v>
      </c>
      <c r="BD1485" t="s">
        <v>416</v>
      </c>
      <c r="BE1485" t="s">
        <v>417</v>
      </c>
      <c r="BF1485">
        <v>5562996573576</v>
      </c>
      <c r="BG1485" t="s">
        <v>9770</v>
      </c>
      <c r="BH1485">
        <v>73800000</v>
      </c>
      <c r="BI1485" t="s">
        <v>2810</v>
      </c>
      <c r="BJ1485" t="s">
        <v>9771</v>
      </c>
      <c r="BL1485" s="1">
        <v>2687.38</v>
      </c>
      <c r="BQ1485">
        <v>4538</v>
      </c>
      <c r="BR1485">
        <v>6916</v>
      </c>
      <c r="BS1485" t="s">
        <v>1819</v>
      </c>
      <c r="BT1485" s="2">
        <v>45868</v>
      </c>
      <c r="BW1485" t="s">
        <v>422</v>
      </c>
      <c r="BY1485" t="s">
        <v>9772</v>
      </c>
      <c r="BZ1485" s="2">
        <v>45876</v>
      </c>
      <c r="CA1485" s="2">
        <v>45882</v>
      </c>
      <c r="CC1485" s="2">
        <v>45874</v>
      </c>
      <c r="CD1485" t="s">
        <v>424</v>
      </c>
      <c r="CF1485" s="2">
        <v>45876</v>
      </c>
      <c r="CJ1485" s="2">
        <v>45889</v>
      </c>
      <c r="CL1485" s="2">
        <v>45877</v>
      </c>
      <c r="CM1485" s="2">
        <v>45890</v>
      </c>
      <c r="CN1485" s="2">
        <v>45874</v>
      </c>
      <c r="CO1485" s="2">
        <v>45901</v>
      </c>
      <c r="CP1485" s="2">
        <v>45882</v>
      </c>
      <c r="CR1485" s="2">
        <v>45875</v>
      </c>
      <c r="CS1485" s="2">
        <v>45877</v>
      </c>
      <c r="CU1485" s="2">
        <v>45883</v>
      </c>
      <c r="CV1485" s="2">
        <v>45922</v>
      </c>
      <c r="CW1485" s="2">
        <v>45877</v>
      </c>
      <c r="CY1485" t="s">
        <v>424</v>
      </c>
      <c r="DD1485" s="2">
        <v>45890</v>
      </c>
      <c r="DF1485" s="2">
        <v>45896</v>
      </c>
      <c r="DI1485" s="2">
        <v>45903</v>
      </c>
      <c r="DJ1485" s="2">
        <v>45874</v>
      </c>
      <c r="DK1485" s="2">
        <v>45926</v>
      </c>
      <c r="DL1485" s="2">
        <v>46048</v>
      </c>
      <c r="DM1485" s="2">
        <v>46077</v>
      </c>
      <c r="DN1485" s="2">
        <v>46091</v>
      </c>
      <c r="DO1485" s="2">
        <v>45877</v>
      </c>
      <c r="DP1485" s="2">
        <v>46091</v>
      </c>
      <c r="DY1485">
        <v>760</v>
      </c>
      <c r="EE1485" s="1">
        <v>1917.7</v>
      </c>
      <c r="EG1485" t="s">
        <v>735</v>
      </c>
      <c r="EK1485" t="s">
        <v>1591</v>
      </c>
    </row>
    <row r="1486" spans="1:141" hidden="1" x14ac:dyDescent="0.35">
      <c r="A1486">
        <v>4665</v>
      </c>
      <c r="B1486" t="s">
        <v>404</v>
      </c>
      <c r="C1486">
        <v>5796</v>
      </c>
      <c r="D1486" t="s">
        <v>4816</v>
      </c>
      <c r="E1486" t="s">
        <v>834</v>
      </c>
      <c r="F1486" t="s">
        <v>442</v>
      </c>
      <c r="G1486">
        <v>303</v>
      </c>
      <c r="H1486" t="s">
        <v>474</v>
      </c>
      <c r="I1486" t="s">
        <v>9773</v>
      </c>
      <c r="J1486" t="s">
        <v>9774</v>
      </c>
      <c r="K1486" t="s">
        <v>24</v>
      </c>
      <c r="L1486" t="s">
        <v>175</v>
      </c>
      <c r="M1486" t="s">
        <v>411</v>
      </c>
      <c r="N1486" t="s">
        <v>411</v>
      </c>
      <c r="O1486" t="s">
        <v>411</v>
      </c>
      <c r="P1486" t="s">
        <v>424</v>
      </c>
      <c r="Q1486" t="s">
        <v>424</v>
      </c>
      <c r="R1486" t="s">
        <v>411</v>
      </c>
      <c r="S1486" t="s">
        <v>411</v>
      </c>
      <c r="T1486" s="1">
        <v>153885.57</v>
      </c>
      <c r="U1486">
        <v>590.46</v>
      </c>
      <c r="V1486">
        <v>0</v>
      </c>
      <c r="W1486" s="1">
        <v>115438.74</v>
      </c>
      <c r="X1486" s="1">
        <v>41291</v>
      </c>
      <c r="Y1486">
        <v>0</v>
      </c>
      <c r="Z1486" s="1">
        <v>156729.74</v>
      </c>
      <c r="AA1486">
        <v>0</v>
      </c>
      <c r="AB1486">
        <v>0</v>
      </c>
      <c r="AE1486" t="s">
        <v>412</v>
      </c>
      <c r="AG1486" s="2">
        <v>45902</v>
      </c>
      <c r="AH1486" s="1">
        <v>2995.17</v>
      </c>
      <c r="AI1486" s="2">
        <v>45884</v>
      </c>
      <c r="AJ1486" s="7">
        <v>2025</v>
      </c>
      <c r="AK1486" s="2">
        <v>45874</v>
      </c>
      <c r="AP1486" t="s">
        <v>413</v>
      </c>
      <c r="AQ1486" t="s">
        <v>1498</v>
      </c>
      <c r="AT1486" s="2">
        <v>46048</v>
      </c>
      <c r="AU1486" s="2">
        <v>46048</v>
      </c>
      <c r="AV1486" t="s">
        <v>414</v>
      </c>
      <c r="AW1486" s="2">
        <v>45876</v>
      </c>
      <c r="AX1486">
        <v>39861</v>
      </c>
      <c r="AY1486" s="1">
        <v>199685.57</v>
      </c>
      <c r="BA1486" t="s">
        <v>4819</v>
      </c>
      <c r="BB1486">
        <v>39861</v>
      </c>
      <c r="BD1486" t="s">
        <v>478</v>
      </c>
      <c r="BE1486" t="s">
        <v>417</v>
      </c>
      <c r="BF1486">
        <v>5589994356110</v>
      </c>
      <c r="BG1486" t="s">
        <v>4418</v>
      </c>
      <c r="BH1486">
        <v>72910001</v>
      </c>
      <c r="BI1486" t="s">
        <v>2399</v>
      </c>
      <c r="BJ1486" t="s">
        <v>9775</v>
      </c>
      <c r="BL1486" s="1">
        <v>1968.24</v>
      </c>
      <c r="BM1486" s="2">
        <v>46029</v>
      </c>
      <c r="BO1486" t="s">
        <v>9776</v>
      </c>
      <c r="BP1486" t="s">
        <v>9777</v>
      </c>
      <c r="BQ1486">
        <v>4033</v>
      </c>
      <c r="BR1486">
        <v>6914</v>
      </c>
      <c r="BS1486" t="s">
        <v>449</v>
      </c>
      <c r="BT1486" s="2">
        <v>45869</v>
      </c>
      <c r="BU1486">
        <v>900.91</v>
      </c>
      <c r="BV1486" s="2">
        <v>45887</v>
      </c>
      <c r="BX1486" s="2">
        <v>45889</v>
      </c>
      <c r="BY1486" t="s">
        <v>9778</v>
      </c>
      <c r="BZ1486" s="2">
        <v>45869</v>
      </c>
      <c r="CA1486" s="2">
        <v>45884</v>
      </c>
      <c r="CB1486" t="s">
        <v>9779</v>
      </c>
      <c r="CC1486" s="2">
        <v>45868</v>
      </c>
      <c r="CD1486" t="s">
        <v>424</v>
      </c>
      <c r="CE1486">
        <v>39982</v>
      </c>
      <c r="CF1486" s="2">
        <v>45869</v>
      </c>
      <c r="CJ1486" s="2">
        <v>45888</v>
      </c>
      <c r="CL1486" s="2">
        <v>45869</v>
      </c>
      <c r="CM1486" s="2">
        <v>45894</v>
      </c>
      <c r="CN1486" s="2">
        <v>45868</v>
      </c>
      <c r="CO1486" s="2">
        <v>45901</v>
      </c>
      <c r="CP1486" s="2">
        <v>45884</v>
      </c>
      <c r="CR1486" s="2">
        <v>45868</v>
      </c>
      <c r="CS1486" s="2">
        <v>45839</v>
      </c>
      <c r="CU1486" s="2">
        <v>45888</v>
      </c>
      <c r="CV1486" s="2">
        <v>45922</v>
      </c>
      <c r="CW1486" s="2">
        <v>45839</v>
      </c>
      <c r="CX1486" s="2">
        <v>45895</v>
      </c>
      <c r="CY1486" t="s">
        <v>424</v>
      </c>
      <c r="DD1486" s="2">
        <v>45868</v>
      </c>
      <c r="DF1486" s="2">
        <v>45903</v>
      </c>
      <c r="DI1486" s="2">
        <v>45904</v>
      </c>
      <c r="DJ1486" s="2">
        <v>45868</v>
      </c>
      <c r="DK1486" s="2">
        <v>45923</v>
      </c>
      <c r="DL1486" s="2">
        <v>45950</v>
      </c>
      <c r="DM1486" s="2">
        <v>45971</v>
      </c>
      <c r="DN1486" s="2">
        <v>46030</v>
      </c>
      <c r="DO1486" s="2">
        <v>45870</v>
      </c>
      <c r="DP1486" s="2">
        <v>46030</v>
      </c>
      <c r="DW1486" s="2">
        <v>45884</v>
      </c>
      <c r="DY1486">
        <v>40010</v>
      </c>
      <c r="EA1486" t="s">
        <v>9780</v>
      </c>
      <c r="EE1486" s="1">
        <v>4005.57</v>
      </c>
      <c r="EF1486" t="s">
        <v>2634</v>
      </c>
      <c r="EG1486" t="s">
        <v>1640</v>
      </c>
      <c r="EH1486" t="s">
        <v>3373</v>
      </c>
      <c r="EI1486" t="s">
        <v>3282</v>
      </c>
      <c r="EJ1486" t="s">
        <v>4126</v>
      </c>
      <c r="EK1486" t="s">
        <v>1591</v>
      </c>
    </row>
    <row r="1487" spans="1:141" hidden="1" x14ac:dyDescent="0.35">
      <c r="A1487">
        <v>4666</v>
      </c>
      <c r="B1487" t="s">
        <v>404</v>
      </c>
      <c r="C1487">
        <v>5859</v>
      </c>
      <c r="D1487" t="s">
        <v>9287</v>
      </c>
      <c r="E1487" t="s">
        <v>942</v>
      </c>
      <c r="F1487" t="s">
        <v>9389</v>
      </c>
      <c r="G1487">
        <v>301</v>
      </c>
      <c r="H1487" t="s">
        <v>408</v>
      </c>
      <c r="I1487" t="s">
        <v>9781</v>
      </c>
      <c r="J1487" t="s">
        <v>9782</v>
      </c>
      <c r="K1487" t="s">
        <v>22</v>
      </c>
      <c r="L1487" t="s">
        <v>21</v>
      </c>
      <c r="M1487" t="s">
        <v>411</v>
      </c>
      <c r="N1487" t="s">
        <v>411</v>
      </c>
      <c r="O1487" t="s">
        <v>411</v>
      </c>
      <c r="P1487" t="s">
        <v>411</v>
      </c>
      <c r="Q1487" t="s">
        <v>411</v>
      </c>
      <c r="R1487" t="s">
        <v>411</v>
      </c>
      <c r="S1487" t="s">
        <v>411</v>
      </c>
      <c r="T1487" s="1">
        <v>153964.76999999999</v>
      </c>
      <c r="U1487">
        <v>546.48</v>
      </c>
      <c r="V1487">
        <v>0</v>
      </c>
      <c r="W1487" s="1">
        <v>105626.07</v>
      </c>
      <c r="X1487" s="1">
        <v>42101</v>
      </c>
      <c r="Y1487">
        <v>0</v>
      </c>
      <c r="Z1487" s="1">
        <v>147727.07</v>
      </c>
      <c r="AA1487">
        <v>0</v>
      </c>
      <c r="AB1487">
        <v>0</v>
      </c>
      <c r="AE1487" t="s">
        <v>412</v>
      </c>
      <c r="AG1487" s="2">
        <v>45902</v>
      </c>
      <c r="AH1487" s="1">
        <v>3042.04</v>
      </c>
      <c r="AI1487" s="2">
        <v>45881</v>
      </c>
      <c r="AJ1487" s="7">
        <v>2025</v>
      </c>
      <c r="AK1487" s="2">
        <v>45875</v>
      </c>
      <c r="AP1487" t="s">
        <v>413</v>
      </c>
      <c r="AT1487" s="2">
        <v>46097</v>
      </c>
      <c r="AU1487" s="2">
        <v>46097</v>
      </c>
      <c r="AV1487" t="s">
        <v>414</v>
      </c>
      <c r="AW1487" s="2">
        <v>45876</v>
      </c>
      <c r="AX1487">
        <v>39897</v>
      </c>
      <c r="AY1487" s="1">
        <v>229701.63</v>
      </c>
      <c r="BA1487" t="s">
        <v>9291</v>
      </c>
      <c r="BB1487">
        <v>39897</v>
      </c>
      <c r="BC1487" t="s">
        <v>9783</v>
      </c>
      <c r="BD1487" t="s">
        <v>416</v>
      </c>
      <c r="BE1487" t="s">
        <v>417</v>
      </c>
      <c r="BF1487">
        <v>5561998676759</v>
      </c>
      <c r="BG1487" t="s">
        <v>9784</v>
      </c>
      <c r="BH1487">
        <v>73814275</v>
      </c>
      <c r="BI1487" t="s">
        <v>4428</v>
      </c>
      <c r="BJ1487" t="s">
        <v>9785</v>
      </c>
      <c r="BL1487" s="1">
        <v>1821.6</v>
      </c>
      <c r="BQ1487">
        <v>4747</v>
      </c>
      <c r="BR1487">
        <v>6927</v>
      </c>
      <c r="BS1487" t="s">
        <v>648</v>
      </c>
      <c r="BT1487" s="2">
        <v>45880</v>
      </c>
      <c r="BW1487" t="s">
        <v>422</v>
      </c>
      <c r="BY1487" t="s">
        <v>9786</v>
      </c>
      <c r="BZ1487" s="2">
        <v>45880</v>
      </c>
      <c r="CA1487" s="2">
        <v>45881</v>
      </c>
      <c r="CC1487" s="2">
        <v>45875</v>
      </c>
      <c r="CD1487" t="s">
        <v>424</v>
      </c>
      <c r="CF1487" s="2">
        <v>45880</v>
      </c>
      <c r="CH1487" t="s">
        <v>8637</v>
      </c>
      <c r="CJ1487" s="2">
        <v>45891</v>
      </c>
      <c r="CK1487" t="s">
        <v>424</v>
      </c>
      <c r="CL1487" s="2">
        <v>45880</v>
      </c>
      <c r="CM1487" s="2">
        <v>45895</v>
      </c>
      <c r="CN1487" s="2">
        <v>45875</v>
      </c>
      <c r="CO1487" s="2">
        <v>45901</v>
      </c>
      <c r="CP1487" s="2">
        <v>45881</v>
      </c>
      <c r="CR1487" s="2">
        <v>45875</v>
      </c>
      <c r="CS1487" s="2">
        <v>45876</v>
      </c>
      <c r="CU1487" s="2">
        <v>45883</v>
      </c>
      <c r="CV1487" s="2">
        <v>45922</v>
      </c>
      <c r="CW1487" s="2">
        <v>45876</v>
      </c>
      <c r="CY1487" t="s">
        <v>424</v>
      </c>
      <c r="DD1487" s="2">
        <v>45887</v>
      </c>
      <c r="DF1487" s="2">
        <v>45902</v>
      </c>
      <c r="DI1487" s="2">
        <v>45903</v>
      </c>
      <c r="DJ1487" s="2">
        <v>45874</v>
      </c>
      <c r="DK1487" s="2">
        <v>45926</v>
      </c>
      <c r="DL1487" s="2">
        <v>45980</v>
      </c>
      <c r="DM1487" s="2">
        <v>46077</v>
      </c>
      <c r="DN1487" s="2">
        <v>46091</v>
      </c>
      <c r="DO1487" s="2">
        <v>45876</v>
      </c>
      <c r="DP1487" s="2">
        <v>46091</v>
      </c>
      <c r="DY1487">
        <v>752</v>
      </c>
      <c r="EE1487" s="1">
        <v>2356.25</v>
      </c>
      <c r="EG1487" t="s">
        <v>1640</v>
      </c>
      <c r="EK1487" t="s">
        <v>1591</v>
      </c>
    </row>
    <row r="1488" spans="1:141" hidden="1" x14ac:dyDescent="0.35">
      <c r="A1488">
        <v>4667</v>
      </c>
      <c r="B1488" t="s">
        <v>404</v>
      </c>
      <c r="C1488">
        <v>5812</v>
      </c>
      <c r="D1488" t="s">
        <v>4816</v>
      </c>
      <c r="E1488" t="s">
        <v>834</v>
      </c>
      <c r="F1488" t="s">
        <v>603</v>
      </c>
      <c r="G1488">
        <v>304</v>
      </c>
      <c r="H1488" t="s">
        <v>474</v>
      </c>
      <c r="I1488" t="s">
        <v>9787</v>
      </c>
      <c r="J1488" t="s">
        <v>9788</v>
      </c>
      <c r="K1488" t="s">
        <v>19</v>
      </c>
      <c r="L1488" t="s">
        <v>59</v>
      </c>
      <c r="M1488" t="s">
        <v>411</v>
      </c>
      <c r="N1488" t="s">
        <v>411</v>
      </c>
      <c r="O1488" t="s">
        <v>411</v>
      </c>
      <c r="P1488" t="s">
        <v>424</v>
      </c>
      <c r="Q1488" t="s">
        <v>424</v>
      </c>
      <c r="R1488" t="s">
        <v>411</v>
      </c>
      <c r="S1488" t="s">
        <v>411</v>
      </c>
      <c r="T1488" s="1">
        <v>159478.73000000001</v>
      </c>
      <c r="U1488">
        <v>540</v>
      </c>
      <c r="V1488">
        <v>0</v>
      </c>
      <c r="W1488" s="1">
        <v>104806.02</v>
      </c>
      <c r="X1488" s="1">
        <v>48445</v>
      </c>
      <c r="Y1488">
        <v>0</v>
      </c>
      <c r="Z1488" s="1">
        <v>153251.01999999999</v>
      </c>
      <c r="AA1488">
        <v>0</v>
      </c>
      <c r="AB1488">
        <v>0</v>
      </c>
      <c r="AE1488" t="s">
        <v>412</v>
      </c>
      <c r="AG1488" s="2">
        <v>45890</v>
      </c>
      <c r="AH1488" s="1">
        <v>2995.17</v>
      </c>
      <c r="AI1488" s="2">
        <v>45876</v>
      </c>
      <c r="AJ1488" s="7">
        <v>2025</v>
      </c>
      <c r="AK1488" s="2">
        <v>45875</v>
      </c>
      <c r="AP1488" t="s">
        <v>413</v>
      </c>
      <c r="AT1488" s="2">
        <v>46048</v>
      </c>
      <c r="AU1488" s="2">
        <v>46048</v>
      </c>
      <c r="AV1488" t="s">
        <v>414</v>
      </c>
      <c r="AW1488" s="2">
        <v>45877</v>
      </c>
      <c r="AX1488">
        <v>39898</v>
      </c>
      <c r="AY1488" s="1">
        <v>217000.01</v>
      </c>
      <c r="BA1488" t="s">
        <v>4819</v>
      </c>
      <c r="BB1488">
        <v>39898</v>
      </c>
      <c r="BC1488" t="s">
        <v>9789</v>
      </c>
      <c r="BD1488" t="s">
        <v>478</v>
      </c>
      <c r="BE1488" t="s">
        <v>417</v>
      </c>
      <c r="BF1488">
        <v>5561981566646</v>
      </c>
      <c r="BG1488" t="s">
        <v>9790</v>
      </c>
      <c r="BH1488">
        <v>72910000</v>
      </c>
      <c r="BI1488" t="s">
        <v>9791</v>
      </c>
      <c r="BJ1488" t="s">
        <v>9792</v>
      </c>
      <c r="BL1488" s="1">
        <v>1800</v>
      </c>
      <c r="BM1488" s="2">
        <v>46040</v>
      </c>
      <c r="BQ1488">
        <v>4066</v>
      </c>
      <c r="BR1488">
        <v>6928</v>
      </c>
      <c r="BS1488" t="s">
        <v>1016</v>
      </c>
      <c r="BT1488" s="2">
        <v>45861</v>
      </c>
      <c r="BU1488">
        <v>896.69</v>
      </c>
      <c r="BV1488" s="2">
        <v>45880</v>
      </c>
      <c r="BX1488" s="2">
        <v>45881</v>
      </c>
      <c r="BY1488" t="s">
        <v>9793</v>
      </c>
      <c r="BZ1488" s="2">
        <v>45875</v>
      </c>
      <c r="CA1488" s="2">
        <v>45876</v>
      </c>
      <c r="CB1488" t="s">
        <v>9794</v>
      </c>
      <c r="CC1488" s="2">
        <v>45873</v>
      </c>
      <c r="CD1488" t="s">
        <v>424</v>
      </c>
      <c r="CE1488">
        <v>39904</v>
      </c>
      <c r="CF1488" s="2">
        <v>45875</v>
      </c>
      <c r="CJ1488" s="2">
        <v>45881</v>
      </c>
      <c r="CL1488" s="2">
        <v>45875</v>
      </c>
      <c r="CM1488" s="2">
        <v>45882</v>
      </c>
      <c r="CN1488" s="2">
        <v>45874</v>
      </c>
      <c r="CO1488" s="2">
        <v>45901</v>
      </c>
      <c r="CP1488" s="2">
        <v>45876</v>
      </c>
      <c r="CR1488" s="2">
        <v>45875</v>
      </c>
      <c r="CS1488" s="2">
        <v>45870</v>
      </c>
      <c r="CU1488" s="2">
        <v>45880</v>
      </c>
      <c r="CV1488" s="2">
        <v>45922</v>
      </c>
      <c r="CW1488" s="2">
        <v>45870</v>
      </c>
      <c r="CX1488" s="2">
        <v>45889</v>
      </c>
      <c r="CY1488" t="s">
        <v>424</v>
      </c>
      <c r="DD1488" s="2">
        <v>45873</v>
      </c>
      <c r="DF1488" s="2">
        <v>45890</v>
      </c>
      <c r="DI1488" s="2">
        <v>45894</v>
      </c>
      <c r="DJ1488" s="2">
        <v>45867</v>
      </c>
      <c r="DK1488" s="2">
        <v>45923</v>
      </c>
      <c r="DL1488" s="2">
        <v>45952</v>
      </c>
      <c r="DM1488" s="2">
        <v>45971</v>
      </c>
      <c r="DN1488" s="2">
        <v>46030</v>
      </c>
      <c r="DO1488" s="2">
        <v>45870</v>
      </c>
      <c r="DP1488" s="2">
        <v>46030</v>
      </c>
      <c r="DW1488" s="2">
        <v>45876</v>
      </c>
      <c r="DY1488">
        <v>39937</v>
      </c>
      <c r="EB1488" t="s">
        <v>9795</v>
      </c>
      <c r="EE1488" s="1">
        <v>4165.57</v>
      </c>
      <c r="EF1488" t="s">
        <v>2634</v>
      </c>
      <c r="EG1488" t="s">
        <v>1640</v>
      </c>
      <c r="EH1488" t="s">
        <v>6848</v>
      </c>
      <c r="EI1488" t="s">
        <v>3282</v>
      </c>
      <c r="EJ1488" t="s">
        <v>8163</v>
      </c>
      <c r="EK1488" t="s">
        <v>1591</v>
      </c>
    </row>
    <row r="1489" spans="1:141" hidden="1" x14ac:dyDescent="0.35">
      <c r="A1489">
        <v>4668</v>
      </c>
      <c r="B1489" t="s">
        <v>1352</v>
      </c>
      <c r="C1489">
        <v>5817</v>
      </c>
      <c r="D1489" t="s">
        <v>976</v>
      </c>
      <c r="E1489" t="s">
        <v>834</v>
      </c>
      <c r="F1489" t="s">
        <v>426</v>
      </c>
      <c r="G1489" t="s">
        <v>1688</v>
      </c>
      <c r="H1489" t="s">
        <v>408</v>
      </c>
      <c r="I1489" t="s">
        <v>9796</v>
      </c>
      <c r="J1489" t="s">
        <v>9797</v>
      </c>
      <c r="K1489" t="s">
        <v>14</v>
      </c>
      <c r="L1489" t="s">
        <v>17</v>
      </c>
      <c r="M1489" t="s">
        <v>411</v>
      </c>
      <c r="N1489" t="s">
        <v>411</v>
      </c>
      <c r="O1489" t="s">
        <v>411</v>
      </c>
      <c r="P1489" t="s">
        <v>411</v>
      </c>
      <c r="Q1489" t="s">
        <v>411</v>
      </c>
      <c r="R1489" t="s">
        <v>411</v>
      </c>
      <c r="S1489" t="s">
        <v>411</v>
      </c>
      <c r="T1489" s="1">
        <v>161857.56</v>
      </c>
      <c r="U1489">
        <v>0</v>
      </c>
      <c r="V1489">
        <v>0</v>
      </c>
      <c r="W1489" s="1">
        <v>146248.56</v>
      </c>
      <c r="X1489" s="1">
        <v>15609</v>
      </c>
      <c r="Y1489">
        <v>0</v>
      </c>
      <c r="Z1489" s="1">
        <v>161857.56</v>
      </c>
      <c r="AA1489">
        <v>0</v>
      </c>
      <c r="AB1489">
        <v>0</v>
      </c>
      <c r="AE1489" t="s">
        <v>412</v>
      </c>
      <c r="AG1489" s="2">
        <v>45903</v>
      </c>
      <c r="AH1489" s="1">
        <v>3042.04</v>
      </c>
      <c r="AI1489" s="2">
        <v>45884</v>
      </c>
      <c r="AJ1489" s="7">
        <v>2025</v>
      </c>
      <c r="AK1489" s="2">
        <v>45876</v>
      </c>
      <c r="AP1489" t="s">
        <v>3839</v>
      </c>
      <c r="AT1489" s="2">
        <v>45924</v>
      </c>
      <c r="AU1489" s="2">
        <v>46009</v>
      </c>
      <c r="AV1489" t="s">
        <v>414</v>
      </c>
      <c r="AW1489" s="2">
        <v>45877</v>
      </c>
      <c r="AX1489">
        <v>39930</v>
      </c>
      <c r="AY1489" s="1">
        <v>250000.36</v>
      </c>
      <c r="BA1489" t="s">
        <v>980</v>
      </c>
      <c r="BB1489">
        <v>39930</v>
      </c>
      <c r="BC1489" t="s">
        <v>9798</v>
      </c>
      <c r="BD1489" t="s">
        <v>416</v>
      </c>
      <c r="BE1489" t="s">
        <v>417</v>
      </c>
      <c r="BF1489">
        <v>5561999939369</v>
      </c>
      <c r="BG1489" t="s">
        <v>9799</v>
      </c>
      <c r="BH1489">
        <v>73807330</v>
      </c>
      <c r="BI1489" t="s">
        <v>607</v>
      </c>
      <c r="BJ1489" t="s">
        <v>9800</v>
      </c>
      <c r="BL1489" s="1">
        <v>2550</v>
      </c>
      <c r="BQ1489">
        <v>3845</v>
      </c>
      <c r="BR1489">
        <v>6930</v>
      </c>
      <c r="BS1489" t="s">
        <v>490</v>
      </c>
      <c r="BT1489" s="2">
        <v>45876</v>
      </c>
      <c r="BW1489" t="s">
        <v>422</v>
      </c>
      <c r="BY1489" t="s">
        <v>9801</v>
      </c>
      <c r="BZ1489" s="2">
        <v>45877</v>
      </c>
      <c r="CA1489" s="2">
        <v>45890</v>
      </c>
      <c r="CC1489" s="2">
        <v>45880</v>
      </c>
      <c r="CD1489" t="s">
        <v>424</v>
      </c>
      <c r="CF1489" s="2">
        <v>45877</v>
      </c>
      <c r="CJ1489" s="2">
        <v>45897</v>
      </c>
      <c r="CL1489" s="2">
        <v>45877</v>
      </c>
      <c r="CM1489" s="2">
        <v>45897</v>
      </c>
      <c r="CN1489" s="2">
        <v>45880</v>
      </c>
      <c r="CO1489" s="2">
        <v>45901</v>
      </c>
      <c r="CP1489" s="2">
        <v>45890</v>
      </c>
      <c r="CR1489" s="2">
        <v>45881</v>
      </c>
      <c r="CS1489" s="2">
        <v>45883</v>
      </c>
      <c r="CU1489" s="2">
        <v>45894</v>
      </c>
      <c r="CW1489" s="2">
        <v>45883</v>
      </c>
      <c r="CY1489" t="s">
        <v>424</v>
      </c>
      <c r="DD1489" s="2">
        <v>45873</v>
      </c>
      <c r="DF1489" s="2">
        <v>45903</v>
      </c>
      <c r="DI1489" s="2">
        <v>45922</v>
      </c>
      <c r="DJ1489" s="2">
        <v>45875</v>
      </c>
      <c r="DK1489" s="2">
        <v>45923</v>
      </c>
      <c r="DL1489" s="2">
        <v>46008</v>
      </c>
      <c r="DO1489" s="2">
        <v>45882</v>
      </c>
      <c r="DY1489">
        <v>4423</v>
      </c>
      <c r="EA1489" t="s">
        <v>3282</v>
      </c>
      <c r="EE1489" s="1">
        <v>2012.5</v>
      </c>
      <c r="EG1489" t="s">
        <v>1640</v>
      </c>
      <c r="EK1489" t="s">
        <v>1591</v>
      </c>
    </row>
    <row r="1490" spans="1:141" hidden="1" x14ac:dyDescent="0.35">
      <c r="A1490">
        <v>4669</v>
      </c>
      <c r="B1490" t="s">
        <v>404</v>
      </c>
      <c r="C1490">
        <v>5827</v>
      </c>
      <c r="D1490" t="s">
        <v>9287</v>
      </c>
      <c r="E1490" t="s">
        <v>942</v>
      </c>
      <c r="F1490" t="s">
        <v>9288</v>
      </c>
      <c r="G1490">
        <v>104</v>
      </c>
      <c r="H1490" t="s">
        <v>408</v>
      </c>
      <c r="I1490" t="s">
        <v>9802</v>
      </c>
      <c r="J1490" t="s">
        <v>9803</v>
      </c>
      <c r="K1490" t="s">
        <v>12</v>
      </c>
      <c r="L1490" t="s">
        <v>66</v>
      </c>
      <c r="M1490" t="s">
        <v>411</v>
      </c>
      <c r="N1490" t="s">
        <v>411</v>
      </c>
      <c r="O1490" t="s">
        <v>411</v>
      </c>
      <c r="P1490" t="s">
        <v>411</v>
      </c>
      <c r="Q1490" t="s">
        <v>411</v>
      </c>
      <c r="R1490" t="s">
        <v>411</v>
      </c>
      <c r="S1490" t="s">
        <v>411</v>
      </c>
      <c r="T1490" s="1">
        <v>139402.76999999999</v>
      </c>
      <c r="U1490">
        <v>0</v>
      </c>
      <c r="V1490">
        <v>0</v>
      </c>
      <c r="W1490">
        <v>0</v>
      </c>
      <c r="X1490">
        <v>0</v>
      </c>
      <c r="Y1490">
        <v>0</v>
      </c>
      <c r="Z1490">
        <v>0</v>
      </c>
      <c r="AA1490">
        <v>0</v>
      </c>
      <c r="AB1490">
        <v>0</v>
      </c>
      <c r="AE1490" t="s">
        <v>412</v>
      </c>
      <c r="AG1490" s="2">
        <v>45931</v>
      </c>
      <c r="AH1490" s="1">
        <v>3042.04</v>
      </c>
      <c r="AI1490" s="2">
        <v>45919</v>
      </c>
      <c r="AJ1490" s="7">
        <v>2025</v>
      </c>
      <c r="AK1490" s="2">
        <v>45876</v>
      </c>
      <c r="AP1490" t="s">
        <v>3839</v>
      </c>
      <c r="AT1490" s="2">
        <v>46097</v>
      </c>
      <c r="AU1490" s="2">
        <v>46097</v>
      </c>
      <c r="AV1490" t="s">
        <v>414</v>
      </c>
      <c r="AW1490" s="2">
        <v>45877</v>
      </c>
      <c r="AX1490">
        <v>39931</v>
      </c>
      <c r="AY1490" s="1">
        <v>229748.3</v>
      </c>
      <c r="BA1490" t="s">
        <v>9291</v>
      </c>
      <c r="BB1490">
        <v>39931</v>
      </c>
      <c r="BC1490" t="s">
        <v>9804</v>
      </c>
      <c r="BD1490" t="s">
        <v>416</v>
      </c>
      <c r="BE1490" t="s">
        <v>417</v>
      </c>
      <c r="BF1490">
        <v>5561999153489</v>
      </c>
      <c r="BG1490" t="s">
        <v>9805</v>
      </c>
      <c r="BH1490">
        <v>73801010</v>
      </c>
      <c r="BI1490" t="s">
        <v>1231</v>
      </c>
      <c r="BJ1490" t="s">
        <v>9806</v>
      </c>
      <c r="BL1490" s="1">
        <v>2550</v>
      </c>
      <c r="BQ1490">
        <v>4849</v>
      </c>
      <c r="BR1490">
        <v>6932</v>
      </c>
      <c r="BS1490" t="s">
        <v>421</v>
      </c>
      <c r="BT1490" s="2">
        <v>45885</v>
      </c>
      <c r="BW1490" t="s">
        <v>422</v>
      </c>
      <c r="BY1490" t="s">
        <v>9807</v>
      </c>
      <c r="BZ1490" s="2">
        <v>45887</v>
      </c>
      <c r="CA1490" s="2">
        <v>45922</v>
      </c>
      <c r="CC1490" s="2">
        <v>45880</v>
      </c>
      <c r="CD1490" t="s">
        <v>424</v>
      </c>
      <c r="CF1490" s="2">
        <v>45887</v>
      </c>
      <c r="CJ1490" s="2">
        <v>45925</v>
      </c>
      <c r="CK1490" t="s">
        <v>411</v>
      </c>
      <c r="CL1490" s="2">
        <v>45917</v>
      </c>
      <c r="CM1490" s="2">
        <v>45925</v>
      </c>
      <c r="CN1490" s="2">
        <v>45880</v>
      </c>
      <c r="CO1490" s="2">
        <v>45901</v>
      </c>
      <c r="CP1490" s="2">
        <v>45922</v>
      </c>
      <c r="CR1490" s="2">
        <v>45881</v>
      </c>
      <c r="CS1490" s="2">
        <v>45915</v>
      </c>
      <c r="CU1490" s="2">
        <v>45922</v>
      </c>
      <c r="CV1490" s="2">
        <v>45922</v>
      </c>
      <c r="CW1490" s="2">
        <v>45915</v>
      </c>
      <c r="CY1490" t="s">
        <v>424</v>
      </c>
      <c r="DD1490" s="2">
        <v>45919</v>
      </c>
      <c r="DF1490" s="2">
        <v>45931</v>
      </c>
      <c r="DG1490">
        <v>32633</v>
      </c>
      <c r="DI1490" s="2">
        <v>45954</v>
      </c>
      <c r="DJ1490" s="2">
        <v>45875</v>
      </c>
      <c r="DK1490" s="2">
        <v>45926</v>
      </c>
      <c r="DL1490" s="2">
        <v>45987</v>
      </c>
      <c r="DM1490" s="2">
        <v>46077</v>
      </c>
      <c r="DN1490" s="2">
        <v>46091</v>
      </c>
      <c r="DO1490" s="2">
        <v>45912</v>
      </c>
      <c r="DP1490" s="2">
        <v>46091</v>
      </c>
      <c r="DY1490">
        <v>1367</v>
      </c>
      <c r="EE1490" s="1">
        <v>2341.3200000000002</v>
      </c>
      <c r="EG1490" t="s">
        <v>735</v>
      </c>
      <c r="EK1490" t="s">
        <v>1591</v>
      </c>
    </row>
    <row r="1491" spans="1:141" hidden="1" x14ac:dyDescent="0.35">
      <c r="A1491">
        <v>4670</v>
      </c>
      <c r="B1491" t="s">
        <v>404</v>
      </c>
      <c r="C1491">
        <v>5842</v>
      </c>
      <c r="D1491" t="s">
        <v>9287</v>
      </c>
      <c r="E1491" t="s">
        <v>942</v>
      </c>
      <c r="F1491" t="s">
        <v>9808</v>
      </c>
      <c r="G1491">
        <v>102</v>
      </c>
      <c r="H1491" t="s">
        <v>408</v>
      </c>
      <c r="I1491" t="s">
        <v>9809</v>
      </c>
      <c r="J1491" t="s">
        <v>9810</v>
      </c>
      <c r="K1491" t="s">
        <v>19</v>
      </c>
      <c r="L1491" t="s">
        <v>149</v>
      </c>
      <c r="M1491" t="s">
        <v>411</v>
      </c>
      <c r="N1491" t="s">
        <v>411</v>
      </c>
      <c r="O1491" t="s">
        <v>411</v>
      </c>
      <c r="P1491" t="s">
        <v>411</v>
      </c>
      <c r="Q1491" t="s">
        <v>411</v>
      </c>
      <c r="R1491" t="s">
        <v>411</v>
      </c>
      <c r="S1491" t="s">
        <v>411</v>
      </c>
      <c r="T1491" s="1">
        <v>152149.17000000001</v>
      </c>
      <c r="U1491">
        <v>0</v>
      </c>
      <c r="V1491">
        <v>0</v>
      </c>
      <c r="W1491" s="1">
        <v>136225.17000000001</v>
      </c>
      <c r="X1491" s="1">
        <v>15924</v>
      </c>
      <c r="Y1491">
        <v>0</v>
      </c>
      <c r="Z1491" s="1">
        <v>152149.17000000001</v>
      </c>
      <c r="AA1491">
        <v>0</v>
      </c>
      <c r="AB1491">
        <v>0</v>
      </c>
      <c r="AE1491" t="s">
        <v>412</v>
      </c>
      <c r="AG1491" s="2">
        <v>45909</v>
      </c>
      <c r="AH1491">
        <v>0</v>
      </c>
      <c r="AI1491" s="2">
        <v>45884</v>
      </c>
      <c r="AJ1491" s="7">
        <v>2025</v>
      </c>
      <c r="AK1491" s="2">
        <v>45876</v>
      </c>
      <c r="AP1491" t="s">
        <v>3839</v>
      </c>
      <c r="AT1491" s="2">
        <v>46097</v>
      </c>
      <c r="AU1491" s="2">
        <v>46097</v>
      </c>
      <c r="AV1491" t="s">
        <v>414</v>
      </c>
      <c r="AW1491" s="2">
        <v>45877</v>
      </c>
      <c r="AX1491">
        <v>39948</v>
      </c>
      <c r="AY1491" s="1">
        <v>229718.93</v>
      </c>
      <c r="BA1491" t="s">
        <v>9291</v>
      </c>
      <c r="BB1491">
        <v>39948</v>
      </c>
      <c r="BC1491" t="s">
        <v>9811</v>
      </c>
      <c r="BD1491" t="s">
        <v>416</v>
      </c>
      <c r="BE1491" t="s">
        <v>417</v>
      </c>
      <c r="BF1491">
        <v>5561996856869</v>
      </c>
      <c r="BG1491" t="s">
        <v>9812</v>
      </c>
      <c r="BH1491">
        <v>73801971</v>
      </c>
      <c r="BI1491" t="s">
        <v>9813</v>
      </c>
      <c r="BJ1491" t="s">
        <v>9814</v>
      </c>
      <c r="BL1491" s="1">
        <v>2538</v>
      </c>
      <c r="BQ1491">
        <v>4864</v>
      </c>
      <c r="BR1491">
        <v>6933</v>
      </c>
      <c r="BS1491" t="s">
        <v>432</v>
      </c>
      <c r="BT1491" s="2">
        <v>45881</v>
      </c>
      <c r="BW1491" t="s">
        <v>422</v>
      </c>
      <c r="BY1491" t="s">
        <v>9815</v>
      </c>
      <c r="BZ1491" s="2">
        <v>45882</v>
      </c>
      <c r="CA1491" s="2">
        <v>45890</v>
      </c>
      <c r="CC1491" s="2">
        <v>45880</v>
      </c>
      <c r="CD1491" t="s">
        <v>424</v>
      </c>
      <c r="CF1491" s="2">
        <v>45882</v>
      </c>
      <c r="CJ1491" s="2">
        <v>45896</v>
      </c>
      <c r="CL1491" s="2">
        <v>45882</v>
      </c>
      <c r="CM1491" s="2">
        <v>45902</v>
      </c>
      <c r="CN1491" s="2">
        <v>45880</v>
      </c>
      <c r="CO1491" s="2">
        <v>45901</v>
      </c>
      <c r="CP1491" s="2">
        <v>45890</v>
      </c>
      <c r="CR1491" s="2">
        <v>45881</v>
      </c>
      <c r="CS1491" s="2">
        <v>45877</v>
      </c>
      <c r="CU1491" s="2">
        <v>45894</v>
      </c>
      <c r="CV1491" s="2">
        <v>45922</v>
      </c>
      <c r="CW1491" s="2">
        <v>45877</v>
      </c>
      <c r="CY1491" t="s">
        <v>424</v>
      </c>
      <c r="DD1491" s="2">
        <v>45902</v>
      </c>
      <c r="DF1491" s="2">
        <v>45910</v>
      </c>
      <c r="DI1491" s="2">
        <v>45915</v>
      </c>
      <c r="DJ1491" s="2">
        <v>45875</v>
      </c>
      <c r="DK1491" s="2">
        <v>45926</v>
      </c>
      <c r="DL1491" s="2">
        <v>45982</v>
      </c>
      <c r="DM1491" s="2">
        <v>46077</v>
      </c>
      <c r="DN1491" s="2">
        <v>46091</v>
      </c>
      <c r="DO1491" s="2">
        <v>45877</v>
      </c>
      <c r="DP1491" s="2">
        <v>46091</v>
      </c>
      <c r="DY1491">
        <v>868</v>
      </c>
      <c r="EA1491" t="s">
        <v>7885</v>
      </c>
      <c r="EE1491" s="1">
        <v>2160.77</v>
      </c>
      <c r="EG1491" t="s">
        <v>1640</v>
      </c>
      <c r="EK1491" t="s">
        <v>1591</v>
      </c>
    </row>
    <row r="1492" spans="1:141" hidden="1" x14ac:dyDescent="0.35">
      <c r="A1492">
        <v>4671</v>
      </c>
      <c r="B1492" t="s">
        <v>404</v>
      </c>
      <c r="C1492">
        <v>5843</v>
      </c>
      <c r="D1492" t="s">
        <v>9287</v>
      </c>
      <c r="E1492" t="s">
        <v>942</v>
      </c>
      <c r="F1492" t="s">
        <v>9650</v>
      </c>
      <c r="G1492">
        <v>1</v>
      </c>
      <c r="H1492" t="s">
        <v>408</v>
      </c>
      <c r="I1492" t="s">
        <v>9816</v>
      </c>
      <c r="J1492" t="s">
        <v>9817</v>
      </c>
      <c r="K1492" t="s">
        <v>14</v>
      </c>
      <c r="L1492" t="s">
        <v>42</v>
      </c>
      <c r="M1492" t="s">
        <v>411</v>
      </c>
      <c r="N1492" t="s">
        <v>411</v>
      </c>
      <c r="O1492" t="s">
        <v>411</v>
      </c>
      <c r="P1492" t="s">
        <v>411</v>
      </c>
      <c r="Q1492" t="s">
        <v>411</v>
      </c>
      <c r="R1492" t="s">
        <v>411</v>
      </c>
      <c r="S1492" t="s">
        <v>411</v>
      </c>
      <c r="T1492" s="1">
        <v>162600</v>
      </c>
      <c r="U1492">
        <v>0</v>
      </c>
      <c r="V1492">
        <v>0</v>
      </c>
      <c r="W1492" s="1">
        <v>146046</v>
      </c>
      <c r="X1492" s="1">
        <v>16554</v>
      </c>
      <c r="Y1492">
        <v>0</v>
      </c>
      <c r="Z1492" s="1">
        <v>162600</v>
      </c>
      <c r="AA1492">
        <v>0</v>
      </c>
      <c r="AB1492">
        <v>0</v>
      </c>
      <c r="AE1492" t="s">
        <v>412</v>
      </c>
      <c r="AG1492" s="2">
        <v>45908</v>
      </c>
      <c r="AH1492" s="1">
        <v>3042.04</v>
      </c>
      <c r="AI1492" s="2">
        <v>45884</v>
      </c>
      <c r="AJ1492" s="7">
        <v>2025</v>
      </c>
      <c r="AK1492" s="2">
        <v>45877</v>
      </c>
      <c r="AP1492" t="s">
        <v>3839</v>
      </c>
      <c r="AT1492" s="2">
        <v>46097</v>
      </c>
      <c r="AU1492" s="2">
        <v>46097</v>
      </c>
      <c r="AV1492" t="s">
        <v>414</v>
      </c>
      <c r="AW1492" s="2">
        <v>45881</v>
      </c>
      <c r="AX1492">
        <v>39980</v>
      </c>
      <c r="AY1492" s="1">
        <v>240600</v>
      </c>
      <c r="BA1492" t="s">
        <v>9291</v>
      </c>
      <c r="BB1492">
        <v>39980</v>
      </c>
      <c r="BC1492" t="s">
        <v>9818</v>
      </c>
      <c r="BD1492" t="s">
        <v>416</v>
      </c>
      <c r="BE1492" t="s">
        <v>417</v>
      </c>
      <c r="BF1492">
        <v>5538999187627</v>
      </c>
      <c r="BG1492" t="s">
        <v>9819</v>
      </c>
      <c r="BH1492">
        <v>73816899</v>
      </c>
      <c r="BI1492" t="s">
        <v>1279</v>
      </c>
      <c r="BJ1492" t="s">
        <v>9820</v>
      </c>
      <c r="BL1492" s="1">
        <v>2500</v>
      </c>
      <c r="BQ1492">
        <v>4783</v>
      </c>
      <c r="BR1492">
        <v>6935</v>
      </c>
      <c r="BS1492" t="s">
        <v>2365</v>
      </c>
      <c r="BT1492" s="2">
        <v>45880</v>
      </c>
      <c r="BW1492" t="s">
        <v>422</v>
      </c>
      <c r="BY1492" t="s">
        <v>9821</v>
      </c>
      <c r="BZ1492" s="2">
        <v>45880</v>
      </c>
      <c r="CA1492" s="2">
        <v>45889</v>
      </c>
      <c r="CC1492" s="2">
        <v>45880</v>
      </c>
      <c r="CD1492" t="s">
        <v>424</v>
      </c>
      <c r="CF1492" s="2">
        <v>45880</v>
      </c>
      <c r="CJ1492" s="2">
        <v>45902</v>
      </c>
      <c r="CL1492" s="2">
        <v>45880</v>
      </c>
      <c r="CM1492" s="2">
        <v>45903</v>
      </c>
      <c r="CN1492" s="2">
        <v>45880</v>
      </c>
      <c r="CO1492" s="2">
        <v>45901</v>
      </c>
      <c r="CP1492" s="2">
        <v>45889</v>
      </c>
      <c r="CR1492" s="2">
        <v>45881</v>
      </c>
      <c r="CS1492" s="2">
        <v>45884</v>
      </c>
      <c r="CU1492" s="2">
        <v>45898</v>
      </c>
      <c r="CV1492" s="2">
        <v>45922</v>
      </c>
      <c r="CW1492" s="2">
        <v>45884</v>
      </c>
      <c r="CY1492" t="s">
        <v>424</v>
      </c>
      <c r="DD1492" s="2">
        <v>45883</v>
      </c>
      <c r="DF1492" s="2">
        <v>45909</v>
      </c>
      <c r="DI1492" s="2">
        <v>45915</v>
      </c>
      <c r="DJ1492" s="2">
        <v>45877</v>
      </c>
      <c r="DK1492" s="2">
        <v>45926</v>
      </c>
      <c r="DL1492" s="2">
        <v>45978</v>
      </c>
      <c r="DM1492" s="2">
        <v>46077</v>
      </c>
      <c r="DN1492" s="2">
        <v>46091</v>
      </c>
      <c r="DO1492" s="2">
        <v>45884</v>
      </c>
      <c r="DP1492" s="2">
        <v>46091</v>
      </c>
      <c r="DY1492">
        <v>982</v>
      </c>
      <c r="EE1492" s="1">
        <v>2018.33</v>
      </c>
      <c r="EG1492" t="s">
        <v>1640</v>
      </c>
      <c r="EK1492" t="s">
        <v>1591</v>
      </c>
    </row>
    <row r="1493" spans="1:141" hidden="1" x14ac:dyDescent="0.35">
      <c r="A1493">
        <v>4672</v>
      </c>
      <c r="B1493" t="s">
        <v>404</v>
      </c>
      <c r="C1493">
        <v>5853</v>
      </c>
      <c r="D1493" t="s">
        <v>9287</v>
      </c>
      <c r="E1493" t="s">
        <v>942</v>
      </c>
      <c r="F1493" t="s">
        <v>9535</v>
      </c>
      <c r="G1493">
        <v>2</v>
      </c>
      <c r="H1493" t="s">
        <v>408</v>
      </c>
      <c r="I1493" t="s">
        <v>9822</v>
      </c>
      <c r="J1493" t="s">
        <v>9823</v>
      </c>
      <c r="K1493" t="s">
        <v>22</v>
      </c>
      <c r="L1493" t="s">
        <v>54</v>
      </c>
      <c r="M1493" t="s">
        <v>411</v>
      </c>
      <c r="N1493" t="s">
        <v>411</v>
      </c>
      <c r="O1493" t="s">
        <v>411</v>
      </c>
      <c r="P1493" t="s">
        <v>411</v>
      </c>
      <c r="Q1493" t="s">
        <v>411</v>
      </c>
      <c r="R1493" t="s">
        <v>411</v>
      </c>
      <c r="S1493" t="s">
        <v>411</v>
      </c>
      <c r="T1493" s="1">
        <v>162600</v>
      </c>
      <c r="U1493">
        <v>0</v>
      </c>
      <c r="V1493">
        <v>0</v>
      </c>
      <c r="W1493">
        <v>0</v>
      </c>
      <c r="X1493">
        <v>0</v>
      </c>
      <c r="Y1493">
        <v>0</v>
      </c>
      <c r="Z1493">
        <v>0</v>
      </c>
      <c r="AA1493">
        <v>0</v>
      </c>
      <c r="AB1493">
        <v>0</v>
      </c>
      <c r="AE1493" t="s">
        <v>412</v>
      </c>
      <c r="AG1493" s="2">
        <v>45908</v>
      </c>
      <c r="AH1493" s="1">
        <v>3453.25</v>
      </c>
      <c r="AI1493" s="2">
        <v>45888</v>
      </c>
      <c r="AJ1493" s="7">
        <v>2025</v>
      </c>
      <c r="AK1493" s="2">
        <v>45877</v>
      </c>
      <c r="AP1493" t="s">
        <v>3839</v>
      </c>
      <c r="AT1493" s="2">
        <v>46097</v>
      </c>
      <c r="AU1493" s="2">
        <v>46097</v>
      </c>
      <c r="AV1493" t="s">
        <v>414</v>
      </c>
      <c r="AW1493" s="2">
        <v>45882</v>
      </c>
      <c r="AX1493">
        <v>40070</v>
      </c>
      <c r="AY1493" s="1">
        <v>230000</v>
      </c>
      <c r="BA1493" t="s">
        <v>9291</v>
      </c>
      <c r="BB1493">
        <v>40070</v>
      </c>
      <c r="BC1493" t="s">
        <v>9824</v>
      </c>
      <c r="BD1493" t="s">
        <v>416</v>
      </c>
      <c r="BE1493" t="s">
        <v>417</v>
      </c>
      <c r="BF1493">
        <v>5561993965914</v>
      </c>
      <c r="BG1493" t="s">
        <v>9825</v>
      </c>
      <c r="BH1493">
        <v>73808080</v>
      </c>
      <c r="BI1493" t="s">
        <v>679</v>
      </c>
      <c r="BJ1493" t="s">
        <v>9826</v>
      </c>
      <c r="BL1493" s="1">
        <v>3494.66</v>
      </c>
      <c r="BQ1493">
        <v>4800</v>
      </c>
      <c r="BR1493">
        <v>6938</v>
      </c>
      <c r="BS1493" t="s">
        <v>3498</v>
      </c>
      <c r="BT1493" s="2">
        <v>45869</v>
      </c>
      <c r="BW1493" t="s">
        <v>422</v>
      </c>
      <c r="BY1493" t="s">
        <v>9827</v>
      </c>
      <c r="BZ1493" s="2">
        <v>45869</v>
      </c>
      <c r="CA1493" s="2">
        <v>45888</v>
      </c>
      <c r="CC1493" s="2">
        <v>45880</v>
      </c>
      <c r="CD1493" t="s">
        <v>424</v>
      </c>
      <c r="CF1493" s="2">
        <v>45869</v>
      </c>
      <c r="CJ1493" s="2">
        <v>45901</v>
      </c>
      <c r="CL1493" s="2">
        <v>45869</v>
      </c>
      <c r="CM1493" s="2">
        <v>45901</v>
      </c>
      <c r="CN1493" s="2">
        <v>45880</v>
      </c>
      <c r="CO1493" s="2">
        <v>45901</v>
      </c>
      <c r="CP1493" s="2">
        <v>45889</v>
      </c>
      <c r="CR1493" s="2">
        <v>45881</v>
      </c>
      <c r="CS1493" s="2">
        <v>45887</v>
      </c>
      <c r="CU1493" s="2">
        <v>45895</v>
      </c>
      <c r="CV1493" s="2">
        <v>45922</v>
      </c>
      <c r="CW1493" s="2">
        <v>45887</v>
      </c>
      <c r="CY1493" t="s">
        <v>424</v>
      </c>
      <c r="DD1493" s="2">
        <v>45895</v>
      </c>
      <c r="DF1493" s="2">
        <v>45911</v>
      </c>
      <c r="DI1493" s="2">
        <v>45915</v>
      </c>
      <c r="DJ1493" s="2">
        <v>45876</v>
      </c>
      <c r="DK1493" s="2">
        <v>45926</v>
      </c>
      <c r="DL1493" s="2">
        <v>45988</v>
      </c>
      <c r="DM1493" s="2">
        <v>46077</v>
      </c>
      <c r="DN1493" s="2">
        <v>46091</v>
      </c>
      <c r="DO1493" s="2">
        <v>45887</v>
      </c>
      <c r="DP1493" s="2">
        <v>46091</v>
      </c>
      <c r="DY1493">
        <v>880</v>
      </c>
      <c r="EE1493" s="1">
        <v>1789.17</v>
      </c>
      <c r="EG1493" t="s">
        <v>1640</v>
      </c>
      <c r="EJ1493" t="s">
        <v>7085</v>
      </c>
      <c r="EK1493" t="s">
        <v>1591</v>
      </c>
    </row>
    <row r="1494" spans="1:141" hidden="1" x14ac:dyDescent="0.35">
      <c r="A1494">
        <v>4673</v>
      </c>
      <c r="B1494" t="s">
        <v>561</v>
      </c>
      <c r="C1494">
        <v>5854</v>
      </c>
      <c r="D1494" t="s">
        <v>9287</v>
      </c>
      <c r="E1494" t="s">
        <v>942</v>
      </c>
      <c r="F1494" t="s">
        <v>9343</v>
      </c>
      <c r="G1494">
        <v>304</v>
      </c>
      <c r="H1494" t="s">
        <v>408</v>
      </c>
      <c r="I1494" t="s">
        <v>9828</v>
      </c>
      <c r="J1494" t="s">
        <v>9829</v>
      </c>
      <c r="K1494" t="s">
        <v>12</v>
      </c>
      <c r="L1494" t="s">
        <v>33</v>
      </c>
      <c r="M1494" t="s">
        <v>411</v>
      </c>
      <c r="N1494" t="s">
        <v>411</v>
      </c>
      <c r="O1494" t="s">
        <v>411</v>
      </c>
      <c r="P1494" t="s">
        <v>411</v>
      </c>
      <c r="Q1494" t="s">
        <v>411</v>
      </c>
      <c r="R1494" t="s">
        <v>411</v>
      </c>
      <c r="S1494" t="s">
        <v>411</v>
      </c>
      <c r="T1494" s="1">
        <v>150836.35999999999</v>
      </c>
      <c r="U1494">
        <v>0</v>
      </c>
      <c r="V1494">
        <v>0</v>
      </c>
      <c r="W1494">
        <v>0</v>
      </c>
      <c r="X1494">
        <v>0</v>
      </c>
      <c r="Y1494">
        <v>0</v>
      </c>
      <c r="Z1494">
        <v>0</v>
      </c>
      <c r="AA1494">
        <v>0</v>
      </c>
      <c r="AB1494">
        <v>0</v>
      </c>
      <c r="AE1494" t="s">
        <v>412</v>
      </c>
      <c r="AH1494">
        <v>0</v>
      </c>
      <c r="AK1494" s="2">
        <v>45877</v>
      </c>
      <c r="AP1494" t="s">
        <v>3839</v>
      </c>
      <c r="AT1494" s="2">
        <v>45918</v>
      </c>
      <c r="AU1494" s="2">
        <v>45918</v>
      </c>
      <c r="AV1494" t="s">
        <v>561</v>
      </c>
      <c r="AW1494" s="2">
        <v>45881</v>
      </c>
      <c r="AX1494">
        <v>39983</v>
      </c>
      <c r="AY1494" s="1">
        <v>230000.36</v>
      </c>
      <c r="BA1494" t="s">
        <v>9291</v>
      </c>
      <c r="BB1494">
        <v>39983</v>
      </c>
      <c r="BD1494" t="s">
        <v>416</v>
      </c>
      <c r="BE1494" t="s">
        <v>417</v>
      </c>
      <c r="BF1494">
        <v>5561999151933</v>
      </c>
      <c r="BG1494" t="s">
        <v>9830</v>
      </c>
      <c r="BH1494">
        <v>73804130</v>
      </c>
      <c r="BI1494" t="s">
        <v>1238</v>
      </c>
      <c r="BJ1494" t="s">
        <v>9831</v>
      </c>
      <c r="BL1494" s="1">
        <v>2550</v>
      </c>
      <c r="BQ1494">
        <v>4574</v>
      </c>
      <c r="BR1494">
        <v>6940</v>
      </c>
      <c r="BS1494" t="s">
        <v>457</v>
      </c>
      <c r="BT1494" s="2">
        <v>45888</v>
      </c>
      <c r="BW1494" t="s">
        <v>422</v>
      </c>
      <c r="BY1494" t="s">
        <v>9832</v>
      </c>
      <c r="BZ1494" s="2">
        <v>45888</v>
      </c>
      <c r="CC1494" s="2">
        <v>45880</v>
      </c>
      <c r="CF1494" s="2">
        <v>45888</v>
      </c>
      <c r="CH1494" t="s">
        <v>8713</v>
      </c>
      <c r="CK1494" t="s">
        <v>424</v>
      </c>
      <c r="CN1494" s="2">
        <v>45880</v>
      </c>
      <c r="CO1494" s="2">
        <v>45901</v>
      </c>
      <c r="CR1494" s="2">
        <v>45881</v>
      </c>
      <c r="CS1494" s="2">
        <v>45877</v>
      </c>
      <c r="CW1494" s="2">
        <v>45877</v>
      </c>
      <c r="DJ1494" s="2">
        <v>45875</v>
      </c>
      <c r="DO1494" s="2">
        <v>45876</v>
      </c>
      <c r="EG1494" t="s">
        <v>1640</v>
      </c>
      <c r="EK1494" t="s">
        <v>3786</v>
      </c>
    </row>
    <row r="1495" spans="1:141" hidden="1" x14ac:dyDescent="0.35">
      <c r="A1495">
        <v>4674</v>
      </c>
      <c r="B1495" t="s">
        <v>1352</v>
      </c>
      <c r="C1495">
        <v>5867</v>
      </c>
      <c r="D1495" t="s">
        <v>9833</v>
      </c>
      <c r="E1495" t="s">
        <v>942</v>
      </c>
      <c r="F1495" t="s">
        <v>434</v>
      </c>
      <c r="G1495">
        <v>204</v>
      </c>
      <c r="H1495" t="s">
        <v>474</v>
      </c>
      <c r="I1495" t="s">
        <v>9834</v>
      </c>
      <c r="J1495" t="s">
        <v>9835</v>
      </c>
      <c r="K1495" t="s">
        <v>38</v>
      </c>
      <c r="L1495" t="s">
        <v>62</v>
      </c>
      <c r="M1495" t="s">
        <v>411</v>
      </c>
      <c r="N1495" t="s">
        <v>411</v>
      </c>
      <c r="O1495" t="s">
        <v>411</v>
      </c>
      <c r="P1495" t="s">
        <v>424</v>
      </c>
      <c r="Q1495" t="s">
        <v>424</v>
      </c>
      <c r="R1495" t="s">
        <v>411</v>
      </c>
      <c r="S1495" t="s">
        <v>411</v>
      </c>
      <c r="T1495" s="1">
        <v>134078.85</v>
      </c>
      <c r="U1495">
        <v>499.99</v>
      </c>
      <c r="V1495">
        <v>0</v>
      </c>
      <c r="W1495" s="1">
        <v>97520.12</v>
      </c>
      <c r="X1495" s="1">
        <v>38323</v>
      </c>
      <c r="Y1495">
        <v>0</v>
      </c>
      <c r="Z1495" s="1">
        <v>135843.12</v>
      </c>
      <c r="AA1495">
        <v>0</v>
      </c>
      <c r="AB1495">
        <v>0</v>
      </c>
      <c r="AE1495" t="s">
        <v>412</v>
      </c>
      <c r="AG1495" s="2">
        <v>45926</v>
      </c>
      <c r="AH1495" s="1">
        <v>2592.25</v>
      </c>
      <c r="AI1495" s="2">
        <v>45882</v>
      </c>
      <c r="AJ1495" s="7">
        <v>2025</v>
      </c>
      <c r="AK1495" s="2">
        <v>45877</v>
      </c>
      <c r="AP1495" t="s">
        <v>413</v>
      </c>
      <c r="AT1495" s="2">
        <v>45930</v>
      </c>
      <c r="AU1495" s="2">
        <v>46058</v>
      </c>
      <c r="AV1495" t="s">
        <v>414</v>
      </c>
      <c r="AW1495" s="2">
        <v>45881</v>
      </c>
      <c r="AX1495">
        <v>40002</v>
      </c>
      <c r="AY1495" s="1">
        <v>191999.65</v>
      </c>
      <c r="BA1495" t="s">
        <v>9836</v>
      </c>
      <c r="BB1495">
        <v>40002</v>
      </c>
      <c r="BD1495" t="s">
        <v>478</v>
      </c>
      <c r="BE1495" t="s">
        <v>417</v>
      </c>
      <c r="BF1495">
        <v>5561981621024</v>
      </c>
      <c r="BG1495" t="s">
        <v>5779</v>
      </c>
      <c r="BH1495">
        <v>72911319</v>
      </c>
      <c r="BI1495" t="s">
        <v>3724</v>
      </c>
      <c r="BJ1495" t="s">
        <v>9837</v>
      </c>
      <c r="BL1495" s="1">
        <v>2000</v>
      </c>
      <c r="BQ1495">
        <v>4944</v>
      </c>
      <c r="BR1495">
        <v>6943</v>
      </c>
      <c r="BS1495" t="s">
        <v>440</v>
      </c>
      <c r="BT1495" s="2">
        <v>45875</v>
      </c>
      <c r="BU1495">
        <v>907.13</v>
      </c>
      <c r="BV1495" s="2">
        <v>45903</v>
      </c>
      <c r="BX1495" s="2">
        <v>45887</v>
      </c>
      <c r="BY1495" t="s">
        <v>9838</v>
      </c>
      <c r="BZ1495" s="2">
        <v>45877</v>
      </c>
      <c r="CA1495" s="2">
        <v>45896</v>
      </c>
      <c r="CB1495" t="s">
        <v>9839</v>
      </c>
      <c r="CC1495" s="2">
        <v>45880</v>
      </c>
      <c r="CD1495" t="s">
        <v>424</v>
      </c>
      <c r="CE1495">
        <v>1231</v>
      </c>
      <c r="CF1495" s="2">
        <v>45877</v>
      </c>
      <c r="CJ1495" s="2">
        <v>45883</v>
      </c>
      <c r="CL1495" s="2">
        <v>45877</v>
      </c>
      <c r="CM1495" s="2">
        <v>45896</v>
      </c>
      <c r="CN1495" s="2">
        <v>45880</v>
      </c>
      <c r="CO1495" s="2">
        <v>45901</v>
      </c>
      <c r="CP1495" s="2">
        <v>45882</v>
      </c>
      <c r="CR1495" s="2">
        <v>45880</v>
      </c>
      <c r="CS1495" s="2">
        <v>45880</v>
      </c>
      <c r="CU1495" s="2">
        <v>45883</v>
      </c>
      <c r="CV1495" s="2">
        <v>45923</v>
      </c>
      <c r="CW1495" s="2">
        <v>45877</v>
      </c>
      <c r="CX1495" s="2">
        <v>45902</v>
      </c>
      <c r="CY1495" t="s">
        <v>424</v>
      </c>
      <c r="CZ1495" s="2">
        <v>45904</v>
      </c>
      <c r="DD1495" s="2">
        <v>45876</v>
      </c>
      <c r="DF1495" s="2">
        <v>45926</v>
      </c>
      <c r="DI1495" s="2">
        <v>45930</v>
      </c>
      <c r="DJ1495" s="2">
        <v>45876</v>
      </c>
      <c r="DK1495" s="2">
        <v>45922</v>
      </c>
      <c r="DL1495" s="2">
        <v>46030</v>
      </c>
      <c r="DM1495" s="2">
        <v>46058</v>
      </c>
      <c r="DO1495" s="2">
        <v>45877</v>
      </c>
      <c r="DW1495" s="2">
        <v>45882</v>
      </c>
      <c r="DY1495">
        <v>1128</v>
      </c>
      <c r="DZ1495" t="s">
        <v>424</v>
      </c>
      <c r="EE1495" s="1">
        <v>3805.57</v>
      </c>
      <c r="EF1495" t="s">
        <v>2634</v>
      </c>
      <c r="EG1495" t="s">
        <v>1640</v>
      </c>
      <c r="EH1495" t="s">
        <v>6848</v>
      </c>
      <c r="EI1495" t="s">
        <v>3282</v>
      </c>
      <c r="EJ1495" t="s">
        <v>8163</v>
      </c>
      <c r="EK1495" t="s">
        <v>1591</v>
      </c>
    </row>
    <row r="1496" spans="1:141" hidden="1" x14ac:dyDescent="0.35">
      <c r="A1496">
        <v>4675</v>
      </c>
      <c r="B1496" t="s">
        <v>404</v>
      </c>
      <c r="C1496">
        <v>5860</v>
      </c>
      <c r="D1496" t="s">
        <v>9287</v>
      </c>
      <c r="E1496" t="s">
        <v>942</v>
      </c>
      <c r="F1496" t="s">
        <v>9321</v>
      </c>
      <c r="G1496">
        <v>204</v>
      </c>
      <c r="H1496" t="s">
        <v>408</v>
      </c>
      <c r="I1496" t="s">
        <v>9840</v>
      </c>
      <c r="J1496" t="s">
        <v>9841</v>
      </c>
      <c r="K1496" t="s">
        <v>14</v>
      </c>
      <c r="L1496" t="s">
        <v>13</v>
      </c>
      <c r="M1496" t="s">
        <v>411</v>
      </c>
      <c r="N1496" t="s">
        <v>411</v>
      </c>
      <c r="O1496" t="s">
        <v>411</v>
      </c>
      <c r="P1496" t="s">
        <v>411</v>
      </c>
      <c r="Q1496" t="s">
        <v>411</v>
      </c>
      <c r="R1496" t="s">
        <v>411</v>
      </c>
      <c r="S1496" t="s">
        <v>411</v>
      </c>
      <c r="T1496" s="1">
        <v>161857.56</v>
      </c>
      <c r="U1496">
        <v>0</v>
      </c>
      <c r="V1496">
        <v>0</v>
      </c>
      <c r="W1496">
        <v>0</v>
      </c>
      <c r="X1496">
        <v>0</v>
      </c>
      <c r="Y1496">
        <v>0</v>
      </c>
      <c r="Z1496">
        <v>0</v>
      </c>
      <c r="AA1496">
        <v>0</v>
      </c>
      <c r="AB1496">
        <v>0</v>
      </c>
      <c r="AE1496" t="s">
        <v>412</v>
      </c>
      <c r="AG1496" s="2">
        <v>45917</v>
      </c>
      <c r="AH1496" s="1">
        <v>3042.04</v>
      </c>
      <c r="AI1496" s="2">
        <v>45884</v>
      </c>
      <c r="AJ1496" s="7">
        <v>2025</v>
      </c>
      <c r="AK1496" s="2">
        <v>45877</v>
      </c>
      <c r="AP1496" t="s">
        <v>3839</v>
      </c>
      <c r="AT1496" s="2">
        <v>46097</v>
      </c>
      <c r="AU1496" s="2">
        <v>46097</v>
      </c>
      <c r="AV1496" t="s">
        <v>414</v>
      </c>
      <c r="AW1496" s="2">
        <v>45881</v>
      </c>
      <c r="AX1496">
        <v>39984</v>
      </c>
      <c r="AY1496" s="1">
        <v>229725.12</v>
      </c>
      <c r="BA1496" t="s">
        <v>9291</v>
      </c>
      <c r="BB1496">
        <v>39984</v>
      </c>
      <c r="BC1496" t="s">
        <v>9842</v>
      </c>
      <c r="BD1496" t="s">
        <v>416</v>
      </c>
      <c r="BE1496" t="s">
        <v>417</v>
      </c>
      <c r="BF1496">
        <v>5561999927585</v>
      </c>
      <c r="BG1496" t="s">
        <v>9843</v>
      </c>
      <c r="BH1496">
        <v>73813290</v>
      </c>
      <c r="BI1496" t="s">
        <v>430</v>
      </c>
      <c r="BJ1496" t="s">
        <v>9844</v>
      </c>
      <c r="BL1496" s="1">
        <v>2550</v>
      </c>
      <c r="BQ1496">
        <v>4586</v>
      </c>
      <c r="BR1496">
        <v>6941</v>
      </c>
      <c r="BS1496" t="s">
        <v>4331</v>
      </c>
      <c r="BT1496" s="2">
        <v>45881</v>
      </c>
      <c r="BW1496" t="s">
        <v>422</v>
      </c>
      <c r="BY1496" t="s">
        <v>9845</v>
      </c>
      <c r="BZ1496" s="2">
        <v>45882</v>
      </c>
      <c r="CA1496" s="2">
        <v>45890</v>
      </c>
      <c r="CC1496" s="2">
        <v>45880</v>
      </c>
      <c r="CD1496" t="s">
        <v>424</v>
      </c>
      <c r="CF1496" s="2">
        <v>45882</v>
      </c>
      <c r="CJ1496" s="2">
        <v>45909</v>
      </c>
      <c r="CL1496" s="2">
        <v>45883</v>
      </c>
      <c r="CM1496" s="2">
        <v>45910</v>
      </c>
      <c r="CN1496" s="2">
        <v>45880</v>
      </c>
      <c r="CO1496" s="2">
        <v>45901</v>
      </c>
      <c r="CP1496" s="2">
        <v>45890</v>
      </c>
      <c r="CR1496" s="2">
        <v>45881</v>
      </c>
      <c r="CS1496" s="2">
        <v>45881</v>
      </c>
      <c r="CU1496" s="2">
        <v>45905</v>
      </c>
      <c r="CV1496" s="2">
        <v>45926</v>
      </c>
      <c r="CW1496" s="2">
        <v>45881</v>
      </c>
      <c r="CY1496" t="s">
        <v>424</v>
      </c>
      <c r="DD1496" s="2">
        <v>45884</v>
      </c>
      <c r="DF1496" s="2">
        <v>45917</v>
      </c>
      <c r="DI1496" s="2">
        <v>45922</v>
      </c>
      <c r="DJ1496" s="2">
        <v>45877</v>
      </c>
      <c r="DK1496" s="2">
        <v>45926</v>
      </c>
      <c r="DL1496" s="2">
        <v>45966</v>
      </c>
      <c r="DM1496" s="2">
        <v>46077</v>
      </c>
      <c r="DN1496" s="2">
        <v>46091</v>
      </c>
      <c r="DO1496" s="2">
        <v>45881</v>
      </c>
      <c r="DP1496" s="2">
        <v>46091</v>
      </c>
      <c r="DY1496">
        <v>1110</v>
      </c>
      <c r="EA1496" t="s">
        <v>3282</v>
      </c>
      <c r="EB1496" t="s">
        <v>9846</v>
      </c>
      <c r="EE1496" s="1">
        <v>2010.42</v>
      </c>
      <c r="EG1496" t="s">
        <v>1640</v>
      </c>
      <c r="EK1496" t="s">
        <v>1591</v>
      </c>
    </row>
    <row r="1497" spans="1:141" hidden="1" x14ac:dyDescent="0.35">
      <c r="A1497">
        <v>4676</v>
      </c>
      <c r="B1497" t="s">
        <v>404</v>
      </c>
      <c r="C1497">
        <v>5851</v>
      </c>
      <c r="D1497" t="s">
        <v>4816</v>
      </c>
      <c r="E1497" t="s">
        <v>834</v>
      </c>
      <c r="F1497" t="s">
        <v>492</v>
      </c>
      <c r="G1497">
        <v>204</v>
      </c>
      <c r="H1497" t="s">
        <v>474</v>
      </c>
      <c r="I1497" t="s">
        <v>9847</v>
      </c>
      <c r="J1497" t="s">
        <v>9848</v>
      </c>
      <c r="K1497" t="s">
        <v>38</v>
      </c>
      <c r="L1497" t="s">
        <v>36</v>
      </c>
      <c r="M1497" t="s">
        <v>411</v>
      </c>
      <c r="N1497" t="s">
        <v>411</v>
      </c>
      <c r="O1497" t="s">
        <v>411</v>
      </c>
      <c r="P1497" t="s">
        <v>424</v>
      </c>
      <c r="Q1497" t="s">
        <v>424</v>
      </c>
      <c r="R1497" t="s">
        <v>411</v>
      </c>
      <c r="S1497" t="s">
        <v>411</v>
      </c>
      <c r="T1497" s="1">
        <v>173992</v>
      </c>
      <c r="U1497" s="1">
        <v>1177.45</v>
      </c>
      <c r="V1497">
        <v>0</v>
      </c>
      <c r="W1497" s="1">
        <v>172000</v>
      </c>
      <c r="X1497" s="1">
        <v>2075</v>
      </c>
      <c r="Y1497">
        <v>0</v>
      </c>
      <c r="Z1497" s="1">
        <v>174075</v>
      </c>
      <c r="AA1497">
        <v>0</v>
      </c>
      <c r="AB1497">
        <v>0</v>
      </c>
      <c r="AE1497" t="s">
        <v>412</v>
      </c>
      <c r="AF1497" s="3">
        <v>109182</v>
      </c>
      <c r="AG1497" s="2">
        <v>45901</v>
      </c>
      <c r="AH1497" s="1">
        <v>3412.84</v>
      </c>
      <c r="AI1497" s="2">
        <v>45883</v>
      </c>
      <c r="AJ1497" s="7">
        <v>2025</v>
      </c>
      <c r="AK1497" s="2">
        <v>45880</v>
      </c>
      <c r="AP1497" t="s">
        <v>413</v>
      </c>
      <c r="AT1497" s="2">
        <v>46048</v>
      </c>
      <c r="AU1497" s="2">
        <v>46048</v>
      </c>
      <c r="AV1497" t="s">
        <v>414</v>
      </c>
      <c r="AW1497" s="2">
        <v>45881</v>
      </c>
      <c r="AX1497">
        <v>39981</v>
      </c>
      <c r="AY1497" s="1">
        <v>219792</v>
      </c>
      <c r="BA1497" t="s">
        <v>4819</v>
      </c>
      <c r="BB1497">
        <v>39981</v>
      </c>
      <c r="BD1497" t="s">
        <v>2333</v>
      </c>
      <c r="BE1497" t="s">
        <v>417</v>
      </c>
      <c r="BF1497">
        <v>5561996855853</v>
      </c>
      <c r="BG1497" t="s">
        <v>9849</v>
      </c>
      <c r="BH1497">
        <v>72979971</v>
      </c>
      <c r="BI1497" t="s">
        <v>9850</v>
      </c>
      <c r="BJ1497" t="s">
        <v>9851</v>
      </c>
      <c r="BL1497" s="1">
        <v>3924.84</v>
      </c>
      <c r="BM1497" s="2">
        <v>45927</v>
      </c>
      <c r="BQ1497">
        <v>3918</v>
      </c>
      <c r="BR1497">
        <v>6937</v>
      </c>
      <c r="BS1497" t="s">
        <v>559</v>
      </c>
      <c r="BT1497" s="2">
        <v>45869</v>
      </c>
      <c r="BU1497">
        <v>901.58</v>
      </c>
      <c r="BV1497" s="2">
        <v>45924</v>
      </c>
      <c r="BX1497" s="2">
        <v>45928</v>
      </c>
      <c r="BY1497" t="s">
        <v>9852</v>
      </c>
      <c r="BZ1497" s="2">
        <v>45869</v>
      </c>
      <c r="CA1497" s="2">
        <v>45890</v>
      </c>
      <c r="CB1497" t="s">
        <v>9853</v>
      </c>
      <c r="CC1497" s="2">
        <v>45876</v>
      </c>
      <c r="CD1497" t="s">
        <v>424</v>
      </c>
      <c r="CE1497">
        <v>40289</v>
      </c>
      <c r="CF1497" s="2">
        <v>45869</v>
      </c>
      <c r="CJ1497" s="2">
        <v>45889</v>
      </c>
      <c r="CL1497" s="2">
        <v>45869</v>
      </c>
      <c r="CM1497" s="2">
        <v>45891</v>
      </c>
      <c r="CN1497" s="2">
        <v>45876</v>
      </c>
      <c r="CO1497" s="2">
        <v>45901</v>
      </c>
      <c r="CP1497" s="2">
        <v>45884</v>
      </c>
      <c r="CR1497" s="2">
        <v>45877</v>
      </c>
      <c r="CS1497" s="2">
        <v>45880</v>
      </c>
      <c r="CU1497" s="2">
        <v>45888</v>
      </c>
      <c r="CV1497" s="2">
        <v>45922</v>
      </c>
      <c r="CW1497" s="2">
        <v>45880</v>
      </c>
      <c r="CX1497" s="2">
        <v>45898</v>
      </c>
      <c r="CY1497" t="s">
        <v>424</v>
      </c>
      <c r="DD1497" s="2">
        <v>45876</v>
      </c>
      <c r="DF1497" s="2">
        <v>45901</v>
      </c>
      <c r="DI1497" s="2">
        <v>45903</v>
      </c>
      <c r="DJ1497" s="2">
        <v>45876</v>
      </c>
      <c r="DK1497" s="2">
        <v>45923</v>
      </c>
      <c r="DL1497" s="2">
        <v>45961</v>
      </c>
      <c r="DM1497" s="2">
        <v>45971</v>
      </c>
      <c r="DN1497" s="2">
        <v>46030</v>
      </c>
      <c r="DO1497" s="2">
        <v>45880</v>
      </c>
      <c r="DP1497" s="2">
        <v>46030</v>
      </c>
      <c r="DW1497" s="2">
        <v>45883</v>
      </c>
      <c r="DY1497">
        <v>40018</v>
      </c>
      <c r="EA1497" t="s">
        <v>9854</v>
      </c>
      <c r="EE1497" s="1">
        <v>4405.57</v>
      </c>
      <c r="EF1497" t="s">
        <v>2634</v>
      </c>
      <c r="EG1497" t="s">
        <v>1640</v>
      </c>
      <c r="EH1497" t="s">
        <v>3373</v>
      </c>
      <c r="EI1497" t="s">
        <v>3282</v>
      </c>
      <c r="EJ1497" t="s">
        <v>4126</v>
      </c>
      <c r="EK1497" t="s">
        <v>1591</v>
      </c>
    </row>
    <row r="1498" spans="1:141" hidden="1" x14ac:dyDescent="0.35">
      <c r="A1498">
        <v>4677</v>
      </c>
      <c r="B1498" t="s">
        <v>404</v>
      </c>
      <c r="C1498">
        <v>5873</v>
      </c>
      <c r="D1498" t="s">
        <v>9287</v>
      </c>
      <c r="E1498" t="s">
        <v>942</v>
      </c>
      <c r="F1498" t="s">
        <v>9362</v>
      </c>
      <c r="G1498">
        <v>203</v>
      </c>
      <c r="H1498" t="s">
        <v>408</v>
      </c>
      <c r="I1498" t="s">
        <v>9855</v>
      </c>
      <c r="J1498" t="s">
        <v>9856</v>
      </c>
      <c r="K1498" t="s">
        <v>20</v>
      </c>
      <c r="L1498" t="s">
        <v>18</v>
      </c>
      <c r="M1498" t="s">
        <v>411</v>
      </c>
      <c r="N1498" t="s">
        <v>411</v>
      </c>
      <c r="O1498" t="s">
        <v>411</v>
      </c>
      <c r="P1498" t="s">
        <v>411</v>
      </c>
      <c r="Q1498" t="s">
        <v>411</v>
      </c>
      <c r="R1498" t="s">
        <v>411</v>
      </c>
      <c r="S1498" t="s">
        <v>411</v>
      </c>
      <c r="T1498" s="1">
        <v>162600</v>
      </c>
      <c r="U1498">
        <v>819.72</v>
      </c>
      <c r="V1498">
        <v>0</v>
      </c>
      <c r="W1498" s="1">
        <v>156917.57</v>
      </c>
      <c r="X1498" s="1">
        <v>11307</v>
      </c>
      <c r="Y1498">
        <v>0</v>
      </c>
      <c r="Z1498" s="1">
        <v>168224.57</v>
      </c>
      <c r="AA1498">
        <v>0</v>
      </c>
      <c r="AB1498">
        <v>0</v>
      </c>
      <c r="AD1498">
        <v>8787724441747</v>
      </c>
      <c r="AE1498" t="s">
        <v>412</v>
      </c>
      <c r="AG1498" s="2">
        <v>45912</v>
      </c>
      <c r="AH1498" s="1">
        <v>3453.25</v>
      </c>
      <c r="AI1498" s="2">
        <v>45883</v>
      </c>
      <c r="AJ1498" s="7">
        <v>2025</v>
      </c>
      <c r="AK1498" s="2">
        <v>45880</v>
      </c>
      <c r="AP1498" t="s">
        <v>413</v>
      </c>
      <c r="AT1498" s="2">
        <v>46097</v>
      </c>
      <c r="AU1498" s="2">
        <v>46097</v>
      </c>
      <c r="AV1498" t="s">
        <v>414</v>
      </c>
      <c r="AW1498" s="2">
        <v>45881</v>
      </c>
      <c r="AX1498">
        <v>40003</v>
      </c>
      <c r="AY1498" s="1">
        <v>230000</v>
      </c>
      <c r="BA1498" t="s">
        <v>9291</v>
      </c>
      <c r="BB1498">
        <v>40003</v>
      </c>
      <c r="BD1498" t="s">
        <v>9857</v>
      </c>
      <c r="BE1498" t="s">
        <v>1717</v>
      </c>
      <c r="BF1498">
        <v>5561996785011</v>
      </c>
      <c r="BG1498" t="s">
        <v>9858</v>
      </c>
      <c r="BH1498">
        <v>38665000</v>
      </c>
      <c r="BI1498" t="s">
        <v>867</v>
      </c>
      <c r="BJ1498" t="s">
        <v>9859</v>
      </c>
      <c r="BL1498" s="1">
        <v>2732.4</v>
      </c>
      <c r="BM1498" s="2">
        <v>46042</v>
      </c>
      <c r="BQ1498">
        <v>10451</v>
      </c>
      <c r="BR1498">
        <v>6944</v>
      </c>
      <c r="BS1498" t="s">
        <v>896</v>
      </c>
      <c r="BT1498" s="2">
        <v>45875</v>
      </c>
      <c r="BW1498" t="s">
        <v>422</v>
      </c>
      <c r="BY1498" t="s">
        <v>9860</v>
      </c>
      <c r="BZ1498" s="2">
        <v>45875</v>
      </c>
      <c r="CA1498" s="2">
        <v>45884</v>
      </c>
      <c r="CC1498" s="2">
        <v>45881</v>
      </c>
      <c r="CD1498" t="s">
        <v>424</v>
      </c>
      <c r="CF1498" s="2">
        <v>45875</v>
      </c>
      <c r="CJ1498" s="2">
        <v>45894</v>
      </c>
      <c r="CL1498" s="2">
        <v>45875</v>
      </c>
      <c r="CM1498" s="2">
        <v>45902</v>
      </c>
      <c r="CN1498" s="2">
        <v>45881</v>
      </c>
      <c r="CO1498" s="2">
        <v>45901</v>
      </c>
      <c r="CP1498" s="2">
        <v>45884</v>
      </c>
      <c r="CR1498" s="2">
        <v>45882</v>
      </c>
      <c r="CS1498" s="2">
        <v>45881</v>
      </c>
      <c r="CU1498" s="2">
        <v>45889</v>
      </c>
      <c r="CV1498" s="2">
        <v>45922</v>
      </c>
      <c r="CW1498" s="2">
        <v>45881</v>
      </c>
      <c r="CY1498" t="s">
        <v>424</v>
      </c>
      <c r="DD1498" s="2">
        <v>45902</v>
      </c>
      <c r="DF1498" s="2">
        <v>45912</v>
      </c>
      <c r="DI1498" s="2">
        <v>45919</v>
      </c>
      <c r="DJ1498" s="2">
        <v>45877</v>
      </c>
      <c r="DK1498" s="2">
        <v>45926</v>
      </c>
      <c r="DL1498" s="2">
        <v>45980</v>
      </c>
      <c r="DM1498" s="2">
        <v>46077</v>
      </c>
      <c r="DN1498" s="2">
        <v>46091</v>
      </c>
      <c r="DO1498" s="2">
        <v>45881</v>
      </c>
      <c r="DP1498" s="2">
        <v>46091</v>
      </c>
      <c r="DY1498">
        <v>816</v>
      </c>
      <c r="EA1498" t="s">
        <v>7885</v>
      </c>
      <c r="EE1498" s="1">
        <v>1930.61</v>
      </c>
      <c r="EG1498" t="s">
        <v>1640</v>
      </c>
      <c r="EJ1498" t="s">
        <v>7085</v>
      </c>
      <c r="EK1498" t="s">
        <v>1591</v>
      </c>
    </row>
    <row r="1499" spans="1:141" hidden="1" x14ac:dyDescent="0.35">
      <c r="A1499">
        <v>4678</v>
      </c>
      <c r="B1499" t="s">
        <v>1352</v>
      </c>
      <c r="C1499">
        <v>5863</v>
      </c>
      <c r="D1499" t="s">
        <v>9833</v>
      </c>
      <c r="E1499" t="s">
        <v>942</v>
      </c>
      <c r="F1499" t="s">
        <v>434</v>
      </c>
      <c r="G1499">
        <v>101</v>
      </c>
      <c r="H1499" t="s">
        <v>474</v>
      </c>
      <c r="I1499" t="s">
        <v>9861</v>
      </c>
      <c r="J1499" t="s">
        <v>9862</v>
      </c>
      <c r="K1499" t="s">
        <v>38</v>
      </c>
      <c r="L1499" t="s">
        <v>164</v>
      </c>
      <c r="M1499" t="s">
        <v>411</v>
      </c>
      <c r="N1499" t="s">
        <v>411</v>
      </c>
      <c r="O1499" t="s">
        <v>411</v>
      </c>
      <c r="P1499" t="s">
        <v>424</v>
      </c>
      <c r="Q1499" t="s">
        <v>424</v>
      </c>
      <c r="R1499" t="s">
        <v>411</v>
      </c>
      <c r="S1499" t="s">
        <v>411</v>
      </c>
      <c r="T1499" s="1">
        <v>134014.19</v>
      </c>
      <c r="U1499">
        <v>432.67</v>
      </c>
      <c r="V1499">
        <v>0</v>
      </c>
      <c r="W1499" s="1">
        <v>83763.13</v>
      </c>
      <c r="X1499" s="1">
        <v>15688</v>
      </c>
      <c r="Y1499">
        <v>0</v>
      </c>
      <c r="Z1499" s="1">
        <v>99451.13</v>
      </c>
      <c r="AA1499">
        <v>0</v>
      </c>
      <c r="AB1499">
        <v>0</v>
      </c>
      <c r="AE1499" t="s">
        <v>412</v>
      </c>
      <c r="AG1499" s="2">
        <v>45945</v>
      </c>
      <c r="AH1499" s="1">
        <v>2573.86</v>
      </c>
      <c r="AI1499" s="2">
        <v>45882</v>
      </c>
      <c r="AJ1499" s="7">
        <v>2025</v>
      </c>
      <c r="AK1499" s="2">
        <v>45880</v>
      </c>
      <c r="AP1499" t="s">
        <v>413</v>
      </c>
      <c r="AT1499" s="2">
        <v>45946</v>
      </c>
      <c r="AU1499" s="2">
        <v>46058</v>
      </c>
      <c r="AV1499" t="s">
        <v>414</v>
      </c>
      <c r="AW1499" s="2">
        <v>45881</v>
      </c>
      <c r="AX1499">
        <v>40001</v>
      </c>
      <c r="AY1499" s="1">
        <v>192507.19</v>
      </c>
      <c r="BA1499" t="s">
        <v>9836</v>
      </c>
      <c r="BB1499">
        <v>40001</v>
      </c>
      <c r="BD1499" t="s">
        <v>478</v>
      </c>
      <c r="BE1499" t="s">
        <v>417</v>
      </c>
      <c r="BF1499">
        <v>5561981586053</v>
      </c>
      <c r="BG1499" t="s">
        <v>7687</v>
      </c>
      <c r="BH1499">
        <v>72927863</v>
      </c>
      <c r="BI1499" t="s">
        <v>4967</v>
      </c>
      <c r="BJ1499" t="s">
        <v>9863</v>
      </c>
      <c r="BK1499">
        <v>5561981586053</v>
      </c>
      <c r="BL1499" s="1">
        <v>1978.65</v>
      </c>
      <c r="BQ1499">
        <v>4938</v>
      </c>
      <c r="BR1499">
        <v>6942</v>
      </c>
      <c r="BS1499" t="s">
        <v>449</v>
      </c>
      <c r="BT1499" s="2">
        <v>45874</v>
      </c>
      <c r="BU1499">
        <v>897.01</v>
      </c>
      <c r="BV1499" s="2">
        <v>45882</v>
      </c>
      <c r="BX1499" s="2">
        <v>45886</v>
      </c>
      <c r="BY1499" t="s">
        <v>9864</v>
      </c>
      <c r="BZ1499" s="2">
        <v>45874</v>
      </c>
      <c r="CA1499" s="2">
        <v>45896</v>
      </c>
      <c r="CB1499" t="s">
        <v>9865</v>
      </c>
      <c r="CC1499" s="2">
        <v>45880</v>
      </c>
      <c r="CD1499" t="s">
        <v>424</v>
      </c>
      <c r="CE1499">
        <v>1106</v>
      </c>
      <c r="CF1499" s="2">
        <v>45874</v>
      </c>
      <c r="CJ1499" s="2">
        <v>45883</v>
      </c>
      <c r="CL1499" s="2">
        <v>45874</v>
      </c>
      <c r="CM1499" s="2">
        <v>45896</v>
      </c>
      <c r="CN1499" s="2">
        <v>45880</v>
      </c>
      <c r="CO1499" s="2">
        <v>45901</v>
      </c>
      <c r="CP1499" s="2">
        <v>45882</v>
      </c>
      <c r="CR1499" s="2">
        <v>45880</v>
      </c>
      <c r="CS1499" s="2">
        <v>45880</v>
      </c>
      <c r="CU1499" s="2">
        <v>45883</v>
      </c>
      <c r="CV1499" s="2">
        <v>45923</v>
      </c>
      <c r="CW1499" s="2">
        <v>45877</v>
      </c>
      <c r="CX1499" s="2">
        <v>45938</v>
      </c>
      <c r="CY1499" t="s">
        <v>424</v>
      </c>
      <c r="CZ1499" s="2">
        <v>45902</v>
      </c>
      <c r="DC1499" s="2">
        <v>45937</v>
      </c>
      <c r="DD1499" s="2">
        <v>45875</v>
      </c>
      <c r="DF1499" s="2">
        <v>45945</v>
      </c>
      <c r="DI1499" s="2">
        <v>45946</v>
      </c>
      <c r="DJ1499" s="2">
        <v>45876</v>
      </c>
      <c r="DK1499" s="2">
        <v>45922</v>
      </c>
      <c r="DL1499" s="2">
        <v>46058</v>
      </c>
      <c r="DO1499" s="2">
        <v>45877</v>
      </c>
      <c r="DW1499" s="2">
        <v>45882</v>
      </c>
      <c r="DY1499">
        <v>1126</v>
      </c>
      <c r="DZ1499" t="s">
        <v>424</v>
      </c>
      <c r="EE1499" s="1">
        <v>3805.57</v>
      </c>
      <c r="EF1499" t="s">
        <v>2634</v>
      </c>
      <c r="EG1499" t="s">
        <v>1640</v>
      </c>
      <c r="EH1499" t="s">
        <v>3373</v>
      </c>
      <c r="EI1499" t="s">
        <v>3282</v>
      </c>
      <c r="EJ1499" t="s">
        <v>4126</v>
      </c>
      <c r="EK1499" t="s">
        <v>1591</v>
      </c>
    </row>
    <row r="1500" spans="1:141" hidden="1" x14ac:dyDescent="0.35">
      <c r="A1500">
        <v>4679</v>
      </c>
      <c r="B1500" t="s">
        <v>561</v>
      </c>
      <c r="C1500">
        <v>5838</v>
      </c>
      <c r="D1500" t="s">
        <v>9287</v>
      </c>
      <c r="E1500" t="s">
        <v>942</v>
      </c>
      <c r="F1500" t="s">
        <v>9303</v>
      </c>
      <c r="G1500">
        <v>301</v>
      </c>
      <c r="H1500" t="s">
        <v>408</v>
      </c>
      <c r="I1500" t="s">
        <v>9866</v>
      </c>
      <c r="J1500" t="s">
        <v>9867</v>
      </c>
      <c r="K1500" t="s">
        <v>14</v>
      </c>
      <c r="L1500" t="s">
        <v>157</v>
      </c>
      <c r="M1500" t="s">
        <v>411</v>
      </c>
      <c r="N1500" t="s">
        <v>411</v>
      </c>
      <c r="O1500" t="s">
        <v>411</v>
      </c>
      <c r="P1500" t="s">
        <v>411</v>
      </c>
      <c r="Q1500" t="s">
        <v>411</v>
      </c>
      <c r="R1500" t="s">
        <v>411</v>
      </c>
      <c r="S1500" t="s">
        <v>411</v>
      </c>
      <c r="T1500" s="1">
        <v>154119.6</v>
      </c>
      <c r="U1500">
        <v>762.96</v>
      </c>
      <c r="V1500">
        <v>0</v>
      </c>
      <c r="W1500" s="1">
        <v>131339.44</v>
      </c>
      <c r="X1500" s="1">
        <v>15787</v>
      </c>
      <c r="Y1500">
        <v>0</v>
      </c>
      <c r="Z1500" s="1">
        <v>147126.44</v>
      </c>
      <c r="AA1500">
        <v>0</v>
      </c>
      <c r="AB1500">
        <v>0</v>
      </c>
      <c r="AE1500" t="s">
        <v>412</v>
      </c>
      <c r="AH1500">
        <v>0</v>
      </c>
      <c r="AK1500" s="2">
        <v>45880</v>
      </c>
      <c r="AP1500" t="s">
        <v>413</v>
      </c>
      <c r="AT1500" s="2">
        <v>45918</v>
      </c>
      <c r="AU1500" s="2">
        <v>45918</v>
      </c>
      <c r="AV1500" t="s">
        <v>561</v>
      </c>
      <c r="AW1500" s="2">
        <v>45881</v>
      </c>
      <c r="AX1500">
        <v>39979</v>
      </c>
      <c r="AY1500" s="1">
        <v>230000.4</v>
      </c>
      <c r="BA1500" t="s">
        <v>9291</v>
      </c>
      <c r="BB1500">
        <v>39979</v>
      </c>
      <c r="BD1500" t="s">
        <v>416</v>
      </c>
      <c r="BE1500" t="s">
        <v>417</v>
      </c>
      <c r="BF1500">
        <v>5561998741903</v>
      </c>
      <c r="BG1500" t="s">
        <v>9115</v>
      </c>
      <c r="BH1500">
        <v>73804080</v>
      </c>
      <c r="BI1500" t="s">
        <v>882</v>
      </c>
      <c r="BJ1500" t="s">
        <v>9868</v>
      </c>
      <c r="BL1500" s="1">
        <v>2543.1999999999998</v>
      </c>
      <c r="BM1500" s="2">
        <v>45906</v>
      </c>
      <c r="BQ1500">
        <v>4632</v>
      </c>
      <c r="BR1500">
        <v>6934</v>
      </c>
      <c r="BS1500" t="s">
        <v>3498</v>
      </c>
      <c r="BY1500" t="s">
        <v>9869</v>
      </c>
      <c r="CC1500" s="2">
        <v>45881</v>
      </c>
      <c r="CN1500" s="2">
        <v>45881</v>
      </c>
      <c r="CO1500" s="2">
        <v>45901</v>
      </c>
      <c r="CR1500" s="2">
        <v>45882</v>
      </c>
      <c r="EG1500" t="s">
        <v>1640</v>
      </c>
      <c r="EK1500" t="s">
        <v>3786</v>
      </c>
    </row>
    <row r="1501" spans="1:141" hidden="1" x14ac:dyDescent="0.35">
      <c r="A1501">
        <v>4680</v>
      </c>
      <c r="B1501" t="s">
        <v>404</v>
      </c>
      <c r="C1501">
        <v>5881</v>
      </c>
      <c r="D1501" t="s">
        <v>9287</v>
      </c>
      <c r="E1501" t="s">
        <v>942</v>
      </c>
      <c r="F1501" t="s">
        <v>9414</v>
      </c>
      <c r="G1501">
        <v>102</v>
      </c>
      <c r="H1501" t="s">
        <v>408</v>
      </c>
      <c r="I1501" t="s">
        <v>9870</v>
      </c>
      <c r="J1501" t="s">
        <v>9871</v>
      </c>
      <c r="K1501" t="s">
        <v>15</v>
      </c>
      <c r="L1501" t="s">
        <v>68</v>
      </c>
      <c r="M1501" t="s">
        <v>411</v>
      </c>
      <c r="N1501" t="s">
        <v>411</v>
      </c>
      <c r="O1501" t="s">
        <v>411</v>
      </c>
      <c r="P1501" t="s">
        <v>411</v>
      </c>
      <c r="Q1501" t="s">
        <v>411</v>
      </c>
      <c r="R1501" t="s">
        <v>411</v>
      </c>
      <c r="S1501" t="s">
        <v>411</v>
      </c>
      <c r="T1501" s="1">
        <v>161398.44</v>
      </c>
      <c r="U1501">
        <v>909.81</v>
      </c>
      <c r="V1501">
        <v>0</v>
      </c>
      <c r="W1501" s="1">
        <v>123455.17</v>
      </c>
      <c r="X1501" s="1">
        <v>1925</v>
      </c>
      <c r="Y1501">
        <v>0</v>
      </c>
      <c r="Z1501" s="1">
        <v>125380.17</v>
      </c>
      <c r="AA1501">
        <v>0</v>
      </c>
      <c r="AB1501">
        <v>0</v>
      </c>
      <c r="AE1501" t="s">
        <v>412</v>
      </c>
      <c r="AG1501" s="2">
        <v>45902</v>
      </c>
      <c r="AH1501" s="1">
        <v>3453.25</v>
      </c>
      <c r="AI1501" s="2">
        <v>45884</v>
      </c>
      <c r="AJ1501" s="7">
        <v>2025</v>
      </c>
      <c r="AK1501" s="2">
        <v>45881</v>
      </c>
      <c r="AP1501" t="s">
        <v>413</v>
      </c>
      <c r="AT1501" s="2">
        <v>46097</v>
      </c>
      <c r="AU1501" s="2">
        <v>46097</v>
      </c>
      <c r="AV1501" t="s">
        <v>414</v>
      </c>
      <c r="AW1501" s="2">
        <v>45881</v>
      </c>
      <c r="AX1501">
        <v>40004</v>
      </c>
      <c r="AY1501" s="1">
        <v>234789.59</v>
      </c>
      <c r="BA1501" t="s">
        <v>9291</v>
      </c>
      <c r="BB1501">
        <v>40004</v>
      </c>
      <c r="BC1501" t="s">
        <v>9872</v>
      </c>
      <c r="BD1501" t="s">
        <v>416</v>
      </c>
      <c r="BE1501" t="s">
        <v>417</v>
      </c>
      <c r="BF1501">
        <v>5561999643989</v>
      </c>
      <c r="BG1501" t="s">
        <v>9873</v>
      </c>
      <c r="BH1501">
        <v>73813250</v>
      </c>
      <c r="BI1501" t="s">
        <v>430</v>
      </c>
      <c r="BJ1501" t="s">
        <v>9874</v>
      </c>
      <c r="BL1501" s="1">
        <v>3639.24</v>
      </c>
      <c r="BQ1501">
        <v>4832</v>
      </c>
      <c r="BR1501">
        <v>6945</v>
      </c>
      <c r="BS1501" t="s">
        <v>449</v>
      </c>
      <c r="BT1501" s="2">
        <v>45881</v>
      </c>
      <c r="BW1501" t="s">
        <v>422</v>
      </c>
      <c r="BY1501" t="s">
        <v>9875</v>
      </c>
      <c r="BZ1501" s="2">
        <v>45882</v>
      </c>
      <c r="CA1501" s="2">
        <v>45887</v>
      </c>
      <c r="CC1501" s="2">
        <v>45881</v>
      </c>
      <c r="CD1501" t="s">
        <v>424</v>
      </c>
      <c r="CF1501" s="2">
        <v>45882</v>
      </c>
      <c r="CJ1501" s="2">
        <v>45897</v>
      </c>
      <c r="CL1501" s="2">
        <v>45883</v>
      </c>
      <c r="CM1501" s="2">
        <v>45897</v>
      </c>
      <c r="CN1501" s="2">
        <v>45881</v>
      </c>
      <c r="CO1501" s="2">
        <v>45901</v>
      </c>
      <c r="CP1501" s="2">
        <v>45888</v>
      </c>
      <c r="CR1501" s="2">
        <v>45884</v>
      </c>
      <c r="CS1501" s="2">
        <v>45883</v>
      </c>
      <c r="CU1501" s="2">
        <v>45895</v>
      </c>
      <c r="CV1501" s="2">
        <v>45922</v>
      </c>
      <c r="CW1501" s="2">
        <v>45883</v>
      </c>
      <c r="CY1501" t="s">
        <v>424</v>
      </c>
      <c r="DD1501" s="2">
        <v>45887</v>
      </c>
      <c r="DE1501" s="2">
        <v>45884</v>
      </c>
      <c r="DF1501" s="2">
        <v>45902</v>
      </c>
      <c r="DI1501" s="2">
        <v>45904</v>
      </c>
      <c r="DJ1501" s="2">
        <v>45883</v>
      </c>
      <c r="DK1501" s="2">
        <v>45926</v>
      </c>
      <c r="DL1501" s="2">
        <v>45978</v>
      </c>
      <c r="DM1501" s="2">
        <v>46079</v>
      </c>
      <c r="DN1501" s="2">
        <v>46091</v>
      </c>
      <c r="DO1501" s="2">
        <v>45883</v>
      </c>
      <c r="DP1501" s="2">
        <v>46091</v>
      </c>
      <c r="DY1501">
        <v>878</v>
      </c>
      <c r="EE1501" s="1">
        <v>1810.64</v>
      </c>
      <c r="EG1501" t="s">
        <v>1640</v>
      </c>
      <c r="EK1501" t="s">
        <v>1591</v>
      </c>
    </row>
    <row r="1502" spans="1:141" hidden="1" x14ac:dyDescent="0.35">
      <c r="A1502">
        <v>4681</v>
      </c>
      <c r="B1502" t="s">
        <v>1352</v>
      </c>
      <c r="C1502">
        <v>5875</v>
      </c>
      <c r="D1502" t="s">
        <v>9833</v>
      </c>
      <c r="E1502" t="s">
        <v>942</v>
      </c>
      <c r="F1502" t="s">
        <v>461</v>
      </c>
      <c r="G1502">
        <v>203</v>
      </c>
      <c r="H1502" t="s">
        <v>474</v>
      </c>
      <c r="I1502" t="s">
        <v>9876</v>
      </c>
      <c r="J1502" t="s">
        <v>9877</v>
      </c>
      <c r="K1502" t="s">
        <v>38</v>
      </c>
      <c r="L1502" t="s">
        <v>108</v>
      </c>
      <c r="M1502" t="s">
        <v>411</v>
      </c>
      <c r="N1502" t="s">
        <v>411</v>
      </c>
      <c r="O1502" t="s">
        <v>411</v>
      </c>
      <c r="P1502" t="s">
        <v>411</v>
      </c>
      <c r="Q1502" t="s">
        <v>424</v>
      </c>
      <c r="R1502" t="s">
        <v>411</v>
      </c>
      <c r="S1502" t="s">
        <v>411</v>
      </c>
      <c r="T1502" s="1">
        <v>134292.73000000001</v>
      </c>
      <c r="U1502">
        <v>511.82</v>
      </c>
      <c r="V1502">
        <v>0</v>
      </c>
      <c r="W1502" s="1">
        <v>99837.86</v>
      </c>
      <c r="X1502" s="1">
        <v>35971</v>
      </c>
      <c r="Y1502">
        <v>0</v>
      </c>
      <c r="Z1502" s="1">
        <v>135808.85999999999</v>
      </c>
      <c r="AA1502">
        <v>0</v>
      </c>
      <c r="AB1502">
        <v>0</v>
      </c>
      <c r="AE1502" t="s">
        <v>412</v>
      </c>
      <c r="AG1502" s="2">
        <v>45947</v>
      </c>
      <c r="AH1502" s="1">
        <v>2573.86</v>
      </c>
      <c r="AI1502" s="2">
        <v>45882</v>
      </c>
      <c r="AJ1502" s="7">
        <v>2025</v>
      </c>
      <c r="AK1502" s="2">
        <v>45881</v>
      </c>
      <c r="AP1502" t="s">
        <v>413</v>
      </c>
      <c r="AT1502" s="2">
        <v>45951</v>
      </c>
      <c r="AU1502" s="2">
        <v>46058</v>
      </c>
      <c r="AV1502" t="s">
        <v>414</v>
      </c>
      <c r="AW1502" s="2">
        <v>45881</v>
      </c>
      <c r="AX1502">
        <v>40024</v>
      </c>
      <c r="AY1502" s="1">
        <v>195000.73</v>
      </c>
      <c r="BA1502" t="s">
        <v>9836</v>
      </c>
      <c r="BB1502">
        <v>40024</v>
      </c>
      <c r="BD1502" t="s">
        <v>478</v>
      </c>
      <c r="BE1502" t="s">
        <v>417</v>
      </c>
      <c r="BF1502">
        <v>5561974024846</v>
      </c>
      <c r="BG1502" t="s">
        <v>9878</v>
      </c>
      <c r="BH1502">
        <v>72916161</v>
      </c>
      <c r="BI1502" t="s">
        <v>8422</v>
      </c>
      <c r="BJ1502" t="s">
        <v>9879</v>
      </c>
      <c r="BL1502" s="1">
        <v>1912.02</v>
      </c>
      <c r="BQ1502">
        <v>4911</v>
      </c>
      <c r="BR1502">
        <v>6948</v>
      </c>
      <c r="BS1502" t="s">
        <v>482</v>
      </c>
      <c r="BT1502" s="2">
        <v>45875</v>
      </c>
      <c r="BU1502">
        <v>900.58</v>
      </c>
      <c r="BV1502" s="2">
        <v>45903</v>
      </c>
      <c r="BX1502" s="2">
        <v>45903</v>
      </c>
      <c r="BY1502" t="s">
        <v>9880</v>
      </c>
      <c r="BZ1502" s="2">
        <v>45875</v>
      </c>
      <c r="CA1502" s="2">
        <v>45896</v>
      </c>
      <c r="CB1502" t="s">
        <v>9881</v>
      </c>
      <c r="CC1502" s="2">
        <v>45880</v>
      </c>
      <c r="CD1502" t="s">
        <v>424</v>
      </c>
      <c r="CE1502">
        <v>1229</v>
      </c>
      <c r="CF1502" s="2">
        <v>45875</v>
      </c>
      <c r="CJ1502" s="2">
        <v>45884</v>
      </c>
      <c r="CL1502" s="2">
        <v>45875</v>
      </c>
      <c r="CM1502" s="2">
        <v>45897</v>
      </c>
      <c r="CN1502" s="2">
        <v>45880</v>
      </c>
      <c r="CO1502" s="2">
        <v>45901</v>
      </c>
      <c r="CP1502" s="2">
        <v>45882</v>
      </c>
      <c r="CR1502" s="2">
        <v>45880</v>
      </c>
      <c r="CS1502" s="2">
        <v>45880</v>
      </c>
      <c r="CU1502" s="2">
        <v>45884</v>
      </c>
      <c r="CV1502" s="2">
        <v>45923</v>
      </c>
      <c r="CW1502" s="2">
        <v>45880</v>
      </c>
      <c r="CX1502" s="2">
        <v>45946</v>
      </c>
      <c r="CY1502" t="s">
        <v>424</v>
      </c>
      <c r="CZ1502" s="2">
        <v>45904</v>
      </c>
      <c r="DC1502" s="2">
        <v>45938</v>
      </c>
      <c r="DD1502" s="2">
        <v>45877</v>
      </c>
      <c r="DF1502" s="2">
        <v>45947</v>
      </c>
      <c r="DI1502" s="2">
        <v>45951</v>
      </c>
      <c r="DJ1502" s="2">
        <v>45877</v>
      </c>
      <c r="DK1502" s="2">
        <v>45922</v>
      </c>
      <c r="DL1502" s="2">
        <v>46030</v>
      </c>
      <c r="DM1502" s="2">
        <v>46058</v>
      </c>
      <c r="DO1502" s="2">
        <v>45880</v>
      </c>
      <c r="DW1502" s="2">
        <v>45882</v>
      </c>
      <c r="DY1502">
        <v>1134</v>
      </c>
      <c r="DZ1502" t="s">
        <v>424</v>
      </c>
      <c r="EA1502" t="s">
        <v>9882</v>
      </c>
      <c r="EE1502" s="1">
        <v>3805.57</v>
      </c>
      <c r="EF1502" t="s">
        <v>2634</v>
      </c>
      <c r="EG1502" t="s">
        <v>1640</v>
      </c>
      <c r="EH1502" t="s">
        <v>3373</v>
      </c>
      <c r="EI1502" t="s">
        <v>3282</v>
      </c>
      <c r="EJ1502" t="s">
        <v>4126</v>
      </c>
      <c r="EK1502" t="s">
        <v>1591</v>
      </c>
    </row>
    <row r="1503" spans="1:141" hidden="1" x14ac:dyDescent="0.35">
      <c r="A1503">
        <v>4682</v>
      </c>
      <c r="B1503" t="s">
        <v>1352</v>
      </c>
      <c r="C1503">
        <v>5857</v>
      </c>
      <c r="D1503" t="s">
        <v>976</v>
      </c>
      <c r="E1503" t="s">
        <v>834</v>
      </c>
      <c r="F1503" t="s">
        <v>407</v>
      </c>
      <c r="G1503" t="s">
        <v>1688</v>
      </c>
      <c r="H1503" t="s">
        <v>408</v>
      </c>
      <c r="I1503" t="s">
        <v>9883</v>
      </c>
      <c r="J1503" t="s">
        <v>9884</v>
      </c>
      <c r="K1503" t="s">
        <v>12</v>
      </c>
      <c r="L1503" t="s">
        <v>136</v>
      </c>
      <c r="M1503" t="s">
        <v>411</v>
      </c>
      <c r="N1503" t="s">
        <v>411</v>
      </c>
      <c r="O1503" t="s">
        <v>411</v>
      </c>
      <c r="P1503" t="s">
        <v>411</v>
      </c>
      <c r="Q1503" t="s">
        <v>411</v>
      </c>
      <c r="R1503" t="s">
        <v>411</v>
      </c>
      <c r="S1503" t="s">
        <v>411</v>
      </c>
      <c r="T1503" s="1">
        <v>151919.37</v>
      </c>
      <c r="U1503">
        <v>0</v>
      </c>
      <c r="V1503">
        <v>0</v>
      </c>
      <c r="W1503">
        <v>0</v>
      </c>
      <c r="X1503">
        <v>0</v>
      </c>
      <c r="Y1503">
        <v>0</v>
      </c>
      <c r="Z1503">
        <v>0</v>
      </c>
      <c r="AA1503">
        <v>0</v>
      </c>
      <c r="AB1503">
        <v>0</v>
      </c>
      <c r="AE1503" t="s">
        <v>412</v>
      </c>
      <c r="AG1503" s="2">
        <v>45908</v>
      </c>
      <c r="AH1503" s="1">
        <v>3042.04</v>
      </c>
      <c r="AI1503" s="2">
        <v>45894</v>
      </c>
      <c r="AJ1503" s="7">
        <v>2025</v>
      </c>
      <c r="AK1503" s="2">
        <v>45881</v>
      </c>
      <c r="AP1503" t="s">
        <v>3839</v>
      </c>
      <c r="AT1503" s="2">
        <v>45924</v>
      </c>
      <c r="AU1503" s="2">
        <v>46008</v>
      </c>
      <c r="AV1503" t="s">
        <v>414</v>
      </c>
      <c r="AW1503" s="2">
        <v>45881</v>
      </c>
      <c r="AX1503">
        <v>40007</v>
      </c>
      <c r="AY1503" s="1">
        <v>255000.16</v>
      </c>
      <c r="BA1503" t="s">
        <v>980</v>
      </c>
      <c r="BB1503">
        <v>40007</v>
      </c>
      <c r="BC1503" t="s">
        <v>9885</v>
      </c>
      <c r="BD1503" t="s">
        <v>416</v>
      </c>
      <c r="BE1503" t="s">
        <v>417</v>
      </c>
      <c r="BF1503">
        <v>5561996766328</v>
      </c>
      <c r="BG1503" t="s">
        <v>9886</v>
      </c>
      <c r="BH1503">
        <v>73807501</v>
      </c>
      <c r="BI1503" t="s">
        <v>9887</v>
      </c>
      <c r="BJ1503" t="s">
        <v>9888</v>
      </c>
      <c r="BL1503" s="1">
        <v>2009.54</v>
      </c>
      <c r="BQ1503">
        <v>3651</v>
      </c>
      <c r="BR1503">
        <v>6947</v>
      </c>
      <c r="BS1503" t="s">
        <v>954</v>
      </c>
      <c r="BT1503" s="2">
        <v>45882</v>
      </c>
      <c r="BW1503" t="s">
        <v>422</v>
      </c>
      <c r="BY1503" t="s">
        <v>9889</v>
      </c>
      <c r="BZ1503" s="2">
        <v>45882</v>
      </c>
      <c r="CA1503" s="2">
        <v>45894</v>
      </c>
      <c r="CC1503" s="2">
        <v>45881</v>
      </c>
      <c r="CD1503" t="s">
        <v>424</v>
      </c>
      <c r="CF1503" s="2">
        <v>45882</v>
      </c>
      <c r="CJ1503" s="2">
        <v>45897</v>
      </c>
      <c r="CK1503" t="s">
        <v>411</v>
      </c>
      <c r="CL1503" s="2">
        <v>45883</v>
      </c>
      <c r="CM1503" s="2">
        <v>45897</v>
      </c>
      <c r="CN1503" s="2">
        <v>45881</v>
      </c>
      <c r="CO1503" s="2">
        <v>45901</v>
      </c>
      <c r="CP1503" s="2">
        <v>45894</v>
      </c>
      <c r="CR1503" s="2">
        <v>45884</v>
      </c>
      <c r="CS1503" s="2">
        <v>45890</v>
      </c>
      <c r="CU1503" s="2">
        <v>45895</v>
      </c>
      <c r="CW1503" s="2">
        <v>45890</v>
      </c>
      <c r="CY1503" t="s">
        <v>424</v>
      </c>
      <c r="DD1503" s="2">
        <v>45895</v>
      </c>
      <c r="DF1503" s="2">
        <v>45911</v>
      </c>
      <c r="DI1503" s="2">
        <v>45922</v>
      </c>
      <c r="DJ1503" s="2">
        <v>45876</v>
      </c>
      <c r="DK1503" s="2">
        <v>45923</v>
      </c>
      <c r="DL1503" s="2">
        <v>45995</v>
      </c>
      <c r="DO1503" s="2">
        <v>45889</v>
      </c>
      <c r="DY1503">
        <v>4431</v>
      </c>
      <c r="EA1503" t="s">
        <v>3282</v>
      </c>
      <c r="EE1503" s="1">
        <v>2432.13</v>
      </c>
      <c r="EG1503" t="s">
        <v>735</v>
      </c>
      <c r="EK1503" t="s">
        <v>1591</v>
      </c>
    </row>
    <row r="1504" spans="1:141" hidden="1" x14ac:dyDescent="0.35">
      <c r="A1504">
        <v>4683</v>
      </c>
      <c r="B1504" t="s">
        <v>561</v>
      </c>
      <c r="C1504">
        <v>5849</v>
      </c>
      <c r="D1504" t="s">
        <v>9287</v>
      </c>
      <c r="E1504" t="s">
        <v>942</v>
      </c>
      <c r="F1504" t="s">
        <v>9578</v>
      </c>
      <c r="G1504">
        <v>202</v>
      </c>
      <c r="H1504" t="s">
        <v>408</v>
      </c>
      <c r="I1504" t="s">
        <v>9890</v>
      </c>
      <c r="J1504" t="s">
        <v>9891</v>
      </c>
      <c r="K1504" t="s">
        <v>12</v>
      </c>
      <c r="L1504" t="s">
        <v>33</v>
      </c>
      <c r="M1504" t="s">
        <v>411</v>
      </c>
      <c r="N1504" t="s">
        <v>411</v>
      </c>
      <c r="O1504" t="s">
        <v>411</v>
      </c>
      <c r="P1504" t="s">
        <v>411</v>
      </c>
      <c r="Q1504" t="s">
        <v>411</v>
      </c>
      <c r="R1504" t="s">
        <v>411</v>
      </c>
      <c r="S1504" t="s">
        <v>411</v>
      </c>
      <c r="T1504" s="1">
        <v>149572.85</v>
      </c>
      <c r="U1504">
        <v>0</v>
      </c>
      <c r="V1504">
        <v>0</v>
      </c>
      <c r="W1504">
        <v>0</v>
      </c>
      <c r="X1504">
        <v>0</v>
      </c>
      <c r="Y1504">
        <v>0</v>
      </c>
      <c r="Z1504">
        <v>0</v>
      </c>
      <c r="AA1504">
        <v>0</v>
      </c>
      <c r="AB1504">
        <v>0</v>
      </c>
      <c r="AE1504" t="s">
        <v>412</v>
      </c>
      <c r="AH1504">
        <v>0</v>
      </c>
      <c r="AK1504" s="2">
        <v>45881</v>
      </c>
      <c r="AP1504" t="s">
        <v>3839</v>
      </c>
      <c r="AT1504" s="2">
        <v>45912</v>
      </c>
      <c r="AU1504" s="2">
        <v>45912</v>
      </c>
      <c r="AV1504" t="s">
        <v>561</v>
      </c>
      <c r="AW1504" s="2">
        <v>45881</v>
      </c>
      <c r="AX1504">
        <v>40028</v>
      </c>
      <c r="AY1504" s="1">
        <v>230000</v>
      </c>
      <c r="BA1504" t="s">
        <v>9291</v>
      </c>
      <c r="BB1504">
        <v>40028</v>
      </c>
      <c r="BD1504" t="s">
        <v>416</v>
      </c>
      <c r="BE1504" t="s">
        <v>417</v>
      </c>
      <c r="BF1504">
        <v>5561994570158</v>
      </c>
      <c r="BG1504" t="s">
        <v>9892</v>
      </c>
      <c r="BH1504">
        <v>73808064</v>
      </c>
      <c r="BI1504" t="s">
        <v>679</v>
      </c>
      <c r="BJ1504" t="s">
        <v>9893</v>
      </c>
      <c r="BL1504" s="1">
        <v>2630</v>
      </c>
      <c r="BQ1504">
        <v>4616</v>
      </c>
      <c r="BR1504">
        <v>6950</v>
      </c>
      <c r="BS1504" t="s">
        <v>421</v>
      </c>
      <c r="BY1504" t="s">
        <v>9894</v>
      </c>
      <c r="CC1504" s="2">
        <v>45881</v>
      </c>
      <c r="CN1504" s="2">
        <v>45881</v>
      </c>
      <c r="CO1504" s="2">
        <v>45901</v>
      </c>
      <c r="CR1504" s="2">
        <v>45883</v>
      </c>
      <c r="CS1504" s="2">
        <v>45883</v>
      </c>
      <c r="CW1504" s="2">
        <v>45883</v>
      </c>
      <c r="CY1504" t="s">
        <v>424</v>
      </c>
      <c r="DJ1504" s="2">
        <v>45877</v>
      </c>
      <c r="DO1504" s="2">
        <v>45883</v>
      </c>
      <c r="EG1504" t="s">
        <v>3289</v>
      </c>
      <c r="EK1504" t="s">
        <v>1591</v>
      </c>
    </row>
    <row r="1505" spans="1:141" hidden="1" x14ac:dyDescent="0.35">
      <c r="A1505">
        <v>4684</v>
      </c>
      <c r="B1505" t="s">
        <v>404</v>
      </c>
      <c r="C1505">
        <v>5808</v>
      </c>
      <c r="D1505" t="s">
        <v>9287</v>
      </c>
      <c r="E1505" t="s">
        <v>942</v>
      </c>
      <c r="F1505" t="s">
        <v>9296</v>
      </c>
      <c r="G1505">
        <v>303</v>
      </c>
      <c r="H1505" t="s">
        <v>408</v>
      </c>
      <c r="I1505" t="s">
        <v>9895</v>
      </c>
      <c r="J1505" t="s">
        <v>9896</v>
      </c>
      <c r="K1505" t="s">
        <v>22</v>
      </c>
      <c r="L1505" t="s">
        <v>47</v>
      </c>
      <c r="M1505" t="s">
        <v>411</v>
      </c>
      <c r="N1505" t="s">
        <v>411</v>
      </c>
      <c r="O1505" t="s">
        <v>411</v>
      </c>
      <c r="P1505" t="s">
        <v>411</v>
      </c>
      <c r="Q1505" t="s">
        <v>411</v>
      </c>
      <c r="R1505" t="s">
        <v>411</v>
      </c>
      <c r="S1505" t="s">
        <v>411</v>
      </c>
      <c r="T1505" s="1">
        <v>155928.07</v>
      </c>
      <c r="U1505">
        <v>705</v>
      </c>
      <c r="V1505">
        <v>0</v>
      </c>
      <c r="W1505" s="1">
        <v>134550.07</v>
      </c>
      <c r="X1505" s="1">
        <v>21378</v>
      </c>
      <c r="Y1505">
        <v>0</v>
      </c>
      <c r="Z1505" s="1">
        <v>155928.07</v>
      </c>
      <c r="AA1505">
        <v>0</v>
      </c>
      <c r="AB1505">
        <v>0</v>
      </c>
      <c r="AE1505" t="s">
        <v>412</v>
      </c>
      <c r="AG1505" s="2">
        <v>45916</v>
      </c>
      <c r="AH1505" s="1">
        <v>3042.04</v>
      </c>
      <c r="AI1505" s="2">
        <v>45891</v>
      </c>
      <c r="AJ1505" s="7">
        <v>2025</v>
      </c>
      <c r="AK1505" s="2">
        <v>45881</v>
      </c>
      <c r="AP1505" t="s">
        <v>3839</v>
      </c>
      <c r="AT1505" s="2">
        <v>46097</v>
      </c>
      <c r="AU1505" s="2">
        <v>46097</v>
      </c>
      <c r="AV1505" t="s">
        <v>414</v>
      </c>
      <c r="AW1505" s="2">
        <v>45881</v>
      </c>
      <c r="AX1505">
        <v>40027</v>
      </c>
      <c r="AY1505" s="1">
        <v>229724.56</v>
      </c>
      <c r="BA1505" t="s">
        <v>9291</v>
      </c>
      <c r="BB1505">
        <v>40027</v>
      </c>
      <c r="BC1505" t="s">
        <v>9897</v>
      </c>
      <c r="BD1505" t="s">
        <v>416</v>
      </c>
      <c r="BE1505" t="s">
        <v>417</v>
      </c>
      <c r="BF1505">
        <v>5561996981422</v>
      </c>
      <c r="BG1505" t="s">
        <v>9898</v>
      </c>
      <c r="BH1505">
        <v>73803511</v>
      </c>
      <c r="BI1505" t="s">
        <v>9899</v>
      </c>
      <c r="BJ1505" t="s">
        <v>9900</v>
      </c>
      <c r="BL1505" s="1">
        <v>2350</v>
      </c>
      <c r="BM1505" s="2">
        <v>45973</v>
      </c>
      <c r="BQ1505">
        <v>10234</v>
      </c>
      <c r="BR1505">
        <v>6949</v>
      </c>
      <c r="BS1505" t="s">
        <v>432</v>
      </c>
      <c r="BT1505" s="2">
        <v>45888</v>
      </c>
      <c r="BW1505" t="s">
        <v>422</v>
      </c>
      <c r="BY1505" t="s">
        <v>9901</v>
      </c>
      <c r="BZ1505" s="2">
        <v>45888</v>
      </c>
      <c r="CA1505" s="2">
        <v>45896</v>
      </c>
      <c r="CC1505" s="2">
        <v>45881</v>
      </c>
      <c r="CD1505" t="s">
        <v>424</v>
      </c>
      <c r="CF1505" s="2">
        <v>45888</v>
      </c>
      <c r="CH1505" t="s">
        <v>8637</v>
      </c>
      <c r="CJ1505" s="2">
        <v>45905</v>
      </c>
      <c r="CK1505" t="s">
        <v>424</v>
      </c>
      <c r="CL1505" s="2">
        <v>45888</v>
      </c>
      <c r="CM1505" s="2">
        <v>45909</v>
      </c>
      <c r="CN1505" s="2">
        <v>45881</v>
      </c>
      <c r="CO1505" s="2">
        <v>45901</v>
      </c>
      <c r="CP1505" s="2">
        <v>45896</v>
      </c>
      <c r="CR1505" s="2">
        <v>45882</v>
      </c>
      <c r="CS1505" s="2">
        <v>45881</v>
      </c>
      <c r="CU1505" s="2">
        <v>45903</v>
      </c>
      <c r="CV1505" s="2">
        <v>45922</v>
      </c>
      <c r="CW1505" s="2">
        <v>45881</v>
      </c>
      <c r="CY1505" t="s">
        <v>424</v>
      </c>
      <c r="DD1505" s="2">
        <v>45866</v>
      </c>
      <c r="DF1505" s="2">
        <v>45917</v>
      </c>
      <c r="DI1505" s="2">
        <v>45922</v>
      </c>
      <c r="DJ1505" s="2">
        <v>45878</v>
      </c>
      <c r="DK1505" s="2">
        <v>45926</v>
      </c>
      <c r="DL1505" s="2">
        <v>45992</v>
      </c>
      <c r="DM1505" s="2">
        <v>46077</v>
      </c>
      <c r="DN1505" s="2">
        <v>46091</v>
      </c>
      <c r="DO1505" s="2">
        <v>45881</v>
      </c>
      <c r="DP1505" s="2">
        <v>46091</v>
      </c>
      <c r="DY1505">
        <v>1047</v>
      </c>
      <c r="EA1505" t="s">
        <v>3282</v>
      </c>
      <c r="EE1505" s="1">
        <v>2185.9</v>
      </c>
      <c r="EG1505" t="s">
        <v>1640</v>
      </c>
      <c r="EK1505" t="s">
        <v>1591</v>
      </c>
    </row>
    <row r="1506" spans="1:141" hidden="1" x14ac:dyDescent="0.35">
      <c r="A1506">
        <v>4685</v>
      </c>
      <c r="B1506" t="s">
        <v>404</v>
      </c>
      <c r="C1506">
        <v>804</v>
      </c>
      <c r="D1506" t="s">
        <v>9902</v>
      </c>
      <c r="E1506" t="s">
        <v>9903</v>
      </c>
      <c r="F1506" t="s">
        <v>9904</v>
      </c>
      <c r="G1506" t="s">
        <v>9905</v>
      </c>
      <c r="H1506" t="s">
        <v>474</v>
      </c>
      <c r="I1506" t="s">
        <v>9906</v>
      </c>
      <c r="J1506" t="s">
        <v>9907</v>
      </c>
      <c r="K1506" t="s">
        <v>112</v>
      </c>
      <c r="L1506" t="s">
        <v>184</v>
      </c>
      <c r="M1506" t="s">
        <v>411</v>
      </c>
      <c r="N1506" t="s">
        <v>411</v>
      </c>
      <c r="O1506" t="s">
        <v>411</v>
      </c>
      <c r="P1506" t="s">
        <v>411</v>
      </c>
      <c r="Q1506" t="s">
        <v>411</v>
      </c>
      <c r="R1506" t="s">
        <v>411</v>
      </c>
      <c r="S1506" t="s">
        <v>411</v>
      </c>
      <c r="T1506" s="1">
        <v>117986.78</v>
      </c>
      <c r="U1506">
        <v>609.25</v>
      </c>
      <c r="V1506" s="1">
        <v>19013.22</v>
      </c>
      <c r="W1506" s="1">
        <v>109587.78</v>
      </c>
      <c r="X1506" s="1">
        <v>8399</v>
      </c>
      <c r="Y1506" s="1">
        <v>2000</v>
      </c>
      <c r="Z1506" s="1">
        <v>119986.78</v>
      </c>
      <c r="AA1506">
        <v>0</v>
      </c>
      <c r="AB1506">
        <v>0</v>
      </c>
      <c r="AE1506" t="s">
        <v>412</v>
      </c>
      <c r="AH1506">
        <v>0</v>
      </c>
      <c r="AK1506" s="2">
        <v>45881</v>
      </c>
      <c r="AP1506" t="s">
        <v>413</v>
      </c>
      <c r="AQ1506" t="s">
        <v>1498</v>
      </c>
      <c r="AT1506" s="2">
        <v>45888</v>
      </c>
      <c r="AU1506" s="2">
        <v>45888</v>
      </c>
      <c r="AV1506" t="s">
        <v>414</v>
      </c>
      <c r="AW1506" s="2">
        <v>43971</v>
      </c>
      <c r="AX1506">
        <v>836</v>
      </c>
      <c r="AY1506" s="1">
        <v>140000</v>
      </c>
      <c r="BA1506" t="s">
        <v>9908</v>
      </c>
      <c r="BC1506" t="s">
        <v>9909</v>
      </c>
      <c r="BD1506" t="s">
        <v>512</v>
      </c>
      <c r="BE1506" t="s">
        <v>513</v>
      </c>
      <c r="BF1506">
        <v>5561982655748</v>
      </c>
      <c r="BG1506" t="s">
        <v>9910</v>
      </c>
      <c r="BH1506">
        <v>72220026</v>
      </c>
      <c r="BI1506" t="s">
        <v>1446</v>
      </c>
      <c r="BJ1506" t="s">
        <v>9911</v>
      </c>
      <c r="BL1506" s="1">
        <v>2436.98</v>
      </c>
      <c r="BQ1506">
        <v>1148</v>
      </c>
      <c r="BR1506">
        <v>3125</v>
      </c>
    </row>
    <row r="1507" spans="1:141" hidden="1" x14ac:dyDescent="0.35">
      <c r="A1507">
        <v>4686</v>
      </c>
      <c r="B1507" t="s">
        <v>404</v>
      </c>
      <c r="C1507">
        <v>805</v>
      </c>
      <c r="D1507" t="s">
        <v>9902</v>
      </c>
      <c r="E1507" t="s">
        <v>9903</v>
      </c>
      <c r="F1507" t="s">
        <v>9904</v>
      </c>
      <c r="G1507" t="s">
        <v>9912</v>
      </c>
      <c r="H1507" t="s">
        <v>474</v>
      </c>
      <c r="I1507" t="s">
        <v>9913</v>
      </c>
      <c r="J1507" t="s">
        <v>9914</v>
      </c>
      <c r="K1507" t="s">
        <v>112</v>
      </c>
      <c r="L1507" t="s">
        <v>147</v>
      </c>
      <c r="M1507" t="s">
        <v>411</v>
      </c>
      <c r="N1507" t="s">
        <v>411</v>
      </c>
      <c r="O1507" t="s">
        <v>411</v>
      </c>
      <c r="P1507" t="s">
        <v>411</v>
      </c>
      <c r="Q1507" t="s">
        <v>411</v>
      </c>
      <c r="R1507" t="s">
        <v>411</v>
      </c>
      <c r="S1507" t="s">
        <v>411</v>
      </c>
      <c r="T1507" s="1">
        <v>117803.52</v>
      </c>
      <c r="U1507">
        <v>0</v>
      </c>
      <c r="V1507">
        <v>0</v>
      </c>
      <c r="W1507">
        <v>0</v>
      </c>
      <c r="X1507">
        <v>0</v>
      </c>
      <c r="Y1507">
        <v>0</v>
      </c>
      <c r="Z1507">
        <v>0</v>
      </c>
      <c r="AA1507">
        <v>0</v>
      </c>
      <c r="AB1507">
        <v>0</v>
      </c>
      <c r="AE1507" t="s">
        <v>412</v>
      </c>
      <c r="AH1507">
        <v>0</v>
      </c>
      <c r="AK1507" s="2">
        <v>45881</v>
      </c>
      <c r="AP1507" t="s">
        <v>413</v>
      </c>
      <c r="AQ1507" t="s">
        <v>1498</v>
      </c>
      <c r="AT1507" s="2">
        <v>45888</v>
      </c>
      <c r="AU1507" s="2">
        <v>45888</v>
      </c>
      <c r="AV1507" t="s">
        <v>414</v>
      </c>
      <c r="AW1507" s="2">
        <v>43984</v>
      </c>
      <c r="AX1507">
        <v>837</v>
      </c>
      <c r="AY1507" s="1">
        <v>149291.20000000001</v>
      </c>
      <c r="BA1507" t="s">
        <v>9908</v>
      </c>
      <c r="BC1507" t="s">
        <v>9915</v>
      </c>
      <c r="BD1507" t="s">
        <v>9916</v>
      </c>
      <c r="BE1507" t="s">
        <v>9917</v>
      </c>
      <c r="BF1507">
        <v>5591985380653</v>
      </c>
      <c r="BG1507" t="s">
        <v>9918</v>
      </c>
      <c r="BH1507">
        <v>68740001</v>
      </c>
      <c r="BI1507" t="s">
        <v>9919</v>
      </c>
      <c r="BJ1507" t="s">
        <v>9920</v>
      </c>
      <c r="BK1507">
        <v>559198538065</v>
      </c>
      <c r="BL1507" s="1">
        <v>2416.62</v>
      </c>
      <c r="BQ1507">
        <v>1334</v>
      </c>
      <c r="BR1507">
        <v>3126</v>
      </c>
    </row>
    <row r="1508" spans="1:141" hidden="1" x14ac:dyDescent="0.35">
      <c r="A1508">
        <v>4687</v>
      </c>
      <c r="B1508" t="s">
        <v>404</v>
      </c>
      <c r="C1508">
        <v>838</v>
      </c>
      <c r="D1508" t="s">
        <v>9921</v>
      </c>
      <c r="E1508">
        <v>1</v>
      </c>
      <c r="F1508" t="s">
        <v>9303</v>
      </c>
      <c r="G1508" t="s">
        <v>9922</v>
      </c>
      <c r="H1508" t="s">
        <v>474</v>
      </c>
      <c r="I1508" t="s">
        <v>9923</v>
      </c>
      <c r="J1508" t="s">
        <v>9924</v>
      </c>
      <c r="K1508" t="s">
        <v>112</v>
      </c>
      <c r="L1508" t="s">
        <v>111</v>
      </c>
      <c r="M1508" t="s">
        <v>411</v>
      </c>
      <c r="N1508" t="s">
        <v>411</v>
      </c>
      <c r="O1508" t="s">
        <v>411</v>
      </c>
      <c r="P1508" t="s">
        <v>411</v>
      </c>
      <c r="Q1508" t="s">
        <v>411</v>
      </c>
      <c r="R1508" t="s">
        <v>411</v>
      </c>
      <c r="S1508" t="s">
        <v>411</v>
      </c>
      <c r="T1508" s="1">
        <v>93388.32</v>
      </c>
      <c r="U1508">
        <v>0</v>
      </c>
      <c r="V1508" s="1">
        <v>22611.68</v>
      </c>
      <c r="W1508" s="1">
        <v>68758.320000000007</v>
      </c>
      <c r="X1508" s="1">
        <v>24630</v>
      </c>
      <c r="Y1508">
        <v>0</v>
      </c>
      <c r="Z1508" s="1">
        <v>93388.32</v>
      </c>
      <c r="AA1508">
        <v>0</v>
      </c>
      <c r="AB1508">
        <v>0</v>
      </c>
      <c r="AE1508" t="s">
        <v>412</v>
      </c>
      <c r="AH1508">
        <v>0</v>
      </c>
      <c r="AK1508" s="2">
        <v>45881</v>
      </c>
      <c r="AP1508" t="s">
        <v>413</v>
      </c>
      <c r="AQ1508" t="s">
        <v>1498</v>
      </c>
      <c r="AT1508" s="2">
        <v>45888</v>
      </c>
      <c r="AU1508" s="2">
        <v>45888</v>
      </c>
      <c r="AV1508" t="s">
        <v>414</v>
      </c>
      <c r="AW1508" s="2">
        <v>44001</v>
      </c>
      <c r="AX1508">
        <v>858</v>
      </c>
      <c r="AY1508" s="1">
        <v>121017.12</v>
      </c>
      <c r="BA1508" t="s">
        <v>9925</v>
      </c>
      <c r="BC1508" t="s">
        <v>9926</v>
      </c>
      <c r="BD1508" t="s">
        <v>478</v>
      </c>
      <c r="BE1508" t="s">
        <v>417</v>
      </c>
      <c r="BF1508">
        <v>5561994382482</v>
      </c>
      <c r="BG1508" t="s">
        <v>9927</v>
      </c>
      <c r="BH1508">
        <v>72911012</v>
      </c>
      <c r="BI1508" t="s">
        <v>950</v>
      </c>
      <c r="BJ1508" t="s">
        <v>9928</v>
      </c>
      <c r="BL1508" s="1">
        <v>3300</v>
      </c>
      <c r="BQ1508">
        <v>1585</v>
      </c>
      <c r="BR1508">
        <v>3007</v>
      </c>
      <c r="BS1508" t="s">
        <v>449</v>
      </c>
    </row>
    <row r="1509" spans="1:141" hidden="1" x14ac:dyDescent="0.35">
      <c r="A1509">
        <v>4688</v>
      </c>
      <c r="B1509" t="s">
        <v>404</v>
      </c>
      <c r="C1509">
        <v>854</v>
      </c>
      <c r="D1509" t="s">
        <v>9902</v>
      </c>
      <c r="E1509" t="s">
        <v>9903</v>
      </c>
      <c r="F1509" t="s">
        <v>9929</v>
      </c>
      <c r="G1509" t="s">
        <v>9930</v>
      </c>
      <c r="H1509" t="s">
        <v>474</v>
      </c>
      <c r="I1509" t="s">
        <v>9931</v>
      </c>
      <c r="J1509" t="s">
        <v>9932</v>
      </c>
      <c r="K1509" t="s">
        <v>112</v>
      </c>
      <c r="L1509" t="s">
        <v>173</v>
      </c>
      <c r="M1509" t="s">
        <v>411</v>
      </c>
      <c r="N1509" t="s">
        <v>411</v>
      </c>
      <c r="O1509" t="s">
        <v>411</v>
      </c>
      <c r="P1509" t="s">
        <v>411</v>
      </c>
      <c r="Q1509" t="s">
        <v>411</v>
      </c>
      <c r="R1509" t="s">
        <v>411</v>
      </c>
      <c r="S1509" t="s">
        <v>411</v>
      </c>
      <c r="T1509" s="1">
        <v>116990</v>
      </c>
      <c r="U1509">
        <v>0</v>
      </c>
      <c r="V1509">
        <v>0</v>
      </c>
      <c r="W1509">
        <v>0</v>
      </c>
      <c r="X1509">
        <v>0</v>
      </c>
      <c r="Y1509">
        <v>0</v>
      </c>
      <c r="Z1509">
        <v>0</v>
      </c>
      <c r="AA1509">
        <v>0</v>
      </c>
      <c r="AB1509">
        <v>0</v>
      </c>
      <c r="AE1509" t="s">
        <v>412</v>
      </c>
      <c r="AH1509">
        <v>0</v>
      </c>
      <c r="AK1509" s="2">
        <v>45881</v>
      </c>
      <c r="AP1509" t="s">
        <v>413</v>
      </c>
      <c r="AQ1509" t="s">
        <v>1498</v>
      </c>
      <c r="AT1509" s="2">
        <v>45888</v>
      </c>
      <c r="AU1509" s="2">
        <v>45888</v>
      </c>
      <c r="AV1509" t="s">
        <v>414</v>
      </c>
      <c r="AW1509" s="2">
        <v>44006</v>
      </c>
      <c r="AX1509">
        <v>868</v>
      </c>
      <c r="AY1509" s="1">
        <v>150889.4</v>
      </c>
      <c r="BA1509" t="s">
        <v>9908</v>
      </c>
      <c r="BC1509" t="s">
        <v>9933</v>
      </c>
      <c r="BD1509" t="s">
        <v>1681</v>
      </c>
      <c r="BE1509" t="s">
        <v>513</v>
      </c>
      <c r="BF1509">
        <v>5561984044963</v>
      </c>
      <c r="BG1509" t="s">
        <v>9934</v>
      </c>
      <c r="BH1509">
        <v>72310218</v>
      </c>
      <c r="BI1509" t="s">
        <v>2341</v>
      </c>
      <c r="BJ1509" t="s">
        <v>9935</v>
      </c>
      <c r="BL1509" s="1">
        <v>2600</v>
      </c>
      <c r="BQ1509">
        <v>1377</v>
      </c>
      <c r="BR1509">
        <v>3159</v>
      </c>
      <c r="BS1509" t="s">
        <v>3111</v>
      </c>
    </row>
    <row r="1510" spans="1:141" hidden="1" x14ac:dyDescent="0.35">
      <c r="A1510">
        <v>4689</v>
      </c>
      <c r="B1510" t="s">
        <v>404</v>
      </c>
      <c r="C1510">
        <v>865</v>
      </c>
      <c r="D1510" t="s">
        <v>9921</v>
      </c>
      <c r="E1510">
        <v>1</v>
      </c>
      <c r="F1510" t="s">
        <v>9936</v>
      </c>
      <c r="G1510" t="s">
        <v>9937</v>
      </c>
      <c r="H1510" t="s">
        <v>474</v>
      </c>
      <c r="I1510" t="s">
        <v>9938</v>
      </c>
      <c r="J1510" t="s">
        <v>9939</v>
      </c>
      <c r="K1510" t="s">
        <v>112</v>
      </c>
      <c r="L1510" t="s">
        <v>119</v>
      </c>
      <c r="M1510" t="s">
        <v>411</v>
      </c>
      <c r="N1510" t="s">
        <v>411</v>
      </c>
      <c r="O1510" t="s">
        <v>411</v>
      </c>
      <c r="P1510" t="s">
        <v>411</v>
      </c>
      <c r="Q1510" t="s">
        <v>411</v>
      </c>
      <c r="R1510" t="s">
        <v>411</v>
      </c>
      <c r="S1510" t="s">
        <v>411</v>
      </c>
      <c r="T1510" s="1">
        <v>111575</v>
      </c>
      <c r="U1510">
        <v>0</v>
      </c>
      <c r="V1510">
        <v>0</v>
      </c>
      <c r="W1510">
        <v>0</v>
      </c>
      <c r="X1510">
        <v>0</v>
      </c>
      <c r="Y1510">
        <v>0</v>
      </c>
      <c r="Z1510">
        <v>0</v>
      </c>
      <c r="AA1510">
        <v>0</v>
      </c>
      <c r="AB1510">
        <v>0</v>
      </c>
      <c r="AE1510" t="s">
        <v>412</v>
      </c>
      <c r="AH1510">
        <v>0</v>
      </c>
      <c r="AK1510" s="2">
        <v>45881</v>
      </c>
      <c r="AP1510" t="s">
        <v>413</v>
      </c>
      <c r="AQ1510" t="s">
        <v>1498</v>
      </c>
      <c r="AT1510" s="2">
        <v>45888</v>
      </c>
      <c r="AU1510" s="2">
        <v>45888</v>
      </c>
      <c r="AV1510" t="s">
        <v>414</v>
      </c>
      <c r="AW1510" s="2">
        <v>44004</v>
      </c>
      <c r="AX1510">
        <v>873</v>
      </c>
      <c r="AY1510" s="1">
        <v>148939.79999999999</v>
      </c>
      <c r="BA1510" t="s">
        <v>9925</v>
      </c>
      <c r="BC1510" t="s">
        <v>9940</v>
      </c>
      <c r="BD1510" t="s">
        <v>478</v>
      </c>
      <c r="BE1510" t="s">
        <v>417</v>
      </c>
      <c r="BF1510">
        <v>5561993508644</v>
      </c>
      <c r="BG1510" t="s">
        <v>9941</v>
      </c>
      <c r="BH1510">
        <v>72916170</v>
      </c>
      <c r="BI1510" t="s">
        <v>8422</v>
      </c>
      <c r="BJ1510" t="s">
        <v>9942</v>
      </c>
      <c r="BK1510">
        <v>556199350864</v>
      </c>
      <c r="BL1510" s="1">
        <v>3858.34</v>
      </c>
      <c r="BQ1510">
        <v>1611</v>
      </c>
      <c r="BR1510">
        <v>3165</v>
      </c>
      <c r="BS1510" t="s">
        <v>954</v>
      </c>
    </row>
    <row r="1511" spans="1:141" hidden="1" x14ac:dyDescent="0.35">
      <c r="A1511">
        <v>4690</v>
      </c>
      <c r="B1511" t="s">
        <v>404</v>
      </c>
      <c r="C1511">
        <v>5736</v>
      </c>
      <c r="D1511" t="s">
        <v>8802</v>
      </c>
      <c r="E1511" t="s">
        <v>834</v>
      </c>
      <c r="F1511" t="s">
        <v>473</v>
      </c>
      <c r="G1511">
        <v>202</v>
      </c>
      <c r="H1511" t="s">
        <v>474</v>
      </c>
      <c r="I1511" t="s">
        <v>9943</v>
      </c>
      <c r="J1511" t="s">
        <v>9944</v>
      </c>
      <c r="K1511" t="s">
        <v>38</v>
      </c>
      <c r="L1511" t="s">
        <v>104</v>
      </c>
      <c r="M1511" t="s">
        <v>411</v>
      </c>
      <c r="N1511" t="s">
        <v>411</v>
      </c>
      <c r="O1511" t="s">
        <v>411</v>
      </c>
      <c r="P1511" t="s">
        <v>424</v>
      </c>
      <c r="Q1511" t="s">
        <v>424</v>
      </c>
      <c r="R1511" t="s">
        <v>411</v>
      </c>
      <c r="S1511" t="s">
        <v>411</v>
      </c>
      <c r="T1511" s="1">
        <v>135318.82999999999</v>
      </c>
      <c r="U1511">
        <v>525</v>
      </c>
      <c r="V1511">
        <v>0</v>
      </c>
      <c r="W1511" s="1">
        <v>102336.55</v>
      </c>
      <c r="X1511" s="1">
        <v>33759</v>
      </c>
      <c r="Y1511">
        <v>0</v>
      </c>
      <c r="Z1511" s="1">
        <v>136095.54999999999</v>
      </c>
      <c r="AA1511">
        <v>0</v>
      </c>
      <c r="AB1511">
        <v>0</v>
      </c>
      <c r="AE1511" t="s">
        <v>412</v>
      </c>
      <c r="AF1511" s="3">
        <v>113727</v>
      </c>
      <c r="AG1511" s="2">
        <v>45903</v>
      </c>
      <c r="AH1511" s="1">
        <v>2995.17</v>
      </c>
      <c r="AI1511" s="2">
        <v>45889</v>
      </c>
      <c r="AJ1511" s="7">
        <v>2025</v>
      </c>
      <c r="AK1511" s="2">
        <v>45882</v>
      </c>
      <c r="AP1511" t="s">
        <v>413</v>
      </c>
      <c r="AT1511" s="2">
        <v>46072</v>
      </c>
      <c r="AU1511" s="2">
        <v>46072</v>
      </c>
      <c r="AV1511" t="s">
        <v>414</v>
      </c>
      <c r="AW1511" s="2">
        <v>45882</v>
      </c>
      <c r="AX1511">
        <v>40048</v>
      </c>
      <c r="AY1511" s="1">
        <v>191999.63</v>
      </c>
      <c r="BA1511" t="s">
        <v>8806</v>
      </c>
      <c r="BB1511">
        <v>40048</v>
      </c>
      <c r="BD1511" t="s">
        <v>478</v>
      </c>
      <c r="BE1511" t="s">
        <v>417</v>
      </c>
      <c r="BF1511">
        <v>5561994320059</v>
      </c>
      <c r="BG1511" t="s">
        <v>9945</v>
      </c>
      <c r="BH1511">
        <v>72910000</v>
      </c>
      <c r="BI1511" t="s">
        <v>9946</v>
      </c>
      <c r="BJ1511" t="s">
        <v>9947</v>
      </c>
      <c r="BL1511" s="1">
        <v>2100</v>
      </c>
      <c r="BQ1511">
        <v>4380</v>
      </c>
      <c r="BR1511">
        <v>6951</v>
      </c>
      <c r="BS1511" t="s">
        <v>421</v>
      </c>
      <c r="BT1511" s="2">
        <v>45845</v>
      </c>
      <c r="BU1511">
        <v>901.58</v>
      </c>
      <c r="BV1511" s="2">
        <v>45898</v>
      </c>
      <c r="BX1511" s="2">
        <v>45902</v>
      </c>
      <c r="BY1511" t="s">
        <v>9948</v>
      </c>
      <c r="BZ1511" s="2">
        <v>45882</v>
      </c>
      <c r="CA1511" s="2">
        <v>46986</v>
      </c>
      <c r="CB1511" t="s">
        <v>9949</v>
      </c>
      <c r="CC1511" s="2">
        <v>45863</v>
      </c>
      <c r="CD1511" t="s">
        <v>424</v>
      </c>
      <c r="CE1511">
        <v>1263</v>
      </c>
      <c r="CF1511" s="2">
        <v>45845</v>
      </c>
      <c r="CJ1511" s="2">
        <v>45891</v>
      </c>
      <c r="CL1511" s="2">
        <v>45845</v>
      </c>
      <c r="CM1511" s="2">
        <v>45894</v>
      </c>
      <c r="CN1511" s="2">
        <v>45863</v>
      </c>
      <c r="CO1511" s="2">
        <v>45901</v>
      </c>
      <c r="CP1511" s="2">
        <v>45890</v>
      </c>
      <c r="CR1511" s="2">
        <v>45868</v>
      </c>
      <c r="CS1511" s="2">
        <v>45887</v>
      </c>
      <c r="CU1511" s="2">
        <v>45890</v>
      </c>
      <c r="CV1511" s="2">
        <v>45922</v>
      </c>
      <c r="CW1511" s="2">
        <v>45887</v>
      </c>
      <c r="CX1511" s="2">
        <v>45901</v>
      </c>
      <c r="CY1511" t="s">
        <v>424</v>
      </c>
      <c r="DD1511" s="2">
        <v>45882</v>
      </c>
      <c r="DF1511" s="2">
        <v>45904</v>
      </c>
      <c r="DI1511" s="2">
        <v>45904</v>
      </c>
      <c r="DJ1511" s="2">
        <v>45882</v>
      </c>
      <c r="DK1511" s="2">
        <v>45923</v>
      </c>
      <c r="DL1511" s="2">
        <v>46030</v>
      </c>
      <c r="DM1511" s="2">
        <v>46058</v>
      </c>
      <c r="DN1511" s="2">
        <v>46063</v>
      </c>
      <c r="DP1511" s="2">
        <v>46063</v>
      </c>
      <c r="DW1511" s="2">
        <v>45889</v>
      </c>
      <c r="DY1511">
        <v>1190</v>
      </c>
      <c r="EE1511" s="1">
        <v>3805.57</v>
      </c>
      <c r="EF1511" t="s">
        <v>2634</v>
      </c>
      <c r="EG1511" t="s">
        <v>1640</v>
      </c>
      <c r="EH1511" t="s">
        <v>9950</v>
      </c>
      <c r="EI1511" t="s">
        <v>3282</v>
      </c>
      <c r="EJ1511" t="s">
        <v>8163</v>
      </c>
      <c r="EK1511" t="s">
        <v>1591</v>
      </c>
    </row>
    <row r="1512" spans="1:141" hidden="1" x14ac:dyDescent="0.35">
      <c r="A1512">
        <v>4691</v>
      </c>
      <c r="B1512" t="s">
        <v>404</v>
      </c>
      <c r="C1512">
        <v>5749</v>
      </c>
      <c r="D1512" t="s">
        <v>4816</v>
      </c>
      <c r="E1512" t="s">
        <v>834</v>
      </c>
      <c r="F1512" t="s">
        <v>492</v>
      </c>
      <c r="G1512">
        <v>203</v>
      </c>
      <c r="H1512" t="s">
        <v>474</v>
      </c>
      <c r="I1512" t="s">
        <v>9951</v>
      </c>
      <c r="J1512" t="s">
        <v>9952</v>
      </c>
      <c r="K1512" t="s">
        <v>24</v>
      </c>
      <c r="L1512" t="s">
        <v>23</v>
      </c>
      <c r="M1512" t="s">
        <v>411</v>
      </c>
      <c r="N1512" t="s">
        <v>411</v>
      </c>
      <c r="O1512" t="s">
        <v>411</v>
      </c>
      <c r="P1512" t="s">
        <v>424</v>
      </c>
      <c r="Q1512" t="s">
        <v>424</v>
      </c>
      <c r="R1512" t="s">
        <v>411</v>
      </c>
      <c r="S1512" t="s">
        <v>411</v>
      </c>
      <c r="T1512" s="1">
        <v>158808.06</v>
      </c>
      <c r="U1512">
        <v>584.99</v>
      </c>
      <c r="V1512">
        <v>0</v>
      </c>
      <c r="W1512" s="1">
        <v>140632.74</v>
      </c>
      <c r="X1512" s="1">
        <v>38439</v>
      </c>
      <c r="Y1512">
        <v>0</v>
      </c>
      <c r="Z1512" s="1">
        <v>179071.74</v>
      </c>
      <c r="AA1512">
        <v>0</v>
      </c>
      <c r="AB1512">
        <v>0</v>
      </c>
      <c r="AE1512" t="s">
        <v>412</v>
      </c>
      <c r="AF1512" s="3">
        <v>109181</v>
      </c>
      <c r="AG1512" s="2">
        <v>45898</v>
      </c>
      <c r="AH1512" s="1">
        <v>2995.17</v>
      </c>
      <c r="AI1512" s="2">
        <v>45884</v>
      </c>
      <c r="AJ1512" s="7">
        <v>2025</v>
      </c>
      <c r="AK1512" s="2">
        <v>45882</v>
      </c>
      <c r="AP1512" t="s">
        <v>813</v>
      </c>
      <c r="AQ1512" t="s">
        <v>1536</v>
      </c>
      <c r="AT1512" s="2">
        <v>46048</v>
      </c>
      <c r="AU1512" s="2">
        <v>46048</v>
      </c>
      <c r="AV1512" t="s">
        <v>414</v>
      </c>
      <c r="AW1512" s="2">
        <v>45882</v>
      </c>
      <c r="AX1512">
        <v>40049</v>
      </c>
      <c r="AY1512" s="1">
        <v>214216.06</v>
      </c>
      <c r="BA1512" t="s">
        <v>4819</v>
      </c>
      <c r="BB1512">
        <v>40049</v>
      </c>
      <c r="BD1512" t="s">
        <v>478</v>
      </c>
      <c r="BE1512" t="s">
        <v>417</v>
      </c>
      <c r="BF1512">
        <v>5561994054937</v>
      </c>
      <c r="BG1512" t="s">
        <v>9953</v>
      </c>
      <c r="BH1512">
        <v>72910000</v>
      </c>
      <c r="BI1512" t="s">
        <v>1071</v>
      </c>
      <c r="BJ1512" t="s">
        <v>9954</v>
      </c>
      <c r="BL1512" s="1">
        <v>1950</v>
      </c>
      <c r="BQ1512">
        <v>3917</v>
      </c>
      <c r="BR1512">
        <v>6952</v>
      </c>
      <c r="BS1512" t="s">
        <v>457</v>
      </c>
      <c r="BT1512" s="2">
        <v>45879</v>
      </c>
      <c r="BU1512">
        <v>900</v>
      </c>
      <c r="BV1512" s="2">
        <v>45912</v>
      </c>
      <c r="BX1512" s="2">
        <v>45915</v>
      </c>
      <c r="BY1512" t="s">
        <v>9955</v>
      </c>
      <c r="BZ1512" s="2">
        <v>45879</v>
      </c>
      <c r="CA1512" s="2">
        <v>45888</v>
      </c>
      <c r="CB1512" t="s">
        <v>9956</v>
      </c>
      <c r="CC1512" s="2">
        <v>45868</v>
      </c>
      <c r="CD1512" t="s">
        <v>424</v>
      </c>
      <c r="CE1512">
        <v>40172</v>
      </c>
      <c r="CF1512" s="2">
        <v>45879</v>
      </c>
      <c r="CJ1512" s="2">
        <v>45888</v>
      </c>
      <c r="CL1512" s="2">
        <v>45882</v>
      </c>
      <c r="CM1512" s="2">
        <v>45889</v>
      </c>
      <c r="CN1512" s="2">
        <v>45868</v>
      </c>
      <c r="CO1512" s="2">
        <v>45901</v>
      </c>
      <c r="CP1512" s="2">
        <v>45884</v>
      </c>
      <c r="CR1512" s="2">
        <v>45868</v>
      </c>
      <c r="CS1512" s="2">
        <v>45882</v>
      </c>
      <c r="CU1512" s="2">
        <v>45888</v>
      </c>
      <c r="CV1512" s="2">
        <v>45922</v>
      </c>
      <c r="CW1512" s="2">
        <v>45882</v>
      </c>
      <c r="CX1512" s="2">
        <v>45897</v>
      </c>
      <c r="CY1512" t="s">
        <v>424</v>
      </c>
      <c r="CZ1512" s="2">
        <v>45894</v>
      </c>
      <c r="DC1512" s="2">
        <v>45897</v>
      </c>
      <c r="DD1512" s="2">
        <v>45884</v>
      </c>
      <c r="DF1512" s="2">
        <v>45898</v>
      </c>
      <c r="DI1512" s="2">
        <v>45904</v>
      </c>
      <c r="DJ1512" s="2">
        <v>45881</v>
      </c>
      <c r="DK1512" s="2">
        <v>45923</v>
      </c>
      <c r="DL1512" s="2">
        <v>45952</v>
      </c>
      <c r="DM1512" s="2">
        <v>45971</v>
      </c>
      <c r="DN1512" s="2">
        <v>46030</v>
      </c>
      <c r="DO1512" s="2">
        <v>45882</v>
      </c>
      <c r="DP1512" s="2">
        <v>46030</v>
      </c>
      <c r="DW1512" s="2">
        <v>45884</v>
      </c>
      <c r="DY1512">
        <v>1365</v>
      </c>
      <c r="EE1512" s="1">
        <v>4105.57</v>
      </c>
      <c r="EF1512" t="s">
        <v>2634</v>
      </c>
      <c r="EG1512" t="s">
        <v>1640</v>
      </c>
      <c r="EH1512" t="s">
        <v>3373</v>
      </c>
      <c r="EI1512" t="s">
        <v>3282</v>
      </c>
      <c r="EJ1512" t="s">
        <v>4126</v>
      </c>
      <c r="EK1512" t="s">
        <v>1591</v>
      </c>
    </row>
    <row r="1513" spans="1:141" hidden="1" x14ac:dyDescent="0.35">
      <c r="A1513">
        <v>4692</v>
      </c>
      <c r="B1513" t="s">
        <v>404</v>
      </c>
      <c r="C1513">
        <v>5752</v>
      </c>
      <c r="D1513" t="s">
        <v>8802</v>
      </c>
      <c r="E1513" t="s">
        <v>834</v>
      </c>
      <c r="F1513" t="s">
        <v>407</v>
      </c>
      <c r="G1513">
        <v>204</v>
      </c>
      <c r="H1513" t="s">
        <v>474</v>
      </c>
      <c r="I1513" t="s">
        <v>9957</v>
      </c>
      <c r="J1513" t="s">
        <v>9958</v>
      </c>
      <c r="K1513" t="s">
        <v>24</v>
      </c>
      <c r="L1513" t="s">
        <v>23</v>
      </c>
      <c r="M1513" t="s">
        <v>411</v>
      </c>
      <c r="N1513" t="s">
        <v>411</v>
      </c>
      <c r="O1513" t="s">
        <v>411</v>
      </c>
      <c r="P1513" t="s">
        <v>424</v>
      </c>
      <c r="Q1513" t="s">
        <v>424</v>
      </c>
      <c r="R1513" t="s">
        <v>411</v>
      </c>
      <c r="S1513" t="s">
        <v>411</v>
      </c>
      <c r="T1513" s="1">
        <v>139843.63</v>
      </c>
      <c r="U1513">
        <v>565.28</v>
      </c>
      <c r="V1513">
        <v>0</v>
      </c>
      <c r="W1513" s="1">
        <v>107051.59</v>
      </c>
      <c r="X1513" s="1">
        <v>33464</v>
      </c>
      <c r="Y1513">
        <v>0</v>
      </c>
      <c r="Z1513" s="1">
        <v>140515.59</v>
      </c>
      <c r="AA1513">
        <v>0</v>
      </c>
      <c r="AB1513">
        <v>0</v>
      </c>
      <c r="AE1513" t="s">
        <v>412</v>
      </c>
      <c r="AF1513" s="3">
        <v>113793</v>
      </c>
      <c r="AG1513" s="2">
        <v>45903</v>
      </c>
      <c r="AH1513" s="1">
        <v>2995.17</v>
      </c>
      <c r="AI1513" s="2">
        <v>45884</v>
      </c>
      <c r="AJ1513" s="7">
        <v>2025</v>
      </c>
      <c r="AK1513" s="2">
        <v>45882</v>
      </c>
      <c r="AP1513" t="s">
        <v>813</v>
      </c>
      <c r="AQ1513" t="s">
        <v>1536</v>
      </c>
      <c r="AT1513" s="2">
        <v>46072</v>
      </c>
      <c r="AU1513" s="2">
        <v>46072</v>
      </c>
      <c r="AV1513" t="s">
        <v>414</v>
      </c>
      <c r="AW1513" s="2">
        <v>45882</v>
      </c>
      <c r="AX1513">
        <v>40050</v>
      </c>
      <c r="AY1513" s="1">
        <v>190803.63</v>
      </c>
      <c r="BA1513" t="s">
        <v>8806</v>
      </c>
      <c r="BB1513">
        <v>40050</v>
      </c>
      <c r="BD1513" t="s">
        <v>738</v>
      </c>
      <c r="BE1513" t="s">
        <v>513</v>
      </c>
      <c r="BF1513">
        <v>5561992831221</v>
      </c>
      <c r="BG1513" t="s">
        <v>9959</v>
      </c>
      <c r="BH1513">
        <v>72236800</v>
      </c>
      <c r="BI1513" t="s">
        <v>1446</v>
      </c>
      <c r="BJ1513" t="s">
        <v>9960</v>
      </c>
      <c r="BL1513" s="1">
        <v>2261.15</v>
      </c>
      <c r="BQ1513">
        <v>4439</v>
      </c>
      <c r="BR1513">
        <v>6953</v>
      </c>
      <c r="BS1513" t="s">
        <v>1147</v>
      </c>
      <c r="BT1513" s="2">
        <v>45879</v>
      </c>
      <c r="BU1513">
        <v>900</v>
      </c>
      <c r="BV1513" s="2">
        <v>45912</v>
      </c>
      <c r="BX1513" s="2">
        <v>45915</v>
      </c>
      <c r="BY1513" t="s">
        <v>9961</v>
      </c>
      <c r="BZ1513" s="2">
        <v>45879</v>
      </c>
      <c r="CA1513" s="2">
        <v>45888</v>
      </c>
      <c r="CB1513" t="s">
        <v>9962</v>
      </c>
      <c r="CC1513" s="2">
        <v>45881</v>
      </c>
      <c r="CD1513" t="s">
        <v>424</v>
      </c>
      <c r="CE1513">
        <v>1367</v>
      </c>
      <c r="CF1513" s="2">
        <v>45879</v>
      </c>
      <c r="CJ1513" s="2">
        <v>45889</v>
      </c>
      <c r="CL1513" s="2">
        <v>45882</v>
      </c>
      <c r="CM1513" s="2">
        <v>45894</v>
      </c>
      <c r="CN1513" s="2">
        <v>45881</v>
      </c>
      <c r="CO1513" s="2">
        <v>45901</v>
      </c>
      <c r="CP1513" s="2">
        <v>45884</v>
      </c>
      <c r="CR1513" s="2">
        <v>45883</v>
      </c>
      <c r="CS1513" s="2">
        <v>45882</v>
      </c>
      <c r="CU1513" s="2">
        <v>45888</v>
      </c>
      <c r="CV1513" s="2">
        <v>45922</v>
      </c>
      <c r="CW1513" s="2">
        <v>45882</v>
      </c>
      <c r="CX1513" s="2">
        <v>45902</v>
      </c>
      <c r="CY1513" t="s">
        <v>424</v>
      </c>
      <c r="DD1513" s="2">
        <v>45887</v>
      </c>
      <c r="DF1513" s="2">
        <v>45903</v>
      </c>
      <c r="DI1513" s="2">
        <v>45919</v>
      </c>
      <c r="DJ1513" s="2">
        <v>45881</v>
      </c>
      <c r="DK1513" s="2">
        <v>45923</v>
      </c>
      <c r="DL1513" s="2">
        <v>46043</v>
      </c>
      <c r="DM1513" s="2">
        <v>46058</v>
      </c>
      <c r="DN1513" s="2">
        <v>46063</v>
      </c>
      <c r="DO1513" s="2">
        <v>45882</v>
      </c>
      <c r="DP1513" s="2">
        <v>46063</v>
      </c>
      <c r="DW1513" s="2">
        <v>45884</v>
      </c>
      <c r="DY1513">
        <v>1160</v>
      </c>
      <c r="EE1513" s="1">
        <v>3805.57</v>
      </c>
      <c r="EF1513" t="s">
        <v>8213</v>
      </c>
      <c r="EG1513" t="s">
        <v>735</v>
      </c>
      <c r="EH1513" t="s">
        <v>6848</v>
      </c>
      <c r="EI1513" t="s">
        <v>3282</v>
      </c>
      <c r="EJ1513" t="s">
        <v>4126</v>
      </c>
      <c r="EK1513" t="s">
        <v>1591</v>
      </c>
    </row>
    <row r="1514" spans="1:141" hidden="1" x14ac:dyDescent="0.35">
      <c r="A1514">
        <v>4693</v>
      </c>
      <c r="B1514" t="s">
        <v>1352</v>
      </c>
      <c r="C1514">
        <v>5869</v>
      </c>
      <c r="D1514" t="s">
        <v>9833</v>
      </c>
      <c r="E1514" t="s">
        <v>942</v>
      </c>
      <c r="F1514" t="s">
        <v>407</v>
      </c>
      <c r="G1514">
        <v>301</v>
      </c>
      <c r="H1514" t="s">
        <v>474</v>
      </c>
      <c r="I1514" t="s">
        <v>9963</v>
      </c>
      <c r="J1514" t="s">
        <v>9964</v>
      </c>
      <c r="K1514" t="s">
        <v>38</v>
      </c>
      <c r="L1514" t="s">
        <v>36</v>
      </c>
      <c r="M1514" t="s">
        <v>411</v>
      </c>
      <c r="N1514" t="s">
        <v>411</v>
      </c>
      <c r="O1514" t="s">
        <v>411</v>
      </c>
      <c r="P1514" t="s">
        <v>424</v>
      </c>
      <c r="Q1514" t="s">
        <v>424</v>
      </c>
      <c r="R1514" t="s">
        <v>411</v>
      </c>
      <c r="S1514" t="s">
        <v>411</v>
      </c>
      <c r="T1514" s="1">
        <v>147413.19</v>
      </c>
      <c r="U1514">
        <v>689.6</v>
      </c>
      <c r="V1514">
        <v>0</v>
      </c>
      <c r="W1514" s="1">
        <v>131195.81</v>
      </c>
      <c r="X1514" s="1">
        <v>24953</v>
      </c>
      <c r="Y1514">
        <v>0</v>
      </c>
      <c r="Z1514" s="1">
        <v>156148.81</v>
      </c>
      <c r="AA1514">
        <v>0</v>
      </c>
      <c r="AB1514">
        <v>0</v>
      </c>
      <c r="AE1514" t="s">
        <v>412</v>
      </c>
      <c r="AF1514" s="3">
        <v>115866</v>
      </c>
      <c r="AG1514" s="2">
        <v>45938</v>
      </c>
      <c r="AH1514" s="1">
        <v>2995.17</v>
      </c>
      <c r="AI1514" s="2">
        <v>45896</v>
      </c>
      <c r="AJ1514" s="7">
        <v>2025</v>
      </c>
      <c r="AK1514" s="2">
        <v>45882</v>
      </c>
      <c r="AP1514" t="s">
        <v>413</v>
      </c>
      <c r="AT1514" s="2">
        <v>45939</v>
      </c>
      <c r="AU1514" s="2">
        <v>46058</v>
      </c>
      <c r="AV1514" t="s">
        <v>414</v>
      </c>
      <c r="AW1514" s="2">
        <v>45882</v>
      </c>
      <c r="AX1514">
        <v>40067</v>
      </c>
      <c r="AY1514" s="1">
        <v>202999.59</v>
      </c>
      <c r="BA1514" t="s">
        <v>9836</v>
      </c>
      <c r="BB1514">
        <v>40067</v>
      </c>
      <c r="BD1514" t="s">
        <v>478</v>
      </c>
      <c r="BE1514" t="s">
        <v>417</v>
      </c>
      <c r="BF1514">
        <v>556194591688</v>
      </c>
      <c r="BG1514" t="s">
        <v>9965</v>
      </c>
      <c r="BH1514">
        <v>72914555</v>
      </c>
      <c r="BI1514" t="s">
        <v>9966</v>
      </c>
      <c r="BJ1514" t="s">
        <v>9967</v>
      </c>
      <c r="BL1514" s="1">
        <v>2298.6999999999998</v>
      </c>
      <c r="BQ1514">
        <v>4958</v>
      </c>
      <c r="BR1514">
        <v>6954</v>
      </c>
      <c r="BS1514" t="s">
        <v>517</v>
      </c>
      <c r="BT1514" s="2">
        <v>45880</v>
      </c>
      <c r="BU1514">
        <v>891.23</v>
      </c>
      <c r="BV1514" s="2">
        <v>45897</v>
      </c>
      <c r="BX1514" s="2">
        <v>45901</v>
      </c>
      <c r="BY1514" t="s">
        <v>9968</v>
      </c>
      <c r="BZ1514" s="2">
        <v>45880</v>
      </c>
      <c r="CA1514" s="2">
        <v>45897</v>
      </c>
      <c r="CB1514" t="s">
        <v>9969</v>
      </c>
      <c r="CC1514" s="2">
        <v>45881</v>
      </c>
      <c r="CD1514" t="s">
        <v>424</v>
      </c>
      <c r="CE1514">
        <v>1227</v>
      </c>
      <c r="CF1514" s="2">
        <v>45880</v>
      </c>
      <c r="CJ1514" s="2">
        <v>45904</v>
      </c>
      <c r="CL1514" s="2">
        <v>45882</v>
      </c>
      <c r="CM1514" s="2">
        <v>45908</v>
      </c>
      <c r="CN1514" s="2">
        <v>45881</v>
      </c>
      <c r="CO1514" s="2">
        <v>45901</v>
      </c>
      <c r="CP1514" s="2">
        <v>45897</v>
      </c>
      <c r="CR1514" s="2">
        <v>45882</v>
      </c>
      <c r="CS1514" s="2">
        <v>45882</v>
      </c>
      <c r="CU1514" s="2">
        <v>45903</v>
      </c>
      <c r="CV1514" s="2">
        <v>45923</v>
      </c>
      <c r="CW1514" s="2">
        <v>45882</v>
      </c>
      <c r="CX1514" s="2">
        <v>45937</v>
      </c>
      <c r="CY1514" t="s">
        <v>424</v>
      </c>
      <c r="CZ1514" s="2">
        <v>45912</v>
      </c>
      <c r="DC1514" s="2">
        <v>45937</v>
      </c>
      <c r="DD1514" s="2">
        <v>45880</v>
      </c>
      <c r="DF1514" s="2">
        <v>45938</v>
      </c>
      <c r="DI1514" s="2">
        <v>45939</v>
      </c>
      <c r="DJ1514" s="2">
        <v>45881</v>
      </c>
      <c r="DK1514" s="2">
        <v>45922</v>
      </c>
      <c r="DL1514" s="2">
        <v>46031</v>
      </c>
      <c r="DM1514" s="2">
        <v>46058</v>
      </c>
      <c r="DO1514" s="2">
        <v>45882</v>
      </c>
      <c r="DY1514">
        <v>1332</v>
      </c>
      <c r="DZ1514" t="s">
        <v>424</v>
      </c>
      <c r="EA1514" t="s">
        <v>9970</v>
      </c>
      <c r="EB1514" t="s">
        <v>9971</v>
      </c>
      <c r="EE1514" s="1">
        <v>4305.57</v>
      </c>
      <c r="EF1514" t="s">
        <v>2634</v>
      </c>
      <c r="EG1514" t="s">
        <v>1640</v>
      </c>
      <c r="EH1514" t="s">
        <v>6848</v>
      </c>
      <c r="EI1514" t="s">
        <v>3282</v>
      </c>
      <c r="EJ1514" t="s">
        <v>4126</v>
      </c>
      <c r="EK1514" t="s">
        <v>1591</v>
      </c>
    </row>
    <row r="1515" spans="1:141" hidden="1" x14ac:dyDescent="0.35">
      <c r="A1515">
        <v>4694</v>
      </c>
      <c r="B1515" t="s">
        <v>404</v>
      </c>
      <c r="C1515">
        <v>5878</v>
      </c>
      <c r="D1515" t="s">
        <v>9287</v>
      </c>
      <c r="E1515" t="s">
        <v>942</v>
      </c>
      <c r="F1515" t="s">
        <v>9578</v>
      </c>
      <c r="G1515">
        <v>104</v>
      </c>
      <c r="H1515" t="s">
        <v>408</v>
      </c>
      <c r="I1515" t="s">
        <v>9972</v>
      </c>
      <c r="J1515" t="s">
        <v>9973</v>
      </c>
      <c r="K1515" t="s">
        <v>22</v>
      </c>
      <c r="L1515" t="s">
        <v>39</v>
      </c>
      <c r="M1515" t="s">
        <v>411</v>
      </c>
      <c r="N1515" t="s">
        <v>411</v>
      </c>
      <c r="O1515" t="s">
        <v>411</v>
      </c>
      <c r="P1515" t="s">
        <v>411</v>
      </c>
      <c r="Q1515" t="s">
        <v>411</v>
      </c>
      <c r="R1515" t="s">
        <v>411</v>
      </c>
      <c r="S1515" t="s">
        <v>411</v>
      </c>
      <c r="T1515" s="1">
        <v>156418.04999999999</v>
      </c>
      <c r="U1515">
        <v>0</v>
      </c>
      <c r="V1515">
        <v>0</v>
      </c>
      <c r="W1515">
        <v>0</v>
      </c>
      <c r="X1515">
        <v>0</v>
      </c>
      <c r="Y1515">
        <v>0</v>
      </c>
      <c r="Z1515">
        <v>0</v>
      </c>
      <c r="AA1515">
        <v>0</v>
      </c>
      <c r="AB1515">
        <v>0</v>
      </c>
      <c r="AE1515" t="s">
        <v>412</v>
      </c>
      <c r="AG1515" s="2">
        <v>45919</v>
      </c>
      <c r="AH1515">
        <v>0</v>
      </c>
      <c r="AI1515" s="2">
        <v>45898</v>
      </c>
      <c r="AJ1515" s="7">
        <v>2025</v>
      </c>
      <c r="AK1515" s="2">
        <v>45882</v>
      </c>
      <c r="AP1515" t="s">
        <v>3839</v>
      </c>
      <c r="AT1515" s="2">
        <v>46097</v>
      </c>
      <c r="AU1515" s="2">
        <v>46097</v>
      </c>
      <c r="AV1515" t="s">
        <v>414</v>
      </c>
      <c r="AW1515" s="2">
        <v>45883</v>
      </c>
      <c r="AX1515">
        <v>40226</v>
      </c>
      <c r="AY1515" s="1">
        <v>229696.58</v>
      </c>
      <c r="BA1515" t="s">
        <v>9291</v>
      </c>
      <c r="BB1515">
        <v>40226</v>
      </c>
      <c r="BC1515" t="s">
        <v>9974</v>
      </c>
      <c r="BE1515" t="s">
        <v>417</v>
      </c>
      <c r="BF1515">
        <v>5561998245285</v>
      </c>
      <c r="BG1515" t="s">
        <v>9975</v>
      </c>
      <c r="BH1515">
        <v>73800000</v>
      </c>
      <c r="BI1515" t="s">
        <v>581</v>
      </c>
      <c r="BJ1515" t="s">
        <v>9976</v>
      </c>
      <c r="BL1515" s="1">
        <v>1876.43</v>
      </c>
      <c r="BQ1515">
        <v>4614</v>
      </c>
      <c r="BR1515">
        <v>6959</v>
      </c>
      <c r="BS1515" t="s">
        <v>457</v>
      </c>
      <c r="BT1515" s="2">
        <v>45892</v>
      </c>
      <c r="BW1515" t="s">
        <v>422</v>
      </c>
      <c r="BY1515" t="s">
        <v>9977</v>
      </c>
      <c r="BZ1515" s="2">
        <v>45894</v>
      </c>
      <c r="CA1515" s="2">
        <v>45911</v>
      </c>
      <c r="CC1515" s="2">
        <v>45882</v>
      </c>
      <c r="CD1515" t="s">
        <v>424</v>
      </c>
      <c r="CF1515" s="2">
        <v>45894</v>
      </c>
      <c r="CJ1515" s="2">
        <v>45916</v>
      </c>
      <c r="CK1515" t="s">
        <v>411</v>
      </c>
      <c r="CL1515" s="2">
        <v>45901</v>
      </c>
      <c r="CM1515" s="2">
        <v>45916</v>
      </c>
      <c r="CN1515" s="2">
        <v>45903</v>
      </c>
      <c r="CO1515" s="2">
        <v>45931</v>
      </c>
      <c r="CP1515" s="2">
        <v>45911</v>
      </c>
      <c r="CR1515" s="2">
        <v>45904</v>
      </c>
      <c r="CS1515" s="2">
        <v>45929</v>
      </c>
      <c r="CU1515" s="2">
        <v>45912</v>
      </c>
      <c r="CV1515" s="2">
        <v>45944</v>
      </c>
      <c r="CW1515" s="2">
        <v>45898</v>
      </c>
      <c r="DD1515" s="2">
        <v>45882</v>
      </c>
      <c r="DF1515" s="2">
        <v>45919</v>
      </c>
      <c r="DI1515" s="2">
        <v>45922</v>
      </c>
      <c r="DJ1515" s="2">
        <v>45881</v>
      </c>
      <c r="DK1515" s="2">
        <v>45946</v>
      </c>
      <c r="DL1515" s="2">
        <v>46037</v>
      </c>
      <c r="DM1515" s="2">
        <v>46077</v>
      </c>
      <c r="DN1515" s="2">
        <v>46091</v>
      </c>
      <c r="DO1515" s="2">
        <v>45889</v>
      </c>
      <c r="DP1515" s="2">
        <v>46091</v>
      </c>
      <c r="DY1515">
        <v>1252</v>
      </c>
      <c r="EA1515" t="s">
        <v>3282</v>
      </c>
      <c r="EB1515" t="s">
        <v>9705</v>
      </c>
      <c r="EE1515" s="1">
        <v>2360.94</v>
      </c>
      <c r="EG1515" t="s">
        <v>1640</v>
      </c>
      <c r="EK1515" t="s">
        <v>1591</v>
      </c>
    </row>
    <row r="1516" spans="1:141" hidden="1" x14ac:dyDescent="0.35">
      <c r="A1516">
        <v>4695</v>
      </c>
      <c r="B1516" t="s">
        <v>404</v>
      </c>
      <c r="C1516">
        <v>5871</v>
      </c>
      <c r="D1516" t="s">
        <v>9287</v>
      </c>
      <c r="E1516" t="s">
        <v>942</v>
      </c>
      <c r="F1516" t="s">
        <v>9389</v>
      </c>
      <c r="G1516">
        <v>304</v>
      </c>
      <c r="H1516" t="s">
        <v>408</v>
      </c>
      <c r="I1516" t="s">
        <v>9978</v>
      </c>
      <c r="J1516" t="s">
        <v>9979</v>
      </c>
      <c r="K1516" t="s">
        <v>14</v>
      </c>
      <c r="L1516" t="s">
        <v>152</v>
      </c>
      <c r="M1516" t="s">
        <v>411</v>
      </c>
      <c r="N1516" t="s">
        <v>411</v>
      </c>
      <c r="O1516" t="s">
        <v>411</v>
      </c>
      <c r="P1516" t="s">
        <v>411</v>
      </c>
      <c r="Q1516" t="s">
        <v>411</v>
      </c>
      <c r="R1516" t="s">
        <v>411</v>
      </c>
      <c r="S1516" t="s">
        <v>411</v>
      </c>
      <c r="T1516" s="1">
        <v>149562.49</v>
      </c>
      <c r="U1516">
        <v>0</v>
      </c>
      <c r="V1516">
        <v>0</v>
      </c>
      <c r="W1516">
        <v>0</v>
      </c>
      <c r="X1516">
        <v>0</v>
      </c>
      <c r="Y1516">
        <v>0</v>
      </c>
      <c r="Z1516">
        <v>0</v>
      </c>
      <c r="AA1516">
        <v>0</v>
      </c>
      <c r="AB1516">
        <v>0</v>
      </c>
      <c r="AE1516" t="s">
        <v>412</v>
      </c>
      <c r="AG1516" s="2">
        <v>45911</v>
      </c>
      <c r="AH1516" s="1">
        <v>3042.04</v>
      </c>
      <c r="AI1516" s="2">
        <v>45884</v>
      </c>
      <c r="AJ1516" s="7">
        <v>2025</v>
      </c>
      <c r="AK1516" s="2">
        <v>45883</v>
      </c>
      <c r="AP1516" t="s">
        <v>3839</v>
      </c>
      <c r="AT1516" s="2">
        <v>46097</v>
      </c>
      <c r="AU1516" s="2">
        <v>46097</v>
      </c>
      <c r="AV1516" t="s">
        <v>414</v>
      </c>
      <c r="AW1516" s="2">
        <v>45883</v>
      </c>
      <c r="AX1516">
        <v>40225</v>
      </c>
      <c r="AY1516" s="1">
        <v>231725.12</v>
      </c>
      <c r="BA1516" t="s">
        <v>9291</v>
      </c>
      <c r="BB1516">
        <v>40225</v>
      </c>
      <c r="BC1516" t="s">
        <v>9980</v>
      </c>
      <c r="BD1516" t="s">
        <v>416</v>
      </c>
      <c r="BE1516" t="s">
        <v>417</v>
      </c>
      <c r="BF1516">
        <v>5561996356784</v>
      </c>
      <c r="BG1516" t="s">
        <v>9981</v>
      </c>
      <c r="BH1516">
        <v>73803352</v>
      </c>
      <c r="BI1516" t="s">
        <v>1698</v>
      </c>
      <c r="BJ1516" t="s">
        <v>9982</v>
      </c>
      <c r="BL1516" s="1">
        <v>1950</v>
      </c>
      <c r="BQ1516">
        <v>4750</v>
      </c>
      <c r="BR1516">
        <v>6957</v>
      </c>
      <c r="BS1516" t="s">
        <v>2299</v>
      </c>
      <c r="BT1516" s="2">
        <v>45881</v>
      </c>
      <c r="BY1516" t="s">
        <v>9983</v>
      </c>
      <c r="CA1516" s="2">
        <v>45890</v>
      </c>
      <c r="CC1516" s="2">
        <v>45883</v>
      </c>
      <c r="CD1516" t="s">
        <v>424</v>
      </c>
      <c r="CF1516" s="2">
        <v>45882</v>
      </c>
      <c r="CJ1516" s="2">
        <v>45904</v>
      </c>
      <c r="CL1516" s="2">
        <v>45882</v>
      </c>
      <c r="CM1516" s="2">
        <v>45904</v>
      </c>
      <c r="CN1516" s="2">
        <v>45883</v>
      </c>
      <c r="CO1516" s="2">
        <v>45901</v>
      </c>
      <c r="CP1516" s="2">
        <v>45890</v>
      </c>
      <c r="CR1516" s="2">
        <v>45884</v>
      </c>
      <c r="CS1516" s="2">
        <v>45882</v>
      </c>
      <c r="CU1516" s="2">
        <v>45902</v>
      </c>
      <c r="CV1516" s="2">
        <v>45922</v>
      </c>
      <c r="CW1516" s="2">
        <v>45881</v>
      </c>
      <c r="CY1516" t="s">
        <v>424</v>
      </c>
      <c r="DD1516" s="2">
        <v>45891</v>
      </c>
      <c r="DF1516" s="2">
        <v>45912</v>
      </c>
      <c r="DI1516" s="2">
        <v>45917</v>
      </c>
      <c r="DJ1516" s="2">
        <v>45881</v>
      </c>
      <c r="DK1516" s="2">
        <v>45926</v>
      </c>
      <c r="DL1516" s="2">
        <v>46008</v>
      </c>
      <c r="DM1516" s="2">
        <v>46077</v>
      </c>
      <c r="DN1516" s="2">
        <v>46091</v>
      </c>
      <c r="DO1516" s="2">
        <v>45883</v>
      </c>
      <c r="DP1516" s="2">
        <v>46091</v>
      </c>
      <c r="DY1516">
        <v>1014</v>
      </c>
      <c r="EE1516" s="1">
        <v>2160.77</v>
      </c>
      <c r="EG1516" t="s">
        <v>735</v>
      </c>
      <c r="EK1516" t="s">
        <v>1591</v>
      </c>
    </row>
    <row r="1517" spans="1:141" hidden="1" x14ac:dyDescent="0.35">
      <c r="A1517">
        <v>4696</v>
      </c>
      <c r="B1517" t="s">
        <v>561</v>
      </c>
      <c r="C1517">
        <v>5865</v>
      </c>
      <c r="D1517" t="s">
        <v>9287</v>
      </c>
      <c r="E1517" t="s">
        <v>942</v>
      </c>
      <c r="F1517" t="s">
        <v>9578</v>
      </c>
      <c r="G1517">
        <v>101</v>
      </c>
      <c r="H1517" t="s">
        <v>408</v>
      </c>
      <c r="I1517" t="s">
        <v>9984</v>
      </c>
      <c r="J1517" t="s">
        <v>9985</v>
      </c>
      <c r="K1517" t="s">
        <v>14</v>
      </c>
      <c r="L1517" t="s">
        <v>13</v>
      </c>
      <c r="M1517" t="s">
        <v>411</v>
      </c>
      <c r="N1517" t="s">
        <v>411</v>
      </c>
      <c r="O1517" t="s">
        <v>411</v>
      </c>
      <c r="P1517" t="s">
        <v>411</v>
      </c>
      <c r="Q1517" t="s">
        <v>411</v>
      </c>
      <c r="R1517" t="s">
        <v>411</v>
      </c>
      <c r="S1517" t="s">
        <v>411</v>
      </c>
      <c r="T1517" s="1">
        <v>150811.85999999999</v>
      </c>
      <c r="U1517">
        <v>0</v>
      </c>
      <c r="V1517">
        <v>0</v>
      </c>
      <c r="W1517">
        <v>0</v>
      </c>
      <c r="X1517">
        <v>0</v>
      </c>
      <c r="Y1517">
        <v>0</v>
      </c>
      <c r="Z1517">
        <v>0</v>
      </c>
      <c r="AA1517">
        <v>0</v>
      </c>
      <c r="AB1517">
        <v>0</v>
      </c>
      <c r="AE1517" t="s">
        <v>412</v>
      </c>
      <c r="AH1517">
        <v>0</v>
      </c>
      <c r="AK1517" s="2">
        <v>45883</v>
      </c>
      <c r="AP1517" t="s">
        <v>3839</v>
      </c>
      <c r="AT1517" s="2">
        <v>45918</v>
      </c>
      <c r="AU1517" s="2">
        <v>45918</v>
      </c>
      <c r="AV1517" t="s">
        <v>561</v>
      </c>
      <c r="AW1517" s="2">
        <v>45883</v>
      </c>
      <c r="AX1517">
        <v>40224</v>
      </c>
      <c r="AY1517" s="1">
        <v>229743.86</v>
      </c>
      <c r="BA1517" t="s">
        <v>9291</v>
      </c>
      <c r="BB1517">
        <v>40224</v>
      </c>
      <c r="BD1517" t="s">
        <v>416</v>
      </c>
      <c r="BE1517" t="s">
        <v>417</v>
      </c>
      <c r="BF1517">
        <v>5561996608504</v>
      </c>
      <c r="BG1517" t="s">
        <v>9986</v>
      </c>
      <c r="BH1517">
        <v>73813230</v>
      </c>
      <c r="BI1517" t="s">
        <v>430</v>
      </c>
      <c r="BJ1517" t="s">
        <v>9987</v>
      </c>
      <c r="BL1517" s="1">
        <v>2630</v>
      </c>
      <c r="BQ1517">
        <v>4611</v>
      </c>
      <c r="BR1517">
        <v>6956</v>
      </c>
      <c r="BS1517" t="s">
        <v>449</v>
      </c>
      <c r="BT1517" s="2">
        <v>45889</v>
      </c>
      <c r="BW1517" t="s">
        <v>422</v>
      </c>
      <c r="BY1517" t="s">
        <v>9988</v>
      </c>
      <c r="BZ1517" s="2">
        <v>45889</v>
      </c>
      <c r="CC1517" s="2">
        <v>45883</v>
      </c>
      <c r="CF1517" s="2">
        <v>45889</v>
      </c>
      <c r="CH1517" t="s">
        <v>8637</v>
      </c>
      <c r="CK1517" t="s">
        <v>424</v>
      </c>
      <c r="CN1517" s="2">
        <v>45883</v>
      </c>
      <c r="CO1517" s="2">
        <v>45901</v>
      </c>
      <c r="CR1517" s="2">
        <v>45884</v>
      </c>
      <c r="CS1517" s="2">
        <v>45883</v>
      </c>
      <c r="CW1517" s="2">
        <v>45882</v>
      </c>
      <c r="CY1517" t="s">
        <v>424</v>
      </c>
      <c r="DJ1517" s="2">
        <v>45882</v>
      </c>
      <c r="DO1517" s="2">
        <v>45884</v>
      </c>
      <c r="EG1517" t="s">
        <v>735</v>
      </c>
      <c r="EK1517" t="s">
        <v>1591</v>
      </c>
    </row>
    <row r="1518" spans="1:141" hidden="1" x14ac:dyDescent="0.35">
      <c r="A1518">
        <v>4697</v>
      </c>
      <c r="B1518" t="s">
        <v>1352</v>
      </c>
      <c r="C1518">
        <v>5858</v>
      </c>
      <c r="D1518" t="s">
        <v>9833</v>
      </c>
      <c r="E1518" t="s">
        <v>942</v>
      </c>
      <c r="F1518" t="s">
        <v>473</v>
      </c>
      <c r="G1518">
        <v>201</v>
      </c>
      <c r="H1518" t="s">
        <v>474</v>
      </c>
      <c r="I1518" t="s">
        <v>9989</v>
      </c>
      <c r="J1518" t="s">
        <v>9990</v>
      </c>
      <c r="K1518" t="s">
        <v>38</v>
      </c>
      <c r="L1518" t="s">
        <v>108</v>
      </c>
      <c r="M1518" t="s">
        <v>411</v>
      </c>
      <c r="N1518" t="s">
        <v>411</v>
      </c>
      <c r="O1518" t="s">
        <v>411</v>
      </c>
      <c r="P1518" t="s">
        <v>424</v>
      </c>
      <c r="Q1518" t="s">
        <v>424</v>
      </c>
      <c r="R1518" t="s">
        <v>411</v>
      </c>
      <c r="S1518" t="s">
        <v>411</v>
      </c>
      <c r="T1518" s="1">
        <v>134080.85999999999</v>
      </c>
      <c r="U1518">
        <v>500</v>
      </c>
      <c r="V1518">
        <v>0</v>
      </c>
      <c r="W1518" s="1">
        <v>97520.12</v>
      </c>
      <c r="X1518" s="1">
        <v>38147</v>
      </c>
      <c r="Y1518">
        <v>0</v>
      </c>
      <c r="Z1518" s="1">
        <v>135667.12</v>
      </c>
      <c r="AA1518">
        <v>0</v>
      </c>
      <c r="AB1518">
        <v>0</v>
      </c>
      <c r="AE1518" t="s">
        <v>412</v>
      </c>
      <c r="AG1518" s="2">
        <v>45950</v>
      </c>
      <c r="AH1518" s="1">
        <v>2573.86</v>
      </c>
      <c r="AI1518" s="2">
        <v>45896</v>
      </c>
      <c r="AJ1518" s="7">
        <v>2025</v>
      </c>
      <c r="AK1518" s="2">
        <v>45883</v>
      </c>
      <c r="AP1518" t="s">
        <v>413</v>
      </c>
      <c r="AT1518" s="2">
        <v>45951</v>
      </c>
      <c r="AU1518" s="2">
        <v>46058</v>
      </c>
      <c r="AV1518" t="s">
        <v>414</v>
      </c>
      <c r="AW1518" s="2">
        <v>45883</v>
      </c>
      <c r="AX1518">
        <v>40223</v>
      </c>
      <c r="AY1518" s="1">
        <v>191600.86</v>
      </c>
      <c r="BA1518" t="s">
        <v>9836</v>
      </c>
      <c r="BB1518">
        <v>40223</v>
      </c>
      <c r="BD1518" t="s">
        <v>478</v>
      </c>
      <c r="BE1518" t="s">
        <v>417</v>
      </c>
      <c r="BF1518">
        <v>5561996089155</v>
      </c>
      <c r="BG1518" t="s">
        <v>9991</v>
      </c>
      <c r="BH1518">
        <v>72917409</v>
      </c>
      <c r="BI1518" t="s">
        <v>9992</v>
      </c>
      <c r="BJ1518" t="s">
        <v>9993</v>
      </c>
      <c r="BL1518" s="1">
        <v>2000</v>
      </c>
      <c r="BQ1518">
        <v>4891</v>
      </c>
      <c r="BR1518">
        <v>6955</v>
      </c>
      <c r="BS1518" t="s">
        <v>1195</v>
      </c>
      <c r="BT1518" s="2">
        <v>45882</v>
      </c>
      <c r="BY1518" t="s">
        <v>9994</v>
      </c>
      <c r="BZ1518" s="2">
        <v>45883</v>
      </c>
      <c r="CA1518" s="2">
        <v>45897</v>
      </c>
      <c r="CB1518" t="s">
        <v>9995</v>
      </c>
      <c r="CC1518" s="2">
        <v>45881</v>
      </c>
      <c r="CD1518" t="s">
        <v>424</v>
      </c>
      <c r="CF1518" s="2">
        <v>45882</v>
      </c>
      <c r="CJ1518" s="2">
        <v>45901</v>
      </c>
      <c r="CL1518" s="2">
        <v>45883</v>
      </c>
      <c r="CM1518" s="2">
        <v>45904</v>
      </c>
      <c r="CN1518" s="2">
        <v>45881</v>
      </c>
      <c r="CO1518" s="2">
        <v>45901</v>
      </c>
      <c r="CP1518" s="2">
        <v>45897</v>
      </c>
      <c r="CR1518" s="2">
        <v>45882</v>
      </c>
      <c r="CS1518" s="2">
        <v>45883</v>
      </c>
      <c r="CU1518" s="2">
        <v>45898</v>
      </c>
      <c r="CV1518" s="2">
        <v>45923</v>
      </c>
      <c r="CW1518" s="2">
        <v>45883</v>
      </c>
      <c r="CX1518" s="2">
        <v>45946</v>
      </c>
      <c r="CY1518" t="s">
        <v>424</v>
      </c>
      <c r="CZ1518" s="2">
        <v>45905</v>
      </c>
      <c r="DC1518" s="2">
        <v>45946</v>
      </c>
      <c r="DD1518" s="2">
        <v>45880</v>
      </c>
      <c r="DF1518" s="2">
        <v>45950</v>
      </c>
      <c r="DI1518" s="2">
        <v>45951</v>
      </c>
      <c r="DJ1518" s="2">
        <v>45881</v>
      </c>
      <c r="DK1518" s="2">
        <v>45922</v>
      </c>
      <c r="DL1518" s="2">
        <v>46043</v>
      </c>
      <c r="DM1518" s="2">
        <v>46058</v>
      </c>
      <c r="DO1518" s="2">
        <v>45883</v>
      </c>
      <c r="DY1518">
        <v>1265</v>
      </c>
      <c r="DZ1518" t="s">
        <v>424</v>
      </c>
      <c r="EA1518" t="s">
        <v>9996</v>
      </c>
      <c r="EE1518" s="1">
        <v>3805.57</v>
      </c>
      <c r="EF1518" t="s">
        <v>2634</v>
      </c>
      <c r="EG1518" t="s">
        <v>1640</v>
      </c>
      <c r="EH1518" t="s">
        <v>6848</v>
      </c>
      <c r="EI1518" t="s">
        <v>3282</v>
      </c>
      <c r="EJ1518" t="s">
        <v>8163</v>
      </c>
      <c r="EK1518" t="s">
        <v>1591</v>
      </c>
    </row>
    <row r="1519" spans="1:141" hidden="1" x14ac:dyDescent="0.35">
      <c r="A1519">
        <v>4698</v>
      </c>
      <c r="B1519" t="s">
        <v>404</v>
      </c>
      <c r="C1519">
        <v>5907</v>
      </c>
      <c r="D1519" t="s">
        <v>8802</v>
      </c>
      <c r="E1519" t="s">
        <v>834</v>
      </c>
      <c r="F1519" t="s">
        <v>461</v>
      </c>
      <c r="G1519">
        <v>2</v>
      </c>
      <c r="H1519" t="s">
        <v>474</v>
      </c>
      <c r="I1519" t="s">
        <v>9997</v>
      </c>
      <c r="J1519" t="s">
        <v>9998</v>
      </c>
      <c r="K1519" t="s">
        <v>38</v>
      </c>
      <c r="L1519" t="s">
        <v>188</v>
      </c>
      <c r="M1519" t="s">
        <v>411</v>
      </c>
      <c r="N1519" t="s">
        <v>411</v>
      </c>
      <c r="O1519" t="s">
        <v>411</v>
      </c>
      <c r="P1519" t="s">
        <v>424</v>
      </c>
      <c r="Q1519" t="s">
        <v>424</v>
      </c>
      <c r="R1519" t="s">
        <v>411</v>
      </c>
      <c r="S1519" t="s">
        <v>411</v>
      </c>
      <c r="T1519" s="1">
        <v>158193.62</v>
      </c>
      <c r="U1519">
        <v>690</v>
      </c>
      <c r="V1519">
        <v>0</v>
      </c>
      <c r="W1519" s="1">
        <v>131348.59</v>
      </c>
      <c r="X1519" s="1">
        <v>26845</v>
      </c>
      <c r="Y1519">
        <v>0</v>
      </c>
      <c r="Z1519" s="1">
        <v>158193.59</v>
      </c>
      <c r="AA1519">
        <v>0</v>
      </c>
      <c r="AB1519">
        <v>0</v>
      </c>
      <c r="AE1519" t="s">
        <v>412</v>
      </c>
      <c r="AF1519">
        <v>113735</v>
      </c>
      <c r="AG1519" s="2">
        <v>45910</v>
      </c>
      <c r="AH1519" s="1">
        <v>2995.17</v>
      </c>
      <c r="AI1519" s="2">
        <v>45896</v>
      </c>
      <c r="AJ1519" s="7">
        <v>2025</v>
      </c>
      <c r="AK1519" s="2">
        <v>45883</v>
      </c>
      <c r="AP1519" t="s">
        <v>413</v>
      </c>
      <c r="AT1519" s="2">
        <v>46072</v>
      </c>
      <c r="AU1519" s="2">
        <v>46072</v>
      </c>
      <c r="AV1519" t="s">
        <v>414</v>
      </c>
      <c r="AW1519" s="2">
        <v>45883</v>
      </c>
      <c r="AX1519">
        <v>40227</v>
      </c>
      <c r="AY1519" s="1">
        <v>212974.02</v>
      </c>
      <c r="BA1519" t="s">
        <v>8806</v>
      </c>
      <c r="BB1519">
        <v>40227</v>
      </c>
      <c r="BD1519" t="s">
        <v>738</v>
      </c>
      <c r="BE1519" t="s">
        <v>513</v>
      </c>
      <c r="BF1519">
        <v>5561996309891</v>
      </c>
      <c r="BG1519" t="s">
        <v>9999</v>
      </c>
      <c r="BH1519">
        <v>72755249</v>
      </c>
      <c r="BI1519" t="s">
        <v>10000</v>
      </c>
      <c r="BJ1519" t="s">
        <v>10001</v>
      </c>
      <c r="BL1519" s="1">
        <v>23000</v>
      </c>
      <c r="BO1519" t="s">
        <v>10002</v>
      </c>
      <c r="BP1519" t="s">
        <v>10003</v>
      </c>
      <c r="BQ1519">
        <v>4396</v>
      </c>
      <c r="BR1519">
        <v>6960</v>
      </c>
      <c r="BS1519" t="s">
        <v>421</v>
      </c>
      <c r="BT1519" s="2">
        <v>45881</v>
      </c>
      <c r="BU1519">
        <v>891.23</v>
      </c>
      <c r="BV1519" s="2">
        <v>45898</v>
      </c>
      <c r="BX1519" s="2">
        <v>45901</v>
      </c>
      <c r="BY1519" t="s">
        <v>10004</v>
      </c>
      <c r="BZ1519" s="2">
        <v>45883</v>
      </c>
      <c r="CA1519" s="2">
        <v>45896</v>
      </c>
      <c r="CB1519" t="s">
        <v>10005</v>
      </c>
      <c r="CC1519" s="2">
        <v>45883</v>
      </c>
      <c r="CD1519" t="s">
        <v>424</v>
      </c>
      <c r="CE1519">
        <v>1222</v>
      </c>
      <c r="CF1519" s="2">
        <v>45881</v>
      </c>
      <c r="CJ1519" s="2">
        <v>45898</v>
      </c>
      <c r="CL1519" s="2">
        <v>45881</v>
      </c>
      <c r="CM1519" s="2">
        <v>45904</v>
      </c>
      <c r="CN1519" s="2">
        <v>45883</v>
      </c>
      <c r="CO1519" s="2">
        <v>45901</v>
      </c>
      <c r="CP1519" s="2">
        <v>45896</v>
      </c>
      <c r="CR1519" s="2">
        <v>45884</v>
      </c>
      <c r="CS1519" s="2">
        <v>45883</v>
      </c>
      <c r="CU1519" s="2">
        <v>45896</v>
      </c>
      <c r="CV1519" s="2">
        <v>45922</v>
      </c>
      <c r="CW1519" s="2">
        <v>45883</v>
      </c>
      <c r="CX1519" s="2">
        <v>45905</v>
      </c>
      <c r="CY1519" t="s">
        <v>424</v>
      </c>
      <c r="DD1519" s="2">
        <v>45882</v>
      </c>
      <c r="DF1519" s="2">
        <v>45911</v>
      </c>
      <c r="DI1519" s="2">
        <v>45918</v>
      </c>
      <c r="DJ1519" s="2">
        <v>45883</v>
      </c>
      <c r="DK1519" s="2">
        <v>45923</v>
      </c>
      <c r="DL1519" s="2">
        <v>46042</v>
      </c>
      <c r="DM1519" s="2">
        <v>46058</v>
      </c>
      <c r="DN1519" s="2">
        <v>46063</v>
      </c>
      <c r="DO1519" s="2">
        <v>45890</v>
      </c>
      <c r="DP1519" s="2">
        <v>46063</v>
      </c>
      <c r="DY1519">
        <v>1235</v>
      </c>
      <c r="DZ1519" t="s">
        <v>424</v>
      </c>
      <c r="EE1519" s="1">
        <v>4105.57</v>
      </c>
      <c r="EF1519" t="s">
        <v>2634</v>
      </c>
      <c r="EG1519" t="s">
        <v>1640</v>
      </c>
      <c r="EH1519" t="s">
        <v>8936</v>
      </c>
      <c r="EI1519" t="s">
        <v>3282</v>
      </c>
      <c r="EJ1519" t="s">
        <v>8163</v>
      </c>
      <c r="EK1519" t="s">
        <v>1591</v>
      </c>
    </row>
    <row r="1520" spans="1:141" hidden="1" x14ac:dyDescent="0.35">
      <c r="A1520">
        <v>4699</v>
      </c>
      <c r="B1520" t="s">
        <v>1352</v>
      </c>
      <c r="C1520">
        <v>5868</v>
      </c>
      <c r="D1520" t="s">
        <v>9833</v>
      </c>
      <c r="E1520" t="s">
        <v>942</v>
      </c>
      <c r="F1520" t="s">
        <v>473</v>
      </c>
      <c r="G1520">
        <v>203</v>
      </c>
      <c r="H1520" t="s">
        <v>474</v>
      </c>
      <c r="I1520" t="s">
        <v>10006</v>
      </c>
      <c r="J1520" t="s">
        <v>10007</v>
      </c>
      <c r="K1520" t="s">
        <v>44</v>
      </c>
      <c r="L1520" t="s">
        <v>101</v>
      </c>
      <c r="M1520" t="s">
        <v>411</v>
      </c>
      <c r="N1520" t="s">
        <v>411</v>
      </c>
      <c r="O1520" t="s">
        <v>411</v>
      </c>
      <c r="P1520" t="s">
        <v>424</v>
      </c>
      <c r="Q1520" t="s">
        <v>424</v>
      </c>
      <c r="R1520" t="s">
        <v>411</v>
      </c>
      <c r="S1520" t="s">
        <v>411</v>
      </c>
      <c r="T1520" s="1">
        <v>137747.62</v>
      </c>
      <c r="U1520">
        <v>633.67999999999995</v>
      </c>
      <c r="V1520">
        <v>0</v>
      </c>
      <c r="W1520" s="1">
        <v>120367.62</v>
      </c>
      <c r="X1520" s="1">
        <v>18067</v>
      </c>
      <c r="Y1520">
        <v>0</v>
      </c>
      <c r="Z1520" s="1">
        <v>138434.62</v>
      </c>
      <c r="AA1520">
        <v>0</v>
      </c>
      <c r="AB1520">
        <v>0</v>
      </c>
      <c r="AE1520" t="s">
        <v>412</v>
      </c>
      <c r="AG1520" s="2">
        <v>45947</v>
      </c>
      <c r="AH1520" s="1">
        <v>2976.78</v>
      </c>
      <c r="AI1520" s="2">
        <v>45896</v>
      </c>
      <c r="AJ1520" s="7">
        <v>2025</v>
      </c>
      <c r="AK1520" s="2">
        <v>45883</v>
      </c>
      <c r="AP1520" t="s">
        <v>413</v>
      </c>
      <c r="AT1520" s="2">
        <v>45951</v>
      </c>
      <c r="AU1520" s="2">
        <v>46059</v>
      </c>
      <c r="AV1520" t="s">
        <v>414</v>
      </c>
      <c r="AW1520" s="2">
        <v>45885</v>
      </c>
      <c r="AX1520">
        <v>40259</v>
      </c>
      <c r="AY1520" s="1">
        <v>190187.62</v>
      </c>
      <c r="BA1520" t="s">
        <v>9836</v>
      </c>
      <c r="BB1520">
        <v>40259</v>
      </c>
      <c r="BD1520" t="s">
        <v>478</v>
      </c>
      <c r="BE1520" t="s">
        <v>417</v>
      </c>
      <c r="BF1520">
        <v>5561995873407</v>
      </c>
      <c r="BG1520" t="s">
        <v>10008</v>
      </c>
      <c r="BH1520">
        <v>72915715</v>
      </c>
      <c r="BI1520" t="s">
        <v>1711</v>
      </c>
      <c r="BJ1520" t="s">
        <v>10009</v>
      </c>
      <c r="BL1520" s="1">
        <v>2534.73</v>
      </c>
      <c r="BQ1520">
        <v>4893</v>
      </c>
      <c r="BR1520">
        <v>6963</v>
      </c>
      <c r="BS1520" t="s">
        <v>449</v>
      </c>
      <c r="BT1520" s="2">
        <v>45877</v>
      </c>
      <c r="BU1520">
        <v>892.98</v>
      </c>
      <c r="BV1520" s="2">
        <v>45901</v>
      </c>
      <c r="BX1520" s="2">
        <v>45896</v>
      </c>
      <c r="BY1520" t="s">
        <v>10010</v>
      </c>
      <c r="BZ1520" s="2">
        <v>45877</v>
      </c>
      <c r="CA1520" s="2">
        <v>45897</v>
      </c>
      <c r="CB1520" t="s">
        <v>10011</v>
      </c>
      <c r="CC1520" s="2">
        <v>45881</v>
      </c>
      <c r="CD1520" t="s">
        <v>424</v>
      </c>
      <c r="CE1520">
        <v>1233</v>
      </c>
      <c r="CF1520" s="2">
        <v>45877</v>
      </c>
      <c r="CJ1520" s="2">
        <v>45901</v>
      </c>
      <c r="CL1520" s="2">
        <v>45877</v>
      </c>
      <c r="CM1520" s="2">
        <v>45904</v>
      </c>
      <c r="CN1520" s="2">
        <v>45881</v>
      </c>
      <c r="CO1520" s="2">
        <v>45901</v>
      </c>
      <c r="CP1520" s="2">
        <v>45897</v>
      </c>
      <c r="CR1520" s="2">
        <v>45882</v>
      </c>
      <c r="CS1520" s="2">
        <v>45883</v>
      </c>
      <c r="CU1520" s="2">
        <v>45898</v>
      </c>
      <c r="CV1520" s="2">
        <v>45923</v>
      </c>
      <c r="CW1520" s="2">
        <v>45883</v>
      </c>
      <c r="CY1520" t="s">
        <v>424</v>
      </c>
      <c r="CZ1520" s="2">
        <v>45905</v>
      </c>
      <c r="DC1520" s="2">
        <v>45937</v>
      </c>
      <c r="DD1520" s="2">
        <v>45880</v>
      </c>
      <c r="DF1520" s="2">
        <v>45947</v>
      </c>
      <c r="DI1520" s="2">
        <v>45951</v>
      </c>
      <c r="DJ1520" s="2">
        <v>45883</v>
      </c>
      <c r="DK1520" s="2">
        <v>45922</v>
      </c>
      <c r="DL1520" s="2">
        <v>46052</v>
      </c>
      <c r="DM1520" s="2">
        <v>46058</v>
      </c>
      <c r="DO1520" s="2">
        <v>45884</v>
      </c>
      <c r="DY1520">
        <v>1274</v>
      </c>
      <c r="DZ1520" t="s">
        <v>424</v>
      </c>
      <c r="EA1520" t="s">
        <v>10012</v>
      </c>
      <c r="EE1520" s="1">
        <v>3805.57</v>
      </c>
      <c r="EF1520" t="s">
        <v>2634</v>
      </c>
      <c r="EG1520" t="s">
        <v>1640</v>
      </c>
      <c r="EH1520" t="s">
        <v>3373</v>
      </c>
      <c r="EI1520" t="s">
        <v>3282</v>
      </c>
      <c r="EJ1520" t="s">
        <v>4126</v>
      </c>
      <c r="EK1520" t="s">
        <v>1591</v>
      </c>
    </row>
    <row r="1521" spans="1:141" hidden="1" x14ac:dyDescent="0.35">
      <c r="A1521">
        <v>4700</v>
      </c>
      <c r="B1521" t="s">
        <v>404</v>
      </c>
      <c r="C1521">
        <v>5855</v>
      </c>
      <c r="D1521" t="s">
        <v>9287</v>
      </c>
      <c r="E1521" t="s">
        <v>942</v>
      </c>
      <c r="F1521" t="s">
        <v>9936</v>
      </c>
      <c r="G1521">
        <v>301</v>
      </c>
      <c r="H1521" t="s">
        <v>408</v>
      </c>
      <c r="I1521" t="s">
        <v>10013</v>
      </c>
      <c r="J1521" t="s">
        <v>10014</v>
      </c>
      <c r="K1521" t="s">
        <v>12</v>
      </c>
      <c r="L1521" t="s">
        <v>179</v>
      </c>
      <c r="M1521" t="s">
        <v>411</v>
      </c>
      <c r="N1521" t="s">
        <v>411</v>
      </c>
      <c r="O1521" t="s">
        <v>411</v>
      </c>
      <c r="P1521" t="s">
        <v>411</v>
      </c>
      <c r="Q1521" t="s">
        <v>411</v>
      </c>
      <c r="R1521" t="s">
        <v>411</v>
      </c>
      <c r="S1521" t="s">
        <v>411</v>
      </c>
      <c r="T1521" s="1">
        <v>151658.48000000001</v>
      </c>
      <c r="U1521">
        <v>0</v>
      </c>
      <c r="V1521">
        <v>0</v>
      </c>
      <c r="W1521">
        <v>0</v>
      </c>
      <c r="X1521">
        <v>0</v>
      </c>
      <c r="Y1521">
        <v>0</v>
      </c>
      <c r="Z1521">
        <v>0</v>
      </c>
      <c r="AA1521">
        <v>0</v>
      </c>
      <c r="AB1521">
        <v>0</v>
      </c>
      <c r="AE1521" t="s">
        <v>412</v>
      </c>
      <c r="AG1521" s="2">
        <v>45911</v>
      </c>
      <c r="AH1521" s="1">
        <v>3042.04</v>
      </c>
      <c r="AI1521" s="2">
        <v>45897</v>
      </c>
      <c r="AJ1521" s="7">
        <v>2025</v>
      </c>
      <c r="AK1521" s="2">
        <v>45883</v>
      </c>
      <c r="AP1521" t="s">
        <v>3839</v>
      </c>
      <c r="AT1521" s="2">
        <v>46097</v>
      </c>
      <c r="AU1521" s="2">
        <v>46097</v>
      </c>
      <c r="AV1521" t="s">
        <v>414</v>
      </c>
      <c r="AW1521" s="2">
        <v>45885</v>
      </c>
      <c r="AX1521">
        <v>40257</v>
      </c>
      <c r="AY1521" s="1">
        <v>229724.88</v>
      </c>
      <c r="BA1521" t="s">
        <v>9291</v>
      </c>
      <c r="BB1521">
        <v>40257</v>
      </c>
      <c r="BC1521" t="s">
        <v>10015</v>
      </c>
      <c r="BD1521" t="s">
        <v>416</v>
      </c>
      <c r="BE1521" t="s">
        <v>417</v>
      </c>
      <c r="BF1521">
        <v>5561994133756</v>
      </c>
      <c r="BG1521" t="s">
        <v>10016</v>
      </c>
      <c r="BH1521">
        <v>73813220</v>
      </c>
      <c r="BI1521" t="s">
        <v>595</v>
      </c>
      <c r="BJ1521" t="s">
        <v>10017</v>
      </c>
      <c r="BL1521" s="1">
        <v>2186</v>
      </c>
      <c r="BQ1521">
        <v>4680</v>
      </c>
      <c r="BR1521">
        <v>6961</v>
      </c>
      <c r="BS1521" t="s">
        <v>517</v>
      </c>
      <c r="BT1521" s="2">
        <v>45888</v>
      </c>
      <c r="BW1521" t="s">
        <v>422</v>
      </c>
      <c r="BY1521" t="s">
        <v>10018</v>
      </c>
      <c r="BZ1521" s="2">
        <v>45888</v>
      </c>
      <c r="CA1521" s="2">
        <v>45897</v>
      </c>
      <c r="CC1521" s="2">
        <v>45883</v>
      </c>
      <c r="CD1521" t="s">
        <v>424</v>
      </c>
      <c r="CF1521" s="2">
        <v>45888</v>
      </c>
      <c r="CH1521" t="s">
        <v>8637</v>
      </c>
      <c r="CJ1521" s="2">
        <v>45908</v>
      </c>
      <c r="CK1521" t="s">
        <v>424</v>
      </c>
      <c r="CL1521" s="2">
        <v>45890</v>
      </c>
      <c r="CM1521" s="2">
        <v>45909</v>
      </c>
      <c r="CN1521" s="2">
        <v>45883</v>
      </c>
      <c r="CO1521" s="2">
        <v>45901</v>
      </c>
      <c r="CP1521" s="2">
        <v>45897</v>
      </c>
      <c r="CR1521" s="2">
        <v>45884</v>
      </c>
      <c r="CS1521" s="2">
        <v>45896</v>
      </c>
      <c r="CU1521" s="2">
        <v>45904</v>
      </c>
      <c r="CV1521" s="2">
        <v>45922</v>
      </c>
      <c r="CW1521" s="2">
        <v>45896</v>
      </c>
      <c r="CY1521" t="s">
        <v>424</v>
      </c>
      <c r="DD1521" s="2">
        <v>45884</v>
      </c>
      <c r="DF1521" s="2">
        <v>45912</v>
      </c>
      <c r="DI1521" s="2">
        <v>45917</v>
      </c>
      <c r="DJ1521" s="2">
        <v>45883</v>
      </c>
      <c r="DK1521" s="2">
        <v>45926</v>
      </c>
      <c r="DL1521" s="2">
        <v>46039</v>
      </c>
      <c r="DM1521" s="2">
        <v>46077</v>
      </c>
      <c r="DN1521" s="2">
        <v>46091</v>
      </c>
      <c r="DO1521" s="2">
        <v>45889</v>
      </c>
      <c r="DP1521" s="2">
        <v>46091</v>
      </c>
      <c r="DY1521">
        <v>1079</v>
      </c>
      <c r="EE1521" s="1">
        <v>2372.81</v>
      </c>
      <c r="EG1521" t="s">
        <v>735</v>
      </c>
      <c r="EK1521" t="s">
        <v>1591</v>
      </c>
    </row>
    <row r="1522" spans="1:141" hidden="1" x14ac:dyDescent="0.35">
      <c r="A1522">
        <v>4701</v>
      </c>
      <c r="B1522" t="s">
        <v>404</v>
      </c>
      <c r="C1522">
        <v>5897</v>
      </c>
      <c r="D1522" t="s">
        <v>9287</v>
      </c>
      <c r="E1522" t="s">
        <v>942</v>
      </c>
      <c r="F1522" t="s">
        <v>9288</v>
      </c>
      <c r="G1522">
        <v>301</v>
      </c>
      <c r="H1522" t="s">
        <v>408</v>
      </c>
      <c r="I1522" t="s">
        <v>10019</v>
      </c>
      <c r="J1522" t="s">
        <v>10020</v>
      </c>
      <c r="K1522" t="s">
        <v>12</v>
      </c>
      <c r="L1522" t="s">
        <v>179</v>
      </c>
      <c r="M1522" t="s">
        <v>411</v>
      </c>
      <c r="N1522" t="s">
        <v>411</v>
      </c>
      <c r="O1522" t="s">
        <v>411</v>
      </c>
      <c r="P1522" t="s">
        <v>411</v>
      </c>
      <c r="Q1522" t="s">
        <v>411</v>
      </c>
      <c r="R1522" t="s">
        <v>411</v>
      </c>
      <c r="S1522" t="s">
        <v>411</v>
      </c>
      <c r="T1522" s="1">
        <v>151558.49</v>
      </c>
      <c r="U1522">
        <v>0</v>
      </c>
      <c r="V1522">
        <v>0</v>
      </c>
      <c r="W1522">
        <v>0</v>
      </c>
      <c r="X1522">
        <v>0</v>
      </c>
      <c r="Y1522">
        <v>0</v>
      </c>
      <c r="Z1522">
        <v>0</v>
      </c>
      <c r="AA1522">
        <v>0</v>
      </c>
      <c r="AB1522">
        <v>0</v>
      </c>
      <c r="AE1522" t="s">
        <v>412</v>
      </c>
      <c r="AG1522" s="2">
        <v>45916</v>
      </c>
      <c r="AH1522" s="1">
        <v>2952.8</v>
      </c>
      <c r="AI1522" s="2">
        <v>45895</v>
      </c>
      <c r="AJ1522" s="7">
        <v>2025</v>
      </c>
      <c r="AK1522" s="2">
        <v>45883</v>
      </c>
      <c r="AP1522" t="s">
        <v>3839</v>
      </c>
      <c r="AT1522" s="2">
        <v>46097</v>
      </c>
      <c r="AU1522" s="2">
        <v>46097</v>
      </c>
      <c r="AV1522" t="s">
        <v>414</v>
      </c>
      <c r="AW1522" s="2">
        <v>45885</v>
      </c>
      <c r="AX1522">
        <v>40261</v>
      </c>
      <c r="AY1522" s="1">
        <v>229724.32</v>
      </c>
      <c r="BA1522" t="s">
        <v>9291</v>
      </c>
      <c r="BB1522">
        <v>40261</v>
      </c>
      <c r="BC1522" t="s">
        <v>10021</v>
      </c>
      <c r="BD1522" t="s">
        <v>416</v>
      </c>
      <c r="BE1522" t="s">
        <v>417</v>
      </c>
      <c r="BF1522">
        <v>5561994464619</v>
      </c>
      <c r="BG1522" t="s">
        <v>10022</v>
      </c>
      <c r="BH1522">
        <v>73813605</v>
      </c>
      <c r="BI1522" t="s">
        <v>7465</v>
      </c>
      <c r="BJ1522" t="s">
        <v>10023</v>
      </c>
      <c r="BL1522" s="1">
        <v>2550</v>
      </c>
      <c r="BQ1522">
        <v>4842</v>
      </c>
      <c r="BR1522">
        <v>6965</v>
      </c>
      <c r="BS1522" t="s">
        <v>457</v>
      </c>
      <c r="BT1522" s="2">
        <v>45884</v>
      </c>
      <c r="BW1522" t="s">
        <v>422</v>
      </c>
      <c r="BY1522" t="s">
        <v>10024</v>
      </c>
      <c r="BZ1522" s="2">
        <v>45887</v>
      </c>
      <c r="CA1522" s="2">
        <v>45897</v>
      </c>
      <c r="CC1522" s="2">
        <v>45882</v>
      </c>
      <c r="CD1522" t="s">
        <v>424</v>
      </c>
      <c r="CF1522" s="2">
        <v>45887</v>
      </c>
      <c r="CH1522" t="s">
        <v>8637</v>
      </c>
      <c r="CJ1522" s="2">
        <v>45909</v>
      </c>
      <c r="CK1522" t="s">
        <v>424</v>
      </c>
      <c r="CL1522" s="2">
        <v>45890</v>
      </c>
      <c r="CM1522" s="2">
        <v>45910</v>
      </c>
      <c r="CN1522" s="2">
        <v>45883</v>
      </c>
      <c r="CO1522" s="2">
        <v>45901</v>
      </c>
      <c r="CP1522" s="2">
        <v>45897</v>
      </c>
      <c r="CR1522" s="2">
        <v>45884</v>
      </c>
      <c r="CS1522" s="2">
        <v>45883</v>
      </c>
      <c r="CU1522" s="2">
        <v>45903</v>
      </c>
      <c r="CV1522" s="2">
        <v>45922</v>
      </c>
      <c r="CW1522" s="2">
        <v>45882</v>
      </c>
      <c r="CY1522" t="s">
        <v>424</v>
      </c>
      <c r="DD1522" s="2">
        <v>45895</v>
      </c>
      <c r="DF1522" s="2">
        <v>45917</v>
      </c>
      <c r="DI1522" s="2">
        <v>45922</v>
      </c>
      <c r="DJ1522" s="2">
        <v>45882</v>
      </c>
      <c r="DK1522" s="2">
        <v>45926</v>
      </c>
      <c r="DL1522" s="2">
        <v>45994</v>
      </c>
      <c r="DM1522" s="2">
        <v>46077</v>
      </c>
      <c r="DN1522" s="2">
        <v>46091</v>
      </c>
      <c r="DO1522" s="2">
        <v>45889</v>
      </c>
      <c r="DP1522" s="2">
        <v>46091</v>
      </c>
      <c r="DY1522">
        <v>1038</v>
      </c>
      <c r="EA1522" t="s">
        <v>3282</v>
      </c>
      <c r="EE1522" s="1">
        <v>2160.77</v>
      </c>
      <c r="EG1522" t="s">
        <v>735</v>
      </c>
      <c r="EK1522" t="s">
        <v>1591</v>
      </c>
    </row>
    <row r="1523" spans="1:141" hidden="1" x14ac:dyDescent="0.35">
      <c r="A1523">
        <v>4702</v>
      </c>
      <c r="B1523" t="s">
        <v>404</v>
      </c>
      <c r="C1523">
        <v>5883</v>
      </c>
      <c r="D1523" t="s">
        <v>4816</v>
      </c>
      <c r="E1523" t="s">
        <v>834</v>
      </c>
      <c r="F1523" t="s">
        <v>603</v>
      </c>
      <c r="G1523">
        <v>101</v>
      </c>
      <c r="H1523" t="s">
        <v>474</v>
      </c>
      <c r="I1523" t="s">
        <v>10025</v>
      </c>
      <c r="J1523" t="s">
        <v>10026</v>
      </c>
      <c r="K1523" t="s">
        <v>44</v>
      </c>
      <c r="L1523" t="s">
        <v>101</v>
      </c>
      <c r="M1523" t="s">
        <v>411</v>
      </c>
      <c r="N1523" t="s">
        <v>411</v>
      </c>
      <c r="O1523" t="s">
        <v>411</v>
      </c>
      <c r="P1523" t="s">
        <v>424</v>
      </c>
      <c r="Q1523" t="s">
        <v>424</v>
      </c>
      <c r="R1523" t="s">
        <v>411</v>
      </c>
      <c r="S1523" t="s">
        <v>411</v>
      </c>
      <c r="T1523" s="1">
        <v>157464.35999999999</v>
      </c>
      <c r="U1523">
        <v>690</v>
      </c>
      <c r="V1523">
        <v>0</v>
      </c>
      <c r="W1523" s="1">
        <v>131271.81</v>
      </c>
      <c r="X1523" s="1">
        <v>26968</v>
      </c>
      <c r="Y1523">
        <v>0</v>
      </c>
      <c r="Z1523" s="1">
        <v>158239.81</v>
      </c>
      <c r="AA1523">
        <v>0</v>
      </c>
      <c r="AB1523">
        <v>0</v>
      </c>
      <c r="AE1523" t="s">
        <v>412</v>
      </c>
      <c r="AG1523" s="2">
        <v>45895</v>
      </c>
      <c r="AH1523" s="1">
        <v>2995.17</v>
      </c>
      <c r="AI1523" s="2">
        <v>45884</v>
      </c>
      <c r="AJ1523" s="7">
        <v>2025</v>
      </c>
      <c r="AK1523" s="2">
        <v>45883</v>
      </c>
      <c r="AP1523" t="s">
        <v>413</v>
      </c>
      <c r="AT1523" s="2">
        <v>46048</v>
      </c>
      <c r="AU1523" s="2">
        <v>46048</v>
      </c>
      <c r="AV1523" t="s">
        <v>414</v>
      </c>
      <c r="AW1523" s="2">
        <v>45885</v>
      </c>
      <c r="AX1523">
        <v>40260</v>
      </c>
      <c r="AY1523" s="1">
        <v>212000.36</v>
      </c>
      <c r="BA1523" t="s">
        <v>4819</v>
      </c>
      <c r="BB1523">
        <v>40260</v>
      </c>
      <c r="BD1523" t="s">
        <v>478</v>
      </c>
      <c r="BE1523" t="s">
        <v>417</v>
      </c>
      <c r="BF1523">
        <v>5561981841380</v>
      </c>
      <c r="BG1523" t="s">
        <v>10027</v>
      </c>
      <c r="BH1523">
        <v>72911190</v>
      </c>
      <c r="BI1523" t="s">
        <v>3383</v>
      </c>
      <c r="BJ1523" t="s">
        <v>10028</v>
      </c>
      <c r="BL1523" s="1">
        <v>2300</v>
      </c>
      <c r="BM1523" s="2">
        <v>46056</v>
      </c>
      <c r="BQ1523">
        <v>4055</v>
      </c>
      <c r="BR1523">
        <v>6964</v>
      </c>
      <c r="BS1523" t="s">
        <v>2207</v>
      </c>
      <c r="BT1523" s="2">
        <v>45883</v>
      </c>
      <c r="BU1523">
        <v>900.09</v>
      </c>
      <c r="BV1523" s="2">
        <v>45887</v>
      </c>
      <c r="BX1523" s="2">
        <v>45889</v>
      </c>
      <c r="BY1523" t="s">
        <v>10029</v>
      </c>
      <c r="BZ1523" s="2">
        <v>45883</v>
      </c>
      <c r="CA1523" s="2">
        <v>45888</v>
      </c>
      <c r="CB1523" t="s">
        <v>10030</v>
      </c>
      <c r="CC1523" s="2">
        <v>45881</v>
      </c>
      <c r="CD1523" t="s">
        <v>424</v>
      </c>
      <c r="CE1523">
        <v>39996</v>
      </c>
      <c r="CF1523" s="2">
        <v>45883</v>
      </c>
      <c r="CJ1523" s="2">
        <v>45888</v>
      </c>
      <c r="CL1523" s="2">
        <v>45883</v>
      </c>
      <c r="CM1523" s="2">
        <v>45889</v>
      </c>
      <c r="CN1523" s="2">
        <v>45881</v>
      </c>
      <c r="CO1523" s="2">
        <v>45901</v>
      </c>
      <c r="CP1523" s="2">
        <v>45884</v>
      </c>
      <c r="CR1523" s="2">
        <v>45882</v>
      </c>
      <c r="CS1523" s="2">
        <v>45882</v>
      </c>
      <c r="CU1523" s="2">
        <v>45888</v>
      </c>
      <c r="CV1523" s="2">
        <v>45922</v>
      </c>
      <c r="CW1523" s="2">
        <v>45882</v>
      </c>
      <c r="CX1523" s="2">
        <v>45889</v>
      </c>
      <c r="CY1523" t="s">
        <v>424</v>
      </c>
      <c r="DD1523" s="2">
        <v>45880</v>
      </c>
      <c r="DF1523" s="2">
        <v>45894</v>
      </c>
      <c r="DI1523" s="2">
        <v>45898</v>
      </c>
      <c r="DJ1523" s="2">
        <v>45881</v>
      </c>
      <c r="DK1523" s="2">
        <v>45923</v>
      </c>
      <c r="DL1523" s="2">
        <v>45961</v>
      </c>
      <c r="DM1523" s="2">
        <v>45971</v>
      </c>
      <c r="DN1523" s="2">
        <v>46030</v>
      </c>
      <c r="DO1523" s="2">
        <v>45882</v>
      </c>
      <c r="DP1523" s="2">
        <v>46030</v>
      </c>
      <c r="DW1523" s="2">
        <v>45884</v>
      </c>
      <c r="DY1523">
        <v>40006</v>
      </c>
      <c r="EE1523" s="1">
        <v>4105.57</v>
      </c>
      <c r="EF1523" t="s">
        <v>2634</v>
      </c>
      <c r="EG1523" t="s">
        <v>1640</v>
      </c>
      <c r="EH1523" t="s">
        <v>3373</v>
      </c>
      <c r="EI1523" t="s">
        <v>3282</v>
      </c>
      <c r="EJ1523" t="s">
        <v>4126</v>
      </c>
      <c r="EK1523" t="s">
        <v>1591</v>
      </c>
    </row>
    <row r="1524" spans="1:141" hidden="1" x14ac:dyDescent="0.35">
      <c r="A1524">
        <v>4703</v>
      </c>
      <c r="B1524" t="s">
        <v>404</v>
      </c>
      <c r="C1524">
        <v>5864</v>
      </c>
      <c r="D1524" t="s">
        <v>9287</v>
      </c>
      <c r="E1524" t="s">
        <v>942</v>
      </c>
      <c r="F1524" t="s">
        <v>9343</v>
      </c>
      <c r="G1524">
        <v>103</v>
      </c>
      <c r="H1524" t="s">
        <v>408</v>
      </c>
      <c r="I1524" t="s">
        <v>10031</v>
      </c>
      <c r="J1524" t="s">
        <v>10032</v>
      </c>
      <c r="K1524" t="s">
        <v>22</v>
      </c>
      <c r="L1524" t="s">
        <v>39</v>
      </c>
      <c r="M1524" t="s">
        <v>411</v>
      </c>
      <c r="N1524" t="s">
        <v>411</v>
      </c>
      <c r="O1524" t="s">
        <v>411</v>
      </c>
      <c r="P1524" t="s">
        <v>411</v>
      </c>
      <c r="Q1524" t="s">
        <v>411</v>
      </c>
      <c r="R1524" t="s">
        <v>411</v>
      </c>
      <c r="S1524" t="s">
        <v>411</v>
      </c>
      <c r="T1524" s="1">
        <v>159132.56</v>
      </c>
      <c r="U1524">
        <v>0</v>
      </c>
      <c r="V1524">
        <v>0</v>
      </c>
      <c r="W1524">
        <v>0</v>
      </c>
      <c r="X1524">
        <v>0</v>
      </c>
      <c r="Y1524">
        <v>0</v>
      </c>
      <c r="Z1524">
        <v>0</v>
      </c>
      <c r="AA1524">
        <v>0</v>
      </c>
      <c r="AB1524">
        <v>0</v>
      </c>
      <c r="AE1524" t="s">
        <v>412</v>
      </c>
      <c r="AG1524" s="2">
        <v>45911</v>
      </c>
      <c r="AH1524" s="1">
        <v>3042.04</v>
      </c>
      <c r="AI1524" s="2">
        <v>45897</v>
      </c>
      <c r="AJ1524" s="7">
        <v>2025</v>
      </c>
      <c r="AK1524" s="2">
        <v>45883</v>
      </c>
      <c r="AP1524" t="s">
        <v>3839</v>
      </c>
      <c r="AT1524" s="2">
        <v>46097</v>
      </c>
      <c r="AU1524" s="2">
        <v>46097</v>
      </c>
      <c r="AV1524" t="s">
        <v>414</v>
      </c>
      <c r="AW1524" s="2">
        <v>45885</v>
      </c>
      <c r="AX1524">
        <v>40258</v>
      </c>
      <c r="AY1524" s="1">
        <v>229708.56</v>
      </c>
      <c r="BA1524" t="s">
        <v>9291</v>
      </c>
      <c r="BB1524">
        <v>40258</v>
      </c>
      <c r="BC1524" t="s">
        <v>10033</v>
      </c>
      <c r="BD1524" t="s">
        <v>416</v>
      </c>
      <c r="BE1524" t="s">
        <v>417</v>
      </c>
      <c r="BF1524">
        <v>5561920059971</v>
      </c>
      <c r="BG1524" t="s">
        <v>10034</v>
      </c>
      <c r="BH1524">
        <v>73802440</v>
      </c>
      <c r="BI1524" t="s">
        <v>825</v>
      </c>
      <c r="BJ1524" t="s">
        <v>10035</v>
      </c>
      <c r="BL1524" s="1">
        <v>2638.98</v>
      </c>
      <c r="BQ1524">
        <v>10192</v>
      </c>
      <c r="BR1524">
        <v>6962</v>
      </c>
      <c r="BS1524" t="s">
        <v>506</v>
      </c>
      <c r="BT1524" s="2">
        <v>45890</v>
      </c>
      <c r="BW1524" t="s">
        <v>422</v>
      </c>
      <c r="BY1524" t="s">
        <v>10036</v>
      </c>
      <c r="BZ1524" s="2">
        <v>45890</v>
      </c>
      <c r="CA1524" s="2">
        <v>45898</v>
      </c>
      <c r="CC1524" s="2">
        <v>45884</v>
      </c>
      <c r="CD1524" t="s">
        <v>424</v>
      </c>
      <c r="CF1524" s="2">
        <v>45890</v>
      </c>
      <c r="CJ1524" s="2">
        <v>45908</v>
      </c>
      <c r="CK1524" t="s">
        <v>411</v>
      </c>
      <c r="CL1524" s="2">
        <v>45895</v>
      </c>
      <c r="CM1524" s="2">
        <v>45909</v>
      </c>
      <c r="CN1524" s="2">
        <v>45884</v>
      </c>
      <c r="CO1524" s="2">
        <v>45901</v>
      </c>
      <c r="CP1524" s="2">
        <v>45898</v>
      </c>
      <c r="CR1524" s="2">
        <v>45887</v>
      </c>
      <c r="CS1524" s="2">
        <v>45883</v>
      </c>
      <c r="CU1524" s="2">
        <v>45904</v>
      </c>
      <c r="CV1524" s="2">
        <v>45922</v>
      </c>
      <c r="CW1524" s="2">
        <v>45883</v>
      </c>
      <c r="CY1524" t="s">
        <v>424</v>
      </c>
      <c r="DD1524" s="2">
        <v>45889</v>
      </c>
      <c r="DF1524" s="2">
        <v>45912</v>
      </c>
      <c r="DI1524" s="2">
        <v>45917</v>
      </c>
      <c r="DJ1524" s="2">
        <v>45882</v>
      </c>
      <c r="DK1524" s="2">
        <v>45926</v>
      </c>
      <c r="DL1524" s="2">
        <v>45986</v>
      </c>
      <c r="DM1524" s="2">
        <v>46077</v>
      </c>
      <c r="DN1524" s="2">
        <v>46091</v>
      </c>
      <c r="DO1524" s="2">
        <v>45885</v>
      </c>
      <c r="DP1524" s="2">
        <v>46091</v>
      </c>
      <c r="DY1524">
        <v>1086</v>
      </c>
      <c r="EE1524" s="1">
        <v>1969.05</v>
      </c>
      <c r="EG1524" t="s">
        <v>1640</v>
      </c>
      <c r="EK1524" t="s">
        <v>1591</v>
      </c>
    </row>
    <row r="1525" spans="1:141" hidden="1" x14ac:dyDescent="0.35">
      <c r="A1525">
        <v>4704</v>
      </c>
      <c r="B1525" t="s">
        <v>404</v>
      </c>
      <c r="C1525">
        <v>5850</v>
      </c>
      <c r="D1525" t="s">
        <v>9287</v>
      </c>
      <c r="E1525" t="s">
        <v>942</v>
      </c>
      <c r="F1525" t="s">
        <v>9578</v>
      </c>
      <c r="G1525">
        <v>303</v>
      </c>
      <c r="H1525" t="s">
        <v>408</v>
      </c>
      <c r="I1525" t="s">
        <v>10037</v>
      </c>
      <c r="J1525" t="s">
        <v>10038</v>
      </c>
      <c r="K1525" t="s">
        <v>12</v>
      </c>
      <c r="L1525" t="s">
        <v>126</v>
      </c>
      <c r="M1525" t="s">
        <v>411</v>
      </c>
      <c r="N1525" t="s">
        <v>411</v>
      </c>
      <c r="O1525" t="s">
        <v>411</v>
      </c>
      <c r="P1525" t="s">
        <v>411</v>
      </c>
      <c r="Q1525" t="s">
        <v>411</v>
      </c>
      <c r="R1525" t="s">
        <v>411</v>
      </c>
      <c r="S1525" t="s">
        <v>411</v>
      </c>
      <c r="T1525" s="1">
        <v>155652.24</v>
      </c>
      <c r="U1525">
        <v>0</v>
      </c>
      <c r="V1525">
        <v>0</v>
      </c>
      <c r="W1525">
        <v>0</v>
      </c>
      <c r="X1525">
        <v>0</v>
      </c>
      <c r="Y1525">
        <v>0</v>
      </c>
      <c r="Z1525">
        <v>0</v>
      </c>
      <c r="AA1525">
        <v>0</v>
      </c>
      <c r="AB1525">
        <v>0</v>
      </c>
      <c r="AE1525" t="s">
        <v>412</v>
      </c>
      <c r="AG1525" s="2">
        <v>45931</v>
      </c>
      <c r="AH1525" s="1">
        <v>3042.04</v>
      </c>
      <c r="AI1525" s="2">
        <v>45897</v>
      </c>
      <c r="AJ1525" s="7">
        <v>2025</v>
      </c>
      <c r="AK1525" s="2">
        <v>45884</v>
      </c>
      <c r="AP1525" t="s">
        <v>3839</v>
      </c>
      <c r="AT1525" s="2">
        <v>46097</v>
      </c>
      <c r="AU1525" s="2">
        <v>46097</v>
      </c>
      <c r="AV1525" t="s">
        <v>414</v>
      </c>
      <c r="AW1525" s="2">
        <v>45885</v>
      </c>
      <c r="AX1525">
        <v>40273</v>
      </c>
      <c r="AY1525" s="1">
        <v>229724.24</v>
      </c>
      <c r="BA1525" t="s">
        <v>9291</v>
      </c>
      <c r="BB1525">
        <v>40273</v>
      </c>
      <c r="BC1525" t="s">
        <v>10039</v>
      </c>
      <c r="BD1525" t="s">
        <v>416</v>
      </c>
      <c r="BE1525" t="s">
        <v>417</v>
      </c>
      <c r="BF1525">
        <v>5561998162935</v>
      </c>
      <c r="BG1525" t="s">
        <v>10040</v>
      </c>
      <c r="BH1525">
        <v>73815010</v>
      </c>
      <c r="BI1525" t="s">
        <v>3412</v>
      </c>
      <c r="BJ1525" t="s">
        <v>10041</v>
      </c>
      <c r="BL1525" s="1">
        <v>2350</v>
      </c>
      <c r="BQ1525">
        <v>10251</v>
      </c>
      <c r="BR1525">
        <v>6967</v>
      </c>
      <c r="BS1525" t="s">
        <v>457</v>
      </c>
      <c r="BT1525" s="2">
        <v>45885</v>
      </c>
      <c r="BW1525" t="s">
        <v>422</v>
      </c>
      <c r="BY1525" t="s">
        <v>10042</v>
      </c>
      <c r="BZ1525" s="2">
        <v>45887</v>
      </c>
      <c r="CA1525" s="2">
        <v>45897</v>
      </c>
      <c r="CC1525" s="2">
        <v>45884</v>
      </c>
      <c r="CD1525" t="s">
        <v>424</v>
      </c>
      <c r="CF1525" s="2">
        <v>45887</v>
      </c>
      <c r="CJ1525" s="2">
        <v>45908</v>
      </c>
      <c r="CK1525" t="s">
        <v>411</v>
      </c>
      <c r="CL1525" s="2">
        <v>45889</v>
      </c>
      <c r="CM1525" s="2">
        <v>45909</v>
      </c>
      <c r="CN1525" s="2">
        <v>45884</v>
      </c>
      <c r="CO1525" s="2">
        <v>45901</v>
      </c>
      <c r="CP1525" s="2">
        <v>45897</v>
      </c>
      <c r="CR1525" s="2">
        <v>45887</v>
      </c>
      <c r="CS1525" s="2">
        <v>45883</v>
      </c>
      <c r="CU1525" s="2">
        <v>45904</v>
      </c>
      <c r="CV1525" s="2">
        <v>45922</v>
      </c>
      <c r="CW1525" s="2">
        <v>45883</v>
      </c>
      <c r="CY1525" t="s">
        <v>424</v>
      </c>
      <c r="CZ1525" s="2">
        <v>45912</v>
      </c>
      <c r="DC1525" s="2">
        <v>45918</v>
      </c>
      <c r="DD1525" s="2">
        <v>45894</v>
      </c>
      <c r="DF1525" s="2">
        <v>45931</v>
      </c>
      <c r="DI1525" s="2">
        <v>45937</v>
      </c>
      <c r="DJ1525" s="2">
        <v>45883</v>
      </c>
      <c r="DK1525" s="2">
        <v>45926</v>
      </c>
      <c r="DL1525" s="2">
        <v>45987</v>
      </c>
      <c r="DM1525" s="2">
        <v>46077</v>
      </c>
      <c r="DN1525" s="2">
        <v>46091</v>
      </c>
      <c r="DO1525" s="2">
        <v>45889</v>
      </c>
      <c r="DP1525" s="2">
        <v>46091</v>
      </c>
      <c r="DY1525">
        <v>1077</v>
      </c>
      <c r="EA1525" t="s">
        <v>10043</v>
      </c>
      <c r="EE1525" s="1">
        <v>2185.9</v>
      </c>
      <c r="EG1525" t="s">
        <v>1640</v>
      </c>
      <c r="EK1525" t="s">
        <v>1591</v>
      </c>
    </row>
    <row r="1526" spans="1:141" hidden="1" x14ac:dyDescent="0.35">
      <c r="A1526">
        <v>4705</v>
      </c>
      <c r="B1526" t="s">
        <v>404</v>
      </c>
      <c r="C1526">
        <v>5900</v>
      </c>
      <c r="D1526" t="s">
        <v>4816</v>
      </c>
      <c r="E1526" t="s">
        <v>834</v>
      </c>
      <c r="F1526" t="s">
        <v>603</v>
      </c>
      <c r="G1526">
        <v>1</v>
      </c>
      <c r="H1526" t="s">
        <v>474</v>
      </c>
      <c r="I1526" t="s">
        <v>10044</v>
      </c>
      <c r="J1526" t="s">
        <v>10045</v>
      </c>
      <c r="K1526" t="s">
        <v>38</v>
      </c>
      <c r="L1526" t="s">
        <v>61</v>
      </c>
      <c r="M1526" t="s">
        <v>411</v>
      </c>
      <c r="N1526" t="s">
        <v>411</v>
      </c>
      <c r="O1526" t="s">
        <v>411</v>
      </c>
      <c r="P1526" t="s">
        <v>424</v>
      </c>
      <c r="Q1526" t="s">
        <v>424</v>
      </c>
      <c r="R1526" t="s">
        <v>411</v>
      </c>
      <c r="S1526" t="s">
        <v>411</v>
      </c>
      <c r="T1526" s="1">
        <v>172170.38</v>
      </c>
      <c r="U1526">
        <v>876.88</v>
      </c>
      <c r="V1526">
        <v>0</v>
      </c>
      <c r="W1526" s="1">
        <v>153167.82</v>
      </c>
      <c r="X1526" s="1">
        <v>9384</v>
      </c>
      <c r="Y1526">
        <v>0</v>
      </c>
      <c r="Z1526" s="1">
        <v>162551.82</v>
      </c>
      <c r="AA1526">
        <v>0</v>
      </c>
      <c r="AB1526">
        <v>0</v>
      </c>
      <c r="AE1526" t="s">
        <v>412</v>
      </c>
      <c r="AG1526" s="2">
        <v>45922</v>
      </c>
      <c r="AH1526" s="1">
        <v>3412.84</v>
      </c>
      <c r="AI1526" s="2">
        <v>45892</v>
      </c>
      <c r="AJ1526" s="7">
        <v>2025</v>
      </c>
      <c r="AK1526" s="2">
        <v>45884</v>
      </c>
      <c r="AP1526" t="s">
        <v>413</v>
      </c>
      <c r="AT1526" s="2">
        <v>46048</v>
      </c>
      <c r="AU1526" s="2">
        <v>46048</v>
      </c>
      <c r="AV1526" t="s">
        <v>414</v>
      </c>
      <c r="AW1526" s="2">
        <v>45885</v>
      </c>
      <c r="AX1526">
        <v>40274</v>
      </c>
      <c r="AY1526" s="1">
        <v>224999.61</v>
      </c>
      <c r="BA1526" t="s">
        <v>4819</v>
      </c>
      <c r="BB1526">
        <v>40274</v>
      </c>
      <c r="BE1526" t="s">
        <v>417</v>
      </c>
      <c r="BF1526">
        <v>5561998823011</v>
      </c>
      <c r="BG1526" t="s">
        <v>10046</v>
      </c>
      <c r="BH1526">
        <v>72910000</v>
      </c>
      <c r="BI1526" t="s">
        <v>2399</v>
      </c>
      <c r="BJ1526" t="s">
        <v>10047</v>
      </c>
      <c r="BL1526" s="1">
        <v>2922.95</v>
      </c>
      <c r="BM1526" s="2">
        <v>46054</v>
      </c>
      <c r="BQ1526">
        <v>4051</v>
      </c>
      <c r="BR1526">
        <v>6969</v>
      </c>
      <c r="BS1526" t="s">
        <v>559</v>
      </c>
      <c r="BT1526" s="2">
        <v>45881</v>
      </c>
      <c r="BU1526">
        <v>895.82</v>
      </c>
      <c r="BV1526" s="2">
        <v>45891</v>
      </c>
      <c r="BX1526" s="2">
        <v>45896</v>
      </c>
      <c r="BY1526" t="s">
        <v>10048</v>
      </c>
      <c r="BZ1526" s="2">
        <v>45884</v>
      </c>
      <c r="CA1526" s="2">
        <v>45891</v>
      </c>
      <c r="CB1526" t="s">
        <v>10049</v>
      </c>
      <c r="CC1526" s="2">
        <v>45884</v>
      </c>
      <c r="CD1526" t="s">
        <v>424</v>
      </c>
      <c r="CE1526">
        <v>40033</v>
      </c>
      <c r="CF1526" s="2">
        <v>45881</v>
      </c>
      <c r="CJ1526" s="2">
        <v>45895</v>
      </c>
      <c r="CL1526" s="2">
        <v>45883</v>
      </c>
      <c r="CM1526" s="2">
        <v>45917</v>
      </c>
      <c r="CN1526" s="2">
        <v>45884</v>
      </c>
      <c r="CO1526" s="2">
        <v>45901</v>
      </c>
      <c r="CP1526" s="2">
        <v>45892</v>
      </c>
      <c r="CR1526" s="2">
        <v>45887</v>
      </c>
      <c r="CS1526" s="2">
        <v>45883</v>
      </c>
      <c r="CU1526" s="2">
        <v>45894</v>
      </c>
      <c r="CV1526" s="2">
        <v>45922</v>
      </c>
      <c r="CW1526" s="2">
        <v>45883</v>
      </c>
      <c r="CX1526" s="2">
        <v>45922</v>
      </c>
      <c r="CY1526" t="s">
        <v>424</v>
      </c>
      <c r="DD1526" s="2">
        <v>45883</v>
      </c>
      <c r="DF1526" s="2">
        <v>45922</v>
      </c>
      <c r="DI1526" s="2">
        <v>45924</v>
      </c>
      <c r="DJ1526" s="2">
        <v>45883</v>
      </c>
      <c r="DK1526" s="2">
        <v>45923</v>
      </c>
      <c r="DL1526" s="2">
        <v>45951</v>
      </c>
      <c r="DM1526" s="2">
        <v>45971</v>
      </c>
      <c r="DN1526" s="2">
        <v>46030</v>
      </c>
      <c r="DP1526" s="2">
        <v>46030</v>
      </c>
      <c r="DY1526">
        <v>40046</v>
      </c>
      <c r="DZ1526" t="s">
        <v>424</v>
      </c>
      <c r="EB1526" t="s">
        <v>10050</v>
      </c>
      <c r="EE1526" s="1">
        <v>4365.57</v>
      </c>
      <c r="EF1526" t="s">
        <v>2634</v>
      </c>
      <c r="EG1526" t="s">
        <v>1640</v>
      </c>
      <c r="EH1526" t="s">
        <v>6848</v>
      </c>
      <c r="EI1526" t="s">
        <v>3282</v>
      </c>
      <c r="EJ1526" t="s">
        <v>8163</v>
      </c>
      <c r="EK1526" t="s">
        <v>1591</v>
      </c>
    </row>
    <row r="1527" spans="1:141" hidden="1" x14ac:dyDescent="0.35">
      <c r="A1527">
        <v>4706</v>
      </c>
      <c r="B1527" t="s">
        <v>404</v>
      </c>
      <c r="C1527">
        <v>5895</v>
      </c>
      <c r="D1527" t="s">
        <v>9287</v>
      </c>
      <c r="E1527" t="s">
        <v>942</v>
      </c>
      <c r="F1527" t="s">
        <v>9343</v>
      </c>
      <c r="G1527">
        <v>2</v>
      </c>
      <c r="H1527" t="s">
        <v>408</v>
      </c>
      <c r="I1527" t="s">
        <v>10051</v>
      </c>
      <c r="J1527" t="s">
        <v>10052</v>
      </c>
      <c r="K1527" t="s">
        <v>12</v>
      </c>
      <c r="L1527" t="s">
        <v>11</v>
      </c>
      <c r="M1527" t="s">
        <v>411</v>
      </c>
      <c r="N1527" t="s">
        <v>411</v>
      </c>
      <c r="O1527" t="s">
        <v>411</v>
      </c>
      <c r="P1527" t="s">
        <v>411</v>
      </c>
      <c r="Q1527" t="s">
        <v>411</v>
      </c>
      <c r="R1527" t="s">
        <v>411</v>
      </c>
      <c r="S1527" t="s">
        <v>411</v>
      </c>
      <c r="T1527" s="1">
        <v>161503.63</v>
      </c>
      <c r="U1527">
        <v>0</v>
      </c>
      <c r="V1527">
        <v>0</v>
      </c>
      <c r="W1527">
        <v>0</v>
      </c>
      <c r="X1527">
        <v>0</v>
      </c>
      <c r="Y1527">
        <v>0</v>
      </c>
      <c r="Z1527">
        <v>0</v>
      </c>
      <c r="AA1527">
        <v>0</v>
      </c>
      <c r="AB1527">
        <v>0</v>
      </c>
      <c r="AE1527" t="s">
        <v>412</v>
      </c>
      <c r="AG1527" s="2">
        <v>45902</v>
      </c>
      <c r="AH1527" s="1">
        <v>3042.04</v>
      </c>
      <c r="AI1527" s="2">
        <v>45889</v>
      </c>
      <c r="AJ1527" s="7">
        <v>2025</v>
      </c>
      <c r="AK1527" s="2">
        <v>45884</v>
      </c>
      <c r="AP1527" t="s">
        <v>3839</v>
      </c>
      <c r="AT1527" s="2">
        <v>46097</v>
      </c>
      <c r="AU1527" s="2">
        <v>46097</v>
      </c>
      <c r="AV1527" t="s">
        <v>414</v>
      </c>
      <c r="AW1527" s="2">
        <v>45885</v>
      </c>
      <c r="AX1527">
        <v>40296</v>
      </c>
      <c r="AY1527" s="1">
        <v>240000</v>
      </c>
      <c r="BA1527" t="s">
        <v>9291</v>
      </c>
      <c r="BB1527">
        <v>40296</v>
      </c>
      <c r="BC1527" t="s">
        <v>10053</v>
      </c>
      <c r="BD1527" t="s">
        <v>416</v>
      </c>
      <c r="BE1527" t="s">
        <v>417</v>
      </c>
      <c r="BF1527">
        <v>5561983610765</v>
      </c>
      <c r="BG1527" t="s">
        <v>10054</v>
      </c>
      <c r="BH1527">
        <v>73807675</v>
      </c>
      <c r="BI1527" t="s">
        <v>1757</v>
      </c>
      <c r="BJ1527" t="s">
        <v>10055</v>
      </c>
      <c r="BL1527" s="1">
        <v>2350</v>
      </c>
      <c r="BQ1527">
        <v>4576</v>
      </c>
      <c r="BR1527">
        <v>6971</v>
      </c>
      <c r="BS1527" t="s">
        <v>1112</v>
      </c>
      <c r="BT1527" s="2">
        <v>45885</v>
      </c>
      <c r="BW1527" t="s">
        <v>422</v>
      </c>
      <c r="BY1527" t="s">
        <v>10056</v>
      </c>
      <c r="BZ1527" s="2">
        <v>45887</v>
      </c>
      <c r="CA1527" s="2">
        <v>45890</v>
      </c>
      <c r="CC1527" s="2">
        <v>45887</v>
      </c>
      <c r="CD1527" t="s">
        <v>424</v>
      </c>
      <c r="CF1527" s="2">
        <v>45887</v>
      </c>
      <c r="CJ1527" s="2">
        <v>45896</v>
      </c>
      <c r="CK1527" t="s">
        <v>411</v>
      </c>
      <c r="CL1527" s="2">
        <v>45889</v>
      </c>
      <c r="CM1527" s="2">
        <v>45896</v>
      </c>
      <c r="CN1527" s="2">
        <v>45887</v>
      </c>
      <c r="CO1527" s="2">
        <v>45901</v>
      </c>
      <c r="CP1527" s="2">
        <v>45890</v>
      </c>
      <c r="CR1527" s="2">
        <v>45888</v>
      </c>
      <c r="CS1527" s="2">
        <v>45884</v>
      </c>
      <c r="CU1527" s="2">
        <v>45894</v>
      </c>
      <c r="CV1527" s="2">
        <v>45922</v>
      </c>
      <c r="CW1527" s="2">
        <v>45884</v>
      </c>
      <c r="CY1527" t="s">
        <v>424</v>
      </c>
      <c r="DD1527" s="2">
        <v>45889</v>
      </c>
      <c r="DF1527" s="2">
        <v>45902</v>
      </c>
      <c r="DI1527" s="2">
        <v>45904</v>
      </c>
      <c r="DJ1527" s="2">
        <v>45883</v>
      </c>
      <c r="DK1527" s="2">
        <v>45926</v>
      </c>
      <c r="DL1527" s="2">
        <v>46009</v>
      </c>
      <c r="DM1527" s="2">
        <v>46077</v>
      </c>
      <c r="DN1527" s="2">
        <v>46091</v>
      </c>
      <c r="DO1527" s="2">
        <v>45888</v>
      </c>
      <c r="DP1527" s="2">
        <v>46091</v>
      </c>
      <c r="DY1527">
        <v>866</v>
      </c>
      <c r="EE1527" s="1">
        <v>2095.69</v>
      </c>
      <c r="EG1527" t="s">
        <v>735</v>
      </c>
      <c r="EK1527" t="s">
        <v>1591</v>
      </c>
    </row>
    <row r="1528" spans="1:141" hidden="1" x14ac:dyDescent="0.35">
      <c r="A1528">
        <v>4707</v>
      </c>
      <c r="B1528" t="s">
        <v>1352</v>
      </c>
      <c r="C1528">
        <v>5893</v>
      </c>
      <c r="D1528" t="s">
        <v>9833</v>
      </c>
      <c r="E1528" t="s">
        <v>942</v>
      </c>
      <c r="F1528" t="s">
        <v>623</v>
      </c>
      <c r="G1528">
        <v>101</v>
      </c>
      <c r="H1528" t="s">
        <v>474</v>
      </c>
      <c r="I1528" t="s">
        <v>10057</v>
      </c>
      <c r="J1528" t="s">
        <v>10058</v>
      </c>
      <c r="K1528" t="s">
        <v>44</v>
      </c>
      <c r="L1528" t="s">
        <v>146</v>
      </c>
      <c r="M1528" t="s">
        <v>411</v>
      </c>
      <c r="N1528" t="s">
        <v>411</v>
      </c>
      <c r="O1528" t="s">
        <v>411</v>
      </c>
      <c r="P1528" t="s">
        <v>424</v>
      </c>
      <c r="Q1528" t="s">
        <v>424</v>
      </c>
      <c r="R1528" t="s">
        <v>411</v>
      </c>
      <c r="S1528" t="s">
        <v>411</v>
      </c>
      <c r="T1528" s="1">
        <v>133257.24</v>
      </c>
      <c r="U1528">
        <v>468.39</v>
      </c>
      <c r="V1528">
        <v>0</v>
      </c>
      <c r="W1528" s="1">
        <v>90474.17</v>
      </c>
      <c r="X1528" s="1">
        <v>44353</v>
      </c>
      <c r="Y1528">
        <v>0</v>
      </c>
      <c r="Z1528" s="1">
        <v>134827.17000000001</v>
      </c>
      <c r="AA1528">
        <v>0</v>
      </c>
      <c r="AB1528">
        <v>0</v>
      </c>
      <c r="AE1528" t="s">
        <v>412</v>
      </c>
      <c r="AG1528" s="2">
        <v>45939</v>
      </c>
      <c r="AH1528" s="1">
        <v>2592.25</v>
      </c>
      <c r="AI1528" s="2">
        <v>45896</v>
      </c>
      <c r="AJ1528" s="7">
        <v>2025</v>
      </c>
      <c r="AK1528" s="2">
        <v>45884</v>
      </c>
      <c r="AP1528" t="s">
        <v>413</v>
      </c>
      <c r="AT1528" s="2">
        <v>45943</v>
      </c>
      <c r="AU1528" s="2">
        <v>45982</v>
      </c>
      <c r="AV1528" t="s">
        <v>414</v>
      </c>
      <c r="AW1528" s="2">
        <v>45885</v>
      </c>
      <c r="AX1528">
        <v>40295</v>
      </c>
      <c r="AY1528" s="1">
        <v>191577.24</v>
      </c>
      <c r="BA1528" t="s">
        <v>9836</v>
      </c>
      <c r="BB1528">
        <v>40295</v>
      </c>
      <c r="BD1528" t="s">
        <v>478</v>
      </c>
      <c r="BE1528" t="s">
        <v>417</v>
      </c>
      <c r="BF1528">
        <v>5561998626105</v>
      </c>
      <c r="BG1528" t="s">
        <v>10059</v>
      </c>
      <c r="BH1528">
        <v>72915075</v>
      </c>
      <c r="BI1528" t="s">
        <v>548</v>
      </c>
      <c r="BJ1528" t="s">
        <v>10060</v>
      </c>
      <c r="BL1528" s="1">
        <v>1873.57</v>
      </c>
      <c r="BQ1528">
        <v>4977</v>
      </c>
      <c r="BR1528">
        <v>6970</v>
      </c>
      <c r="BS1528" t="s">
        <v>449</v>
      </c>
      <c r="BT1528" s="2">
        <v>45878</v>
      </c>
      <c r="BY1528" t="s">
        <v>10061</v>
      </c>
      <c r="BZ1528" s="2">
        <v>45884</v>
      </c>
      <c r="CA1528" s="2">
        <v>45897</v>
      </c>
      <c r="CB1528" t="s">
        <v>10062</v>
      </c>
      <c r="CC1528" s="2">
        <v>45883</v>
      </c>
      <c r="CD1528" t="s">
        <v>424</v>
      </c>
      <c r="CF1528" s="2">
        <v>45878</v>
      </c>
      <c r="CJ1528" s="2">
        <v>45901</v>
      </c>
      <c r="CL1528" s="2">
        <v>45879</v>
      </c>
      <c r="CM1528" s="2">
        <v>45911</v>
      </c>
      <c r="CN1528" s="2">
        <v>45883</v>
      </c>
      <c r="CO1528" s="2">
        <v>45901</v>
      </c>
      <c r="CP1528" s="2">
        <v>45897</v>
      </c>
      <c r="CR1528" s="2">
        <v>45884</v>
      </c>
      <c r="CS1528" s="2">
        <v>45883</v>
      </c>
      <c r="CU1528" s="2">
        <v>45898</v>
      </c>
      <c r="CV1528" s="2">
        <v>45923</v>
      </c>
      <c r="CW1528" s="2">
        <v>45883</v>
      </c>
      <c r="CY1528" t="s">
        <v>424</v>
      </c>
      <c r="CZ1528" s="2">
        <v>45912</v>
      </c>
      <c r="DC1528" s="2">
        <v>45937</v>
      </c>
      <c r="DD1528" s="2">
        <v>45882</v>
      </c>
      <c r="DF1528" s="2">
        <v>45939</v>
      </c>
      <c r="DI1528" s="2">
        <v>45943</v>
      </c>
      <c r="DJ1528" s="2">
        <v>45883</v>
      </c>
      <c r="DK1528" s="2">
        <v>45922</v>
      </c>
      <c r="DO1528" s="2">
        <v>45887</v>
      </c>
      <c r="DZ1528" t="s">
        <v>424</v>
      </c>
      <c r="EA1528" t="s">
        <v>10012</v>
      </c>
      <c r="EE1528" s="1">
        <v>3805.57</v>
      </c>
      <c r="EF1528" t="s">
        <v>2634</v>
      </c>
      <c r="EG1528" t="s">
        <v>1640</v>
      </c>
      <c r="EH1528" t="s">
        <v>6848</v>
      </c>
      <c r="EI1528" t="s">
        <v>3282</v>
      </c>
      <c r="EJ1528" t="s">
        <v>8163</v>
      </c>
      <c r="EK1528" t="s">
        <v>1591</v>
      </c>
    </row>
    <row r="1529" spans="1:141" hidden="1" x14ac:dyDescent="0.35">
      <c r="A1529">
        <v>4708</v>
      </c>
      <c r="B1529" t="s">
        <v>404</v>
      </c>
      <c r="C1529">
        <v>5888</v>
      </c>
      <c r="D1529" t="s">
        <v>9287</v>
      </c>
      <c r="E1529" t="s">
        <v>942</v>
      </c>
      <c r="F1529" t="s">
        <v>9578</v>
      </c>
      <c r="G1529">
        <v>4</v>
      </c>
      <c r="H1529" t="s">
        <v>408</v>
      </c>
      <c r="I1529" t="s">
        <v>10063</v>
      </c>
      <c r="J1529" t="s">
        <v>10064</v>
      </c>
      <c r="K1529" t="s">
        <v>15</v>
      </c>
      <c r="L1529" t="s">
        <v>13</v>
      </c>
      <c r="M1529" t="s">
        <v>411</v>
      </c>
      <c r="N1529" t="s">
        <v>411</v>
      </c>
      <c r="O1529" t="s">
        <v>411</v>
      </c>
      <c r="P1529" t="s">
        <v>411</v>
      </c>
      <c r="Q1529" t="s">
        <v>411</v>
      </c>
      <c r="R1529" t="s">
        <v>411</v>
      </c>
      <c r="S1529" t="s">
        <v>411</v>
      </c>
      <c r="T1529" s="1">
        <v>162600</v>
      </c>
      <c r="U1529" s="1">
        <v>1022.9</v>
      </c>
      <c r="V1529">
        <v>0</v>
      </c>
      <c r="W1529" s="1">
        <v>168000</v>
      </c>
      <c r="X1529">
        <v>794</v>
      </c>
      <c r="Y1529">
        <v>0</v>
      </c>
      <c r="Z1529" s="1">
        <v>168794</v>
      </c>
      <c r="AA1529">
        <v>0</v>
      </c>
      <c r="AB1529">
        <v>0</v>
      </c>
      <c r="AD1529">
        <v>8787724456663</v>
      </c>
      <c r="AE1529" t="s">
        <v>412</v>
      </c>
      <c r="AG1529" s="2">
        <v>45901</v>
      </c>
      <c r="AH1529" s="1">
        <v>3453.25</v>
      </c>
      <c r="AI1529" s="2">
        <v>45890</v>
      </c>
      <c r="AJ1529" s="7">
        <v>2025</v>
      </c>
      <c r="AK1529" s="2">
        <v>45884</v>
      </c>
      <c r="AP1529" t="s">
        <v>413</v>
      </c>
      <c r="AT1529" s="2">
        <v>46097</v>
      </c>
      <c r="AU1529" s="2">
        <v>46097</v>
      </c>
      <c r="AV1529" t="s">
        <v>414</v>
      </c>
      <c r="AW1529" s="2">
        <v>45885</v>
      </c>
      <c r="AX1529">
        <v>40303</v>
      </c>
      <c r="AY1529" s="1">
        <v>247500.24</v>
      </c>
      <c r="BA1529" t="s">
        <v>9291</v>
      </c>
      <c r="BB1529">
        <v>40303</v>
      </c>
      <c r="BC1529" t="s">
        <v>10065</v>
      </c>
      <c r="BD1529" t="s">
        <v>416</v>
      </c>
      <c r="BE1529" t="s">
        <v>417</v>
      </c>
      <c r="BF1529">
        <v>5561996058552</v>
      </c>
      <c r="BG1529" t="s">
        <v>10066</v>
      </c>
      <c r="BH1529">
        <v>73805115</v>
      </c>
      <c r="BI1529" t="s">
        <v>2292</v>
      </c>
      <c r="BJ1529" t="s">
        <v>10067</v>
      </c>
      <c r="BL1529" s="1">
        <v>3893.49</v>
      </c>
      <c r="BM1529" s="2">
        <v>45774</v>
      </c>
      <c r="BQ1529">
        <v>4626</v>
      </c>
      <c r="BR1529">
        <v>6972</v>
      </c>
      <c r="BS1529" t="s">
        <v>449</v>
      </c>
      <c r="BT1529" s="2">
        <v>45887</v>
      </c>
      <c r="BW1529" t="s">
        <v>422</v>
      </c>
      <c r="BY1529" t="s">
        <v>10068</v>
      </c>
      <c r="BZ1529" s="2">
        <v>45888</v>
      </c>
      <c r="CA1529" s="2">
        <v>45891</v>
      </c>
      <c r="CC1529" s="2">
        <v>45887</v>
      </c>
      <c r="CD1529" t="s">
        <v>424</v>
      </c>
      <c r="CF1529" s="2">
        <v>45888</v>
      </c>
      <c r="CJ1529" s="2">
        <v>45896</v>
      </c>
      <c r="CK1529" t="s">
        <v>411</v>
      </c>
      <c r="CL1529" s="2">
        <v>45888</v>
      </c>
      <c r="CM1529" s="2">
        <v>45896</v>
      </c>
      <c r="CN1529" s="2">
        <v>45887</v>
      </c>
      <c r="CO1529" s="2">
        <v>45901</v>
      </c>
      <c r="CP1529" s="2">
        <v>45891</v>
      </c>
      <c r="CR1529" s="2">
        <v>45887</v>
      </c>
      <c r="CS1529" s="2">
        <v>45884</v>
      </c>
      <c r="CU1529" s="2">
        <v>45894</v>
      </c>
      <c r="CV1529" s="2">
        <v>45922</v>
      </c>
      <c r="CW1529" s="2">
        <v>45883</v>
      </c>
      <c r="CY1529" t="s">
        <v>424</v>
      </c>
      <c r="DD1529" s="2">
        <v>45891</v>
      </c>
      <c r="DF1529" s="2">
        <v>45901</v>
      </c>
      <c r="DI1529" s="2">
        <v>45904</v>
      </c>
      <c r="DJ1529" s="2">
        <v>45883</v>
      </c>
      <c r="DK1529" s="2">
        <v>45926</v>
      </c>
      <c r="DL1529" s="2">
        <v>46036</v>
      </c>
      <c r="DM1529" s="2">
        <v>46077</v>
      </c>
      <c r="DN1529" s="2">
        <v>46091</v>
      </c>
      <c r="DO1529" s="2">
        <v>45887</v>
      </c>
      <c r="DP1529" s="2">
        <v>46091</v>
      </c>
      <c r="DY1529">
        <v>864</v>
      </c>
      <c r="EE1529" s="1">
        <v>1789.31</v>
      </c>
      <c r="EG1529" t="s">
        <v>1640</v>
      </c>
      <c r="EK1529" t="s">
        <v>1591</v>
      </c>
    </row>
    <row r="1530" spans="1:141" hidden="1" x14ac:dyDescent="0.35">
      <c r="A1530">
        <v>4709</v>
      </c>
      <c r="B1530" t="s">
        <v>404</v>
      </c>
      <c r="C1530">
        <v>5880</v>
      </c>
      <c r="D1530" t="s">
        <v>9287</v>
      </c>
      <c r="E1530" t="s">
        <v>942</v>
      </c>
      <c r="F1530" t="s">
        <v>9535</v>
      </c>
      <c r="G1530">
        <v>202</v>
      </c>
      <c r="H1530" t="s">
        <v>408</v>
      </c>
      <c r="I1530" t="s">
        <v>10069</v>
      </c>
      <c r="J1530" t="s">
        <v>10070</v>
      </c>
      <c r="K1530" t="s">
        <v>15</v>
      </c>
      <c r="L1530" t="s">
        <v>13</v>
      </c>
      <c r="M1530" t="s">
        <v>411</v>
      </c>
      <c r="N1530" t="s">
        <v>411</v>
      </c>
      <c r="O1530" t="s">
        <v>411</v>
      </c>
      <c r="P1530" t="s">
        <v>411</v>
      </c>
      <c r="Q1530" t="s">
        <v>411</v>
      </c>
      <c r="R1530" t="s">
        <v>411</v>
      </c>
      <c r="S1530" t="s">
        <v>411</v>
      </c>
      <c r="T1530" s="1">
        <v>161581.72</v>
      </c>
      <c r="U1530">
        <v>0</v>
      </c>
      <c r="V1530">
        <v>0</v>
      </c>
      <c r="W1530">
        <v>0</v>
      </c>
      <c r="X1530">
        <v>0</v>
      </c>
      <c r="Y1530">
        <v>0</v>
      </c>
      <c r="Z1530">
        <v>0</v>
      </c>
      <c r="AA1530">
        <v>0</v>
      </c>
      <c r="AB1530">
        <v>0</v>
      </c>
      <c r="AE1530" t="s">
        <v>412</v>
      </c>
      <c r="AG1530" s="2">
        <v>45916</v>
      </c>
      <c r="AH1530" s="1">
        <v>3042.04</v>
      </c>
      <c r="AI1530" s="2">
        <v>45895</v>
      </c>
      <c r="AJ1530" s="7">
        <v>2025</v>
      </c>
      <c r="AK1530" s="2">
        <v>45884</v>
      </c>
      <c r="AP1530" t="s">
        <v>3839</v>
      </c>
      <c r="AT1530" s="2">
        <v>46097</v>
      </c>
      <c r="AU1530" s="2">
        <v>46097</v>
      </c>
      <c r="AV1530" t="s">
        <v>414</v>
      </c>
      <c r="AW1530" s="2">
        <v>45885</v>
      </c>
      <c r="AX1530">
        <v>40304</v>
      </c>
      <c r="AY1530" s="1">
        <v>224724.52</v>
      </c>
      <c r="BA1530" t="s">
        <v>9291</v>
      </c>
      <c r="BB1530">
        <v>40304</v>
      </c>
      <c r="BC1530" t="s">
        <v>10071</v>
      </c>
      <c r="BD1530" t="s">
        <v>416</v>
      </c>
      <c r="BE1530" t="s">
        <v>417</v>
      </c>
      <c r="BF1530">
        <v>5562999756675</v>
      </c>
      <c r="BG1530" t="s">
        <v>10072</v>
      </c>
      <c r="BH1530">
        <v>73808228</v>
      </c>
      <c r="BI1530" t="s">
        <v>3834</v>
      </c>
      <c r="BJ1530" t="s">
        <v>10073</v>
      </c>
      <c r="BL1530" s="1">
        <v>25500</v>
      </c>
      <c r="BQ1530">
        <v>4792</v>
      </c>
      <c r="BR1530">
        <v>6973</v>
      </c>
      <c r="BS1530" t="s">
        <v>517</v>
      </c>
      <c r="BT1530" s="2">
        <v>45888</v>
      </c>
      <c r="BW1530" t="s">
        <v>422</v>
      </c>
      <c r="BY1530" t="s">
        <v>10074</v>
      </c>
      <c r="BZ1530" s="2">
        <v>45889</v>
      </c>
      <c r="CA1530" s="2">
        <v>45897</v>
      </c>
      <c r="CC1530" s="2">
        <v>45890</v>
      </c>
      <c r="CD1530" t="s">
        <v>424</v>
      </c>
      <c r="CF1530" s="2">
        <v>45889</v>
      </c>
      <c r="CH1530" t="s">
        <v>8637</v>
      </c>
      <c r="CJ1530" s="2">
        <v>45908</v>
      </c>
      <c r="CK1530" t="s">
        <v>424</v>
      </c>
      <c r="CL1530" s="2">
        <v>45889</v>
      </c>
      <c r="CM1530" s="2">
        <v>45909</v>
      </c>
      <c r="CN1530" s="2">
        <v>45891</v>
      </c>
      <c r="CO1530" s="2">
        <v>45901</v>
      </c>
      <c r="CP1530" s="2">
        <v>45897</v>
      </c>
      <c r="CR1530" s="2">
        <v>45891</v>
      </c>
      <c r="CS1530" s="2">
        <v>45884</v>
      </c>
      <c r="CU1530" s="2">
        <v>45904</v>
      </c>
      <c r="CV1530" s="2">
        <v>45922</v>
      </c>
      <c r="CW1530" s="2">
        <v>45884</v>
      </c>
      <c r="CY1530" t="s">
        <v>424</v>
      </c>
      <c r="DD1530" s="2">
        <v>45898</v>
      </c>
      <c r="DF1530" s="2">
        <v>45917</v>
      </c>
      <c r="DI1530" s="2">
        <v>45922</v>
      </c>
      <c r="DJ1530" s="2">
        <v>45884</v>
      </c>
      <c r="DK1530" s="2">
        <v>45926</v>
      </c>
      <c r="DL1530" s="2">
        <v>45988</v>
      </c>
      <c r="DM1530" s="2">
        <v>46077</v>
      </c>
      <c r="DN1530" s="2">
        <v>46091</v>
      </c>
      <c r="DO1530" s="2">
        <v>45889</v>
      </c>
      <c r="DP1530" s="2">
        <v>46091</v>
      </c>
      <c r="DY1530">
        <v>1084</v>
      </c>
      <c r="EE1530" s="1">
        <v>2010.42</v>
      </c>
      <c r="EG1530" t="s">
        <v>1640</v>
      </c>
      <c r="EK1530" t="s">
        <v>1591</v>
      </c>
    </row>
    <row r="1531" spans="1:141" hidden="1" x14ac:dyDescent="0.35">
      <c r="A1531">
        <v>4710</v>
      </c>
      <c r="B1531" t="s">
        <v>561</v>
      </c>
      <c r="C1531">
        <v>5906</v>
      </c>
      <c r="D1531" t="s">
        <v>8802</v>
      </c>
      <c r="E1531" t="s">
        <v>834</v>
      </c>
      <c r="F1531" t="s">
        <v>473</v>
      </c>
      <c r="G1531">
        <v>304</v>
      </c>
      <c r="H1531" t="s">
        <v>474</v>
      </c>
      <c r="I1531" t="s">
        <v>10075</v>
      </c>
      <c r="J1531" t="s">
        <v>10076</v>
      </c>
      <c r="K1531" t="s">
        <v>38</v>
      </c>
      <c r="L1531" t="s">
        <v>164</v>
      </c>
      <c r="M1531" t="s">
        <v>411</v>
      </c>
      <c r="N1531" t="s">
        <v>411</v>
      </c>
      <c r="O1531" t="s">
        <v>411</v>
      </c>
      <c r="P1531" t="s">
        <v>411</v>
      </c>
      <c r="Q1531" t="s">
        <v>411</v>
      </c>
      <c r="R1531" t="s">
        <v>411</v>
      </c>
      <c r="S1531" t="s">
        <v>411</v>
      </c>
      <c r="T1531" s="1">
        <v>153979.23000000001</v>
      </c>
      <c r="U1531">
        <v>550.04999999999995</v>
      </c>
      <c r="V1531">
        <v>0</v>
      </c>
      <c r="W1531" s="1">
        <v>107732.24</v>
      </c>
      <c r="X1531" s="1">
        <v>46601</v>
      </c>
      <c r="Y1531">
        <v>0</v>
      </c>
      <c r="Z1531" s="1">
        <v>154333.24</v>
      </c>
      <c r="AA1531">
        <v>0</v>
      </c>
      <c r="AB1531">
        <v>0</v>
      </c>
      <c r="AE1531" t="s">
        <v>412</v>
      </c>
      <c r="AH1531">
        <v>0</v>
      </c>
      <c r="AK1531" s="2">
        <v>45884</v>
      </c>
      <c r="AP1531" t="s">
        <v>413</v>
      </c>
      <c r="AT1531" s="2">
        <v>45912</v>
      </c>
      <c r="AU1531" s="2">
        <v>45974</v>
      </c>
      <c r="AV1531" t="s">
        <v>561</v>
      </c>
      <c r="AW1531" s="2">
        <v>45885</v>
      </c>
      <c r="AX1531">
        <v>40305</v>
      </c>
      <c r="AY1531" s="1">
        <v>209591.73</v>
      </c>
      <c r="BA1531" t="s">
        <v>8806</v>
      </c>
      <c r="BB1531">
        <v>40305</v>
      </c>
      <c r="BD1531" t="s">
        <v>478</v>
      </c>
      <c r="BE1531" t="s">
        <v>417</v>
      </c>
      <c r="BF1531">
        <v>5561999256804</v>
      </c>
      <c r="BG1531" t="s">
        <v>10077</v>
      </c>
      <c r="BH1531">
        <v>72927863</v>
      </c>
      <c r="BI1531" t="s">
        <v>4967</v>
      </c>
      <c r="BJ1531" t="s">
        <v>10078</v>
      </c>
      <c r="BL1531" s="1">
        <v>1958.73</v>
      </c>
      <c r="BM1531" s="2">
        <v>46053</v>
      </c>
      <c r="BQ1531">
        <v>4386</v>
      </c>
      <c r="BR1531">
        <v>6974</v>
      </c>
      <c r="BS1531" t="s">
        <v>490</v>
      </c>
      <c r="BT1531" s="2">
        <v>45881</v>
      </c>
      <c r="BY1531" t="s">
        <v>10079</v>
      </c>
      <c r="BZ1531" s="2">
        <v>45881</v>
      </c>
      <c r="CC1531" s="2">
        <v>45884</v>
      </c>
      <c r="CF1531" s="2">
        <v>45881</v>
      </c>
      <c r="CL1531" s="2">
        <v>45884</v>
      </c>
      <c r="CN1531" s="2">
        <v>45884</v>
      </c>
      <c r="CO1531" s="2">
        <v>45901</v>
      </c>
      <c r="CR1531" s="2">
        <v>45887</v>
      </c>
      <c r="CS1531" s="2">
        <v>45884</v>
      </c>
      <c r="CW1531" s="2">
        <v>45884</v>
      </c>
      <c r="CY1531" t="s">
        <v>424</v>
      </c>
      <c r="DD1531" s="2">
        <v>45883</v>
      </c>
      <c r="DJ1531" s="2">
        <v>45884</v>
      </c>
      <c r="EF1531" t="s">
        <v>2634</v>
      </c>
      <c r="EG1531" t="s">
        <v>1640</v>
      </c>
      <c r="EH1531" t="s">
        <v>3373</v>
      </c>
      <c r="EI1531" t="s">
        <v>10080</v>
      </c>
      <c r="EJ1531" t="s">
        <v>4126</v>
      </c>
      <c r="EK1531" t="s">
        <v>3786</v>
      </c>
    </row>
    <row r="1532" spans="1:141" hidden="1" x14ac:dyDescent="0.35">
      <c r="A1532">
        <v>4711</v>
      </c>
      <c r="B1532" t="s">
        <v>404</v>
      </c>
      <c r="C1532">
        <v>5841</v>
      </c>
      <c r="D1532" t="s">
        <v>8802</v>
      </c>
      <c r="E1532" t="s">
        <v>834</v>
      </c>
      <c r="F1532" t="s">
        <v>473</v>
      </c>
      <c r="G1532">
        <v>203</v>
      </c>
      <c r="H1532" t="s">
        <v>474</v>
      </c>
      <c r="I1532" t="s">
        <v>10081</v>
      </c>
      <c r="J1532" t="s">
        <v>10082</v>
      </c>
      <c r="K1532" t="s">
        <v>19</v>
      </c>
      <c r="L1532" t="s">
        <v>59</v>
      </c>
      <c r="M1532" t="s">
        <v>411</v>
      </c>
      <c r="N1532" t="s">
        <v>411</v>
      </c>
      <c r="O1532" t="s">
        <v>411</v>
      </c>
      <c r="P1532" t="s">
        <v>424</v>
      </c>
      <c r="Q1532" t="s">
        <v>424</v>
      </c>
      <c r="R1532" t="s">
        <v>411</v>
      </c>
      <c r="S1532" t="s">
        <v>411</v>
      </c>
      <c r="T1532" s="1">
        <v>133727.51999999999</v>
      </c>
      <c r="U1532">
        <v>462.5</v>
      </c>
      <c r="V1532">
        <v>0</v>
      </c>
      <c r="W1532" s="1">
        <v>89762.44</v>
      </c>
      <c r="X1532" s="1">
        <v>45574</v>
      </c>
      <c r="Y1532">
        <v>0</v>
      </c>
      <c r="Z1532" s="1">
        <v>135336.44</v>
      </c>
      <c r="AA1532">
        <v>0</v>
      </c>
      <c r="AB1532">
        <v>0</v>
      </c>
      <c r="AE1532" t="s">
        <v>412</v>
      </c>
      <c r="AF1532" s="3">
        <v>113728</v>
      </c>
      <c r="AG1532" s="2">
        <v>45910</v>
      </c>
      <c r="AH1532" s="1">
        <v>2592.25</v>
      </c>
      <c r="AI1532" s="2">
        <v>45895</v>
      </c>
      <c r="AJ1532" s="7">
        <v>2025</v>
      </c>
      <c r="AK1532" s="2">
        <v>45884</v>
      </c>
      <c r="AP1532" t="s">
        <v>413</v>
      </c>
      <c r="AT1532" s="2">
        <v>46072</v>
      </c>
      <c r="AU1532" s="2">
        <v>46072</v>
      </c>
      <c r="AV1532" t="s">
        <v>414</v>
      </c>
      <c r="AW1532" s="2">
        <v>45885</v>
      </c>
      <c r="AX1532">
        <v>40307</v>
      </c>
      <c r="AY1532" s="1">
        <v>194837.28</v>
      </c>
      <c r="BA1532" t="s">
        <v>8806</v>
      </c>
      <c r="BB1532">
        <v>40307</v>
      </c>
      <c r="BD1532" t="s">
        <v>478</v>
      </c>
      <c r="BE1532" t="s">
        <v>417</v>
      </c>
      <c r="BF1532">
        <v>556192069590</v>
      </c>
      <c r="BG1532" t="s">
        <v>10083</v>
      </c>
      <c r="BH1532">
        <v>72910000</v>
      </c>
      <c r="BI1532" t="s">
        <v>1071</v>
      </c>
      <c r="BJ1532" t="s">
        <v>10084</v>
      </c>
      <c r="BL1532" s="1">
        <v>1850</v>
      </c>
      <c r="BQ1532">
        <v>4381</v>
      </c>
      <c r="BR1532">
        <v>6976</v>
      </c>
      <c r="BS1532" t="s">
        <v>1281</v>
      </c>
      <c r="BT1532" s="2">
        <v>45867</v>
      </c>
      <c r="BU1532">
        <v>900</v>
      </c>
      <c r="BV1532" s="2">
        <v>45911</v>
      </c>
      <c r="BX1532" s="2">
        <v>45915</v>
      </c>
      <c r="BY1532" t="s">
        <v>10085</v>
      </c>
      <c r="BZ1532" s="2">
        <v>45867</v>
      </c>
      <c r="CA1532" s="2">
        <v>45897</v>
      </c>
      <c r="CB1532" t="s">
        <v>10086</v>
      </c>
      <c r="CC1532" s="2">
        <v>45884</v>
      </c>
      <c r="CD1532" t="s">
        <v>424</v>
      </c>
      <c r="CE1532">
        <v>1428</v>
      </c>
      <c r="CF1532" s="2">
        <v>45867</v>
      </c>
      <c r="CJ1532" s="2">
        <v>45898</v>
      </c>
      <c r="CL1532" s="2">
        <v>45884</v>
      </c>
      <c r="CM1532" s="2">
        <v>45904</v>
      </c>
      <c r="CN1532" s="2">
        <v>45884</v>
      </c>
      <c r="CO1532" s="2">
        <v>45901</v>
      </c>
      <c r="CP1532" s="2">
        <v>45896</v>
      </c>
      <c r="CR1532" s="2">
        <v>45887</v>
      </c>
      <c r="CS1532" s="2">
        <v>45884</v>
      </c>
      <c r="CU1532" s="2">
        <v>45896</v>
      </c>
      <c r="CV1532" s="2">
        <v>45922</v>
      </c>
      <c r="CW1532" s="2">
        <v>45883</v>
      </c>
      <c r="CX1532" s="2">
        <v>45904</v>
      </c>
      <c r="CY1532" t="s">
        <v>424</v>
      </c>
      <c r="DD1532" s="2">
        <v>45887</v>
      </c>
      <c r="DF1532" s="2">
        <v>45910</v>
      </c>
      <c r="DI1532" s="2">
        <v>45918</v>
      </c>
      <c r="DJ1532" s="2">
        <v>45883</v>
      </c>
      <c r="DK1532" s="2">
        <v>45923</v>
      </c>
      <c r="DL1532" s="2">
        <v>46029</v>
      </c>
      <c r="DM1532" s="2">
        <v>46058</v>
      </c>
      <c r="DN1532" s="2">
        <v>46063</v>
      </c>
      <c r="DP1532" s="2">
        <v>46063</v>
      </c>
      <c r="DW1532" s="2">
        <v>45890</v>
      </c>
      <c r="DY1532">
        <v>1237</v>
      </c>
      <c r="DZ1532" t="s">
        <v>424</v>
      </c>
      <c r="EB1532" t="s">
        <v>10087</v>
      </c>
      <c r="EE1532" s="1">
        <v>3805.57</v>
      </c>
      <c r="EF1532" t="s">
        <v>2634</v>
      </c>
      <c r="EG1532" t="s">
        <v>1640</v>
      </c>
      <c r="EH1532" t="s">
        <v>3373</v>
      </c>
      <c r="EI1532" t="s">
        <v>3282</v>
      </c>
      <c r="EJ1532" t="s">
        <v>4126</v>
      </c>
      <c r="EK1532" t="s">
        <v>1591</v>
      </c>
    </row>
    <row r="1533" spans="1:141" hidden="1" x14ac:dyDescent="0.35">
      <c r="A1533">
        <v>4712</v>
      </c>
      <c r="B1533" t="s">
        <v>404</v>
      </c>
      <c r="C1533">
        <v>5793</v>
      </c>
      <c r="D1533" t="s">
        <v>4816</v>
      </c>
      <c r="E1533" t="s">
        <v>834</v>
      </c>
      <c r="F1533" t="s">
        <v>434</v>
      </c>
      <c r="G1533">
        <v>201</v>
      </c>
      <c r="H1533" t="s">
        <v>474</v>
      </c>
      <c r="I1533" t="s">
        <v>10088</v>
      </c>
      <c r="J1533" t="s">
        <v>10089</v>
      </c>
      <c r="K1533" t="s">
        <v>19</v>
      </c>
      <c r="L1533" t="s">
        <v>59</v>
      </c>
      <c r="M1533" t="s">
        <v>411</v>
      </c>
      <c r="N1533" t="s">
        <v>411</v>
      </c>
      <c r="O1533" t="s">
        <v>411</v>
      </c>
      <c r="P1533" t="s">
        <v>424</v>
      </c>
      <c r="Q1533" t="s">
        <v>424</v>
      </c>
      <c r="R1533" t="s">
        <v>411</v>
      </c>
      <c r="S1533" t="s">
        <v>411</v>
      </c>
      <c r="T1533" s="1">
        <v>159744.41</v>
      </c>
      <c r="U1533">
        <v>722.92</v>
      </c>
      <c r="V1533">
        <v>0</v>
      </c>
      <c r="W1533" s="1">
        <v>137766.38</v>
      </c>
      <c r="X1533" s="1">
        <v>22110</v>
      </c>
      <c r="Y1533">
        <v>0</v>
      </c>
      <c r="Z1533" s="1">
        <v>159876.38</v>
      </c>
      <c r="AA1533">
        <v>0</v>
      </c>
      <c r="AB1533">
        <v>0</v>
      </c>
      <c r="AE1533" t="s">
        <v>412</v>
      </c>
      <c r="AG1533" s="2">
        <v>45910</v>
      </c>
      <c r="AH1533" s="1">
        <v>2995.17</v>
      </c>
      <c r="AI1533" s="2">
        <v>45891</v>
      </c>
      <c r="AJ1533" s="7">
        <v>2025</v>
      </c>
      <c r="AK1533" s="2">
        <v>45884</v>
      </c>
      <c r="AP1533" t="s">
        <v>413</v>
      </c>
      <c r="AT1533" s="2">
        <v>46048</v>
      </c>
      <c r="AU1533" s="2">
        <v>46048</v>
      </c>
      <c r="AV1533" t="s">
        <v>414</v>
      </c>
      <c r="AW1533" s="2">
        <v>45885</v>
      </c>
      <c r="AX1533">
        <v>40306</v>
      </c>
      <c r="AY1533" s="1">
        <v>217220.33</v>
      </c>
      <c r="BA1533" t="s">
        <v>4819</v>
      </c>
      <c r="BB1533">
        <v>40306</v>
      </c>
      <c r="BD1533" t="s">
        <v>5087</v>
      </c>
      <c r="BE1533" t="s">
        <v>513</v>
      </c>
      <c r="BF1533">
        <v>5561981839918</v>
      </c>
      <c r="BG1533" t="s">
        <v>10090</v>
      </c>
      <c r="BH1533">
        <v>72450030</v>
      </c>
      <c r="BI1533" t="s">
        <v>6047</v>
      </c>
      <c r="BJ1533" t="s">
        <v>10091</v>
      </c>
      <c r="BL1533" s="1">
        <v>2409.7199999999998</v>
      </c>
      <c r="BM1533" s="2">
        <v>46034</v>
      </c>
      <c r="BQ1533">
        <v>3930</v>
      </c>
      <c r="BR1533">
        <v>6975</v>
      </c>
      <c r="BS1533" t="s">
        <v>449</v>
      </c>
      <c r="BT1533" s="2">
        <v>45856</v>
      </c>
      <c r="BU1533">
        <v>889.85</v>
      </c>
      <c r="BV1533" s="2">
        <v>45924</v>
      </c>
      <c r="BX1533" s="2">
        <v>45929</v>
      </c>
      <c r="BY1533" t="s">
        <v>10092</v>
      </c>
      <c r="BZ1533" s="2">
        <v>45887</v>
      </c>
      <c r="CA1533" s="2">
        <v>45891</v>
      </c>
      <c r="CB1533" t="s">
        <v>10093</v>
      </c>
      <c r="CC1533" s="2">
        <v>45884</v>
      </c>
      <c r="CD1533" t="s">
        <v>424</v>
      </c>
      <c r="CE1533">
        <v>40291</v>
      </c>
      <c r="CF1533" s="2">
        <v>45887</v>
      </c>
      <c r="CJ1533" s="2">
        <v>45895</v>
      </c>
      <c r="CL1533" s="2">
        <v>45884</v>
      </c>
      <c r="CM1533" s="2">
        <v>45896</v>
      </c>
      <c r="CN1533" s="2">
        <v>45884</v>
      </c>
      <c r="CO1533" s="2">
        <v>45901</v>
      </c>
      <c r="CP1533" s="2">
        <v>45891</v>
      </c>
      <c r="CR1533" s="2">
        <v>45887</v>
      </c>
      <c r="CS1533" s="2">
        <v>45884</v>
      </c>
      <c r="CU1533" s="2">
        <v>45894</v>
      </c>
      <c r="CV1533" s="2">
        <v>45922</v>
      </c>
      <c r="CW1533" s="2">
        <v>45884</v>
      </c>
      <c r="CY1533" t="s">
        <v>424</v>
      </c>
      <c r="DD1533" s="2">
        <v>45877</v>
      </c>
      <c r="DF1533" s="2">
        <v>45911</v>
      </c>
      <c r="DI1533" s="2">
        <v>45912</v>
      </c>
      <c r="DJ1533" s="2">
        <v>45882</v>
      </c>
      <c r="DK1533" s="2">
        <v>45923</v>
      </c>
      <c r="DL1533" s="2">
        <v>45960</v>
      </c>
      <c r="DM1533" s="2">
        <v>45971</v>
      </c>
      <c r="DN1533" s="2">
        <v>46030</v>
      </c>
      <c r="DO1533" s="2">
        <v>45887</v>
      </c>
      <c r="DP1533" s="2">
        <v>46030</v>
      </c>
      <c r="DW1533" s="2">
        <v>45891</v>
      </c>
      <c r="DY1533">
        <v>40044</v>
      </c>
      <c r="DZ1533" t="s">
        <v>424</v>
      </c>
      <c r="EE1533" s="1">
        <v>4165.57</v>
      </c>
      <c r="EF1533" t="s">
        <v>2634</v>
      </c>
      <c r="EG1533" t="s">
        <v>1640</v>
      </c>
      <c r="EH1533" t="s">
        <v>4422</v>
      </c>
      <c r="EI1533" t="s">
        <v>3282</v>
      </c>
      <c r="EJ1533" t="s">
        <v>4126</v>
      </c>
      <c r="EK1533" t="s">
        <v>3786</v>
      </c>
    </row>
    <row r="1534" spans="1:141" hidden="1" x14ac:dyDescent="0.35">
      <c r="A1534">
        <v>4713</v>
      </c>
      <c r="B1534" t="s">
        <v>1352</v>
      </c>
      <c r="C1534">
        <v>5802</v>
      </c>
      <c r="D1534" t="s">
        <v>976</v>
      </c>
      <c r="E1534" t="s">
        <v>834</v>
      </c>
      <c r="F1534" t="s">
        <v>526</v>
      </c>
      <c r="G1534" t="s">
        <v>1688</v>
      </c>
      <c r="H1534" t="s">
        <v>408</v>
      </c>
      <c r="I1534" t="s">
        <v>10094</v>
      </c>
      <c r="J1534" t="s">
        <v>10095</v>
      </c>
      <c r="K1534" t="s">
        <v>44</v>
      </c>
      <c r="L1534" t="s">
        <v>192</v>
      </c>
      <c r="M1534" t="s">
        <v>411</v>
      </c>
      <c r="N1534" t="s">
        <v>411</v>
      </c>
      <c r="O1534" t="s">
        <v>411</v>
      </c>
      <c r="P1534" t="s">
        <v>411</v>
      </c>
      <c r="Q1534" t="s">
        <v>411</v>
      </c>
      <c r="R1534" t="s">
        <v>411</v>
      </c>
      <c r="S1534" t="s">
        <v>411</v>
      </c>
      <c r="T1534" s="1">
        <v>151285.84</v>
      </c>
      <c r="U1534">
        <v>564.41999999999996</v>
      </c>
      <c r="V1534">
        <v>0</v>
      </c>
      <c r="W1534" s="1">
        <v>110553.45</v>
      </c>
      <c r="X1534" s="1">
        <v>40733</v>
      </c>
      <c r="Y1534">
        <v>0</v>
      </c>
      <c r="Z1534" s="1">
        <v>151286.45000000001</v>
      </c>
      <c r="AA1534">
        <v>0</v>
      </c>
      <c r="AB1534">
        <v>0</v>
      </c>
      <c r="AE1534" t="s">
        <v>412</v>
      </c>
      <c r="AG1534" s="2">
        <v>45915</v>
      </c>
      <c r="AH1534" s="1">
        <v>3042.04</v>
      </c>
      <c r="AI1534" s="2">
        <v>45895</v>
      </c>
      <c r="AJ1534" s="7">
        <v>2025</v>
      </c>
      <c r="AK1534" s="2">
        <v>45887</v>
      </c>
      <c r="AP1534" t="s">
        <v>413</v>
      </c>
      <c r="AT1534" s="2">
        <v>45924</v>
      </c>
      <c r="AU1534" s="2">
        <v>45974</v>
      </c>
      <c r="AV1534" t="s">
        <v>414</v>
      </c>
      <c r="AW1534" s="2">
        <v>45888</v>
      </c>
      <c r="AX1534">
        <v>40364</v>
      </c>
      <c r="AY1534" s="1">
        <v>240005.84</v>
      </c>
      <c r="BA1534" t="s">
        <v>980</v>
      </c>
      <c r="BB1534">
        <v>40364</v>
      </c>
      <c r="BC1534" t="s">
        <v>10096</v>
      </c>
      <c r="BD1534" t="s">
        <v>478</v>
      </c>
      <c r="BE1534" t="s">
        <v>417</v>
      </c>
      <c r="BF1534">
        <v>5561996549984</v>
      </c>
      <c r="BG1534" t="s">
        <v>10097</v>
      </c>
      <c r="BH1534">
        <v>72910000</v>
      </c>
      <c r="BI1534" t="s">
        <v>1559</v>
      </c>
      <c r="BJ1534" t="s">
        <v>10098</v>
      </c>
      <c r="BL1534" s="1">
        <v>1881.41</v>
      </c>
      <c r="BM1534" s="2">
        <v>46035</v>
      </c>
      <c r="BQ1534">
        <v>3683</v>
      </c>
      <c r="BR1534">
        <v>6977</v>
      </c>
      <c r="BS1534" t="s">
        <v>421</v>
      </c>
      <c r="BT1534" s="2">
        <v>45888</v>
      </c>
      <c r="BW1534" t="s">
        <v>422</v>
      </c>
      <c r="BY1534" t="s">
        <v>10099</v>
      </c>
      <c r="BZ1534" s="2">
        <v>45888</v>
      </c>
      <c r="CA1534" s="2">
        <v>45896</v>
      </c>
      <c r="CC1534" s="2">
        <v>45887</v>
      </c>
      <c r="CD1534" t="s">
        <v>424</v>
      </c>
      <c r="CF1534" s="2">
        <v>45888</v>
      </c>
      <c r="CH1534" t="s">
        <v>8637</v>
      </c>
      <c r="CJ1534" s="2">
        <v>45905</v>
      </c>
      <c r="CK1534" t="s">
        <v>424</v>
      </c>
      <c r="CL1534" s="2">
        <v>45889</v>
      </c>
      <c r="CM1534" s="2">
        <v>45909</v>
      </c>
      <c r="CN1534" s="2">
        <v>45887</v>
      </c>
      <c r="CO1534" s="2">
        <v>45901</v>
      </c>
      <c r="CP1534" s="2">
        <v>45896</v>
      </c>
      <c r="CR1534" s="2">
        <v>45889</v>
      </c>
      <c r="CS1534" s="2">
        <v>45884</v>
      </c>
      <c r="CU1534" s="2">
        <v>45903</v>
      </c>
      <c r="CV1534" s="2">
        <v>45922</v>
      </c>
      <c r="CW1534" s="2">
        <v>45884</v>
      </c>
      <c r="CY1534" t="s">
        <v>424</v>
      </c>
      <c r="DD1534" s="2">
        <v>45902</v>
      </c>
      <c r="DF1534" s="2">
        <v>45915</v>
      </c>
      <c r="DI1534" s="2">
        <v>45923</v>
      </c>
      <c r="DJ1534" s="2">
        <v>45884</v>
      </c>
      <c r="DK1534" s="2">
        <v>45923</v>
      </c>
      <c r="DL1534" s="2">
        <v>45960</v>
      </c>
      <c r="DO1534" s="2">
        <v>45889</v>
      </c>
      <c r="DY1534">
        <v>4487</v>
      </c>
      <c r="EA1534" t="s">
        <v>3282</v>
      </c>
      <c r="EE1534" s="1">
        <v>2348.13</v>
      </c>
      <c r="EG1534" t="s">
        <v>735</v>
      </c>
      <c r="EK1534" t="s">
        <v>1591</v>
      </c>
    </row>
    <row r="1535" spans="1:141" hidden="1" x14ac:dyDescent="0.35">
      <c r="A1535">
        <v>4714</v>
      </c>
      <c r="B1535" t="s">
        <v>404</v>
      </c>
      <c r="C1535">
        <v>5901</v>
      </c>
      <c r="D1535" t="s">
        <v>9287</v>
      </c>
      <c r="E1535" t="s">
        <v>942</v>
      </c>
      <c r="F1535" t="s">
        <v>10100</v>
      </c>
      <c r="G1535">
        <v>102</v>
      </c>
      <c r="H1535" t="s">
        <v>408</v>
      </c>
      <c r="I1535" t="s">
        <v>10101</v>
      </c>
      <c r="J1535" t="s">
        <v>10102</v>
      </c>
      <c r="K1535" t="s">
        <v>22</v>
      </c>
      <c r="L1535" t="s">
        <v>21</v>
      </c>
      <c r="M1535" t="s">
        <v>411</v>
      </c>
      <c r="N1535" t="s">
        <v>411</v>
      </c>
      <c r="O1535" t="s">
        <v>411</v>
      </c>
      <c r="P1535" t="s">
        <v>411</v>
      </c>
      <c r="Q1535" t="s">
        <v>411</v>
      </c>
      <c r="R1535" t="s">
        <v>411</v>
      </c>
      <c r="S1535" t="s">
        <v>411</v>
      </c>
      <c r="T1535" s="1">
        <v>159495.84</v>
      </c>
      <c r="U1535">
        <v>666.46</v>
      </c>
      <c r="V1535">
        <v>0</v>
      </c>
      <c r="W1535" s="1">
        <v>126396.56</v>
      </c>
      <c r="X1535" s="1">
        <v>25694</v>
      </c>
      <c r="Y1535">
        <v>0</v>
      </c>
      <c r="Z1535" s="1">
        <v>152090.56</v>
      </c>
      <c r="AA1535">
        <v>0</v>
      </c>
      <c r="AB1535">
        <v>0</v>
      </c>
      <c r="AE1535" t="s">
        <v>412</v>
      </c>
      <c r="AG1535" s="2">
        <v>45909</v>
      </c>
      <c r="AH1535" s="1">
        <v>3042.04</v>
      </c>
      <c r="AI1535" s="2">
        <v>45891</v>
      </c>
      <c r="AJ1535" s="7">
        <v>2025</v>
      </c>
      <c r="AK1535" s="2">
        <v>45888</v>
      </c>
      <c r="AP1535" t="s">
        <v>413</v>
      </c>
      <c r="AT1535" s="2">
        <v>46097</v>
      </c>
      <c r="AU1535" s="2">
        <v>46097</v>
      </c>
      <c r="AV1535" t="s">
        <v>414</v>
      </c>
      <c r="AW1535" s="2">
        <v>45890</v>
      </c>
      <c r="AX1535">
        <v>40515</v>
      </c>
      <c r="AY1535" s="1">
        <v>229724.32</v>
      </c>
      <c r="BA1535" t="s">
        <v>9291</v>
      </c>
      <c r="BB1535">
        <v>40515</v>
      </c>
      <c r="BC1535" t="s">
        <v>10103</v>
      </c>
      <c r="BD1535" t="s">
        <v>416</v>
      </c>
      <c r="BE1535" t="s">
        <v>417</v>
      </c>
      <c r="BF1535">
        <v>5561999897483</v>
      </c>
      <c r="BG1535" t="s">
        <v>10104</v>
      </c>
      <c r="BH1535">
        <v>73800000</v>
      </c>
      <c r="BI1535" t="s">
        <v>607</v>
      </c>
      <c r="BJ1535" t="s">
        <v>10105</v>
      </c>
      <c r="BL1535" s="1">
        <v>2221.56</v>
      </c>
      <c r="BM1535" s="2">
        <v>46056</v>
      </c>
      <c r="BQ1535">
        <v>4654</v>
      </c>
      <c r="BR1535">
        <v>6994</v>
      </c>
      <c r="BS1535" t="s">
        <v>2229</v>
      </c>
      <c r="BT1535" s="2">
        <v>45888</v>
      </c>
      <c r="BW1535" t="s">
        <v>422</v>
      </c>
      <c r="BY1535" t="s">
        <v>10106</v>
      </c>
      <c r="BZ1535" s="2">
        <v>45888</v>
      </c>
      <c r="CA1535" s="2">
        <v>45891</v>
      </c>
      <c r="CC1535" s="2">
        <v>45888</v>
      </c>
      <c r="CD1535" t="s">
        <v>424</v>
      </c>
      <c r="CF1535" s="2">
        <v>45888</v>
      </c>
      <c r="CH1535" t="s">
        <v>8713</v>
      </c>
      <c r="CJ1535" s="2">
        <v>45904</v>
      </c>
      <c r="CK1535" t="s">
        <v>424</v>
      </c>
      <c r="CL1535" s="2">
        <v>45890</v>
      </c>
      <c r="CM1535" s="2">
        <v>45904</v>
      </c>
      <c r="CN1535" s="2">
        <v>45888</v>
      </c>
      <c r="CO1535" s="2">
        <v>45901</v>
      </c>
      <c r="CP1535" s="2">
        <v>45894</v>
      </c>
      <c r="CR1535" s="2">
        <v>45889</v>
      </c>
      <c r="CS1535" s="2">
        <v>45887</v>
      </c>
      <c r="CU1535" s="2">
        <v>45902</v>
      </c>
      <c r="CV1535" s="2">
        <v>45922</v>
      </c>
      <c r="CW1535" s="2">
        <v>45887</v>
      </c>
      <c r="CY1535" t="s">
        <v>424</v>
      </c>
      <c r="DD1535" s="2">
        <v>45881</v>
      </c>
      <c r="DF1535" s="2">
        <v>45910</v>
      </c>
      <c r="DI1535" s="2">
        <v>45912</v>
      </c>
      <c r="DJ1535" s="2">
        <v>45887</v>
      </c>
      <c r="DK1535" s="2">
        <v>45926</v>
      </c>
      <c r="DL1535" s="2">
        <v>45980</v>
      </c>
      <c r="DM1535" s="2">
        <v>46077</v>
      </c>
      <c r="DN1535" s="2">
        <v>46091</v>
      </c>
      <c r="DO1535" s="2">
        <v>45890</v>
      </c>
      <c r="DP1535" s="2">
        <v>46091</v>
      </c>
      <c r="DY1535">
        <v>1021</v>
      </c>
      <c r="EE1535" s="1">
        <v>2145.37</v>
      </c>
      <c r="EG1535" t="s">
        <v>1640</v>
      </c>
      <c r="EK1535" t="s">
        <v>1591</v>
      </c>
    </row>
    <row r="1536" spans="1:141" hidden="1" x14ac:dyDescent="0.35">
      <c r="A1536">
        <v>4715</v>
      </c>
      <c r="B1536" t="s">
        <v>404</v>
      </c>
      <c r="C1536">
        <v>5894</v>
      </c>
      <c r="D1536" t="s">
        <v>9287</v>
      </c>
      <c r="E1536" t="s">
        <v>942</v>
      </c>
      <c r="F1536" t="s">
        <v>9321</v>
      </c>
      <c r="G1536">
        <v>2</v>
      </c>
      <c r="H1536" t="s">
        <v>408</v>
      </c>
      <c r="I1536" t="s">
        <v>10107</v>
      </c>
      <c r="J1536" t="s">
        <v>10108</v>
      </c>
      <c r="K1536" t="s">
        <v>12</v>
      </c>
      <c r="L1536" t="s">
        <v>29</v>
      </c>
      <c r="M1536" t="s">
        <v>411</v>
      </c>
      <c r="N1536" t="s">
        <v>411</v>
      </c>
      <c r="O1536" t="s">
        <v>411</v>
      </c>
      <c r="P1536" t="s">
        <v>411</v>
      </c>
      <c r="Q1536" t="s">
        <v>411</v>
      </c>
      <c r="R1536" t="s">
        <v>411</v>
      </c>
      <c r="S1536" t="s">
        <v>411</v>
      </c>
      <c r="T1536" s="1">
        <v>162600</v>
      </c>
      <c r="U1536">
        <v>826.03</v>
      </c>
      <c r="V1536">
        <v>0</v>
      </c>
      <c r="W1536" s="1">
        <v>158150.59</v>
      </c>
      <c r="X1536" s="1">
        <v>10866</v>
      </c>
      <c r="Y1536">
        <v>0</v>
      </c>
      <c r="Z1536" s="1">
        <v>169016.59</v>
      </c>
      <c r="AA1536">
        <v>0</v>
      </c>
      <c r="AB1536">
        <v>0</v>
      </c>
      <c r="AD1536">
        <v>8787724461080</v>
      </c>
      <c r="AE1536" t="s">
        <v>412</v>
      </c>
      <c r="AG1536" s="2">
        <v>45915</v>
      </c>
      <c r="AH1536" s="1">
        <v>3453.25</v>
      </c>
      <c r="AI1536" s="2">
        <v>45894</v>
      </c>
      <c r="AJ1536" s="7">
        <v>2025</v>
      </c>
      <c r="AK1536" s="2">
        <v>45888</v>
      </c>
      <c r="AP1536" t="s">
        <v>413</v>
      </c>
      <c r="AT1536" s="2">
        <v>46097</v>
      </c>
      <c r="AU1536" s="2">
        <v>46097</v>
      </c>
      <c r="AV1536" t="s">
        <v>414</v>
      </c>
      <c r="AW1536" s="2">
        <v>45890</v>
      </c>
      <c r="AX1536">
        <v>40498</v>
      </c>
      <c r="AY1536" s="1">
        <v>250000</v>
      </c>
      <c r="BA1536" t="s">
        <v>9291</v>
      </c>
      <c r="BB1536">
        <v>40498</v>
      </c>
      <c r="BC1536" t="s">
        <v>10109</v>
      </c>
      <c r="BD1536" t="s">
        <v>416</v>
      </c>
      <c r="BE1536" t="s">
        <v>417</v>
      </c>
      <c r="BF1536">
        <v>5561991189357</v>
      </c>
      <c r="BG1536" t="s">
        <v>10110</v>
      </c>
      <c r="BH1536">
        <v>73807810</v>
      </c>
      <c r="BI1536" t="s">
        <v>10111</v>
      </c>
      <c r="BJ1536" t="s">
        <v>10112</v>
      </c>
      <c r="BL1536" s="1">
        <v>2753.48</v>
      </c>
      <c r="BM1536" s="2">
        <v>46055</v>
      </c>
      <c r="BQ1536">
        <v>4592</v>
      </c>
      <c r="BR1536">
        <v>6992</v>
      </c>
      <c r="BS1536" t="s">
        <v>490</v>
      </c>
      <c r="BT1536" s="2">
        <v>45888</v>
      </c>
      <c r="BW1536" t="s">
        <v>422</v>
      </c>
      <c r="BY1536" t="s">
        <v>10113</v>
      </c>
      <c r="BZ1536" s="2">
        <v>45888</v>
      </c>
      <c r="CA1536" s="2">
        <v>45895</v>
      </c>
      <c r="CC1536" s="2">
        <v>45888</v>
      </c>
      <c r="CD1536" t="s">
        <v>424</v>
      </c>
      <c r="CF1536" s="2">
        <v>45888</v>
      </c>
      <c r="CH1536" t="s">
        <v>8713</v>
      </c>
      <c r="CJ1536" s="2">
        <v>45905</v>
      </c>
      <c r="CK1536" t="s">
        <v>424</v>
      </c>
      <c r="CL1536" s="2">
        <v>45890</v>
      </c>
      <c r="CM1536" s="2">
        <v>45909</v>
      </c>
      <c r="CN1536" s="2">
        <v>45888</v>
      </c>
      <c r="CO1536" s="2">
        <v>45901</v>
      </c>
      <c r="CP1536" s="2">
        <v>45896</v>
      </c>
      <c r="CR1536" s="2">
        <v>45889</v>
      </c>
      <c r="CS1536" s="2">
        <v>45887</v>
      </c>
      <c r="CU1536" s="2">
        <v>45903</v>
      </c>
      <c r="CV1536" s="2">
        <v>45922</v>
      </c>
      <c r="CW1536" s="2">
        <v>45887</v>
      </c>
      <c r="CY1536" t="s">
        <v>424</v>
      </c>
      <c r="DD1536" s="2">
        <v>45897</v>
      </c>
      <c r="DF1536" s="2">
        <v>45915</v>
      </c>
      <c r="DI1536" s="2">
        <v>45917</v>
      </c>
      <c r="DJ1536" s="2">
        <v>45887</v>
      </c>
      <c r="DK1536" s="2">
        <v>45926</v>
      </c>
      <c r="DL1536" s="2">
        <v>46010</v>
      </c>
      <c r="DM1536" s="2">
        <v>46077</v>
      </c>
      <c r="DN1536" s="2">
        <v>46091</v>
      </c>
      <c r="DO1536" s="2">
        <v>45890</v>
      </c>
      <c r="DP1536" s="2">
        <v>46091</v>
      </c>
      <c r="DY1536">
        <v>1068</v>
      </c>
      <c r="EE1536" s="1">
        <v>1930.73</v>
      </c>
      <c r="EG1536" t="s">
        <v>1640</v>
      </c>
      <c r="EK1536" t="s">
        <v>1591</v>
      </c>
    </row>
    <row r="1537" spans="1:141" hidden="1" x14ac:dyDescent="0.35">
      <c r="A1537">
        <v>4716</v>
      </c>
      <c r="B1537" t="s">
        <v>561</v>
      </c>
      <c r="C1537">
        <v>5905</v>
      </c>
      <c r="D1537" t="s">
        <v>976</v>
      </c>
      <c r="E1537" t="s">
        <v>834</v>
      </c>
      <c r="F1537" t="s">
        <v>623</v>
      </c>
      <c r="G1537" t="s">
        <v>4460</v>
      </c>
      <c r="H1537" t="s">
        <v>408</v>
      </c>
      <c r="I1537" t="s">
        <v>10114</v>
      </c>
      <c r="J1537" t="s">
        <v>10115</v>
      </c>
      <c r="K1537" t="s">
        <v>12</v>
      </c>
      <c r="L1537" t="s">
        <v>136</v>
      </c>
      <c r="M1537" t="s">
        <v>411</v>
      </c>
      <c r="N1537" t="s">
        <v>411</v>
      </c>
      <c r="O1537" t="s">
        <v>411</v>
      </c>
      <c r="P1537" t="s">
        <v>411</v>
      </c>
      <c r="Q1537" t="s">
        <v>411</v>
      </c>
      <c r="R1537" t="s">
        <v>411</v>
      </c>
      <c r="S1537" t="s">
        <v>411</v>
      </c>
      <c r="T1537" s="1">
        <v>158595.99</v>
      </c>
      <c r="U1537">
        <v>0</v>
      </c>
      <c r="V1537">
        <v>0</v>
      </c>
      <c r="W1537">
        <v>0</v>
      </c>
      <c r="X1537">
        <v>0</v>
      </c>
      <c r="Y1537">
        <v>0</v>
      </c>
      <c r="Z1537">
        <v>0</v>
      </c>
      <c r="AA1537">
        <v>0</v>
      </c>
      <c r="AB1537">
        <v>0</v>
      </c>
      <c r="AE1537" t="s">
        <v>412</v>
      </c>
      <c r="AH1537">
        <v>0</v>
      </c>
      <c r="AK1537" s="2">
        <v>45888</v>
      </c>
      <c r="AP1537" t="s">
        <v>3839</v>
      </c>
      <c r="AT1537" s="2">
        <v>45945</v>
      </c>
      <c r="AU1537" s="2">
        <v>45945</v>
      </c>
      <c r="AV1537" t="s">
        <v>561</v>
      </c>
      <c r="AW1537" s="2">
        <v>45890</v>
      </c>
      <c r="AX1537">
        <v>40474</v>
      </c>
      <c r="AY1537" s="1">
        <v>260000</v>
      </c>
      <c r="BA1537" t="s">
        <v>980</v>
      </c>
      <c r="BB1537">
        <v>40474</v>
      </c>
      <c r="BD1537" t="s">
        <v>416</v>
      </c>
      <c r="BE1537" t="s">
        <v>417</v>
      </c>
      <c r="BF1537">
        <v>5561999928171</v>
      </c>
      <c r="BG1537" t="s">
        <v>10116</v>
      </c>
      <c r="BH1537">
        <v>73808185</v>
      </c>
      <c r="BI1537" t="s">
        <v>607</v>
      </c>
      <c r="BJ1537" t="s">
        <v>10117</v>
      </c>
      <c r="BL1537" s="1">
        <v>2550</v>
      </c>
      <c r="BQ1537">
        <v>3677</v>
      </c>
      <c r="BR1537">
        <v>6982</v>
      </c>
      <c r="BS1537" t="s">
        <v>821</v>
      </c>
      <c r="BY1537" t="s">
        <v>10118</v>
      </c>
      <c r="CC1537" s="2">
        <v>45888</v>
      </c>
      <c r="CN1537" s="2">
        <v>45888</v>
      </c>
      <c r="CO1537" s="2">
        <v>45901</v>
      </c>
      <c r="CR1537" s="2">
        <v>45889</v>
      </c>
      <c r="CS1537" s="2">
        <v>45909</v>
      </c>
      <c r="CW1537" s="2">
        <v>45909</v>
      </c>
      <c r="CY1537" t="s">
        <v>424</v>
      </c>
      <c r="DJ1537" s="2">
        <v>45887</v>
      </c>
      <c r="EG1537" t="s">
        <v>3289</v>
      </c>
      <c r="EK1537" t="s">
        <v>3786</v>
      </c>
    </row>
    <row r="1538" spans="1:141" hidden="1" x14ac:dyDescent="0.35">
      <c r="A1538">
        <v>4717</v>
      </c>
      <c r="B1538" t="s">
        <v>404</v>
      </c>
      <c r="C1538">
        <v>5847</v>
      </c>
      <c r="D1538" t="s">
        <v>9287</v>
      </c>
      <c r="E1538" t="s">
        <v>942</v>
      </c>
      <c r="F1538" t="s">
        <v>9578</v>
      </c>
      <c r="G1538">
        <v>103</v>
      </c>
      <c r="H1538" t="s">
        <v>408</v>
      </c>
      <c r="I1538" t="s">
        <v>10119</v>
      </c>
      <c r="J1538" t="s">
        <v>10120</v>
      </c>
      <c r="K1538" t="s">
        <v>20</v>
      </c>
      <c r="L1538" t="s">
        <v>166</v>
      </c>
      <c r="M1538" t="s">
        <v>411</v>
      </c>
      <c r="N1538" t="s">
        <v>411</v>
      </c>
      <c r="O1538" t="s">
        <v>411</v>
      </c>
      <c r="P1538" t="s">
        <v>411</v>
      </c>
      <c r="Q1538" t="s">
        <v>411</v>
      </c>
      <c r="R1538" t="s">
        <v>411</v>
      </c>
      <c r="S1538" t="s">
        <v>411</v>
      </c>
      <c r="T1538" s="1">
        <v>151924.17000000001</v>
      </c>
      <c r="U1538">
        <v>0</v>
      </c>
      <c r="V1538">
        <v>0</v>
      </c>
      <c r="W1538">
        <v>0</v>
      </c>
      <c r="X1538">
        <v>0</v>
      </c>
      <c r="Y1538">
        <v>0</v>
      </c>
      <c r="Z1538">
        <v>0</v>
      </c>
      <c r="AA1538">
        <v>0</v>
      </c>
      <c r="AB1538">
        <v>0</v>
      </c>
      <c r="AE1538" t="s">
        <v>412</v>
      </c>
      <c r="AG1538" s="2">
        <v>45946</v>
      </c>
      <c r="AH1538" s="1">
        <v>3042.04</v>
      </c>
      <c r="AI1538" s="2">
        <v>45911</v>
      </c>
      <c r="AJ1538" s="7">
        <v>2025</v>
      </c>
      <c r="AK1538" s="2">
        <v>45888</v>
      </c>
      <c r="AP1538" t="s">
        <v>3839</v>
      </c>
      <c r="AT1538" s="2">
        <v>46097</v>
      </c>
      <c r="AU1538" s="2">
        <v>46097</v>
      </c>
      <c r="AV1538" t="s">
        <v>414</v>
      </c>
      <c r="AW1538" s="2">
        <v>45890</v>
      </c>
      <c r="AX1538">
        <v>40478</v>
      </c>
      <c r="AY1538" s="1">
        <v>229735.69</v>
      </c>
      <c r="BA1538" t="s">
        <v>9291</v>
      </c>
      <c r="BB1538">
        <v>40478</v>
      </c>
      <c r="BC1538" t="s">
        <v>10121</v>
      </c>
      <c r="BD1538" t="s">
        <v>416</v>
      </c>
      <c r="BE1538" t="s">
        <v>417</v>
      </c>
      <c r="BF1538">
        <v>5561982023580</v>
      </c>
      <c r="BG1538" t="s">
        <v>10122</v>
      </c>
      <c r="BH1538">
        <v>73813340</v>
      </c>
      <c r="BI1538" t="s">
        <v>595</v>
      </c>
      <c r="BJ1538" t="s">
        <v>10123</v>
      </c>
      <c r="BL1538" s="1">
        <v>2550</v>
      </c>
      <c r="BQ1538">
        <v>10243</v>
      </c>
      <c r="BR1538">
        <v>6987</v>
      </c>
      <c r="BS1538" t="s">
        <v>421</v>
      </c>
      <c r="BT1538" s="2">
        <v>45908</v>
      </c>
      <c r="BW1538" t="s">
        <v>422</v>
      </c>
      <c r="BY1538" t="s">
        <v>10124</v>
      </c>
      <c r="BZ1538" s="2">
        <v>45908</v>
      </c>
      <c r="CA1538" s="2">
        <v>45917</v>
      </c>
      <c r="CC1538" s="2">
        <v>45887</v>
      </c>
      <c r="CD1538" t="s">
        <v>424</v>
      </c>
      <c r="CF1538" s="2">
        <v>45908</v>
      </c>
      <c r="CJ1538" s="2">
        <v>45919</v>
      </c>
      <c r="CL1538" s="2">
        <v>45909</v>
      </c>
      <c r="CM1538" s="2">
        <v>45940</v>
      </c>
      <c r="CN1538" s="2">
        <v>45887</v>
      </c>
      <c r="CO1538" s="2">
        <v>45901</v>
      </c>
      <c r="CP1538" s="2">
        <v>45917</v>
      </c>
      <c r="CR1538" s="2">
        <v>45889</v>
      </c>
      <c r="CS1538" s="2">
        <v>45887</v>
      </c>
      <c r="CU1538" s="2">
        <v>45917</v>
      </c>
      <c r="CV1538" s="2">
        <v>45922</v>
      </c>
      <c r="CW1538" s="2">
        <v>45887</v>
      </c>
      <c r="CY1538" t="s">
        <v>424</v>
      </c>
      <c r="DD1538" s="2">
        <v>45940</v>
      </c>
      <c r="DF1538" s="2">
        <v>45946</v>
      </c>
      <c r="DG1538">
        <v>32142</v>
      </c>
      <c r="DI1538" s="2">
        <v>45952</v>
      </c>
      <c r="DJ1538" s="2">
        <v>45887</v>
      </c>
      <c r="DK1538" s="2">
        <v>45926</v>
      </c>
      <c r="DL1538" s="2">
        <v>46006</v>
      </c>
      <c r="DM1538" s="2">
        <v>46077</v>
      </c>
      <c r="DN1538" s="2">
        <v>46091</v>
      </c>
      <c r="DO1538" s="2">
        <v>45889</v>
      </c>
      <c r="DP1538" s="2">
        <v>46091</v>
      </c>
      <c r="EA1538" t="s">
        <v>10125</v>
      </c>
      <c r="EE1538" s="1">
        <v>1989.72</v>
      </c>
      <c r="EG1538" t="s">
        <v>1640</v>
      </c>
      <c r="EK1538" t="s">
        <v>1591</v>
      </c>
    </row>
    <row r="1539" spans="1:141" hidden="1" x14ac:dyDescent="0.35">
      <c r="A1539">
        <v>4718</v>
      </c>
      <c r="B1539" t="s">
        <v>1352</v>
      </c>
      <c r="C1539">
        <v>5885</v>
      </c>
      <c r="D1539" t="s">
        <v>9833</v>
      </c>
      <c r="E1539" t="s">
        <v>942</v>
      </c>
      <c r="F1539" t="s">
        <v>492</v>
      </c>
      <c r="G1539">
        <v>203</v>
      </c>
      <c r="H1539" t="s">
        <v>474</v>
      </c>
      <c r="I1539" t="s">
        <v>10126</v>
      </c>
      <c r="J1539" t="s">
        <v>10127</v>
      </c>
      <c r="K1539" t="s">
        <v>20</v>
      </c>
      <c r="L1539" t="s">
        <v>74</v>
      </c>
      <c r="M1539" t="s">
        <v>411</v>
      </c>
      <c r="N1539" t="s">
        <v>411</v>
      </c>
      <c r="O1539" t="s">
        <v>411</v>
      </c>
      <c r="P1539" t="s">
        <v>424</v>
      </c>
      <c r="Q1539" t="s">
        <v>424</v>
      </c>
      <c r="R1539" t="s">
        <v>411</v>
      </c>
      <c r="S1539" t="s">
        <v>411</v>
      </c>
      <c r="T1539" s="1">
        <v>137234.04</v>
      </c>
      <c r="U1539">
        <v>525</v>
      </c>
      <c r="V1539">
        <v>0</v>
      </c>
      <c r="W1539" s="1">
        <v>102274.74</v>
      </c>
      <c r="X1539" s="1">
        <v>36756</v>
      </c>
      <c r="Y1539">
        <v>0</v>
      </c>
      <c r="Z1539" s="1">
        <v>139030.74</v>
      </c>
      <c r="AA1539">
        <v>0</v>
      </c>
      <c r="AB1539">
        <v>0</v>
      </c>
      <c r="AE1539" t="s">
        <v>412</v>
      </c>
      <c r="AG1539" s="2">
        <v>45939</v>
      </c>
      <c r="AH1539" s="1">
        <v>2995.17</v>
      </c>
      <c r="AI1539" s="2">
        <v>45896</v>
      </c>
      <c r="AJ1539" s="7">
        <v>2025</v>
      </c>
      <c r="AK1539" s="2">
        <v>45888</v>
      </c>
      <c r="AP1539" t="s">
        <v>413</v>
      </c>
      <c r="AT1539" s="2">
        <v>45943</v>
      </c>
      <c r="AU1539" s="2">
        <v>46041</v>
      </c>
      <c r="AV1539" t="s">
        <v>414</v>
      </c>
      <c r="AW1539" s="2">
        <v>45890</v>
      </c>
      <c r="AX1539">
        <v>40496</v>
      </c>
      <c r="AY1539" s="1">
        <v>195999.72</v>
      </c>
      <c r="BA1539" t="s">
        <v>9836</v>
      </c>
      <c r="BB1539">
        <v>40496</v>
      </c>
      <c r="BC1539" t="s">
        <v>10128</v>
      </c>
      <c r="BD1539" t="s">
        <v>738</v>
      </c>
      <c r="BE1539" t="s">
        <v>513</v>
      </c>
      <c r="BF1539">
        <v>5538998474282</v>
      </c>
      <c r="BG1539" t="s">
        <v>10129</v>
      </c>
      <c r="BH1539">
        <v>72017287</v>
      </c>
      <c r="BI1539" t="s">
        <v>10130</v>
      </c>
      <c r="BJ1539" t="s">
        <v>10131</v>
      </c>
      <c r="BL1539" s="1">
        <v>2030.03</v>
      </c>
      <c r="BQ1539">
        <v>4927</v>
      </c>
      <c r="BR1539">
        <v>6989</v>
      </c>
      <c r="BS1539" t="s">
        <v>5451</v>
      </c>
      <c r="BT1539" s="2">
        <v>45878</v>
      </c>
      <c r="BU1539">
        <v>906.33</v>
      </c>
      <c r="BV1539" s="2">
        <v>45911</v>
      </c>
      <c r="BX1539" s="2">
        <v>45915</v>
      </c>
      <c r="BY1539" t="s">
        <v>10132</v>
      </c>
      <c r="BZ1539" s="2">
        <v>45878</v>
      </c>
      <c r="CA1539" s="2">
        <v>45904</v>
      </c>
      <c r="CB1539" t="s">
        <v>10133</v>
      </c>
      <c r="CC1539" s="2">
        <v>45884</v>
      </c>
      <c r="CD1539" t="s">
        <v>424</v>
      </c>
      <c r="CE1539">
        <v>1424</v>
      </c>
      <c r="CF1539" s="2">
        <v>45878</v>
      </c>
      <c r="CJ1539" s="2">
        <v>45905</v>
      </c>
      <c r="CL1539" s="2">
        <v>45878</v>
      </c>
      <c r="CM1539" s="2">
        <v>45915</v>
      </c>
      <c r="CN1539" s="2">
        <v>45884</v>
      </c>
      <c r="CO1539" s="2">
        <v>45901</v>
      </c>
      <c r="CP1539" s="2">
        <v>45897</v>
      </c>
      <c r="CR1539" s="2">
        <v>45887</v>
      </c>
      <c r="CS1539" s="2">
        <v>45888</v>
      </c>
      <c r="CU1539" s="2">
        <v>45904</v>
      </c>
      <c r="CV1539" s="2">
        <v>45923</v>
      </c>
      <c r="CW1539" s="2">
        <v>45888</v>
      </c>
      <c r="CY1539" t="s">
        <v>424</v>
      </c>
      <c r="CZ1539" s="2">
        <v>45918</v>
      </c>
      <c r="DC1539" s="2">
        <v>45937</v>
      </c>
      <c r="DD1539" s="2">
        <v>45887</v>
      </c>
      <c r="DF1539" s="2">
        <v>45939</v>
      </c>
      <c r="DI1539" s="2">
        <v>45943</v>
      </c>
      <c r="DJ1539" s="2">
        <v>45887</v>
      </c>
      <c r="DK1539" s="2">
        <v>45922</v>
      </c>
      <c r="DL1539" s="2">
        <v>46039</v>
      </c>
      <c r="DM1539" s="2">
        <v>46041</v>
      </c>
      <c r="DO1539" s="2">
        <v>45889</v>
      </c>
      <c r="DY1539">
        <v>1352</v>
      </c>
      <c r="DZ1539" t="s">
        <v>424</v>
      </c>
      <c r="EB1539" t="s">
        <v>10134</v>
      </c>
      <c r="EE1539" s="1">
        <v>3805.57</v>
      </c>
      <c r="EF1539" t="s">
        <v>2634</v>
      </c>
      <c r="EG1539" t="s">
        <v>1640</v>
      </c>
      <c r="EH1539" t="s">
        <v>3373</v>
      </c>
      <c r="EI1539" t="s">
        <v>3282</v>
      </c>
      <c r="EJ1539" t="s">
        <v>4126</v>
      </c>
      <c r="EK1539" t="s">
        <v>1591</v>
      </c>
    </row>
    <row r="1540" spans="1:141" hidden="1" x14ac:dyDescent="0.35">
      <c r="A1540">
        <v>4719</v>
      </c>
      <c r="B1540" t="s">
        <v>561</v>
      </c>
      <c r="C1540">
        <v>5929</v>
      </c>
      <c r="D1540" t="s">
        <v>4816</v>
      </c>
      <c r="E1540" t="s">
        <v>834</v>
      </c>
      <c r="F1540" t="s">
        <v>407</v>
      </c>
      <c r="G1540">
        <v>104</v>
      </c>
      <c r="H1540" t="s">
        <v>474</v>
      </c>
      <c r="I1540" t="s">
        <v>10135</v>
      </c>
      <c r="J1540" t="s">
        <v>10136</v>
      </c>
      <c r="K1540" t="s">
        <v>44</v>
      </c>
      <c r="L1540" t="s">
        <v>192</v>
      </c>
      <c r="M1540" t="s">
        <v>411</v>
      </c>
      <c r="N1540" t="s">
        <v>411</v>
      </c>
      <c r="O1540" t="s">
        <v>411</v>
      </c>
      <c r="P1540" t="s">
        <v>411</v>
      </c>
      <c r="Q1540" t="s">
        <v>411</v>
      </c>
      <c r="R1540" t="s">
        <v>411</v>
      </c>
      <c r="S1540" t="s">
        <v>411</v>
      </c>
      <c r="T1540" s="1">
        <v>162907.88</v>
      </c>
      <c r="U1540">
        <v>623.12</v>
      </c>
      <c r="V1540">
        <v>0</v>
      </c>
      <c r="W1540" s="1">
        <v>120571.74</v>
      </c>
      <c r="X1540" s="1">
        <v>36092</v>
      </c>
      <c r="Y1540">
        <v>0</v>
      </c>
      <c r="Z1540" s="1">
        <v>156663.74</v>
      </c>
      <c r="AA1540">
        <v>0</v>
      </c>
      <c r="AB1540">
        <v>0</v>
      </c>
      <c r="AE1540" t="s">
        <v>412</v>
      </c>
      <c r="AH1540">
        <v>0</v>
      </c>
      <c r="AK1540" s="2">
        <v>45888</v>
      </c>
      <c r="AP1540" t="s">
        <v>413</v>
      </c>
      <c r="AT1540" s="2">
        <v>45992</v>
      </c>
      <c r="AU1540" s="2">
        <v>45992</v>
      </c>
      <c r="AV1540" t="s">
        <v>561</v>
      </c>
      <c r="AW1540" s="2">
        <v>45889</v>
      </c>
      <c r="AX1540">
        <v>40434</v>
      </c>
      <c r="AY1540" s="1">
        <v>215002.88</v>
      </c>
      <c r="BA1540" t="s">
        <v>4819</v>
      </c>
      <c r="BB1540">
        <v>40434</v>
      </c>
      <c r="BD1540" t="s">
        <v>478</v>
      </c>
      <c r="BE1540" t="s">
        <v>417</v>
      </c>
      <c r="BF1540">
        <v>5561992525956</v>
      </c>
      <c r="BG1540" t="s">
        <v>10137</v>
      </c>
      <c r="BH1540">
        <v>72910000</v>
      </c>
      <c r="BI1540" t="s">
        <v>1996</v>
      </c>
      <c r="BJ1540" t="s">
        <v>10138</v>
      </c>
      <c r="BL1540" s="1">
        <v>2077.0500000000002</v>
      </c>
      <c r="BM1540" s="2">
        <v>46064</v>
      </c>
      <c r="BQ1540">
        <v>3945</v>
      </c>
      <c r="BR1540">
        <v>6980</v>
      </c>
      <c r="BS1540" t="s">
        <v>1073</v>
      </c>
      <c r="BT1540" s="2">
        <v>45887</v>
      </c>
      <c r="BY1540" t="s">
        <v>10139</v>
      </c>
      <c r="BZ1540" s="2">
        <v>45887</v>
      </c>
      <c r="CC1540" s="2">
        <v>45888</v>
      </c>
      <c r="CF1540" s="2">
        <v>45887</v>
      </c>
      <c r="CL1540" s="2">
        <v>45887</v>
      </c>
      <c r="CN1540" s="2">
        <v>45888</v>
      </c>
      <c r="CO1540" s="2">
        <v>45901</v>
      </c>
      <c r="CR1540" s="2">
        <v>45889</v>
      </c>
      <c r="CV1540" s="2">
        <v>45922</v>
      </c>
      <c r="DD1540" s="2">
        <v>45888</v>
      </c>
      <c r="DJ1540" s="2">
        <v>45888</v>
      </c>
      <c r="DK1540" s="2">
        <v>45923</v>
      </c>
      <c r="EF1540" t="s">
        <v>2634</v>
      </c>
      <c r="EG1540" t="s">
        <v>1640</v>
      </c>
      <c r="EH1540" t="s">
        <v>5977</v>
      </c>
      <c r="EI1540" t="s">
        <v>10140</v>
      </c>
      <c r="EJ1540" t="s">
        <v>4126</v>
      </c>
      <c r="EK1540" t="s">
        <v>3786</v>
      </c>
    </row>
    <row r="1541" spans="1:141" hidden="1" x14ac:dyDescent="0.35">
      <c r="A1541">
        <v>4720</v>
      </c>
      <c r="B1541" t="s">
        <v>404</v>
      </c>
      <c r="C1541">
        <v>5884</v>
      </c>
      <c r="D1541" t="s">
        <v>7812</v>
      </c>
      <c r="E1541" t="s">
        <v>834</v>
      </c>
      <c r="F1541" t="s">
        <v>623</v>
      </c>
      <c r="G1541">
        <v>101</v>
      </c>
      <c r="H1541" t="s">
        <v>408</v>
      </c>
      <c r="I1541" t="s">
        <v>10141</v>
      </c>
      <c r="J1541" t="s">
        <v>10142</v>
      </c>
      <c r="K1541" t="s">
        <v>20</v>
      </c>
      <c r="L1541" t="s">
        <v>166</v>
      </c>
      <c r="M1541" t="s">
        <v>411</v>
      </c>
      <c r="N1541" t="s">
        <v>411</v>
      </c>
      <c r="O1541" t="s">
        <v>411</v>
      </c>
      <c r="P1541" t="s">
        <v>411</v>
      </c>
      <c r="Q1541" t="s">
        <v>411</v>
      </c>
      <c r="R1541" t="s">
        <v>411</v>
      </c>
      <c r="S1541" t="s">
        <v>411</v>
      </c>
      <c r="T1541" s="1">
        <v>161581.72</v>
      </c>
      <c r="U1541">
        <v>0</v>
      </c>
      <c r="V1541">
        <v>0</v>
      </c>
      <c r="W1541" s="1">
        <v>146248.56</v>
      </c>
      <c r="X1541" s="1">
        <v>15609</v>
      </c>
      <c r="Y1541">
        <v>0</v>
      </c>
      <c r="Z1541" s="1">
        <v>161857.56</v>
      </c>
      <c r="AA1541">
        <v>0</v>
      </c>
      <c r="AB1541">
        <v>0</v>
      </c>
      <c r="AE1541" t="s">
        <v>412</v>
      </c>
      <c r="AG1541" s="2">
        <v>45915</v>
      </c>
      <c r="AH1541" s="1">
        <v>3042.04</v>
      </c>
      <c r="AI1541" s="2">
        <v>45895</v>
      </c>
      <c r="AJ1541" s="7">
        <v>2025</v>
      </c>
      <c r="AK1541" s="2">
        <v>45888</v>
      </c>
      <c r="AP1541" t="s">
        <v>3839</v>
      </c>
      <c r="AT1541" s="2">
        <v>46098</v>
      </c>
      <c r="AU1541" s="2">
        <v>46098</v>
      </c>
      <c r="AV1541" t="s">
        <v>414</v>
      </c>
      <c r="AW1541" s="2">
        <v>45890</v>
      </c>
      <c r="AX1541">
        <v>40479</v>
      </c>
      <c r="AY1541" s="1">
        <v>234724.92</v>
      </c>
      <c r="BA1541" t="s">
        <v>7815</v>
      </c>
      <c r="BB1541">
        <v>40479</v>
      </c>
      <c r="BD1541" t="s">
        <v>416</v>
      </c>
      <c r="BE1541" t="s">
        <v>417</v>
      </c>
      <c r="BF1541">
        <v>5561982520071</v>
      </c>
      <c r="BG1541" t="s">
        <v>10143</v>
      </c>
      <c r="BH1541">
        <v>73802260</v>
      </c>
      <c r="BI1541" t="s">
        <v>1817</v>
      </c>
      <c r="BJ1541" t="s">
        <v>10144</v>
      </c>
      <c r="BL1541" s="1">
        <v>2550</v>
      </c>
      <c r="BQ1541">
        <v>4311</v>
      </c>
      <c r="BR1541">
        <v>6988</v>
      </c>
      <c r="BS1541" t="s">
        <v>449</v>
      </c>
      <c r="BT1541" s="2">
        <v>45877</v>
      </c>
      <c r="BW1541" t="s">
        <v>422</v>
      </c>
      <c r="BY1541" t="s">
        <v>10145</v>
      </c>
      <c r="BZ1541" s="2">
        <v>45877</v>
      </c>
      <c r="CA1541" s="2">
        <v>45897</v>
      </c>
      <c r="CC1541" s="2">
        <v>45888</v>
      </c>
      <c r="CD1541" t="s">
        <v>424</v>
      </c>
      <c r="CF1541" s="2">
        <v>45877</v>
      </c>
      <c r="CJ1541" s="2">
        <v>45908</v>
      </c>
      <c r="CL1541" s="2">
        <v>45877</v>
      </c>
      <c r="CM1541" s="2">
        <v>45909</v>
      </c>
      <c r="CN1541" s="2">
        <v>45888</v>
      </c>
      <c r="CO1541" s="2">
        <v>45901</v>
      </c>
      <c r="CP1541" s="2">
        <v>45897</v>
      </c>
      <c r="CR1541" s="2">
        <v>45889</v>
      </c>
      <c r="CS1541" s="2">
        <v>45888</v>
      </c>
      <c r="CU1541" s="2">
        <v>45904</v>
      </c>
      <c r="CV1541" s="2">
        <v>45922</v>
      </c>
      <c r="CW1541" s="2">
        <v>45888</v>
      </c>
      <c r="CY1541" t="s">
        <v>424</v>
      </c>
      <c r="DD1541" s="2">
        <v>45902</v>
      </c>
      <c r="DF1541" s="2">
        <v>45915</v>
      </c>
      <c r="DI1541" s="2">
        <v>45917</v>
      </c>
      <c r="DJ1541" s="2">
        <v>45888</v>
      </c>
      <c r="DK1541" s="2">
        <v>45922</v>
      </c>
      <c r="DL1541" s="2">
        <v>45958</v>
      </c>
      <c r="DM1541" s="2">
        <v>46064</v>
      </c>
      <c r="DN1541" s="2">
        <v>46084</v>
      </c>
      <c r="DO1541" s="2">
        <v>45889</v>
      </c>
      <c r="DP1541" s="2">
        <v>46084</v>
      </c>
      <c r="DY1541">
        <v>964</v>
      </c>
      <c r="EE1541" s="1">
        <v>2010.42</v>
      </c>
      <c r="EG1541" t="s">
        <v>1640</v>
      </c>
      <c r="EJ1541" t="s">
        <v>7085</v>
      </c>
      <c r="EK1541" t="s">
        <v>1591</v>
      </c>
    </row>
    <row r="1542" spans="1:141" hidden="1" x14ac:dyDescent="0.35">
      <c r="A1542">
        <v>4721</v>
      </c>
      <c r="B1542" t="s">
        <v>404</v>
      </c>
      <c r="C1542">
        <v>5829</v>
      </c>
      <c r="D1542" t="s">
        <v>9287</v>
      </c>
      <c r="E1542" t="s">
        <v>942</v>
      </c>
      <c r="F1542" t="s">
        <v>9321</v>
      </c>
      <c r="G1542">
        <v>301</v>
      </c>
      <c r="H1542" t="s">
        <v>408</v>
      </c>
      <c r="I1542" t="s">
        <v>10146</v>
      </c>
      <c r="J1542" t="s">
        <v>10147</v>
      </c>
      <c r="K1542" t="s">
        <v>20</v>
      </c>
      <c r="L1542" t="s">
        <v>18</v>
      </c>
      <c r="M1542" t="s">
        <v>411</v>
      </c>
      <c r="N1542" t="s">
        <v>411</v>
      </c>
      <c r="O1542" t="s">
        <v>411</v>
      </c>
      <c r="P1542" t="s">
        <v>411</v>
      </c>
      <c r="Q1542" t="s">
        <v>411</v>
      </c>
      <c r="R1542" t="s">
        <v>411</v>
      </c>
      <c r="S1542" t="s">
        <v>411</v>
      </c>
      <c r="T1542" s="1">
        <v>158305.01</v>
      </c>
      <c r="U1542">
        <v>0</v>
      </c>
      <c r="V1542">
        <v>0</v>
      </c>
      <c r="W1542">
        <v>0</v>
      </c>
      <c r="X1542">
        <v>0</v>
      </c>
      <c r="Y1542">
        <v>0</v>
      </c>
      <c r="Z1542">
        <v>0</v>
      </c>
      <c r="AA1542">
        <v>0</v>
      </c>
      <c r="AB1542">
        <v>0</v>
      </c>
      <c r="AE1542" t="s">
        <v>412</v>
      </c>
      <c r="AG1542" s="2">
        <v>45937</v>
      </c>
      <c r="AH1542" s="1">
        <v>3042.04</v>
      </c>
      <c r="AI1542" s="2">
        <v>45910</v>
      </c>
      <c r="AJ1542" s="7">
        <v>2025</v>
      </c>
      <c r="AK1542" s="2">
        <v>45888</v>
      </c>
      <c r="AP1542" t="s">
        <v>3839</v>
      </c>
      <c r="AT1542" s="2">
        <v>46097</v>
      </c>
      <c r="AU1542" s="2">
        <v>46097</v>
      </c>
      <c r="AV1542" t="s">
        <v>414</v>
      </c>
      <c r="AW1542" s="2">
        <v>45890</v>
      </c>
      <c r="AX1542">
        <v>40477</v>
      </c>
      <c r="AY1542" s="1">
        <v>229710.61</v>
      </c>
      <c r="BA1542" t="s">
        <v>9291</v>
      </c>
      <c r="BB1542">
        <v>40477</v>
      </c>
      <c r="BC1542" t="s">
        <v>10148</v>
      </c>
      <c r="BD1542" t="s">
        <v>416</v>
      </c>
      <c r="BE1542" t="s">
        <v>417</v>
      </c>
      <c r="BF1542">
        <v>5561981922845</v>
      </c>
      <c r="BG1542" t="s">
        <v>10034</v>
      </c>
      <c r="BH1542">
        <v>73802440</v>
      </c>
      <c r="BI1542" t="s">
        <v>825</v>
      </c>
      <c r="BJ1542" t="s">
        <v>10149</v>
      </c>
      <c r="BL1542" s="1">
        <v>2550</v>
      </c>
      <c r="BQ1542">
        <v>4587</v>
      </c>
      <c r="BR1542">
        <v>6986</v>
      </c>
      <c r="BS1542" t="s">
        <v>421</v>
      </c>
      <c r="BT1542" s="2">
        <v>45890</v>
      </c>
      <c r="BW1542" t="s">
        <v>422</v>
      </c>
      <c r="BY1542" t="s">
        <v>10150</v>
      </c>
      <c r="BZ1542" s="2">
        <v>45891</v>
      </c>
      <c r="CA1542" s="2">
        <v>45911</v>
      </c>
      <c r="CC1542" s="2">
        <v>45888</v>
      </c>
      <c r="CD1542" t="s">
        <v>424</v>
      </c>
      <c r="CF1542" s="2">
        <v>45891</v>
      </c>
      <c r="CJ1542" s="2">
        <v>45915</v>
      </c>
      <c r="CK1542" t="s">
        <v>424</v>
      </c>
      <c r="CL1542" s="2">
        <v>45901</v>
      </c>
      <c r="CM1542" s="2">
        <v>45922</v>
      </c>
      <c r="CN1542" s="2">
        <v>45888</v>
      </c>
      <c r="CO1542" s="2">
        <v>45901</v>
      </c>
      <c r="CP1542" s="2">
        <v>45911</v>
      </c>
      <c r="CR1542" s="2">
        <v>45889</v>
      </c>
      <c r="CS1542" s="2">
        <v>45909</v>
      </c>
      <c r="CU1542" s="2">
        <v>45912</v>
      </c>
      <c r="CV1542" s="2">
        <v>45922</v>
      </c>
      <c r="CW1542" s="2">
        <v>45909</v>
      </c>
      <c r="CY1542" t="s">
        <v>424</v>
      </c>
      <c r="DD1542" s="2">
        <v>45918</v>
      </c>
      <c r="DF1542" s="2">
        <v>45938</v>
      </c>
      <c r="DI1542" s="2">
        <v>45973</v>
      </c>
      <c r="DJ1542" s="2">
        <v>45888</v>
      </c>
      <c r="DK1542" s="2">
        <v>45926</v>
      </c>
      <c r="DL1542" s="2">
        <v>46007</v>
      </c>
      <c r="DM1542" s="2">
        <v>46077</v>
      </c>
      <c r="DN1542" s="2">
        <v>46091</v>
      </c>
      <c r="DO1542" s="2">
        <v>45909</v>
      </c>
      <c r="DP1542" s="2">
        <v>46091</v>
      </c>
      <c r="DY1542">
        <v>1246</v>
      </c>
      <c r="EA1542" t="s">
        <v>7885</v>
      </c>
      <c r="EE1542" s="1">
        <v>2014.01</v>
      </c>
      <c r="EG1542" t="s">
        <v>1640</v>
      </c>
      <c r="EK1542" t="s">
        <v>1591</v>
      </c>
    </row>
    <row r="1543" spans="1:141" hidden="1" x14ac:dyDescent="0.35">
      <c r="A1543">
        <v>4722</v>
      </c>
      <c r="B1543" t="s">
        <v>404</v>
      </c>
      <c r="C1543">
        <v>5801</v>
      </c>
      <c r="D1543" t="s">
        <v>8802</v>
      </c>
      <c r="E1543" t="s">
        <v>834</v>
      </c>
      <c r="F1543" t="s">
        <v>532</v>
      </c>
      <c r="G1543">
        <v>3</v>
      </c>
      <c r="H1543" t="s">
        <v>474</v>
      </c>
      <c r="I1543" t="s">
        <v>10151</v>
      </c>
      <c r="J1543" t="s">
        <v>10152</v>
      </c>
      <c r="K1543" t="s">
        <v>19</v>
      </c>
      <c r="L1543" t="s">
        <v>90</v>
      </c>
      <c r="M1543" t="s">
        <v>411</v>
      </c>
      <c r="N1543" t="s">
        <v>411</v>
      </c>
      <c r="O1543" t="s">
        <v>411</v>
      </c>
      <c r="P1543" t="s">
        <v>424</v>
      </c>
      <c r="Q1543" t="s">
        <v>424</v>
      </c>
      <c r="R1543" t="s">
        <v>411</v>
      </c>
      <c r="S1543" t="s">
        <v>411</v>
      </c>
      <c r="T1543" s="1">
        <v>157000.56</v>
      </c>
      <c r="U1543">
        <v>494.4</v>
      </c>
      <c r="V1543">
        <v>0</v>
      </c>
      <c r="W1543" s="1">
        <v>102000.66</v>
      </c>
      <c r="X1543" s="1">
        <v>55000</v>
      </c>
      <c r="Y1543">
        <v>0</v>
      </c>
      <c r="Z1543" s="1">
        <v>157000.66</v>
      </c>
      <c r="AA1543">
        <v>0</v>
      </c>
      <c r="AB1543">
        <v>0</v>
      </c>
      <c r="AE1543" t="s">
        <v>412</v>
      </c>
      <c r="AF1543" s="3">
        <v>113832</v>
      </c>
      <c r="AG1543" s="2">
        <v>45922</v>
      </c>
      <c r="AH1543" s="1">
        <v>2995.17</v>
      </c>
      <c r="AI1543" s="2">
        <v>45895</v>
      </c>
      <c r="AJ1543" s="7">
        <v>2025</v>
      </c>
      <c r="AK1543" s="2">
        <v>45889</v>
      </c>
      <c r="AP1543" t="s">
        <v>413</v>
      </c>
      <c r="AT1543" s="2">
        <v>46072</v>
      </c>
      <c r="AU1543" s="2">
        <v>46072</v>
      </c>
      <c r="AV1543" t="s">
        <v>414</v>
      </c>
      <c r="AW1543" s="2">
        <v>45890</v>
      </c>
      <c r="AX1543">
        <v>40476</v>
      </c>
      <c r="AY1543" s="1">
        <v>217000.4</v>
      </c>
      <c r="BA1543" t="s">
        <v>8806</v>
      </c>
      <c r="BB1543">
        <v>40476</v>
      </c>
      <c r="BD1543" t="s">
        <v>2333</v>
      </c>
      <c r="BE1543" t="s">
        <v>417</v>
      </c>
      <c r="BF1543">
        <v>5568984090433</v>
      </c>
      <c r="BG1543" t="s">
        <v>10153</v>
      </c>
      <c r="BH1543">
        <v>72975000</v>
      </c>
      <c r="BI1543" t="s">
        <v>10154</v>
      </c>
      <c r="BJ1543" t="s">
        <v>10155</v>
      </c>
      <c r="BL1543" s="1">
        <v>1648</v>
      </c>
      <c r="BM1543" s="2">
        <v>46035</v>
      </c>
      <c r="BQ1543">
        <v>4485</v>
      </c>
      <c r="BR1543">
        <v>6985</v>
      </c>
      <c r="BS1543" t="s">
        <v>490</v>
      </c>
      <c r="BT1543" s="2">
        <v>45857</v>
      </c>
      <c r="BU1543">
        <v>838.83</v>
      </c>
      <c r="BV1543" s="2">
        <v>45901</v>
      </c>
      <c r="BX1543" s="2">
        <v>45901</v>
      </c>
      <c r="BY1543" t="s">
        <v>10156</v>
      </c>
      <c r="BZ1543" s="2">
        <v>45889</v>
      </c>
      <c r="CA1543" s="2">
        <v>45904</v>
      </c>
      <c r="CB1543" t="s">
        <v>10157</v>
      </c>
      <c r="CC1543" s="2">
        <v>45888</v>
      </c>
      <c r="CD1543" t="s">
        <v>424</v>
      </c>
      <c r="CE1543">
        <v>1287</v>
      </c>
      <c r="CF1543" s="2">
        <v>45857</v>
      </c>
      <c r="CJ1543" s="2">
        <v>45898</v>
      </c>
      <c r="CL1543" s="2">
        <v>45857</v>
      </c>
      <c r="CM1543" s="2">
        <v>45912</v>
      </c>
      <c r="CN1543" s="2">
        <v>45888</v>
      </c>
      <c r="CO1543" s="2">
        <v>45901</v>
      </c>
      <c r="CP1543" s="2">
        <v>45896</v>
      </c>
      <c r="CR1543" s="2">
        <v>45889</v>
      </c>
      <c r="CS1543" s="2">
        <v>45889</v>
      </c>
      <c r="CU1543" s="2">
        <v>45897</v>
      </c>
      <c r="CV1543" s="2">
        <v>45922</v>
      </c>
      <c r="CW1543" s="2">
        <v>45889</v>
      </c>
      <c r="CX1543" s="2">
        <v>45919</v>
      </c>
      <c r="CY1543" t="s">
        <v>424</v>
      </c>
      <c r="DD1543" s="2">
        <v>45891</v>
      </c>
      <c r="DF1543" s="2">
        <v>45922</v>
      </c>
      <c r="DI1543" s="2">
        <v>45923</v>
      </c>
      <c r="DJ1543" s="2">
        <v>45889</v>
      </c>
      <c r="DK1543" s="2">
        <v>45923</v>
      </c>
      <c r="DL1543" s="2">
        <v>46031</v>
      </c>
      <c r="DM1543" s="2">
        <v>46058</v>
      </c>
      <c r="DN1543" s="2">
        <v>46068</v>
      </c>
      <c r="DO1543" s="2">
        <v>45891</v>
      </c>
      <c r="DP1543" s="2">
        <v>46068</v>
      </c>
      <c r="DY1543">
        <v>1249</v>
      </c>
      <c r="DZ1543" t="s">
        <v>424</v>
      </c>
      <c r="EE1543" s="1">
        <v>4165.57</v>
      </c>
      <c r="EF1543" t="s">
        <v>2634</v>
      </c>
      <c r="EG1543" t="s">
        <v>1640</v>
      </c>
      <c r="EH1543" t="s">
        <v>8936</v>
      </c>
      <c r="EI1543" t="s">
        <v>3282</v>
      </c>
      <c r="EJ1543" t="s">
        <v>8163</v>
      </c>
      <c r="EK1543" t="s">
        <v>1591</v>
      </c>
    </row>
    <row r="1544" spans="1:141" hidden="1" x14ac:dyDescent="0.35">
      <c r="A1544">
        <v>4723</v>
      </c>
      <c r="B1544" t="s">
        <v>404</v>
      </c>
      <c r="C1544">
        <v>5913</v>
      </c>
      <c r="D1544" t="s">
        <v>9287</v>
      </c>
      <c r="E1544" t="s">
        <v>942</v>
      </c>
      <c r="F1544" t="s">
        <v>9321</v>
      </c>
      <c r="G1544">
        <v>201</v>
      </c>
      <c r="H1544" t="s">
        <v>408</v>
      </c>
      <c r="I1544" t="s">
        <v>10158</v>
      </c>
      <c r="J1544" t="s">
        <v>10159</v>
      </c>
      <c r="K1544" t="s">
        <v>22</v>
      </c>
      <c r="L1544" t="s">
        <v>177</v>
      </c>
      <c r="M1544" t="s">
        <v>411</v>
      </c>
      <c r="N1544" t="s">
        <v>411</v>
      </c>
      <c r="O1544" t="s">
        <v>411</v>
      </c>
      <c r="P1544" t="s">
        <v>411</v>
      </c>
      <c r="Q1544" t="s">
        <v>411</v>
      </c>
      <c r="R1544" t="s">
        <v>411</v>
      </c>
      <c r="S1544" t="s">
        <v>411</v>
      </c>
      <c r="T1544" s="1">
        <v>151163.5</v>
      </c>
      <c r="U1544">
        <v>0</v>
      </c>
      <c r="V1544">
        <v>0</v>
      </c>
      <c r="W1544">
        <v>0</v>
      </c>
      <c r="X1544">
        <v>0</v>
      </c>
      <c r="Y1544">
        <v>0</v>
      </c>
      <c r="Z1544">
        <v>0</v>
      </c>
      <c r="AA1544">
        <v>0</v>
      </c>
      <c r="AB1544">
        <v>0</v>
      </c>
      <c r="AE1544" t="s">
        <v>412</v>
      </c>
      <c r="AG1544" s="2">
        <v>45950</v>
      </c>
      <c r="AH1544">
        <v>0</v>
      </c>
      <c r="AI1544" s="2">
        <v>45938</v>
      </c>
      <c r="AJ1544" s="7">
        <v>2025</v>
      </c>
      <c r="AK1544" s="2">
        <v>45889</v>
      </c>
      <c r="AP1544" t="s">
        <v>3839</v>
      </c>
      <c r="AT1544" s="2">
        <v>46097</v>
      </c>
      <c r="AU1544" s="2">
        <v>46097</v>
      </c>
      <c r="AV1544" t="s">
        <v>414</v>
      </c>
      <c r="AW1544" s="2">
        <v>45890</v>
      </c>
      <c r="AX1544">
        <v>40475</v>
      </c>
      <c r="AY1544" s="1">
        <v>229714.7</v>
      </c>
      <c r="BA1544" t="s">
        <v>9291</v>
      </c>
      <c r="BB1544">
        <v>40475</v>
      </c>
      <c r="BC1544" t="s">
        <v>10160</v>
      </c>
      <c r="BD1544" t="s">
        <v>416</v>
      </c>
      <c r="BE1544" t="s">
        <v>417</v>
      </c>
      <c r="BF1544">
        <v>5561991024014</v>
      </c>
      <c r="BG1544" t="s">
        <v>10161</v>
      </c>
      <c r="BH1544">
        <v>73803301</v>
      </c>
      <c r="BI1544" t="s">
        <v>1698</v>
      </c>
      <c r="BJ1544" t="s">
        <v>10162</v>
      </c>
      <c r="BL1544" s="1">
        <v>1987.29</v>
      </c>
      <c r="BQ1544">
        <v>4583</v>
      </c>
      <c r="BR1544">
        <v>6983</v>
      </c>
      <c r="BS1544" t="s">
        <v>2561</v>
      </c>
      <c r="BT1544" s="2">
        <v>45889</v>
      </c>
      <c r="BU1544">
        <v>894.34</v>
      </c>
      <c r="BW1544" t="s">
        <v>422</v>
      </c>
      <c r="BY1544" t="s">
        <v>10163</v>
      </c>
      <c r="BZ1544" s="2">
        <v>45889</v>
      </c>
      <c r="CA1544" s="2">
        <v>45938</v>
      </c>
      <c r="CC1544" s="2">
        <v>45889</v>
      </c>
      <c r="CD1544" t="s">
        <v>424</v>
      </c>
      <c r="CE1544">
        <v>1696</v>
      </c>
      <c r="CF1544" s="2">
        <v>45889</v>
      </c>
      <c r="CH1544" t="s">
        <v>8637</v>
      </c>
      <c r="CJ1544" s="2">
        <v>45944</v>
      </c>
      <c r="CK1544" t="s">
        <v>424</v>
      </c>
      <c r="CL1544" s="2">
        <v>45890</v>
      </c>
      <c r="CM1544" s="2">
        <v>45946</v>
      </c>
      <c r="CN1544" s="2">
        <v>45889</v>
      </c>
      <c r="CO1544" s="2">
        <v>45901</v>
      </c>
      <c r="CP1544" s="2">
        <v>45940</v>
      </c>
      <c r="CR1544" s="2">
        <v>45889</v>
      </c>
      <c r="CS1544" s="2">
        <v>45889</v>
      </c>
      <c r="CU1544" s="2">
        <v>45943</v>
      </c>
      <c r="CV1544" s="2">
        <v>45922</v>
      </c>
      <c r="CW1544" s="2">
        <v>45889</v>
      </c>
      <c r="CY1544" t="s">
        <v>424</v>
      </c>
      <c r="DD1544" s="2">
        <v>45897</v>
      </c>
      <c r="DF1544" s="2">
        <v>45950</v>
      </c>
      <c r="DG1544">
        <v>34713</v>
      </c>
      <c r="DI1544" s="2">
        <v>45952</v>
      </c>
      <c r="DJ1544" s="2">
        <v>45887</v>
      </c>
      <c r="DK1544" s="2">
        <v>45926</v>
      </c>
      <c r="DL1544" s="2">
        <v>46006</v>
      </c>
      <c r="DM1544" s="2">
        <v>46077</v>
      </c>
      <c r="DN1544" s="2">
        <v>46091</v>
      </c>
      <c r="DO1544" s="2">
        <v>45889</v>
      </c>
      <c r="DP1544" s="2">
        <v>46091</v>
      </c>
      <c r="DW1544" s="2">
        <v>45938</v>
      </c>
      <c r="DY1544">
        <v>1745</v>
      </c>
      <c r="EB1544" t="s">
        <v>10164</v>
      </c>
      <c r="EE1544" s="1">
        <v>2251.1999999999998</v>
      </c>
      <c r="EG1544" t="s">
        <v>1640</v>
      </c>
      <c r="EK1544" t="s">
        <v>1591</v>
      </c>
    </row>
    <row r="1545" spans="1:141" hidden="1" x14ac:dyDescent="0.35">
      <c r="A1545">
        <v>4724</v>
      </c>
      <c r="B1545" t="s">
        <v>404</v>
      </c>
      <c r="C1545">
        <v>5887</v>
      </c>
      <c r="D1545" t="s">
        <v>9287</v>
      </c>
      <c r="E1545" t="s">
        <v>942</v>
      </c>
      <c r="F1545" t="s">
        <v>9436</v>
      </c>
      <c r="G1545">
        <v>101</v>
      </c>
      <c r="H1545" t="s">
        <v>408</v>
      </c>
      <c r="I1545" t="s">
        <v>10165</v>
      </c>
      <c r="J1545" t="s">
        <v>10166</v>
      </c>
      <c r="K1545" t="s">
        <v>12</v>
      </c>
      <c r="L1545" t="s">
        <v>33</v>
      </c>
      <c r="M1545" t="s">
        <v>411</v>
      </c>
      <c r="N1545" t="s">
        <v>411</v>
      </c>
      <c r="O1545" t="s">
        <v>411</v>
      </c>
      <c r="P1545" t="s">
        <v>411</v>
      </c>
      <c r="Q1545" t="s">
        <v>411</v>
      </c>
      <c r="R1545" t="s">
        <v>411</v>
      </c>
      <c r="S1545" t="s">
        <v>411</v>
      </c>
      <c r="T1545" s="1">
        <v>158143.6</v>
      </c>
      <c r="U1545">
        <v>0</v>
      </c>
      <c r="V1545">
        <v>0</v>
      </c>
      <c r="W1545">
        <v>0</v>
      </c>
      <c r="X1545">
        <v>0</v>
      </c>
      <c r="Y1545">
        <v>0</v>
      </c>
      <c r="Z1545">
        <v>0</v>
      </c>
      <c r="AA1545">
        <v>0</v>
      </c>
      <c r="AB1545">
        <v>0</v>
      </c>
      <c r="AE1545" t="s">
        <v>412</v>
      </c>
      <c r="AG1545" s="2">
        <v>45919</v>
      </c>
      <c r="AH1545">
        <v>0</v>
      </c>
      <c r="AI1545" s="2">
        <v>45897</v>
      </c>
      <c r="AJ1545" s="7">
        <v>2025</v>
      </c>
      <c r="AK1545" s="2">
        <v>45889</v>
      </c>
      <c r="AP1545" t="s">
        <v>3839</v>
      </c>
      <c r="AT1545" s="2">
        <v>46097</v>
      </c>
      <c r="AU1545" s="2">
        <v>46097</v>
      </c>
      <c r="AV1545" t="s">
        <v>414</v>
      </c>
      <c r="AW1545" s="2">
        <v>45890</v>
      </c>
      <c r="AX1545">
        <v>40497</v>
      </c>
      <c r="AY1545" s="1">
        <v>230000.4</v>
      </c>
      <c r="BA1545" t="s">
        <v>9291</v>
      </c>
      <c r="BB1545">
        <v>40497</v>
      </c>
      <c r="BC1545" t="s">
        <v>10167</v>
      </c>
      <c r="BD1545" t="s">
        <v>416</v>
      </c>
      <c r="BE1545" t="s">
        <v>417</v>
      </c>
      <c r="BF1545">
        <v>5561993965803</v>
      </c>
      <c r="BG1545" t="s">
        <v>10168</v>
      </c>
      <c r="BH1545">
        <v>73805110</v>
      </c>
      <c r="BI1545" t="s">
        <v>1316</v>
      </c>
      <c r="BJ1545" t="s">
        <v>10169</v>
      </c>
      <c r="BL1545" s="1">
        <v>2000</v>
      </c>
      <c r="BQ1545">
        <v>4547</v>
      </c>
      <c r="BR1545">
        <v>6991</v>
      </c>
      <c r="BS1545" t="s">
        <v>2088</v>
      </c>
      <c r="BT1545" s="2">
        <v>45895</v>
      </c>
      <c r="BW1545" t="s">
        <v>422</v>
      </c>
      <c r="BY1545" t="s">
        <v>10170</v>
      </c>
      <c r="BZ1545" s="2">
        <v>45895</v>
      </c>
      <c r="CA1545" s="2">
        <v>45902</v>
      </c>
      <c r="CC1545" s="2">
        <v>45889</v>
      </c>
      <c r="CD1545" t="s">
        <v>424</v>
      </c>
      <c r="CF1545" s="2">
        <v>45895</v>
      </c>
      <c r="CH1545" t="s">
        <v>8713</v>
      </c>
      <c r="CJ1545" s="2">
        <v>45910</v>
      </c>
      <c r="CK1545" t="s">
        <v>424</v>
      </c>
      <c r="CL1545" s="2">
        <v>45895</v>
      </c>
      <c r="CM1545" s="2">
        <v>45911</v>
      </c>
      <c r="CN1545" s="2">
        <v>45889</v>
      </c>
      <c r="CO1545" s="2">
        <v>45901</v>
      </c>
      <c r="CP1545" s="2">
        <v>45902</v>
      </c>
      <c r="CR1545" s="2">
        <v>45891</v>
      </c>
      <c r="CS1545" s="2">
        <v>45889</v>
      </c>
      <c r="CU1545" s="2">
        <v>45909</v>
      </c>
      <c r="CV1545" s="2">
        <v>45922</v>
      </c>
      <c r="CW1545" s="2">
        <v>45889</v>
      </c>
      <c r="CY1545" t="s">
        <v>424</v>
      </c>
      <c r="DD1545" s="2">
        <v>45896</v>
      </c>
      <c r="DF1545" s="2">
        <v>45919</v>
      </c>
      <c r="DI1545" s="2">
        <v>45922</v>
      </c>
      <c r="DJ1545" s="2">
        <v>45889</v>
      </c>
      <c r="DK1545" s="2">
        <v>45926</v>
      </c>
      <c r="DL1545" s="2">
        <v>46027</v>
      </c>
      <c r="DM1545" s="2">
        <v>46077</v>
      </c>
      <c r="DN1545" s="2">
        <v>46091</v>
      </c>
      <c r="DO1545" s="2">
        <v>45889</v>
      </c>
      <c r="DP1545" s="2">
        <v>46091</v>
      </c>
      <c r="DY1545">
        <v>1131</v>
      </c>
      <c r="EA1545" t="s">
        <v>3282</v>
      </c>
      <c r="EE1545" s="1">
        <v>2321.61</v>
      </c>
      <c r="EG1545" t="s">
        <v>1640</v>
      </c>
      <c r="EK1545" t="s">
        <v>1591</v>
      </c>
    </row>
    <row r="1546" spans="1:141" hidden="1" x14ac:dyDescent="0.35">
      <c r="A1546">
        <v>4725</v>
      </c>
      <c r="B1546" t="s">
        <v>404</v>
      </c>
      <c r="C1546">
        <v>5891</v>
      </c>
      <c r="D1546" t="s">
        <v>7812</v>
      </c>
      <c r="E1546" t="s">
        <v>834</v>
      </c>
      <c r="F1546" t="s">
        <v>473</v>
      </c>
      <c r="G1546">
        <v>304</v>
      </c>
      <c r="H1546" t="s">
        <v>408</v>
      </c>
      <c r="I1546" t="s">
        <v>10171</v>
      </c>
      <c r="J1546" t="s">
        <v>10172</v>
      </c>
      <c r="K1546" t="s">
        <v>12</v>
      </c>
      <c r="L1546" t="s">
        <v>33</v>
      </c>
      <c r="M1546" t="s">
        <v>411</v>
      </c>
      <c r="N1546" t="s">
        <v>411</v>
      </c>
      <c r="O1546" t="s">
        <v>411</v>
      </c>
      <c r="P1546" t="s">
        <v>411</v>
      </c>
      <c r="Q1546" t="s">
        <v>411</v>
      </c>
      <c r="R1546" t="s">
        <v>411</v>
      </c>
      <c r="S1546" t="s">
        <v>411</v>
      </c>
      <c r="T1546" s="1">
        <v>157793.96</v>
      </c>
      <c r="U1546">
        <v>0</v>
      </c>
      <c r="V1546">
        <v>0</v>
      </c>
      <c r="W1546">
        <v>0</v>
      </c>
      <c r="X1546">
        <v>0</v>
      </c>
      <c r="Y1546">
        <v>0</v>
      </c>
      <c r="Z1546">
        <v>0</v>
      </c>
      <c r="AA1546">
        <v>0</v>
      </c>
      <c r="AB1546">
        <v>0</v>
      </c>
      <c r="AE1546" t="s">
        <v>412</v>
      </c>
      <c r="AG1546" s="2">
        <v>45924</v>
      </c>
      <c r="AH1546" s="1">
        <v>3453.25</v>
      </c>
      <c r="AI1546" s="2">
        <v>45898</v>
      </c>
      <c r="AJ1546" s="7">
        <v>2025</v>
      </c>
      <c r="AK1546" s="2">
        <v>45890</v>
      </c>
      <c r="AP1546" t="s">
        <v>3839</v>
      </c>
      <c r="AT1546" s="2">
        <v>46098</v>
      </c>
      <c r="AU1546" s="2">
        <v>46098</v>
      </c>
      <c r="AV1546" t="s">
        <v>414</v>
      </c>
      <c r="AW1546" s="2">
        <v>45890</v>
      </c>
      <c r="AX1546">
        <v>40573</v>
      </c>
      <c r="AY1546" s="1">
        <v>236692.55</v>
      </c>
      <c r="BA1546" t="s">
        <v>7815</v>
      </c>
      <c r="BB1546">
        <v>40573</v>
      </c>
      <c r="BC1546" t="s">
        <v>10173</v>
      </c>
      <c r="BD1546" t="s">
        <v>416</v>
      </c>
      <c r="BE1546" t="s">
        <v>417</v>
      </c>
      <c r="BF1546">
        <v>5561995974549</v>
      </c>
      <c r="BG1546" t="s">
        <v>10174</v>
      </c>
      <c r="BH1546">
        <v>73813742</v>
      </c>
      <c r="BI1546" t="s">
        <v>825</v>
      </c>
      <c r="BJ1546" t="s">
        <v>10175</v>
      </c>
      <c r="BL1546" s="1">
        <v>18028</v>
      </c>
      <c r="BQ1546">
        <v>4242</v>
      </c>
      <c r="BR1546">
        <v>6996</v>
      </c>
      <c r="BS1546" t="s">
        <v>449</v>
      </c>
      <c r="BT1546" s="2">
        <v>45890</v>
      </c>
      <c r="BW1546" t="s">
        <v>422</v>
      </c>
      <c r="BY1546" t="s">
        <v>10176</v>
      </c>
      <c r="BZ1546" s="2">
        <v>45891</v>
      </c>
      <c r="CA1546" s="2">
        <v>45902</v>
      </c>
      <c r="CC1546" s="2">
        <v>45890</v>
      </c>
      <c r="CD1546" t="s">
        <v>424</v>
      </c>
      <c r="CF1546" s="2">
        <v>45891</v>
      </c>
      <c r="CJ1546" s="2">
        <v>45910</v>
      </c>
      <c r="CK1546" t="s">
        <v>411</v>
      </c>
      <c r="CL1546" s="2">
        <v>45894</v>
      </c>
      <c r="CM1546" s="2">
        <v>45911</v>
      </c>
      <c r="CN1546" s="2">
        <v>45890</v>
      </c>
      <c r="CO1546" s="2">
        <v>45901</v>
      </c>
      <c r="CP1546" s="2">
        <v>45902</v>
      </c>
      <c r="CR1546" s="2">
        <v>45891</v>
      </c>
      <c r="CS1546" s="2">
        <v>45890</v>
      </c>
      <c r="CU1546" s="2">
        <v>45908</v>
      </c>
      <c r="CV1546" s="2">
        <v>45922</v>
      </c>
      <c r="CW1546" s="2">
        <v>45889</v>
      </c>
      <c r="CY1546" t="s">
        <v>424</v>
      </c>
      <c r="CZ1546" s="2">
        <v>45916</v>
      </c>
      <c r="DC1546" s="2">
        <v>45922</v>
      </c>
      <c r="DD1546" s="2">
        <v>45901</v>
      </c>
      <c r="DF1546" s="2">
        <v>45925</v>
      </c>
      <c r="DI1546" s="2">
        <v>45926</v>
      </c>
      <c r="DJ1546" s="2">
        <v>45888</v>
      </c>
      <c r="DK1546" s="2">
        <v>45922</v>
      </c>
      <c r="DL1546" s="2">
        <v>45937</v>
      </c>
      <c r="DM1546" s="2">
        <v>46064</v>
      </c>
      <c r="DN1546" s="2">
        <v>46084</v>
      </c>
      <c r="DO1546" s="2">
        <v>45890</v>
      </c>
      <c r="DP1546" s="2">
        <v>46084</v>
      </c>
      <c r="DY1546">
        <v>966</v>
      </c>
      <c r="EA1546" t="s">
        <v>10177</v>
      </c>
      <c r="EE1546" s="1">
        <v>1863.05</v>
      </c>
      <c r="EG1546" t="s">
        <v>735</v>
      </c>
      <c r="EK1546" t="s">
        <v>1591</v>
      </c>
    </row>
    <row r="1547" spans="1:141" hidden="1" x14ac:dyDescent="0.35">
      <c r="A1547">
        <v>4726</v>
      </c>
      <c r="B1547" t="s">
        <v>404</v>
      </c>
      <c r="C1547">
        <v>5889</v>
      </c>
      <c r="D1547" t="s">
        <v>9287</v>
      </c>
      <c r="E1547" t="s">
        <v>942</v>
      </c>
      <c r="F1547" t="s">
        <v>9296</v>
      </c>
      <c r="G1547">
        <v>304</v>
      </c>
      <c r="H1547" t="s">
        <v>408</v>
      </c>
      <c r="I1547" t="s">
        <v>10178</v>
      </c>
      <c r="J1547" t="s">
        <v>10179</v>
      </c>
      <c r="K1547" t="s">
        <v>22</v>
      </c>
      <c r="L1547" t="s">
        <v>39</v>
      </c>
      <c r="M1547" t="s">
        <v>411</v>
      </c>
      <c r="N1547" t="s">
        <v>411</v>
      </c>
      <c r="O1547" t="s">
        <v>411</v>
      </c>
      <c r="P1547" t="s">
        <v>411</v>
      </c>
      <c r="Q1547" t="s">
        <v>411</v>
      </c>
      <c r="R1547" t="s">
        <v>411</v>
      </c>
      <c r="S1547" t="s">
        <v>411</v>
      </c>
      <c r="T1547" s="1">
        <v>161913.04</v>
      </c>
      <c r="U1547">
        <v>639.94000000000005</v>
      </c>
      <c r="V1547">
        <v>0</v>
      </c>
      <c r="W1547" s="1">
        <v>125745.48</v>
      </c>
      <c r="X1547" s="1">
        <v>28690</v>
      </c>
      <c r="Y1547">
        <v>0</v>
      </c>
      <c r="Z1547" s="1">
        <v>154435.48000000001</v>
      </c>
      <c r="AA1547">
        <v>0</v>
      </c>
      <c r="AB1547">
        <v>0</v>
      </c>
      <c r="AD1547">
        <v>8787724469048</v>
      </c>
      <c r="AE1547" t="s">
        <v>412</v>
      </c>
      <c r="AG1547" s="2">
        <v>45937</v>
      </c>
      <c r="AH1547" s="1">
        <v>3042.04</v>
      </c>
      <c r="AI1547" s="2">
        <v>45902</v>
      </c>
      <c r="AJ1547" s="7">
        <v>2025</v>
      </c>
      <c r="AK1547" s="2">
        <v>45890</v>
      </c>
      <c r="AP1547" t="s">
        <v>413</v>
      </c>
      <c r="AT1547" s="2">
        <v>46097</v>
      </c>
      <c r="AU1547" s="2">
        <v>46097</v>
      </c>
      <c r="AV1547" t="s">
        <v>414</v>
      </c>
      <c r="AW1547" s="2">
        <v>45890</v>
      </c>
      <c r="AX1547">
        <v>40623</v>
      </c>
      <c r="AY1547" s="1">
        <v>231652.4</v>
      </c>
      <c r="BA1547" t="s">
        <v>9291</v>
      </c>
      <c r="BB1547">
        <v>40623</v>
      </c>
      <c r="BC1547" t="s">
        <v>10180</v>
      </c>
      <c r="BD1547" t="s">
        <v>416</v>
      </c>
      <c r="BE1547" t="s">
        <v>417</v>
      </c>
      <c r="BF1547">
        <v>5561996294941</v>
      </c>
      <c r="BG1547" t="s">
        <v>10181</v>
      </c>
      <c r="BH1547">
        <v>73808770</v>
      </c>
      <c r="BI1547" t="s">
        <v>1267</v>
      </c>
      <c r="BJ1547" t="s">
        <v>10182</v>
      </c>
      <c r="BL1547" s="1">
        <v>2133.12</v>
      </c>
      <c r="BQ1547">
        <v>4606</v>
      </c>
      <c r="BR1547">
        <v>6998</v>
      </c>
      <c r="BS1547" t="s">
        <v>449</v>
      </c>
      <c r="BT1547" s="2">
        <v>45894</v>
      </c>
      <c r="BW1547" t="s">
        <v>422</v>
      </c>
      <c r="BY1547" t="s">
        <v>10183</v>
      </c>
      <c r="BZ1547" s="2">
        <v>45895</v>
      </c>
      <c r="CA1547" s="2">
        <v>45902</v>
      </c>
      <c r="CC1547" s="2">
        <v>45890</v>
      </c>
      <c r="CD1547" t="s">
        <v>424</v>
      </c>
      <c r="CF1547" s="2">
        <v>45895</v>
      </c>
      <c r="CH1547" t="s">
        <v>8713</v>
      </c>
      <c r="CJ1547" s="2">
        <v>45915</v>
      </c>
      <c r="CK1547" t="s">
        <v>424</v>
      </c>
      <c r="CL1547" s="2">
        <v>45901</v>
      </c>
      <c r="CM1547" s="2">
        <v>45916</v>
      </c>
      <c r="CN1547" s="2">
        <v>45890</v>
      </c>
      <c r="CO1547" s="2">
        <v>45901</v>
      </c>
      <c r="CP1547" s="2">
        <v>45902</v>
      </c>
      <c r="CR1547" s="2">
        <v>45891</v>
      </c>
      <c r="CS1547" s="2">
        <v>45901</v>
      </c>
      <c r="CU1547" s="2">
        <v>45909</v>
      </c>
      <c r="CV1547" s="2">
        <v>45922</v>
      </c>
      <c r="CW1547" s="2">
        <v>45901</v>
      </c>
      <c r="CY1547" t="s">
        <v>424</v>
      </c>
      <c r="CZ1547" s="2">
        <v>45919</v>
      </c>
      <c r="DD1547" s="2">
        <v>45882</v>
      </c>
      <c r="DF1547" s="2">
        <v>45937</v>
      </c>
      <c r="DI1547" s="2">
        <v>45939</v>
      </c>
      <c r="DJ1547" s="2">
        <v>45889</v>
      </c>
      <c r="DK1547" s="2">
        <v>45929</v>
      </c>
      <c r="DL1547" s="2">
        <v>45994</v>
      </c>
      <c r="DM1547" s="2">
        <v>46077</v>
      </c>
      <c r="DN1547" s="2">
        <v>46091</v>
      </c>
      <c r="DO1547" s="2">
        <v>45901</v>
      </c>
      <c r="DP1547" s="2">
        <v>46091</v>
      </c>
      <c r="DY1547">
        <v>1160</v>
      </c>
      <c r="EA1547" t="s">
        <v>10184</v>
      </c>
      <c r="EE1547" s="1">
        <v>2193.75</v>
      </c>
      <c r="EG1547" t="s">
        <v>1640</v>
      </c>
      <c r="EK1547" t="s">
        <v>1591</v>
      </c>
    </row>
    <row r="1548" spans="1:141" hidden="1" x14ac:dyDescent="0.35">
      <c r="A1548">
        <v>4727</v>
      </c>
      <c r="B1548" t="s">
        <v>1352</v>
      </c>
      <c r="C1548">
        <v>5839</v>
      </c>
      <c r="D1548" t="s">
        <v>976</v>
      </c>
      <c r="E1548" t="s">
        <v>834</v>
      </c>
      <c r="F1548" t="s">
        <v>623</v>
      </c>
      <c r="G1548" t="s">
        <v>1510</v>
      </c>
      <c r="H1548" t="s">
        <v>408</v>
      </c>
      <c r="I1548" t="s">
        <v>10185</v>
      </c>
      <c r="J1548" t="s">
        <v>10186</v>
      </c>
      <c r="K1548" t="s">
        <v>12</v>
      </c>
      <c r="L1548" t="s">
        <v>66</v>
      </c>
      <c r="M1548" t="s">
        <v>411</v>
      </c>
      <c r="N1548" t="s">
        <v>411</v>
      </c>
      <c r="O1548" t="s">
        <v>411</v>
      </c>
      <c r="P1548" t="s">
        <v>411</v>
      </c>
      <c r="Q1548" t="s">
        <v>411</v>
      </c>
      <c r="R1548" t="s">
        <v>411</v>
      </c>
      <c r="S1548" t="s">
        <v>411</v>
      </c>
      <c r="T1548" s="1">
        <v>164200</v>
      </c>
      <c r="U1548">
        <v>0</v>
      </c>
      <c r="V1548">
        <v>0</v>
      </c>
      <c r="W1548">
        <v>0</v>
      </c>
      <c r="X1548">
        <v>0</v>
      </c>
      <c r="Y1548">
        <v>0</v>
      </c>
      <c r="Z1548">
        <v>0</v>
      </c>
      <c r="AA1548">
        <v>0</v>
      </c>
      <c r="AB1548">
        <v>0</v>
      </c>
      <c r="AE1548" t="s">
        <v>412</v>
      </c>
      <c r="AG1548" s="2">
        <v>45911</v>
      </c>
      <c r="AH1548" s="1">
        <v>3453.25</v>
      </c>
      <c r="AI1548" s="2">
        <v>45895</v>
      </c>
      <c r="AJ1548" s="7">
        <v>2025</v>
      </c>
      <c r="AK1548" s="2">
        <v>45890</v>
      </c>
      <c r="AP1548" t="s">
        <v>3839</v>
      </c>
      <c r="AT1548" s="2">
        <v>45924</v>
      </c>
      <c r="AU1548" s="2">
        <v>46008</v>
      </c>
      <c r="AV1548" t="s">
        <v>414</v>
      </c>
      <c r="AW1548" s="2">
        <v>45890</v>
      </c>
      <c r="AX1548">
        <v>40626</v>
      </c>
      <c r="AY1548" s="1">
        <v>257500.24</v>
      </c>
      <c r="BA1548" t="s">
        <v>980</v>
      </c>
      <c r="BB1548">
        <v>40626</v>
      </c>
      <c r="BC1548" t="s">
        <v>10187</v>
      </c>
      <c r="BD1548" t="s">
        <v>2657</v>
      </c>
      <c r="BE1548" t="s">
        <v>513</v>
      </c>
      <c r="BF1548">
        <v>5561985642573</v>
      </c>
      <c r="BG1548" t="s">
        <v>10188</v>
      </c>
      <c r="BH1548">
        <v>73378505</v>
      </c>
      <c r="BI1548" t="s">
        <v>10189</v>
      </c>
      <c r="BJ1548" t="s">
        <v>10190</v>
      </c>
      <c r="BL1548" s="1">
        <v>1518</v>
      </c>
      <c r="BQ1548">
        <v>3678</v>
      </c>
      <c r="BR1548">
        <v>7001</v>
      </c>
      <c r="BS1548" t="s">
        <v>517</v>
      </c>
      <c r="BT1548" s="2">
        <v>45890</v>
      </c>
      <c r="BW1548" t="s">
        <v>422</v>
      </c>
      <c r="BY1548" t="s">
        <v>10191</v>
      </c>
      <c r="BZ1548" s="2">
        <v>45890</v>
      </c>
      <c r="CA1548" s="2">
        <v>45895</v>
      </c>
      <c r="CC1548" s="2">
        <v>45890</v>
      </c>
      <c r="CD1548" t="s">
        <v>424</v>
      </c>
      <c r="CF1548" s="2">
        <v>45890</v>
      </c>
      <c r="CH1548" t="s">
        <v>8637</v>
      </c>
      <c r="CJ1548" s="2">
        <v>45905</v>
      </c>
      <c r="CK1548" t="s">
        <v>424</v>
      </c>
      <c r="CL1548" s="2">
        <v>45890</v>
      </c>
      <c r="CM1548" s="2">
        <v>45909</v>
      </c>
      <c r="CN1548" s="2">
        <v>45890</v>
      </c>
      <c r="CO1548" s="2">
        <v>45901</v>
      </c>
      <c r="CP1548" s="2">
        <v>45896</v>
      </c>
      <c r="CR1548" s="2">
        <v>45891</v>
      </c>
      <c r="CS1548" s="2">
        <v>45884</v>
      </c>
      <c r="CU1548" s="2">
        <v>45903</v>
      </c>
      <c r="CV1548" s="2">
        <v>45922</v>
      </c>
      <c r="CW1548" s="2">
        <v>45884</v>
      </c>
      <c r="CY1548" t="s">
        <v>424</v>
      </c>
      <c r="DD1548" s="2">
        <v>45896</v>
      </c>
      <c r="DF1548" s="2">
        <v>45912</v>
      </c>
      <c r="DI1548" s="2">
        <v>45922</v>
      </c>
      <c r="DJ1548" s="2">
        <v>45884</v>
      </c>
      <c r="DK1548" s="2">
        <v>45923</v>
      </c>
      <c r="DL1548" s="2">
        <v>46008</v>
      </c>
      <c r="DO1548" s="2">
        <v>45887</v>
      </c>
      <c r="DY1548">
        <v>4484</v>
      </c>
      <c r="EA1548" t="s">
        <v>3282</v>
      </c>
      <c r="EE1548" s="1">
        <v>1801.32</v>
      </c>
      <c r="EG1548" t="s">
        <v>1640</v>
      </c>
      <c r="EK1548" t="s">
        <v>1591</v>
      </c>
    </row>
    <row r="1549" spans="1:141" hidden="1" x14ac:dyDescent="0.35">
      <c r="A1549">
        <v>4728</v>
      </c>
      <c r="B1549" t="s">
        <v>1352</v>
      </c>
      <c r="C1549">
        <v>5919</v>
      </c>
      <c r="D1549" t="s">
        <v>9833</v>
      </c>
      <c r="E1549" t="s">
        <v>942</v>
      </c>
      <c r="F1549" t="s">
        <v>461</v>
      </c>
      <c r="G1549">
        <v>301</v>
      </c>
      <c r="H1549" t="s">
        <v>474</v>
      </c>
      <c r="I1549" t="s">
        <v>10192</v>
      </c>
      <c r="J1549" t="s">
        <v>10193</v>
      </c>
      <c r="K1549" t="s">
        <v>44</v>
      </c>
      <c r="L1549" t="s">
        <v>168</v>
      </c>
      <c r="M1549" t="s">
        <v>411</v>
      </c>
      <c r="N1549" t="s">
        <v>411</v>
      </c>
      <c r="O1549" t="s">
        <v>411</v>
      </c>
      <c r="P1549" t="s">
        <v>424</v>
      </c>
      <c r="Q1549" t="s">
        <v>424</v>
      </c>
      <c r="R1549" t="s">
        <v>411</v>
      </c>
      <c r="S1549" t="s">
        <v>411</v>
      </c>
      <c r="T1549" s="1">
        <v>140880.57</v>
      </c>
      <c r="U1549">
        <v>500.98</v>
      </c>
      <c r="V1549">
        <v>0</v>
      </c>
      <c r="W1549" s="1">
        <v>103404.46</v>
      </c>
      <c r="X1549" s="1">
        <v>37474</v>
      </c>
      <c r="Y1549">
        <v>0</v>
      </c>
      <c r="Z1549" s="1">
        <v>140878.46</v>
      </c>
      <c r="AA1549">
        <v>0</v>
      </c>
      <c r="AB1549">
        <v>0</v>
      </c>
      <c r="AE1549" t="s">
        <v>412</v>
      </c>
      <c r="AG1549" s="2">
        <v>45937</v>
      </c>
      <c r="AH1549" s="1">
        <v>2995.17</v>
      </c>
      <c r="AI1549" s="2">
        <v>45898</v>
      </c>
      <c r="AJ1549" s="7">
        <v>2025</v>
      </c>
      <c r="AK1549" s="2">
        <v>45890</v>
      </c>
      <c r="AP1549" t="s">
        <v>413</v>
      </c>
      <c r="AT1549" s="2">
        <v>45939</v>
      </c>
      <c r="AU1549" s="2">
        <v>46058</v>
      </c>
      <c r="AV1549" t="s">
        <v>414</v>
      </c>
      <c r="AW1549" s="2">
        <v>45890</v>
      </c>
      <c r="AX1549">
        <v>40624</v>
      </c>
      <c r="AY1549" s="1">
        <v>203142.57</v>
      </c>
      <c r="BA1549" t="s">
        <v>9836</v>
      </c>
      <c r="BB1549">
        <v>40624</v>
      </c>
      <c r="BD1549" t="s">
        <v>478</v>
      </c>
      <c r="BE1549" t="s">
        <v>417</v>
      </c>
      <c r="BF1549">
        <v>5561993152169</v>
      </c>
      <c r="BG1549" t="s">
        <v>10194</v>
      </c>
      <c r="BH1549">
        <v>72910000</v>
      </c>
      <c r="BI1549" t="s">
        <v>1168</v>
      </c>
      <c r="BJ1549" t="s">
        <v>10195</v>
      </c>
      <c r="BL1549" s="1">
        <v>2003.9</v>
      </c>
      <c r="BQ1549">
        <v>4912</v>
      </c>
      <c r="BR1549">
        <v>6999</v>
      </c>
      <c r="BS1549" t="s">
        <v>449</v>
      </c>
      <c r="BT1549" s="2">
        <v>45888</v>
      </c>
      <c r="BU1549">
        <v>900.05</v>
      </c>
      <c r="BV1549" s="2">
        <v>45898</v>
      </c>
      <c r="BX1549" s="2">
        <v>45903</v>
      </c>
      <c r="BY1549" t="s">
        <v>10196</v>
      </c>
      <c r="BZ1549" s="2">
        <v>45890</v>
      </c>
      <c r="CA1549" s="2">
        <v>45904</v>
      </c>
      <c r="CB1549" t="s">
        <v>10197</v>
      </c>
      <c r="CC1549" s="2">
        <v>45887</v>
      </c>
      <c r="CD1549" t="s">
        <v>424</v>
      </c>
      <c r="CE1549">
        <v>1278</v>
      </c>
      <c r="CF1549" s="2">
        <v>45888</v>
      </c>
      <c r="CI1549" s="2">
        <v>45896</v>
      </c>
      <c r="CJ1549" s="2">
        <v>45903</v>
      </c>
      <c r="CL1549" s="2">
        <v>45888</v>
      </c>
      <c r="CM1549" s="2">
        <v>45911</v>
      </c>
      <c r="CN1549" s="2">
        <v>45888</v>
      </c>
      <c r="CO1549" s="2">
        <v>45901</v>
      </c>
      <c r="CP1549" s="2">
        <v>45898</v>
      </c>
      <c r="CR1549" s="2">
        <v>45889</v>
      </c>
      <c r="CS1549" s="2">
        <v>45897</v>
      </c>
      <c r="CU1549" s="2">
        <v>45902</v>
      </c>
      <c r="CV1549" s="2">
        <v>45923</v>
      </c>
      <c r="CW1549" s="2">
        <v>45897</v>
      </c>
      <c r="CX1549" s="2">
        <v>45936</v>
      </c>
      <c r="CY1549" t="s">
        <v>424</v>
      </c>
      <c r="CZ1549" s="2">
        <v>45912</v>
      </c>
      <c r="DC1549" s="2">
        <v>45933</v>
      </c>
      <c r="DD1549" s="2">
        <v>45887</v>
      </c>
      <c r="DF1549" s="2">
        <v>45937</v>
      </c>
      <c r="DI1549" s="2">
        <v>45939</v>
      </c>
      <c r="DJ1549" s="2">
        <v>45887</v>
      </c>
      <c r="DK1549" s="2">
        <v>45922</v>
      </c>
      <c r="DL1549" s="2">
        <v>46049</v>
      </c>
      <c r="DM1549" s="2">
        <v>46058</v>
      </c>
      <c r="DO1549" s="2">
        <v>45897</v>
      </c>
      <c r="DY1549">
        <v>1316</v>
      </c>
      <c r="DZ1549" t="s">
        <v>424</v>
      </c>
      <c r="EA1549" t="s">
        <v>10198</v>
      </c>
      <c r="EE1549" s="1">
        <v>3905.57</v>
      </c>
      <c r="EF1549" t="s">
        <v>5964</v>
      </c>
      <c r="EG1549" t="s">
        <v>735</v>
      </c>
      <c r="EH1549" t="s">
        <v>6848</v>
      </c>
      <c r="EI1549" t="s">
        <v>3282</v>
      </c>
      <c r="EJ1549" t="s">
        <v>8163</v>
      </c>
      <c r="EK1549" t="s">
        <v>1591</v>
      </c>
    </row>
    <row r="1550" spans="1:141" hidden="1" x14ac:dyDescent="0.35">
      <c r="A1550">
        <v>4729</v>
      </c>
      <c r="B1550" t="s">
        <v>404</v>
      </c>
      <c r="C1550">
        <v>5753</v>
      </c>
      <c r="D1550" t="s">
        <v>8802</v>
      </c>
      <c r="E1550" t="s">
        <v>834</v>
      </c>
      <c r="F1550" t="s">
        <v>526</v>
      </c>
      <c r="G1550">
        <v>204</v>
      </c>
      <c r="H1550" t="s">
        <v>474</v>
      </c>
      <c r="I1550" t="s">
        <v>10199</v>
      </c>
      <c r="J1550" t="s">
        <v>10200</v>
      </c>
      <c r="K1550" t="s">
        <v>38</v>
      </c>
      <c r="L1550" t="s">
        <v>108</v>
      </c>
      <c r="M1550" t="s">
        <v>411</v>
      </c>
      <c r="N1550" t="s">
        <v>411</v>
      </c>
      <c r="O1550" t="s">
        <v>411</v>
      </c>
      <c r="P1550" t="s">
        <v>424</v>
      </c>
      <c r="Q1550" t="s">
        <v>424</v>
      </c>
      <c r="R1550" t="s">
        <v>411</v>
      </c>
      <c r="S1550" t="s">
        <v>411</v>
      </c>
      <c r="T1550" s="1">
        <v>133758.32</v>
      </c>
      <c r="U1550">
        <v>475</v>
      </c>
      <c r="V1550">
        <v>0</v>
      </c>
      <c r="W1550" s="1">
        <v>92490.51</v>
      </c>
      <c r="X1550" s="1">
        <v>40533</v>
      </c>
      <c r="Y1550">
        <v>0</v>
      </c>
      <c r="Z1550" s="1">
        <v>133023.51</v>
      </c>
      <c r="AA1550">
        <v>0</v>
      </c>
      <c r="AB1550">
        <v>0</v>
      </c>
      <c r="AE1550" t="s">
        <v>412</v>
      </c>
      <c r="AG1550" s="2">
        <v>45922</v>
      </c>
      <c r="AH1550" s="1">
        <v>2592.35</v>
      </c>
      <c r="AI1550" s="2">
        <v>45896</v>
      </c>
      <c r="AJ1550" s="7">
        <v>2025</v>
      </c>
      <c r="AK1550" s="2">
        <v>45890</v>
      </c>
      <c r="AP1550" t="s">
        <v>413</v>
      </c>
      <c r="AT1550" s="2">
        <v>46072</v>
      </c>
      <c r="AU1550" s="2">
        <v>46072</v>
      </c>
      <c r="AV1550" t="s">
        <v>414</v>
      </c>
      <c r="AW1550" s="2">
        <v>45890</v>
      </c>
      <c r="AX1550">
        <v>40625</v>
      </c>
      <c r="AY1550" s="1">
        <v>190001.52</v>
      </c>
      <c r="BA1550" t="s">
        <v>8806</v>
      </c>
      <c r="BB1550">
        <v>40625</v>
      </c>
      <c r="BD1550" t="s">
        <v>478</v>
      </c>
      <c r="BE1550" t="s">
        <v>417</v>
      </c>
      <c r="BF1550">
        <v>5561991942743</v>
      </c>
      <c r="BG1550" t="s">
        <v>5932</v>
      </c>
      <c r="BH1550">
        <v>72927668</v>
      </c>
      <c r="BI1550" t="s">
        <v>8144</v>
      </c>
      <c r="BJ1550" t="s">
        <v>10201</v>
      </c>
      <c r="BL1550" s="1">
        <v>1900</v>
      </c>
      <c r="BQ1550">
        <v>4478</v>
      </c>
      <c r="BR1550">
        <v>7000</v>
      </c>
      <c r="BS1550" t="s">
        <v>457</v>
      </c>
      <c r="BT1550" s="2">
        <v>45848</v>
      </c>
      <c r="BU1550">
        <v>901.99</v>
      </c>
      <c r="BV1550" s="2">
        <v>45931</v>
      </c>
      <c r="BX1550" s="2">
        <v>45935</v>
      </c>
      <c r="BY1550" t="s">
        <v>10202</v>
      </c>
      <c r="BZ1550" s="2">
        <v>45890</v>
      </c>
      <c r="CA1550" s="2">
        <v>45904</v>
      </c>
      <c r="CB1550" t="s">
        <v>10203</v>
      </c>
      <c r="CC1550" s="2">
        <v>45889</v>
      </c>
      <c r="CD1550" t="s">
        <v>424</v>
      </c>
      <c r="CE1550">
        <v>1689</v>
      </c>
      <c r="CF1550" s="2">
        <v>45848</v>
      </c>
      <c r="CJ1550" s="2">
        <v>45898</v>
      </c>
      <c r="CL1550" s="2">
        <v>45848</v>
      </c>
      <c r="CM1550" s="2">
        <v>45912</v>
      </c>
      <c r="CN1550" s="2">
        <v>45889</v>
      </c>
      <c r="CO1550" s="2">
        <v>45901</v>
      </c>
      <c r="CP1550" s="2">
        <v>45896</v>
      </c>
      <c r="CR1550" s="2">
        <v>45891</v>
      </c>
      <c r="CS1550" s="2">
        <v>45890</v>
      </c>
      <c r="CU1550" s="2">
        <v>45897</v>
      </c>
      <c r="CV1550" s="2">
        <v>45922</v>
      </c>
      <c r="CW1550" s="2">
        <v>45889</v>
      </c>
      <c r="CX1550" s="2">
        <v>45919</v>
      </c>
      <c r="CY1550" t="s">
        <v>424</v>
      </c>
      <c r="DD1550" s="2">
        <v>45888</v>
      </c>
      <c r="DF1550" s="2">
        <v>45922</v>
      </c>
      <c r="DI1550" s="2">
        <v>45923</v>
      </c>
      <c r="DJ1550" s="2">
        <v>45889</v>
      </c>
      <c r="DK1550" s="2">
        <v>45923</v>
      </c>
      <c r="DL1550" s="2">
        <v>46029</v>
      </c>
      <c r="DM1550" s="2">
        <v>46058</v>
      </c>
      <c r="DN1550" s="2">
        <v>46063</v>
      </c>
      <c r="DO1550" s="2">
        <v>45891</v>
      </c>
      <c r="DP1550" s="2">
        <v>46063</v>
      </c>
      <c r="DZ1550" t="s">
        <v>424</v>
      </c>
      <c r="EE1550" s="1">
        <v>3805.57</v>
      </c>
      <c r="EF1550" t="s">
        <v>2634</v>
      </c>
      <c r="EG1550" t="s">
        <v>1640</v>
      </c>
      <c r="EH1550" t="s">
        <v>6848</v>
      </c>
      <c r="EI1550" t="s">
        <v>3282</v>
      </c>
      <c r="EJ1550" t="s">
        <v>8163</v>
      </c>
      <c r="EK1550" t="s">
        <v>1591</v>
      </c>
    </row>
    <row r="1551" spans="1:141" hidden="1" x14ac:dyDescent="0.35">
      <c r="A1551">
        <v>4730</v>
      </c>
      <c r="B1551" t="s">
        <v>3928</v>
      </c>
      <c r="C1551">
        <v>5926</v>
      </c>
      <c r="D1551" t="s">
        <v>4502</v>
      </c>
      <c r="E1551" t="s">
        <v>942</v>
      </c>
      <c r="F1551" t="s">
        <v>4503</v>
      </c>
      <c r="G1551">
        <v>803</v>
      </c>
      <c r="H1551" t="s">
        <v>810</v>
      </c>
      <c r="I1551" t="s">
        <v>10204</v>
      </c>
      <c r="J1551" t="s">
        <v>10205</v>
      </c>
      <c r="K1551" t="s">
        <v>56</v>
      </c>
      <c r="L1551" t="s">
        <v>114</v>
      </c>
      <c r="M1551" t="s">
        <v>411</v>
      </c>
      <c r="N1551" t="s">
        <v>411</v>
      </c>
      <c r="O1551" t="s">
        <v>411</v>
      </c>
      <c r="P1551" t="s">
        <v>411</v>
      </c>
      <c r="Q1551" t="s">
        <v>411</v>
      </c>
      <c r="R1551" t="s">
        <v>411</v>
      </c>
      <c r="S1551" t="s">
        <v>411</v>
      </c>
      <c r="T1551">
        <v>0</v>
      </c>
      <c r="U1551">
        <v>0</v>
      </c>
      <c r="V1551">
        <v>0</v>
      </c>
      <c r="W1551">
        <v>0</v>
      </c>
      <c r="X1551">
        <v>0</v>
      </c>
      <c r="Y1551">
        <v>0</v>
      </c>
      <c r="Z1551">
        <v>0</v>
      </c>
      <c r="AA1551">
        <v>0</v>
      </c>
      <c r="AB1551">
        <v>0</v>
      </c>
      <c r="AE1551" t="s">
        <v>412</v>
      </c>
      <c r="AH1551">
        <v>0</v>
      </c>
      <c r="AK1551" s="2">
        <v>45890</v>
      </c>
      <c r="AP1551" t="s">
        <v>4990</v>
      </c>
      <c r="AT1551" s="2">
        <v>45891</v>
      </c>
      <c r="AU1551" s="2">
        <v>46072</v>
      </c>
      <c r="AV1551" t="s">
        <v>414</v>
      </c>
      <c r="AW1551" s="2">
        <v>45890</v>
      </c>
      <c r="AX1551">
        <v>40437</v>
      </c>
      <c r="AY1551" s="1">
        <v>475950</v>
      </c>
      <c r="BA1551" t="s">
        <v>4506</v>
      </c>
      <c r="BB1551">
        <v>40437</v>
      </c>
      <c r="BD1551" t="s">
        <v>929</v>
      </c>
      <c r="BE1551" t="s">
        <v>513</v>
      </c>
      <c r="BF1551">
        <v>5561999024431</v>
      </c>
      <c r="BG1551" t="s">
        <v>10206</v>
      </c>
      <c r="BH1551">
        <v>71928720</v>
      </c>
      <c r="BI1551" t="s">
        <v>10207</v>
      </c>
      <c r="BJ1551" t="s">
        <v>10208</v>
      </c>
      <c r="BK1551">
        <v>5561999024431</v>
      </c>
      <c r="BL1551">
        <v>0</v>
      </c>
      <c r="BQ1551">
        <v>8218</v>
      </c>
      <c r="BR1551">
        <v>6981</v>
      </c>
    </row>
    <row r="1552" spans="1:141" hidden="1" x14ac:dyDescent="0.35">
      <c r="A1552">
        <v>4731</v>
      </c>
      <c r="B1552" t="s">
        <v>404</v>
      </c>
      <c r="C1552">
        <v>5823</v>
      </c>
      <c r="D1552" t="s">
        <v>9287</v>
      </c>
      <c r="E1552" t="s">
        <v>942</v>
      </c>
      <c r="F1552" t="s">
        <v>9362</v>
      </c>
      <c r="G1552">
        <v>201</v>
      </c>
      <c r="H1552" t="s">
        <v>408</v>
      </c>
      <c r="I1552" t="s">
        <v>10209</v>
      </c>
      <c r="J1552" t="s">
        <v>10210</v>
      </c>
      <c r="K1552" t="s">
        <v>14</v>
      </c>
      <c r="L1552" t="s">
        <v>17</v>
      </c>
      <c r="M1552" t="s">
        <v>411</v>
      </c>
      <c r="N1552" t="s">
        <v>411</v>
      </c>
      <c r="O1552" t="s">
        <v>411</v>
      </c>
      <c r="P1552" t="s">
        <v>411</v>
      </c>
      <c r="Q1552" t="s">
        <v>411</v>
      </c>
      <c r="R1552" t="s">
        <v>411</v>
      </c>
      <c r="S1552" t="s">
        <v>411</v>
      </c>
      <c r="T1552" s="1">
        <v>161581.72</v>
      </c>
      <c r="U1552">
        <v>0</v>
      </c>
      <c r="V1552">
        <v>0</v>
      </c>
      <c r="W1552" s="1">
        <v>146248.56</v>
      </c>
      <c r="X1552" s="1">
        <v>15609</v>
      </c>
      <c r="Y1552">
        <v>0</v>
      </c>
      <c r="Z1552" s="1">
        <v>161857.56</v>
      </c>
      <c r="AA1552">
        <v>0</v>
      </c>
      <c r="AB1552">
        <v>0</v>
      </c>
      <c r="AE1552" t="s">
        <v>412</v>
      </c>
      <c r="AG1552" s="2">
        <v>45925</v>
      </c>
      <c r="AH1552" s="1">
        <v>3042.04</v>
      </c>
      <c r="AI1552" s="2">
        <v>45898</v>
      </c>
      <c r="AJ1552" s="7">
        <v>2025</v>
      </c>
      <c r="AK1552" s="2">
        <v>45890</v>
      </c>
      <c r="AP1552" t="s">
        <v>3839</v>
      </c>
      <c r="AT1552" s="2">
        <v>46097</v>
      </c>
      <c r="AU1552" s="2">
        <v>46097</v>
      </c>
      <c r="AV1552" t="s">
        <v>414</v>
      </c>
      <c r="AW1552" s="2">
        <v>45891</v>
      </c>
      <c r="AX1552">
        <v>40635</v>
      </c>
      <c r="AY1552" s="1">
        <v>234578.12</v>
      </c>
      <c r="BA1552" t="s">
        <v>9291</v>
      </c>
      <c r="BB1552">
        <v>40635</v>
      </c>
      <c r="BC1552" t="s">
        <v>10211</v>
      </c>
      <c r="BD1552" t="s">
        <v>416</v>
      </c>
      <c r="BE1552" t="s">
        <v>417</v>
      </c>
      <c r="BF1552">
        <v>5561998923650</v>
      </c>
      <c r="BG1552" t="s">
        <v>8634</v>
      </c>
      <c r="BH1552">
        <v>73808310</v>
      </c>
      <c r="BI1552" t="s">
        <v>438</v>
      </c>
      <c r="BJ1552" t="s">
        <v>10212</v>
      </c>
      <c r="BL1552" s="1">
        <v>25500</v>
      </c>
      <c r="BQ1552">
        <v>4807</v>
      </c>
      <c r="BR1552">
        <v>7004</v>
      </c>
      <c r="BS1552" t="s">
        <v>517</v>
      </c>
      <c r="BT1552" s="2">
        <v>45892</v>
      </c>
      <c r="BW1552" t="s">
        <v>422</v>
      </c>
      <c r="BY1552" t="s">
        <v>10213</v>
      </c>
      <c r="BZ1552" s="2">
        <v>45894</v>
      </c>
      <c r="CA1552" s="2">
        <v>45908</v>
      </c>
      <c r="CC1552" s="2">
        <v>45891</v>
      </c>
      <c r="CD1552" t="s">
        <v>424</v>
      </c>
      <c r="CF1552" s="2">
        <v>45894</v>
      </c>
      <c r="CH1552" t="s">
        <v>8713</v>
      </c>
      <c r="CJ1552" s="2">
        <v>45915</v>
      </c>
      <c r="CK1552" t="s">
        <v>424</v>
      </c>
      <c r="CL1552" s="2">
        <v>45897</v>
      </c>
      <c r="CM1552" s="2">
        <v>45916</v>
      </c>
      <c r="CN1552" s="2">
        <v>45891</v>
      </c>
      <c r="CO1552" s="2">
        <v>45901</v>
      </c>
      <c r="CP1552" s="2">
        <v>45908</v>
      </c>
      <c r="CR1552" s="2">
        <v>45891</v>
      </c>
      <c r="CS1552" s="2">
        <v>45890</v>
      </c>
      <c r="CU1552" s="2">
        <v>45910</v>
      </c>
      <c r="CV1552" s="2">
        <v>45922</v>
      </c>
      <c r="CW1552" s="2">
        <v>45890</v>
      </c>
      <c r="CY1552" t="s">
        <v>424</v>
      </c>
      <c r="DD1552" s="2">
        <v>45891</v>
      </c>
      <c r="DF1552" s="2">
        <v>45926</v>
      </c>
      <c r="DI1552" s="2">
        <v>45929</v>
      </c>
      <c r="DJ1552" s="2">
        <v>45890</v>
      </c>
      <c r="DK1552" s="2">
        <v>45926</v>
      </c>
      <c r="DL1552" s="2">
        <v>46052</v>
      </c>
      <c r="DM1552" s="2">
        <v>46077</v>
      </c>
      <c r="DN1552" s="2">
        <v>46091</v>
      </c>
      <c r="DO1552" s="2">
        <v>45892</v>
      </c>
      <c r="DP1552" s="2">
        <v>46091</v>
      </c>
      <c r="DY1552">
        <v>1198</v>
      </c>
      <c r="EE1552" s="1">
        <v>2010.42</v>
      </c>
      <c r="EG1552" t="s">
        <v>1640</v>
      </c>
      <c r="EK1552" t="s">
        <v>1591</v>
      </c>
    </row>
    <row r="1553" spans="1:141" hidden="1" x14ac:dyDescent="0.35">
      <c r="A1553">
        <v>4732</v>
      </c>
      <c r="B1553" t="s">
        <v>404</v>
      </c>
      <c r="C1553">
        <v>5922</v>
      </c>
      <c r="D1553" t="s">
        <v>4816</v>
      </c>
      <c r="E1553" t="s">
        <v>834</v>
      </c>
      <c r="F1553" t="s">
        <v>461</v>
      </c>
      <c r="G1553">
        <v>302</v>
      </c>
      <c r="H1553" t="s">
        <v>474</v>
      </c>
      <c r="I1553" t="s">
        <v>10214</v>
      </c>
      <c r="J1553" t="s">
        <v>10215</v>
      </c>
      <c r="K1553" t="s">
        <v>38</v>
      </c>
      <c r="L1553" t="s">
        <v>108</v>
      </c>
      <c r="M1553" t="s">
        <v>411</v>
      </c>
      <c r="N1553" t="s">
        <v>411</v>
      </c>
      <c r="O1553" t="s">
        <v>411</v>
      </c>
      <c r="P1553" t="s">
        <v>424</v>
      </c>
      <c r="Q1553" t="s">
        <v>424</v>
      </c>
      <c r="R1553" t="s">
        <v>411</v>
      </c>
      <c r="S1553" t="s">
        <v>411</v>
      </c>
      <c r="T1553" s="1">
        <v>172850.05</v>
      </c>
      <c r="U1553">
        <v>898.23</v>
      </c>
      <c r="V1553">
        <v>0</v>
      </c>
      <c r="W1553" s="1">
        <v>155400.45000000001</v>
      </c>
      <c r="X1553" s="1">
        <v>8059</v>
      </c>
      <c r="Y1553">
        <v>0</v>
      </c>
      <c r="Z1553" s="1">
        <v>163459.45000000001</v>
      </c>
      <c r="AA1553">
        <v>0</v>
      </c>
      <c r="AB1553">
        <v>0</v>
      </c>
      <c r="AE1553" t="s">
        <v>412</v>
      </c>
      <c r="AG1553" s="2">
        <v>45924</v>
      </c>
      <c r="AH1553" s="1">
        <v>3412.84</v>
      </c>
      <c r="AI1553" s="2">
        <v>45896</v>
      </c>
      <c r="AJ1553" s="7">
        <v>2025</v>
      </c>
      <c r="AK1553" s="2">
        <v>45891</v>
      </c>
      <c r="AP1553" t="s">
        <v>413</v>
      </c>
      <c r="AT1553" s="2">
        <v>46048</v>
      </c>
      <c r="AU1553" s="2">
        <v>46048</v>
      </c>
      <c r="AV1553" t="s">
        <v>414</v>
      </c>
      <c r="AW1553" s="2">
        <v>45891</v>
      </c>
      <c r="AX1553">
        <v>40646</v>
      </c>
      <c r="AY1553" s="1">
        <v>218650.05</v>
      </c>
      <c r="BA1553" t="s">
        <v>4819</v>
      </c>
      <c r="BB1553">
        <v>40646</v>
      </c>
      <c r="BD1553" t="s">
        <v>478</v>
      </c>
      <c r="BE1553" t="s">
        <v>417</v>
      </c>
      <c r="BF1553">
        <v>559984446914</v>
      </c>
      <c r="BG1553" t="s">
        <v>10216</v>
      </c>
      <c r="BH1553">
        <v>72911479</v>
      </c>
      <c r="BI1553" t="s">
        <v>1928</v>
      </c>
      <c r="BJ1553" t="s">
        <v>10217</v>
      </c>
      <c r="BL1553" s="1">
        <v>2994.11</v>
      </c>
      <c r="BM1553" s="2">
        <v>46062</v>
      </c>
      <c r="BQ1553">
        <v>3903</v>
      </c>
      <c r="BR1553">
        <v>7005</v>
      </c>
      <c r="BS1553" t="s">
        <v>506</v>
      </c>
      <c r="BT1553" s="2">
        <v>45885</v>
      </c>
      <c r="BU1553">
        <v>900.83</v>
      </c>
      <c r="BV1553" s="2">
        <v>45925</v>
      </c>
      <c r="BX1553" s="2">
        <v>45928</v>
      </c>
      <c r="BY1553" t="s">
        <v>10218</v>
      </c>
      <c r="BZ1553" s="2">
        <v>45885</v>
      </c>
      <c r="CA1553" s="2">
        <v>45896</v>
      </c>
      <c r="CB1553" t="s">
        <v>10219</v>
      </c>
      <c r="CC1553" s="2">
        <v>45890</v>
      </c>
      <c r="CD1553" t="s">
        <v>424</v>
      </c>
      <c r="CE1553">
        <v>40296</v>
      </c>
      <c r="CF1553" s="2">
        <v>45885</v>
      </c>
      <c r="CJ1553" s="2">
        <v>45908</v>
      </c>
      <c r="CL1553" s="2">
        <v>45885</v>
      </c>
      <c r="CM1553" s="2">
        <v>45917</v>
      </c>
      <c r="CN1553" s="2">
        <v>45890</v>
      </c>
      <c r="CO1553" s="2">
        <v>45901</v>
      </c>
      <c r="CP1553" s="2">
        <v>45896</v>
      </c>
      <c r="CR1553" s="2">
        <v>45891</v>
      </c>
      <c r="CS1553" s="2">
        <v>45894</v>
      </c>
      <c r="CU1553" s="2">
        <v>45904</v>
      </c>
      <c r="CV1553" s="2">
        <v>45922</v>
      </c>
      <c r="CW1553" s="2">
        <v>45894</v>
      </c>
      <c r="CX1553" s="2">
        <v>45923</v>
      </c>
      <c r="CY1553" t="s">
        <v>424</v>
      </c>
      <c r="DD1553" s="2">
        <v>45890</v>
      </c>
      <c r="DF1553" s="2">
        <v>45925</v>
      </c>
      <c r="DI1553" s="2">
        <v>45926</v>
      </c>
      <c r="DJ1553" s="2">
        <v>45890</v>
      </c>
      <c r="DK1553" s="2">
        <v>45923</v>
      </c>
      <c r="DL1553" s="2">
        <v>45955</v>
      </c>
      <c r="DM1553" s="2">
        <v>45971</v>
      </c>
      <c r="DN1553" s="2">
        <v>46030</v>
      </c>
      <c r="DO1553" s="2">
        <v>45894</v>
      </c>
      <c r="DP1553" s="2">
        <v>46030</v>
      </c>
      <c r="DY1553">
        <v>40169</v>
      </c>
      <c r="DZ1553" t="s">
        <v>424</v>
      </c>
      <c r="EB1553" t="s">
        <v>10220</v>
      </c>
      <c r="EE1553" s="1">
        <v>4385.57</v>
      </c>
      <c r="EF1553" t="s">
        <v>2634</v>
      </c>
      <c r="EG1553" t="s">
        <v>1640</v>
      </c>
      <c r="EH1553" t="s">
        <v>3373</v>
      </c>
      <c r="EI1553" t="s">
        <v>3282</v>
      </c>
      <c r="EJ1553" t="s">
        <v>4126</v>
      </c>
      <c r="EK1553" t="s">
        <v>1591</v>
      </c>
    </row>
    <row r="1554" spans="1:141" hidden="1" x14ac:dyDescent="0.35">
      <c r="A1554">
        <v>4733</v>
      </c>
      <c r="B1554" t="s">
        <v>404</v>
      </c>
      <c r="C1554">
        <v>5861</v>
      </c>
      <c r="D1554" t="s">
        <v>5000</v>
      </c>
      <c r="E1554" t="s">
        <v>834</v>
      </c>
      <c r="F1554" t="s">
        <v>623</v>
      </c>
      <c r="G1554">
        <v>104</v>
      </c>
      <c r="H1554" t="s">
        <v>408</v>
      </c>
      <c r="I1554" t="s">
        <v>10221</v>
      </c>
      <c r="J1554" t="s">
        <v>10222</v>
      </c>
      <c r="K1554" t="s">
        <v>22</v>
      </c>
      <c r="L1554" t="s">
        <v>54</v>
      </c>
      <c r="M1554" t="s">
        <v>411</v>
      </c>
      <c r="N1554" t="s">
        <v>411</v>
      </c>
      <c r="O1554" t="s">
        <v>411</v>
      </c>
      <c r="P1554" t="s">
        <v>411</v>
      </c>
      <c r="Q1554" t="s">
        <v>411</v>
      </c>
      <c r="R1554" t="s">
        <v>411</v>
      </c>
      <c r="S1554" t="s">
        <v>411</v>
      </c>
      <c r="T1554" s="1">
        <v>161790.34</v>
      </c>
      <c r="U1554">
        <v>0</v>
      </c>
      <c r="V1554">
        <v>0</v>
      </c>
      <c r="W1554">
        <v>0</v>
      </c>
      <c r="X1554">
        <v>0</v>
      </c>
      <c r="Y1554">
        <v>0</v>
      </c>
      <c r="Z1554">
        <v>0</v>
      </c>
      <c r="AA1554">
        <v>0</v>
      </c>
      <c r="AB1554">
        <v>0</v>
      </c>
      <c r="AE1554" t="s">
        <v>412</v>
      </c>
      <c r="AG1554" s="2">
        <v>45919</v>
      </c>
      <c r="AH1554">
        <v>0</v>
      </c>
      <c r="AI1554" s="2">
        <v>45898</v>
      </c>
      <c r="AJ1554" s="7">
        <v>2025</v>
      </c>
      <c r="AK1554" s="2">
        <v>45891</v>
      </c>
      <c r="AP1554" t="s">
        <v>3839</v>
      </c>
      <c r="AT1554" s="2">
        <v>46097</v>
      </c>
      <c r="AU1554" s="2">
        <v>46097</v>
      </c>
      <c r="AV1554" t="s">
        <v>414</v>
      </c>
      <c r="AW1554" s="2">
        <v>45891</v>
      </c>
      <c r="AX1554">
        <v>40649</v>
      </c>
      <c r="AY1554" s="1">
        <v>234933.98</v>
      </c>
      <c r="BA1554" t="s">
        <v>5003</v>
      </c>
      <c r="BB1554">
        <v>40649</v>
      </c>
      <c r="BC1554" t="s">
        <v>10223</v>
      </c>
      <c r="BD1554" t="s">
        <v>416</v>
      </c>
      <c r="BE1554" t="s">
        <v>417</v>
      </c>
      <c r="BF1554">
        <v>5562998282734</v>
      </c>
      <c r="BG1554" t="s">
        <v>10224</v>
      </c>
      <c r="BH1554">
        <v>73808400</v>
      </c>
      <c r="BI1554" t="s">
        <v>581</v>
      </c>
      <c r="BJ1554" t="s">
        <v>10225</v>
      </c>
      <c r="BL1554" s="1">
        <v>2550</v>
      </c>
      <c r="BQ1554">
        <v>4137</v>
      </c>
      <c r="BR1554">
        <v>7006</v>
      </c>
      <c r="BS1554" t="s">
        <v>4010</v>
      </c>
      <c r="BT1554" s="2">
        <v>45897</v>
      </c>
      <c r="BW1554" t="s">
        <v>422</v>
      </c>
      <c r="BY1554" t="s">
        <v>10226</v>
      </c>
      <c r="BZ1554" s="2">
        <v>45897</v>
      </c>
      <c r="CA1554" s="2">
        <v>45898</v>
      </c>
      <c r="CC1554" s="2">
        <v>45901</v>
      </c>
      <c r="CD1554" t="s">
        <v>424</v>
      </c>
      <c r="CF1554" s="2">
        <v>45897</v>
      </c>
      <c r="CJ1554" s="2">
        <v>45915</v>
      </c>
      <c r="CL1554" s="2">
        <v>45897</v>
      </c>
      <c r="CM1554" s="2">
        <v>45916</v>
      </c>
      <c r="CN1554" s="2">
        <v>45901</v>
      </c>
      <c r="CO1554" s="2">
        <v>45931</v>
      </c>
      <c r="CP1554" s="2">
        <v>45901</v>
      </c>
      <c r="CR1554" s="2">
        <v>45901</v>
      </c>
      <c r="CS1554" s="2">
        <v>45891</v>
      </c>
      <c r="CU1554" s="2">
        <v>45910</v>
      </c>
      <c r="CV1554" s="2">
        <v>45944</v>
      </c>
      <c r="CW1554" s="2">
        <v>45891</v>
      </c>
      <c r="CY1554" t="s">
        <v>424</v>
      </c>
      <c r="DD1554" s="2">
        <v>45895</v>
      </c>
      <c r="DF1554" s="2">
        <v>45919</v>
      </c>
      <c r="DI1554" s="2">
        <v>45922</v>
      </c>
      <c r="DJ1554" s="2">
        <v>45891</v>
      </c>
      <c r="DK1554" s="2">
        <v>45946</v>
      </c>
      <c r="DL1554" s="2">
        <v>46008</v>
      </c>
      <c r="DM1554" s="2">
        <v>46081</v>
      </c>
      <c r="DN1554" s="2">
        <v>46084</v>
      </c>
      <c r="DO1554" s="2">
        <v>45894</v>
      </c>
      <c r="DP1554" s="2">
        <v>46084</v>
      </c>
      <c r="DY1554">
        <v>1688</v>
      </c>
      <c r="EA1554" t="s">
        <v>3282</v>
      </c>
      <c r="EE1554" s="1">
        <v>2007.29</v>
      </c>
      <c r="EG1554" t="s">
        <v>735</v>
      </c>
      <c r="EK1554" t="s">
        <v>1591</v>
      </c>
    </row>
    <row r="1555" spans="1:141" hidden="1" x14ac:dyDescent="0.35">
      <c r="A1555">
        <v>4734</v>
      </c>
      <c r="B1555" t="s">
        <v>404</v>
      </c>
      <c r="C1555">
        <v>5902</v>
      </c>
      <c r="D1555" t="s">
        <v>9287</v>
      </c>
      <c r="E1555" t="s">
        <v>942</v>
      </c>
      <c r="F1555" t="s">
        <v>9936</v>
      </c>
      <c r="G1555">
        <v>302</v>
      </c>
      <c r="H1555" t="s">
        <v>408</v>
      </c>
      <c r="I1555" t="s">
        <v>10227</v>
      </c>
      <c r="J1555" t="s">
        <v>10228</v>
      </c>
      <c r="K1555" t="s">
        <v>22</v>
      </c>
      <c r="L1555" t="s">
        <v>39</v>
      </c>
      <c r="M1555" t="s">
        <v>411</v>
      </c>
      <c r="N1555" t="s">
        <v>411</v>
      </c>
      <c r="O1555" t="s">
        <v>411</v>
      </c>
      <c r="P1555" t="s">
        <v>411</v>
      </c>
      <c r="Q1555" t="s">
        <v>411</v>
      </c>
      <c r="R1555" t="s">
        <v>411</v>
      </c>
      <c r="S1555" t="s">
        <v>411</v>
      </c>
      <c r="T1555" s="1">
        <v>162600</v>
      </c>
      <c r="U1555">
        <v>0</v>
      </c>
      <c r="V1555">
        <v>0</v>
      </c>
      <c r="W1555">
        <v>0</v>
      </c>
      <c r="X1555">
        <v>0</v>
      </c>
      <c r="Y1555">
        <v>0</v>
      </c>
      <c r="Z1555">
        <v>0</v>
      </c>
      <c r="AA1555">
        <v>0</v>
      </c>
      <c r="AB1555">
        <v>0</v>
      </c>
      <c r="AE1555" t="s">
        <v>412</v>
      </c>
      <c r="AG1555" s="2">
        <v>45932</v>
      </c>
      <c r="AH1555" s="1">
        <v>3042.04</v>
      </c>
      <c r="AI1555" s="2">
        <v>45898</v>
      </c>
      <c r="AJ1555" s="7">
        <v>2025</v>
      </c>
      <c r="AK1555" s="2">
        <v>45891</v>
      </c>
      <c r="AP1555" t="s">
        <v>3839</v>
      </c>
      <c r="AT1555" s="2">
        <v>46097</v>
      </c>
      <c r="AU1555" s="2">
        <v>46097</v>
      </c>
      <c r="AV1555" t="s">
        <v>414</v>
      </c>
      <c r="AW1555" s="2">
        <v>45894</v>
      </c>
      <c r="AX1555">
        <v>40653</v>
      </c>
      <c r="AY1555" s="1">
        <v>230000</v>
      </c>
      <c r="BA1555" t="s">
        <v>9291</v>
      </c>
      <c r="BB1555">
        <v>40653</v>
      </c>
      <c r="BC1555" t="s">
        <v>10229</v>
      </c>
      <c r="BD1555" t="s">
        <v>416</v>
      </c>
      <c r="BE1555" t="s">
        <v>417</v>
      </c>
      <c r="BF1555">
        <v>5561998590584</v>
      </c>
      <c r="BG1555" t="s">
        <v>2411</v>
      </c>
      <c r="BH1555">
        <v>73800000</v>
      </c>
      <c r="BI1555" t="s">
        <v>825</v>
      </c>
      <c r="BJ1555" t="s">
        <v>10230</v>
      </c>
      <c r="BL1555" s="1">
        <v>2600</v>
      </c>
      <c r="BQ1555">
        <v>4689</v>
      </c>
      <c r="BR1555">
        <v>7007</v>
      </c>
      <c r="BS1555" t="s">
        <v>648</v>
      </c>
      <c r="BT1555" s="2">
        <v>45895</v>
      </c>
      <c r="BW1555" t="s">
        <v>422</v>
      </c>
      <c r="BY1555" t="s">
        <v>10231</v>
      </c>
      <c r="BZ1555" s="2">
        <v>45895</v>
      </c>
      <c r="CA1555" s="2">
        <v>45901</v>
      </c>
      <c r="CC1555" s="2">
        <v>45889</v>
      </c>
      <c r="CD1555" t="s">
        <v>424</v>
      </c>
      <c r="CF1555" s="2">
        <v>45895</v>
      </c>
      <c r="CJ1555" s="2">
        <v>45915</v>
      </c>
      <c r="CK1555" t="s">
        <v>411</v>
      </c>
      <c r="CL1555" s="2">
        <v>45895</v>
      </c>
      <c r="CM1555" s="2">
        <v>45916</v>
      </c>
      <c r="CN1555" s="2">
        <v>45891</v>
      </c>
      <c r="CO1555" s="2">
        <v>45901</v>
      </c>
      <c r="CP1555" s="2">
        <v>45901</v>
      </c>
      <c r="CR1555" s="2">
        <v>45891</v>
      </c>
      <c r="CS1555" s="2">
        <v>45891</v>
      </c>
      <c r="CU1555" s="2">
        <v>45910</v>
      </c>
      <c r="CV1555" s="2">
        <v>45922</v>
      </c>
      <c r="CW1555" s="2">
        <v>45891</v>
      </c>
      <c r="CY1555" t="s">
        <v>424</v>
      </c>
      <c r="CZ1555" s="2">
        <v>45919</v>
      </c>
      <c r="DD1555" s="2">
        <v>45889</v>
      </c>
      <c r="DF1555" s="2">
        <v>45933</v>
      </c>
      <c r="DI1555" s="2">
        <v>45937</v>
      </c>
      <c r="DJ1555" s="2">
        <v>45889</v>
      </c>
      <c r="DK1555" s="2">
        <v>45926</v>
      </c>
      <c r="DL1555" s="2">
        <v>45988</v>
      </c>
      <c r="DM1555" s="2">
        <v>46077</v>
      </c>
      <c r="DN1555" s="2">
        <v>46091</v>
      </c>
      <c r="DO1555" s="2">
        <v>45895</v>
      </c>
      <c r="DP1555" s="2">
        <v>46091</v>
      </c>
      <c r="DY1555">
        <v>1192</v>
      </c>
      <c r="EA1555" t="s">
        <v>10184</v>
      </c>
      <c r="EE1555" s="1">
        <v>1970.88</v>
      </c>
      <c r="EG1555" t="s">
        <v>1640</v>
      </c>
      <c r="EK1555" t="s">
        <v>1591</v>
      </c>
    </row>
    <row r="1556" spans="1:141" hidden="1" x14ac:dyDescent="0.35">
      <c r="A1556">
        <v>4735</v>
      </c>
      <c r="B1556" t="s">
        <v>404</v>
      </c>
      <c r="C1556">
        <v>5921</v>
      </c>
      <c r="D1556" t="s">
        <v>9287</v>
      </c>
      <c r="E1556" t="s">
        <v>942</v>
      </c>
      <c r="F1556" t="s">
        <v>9414</v>
      </c>
      <c r="G1556">
        <v>304</v>
      </c>
      <c r="H1556" t="s">
        <v>408</v>
      </c>
      <c r="I1556" t="s">
        <v>10232</v>
      </c>
      <c r="J1556" t="s">
        <v>10233</v>
      </c>
      <c r="K1556" t="s">
        <v>14</v>
      </c>
      <c r="L1556" t="s">
        <v>17</v>
      </c>
      <c r="M1556" t="s">
        <v>411</v>
      </c>
      <c r="N1556" t="s">
        <v>411</v>
      </c>
      <c r="O1556" t="s">
        <v>411</v>
      </c>
      <c r="P1556" t="s">
        <v>411</v>
      </c>
      <c r="Q1556" t="s">
        <v>411</v>
      </c>
      <c r="R1556" t="s">
        <v>411</v>
      </c>
      <c r="S1556" t="s">
        <v>411</v>
      </c>
      <c r="T1556" s="1">
        <v>159585.72</v>
      </c>
      <c r="U1556">
        <v>765</v>
      </c>
      <c r="V1556">
        <v>0</v>
      </c>
      <c r="W1556" s="1">
        <v>146248.56</v>
      </c>
      <c r="X1556" s="1">
        <v>13545</v>
      </c>
      <c r="Y1556">
        <v>0</v>
      </c>
      <c r="Z1556" s="1">
        <v>159793.56</v>
      </c>
      <c r="AA1556">
        <v>0</v>
      </c>
      <c r="AB1556">
        <v>0</v>
      </c>
      <c r="AD1556">
        <v>8787724541024</v>
      </c>
      <c r="AE1556" t="s">
        <v>412</v>
      </c>
      <c r="AG1556" s="2">
        <v>45919</v>
      </c>
      <c r="AH1556" s="1">
        <v>3042.04</v>
      </c>
      <c r="AI1556" s="2">
        <v>45898</v>
      </c>
      <c r="AJ1556" s="7">
        <v>2025</v>
      </c>
      <c r="AK1556" s="2">
        <v>45891</v>
      </c>
      <c r="AP1556" t="s">
        <v>413</v>
      </c>
      <c r="AQ1556" t="s">
        <v>10234</v>
      </c>
      <c r="AT1556" s="2">
        <v>46097</v>
      </c>
      <c r="AU1556" s="2">
        <v>46097</v>
      </c>
      <c r="AV1556" t="s">
        <v>414</v>
      </c>
      <c r="AW1556" s="2">
        <v>45894</v>
      </c>
      <c r="AX1556">
        <v>40654</v>
      </c>
      <c r="AY1556" s="1">
        <v>236524.52</v>
      </c>
      <c r="BA1556" t="s">
        <v>9291</v>
      </c>
      <c r="BB1556">
        <v>40654</v>
      </c>
      <c r="BC1556" t="s">
        <v>10235</v>
      </c>
      <c r="BD1556" t="s">
        <v>416</v>
      </c>
      <c r="BE1556" t="s">
        <v>417</v>
      </c>
      <c r="BF1556">
        <v>5561996450984</v>
      </c>
      <c r="BG1556" t="s">
        <v>10236</v>
      </c>
      <c r="BH1556">
        <v>73809010</v>
      </c>
      <c r="BI1556" t="s">
        <v>1309</v>
      </c>
      <c r="BJ1556" t="s">
        <v>10237</v>
      </c>
      <c r="BL1556" s="1">
        <v>2630</v>
      </c>
      <c r="BQ1556">
        <v>4827</v>
      </c>
      <c r="BR1556">
        <v>7008</v>
      </c>
      <c r="BS1556" t="s">
        <v>517</v>
      </c>
      <c r="BT1556" s="2">
        <v>45891</v>
      </c>
      <c r="BW1556" t="s">
        <v>422</v>
      </c>
      <c r="BY1556" t="s">
        <v>10238</v>
      </c>
      <c r="BZ1556" s="2">
        <v>45894</v>
      </c>
      <c r="CA1556" s="2">
        <v>45898</v>
      </c>
      <c r="CC1556" s="2">
        <v>45894</v>
      </c>
      <c r="CD1556" t="s">
        <v>424</v>
      </c>
      <c r="CF1556" s="2">
        <v>45894</v>
      </c>
      <c r="CH1556" t="s">
        <v>8713</v>
      </c>
      <c r="CJ1556" s="2">
        <v>45915</v>
      </c>
      <c r="CK1556" t="s">
        <v>424</v>
      </c>
      <c r="CL1556" s="2">
        <v>45895</v>
      </c>
      <c r="CM1556" s="2">
        <v>45916</v>
      </c>
      <c r="CN1556" s="2">
        <v>45895</v>
      </c>
      <c r="CO1556" s="2">
        <v>45901</v>
      </c>
      <c r="CP1556" s="2">
        <v>45898</v>
      </c>
      <c r="CR1556" s="2">
        <v>45896</v>
      </c>
      <c r="CS1556" s="2">
        <v>45895</v>
      </c>
      <c r="CU1556" s="2">
        <v>45909</v>
      </c>
      <c r="CV1556" s="2">
        <v>45922</v>
      </c>
      <c r="CW1556" s="2">
        <v>45895</v>
      </c>
      <c r="CY1556" t="s">
        <v>424</v>
      </c>
      <c r="DD1556" s="2">
        <v>45898</v>
      </c>
      <c r="DF1556" s="2">
        <v>45919</v>
      </c>
      <c r="DI1556" s="2">
        <v>45922</v>
      </c>
      <c r="DJ1556" s="2">
        <v>45891</v>
      </c>
      <c r="DK1556" s="2">
        <v>45926</v>
      </c>
      <c r="DL1556" s="2">
        <v>46036</v>
      </c>
      <c r="DM1556" s="2">
        <v>46077</v>
      </c>
      <c r="DN1556" s="2">
        <v>46091</v>
      </c>
      <c r="DO1556" s="2">
        <v>45895</v>
      </c>
      <c r="DP1556" s="2">
        <v>46091</v>
      </c>
      <c r="DY1556">
        <v>1162</v>
      </c>
      <c r="EA1556" t="s">
        <v>3282</v>
      </c>
      <c r="EE1556" s="1">
        <v>2010.42</v>
      </c>
      <c r="EG1556" t="s">
        <v>1640</v>
      </c>
      <c r="EK1556" t="s">
        <v>1591</v>
      </c>
    </row>
    <row r="1557" spans="1:141" hidden="1" x14ac:dyDescent="0.35">
      <c r="A1557">
        <v>4736</v>
      </c>
      <c r="B1557" t="s">
        <v>561</v>
      </c>
      <c r="C1557">
        <v>5938</v>
      </c>
      <c r="D1557" t="s">
        <v>9287</v>
      </c>
      <c r="E1557" t="s">
        <v>942</v>
      </c>
      <c r="F1557" t="s">
        <v>9808</v>
      </c>
      <c r="G1557">
        <v>101</v>
      </c>
      <c r="H1557" t="s">
        <v>408</v>
      </c>
      <c r="I1557" t="s">
        <v>10239</v>
      </c>
      <c r="J1557" t="s">
        <v>10240</v>
      </c>
      <c r="K1557" t="s">
        <v>15</v>
      </c>
      <c r="L1557" t="s">
        <v>13</v>
      </c>
      <c r="M1557" t="s">
        <v>411</v>
      </c>
      <c r="N1557" t="s">
        <v>411</v>
      </c>
      <c r="O1557" t="s">
        <v>411</v>
      </c>
      <c r="P1557" t="s">
        <v>411</v>
      </c>
      <c r="Q1557" t="s">
        <v>411</v>
      </c>
      <c r="R1557" t="s">
        <v>411</v>
      </c>
      <c r="S1557" t="s">
        <v>411</v>
      </c>
      <c r="T1557" s="1">
        <v>148955.91</v>
      </c>
      <c r="U1557">
        <v>0</v>
      </c>
      <c r="V1557">
        <v>0</v>
      </c>
      <c r="W1557">
        <v>0</v>
      </c>
      <c r="X1557">
        <v>0</v>
      </c>
      <c r="Y1557">
        <v>0</v>
      </c>
      <c r="Z1557">
        <v>0</v>
      </c>
      <c r="AA1557">
        <v>0</v>
      </c>
      <c r="AB1557">
        <v>0</v>
      </c>
      <c r="AE1557" t="s">
        <v>412</v>
      </c>
      <c r="AH1557">
        <v>0</v>
      </c>
      <c r="AK1557" s="2">
        <v>45894</v>
      </c>
      <c r="AP1557" t="s">
        <v>3839</v>
      </c>
      <c r="AT1557" s="2">
        <v>45971</v>
      </c>
      <c r="AU1557" s="2">
        <v>45971</v>
      </c>
      <c r="AV1557" t="s">
        <v>561</v>
      </c>
      <c r="AW1557" s="2">
        <v>45896</v>
      </c>
      <c r="AX1557">
        <v>40694</v>
      </c>
      <c r="AY1557" s="1">
        <v>229725.91</v>
      </c>
      <c r="BA1557" t="s">
        <v>9291</v>
      </c>
      <c r="BB1557">
        <v>40694</v>
      </c>
      <c r="BD1557" t="s">
        <v>416</v>
      </c>
      <c r="BE1557" t="s">
        <v>417</v>
      </c>
      <c r="BF1557">
        <v>5561996307842</v>
      </c>
      <c r="BG1557" t="s">
        <v>10241</v>
      </c>
      <c r="BH1557">
        <v>73807350</v>
      </c>
      <c r="BI1557" t="s">
        <v>588</v>
      </c>
      <c r="BJ1557" t="s">
        <v>10242</v>
      </c>
      <c r="BL1557" s="1">
        <v>2630</v>
      </c>
      <c r="BQ1557">
        <v>4853</v>
      </c>
      <c r="BR1557">
        <v>7019</v>
      </c>
      <c r="BS1557" t="s">
        <v>421</v>
      </c>
      <c r="BY1557" t="s">
        <v>10243</v>
      </c>
      <c r="CC1557" s="2">
        <v>45894</v>
      </c>
      <c r="CN1557" s="2">
        <v>45895</v>
      </c>
      <c r="CO1557" s="2">
        <v>45901</v>
      </c>
      <c r="CR1557" s="2">
        <v>45896</v>
      </c>
      <c r="CS1557" s="2">
        <v>45890</v>
      </c>
      <c r="CW1557" s="2">
        <v>45890</v>
      </c>
      <c r="CY1557" t="s">
        <v>424</v>
      </c>
      <c r="DJ1557" s="2">
        <v>45884</v>
      </c>
      <c r="DO1557" s="2">
        <v>45890</v>
      </c>
      <c r="EG1557" t="s">
        <v>3289</v>
      </c>
      <c r="EK1557" t="s">
        <v>3786</v>
      </c>
    </row>
    <row r="1558" spans="1:141" hidden="1" x14ac:dyDescent="0.35">
      <c r="A1558">
        <v>4737</v>
      </c>
      <c r="B1558" t="s">
        <v>404</v>
      </c>
      <c r="C1558">
        <v>5923</v>
      </c>
      <c r="D1558" t="s">
        <v>9287</v>
      </c>
      <c r="E1558" t="s">
        <v>942</v>
      </c>
      <c r="F1558" t="s">
        <v>9389</v>
      </c>
      <c r="G1558">
        <v>303</v>
      </c>
      <c r="H1558" t="s">
        <v>408</v>
      </c>
      <c r="I1558" t="s">
        <v>10244</v>
      </c>
      <c r="J1558" t="s">
        <v>10245</v>
      </c>
      <c r="K1558" t="s">
        <v>20</v>
      </c>
      <c r="L1558" t="s">
        <v>18</v>
      </c>
      <c r="M1558" t="s">
        <v>411</v>
      </c>
      <c r="N1558" t="s">
        <v>411</v>
      </c>
      <c r="O1558" t="s">
        <v>411</v>
      </c>
      <c r="P1558" t="s">
        <v>411</v>
      </c>
      <c r="Q1558" t="s">
        <v>411</v>
      </c>
      <c r="R1558" t="s">
        <v>411</v>
      </c>
      <c r="S1558" t="s">
        <v>411</v>
      </c>
      <c r="T1558" s="1">
        <v>162600</v>
      </c>
      <c r="U1558">
        <v>787.94</v>
      </c>
      <c r="V1558">
        <v>0</v>
      </c>
      <c r="W1558" s="1">
        <v>150722.04999999999</v>
      </c>
      <c r="X1558" s="1">
        <v>13697</v>
      </c>
      <c r="Y1558">
        <v>0</v>
      </c>
      <c r="Z1558" s="1">
        <v>164419.04999999999</v>
      </c>
      <c r="AA1558">
        <v>0</v>
      </c>
      <c r="AB1558">
        <v>0</v>
      </c>
      <c r="AD1558">
        <v>8787724566248</v>
      </c>
      <c r="AE1558" t="s">
        <v>412</v>
      </c>
      <c r="AG1558" s="2">
        <v>45936</v>
      </c>
      <c r="AH1558" s="1">
        <v>3042.04</v>
      </c>
      <c r="AI1558" s="2">
        <v>45898</v>
      </c>
      <c r="AJ1558" s="7">
        <v>2025</v>
      </c>
      <c r="AK1558" s="2">
        <v>45894</v>
      </c>
      <c r="AP1558" t="s">
        <v>413</v>
      </c>
      <c r="AT1558" s="2">
        <v>46097</v>
      </c>
      <c r="AU1558" s="2">
        <v>46097</v>
      </c>
      <c r="AV1558" t="s">
        <v>414</v>
      </c>
      <c r="AW1558" s="2">
        <v>45896</v>
      </c>
      <c r="AX1558">
        <v>40691</v>
      </c>
      <c r="AY1558" s="1">
        <v>230000</v>
      </c>
      <c r="BA1558" t="s">
        <v>9291</v>
      </c>
      <c r="BB1558">
        <v>40691</v>
      </c>
      <c r="BC1558" t="s">
        <v>10246</v>
      </c>
      <c r="BE1558" t="s">
        <v>1717</v>
      </c>
      <c r="BF1558">
        <v>556196044189</v>
      </c>
      <c r="BG1558" t="s">
        <v>10247</v>
      </c>
      <c r="BH1558">
        <v>38665000</v>
      </c>
      <c r="BI1558" t="s">
        <v>10248</v>
      </c>
      <c r="BJ1558" t="s">
        <v>10249</v>
      </c>
      <c r="BL1558" s="1">
        <v>2626.48</v>
      </c>
      <c r="BM1558" s="2">
        <v>46057</v>
      </c>
      <c r="BQ1558">
        <v>10387</v>
      </c>
      <c r="BR1558">
        <v>7015</v>
      </c>
      <c r="BS1558" t="s">
        <v>517</v>
      </c>
      <c r="BT1558" s="2">
        <v>45898</v>
      </c>
      <c r="BW1558" t="s">
        <v>422</v>
      </c>
      <c r="BY1558" t="s">
        <v>10250</v>
      </c>
      <c r="BZ1558" s="2">
        <v>45898</v>
      </c>
      <c r="CA1558" s="2">
        <v>45898</v>
      </c>
      <c r="CC1558" s="2">
        <v>45895</v>
      </c>
      <c r="CD1558" t="s">
        <v>424</v>
      </c>
      <c r="CF1558" s="2">
        <v>45898</v>
      </c>
      <c r="CJ1558" s="2">
        <v>45918</v>
      </c>
      <c r="CL1558" s="2">
        <v>45898</v>
      </c>
      <c r="CM1558" s="2">
        <v>45925</v>
      </c>
      <c r="CN1558" s="2">
        <v>45895</v>
      </c>
      <c r="CO1558" s="2">
        <v>45901</v>
      </c>
      <c r="CP1558" s="2">
        <v>45901</v>
      </c>
      <c r="CR1558" s="2">
        <v>45896</v>
      </c>
      <c r="CS1558" s="2">
        <v>45895</v>
      </c>
      <c r="CU1558" s="2">
        <v>45916</v>
      </c>
      <c r="CV1558" s="2">
        <v>45922</v>
      </c>
      <c r="CW1558" s="2">
        <v>45895</v>
      </c>
      <c r="CY1558" t="s">
        <v>424</v>
      </c>
      <c r="DD1558" s="2">
        <v>45923</v>
      </c>
      <c r="DF1558" s="2">
        <v>45937</v>
      </c>
      <c r="DI1558" s="2">
        <v>45939</v>
      </c>
      <c r="DJ1558" s="2">
        <v>45894</v>
      </c>
      <c r="DK1558" s="2">
        <v>45926</v>
      </c>
      <c r="DL1558" s="2">
        <v>45979</v>
      </c>
      <c r="DM1558" s="2">
        <v>45926</v>
      </c>
      <c r="DN1558" s="2">
        <v>46091</v>
      </c>
      <c r="DO1558" s="2">
        <v>45895</v>
      </c>
      <c r="DP1558" s="2">
        <v>46091</v>
      </c>
      <c r="DY1558">
        <v>1302</v>
      </c>
      <c r="EA1558" t="s">
        <v>7885</v>
      </c>
      <c r="EB1558" t="s">
        <v>10251</v>
      </c>
      <c r="EE1558" s="1">
        <v>1966.47</v>
      </c>
      <c r="EG1558" t="s">
        <v>1640</v>
      </c>
      <c r="EK1558" t="s">
        <v>1591</v>
      </c>
    </row>
    <row r="1559" spans="1:141" hidden="1" x14ac:dyDescent="0.35">
      <c r="A1559">
        <v>4738</v>
      </c>
      <c r="B1559" t="s">
        <v>404</v>
      </c>
      <c r="C1559">
        <v>5844</v>
      </c>
      <c r="D1559" t="s">
        <v>8802</v>
      </c>
      <c r="E1559" t="s">
        <v>834</v>
      </c>
      <c r="F1559" t="s">
        <v>442</v>
      </c>
      <c r="G1559">
        <v>201</v>
      </c>
      <c r="H1559" t="s">
        <v>474</v>
      </c>
      <c r="I1559" t="s">
        <v>10252</v>
      </c>
      <c r="J1559" t="s">
        <v>10253</v>
      </c>
      <c r="K1559" t="s">
        <v>24</v>
      </c>
      <c r="L1559" t="s">
        <v>23</v>
      </c>
      <c r="M1559" t="s">
        <v>411</v>
      </c>
      <c r="N1559" t="s">
        <v>411</v>
      </c>
      <c r="O1559" t="s">
        <v>411</v>
      </c>
      <c r="P1559" t="s">
        <v>424</v>
      </c>
      <c r="Q1559" t="s">
        <v>424</v>
      </c>
      <c r="R1559" t="s">
        <v>411</v>
      </c>
      <c r="S1559" t="s">
        <v>411</v>
      </c>
      <c r="T1559" s="1">
        <v>161962.35999999999</v>
      </c>
      <c r="U1559">
        <v>584.99</v>
      </c>
      <c r="V1559">
        <v>0</v>
      </c>
      <c r="W1559" s="1">
        <v>121929.22</v>
      </c>
      <c r="X1559" s="1">
        <v>40072</v>
      </c>
      <c r="Y1559">
        <v>0</v>
      </c>
      <c r="Z1559" s="1">
        <v>162001.22</v>
      </c>
      <c r="AA1559">
        <v>0</v>
      </c>
      <c r="AB1559">
        <v>0</v>
      </c>
      <c r="AE1559" t="s">
        <v>412</v>
      </c>
      <c r="AG1559" s="2">
        <v>45912</v>
      </c>
      <c r="AH1559" s="1">
        <v>2995.17</v>
      </c>
      <c r="AI1559" s="2">
        <v>45891</v>
      </c>
      <c r="AJ1559" s="7">
        <v>2025</v>
      </c>
      <c r="AK1559" s="2">
        <v>45894</v>
      </c>
      <c r="AP1559" t="s">
        <v>813</v>
      </c>
      <c r="AQ1559" t="s">
        <v>1536</v>
      </c>
      <c r="AT1559" s="2">
        <v>46072</v>
      </c>
      <c r="AU1559" s="2">
        <v>46072</v>
      </c>
      <c r="AV1559" t="s">
        <v>414</v>
      </c>
      <c r="AW1559" s="2">
        <v>45895</v>
      </c>
      <c r="AX1559">
        <v>40688</v>
      </c>
      <c r="AY1559" s="1">
        <v>207762.36</v>
      </c>
      <c r="BA1559" t="s">
        <v>8806</v>
      </c>
      <c r="BB1559">
        <v>40688</v>
      </c>
      <c r="BD1559" t="s">
        <v>929</v>
      </c>
      <c r="BE1559" t="s">
        <v>513</v>
      </c>
      <c r="BF1559">
        <v>5561981444840</v>
      </c>
      <c r="BG1559" t="s">
        <v>10254</v>
      </c>
      <c r="BH1559">
        <v>72025120</v>
      </c>
      <c r="BI1559" t="s">
        <v>924</v>
      </c>
      <c r="BJ1559" t="s">
        <v>10255</v>
      </c>
      <c r="BL1559" s="1">
        <v>1950</v>
      </c>
      <c r="BQ1559">
        <v>4530</v>
      </c>
      <c r="BR1559">
        <v>7011</v>
      </c>
      <c r="BS1559" t="s">
        <v>440</v>
      </c>
      <c r="BT1559" s="2">
        <v>45868</v>
      </c>
      <c r="BY1559" t="s">
        <v>10256</v>
      </c>
      <c r="BZ1559" s="2">
        <v>45868</v>
      </c>
      <c r="CA1559" s="2">
        <v>45891</v>
      </c>
      <c r="CB1559" t="s">
        <v>10257</v>
      </c>
      <c r="CC1559" s="2">
        <v>45891</v>
      </c>
      <c r="CD1559" t="s">
        <v>424</v>
      </c>
      <c r="CF1559" s="2">
        <v>45868</v>
      </c>
      <c r="CJ1559" s="2">
        <v>45904</v>
      </c>
      <c r="CL1559" s="2">
        <v>45868</v>
      </c>
      <c r="CM1559" s="2">
        <v>45908</v>
      </c>
      <c r="CN1559" s="2">
        <v>45891</v>
      </c>
      <c r="CO1559" s="2">
        <v>45901</v>
      </c>
      <c r="CP1559" s="2">
        <v>45895</v>
      </c>
      <c r="CR1559" s="2">
        <v>45891</v>
      </c>
      <c r="CS1559" s="2">
        <v>45890</v>
      </c>
      <c r="CU1559" s="2">
        <v>45903</v>
      </c>
      <c r="CV1559" s="2">
        <v>45922</v>
      </c>
      <c r="CW1559" s="2">
        <v>45890</v>
      </c>
      <c r="CX1559" s="2">
        <v>45910</v>
      </c>
      <c r="CY1559" t="s">
        <v>424</v>
      </c>
      <c r="DF1559" s="2">
        <v>45915</v>
      </c>
      <c r="DI1559" s="2">
        <v>45923</v>
      </c>
      <c r="DJ1559" s="2">
        <v>45887</v>
      </c>
      <c r="DK1559" s="2">
        <v>45923</v>
      </c>
      <c r="DL1559" s="2">
        <v>46038</v>
      </c>
      <c r="DM1559" s="2">
        <v>46058</v>
      </c>
      <c r="DN1559" s="2">
        <v>46063</v>
      </c>
      <c r="DO1559" s="2">
        <v>45890</v>
      </c>
      <c r="DP1559" s="2">
        <v>46063</v>
      </c>
      <c r="DY1559">
        <v>1334</v>
      </c>
      <c r="DZ1559" t="s">
        <v>424</v>
      </c>
      <c r="EE1559" s="1">
        <v>4205.57</v>
      </c>
      <c r="EF1559" t="s">
        <v>2634</v>
      </c>
      <c r="EG1559" t="s">
        <v>1640</v>
      </c>
      <c r="EH1559" t="s">
        <v>3373</v>
      </c>
      <c r="EI1559" t="s">
        <v>3282</v>
      </c>
      <c r="EJ1559" t="s">
        <v>4126</v>
      </c>
      <c r="EK1559" t="s">
        <v>1591</v>
      </c>
    </row>
    <row r="1560" spans="1:141" hidden="1" x14ac:dyDescent="0.35">
      <c r="A1560">
        <v>4739</v>
      </c>
      <c r="B1560" t="s">
        <v>404</v>
      </c>
      <c r="C1560">
        <v>5898</v>
      </c>
      <c r="D1560" t="s">
        <v>9287</v>
      </c>
      <c r="E1560" t="s">
        <v>942</v>
      </c>
      <c r="F1560" t="s">
        <v>9578</v>
      </c>
      <c r="G1560">
        <v>301</v>
      </c>
      <c r="H1560" t="s">
        <v>408</v>
      </c>
      <c r="I1560" t="s">
        <v>10258</v>
      </c>
      <c r="J1560" t="s">
        <v>10259</v>
      </c>
      <c r="K1560" t="s">
        <v>22</v>
      </c>
      <c r="L1560" t="s">
        <v>39</v>
      </c>
      <c r="M1560" t="s">
        <v>411</v>
      </c>
      <c r="N1560" t="s">
        <v>411</v>
      </c>
      <c r="O1560" t="s">
        <v>411</v>
      </c>
      <c r="P1560" t="s">
        <v>411</v>
      </c>
      <c r="Q1560" t="s">
        <v>411</v>
      </c>
      <c r="R1560" t="s">
        <v>411</v>
      </c>
      <c r="S1560" t="s">
        <v>411</v>
      </c>
      <c r="T1560" s="1">
        <v>156883.31</v>
      </c>
      <c r="U1560">
        <v>715.5</v>
      </c>
      <c r="V1560" s="1">
        <v>53116.69</v>
      </c>
      <c r="W1560" s="1">
        <v>136597.31</v>
      </c>
      <c r="X1560" s="1">
        <v>20286</v>
      </c>
      <c r="Y1560">
        <v>0</v>
      </c>
      <c r="Z1560" s="1">
        <v>156883.31</v>
      </c>
      <c r="AA1560">
        <v>0</v>
      </c>
      <c r="AB1560">
        <v>0</v>
      </c>
      <c r="AD1560">
        <v>8787724540702</v>
      </c>
      <c r="AE1560" t="s">
        <v>412</v>
      </c>
      <c r="AG1560" s="2">
        <v>45916</v>
      </c>
      <c r="AH1560" s="1">
        <v>2952.8</v>
      </c>
      <c r="AI1560" s="2">
        <v>45897</v>
      </c>
      <c r="AJ1560" s="7">
        <v>2025</v>
      </c>
      <c r="AK1560" s="2">
        <v>45894</v>
      </c>
      <c r="AP1560" t="s">
        <v>413</v>
      </c>
      <c r="AT1560" s="2">
        <v>46097</v>
      </c>
      <c r="AU1560" s="2">
        <v>46097</v>
      </c>
      <c r="AV1560" t="s">
        <v>414</v>
      </c>
      <c r="AW1560" s="2">
        <v>45896</v>
      </c>
      <c r="AX1560">
        <v>40689</v>
      </c>
      <c r="AY1560" s="1">
        <v>229724.27</v>
      </c>
      <c r="BA1560" t="s">
        <v>9291</v>
      </c>
      <c r="BB1560">
        <v>40689</v>
      </c>
      <c r="BC1560" t="s">
        <v>10260</v>
      </c>
      <c r="BD1560" t="s">
        <v>416</v>
      </c>
      <c r="BE1560" t="s">
        <v>417</v>
      </c>
      <c r="BF1560">
        <v>5561998847429</v>
      </c>
      <c r="BG1560" t="s">
        <v>10261</v>
      </c>
      <c r="BH1560">
        <v>73807815</v>
      </c>
      <c r="BI1560" t="s">
        <v>466</v>
      </c>
      <c r="BJ1560" t="s">
        <v>10262</v>
      </c>
      <c r="BL1560" s="1">
        <v>2385</v>
      </c>
      <c r="BM1560" s="2">
        <v>46054</v>
      </c>
      <c r="BQ1560">
        <v>4619</v>
      </c>
      <c r="BR1560">
        <v>7012</v>
      </c>
      <c r="BS1560" t="s">
        <v>432</v>
      </c>
      <c r="BT1560" s="2">
        <v>45896</v>
      </c>
      <c r="BW1560" t="s">
        <v>1569</v>
      </c>
      <c r="BY1560" t="s">
        <v>10263</v>
      </c>
      <c r="BZ1560" s="2">
        <v>45896</v>
      </c>
      <c r="CA1560" s="2">
        <v>45898</v>
      </c>
      <c r="CC1560" s="2">
        <v>45895</v>
      </c>
      <c r="CD1560" t="s">
        <v>424</v>
      </c>
      <c r="CF1560" s="2">
        <v>45896</v>
      </c>
      <c r="CH1560" t="s">
        <v>8637</v>
      </c>
      <c r="CJ1560" s="2">
        <v>45910</v>
      </c>
      <c r="CK1560" t="s">
        <v>424</v>
      </c>
      <c r="CL1560" s="2">
        <v>45896</v>
      </c>
      <c r="CM1560" s="2">
        <v>45911</v>
      </c>
      <c r="CN1560" s="2">
        <v>45895</v>
      </c>
      <c r="CO1560" s="2">
        <v>45901</v>
      </c>
      <c r="CP1560" s="2">
        <v>45898</v>
      </c>
      <c r="CR1560" s="2">
        <v>45896</v>
      </c>
      <c r="CS1560" s="2">
        <v>45895</v>
      </c>
      <c r="CU1560" s="2">
        <v>45909</v>
      </c>
      <c r="CV1560" s="2">
        <v>45922</v>
      </c>
      <c r="CW1560" s="2">
        <v>45895</v>
      </c>
      <c r="CY1560" t="s">
        <v>424</v>
      </c>
      <c r="DD1560" s="2">
        <v>45896</v>
      </c>
      <c r="DF1560" s="2">
        <v>45917</v>
      </c>
      <c r="DI1560" s="2">
        <v>45918</v>
      </c>
      <c r="DJ1560" s="2">
        <v>45799</v>
      </c>
      <c r="DK1560" s="2">
        <v>45926</v>
      </c>
      <c r="DL1560" s="2">
        <v>45987</v>
      </c>
      <c r="DM1560" s="2">
        <v>46077</v>
      </c>
      <c r="DN1560" s="2">
        <v>46091</v>
      </c>
      <c r="DO1560" s="2">
        <v>45895</v>
      </c>
      <c r="DP1560" s="2">
        <v>46091</v>
      </c>
      <c r="DY1560">
        <v>1134</v>
      </c>
      <c r="EE1560" s="1">
        <v>2075.19</v>
      </c>
      <c r="EG1560" t="s">
        <v>1640</v>
      </c>
      <c r="EK1560" t="s">
        <v>1591</v>
      </c>
    </row>
    <row r="1561" spans="1:141" hidden="1" x14ac:dyDescent="0.35">
      <c r="A1561">
        <v>4740</v>
      </c>
      <c r="B1561" t="s">
        <v>404</v>
      </c>
      <c r="C1561">
        <v>5936</v>
      </c>
      <c r="D1561" t="s">
        <v>9287</v>
      </c>
      <c r="E1561" t="s">
        <v>942</v>
      </c>
      <c r="F1561" t="s">
        <v>9578</v>
      </c>
      <c r="G1561">
        <v>304</v>
      </c>
      <c r="H1561" t="s">
        <v>408</v>
      </c>
      <c r="I1561" t="s">
        <v>10264</v>
      </c>
      <c r="J1561" t="s">
        <v>10265</v>
      </c>
      <c r="K1561" t="s">
        <v>15</v>
      </c>
      <c r="L1561" t="s">
        <v>186</v>
      </c>
      <c r="M1561" t="s">
        <v>411</v>
      </c>
      <c r="N1561" t="s">
        <v>411</v>
      </c>
      <c r="O1561" t="s">
        <v>411</v>
      </c>
      <c r="P1561" t="s">
        <v>411</v>
      </c>
      <c r="Q1561" t="s">
        <v>411</v>
      </c>
      <c r="R1561" t="s">
        <v>411</v>
      </c>
      <c r="S1561" t="s">
        <v>411</v>
      </c>
      <c r="T1561" s="1">
        <v>158388.66</v>
      </c>
      <c r="U1561">
        <v>0</v>
      </c>
      <c r="V1561">
        <v>0</v>
      </c>
      <c r="W1561">
        <v>0</v>
      </c>
      <c r="X1561">
        <v>0</v>
      </c>
      <c r="Y1561">
        <v>0</v>
      </c>
      <c r="Z1561">
        <v>0</v>
      </c>
      <c r="AA1561">
        <v>0</v>
      </c>
      <c r="AB1561">
        <v>0</v>
      </c>
      <c r="AE1561" t="s">
        <v>412</v>
      </c>
      <c r="AG1561" s="2">
        <v>45922</v>
      </c>
      <c r="AH1561" s="1">
        <v>3042.04</v>
      </c>
      <c r="AI1561" s="2">
        <v>45898</v>
      </c>
      <c r="AJ1561" s="7">
        <v>2025</v>
      </c>
      <c r="AK1561" s="2">
        <v>45894</v>
      </c>
      <c r="AP1561" t="s">
        <v>3839</v>
      </c>
      <c r="AT1561" s="2">
        <v>46097</v>
      </c>
      <c r="AU1561" s="2">
        <v>46097</v>
      </c>
      <c r="AV1561" t="s">
        <v>414</v>
      </c>
      <c r="AW1561" s="2">
        <v>45895</v>
      </c>
      <c r="AX1561">
        <v>40693</v>
      </c>
      <c r="AY1561" s="1">
        <v>229706.12</v>
      </c>
      <c r="BA1561" t="s">
        <v>9291</v>
      </c>
      <c r="BB1561">
        <v>40693</v>
      </c>
      <c r="BC1561" t="s">
        <v>10266</v>
      </c>
      <c r="BD1561" t="s">
        <v>416</v>
      </c>
      <c r="BE1561" t="s">
        <v>417</v>
      </c>
      <c r="BF1561">
        <v>5562992578141</v>
      </c>
      <c r="BG1561" t="s">
        <v>7908</v>
      </c>
      <c r="BH1561">
        <v>73813230</v>
      </c>
      <c r="BI1561" t="s">
        <v>430</v>
      </c>
      <c r="BJ1561" t="s">
        <v>10267</v>
      </c>
      <c r="BL1561" s="1">
        <v>2630</v>
      </c>
      <c r="BQ1561">
        <v>4622</v>
      </c>
      <c r="BR1561">
        <v>7018</v>
      </c>
      <c r="BS1561" t="s">
        <v>616</v>
      </c>
      <c r="BT1561" s="2">
        <v>45897</v>
      </c>
      <c r="BW1561" t="s">
        <v>422</v>
      </c>
      <c r="BY1561" t="s">
        <v>10268</v>
      </c>
      <c r="BZ1561" s="2">
        <v>45897</v>
      </c>
      <c r="CA1561" s="2">
        <v>45901</v>
      </c>
      <c r="CC1561" s="2">
        <v>45895</v>
      </c>
      <c r="CD1561" t="s">
        <v>424</v>
      </c>
      <c r="CF1561" s="2">
        <v>45897</v>
      </c>
      <c r="CJ1561" s="2">
        <v>45915</v>
      </c>
      <c r="CL1561" s="2">
        <v>45898</v>
      </c>
      <c r="CM1561" s="2">
        <v>45916</v>
      </c>
      <c r="CN1561" s="2">
        <v>45895</v>
      </c>
      <c r="CO1561" s="2">
        <v>45901</v>
      </c>
      <c r="CP1561" s="2">
        <v>45901</v>
      </c>
      <c r="CR1561" s="2">
        <v>45896</v>
      </c>
      <c r="CS1561" s="2">
        <v>45895</v>
      </c>
      <c r="CU1561" s="2">
        <v>45910</v>
      </c>
      <c r="CV1561" s="2">
        <v>45922</v>
      </c>
      <c r="CW1561" s="2">
        <v>45895</v>
      </c>
      <c r="CY1561" t="s">
        <v>424</v>
      </c>
      <c r="DD1561" s="2">
        <v>45915</v>
      </c>
      <c r="DF1561" s="2">
        <v>45923</v>
      </c>
      <c r="DI1561" s="2">
        <v>45926</v>
      </c>
      <c r="DJ1561" s="2">
        <v>45894</v>
      </c>
      <c r="DK1561" s="2">
        <v>45926</v>
      </c>
      <c r="DL1561" s="2">
        <v>45980</v>
      </c>
      <c r="DM1561" s="2">
        <v>46077</v>
      </c>
      <c r="DN1561" s="2">
        <v>46091</v>
      </c>
      <c r="DO1561" s="2">
        <v>45895</v>
      </c>
      <c r="DP1561" s="2">
        <v>46091</v>
      </c>
      <c r="DY1561">
        <v>1194</v>
      </c>
      <c r="EE1561" s="1">
        <v>2027.73</v>
      </c>
      <c r="EG1561" t="s">
        <v>1640</v>
      </c>
      <c r="EK1561" t="s">
        <v>1591</v>
      </c>
    </row>
    <row r="1562" spans="1:141" hidden="1" x14ac:dyDescent="0.35">
      <c r="A1562">
        <v>4741</v>
      </c>
      <c r="B1562" t="s">
        <v>404</v>
      </c>
      <c r="C1562">
        <v>5928</v>
      </c>
      <c r="D1562" t="s">
        <v>9287</v>
      </c>
      <c r="E1562" t="s">
        <v>942</v>
      </c>
      <c r="F1562" t="s">
        <v>9389</v>
      </c>
      <c r="G1562">
        <v>2</v>
      </c>
      <c r="H1562" t="s">
        <v>408</v>
      </c>
      <c r="I1562" t="s">
        <v>10269</v>
      </c>
      <c r="J1562" t="s">
        <v>10270</v>
      </c>
      <c r="K1562" t="s">
        <v>12</v>
      </c>
      <c r="L1562" t="s">
        <v>159</v>
      </c>
      <c r="M1562" t="s">
        <v>411</v>
      </c>
      <c r="N1562" t="s">
        <v>411</v>
      </c>
      <c r="O1562" t="s">
        <v>411</v>
      </c>
      <c r="P1562" t="s">
        <v>411</v>
      </c>
      <c r="Q1562" t="s">
        <v>411</v>
      </c>
      <c r="R1562" t="s">
        <v>411</v>
      </c>
      <c r="S1562" t="s">
        <v>411</v>
      </c>
      <c r="T1562" s="1">
        <v>149089.67000000001</v>
      </c>
      <c r="U1562">
        <v>560.73</v>
      </c>
      <c r="V1562">
        <v>0</v>
      </c>
      <c r="W1562" s="1">
        <v>109242.67</v>
      </c>
      <c r="X1562" s="1">
        <v>39847</v>
      </c>
      <c r="Y1562">
        <v>0</v>
      </c>
      <c r="Z1562" s="1">
        <v>149089.67000000001</v>
      </c>
      <c r="AA1562">
        <v>0</v>
      </c>
      <c r="AB1562">
        <v>0</v>
      </c>
      <c r="AD1562">
        <v>8787724540427</v>
      </c>
      <c r="AE1562" t="s">
        <v>412</v>
      </c>
      <c r="AG1562" s="2">
        <v>45916</v>
      </c>
      <c r="AH1562" s="1">
        <v>3042.04</v>
      </c>
      <c r="AI1562" s="2">
        <v>45898</v>
      </c>
      <c r="AJ1562" s="7">
        <v>2025</v>
      </c>
      <c r="AK1562" s="2">
        <v>45894</v>
      </c>
      <c r="AP1562" t="s">
        <v>413</v>
      </c>
      <c r="AT1562" s="2">
        <v>46097</v>
      </c>
      <c r="AU1562" s="2">
        <v>46097</v>
      </c>
      <c r="AV1562" t="s">
        <v>414</v>
      </c>
      <c r="AW1562" s="2">
        <v>45896</v>
      </c>
      <c r="AX1562">
        <v>40692</v>
      </c>
      <c r="AY1562" s="1">
        <v>250000</v>
      </c>
      <c r="BA1562" t="s">
        <v>9291</v>
      </c>
      <c r="BB1562">
        <v>40692</v>
      </c>
      <c r="BC1562" t="s">
        <v>10271</v>
      </c>
      <c r="BD1562" t="s">
        <v>416</v>
      </c>
      <c r="BE1562" t="s">
        <v>417</v>
      </c>
      <c r="BF1562">
        <v>5561984614025</v>
      </c>
      <c r="BG1562" t="s">
        <v>10272</v>
      </c>
      <c r="BH1562">
        <v>73813777</v>
      </c>
      <c r="BI1562" t="s">
        <v>721</v>
      </c>
      <c r="BJ1562" t="s">
        <v>10273</v>
      </c>
      <c r="BL1562" s="1">
        <v>1869.16</v>
      </c>
      <c r="BM1562" s="2">
        <v>46060</v>
      </c>
      <c r="BQ1562">
        <v>4752</v>
      </c>
      <c r="BR1562">
        <v>7016</v>
      </c>
      <c r="BS1562" t="s">
        <v>1104</v>
      </c>
      <c r="BT1562" s="2">
        <v>45895</v>
      </c>
      <c r="BW1562" t="s">
        <v>422</v>
      </c>
      <c r="BY1562" t="s">
        <v>10274</v>
      </c>
      <c r="BZ1562" s="2">
        <v>45895</v>
      </c>
      <c r="CA1562" s="2">
        <v>45898</v>
      </c>
      <c r="CC1562" s="2">
        <v>45895</v>
      </c>
      <c r="CD1562" t="s">
        <v>424</v>
      </c>
      <c r="CF1562" s="2">
        <v>45895</v>
      </c>
      <c r="CJ1562" s="2">
        <v>45909</v>
      </c>
      <c r="CK1562" t="s">
        <v>411</v>
      </c>
      <c r="CL1562" s="2">
        <v>45897</v>
      </c>
      <c r="CM1562" s="2">
        <v>45910</v>
      </c>
      <c r="CN1562" s="2">
        <v>45895</v>
      </c>
      <c r="CO1562" s="2">
        <v>45901</v>
      </c>
      <c r="CP1562" s="2">
        <v>45898</v>
      </c>
      <c r="CR1562" s="2">
        <v>45897</v>
      </c>
      <c r="CS1562" s="2">
        <v>45895</v>
      </c>
      <c r="CU1562" s="2">
        <v>45905</v>
      </c>
      <c r="CV1562" s="2">
        <v>45922</v>
      </c>
      <c r="CW1562" s="2">
        <v>45895</v>
      </c>
      <c r="CY1562" t="s">
        <v>424</v>
      </c>
      <c r="DD1562" s="2">
        <v>45895</v>
      </c>
      <c r="DF1562" s="2">
        <v>45917</v>
      </c>
      <c r="DI1562" s="2">
        <v>45918</v>
      </c>
      <c r="DJ1562" s="2">
        <v>45894</v>
      </c>
      <c r="DK1562" s="2">
        <v>45926</v>
      </c>
      <c r="DL1562" s="2">
        <v>45992</v>
      </c>
      <c r="DM1562" s="2">
        <v>46077</v>
      </c>
      <c r="DN1562" s="2">
        <v>46091</v>
      </c>
      <c r="DO1562" s="2">
        <v>45895</v>
      </c>
      <c r="DP1562" s="2">
        <v>46091</v>
      </c>
      <c r="DY1562">
        <v>1107</v>
      </c>
      <c r="EE1562" s="1">
        <v>2565.65</v>
      </c>
      <c r="EG1562" t="s">
        <v>735</v>
      </c>
      <c r="EK1562" t="s">
        <v>1591</v>
      </c>
    </row>
    <row r="1563" spans="1:141" hidden="1" x14ac:dyDescent="0.35">
      <c r="A1563">
        <v>4742</v>
      </c>
      <c r="B1563" t="s">
        <v>404</v>
      </c>
      <c r="C1563">
        <v>5918</v>
      </c>
      <c r="D1563" t="s">
        <v>9287</v>
      </c>
      <c r="E1563" t="s">
        <v>942</v>
      </c>
      <c r="F1563" t="s">
        <v>9362</v>
      </c>
      <c r="G1563">
        <v>101</v>
      </c>
      <c r="H1563" t="s">
        <v>408</v>
      </c>
      <c r="I1563" t="s">
        <v>10275</v>
      </c>
      <c r="J1563" t="s">
        <v>10276</v>
      </c>
      <c r="K1563" t="s">
        <v>22</v>
      </c>
      <c r="L1563" t="s">
        <v>161</v>
      </c>
      <c r="M1563" t="s">
        <v>411</v>
      </c>
      <c r="N1563" t="s">
        <v>411</v>
      </c>
      <c r="O1563" t="s">
        <v>411</v>
      </c>
      <c r="P1563" t="s">
        <v>411</v>
      </c>
      <c r="Q1563" t="s">
        <v>411</v>
      </c>
      <c r="R1563" t="s">
        <v>411</v>
      </c>
      <c r="S1563" t="s">
        <v>411</v>
      </c>
      <c r="T1563" s="1">
        <v>162600</v>
      </c>
      <c r="U1563">
        <v>825.04</v>
      </c>
      <c r="V1563">
        <v>0</v>
      </c>
      <c r="W1563" s="1">
        <v>157865.23000000001</v>
      </c>
      <c r="X1563" s="1">
        <v>10934</v>
      </c>
      <c r="Y1563">
        <v>0</v>
      </c>
      <c r="Z1563" s="1">
        <v>168799.23</v>
      </c>
      <c r="AA1563">
        <v>0</v>
      </c>
      <c r="AB1563">
        <v>0</v>
      </c>
      <c r="AD1563">
        <v>8787724526092</v>
      </c>
      <c r="AE1563" t="s">
        <v>412</v>
      </c>
      <c r="AG1563" s="2">
        <v>45916</v>
      </c>
      <c r="AH1563" s="1">
        <v>3453.25</v>
      </c>
      <c r="AI1563" s="2">
        <v>45898</v>
      </c>
      <c r="AJ1563" s="7">
        <v>2025</v>
      </c>
      <c r="AK1563" s="2">
        <v>45894</v>
      </c>
      <c r="AP1563" t="s">
        <v>413</v>
      </c>
      <c r="AT1563" s="2">
        <v>46097</v>
      </c>
      <c r="AU1563" s="2">
        <v>46097</v>
      </c>
      <c r="AV1563" t="s">
        <v>414</v>
      </c>
      <c r="AW1563" s="2">
        <v>45896</v>
      </c>
      <c r="AX1563">
        <v>40690</v>
      </c>
      <c r="AY1563" s="1">
        <v>235000.08</v>
      </c>
      <c r="BA1563" t="s">
        <v>9291</v>
      </c>
      <c r="BB1563">
        <v>40690</v>
      </c>
      <c r="BC1563" t="s">
        <v>10277</v>
      </c>
      <c r="BD1563" t="s">
        <v>416</v>
      </c>
      <c r="BE1563" t="s">
        <v>417</v>
      </c>
      <c r="BF1563">
        <v>5561998117069</v>
      </c>
      <c r="BG1563" t="s">
        <v>10278</v>
      </c>
      <c r="BH1563">
        <v>73807775</v>
      </c>
      <c r="BI1563" t="s">
        <v>466</v>
      </c>
      <c r="BJ1563" t="s">
        <v>10279</v>
      </c>
      <c r="BL1563" s="1">
        <v>2787.98</v>
      </c>
      <c r="BQ1563">
        <v>4805</v>
      </c>
      <c r="BR1563">
        <v>7014</v>
      </c>
      <c r="BS1563" t="s">
        <v>449</v>
      </c>
      <c r="BT1563" s="2">
        <v>45897</v>
      </c>
      <c r="BW1563" t="s">
        <v>422</v>
      </c>
      <c r="BY1563" t="s">
        <v>10280</v>
      </c>
      <c r="BZ1563" s="2">
        <v>45897</v>
      </c>
      <c r="CA1563" s="2">
        <v>45898</v>
      </c>
      <c r="CC1563" s="2">
        <v>45895</v>
      </c>
      <c r="CD1563" t="s">
        <v>424</v>
      </c>
      <c r="CF1563" s="2">
        <v>45897</v>
      </c>
      <c r="CJ1563" s="2">
        <v>45909</v>
      </c>
      <c r="CL1563" s="2">
        <v>45950</v>
      </c>
      <c r="CM1563" s="2">
        <v>45910</v>
      </c>
      <c r="CN1563" s="2">
        <v>45895</v>
      </c>
      <c r="CO1563" s="2">
        <v>45931</v>
      </c>
      <c r="CP1563" s="2">
        <v>45901</v>
      </c>
      <c r="CR1563" s="2">
        <v>45901</v>
      </c>
      <c r="CS1563" s="2">
        <v>45898</v>
      </c>
      <c r="CU1563" s="2">
        <v>45905</v>
      </c>
      <c r="CV1563" s="2">
        <v>45944</v>
      </c>
      <c r="CW1563" s="2">
        <v>45898</v>
      </c>
      <c r="CY1563" t="s">
        <v>424</v>
      </c>
      <c r="DD1563" s="2">
        <v>45895</v>
      </c>
      <c r="DF1563" s="2">
        <v>45917</v>
      </c>
      <c r="DI1563" s="2">
        <v>45918</v>
      </c>
      <c r="DJ1563" s="2">
        <v>45891</v>
      </c>
      <c r="DK1563" s="2">
        <v>45946</v>
      </c>
      <c r="DL1563" s="2">
        <v>46008</v>
      </c>
      <c r="DM1563" s="2">
        <v>46077</v>
      </c>
      <c r="DN1563" s="2">
        <v>46091</v>
      </c>
      <c r="DP1563" s="2">
        <v>46091</v>
      </c>
      <c r="DY1563">
        <v>1090</v>
      </c>
      <c r="EE1563" s="1">
        <v>1925.03</v>
      </c>
      <c r="EG1563" t="s">
        <v>1640</v>
      </c>
      <c r="EK1563" t="s">
        <v>1591</v>
      </c>
    </row>
    <row r="1564" spans="1:141" hidden="1" x14ac:dyDescent="0.35">
      <c r="A1564">
        <v>4743</v>
      </c>
      <c r="B1564" t="s">
        <v>404</v>
      </c>
      <c r="C1564">
        <v>5947</v>
      </c>
      <c r="D1564" t="s">
        <v>9287</v>
      </c>
      <c r="E1564" t="s">
        <v>942</v>
      </c>
      <c r="F1564" t="s">
        <v>9296</v>
      </c>
      <c r="G1564">
        <v>101</v>
      </c>
      <c r="H1564" t="s">
        <v>408</v>
      </c>
      <c r="I1564" t="s">
        <v>10281</v>
      </c>
      <c r="J1564" t="s">
        <v>10282</v>
      </c>
      <c r="K1564" t="s">
        <v>22</v>
      </c>
      <c r="L1564" t="s">
        <v>21</v>
      </c>
      <c r="M1564" t="s">
        <v>411</v>
      </c>
      <c r="N1564" t="s">
        <v>411</v>
      </c>
      <c r="O1564" t="s">
        <v>411</v>
      </c>
      <c r="P1564" t="s">
        <v>411</v>
      </c>
      <c r="Q1564" t="s">
        <v>411</v>
      </c>
      <c r="R1564" t="s">
        <v>411</v>
      </c>
      <c r="S1564" t="s">
        <v>411</v>
      </c>
      <c r="T1564" s="1">
        <v>151210.51999999999</v>
      </c>
      <c r="U1564">
        <v>693.77</v>
      </c>
      <c r="V1564">
        <v>0</v>
      </c>
      <c r="W1564" s="1">
        <v>132285.07999999999</v>
      </c>
      <c r="X1564" s="1">
        <v>10426</v>
      </c>
      <c r="Y1564">
        <v>0</v>
      </c>
      <c r="Z1564" s="1">
        <v>142711.07999999999</v>
      </c>
      <c r="AA1564">
        <v>0</v>
      </c>
      <c r="AB1564">
        <v>0</v>
      </c>
      <c r="AD1564">
        <v>8787724597070</v>
      </c>
      <c r="AE1564" t="s">
        <v>412</v>
      </c>
      <c r="AG1564" s="2">
        <v>45916</v>
      </c>
      <c r="AH1564" s="1">
        <v>3042.04</v>
      </c>
      <c r="AI1564" s="2">
        <v>45897</v>
      </c>
      <c r="AJ1564" s="7">
        <v>2025</v>
      </c>
      <c r="AK1564" s="2">
        <v>45895</v>
      </c>
      <c r="AP1564" t="s">
        <v>413</v>
      </c>
      <c r="AT1564" s="2">
        <v>46097</v>
      </c>
      <c r="AU1564" s="2">
        <v>46097</v>
      </c>
      <c r="AV1564" t="s">
        <v>414</v>
      </c>
      <c r="AW1564" s="2">
        <v>45895</v>
      </c>
      <c r="AX1564">
        <v>40695</v>
      </c>
      <c r="AY1564" s="1">
        <v>229705.57</v>
      </c>
      <c r="BA1564" t="s">
        <v>9291</v>
      </c>
      <c r="BB1564">
        <v>40695</v>
      </c>
      <c r="BC1564" t="s">
        <v>10283</v>
      </c>
      <c r="BD1564" t="s">
        <v>416</v>
      </c>
      <c r="BE1564" t="s">
        <v>417</v>
      </c>
      <c r="BF1564">
        <v>5561993136189</v>
      </c>
      <c r="BG1564" t="s">
        <v>10284</v>
      </c>
      <c r="BH1564">
        <v>73802469</v>
      </c>
      <c r="BI1564" t="s">
        <v>825</v>
      </c>
      <c r="BJ1564" t="s">
        <v>10285</v>
      </c>
      <c r="BL1564" s="1">
        <v>2548.13</v>
      </c>
      <c r="BQ1564">
        <v>4595</v>
      </c>
      <c r="BR1564">
        <v>7020</v>
      </c>
      <c r="BS1564" t="s">
        <v>449</v>
      </c>
      <c r="BT1564" s="2">
        <v>45895</v>
      </c>
      <c r="BW1564" t="s">
        <v>1569</v>
      </c>
      <c r="BY1564" t="s">
        <v>10286</v>
      </c>
      <c r="BZ1564" s="2">
        <v>45896</v>
      </c>
      <c r="CA1564" s="2">
        <v>45898</v>
      </c>
      <c r="CC1564" s="2">
        <v>45895</v>
      </c>
      <c r="CD1564" t="s">
        <v>424</v>
      </c>
      <c r="CF1564" s="2">
        <v>45896</v>
      </c>
      <c r="CH1564" t="s">
        <v>8713</v>
      </c>
      <c r="CJ1564" s="2">
        <v>45909</v>
      </c>
      <c r="CK1564" t="s">
        <v>424</v>
      </c>
      <c r="CL1564" s="2">
        <v>45896</v>
      </c>
      <c r="CM1564" s="2">
        <v>45910</v>
      </c>
      <c r="CN1564" s="2">
        <v>45895</v>
      </c>
      <c r="CO1564" s="2">
        <v>45901</v>
      </c>
      <c r="CP1564" s="2">
        <v>45898</v>
      </c>
      <c r="CR1564" s="2">
        <v>45896</v>
      </c>
      <c r="CS1564" s="2">
        <v>45896</v>
      </c>
      <c r="CU1564" s="2">
        <v>45905</v>
      </c>
      <c r="CV1564" s="2">
        <v>45922</v>
      </c>
      <c r="CW1564" s="2">
        <v>45896</v>
      </c>
      <c r="CY1564" t="s">
        <v>424</v>
      </c>
      <c r="DD1564" s="2">
        <v>45897</v>
      </c>
      <c r="DF1564" s="2">
        <v>45917</v>
      </c>
      <c r="DI1564" s="2">
        <v>45918</v>
      </c>
      <c r="DJ1564" s="2">
        <v>45894</v>
      </c>
      <c r="DK1564" s="2">
        <v>45926</v>
      </c>
      <c r="DL1564" s="2">
        <v>45978</v>
      </c>
      <c r="DM1564" s="2">
        <v>46077</v>
      </c>
      <c r="DN1564" s="2">
        <v>46091</v>
      </c>
      <c r="DO1564" s="2">
        <v>45896</v>
      </c>
      <c r="DP1564" s="2">
        <v>46091</v>
      </c>
      <c r="DY1564">
        <v>1098</v>
      </c>
      <c r="EE1564" s="1">
        <v>1890.69</v>
      </c>
      <c r="EG1564" t="s">
        <v>1640</v>
      </c>
      <c r="EK1564" t="s">
        <v>1591</v>
      </c>
    </row>
    <row r="1565" spans="1:141" hidden="1" x14ac:dyDescent="0.35">
      <c r="A1565">
        <v>4744</v>
      </c>
      <c r="B1565" t="s">
        <v>1352</v>
      </c>
      <c r="C1565">
        <v>5941</v>
      </c>
      <c r="D1565" t="s">
        <v>9833</v>
      </c>
      <c r="E1565" t="s">
        <v>942</v>
      </c>
      <c r="F1565" t="s">
        <v>473</v>
      </c>
      <c r="G1565">
        <v>204</v>
      </c>
      <c r="H1565" t="s">
        <v>474</v>
      </c>
      <c r="I1565" t="s">
        <v>10287</v>
      </c>
      <c r="J1565" t="s">
        <v>10288</v>
      </c>
      <c r="K1565" t="s">
        <v>38</v>
      </c>
      <c r="L1565" t="s">
        <v>61</v>
      </c>
      <c r="M1565" t="s">
        <v>411</v>
      </c>
      <c r="N1565" t="s">
        <v>411</v>
      </c>
      <c r="O1565" t="s">
        <v>411</v>
      </c>
      <c r="P1565" t="s">
        <v>424</v>
      </c>
      <c r="Q1565" t="s">
        <v>424</v>
      </c>
      <c r="R1565" t="s">
        <v>411</v>
      </c>
      <c r="S1565" t="s">
        <v>411</v>
      </c>
      <c r="T1565" s="1">
        <v>140311.98000000001</v>
      </c>
      <c r="U1565">
        <v>714</v>
      </c>
      <c r="V1565">
        <v>0</v>
      </c>
      <c r="W1565" s="1">
        <v>136027.98000000001</v>
      </c>
      <c r="X1565" s="1">
        <v>14856</v>
      </c>
      <c r="Y1565">
        <v>0</v>
      </c>
      <c r="Z1565" s="1">
        <v>150883.98000000001</v>
      </c>
      <c r="AA1565">
        <v>0</v>
      </c>
      <c r="AB1565">
        <v>0</v>
      </c>
      <c r="AE1565" t="s">
        <v>412</v>
      </c>
      <c r="AG1565" s="2">
        <v>45939</v>
      </c>
      <c r="AH1565" s="1">
        <v>2938.64</v>
      </c>
      <c r="AI1565" s="2">
        <v>45898</v>
      </c>
      <c r="AJ1565" s="7">
        <v>2025</v>
      </c>
      <c r="AK1565" s="2">
        <v>45895</v>
      </c>
      <c r="AP1565" t="s">
        <v>413</v>
      </c>
      <c r="AT1565" s="2">
        <v>45943</v>
      </c>
      <c r="AU1565" s="2">
        <v>46058</v>
      </c>
      <c r="AV1565" t="s">
        <v>414</v>
      </c>
      <c r="AW1565" s="2">
        <v>45895</v>
      </c>
      <c r="AX1565">
        <v>40697</v>
      </c>
      <c r="AY1565" s="1">
        <v>197999.94</v>
      </c>
      <c r="BA1565" t="s">
        <v>9836</v>
      </c>
      <c r="BB1565">
        <v>40697</v>
      </c>
      <c r="BD1565" t="s">
        <v>478</v>
      </c>
      <c r="BE1565" t="s">
        <v>417</v>
      </c>
      <c r="BF1565">
        <v>5561983038089</v>
      </c>
      <c r="BG1565" t="s">
        <v>10289</v>
      </c>
      <c r="BH1565">
        <v>72910000</v>
      </c>
      <c r="BI1565" t="s">
        <v>10290</v>
      </c>
      <c r="BJ1565" t="s">
        <v>10291</v>
      </c>
      <c r="BL1565" s="1">
        <v>2650</v>
      </c>
      <c r="BQ1565">
        <v>4894</v>
      </c>
      <c r="BR1565">
        <v>7023</v>
      </c>
      <c r="BS1565" t="s">
        <v>432</v>
      </c>
      <c r="BT1565" s="2">
        <v>45889</v>
      </c>
      <c r="BU1565">
        <v>895.16</v>
      </c>
      <c r="BV1565" s="2">
        <v>45898</v>
      </c>
      <c r="BX1565" s="2">
        <v>45903</v>
      </c>
      <c r="BY1565" t="s">
        <v>10292</v>
      </c>
      <c r="BZ1565" s="2">
        <v>45889</v>
      </c>
      <c r="CA1565" s="2">
        <v>45904</v>
      </c>
      <c r="CB1565" t="s">
        <v>10293</v>
      </c>
      <c r="CC1565" s="2">
        <v>45894</v>
      </c>
      <c r="CD1565" t="s">
        <v>424</v>
      </c>
      <c r="CE1565">
        <v>1272</v>
      </c>
      <c r="CF1565" s="2">
        <v>45889</v>
      </c>
      <c r="CJ1565" s="2">
        <v>45905</v>
      </c>
      <c r="CL1565" s="2">
        <v>45889</v>
      </c>
      <c r="CM1565" s="2">
        <v>45911</v>
      </c>
      <c r="CN1565" s="2">
        <v>45894</v>
      </c>
      <c r="CO1565" s="2">
        <v>45901</v>
      </c>
      <c r="CP1565" s="2">
        <v>45901</v>
      </c>
      <c r="CR1565" s="2">
        <v>45896</v>
      </c>
      <c r="CS1565" s="2">
        <v>45896</v>
      </c>
      <c r="CU1565" s="2">
        <v>45904</v>
      </c>
      <c r="CV1565" s="2">
        <v>45923</v>
      </c>
      <c r="CW1565" s="2">
        <v>45896</v>
      </c>
      <c r="CX1565" s="2">
        <v>45938</v>
      </c>
      <c r="CY1565" t="s">
        <v>424</v>
      </c>
      <c r="CZ1565" s="2">
        <v>45912</v>
      </c>
      <c r="DC1565" s="2">
        <v>45933</v>
      </c>
      <c r="DD1565" s="2">
        <v>45890</v>
      </c>
      <c r="DF1565" s="2">
        <v>45939</v>
      </c>
      <c r="DI1565" s="2">
        <v>45943</v>
      </c>
      <c r="DJ1565" s="2">
        <v>45895</v>
      </c>
      <c r="DK1565" s="2">
        <v>45922</v>
      </c>
      <c r="DL1565" s="2">
        <v>46036</v>
      </c>
      <c r="DM1565" s="2">
        <v>46058</v>
      </c>
      <c r="DO1565" s="2">
        <v>45896</v>
      </c>
      <c r="DY1565">
        <v>1344</v>
      </c>
      <c r="DZ1565" t="s">
        <v>424</v>
      </c>
      <c r="EE1565" s="1">
        <v>3805.57</v>
      </c>
      <c r="EF1565" t="s">
        <v>2634</v>
      </c>
      <c r="EG1565" t="s">
        <v>1640</v>
      </c>
      <c r="EH1565" t="s">
        <v>3373</v>
      </c>
      <c r="EI1565" t="s">
        <v>3282</v>
      </c>
      <c r="EJ1565" t="s">
        <v>4126</v>
      </c>
      <c r="EK1565" t="s">
        <v>1591</v>
      </c>
    </row>
    <row r="1566" spans="1:141" hidden="1" x14ac:dyDescent="0.35">
      <c r="A1566">
        <v>4745</v>
      </c>
      <c r="B1566" t="s">
        <v>1352</v>
      </c>
      <c r="C1566">
        <v>5942</v>
      </c>
      <c r="D1566" t="s">
        <v>9833</v>
      </c>
      <c r="E1566" t="s">
        <v>942</v>
      </c>
      <c r="F1566" t="s">
        <v>623</v>
      </c>
      <c r="G1566">
        <v>203</v>
      </c>
      <c r="H1566" t="s">
        <v>474</v>
      </c>
      <c r="I1566" t="s">
        <v>10294</v>
      </c>
      <c r="J1566" t="s">
        <v>10295</v>
      </c>
      <c r="K1566" t="s">
        <v>38</v>
      </c>
      <c r="L1566" t="s">
        <v>45</v>
      </c>
      <c r="M1566" t="s">
        <v>411</v>
      </c>
      <c r="N1566" t="s">
        <v>411</v>
      </c>
      <c r="O1566" t="s">
        <v>411</v>
      </c>
      <c r="P1566" t="s">
        <v>424</v>
      </c>
      <c r="Q1566" t="s">
        <v>424</v>
      </c>
      <c r="R1566" t="s">
        <v>411</v>
      </c>
      <c r="S1566" t="s">
        <v>411</v>
      </c>
      <c r="T1566" s="1">
        <v>140342.76999999999</v>
      </c>
      <c r="U1566">
        <v>511.97</v>
      </c>
      <c r="V1566">
        <v>0</v>
      </c>
      <c r="W1566" s="1">
        <v>99564.89</v>
      </c>
      <c r="X1566" s="1">
        <v>37444</v>
      </c>
      <c r="Y1566">
        <v>0</v>
      </c>
      <c r="Z1566" s="1">
        <v>137008.89000000001</v>
      </c>
      <c r="AA1566">
        <v>0</v>
      </c>
      <c r="AB1566">
        <v>0</v>
      </c>
      <c r="AE1566" t="s">
        <v>412</v>
      </c>
      <c r="AG1566" s="2">
        <v>45937</v>
      </c>
      <c r="AH1566" s="1">
        <v>2995.17</v>
      </c>
      <c r="AI1566" s="2">
        <v>45898</v>
      </c>
      <c r="AJ1566" s="7">
        <v>2025</v>
      </c>
      <c r="AK1566" s="2">
        <v>45895</v>
      </c>
      <c r="AP1566" t="s">
        <v>413</v>
      </c>
      <c r="AQ1566" t="s">
        <v>1498</v>
      </c>
      <c r="AT1566" s="2">
        <v>45939</v>
      </c>
      <c r="AU1566" s="2">
        <v>46058</v>
      </c>
      <c r="AV1566" t="s">
        <v>414</v>
      </c>
      <c r="AW1566" s="2">
        <v>45896</v>
      </c>
      <c r="AX1566">
        <v>40704</v>
      </c>
      <c r="AY1566" s="1">
        <v>194964.13</v>
      </c>
      <c r="BA1566" t="s">
        <v>9836</v>
      </c>
      <c r="BB1566">
        <v>40704</v>
      </c>
      <c r="BD1566" t="s">
        <v>512</v>
      </c>
      <c r="BE1566" t="s">
        <v>513</v>
      </c>
      <c r="BF1566">
        <v>5561984308114</v>
      </c>
      <c r="BG1566" t="s">
        <v>10296</v>
      </c>
      <c r="BH1566">
        <v>72241806</v>
      </c>
      <c r="BI1566" t="s">
        <v>1963</v>
      </c>
      <c r="BJ1566" t="s">
        <v>10297</v>
      </c>
      <c r="BL1566" s="1">
        <v>2015.96</v>
      </c>
      <c r="BQ1566">
        <v>4975</v>
      </c>
      <c r="BR1566">
        <v>7024</v>
      </c>
      <c r="BS1566" t="s">
        <v>517</v>
      </c>
      <c r="BT1566" s="2">
        <v>45889</v>
      </c>
      <c r="BU1566">
        <v>901.54</v>
      </c>
      <c r="BV1566" s="2">
        <v>45898</v>
      </c>
      <c r="BX1566" s="2">
        <v>45903</v>
      </c>
      <c r="BY1566" t="s">
        <v>10298</v>
      </c>
      <c r="BZ1566" s="2">
        <v>45889</v>
      </c>
      <c r="CA1566" s="2">
        <v>45898</v>
      </c>
      <c r="CB1566" t="s">
        <v>10299</v>
      </c>
      <c r="CC1566" s="2">
        <v>45890</v>
      </c>
      <c r="CD1566" t="s">
        <v>424</v>
      </c>
      <c r="CE1566">
        <v>1283</v>
      </c>
      <c r="CF1566" s="2">
        <v>45889</v>
      </c>
      <c r="CJ1566" s="2">
        <v>45910</v>
      </c>
      <c r="CL1566" s="2">
        <v>45889</v>
      </c>
      <c r="CM1566" s="2">
        <v>45917</v>
      </c>
      <c r="CN1566" s="2">
        <v>45890</v>
      </c>
      <c r="CO1566" s="2">
        <v>45901</v>
      </c>
      <c r="CP1566" s="2">
        <v>45901</v>
      </c>
      <c r="CR1566" s="2">
        <v>45891</v>
      </c>
      <c r="CS1566" s="2">
        <v>45897</v>
      </c>
      <c r="CU1566" s="2">
        <v>45909</v>
      </c>
      <c r="CV1566" s="2">
        <v>45923</v>
      </c>
      <c r="CW1566" s="2">
        <v>45897</v>
      </c>
      <c r="CX1566" s="2">
        <v>45936</v>
      </c>
      <c r="CY1566" t="s">
        <v>424</v>
      </c>
      <c r="CZ1566" s="2">
        <v>45922</v>
      </c>
      <c r="DC1566" s="2">
        <v>45926</v>
      </c>
      <c r="DD1566" s="2">
        <v>45890</v>
      </c>
      <c r="DF1566" s="2">
        <v>45937</v>
      </c>
      <c r="DI1566" s="2">
        <v>45939</v>
      </c>
      <c r="DJ1566" s="2">
        <v>45895</v>
      </c>
      <c r="DK1566" s="2">
        <v>45922</v>
      </c>
      <c r="DL1566" s="2">
        <v>46038</v>
      </c>
      <c r="DM1566" s="2">
        <v>46058</v>
      </c>
      <c r="DO1566" s="2">
        <v>45897</v>
      </c>
      <c r="DY1566">
        <v>1408</v>
      </c>
      <c r="DZ1566" t="s">
        <v>424</v>
      </c>
      <c r="EE1566" s="1">
        <v>3805.57</v>
      </c>
      <c r="EF1566" t="s">
        <v>2634</v>
      </c>
      <c r="EG1566" t="s">
        <v>1640</v>
      </c>
      <c r="EH1566" t="s">
        <v>3373</v>
      </c>
      <c r="EI1566" t="s">
        <v>3282</v>
      </c>
      <c r="EJ1566" t="s">
        <v>4126</v>
      </c>
      <c r="EK1566" t="s">
        <v>1591</v>
      </c>
    </row>
    <row r="1567" spans="1:141" hidden="1" x14ac:dyDescent="0.35">
      <c r="A1567">
        <v>4746</v>
      </c>
      <c r="B1567" t="s">
        <v>404</v>
      </c>
      <c r="C1567">
        <v>5940</v>
      </c>
      <c r="D1567" t="s">
        <v>9287</v>
      </c>
      <c r="E1567" t="s">
        <v>942</v>
      </c>
      <c r="F1567" t="s">
        <v>9766</v>
      </c>
      <c r="G1567">
        <v>302</v>
      </c>
      <c r="H1567" t="s">
        <v>408</v>
      </c>
      <c r="I1567" t="s">
        <v>10300</v>
      </c>
      <c r="J1567" t="s">
        <v>10301</v>
      </c>
      <c r="K1567" t="s">
        <v>22</v>
      </c>
      <c r="L1567" t="s">
        <v>21</v>
      </c>
      <c r="M1567" t="s">
        <v>411</v>
      </c>
      <c r="N1567" t="s">
        <v>411</v>
      </c>
      <c r="O1567" t="s">
        <v>411</v>
      </c>
      <c r="P1567" t="s">
        <v>411</v>
      </c>
      <c r="Q1567" t="s">
        <v>411</v>
      </c>
      <c r="R1567" t="s">
        <v>411</v>
      </c>
      <c r="S1567" t="s">
        <v>411</v>
      </c>
      <c r="T1567" s="1">
        <v>161601.06</v>
      </c>
      <c r="U1567">
        <v>685.99</v>
      </c>
      <c r="V1567">
        <v>0</v>
      </c>
      <c r="W1567" s="1">
        <v>130184.05</v>
      </c>
      <c r="X1567" s="1">
        <v>23446</v>
      </c>
      <c r="Y1567">
        <v>0</v>
      </c>
      <c r="Z1567" s="1">
        <v>153630.04999999999</v>
      </c>
      <c r="AA1567">
        <v>0</v>
      </c>
      <c r="AB1567">
        <v>0</v>
      </c>
      <c r="AD1567">
        <v>8787724567929</v>
      </c>
      <c r="AE1567" t="s">
        <v>412</v>
      </c>
      <c r="AG1567" s="2">
        <v>45916</v>
      </c>
      <c r="AH1567" s="1">
        <v>3042.04</v>
      </c>
      <c r="AI1567" s="2">
        <v>45898</v>
      </c>
      <c r="AJ1567" s="7">
        <v>2025</v>
      </c>
      <c r="AK1567" s="2">
        <v>45895</v>
      </c>
      <c r="AP1567" t="s">
        <v>413</v>
      </c>
      <c r="AT1567" s="2">
        <v>46097</v>
      </c>
      <c r="AU1567" s="2">
        <v>46097</v>
      </c>
      <c r="AV1567" t="s">
        <v>414</v>
      </c>
      <c r="AW1567" s="2">
        <v>45897</v>
      </c>
      <c r="AX1567">
        <v>40773</v>
      </c>
      <c r="AY1567" s="1">
        <v>229708.69</v>
      </c>
      <c r="BA1567" t="s">
        <v>9291</v>
      </c>
      <c r="BB1567">
        <v>40773</v>
      </c>
      <c r="BC1567" t="s">
        <v>10302</v>
      </c>
      <c r="BD1567" t="s">
        <v>416</v>
      </c>
      <c r="BE1567" t="s">
        <v>417</v>
      </c>
      <c r="BF1567">
        <v>5561996079911</v>
      </c>
      <c r="BG1567" t="s">
        <v>10303</v>
      </c>
      <c r="BH1567">
        <v>73808860</v>
      </c>
      <c r="BI1567" t="s">
        <v>1267</v>
      </c>
      <c r="BJ1567" t="s">
        <v>10304</v>
      </c>
      <c r="BL1567" s="1">
        <v>2286.64</v>
      </c>
      <c r="BM1567" s="2">
        <v>46062</v>
      </c>
      <c r="BQ1567">
        <v>4540</v>
      </c>
      <c r="BR1567">
        <v>7042</v>
      </c>
      <c r="BS1567" t="s">
        <v>449</v>
      </c>
      <c r="BT1567" s="2">
        <v>45897</v>
      </c>
      <c r="BW1567" t="s">
        <v>422</v>
      </c>
      <c r="BY1567" t="s">
        <v>10305</v>
      </c>
      <c r="BZ1567" s="2">
        <v>45897</v>
      </c>
      <c r="CA1567" s="2">
        <v>45901</v>
      </c>
      <c r="CC1567" s="2">
        <v>45897</v>
      </c>
      <c r="CD1567" t="s">
        <v>424</v>
      </c>
      <c r="CF1567" s="2">
        <v>45897</v>
      </c>
      <c r="CJ1567" s="2">
        <v>45909</v>
      </c>
      <c r="CK1567" t="s">
        <v>424</v>
      </c>
      <c r="CL1567" s="2">
        <v>45897</v>
      </c>
      <c r="CM1567" s="2">
        <v>45910</v>
      </c>
      <c r="CN1567" s="2">
        <v>45897</v>
      </c>
      <c r="CO1567" s="2">
        <v>45901</v>
      </c>
      <c r="CP1567" s="2">
        <v>45901</v>
      </c>
      <c r="CR1567" s="2">
        <v>45901</v>
      </c>
      <c r="CS1567" s="2">
        <v>45897</v>
      </c>
      <c r="CU1567" s="2">
        <v>45905</v>
      </c>
      <c r="CV1567" s="2">
        <v>45922</v>
      </c>
      <c r="CW1567" s="2">
        <v>45897</v>
      </c>
      <c r="CY1567" t="s">
        <v>424</v>
      </c>
      <c r="DD1567" s="2">
        <v>45898</v>
      </c>
      <c r="DF1567" s="2">
        <v>45917</v>
      </c>
      <c r="DI1567" s="2">
        <v>45918</v>
      </c>
      <c r="DJ1567" s="2">
        <v>45895</v>
      </c>
      <c r="DK1567" s="2">
        <v>45926</v>
      </c>
      <c r="DL1567" s="2">
        <v>46037</v>
      </c>
      <c r="DM1567" s="2">
        <v>46077</v>
      </c>
      <c r="DN1567" s="2">
        <v>46091</v>
      </c>
      <c r="DO1567" s="2">
        <v>45897</v>
      </c>
      <c r="DP1567" s="2">
        <v>46091</v>
      </c>
      <c r="DY1567">
        <v>1094</v>
      </c>
      <c r="EE1567" s="1">
        <v>2124.85</v>
      </c>
      <c r="EG1567" t="s">
        <v>1640</v>
      </c>
      <c r="EK1567" t="s">
        <v>1591</v>
      </c>
    </row>
    <row r="1568" spans="1:141" hidden="1" x14ac:dyDescent="0.35">
      <c r="A1568">
        <v>4747</v>
      </c>
      <c r="B1568" t="s">
        <v>404</v>
      </c>
      <c r="C1568">
        <v>5949</v>
      </c>
      <c r="D1568" t="s">
        <v>9287</v>
      </c>
      <c r="E1568" t="s">
        <v>942</v>
      </c>
      <c r="F1568" t="s">
        <v>9585</v>
      </c>
      <c r="G1568">
        <v>303</v>
      </c>
      <c r="H1568" t="s">
        <v>408</v>
      </c>
      <c r="I1568" t="s">
        <v>10306</v>
      </c>
      <c r="J1568" t="s">
        <v>10307</v>
      </c>
      <c r="K1568" t="s">
        <v>20</v>
      </c>
      <c r="L1568" t="s">
        <v>18</v>
      </c>
      <c r="M1568" t="s">
        <v>411</v>
      </c>
      <c r="N1568" t="s">
        <v>411</v>
      </c>
      <c r="O1568" t="s">
        <v>411</v>
      </c>
      <c r="P1568" t="s">
        <v>411</v>
      </c>
      <c r="Q1568" t="s">
        <v>411</v>
      </c>
      <c r="R1568" t="s">
        <v>411</v>
      </c>
      <c r="S1568" t="s">
        <v>411</v>
      </c>
      <c r="T1568" s="1">
        <v>154635.29</v>
      </c>
      <c r="U1568">
        <v>870.57</v>
      </c>
      <c r="V1568">
        <v>0</v>
      </c>
      <c r="W1568" s="1">
        <v>152354.29</v>
      </c>
      <c r="X1568" s="1">
        <v>2269</v>
      </c>
      <c r="Y1568">
        <v>0</v>
      </c>
      <c r="Z1568" s="1">
        <v>154623.29</v>
      </c>
      <c r="AA1568">
        <v>0</v>
      </c>
      <c r="AB1568">
        <v>0</v>
      </c>
      <c r="AD1568">
        <v>8787724596147</v>
      </c>
      <c r="AE1568" t="s">
        <v>412</v>
      </c>
      <c r="AG1568" s="2">
        <v>45936</v>
      </c>
      <c r="AH1568" s="1">
        <v>3453.25</v>
      </c>
      <c r="AI1568" s="2">
        <v>45919</v>
      </c>
      <c r="AJ1568" s="7">
        <v>2025</v>
      </c>
      <c r="AK1568" s="2">
        <v>45896</v>
      </c>
      <c r="AP1568" t="s">
        <v>413</v>
      </c>
      <c r="AT1568" s="2">
        <v>46097</v>
      </c>
      <c r="AU1568" s="2">
        <v>46097</v>
      </c>
      <c r="AV1568" t="s">
        <v>414</v>
      </c>
      <c r="AW1568" s="2">
        <v>45897</v>
      </c>
      <c r="AX1568">
        <v>40775</v>
      </c>
      <c r="AY1568" s="1">
        <v>229740.04</v>
      </c>
      <c r="BA1568" t="s">
        <v>9291</v>
      </c>
      <c r="BB1568">
        <v>40775</v>
      </c>
      <c r="BC1568" t="s">
        <v>10308</v>
      </c>
      <c r="BD1568" t="s">
        <v>416</v>
      </c>
      <c r="BE1568" t="s">
        <v>417</v>
      </c>
      <c r="BF1568">
        <v>5561998823949</v>
      </c>
      <c r="BG1568" t="s">
        <v>10309</v>
      </c>
      <c r="BH1568">
        <v>73808130</v>
      </c>
      <c r="BI1568" t="s">
        <v>679</v>
      </c>
      <c r="BJ1568" t="s">
        <v>10310</v>
      </c>
      <c r="BL1568" s="1">
        <v>3482.26</v>
      </c>
      <c r="BQ1568">
        <v>10353</v>
      </c>
      <c r="BR1568">
        <v>7045</v>
      </c>
      <c r="BS1568" t="s">
        <v>954</v>
      </c>
      <c r="BT1568" s="2">
        <v>45912</v>
      </c>
      <c r="BW1568" t="s">
        <v>1569</v>
      </c>
      <c r="BY1568" t="s">
        <v>10311</v>
      </c>
      <c r="BZ1568" s="2">
        <v>45912</v>
      </c>
      <c r="CA1568" s="2">
        <v>45919</v>
      </c>
      <c r="CC1568" s="2">
        <v>45896</v>
      </c>
      <c r="CD1568" t="s">
        <v>424</v>
      </c>
      <c r="CF1568" s="2">
        <v>45912</v>
      </c>
      <c r="CH1568" t="s">
        <v>8637</v>
      </c>
      <c r="CJ1568" s="2">
        <v>45926</v>
      </c>
      <c r="CK1568" t="s">
        <v>424</v>
      </c>
      <c r="CL1568" s="2">
        <v>45913</v>
      </c>
      <c r="CM1568" s="2">
        <v>45926</v>
      </c>
      <c r="CN1568" s="2">
        <v>45896</v>
      </c>
      <c r="CO1568" s="2">
        <v>45901</v>
      </c>
      <c r="CP1568" s="2">
        <v>45922</v>
      </c>
      <c r="CR1568" s="2">
        <v>45898</v>
      </c>
      <c r="CS1568" s="2">
        <v>45898</v>
      </c>
      <c r="CT1568" s="2">
        <v>46011</v>
      </c>
      <c r="CU1568" s="2">
        <v>45922</v>
      </c>
      <c r="CV1568" s="2">
        <v>45922</v>
      </c>
      <c r="CW1568" s="2">
        <v>45898</v>
      </c>
      <c r="CY1568" t="s">
        <v>424</v>
      </c>
      <c r="DD1568" s="2">
        <v>45925</v>
      </c>
      <c r="DF1568" s="2">
        <v>45937</v>
      </c>
      <c r="DG1568">
        <v>32593</v>
      </c>
      <c r="DI1568" s="2">
        <v>45939</v>
      </c>
      <c r="DJ1568" s="2">
        <v>45896</v>
      </c>
      <c r="DK1568" s="2">
        <v>45926</v>
      </c>
      <c r="DL1568" s="2">
        <v>46008</v>
      </c>
      <c r="DM1568" s="2">
        <v>46077</v>
      </c>
      <c r="DN1568" s="2">
        <v>46091</v>
      </c>
      <c r="DO1568" s="2">
        <v>45898</v>
      </c>
      <c r="DP1568" s="2">
        <v>46091</v>
      </c>
      <c r="DY1568">
        <v>1365</v>
      </c>
      <c r="EE1568" s="1">
        <v>1918.59</v>
      </c>
      <c r="EG1568" t="s">
        <v>1640</v>
      </c>
      <c r="EK1568" t="s">
        <v>1591</v>
      </c>
    </row>
    <row r="1569" spans="1:141" hidden="1" x14ac:dyDescent="0.35">
      <c r="A1569">
        <v>4748</v>
      </c>
      <c r="B1569" t="s">
        <v>1352</v>
      </c>
      <c r="C1569">
        <v>5932</v>
      </c>
      <c r="D1569" t="s">
        <v>9833</v>
      </c>
      <c r="E1569" t="s">
        <v>942</v>
      </c>
      <c r="F1569" t="s">
        <v>473</v>
      </c>
      <c r="G1569">
        <v>103</v>
      </c>
      <c r="H1569" t="s">
        <v>474</v>
      </c>
      <c r="I1569" t="s">
        <v>10312</v>
      </c>
      <c r="J1569" t="s">
        <v>10313</v>
      </c>
      <c r="K1569" t="s">
        <v>20</v>
      </c>
      <c r="L1569" t="s">
        <v>74</v>
      </c>
      <c r="M1569" t="s">
        <v>411</v>
      </c>
      <c r="N1569" t="s">
        <v>411</v>
      </c>
      <c r="O1569" t="s">
        <v>411</v>
      </c>
      <c r="P1569" t="s">
        <v>424</v>
      </c>
      <c r="Q1569" t="s">
        <v>424</v>
      </c>
      <c r="R1569" t="s">
        <v>411</v>
      </c>
      <c r="S1569" t="s">
        <v>411</v>
      </c>
      <c r="T1569" s="1">
        <v>134040.6</v>
      </c>
      <c r="U1569">
        <v>507.45</v>
      </c>
      <c r="V1569">
        <v>0</v>
      </c>
      <c r="W1569" s="1">
        <v>98805.68</v>
      </c>
      <c r="X1569" s="1">
        <v>36768</v>
      </c>
      <c r="Y1569">
        <v>0</v>
      </c>
      <c r="Z1569" s="1">
        <v>135573.68</v>
      </c>
      <c r="AA1569">
        <v>0</v>
      </c>
      <c r="AB1569">
        <v>0</v>
      </c>
      <c r="AE1569" t="s">
        <v>412</v>
      </c>
      <c r="AG1569" s="2">
        <v>45971</v>
      </c>
      <c r="AH1569" s="1">
        <v>2592.25</v>
      </c>
      <c r="AI1569" s="2">
        <v>45953</v>
      </c>
      <c r="AJ1569" s="7">
        <v>2025</v>
      </c>
      <c r="AK1569" s="2">
        <v>45896</v>
      </c>
      <c r="AP1569" t="s">
        <v>413</v>
      </c>
      <c r="AT1569" s="2">
        <v>45979</v>
      </c>
      <c r="AU1569" s="2">
        <v>45982</v>
      </c>
      <c r="AV1569" t="s">
        <v>414</v>
      </c>
      <c r="AW1569" s="2">
        <v>45898</v>
      </c>
      <c r="AX1569">
        <v>40754</v>
      </c>
      <c r="AY1569" s="1">
        <v>196600.28</v>
      </c>
      <c r="BA1569" t="s">
        <v>9836</v>
      </c>
      <c r="BB1569">
        <v>40754</v>
      </c>
      <c r="BD1569" t="s">
        <v>1681</v>
      </c>
      <c r="BE1569" t="s">
        <v>513</v>
      </c>
      <c r="BF1569">
        <v>5561995983489</v>
      </c>
      <c r="BG1569" t="s">
        <v>10314</v>
      </c>
      <c r="BH1569">
        <v>72300000</v>
      </c>
      <c r="BI1569" t="s">
        <v>10315</v>
      </c>
      <c r="BJ1569" t="s">
        <v>10316</v>
      </c>
      <c r="BL1569" s="1">
        <v>2029.78</v>
      </c>
      <c r="BQ1569">
        <v>4889</v>
      </c>
      <c r="BR1569">
        <v>7039</v>
      </c>
      <c r="BS1569" t="s">
        <v>482</v>
      </c>
      <c r="BT1569" s="2">
        <v>45887</v>
      </c>
      <c r="BU1569">
        <v>854.38</v>
      </c>
      <c r="BV1569" s="2">
        <v>45961</v>
      </c>
      <c r="BX1569" s="2">
        <v>45966</v>
      </c>
      <c r="BY1569" t="s">
        <v>10317</v>
      </c>
      <c r="BZ1569" s="2">
        <v>45887</v>
      </c>
      <c r="CA1569" s="2">
        <v>45964</v>
      </c>
      <c r="CB1569" t="s">
        <v>10318</v>
      </c>
      <c r="CC1569" s="2">
        <v>45896</v>
      </c>
      <c r="CD1569" t="s">
        <v>424</v>
      </c>
      <c r="CE1569">
        <v>2122</v>
      </c>
      <c r="CF1569" s="2">
        <v>45887</v>
      </c>
      <c r="CJ1569" s="2">
        <v>45957</v>
      </c>
      <c r="CL1569" s="2">
        <v>45887</v>
      </c>
      <c r="CM1569" s="2">
        <v>45964</v>
      </c>
      <c r="CN1569" s="2">
        <v>45896</v>
      </c>
      <c r="CO1569" s="2">
        <v>45901</v>
      </c>
      <c r="CP1569" s="2">
        <v>45954</v>
      </c>
      <c r="CR1569" s="2">
        <v>45898</v>
      </c>
      <c r="CS1569" s="2">
        <v>45896</v>
      </c>
      <c r="CU1569" s="2">
        <v>45957</v>
      </c>
      <c r="CV1569" s="2">
        <v>45923</v>
      </c>
      <c r="CW1569" s="2">
        <v>45896</v>
      </c>
      <c r="CX1569" s="2">
        <v>45968</v>
      </c>
      <c r="CY1569" t="s">
        <v>424</v>
      </c>
      <c r="DD1569" s="2">
        <v>45890</v>
      </c>
      <c r="DF1569" s="2">
        <v>45972</v>
      </c>
      <c r="DG1569" t="s">
        <v>10319</v>
      </c>
      <c r="DI1569" s="2">
        <v>45974</v>
      </c>
      <c r="DJ1569" s="2">
        <v>45894</v>
      </c>
      <c r="DK1569" s="2">
        <v>45922</v>
      </c>
      <c r="DO1569" s="2">
        <v>45896</v>
      </c>
      <c r="DW1569" s="2">
        <v>45953</v>
      </c>
      <c r="EE1569" s="1">
        <v>3805.57</v>
      </c>
      <c r="EF1569" t="s">
        <v>2634</v>
      </c>
      <c r="EG1569" t="s">
        <v>1640</v>
      </c>
      <c r="EH1569" t="s">
        <v>6848</v>
      </c>
      <c r="EI1569" t="s">
        <v>3282</v>
      </c>
      <c r="EJ1569" t="s">
        <v>4126</v>
      </c>
      <c r="EK1569" t="s">
        <v>1591</v>
      </c>
    </row>
    <row r="1570" spans="1:141" hidden="1" x14ac:dyDescent="0.35">
      <c r="A1570">
        <v>4749</v>
      </c>
      <c r="B1570" t="s">
        <v>3928</v>
      </c>
      <c r="C1570">
        <v>5927</v>
      </c>
      <c r="D1570" t="s">
        <v>4502</v>
      </c>
      <c r="E1570" t="s">
        <v>942</v>
      </c>
      <c r="F1570" t="s">
        <v>4503</v>
      </c>
      <c r="G1570">
        <v>1004</v>
      </c>
      <c r="H1570" t="s">
        <v>810</v>
      </c>
      <c r="I1570" t="s">
        <v>10320</v>
      </c>
      <c r="J1570" t="s">
        <v>10321</v>
      </c>
      <c r="K1570" t="s">
        <v>56</v>
      </c>
      <c r="L1570" t="s">
        <v>114</v>
      </c>
      <c r="M1570" t="s">
        <v>411</v>
      </c>
      <c r="N1570" t="s">
        <v>411</v>
      </c>
      <c r="O1570" t="s">
        <v>411</v>
      </c>
      <c r="P1570" t="s">
        <v>411</v>
      </c>
      <c r="Q1570" t="s">
        <v>411</v>
      </c>
      <c r="R1570" t="s">
        <v>411</v>
      </c>
      <c r="S1570" t="s">
        <v>411</v>
      </c>
      <c r="T1570" s="1">
        <v>588000</v>
      </c>
      <c r="U1570">
        <v>0</v>
      </c>
      <c r="V1570">
        <v>0</v>
      </c>
      <c r="W1570" s="1">
        <v>502468.9</v>
      </c>
      <c r="X1570">
        <v>0</v>
      </c>
      <c r="Y1570">
        <v>0</v>
      </c>
      <c r="Z1570" s="1">
        <v>502468.9</v>
      </c>
      <c r="AA1570">
        <v>0</v>
      </c>
      <c r="AB1570">
        <v>0</v>
      </c>
      <c r="AE1570" t="s">
        <v>412</v>
      </c>
      <c r="AH1570">
        <v>0</v>
      </c>
      <c r="AK1570" s="2">
        <v>45896</v>
      </c>
      <c r="AP1570" t="s">
        <v>4990</v>
      </c>
      <c r="AT1570" s="2">
        <v>45896</v>
      </c>
      <c r="AU1570" s="2">
        <v>46072</v>
      </c>
      <c r="AV1570" t="s">
        <v>414</v>
      </c>
      <c r="AW1570" s="2">
        <v>45896</v>
      </c>
      <c r="AX1570">
        <v>40712</v>
      </c>
      <c r="AY1570" s="1">
        <v>477345.46</v>
      </c>
      <c r="BA1570" t="s">
        <v>4506</v>
      </c>
      <c r="BB1570">
        <v>40712</v>
      </c>
      <c r="BD1570" t="s">
        <v>929</v>
      </c>
      <c r="BE1570" t="s">
        <v>513</v>
      </c>
      <c r="BF1570">
        <v>5561982934251</v>
      </c>
      <c r="BG1570" t="s">
        <v>10322</v>
      </c>
      <c r="BH1570">
        <v>72035513</v>
      </c>
      <c r="BI1570" t="s">
        <v>924</v>
      </c>
      <c r="BJ1570" t="s">
        <v>10323</v>
      </c>
      <c r="BK1570">
        <v>5561982934251</v>
      </c>
      <c r="BL1570">
        <v>0</v>
      </c>
      <c r="BO1570" t="s">
        <v>10324</v>
      </c>
      <c r="BP1570" t="s">
        <v>10325</v>
      </c>
      <c r="BQ1570">
        <v>8235</v>
      </c>
      <c r="BR1570">
        <v>7010</v>
      </c>
    </row>
    <row r="1571" spans="1:141" hidden="1" x14ac:dyDescent="0.35">
      <c r="A1571">
        <v>4750</v>
      </c>
      <c r="B1571" t="s">
        <v>404</v>
      </c>
      <c r="C1571">
        <v>5945</v>
      </c>
      <c r="D1571" t="s">
        <v>8802</v>
      </c>
      <c r="E1571" t="s">
        <v>834</v>
      </c>
      <c r="F1571" t="s">
        <v>473</v>
      </c>
      <c r="G1571">
        <v>1</v>
      </c>
      <c r="H1571" t="s">
        <v>474</v>
      </c>
      <c r="I1571" t="s">
        <v>10326</v>
      </c>
      <c r="J1571" t="s">
        <v>10327</v>
      </c>
      <c r="K1571" t="s">
        <v>20</v>
      </c>
      <c r="L1571" t="s">
        <v>74</v>
      </c>
      <c r="M1571" t="s">
        <v>411</v>
      </c>
      <c r="N1571" t="s">
        <v>411</v>
      </c>
      <c r="O1571" t="s">
        <v>411</v>
      </c>
      <c r="P1571" t="s">
        <v>424</v>
      </c>
      <c r="Q1571" t="s">
        <v>424</v>
      </c>
      <c r="R1571" t="s">
        <v>411</v>
      </c>
      <c r="S1571" t="s">
        <v>411</v>
      </c>
      <c r="T1571" s="1">
        <v>153392.41</v>
      </c>
      <c r="U1571">
        <v>518.1</v>
      </c>
      <c r="V1571">
        <v>0</v>
      </c>
      <c r="W1571" s="1">
        <v>100887.41</v>
      </c>
      <c r="X1571" s="1">
        <v>52505</v>
      </c>
      <c r="Y1571">
        <v>0</v>
      </c>
      <c r="Z1571" s="1">
        <v>153392.41</v>
      </c>
      <c r="AA1571">
        <v>0</v>
      </c>
      <c r="AB1571">
        <v>0</v>
      </c>
      <c r="AE1571" t="s">
        <v>412</v>
      </c>
      <c r="AG1571" s="2">
        <v>45924</v>
      </c>
      <c r="AH1571" s="1">
        <v>2995.17</v>
      </c>
      <c r="AI1571" s="2">
        <v>45898</v>
      </c>
      <c r="AJ1571" s="7">
        <v>2025</v>
      </c>
      <c r="AK1571" s="2">
        <v>45896</v>
      </c>
      <c r="AP1571" t="s">
        <v>413</v>
      </c>
      <c r="AT1571" s="2">
        <v>46072</v>
      </c>
      <c r="AU1571" s="2">
        <v>46072</v>
      </c>
      <c r="AV1571" t="s">
        <v>414</v>
      </c>
      <c r="AW1571" s="2">
        <v>45898</v>
      </c>
      <c r="AX1571">
        <v>40774</v>
      </c>
      <c r="AY1571" s="1">
        <v>210000.33</v>
      </c>
      <c r="BA1571" t="s">
        <v>8806</v>
      </c>
      <c r="BB1571">
        <v>40774</v>
      </c>
      <c r="BD1571" t="s">
        <v>738</v>
      </c>
      <c r="BE1571" t="s">
        <v>513</v>
      </c>
      <c r="BF1571">
        <v>5561985500017</v>
      </c>
      <c r="BG1571" t="s">
        <v>10328</v>
      </c>
      <c r="BH1571">
        <v>72017287</v>
      </c>
      <c r="BI1571" t="s">
        <v>10130</v>
      </c>
      <c r="BJ1571" t="s">
        <v>10329</v>
      </c>
      <c r="BL1571" s="1">
        <v>1717</v>
      </c>
      <c r="BM1571" s="2">
        <v>46068</v>
      </c>
      <c r="BQ1571">
        <v>4371</v>
      </c>
      <c r="BR1571">
        <v>7044</v>
      </c>
      <c r="BS1571" t="s">
        <v>449</v>
      </c>
      <c r="BT1571" s="2">
        <v>45889</v>
      </c>
      <c r="BU1571">
        <v>901.58</v>
      </c>
      <c r="BV1571" s="2">
        <v>45898</v>
      </c>
      <c r="BX1571" s="2">
        <v>45903</v>
      </c>
      <c r="BY1571" t="s">
        <v>10330</v>
      </c>
      <c r="BZ1571" s="2">
        <v>45889</v>
      </c>
      <c r="CA1571" s="2">
        <v>45898</v>
      </c>
      <c r="CB1571" t="s">
        <v>10331</v>
      </c>
      <c r="CC1571" s="2">
        <v>45896</v>
      </c>
      <c r="CD1571" t="s">
        <v>424</v>
      </c>
      <c r="CE1571">
        <v>1270</v>
      </c>
      <c r="CF1571" s="2">
        <v>45889</v>
      </c>
      <c r="CJ1571" s="2">
        <v>45910</v>
      </c>
      <c r="CL1571" s="2">
        <v>45889</v>
      </c>
      <c r="CM1571" s="2">
        <v>45917</v>
      </c>
      <c r="CN1571" s="2">
        <v>45896</v>
      </c>
      <c r="CO1571" s="2">
        <v>45901</v>
      </c>
      <c r="CP1571" s="2">
        <v>45901</v>
      </c>
      <c r="CR1571" s="2">
        <v>45898</v>
      </c>
      <c r="CS1571" s="2">
        <v>45896</v>
      </c>
      <c r="CU1571" s="2">
        <v>45909</v>
      </c>
      <c r="CV1571" s="2">
        <v>45922</v>
      </c>
      <c r="CW1571" s="2">
        <v>45896</v>
      </c>
      <c r="CX1571" s="2">
        <v>45923</v>
      </c>
      <c r="CY1571" t="s">
        <v>424</v>
      </c>
      <c r="DD1571" s="2">
        <v>45897</v>
      </c>
      <c r="DF1571" s="2">
        <v>45924</v>
      </c>
      <c r="DI1571" s="2">
        <v>45925</v>
      </c>
      <c r="DJ1571" s="2">
        <v>45895</v>
      </c>
      <c r="DK1571" s="2">
        <v>45923</v>
      </c>
      <c r="DL1571" s="2">
        <v>46039</v>
      </c>
      <c r="DM1571" s="2">
        <v>46041</v>
      </c>
      <c r="DN1571" s="2">
        <v>46063</v>
      </c>
      <c r="DO1571" s="2">
        <v>45898</v>
      </c>
      <c r="DP1571" s="2">
        <v>46063</v>
      </c>
      <c r="DY1571">
        <v>1405</v>
      </c>
      <c r="DZ1571" t="s">
        <v>424</v>
      </c>
      <c r="EE1571" s="1">
        <v>4065.57</v>
      </c>
      <c r="EF1571" t="s">
        <v>2634</v>
      </c>
      <c r="EG1571" t="s">
        <v>1640</v>
      </c>
      <c r="EH1571" t="s">
        <v>6848</v>
      </c>
      <c r="EI1571" t="s">
        <v>3282</v>
      </c>
      <c r="EJ1571" t="s">
        <v>4126</v>
      </c>
      <c r="EK1571" t="s">
        <v>1591</v>
      </c>
    </row>
    <row r="1572" spans="1:141" hidden="1" x14ac:dyDescent="0.35">
      <c r="A1572">
        <v>4751</v>
      </c>
      <c r="B1572" t="s">
        <v>404</v>
      </c>
      <c r="C1572">
        <v>5924</v>
      </c>
      <c r="D1572" t="s">
        <v>4816</v>
      </c>
      <c r="E1572" t="s">
        <v>834</v>
      </c>
      <c r="F1572" t="s">
        <v>532</v>
      </c>
      <c r="G1572">
        <v>202</v>
      </c>
      <c r="H1572" t="s">
        <v>474</v>
      </c>
      <c r="I1572" t="s">
        <v>10332</v>
      </c>
      <c r="J1572" t="s">
        <v>10333</v>
      </c>
      <c r="K1572" t="s">
        <v>24</v>
      </c>
      <c r="L1572" t="s">
        <v>75</v>
      </c>
      <c r="M1572" t="s">
        <v>411</v>
      </c>
      <c r="N1572" t="s">
        <v>411</v>
      </c>
      <c r="O1572" t="s">
        <v>411</v>
      </c>
      <c r="P1572" t="s">
        <v>424</v>
      </c>
      <c r="Q1572" t="s">
        <v>424</v>
      </c>
      <c r="R1572" t="s">
        <v>411</v>
      </c>
      <c r="S1572" t="s">
        <v>411</v>
      </c>
      <c r="T1572" s="1">
        <v>153208.19</v>
      </c>
      <c r="U1572">
        <v>578.45000000000005</v>
      </c>
      <c r="V1572">
        <v>0</v>
      </c>
      <c r="W1572" s="1">
        <v>113304.44</v>
      </c>
      <c r="X1572" s="1">
        <v>40119</v>
      </c>
      <c r="Y1572">
        <v>0</v>
      </c>
      <c r="Z1572" s="1">
        <v>153423.44</v>
      </c>
      <c r="AA1572">
        <v>0</v>
      </c>
      <c r="AB1572">
        <v>0</v>
      </c>
      <c r="AD1572">
        <v>8787724552123</v>
      </c>
      <c r="AE1572" t="s">
        <v>412</v>
      </c>
      <c r="AG1572" s="2">
        <v>45924</v>
      </c>
      <c r="AH1572" s="1">
        <v>2995.17</v>
      </c>
      <c r="AI1572" s="2">
        <v>45897</v>
      </c>
      <c r="AJ1572" s="7">
        <v>2025</v>
      </c>
      <c r="AK1572" s="2">
        <v>45896</v>
      </c>
      <c r="AP1572" t="s">
        <v>813</v>
      </c>
      <c r="AQ1572" t="s">
        <v>1536</v>
      </c>
      <c r="AT1572" s="2">
        <v>46048</v>
      </c>
      <c r="AU1572" s="2">
        <v>46048</v>
      </c>
      <c r="AV1572" t="s">
        <v>414</v>
      </c>
      <c r="AW1572" s="2">
        <v>45897</v>
      </c>
      <c r="AX1572">
        <v>40719</v>
      </c>
      <c r="AY1572" s="1">
        <v>199008.19</v>
      </c>
      <c r="BA1572" t="s">
        <v>4819</v>
      </c>
      <c r="BB1572">
        <v>40719</v>
      </c>
      <c r="BD1572" t="s">
        <v>512</v>
      </c>
      <c r="BE1572" t="s">
        <v>513</v>
      </c>
      <c r="BF1572">
        <v>5561981042747</v>
      </c>
      <c r="BG1572" t="s">
        <v>10334</v>
      </c>
      <c r="BH1572">
        <v>72910150</v>
      </c>
      <c r="BI1572" t="s">
        <v>10335</v>
      </c>
      <c r="BJ1572" t="s">
        <v>10336</v>
      </c>
      <c r="BL1572" s="1">
        <v>1928.19</v>
      </c>
      <c r="BQ1572">
        <v>3995</v>
      </c>
      <c r="BR1572">
        <v>7026</v>
      </c>
      <c r="BS1572" t="s">
        <v>590</v>
      </c>
      <c r="BT1572" s="2">
        <v>45895</v>
      </c>
      <c r="BU1572">
        <v>867.95</v>
      </c>
      <c r="BX1572" s="2">
        <v>45914</v>
      </c>
      <c r="BY1572" t="s">
        <v>10337</v>
      </c>
      <c r="BZ1572" s="2">
        <v>45895</v>
      </c>
      <c r="CA1572" s="2">
        <v>45910</v>
      </c>
      <c r="CB1572" t="s">
        <v>10338</v>
      </c>
      <c r="CC1572" s="2">
        <v>45891</v>
      </c>
      <c r="CD1572" t="s">
        <v>424</v>
      </c>
      <c r="CF1572" s="2">
        <v>45895</v>
      </c>
      <c r="CJ1572" s="2">
        <v>45903</v>
      </c>
      <c r="CL1572" s="2">
        <v>45895</v>
      </c>
      <c r="CM1572" s="2">
        <v>45917</v>
      </c>
      <c r="CN1572" s="2">
        <v>45891</v>
      </c>
      <c r="CO1572" s="2">
        <v>45901</v>
      </c>
      <c r="CP1572" s="2">
        <v>45898</v>
      </c>
      <c r="CR1572" s="2">
        <v>45896</v>
      </c>
      <c r="CS1572" s="2">
        <v>45896</v>
      </c>
      <c r="CU1572" s="2">
        <v>45902</v>
      </c>
      <c r="CV1572" s="2">
        <v>45922</v>
      </c>
      <c r="CW1572" s="2">
        <v>45896</v>
      </c>
      <c r="CX1572" s="2">
        <v>45923</v>
      </c>
      <c r="CY1572" t="s">
        <v>424</v>
      </c>
      <c r="DD1572" s="2">
        <v>45891</v>
      </c>
      <c r="DF1572" s="2">
        <v>45924</v>
      </c>
      <c r="DI1572" s="2">
        <v>45925</v>
      </c>
      <c r="DJ1572" s="2">
        <v>45894</v>
      </c>
      <c r="DK1572" s="2">
        <v>45923</v>
      </c>
      <c r="DL1572" s="2">
        <v>45950</v>
      </c>
      <c r="DM1572" s="2">
        <v>45971</v>
      </c>
      <c r="DN1572" s="2">
        <v>46030</v>
      </c>
      <c r="DO1572" s="2">
        <v>45896</v>
      </c>
      <c r="DP1572" s="2">
        <v>46030</v>
      </c>
      <c r="DY1572">
        <v>1323</v>
      </c>
      <c r="DZ1572" t="s">
        <v>424</v>
      </c>
      <c r="EA1572" t="s">
        <v>10339</v>
      </c>
      <c r="EE1572" s="1">
        <v>4005.57</v>
      </c>
      <c r="EF1572" t="s">
        <v>2634</v>
      </c>
      <c r="EG1572" t="s">
        <v>1640</v>
      </c>
      <c r="EH1572" t="s">
        <v>6848</v>
      </c>
      <c r="EI1572" t="s">
        <v>3282</v>
      </c>
      <c r="EJ1572" t="s">
        <v>4126</v>
      </c>
      <c r="EK1572" t="s">
        <v>1591</v>
      </c>
    </row>
    <row r="1573" spans="1:141" hidden="1" x14ac:dyDescent="0.35">
      <c r="A1573">
        <v>4752</v>
      </c>
      <c r="B1573" t="s">
        <v>1352</v>
      </c>
      <c r="C1573">
        <v>5910</v>
      </c>
      <c r="D1573" t="s">
        <v>9833</v>
      </c>
      <c r="E1573" t="s">
        <v>942</v>
      </c>
      <c r="F1573" t="s">
        <v>526</v>
      </c>
      <c r="G1573">
        <v>102</v>
      </c>
      <c r="H1573" t="s">
        <v>474</v>
      </c>
      <c r="I1573" t="s">
        <v>10340</v>
      </c>
      <c r="J1573" t="s">
        <v>10341</v>
      </c>
      <c r="K1573" t="s">
        <v>38</v>
      </c>
      <c r="L1573" t="s">
        <v>62</v>
      </c>
      <c r="M1573" t="s">
        <v>411</v>
      </c>
      <c r="N1573" t="s">
        <v>411</v>
      </c>
      <c r="O1573" t="s">
        <v>411</v>
      </c>
      <c r="P1573" t="s">
        <v>424</v>
      </c>
      <c r="Q1573" t="s">
        <v>424</v>
      </c>
      <c r="R1573" t="s">
        <v>411</v>
      </c>
      <c r="S1573" t="s">
        <v>411</v>
      </c>
      <c r="T1573" s="1">
        <v>132861.93</v>
      </c>
      <c r="U1573">
        <v>499.99</v>
      </c>
      <c r="V1573">
        <v>0</v>
      </c>
      <c r="W1573" s="1">
        <v>91493.89</v>
      </c>
      <c r="X1573" s="1">
        <v>38323</v>
      </c>
      <c r="Y1573">
        <v>0</v>
      </c>
      <c r="Z1573" s="1">
        <v>129816.89</v>
      </c>
      <c r="AA1573">
        <v>0</v>
      </c>
      <c r="AB1573">
        <v>0</v>
      </c>
      <c r="AE1573" t="s">
        <v>412</v>
      </c>
      <c r="AG1573" s="2">
        <v>45939</v>
      </c>
      <c r="AH1573" s="1">
        <v>2592.25</v>
      </c>
      <c r="AI1573" s="2">
        <v>45898</v>
      </c>
      <c r="AJ1573" s="7">
        <v>2025</v>
      </c>
      <c r="AK1573" s="2">
        <v>45896</v>
      </c>
      <c r="AP1573" t="s">
        <v>413</v>
      </c>
      <c r="AT1573" s="2">
        <v>45943</v>
      </c>
      <c r="AU1573" s="2">
        <v>46058</v>
      </c>
      <c r="AV1573" t="s">
        <v>414</v>
      </c>
      <c r="AW1573" s="2">
        <v>45898</v>
      </c>
      <c r="AX1573">
        <v>40772</v>
      </c>
      <c r="AY1573" s="1">
        <v>190261.93</v>
      </c>
      <c r="BA1573" t="s">
        <v>9836</v>
      </c>
      <c r="BB1573">
        <v>40772</v>
      </c>
      <c r="BD1573" t="s">
        <v>478</v>
      </c>
      <c r="BE1573" t="s">
        <v>417</v>
      </c>
      <c r="BF1573">
        <v>5561995898025</v>
      </c>
      <c r="BG1573" t="s">
        <v>10342</v>
      </c>
      <c r="BH1573">
        <v>72910000</v>
      </c>
      <c r="BI1573" t="s">
        <v>10343</v>
      </c>
      <c r="BJ1573" t="s">
        <v>10344</v>
      </c>
      <c r="BL1573" s="1">
        <v>2000</v>
      </c>
      <c r="BQ1573">
        <v>4988</v>
      </c>
      <c r="BR1573">
        <v>7041</v>
      </c>
      <c r="BS1573" t="s">
        <v>449</v>
      </c>
      <c r="BT1573" s="2">
        <v>45881</v>
      </c>
      <c r="BU1573">
        <v>901.58</v>
      </c>
      <c r="BV1573" s="2">
        <v>45901</v>
      </c>
      <c r="BX1573" s="2">
        <v>45903</v>
      </c>
      <c r="BY1573" t="s">
        <v>10345</v>
      </c>
      <c r="BZ1573" s="2">
        <v>45881</v>
      </c>
      <c r="CA1573" s="2">
        <v>45901</v>
      </c>
      <c r="CB1573" t="s">
        <v>10346</v>
      </c>
      <c r="CC1573" s="2">
        <v>45895</v>
      </c>
      <c r="CD1573" t="s">
        <v>424</v>
      </c>
      <c r="CE1573">
        <v>1285</v>
      </c>
      <c r="CF1573" s="2">
        <v>45881</v>
      </c>
      <c r="CJ1573" s="2">
        <v>45912</v>
      </c>
      <c r="CL1573" s="2">
        <v>45881</v>
      </c>
      <c r="CM1573" s="2">
        <v>45917</v>
      </c>
      <c r="CN1573" s="2">
        <v>45895</v>
      </c>
      <c r="CO1573" s="2">
        <v>45901</v>
      </c>
      <c r="CP1573" s="2">
        <v>45901</v>
      </c>
      <c r="CR1573" s="2">
        <v>45896</v>
      </c>
      <c r="CS1573" s="2">
        <v>45896</v>
      </c>
      <c r="CU1573" s="2">
        <v>45911</v>
      </c>
      <c r="CV1573" s="2">
        <v>45923</v>
      </c>
      <c r="CW1573" s="2">
        <v>45896</v>
      </c>
      <c r="CX1573" s="2">
        <v>45918</v>
      </c>
      <c r="CY1573" t="s">
        <v>424</v>
      </c>
      <c r="CZ1573" s="2">
        <v>45919</v>
      </c>
      <c r="DC1573" s="2">
        <v>45907</v>
      </c>
      <c r="DD1573" s="2">
        <v>45895</v>
      </c>
      <c r="DF1573" s="2">
        <v>45939</v>
      </c>
      <c r="DI1573" s="2">
        <v>45943</v>
      </c>
      <c r="DJ1573" s="2">
        <v>46991</v>
      </c>
      <c r="DK1573" s="2">
        <v>45922</v>
      </c>
      <c r="DL1573" s="2">
        <v>46030</v>
      </c>
      <c r="DM1573" s="2">
        <v>46058</v>
      </c>
      <c r="DO1573" s="2">
        <v>45898</v>
      </c>
      <c r="DY1573">
        <v>1446</v>
      </c>
      <c r="DZ1573" t="s">
        <v>424</v>
      </c>
      <c r="EE1573" s="1">
        <v>3805.57</v>
      </c>
      <c r="EF1573" t="s">
        <v>2634</v>
      </c>
      <c r="EG1573" t="s">
        <v>1640</v>
      </c>
      <c r="EH1573" t="s">
        <v>3373</v>
      </c>
      <c r="EI1573" t="s">
        <v>3282</v>
      </c>
      <c r="EJ1573" t="s">
        <v>4126</v>
      </c>
      <c r="EK1573" t="s">
        <v>1591</v>
      </c>
    </row>
    <row r="1574" spans="1:141" hidden="1" x14ac:dyDescent="0.35">
      <c r="A1574">
        <v>4753</v>
      </c>
      <c r="B1574" t="s">
        <v>1352</v>
      </c>
      <c r="C1574">
        <v>5896</v>
      </c>
      <c r="D1574" t="s">
        <v>4816</v>
      </c>
      <c r="E1574" t="s">
        <v>834</v>
      </c>
      <c r="F1574" t="s">
        <v>1086</v>
      </c>
      <c r="G1574">
        <v>304</v>
      </c>
      <c r="H1574" t="s">
        <v>474</v>
      </c>
      <c r="I1574" t="s">
        <v>10347</v>
      </c>
      <c r="J1574" t="s">
        <v>10348</v>
      </c>
      <c r="K1574" t="s">
        <v>38</v>
      </c>
      <c r="L1574" t="s">
        <v>108</v>
      </c>
      <c r="M1574" t="s">
        <v>411</v>
      </c>
      <c r="N1574" t="s">
        <v>411</v>
      </c>
      <c r="O1574" t="s">
        <v>411</v>
      </c>
      <c r="P1574" t="s">
        <v>424</v>
      </c>
      <c r="Q1574" t="s">
        <v>424</v>
      </c>
      <c r="R1574" t="s">
        <v>411</v>
      </c>
      <c r="S1574" t="s">
        <v>411</v>
      </c>
      <c r="T1574" s="1">
        <v>175251.93</v>
      </c>
      <c r="U1574">
        <v>907.22</v>
      </c>
      <c r="V1574">
        <v>0</v>
      </c>
      <c r="W1574" s="1">
        <v>168180.93</v>
      </c>
      <c r="X1574" s="1">
        <v>7079</v>
      </c>
      <c r="Y1574">
        <v>0</v>
      </c>
      <c r="Z1574" s="1">
        <v>175259.93</v>
      </c>
      <c r="AA1574">
        <v>0</v>
      </c>
      <c r="AB1574">
        <v>0</v>
      </c>
      <c r="AD1574">
        <v>8787724477970</v>
      </c>
      <c r="AE1574" t="s">
        <v>412</v>
      </c>
      <c r="AG1574" s="2">
        <v>45924</v>
      </c>
      <c r="AH1574" s="1">
        <v>3412.84</v>
      </c>
      <c r="AI1574" s="2">
        <v>45898</v>
      </c>
      <c r="AJ1574" s="7">
        <v>2025</v>
      </c>
      <c r="AK1574" s="2">
        <v>45896</v>
      </c>
      <c r="AP1574" t="s">
        <v>413</v>
      </c>
      <c r="AT1574" s="2">
        <v>45961</v>
      </c>
      <c r="AU1574" s="2">
        <v>45961</v>
      </c>
      <c r="AV1574" t="s">
        <v>414</v>
      </c>
      <c r="AW1574" s="2">
        <v>45897</v>
      </c>
      <c r="AX1574">
        <v>40718</v>
      </c>
      <c r="AY1574" s="1">
        <v>221051.93</v>
      </c>
      <c r="BA1574" t="s">
        <v>4819</v>
      </c>
      <c r="BB1574">
        <v>40718</v>
      </c>
      <c r="BD1574" t="s">
        <v>5198</v>
      </c>
      <c r="BE1574" t="s">
        <v>513</v>
      </c>
      <c r="BF1574">
        <v>5561994547226</v>
      </c>
      <c r="BG1574" t="s">
        <v>10349</v>
      </c>
      <c r="BH1574">
        <v>72735003</v>
      </c>
      <c r="BI1574" t="s">
        <v>10000</v>
      </c>
      <c r="BJ1574" t="s">
        <v>10350</v>
      </c>
      <c r="BL1574" s="1">
        <v>3024.07</v>
      </c>
      <c r="BQ1574">
        <v>4082</v>
      </c>
      <c r="BR1574">
        <v>7025</v>
      </c>
      <c r="BS1574" t="s">
        <v>449</v>
      </c>
      <c r="BT1574" s="2">
        <v>45880</v>
      </c>
      <c r="BU1574">
        <v>900.13</v>
      </c>
      <c r="BV1574" s="2">
        <v>45898</v>
      </c>
      <c r="BX1574" s="2">
        <v>45903</v>
      </c>
      <c r="BY1574" t="s">
        <v>10351</v>
      </c>
      <c r="BZ1574" s="2">
        <v>45880</v>
      </c>
      <c r="CA1574" s="2">
        <v>45898</v>
      </c>
      <c r="CB1574" t="s">
        <v>10352</v>
      </c>
      <c r="CC1574" s="2">
        <v>45896</v>
      </c>
      <c r="CD1574" t="s">
        <v>424</v>
      </c>
      <c r="CE1574">
        <v>40103</v>
      </c>
      <c r="CF1574" s="2">
        <v>45880</v>
      </c>
      <c r="CJ1574" s="2">
        <v>45911</v>
      </c>
      <c r="CL1574" s="2">
        <v>45880</v>
      </c>
      <c r="CM1574" s="2">
        <v>45917</v>
      </c>
      <c r="CN1574" s="2">
        <v>45896</v>
      </c>
      <c r="CO1574" s="2">
        <v>45931</v>
      </c>
      <c r="CP1574" s="2">
        <v>45901</v>
      </c>
      <c r="CR1574" s="2">
        <v>45899</v>
      </c>
      <c r="CS1574" s="2">
        <v>45897</v>
      </c>
      <c r="CU1574" s="2">
        <v>45910</v>
      </c>
      <c r="CV1574" s="2">
        <v>45944</v>
      </c>
      <c r="CW1574" s="2">
        <v>45897</v>
      </c>
      <c r="CX1574" s="2">
        <v>45923</v>
      </c>
      <c r="CY1574" t="s">
        <v>424</v>
      </c>
      <c r="DD1574" s="2">
        <v>45897</v>
      </c>
      <c r="DF1574" s="2">
        <v>45924</v>
      </c>
      <c r="DI1574" s="2">
        <v>45932</v>
      </c>
      <c r="DJ1574" s="2">
        <v>45895</v>
      </c>
      <c r="DK1574" s="2">
        <v>45945</v>
      </c>
      <c r="DO1574" s="2">
        <v>45897</v>
      </c>
      <c r="DY1574">
        <v>40205</v>
      </c>
      <c r="DZ1574" t="s">
        <v>424</v>
      </c>
      <c r="EA1574" t="s">
        <v>10353</v>
      </c>
      <c r="EE1574" s="1">
        <v>4445.57</v>
      </c>
      <c r="EF1574" t="s">
        <v>2634</v>
      </c>
      <c r="EG1574" t="s">
        <v>1640</v>
      </c>
      <c r="EH1574" t="s">
        <v>4422</v>
      </c>
      <c r="EI1574" t="s">
        <v>3282</v>
      </c>
      <c r="EJ1574" t="s">
        <v>4126</v>
      </c>
      <c r="EK1574" t="s">
        <v>1591</v>
      </c>
    </row>
    <row r="1575" spans="1:141" hidden="1" x14ac:dyDescent="0.35">
      <c r="A1575">
        <v>4754</v>
      </c>
      <c r="B1575" t="s">
        <v>404</v>
      </c>
      <c r="C1575">
        <v>5950</v>
      </c>
      <c r="D1575" t="s">
        <v>4816</v>
      </c>
      <c r="E1575" t="s">
        <v>834</v>
      </c>
      <c r="F1575" t="s">
        <v>461</v>
      </c>
      <c r="G1575">
        <v>301</v>
      </c>
      <c r="H1575" t="s">
        <v>474</v>
      </c>
      <c r="I1575" t="s">
        <v>10354</v>
      </c>
      <c r="J1575" t="s">
        <v>10355</v>
      </c>
      <c r="K1575" t="s">
        <v>38</v>
      </c>
      <c r="L1575" t="s">
        <v>36</v>
      </c>
      <c r="M1575" t="s">
        <v>411</v>
      </c>
      <c r="N1575" t="s">
        <v>411</v>
      </c>
      <c r="O1575" t="s">
        <v>411</v>
      </c>
      <c r="P1575" t="s">
        <v>424</v>
      </c>
      <c r="Q1575" t="s">
        <v>424</v>
      </c>
      <c r="R1575" t="s">
        <v>411</v>
      </c>
      <c r="S1575" t="s">
        <v>411</v>
      </c>
      <c r="T1575" s="1">
        <v>155009.18</v>
      </c>
      <c r="U1575">
        <v>720</v>
      </c>
      <c r="V1575">
        <v>0</v>
      </c>
      <c r="W1575" s="1">
        <v>137394.32999999999</v>
      </c>
      <c r="X1575" s="1">
        <v>15532</v>
      </c>
      <c r="Y1575">
        <v>0</v>
      </c>
      <c r="Z1575" s="1">
        <v>152926.32999999999</v>
      </c>
      <c r="AA1575">
        <v>0</v>
      </c>
      <c r="AB1575">
        <v>0</v>
      </c>
      <c r="AE1575" t="s">
        <v>412</v>
      </c>
      <c r="AG1575" s="2">
        <v>45922</v>
      </c>
      <c r="AH1575" s="1">
        <v>2995.17</v>
      </c>
      <c r="AI1575" s="2">
        <v>45898</v>
      </c>
      <c r="AJ1575" s="7">
        <v>2025</v>
      </c>
      <c r="AK1575" s="2">
        <v>45896</v>
      </c>
      <c r="AP1575" t="s">
        <v>413</v>
      </c>
      <c r="AT1575" s="2">
        <v>46048</v>
      </c>
      <c r="AU1575" s="2">
        <v>46048</v>
      </c>
      <c r="AV1575" t="s">
        <v>414</v>
      </c>
      <c r="AW1575" s="2">
        <v>45898</v>
      </c>
      <c r="AX1575">
        <v>40727</v>
      </c>
      <c r="AY1575" s="1">
        <v>216999.78</v>
      </c>
      <c r="BA1575" t="s">
        <v>4819</v>
      </c>
      <c r="BB1575">
        <v>40727</v>
      </c>
      <c r="BD1575" t="s">
        <v>1424</v>
      </c>
      <c r="BE1575" t="s">
        <v>417</v>
      </c>
      <c r="BF1575">
        <v>5561999355497</v>
      </c>
      <c r="BG1575" t="s">
        <v>10356</v>
      </c>
      <c r="BH1575">
        <v>73700000</v>
      </c>
      <c r="BI1575" t="s">
        <v>1426</v>
      </c>
      <c r="BJ1575" t="s">
        <v>10357</v>
      </c>
      <c r="BL1575" s="1">
        <v>2550</v>
      </c>
      <c r="BQ1575">
        <v>3902</v>
      </c>
      <c r="BR1575">
        <v>7028</v>
      </c>
      <c r="BS1575" t="s">
        <v>432</v>
      </c>
      <c r="BT1575" s="2">
        <v>45890</v>
      </c>
      <c r="BU1575">
        <v>901.54</v>
      </c>
      <c r="BV1575" s="2">
        <v>45898</v>
      </c>
      <c r="BW1575" t="s">
        <v>422</v>
      </c>
      <c r="BX1575" s="2">
        <v>45903</v>
      </c>
      <c r="BY1575" t="s">
        <v>10358</v>
      </c>
      <c r="BZ1575" s="2">
        <v>45890</v>
      </c>
      <c r="CB1575" t="s">
        <v>10359</v>
      </c>
      <c r="CC1575" s="2">
        <v>45891</v>
      </c>
      <c r="CD1575" t="s">
        <v>424</v>
      </c>
      <c r="CE1575">
        <v>40111</v>
      </c>
      <c r="CF1575" s="2">
        <v>45890</v>
      </c>
      <c r="CJ1575" s="2">
        <v>45916</v>
      </c>
      <c r="CL1575" s="2">
        <v>45890</v>
      </c>
      <c r="CM1575" s="2">
        <v>45917</v>
      </c>
      <c r="CN1575" s="2">
        <v>45891</v>
      </c>
      <c r="CO1575" s="2">
        <v>45901</v>
      </c>
      <c r="CP1575" s="2">
        <v>45901</v>
      </c>
      <c r="CR1575" s="2">
        <v>45898</v>
      </c>
      <c r="CS1575" s="2">
        <v>45898</v>
      </c>
      <c r="CU1575" s="2">
        <v>45915</v>
      </c>
      <c r="CV1575" s="2">
        <v>45922</v>
      </c>
      <c r="CW1575" s="2">
        <v>45898</v>
      </c>
      <c r="CX1575" s="2">
        <v>45919</v>
      </c>
      <c r="CY1575" t="s">
        <v>424</v>
      </c>
      <c r="DD1575" s="2">
        <v>45891</v>
      </c>
      <c r="DF1575" s="2">
        <v>45922</v>
      </c>
      <c r="DG1575" t="s">
        <v>10360</v>
      </c>
      <c r="DI1575" s="2">
        <v>45923</v>
      </c>
      <c r="DJ1575" s="2">
        <v>45896</v>
      </c>
      <c r="DK1575" s="2">
        <v>45923</v>
      </c>
      <c r="DL1575" s="2">
        <v>45950</v>
      </c>
      <c r="DM1575" s="2">
        <v>45971</v>
      </c>
      <c r="DN1575" s="2">
        <v>46030</v>
      </c>
      <c r="DO1575" s="2">
        <v>45897</v>
      </c>
      <c r="DP1575" s="2">
        <v>46030</v>
      </c>
      <c r="DZ1575" t="s">
        <v>424</v>
      </c>
      <c r="EA1575" t="s">
        <v>3282</v>
      </c>
      <c r="EB1575" t="s">
        <v>10361</v>
      </c>
      <c r="EE1575" s="1">
        <v>4105.57</v>
      </c>
      <c r="EF1575" t="s">
        <v>5964</v>
      </c>
      <c r="EG1575" t="s">
        <v>735</v>
      </c>
      <c r="EH1575" t="s">
        <v>4422</v>
      </c>
      <c r="EI1575" t="s">
        <v>3282</v>
      </c>
      <c r="EJ1575" t="s">
        <v>4126</v>
      </c>
      <c r="EK1575" t="s">
        <v>1591</v>
      </c>
    </row>
    <row r="1576" spans="1:141" hidden="1" x14ac:dyDescent="0.35">
      <c r="A1576">
        <v>4755</v>
      </c>
      <c r="B1576" t="s">
        <v>404</v>
      </c>
      <c r="C1576">
        <v>5956</v>
      </c>
      <c r="D1576" t="s">
        <v>8802</v>
      </c>
      <c r="E1576" t="s">
        <v>834</v>
      </c>
      <c r="F1576" t="s">
        <v>407</v>
      </c>
      <c r="G1576">
        <v>303</v>
      </c>
      <c r="H1576" t="s">
        <v>474</v>
      </c>
      <c r="I1576" t="s">
        <v>10362</v>
      </c>
      <c r="J1576" t="s">
        <v>10363</v>
      </c>
      <c r="K1576" t="s">
        <v>38</v>
      </c>
      <c r="L1576" t="s">
        <v>188</v>
      </c>
      <c r="M1576" t="s">
        <v>411</v>
      </c>
      <c r="N1576" t="s">
        <v>411</v>
      </c>
      <c r="O1576" t="s">
        <v>411</v>
      </c>
      <c r="P1576" t="s">
        <v>424</v>
      </c>
      <c r="Q1576" t="s">
        <v>424</v>
      </c>
      <c r="R1576" t="s">
        <v>411</v>
      </c>
      <c r="S1576" t="s">
        <v>411</v>
      </c>
      <c r="T1576" s="1">
        <v>156255.59</v>
      </c>
      <c r="U1576">
        <v>690</v>
      </c>
      <c r="V1576">
        <v>0</v>
      </c>
      <c r="W1576" s="1">
        <v>131348.59</v>
      </c>
      <c r="X1576" s="1">
        <v>26844</v>
      </c>
      <c r="Y1576">
        <v>0</v>
      </c>
      <c r="Z1576" s="1">
        <v>158192.59</v>
      </c>
      <c r="AA1576">
        <v>0</v>
      </c>
      <c r="AB1576">
        <v>0</v>
      </c>
      <c r="AE1576" t="s">
        <v>412</v>
      </c>
      <c r="AG1576" s="2">
        <v>45915</v>
      </c>
      <c r="AH1576" s="1">
        <v>2995.17</v>
      </c>
      <c r="AI1576" s="2">
        <v>45898</v>
      </c>
      <c r="AJ1576" s="7">
        <v>2025</v>
      </c>
      <c r="AK1576" s="2">
        <v>45896</v>
      </c>
      <c r="AP1576" t="s">
        <v>413</v>
      </c>
      <c r="AT1576" s="2">
        <v>46072</v>
      </c>
      <c r="AU1576" s="2">
        <v>46072</v>
      </c>
      <c r="AV1576" t="s">
        <v>414</v>
      </c>
      <c r="AW1576" s="2">
        <v>45897</v>
      </c>
      <c r="AX1576">
        <v>40720</v>
      </c>
      <c r="AY1576" s="1">
        <v>207999.91</v>
      </c>
      <c r="BA1576" t="s">
        <v>8806</v>
      </c>
      <c r="BB1576">
        <v>40720</v>
      </c>
      <c r="BD1576" t="s">
        <v>738</v>
      </c>
      <c r="BE1576" t="s">
        <v>513</v>
      </c>
      <c r="BF1576">
        <v>5561994140338</v>
      </c>
      <c r="BG1576" t="s">
        <v>10364</v>
      </c>
      <c r="BH1576">
        <v>72236800</v>
      </c>
      <c r="BI1576" t="s">
        <v>1446</v>
      </c>
      <c r="BJ1576" t="s">
        <v>10365</v>
      </c>
      <c r="BL1576" s="1">
        <v>2300</v>
      </c>
      <c r="BM1576" s="2">
        <v>46071</v>
      </c>
      <c r="BQ1576">
        <v>4440</v>
      </c>
      <c r="BR1576">
        <v>7027</v>
      </c>
      <c r="BS1576" t="s">
        <v>421</v>
      </c>
      <c r="BT1576" s="2">
        <v>45891</v>
      </c>
      <c r="BU1576">
        <v>900.12</v>
      </c>
      <c r="BV1576" s="2">
        <v>45928</v>
      </c>
      <c r="BX1576" s="2">
        <v>45903</v>
      </c>
      <c r="BY1576" t="s">
        <v>10366</v>
      </c>
      <c r="BZ1576" s="2">
        <v>45891</v>
      </c>
      <c r="CA1576" s="2">
        <v>45898</v>
      </c>
      <c r="CB1576" t="s">
        <v>10367</v>
      </c>
      <c r="CC1576" s="2">
        <v>45896</v>
      </c>
      <c r="CD1576" t="s">
        <v>424</v>
      </c>
      <c r="CE1576">
        <v>1267</v>
      </c>
      <c r="CF1576" s="2">
        <v>45891</v>
      </c>
      <c r="CJ1576" s="2">
        <v>45903</v>
      </c>
      <c r="CL1576" s="2">
        <v>45891</v>
      </c>
      <c r="CM1576" s="2">
        <v>45911</v>
      </c>
      <c r="CN1576" s="2">
        <v>45896</v>
      </c>
      <c r="CO1576" s="2">
        <v>45901</v>
      </c>
      <c r="CP1576" s="2">
        <v>45898</v>
      </c>
      <c r="CR1576" s="2">
        <v>45898</v>
      </c>
      <c r="CS1576" s="2">
        <v>45898</v>
      </c>
      <c r="CU1576" s="2">
        <v>45902</v>
      </c>
      <c r="CV1576" s="2">
        <v>45922</v>
      </c>
      <c r="CW1576" s="2">
        <v>45898</v>
      </c>
      <c r="CY1576" t="s">
        <v>424</v>
      </c>
      <c r="DD1576" s="2">
        <v>45895</v>
      </c>
      <c r="DF1576" s="2">
        <v>45916</v>
      </c>
      <c r="DI1576" s="2">
        <v>45918</v>
      </c>
      <c r="DJ1576" s="2">
        <v>45896</v>
      </c>
      <c r="DK1576" s="2">
        <v>45923</v>
      </c>
      <c r="DL1576" s="2">
        <v>46029</v>
      </c>
      <c r="DM1576" s="2">
        <v>46058</v>
      </c>
      <c r="DN1576" s="2">
        <v>46063</v>
      </c>
      <c r="DO1576" s="2">
        <v>45897</v>
      </c>
      <c r="DP1576" s="2">
        <v>46063</v>
      </c>
      <c r="DY1576">
        <v>1314</v>
      </c>
      <c r="DZ1576" t="s">
        <v>424</v>
      </c>
      <c r="EA1576" t="s">
        <v>9163</v>
      </c>
      <c r="EE1576" s="1">
        <v>4105.57</v>
      </c>
      <c r="EF1576" t="s">
        <v>2634</v>
      </c>
      <c r="EG1576" t="s">
        <v>1640</v>
      </c>
      <c r="EH1576" t="s">
        <v>6848</v>
      </c>
      <c r="EI1576" t="s">
        <v>3282</v>
      </c>
      <c r="EJ1576" t="s">
        <v>4126</v>
      </c>
      <c r="EK1576" t="s">
        <v>1591</v>
      </c>
    </row>
    <row r="1577" spans="1:141" hidden="1" x14ac:dyDescent="0.35">
      <c r="A1577">
        <v>4756</v>
      </c>
      <c r="B1577" t="s">
        <v>1352</v>
      </c>
      <c r="C1577">
        <v>5958</v>
      </c>
      <c r="D1577" t="s">
        <v>976</v>
      </c>
      <c r="E1577" t="s">
        <v>834</v>
      </c>
      <c r="F1577" t="s">
        <v>898</v>
      </c>
      <c r="G1577" t="s">
        <v>4460</v>
      </c>
      <c r="H1577" t="s">
        <v>408</v>
      </c>
      <c r="I1577" t="s">
        <v>10368</v>
      </c>
      <c r="J1577" t="s">
        <v>10369</v>
      </c>
      <c r="K1577" t="s">
        <v>12</v>
      </c>
      <c r="L1577" t="s">
        <v>95</v>
      </c>
      <c r="M1577" t="s">
        <v>411</v>
      </c>
      <c r="N1577" t="s">
        <v>411</v>
      </c>
      <c r="O1577" t="s">
        <v>411</v>
      </c>
      <c r="P1577" t="s">
        <v>411</v>
      </c>
      <c r="Q1577" t="s">
        <v>411</v>
      </c>
      <c r="R1577" t="s">
        <v>411</v>
      </c>
      <c r="S1577" t="s">
        <v>411</v>
      </c>
      <c r="T1577" s="1">
        <v>161857.56</v>
      </c>
      <c r="U1577">
        <v>0</v>
      </c>
      <c r="V1577">
        <v>0</v>
      </c>
      <c r="W1577">
        <v>0</v>
      </c>
      <c r="X1577">
        <v>0</v>
      </c>
      <c r="Y1577">
        <v>0</v>
      </c>
      <c r="Z1577">
        <v>0</v>
      </c>
      <c r="AA1577">
        <v>0</v>
      </c>
      <c r="AB1577">
        <v>0</v>
      </c>
      <c r="AE1577" t="s">
        <v>412</v>
      </c>
      <c r="AG1577" s="2">
        <v>45960</v>
      </c>
      <c r="AH1577">
        <v>0</v>
      </c>
      <c r="AI1577" s="2">
        <v>45898</v>
      </c>
      <c r="AJ1577" s="7">
        <v>2025</v>
      </c>
      <c r="AK1577" s="2">
        <v>45896</v>
      </c>
      <c r="AP1577" t="s">
        <v>3839</v>
      </c>
      <c r="AT1577" s="2">
        <v>45978</v>
      </c>
      <c r="AU1577" s="2">
        <v>45978</v>
      </c>
      <c r="AV1577" t="s">
        <v>414</v>
      </c>
      <c r="AW1577" s="2">
        <v>45897</v>
      </c>
      <c r="AX1577">
        <v>40750</v>
      </c>
      <c r="AY1577" s="1">
        <v>260000</v>
      </c>
      <c r="BA1577" t="s">
        <v>980</v>
      </c>
      <c r="BB1577">
        <v>40750</v>
      </c>
      <c r="BC1577" t="s">
        <v>10370</v>
      </c>
      <c r="BD1577" t="s">
        <v>416</v>
      </c>
      <c r="BE1577" t="s">
        <v>417</v>
      </c>
      <c r="BF1577">
        <v>5538999969622</v>
      </c>
      <c r="BG1577" t="s">
        <v>10371</v>
      </c>
      <c r="BH1577">
        <v>73800000</v>
      </c>
      <c r="BI1577" t="s">
        <v>825</v>
      </c>
      <c r="BJ1577" t="s">
        <v>10372</v>
      </c>
      <c r="BL1577" s="1">
        <v>2550</v>
      </c>
      <c r="BQ1577">
        <v>3869</v>
      </c>
      <c r="BR1577">
        <v>7038</v>
      </c>
      <c r="BS1577" t="s">
        <v>490</v>
      </c>
      <c r="BT1577" s="2">
        <v>45898</v>
      </c>
      <c r="BW1577" t="s">
        <v>422</v>
      </c>
      <c r="BY1577" t="s">
        <v>10373</v>
      </c>
      <c r="BZ1577" s="2">
        <v>45898</v>
      </c>
      <c r="CA1577" s="2">
        <v>45902</v>
      </c>
      <c r="CC1577" s="2">
        <v>45897</v>
      </c>
      <c r="CD1577" t="s">
        <v>424</v>
      </c>
      <c r="CF1577" s="2">
        <v>45898</v>
      </c>
      <c r="CJ1577" s="2">
        <v>45915</v>
      </c>
      <c r="CL1577" s="2">
        <v>45898</v>
      </c>
      <c r="CM1577" s="2">
        <v>45916</v>
      </c>
      <c r="CN1577" s="2">
        <v>45897</v>
      </c>
      <c r="CO1577" s="2">
        <v>45901</v>
      </c>
      <c r="CP1577" s="2">
        <v>45902</v>
      </c>
      <c r="CR1577" s="2">
        <v>45898</v>
      </c>
      <c r="CS1577" s="2">
        <v>45897</v>
      </c>
      <c r="CU1577" s="2">
        <v>45909</v>
      </c>
      <c r="CV1577" s="2">
        <v>45922</v>
      </c>
      <c r="CW1577" s="2">
        <v>45897</v>
      </c>
      <c r="CY1577" t="s">
        <v>424</v>
      </c>
      <c r="CZ1577" s="2">
        <v>45919</v>
      </c>
      <c r="DC1577" s="2">
        <v>45946</v>
      </c>
      <c r="DD1577" s="2">
        <v>45901</v>
      </c>
      <c r="DF1577" s="2">
        <v>45961</v>
      </c>
      <c r="DI1577" s="2">
        <v>45973</v>
      </c>
      <c r="DJ1577" s="2">
        <v>45896</v>
      </c>
      <c r="DK1577" s="2">
        <v>45923</v>
      </c>
      <c r="DL1577" s="2">
        <v>45943</v>
      </c>
      <c r="DO1577" s="2">
        <v>45897</v>
      </c>
      <c r="DY1577">
        <v>4521</v>
      </c>
      <c r="EA1577" t="s">
        <v>10374</v>
      </c>
      <c r="EE1577" s="1">
        <v>2014.58</v>
      </c>
      <c r="EG1577" t="s">
        <v>735</v>
      </c>
      <c r="EK1577" t="s">
        <v>1591</v>
      </c>
    </row>
    <row r="1578" spans="1:141" hidden="1" x14ac:dyDescent="0.35">
      <c r="A1578">
        <v>4757</v>
      </c>
      <c r="B1578" t="s">
        <v>404</v>
      </c>
      <c r="C1578">
        <v>5953</v>
      </c>
      <c r="D1578" t="s">
        <v>9287</v>
      </c>
      <c r="E1578" t="s">
        <v>942</v>
      </c>
      <c r="F1578" t="s">
        <v>10375</v>
      </c>
      <c r="G1578">
        <v>303</v>
      </c>
      <c r="H1578" t="s">
        <v>408</v>
      </c>
      <c r="I1578" t="s">
        <v>10376</v>
      </c>
      <c r="J1578" t="s">
        <v>10377</v>
      </c>
      <c r="K1578" t="s">
        <v>15</v>
      </c>
      <c r="L1578" t="s">
        <v>13</v>
      </c>
      <c r="M1578" t="s">
        <v>411</v>
      </c>
      <c r="N1578" t="s">
        <v>411</v>
      </c>
      <c r="O1578" t="s">
        <v>411</v>
      </c>
      <c r="P1578" t="s">
        <v>411</v>
      </c>
      <c r="Q1578" t="s">
        <v>411</v>
      </c>
      <c r="R1578" t="s">
        <v>411</v>
      </c>
      <c r="S1578" t="s">
        <v>411</v>
      </c>
      <c r="T1578" s="1">
        <v>151087.69</v>
      </c>
      <c r="U1578">
        <v>0</v>
      </c>
      <c r="V1578">
        <v>0</v>
      </c>
      <c r="W1578">
        <v>0</v>
      </c>
      <c r="X1578">
        <v>0</v>
      </c>
      <c r="Y1578">
        <v>0</v>
      </c>
      <c r="Z1578">
        <v>0</v>
      </c>
      <c r="AA1578">
        <v>0</v>
      </c>
      <c r="AB1578">
        <v>0</v>
      </c>
      <c r="AE1578" t="s">
        <v>412</v>
      </c>
      <c r="AG1578" s="2">
        <v>45925</v>
      </c>
      <c r="AH1578" s="1">
        <v>3042.04</v>
      </c>
      <c r="AI1578" s="2">
        <v>45898</v>
      </c>
      <c r="AJ1578" s="7">
        <v>2025</v>
      </c>
      <c r="AK1578" s="2">
        <v>45896</v>
      </c>
      <c r="AP1578" t="s">
        <v>3839</v>
      </c>
      <c r="AT1578" s="2">
        <v>46097</v>
      </c>
      <c r="AU1578" s="2">
        <v>46097</v>
      </c>
      <c r="AV1578" t="s">
        <v>414</v>
      </c>
      <c r="AW1578" s="2">
        <v>45897</v>
      </c>
      <c r="AX1578">
        <v>40749</v>
      </c>
      <c r="AY1578" s="1">
        <v>229724.17</v>
      </c>
      <c r="BA1578" t="s">
        <v>9291</v>
      </c>
      <c r="BB1578">
        <v>40749</v>
      </c>
      <c r="BC1578" t="s">
        <v>10378</v>
      </c>
      <c r="BD1578" t="s">
        <v>416</v>
      </c>
      <c r="BE1578" t="s">
        <v>417</v>
      </c>
      <c r="BF1578">
        <v>5561999025071</v>
      </c>
      <c r="BG1578" t="s">
        <v>10379</v>
      </c>
      <c r="BH1578">
        <v>73802416</v>
      </c>
      <c r="BI1578" t="s">
        <v>419</v>
      </c>
      <c r="BJ1578" t="s">
        <v>10380</v>
      </c>
      <c r="BL1578" s="1">
        <v>2630</v>
      </c>
      <c r="BQ1578">
        <v>10370</v>
      </c>
      <c r="BR1578">
        <v>7037</v>
      </c>
      <c r="BS1578" t="s">
        <v>421</v>
      </c>
      <c r="BT1578" s="2">
        <v>45898</v>
      </c>
      <c r="BW1578" t="s">
        <v>422</v>
      </c>
      <c r="BY1578" t="s">
        <v>10381</v>
      </c>
      <c r="BZ1578" s="2">
        <v>45898</v>
      </c>
      <c r="CA1578" s="2">
        <v>45915</v>
      </c>
      <c r="CC1578" s="2">
        <v>45897</v>
      </c>
      <c r="CD1578" t="s">
        <v>424</v>
      </c>
      <c r="CF1578" s="2">
        <v>45898</v>
      </c>
      <c r="CJ1578" s="2">
        <v>45917</v>
      </c>
      <c r="CL1578" s="2">
        <v>45898</v>
      </c>
      <c r="CM1578" s="2">
        <v>45918</v>
      </c>
      <c r="CN1578" s="2">
        <v>45897</v>
      </c>
      <c r="CO1578" s="2">
        <v>45901</v>
      </c>
      <c r="CP1578" s="2">
        <v>45916</v>
      </c>
      <c r="CR1578" s="2">
        <v>45901</v>
      </c>
      <c r="CS1578" s="2">
        <v>45897</v>
      </c>
      <c r="CU1578" s="2">
        <v>45916</v>
      </c>
      <c r="CV1578" s="2">
        <v>45922</v>
      </c>
      <c r="CW1578" s="2">
        <v>45897</v>
      </c>
      <c r="CY1578" t="s">
        <v>424</v>
      </c>
      <c r="DD1578" s="2">
        <v>45902</v>
      </c>
      <c r="DF1578" s="2">
        <v>45926</v>
      </c>
      <c r="DG1578">
        <v>31896</v>
      </c>
      <c r="DI1578" s="2">
        <v>45929</v>
      </c>
      <c r="DJ1578" s="2">
        <v>45894</v>
      </c>
      <c r="DK1578" s="2">
        <v>45926</v>
      </c>
      <c r="DL1578" s="2">
        <v>46036</v>
      </c>
      <c r="DM1578" s="2">
        <v>46077</v>
      </c>
      <c r="DN1578" s="2">
        <v>46091</v>
      </c>
      <c r="DO1578" s="2">
        <v>45897</v>
      </c>
      <c r="DP1578" s="2">
        <v>46091</v>
      </c>
      <c r="DY1578">
        <v>1320</v>
      </c>
      <c r="EB1578" t="s">
        <v>8524</v>
      </c>
      <c r="EE1578" s="1">
        <v>2142.0300000000002</v>
      </c>
      <c r="EG1578" t="s">
        <v>735</v>
      </c>
      <c r="EK1578" t="s">
        <v>1591</v>
      </c>
    </row>
    <row r="1579" spans="1:141" hidden="1" x14ac:dyDescent="0.35">
      <c r="A1579">
        <v>4758</v>
      </c>
      <c r="B1579" t="s">
        <v>404</v>
      </c>
      <c r="C1579">
        <v>5934</v>
      </c>
      <c r="D1579" t="s">
        <v>8802</v>
      </c>
      <c r="E1579" t="s">
        <v>834</v>
      </c>
      <c r="F1579" t="s">
        <v>407</v>
      </c>
      <c r="G1579">
        <v>1</v>
      </c>
      <c r="H1579" t="s">
        <v>474</v>
      </c>
      <c r="I1579" t="s">
        <v>10382</v>
      </c>
      <c r="J1579" t="s">
        <v>10383</v>
      </c>
      <c r="K1579" t="s">
        <v>44</v>
      </c>
      <c r="L1579" t="s">
        <v>69</v>
      </c>
      <c r="M1579" t="s">
        <v>411</v>
      </c>
      <c r="N1579" t="s">
        <v>411</v>
      </c>
      <c r="O1579" t="s">
        <v>411</v>
      </c>
      <c r="P1579" t="s">
        <v>424</v>
      </c>
      <c r="Q1579" t="s">
        <v>424</v>
      </c>
      <c r="R1579" t="s">
        <v>411</v>
      </c>
      <c r="S1579" t="s">
        <v>411</v>
      </c>
      <c r="T1579" s="1">
        <v>153799.24</v>
      </c>
      <c r="U1579">
        <v>540</v>
      </c>
      <c r="V1579">
        <v>0</v>
      </c>
      <c r="W1579" s="1">
        <v>105354.24000000001</v>
      </c>
      <c r="X1579" s="1">
        <v>50184</v>
      </c>
      <c r="Y1579">
        <v>0</v>
      </c>
      <c r="Z1579" s="1">
        <v>155538.23999999999</v>
      </c>
      <c r="AA1579">
        <v>0</v>
      </c>
      <c r="AB1579">
        <v>0</v>
      </c>
      <c r="AE1579" t="s">
        <v>412</v>
      </c>
      <c r="AF1579" s="3">
        <v>113782</v>
      </c>
      <c r="AG1579" s="2">
        <v>45922</v>
      </c>
      <c r="AH1579" s="1">
        <v>2995.17</v>
      </c>
      <c r="AI1579" s="2">
        <v>45898</v>
      </c>
      <c r="AJ1579" s="7">
        <v>2025</v>
      </c>
      <c r="AK1579" s="2">
        <v>45896</v>
      </c>
      <c r="AP1579" t="s">
        <v>413</v>
      </c>
      <c r="AQ1579" t="s">
        <v>2758</v>
      </c>
      <c r="AT1579" s="2">
        <v>46072</v>
      </c>
      <c r="AU1579" s="2">
        <v>46072</v>
      </c>
      <c r="AV1579" t="s">
        <v>414</v>
      </c>
      <c r="AW1579" s="2">
        <v>45898</v>
      </c>
      <c r="AX1579">
        <v>40748</v>
      </c>
      <c r="AY1579" s="1">
        <v>210000.04</v>
      </c>
      <c r="BA1579" t="s">
        <v>8806</v>
      </c>
      <c r="BB1579">
        <v>40748</v>
      </c>
      <c r="BD1579" t="s">
        <v>738</v>
      </c>
      <c r="BE1579" t="s">
        <v>513</v>
      </c>
      <c r="BF1579">
        <v>5561995921063</v>
      </c>
      <c r="BG1579" t="s">
        <v>10384</v>
      </c>
      <c r="BH1579">
        <v>72236800</v>
      </c>
      <c r="BI1579" t="s">
        <v>1446</v>
      </c>
      <c r="BJ1579" t="s">
        <v>10385</v>
      </c>
      <c r="BL1579" s="1">
        <v>1800</v>
      </c>
      <c r="BM1579" s="2">
        <v>46037</v>
      </c>
      <c r="BQ1579">
        <v>4450</v>
      </c>
      <c r="BR1579">
        <v>7036</v>
      </c>
      <c r="BS1579" t="s">
        <v>449</v>
      </c>
      <c r="BT1579" s="2">
        <v>45888</v>
      </c>
      <c r="BU1579">
        <v>901.58</v>
      </c>
      <c r="BV1579" s="2">
        <v>45925</v>
      </c>
      <c r="BX1579" s="2">
        <v>45929</v>
      </c>
      <c r="BY1579" t="s">
        <v>10386</v>
      </c>
      <c r="BZ1579" s="2">
        <v>45888</v>
      </c>
      <c r="CB1579" t="s">
        <v>10387</v>
      </c>
      <c r="CC1579" s="2">
        <v>45897</v>
      </c>
      <c r="CD1579" t="s">
        <v>424</v>
      </c>
      <c r="CE1579">
        <v>1606</v>
      </c>
      <c r="CF1579" s="2">
        <v>45888</v>
      </c>
      <c r="CJ1579" s="2">
        <v>45912</v>
      </c>
      <c r="CL1579" s="2">
        <v>45888</v>
      </c>
      <c r="CM1579" s="2">
        <v>45917</v>
      </c>
      <c r="CN1579" s="2">
        <v>45897</v>
      </c>
      <c r="CO1579" s="2">
        <v>45901</v>
      </c>
      <c r="CP1579" s="2">
        <v>45901</v>
      </c>
      <c r="CR1579" s="2">
        <v>45898</v>
      </c>
      <c r="CS1579" s="2">
        <v>45898</v>
      </c>
      <c r="CU1579" s="2">
        <v>45912</v>
      </c>
      <c r="CV1579" s="2">
        <v>45922</v>
      </c>
      <c r="CW1579" s="2">
        <v>45898</v>
      </c>
      <c r="CX1579" s="2">
        <v>45919</v>
      </c>
      <c r="CY1579" t="s">
        <v>424</v>
      </c>
      <c r="DD1579" s="2">
        <v>45897</v>
      </c>
      <c r="DF1579" s="2">
        <v>45922</v>
      </c>
      <c r="DI1579" s="2">
        <v>45929</v>
      </c>
      <c r="DJ1579" s="2">
        <v>45896</v>
      </c>
      <c r="DK1579" s="2">
        <v>45923</v>
      </c>
      <c r="DL1579" s="2">
        <v>46036</v>
      </c>
      <c r="DM1579" s="2">
        <v>46037</v>
      </c>
      <c r="DN1579" s="2">
        <v>46063</v>
      </c>
      <c r="DO1579" s="2">
        <v>45898</v>
      </c>
      <c r="DP1579" s="2">
        <v>46063</v>
      </c>
      <c r="DZ1579" t="s">
        <v>424</v>
      </c>
      <c r="EA1579" t="s">
        <v>9163</v>
      </c>
      <c r="EE1579" s="1">
        <v>4105.57</v>
      </c>
      <c r="EF1579" t="s">
        <v>2634</v>
      </c>
      <c r="EG1579" t="s">
        <v>1640</v>
      </c>
      <c r="EH1579" t="s">
        <v>4422</v>
      </c>
      <c r="EI1579" t="s">
        <v>3282</v>
      </c>
      <c r="EJ1579" t="s">
        <v>4126</v>
      </c>
      <c r="EK1579" t="s">
        <v>1591</v>
      </c>
    </row>
    <row r="1580" spans="1:141" hidden="1" x14ac:dyDescent="0.35">
      <c r="A1580">
        <v>4759</v>
      </c>
      <c r="B1580" t="s">
        <v>404</v>
      </c>
      <c r="C1580">
        <v>5931</v>
      </c>
      <c r="D1580" t="s">
        <v>9287</v>
      </c>
      <c r="E1580" t="s">
        <v>942</v>
      </c>
      <c r="F1580" t="s">
        <v>10375</v>
      </c>
      <c r="G1580">
        <v>201</v>
      </c>
      <c r="H1580" t="s">
        <v>408</v>
      </c>
      <c r="I1580" t="s">
        <v>10388</v>
      </c>
      <c r="J1580" t="s">
        <v>10389</v>
      </c>
      <c r="K1580" t="s">
        <v>20</v>
      </c>
      <c r="L1580" t="s">
        <v>18</v>
      </c>
      <c r="M1580" t="s">
        <v>411</v>
      </c>
      <c r="N1580" t="s">
        <v>411</v>
      </c>
      <c r="O1580" t="s">
        <v>411</v>
      </c>
      <c r="P1580" t="s">
        <v>411</v>
      </c>
      <c r="Q1580" t="s">
        <v>411</v>
      </c>
      <c r="R1580" t="s">
        <v>411</v>
      </c>
      <c r="S1580" t="s">
        <v>411</v>
      </c>
      <c r="T1580" s="1">
        <v>155562.20000000001</v>
      </c>
      <c r="U1580">
        <v>559.5</v>
      </c>
      <c r="V1580">
        <v>0</v>
      </c>
      <c r="W1580" s="1">
        <v>108992.89</v>
      </c>
      <c r="X1580" s="1">
        <v>40041</v>
      </c>
      <c r="Y1580">
        <v>0</v>
      </c>
      <c r="Z1580" s="1">
        <v>149033.89000000001</v>
      </c>
      <c r="AA1580">
        <v>0</v>
      </c>
      <c r="AB1580">
        <v>0</v>
      </c>
      <c r="AE1580" t="s">
        <v>412</v>
      </c>
      <c r="AG1580" s="2">
        <v>45916</v>
      </c>
      <c r="AH1580" s="1">
        <v>3042.04</v>
      </c>
      <c r="AI1580" s="2">
        <v>45898</v>
      </c>
      <c r="AJ1580" s="7">
        <v>2025</v>
      </c>
      <c r="AK1580" s="2">
        <v>45896</v>
      </c>
      <c r="AP1580" t="s">
        <v>413</v>
      </c>
      <c r="AT1580" s="2">
        <v>46097</v>
      </c>
      <c r="AU1580" s="2">
        <v>46097</v>
      </c>
      <c r="AV1580" t="s">
        <v>414</v>
      </c>
      <c r="AW1580" s="2">
        <v>45897</v>
      </c>
      <c r="AX1580">
        <v>40747</v>
      </c>
      <c r="AY1580" s="1">
        <v>229698.43</v>
      </c>
      <c r="BA1580" t="s">
        <v>9291</v>
      </c>
      <c r="BB1580">
        <v>40747</v>
      </c>
      <c r="BC1580" t="s">
        <v>10390</v>
      </c>
      <c r="BD1580" t="s">
        <v>416</v>
      </c>
      <c r="BE1580" t="s">
        <v>417</v>
      </c>
      <c r="BF1580">
        <v>5561996324258</v>
      </c>
      <c r="BG1580" t="s">
        <v>10391</v>
      </c>
      <c r="BH1580">
        <v>73802481</v>
      </c>
      <c r="BI1580" t="s">
        <v>825</v>
      </c>
      <c r="BJ1580" t="s">
        <v>10392</v>
      </c>
      <c r="BL1580" s="1">
        <v>1865</v>
      </c>
      <c r="BM1580" s="2">
        <v>46062</v>
      </c>
      <c r="BQ1580">
        <v>4727</v>
      </c>
      <c r="BR1580">
        <v>7034</v>
      </c>
      <c r="BS1580" t="s">
        <v>457</v>
      </c>
      <c r="BT1580" s="2">
        <v>45897</v>
      </c>
      <c r="BW1580" t="s">
        <v>422</v>
      </c>
      <c r="BY1580" t="s">
        <v>10393</v>
      </c>
      <c r="BZ1580" s="2">
        <v>45897</v>
      </c>
      <c r="CA1580" s="2">
        <v>45898</v>
      </c>
      <c r="CC1580" s="2">
        <v>45897</v>
      </c>
      <c r="CD1580" t="s">
        <v>424</v>
      </c>
      <c r="CF1580" s="2">
        <v>45897</v>
      </c>
      <c r="CJ1580" s="2">
        <v>45909</v>
      </c>
      <c r="CL1580" s="2">
        <v>45898</v>
      </c>
      <c r="CM1580" s="2">
        <v>45910</v>
      </c>
      <c r="CN1580" s="2">
        <v>45897</v>
      </c>
      <c r="CO1580" s="2">
        <v>45901</v>
      </c>
      <c r="CP1580" s="2">
        <v>45901</v>
      </c>
      <c r="CR1580" s="2">
        <v>45901</v>
      </c>
      <c r="CS1580" s="2">
        <v>45897</v>
      </c>
      <c r="CU1580" s="2">
        <v>45905</v>
      </c>
      <c r="CV1580" s="2">
        <v>45922</v>
      </c>
      <c r="CW1580" s="2">
        <v>45897</v>
      </c>
      <c r="CY1580" t="s">
        <v>424</v>
      </c>
      <c r="DD1580" s="2">
        <v>45902</v>
      </c>
      <c r="DF1580" s="2">
        <v>45917</v>
      </c>
      <c r="DI1580" s="2">
        <v>45918</v>
      </c>
      <c r="DJ1580" s="2">
        <v>45896</v>
      </c>
      <c r="DK1580" s="2">
        <v>45928</v>
      </c>
      <c r="DL1580" s="2">
        <v>46069</v>
      </c>
      <c r="DM1580" s="2">
        <v>46077</v>
      </c>
      <c r="DN1580" s="2">
        <v>46091</v>
      </c>
      <c r="DO1580" s="2">
        <v>45897</v>
      </c>
      <c r="DP1580" s="2">
        <v>46091</v>
      </c>
      <c r="DY1580">
        <v>1096</v>
      </c>
      <c r="EE1580" s="1">
        <v>2341.64</v>
      </c>
      <c r="EG1580" t="s">
        <v>1640</v>
      </c>
      <c r="EK1580" t="s">
        <v>1591</v>
      </c>
    </row>
    <row r="1581" spans="1:141" hidden="1" x14ac:dyDescent="0.35">
      <c r="A1581">
        <v>4760</v>
      </c>
      <c r="B1581" t="s">
        <v>1352</v>
      </c>
      <c r="C1581">
        <v>5915</v>
      </c>
      <c r="D1581" t="s">
        <v>9833</v>
      </c>
      <c r="E1581" t="s">
        <v>942</v>
      </c>
      <c r="F1581" t="s">
        <v>407</v>
      </c>
      <c r="G1581">
        <v>204</v>
      </c>
      <c r="H1581" t="s">
        <v>474</v>
      </c>
      <c r="I1581" t="s">
        <v>10394</v>
      </c>
      <c r="J1581" t="s">
        <v>10395</v>
      </c>
      <c r="K1581" t="s">
        <v>38</v>
      </c>
      <c r="L1581" t="s">
        <v>52</v>
      </c>
      <c r="M1581" t="s">
        <v>411</v>
      </c>
      <c r="N1581" t="s">
        <v>411</v>
      </c>
      <c r="O1581" t="s">
        <v>411</v>
      </c>
      <c r="P1581" t="s">
        <v>424</v>
      </c>
      <c r="Q1581" t="s">
        <v>424</v>
      </c>
      <c r="R1581" t="s">
        <v>411</v>
      </c>
      <c r="S1581" t="s">
        <v>411</v>
      </c>
      <c r="T1581" s="1">
        <v>134747.47</v>
      </c>
      <c r="U1581">
        <v>525</v>
      </c>
      <c r="V1581">
        <v>0</v>
      </c>
      <c r="W1581" s="1">
        <v>102336.55</v>
      </c>
      <c r="X1581" s="1">
        <v>32412</v>
      </c>
      <c r="Y1581">
        <v>0</v>
      </c>
      <c r="Z1581" s="1">
        <v>134748.54999999999</v>
      </c>
      <c r="AA1581">
        <v>0</v>
      </c>
      <c r="AB1581">
        <v>0</v>
      </c>
      <c r="AE1581" t="s">
        <v>412</v>
      </c>
      <c r="AG1581" s="2">
        <v>45943</v>
      </c>
      <c r="AH1581" s="1">
        <v>2995.17</v>
      </c>
      <c r="AI1581" s="2">
        <v>45898</v>
      </c>
      <c r="AJ1581" s="7">
        <v>2025</v>
      </c>
      <c r="AK1581" s="2">
        <v>45896</v>
      </c>
      <c r="AP1581" t="s">
        <v>413</v>
      </c>
      <c r="AQ1581" t="s">
        <v>2758</v>
      </c>
      <c r="AT1581" s="2">
        <v>45951</v>
      </c>
      <c r="AU1581" s="2">
        <v>46058</v>
      </c>
      <c r="AV1581" t="s">
        <v>414</v>
      </c>
      <c r="AW1581" s="2">
        <v>45898</v>
      </c>
      <c r="AX1581">
        <v>40730</v>
      </c>
      <c r="AY1581" s="1">
        <v>192147.97</v>
      </c>
      <c r="BA1581" t="s">
        <v>9836</v>
      </c>
      <c r="BB1581">
        <v>40730</v>
      </c>
      <c r="BD1581" t="s">
        <v>478</v>
      </c>
      <c r="BE1581" t="s">
        <v>417</v>
      </c>
      <c r="BF1581">
        <v>5561991429861</v>
      </c>
      <c r="BG1581" t="s">
        <v>10396</v>
      </c>
      <c r="BH1581">
        <v>72910000</v>
      </c>
      <c r="BI1581" t="s">
        <v>2523</v>
      </c>
      <c r="BJ1581" t="s">
        <v>10397</v>
      </c>
      <c r="BL1581" s="1">
        <v>2100</v>
      </c>
      <c r="BQ1581">
        <v>4951</v>
      </c>
      <c r="BR1581">
        <v>7033</v>
      </c>
      <c r="BS1581" t="s">
        <v>490</v>
      </c>
      <c r="BT1581" s="2">
        <v>45883</v>
      </c>
      <c r="BU1581">
        <v>900.02</v>
      </c>
      <c r="BV1581" s="2">
        <v>45904</v>
      </c>
      <c r="BX1581" s="2">
        <v>45908</v>
      </c>
      <c r="BY1581" t="s">
        <v>10398</v>
      </c>
      <c r="BZ1581" s="2">
        <v>45883</v>
      </c>
      <c r="CA1581" s="2">
        <v>45909</v>
      </c>
      <c r="CB1581" t="s">
        <v>10399</v>
      </c>
      <c r="CC1581" s="2">
        <v>45896</v>
      </c>
      <c r="CD1581" t="s">
        <v>424</v>
      </c>
      <c r="CE1581">
        <v>1336</v>
      </c>
      <c r="CF1581" s="2">
        <v>45883</v>
      </c>
      <c r="CJ1581" s="2">
        <v>45912</v>
      </c>
      <c r="CL1581" s="2">
        <v>45883</v>
      </c>
      <c r="CM1581" s="2">
        <v>45917</v>
      </c>
      <c r="CN1581" s="2">
        <v>45896</v>
      </c>
      <c r="CO1581" s="2">
        <v>45901</v>
      </c>
      <c r="CP1581" s="2">
        <v>45903</v>
      </c>
      <c r="CR1581" s="2">
        <v>45898</v>
      </c>
      <c r="CS1581" s="2">
        <v>45898</v>
      </c>
      <c r="CU1581" s="2">
        <v>45911</v>
      </c>
      <c r="CV1581" s="2">
        <v>45923</v>
      </c>
      <c r="CW1581" s="2">
        <v>45898</v>
      </c>
      <c r="CX1581" s="2">
        <v>45940</v>
      </c>
      <c r="CY1581" t="s">
        <v>424</v>
      </c>
      <c r="DD1581" s="2">
        <v>45898</v>
      </c>
      <c r="DF1581" s="2">
        <v>45943</v>
      </c>
      <c r="DH1581" t="s">
        <v>10400</v>
      </c>
      <c r="DI1581" s="2">
        <v>45951</v>
      </c>
      <c r="DJ1581" s="2">
        <v>45896</v>
      </c>
      <c r="DK1581" s="2">
        <v>45922</v>
      </c>
      <c r="DL1581" s="2">
        <v>46034</v>
      </c>
      <c r="DM1581" s="2">
        <v>46058</v>
      </c>
      <c r="DO1581" s="2">
        <v>45898</v>
      </c>
      <c r="DY1581">
        <v>1442</v>
      </c>
      <c r="DZ1581" t="s">
        <v>424</v>
      </c>
      <c r="EE1581" s="1">
        <v>3805.57</v>
      </c>
      <c r="EF1581" t="s">
        <v>2634</v>
      </c>
      <c r="EG1581" t="s">
        <v>1640</v>
      </c>
      <c r="EH1581" t="s">
        <v>6848</v>
      </c>
      <c r="EI1581" t="s">
        <v>3282</v>
      </c>
      <c r="EJ1581" t="s">
        <v>4126</v>
      </c>
      <c r="EK1581" t="s">
        <v>1591</v>
      </c>
    </row>
    <row r="1582" spans="1:141" hidden="1" x14ac:dyDescent="0.35">
      <c r="A1582">
        <v>4761</v>
      </c>
      <c r="B1582" t="s">
        <v>1352</v>
      </c>
      <c r="C1582">
        <v>5914</v>
      </c>
      <c r="D1582" t="s">
        <v>9833</v>
      </c>
      <c r="E1582" t="s">
        <v>942</v>
      </c>
      <c r="F1582" t="s">
        <v>407</v>
      </c>
      <c r="G1582">
        <v>203</v>
      </c>
      <c r="H1582" t="s">
        <v>474</v>
      </c>
      <c r="I1582" t="s">
        <v>10401</v>
      </c>
      <c r="J1582" t="s">
        <v>10402</v>
      </c>
      <c r="K1582" t="s">
        <v>38</v>
      </c>
      <c r="L1582" t="s">
        <v>134</v>
      </c>
      <c r="M1582" t="s">
        <v>411</v>
      </c>
      <c r="N1582" t="s">
        <v>411</v>
      </c>
      <c r="O1582" t="s">
        <v>411</v>
      </c>
      <c r="P1582" t="s">
        <v>424</v>
      </c>
      <c r="Q1582" t="s">
        <v>424</v>
      </c>
      <c r="R1582" t="s">
        <v>411</v>
      </c>
      <c r="S1582" t="s">
        <v>411</v>
      </c>
      <c r="T1582" s="1">
        <v>131363.85999999999</v>
      </c>
      <c r="U1582">
        <v>581.52</v>
      </c>
      <c r="V1582">
        <v>0</v>
      </c>
      <c r="W1582" s="1">
        <v>119894.3</v>
      </c>
      <c r="X1582" s="1">
        <v>42142</v>
      </c>
      <c r="Y1582">
        <v>0</v>
      </c>
      <c r="Z1582" s="1">
        <v>162036.29999999999</v>
      </c>
      <c r="AA1582">
        <v>0</v>
      </c>
      <c r="AB1582">
        <v>0</v>
      </c>
      <c r="AE1582" t="s">
        <v>412</v>
      </c>
      <c r="AG1582" s="2">
        <v>45937</v>
      </c>
      <c r="AH1582" s="1">
        <v>2995.17</v>
      </c>
      <c r="AI1582" s="2">
        <v>45898</v>
      </c>
      <c r="AJ1582" s="7">
        <v>2025</v>
      </c>
      <c r="AK1582" s="2">
        <v>45896</v>
      </c>
      <c r="AP1582" t="s">
        <v>413</v>
      </c>
      <c r="AT1582" s="2">
        <v>45939</v>
      </c>
      <c r="AU1582" s="2">
        <v>46062</v>
      </c>
      <c r="AV1582" t="s">
        <v>414</v>
      </c>
      <c r="AW1582" s="2">
        <v>45898</v>
      </c>
      <c r="AX1582">
        <v>40729</v>
      </c>
      <c r="AY1582" s="1">
        <v>194999.86</v>
      </c>
      <c r="BA1582" t="s">
        <v>9836</v>
      </c>
      <c r="BB1582">
        <v>40729</v>
      </c>
      <c r="BD1582" t="s">
        <v>478</v>
      </c>
      <c r="BE1582" t="s">
        <v>417</v>
      </c>
      <c r="BF1582">
        <v>5561981679806</v>
      </c>
      <c r="BG1582" t="s">
        <v>10403</v>
      </c>
      <c r="BH1582">
        <v>72910000</v>
      </c>
      <c r="BI1582" t="s">
        <v>10404</v>
      </c>
      <c r="BJ1582" t="s">
        <v>10405</v>
      </c>
      <c r="BL1582" s="1">
        <v>1950</v>
      </c>
      <c r="BM1582" s="2">
        <v>45965</v>
      </c>
      <c r="BQ1582">
        <v>4959</v>
      </c>
      <c r="BR1582">
        <v>7032</v>
      </c>
      <c r="BS1582" t="s">
        <v>490</v>
      </c>
      <c r="BT1582" s="2">
        <v>45883</v>
      </c>
      <c r="BU1582">
        <v>890.3</v>
      </c>
      <c r="BV1582" s="2">
        <v>45903</v>
      </c>
      <c r="BX1582" s="2">
        <v>45909</v>
      </c>
      <c r="BY1582" t="s">
        <v>10406</v>
      </c>
      <c r="BZ1582" s="2">
        <v>45883</v>
      </c>
      <c r="CA1582" s="2">
        <v>45904</v>
      </c>
      <c r="CB1582" t="s">
        <v>10407</v>
      </c>
      <c r="CC1582" s="2">
        <v>45896</v>
      </c>
      <c r="CD1582" t="s">
        <v>424</v>
      </c>
      <c r="CE1582">
        <v>1325</v>
      </c>
      <c r="CF1582" s="2">
        <v>45883</v>
      </c>
      <c r="CJ1582" s="2">
        <v>45911</v>
      </c>
      <c r="CL1582" s="2">
        <v>45883</v>
      </c>
      <c r="CM1582" s="2">
        <v>45917</v>
      </c>
      <c r="CN1582" s="2">
        <v>45896</v>
      </c>
      <c r="CO1582" s="2">
        <v>45901</v>
      </c>
      <c r="CP1582" s="2">
        <v>45903</v>
      </c>
      <c r="CR1582" s="2">
        <v>45898</v>
      </c>
      <c r="CS1582" s="2">
        <v>45898</v>
      </c>
      <c r="CU1582" s="2">
        <v>45910</v>
      </c>
      <c r="CV1582" s="2">
        <v>45923</v>
      </c>
      <c r="CW1582" s="2">
        <v>45898</v>
      </c>
      <c r="CX1582" s="2">
        <v>45936</v>
      </c>
      <c r="CY1582" t="s">
        <v>424</v>
      </c>
      <c r="CZ1582" s="2">
        <v>45919</v>
      </c>
      <c r="DC1582" s="2">
        <v>45931</v>
      </c>
      <c r="DD1582" s="2">
        <v>45897</v>
      </c>
      <c r="DF1582" s="2">
        <v>45937</v>
      </c>
      <c r="DI1582" s="2">
        <v>45939</v>
      </c>
      <c r="DJ1582" s="2">
        <v>45896</v>
      </c>
      <c r="DK1582" s="2">
        <v>45922</v>
      </c>
      <c r="DL1582" s="2">
        <v>46062</v>
      </c>
      <c r="DO1582" s="2">
        <v>45898</v>
      </c>
      <c r="DY1582">
        <v>1430</v>
      </c>
      <c r="DZ1582" t="s">
        <v>424</v>
      </c>
      <c r="EE1582" s="1">
        <v>3805.57</v>
      </c>
      <c r="EF1582" t="s">
        <v>2634</v>
      </c>
      <c r="EG1582" t="s">
        <v>1640</v>
      </c>
      <c r="EH1582" t="s">
        <v>6848</v>
      </c>
      <c r="EI1582" t="s">
        <v>5891</v>
      </c>
      <c r="EJ1582" t="s">
        <v>6848</v>
      </c>
      <c r="EK1582" t="s">
        <v>1591</v>
      </c>
    </row>
    <row r="1583" spans="1:141" hidden="1" x14ac:dyDescent="0.35">
      <c r="A1583">
        <v>4762</v>
      </c>
      <c r="B1583" t="s">
        <v>1352</v>
      </c>
      <c r="C1583">
        <v>5870</v>
      </c>
      <c r="D1583" t="s">
        <v>9287</v>
      </c>
      <c r="E1583" t="s">
        <v>942</v>
      </c>
      <c r="F1583" t="s">
        <v>9585</v>
      </c>
      <c r="G1583">
        <v>301</v>
      </c>
      <c r="H1583" t="s">
        <v>408</v>
      </c>
      <c r="I1583" t="s">
        <v>10408</v>
      </c>
      <c r="J1583" t="s">
        <v>10409</v>
      </c>
      <c r="K1583" t="s">
        <v>14</v>
      </c>
      <c r="L1583" t="s">
        <v>16</v>
      </c>
      <c r="M1583" t="s">
        <v>411</v>
      </c>
      <c r="N1583" t="s">
        <v>411</v>
      </c>
      <c r="O1583" t="s">
        <v>411</v>
      </c>
      <c r="P1583" t="s">
        <v>411</v>
      </c>
      <c r="Q1583" t="s">
        <v>411</v>
      </c>
      <c r="R1583" t="s">
        <v>411</v>
      </c>
      <c r="S1583" t="s">
        <v>411</v>
      </c>
      <c r="T1583" s="1">
        <v>162600</v>
      </c>
      <c r="U1583" s="1">
        <v>1046.42</v>
      </c>
      <c r="V1583">
        <v>0</v>
      </c>
      <c r="W1583" s="1">
        <v>162721.51999999999</v>
      </c>
      <c r="X1583" s="1">
        <v>1801</v>
      </c>
      <c r="Y1583">
        <v>0</v>
      </c>
      <c r="Z1583" s="1">
        <v>164522.51999999999</v>
      </c>
      <c r="AA1583">
        <v>0</v>
      </c>
      <c r="AB1583">
        <v>0</v>
      </c>
      <c r="AD1583">
        <v>8787724425687</v>
      </c>
      <c r="AE1583" t="s">
        <v>412</v>
      </c>
      <c r="AG1583" s="2">
        <v>45916</v>
      </c>
      <c r="AH1583" s="1">
        <v>3453.25</v>
      </c>
      <c r="AI1583" s="2">
        <v>45898</v>
      </c>
      <c r="AJ1583" s="7">
        <v>2025</v>
      </c>
      <c r="AK1583" s="2">
        <v>45896</v>
      </c>
      <c r="AP1583" t="s">
        <v>413</v>
      </c>
      <c r="AT1583" s="2">
        <v>45919</v>
      </c>
      <c r="AU1583" s="2">
        <v>45946</v>
      </c>
      <c r="AV1583" t="s">
        <v>414</v>
      </c>
      <c r="AW1583" s="2">
        <v>45897</v>
      </c>
      <c r="AX1583">
        <v>40728</v>
      </c>
      <c r="AY1583" s="1">
        <v>232000</v>
      </c>
      <c r="BA1583" t="s">
        <v>9291</v>
      </c>
      <c r="BB1583">
        <v>40728</v>
      </c>
      <c r="BC1583" t="s">
        <v>10410</v>
      </c>
      <c r="BD1583" t="s">
        <v>416</v>
      </c>
      <c r="BE1583" t="s">
        <v>417</v>
      </c>
      <c r="BF1583">
        <v>5561996683455</v>
      </c>
      <c r="BG1583" t="s">
        <v>10411</v>
      </c>
      <c r="BH1583">
        <v>73805020</v>
      </c>
      <c r="BI1583" t="s">
        <v>3157</v>
      </c>
      <c r="BJ1583" t="s">
        <v>10412</v>
      </c>
      <c r="BL1583" s="1">
        <v>2100</v>
      </c>
      <c r="BQ1583">
        <v>4715</v>
      </c>
      <c r="BR1583">
        <v>7030</v>
      </c>
      <c r="BS1583" t="s">
        <v>449</v>
      </c>
      <c r="BT1583" s="2">
        <v>45875</v>
      </c>
      <c r="BW1583" t="s">
        <v>422</v>
      </c>
      <c r="BY1583" t="s">
        <v>10413</v>
      </c>
      <c r="BZ1583" s="2">
        <v>45875</v>
      </c>
      <c r="CA1583" s="2">
        <v>45898</v>
      </c>
      <c r="CC1583" s="2">
        <v>45897</v>
      </c>
      <c r="CD1583" t="s">
        <v>424</v>
      </c>
      <c r="CF1583" s="2">
        <v>45875</v>
      </c>
      <c r="CJ1583" s="2">
        <v>45909</v>
      </c>
      <c r="CL1583" s="2">
        <v>45875</v>
      </c>
      <c r="CM1583" s="2">
        <v>45910</v>
      </c>
      <c r="CN1583" s="2">
        <v>45897</v>
      </c>
      <c r="CO1583" s="2">
        <v>45931</v>
      </c>
      <c r="CP1583" s="2">
        <v>45901</v>
      </c>
      <c r="CR1583" s="2">
        <v>45901</v>
      </c>
      <c r="CS1583" s="2">
        <v>45897</v>
      </c>
      <c r="CU1583" s="2">
        <v>45905</v>
      </c>
      <c r="CV1583" s="2">
        <v>45944</v>
      </c>
      <c r="CW1583" s="2">
        <v>45897</v>
      </c>
      <c r="CY1583" t="s">
        <v>424</v>
      </c>
      <c r="DD1583" s="2">
        <v>45881</v>
      </c>
      <c r="DF1583" s="2">
        <v>45917</v>
      </c>
      <c r="DI1583" s="2">
        <v>45918</v>
      </c>
      <c r="DJ1583" s="2">
        <v>45895</v>
      </c>
      <c r="DK1583" s="2">
        <v>45946</v>
      </c>
      <c r="DO1583" s="2">
        <v>45897</v>
      </c>
      <c r="DY1583">
        <v>1101</v>
      </c>
      <c r="EE1583" s="1">
        <v>1788.17</v>
      </c>
      <c r="EG1583" t="s">
        <v>735</v>
      </c>
      <c r="EJ1583" t="s">
        <v>7085</v>
      </c>
      <c r="EK1583" t="s">
        <v>1591</v>
      </c>
    </row>
    <row r="1584" spans="1:141" hidden="1" x14ac:dyDescent="0.35">
      <c r="A1584">
        <v>4763</v>
      </c>
      <c r="B1584" t="s">
        <v>404</v>
      </c>
      <c r="C1584">
        <v>5960</v>
      </c>
      <c r="D1584" t="s">
        <v>8802</v>
      </c>
      <c r="E1584" t="s">
        <v>834</v>
      </c>
      <c r="F1584" t="s">
        <v>526</v>
      </c>
      <c r="G1584">
        <v>102</v>
      </c>
      <c r="H1584" t="s">
        <v>474</v>
      </c>
      <c r="I1584" t="s">
        <v>10414</v>
      </c>
      <c r="J1584" t="s">
        <v>10415</v>
      </c>
      <c r="K1584" t="s">
        <v>44</v>
      </c>
      <c r="L1584" t="s">
        <v>192</v>
      </c>
      <c r="M1584" t="s">
        <v>411</v>
      </c>
      <c r="N1584" t="s">
        <v>411</v>
      </c>
      <c r="O1584" t="s">
        <v>411</v>
      </c>
      <c r="P1584" t="s">
        <v>424</v>
      </c>
      <c r="Q1584" t="s">
        <v>424</v>
      </c>
      <c r="R1584" t="s">
        <v>411</v>
      </c>
      <c r="S1584" t="s">
        <v>411</v>
      </c>
      <c r="T1584" s="1">
        <v>137411.68</v>
      </c>
      <c r="U1584">
        <v>629.5</v>
      </c>
      <c r="V1584">
        <v>0</v>
      </c>
      <c r="W1584" s="1">
        <v>119552.64</v>
      </c>
      <c r="X1584" s="1">
        <v>17861</v>
      </c>
      <c r="Y1584">
        <v>0</v>
      </c>
      <c r="Z1584" s="1">
        <v>137413.64000000001</v>
      </c>
      <c r="AA1584">
        <v>0</v>
      </c>
      <c r="AB1584">
        <v>0</v>
      </c>
      <c r="AD1584">
        <v>8787724627735</v>
      </c>
      <c r="AE1584" t="s">
        <v>412</v>
      </c>
      <c r="AG1584" s="2">
        <v>45923</v>
      </c>
      <c r="AH1584" s="1">
        <v>2938.64</v>
      </c>
      <c r="AI1584" s="2">
        <v>45898</v>
      </c>
      <c r="AJ1584" s="7">
        <v>2025</v>
      </c>
      <c r="AK1584" s="2">
        <v>45897</v>
      </c>
      <c r="AP1584" t="s">
        <v>413</v>
      </c>
      <c r="AT1584" s="2">
        <v>46072</v>
      </c>
      <c r="AU1584" s="2">
        <v>46072</v>
      </c>
      <c r="AV1584" t="s">
        <v>414</v>
      </c>
      <c r="AW1584" s="2">
        <v>45898</v>
      </c>
      <c r="AX1584">
        <v>40755</v>
      </c>
      <c r="AY1584" s="1">
        <v>191675</v>
      </c>
      <c r="BA1584" t="s">
        <v>8806</v>
      </c>
      <c r="BB1584">
        <v>40755</v>
      </c>
      <c r="BD1584" t="s">
        <v>478</v>
      </c>
      <c r="BE1584" t="s">
        <v>417</v>
      </c>
      <c r="BF1584">
        <v>5561999153721</v>
      </c>
      <c r="BG1584" t="s">
        <v>10416</v>
      </c>
      <c r="BH1584">
        <v>72700001</v>
      </c>
      <c r="BI1584" t="s">
        <v>480</v>
      </c>
      <c r="BJ1584" t="s">
        <v>10417</v>
      </c>
      <c r="BL1584" s="1">
        <v>2518</v>
      </c>
      <c r="BQ1584">
        <v>4472</v>
      </c>
      <c r="BR1584">
        <v>7040</v>
      </c>
      <c r="BS1584" t="s">
        <v>783</v>
      </c>
      <c r="BT1584" s="2">
        <v>45894</v>
      </c>
      <c r="BU1584">
        <v>900</v>
      </c>
      <c r="BV1584" s="2">
        <v>45905</v>
      </c>
      <c r="BX1584" s="2">
        <v>45906</v>
      </c>
      <c r="BY1584" t="s">
        <v>10418</v>
      </c>
      <c r="BZ1584" s="2">
        <v>45894</v>
      </c>
      <c r="CA1584" s="2">
        <v>45901</v>
      </c>
      <c r="CB1584" t="s">
        <v>10419</v>
      </c>
      <c r="CC1584" s="2">
        <v>45897</v>
      </c>
      <c r="CD1584" t="s">
        <v>424</v>
      </c>
      <c r="CE1584">
        <v>1350</v>
      </c>
      <c r="CF1584" s="2">
        <v>45894</v>
      </c>
      <c r="CJ1584" s="2">
        <v>45911</v>
      </c>
      <c r="CL1584" s="2">
        <v>45894</v>
      </c>
      <c r="CM1584" s="2">
        <v>45917</v>
      </c>
      <c r="CN1584" s="2">
        <v>45897</v>
      </c>
      <c r="CO1584" s="2">
        <v>45901</v>
      </c>
      <c r="CP1584" s="2">
        <v>45903</v>
      </c>
      <c r="CR1584" s="2">
        <v>45898</v>
      </c>
      <c r="CS1584" s="2">
        <v>45898</v>
      </c>
      <c r="CU1584" s="2">
        <v>45910</v>
      </c>
      <c r="CV1584" s="2">
        <v>45915</v>
      </c>
      <c r="CW1584" s="2">
        <v>45898</v>
      </c>
      <c r="CY1584" t="s">
        <v>424</v>
      </c>
      <c r="DD1584" s="2">
        <v>45897</v>
      </c>
      <c r="DF1584" s="2">
        <v>45923</v>
      </c>
      <c r="DI1584" s="2">
        <v>45925</v>
      </c>
      <c r="DJ1584" s="2">
        <v>45896</v>
      </c>
      <c r="DK1584" s="2">
        <v>45915</v>
      </c>
      <c r="DL1584" s="2">
        <v>46031</v>
      </c>
      <c r="DM1584" s="2">
        <v>46058</v>
      </c>
      <c r="DN1584" s="2">
        <v>46063</v>
      </c>
      <c r="DO1584" s="2">
        <v>45898</v>
      </c>
      <c r="DP1584" s="2">
        <v>46063</v>
      </c>
      <c r="DY1584">
        <v>1426</v>
      </c>
      <c r="DZ1584" t="s">
        <v>424</v>
      </c>
      <c r="EE1584" s="1">
        <v>3805.57</v>
      </c>
      <c r="EF1584" t="s">
        <v>5964</v>
      </c>
      <c r="EG1584" t="s">
        <v>735</v>
      </c>
      <c r="EH1584" t="s">
        <v>4422</v>
      </c>
      <c r="EI1584" t="s">
        <v>3282</v>
      </c>
      <c r="EJ1584" t="s">
        <v>4126</v>
      </c>
      <c r="EK1584" t="s">
        <v>1591</v>
      </c>
    </row>
    <row r="1585" spans="1:141" hidden="1" x14ac:dyDescent="0.35">
      <c r="A1585">
        <v>4764</v>
      </c>
      <c r="B1585" t="s">
        <v>561</v>
      </c>
      <c r="C1585">
        <v>5834</v>
      </c>
      <c r="D1585" t="s">
        <v>4502</v>
      </c>
      <c r="E1585" t="s">
        <v>942</v>
      </c>
      <c r="F1585" t="s">
        <v>4503</v>
      </c>
      <c r="G1585">
        <v>6</v>
      </c>
      <c r="H1585" t="s">
        <v>810</v>
      </c>
      <c r="I1585" t="s">
        <v>10420</v>
      </c>
      <c r="J1585" t="s">
        <v>10421</v>
      </c>
      <c r="K1585" t="s">
        <v>56</v>
      </c>
      <c r="L1585" t="s">
        <v>114</v>
      </c>
      <c r="M1585" t="s">
        <v>411</v>
      </c>
      <c r="N1585" t="s">
        <v>411</v>
      </c>
      <c r="O1585" t="s">
        <v>411</v>
      </c>
      <c r="P1585" t="s">
        <v>411</v>
      </c>
      <c r="Q1585" t="s">
        <v>411</v>
      </c>
      <c r="R1585" t="s">
        <v>411</v>
      </c>
      <c r="S1585" t="s">
        <v>411</v>
      </c>
      <c r="T1585">
        <v>0</v>
      </c>
      <c r="U1585">
        <v>0</v>
      </c>
      <c r="V1585">
        <v>0</v>
      </c>
      <c r="W1585">
        <v>0</v>
      </c>
      <c r="X1585">
        <v>0</v>
      </c>
      <c r="Y1585">
        <v>0</v>
      </c>
      <c r="Z1585">
        <v>0</v>
      </c>
      <c r="AA1585">
        <v>0</v>
      </c>
      <c r="AB1585">
        <v>0</v>
      </c>
      <c r="AE1585" t="s">
        <v>412</v>
      </c>
      <c r="AH1585">
        <v>0</v>
      </c>
      <c r="AK1585" s="2">
        <v>45898</v>
      </c>
      <c r="AP1585" t="s">
        <v>4990</v>
      </c>
      <c r="AT1585" s="2">
        <v>46111</v>
      </c>
      <c r="AU1585" s="2">
        <v>46111</v>
      </c>
      <c r="AV1585" t="s">
        <v>561</v>
      </c>
      <c r="AW1585" s="2">
        <v>45898</v>
      </c>
      <c r="AX1585">
        <v>40776</v>
      </c>
      <c r="AY1585" s="1">
        <v>593000</v>
      </c>
      <c r="BA1585" t="s">
        <v>4506</v>
      </c>
      <c r="BB1585">
        <v>40776</v>
      </c>
      <c r="BD1585" t="s">
        <v>929</v>
      </c>
      <c r="BE1585" t="s">
        <v>513</v>
      </c>
      <c r="BF1585">
        <v>5561984915898</v>
      </c>
      <c r="BG1585" t="s">
        <v>10422</v>
      </c>
      <c r="BH1585">
        <v>71936750</v>
      </c>
      <c r="BI1585" t="s">
        <v>2451</v>
      </c>
      <c r="BJ1585" t="s">
        <v>10423</v>
      </c>
      <c r="BK1585">
        <v>5561984915898</v>
      </c>
      <c r="BL1585" s="1">
        <v>19000</v>
      </c>
      <c r="BQ1585">
        <v>8159</v>
      </c>
      <c r="BR1585">
        <v>7029</v>
      </c>
    </row>
    <row r="1586" spans="1:141" hidden="1" x14ac:dyDescent="0.35">
      <c r="A1586">
        <v>4765</v>
      </c>
      <c r="B1586" t="s">
        <v>404</v>
      </c>
      <c r="C1586">
        <v>5963</v>
      </c>
      <c r="D1586" t="s">
        <v>9287</v>
      </c>
      <c r="E1586" t="s">
        <v>942</v>
      </c>
      <c r="F1586" t="s">
        <v>9296</v>
      </c>
      <c r="G1586">
        <v>204</v>
      </c>
      <c r="H1586" t="s">
        <v>408</v>
      </c>
      <c r="I1586" t="s">
        <v>10424</v>
      </c>
      <c r="J1586" t="s">
        <v>10425</v>
      </c>
      <c r="K1586" t="s">
        <v>22</v>
      </c>
      <c r="L1586" t="s">
        <v>54</v>
      </c>
      <c r="M1586" t="s">
        <v>411</v>
      </c>
      <c r="N1586" t="s">
        <v>411</v>
      </c>
      <c r="O1586" t="s">
        <v>411</v>
      </c>
      <c r="P1586" t="s">
        <v>411</v>
      </c>
      <c r="Q1586" t="s">
        <v>411</v>
      </c>
      <c r="R1586" t="s">
        <v>411</v>
      </c>
      <c r="S1586" t="s">
        <v>411</v>
      </c>
      <c r="T1586" s="1">
        <v>162448.48000000001</v>
      </c>
      <c r="U1586">
        <v>690</v>
      </c>
      <c r="V1586">
        <v>0</v>
      </c>
      <c r="W1586" s="1">
        <v>131625.45000000001</v>
      </c>
      <c r="X1586" s="1">
        <v>23000</v>
      </c>
      <c r="Y1586">
        <v>0</v>
      </c>
      <c r="Z1586" s="1">
        <v>154625.45000000001</v>
      </c>
      <c r="AA1586">
        <v>0</v>
      </c>
      <c r="AB1586">
        <v>0</v>
      </c>
      <c r="AD1586">
        <v>8787724665289</v>
      </c>
      <c r="AE1586" t="s">
        <v>412</v>
      </c>
      <c r="AG1586" s="2">
        <v>45946</v>
      </c>
      <c r="AH1586" s="1">
        <v>3042.04</v>
      </c>
      <c r="AI1586" s="2">
        <v>45915</v>
      </c>
      <c r="AJ1586" s="7">
        <v>2025</v>
      </c>
      <c r="AK1586" s="2">
        <v>45902</v>
      </c>
      <c r="AP1586" t="s">
        <v>413</v>
      </c>
      <c r="AT1586" s="2">
        <v>46097</v>
      </c>
      <c r="AU1586" s="2">
        <v>46097</v>
      </c>
      <c r="AV1586" t="s">
        <v>414</v>
      </c>
      <c r="AW1586" s="2">
        <v>45905</v>
      </c>
      <c r="AX1586">
        <v>40820</v>
      </c>
      <c r="AY1586" s="1">
        <v>234848.56</v>
      </c>
      <c r="BA1586" t="s">
        <v>9291</v>
      </c>
      <c r="BB1586">
        <v>40820</v>
      </c>
      <c r="BC1586" t="s">
        <v>10426</v>
      </c>
      <c r="BD1586" t="s">
        <v>416</v>
      </c>
      <c r="BE1586" t="s">
        <v>417</v>
      </c>
      <c r="BF1586">
        <v>5561996721930</v>
      </c>
      <c r="BG1586" t="s">
        <v>10427</v>
      </c>
      <c r="BH1586">
        <v>73807310</v>
      </c>
      <c r="BI1586" t="s">
        <v>607</v>
      </c>
      <c r="BJ1586" t="s">
        <v>10428</v>
      </c>
      <c r="BL1586" s="1">
        <v>2300</v>
      </c>
      <c r="BM1586" s="2">
        <v>46071</v>
      </c>
      <c r="BQ1586">
        <v>4602</v>
      </c>
      <c r="BR1586">
        <v>7052</v>
      </c>
      <c r="BS1586" t="s">
        <v>576</v>
      </c>
      <c r="BT1586" s="2">
        <v>45910</v>
      </c>
      <c r="BW1586" t="s">
        <v>422</v>
      </c>
      <c r="BY1586" t="s">
        <v>10429</v>
      </c>
      <c r="BZ1586" s="2">
        <v>45910</v>
      </c>
      <c r="CA1586" s="2">
        <v>45915</v>
      </c>
      <c r="CC1586" s="2">
        <v>45898</v>
      </c>
      <c r="CD1586" t="s">
        <v>424</v>
      </c>
      <c r="CF1586" s="2">
        <v>45910</v>
      </c>
      <c r="CH1586" t="s">
        <v>8713</v>
      </c>
      <c r="CJ1586" s="2">
        <v>45917</v>
      </c>
      <c r="CK1586" t="s">
        <v>424</v>
      </c>
      <c r="CL1586" s="2">
        <v>45912</v>
      </c>
      <c r="CM1586" s="2">
        <v>45930</v>
      </c>
      <c r="CN1586" s="2">
        <v>45898</v>
      </c>
      <c r="CO1586" s="2">
        <v>45931</v>
      </c>
      <c r="CP1586" s="2">
        <v>45916</v>
      </c>
      <c r="CR1586" s="2">
        <v>45901</v>
      </c>
      <c r="CS1586" s="2">
        <v>45901</v>
      </c>
      <c r="CU1586" s="2">
        <v>45916</v>
      </c>
      <c r="CV1586" s="2">
        <v>45944</v>
      </c>
      <c r="CW1586" s="2">
        <v>45901</v>
      </c>
      <c r="DD1586" s="2">
        <v>45930</v>
      </c>
      <c r="DF1586" s="2">
        <v>45946</v>
      </c>
      <c r="DI1586" s="2">
        <v>45950</v>
      </c>
      <c r="DJ1586" s="2">
        <v>45897</v>
      </c>
      <c r="DK1586" s="2">
        <v>45946</v>
      </c>
      <c r="DL1586" s="2">
        <v>46009</v>
      </c>
      <c r="DM1586" s="2">
        <v>46077</v>
      </c>
      <c r="DN1586" s="2">
        <v>46091</v>
      </c>
      <c r="DO1586" s="2">
        <v>45901</v>
      </c>
      <c r="DP1586" s="2">
        <v>46091</v>
      </c>
      <c r="DY1586">
        <v>1318</v>
      </c>
      <c r="EA1586" t="s">
        <v>10430</v>
      </c>
      <c r="EE1586" s="1">
        <v>2101.15</v>
      </c>
      <c r="EG1586" t="s">
        <v>1640</v>
      </c>
      <c r="EK1586" t="s">
        <v>1591</v>
      </c>
    </row>
    <row r="1587" spans="1:141" hidden="1" x14ac:dyDescent="0.35">
      <c r="A1587">
        <v>4766</v>
      </c>
      <c r="B1587" t="s">
        <v>404</v>
      </c>
      <c r="C1587">
        <v>5959</v>
      </c>
      <c r="D1587" t="s">
        <v>9287</v>
      </c>
      <c r="E1587" t="s">
        <v>942</v>
      </c>
      <c r="F1587" t="s">
        <v>9414</v>
      </c>
      <c r="G1587">
        <v>104</v>
      </c>
      <c r="H1587" t="s">
        <v>408</v>
      </c>
      <c r="I1587" t="s">
        <v>10431</v>
      </c>
      <c r="J1587" t="s">
        <v>10432</v>
      </c>
      <c r="K1587" t="s">
        <v>22</v>
      </c>
      <c r="L1587" t="s">
        <v>78</v>
      </c>
      <c r="M1587" t="s">
        <v>411</v>
      </c>
      <c r="N1587" t="s">
        <v>411</v>
      </c>
      <c r="O1587" t="s">
        <v>411</v>
      </c>
      <c r="P1587" t="s">
        <v>411</v>
      </c>
      <c r="Q1587" t="s">
        <v>411</v>
      </c>
      <c r="R1587" t="s">
        <v>411</v>
      </c>
      <c r="S1587" t="s">
        <v>411</v>
      </c>
      <c r="T1587" s="1">
        <v>155928.07</v>
      </c>
      <c r="U1587">
        <v>0</v>
      </c>
      <c r="V1587">
        <v>0</v>
      </c>
      <c r="W1587">
        <v>0</v>
      </c>
      <c r="X1587">
        <v>0</v>
      </c>
      <c r="Y1587">
        <v>0</v>
      </c>
      <c r="Z1587">
        <v>0</v>
      </c>
      <c r="AA1587">
        <v>0</v>
      </c>
      <c r="AB1587">
        <v>0</v>
      </c>
      <c r="AE1587" t="s">
        <v>412</v>
      </c>
      <c r="AG1587" s="2">
        <v>45932</v>
      </c>
      <c r="AH1587" s="1">
        <v>3042.04</v>
      </c>
      <c r="AI1587" s="2">
        <v>45911</v>
      </c>
      <c r="AJ1587" s="7">
        <v>2025</v>
      </c>
      <c r="AK1587" s="2">
        <v>45902</v>
      </c>
      <c r="AP1587" t="s">
        <v>3839</v>
      </c>
      <c r="AT1587" s="2">
        <v>46097</v>
      </c>
      <c r="AU1587" s="2">
        <v>46097</v>
      </c>
      <c r="AV1587" t="s">
        <v>414</v>
      </c>
      <c r="AW1587" s="2">
        <v>45905</v>
      </c>
      <c r="AX1587">
        <v>40819</v>
      </c>
      <c r="AY1587" s="1">
        <v>229724.24</v>
      </c>
      <c r="BA1587" t="s">
        <v>9291</v>
      </c>
      <c r="BB1587">
        <v>40819</v>
      </c>
      <c r="BC1587" t="s">
        <v>10433</v>
      </c>
      <c r="BD1587" t="s">
        <v>416</v>
      </c>
      <c r="BE1587" t="s">
        <v>417</v>
      </c>
      <c r="BF1587">
        <v>5561996847482</v>
      </c>
      <c r="BG1587" t="s">
        <v>10434</v>
      </c>
      <c r="BH1587">
        <v>73813040</v>
      </c>
      <c r="BI1587" t="s">
        <v>595</v>
      </c>
      <c r="BJ1587" t="s">
        <v>10435</v>
      </c>
      <c r="BL1587" s="1">
        <v>2350</v>
      </c>
      <c r="BQ1587">
        <v>4833</v>
      </c>
      <c r="BR1587">
        <v>7050</v>
      </c>
      <c r="BS1587" t="s">
        <v>6451</v>
      </c>
      <c r="BT1587" s="2">
        <v>45903</v>
      </c>
      <c r="BW1587" t="s">
        <v>422</v>
      </c>
      <c r="BY1587" t="s">
        <v>10436</v>
      </c>
      <c r="BZ1587" s="2">
        <v>45904</v>
      </c>
      <c r="CA1587" s="2">
        <v>45917</v>
      </c>
      <c r="CC1587" s="2">
        <v>45898</v>
      </c>
      <c r="CD1587" t="s">
        <v>424</v>
      </c>
      <c r="CF1587" s="2">
        <v>45904</v>
      </c>
      <c r="CH1587" t="s">
        <v>8637</v>
      </c>
      <c r="CJ1587" s="2">
        <v>45919</v>
      </c>
      <c r="CK1587" t="s">
        <v>424</v>
      </c>
      <c r="CL1587" s="2">
        <v>45904</v>
      </c>
      <c r="CM1587" s="2">
        <v>45922</v>
      </c>
      <c r="CN1587" s="2">
        <v>45898</v>
      </c>
      <c r="CO1587" s="2">
        <v>45931</v>
      </c>
      <c r="CP1587" s="2">
        <v>45917</v>
      </c>
      <c r="CR1587" s="2">
        <v>45901</v>
      </c>
      <c r="CS1587" s="2">
        <v>45910</v>
      </c>
      <c r="CU1587" s="2">
        <v>45917</v>
      </c>
      <c r="CV1587" s="2">
        <v>45944</v>
      </c>
      <c r="CW1587" s="2">
        <v>45910</v>
      </c>
      <c r="DD1587" s="2">
        <v>45895</v>
      </c>
      <c r="DF1587" s="2">
        <v>45933</v>
      </c>
      <c r="DG1587">
        <v>32014</v>
      </c>
      <c r="DI1587" s="2">
        <v>45937</v>
      </c>
      <c r="DJ1587" s="2">
        <v>45901</v>
      </c>
      <c r="DK1587" s="2">
        <v>45946</v>
      </c>
      <c r="DL1587" s="2">
        <v>46007</v>
      </c>
      <c r="DM1587" s="2">
        <v>46077</v>
      </c>
      <c r="DN1587" s="2">
        <v>46091</v>
      </c>
      <c r="DO1587" s="2">
        <v>45910</v>
      </c>
      <c r="DP1587" s="2">
        <v>46091</v>
      </c>
      <c r="DY1587">
        <v>1334</v>
      </c>
      <c r="EE1587" s="1">
        <v>2105.9</v>
      </c>
      <c r="EG1587" t="s">
        <v>1640</v>
      </c>
      <c r="EK1587" t="s">
        <v>1591</v>
      </c>
    </row>
    <row r="1588" spans="1:141" hidden="1" x14ac:dyDescent="0.35">
      <c r="A1588">
        <v>4767</v>
      </c>
      <c r="B1588" t="s">
        <v>404</v>
      </c>
      <c r="C1588">
        <v>5876</v>
      </c>
      <c r="D1588" t="s">
        <v>9287</v>
      </c>
      <c r="E1588" t="s">
        <v>942</v>
      </c>
      <c r="F1588" t="s">
        <v>9362</v>
      </c>
      <c r="G1588">
        <v>304</v>
      </c>
      <c r="H1588" t="s">
        <v>408</v>
      </c>
      <c r="I1588" t="s">
        <v>10437</v>
      </c>
      <c r="J1588" t="s">
        <v>10438</v>
      </c>
      <c r="K1588" t="s">
        <v>14</v>
      </c>
      <c r="L1588" t="s">
        <v>42</v>
      </c>
      <c r="M1588" t="s">
        <v>411</v>
      </c>
      <c r="N1588" t="s">
        <v>411</v>
      </c>
      <c r="O1588" t="s">
        <v>411</v>
      </c>
      <c r="P1588" t="s">
        <v>411</v>
      </c>
      <c r="Q1588" t="s">
        <v>411</v>
      </c>
      <c r="R1588" t="s">
        <v>411</v>
      </c>
      <c r="S1588" t="s">
        <v>411</v>
      </c>
      <c r="T1588" s="1">
        <v>160845.47</v>
      </c>
      <c r="U1588">
        <v>0</v>
      </c>
      <c r="V1588">
        <v>0</v>
      </c>
      <c r="W1588">
        <v>0</v>
      </c>
      <c r="X1588">
        <v>0</v>
      </c>
      <c r="Y1588">
        <v>0</v>
      </c>
      <c r="Z1588">
        <v>0</v>
      </c>
      <c r="AA1588">
        <v>0</v>
      </c>
      <c r="AB1588">
        <v>0</v>
      </c>
      <c r="AE1588" t="s">
        <v>412</v>
      </c>
      <c r="AG1588" s="2">
        <v>45919</v>
      </c>
      <c r="AH1588">
        <v>0</v>
      </c>
      <c r="AI1588" s="2">
        <v>45910</v>
      </c>
      <c r="AJ1588" s="7">
        <v>2025</v>
      </c>
      <c r="AK1588" s="2">
        <v>45902</v>
      </c>
      <c r="AP1588" t="s">
        <v>3839</v>
      </c>
      <c r="AT1588" s="2">
        <v>46097</v>
      </c>
      <c r="AU1588" s="2">
        <v>46097</v>
      </c>
      <c r="AV1588" t="s">
        <v>414</v>
      </c>
      <c r="AW1588" s="2">
        <v>45905</v>
      </c>
      <c r="AX1588">
        <v>40822</v>
      </c>
      <c r="AY1588" s="1">
        <v>231165.51</v>
      </c>
      <c r="BA1588" t="s">
        <v>9291</v>
      </c>
      <c r="BB1588">
        <v>40822</v>
      </c>
      <c r="BC1588" t="s">
        <v>10439</v>
      </c>
      <c r="BD1588" t="s">
        <v>416</v>
      </c>
      <c r="BE1588" t="s">
        <v>417</v>
      </c>
      <c r="BF1588">
        <v>5592985194663</v>
      </c>
      <c r="BG1588" t="s">
        <v>6253</v>
      </c>
      <c r="BH1588">
        <v>73805535</v>
      </c>
      <c r="BI1588" t="s">
        <v>8762</v>
      </c>
      <c r="BJ1588" t="s">
        <v>10440</v>
      </c>
      <c r="BL1588" s="1">
        <v>2550</v>
      </c>
      <c r="BQ1588">
        <v>4811</v>
      </c>
      <c r="BR1588">
        <v>7054</v>
      </c>
      <c r="BS1588" t="s">
        <v>517</v>
      </c>
      <c r="BT1588" s="2">
        <v>45903</v>
      </c>
      <c r="BW1588" t="s">
        <v>422</v>
      </c>
      <c r="BY1588" t="s">
        <v>10441</v>
      </c>
      <c r="BZ1588" s="2">
        <v>45904</v>
      </c>
      <c r="CA1588" s="2">
        <v>45911</v>
      </c>
      <c r="CC1588" s="2">
        <v>45898</v>
      </c>
      <c r="CD1588" t="s">
        <v>424</v>
      </c>
      <c r="CF1588" s="2">
        <v>45904</v>
      </c>
      <c r="CJ1588" s="2">
        <v>45916</v>
      </c>
      <c r="CK1588" t="s">
        <v>411</v>
      </c>
      <c r="CL1588" s="2">
        <v>45908</v>
      </c>
      <c r="CM1588" s="2">
        <v>45916</v>
      </c>
      <c r="CN1588" s="2">
        <v>45898</v>
      </c>
      <c r="CO1588" s="2">
        <v>45931</v>
      </c>
      <c r="CP1588" s="2">
        <v>45911</v>
      </c>
      <c r="CR1588" s="2">
        <v>45902</v>
      </c>
      <c r="CS1588" s="2">
        <v>45901</v>
      </c>
      <c r="CU1588" s="2">
        <v>45912</v>
      </c>
      <c r="CV1588" s="2">
        <v>45944</v>
      </c>
      <c r="CW1588" s="2">
        <v>45901</v>
      </c>
      <c r="DD1588" s="2">
        <v>45908</v>
      </c>
      <c r="DF1588" s="2">
        <v>45919</v>
      </c>
      <c r="DI1588" s="2">
        <v>45922</v>
      </c>
      <c r="DJ1588" s="2">
        <v>45898</v>
      </c>
      <c r="DK1588" s="2">
        <v>45946</v>
      </c>
      <c r="DL1588" s="2">
        <v>46035</v>
      </c>
      <c r="DM1588" s="2">
        <v>46077</v>
      </c>
      <c r="DN1588" s="2">
        <v>46091</v>
      </c>
      <c r="DO1588" s="2">
        <v>45901</v>
      </c>
      <c r="DP1588" s="2">
        <v>46091</v>
      </c>
      <c r="DY1588">
        <v>1258</v>
      </c>
      <c r="EA1588" t="s">
        <v>3282</v>
      </c>
      <c r="EE1588" s="1">
        <v>2021.47</v>
      </c>
      <c r="EG1588" t="s">
        <v>1640</v>
      </c>
      <c r="EK1588" t="s">
        <v>1591</v>
      </c>
    </row>
    <row r="1589" spans="1:141" hidden="1" x14ac:dyDescent="0.35">
      <c r="A1589">
        <v>4768</v>
      </c>
      <c r="B1589" t="s">
        <v>561</v>
      </c>
      <c r="C1589">
        <v>5825</v>
      </c>
      <c r="D1589" t="s">
        <v>9287</v>
      </c>
      <c r="E1589" t="s">
        <v>942</v>
      </c>
      <c r="F1589" t="s">
        <v>9585</v>
      </c>
      <c r="G1589">
        <v>204</v>
      </c>
      <c r="H1589" t="s">
        <v>408</v>
      </c>
      <c r="I1589" t="s">
        <v>10442</v>
      </c>
      <c r="J1589" t="s">
        <v>10443</v>
      </c>
      <c r="K1589" t="s">
        <v>20</v>
      </c>
      <c r="L1589" t="s">
        <v>18</v>
      </c>
      <c r="M1589" t="s">
        <v>411</v>
      </c>
      <c r="N1589" t="s">
        <v>411</v>
      </c>
      <c r="O1589" t="s">
        <v>411</v>
      </c>
      <c r="P1589" t="s">
        <v>411</v>
      </c>
      <c r="Q1589" t="s">
        <v>411</v>
      </c>
      <c r="R1589" t="s">
        <v>411</v>
      </c>
      <c r="S1589" t="s">
        <v>411</v>
      </c>
      <c r="T1589" s="1">
        <v>128436.02</v>
      </c>
      <c r="U1589">
        <v>0</v>
      </c>
      <c r="V1589">
        <v>0</v>
      </c>
      <c r="W1589">
        <v>0</v>
      </c>
      <c r="X1589">
        <v>0</v>
      </c>
      <c r="Y1589">
        <v>0</v>
      </c>
      <c r="Z1589">
        <v>0</v>
      </c>
      <c r="AA1589">
        <v>0</v>
      </c>
      <c r="AB1589">
        <v>0</v>
      </c>
      <c r="AE1589" t="s">
        <v>412</v>
      </c>
      <c r="AH1589">
        <v>0</v>
      </c>
      <c r="AK1589" s="2">
        <v>45902</v>
      </c>
      <c r="AP1589" t="s">
        <v>3839</v>
      </c>
      <c r="AT1589" s="2">
        <v>45923</v>
      </c>
      <c r="AU1589" s="2">
        <v>45923</v>
      </c>
      <c r="AV1589" t="s">
        <v>561</v>
      </c>
      <c r="AW1589" s="2">
        <v>45905</v>
      </c>
      <c r="AX1589">
        <v>40821</v>
      </c>
      <c r="AY1589" s="1">
        <v>231324.02</v>
      </c>
      <c r="BA1589" t="s">
        <v>9291</v>
      </c>
      <c r="BB1589">
        <v>40821</v>
      </c>
      <c r="BD1589" t="s">
        <v>416</v>
      </c>
      <c r="BE1589" t="s">
        <v>417</v>
      </c>
      <c r="BF1589">
        <v>5561982877828</v>
      </c>
      <c r="BG1589" t="s">
        <v>10444</v>
      </c>
      <c r="BH1589">
        <v>73801130</v>
      </c>
      <c r="BI1589" t="s">
        <v>867</v>
      </c>
      <c r="BJ1589" t="s">
        <v>10445</v>
      </c>
      <c r="BL1589" s="1">
        <v>2550</v>
      </c>
      <c r="BQ1589">
        <v>4714</v>
      </c>
      <c r="BR1589">
        <v>7053</v>
      </c>
      <c r="BS1589" t="s">
        <v>1206</v>
      </c>
      <c r="BY1589" t="s">
        <v>10446</v>
      </c>
      <c r="CC1589" s="2">
        <v>45889</v>
      </c>
      <c r="CN1589" s="2">
        <v>45889</v>
      </c>
      <c r="CS1589" s="2">
        <v>45889</v>
      </c>
      <c r="CW1589" s="2">
        <v>45889</v>
      </c>
      <c r="CY1589" t="s">
        <v>424</v>
      </c>
      <c r="DJ1589" s="2">
        <v>45888</v>
      </c>
      <c r="DO1589" s="2">
        <v>45890</v>
      </c>
    </row>
    <row r="1590" spans="1:141" hidden="1" x14ac:dyDescent="0.35">
      <c r="A1590">
        <v>4769</v>
      </c>
      <c r="B1590" t="s">
        <v>561</v>
      </c>
      <c r="C1590">
        <v>5969</v>
      </c>
      <c r="D1590" t="s">
        <v>9287</v>
      </c>
      <c r="E1590" t="s">
        <v>942</v>
      </c>
      <c r="F1590" t="s">
        <v>9766</v>
      </c>
      <c r="G1590">
        <v>303</v>
      </c>
      <c r="H1590" t="s">
        <v>408</v>
      </c>
      <c r="I1590" t="s">
        <v>10447</v>
      </c>
      <c r="J1590" t="s">
        <v>10448</v>
      </c>
      <c r="K1590" t="s">
        <v>12</v>
      </c>
      <c r="L1590" t="s">
        <v>29</v>
      </c>
      <c r="M1590" t="s">
        <v>411</v>
      </c>
      <c r="N1590" t="s">
        <v>411</v>
      </c>
      <c r="O1590" t="s">
        <v>411</v>
      </c>
      <c r="P1590" t="s">
        <v>411</v>
      </c>
      <c r="Q1590" t="s">
        <v>411</v>
      </c>
      <c r="R1590" t="s">
        <v>411</v>
      </c>
      <c r="S1590" t="s">
        <v>411</v>
      </c>
      <c r="T1590" s="1">
        <v>156964.78</v>
      </c>
      <c r="U1590">
        <v>630.59</v>
      </c>
      <c r="V1590">
        <v>0</v>
      </c>
      <c r="W1590" s="1">
        <v>119957.58</v>
      </c>
      <c r="X1590" s="1">
        <v>29890</v>
      </c>
      <c r="Y1590">
        <v>0</v>
      </c>
      <c r="Z1590" s="1">
        <v>149847.57999999999</v>
      </c>
      <c r="AA1590">
        <v>0</v>
      </c>
      <c r="AB1590">
        <v>0</v>
      </c>
      <c r="AE1590" t="s">
        <v>412</v>
      </c>
      <c r="AH1590">
        <v>0</v>
      </c>
      <c r="AK1590" s="2">
        <v>45903</v>
      </c>
      <c r="AP1590" t="s">
        <v>413</v>
      </c>
      <c r="AT1590" s="2">
        <v>45923</v>
      </c>
      <c r="AU1590" s="2">
        <v>45923</v>
      </c>
      <c r="AV1590" t="s">
        <v>561</v>
      </c>
      <c r="AW1590" s="2">
        <v>45905</v>
      </c>
      <c r="AX1590">
        <v>40816</v>
      </c>
      <c r="AY1590" s="1">
        <v>229707.48</v>
      </c>
      <c r="BA1590" t="s">
        <v>9291</v>
      </c>
      <c r="BB1590">
        <v>40816</v>
      </c>
      <c r="BD1590" t="s">
        <v>416</v>
      </c>
      <c r="BE1590" t="s">
        <v>417</v>
      </c>
      <c r="BF1590">
        <v>5562999801826</v>
      </c>
      <c r="BG1590" t="s">
        <v>10449</v>
      </c>
      <c r="BH1590">
        <v>73813824</v>
      </c>
      <c r="BI1590" t="s">
        <v>721</v>
      </c>
      <c r="BJ1590" t="s">
        <v>10450</v>
      </c>
      <c r="BL1590" s="1">
        <v>2102</v>
      </c>
      <c r="BM1590" s="2">
        <v>46071</v>
      </c>
      <c r="BQ1590">
        <v>10166</v>
      </c>
      <c r="BR1590">
        <v>7048</v>
      </c>
      <c r="BS1590" t="s">
        <v>449</v>
      </c>
      <c r="BT1590" s="2">
        <v>45908</v>
      </c>
      <c r="BW1590" t="s">
        <v>422</v>
      </c>
      <c r="BY1590" t="s">
        <v>10451</v>
      </c>
      <c r="BZ1590" s="2">
        <v>45909</v>
      </c>
      <c r="CC1590" s="2">
        <v>45902</v>
      </c>
      <c r="CF1590" s="2">
        <v>45909</v>
      </c>
      <c r="CK1590" t="s">
        <v>411</v>
      </c>
      <c r="CN1590" s="2">
        <v>45902</v>
      </c>
      <c r="CR1590" s="2">
        <v>45904</v>
      </c>
      <c r="CS1590" s="2">
        <v>45905</v>
      </c>
      <c r="CW1590" s="2">
        <v>45905</v>
      </c>
      <c r="DJ1590" s="2">
        <v>45903</v>
      </c>
      <c r="DO1590" s="2">
        <v>45905</v>
      </c>
      <c r="EG1590" t="s">
        <v>1640</v>
      </c>
      <c r="EK1590" t="s">
        <v>1591</v>
      </c>
    </row>
    <row r="1591" spans="1:141" hidden="1" x14ac:dyDescent="0.35">
      <c r="A1591">
        <v>4770</v>
      </c>
      <c r="B1591" t="s">
        <v>404</v>
      </c>
      <c r="C1591">
        <v>5886</v>
      </c>
      <c r="D1591" t="s">
        <v>9287</v>
      </c>
      <c r="E1591" t="s">
        <v>942</v>
      </c>
      <c r="F1591" t="s">
        <v>9522</v>
      </c>
      <c r="G1591">
        <v>301</v>
      </c>
      <c r="H1591" t="s">
        <v>408</v>
      </c>
      <c r="I1591" t="s">
        <v>10452</v>
      </c>
      <c r="J1591" t="s">
        <v>10453</v>
      </c>
      <c r="K1591" t="s">
        <v>14</v>
      </c>
      <c r="L1591" t="s">
        <v>17</v>
      </c>
      <c r="M1591" t="s">
        <v>411</v>
      </c>
      <c r="N1591" t="s">
        <v>411</v>
      </c>
      <c r="O1591" t="s">
        <v>411</v>
      </c>
      <c r="P1591" t="s">
        <v>411</v>
      </c>
      <c r="Q1591" t="s">
        <v>411</v>
      </c>
      <c r="R1591" t="s">
        <v>411</v>
      </c>
      <c r="S1591" t="s">
        <v>411</v>
      </c>
      <c r="T1591" s="1">
        <v>162600</v>
      </c>
      <c r="U1591">
        <v>902.06</v>
      </c>
      <c r="V1591">
        <v>0</v>
      </c>
      <c r="W1591" s="1">
        <v>168000</v>
      </c>
      <c r="X1591" s="1">
        <v>6183</v>
      </c>
      <c r="Y1591">
        <v>0</v>
      </c>
      <c r="Z1591" s="1">
        <v>174183</v>
      </c>
      <c r="AA1591">
        <v>0</v>
      </c>
      <c r="AB1591">
        <v>0</v>
      </c>
      <c r="AD1591">
        <v>8787724455810</v>
      </c>
      <c r="AE1591" t="s">
        <v>412</v>
      </c>
      <c r="AG1591" s="2">
        <v>45919</v>
      </c>
      <c r="AH1591" s="1">
        <v>2387.29</v>
      </c>
      <c r="AI1591" s="2">
        <v>45909</v>
      </c>
      <c r="AJ1591" s="7">
        <v>2025</v>
      </c>
      <c r="AK1591" s="2">
        <v>45903</v>
      </c>
      <c r="AP1591" t="s">
        <v>413</v>
      </c>
      <c r="AT1591" s="2">
        <v>46097</v>
      </c>
      <c r="AU1591" s="2">
        <v>46097</v>
      </c>
      <c r="AV1591" t="s">
        <v>414</v>
      </c>
      <c r="AW1591" s="2">
        <v>45905</v>
      </c>
      <c r="AX1591">
        <v>40815</v>
      </c>
      <c r="AY1591" s="1">
        <v>237000</v>
      </c>
      <c r="BA1591" t="s">
        <v>9291</v>
      </c>
      <c r="BB1591">
        <v>40815</v>
      </c>
      <c r="BC1591" t="s">
        <v>10454</v>
      </c>
      <c r="BD1591" t="s">
        <v>416</v>
      </c>
      <c r="BE1591" t="s">
        <v>417</v>
      </c>
      <c r="BF1591">
        <v>5561998368257</v>
      </c>
      <c r="BG1591" t="s">
        <v>10455</v>
      </c>
      <c r="BH1591">
        <v>73805125</v>
      </c>
      <c r="BI1591" t="s">
        <v>2292</v>
      </c>
      <c r="BJ1591" t="s">
        <v>10456</v>
      </c>
      <c r="BL1591" s="1">
        <v>3036</v>
      </c>
      <c r="BM1591" s="2">
        <v>46057</v>
      </c>
      <c r="BQ1591">
        <v>4874</v>
      </c>
      <c r="BR1591">
        <v>7046</v>
      </c>
      <c r="BS1591" t="s">
        <v>449</v>
      </c>
      <c r="BT1591" s="2">
        <v>45903</v>
      </c>
      <c r="BW1591" t="s">
        <v>422</v>
      </c>
      <c r="BY1591" t="s">
        <v>10457</v>
      </c>
      <c r="BZ1591" s="2">
        <v>45904</v>
      </c>
      <c r="CA1591" s="2">
        <v>45911</v>
      </c>
      <c r="CC1591" s="2">
        <v>45901</v>
      </c>
      <c r="CD1591" t="s">
        <v>424</v>
      </c>
      <c r="CF1591" s="2">
        <v>45904</v>
      </c>
      <c r="CJ1591" s="2">
        <v>45916</v>
      </c>
      <c r="CL1591" s="2">
        <v>45874</v>
      </c>
      <c r="CM1591" s="2">
        <v>45916</v>
      </c>
      <c r="CN1591" s="2">
        <v>45901</v>
      </c>
      <c r="CO1591" s="2">
        <v>45931</v>
      </c>
      <c r="CP1591" s="2">
        <v>45911</v>
      </c>
      <c r="CR1591" s="2">
        <v>45901</v>
      </c>
      <c r="CS1591" s="2">
        <v>45905</v>
      </c>
      <c r="CU1591" s="2">
        <v>45912</v>
      </c>
      <c r="CV1591" s="2">
        <v>45944</v>
      </c>
      <c r="CW1591" s="2">
        <v>45905</v>
      </c>
      <c r="DD1591" s="2">
        <v>45883</v>
      </c>
      <c r="DF1591" s="2">
        <v>45919</v>
      </c>
      <c r="DI1591" s="2">
        <v>45922</v>
      </c>
      <c r="DJ1591" s="2">
        <v>45903</v>
      </c>
      <c r="DK1591" s="2">
        <v>45946</v>
      </c>
      <c r="DL1591" s="2">
        <v>46007</v>
      </c>
      <c r="DM1591" s="2">
        <v>46077</v>
      </c>
      <c r="DN1591" s="2">
        <v>46091</v>
      </c>
      <c r="DO1591" s="2">
        <v>45905</v>
      </c>
      <c r="DP1591" s="2">
        <v>46091</v>
      </c>
      <c r="DY1591">
        <v>1256</v>
      </c>
      <c r="EA1591" t="s">
        <v>3282</v>
      </c>
      <c r="EE1591" s="1">
        <v>1853.76</v>
      </c>
      <c r="EG1591" t="s">
        <v>1640</v>
      </c>
      <c r="EK1591" t="s">
        <v>1591</v>
      </c>
    </row>
    <row r="1592" spans="1:141" hidden="1" x14ac:dyDescent="0.35">
      <c r="A1592">
        <v>4771</v>
      </c>
      <c r="B1592" t="s">
        <v>1352</v>
      </c>
      <c r="C1592">
        <v>5957</v>
      </c>
      <c r="D1592" t="s">
        <v>9833</v>
      </c>
      <c r="E1592" t="s">
        <v>942</v>
      </c>
      <c r="F1592" t="s">
        <v>473</v>
      </c>
      <c r="G1592">
        <v>101</v>
      </c>
      <c r="H1592" t="s">
        <v>474</v>
      </c>
      <c r="I1592" t="s">
        <v>10458</v>
      </c>
      <c r="J1592" t="s">
        <v>10459</v>
      </c>
      <c r="K1592" t="s">
        <v>38</v>
      </c>
      <c r="L1592" t="s">
        <v>52</v>
      </c>
      <c r="M1592" t="s">
        <v>411</v>
      </c>
      <c r="N1592" t="s">
        <v>411</v>
      </c>
      <c r="O1592" t="s">
        <v>411</v>
      </c>
      <c r="P1592" t="s">
        <v>424</v>
      </c>
      <c r="Q1592" t="s">
        <v>424</v>
      </c>
      <c r="R1592" t="s">
        <v>411</v>
      </c>
      <c r="S1592" t="s">
        <v>411</v>
      </c>
      <c r="T1592" s="1">
        <v>135509.91</v>
      </c>
      <c r="U1592">
        <v>487.38</v>
      </c>
      <c r="V1592">
        <v>0</v>
      </c>
      <c r="W1592" s="1">
        <v>94767.91</v>
      </c>
      <c r="X1592" s="1">
        <v>40558</v>
      </c>
      <c r="Y1592">
        <v>0</v>
      </c>
      <c r="Z1592" s="1">
        <v>135325.91</v>
      </c>
      <c r="AA1592">
        <v>0</v>
      </c>
      <c r="AB1592">
        <v>0</v>
      </c>
      <c r="AE1592" t="s">
        <v>412</v>
      </c>
      <c r="AG1592" s="2">
        <v>45932</v>
      </c>
      <c r="AH1592" s="1">
        <v>2592.25</v>
      </c>
      <c r="AI1592" s="2">
        <v>45910</v>
      </c>
      <c r="AJ1592" s="7">
        <v>2025</v>
      </c>
      <c r="AK1592" s="2">
        <v>45904</v>
      </c>
      <c r="AP1592" t="s">
        <v>413</v>
      </c>
      <c r="AT1592" s="2">
        <v>45938</v>
      </c>
      <c r="AU1592" s="2">
        <v>46048</v>
      </c>
      <c r="AV1592" t="s">
        <v>414</v>
      </c>
      <c r="AW1592" s="2">
        <v>45905</v>
      </c>
      <c r="AX1592">
        <v>40818</v>
      </c>
      <c r="AY1592" s="1">
        <v>193366.39</v>
      </c>
      <c r="BA1592" t="s">
        <v>9836</v>
      </c>
      <c r="BB1592">
        <v>40818</v>
      </c>
      <c r="BD1592" t="s">
        <v>478</v>
      </c>
      <c r="BE1592" t="s">
        <v>417</v>
      </c>
      <c r="BF1592">
        <v>5511918680548</v>
      </c>
      <c r="BG1592" t="s">
        <v>10460</v>
      </c>
      <c r="BH1592">
        <v>72910001</v>
      </c>
      <c r="BI1592" t="s">
        <v>10461</v>
      </c>
      <c r="BJ1592" t="s">
        <v>10462</v>
      </c>
      <c r="BL1592" s="1">
        <v>1867.31</v>
      </c>
      <c r="BQ1592">
        <v>4887</v>
      </c>
      <c r="BR1592">
        <v>7049</v>
      </c>
      <c r="BS1592" t="s">
        <v>1016</v>
      </c>
      <c r="BT1592" s="2">
        <v>45892</v>
      </c>
      <c r="BU1592">
        <v>901.58</v>
      </c>
      <c r="BV1592" s="2">
        <v>45912</v>
      </c>
      <c r="BX1592" s="2">
        <v>45915</v>
      </c>
      <c r="BY1592" t="s">
        <v>10463</v>
      </c>
      <c r="BZ1592" s="2">
        <v>45892</v>
      </c>
      <c r="CA1592" s="2">
        <v>45916</v>
      </c>
      <c r="CB1592" t="s">
        <v>10464</v>
      </c>
      <c r="CC1592" s="2">
        <v>45901</v>
      </c>
      <c r="CD1592" t="s">
        <v>424</v>
      </c>
      <c r="CE1592">
        <v>1440</v>
      </c>
      <c r="CF1592" s="2">
        <v>45892</v>
      </c>
      <c r="CG1592" s="2">
        <v>45903</v>
      </c>
      <c r="CJ1592" s="2">
        <v>45916</v>
      </c>
      <c r="CL1592" s="2">
        <v>45892</v>
      </c>
      <c r="CM1592" s="2">
        <v>45924</v>
      </c>
      <c r="CN1592" s="2">
        <v>45901</v>
      </c>
      <c r="CO1592" s="2">
        <v>45901</v>
      </c>
      <c r="CP1592" s="2">
        <v>45912</v>
      </c>
      <c r="CR1592" s="2">
        <v>45901</v>
      </c>
      <c r="CS1592" s="2">
        <v>45909</v>
      </c>
      <c r="CU1592" s="2">
        <v>45915</v>
      </c>
      <c r="CV1592" s="2">
        <v>45923</v>
      </c>
      <c r="CW1592" s="2">
        <v>45909</v>
      </c>
      <c r="CX1592" s="2">
        <v>45930</v>
      </c>
      <c r="CY1592" t="s">
        <v>424</v>
      </c>
      <c r="DD1592" s="2">
        <v>45905</v>
      </c>
      <c r="DF1592" s="2">
        <v>45932</v>
      </c>
      <c r="DG1592" t="s">
        <v>10465</v>
      </c>
      <c r="DI1592" s="2">
        <v>45936</v>
      </c>
      <c r="DJ1592" s="2">
        <v>45903</v>
      </c>
      <c r="DK1592" s="2">
        <v>45909</v>
      </c>
      <c r="DL1592" s="2">
        <v>46048</v>
      </c>
      <c r="DO1592" s="2">
        <v>45908</v>
      </c>
      <c r="DY1592">
        <v>1495</v>
      </c>
      <c r="DZ1592" t="s">
        <v>424</v>
      </c>
      <c r="EE1592" s="1">
        <v>3805.57</v>
      </c>
      <c r="EF1592" t="s">
        <v>2634</v>
      </c>
      <c r="EG1592" t="s">
        <v>1640</v>
      </c>
      <c r="EH1592" t="s">
        <v>3373</v>
      </c>
      <c r="EI1592" t="s">
        <v>3282</v>
      </c>
      <c r="EJ1592" t="s">
        <v>4126</v>
      </c>
      <c r="EK1592" t="s">
        <v>1591</v>
      </c>
    </row>
    <row r="1593" spans="1:141" hidden="1" x14ac:dyDescent="0.35">
      <c r="A1593">
        <v>4772</v>
      </c>
      <c r="B1593" t="s">
        <v>404</v>
      </c>
      <c r="C1593">
        <v>5962</v>
      </c>
      <c r="D1593" t="s">
        <v>9287</v>
      </c>
      <c r="E1593" t="s">
        <v>942</v>
      </c>
      <c r="F1593" t="s">
        <v>9578</v>
      </c>
      <c r="G1593">
        <v>201</v>
      </c>
      <c r="H1593" t="s">
        <v>408</v>
      </c>
      <c r="I1593" t="s">
        <v>10466</v>
      </c>
      <c r="J1593" t="s">
        <v>10467</v>
      </c>
      <c r="K1593" t="s">
        <v>12</v>
      </c>
      <c r="L1593" t="s">
        <v>103</v>
      </c>
      <c r="M1593" t="s">
        <v>411</v>
      </c>
      <c r="N1593" t="s">
        <v>411</v>
      </c>
      <c r="O1593" t="s">
        <v>411</v>
      </c>
      <c r="P1593" t="s">
        <v>411</v>
      </c>
      <c r="Q1593" t="s">
        <v>411</v>
      </c>
      <c r="R1593" t="s">
        <v>411</v>
      </c>
      <c r="S1593" t="s">
        <v>411</v>
      </c>
      <c r="T1593" s="1">
        <v>161055.25</v>
      </c>
      <c r="U1593">
        <v>0</v>
      </c>
      <c r="V1593">
        <v>0</v>
      </c>
      <c r="W1593">
        <v>0</v>
      </c>
      <c r="X1593">
        <v>0</v>
      </c>
      <c r="Y1593">
        <v>0</v>
      </c>
      <c r="Z1593">
        <v>0</v>
      </c>
      <c r="AA1593">
        <v>0</v>
      </c>
      <c r="AB1593">
        <v>0</v>
      </c>
      <c r="AE1593" t="s">
        <v>412</v>
      </c>
      <c r="AG1593" s="2">
        <v>45931</v>
      </c>
      <c r="AH1593" s="1">
        <v>3042.04</v>
      </c>
      <c r="AI1593" s="2">
        <v>45912</v>
      </c>
      <c r="AJ1593" s="7">
        <v>2025</v>
      </c>
      <c r="AK1593" s="2">
        <v>45905</v>
      </c>
      <c r="AP1593" t="s">
        <v>3839</v>
      </c>
      <c r="AT1593" s="2">
        <v>46097</v>
      </c>
      <c r="AU1593" s="2">
        <v>46097</v>
      </c>
      <c r="AV1593" t="s">
        <v>414</v>
      </c>
      <c r="AW1593" s="2">
        <v>45905</v>
      </c>
      <c r="AX1593">
        <v>40848</v>
      </c>
      <c r="AY1593" s="1">
        <v>229724.21</v>
      </c>
      <c r="BA1593" t="s">
        <v>9291</v>
      </c>
      <c r="BB1593">
        <v>40848</v>
      </c>
      <c r="BC1593" t="s">
        <v>10468</v>
      </c>
      <c r="BD1593" t="s">
        <v>416</v>
      </c>
      <c r="BE1593" t="s">
        <v>417</v>
      </c>
      <c r="BF1593">
        <v>5561999777174</v>
      </c>
      <c r="BG1593" t="s">
        <v>10469</v>
      </c>
      <c r="BH1593">
        <v>73804080</v>
      </c>
      <c r="BI1593" t="s">
        <v>5465</v>
      </c>
      <c r="BJ1593" t="s">
        <v>10470</v>
      </c>
      <c r="BL1593" s="1">
        <v>2525</v>
      </c>
      <c r="BQ1593">
        <v>4615</v>
      </c>
      <c r="BR1593">
        <v>7057</v>
      </c>
      <c r="BS1593" t="s">
        <v>449</v>
      </c>
      <c r="BT1593" s="2">
        <v>45908</v>
      </c>
      <c r="BU1593">
        <v>734.3</v>
      </c>
      <c r="BW1593" t="s">
        <v>422</v>
      </c>
      <c r="BY1593" t="s">
        <v>10471</v>
      </c>
      <c r="BZ1593" s="2">
        <v>45909</v>
      </c>
      <c r="CA1593" s="2">
        <v>45917</v>
      </c>
      <c r="CC1593" s="2">
        <v>45904</v>
      </c>
      <c r="CD1593" t="s">
        <v>424</v>
      </c>
      <c r="CE1593" t="s">
        <v>10472</v>
      </c>
      <c r="CF1593" s="2">
        <v>45909</v>
      </c>
      <c r="CJ1593" s="2">
        <v>45923</v>
      </c>
      <c r="CK1593" t="s">
        <v>411</v>
      </c>
      <c r="CL1593" s="2">
        <v>45911</v>
      </c>
      <c r="CM1593" s="2">
        <v>45925</v>
      </c>
      <c r="CN1593" s="2">
        <v>45904</v>
      </c>
      <c r="CO1593" s="2">
        <v>45931</v>
      </c>
      <c r="CP1593" s="2">
        <v>45917</v>
      </c>
      <c r="CR1593" s="2">
        <v>45909</v>
      </c>
      <c r="CS1593" s="2">
        <v>45909</v>
      </c>
      <c r="CU1593" s="2">
        <v>45919</v>
      </c>
      <c r="CV1593" s="2">
        <v>45944</v>
      </c>
      <c r="CW1593" s="2">
        <v>45909</v>
      </c>
      <c r="DD1593" s="2">
        <v>45912</v>
      </c>
      <c r="DF1593" s="2">
        <v>45931</v>
      </c>
      <c r="DG1593">
        <v>32143</v>
      </c>
      <c r="DI1593" s="2">
        <v>45937</v>
      </c>
      <c r="DJ1593" s="2">
        <v>45904</v>
      </c>
      <c r="DK1593" s="2">
        <v>45946</v>
      </c>
      <c r="DL1593" s="2">
        <v>46041</v>
      </c>
      <c r="DM1593" s="2">
        <v>46077</v>
      </c>
      <c r="DN1593" s="2">
        <v>46091</v>
      </c>
      <c r="DO1593" s="2">
        <v>45909</v>
      </c>
      <c r="DP1593" s="2">
        <v>46091</v>
      </c>
      <c r="DW1593" s="2">
        <v>45912</v>
      </c>
      <c r="DY1593">
        <v>1343</v>
      </c>
      <c r="EE1593" s="1">
        <v>2032.36</v>
      </c>
      <c r="EG1593" t="s">
        <v>1640</v>
      </c>
      <c r="EI1593" t="s">
        <v>3282</v>
      </c>
      <c r="EK1593" t="s">
        <v>1591</v>
      </c>
    </row>
    <row r="1594" spans="1:141" hidden="1" x14ac:dyDescent="0.35">
      <c r="A1594">
        <v>4773</v>
      </c>
      <c r="B1594" t="s">
        <v>404</v>
      </c>
      <c r="C1594">
        <v>5948</v>
      </c>
      <c r="D1594" t="s">
        <v>8802</v>
      </c>
      <c r="E1594" t="s">
        <v>834</v>
      </c>
      <c r="F1594" t="s">
        <v>451</v>
      </c>
      <c r="G1594">
        <v>301</v>
      </c>
      <c r="H1594" t="s">
        <v>474</v>
      </c>
      <c r="I1594" t="s">
        <v>10473</v>
      </c>
      <c r="J1594" t="s">
        <v>10474</v>
      </c>
      <c r="K1594" t="s">
        <v>44</v>
      </c>
      <c r="L1594" t="s">
        <v>171</v>
      </c>
      <c r="M1594" t="s">
        <v>411</v>
      </c>
      <c r="N1594" t="s">
        <v>411</v>
      </c>
      <c r="O1594" t="s">
        <v>411</v>
      </c>
      <c r="P1594" t="s">
        <v>424</v>
      </c>
      <c r="Q1594" t="s">
        <v>424</v>
      </c>
      <c r="R1594" t="s">
        <v>411</v>
      </c>
      <c r="S1594" t="s">
        <v>411</v>
      </c>
      <c r="T1594" s="1">
        <v>153986.32999999999</v>
      </c>
      <c r="U1594">
        <v>548.52</v>
      </c>
      <c r="V1594">
        <v>0</v>
      </c>
      <c r="W1594" s="1">
        <v>107068.93</v>
      </c>
      <c r="X1594" s="1">
        <v>46918</v>
      </c>
      <c r="Y1594">
        <v>0</v>
      </c>
      <c r="Z1594" s="1">
        <v>153986.93</v>
      </c>
      <c r="AA1594">
        <v>0</v>
      </c>
      <c r="AB1594">
        <v>0</v>
      </c>
      <c r="AE1594" t="s">
        <v>412</v>
      </c>
      <c r="AG1594" s="2">
        <v>45938</v>
      </c>
      <c r="AH1594" s="1">
        <v>2995.17</v>
      </c>
      <c r="AI1594" s="2">
        <v>45919</v>
      </c>
      <c r="AJ1594" s="7">
        <v>2025</v>
      </c>
      <c r="AK1594" s="2">
        <v>45905</v>
      </c>
      <c r="AP1594" t="s">
        <v>413</v>
      </c>
      <c r="AT1594" s="2">
        <v>46072</v>
      </c>
      <c r="AU1594" s="2">
        <v>46072</v>
      </c>
      <c r="AV1594" t="s">
        <v>414</v>
      </c>
      <c r="AW1594" s="2">
        <v>45905</v>
      </c>
      <c r="AX1594">
        <v>40847</v>
      </c>
      <c r="AY1594" s="1">
        <v>207955.96</v>
      </c>
      <c r="BA1594" t="s">
        <v>8806</v>
      </c>
      <c r="BB1594">
        <v>40847</v>
      </c>
      <c r="BF1594">
        <v>5561999597839</v>
      </c>
      <c r="BG1594" t="s">
        <v>1637</v>
      </c>
      <c r="BH1594">
        <v>72910001</v>
      </c>
      <c r="BI1594" t="s">
        <v>1526</v>
      </c>
      <c r="BJ1594" t="s">
        <v>10475</v>
      </c>
      <c r="BL1594" s="1">
        <v>1828.41</v>
      </c>
      <c r="BM1594" s="2">
        <v>46046</v>
      </c>
      <c r="BQ1594">
        <v>4511</v>
      </c>
      <c r="BR1594">
        <v>7056</v>
      </c>
      <c r="BS1594" t="s">
        <v>490</v>
      </c>
      <c r="BT1594" s="2">
        <v>45890</v>
      </c>
      <c r="BU1594">
        <v>900</v>
      </c>
      <c r="BV1594" s="2">
        <v>45923</v>
      </c>
      <c r="BX1594" s="2">
        <v>45924</v>
      </c>
      <c r="BY1594" t="s">
        <v>10476</v>
      </c>
      <c r="BZ1594" s="2">
        <v>45890</v>
      </c>
      <c r="CA1594" s="2">
        <v>45926</v>
      </c>
      <c r="CB1594" t="s">
        <v>10477</v>
      </c>
      <c r="CC1594" s="2">
        <v>45903</v>
      </c>
      <c r="CD1594" t="s">
        <v>424</v>
      </c>
      <c r="CE1594">
        <v>1580</v>
      </c>
      <c r="CF1594" s="2">
        <v>45890</v>
      </c>
      <c r="CJ1594" s="2">
        <v>45924</v>
      </c>
      <c r="CL1594" s="2">
        <v>45905</v>
      </c>
      <c r="CM1594" s="2">
        <v>45930</v>
      </c>
      <c r="CN1594" s="2">
        <v>45903</v>
      </c>
      <c r="CO1594" s="2">
        <v>45931</v>
      </c>
      <c r="CP1594" s="2">
        <v>45919</v>
      </c>
      <c r="CR1594" s="2">
        <v>45904</v>
      </c>
      <c r="CS1594" s="2">
        <v>45916</v>
      </c>
      <c r="CU1594" s="2">
        <v>45923</v>
      </c>
      <c r="CV1594" s="2">
        <v>45944</v>
      </c>
      <c r="CW1594" s="2">
        <v>45916</v>
      </c>
      <c r="CX1594" s="2">
        <v>45932</v>
      </c>
      <c r="CY1594" t="s">
        <v>424</v>
      </c>
      <c r="DD1594" s="2">
        <v>45908</v>
      </c>
      <c r="DF1594" s="2">
        <v>45939</v>
      </c>
      <c r="DG1594" t="s">
        <v>10478</v>
      </c>
      <c r="DI1594" s="2">
        <v>45958</v>
      </c>
      <c r="DJ1594" s="2">
        <v>45911</v>
      </c>
      <c r="DK1594" s="2">
        <v>45945</v>
      </c>
      <c r="DL1594" s="2">
        <v>46038</v>
      </c>
      <c r="DM1594" s="2">
        <v>46058</v>
      </c>
      <c r="DN1594" s="2">
        <v>46063</v>
      </c>
      <c r="DO1594" s="2">
        <v>45916</v>
      </c>
      <c r="DP1594" s="2">
        <v>46063</v>
      </c>
      <c r="DW1594" s="2">
        <v>45919</v>
      </c>
      <c r="DY1594">
        <v>1604</v>
      </c>
      <c r="DZ1594" t="s">
        <v>424</v>
      </c>
      <c r="EA1594" t="s">
        <v>10479</v>
      </c>
      <c r="EB1594" t="s">
        <v>10480</v>
      </c>
      <c r="EE1594" s="1">
        <v>4105.57</v>
      </c>
      <c r="EF1594" t="s">
        <v>2634</v>
      </c>
      <c r="EG1594" t="s">
        <v>1640</v>
      </c>
      <c r="EH1594" t="s">
        <v>3373</v>
      </c>
      <c r="EI1594" t="s">
        <v>3282</v>
      </c>
      <c r="EJ1594" t="s">
        <v>4126</v>
      </c>
      <c r="EK1594" t="s">
        <v>1591</v>
      </c>
    </row>
    <row r="1595" spans="1:141" hidden="1" x14ac:dyDescent="0.35">
      <c r="A1595">
        <v>4774</v>
      </c>
      <c r="B1595" t="s">
        <v>1352</v>
      </c>
      <c r="C1595">
        <v>5977</v>
      </c>
      <c r="D1595" t="s">
        <v>976</v>
      </c>
      <c r="E1595" t="s">
        <v>834</v>
      </c>
      <c r="F1595" t="s">
        <v>1003</v>
      </c>
      <c r="G1595" t="s">
        <v>4460</v>
      </c>
      <c r="H1595" t="s">
        <v>408</v>
      </c>
      <c r="I1595" t="s">
        <v>10481</v>
      </c>
      <c r="J1595" t="s">
        <v>10482</v>
      </c>
      <c r="K1595" t="s">
        <v>15</v>
      </c>
      <c r="L1595" t="s">
        <v>13</v>
      </c>
      <c r="M1595" t="s">
        <v>411</v>
      </c>
      <c r="N1595" t="s">
        <v>411</v>
      </c>
      <c r="O1595" t="s">
        <v>411</v>
      </c>
      <c r="P1595" t="s">
        <v>411</v>
      </c>
      <c r="Q1595" t="s">
        <v>411</v>
      </c>
      <c r="R1595" t="s">
        <v>411</v>
      </c>
      <c r="S1595" t="s">
        <v>411</v>
      </c>
      <c r="T1595" s="1">
        <v>153787.04</v>
      </c>
      <c r="U1595">
        <v>0</v>
      </c>
      <c r="V1595">
        <v>0</v>
      </c>
      <c r="W1595">
        <v>0</v>
      </c>
      <c r="X1595">
        <v>0</v>
      </c>
      <c r="Y1595">
        <v>0</v>
      </c>
      <c r="Z1595">
        <v>0</v>
      </c>
      <c r="AA1595">
        <v>0</v>
      </c>
      <c r="AB1595">
        <v>0</v>
      </c>
      <c r="AE1595" t="s">
        <v>412</v>
      </c>
      <c r="AG1595" s="2">
        <v>45958</v>
      </c>
      <c r="AH1595" s="1">
        <v>3042.04</v>
      </c>
      <c r="AI1595" s="2">
        <v>45924</v>
      </c>
      <c r="AJ1595" s="7">
        <v>2025</v>
      </c>
      <c r="AK1595" s="2">
        <v>45905</v>
      </c>
      <c r="AP1595" t="s">
        <v>3839</v>
      </c>
      <c r="AT1595" s="2">
        <v>45978</v>
      </c>
      <c r="AU1595" s="2">
        <v>46072</v>
      </c>
      <c r="AV1595" t="s">
        <v>414</v>
      </c>
      <c r="AW1595" s="2">
        <v>45909</v>
      </c>
      <c r="AX1595">
        <v>40874</v>
      </c>
      <c r="AY1595" s="1">
        <v>255000.04</v>
      </c>
      <c r="BA1595" t="s">
        <v>980</v>
      </c>
      <c r="BB1595">
        <v>40874</v>
      </c>
      <c r="BC1595" t="s">
        <v>10483</v>
      </c>
      <c r="BD1595" t="s">
        <v>416</v>
      </c>
      <c r="BE1595" t="s">
        <v>417</v>
      </c>
      <c r="BF1595">
        <v>5562996844012</v>
      </c>
      <c r="BG1595" t="s">
        <v>10484</v>
      </c>
      <c r="BH1595">
        <v>73802410</v>
      </c>
      <c r="BI1595" t="s">
        <v>419</v>
      </c>
      <c r="BJ1595" t="s">
        <v>10485</v>
      </c>
      <c r="BL1595" s="1">
        <v>2550</v>
      </c>
      <c r="BQ1595">
        <v>3828</v>
      </c>
      <c r="BR1595">
        <v>7058</v>
      </c>
      <c r="BS1595" t="s">
        <v>590</v>
      </c>
      <c r="BT1595" s="2">
        <v>45905</v>
      </c>
      <c r="BW1595" t="s">
        <v>422</v>
      </c>
      <c r="BY1595" t="s">
        <v>10486</v>
      </c>
      <c r="BZ1595" s="2">
        <v>45908</v>
      </c>
      <c r="CA1595" s="2">
        <v>45926</v>
      </c>
      <c r="CC1595" s="2">
        <v>45909</v>
      </c>
      <c r="CD1595" t="s">
        <v>424</v>
      </c>
      <c r="CF1595" s="2">
        <v>45908</v>
      </c>
      <c r="CJ1595" s="2">
        <v>45932</v>
      </c>
      <c r="CK1595" t="s">
        <v>411</v>
      </c>
      <c r="CL1595" s="2">
        <v>45878</v>
      </c>
      <c r="CM1595" s="2">
        <v>45933</v>
      </c>
      <c r="CN1595" s="2">
        <v>45909</v>
      </c>
      <c r="CO1595" s="2">
        <v>45931</v>
      </c>
      <c r="CP1595" s="2">
        <v>45926</v>
      </c>
      <c r="CR1595" s="2">
        <v>45923</v>
      </c>
      <c r="CS1595" s="2">
        <v>45909</v>
      </c>
      <c r="CU1595" s="2">
        <v>45926</v>
      </c>
      <c r="CV1595" s="2">
        <v>45944</v>
      </c>
      <c r="CW1595" s="2">
        <v>45909</v>
      </c>
      <c r="CY1595" t="s">
        <v>424</v>
      </c>
      <c r="DD1595" s="2">
        <v>45909</v>
      </c>
      <c r="DF1595" s="2">
        <v>45958</v>
      </c>
      <c r="DI1595" s="2">
        <v>45973</v>
      </c>
      <c r="DJ1595" s="2">
        <v>45905</v>
      </c>
      <c r="DK1595" s="2">
        <v>45946</v>
      </c>
      <c r="DL1595" s="2">
        <v>46072</v>
      </c>
      <c r="DO1595" s="2">
        <v>45909</v>
      </c>
      <c r="DY1595">
        <v>4681</v>
      </c>
      <c r="EA1595" t="s">
        <v>10374</v>
      </c>
      <c r="EE1595" s="1">
        <v>2135.59</v>
      </c>
      <c r="EG1595" t="s">
        <v>735</v>
      </c>
      <c r="EK1595" t="s">
        <v>1591</v>
      </c>
    </row>
    <row r="1596" spans="1:141" hidden="1" x14ac:dyDescent="0.35">
      <c r="A1596">
        <v>4775</v>
      </c>
      <c r="B1596" t="s">
        <v>10487</v>
      </c>
      <c r="C1596">
        <v>6001</v>
      </c>
      <c r="D1596" t="s">
        <v>808</v>
      </c>
      <c r="E1596" t="s">
        <v>472</v>
      </c>
      <c r="F1596" t="s">
        <v>809</v>
      </c>
      <c r="G1596">
        <v>1004</v>
      </c>
      <c r="H1596" t="s">
        <v>810</v>
      </c>
      <c r="I1596" t="s">
        <v>10488</v>
      </c>
      <c r="J1596" t="s">
        <v>10489</v>
      </c>
      <c r="K1596" t="s">
        <v>32</v>
      </c>
      <c r="L1596" t="s">
        <v>31</v>
      </c>
      <c r="M1596" t="s">
        <v>411</v>
      </c>
      <c r="N1596" t="s">
        <v>411</v>
      </c>
      <c r="O1596" t="s">
        <v>411</v>
      </c>
      <c r="P1596" t="s">
        <v>411</v>
      </c>
      <c r="Q1596" t="s">
        <v>411</v>
      </c>
      <c r="R1596" t="s">
        <v>411</v>
      </c>
      <c r="S1596" t="s">
        <v>411</v>
      </c>
      <c r="T1596" s="1">
        <v>650000</v>
      </c>
      <c r="U1596">
        <v>0</v>
      </c>
      <c r="V1596">
        <v>0</v>
      </c>
      <c r="W1596">
        <v>0</v>
      </c>
      <c r="X1596">
        <v>0</v>
      </c>
      <c r="Y1596">
        <v>0</v>
      </c>
      <c r="Z1596">
        <v>0</v>
      </c>
      <c r="AA1596">
        <v>0</v>
      </c>
      <c r="AB1596">
        <v>0</v>
      </c>
      <c r="AE1596" t="s">
        <v>412</v>
      </c>
      <c r="AH1596">
        <v>0</v>
      </c>
      <c r="AK1596" s="2">
        <v>45908</v>
      </c>
      <c r="AP1596" t="s">
        <v>413</v>
      </c>
      <c r="AT1596" s="2">
        <v>45911</v>
      </c>
      <c r="AU1596" s="2">
        <v>45911</v>
      </c>
      <c r="AV1596" t="s">
        <v>414</v>
      </c>
      <c r="AW1596" s="2">
        <v>45909</v>
      </c>
      <c r="AX1596">
        <v>40881</v>
      </c>
      <c r="AY1596" s="1">
        <v>650000</v>
      </c>
      <c r="BA1596" t="s">
        <v>815</v>
      </c>
      <c r="BB1596">
        <v>40881</v>
      </c>
      <c r="BD1596" t="s">
        <v>738</v>
      </c>
      <c r="BE1596" t="s">
        <v>513</v>
      </c>
      <c r="BF1596">
        <v>5561996817101</v>
      </c>
      <c r="BG1596" t="s">
        <v>10490</v>
      </c>
      <c r="BH1596">
        <v>70380515</v>
      </c>
      <c r="BI1596" t="s">
        <v>7336</v>
      </c>
      <c r="BJ1596" t="s">
        <v>10491</v>
      </c>
      <c r="BL1596">
        <v>0</v>
      </c>
      <c r="BO1596" t="s">
        <v>10492</v>
      </c>
      <c r="BP1596" t="s">
        <v>10493</v>
      </c>
      <c r="BQ1596">
        <v>2997</v>
      </c>
      <c r="BR1596">
        <v>7060</v>
      </c>
    </row>
    <row r="1597" spans="1:141" hidden="1" x14ac:dyDescent="0.35">
      <c r="A1597">
        <v>4776</v>
      </c>
      <c r="B1597" t="s">
        <v>10487</v>
      </c>
      <c r="C1597">
        <v>5998</v>
      </c>
      <c r="D1597" t="s">
        <v>808</v>
      </c>
      <c r="E1597" t="s">
        <v>472</v>
      </c>
      <c r="F1597" t="s">
        <v>809</v>
      </c>
      <c r="G1597">
        <v>802</v>
      </c>
      <c r="H1597" t="s">
        <v>810</v>
      </c>
      <c r="I1597" t="s">
        <v>10488</v>
      </c>
      <c r="J1597" t="s">
        <v>10489</v>
      </c>
      <c r="K1597" t="s">
        <v>32</v>
      </c>
      <c r="L1597" t="s">
        <v>31</v>
      </c>
      <c r="M1597" t="s">
        <v>411</v>
      </c>
      <c r="N1597" t="s">
        <v>411</v>
      </c>
      <c r="O1597" t="s">
        <v>411</v>
      </c>
      <c r="P1597" t="s">
        <v>411</v>
      </c>
      <c r="Q1597" t="s">
        <v>411</v>
      </c>
      <c r="R1597" t="s">
        <v>411</v>
      </c>
      <c r="S1597" t="s">
        <v>411</v>
      </c>
      <c r="T1597" s="1">
        <v>650000</v>
      </c>
      <c r="U1597">
        <v>0</v>
      </c>
      <c r="V1597">
        <v>0</v>
      </c>
      <c r="W1597">
        <v>0</v>
      </c>
      <c r="X1597">
        <v>0</v>
      </c>
      <c r="Y1597">
        <v>0</v>
      </c>
      <c r="Z1597">
        <v>0</v>
      </c>
      <c r="AA1597">
        <v>0</v>
      </c>
      <c r="AB1597">
        <v>0</v>
      </c>
      <c r="AE1597" t="s">
        <v>412</v>
      </c>
      <c r="AH1597">
        <v>0</v>
      </c>
      <c r="AK1597" s="2">
        <v>45908</v>
      </c>
      <c r="AP1597" t="s">
        <v>413</v>
      </c>
      <c r="AT1597" s="2">
        <v>45911</v>
      </c>
      <c r="AU1597" s="2">
        <v>45911</v>
      </c>
      <c r="AV1597" t="s">
        <v>414</v>
      </c>
      <c r="AW1597" s="2">
        <v>45909</v>
      </c>
      <c r="AX1597">
        <v>40879</v>
      </c>
      <c r="AY1597" s="1">
        <v>650000</v>
      </c>
      <c r="BA1597" t="s">
        <v>815</v>
      </c>
      <c r="BB1597">
        <v>40879</v>
      </c>
      <c r="BD1597" t="s">
        <v>738</v>
      </c>
      <c r="BE1597" t="s">
        <v>513</v>
      </c>
      <c r="BF1597">
        <v>5561996817101</v>
      </c>
      <c r="BG1597" t="s">
        <v>10490</v>
      </c>
      <c r="BH1597">
        <v>70380515</v>
      </c>
      <c r="BI1597" t="s">
        <v>7336</v>
      </c>
      <c r="BJ1597" t="s">
        <v>10491</v>
      </c>
      <c r="BL1597">
        <v>0</v>
      </c>
      <c r="BO1597" t="s">
        <v>10492</v>
      </c>
      <c r="BP1597" t="s">
        <v>10494</v>
      </c>
      <c r="BQ1597">
        <v>2983</v>
      </c>
      <c r="BR1597">
        <v>7060</v>
      </c>
    </row>
    <row r="1598" spans="1:141" hidden="1" x14ac:dyDescent="0.35">
      <c r="A1598">
        <v>4777</v>
      </c>
      <c r="B1598" t="s">
        <v>10487</v>
      </c>
      <c r="C1598">
        <v>5999</v>
      </c>
      <c r="D1598" t="s">
        <v>808</v>
      </c>
      <c r="E1598" t="s">
        <v>472</v>
      </c>
      <c r="F1598" t="s">
        <v>809</v>
      </c>
      <c r="G1598">
        <v>903</v>
      </c>
      <c r="H1598" t="s">
        <v>810</v>
      </c>
      <c r="I1598" t="s">
        <v>10488</v>
      </c>
      <c r="J1598" t="s">
        <v>10489</v>
      </c>
      <c r="K1598" t="s">
        <v>32</v>
      </c>
      <c r="L1598" t="s">
        <v>31</v>
      </c>
      <c r="M1598" t="s">
        <v>411</v>
      </c>
      <c r="N1598" t="s">
        <v>411</v>
      </c>
      <c r="O1598" t="s">
        <v>411</v>
      </c>
      <c r="P1598" t="s">
        <v>411</v>
      </c>
      <c r="Q1598" t="s">
        <v>411</v>
      </c>
      <c r="R1598" t="s">
        <v>411</v>
      </c>
      <c r="S1598" t="s">
        <v>411</v>
      </c>
      <c r="T1598" s="1">
        <v>650000</v>
      </c>
      <c r="U1598">
        <v>0</v>
      </c>
      <c r="V1598">
        <v>0</v>
      </c>
      <c r="W1598">
        <v>0</v>
      </c>
      <c r="X1598">
        <v>0</v>
      </c>
      <c r="Y1598">
        <v>0</v>
      </c>
      <c r="Z1598">
        <v>0</v>
      </c>
      <c r="AA1598">
        <v>0</v>
      </c>
      <c r="AB1598">
        <v>0</v>
      </c>
      <c r="AE1598" t="s">
        <v>412</v>
      </c>
      <c r="AH1598">
        <v>0</v>
      </c>
      <c r="AK1598" s="2">
        <v>45908</v>
      </c>
      <c r="AP1598" t="s">
        <v>413</v>
      </c>
      <c r="AT1598" s="2">
        <v>45911</v>
      </c>
      <c r="AU1598" s="2">
        <v>45911</v>
      </c>
      <c r="AV1598" t="s">
        <v>414</v>
      </c>
      <c r="AW1598" s="2">
        <v>45909</v>
      </c>
      <c r="AX1598">
        <v>40880</v>
      </c>
      <c r="AY1598" s="1">
        <v>650000</v>
      </c>
      <c r="BA1598" t="s">
        <v>815</v>
      </c>
      <c r="BB1598">
        <v>40880</v>
      </c>
      <c r="BD1598" t="s">
        <v>738</v>
      </c>
      <c r="BE1598" t="s">
        <v>513</v>
      </c>
      <c r="BF1598">
        <v>5561996817101</v>
      </c>
      <c r="BG1598" t="s">
        <v>10490</v>
      </c>
      <c r="BH1598">
        <v>70380515</v>
      </c>
      <c r="BI1598" t="s">
        <v>7336</v>
      </c>
      <c r="BJ1598" t="s">
        <v>10491</v>
      </c>
      <c r="BL1598">
        <v>0</v>
      </c>
      <c r="BO1598" t="s">
        <v>10492</v>
      </c>
      <c r="BP1598" t="s">
        <v>10495</v>
      </c>
      <c r="BQ1598">
        <v>2990</v>
      </c>
      <c r="BR1598">
        <v>7060</v>
      </c>
    </row>
    <row r="1599" spans="1:141" hidden="1" x14ac:dyDescent="0.35">
      <c r="A1599">
        <v>4778</v>
      </c>
      <c r="B1599" t="s">
        <v>10487</v>
      </c>
      <c r="C1599">
        <v>5996</v>
      </c>
      <c r="D1599" t="s">
        <v>808</v>
      </c>
      <c r="E1599" t="s">
        <v>472</v>
      </c>
      <c r="F1599" t="s">
        <v>809</v>
      </c>
      <c r="G1599">
        <v>606</v>
      </c>
      <c r="H1599" t="s">
        <v>810</v>
      </c>
      <c r="I1599" t="s">
        <v>10488</v>
      </c>
      <c r="J1599" t="s">
        <v>10489</v>
      </c>
      <c r="K1599" t="s">
        <v>32</v>
      </c>
      <c r="L1599" t="s">
        <v>31</v>
      </c>
      <c r="M1599" t="s">
        <v>411</v>
      </c>
      <c r="N1599" t="s">
        <v>411</v>
      </c>
      <c r="O1599" t="s">
        <v>411</v>
      </c>
      <c r="P1599" t="s">
        <v>411</v>
      </c>
      <c r="Q1599" t="s">
        <v>411</v>
      </c>
      <c r="R1599" t="s">
        <v>411</v>
      </c>
      <c r="S1599" t="s">
        <v>411</v>
      </c>
      <c r="T1599" s="1">
        <v>650000</v>
      </c>
      <c r="U1599">
        <v>0</v>
      </c>
      <c r="V1599">
        <v>0</v>
      </c>
      <c r="W1599">
        <v>0</v>
      </c>
      <c r="X1599">
        <v>0</v>
      </c>
      <c r="Y1599">
        <v>0</v>
      </c>
      <c r="Z1599">
        <v>0</v>
      </c>
      <c r="AA1599">
        <v>0</v>
      </c>
      <c r="AB1599">
        <v>0</v>
      </c>
      <c r="AE1599" t="s">
        <v>412</v>
      </c>
      <c r="AH1599">
        <v>0</v>
      </c>
      <c r="AK1599" s="2">
        <v>45908</v>
      </c>
      <c r="AP1599" t="s">
        <v>413</v>
      </c>
      <c r="AT1599" s="2">
        <v>45911</v>
      </c>
      <c r="AU1599" s="2">
        <v>45911</v>
      </c>
      <c r="AV1599" t="s">
        <v>414</v>
      </c>
      <c r="AW1599" s="2">
        <v>45909</v>
      </c>
      <c r="AX1599">
        <v>40883</v>
      </c>
      <c r="AY1599" s="1">
        <v>650000</v>
      </c>
      <c r="BA1599" t="s">
        <v>815</v>
      </c>
      <c r="BB1599">
        <v>40883</v>
      </c>
      <c r="BD1599" t="s">
        <v>738</v>
      </c>
      <c r="BE1599" t="s">
        <v>513</v>
      </c>
      <c r="BF1599">
        <v>5561996817101</v>
      </c>
      <c r="BG1599" t="s">
        <v>10490</v>
      </c>
      <c r="BH1599">
        <v>70380515</v>
      </c>
      <c r="BI1599" t="s">
        <v>7336</v>
      </c>
      <c r="BJ1599" t="s">
        <v>10491</v>
      </c>
      <c r="BL1599">
        <v>0</v>
      </c>
      <c r="BO1599" t="s">
        <v>10492</v>
      </c>
      <c r="BP1599" t="s">
        <v>10496</v>
      </c>
      <c r="BQ1599">
        <v>2975</v>
      </c>
      <c r="BR1599">
        <v>7060</v>
      </c>
    </row>
    <row r="1600" spans="1:141" hidden="1" x14ac:dyDescent="0.35">
      <c r="A1600">
        <v>4779</v>
      </c>
      <c r="B1600" t="s">
        <v>10487</v>
      </c>
      <c r="C1600">
        <v>5995</v>
      </c>
      <c r="D1600" t="s">
        <v>808</v>
      </c>
      <c r="E1600" t="s">
        <v>472</v>
      </c>
      <c r="F1600" t="s">
        <v>809</v>
      </c>
      <c r="G1600">
        <v>605</v>
      </c>
      <c r="H1600" t="s">
        <v>810</v>
      </c>
      <c r="I1600" t="s">
        <v>10488</v>
      </c>
      <c r="J1600" t="s">
        <v>10489</v>
      </c>
      <c r="K1600" t="s">
        <v>32</v>
      </c>
      <c r="L1600" t="s">
        <v>31</v>
      </c>
      <c r="M1600" t="s">
        <v>411</v>
      </c>
      <c r="N1600" t="s">
        <v>411</v>
      </c>
      <c r="O1600" t="s">
        <v>411</v>
      </c>
      <c r="P1600" t="s">
        <v>411</v>
      </c>
      <c r="Q1600" t="s">
        <v>411</v>
      </c>
      <c r="R1600" t="s">
        <v>411</v>
      </c>
      <c r="S1600" t="s">
        <v>411</v>
      </c>
      <c r="T1600" s="1">
        <v>650000</v>
      </c>
      <c r="U1600">
        <v>0</v>
      </c>
      <c r="V1600">
        <v>0</v>
      </c>
      <c r="W1600">
        <v>0</v>
      </c>
      <c r="X1600">
        <v>0</v>
      </c>
      <c r="Y1600">
        <v>0</v>
      </c>
      <c r="Z1600">
        <v>0</v>
      </c>
      <c r="AA1600">
        <v>0</v>
      </c>
      <c r="AB1600">
        <v>0</v>
      </c>
      <c r="AE1600" t="s">
        <v>412</v>
      </c>
      <c r="AH1600">
        <v>0</v>
      </c>
      <c r="AK1600" s="2">
        <v>45908</v>
      </c>
      <c r="AP1600" t="s">
        <v>413</v>
      </c>
      <c r="AT1600" s="2">
        <v>45911</v>
      </c>
      <c r="AU1600" s="2">
        <v>45911</v>
      </c>
      <c r="AV1600" t="s">
        <v>414</v>
      </c>
      <c r="AW1600" s="2">
        <v>45909</v>
      </c>
      <c r="AX1600">
        <v>40884</v>
      </c>
      <c r="AY1600" s="1">
        <v>650000</v>
      </c>
      <c r="BA1600" t="s">
        <v>815</v>
      </c>
      <c r="BB1600">
        <v>40884</v>
      </c>
      <c r="BD1600" t="s">
        <v>738</v>
      </c>
      <c r="BE1600" t="s">
        <v>513</v>
      </c>
      <c r="BF1600">
        <v>5561996817101</v>
      </c>
      <c r="BG1600" t="s">
        <v>10490</v>
      </c>
      <c r="BH1600">
        <v>70380515</v>
      </c>
      <c r="BI1600" t="s">
        <v>7336</v>
      </c>
      <c r="BJ1600" t="s">
        <v>10491</v>
      </c>
      <c r="BL1600">
        <v>0</v>
      </c>
      <c r="BO1600" t="s">
        <v>10492</v>
      </c>
      <c r="BP1600" t="s">
        <v>10497</v>
      </c>
      <c r="BQ1600">
        <v>2974</v>
      </c>
      <c r="BR1600">
        <v>7060</v>
      </c>
    </row>
    <row r="1601" spans="1:141" hidden="1" x14ac:dyDescent="0.35">
      <c r="A1601">
        <v>4780</v>
      </c>
      <c r="B1601" t="s">
        <v>10487</v>
      </c>
      <c r="C1601">
        <v>5994</v>
      </c>
      <c r="D1601" t="s">
        <v>808</v>
      </c>
      <c r="E1601" t="s">
        <v>472</v>
      </c>
      <c r="F1601" t="s">
        <v>809</v>
      </c>
      <c r="G1601">
        <v>504</v>
      </c>
      <c r="H1601" t="s">
        <v>810</v>
      </c>
      <c r="I1601" t="s">
        <v>10488</v>
      </c>
      <c r="J1601" t="s">
        <v>10489</v>
      </c>
      <c r="K1601" t="s">
        <v>32</v>
      </c>
      <c r="L1601" t="s">
        <v>31</v>
      </c>
      <c r="M1601" t="s">
        <v>411</v>
      </c>
      <c r="N1601" t="s">
        <v>411</v>
      </c>
      <c r="O1601" t="s">
        <v>411</v>
      </c>
      <c r="P1601" t="s">
        <v>411</v>
      </c>
      <c r="Q1601" t="s">
        <v>411</v>
      </c>
      <c r="R1601" t="s">
        <v>411</v>
      </c>
      <c r="S1601" t="s">
        <v>411</v>
      </c>
      <c r="T1601" s="1">
        <v>650000</v>
      </c>
      <c r="U1601">
        <v>0</v>
      </c>
      <c r="V1601">
        <v>0</v>
      </c>
      <c r="W1601">
        <v>0</v>
      </c>
      <c r="X1601">
        <v>0</v>
      </c>
      <c r="Y1601">
        <v>0</v>
      </c>
      <c r="Z1601">
        <v>0</v>
      </c>
      <c r="AA1601">
        <v>0</v>
      </c>
      <c r="AB1601">
        <v>0</v>
      </c>
      <c r="AE1601" t="s">
        <v>412</v>
      </c>
      <c r="AH1601">
        <v>0</v>
      </c>
      <c r="AK1601" s="2">
        <v>45908</v>
      </c>
      <c r="AP1601" t="s">
        <v>413</v>
      </c>
      <c r="AT1601" s="2">
        <v>45911</v>
      </c>
      <c r="AU1601" s="2">
        <v>45911</v>
      </c>
      <c r="AV1601" t="s">
        <v>414</v>
      </c>
      <c r="AW1601" s="2">
        <v>45909</v>
      </c>
      <c r="AX1601">
        <v>40885</v>
      </c>
      <c r="AY1601" s="1">
        <v>650000</v>
      </c>
      <c r="BA1601" t="s">
        <v>815</v>
      </c>
      <c r="BB1601">
        <v>40885</v>
      </c>
      <c r="BD1601" t="s">
        <v>738</v>
      </c>
      <c r="BE1601" t="s">
        <v>513</v>
      </c>
      <c r="BF1601">
        <v>5561996817101</v>
      </c>
      <c r="BG1601" t="s">
        <v>10490</v>
      </c>
      <c r="BH1601">
        <v>70380515</v>
      </c>
      <c r="BI1601" t="s">
        <v>7336</v>
      </c>
      <c r="BJ1601" t="s">
        <v>10491</v>
      </c>
      <c r="BL1601">
        <v>0</v>
      </c>
      <c r="BO1601" t="s">
        <v>10492</v>
      </c>
      <c r="BP1601" t="s">
        <v>10498</v>
      </c>
      <c r="BQ1601">
        <v>2967</v>
      </c>
      <c r="BR1601">
        <v>7060</v>
      </c>
    </row>
    <row r="1602" spans="1:141" hidden="1" x14ac:dyDescent="0.35">
      <c r="A1602">
        <v>4781</v>
      </c>
      <c r="B1602" t="s">
        <v>3506</v>
      </c>
      <c r="C1602">
        <v>5993</v>
      </c>
      <c r="D1602" t="s">
        <v>808</v>
      </c>
      <c r="E1602" t="s">
        <v>472</v>
      </c>
      <c r="F1602" t="s">
        <v>809</v>
      </c>
      <c r="G1602">
        <v>404</v>
      </c>
      <c r="H1602" t="s">
        <v>810</v>
      </c>
      <c r="I1602" t="s">
        <v>10488</v>
      </c>
      <c r="J1602" t="s">
        <v>10489</v>
      </c>
      <c r="K1602" t="s">
        <v>32</v>
      </c>
      <c r="L1602" t="s">
        <v>31</v>
      </c>
      <c r="M1602" t="s">
        <v>411</v>
      </c>
      <c r="N1602" t="s">
        <v>411</v>
      </c>
      <c r="O1602" t="s">
        <v>411</v>
      </c>
      <c r="P1602" t="s">
        <v>411</v>
      </c>
      <c r="Q1602" t="s">
        <v>411</v>
      </c>
      <c r="R1602" t="s">
        <v>411</v>
      </c>
      <c r="S1602" t="s">
        <v>411</v>
      </c>
      <c r="T1602" s="1">
        <v>650000</v>
      </c>
      <c r="U1602">
        <v>0</v>
      </c>
      <c r="V1602">
        <v>0</v>
      </c>
      <c r="W1602">
        <v>0</v>
      </c>
      <c r="X1602">
        <v>0</v>
      </c>
      <c r="Y1602">
        <v>0</v>
      </c>
      <c r="Z1602">
        <v>0</v>
      </c>
      <c r="AA1602">
        <v>0</v>
      </c>
      <c r="AB1602">
        <v>0</v>
      </c>
      <c r="AE1602" t="s">
        <v>412</v>
      </c>
      <c r="AH1602">
        <v>0</v>
      </c>
      <c r="AK1602" s="2">
        <v>45908</v>
      </c>
      <c r="AP1602" t="s">
        <v>413</v>
      </c>
      <c r="AT1602" s="2">
        <v>45910</v>
      </c>
      <c r="AU1602" s="2">
        <v>45910</v>
      </c>
      <c r="AV1602" t="s">
        <v>414</v>
      </c>
      <c r="AW1602" s="2">
        <v>45909</v>
      </c>
      <c r="AX1602">
        <v>40886</v>
      </c>
      <c r="AY1602" s="1">
        <v>650000</v>
      </c>
      <c r="BA1602" t="s">
        <v>815</v>
      </c>
      <c r="BB1602">
        <v>40886</v>
      </c>
      <c r="BD1602" t="s">
        <v>738</v>
      </c>
      <c r="BE1602" t="s">
        <v>513</v>
      </c>
      <c r="BF1602">
        <v>5561996817101</v>
      </c>
      <c r="BG1602" t="s">
        <v>10490</v>
      </c>
      <c r="BH1602">
        <v>70380515</v>
      </c>
      <c r="BI1602" t="s">
        <v>7336</v>
      </c>
      <c r="BJ1602" t="s">
        <v>10491</v>
      </c>
      <c r="BL1602">
        <v>0</v>
      </c>
      <c r="BO1602" t="s">
        <v>10499</v>
      </c>
      <c r="BP1602" t="s">
        <v>10500</v>
      </c>
      <c r="BQ1602">
        <v>2961</v>
      </c>
      <c r="BR1602">
        <v>7060</v>
      </c>
    </row>
    <row r="1603" spans="1:141" hidden="1" x14ac:dyDescent="0.35">
      <c r="A1603">
        <v>4782</v>
      </c>
      <c r="B1603" t="s">
        <v>10487</v>
      </c>
      <c r="C1603">
        <v>5992</v>
      </c>
      <c r="D1603" t="s">
        <v>808</v>
      </c>
      <c r="E1603" t="s">
        <v>472</v>
      </c>
      <c r="F1603" t="s">
        <v>809</v>
      </c>
      <c r="G1603">
        <v>403</v>
      </c>
      <c r="H1603" t="s">
        <v>810</v>
      </c>
      <c r="I1603" t="s">
        <v>10488</v>
      </c>
      <c r="J1603" t="s">
        <v>10489</v>
      </c>
      <c r="K1603" t="s">
        <v>32</v>
      </c>
      <c r="L1603" t="s">
        <v>31</v>
      </c>
      <c r="M1603" t="s">
        <v>411</v>
      </c>
      <c r="N1603" t="s">
        <v>411</v>
      </c>
      <c r="O1603" t="s">
        <v>411</v>
      </c>
      <c r="P1603" t="s">
        <v>411</v>
      </c>
      <c r="Q1603" t="s">
        <v>411</v>
      </c>
      <c r="R1603" t="s">
        <v>411</v>
      </c>
      <c r="S1603" t="s">
        <v>411</v>
      </c>
      <c r="T1603" s="1">
        <v>650000</v>
      </c>
      <c r="U1603">
        <v>0</v>
      </c>
      <c r="V1603">
        <v>0</v>
      </c>
      <c r="W1603">
        <v>0</v>
      </c>
      <c r="X1603">
        <v>0</v>
      </c>
      <c r="Y1603">
        <v>0</v>
      </c>
      <c r="Z1603">
        <v>0</v>
      </c>
      <c r="AA1603">
        <v>0</v>
      </c>
      <c r="AB1603">
        <v>0</v>
      </c>
      <c r="AE1603" t="s">
        <v>412</v>
      </c>
      <c r="AH1603">
        <v>0</v>
      </c>
      <c r="AK1603" s="2">
        <v>45908</v>
      </c>
      <c r="AT1603" s="2">
        <v>45911</v>
      </c>
      <c r="AU1603" s="2">
        <v>45911</v>
      </c>
      <c r="AV1603" t="s">
        <v>414</v>
      </c>
      <c r="AW1603" s="2">
        <v>45909</v>
      </c>
      <c r="AX1603">
        <v>40887</v>
      </c>
      <c r="AY1603" s="1">
        <v>650000</v>
      </c>
      <c r="BA1603" t="s">
        <v>815</v>
      </c>
      <c r="BB1603">
        <v>40887</v>
      </c>
      <c r="BD1603" t="s">
        <v>738</v>
      </c>
      <c r="BE1603" t="s">
        <v>513</v>
      </c>
      <c r="BF1603">
        <v>5561996817101</v>
      </c>
      <c r="BG1603" t="s">
        <v>10490</v>
      </c>
      <c r="BH1603">
        <v>70380515</v>
      </c>
      <c r="BI1603" t="s">
        <v>7336</v>
      </c>
      <c r="BJ1603" t="s">
        <v>10491</v>
      </c>
      <c r="BL1603">
        <v>0</v>
      </c>
      <c r="BO1603" t="s">
        <v>10492</v>
      </c>
      <c r="BP1603" t="s">
        <v>10501</v>
      </c>
      <c r="BQ1603">
        <v>2960</v>
      </c>
      <c r="BR1603">
        <v>7060</v>
      </c>
    </row>
    <row r="1604" spans="1:141" hidden="1" x14ac:dyDescent="0.35">
      <c r="A1604">
        <v>4783</v>
      </c>
      <c r="B1604" t="s">
        <v>10487</v>
      </c>
      <c r="C1604">
        <v>5991</v>
      </c>
      <c r="D1604" t="s">
        <v>808</v>
      </c>
      <c r="E1604" t="s">
        <v>472</v>
      </c>
      <c r="F1604" t="s">
        <v>809</v>
      </c>
      <c r="G1604">
        <v>302</v>
      </c>
      <c r="H1604" t="s">
        <v>810</v>
      </c>
      <c r="I1604" t="s">
        <v>10488</v>
      </c>
      <c r="J1604" t="s">
        <v>10489</v>
      </c>
      <c r="K1604" t="s">
        <v>32</v>
      </c>
      <c r="L1604" t="s">
        <v>31</v>
      </c>
      <c r="M1604" t="s">
        <v>411</v>
      </c>
      <c r="N1604" t="s">
        <v>411</v>
      </c>
      <c r="O1604" t="s">
        <v>411</v>
      </c>
      <c r="P1604" t="s">
        <v>411</v>
      </c>
      <c r="Q1604" t="s">
        <v>411</v>
      </c>
      <c r="R1604" t="s">
        <v>411</v>
      </c>
      <c r="S1604" t="s">
        <v>411</v>
      </c>
      <c r="T1604" s="1">
        <v>650000</v>
      </c>
      <c r="U1604">
        <v>0</v>
      </c>
      <c r="V1604">
        <v>0</v>
      </c>
      <c r="W1604">
        <v>0</v>
      </c>
      <c r="X1604">
        <v>0</v>
      </c>
      <c r="Y1604">
        <v>0</v>
      </c>
      <c r="Z1604">
        <v>0</v>
      </c>
      <c r="AA1604">
        <v>0</v>
      </c>
      <c r="AB1604">
        <v>0</v>
      </c>
      <c r="AE1604" t="s">
        <v>412</v>
      </c>
      <c r="AH1604">
        <v>0</v>
      </c>
      <c r="AK1604" s="2">
        <v>45908</v>
      </c>
      <c r="AP1604" t="s">
        <v>413</v>
      </c>
      <c r="AT1604" s="2">
        <v>45911</v>
      </c>
      <c r="AU1604" s="2">
        <v>45911</v>
      </c>
      <c r="AV1604" t="s">
        <v>414</v>
      </c>
      <c r="AW1604" s="2">
        <v>45909</v>
      </c>
      <c r="AX1604">
        <v>40888</v>
      </c>
      <c r="AY1604" s="1">
        <v>650000</v>
      </c>
      <c r="BA1604" t="s">
        <v>815</v>
      </c>
      <c r="BB1604">
        <v>40888</v>
      </c>
      <c r="BD1604" t="s">
        <v>738</v>
      </c>
      <c r="BE1604" t="s">
        <v>513</v>
      </c>
      <c r="BF1604">
        <v>5561996817101</v>
      </c>
      <c r="BG1604" t="s">
        <v>10490</v>
      </c>
      <c r="BH1604">
        <v>70380515</v>
      </c>
      <c r="BI1604" t="s">
        <v>7336</v>
      </c>
      <c r="BJ1604" t="s">
        <v>10491</v>
      </c>
      <c r="BL1604">
        <v>0</v>
      </c>
      <c r="BO1604" t="s">
        <v>10492</v>
      </c>
      <c r="BP1604" t="s">
        <v>10502</v>
      </c>
      <c r="BQ1604">
        <v>2953</v>
      </c>
      <c r="BR1604">
        <v>7060</v>
      </c>
    </row>
    <row r="1605" spans="1:141" hidden="1" x14ac:dyDescent="0.35">
      <c r="A1605">
        <v>4784</v>
      </c>
      <c r="B1605" t="s">
        <v>10487</v>
      </c>
      <c r="C1605">
        <v>5990</v>
      </c>
      <c r="D1605" t="s">
        <v>808</v>
      </c>
      <c r="E1605" t="s">
        <v>472</v>
      </c>
      <c r="F1605" t="s">
        <v>809</v>
      </c>
      <c r="G1605">
        <v>206</v>
      </c>
      <c r="H1605" t="s">
        <v>810</v>
      </c>
      <c r="I1605" t="s">
        <v>10488</v>
      </c>
      <c r="J1605" t="s">
        <v>10489</v>
      </c>
      <c r="K1605" t="s">
        <v>32</v>
      </c>
      <c r="L1605" t="s">
        <v>31</v>
      </c>
      <c r="M1605" t="s">
        <v>411</v>
      </c>
      <c r="N1605" t="s">
        <v>411</v>
      </c>
      <c r="O1605" t="s">
        <v>411</v>
      </c>
      <c r="P1605" t="s">
        <v>411</v>
      </c>
      <c r="Q1605" t="s">
        <v>411</v>
      </c>
      <c r="R1605" t="s">
        <v>411</v>
      </c>
      <c r="S1605" t="s">
        <v>411</v>
      </c>
      <c r="T1605" s="1">
        <v>650000</v>
      </c>
      <c r="U1605">
        <v>0</v>
      </c>
      <c r="V1605">
        <v>0</v>
      </c>
      <c r="W1605">
        <v>0</v>
      </c>
      <c r="X1605">
        <v>0</v>
      </c>
      <c r="Y1605">
        <v>0</v>
      </c>
      <c r="Z1605">
        <v>0</v>
      </c>
      <c r="AA1605">
        <v>0</v>
      </c>
      <c r="AB1605">
        <v>0</v>
      </c>
      <c r="AE1605" t="s">
        <v>412</v>
      </c>
      <c r="AH1605">
        <v>0</v>
      </c>
      <c r="AK1605" s="2">
        <v>45908</v>
      </c>
      <c r="AP1605" t="s">
        <v>413</v>
      </c>
      <c r="AT1605" s="2">
        <v>45911</v>
      </c>
      <c r="AU1605" s="2">
        <v>45911</v>
      </c>
      <c r="AV1605" t="s">
        <v>414</v>
      </c>
      <c r="AW1605" s="2">
        <v>45909</v>
      </c>
      <c r="AX1605">
        <v>40889</v>
      </c>
      <c r="AY1605" s="1">
        <v>650000</v>
      </c>
      <c r="BA1605" t="s">
        <v>815</v>
      </c>
      <c r="BB1605">
        <v>40889</v>
      </c>
      <c r="BD1605" t="s">
        <v>738</v>
      </c>
      <c r="BE1605" t="s">
        <v>513</v>
      </c>
      <c r="BF1605">
        <v>5561996817101</v>
      </c>
      <c r="BG1605" t="s">
        <v>10490</v>
      </c>
      <c r="BH1605">
        <v>70380515</v>
      </c>
      <c r="BI1605" t="s">
        <v>7336</v>
      </c>
      <c r="BJ1605" t="s">
        <v>10491</v>
      </c>
      <c r="BL1605">
        <v>0</v>
      </c>
      <c r="BO1605" t="s">
        <v>10492</v>
      </c>
      <c r="BP1605" t="s">
        <v>10503</v>
      </c>
      <c r="BQ1605">
        <v>2951</v>
      </c>
      <c r="BR1605">
        <v>7060</v>
      </c>
    </row>
    <row r="1606" spans="1:141" hidden="1" x14ac:dyDescent="0.35">
      <c r="A1606">
        <v>4785</v>
      </c>
      <c r="B1606" t="s">
        <v>10487</v>
      </c>
      <c r="C1606">
        <v>5989</v>
      </c>
      <c r="D1606" t="s">
        <v>808</v>
      </c>
      <c r="E1606" t="s">
        <v>472</v>
      </c>
      <c r="F1606" t="s">
        <v>809</v>
      </c>
      <c r="G1606">
        <v>201</v>
      </c>
      <c r="H1606" t="s">
        <v>810</v>
      </c>
      <c r="I1606" t="s">
        <v>10488</v>
      </c>
      <c r="J1606" t="s">
        <v>10489</v>
      </c>
      <c r="K1606" t="s">
        <v>32</v>
      </c>
      <c r="L1606" t="s">
        <v>31</v>
      </c>
      <c r="M1606" t="s">
        <v>411</v>
      </c>
      <c r="N1606" t="s">
        <v>411</v>
      </c>
      <c r="O1606" t="s">
        <v>411</v>
      </c>
      <c r="P1606" t="s">
        <v>411</v>
      </c>
      <c r="Q1606" t="s">
        <v>411</v>
      </c>
      <c r="R1606" t="s">
        <v>411</v>
      </c>
      <c r="S1606" t="s">
        <v>411</v>
      </c>
      <c r="T1606" s="1">
        <v>650000</v>
      </c>
      <c r="U1606">
        <v>0</v>
      </c>
      <c r="V1606">
        <v>0</v>
      </c>
      <c r="W1606">
        <v>0</v>
      </c>
      <c r="X1606">
        <v>0</v>
      </c>
      <c r="Y1606">
        <v>0</v>
      </c>
      <c r="Z1606">
        <v>0</v>
      </c>
      <c r="AA1606">
        <v>0</v>
      </c>
      <c r="AB1606">
        <v>0</v>
      </c>
      <c r="AE1606" t="s">
        <v>412</v>
      </c>
      <c r="AH1606">
        <v>0</v>
      </c>
      <c r="AK1606" s="2">
        <v>45908</v>
      </c>
      <c r="AP1606" t="s">
        <v>413</v>
      </c>
      <c r="AT1606" s="2">
        <v>45911</v>
      </c>
      <c r="AU1606" s="2">
        <v>45911</v>
      </c>
      <c r="AV1606" t="s">
        <v>414</v>
      </c>
      <c r="AW1606" s="2">
        <v>45909</v>
      </c>
      <c r="AX1606">
        <v>40890</v>
      </c>
      <c r="AY1606" s="1">
        <v>650000</v>
      </c>
      <c r="BA1606" t="s">
        <v>815</v>
      </c>
      <c r="BB1606">
        <v>40890</v>
      </c>
      <c r="BD1606" t="s">
        <v>738</v>
      </c>
      <c r="BE1606" t="s">
        <v>513</v>
      </c>
      <c r="BF1606">
        <v>5561996817101</v>
      </c>
      <c r="BG1606" t="s">
        <v>10490</v>
      </c>
      <c r="BH1606">
        <v>70380515</v>
      </c>
      <c r="BI1606" t="s">
        <v>7336</v>
      </c>
      <c r="BJ1606" t="s">
        <v>10491</v>
      </c>
      <c r="BL1606">
        <v>0</v>
      </c>
      <c r="BO1606" t="s">
        <v>10492</v>
      </c>
      <c r="BP1606" t="s">
        <v>10503</v>
      </c>
      <c r="BQ1606">
        <v>2946</v>
      </c>
      <c r="BR1606">
        <v>7060</v>
      </c>
    </row>
    <row r="1607" spans="1:141" hidden="1" x14ac:dyDescent="0.35">
      <c r="A1607">
        <v>4786</v>
      </c>
      <c r="B1607" t="s">
        <v>10487</v>
      </c>
      <c r="C1607">
        <v>5997</v>
      </c>
      <c r="D1607" t="s">
        <v>808</v>
      </c>
      <c r="E1607" t="s">
        <v>472</v>
      </c>
      <c r="F1607" t="s">
        <v>809</v>
      </c>
      <c r="G1607">
        <v>701</v>
      </c>
      <c r="H1607" t="s">
        <v>810</v>
      </c>
      <c r="I1607" t="s">
        <v>10488</v>
      </c>
      <c r="J1607" t="s">
        <v>10489</v>
      </c>
      <c r="K1607" t="s">
        <v>32</v>
      </c>
      <c r="L1607" t="s">
        <v>31</v>
      </c>
      <c r="M1607" t="s">
        <v>411</v>
      </c>
      <c r="N1607" t="s">
        <v>411</v>
      </c>
      <c r="O1607" t="s">
        <v>411</v>
      </c>
      <c r="P1607" t="s">
        <v>411</v>
      </c>
      <c r="Q1607" t="s">
        <v>411</v>
      </c>
      <c r="R1607" t="s">
        <v>411</v>
      </c>
      <c r="S1607" t="s">
        <v>411</v>
      </c>
      <c r="T1607" s="1">
        <v>650000</v>
      </c>
      <c r="U1607">
        <v>0</v>
      </c>
      <c r="V1607">
        <v>0</v>
      </c>
      <c r="W1607">
        <v>0</v>
      </c>
      <c r="X1607">
        <v>0</v>
      </c>
      <c r="Y1607">
        <v>0</v>
      </c>
      <c r="Z1607">
        <v>0</v>
      </c>
      <c r="AA1607">
        <v>0</v>
      </c>
      <c r="AB1607">
        <v>0</v>
      </c>
      <c r="AE1607" t="s">
        <v>412</v>
      </c>
      <c r="AH1607">
        <v>0</v>
      </c>
      <c r="AK1607" s="2">
        <v>45909</v>
      </c>
      <c r="AP1607" t="s">
        <v>413</v>
      </c>
      <c r="AT1607" s="2">
        <v>45911</v>
      </c>
      <c r="AU1607" s="2">
        <v>45911</v>
      </c>
      <c r="AV1607" t="s">
        <v>414</v>
      </c>
      <c r="AW1607" s="2">
        <v>45909</v>
      </c>
      <c r="AX1607">
        <v>40882</v>
      </c>
      <c r="AY1607" s="1">
        <v>650000</v>
      </c>
      <c r="BA1607" t="s">
        <v>815</v>
      </c>
      <c r="BB1607">
        <v>40882</v>
      </c>
      <c r="BD1607" t="s">
        <v>738</v>
      </c>
      <c r="BE1607" t="s">
        <v>513</v>
      </c>
      <c r="BF1607">
        <v>5561996817101</v>
      </c>
      <c r="BG1607" t="s">
        <v>10490</v>
      </c>
      <c r="BH1607">
        <v>70380515</v>
      </c>
      <c r="BI1607" t="s">
        <v>7336</v>
      </c>
      <c r="BJ1607" t="s">
        <v>10491</v>
      </c>
      <c r="BL1607">
        <v>0</v>
      </c>
      <c r="BO1607" t="s">
        <v>10492</v>
      </c>
      <c r="BP1607" t="s">
        <v>10504</v>
      </c>
      <c r="BQ1607">
        <v>2976</v>
      </c>
      <c r="BR1607">
        <v>7060</v>
      </c>
    </row>
    <row r="1608" spans="1:141" hidden="1" x14ac:dyDescent="0.35">
      <c r="A1608">
        <v>4787</v>
      </c>
      <c r="B1608" t="s">
        <v>404</v>
      </c>
      <c r="C1608">
        <v>5965</v>
      </c>
      <c r="D1608" t="s">
        <v>9287</v>
      </c>
      <c r="E1608" t="s">
        <v>942</v>
      </c>
      <c r="F1608" t="s">
        <v>9405</v>
      </c>
      <c r="G1608">
        <v>3</v>
      </c>
      <c r="H1608" t="s">
        <v>408</v>
      </c>
      <c r="I1608" t="s">
        <v>10505</v>
      </c>
      <c r="J1608" t="s">
        <v>10506</v>
      </c>
      <c r="K1608" t="s">
        <v>15</v>
      </c>
      <c r="L1608" t="s">
        <v>13</v>
      </c>
      <c r="M1608" t="s">
        <v>411</v>
      </c>
      <c r="N1608" t="s">
        <v>411</v>
      </c>
      <c r="O1608" t="s">
        <v>411</v>
      </c>
      <c r="P1608" t="s">
        <v>411</v>
      </c>
      <c r="Q1608" t="s">
        <v>411</v>
      </c>
      <c r="R1608" t="s">
        <v>411</v>
      </c>
      <c r="S1608" t="s">
        <v>411</v>
      </c>
      <c r="T1608" s="1">
        <v>156744.85</v>
      </c>
      <c r="U1608">
        <v>0</v>
      </c>
      <c r="V1608">
        <v>0</v>
      </c>
      <c r="W1608">
        <v>0</v>
      </c>
      <c r="X1608">
        <v>0</v>
      </c>
      <c r="Y1608">
        <v>0</v>
      </c>
      <c r="Z1608">
        <v>0</v>
      </c>
      <c r="AA1608">
        <v>0</v>
      </c>
      <c r="AB1608">
        <v>0</v>
      </c>
      <c r="AE1608" t="s">
        <v>412</v>
      </c>
      <c r="AG1608" s="2">
        <v>45933</v>
      </c>
      <c r="AH1608" s="1">
        <v>3042.04</v>
      </c>
      <c r="AI1608" s="2">
        <v>45916</v>
      </c>
      <c r="AJ1608" s="7">
        <v>2025</v>
      </c>
      <c r="AK1608" s="2">
        <v>45910</v>
      </c>
      <c r="AP1608" t="s">
        <v>3839</v>
      </c>
      <c r="AT1608" s="2">
        <v>46097</v>
      </c>
      <c r="AU1608" s="2">
        <v>46097</v>
      </c>
      <c r="AV1608" t="s">
        <v>414</v>
      </c>
      <c r="AW1608" s="2">
        <v>45911</v>
      </c>
      <c r="AX1608">
        <v>40922</v>
      </c>
      <c r="AY1608" s="1">
        <v>240000.13</v>
      </c>
      <c r="BA1608" t="s">
        <v>9291</v>
      </c>
      <c r="BB1608">
        <v>40922</v>
      </c>
      <c r="BC1608" t="s">
        <v>10507</v>
      </c>
      <c r="BD1608" t="s">
        <v>416</v>
      </c>
      <c r="BE1608" t="s">
        <v>417</v>
      </c>
      <c r="BF1608">
        <v>5561985004596</v>
      </c>
      <c r="BG1608" t="s">
        <v>10508</v>
      </c>
      <c r="BH1608">
        <v>73813290</v>
      </c>
      <c r="BI1608" t="s">
        <v>430</v>
      </c>
      <c r="BJ1608" t="s">
        <v>10509</v>
      </c>
      <c r="BL1608" s="1">
        <v>2550</v>
      </c>
      <c r="BQ1608">
        <v>10408</v>
      </c>
      <c r="BR1608">
        <v>7061</v>
      </c>
      <c r="BS1608" t="s">
        <v>449</v>
      </c>
      <c r="BT1608" s="2">
        <v>45911</v>
      </c>
      <c r="BW1608" t="s">
        <v>422</v>
      </c>
      <c r="BY1608" t="s">
        <v>10510</v>
      </c>
      <c r="BZ1608" s="2">
        <v>45911</v>
      </c>
      <c r="CA1608" s="2">
        <v>45917</v>
      </c>
      <c r="CC1608" s="2">
        <v>45898</v>
      </c>
      <c r="CD1608" t="s">
        <v>424</v>
      </c>
      <c r="CF1608" s="2">
        <v>45911</v>
      </c>
      <c r="CJ1608" s="2">
        <v>45919</v>
      </c>
      <c r="CK1608" t="s">
        <v>411</v>
      </c>
      <c r="CL1608" s="2">
        <v>45912</v>
      </c>
      <c r="CM1608" s="2">
        <v>45926</v>
      </c>
      <c r="CN1608" s="2">
        <v>45898</v>
      </c>
      <c r="CO1608" s="2">
        <v>45931</v>
      </c>
      <c r="CP1608" s="2">
        <v>45917</v>
      </c>
      <c r="CR1608" s="2">
        <v>45901</v>
      </c>
      <c r="CS1608" s="2">
        <v>45910</v>
      </c>
      <c r="CU1608" s="2">
        <v>45917</v>
      </c>
      <c r="CV1608" s="2">
        <v>45944</v>
      </c>
      <c r="CW1608" s="2">
        <v>45910</v>
      </c>
      <c r="CY1608" t="s">
        <v>424</v>
      </c>
      <c r="DD1608" s="2">
        <v>45926</v>
      </c>
      <c r="DF1608" s="2">
        <v>45936</v>
      </c>
      <c r="DG1608">
        <v>32141</v>
      </c>
      <c r="DI1608" s="2">
        <v>45954</v>
      </c>
      <c r="DJ1608" s="2">
        <v>45908</v>
      </c>
      <c r="DK1608" s="2">
        <v>45946</v>
      </c>
      <c r="DL1608" s="2">
        <v>46041</v>
      </c>
      <c r="DM1608" s="2">
        <v>46077</v>
      </c>
      <c r="DN1608" s="2">
        <v>46091</v>
      </c>
      <c r="DO1608" s="2">
        <v>45910</v>
      </c>
      <c r="DP1608" s="2">
        <v>46091</v>
      </c>
      <c r="DY1608">
        <v>1332</v>
      </c>
      <c r="EE1608" s="1">
        <v>2159.58</v>
      </c>
      <c r="EG1608" t="s">
        <v>1640</v>
      </c>
      <c r="EK1608" t="s">
        <v>1591</v>
      </c>
    </row>
    <row r="1609" spans="1:141" hidden="1" x14ac:dyDescent="0.35">
      <c r="A1609">
        <v>4788</v>
      </c>
      <c r="B1609" t="s">
        <v>404</v>
      </c>
      <c r="C1609">
        <v>5856</v>
      </c>
      <c r="D1609" t="s">
        <v>8802</v>
      </c>
      <c r="E1609" t="s">
        <v>834</v>
      </c>
      <c r="F1609" t="s">
        <v>492</v>
      </c>
      <c r="G1609">
        <v>204</v>
      </c>
      <c r="H1609" t="s">
        <v>474</v>
      </c>
      <c r="I1609" t="s">
        <v>10511</v>
      </c>
      <c r="J1609" t="s">
        <v>10512</v>
      </c>
      <c r="K1609" t="s">
        <v>44</v>
      </c>
      <c r="L1609" t="s">
        <v>43</v>
      </c>
      <c r="M1609" t="s">
        <v>411</v>
      </c>
      <c r="N1609" t="s">
        <v>411</v>
      </c>
      <c r="O1609" t="s">
        <v>411</v>
      </c>
      <c r="P1609" t="s">
        <v>424</v>
      </c>
      <c r="Q1609" t="s">
        <v>424</v>
      </c>
      <c r="R1609" t="s">
        <v>411</v>
      </c>
      <c r="S1609" t="s">
        <v>411</v>
      </c>
      <c r="T1609" s="1">
        <v>131795.82999999999</v>
      </c>
      <c r="U1609">
        <v>558.91</v>
      </c>
      <c r="V1609">
        <v>0</v>
      </c>
      <c r="W1609" s="1">
        <v>104525.81</v>
      </c>
      <c r="X1609" s="1">
        <v>28309</v>
      </c>
      <c r="Y1609">
        <v>0</v>
      </c>
      <c r="Z1609" s="1">
        <v>132834.81</v>
      </c>
      <c r="AA1609">
        <v>0</v>
      </c>
      <c r="AB1609">
        <v>0</v>
      </c>
      <c r="AE1609" t="s">
        <v>412</v>
      </c>
      <c r="AF1609" s="3">
        <v>113761</v>
      </c>
      <c r="AG1609" s="2">
        <v>45931</v>
      </c>
      <c r="AH1609" s="1">
        <v>2995.17</v>
      </c>
      <c r="AI1609" s="2">
        <v>45912</v>
      </c>
      <c r="AJ1609" s="7">
        <v>2025</v>
      </c>
      <c r="AK1609" s="2">
        <v>45910</v>
      </c>
      <c r="AP1609" t="s">
        <v>413</v>
      </c>
      <c r="AT1609" s="2">
        <v>46072</v>
      </c>
      <c r="AU1609" s="2">
        <v>46072</v>
      </c>
      <c r="AV1609" t="s">
        <v>414</v>
      </c>
      <c r="AW1609" s="2">
        <v>45912</v>
      </c>
      <c r="AX1609">
        <v>40954</v>
      </c>
      <c r="AY1609" s="1">
        <v>189999.03</v>
      </c>
      <c r="BA1609" t="s">
        <v>8806</v>
      </c>
      <c r="BB1609">
        <v>40954</v>
      </c>
      <c r="BD1609" t="s">
        <v>478</v>
      </c>
      <c r="BE1609" t="s">
        <v>417</v>
      </c>
      <c r="BF1609">
        <v>5561994353721</v>
      </c>
      <c r="BG1609" t="s">
        <v>10513</v>
      </c>
      <c r="BH1609">
        <v>72910000</v>
      </c>
      <c r="BI1609" t="s">
        <v>10514</v>
      </c>
      <c r="BJ1609" t="s">
        <v>10515</v>
      </c>
      <c r="BL1609" s="1">
        <v>2235.64</v>
      </c>
      <c r="BQ1609">
        <v>4414</v>
      </c>
      <c r="BR1609">
        <v>7063</v>
      </c>
      <c r="BS1609" t="s">
        <v>2229</v>
      </c>
      <c r="BT1609" s="2">
        <v>45902</v>
      </c>
      <c r="BU1609">
        <v>901.58</v>
      </c>
      <c r="BV1609" s="2">
        <v>45911</v>
      </c>
      <c r="BX1609" s="2">
        <v>45917</v>
      </c>
      <c r="BY1609" t="s">
        <v>10516</v>
      </c>
      <c r="BZ1609" s="2">
        <v>45910</v>
      </c>
      <c r="CA1609" s="2">
        <v>45916</v>
      </c>
      <c r="CB1609" t="s">
        <v>10517</v>
      </c>
      <c r="CC1609" s="2">
        <v>45887</v>
      </c>
      <c r="CD1609" t="s">
        <v>424</v>
      </c>
      <c r="CE1609">
        <v>1428</v>
      </c>
      <c r="CF1609" s="2">
        <v>45902</v>
      </c>
      <c r="CJ1609" s="2">
        <v>45917</v>
      </c>
      <c r="CL1609" s="2">
        <v>45910</v>
      </c>
      <c r="CM1609" s="2">
        <v>45924</v>
      </c>
      <c r="CN1609" s="2">
        <v>45887</v>
      </c>
      <c r="CO1609" s="2">
        <v>45901</v>
      </c>
      <c r="CP1609" s="2">
        <v>45912</v>
      </c>
      <c r="CR1609" s="2">
        <v>45889</v>
      </c>
      <c r="CS1609" s="2">
        <v>45904</v>
      </c>
      <c r="CU1609" s="2">
        <v>45916</v>
      </c>
      <c r="CV1609" s="2">
        <v>45922</v>
      </c>
      <c r="CW1609" s="2">
        <v>45904</v>
      </c>
      <c r="CX1609" s="2">
        <v>45930</v>
      </c>
      <c r="DD1609" s="2">
        <v>45910</v>
      </c>
      <c r="DF1609" s="2">
        <v>45943</v>
      </c>
      <c r="DG1609" t="s">
        <v>10518</v>
      </c>
      <c r="DI1609" s="2">
        <v>45958</v>
      </c>
      <c r="DJ1609" s="2">
        <v>45902</v>
      </c>
      <c r="DK1609" s="2">
        <v>45923</v>
      </c>
      <c r="DL1609" s="2">
        <v>45961</v>
      </c>
      <c r="DM1609" s="2">
        <v>46058</v>
      </c>
      <c r="DN1609" s="2">
        <v>46063</v>
      </c>
      <c r="DO1609" s="2">
        <v>45904</v>
      </c>
      <c r="DP1609" s="2">
        <v>46063</v>
      </c>
      <c r="DY1609">
        <v>1502</v>
      </c>
      <c r="DZ1609" t="s">
        <v>424</v>
      </c>
      <c r="EA1609" t="s">
        <v>10519</v>
      </c>
      <c r="EE1609" s="1">
        <v>3805.57</v>
      </c>
      <c r="EF1609" t="s">
        <v>2634</v>
      </c>
      <c r="EG1609" t="s">
        <v>1640</v>
      </c>
      <c r="EH1609" t="s">
        <v>6848</v>
      </c>
      <c r="EI1609" t="s">
        <v>3282</v>
      </c>
      <c r="EJ1609" t="s">
        <v>8163</v>
      </c>
      <c r="EK1609" t="s">
        <v>1591</v>
      </c>
    </row>
    <row r="1610" spans="1:141" hidden="1" x14ac:dyDescent="0.35">
      <c r="A1610">
        <v>4789</v>
      </c>
      <c r="B1610" t="s">
        <v>1352</v>
      </c>
      <c r="C1610">
        <v>6042</v>
      </c>
      <c r="D1610" t="s">
        <v>10520</v>
      </c>
      <c r="E1610" t="s">
        <v>942</v>
      </c>
      <c r="F1610" t="s">
        <v>9296</v>
      </c>
      <c r="G1610">
        <v>104</v>
      </c>
      <c r="H1610" t="s">
        <v>408</v>
      </c>
      <c r="I1610" t="s">
        <v>10521</v>
      </c>
      <c r="J1610" t="s">
        <v>10522</v>
      </c>
      <c r="K1610" t="s">
        <v>14</v>
      </c>
      <c r="L1610" t="s">
        <v>16</v>
      </c>
      <c r="M1610" t="s">
        <v>411</v>
      </c>
      <c r="N1610" t="s">
        <v>411</v>
      </c>
      <c r="O1610" t="s">
        <v>411</v>
      </c>
      <c r="P1610" t="s">
        <v>411</v>
      </c>
      <c r="Q1610" t="s">
        <v>411</v>
      </c>
      <c r="R1610" t="s">
        <v>411</v>
      </c>
      <c r="S1610" t="s">
        <v>411</v>
      </c>
      <c r="T1610" s="1">
        <v>150217.85</v>
      </c>
      <c r="U1610">
        <v>0</v>
      </c>
      <c r="V1610">
        <v>0</v>
      </c>
      <c r="W1610">
        <v>0</v>
      </c>
      <c r="X1610">
        <v>0</v>
      </c>
      <c r="Y1610">
        <v>0</v>
      </c>
      <c r="Z1610">
        <v>0</v>
      </c>
      <c r="AA1610">
        <v>0</v>
      </c>
      <c r="AB1610">
        <v>0</v>
      </c>
      <c r="AE1610" t="s">
        <v>412</v>
      </c>
      <c r="AG1610" s="2">
        <v>46007</v>
      </c>
      <c r="AH1610">
        <v>0</v>
      </c>
      <c r="AI1610" s="2">
        <v>45930</v>
      </c>
      <c r="AJ1610" s="7">
        <v>2025</v>
      </c>
      <c r="AK1610" s="2">
        <v>45912</v>
      </c>
      <c r="AP1610" t="s">
        <v>3839</v>
      </c>
      <c r="AT1610" s="2">
        <v>46027</v>
      </c>
      <c r="AU1610" s="2">
        <v>46027</v>
      </c>
      <c r="AV1610" t="s">
        <v>414</v>
      </c>
      <c r="AW1610" s="2">
        <v>45912</v>
      </c>
      <c r="AX1610">
        <v>40974</v>
      </c>
      <c r="AY1610" s="1">
        <v>234147.62</v>
      </c>
      <c r="BA1610" t="s">
        <v>10523</v>
      </c>
      <c r="BB1610">
        <v>40974</v>
      </c>
      <c r="BC1610" t="s">
        <v>10524</v>
      </c>
      <c r="BD1610" t="s">
        <v>416</v>
      </c>
      <c r="BE1610" t="s">
        <v>417</v>
      </c>
      <c r="BF1610">
        <v>5561981923352</v>
      </c>
      <c r="BG1610" t="s">
        <v>10525</v>
      </c>
      <c r="BH1610">
        <v>73813340</v>
      </c>
      <c r="BI1610" t="s">
        <v>430</v>
      </c>
      <c r="BJ1610" t="s">
        <v>10526</v>
      </c>
      <c r="BL1610" s="1">
        <v>2630</v>
      </c>
      <c r="BQ1610">
        <v>5110</v>
      </c>
      <c r="BR1610">
        <v>7064</v>
      </c>
      <c r="BS1610" t="s">
        <v>421</v>
      </c>
      <c r="BT1610" s="2">
        <v>45917</v>
      </c>
      <c r="BU1610">
        <v>878.78</v>
      </c>
      <c r="BW1610" t="s">
        <v>1569</v>
      </c>
      <c r="BY1610" t="s">
        <v>10527</v>
      </c>
      <c r="BZ1610" s="2">
        <v>45918</v>
      </c>
      <c r="CA1610" s="2">
        <v>45932</v>
      </c>
      <c r="CC1610" s="2">
        <v>45915</v>
      </c>
      <c r="CE1610" t="s">
        <v>10528</v>
      </c>
      <c r="CF1610" s="2">
        <v>45918</v>
      </c>
      <c r="CH1610" t="s">
        <v>8637</v>
      </c>
      <c r="CJ1610" s="2">
        <v>45973</v>
      </c>
      <c r="CK1610" t="s">
        <v>424</v>
      </c>
      <c r="CL1610" s="2">
        <v>45918</v>
      </c>
      <c r="CM1610" s="2">
        <v>45974</v>
      </c>
      <c r="CN1610" s="2">
        <v>45916</v>
      </c>
      <c r="CO1610" s="2">
        <v>45931</v>
      </c>
      <c r="CP1610" s="2">
        <v>45965</v>
      </c>
      <c r="CR1610" s="2">
        <v>45917</v>
      </c>
      <c r="CS1610" s="2">
        <v>45917</v>
      </c>
      <c r="CU1610" s="2">
        <v>45971</v>
      </c>
      <c r="CV1610" s="2">
        <v>45951</v>
      </c>
      <c r="CW1610" s="2">
        <v>45917</v>
      </c>
      <c r="CY1610" t="s">
        <v>424</v>
      </c>
      <c r="DD1610" s="2">
        <v>45918</v>
      </c>
      <c r="DF1610" s="2">
        <v>46008</v>
      </c>
      <c r="DG1610">
        <v>33780</v>
      </c>
      <c r="DI1610" s="2">
        <v>46024</v>
      </c>
      <c r="DJ1610" s="2">
        <v>45911</v>
      </c>
      <c r="DK1610" s="2">
        <v>45952</v>
      </c>
      <c r="DO1610" s="2">
        <v>45917</v>
      </c>
      <c r="DX1610">
        <v>483</v>
      </c>
      <c r="DY1610">
        <v>2311</v>
      </c>
      <c r="EB1610" t="s">
        <v>10529</v>
      </c>
      <c r="EE1610" s="1">
        <v>2370.8000000000002</v>
      </c>
      <c r="EG1610" t="s">
        <v>735</v>
      </c>
      <c r="EK1610" t="s">
        <v>1591</v>
      </c>
    </row>
    <row r="1611" spans="1:141" hidden="1" x14ac:dyDescent="0.35">
      <c r="A1611">
        <v>4790</v>
      </c>
      <c r="B1611" t="s">
        <v>561</v>
      </c>
      <c r="C1611">
        <v>6015</v>
      </c>
      <c r="D1611" t="s">
        <v>10520</v>
      </c>
      <c r="E1611" t="s">
        <v>942</v>
      </c>
      <c r="F1611" t="s">
        <v>9650</v>
      </c>
      <c r="G1611">
        <v>302</v>
      </c>
      <c r="H1611" t="s">
        <v>408</v>
      </c>
      <c r="I1611" t="s">
        <v>10530</v>
      </c>
      <c r="J1611" t="s">
        <v>10531</v>
      </c>
      <c r="K1611" t="s">
        <v>22</v>
      </c>
      <c r="L1611" t="s">
        <v>39</v>
      </c>
      <c r="M1611" t="s">
        <v>411</v>
      </c>
      <c r="N1611" t="s">
        <v>411</v>
      </c>
      <c r="O1611" t="s">
        <v>411</v>
      </c>
      <c r="P1611" t="s">
        <v>411</v>
      </c>
      <c r="Q1611" t="s">
        <v>411</v>
      </c>
      <c r="R1611" t="s">
        <v>411</v>
      </c>
      <c r="S1611" t="s">
        <v>411</v>
      </c>
      <c r="T1611" s="1">
        <v>160986.35999999999</v>
      </c>
      <c r="U1611">
        <v>0</v>
      </c>
      <c r="V1611">
        <v>0</v>
      </c>
      <c r="W1611">
        <v>0</v>
      </c>
      <c r="X1611">
        <v>0</v>
      </c>
      <c r="Y1611">
        <v>0</v>
      </c>
      <c r="Z1611">
        <v>0</v>
      </c>
      <c r="AA1611">
        <v>0</v>
      </c>
      <c r="AB1611">
        <v>0</v>
      </c>
      <c r="AE1611" t="s">
        <v>412</v>
      </c>
      <c r="AH1611">
        <v>0</v>
      </c>
      <c r="AK1611" s="2">
        <v>45912</v>
      </c>
      <c r="AP1611" t="s">
        <v>3839</v>
      </c>
      <c r="AT1611" s="2">
        <v>45925</v>
      </c>
      <c r="AU1611" s="2">
        <v>45925</v>
      </c>
      <c r="AV1611" t="s">
        <v>561</v>
      </c>
      <c r="AW1611" s="2">
        <v>45912</v>
      </c>
      <c r="AX1611">
        <v>40992</v>
      </c>
      <c r="AY1611" s="1">
        <v>235000.76</v>
      </c>
      <c r="BA1611" t="s">
        <v>10523</v>
      </c>
      <c r="BB1611">
        <v>40992</v>
      </c>
      <c r="BD1611" t="s">
        <v>416</v>
      </c>
      <c r="BE1611" t="s">
        <v>417</v>
      </c>
      <c r="BF1611">
        <v>5561996848920</v>
      </c>
      <c r="BG1611" t="s">
        <v>10532</v>
      </c>
      <c r="BH1611">
        <v>73805685</v>
      </c>
      <c r="BI1611" t="s">
        <v>1083</v>
      </c>
      <c r="BJ1611" t="s">
        <v>10533</v>
      </c>
      <c r="BL1611" s="1">
        <v>2114.41</v>
      </c>
      <c r="BQ1611">
        <v>5297</v>
      </c>
      <c r="BR1611">
        <v>7065</v>
      </c>
      <c r="BS1611" t="s">
        <v>457</v>
      </c>
      <c r="BY1611" t="s">
        <v>10534</v>
      </c>
      <c r="CC1611" s="2">
        <v>45911</v>
      </c>
      <c r="CN1611" s="2">
        <v>45912</v>
      </c>
      <c r="CR1611" s="2">
        <v>45912</v>
      </c>
    </row>
    <row r="1612" spans="1:141" hidden="1" x14ac:dyDescent="0.35">
      <c r="A1612">
        <v>4791</v>
      </c>
      <c r="B1612" t="s">
        <v>561</v>
      </c>
      <c r="C1612">
        <v>6005</v>
      </c>
      <c r="D1612" t="s">
        <v>9833</v>
      </c>
      <c r="E1612" t="s">
        <v>942</v>
      </c>
      <c r="F1612" t="s">
        <v>532</v>
      </c>
      <c r="G1612">
        <v>201</v>
      </c>
      <c r="H1612" t="s">
        <v>474</v>
      </c>
      <c r="I1612" t="s">
        <v>10535</v>
      </c>
      <c r="J1612" t="s">
        <v>10536</v>
      </c>
      <c r="K1612" t="s">
        <v>19</v>
      </c>
      <c r="L1612" t="s">
        <v>59</v>
      </c>
      <c r="M1612" t="s">
        <v>411</v>
      </c>
      <c r="N1612" t="s">
        <v>411</v>
      </c>
      <c r="O1612" t="s">
        <v>411</v>
      </c>
      <c r="P1612" t="s">
        <v>411</v>
      </c>
      <c r="Q1612" t="s">
        <v>411</v>
      </c>
      <c r="R1612" t="s">
        <v>411</v>
      </c>
      <c r="S1612" t="s">
        <v>411</v>
      </c>
      <c r="T1612" s="1">
        <v>128635.5</v>
      </c>
      <c r="U1612">
        <v>0</v>
      </c>
      <c r="V1612">
        <v>0</v>
      </c>
      <c r="W1612">
        <v>0</v>
      </c>
      <c r="X1612">
        <v>0</v>
      </c>
      <c r="Y1612">
        <v>0</v>
      </c>
      <c r="Z1612">
        <v>0</v>
      </c>
      <c r="AA1612">
        <v>0</v>
      </c>
      <c r="AB1612">
        <v>0</v>
      </c>
      <c r="AE1612" t="s">
        <v>412</v>
      </c>
      <c r="AH1612">
        <v>0</v>
      </c>
      <c r="AK1612" s="2">
        <v>45912</v>
      </c>
      <c r="AP1612" t="s">
        <v>413</v>
      </c>
      <c r="AQ1612" t="s">
        <v>8805</v>
      </c>
      <c r="AT1612" s="2">
        <v>46071</v>
      </c>
      <c r="AU1612" s="2">
        <v>46071</v>
      </c>
      <c r="AV1612" t="s">
        <v>561</v>
      </c>
      <c r="AW1612" s="2">
        <v>45912</v>
      </c>
      <c r="AX1612">
        <v>41010</v>
      </c>
      <c r="AY1612" s="1">
        <v>195000.06</v>
      </c>
      <c r="BA1612" t="s">
        <v>9836</v>
      </c>
      <c r="BB1612">
        <v>41010</v>
      </c>
      <c r="BD1612" t="s">
        <v>478</v>
      </c>
      <c r="BE1612" t="s">
        <v>417</v>
      </c>
      <c r="BF1612">
        <v>5561998845413</v>
      </c>
      <c r="BG1612" t="s">
        <v>10537</v>
      </c>
      <c r="BH1612">
        <v>72910000</v>
      </c>
      <c r="BI1612" t="s">
        <v>1071</v>
      </c>
      <c r="BJ1612" t="s">
        <v>10538</v>
      </c>
      <c r="BL1612" s="1">
        <v>1518</v>
      </c>
      <c r="BQ1612">
        <v>5006</v>
      </c>
      <c r="BR1612">
        <v>7067</v>
      </c>
      <c r="BS1612" t="s">
        <v>517</v>
      </c>
      <c r="BT1612" s="2">
        <v>45903</v>
      </c>
      <c r="BY1612" t="s">
        <v>10539</v>
      </c>
      <c r="BZ1612" s="2">
        <v>45912</v>
      </c>
      <c r="CC1612" s="2">
        <v>45909</v>
      </c>
      <c r="CF1612" s="2">
        <v>45903</v>
      </c>
      <c r="CL1612" s="2">
        <v>45903</v>
      </c>
      <c r="CN1612" s="2">
        <v>45909</v>
      </c>
      <c r="CO1612" s="2">
        <v>45931</v>
      </c>
      <c r="CR1612" s="2">
        <v>45910</v>
      </c>
      <c r="CV1612" s="2">
        <v>45944</v>
      </c>
      <c r="DD1612" s="2">
        <v>45912</v>
      </c>
      <c r="DK1612" s="2">
        <v>45946</v>
      </c>
      <c r="EF1612" t="s">
        <v>7604</v>
      </c>
      <c r="EG1612" t="s">
        <v>3289</v>
      </c>
      <c r="EH1612" t="s">
        <v>6848</v>
      </c>
      <c r="EI1612" t="s">
        <v>10540</v>
      </c>
      <c r="EJ1612" t="s">
        <v>8163</v>
      </c>
      <c r="EK1612" t="s">
        <v>3786</v>
      </c>
    </row>
    <row r="1613" spans="1:141" hidden="1" x14ac:dyDescent="0.35">
      <c r="A1613">
        <v>4792</v>
      </c>
      <c r="B1613" t="s">
        <v>1352</v>
      </c>
      <c r="C1613">
        <v>5982</v>
      </c>
      <c r="D1613" t="s">
        <v>9833</v>
      </c>
      <c r="E1613" t="s">
        <v>942</v>
      </c>
      <c r="F1613" t="s">
        <v>434</v>
      </c>
      <c r="G1613">
        <v>102</v>
      </c>
      <c r="H1613" t="s">
        <v>474</v>
      </c>
      <c r="I1613" t="s">
        <v>10541</v>
      </c>
      <c r="J1613" t="s">
        <v>10542</v>
      </c>
      <c r="K1613" t="s">
        <v>38</v>
      </c>
      <c r="L1613" t="s">
        <v>62</v>
      </c>
      <c r="M1613" t="s">
        <v>411</v>
      </c>
      <c r="N1613" t="s">
        <v>411</v>
      </c>
      <c r="O1613" t="s">
        <v>411</v>
      </c>
      <c r="P1613" t="s">
        <v>424</v>
      </c>
      <c r="Q1613" t="s">
        <v>424</v>
      </c>
      <c r="R1613" t="s">
        <v>411</v>
      </c>
      <c r="S1613" t="s">
        <v>411</v>
      </c>
      <c r="T1613" s="1">
        <v>134584.60999999999</v>
      </c>
      <c r="U1613">
        <v>584.5</v>
      </c>
      <c r="V1613">
        <v>0</v>
      </c>
      <c r="W1613" s="1">
        <v>110985.43</v>
      </c>
      <c r="X1613" s="1">
        <v>17619</v>
      </c>
      <c r="Y1613">
        <v>0</v>
      </c>
      <c r="Z1613" s="1">
        <v>128604.43</v>
      </c>
      <c r="AA1613">
        <v>0</v>
      </c>
      <c r="AB1613">
        <v>0</v>
      </c>
      <c r="AE1613" t="s">
        <v>412</v>
      </c>
      <c r="AG1613" s="2">
        <v>45937</v>
      </c>
      <c r="AH1613" s="1">
        <v>2995.17</v>
      </c>
      <c r="AI1613" s="2">
        <v>45926</v>
      </c>
      <c r="AJ1613" s="7">
        <v>2025</v>
      </c>
      <c r="AK1613" s="2">
        <v>45912</v>
      </c>
      <c r="AP1613" t="s">
        <v>413</v>
      </c>
      <c r="AT1613" s="2">
        <v>45939</v>
      </c>
      <c r="AU1613" s="2">
        <v>46058</v>
      </c>
      <c r="AV1613" t="s">
        <v>414</v>
      </c>
      <c r="AW1613" s="2">
        <v>45912</v>
      </c>
      <c r="AX1613">
        <v>40993</v>
      </c>
      <c r="AY1613" s="1">
        <v>191984.61</v>
      </c>
      <c r="BA1613" t="s">
        <v>9836</v>
      </c>
      <c r="BB1613">
        <v>40993</v>
      </c>
      <c r="BD1613" t="s">
        <v>4252</v>
      </c>
      <c r="BE1613" t="s">
        <v>417</v>
      </c>
      <c r="BF1613">
        <v>5561974031628</v>
      </c>
      <c r="BG1613" t="s">
        <v>10543</v>
      </c>
      <c r="BH1613">
        <v>72910000</v>
      </c>
      <c r="BI1613" t="s">
        <v>10544</v>
      </c>
      <c r="BJ1613" t="s">
        <v>10545</v>
      </c>
      <c r="BL1613" s="1">
        <v>2550</v>
      </c>
      <c r="BQ1613">
        <v>4940</v>
      </c>
      <c r="BR1613">
        <v>7066</v>
      </c>
      <c r="BS1613" t="s">
        <v>590</v>
      </c>
      <c r="BT1613" s="2">
        <v>45901</v>
      </c>
      <c r="BU1613">
        <v>891.23</v>
      </c>
      <c r="BV1613" s="2">
        <v>45930</v>
      </c>
      <c r="BX1613" s="2">
        <v>45934</v>
      </c>
      <c r="BY1613" t="s">
        <v>10546</v>
      </c>
      <c r="BZ1613" s="2">
        <v>45912</v>
      </c>
      <c r="CA1613" s="2">
        <v>45931</v>
      </c>
      <c r="CB1613" t="s">
        <v>10547</v>
      </c>
      <c r="CC1613" s="2">
        <v>45904</v>
      </c>
      <c r="CD1613" t="s">
        <v>424</v>
      </c>
      <c r="CE1613">
        <v>1664</v>
      </c>
      <c r="CF1613" s="2">
        <v>45901</v>
      </c>
      <c r="CJ1613" s="2">
        <v>45929</v>
      </c>
      <c r="CL1613" s="2">
        <v>45901</v>
      </c>
      <c r="CM1613" s="2">
        <v>45931</v>
      </c>
      <c r="CN1613" s="2">
        <v>45904</v>
      </c>
      <c r="CO1613" s="2">
        <v>45931</v>
      </c>
      <c r="CP1613" s="2">
        <v>45926</v>
      </c>
      <c r="CR1613" s="2">
        <v>45905</v>
      </c>
      <c r="CS1613" s="2">
        <v>45916</v>
      </c>
      <c r="CU1613" s="2">
        <v>45926</v>
      </c>
      <c r="CV1613" s="2">
        <v>45944</v>
      </c>
      <c r="CW1613" s="2">
        <v>45916</v>
      </c>
      <c r="CX1613" s="2">
        <v>45937</v>
      </c>
      <c r="CY1613" t="s">
        <v>424</v>
      </c>
      <c r="DD1613" s="2">
        <v>45912</v>
      </c>
      <c r="DF1613" s="2">
        <v>45937</v>
      </c>
      <c r="DI1613" s="2">
        <v>45939</v>
      </c>
      <c r="DJ1613" s="2">
        <v>45911</v>
      </c>
      <c r="DK1613" s="2">
        <v>45946</v>
      </c>
      <c r="DL1613" s="2">
        <v>46041</v>
      </c>
      <c r="DM1613" s="2">
        <v>46058</v>
      </c>
      <c r="DO1613" s="2">
        <v>45915</v>
      </c>
      <c r="DY1613">
        <v>1649</v>
      </c>
      <c r="DZ1613" t="s">
        <v>424</v>
      </c>
      <c r="EE1613" s="1">
        <v>3805.57</v>
      </c>
      <c r="EF1613" t="s">
        <v>10548</v>
      </c>
      <c r="EG1613" t="s">
        <v>1640</v>
      </c>
      <c r="EH1613" t="s">
        <v>6848</v>
      </c>
      <c r="EI1613" t="s">
        <v>3282</v>
      </c>
      <c r="EJ1613" t="s">
        <v>8163</v>
      </c>
      <c r="EK1613" t="s">
        <v>1591</v>
      </c>
    </row>
    <row r="1614" spans="1:141" hidden="1" x14ac:dyDescent="0.35">
      <c r="A1614">
        <v>4793</v>
      </c>
      <c r="B1614" t="s">
        <v>1352</v>
      </c>
      <c r="C1614">
        <v>5987</v>
      </c>
      <c r="D1614" t="s">
        <v>10520</v>
      </c>
      <c r="E1614" t="s">
        <v>942</v>
      </c>
      <c r="F1614" t="s">
        <v>10375</v>
      </c>
      <c r="G1614">
        <v>102</v>
      </c>
      <c r="H1614" t="s">
        <v>408</v>
      </c>
      <c r="I1614" t="s">
        <v>10549</v>
      </c>
      <c r="J1614" t="s">
        <v>10550</v>
      </c>
      <c r="K1614" t="s">
        <v>14</v>
      </c>
      <c r="L1614" t="s">
        <v>42</v>
      </c>
      <c r="M1614" t="s">
        <v>411</v>
      </c>
      <c r="N1614" t="s">
        <v>411</v>
      </c>
      <c r="O1614" t="s">
        <v>411</v>
      </c>
      <c r="P1614" t="s">
        <v>411</v>
      </c>
      <c r="Q1614" t="s">
        <v>411</v>
      </c>
      <c r="R1614" t="s">
        <v>411</v>
      </c>
      <c r="S1614" t="s">
        <v>411</v>
      </c>
      <c r="T1614" s="1">
        <v>159861.56</v>
      </c>
      <c r="U1614">
        <v>0</v>
      </c>
      <c r="V1614">
        <v>0</v>
      </c>
      <c r="W1614">
        <v>0</v>
      </c>
      <c r="X1614">
        <v>0</v>
      </c>
      <c r="Y1614">
        <v>0</v>
      </c>
      <c r="Z1614">
        <v>0</v>
      </c>
      <c r="AA1614">
        <v>0</v>
      </c>
      <c r="AB1614">
        <v>0</v>
      </c>
      <c r="AE1614" t="s">
        <v>412</v>
      </c>
      <c r="AG1614" s="2">
        <v>46008</v>
      </c>
      <c r="AH1614">
        <v>0</v>
      </c>
      <c r="AI1614" s="2">
        <v>45930</v>
      </c>
      <c r="AJ1614" s="7">
        <v>2025</v>
      </c>
      <c r="AK1614" s="2">
        <v>45912</v>
      </c>
      <c r="AP1614" t="s">
        <v>3839</v>
      </c>
      <c r="AT1614" s="2">
        <v>46010</v>
      </c>
      <c r="AU1614" s="2">
        <v>46097</v>
      </c>
      <c r="AV1614" t="s">
        <v>414</v>
      </c>
      <c r="AW1614" s="2">
        <v>45912</v>
      </c>
      <c r="AX1614">
        <v>41028</v>
      </c>
      <c r="AY1614" s="1">
        <v>234453.26</v>
      </c>
      <c r="BA1614" t="s">
        <v>10523</v>
      </c>
      <c r="BB1614">
        <v>41028</v>
      </c>
      <c r="BC1614" t="s">
        <v>10551</v>
      </c>
      <c r="BD1614" t="s">
        <v>416</v>
      </c>
      <c r="BE1614" t="s">
        <v>417</v>
      </c>
      <c r="BF1614">
        <v>5562998022146</v>
      </c>
      <c r="BG1614" t="s">
        <v>10552</v>
      </c>
      <c r="BH1614">
        <v>73808795</v>
      </c>
      <c r="BI1614" t="s">
        <v>746</v>
      </c>
      <c r="BJ1614" t="s">
        <v>10553</v>
      </c>
      <c r="BL1614" s="1">
        <v>2226.3200000000002</v>
      </c>
      <c r="BQ1614">
        <v>5246</v>
      </c>
      <c r="BR1614">
        <v>7070</v>
      </c>
      <c r="BS1614" t="s">
        <v>1073</v>
      </c>
      <c r="BT1614" s="2">
        <v>45912</v>
      </c>
      <c r="BU1614">
        <v>891.23</v>
      </c>
      <c r="BW1614" t="s">
        <v>1569</v>
      </c>
      <c r="BY1614" t="s">
        <v>10554</v>
      </c>
      <c r="BZ1614" s="2">
        <v>45912</v>
      </c>
      <c r="CA1614" s="2">
        <v>45930</v>
      </c>
      <c r="CC1614" s="2">
        <v>45909</v>
      </c>
      <c r="CE1614">
        <v>1538</v>
      </c>
      <c r="CF1614" s="2">
        <v>45912</v>
      </c>
      <c r="CH1614" t="s">
        <v>8637</v>
      </c>
      <c r="CJ1614" s="2">
        <v>45961</v>
      </c>
      <c r="CK1614" t="s">
        <v>424</v>
      </c>
      <c r="CL1614" s="2">
        <v>45912</v>
      </c>
      <c r="CM1614" s="2">
        <v>45964</v>
      </c>
      <c r="CN1614" s="2">
        <v>45910</v>
      </c>
      <c r="CO1614" s="2">
        <v>45931</v>
      </c>
      <c r="CP1614" s="2">
        <v>45930</v>
      </c>
      <c r="CR1614" s="2">
        <v>45911</v>
      </c>
      <c r="CS1614" s="2">
        <v>45915</v>
      </c>
      <c r="CU1614" s="2">
        <v>45957</v>
      </c>
      <c r="CV1614" s="2">
        <v>45951</v>
      </c>
      <c r="CW1614" s="2">
        <v>45915</v>
      </c>
      <c r="CY1614" t="s">
        <v>424</v>
      </c>
      <c r="CZ1614" s="2">
        <v>45967</v>
      </c>
      <c r="DD1614" s="2">
        <v>45912</v>
      </c>
      <c r="DF1614" s="2">
        <v>46008</v>
      </c>
      <c r="DG1614">
        <v>33510</v>
      </c>
      <c r="DI1614" s="2">
        <v>46009</v>
      </c>
      <c r="DJ1614" s="2">
        <v>45910</v>
      </c>
      <c r="DK1614" s="2">
        <v>45952</v>
      </c>
      <c r="DL1614" s="2">
        <v>46094</v>
      </c>
      <c r="DO1614" s="2">
        <v>45915</v>
      </c>
      <c r="DY1614">
        <v>1911</v>
      </c>
      <c r="EE1614" s="1">
        <v>2167.4899999999998</v>
      </c>
      <c r="EG1614" t="s">
        <v>1640</v>
      </c>
      <c r="EK1614" t="s">
        <v>1591</v>
      </c>
    </row>
    <row r="1615" spans="1:141" hidden="1" x14ac:dyDescent="0.35">
      <c r="A1615">
        <v>4794</v>
      </c>
      <c r="B1615" t="s">
        <v>1352</v>
      </c>
      <c r="C1615">
        <v>6033</v>
      </c>
      <c r="D1615" t="s">
        <v>10520</v>
      </c>
      <c r="E1615" t="s">
        <v>942</v>
      </c>
      <c r="F1615" t="s">
        <v>10100</v>
      </c>
      <c r="G1615">
        <v>2</v>
      </c>
      <c r="H1615" t="s">
        <v>408</v>
      </c>
      <c r="I1615" t="s">
        <v>10555</v>
      </c>
      <c r="J1615" t="s">
        <v>10556</v>
      </c>
      <c r="K1615" t="s">
        <v>14</v>
      </c>
      <c r="L1615" t="s">
        <v>42</v>
      </c>
      <c r="M1615" t="s">
        <v>411</v>
      </c>
      <c r="N1615" t="s">
        <v>411</v>
      </c>
      <c r="O1615" t="s">
        <v>411</v>
      </c>
      <c r="P1615" t="s">
        <v>411</v>
      </c>
      <c r="Q1615" t="s">
        <v>411</v>
      </c>
      <c r="R1615" t="s">
        <v>411</v>
      </c>
      <c r="S1615" t="s">
        <v>411</v>
      </c>
      <c r="T1615" s="1">
        <v>162600</v>
      </c>
      <c r="U1615">
        <v>0</v>
      </c>
      <c r="V1615">
        <v>0</v>
      </c>
      <c r="W1615">
        <v>0</v>
      </c>
      <c r="X1615">
        <v>0</v>
      </c>
      <c r="Y1615">
        <v>0</v>
      </c>
      <c r="Z1615">
        <v>0</v>
      </c>
      <c r="AA1615">
        <v>0</v>
      </c>
      <c r="AB1615">
        <v>0</v>
      </c>
      <c r="AE1615" t="s">
        <v>412</v>
      </c>
      <c r="AG1615" s="2">
        <v>46003</v>
      </c>
      <c r="AH1615" s="1">
        <v>3042.04</v>
      </c>
      <c r="AI1615" s="2">
        <v>45930</v>
      </c>
      <c r="AJ1615" s="7">
        <v>2025</v>
      </c>
      <c r="AK1615" s="2">
        <v>45912</v>
      </c>
      <c r="AP1615" t="s">
        <v>3839</v>
      </c>
      <c r="AQ1615" t="s">
        <v>3840</v>
      </c>
      <c r="AT1615" s="2">
        <v>46010</v>
      </c>
      <c r="AU1615" s="2">
        <v>46010</v>
      </c>
      <c r="AV1615" t="s">
        <v>414</v>
      </c>
      <c r="AW1615" s="2">
        <v>45916</v>
      </c>
      <c r="AX1615">
        <v>41112</v>
      </c>
      <c r="AY1615" s="1">
        <v>255000</v>
      </c>
      <c r="BA1615" t="s">
        <v>10523</v>
      </c>
      <c r="BB1615">
        <v>41112</v>
      </c>
      <c r="BC1615" t="s">
        <v>10557</v>
      </c>
      <c r="BD1615" t="s">
        <v>416</v>
      </c>
      <c r="BE1615" t="s">
        <v>417</v>
      </c>
      <c r="BF1615">
        <v>5561999770205</v>
      </c>
      <c r="BG1615" t="s">
        <v>10558</v>
      </c>
      <c r="BH1615">
        <v>73808775</v>
      </c>
      <c r="BI1615" t="s">
        <v>746</v>
      </c>
      <c r="BJ1615" t="s">
        <v>10559</v>
      </c>
      <c r="BL1615" s="1">
        <v>2350</v>
      </c>
      <c r="BQ1615">
        <v>5163</v>
      </c>
      <c r="BR1615">
        <v>7076</v>
      </c>
      <c r="BS1615" t="s">
        <v>449</v>
      </c>
      <c r="BT1615" s="2">
        <v>45917</v>
      </c>
      <c r="BU1615">
        <v>891.23</v>
      </c>
      <c r="BW1615" t="s">
        <v>1569</v>
      </c>
      <c r="BY1615" t="s">
        <v>10560</v>
      </c>
      <c r="BZ1615" s="2">
        <v>45917</v>
      </c>
      <c r="CA1615" s="2">
        <v>45932</v>
      </c>
      <c r="CC1615" s="2">
        <v>45911</v>
      </c>
      <c r="CE1615">
        <v>1549</v>
      </c>
      <c r="CF1615" s="2">
        <v>45917</v>
      </c>
      <c r="CH1615" t="s">
        <v>8713</v>
      </c>
      <c r="CJ1615" s="2">
        <v>45965</v>
      </c>
      <c r="CK1615" t="s">
        <v>424</v>
      </c>
      <c r="CL1615" s="2">
        <v>45917</v>
      </c>
      <c r="CM1615" s="2">
        <v>45965</v>
      </c>
      <c r="CN1615" s="2">
        <v>45912</v>
      </c>
      <c r="CO1615" s="2">
        <v>45931</v>
      </c>
      <c r="CP1615" s="2">
        <v>45932</v>
      </c>
      <c r="CR1615" s="2">
        <v>45912</v>
      </c>
      <c r="CS1615" s="2">
        <v>45917</v>
      </c>
      <c r="CU1615" s="2">
        <v>45961</v>
      </c>
      <c r="CV1615" s="2">
        <v>45951</v>
      </c>
      <c r="CW1615" s="2">
        <v>45917</v>
      </c>
      <c r="DD1615" s="2">
        <v>45916</v>
      </c>
      <c r="DF1615" s="2">
        <v>46003</v>
      </c>
      <c r="DG1615">
        <v>33771</v>
      </c>
      <c r="DI1615" s="2">
        <v>46009</v>
      </c>
      <c r="DJ1615" s="2">
        <v>45880</v>
      </c>
      <c r="DK1615" s="2">
        <v>45952</v>
      </c>
      <c r="DO1615" s="2">
        <v>45917</v>
      </c>
      <c r="DX1615">
        <v>521</v>
      </c>
      <c r="DY1615">
        <v>2102</v>
      </c>
      <c r="EE1615" s="1">
        <v>2143.83</v>
      </c>
      <c r="EF1615" t="s">
        <v>2634</v>
      </c>
      <c r="EG1615" t="s">
        <v>1640</v>
      </c>
      <c r="EH1615" t="s">
        <v>3373</v>
      </c>
      <c r="EK1615" t="s">
        <v>1591</v>
      </c>
    </row>
    <row r="1616" spans="1:141" hidden="1" x14ac:dyDescent="0.35">
      <c r="A1616">
        <v>4795</v>
      </c>
      <c r="B1616" t="s">
        <v>404</v>
      </c>
      <c r="C1616">
        <v>6012</v>
      </c>
      <c r="D1616" t="s">
        <v>8802</v>
      </c>
      <c r="E1616" t="s">
        <v>834</v>
      </c>
      <c r="F1616" t="s">
        <v>434</v>
      </c>
      <c r="G1616">
        <v>302</v>
      </c>
      <c r="H1616" t="s">
        <v>474</v>
      </c>
      <c r="I1616" t="s">
        <v>10561</v>
      </c>
      <c r="J1616" t="s">
        <v>10562</v>
      </c>
      <c r="K1616" t="s">
        <v>24</v>
      </c>
      <c r="L1616" t="s">
        <v>84</v>
      </c>
      <c r="M1616" t="s">
        <v>411</v>
      </c>
      <c r="N1616" t="s">
        <v>411</v>
      </c>
      <c r="O1616" t="s">
        <v>411</v>
      </c>
      <c r="P1616" t="s">
        <v>424</v>
      </c>
      <c r="Q1616" t="s">
        <v>424</v>
      </c>
      <c r="R1616" t="s">
        <v>411</v>
      </c>
      <c r="S1616" t="s">
        <v>411</v>
      </c>
      <c r="T1616" s="1">
        <v>154021.92000000001</v>
      </c>
      <c r="U1616">
        <v>0</v>
      </c>
      <c r="V1616">
        <v>0</v>
      </c>
      <c r="W1616" s="1">
        <v>149604.92000000001</v>
      </c>
      <c r="X1616" s="1">
        <v>4417</v>
      </c>
      <c r="Y1616">
        <v>0</v>
      </c>
      <c r="Z1616" s="1">
        <v>154021.92000000001</v>
      </c>
      <c r="AA1616">
        <v>0</v>
      </c>
      <c r="AB1616">
        <v>0</v>
      </c>
      <c r="AE1616" t="s">
        <v>412</v>
      </c>
      <c r="AG1616" s="2">
        <v>45986</v>
      </c>
      <c r="AH1616" s="1">
        <v>3408.9</v>
      </c>
      <c r="AI1616" s="2">
        <v>45954</v>
      </c>
      <c r="AJ1616" s="7">
        <v>2025</v>
      </c>
      <c r="AK1616" s="2">
        <v>45912</v>
      </c>
      <c r="AP1616" t="s">
        <v>813</v>
      </c>
      <c r="AT1616" s="2">
        <v>46072</v>
      </c>
      <c r="AU1616" s="2">
        <v>46072</v>
      </c>
      <c r="AV1616" t="s">
        <v>414</v>
      </c>
      <c r="AW1616" s="2">
        <v>45916</v>
      </c>
      <c r="AX1616">
        <v>41095</v>
      </c>
      <c r="AY1616" s="1">
        <v>205000</v>
      </c>
      <c r="BA1616" t="s">
        <v>8806</v>
      </c>
      <c r="BB1616">
        <v>41095</v>
      </c>
      <c r="BD1616" t="s">
        <v>478</v>
      </c>
      <c r="BE1616" t="s">
        <v>417</v>
      </c>
      <c r="BF1616">
        <v>5561994609633</v>
      </c>
      <c r="BG1616" t="s">
        <v>478</v>
      </c>
      <c r="BH1616">
        <v>72910000</v>
      </c>
      <c r="BI1616" t="s">
        <v>10563</v>
      </c>
      <c r="BJ1616" t="s">
        <v>10564</v>
      </c>
      <c r="BL1616" s="1">
        <v>3233.45</v>
      </c>
      <c r="BQ1616">
        <v>4432</v>
      </c>
      <c r="BR1616">
        <v>7075</v>
      </c>
      <c r="BS1616" t="s">
        <v>590</v>
      </c>
      <c r="BT1616" s="2">
        <v>45905</v>
      </c>
      <c r="BU1616">
        <v>900</v>
      </c>
      <c r="BV1616" s="2">
        <v>45975</v>
      </c>
      <c r="BX1616" s="2">
        <v>45954</v>
      </c>
      <c r="BY1616" t="s">
        <v>10565</v>
      </c>
      <c r="BZ1616" s="2">
        <v>45912</v>
      </c>
      <c r="CA1616" s="2">
        <v>45957</v>
      </c>
      <c r="CC1616" s="2">
        <v>45909</v>
      </c>
      <c r="CD1616" t="s">
        <v>424</v>
      </c>
      <c r="CE1616">
        <v>2252</v>
      </c>
      <c r="CF1616" s="2">
        <v>45905</v>
      </c>
      <c r="CG1616" s="2">
        <v>45951</v>
      </c>
      <c r="CI1616" s="2">
        <v>45946</v>
      </c>
      <c r="CJ1616" s="2">
        <v>45964</v>
      </c>
      <c r="CL1616" s="2">
        <v>45905</v>
      </c>
      <c r="CM1616" s="2">
        <v>45968</v>
      </c>
      <c r="CN1616" s="2">
        <v>45910</v>
      </c>
      <c r="CO1616" s="2">
        <v>45931</v>
      </c>
      <c r="CP1616" s="2">
        <v>45958</v>
      </c>
      <c r="CR1616" s="2">
        <v>45911</v>
      </c>
      <c r="CS1616" s="2">
        <v>45953</v>
      </c>
      <c r="CU1616" s="2">
        <v>45961</v>
      </c>
      <c r="CV1616" s="2">
        <v>45945</v>
      </c>
      <c r="CW1616" s="2">
        <v>45953</v>
      </c>
      <c r="CX1616" s="2">
        <v>45972</v>
      </c>
      <c r="CY1616" t="s">
        <v>424</v>
      </c>
      <c r="CZ1616" s="2">
        <v>45975</v>
      </c>
      <c r="DC1616" s="2">
        <v>45980</v>
      </c>
      <c r="DD1616" s="2">
        <v>45915</v>
      </c>
      <c r="DE1616" s="2">
        <v>45954</v>
      </c>
      <c r="DF1616" s="2">
        <v>45986</v>
      </c>
      <c r="DG1616" t="s">
        <v>10566</v>
      </c>
      <c r="DI1616" s="2">
        <v>45987</v>
      </c>
      <c r="DJ1616" s="2">
        <v>45944</v>
      </c>
      <c r="DK1616" s="2">
        <v>45954</v>
      </c>
      <c r="DL1616" s="2">
        <v>46034</v>
      </c>
      <c r="DM1616" s="2">
        <v>46058</v>
      </c>
      <c r="DN1616" s="2">
        <v>46063</v>
      </c>
      <c r="DO1616" s="2">
        <v>45953</v>
      </c>
      <c r="DP1616" s="2">
        <v>46063</v>
      </c>
      <c r="EA1616" t="s">
        <v>10567</v>
      </c>
      <c r="EF1616" t="s">
        <v>2634</v>
      </c>
      <c r="EG1616" t="s">
        <v>1640</v>
      </c>
      <c r="EH1616" t="s">
        <v>6848</v>
      </c>
      <c r="EI1616" t="s">
        <v>3282</v>
      </c>
      <c r="EJ1616" t="s">
        <v>8163</v>
      </c>
      <c r="EK1616" t="s">
        <v>1591</v>
      </c>
    </row>
    <row r="1617" spans="1:141" hidden="1" x14ac:dyDescent="0.35">
      <c r="A1617">
        <v>4796</v>
      </c>
      <c r="B1617" t="s">
        <v>404</v>
      </c>
      <c r="C1617">
        <v>6021</v>
      </c>
      <c r="D1617" t="s">
        <v>9287</v>
      </c>
      <c r="E1617" t="s">
        <v>942</v>
      </c>
      <c r="F1617" t="s">
        <v>9636</v>
      </c>
      <c r="G1617">
        <v>301</v>
      </c>
      <c r="H1617" t="s">
        <v>408</v>
      </c>
      <c r="I1617" t="s">
        <v>10568</v>
      </c>
      <c r="J1617" t="s">
        <v>10569</v>
      </c>
      <c r="K1617" t="s">
        <v>15</v>
      </c>
      <c r="L1617" t="s">
        <v>13</v>
      </c>
      <c r="M1617" t="s">
        <v>411</v>
      </c>
      <c r="N1617" t="s">
        <v>411</v>
      </c>
      <c r="O1617" t="s">
        <v>411</v>
      </c>
      <c r="P1617" t="s">
        <v>411</v>
      </c>
      <c r="Q1617" t="s">
        <v>411</v>
      </c>
      <c r="R1617" t="s">
        <v>411</v>
      </c>
      <c r="S1617" t="s">
        <v>411</v>
      </c>
      <c r="T1617" s="1">
        <v>156744.85</v>
      </c>
      <c r="U1617">
        <v>0</v>
      </c>
      <c r="V1617">
        <v>0</v>
      </c>
      <c r="W1617">
        <v>0</v>
      </c>
      <c r="X1617">
        <v>0</v>
      </c>
      <c r="Y1617">
        <v>0</v>
      </c>
      <c r="Z1617">
        <v>0</v>
      </c>
      <c r="AA1617">
        <v>0</v>
      </c>
      <c r="AB1617">
        <v>0</v>
      </c>
      <c r="AE1617" t="s">
        <v>412</v>
      </c>
      <c r="AG1617" s="2">
        <v>45950</v>
      </c>
      <c r="AH1617" s="1">
        <v>3042.04</v>
      </c>
      <c r="AI1617" s="2">
        <v>45930</v>
      </c>
      <c r="AJ1617" s="7">
        <v>2025</v>
      </c>
      <c r="AK1617" s="2">
        <v>45915</v>
      </c>
      <c r="AP1617" t="s">
        <v>3839</v>
      </c>
      <c r="AT1617" s="2">
        <v>46097</v>
      </c>
      <c r="AU1617" s="2">
        <v>46097</v>
      </c>
      <c r="AV1617" t="s">
        <v>414</v>
      </c>
      <c r="AW1617" s="2">
        <v>45916</v>
      </c>
      <c r="AX1617">
        <v>41119</v>
      </c>
      <c r="AY1617" s="1">
        <v>229724.21</v>
      </c>
      <c r="BA1617" t="s">
        <v>9291</v>
      </c>
      <c r="BB1617">
        <v>41119</v>
      </c>
      <c r="BC1617" t="s">
        <v>10570</v>
      </c>
      <c r="BD1617" t="s">
        <v>416</v>
      </c>
      <c r="BE1617" t="s">
        <v>417</v>
      </c>
      <c r="BF1617">
        <v>5561983159974</v>
      </c>
      <c r="BG1617" t="s">
        <v>10571</v>
      </c>
      <c r="BH1617">
        <v>73813778</v>
      </c>
      <c r="BI1617" t="s">
        <v>10572</v>
      </c>
      <c r="BJ1617" t="s">
        <v>10573</v>
      </c>
      <c r="BL1617" s="1">
        <v>2380</v>
      </c>
      <c r="BQ1617">
        <v>4696</v>
      </c>
      <c r="BR1617">
        <v>7077</v>
      </c>
      <c r="BS1617" t="s">
        <v>421</v>
      </c>
      <c r="BT1617" s="2">
        <v>45926</v>
      </c>
      <c r="BW1617" t="s">
        <v>1569</v>
      </c>
      <c r="BY1617" t="s">
        <v>10574</v>
      </c>
      <c r="BZ1617" s="2">
        <v>45926</v>
      </c>
      <c r="CA1617" s="2">
        <v>45932</v>
      </c>
      <c r="CC1617" s="2">
        <v>45910</v>
      </c>
      <c r="CD1617" t="s">
        <v>424</v>
      </c>
      <c r="CF1617" s="2">
        <v>45926</v>
      </c>
      <c r="CJ1617" s="2">
        <v>45943</v>
      </c>
      <c r="CK1617" t="s">
        <v>424</v>
      </c>
      <c r="CL1617" s="2">
        <v>45929</v>
      </c>
      <c r="CM1617" s="2">
        <v>45943</v>
      </c>
      <c r="CN1617" s="2">
        <v>45910</v>
      </c>
      <c r="CO1617" s="2">
        <v>45910</v>
      </c>
      <c r="CP1617" s="2">
        <v>45932</v>
      </c>
      <c r="CR1617" s="2">
        <v>45912</v>
      </c>
      <c r="CS1617" s="2">
        <v>45917</v>
      </c>
      <c r="CU1617" s="2">
        <v>45937</v>
      </c>
      <c r="CV1617" s="2">
        <v>45931</v>
      </c>
      <c r="CW1617" s="2">
        <v>45916</v>
      </c>
      <c r="CY1617" t="s">
        <v>424</v>
      </c>
      <c r="CZ1617" s="2">
        <v>45945</v>
      </c>
      <c r="DC1617" s="2">
        <v>45946</v>
      </c>
      <c r="DD1617" s="2">
        <v>45931</v>
      </c>
      <c r="DF1617" s="2">
        <v>45950</v>
      </c>
      <c r="DI1617" s="2">
        <v>45952</v>
      </c>
      <c r="DJ1617" s="2">
        <v>45910</v>
      </c>
      <c r="DK1617" s="2">
        <v>45949</v>
      </c>
      <c r="DL1617" s="2">
        <v>46007</v>
      </c>
      <c r="DM1617" s="2">
        <v>46077</v>
      </c>
      <c r="DN1617" s="2">
        <v>46091</v>
      </c>
      <c r="DO1617" s="2">
        <v>45912</v>
      </c>
      <c r="DP1617" s="2">
        <v>46091</v>
      </c>
      <c r="DX1617">
        <v>611</v>
      </c>
      <c r="DY1617">
        <v>1664</v>
      </c>
      <c r="EA1617" t="s">
        <v>10374</v>
      </c>
      <c r="EE1617" s="1">
        <v>2159.58</v>
      </c>
      <c r="EF1617" t="s">
        <v>2634</v>
      </c>
      <c r="EG1617" t="s">
        <v>1640</v>
      </c>
      <c r="EJ1617" t="s">
        <v>6781</v>
      </c>
      <c r="EK1617" t="s">
        <v>1591</v>
      </c>
    </row>
    <row r="1618" spans="1:141" hidden="1" x14ac:dyDescent="0.35">
      <c r="A1618">
        <v>4797</v>
      </c>
      <c r="B1618" t="s">
        <v>1352</v>
      </c>
      <c r="C1618">
        <v>6003</v>
      </c>
      <c r="D1618" t="s">
        <v>10520</v>
      </c>
      <c r="E1618" t="s">
        <v>942</v>
      </c>
      <c r="F1618" t="s">
        <v>9936</v>
      </c>
      <c r="G1618">
        <v>202</v>
      </c>
      <c r="H1618" t="s">
        <v>408</v>
      </c>
      <c r="I1618" t="s">
        <v>10575</v>
      </c>
      <c r="J1618" t="s">
        <v>10576</v>
      </c>
      <c r="K1618" t="s">
        <v>12</v>
      </c>
      <c r="L1618" t="s">
        <v>87</v>
      </c>
      <c r="M1618" t="s">
        <v>411</v>
      </c>
      <c r="N1618" t="s">
        <v>411</v>
      </c>
      <c r="O1618" t="s">
        <v>411</v>
      </c>
      <c r="P1618" t="s">
        <v>411</v>
      </c>
      <c r="Q1618" t="s">
        <v>411</v>
      </c>
      <c r="R1618" t="s">
        <v>411</v>
      </c>
      <c r="S1618" t="s">
        <v>411</v>
      </c>
      <c r="T1618" s="1">
        <v>148651.25</v>
      </c>
      <c r="U1618">
        <v>0</v>
      </c>
      <c r="V1618">
        <v>0</v>
      </c>
      <c r="W1618">
        <v>0</v>
      </c>
      <c r="X1618">
        <v>0</v>
      </c>
      <c r="Y1618">
        <v>0</v>
      </c>
      <c r="Z1618">
        <v>0</v>
      </c>
      <c r="AA1618">
        <v>0</v>
      </c>
      <c r="AB1618">
        <v>0</v>
      </c>
      <c r="AE1618" t="s">
        <v>412</v>
      </c>
      <c r="AG1618" s="2">
        <v>46007</v>
      </c>
      <c r="AH1618">
        <v>0</v>
      </c>
      <c r="AI1618" s="2">
        <v>45930</v>
      </c>
      <c r="AJ1618" s="7">
        <v>2025</v>
      </c>
      <c r="AK1618" s="2">
        <v>45915</v>
      </c>
      <c r="AP1618" t="s">
        <v>3839</v>
      </c>
      <c r="AT1618" s="2">
        <v>46010</v>
      </c>
      <c r="AU1618" s="2">
        <v>46119</v>
      </c>
      <c r="AV1618" t="s">
        <v>414</v>
      </c>
      <c r="AW1618" s="2">
        <v>45916</v>
      </c>
      <c r="AX1618">
        <v>41094</v>
      </c>
      <c r="AY1618" s="1">
        <v>236346.3</v>
      </c>
      <c r="BA1618" t="s">
        <v>10523</v>
      </c>
      <c r="BB1618">
        <v>41094</v>
      </c>
      <c r="BC1618" t="s">
        <v>10577</v>
      </c>
      <c r="BD1618" t="s">
        <v>416</v>
      </c>
      <c r="BE1618" t="s">
        <v>417</v>
      </c>
      <c r="BF1618">
        <v>5561999717600</v>
      </c>
      <c r="BG1618" t="s">
        <v>10578</v>
      </c>
      <c r="BH1618">
        <v>73807576</v>
      </c>
      <c r="BI1618" t="s">
        <v>1757</v>
      </c>
      <c r="BJ1618" t="s">
        <v>10579</v>
      </c>
      <c r="BL1618" s="1">
        <v>1595.22</v>
      </c>
      <c r="BQ1618">
        <v>5187</v>
      </c>
      <c r="BR1618">
        <v>7072</v>
      </c>
      <c r="BS1618" t="s">
        <v>449</v>
      </c>
      <c r="BT1618" s="2">
        <v>45911</v>
      </c>
      <c r="BU1618">
        <v>891.23</v>
      </c>
      <c r="BY1618" t="s">
        <v>10580</v>
      </c>
      <c r="BZ1618" s="2">
        <v>45911</v>
      </c>
      <c r="CA1618" s="2">
        <v>45930</v>
      </c>
      <c r="CC1618" s="2">
        <v>45910</v>
      </c>
      <c r="CE1618">
        <v>1556</v>
      </c>
      <c r="CF1618" s="2">
        <v>45911</v>
      </c>
      <c r="CJ1618" s="2">
        <v>45961</v>
      </c>
      <c r="CL1618" s="2">
        <v>45911</v>
      </c>
      <c r="CM1618" s="2">
        <v>45964</v>
      </c>
      <c r="CN1618" s="2">
        <v>45910</v>
      </c>
      <c r="CO1618" s="2">
        <v>45931</v>
      </c>
      <c r="CP1618" s="2">
        <v>45930</v>
      </c>
      <c r="CR1618" s="2">
        <v>45911</v>
      </c>
      <c r="CS1618" s="2">
        <v>45910</v>
      </c>
      <c r="CU1618" s="2">
        <v>45958</v>
      </c>
      <c r="CV1618" s="2">
        <v>45951</v>
      </c>
      <c r="CW1618" s="2">
        <v>45910</v>
      </c>
      <c r="CZ1618" s="2">
        <v>45967</v>
      </c>
      <c r="DD1618" s="2">
        <v>45915</v>
      </c>
      <c r="DF1618" s="2">
        <v>46008</v>
      </c>
      <c r="DG1618">
        <v>33510</v>
      </c>
      <c r="DI1618" s="2">
        <v>46009</v>
      </c>
      <c r="DJ1618" s="2">
        <v>45906</v>
      </c>
      <c r="DK1618" s="2">
        <v>45952</v>
      </c>
      <c r="DL1618" s="2">
        <v>46119</v>
      </c>
      <c r="DO1618" s="2">
        <v>45910</v>
      </c>
      <c r="DY1618">
        <v>1918</v>
      </c>
      <c r="EE1618" s="1">
        <v>2204.0500000000002</v>
      </c>
      <c r="EF1618" t="s">
        <v>7604</v>
      </c>
      <c r="EH1618" t="s">
        <v>3373</v>
      </c>
      <c r="EI1618" t="s">
        <v>5891</v>
      </c>
      <c r="EJ1618" t="s">
        <v>3282</v>
      </c>
      <c r="EK1618" t="s">
        <v>1591</v>
      </c>
    </row>
    <row r="1619" spans="1:141" hidden="1" x14ac:dyDescent="0.35">
      <c r="A1619">
        <v>4798</v>
      </c>
      <c r="B1619" t="s">
        <v>404</v>
      </c>
      <c r="C1619">
        <v>5967</v>
      </c>
      <c r="D1619" t="s">
        <v>9287</v>
      </c>
      <c r="E1619" t="s">
        <v>942</v>
      </c>
      <c r="F1619" t="s">
        <v>9766</v>
      </c>
      <c r="G1619">
        <v>301</v>
      </c>
      <c r="H1619" t="s">
        <v>408</v>
      </c>
      <c r="I1619" t="s">
        <v>10581</v>
      </c>
      <c r="J1619" t="s">
        <v>10582</v>
      </c>
      <c r="K1619" t="s">
        <v>12</v>
      </c>
      <c r="L1619" t="s">
        <v>103</v>
      </c>
      <c r="M1619" t="s">
        <v>411</v>
      </c>
      <c r="N1619" t="s">
        <v>411</v>
      </c>
      <c r="O1619" t="s">
        <v>411</v>
      </c>
      <c r="P1619" t="s">
        <v>411</v>
      </c>
      <c r="Q1619" t="s">
        <v>411</v>
      </c>
      <c r="R1619" t="s">
        <v>411</v>
      </c>
      <c r="S1619" t="s">
        <v>411</v>
      </c>
      <c r="T1619" s="1">
        <v>155041.18</v>
      </c>
      <c r="U1619">
        <v>0</v>
      </c>
      <c r="V1619">
        <v>0</v>
      </c>
      <c r="W1619">
        <v>0</v>
      </c>
      <c r="X1619">
        <v>0</v>
      </c>
      <c r="Y1619">
        <v>0</v>
      </c>
      <c r="Z1619">
        <v>0</v>
      </c>
      <c r="AA1619">
        <v>0</v>
      </c>
      <c r="AB1619">
        <v>0</v>
      </c>
      <c r="AE1619" t="s">
        <v>412</v>
      </c>
      <c r="AG1619" s="2">
        <v>45950</v>
      </c>
      <c r="AH1619" s="1">
        <v>3042.04</v>
      </c>
      <c r="AI1619" s="2">
        <v>45923</v>
      </c>
      <c r="AJ1619" s="7">
        <v>2025</v>
      </c>
      <c r="AK1619" s="2">
        <v>45915</v>
      </c>
      <c r="AP1619" t="s">
        <v>3839</v>
      </c>
      <c r="AT1619" s="2">
        <v>46097</v>
      </c>
      <c r="AU1619" s="2">
        <v>46097</v>
      </c>
      <c r="AV1619" t="s">
        <v>414</v>
      </c>
      <c r="AW1619" s="2">
        <v>45916</v>
      </c>
      <c r="AX1619">
        <v>41077</v>
      </c>
      <c r="AY1619" s="1">
        <v>229698.11</v>
      </c>
      <c r="BA1619" t="s">
        <v>9291</v>
      </c>
      <c r="BB1619">
        <v>41077</v>
      </c>
      <c r="BC1619" t="s">
        <v>10583</v>
      </c>
      <c r="BD1619" t="s">
        <v>416</v>
      </c>
      <c r="BE1619" t="s">
        <v>417</v>
      </c>
      <c r="BF1619">
        <v>5561998819371</v>
      </c>
      <c r="BG1619" t="s">
        <v>10584</v>
      </c>
      <c r="BH1619">
        <v>73807635</v>
      </c>
      <c r="BI1619" t="s">
        <v>1757</v>
      </c>
      <c r="BJ1619" t="s">
        <v>10585</v>
      </c>
      <c r="BL1619" s="1">
        <v>1800</v>
      </c>
      <c r="BQ1619">
        <v>4539</v>
      </c>
      <c r="BR1619">
        <v>7071</v>
      </c>
      <c r="BS1619" t="s">
        <v>457</v>
      </c>
      <c r="BT1619" s="2">
        <v>45918</v>
      </c>
      <c r="BW1619" t="s">
        <v>1569</v>
      </c>
      <c r="BY1619" t="s">
        <v>10586</v>
      </c>
      <c r="BZ1619" s="2">
        <v>45919</v>
      </c>
      <c r="CA1619" s="2">
        <v>45923</v>
      </c>
      <c r="CC1619" s="2">
        <v>45910</v>
      </c>
      <c r="CD1619" t="s">
        <v>424</v>
      </c>
      <c r="CF1619" s="2">
        <v>45919</v>
      </c>
      <c r="CH1619" t="s">
        <v>8637</v>
      </c>
      <c r="CJ1619" s="2">
        <v>45930</v>
      </c>
      <c r="CK1619" t="s">
        <v>424</v>
      </c>
      <c r="CL1619" s="2">
        <v>45919</v>
      </c>
      <c r="CM1619" s="2">
        <v>45930</v>
      </c>
      <c r="CN1619" s="2">
        <v>45910</v>
      </c>
      <c r="CO1619" s="2">
        <v>45931</v>
      </c>
      <c r="CP1619" s="2">
        <v>45924</v>
      </c>
      <c r="CR1619" s="2">
        <v>45911</v>
      </c>
      <c r="CS1619" s="2">
        <v>45917</v>
      </c>
      <c r="CU1619" s="2">
        <v>45925</v>
      </c>
      <c r="CV1619" s="2">
        <v>45944</v>
      </c>
      <c r="CW1619" s="2">
        <v>45917</v>
      </c>
      <c r="CY1619" t="s">
        <v>424</v>
      </c>
      <c r="CZ1619" s="2">
        <v>45945</v>
      </c>
      <c r="DC1619" s="2">
        <v>45946</v>
      </c>
      <c r="DD1619" s="2">
        <v>45929</v>
      </c>
      <c r="DG1619">
        <v>32887</v>
      </c>
      <c r="DI1619" s="2">
        <v>45954</v>
      </c>
      <c r="DJ1619" s="2">
        <v>45911</v>
      </c>
      <c r="DK1619" s="2">
        <v>45946</v>
      </c>
      <c r="DL1619" s="2">
        <v>46036</v>
      </c>
      <c r="DM1619" s="2">
        <v>46077</v>
      </c>
      <c r="DN1619" s="2">
        <v>46091</v>
      </c>
      <c r="DO1619" s="2">
        <v>45917</v>
      </c>
      <c r="DP1619" s="2">
        <v>46091</v>
      </c>
      <c r="DX1619">
        <v>646</v>
      </c>
      <c r="DY1619">
        <v>1391</v>
      </c>
      <c r="EA1619" t="s">
        <v>10587</v>
      </c>
      <c r="EE1619" s="1">
        <v>2515.79</v>
      </c>
      <c r="EF1619" t="s">
        <v>2634</v>
      </c>
      <c r="EG1619" t="s">
        <v>1640</v>
      </c>
      <c r="EH1619" t="s">
        <v>3373</v>
      </c>
      <c r="EJ1619" t="s">
        <v>6781</v>
      </c>
      <c r="EK1619" t="s">
        <v>1591</v>
      </c>
    </row>
    <row r="1620" spans="1:141" hidden="1" x14ac:dyDescent="0.35">
      <c r="A1620">
        <v>4799</v>
      </c>
      <c r="B1620" t="s">
        <v>1352</v>
      </c>
      <c r="C1620">
        <v>5975</v>
      </c>
      <c r="D1620" t="s">
        <v>8802</v>
      </c>
      <c r="E1620" t="s">
        <v>834</v>
      </c>
      <c r="F1620" t="s">
        <v>407</v>
      </c>
      <c r="G1620">
        <v>101</v>
      </c>
      <c r="H1620" t="s">
        <v>474</v>
      </c>
      <c r="I1620" t="s">
        <v>10588</v>
      </c>
      <c r="J1620" t="s">
        <v>10589</v>
      </c>
      <c r="K1620" t="s">
        <v>24</v>
      </c>
      <c r="L1620" t="s">
        <v>23</v>
      </c>
      <c r="M1620" t="s">
        <v>411</v>
      </c>
      <c r="N1620" t="s">
        <v>411</v>
      </c>
      <c r="O1620" t="s">
        <v>411</v>
      </c>
      <c r="P1620" t="s">
        <v>424</v>
      </c>
      <c r="Q1620" t="s">
        <v>424</v>
      </c>
      <c r="R1620" t="s">
        <v>411</v>
      </c>
      <c r="S1620" t="s">
        <v>411</v>
      </c>
      <c r="T1620" s="1">
        <v>140406.31</v>
      </c>
      <c r="U1620">
        <v>0</v>
      </c>
      <c r="V1620">
        <v>0</v>
      </c>
      <c r="W1620" s="1">
        <v>108768.31</v>
      </c>
      <c r="X1620" s="1">
        <v>33012</v>
      </c>
      <c r="Y1620">
        <v>0</v>
      </c>
      <c r="Z1620" s="1">
        <v>141780.31</v>
      </c>
      <c r="AA1620">
        <v>0</v>
      </c>
      <c r="AB1620">
        <v>0</v>
      </c>
      <c r="AE1620" t="s">
        <v>412</v>
      </c>
      <c r="AG1620" s="2">
        <v>45929</v>
      </c>
      <c r="AH1620" s="1">
        <v>2995.17</v>
      </c>
      <c r="AI1620" s="2">
        <v>45912</v>
      </c>
      <c r="AJ1620" s="7">
        <v>2025</v>
      </c>
      <c r="AK1620" s="2">
        <v>45915</v>
      </c>
      <c r="AP1620" t="s">
        <v>813</v>
      </c>
      <c r="AT1620" s="2">
        <v>45952</v>
      </c>
      <c r="AU1620" s="2">
        <v>45952</v>
      </c>
      <c r="AV1620" t="s">
        <v>414</v>
      </c>
      <c r="AW1620" s="2">
        <v>45916</v>
      </c>
      <c r="AX1620">
        <v>41183</v>
      </c>
      <c r="AY1620" s="1">
        <v>190026.42</v>
      </c>
      <c r="BA1620" t="s">
        <v>8806</v>
      </c>
      <c r="BB1620">
        <v>41183</v>
      </c>
      <c r="BD1620" t="s">
        <v>512</v>
      </c>
      <c r="BE1620" t="s">
        <v>513</v>
      </c>
      <c r="BF1620">
        <v>5561996683384</v>
      </c>
      <c r="BG1620" t="s">
        <v>10590</v>
      </c>
      <c r="BH1620">
        <v>72225037</v>
      </c>
      <c r="BI1620" t="s">
        <v>1963</v>
      </c>
      <c r="BJ1620" t="s">
        <v>10591</v>
      </c>
      <c r="BL1620" s="1">
        <v>2104.46</v>
      </c>
      <c r="BQ1620">
        <v>4449</v>
      </c>
      <c r="BR1620">
        <v>7089</v>
      </c>
      <c r="BS1620" t="s">
        <v>449</v>
      </c>
      <c r="BT1620" s="2">
        <v>45898</v>
      </c>
      <c r="BW1620" t="s">
        <v>422</v>
      </c>
      <c r="BY1620" t="s">
        <v>10592</v>
      </c>
      <c r="BZ1620" s="2">
        <v>45898</v>
      </c>
      <c r="CA1620" s="2">
        <v>45925</v>
      </c>
      <c r="CB1620" t="s">
        <v>10593</v>
      </c>
      <c r="CC1620" s="2">
        <v>45909</v>
      </c>
      <c r="CD1620" t="s">
        <v>424</v>
      </c>
      <c r="CF1620" s="2">
        <v>45898</v>
      </c>
      <c r="CJ1620" s="2">
        <v>45917</v>
      </c>
      <c r="CL1620" s="2">
        <v>45898</v>
      </c>
      <c r="CM1620" s="2">
        <v>45925</v>
      </c>
      <c r="CN1620" s="2">
        <v>45909</v>
      </c>
      <c r="CO1620" s="2">
        <v>45931</v>
      </c>
      <c r="CP1620" s="2">
        <v>45915</v>
      </c>
      <c r="CR1620" s="2">
        <v>45910</v>
      </c>
      <c r="CS1620" s="2">
        <v>45916</v>
      </c>
      <c r="CU1620" s="2">
        <v>45916</v>
      </c>
      <c r="CV1620" s="2">
        <v>45944</v>
      </c>
      <c r="CW1620" s="2">
        <v>45916</v>
      </c>
      <c r="CX1620" s="2">
        <v>45926</v>
      </c>
      <c r="CY1620" t="s">
        <v>424</v>
      </c>
      <c r="DD1620" s="2">
        <v>45910</v>
      </c>
      <c r="DF1620" s="2">
        <v>45929</v>
      </c>
      <c r="DG1620" t="s">
        <v>10594</v>
      </c>
      <c r="DH1620" t="s">
        <v>10400</v>
      </c>
      <c r="DI1620" s="2">
        <v>45950</v>
      </c>
      <c r="DJ1620" s="2">
        <v>45909</v>
      </c>
      <c r="DK1620" s="2">
        <v>45945</v>
      </c>
      <c r="DO1620" s="2">
        <v>45912</v>
      </c>
      <c r="DY1620">
        <v>1519</v>
      </c>
      <c r="DZ1620" t="s">
        <v>424</v>
      </c>
      <c r="EA1620" t="s">
        <v>10595</v>
      </c>
      <c r="EE1620" s="1">
        <v>3805.57</v>
      </c>
      <c r="EF1620" t="s">
        <v>2634</v>
      </c>
      <c r="EG1620" t="s">
        <v>1640</v>
      </c>
      <c r="EH1620" t="s">
        <v>6848</v>
      </c>
      <c r="EI1620" t="s">
        <v>3282</v>
      </c>
      <c r="EJ1620" t="s">
        <v>8163</v>
      </c>
      <c r="EK1620" t="s">
        <v>1591</v>
      </c>
    </row>
    <row r="1621" spans="1:141" hidden="1" x14ac:dyDescent="0.35">
      <c r="A1621">
        <v>4800</v>
      </c>
      <c r="B1621" t="s">
        <v>1352</v>
      </c>
      <c r="C1621">
        <v>6049</v>
      </c>
      <c r="D1621" t="s">
        <v>10520</v>
      </c>
      <c r="E1621" t="s">
        <v>942</v>
      </c>
      <c r="F1621" t="s">
        <v>9389</v>
      </c>
      <c r="G1621">
        <v>302</v>
      </c>
      <c r="H1621" t="s">
        <v>408</v>
      </c>
      <c r="I1621" t="s">
        <v>10596</v>
      </c>
      <c r="J1621" t="s">
        <v>10597</v>
      </c>
      <c r="K1621" t="s">
        <v>22</v>
      </c>
      <c r="L1621" t="s">
        <v>39</v>
      </c>
      <c r="M1621" t="s">
        <v>411</v>
      </c>
      <c r="N1621" t="s">
        <v>411</v>
      </c>
      <c r="O1621" t="s">
        <v>411</v>
      </c>
      <c r="P1621" t="s">
        <v>411</v>
      </c>
      <c r="Q1621" t="s">
        <v>411</v>
      </c>
      <c r="R1621" t="s">
        <v>411</v>
      </c>
      <c r="S1621" t="s">
        <v>411</v>
      </c>
      <c r="T1621" s="1">
        <v>157339.81</v>
      </c>
      <c r="U1621">
        <v>720.37</v>
      </c>
      <c r="V1621">
        <v>0</v>
      </c>
      <c r="W1621" s="1">
        <v>137546.84</v>
      </c>
      <c r="X1621" s="1">
        <v>19792</v>
      </c>
      <c r="Y1621">
        <v>0</v>
      </c>
      <c r="Z1621" s="1">
        <v>157338.84</v>
      </c>
      <c r="AA1621">
        <v>0</v>
      </c>
      <c r="AB1621">
        <v>0</v>
      </c>
      <c r="AE1621" t="s">
        <v>412</v>
      </c>
      <c r="AG1621" s="2">
        <v>46008</v>
      </c>
      <c r="AH1621">
        <v>0</v>
      </c>
      <c r="AI1621" s="2">
        <v>45930</v>
      </c>
      <c r="AJ1621" s="7">
        <v>2025</v>
      </c>
      <c r="AK1621" s="2">
        <v>45915</v>
      </c>
      <c r="AP1621" t="s">
        <v>3839</v>
      </c>
      <c r="AT1621" s="2">
        <v>46010</v>
      </c>
      <c r="AU1621" s="2">
        <v>46010</v>
      </c>
      <c r="AV1621" t="s">
        <v>414</v>
      </c>
      <c r="AW1621" s="2">
        <v>45916</v>
      </c>
      <c r="AX1621">
        <v>41180</v>
      </c>
      <c r="AY1621" s="1">
        <v>239446.93</v>
      </c>
      <c r="BA1621" t="s">
        <v>10523</v>
      </c>
      <c r="BB1621">
        <v>41180</v>
      </c>
      <c r="BC1621" t="s">
        <v>10598</v>
      </c>
      <c r="BD1621" t="s">
        <v>416</v>
      </c>
      <c r="BE1621" t="s">
        <v>417</v>
      </c>
      <c r="BF1621">
        <v>5561996570734</v>
      </c>
      <c r="BG1621" t="s">
        <v>10599</v>
      </c>
      <c r="BH1621">
        <v>73805425</v>
      </c>
      <c r="BI1621" t="s">
        <v>4674</v>
      </c>
      <c r="BJ1621" t="s">
        <v>10600</v>
      </c>
      <c r="BL1621" s="1">
        <v>2401.25</v>
      </c>
      <c r="BQ1621">
        <v>5265</v>
      </c>
      <c r="BR1621">
        <v>7085</v>
      </c>
      <c r="BS1621" t="s">
        <v>449</v>
      </c>
      <c r="BT1621" s="2">
        <v>45923</v>
      </c>
      <c r="BW1621" t="s">
        <v>422</v>
      </c>
      <c r="BY1621" t="s">
        <v>10601</v>
      </c>
      <c r="BZ1621" s="2">
        <v>45924</v>
      </c>
      <c r="CA1621" s="2">
        <v>45932</v>
      </c>
      <c r="CC1621" s="2">
        <v>45915</v>
      </c>
      <c r="CF1621" s="2">
        <v>45924</v>
      </c>
      <c r="CJ1621" s="2">
        <v>45961</v>
      </c>
      <c r="CK1621" t="s">
        <v>411</v>
      </c>
      <c r="CL1621" s="2">
        <v>45925</v>
      </c>
      <c r="CM1621" s="2">
        <v>45964</v>
      </c>
      <c r="CN1621" s="2">
        <v>45915</v>
      </c>
      <c r="CO1621" s="2">
        <v>45931</v>
      </c>
      <c r="CP1621" s="2">
        <v>45932</v>
      </c>
      <c r="CR1621" s="2">
        <v>45916</v>
      </c>
      <c r="CS1621" s="2">
        <v>45918</v>
      </c>
      <c r="CU1621" s="2">
        <v>45957</v>
      </c>
      <c r="CV1621" s="2">
        <v>45951</v>
      </c>
      <c r="CW1621" s="2">
        <v>45918</v>
      </c>
      <c r="CY1621" t="s">
        <v>424</v>
      </c>
      <c r="CZ1621" s="2">
        <v>45967</v>
      </c>
      <c r="DD1621" s="2">
        <v>45915</v>
      </c>
      <c r="DF1621" s="2">
        <v>46008</v>
      </c>
      <c r="DG1621">
        <v>33782</v>
      </c>
      <c r="DI1621" s="2">
        <v>46009</v>
      </c>
      <c r="DJ1621" s="2">
        <v>45915</v>
      </c>
      <c r="DK1621" s="2">
        <v>45952</v>
      </c>
      <c r="DO1621" s="2">
        <v>45918</v>
      </c>
      <c r="DX1621">
        <v>668</v>
      </c>
      <c r="DY1621">
        <v>1900</v>
      </c>
      <c r="EE1621" s="1">
        <v>2215.0300000000002</v>
      </c>
      <c r="EF1621" t="s">
        <v>2634</v>
      </c>
      <c r="EG1621" t="s">
        <v>1640</v>
      </c>
      <c r="EK1621" t="s">
        <v>1591</v>
      </c>
    </row>
    <row r="1622" spans="1:141" hidden="1" x14ac:dyDescent="0.35">
      <c r="A1622">
        <v>4801</v>
      </c>
      <c r="B1622" t="s">
        <v>1352</v>
      </c>
      <c r="C1622">
        <v>6047</v>
      </c>
      <c r="D1622" t="s">
        <v>10520</v>
      </c>
      <c r="E1622" t="s">
        <v>942</v>
      </c>
      <c r="F1622" t="s">
        <v>9405</v>
      </c>
      <c r="G1622">
        <v>202</v>
      </c>
      <c r="H1622" t="s">
        <v>408</v>
      </c>
      <c r="I1622" t="s">
        <v>8565</v>
      </c>
      <c r="J1622" t="s">
        <v>8566</v>
      </c>
      <c r="K1622" t="s">
        <v>15</v>
      </c>
      <c r="L1622" t="s">
        <v>13</v>
      </c>
      <c r="M1622" t="s">
        <v>411</v>
      </c>
      <c r="N1622" t="s">
        <v>411</v>
      </c>
      <c r="O1622" t="s">
        <v>411</v>
      </c>
      <c r="P1622" t="s">
        <v>411</v>
      </c>
      <c r="Q1622" t="s">
        <v>411</v>
      </c>
      <c r="R1622" t="s">
        <v>411</v>
      </c>
      <c r="S1622" t="s">
        <v>411</v>
      </c>
      <c r="T1622" s="1">
        <v>151834.17000000001</v>
      </c>
      <c r="U1622">
        <v>0</v>
      </c>
      <c r="V1622">
        <v>0</v>
      </c>
      <c r="W1622">
        <v>0</v>
      </c>
      <c r="X1622">
        <v>0</v>
      </c>
      <c r="Y1622">
        <v>0</v>
      </c>
      <c r="Z1622">
        <v>0</v>
      </c>
      <c r="AA1622">
        <v>0</v>
      </c>
      <c r="AB1622">
        <v>0</v>
      </c>
      <c r="AE1622" t="s">
        <v>412</v>
      </c>
      <c r="AG1622" s="2">
        <v>46010</v>
      </c>
      <c r="AH1622" s="1">
        <v>3014.91</v>
      </c>
      <c r="AI1622" s="2">
        <v>45930</v>
      </c>
      <c r="AJ1622" s="7">
        <v>2025</v>
      </c>
      <c r="AK1622" s="2">
        <v>45915</v>
      </c>
      <c r="AP1622" t="s">
        <v>3839</v>
      </c>
      <c r="AT1622" s="2">
        <v>46027</v>
      </c>
      <c r="AU1622" s="2">
        <v>46027</v>
      </c>
      <c r="AV1622" t="s">
        <v>414</v>
      </c>
      <c r="AW1622" s="2">
        <v>45916</v>
      </c>
      <c r="AX1622">
        <v>41157</v>
      </c>
      <c r="AY1622" s="1">
        <v>234447.87</v>
      </c>
      <c r="BA1622" t="s">
        <v>10523</v>
      </c>
      <c r="BB1622">
        <v>41157</v>
      </c>
      <c r="BC1622" t="s">
        <v>10602</v>
      </c>
      <c r="BD1622" t="s">
        <v>416</v>
      </c>
      <c r="BE1622" t="s">
        <v>417</v>
      </c>
      <c r="BF1622">
        <v>5561998781465</v>
      </c>
      <c r="BG1622" t="s">
        <v>8567</v>
      </c>
      <c r="BH1622">
        <v>73813280</v>
      </c>
      <c r="BI1622" t="s">
        <v>430</v>
      </c>
      <c r="BJ1622" t="s">
        <v>8568</v>
      </c>
      <c r="BL1622" s="1">
        <v>2630</v>
      </c>
      <c r="BQ1622">
        <v>5270</v>
      </c>
      <c r="BR1622">
        <v>6710</v>
      </c>
      <c r="BS1622" t="s">
        <v>421</v>
      </c>
      <c r="BT1622" s="2">
        <v>45917</v>
      </c>
      <c r="BU1622">
        <v>779</v>
      </c>
      <c r="BW1622" t="s">
        <v>1569</v>
      </c>
      <c r="BY1622" t="s">
        <v>10603</v>
      </c>
      <c r="BZ1622" s="2">
        <v>45917</v>
      </c>
      <c r="CA1622" s="2">
        <v>45988</v>
      </c>
      <c r="CE1622" t="s">
        <v>10604</v>
      </c>
      <c r="CF1622" s="2">
        <v>45917</v>
      </c>
      <c r="CH1622" t="s">
        <v>8713</v>
      </c>
      <c r="CJ1622" s="2">
        <v>45999</v>
      </c>
      <c r="CK1622" t="s">
        <v>424</v>
      </c>
      <c r="CL1622" s="2">
        <v>45917</v>
      </c>
      <c r="CM1622" s="2">
        <v>46001</v>
      </c>
      <c r="CN1622" s="2">
        <v>45916</v>
      </c>
      <c r="CO1622" s="2">
        <v>45931</v>
      </c>
      <c r="CP1622" s="2">
        <v>45988</v>
      </c>
      <c r="CR1622" s="2">
        <v>45917</v>
      </c>
      <c r="CS1622" s="2">
        <v>45918</v>
      </c>
      <c r="CU1622" s="2">
        <v>45992</v>
      </c>
      <c r="CV1622" s="2">
        <v>45951</v>
      </c>
      <c r="CW1622" s="2">
        <v>45918</v>
      </c>
      <c r="DD1622" s="2">
        <v>45937</v>
      </c>
      <c r="DF1622" s="2">
        <v>46010</v>
      </c>
      <c r="DI1622" s="2">
        <v>46017</v>
      </c>
      <c r="DJ1622" s="2">
        <v>45915</v>
      </c>
      <c r="DK1622" s="2">
        <v>45952</v>
      </c>
      <c r="DO1622" s="2">
        <v>45918</v>
      </c>
      <c r="DX1622">
        <v>576</v>
      </c>
      <c r="DY1622">
        <v>2693</v>
      </c>
      <c r="EB1622" t="s">
        <v>10605</v>
      </c>
      <c r="EE1622" s="1">
        <v>2164.92</v>
      </c>
      <c r="EF1622" t="s">
        <v>2634</v>
      </c>
      <c r="EG1622" t="s">
        <v>1640</v>
      </c>
      <c r="EK1622" t="s">
        <v>1591</v>
      </c>
    </row>
    <row r="1623" spans="1:141" hidden="1" x14ac:dyDescent="0.35">
      <c r="A1623">
        <v>4802</v>
      </c>
      <c r="B1623" t="s">
        <v>1352</v>
      </c>
      <c r="C1623">
        <v>6034</v>
      </c>
      <c r="D1623" t="s">
        <v>976</v>
      </c>
      <c r="E1623" t="s">
        <v>834</v>
      </c>
      <c r="F1623" t="s">
        <v>426</v>
      </c>
      <c r="G1623" t="s">
        <v>1312</v>
      </c>
      <c r="H1623" t="s">
        <v>408</v>
      </c>
      <c r="I1623" t="s">
        <v>10606</v>
      </c>
      <c r="J1623" t="s">
        <v>10607</v>
      </c>
      <c r="K1623" t="s">
        <v>12</v>
      </c>
      <c r="L1623" t="s">
        <v>48</v>
      </c>
      <c r="M1623" t="s">
        <v>411</v>
      </c>
      <c r="N1623" t="s">
        <v>411</v>
      </c>
      <c r="O1623" t="s">
        <v>411</v>
      </c>
      <c r="P1623" t="s">
        <v>411</v>
      </c>
      <c r="Q1623" t="s">
        <v>411</v>
      </c>
      <c r="R1623" t="s">
        <v>411</v>
      </c>
      <c r="S1623" t="s">
        <v>411</v>
      </c>
      <c r="T1623" s="1">
        <v>161612.1</v>
      </c>
      <c r="U1623">
        <v>0</v>
      </c>
      <c r="V1623">
        <v>0</v>
      </c>
      <c r="W1623">
        <v>0</v>
      </c>
      <c r="X1623">
        <v>0</v>
      </c>
      <c r="Y1623">
        <v>0</v>
      </c>
      <c r="Z1623">
        <v>0</v>
      </c>
      <c r="AA1623">
        <v>0</v>
      </c>
      <c r="AB1623">
        <v>0</v>
      </c>
      <c r="AE1623" t="s">
        <v>412</v>
      </c>
      <c r="AG1623" s="2">
        <v>45958</v>
      </c>
      <c r="AH1623" s="1">
        <v>3042.04</v>
      </c>
      <c r="AI1623" s="2">
        <v>45924</v>
      </c>
      <c r="AJ1623" s="7">
        <v>2025</v>
      </c>
      <c r="AK1623" s="2">
        <v>45915</v>
      </c>
      <c r="AP1623" t="s">
        <v>3839</v>
      </c>
      <c r="AT1623" s="2">
        <v>45978</v>
      </c>
      <c r="AU1623" s="2">
        <v>46009</v>
      </c>
      <c r="AV1623" t="s">
        <v>414</v>
      </c>
      <c r="AW1623" s="2">
        <v>45916</v>
      </c>
      <c r="AX1623">
        <v>41120</v>
      </c>
      <c r="AY1623" s="1">
        <v>265000.36</v>
      </c>
      <c r="BA1623" t="s">
        <v>980</v>
      </c>
      <c r="BB1623">
        <v>41120</v>
      </c>
      <c r="BC1623" t="s">
        <v>10608</v>
      </c>
      <c r="BD1623" t="s">
        <v>416</v>
      </c>
      <c r="BE1623" t="s">
        <v>417</v>
      </c>
      <c r="BF1623">
        <v>5561998453529</v>
      </c>
      <c r="BG1623" t="s">
        <v>10609</v>
      </c>
      <c r="BH1623">
        <v>73807785</v>
      </c>
      <c r="BI1623" t="s">
        <v>1757</v>
      </c>
      <c r="BJ1623" t="s">
        <v>10610</v>
      </c>
      <c r="BL1623" s="1">
        <v>2264</v>
      </c>
      <c r="BQ1623">
        <v>3843</v>
      </c>
      <c r="BR1623">
        <v>7078</v>
      </c>
      <c r="BS1623" t="s">
        <v>576</v>
      </c>
      <c r="BT1623" s="2">
        <v>45917</v>
      </c>
      <c r="BU1623">
        <v>895.74</v>
      </c>
      <c r="BW1623" t="s">
        <v>422</v>
      </c>
      <c r="BY1623" t="s">
        <v>10611</v>
      </c>
      <c r="BZ1623" s="2">
        <v>45918</v>
      </c>
      <c r="CA1623" s="2">
        <v>45926</v>
      </c>
      <c r="CC1623" s="2">
        <v>45915</v>
      </c>
      <c r="CD1623" t="s">
        <v>424</v>
      </c>
      <c r="CE1623">
        <v>4715</v>
      </c>
      <c r="CF1623" s="2">
        <v>45918</v>
      </c>
      <c r="CJ1623" s="2">
        <v>45932</v>
      </c>
      <c r="CK1623" t="s">
        <v>411</v>
      </c>
      <c r="CL1623" s="2">
        <v>45922</v>
      </c>
      <c r="CM1623" s="2">
        <v>45933</v>
      </c>
      <c r="CN1623" s="2">
        <v>45915</v>
      </c>
      <c r="CO1623" s="2">
        <v>45931</v>
      </c>
      <c r="CP1623" s="2">
        <v>45929</v>
      </c>
      <c r="CR1623" s="2">
        <v>45922</v>
      </c>
      <c r="CS1623" s="2">
        <v>45918</v>
      </c>
      <c r="CU1623" s="2">
        <v>45929</v>
      </c>
      <c r="CV1623" s="2">
        <v>45944</v>
      </c>
      <c r="CW1623" s="2">
        <v>45918</v>
      </c>
      <c r="CY1623" t="s">
        <v>424</v>
      </c>
      <c r="CZ1623" s="2">
        <v>45937</v>
      </c>
      <c r="DD1623" s="2">
        <v>45925</v>
      </c>
      <c r="DF1623" s="2">
        <v>45958</v>
      </c>
      <c r="DG1623">
        <v>33281</v>
      </c>
      <c r="DI1623" s="2">
        <v>45973</v>
      </c>
      <c r="DJ1623" s="2">
        <v>45915</v>
      </c>
      <c r="DK1623" s="2">
        <v>45946</v>
      </c>
      <c r="DL1623" s="2">
        <v>46009</v>
      </c>
      <c r="DO1623" s="2">
        <v>45918</v>
      </c>
      <c r="DX1623">
        <v>691</v>
      </c>
      <c r="DY1623">
        <v>4694</v>
      </c>
      <c r="EA1623" t="s">
        <v>10587</v>
      </c>
      <c r="EE1623" s="1">
        <v>2140.5</v>
      </c>
      <c r="EF1623" t="s">
        <v>5964</v>
      </c>
      <c r="EG1623" t="s">
        <v>735</v>
      </c>
      <c r="EJ1623" t="s">
        <v>6781</v>
      </c>
      <c r="EK1623" t="s">
        <v>1591</v>
      </c>
    </row>
    <row r="1624" spans="1:141" hidden="1" x14ac:dyDescent="0.35">
      <c r="A1624">
        <v>4803</v>
      </c>
      <c r="B1624" t="s">
        <v>1352</v>
      </c>
      <c r="C1624">
        <v>6014</v>
      </c>
      <c r="D1624" t="s">
        <v>9833</v>
      </c>
      <c r="E1624" t="s">
        <v>942</v>
      </c>
      <c r="F1624" t="s">
        <v>526</v>
      </c>
      <c r="G1624">
        <v>204</v>
      </c>
      <c r="H1624" t="s">
        <v>474</v>
      </c>
      <c r="I1624" t="s">
        <v>10612</v>
      </c>
      <c r="J1624" t="s">
        <v>10613</v>
      </c>
      <c r="K1624" t="s">
        <v>38</v>
      </c>
      <c r="L1624" t="s">
        <v>52</v>
      </c>
      <c r="M1624" t="s">
        <v>411</v>
      </c>
      <c r="N1624" t="s">
        <v>411</v>
      </c>
      <c r="O1624" t="s">
        <v>411</v>
      </c>
      <c r="P1624" t="s">
        <v>424</v>
      </c>
      <c r="Q1624" t="s">
        <v>424</v>
      </c>
      <c r="R1624" t="s">
        <v>411</v>
      </c>
      <c r="S1624" t="s">
        <v>411</v>
      </c>
      <c r="T1624" s="1">
        <v>133588.5</v>
      </c>
      <c r="U1624">
        <v>575</v>
      </c>
      <c r="V1624">
        <v>0</v>
      </c>
      <c r="W1624" s="1">
        <v>108926.5</v>
      </c>
      <c r="X1624" s="1">
        <v>25865</v>
      </c>
      <c r="Y1624">
        <v>0</v>
      </c>
      <c r="Z1624" s="1">
        <v>134791.5</v>
      </c>
      <c r="AA1624">
        <v>0</v>
      </c>
      <c r="AB1624">
        <v>0</v>
      </c>
      <c r="AE1624" t="s">
        <v>412</v>
      </c>
      <c r="AG1624" s="2">
        <v>45937</v>
      </c>
      <c r="AH1624" s="1">
        <v>2995.17</v>
      </c>
      <c r="AI1624" s="2">
        <v>45924</v>
      </c>
      <c r="AJ1624" s="7">
        <v>2025</v>
      </c>
      <c r="AK1624" s="2">
        <v>45915</v>
      </c>
      <c r="AP1624" t="s">
        <v>413</v>
      </c>
      <c r="AT1624" s="2">
        <v>45940</v>
      </c>
      <c r="AU1624" s="2">
        <v>46059</v>
      </c>
      <c r="AV1624" t="s">
        <v>414</v>
      </c>
      <c r="AW1624" s="2">
        <v>45916</v>
      </c>
      <c r="AX1624">
        <v>41139</v>
      </c>
      <c r="AY1624" s="1">
        <v>190000.3</v>
      </c>
      <c r="BA1624" t="s">
        <v>9836</v>
      </c>
      <c r="BB1624">
        <v>41139</v>
      </c>
      <c r="BD1624" t="s">
        <v>478</v>
      </c>
      <c r="BE1624" t="s">
        <v>417</v>
      </c>
      <c r="BF1624">
        <v>5561981801785</v>
      </c>
      <c r="BG1624" t="s">
        <v>10614</v>
      </c>
      <c r="BH1624">
        <v>72910000</v>
      </c>
      <c r="BI1624" t="s">
        <v>1670</v>
      </c>
      <c r="BJ1624" t="s">
        <v>10615</v>
      </c>
      <c r="BL1624" s="1">
        <v>1518</v>
      </c>
      <c r="BQ1624">
        <v>4984</v>
      </c>
      <c r="BR1624">
        <v>7083</v>
      </c>
      <c r="BS1624" t="s">
        <v>490</v>
      </c>
      <c r="BT1624" s="2">
        <v>45904</v>
      </c>
      <c r="BU1624">
        <v>900.01</v>
      </c>
      <c r="BV1624" s="2">
        <v>45925</v>
      </c>
      <c r="BX1624" s="2">
        <v>45929</v>
      </c>
      <c r="BY1624" t="s">
        <v>10616</v>
      </c>
      <c r="BZ1624" s="2">
        <v>45915</v>
      </c>
      <c r="CA1624" s="2">
        <v>45931</v>
      </c>
      <c r="CB1624" t="s">
        <v>10617</v>
      </c>
      <c r="CC1624" s="2">
        <v>45909</v>
      </c>
      <c r="CD1624" t="s">
        <v>424</v>
      </c>
      <c r="CE1624">
        <v>1613</v>
      </c>
      <c r="CF1624" s="2">
        <v>45904</v>
      </c>
      <c r="CJ1624" s="2">
        <v>45929</v>
      </c>
      <c r="CL1624" s="2">
        <v>45904</v>
      </c>
      <c r="CM1624" s="2">
        <v>45931</v>
      </c>
      <c r="CN1624" s="2">
        <v>45909</v>
      </c>
      <c r="CO1624" s="2">
        <v>45931</v>
      </c>
      <c r="CP1624" s="2">
        <v>45925</v>
      </c>
      <c r="CR1624" s="2">
        <v>45910</v>
      </c>
      <c r="CS1624" s="2">
        <v>45917</v>
      </c>
      <c r="CU1624" s="2">
        <v>45926</v>
      </c>
      <c r="CV1624" s="2">
        <v>45944</v>
      </c>
      <c r="CW1624" s="2">
        <v>45917</v>
      </c>
      <c r="CX1624" s="2">
        <v>45937</v>
      </c>
      <c r="DD1624" s="2">
        <v>45915</v>
      </c>
      <c r="DF1624" s="2">
        <v>45937</v>
      </c>
      <c r="DG1624" t="s">
        <v>10618</v>
      </c>
      <c r="DI1624" s="2">
        <v>45939</v>
      </c>
      <c r="DJ1624" s="2">
        <v>45912</v>
      </c>
      <c r="DK1624" s="2">
        <v>45946</v>
      </c>
      <c r="DL1624" s="2">
        <v>45965</v>
      </c>
      <c r="DM1624" s="2">
        <v>46058</v>
      </c>
      <c r="DO1624" s="2">
        <v>45917</v>
      </c>
      <c r="DY1624">
        <v>1646</v>
      </c>
      <c r="EE1624" s="1">
        <v>3805.57</v>
      </c>
      <c r="EF1624" t="s">
        <v>2634</v>
      </c>
      <c r="EG1624" t="s">
        <v>1640</v>
      </c>
      <c r="EH1624" t="s">
        <v>6848</v>
      </c>
      <c r="EI1624" t="s">
        <v>3282</v>
      </c>
      <c r="EJ1624" t="s">
        <v>8163</v>
      </c>
      <c r="EK1624" t="s">
        <v>1591</v>
      </c>
    </row>
    <row r="1625" spans="1:141" hidden="1" x14ac:dyDescent="0.35">
      <c r="A1625">
        <v>4804</v>
      </c>
      <c r="B1625" t="s">
        <v>1352</v>
      </c>
      <c r="C1625">
        <v>6009</v>
      </c>
      <c r="D1625" t="s">
        <v>7812</v>
      </c>
      <c r="E1625" t="s">
        <v>834</v>
      </c>
      <c r="F1625" t="s">
        <v>492</v>
      </c>
      <c r="G1625">
        <v>101</v>
      </c>
      <c r="H1625" t="s">
        <v>408</v>
      </c>
      <c r="I1625" t="s">
        <v>10619</v>
      </c>
      <c r="J1625" t="s">
        <v>10620</v>
      </c>
      <c r="K1625" t="s">
        <v>12</v>
      </c>
      <c r="L1625" t="s">
        <v>33</v>
      </c>
      <c r="M1625" t="s">
        <v>411</v>
      </c>
      <c r="N1625" t="s">
        <v>411</v>
      </c>
      <c r="O1625" t="s">
        <v>411</v>
      </c>
      <c r="P1625" t="s">
        <v>411</v>
      </c>
      <c r="Q1625" t="s">
        <v>411</v>
      </c>
      <c r="R1625" t="s">
        <v>411</v>
      </c>
      <c r="S1625" t="s">
        <v>411</v>
      </c>
      <c r="T1625" s="1">
        <v>162600</v>
      </c>
      <c r="U1625">
        <v>0</v>
      </c>
      <c r="V1625">
        <v>0</v>
      </c>
      <c r="W1625">
        <v>0</v>
      </c>
      <c r="X1625">
        <v>0</v>
      </c>
      <c r="Y1625">
        <v>0</v>
      </c>
      <c r="Z1625">
        <v>0</v>
      </c>
      <c r="AA1625">
        <v>0</v>
      </c>
      <c r="AB1625">
        <v>0</v>
      </c>
      <c r="AE1625" t="s">
        <v>412</v>
      </c>
      <c r="AG1625" s="2">
        <v>45946</v>
      </c>
      <c r="AH1625" s="1">
        <v>3453.25</v>
      </c>
      <c r="AI1625" s="2">
        <v>45925</v>
      </c>
      <c r="AJ1625" s="7">
        <v>2025</v>
      </c>
      <c r="AK1625" s="2">
        <v>45915</v>
      </c>
      <c r="AP1625" t="s">
        <v>3839</v>
      </c>
      <c r="AT1625" s="2">
        <v>45953</v>
      </c>
      <c r="AU1625" s="2">
        <v>45986</v>
      </c>
      <c r="AV1625" t="s">
        <v>414</v>
      </c>
      <c r="AW1625" s="2">
        <v>45916</v>
      </c>
      <c r="AX1625">
        <v>41138</v>
      </c>
      <c r="AY1625" s="1">
        <v>242050.4</v>
      </c>
      <c r="BA1625" t="s">
        <v>7815</v>
      </c>
      <c r="BB1625">
        <v>41138</v>
      </c>
      <c r="BC1625" t="s">
        <v>10621</v>
      </c>
      <c r="BD1625" t="s">
        <v>416</v>
      </c>
      <c r="BE1625" t="s">
        <v>417</v>
      </c>
      <c r="BF1625">
        <v>5561993018638</v>
      </c>
      <c r="BG1625" t="s">
        <v>10622</v>
      </c>
      <c r="BH1625">
        <v>73803263</v>
      </c>
      <c r="BI1625" t="s">
        <v>5465</v>
      </c>
      <c r="BJ1625" t="s">
        <v>10623</v>
      </c>
      <c r="BL1625" s="1">
        <v>2100</v>
      </c>
      <c r="BQ1625">
        <v>4263</v>
      </c>
      <c r="BR1625">
        <v>7080</v>
      </c>
      <c r="BS1625" t="s">
        <v>490</v>
      </c>
      <c r="BT1625" s="2">
        <v>45917</v>
      </c>
      <c r="BW1625" t="s">
        <v>422</v>
      </c>
      <c r="BY1625" t="s">
        <v>10624</v>
      </c>
      <c r="BZ1625" s="2">
        <v>45918</v>
      </c>
      <c r="CA1625" s="2">
        <v>45926</v>
      </c>
      <c r="CC1625" s="2">
        <v>45915</v>
      </c>
      <c r="CD1625" t="s">
        <v>424</v>
      </c>
      <c r="CF1625" s="2">
        <v>45918</v>
      </c>
      <c r="CJ1625" s="2">
        <v>45932</v>
      </c>
      <c r="CK1625" t="s">
        <v>411</v>
      </c>
      <c r="CL1625" s="2">
        <v>45918</v>
      </c>
      <c r="CM1625" s="2">
        <v>45933</v>
      </c>
      <c r="CN1625" s="2">
        <v>45916</v>
      </c>
      <c r="CO1625" s="2">
        <v>45964</v>
      </c>
      <c r="CP1625" s="2">
        <v>45929</v>
      </c>
      <c r="CR1625" s="2">
        <v>45922</v>
      </c>
      <c r="CS1625" s="2">
        <v>45918</v>
      </c>
      <c r="CU1625" s="2">
        <v>45929</v>
      </c>
      <c r="CV1625" s="2">
        <v>45978</v>
      </c>
      <c r="CW1625" s="2">
        <v>45918</v>
      </c>
      <c r="CY1625" t="s">
        <v>424</v>
      </c>
      <c r="DD1625" s="2">
        <v>45931</v>
      </c>
      <c r="DF1625" s="2">
        <v>45946</v>
      </c>
      <c r="DI1625" s="2">
        <v>45952</v>
      </c>
      <c r="DJ1625" s="2">
        <v>45915</v>
      </c>
      <c r="DK1625" s="2">
        <v>45978</v>
      </c>
      <c r="DO1625" s="2">
        <v>45918</v>
      </c>
      <c r="DX1625">
        <v>699</v>
      </c>
      <c r="DY1625">
        <v>1041</v>
      </c>
      <c r="EE1625" s="1">
        <v>1788.17</v>
      </c>
      <c r="EF1625" t="s">
        <v>2634</v>
      </c>
      <c r="EG1625" t="s">
        <v>1640</v>
      </c>
      <c r="EJ1625" t="s">
        <v>6781</v>
      </c>
      <c r="EK1625" t="s">
        <v>1591</v>
      </c>
    </row>
    <row r="1626" spans="1:141" hidden="1" x14ac:dyDescent="0.35">
      <c r="A1626">
        <v>4805</v>
      </c>
      <c r="B1626" t="s">
        <v>1352</v>
      </c>
      <c r="C1626">
        <v>6030</v>
      </c>
      <c r="D1626" t="s">
        <v>10520</v>
      </c>
      <c r="E1626" t="s">
        <v>942</v>
      </c>
      <c r="F1626" t="s">
        <v>9436</v>
      </c>
      <c r="G1626">
        <v>201</v>
      </c>
      <c r="H1626" t="s">
        <v>408</v>
      </c>
      <c r="I1626" t="s">
        <v>10625</v>
      </c>
      <c r="J1626" t="s">
        <v>10626</v>
      </c>
      <c r="K1626" t="s">
        <v>12</v>
      </c>
      <c r="L1626" t="s">
        <v>33</v>
      </c>
      <c r="M1626" t="s">
        <v>411</v>
      </c>
      <c r="N1626" t="s">
        <v>411</v>
      </c>
      <c r="O1626" t="s">
        <v>411</v>
      </c>
      <c r="P1626" t="s">
        <v>411</v>
      </c>
      <c r="Q1626" t="s">
        <v>411</v>
      </c>
      <c r="R1626" t="s">
        <v>411</v>
      </c>
      <c r="S1626" t="s">
        <v>411</v>
      </c>
      <c r="T1626" s="1">
        <v>153947.38</v>
      </c>
      <c r="U1626">
        <v>0</v>
      </c>
      <c r="V1626">
        <v>0</v>
      </c>
      <c r="W1626">
        <v>0</v>
      </c>
      <c r="X1626">
        <v>0</v>
      </c>
      <c r="Y1626">
        <v>0</v>
      </c>
      <c r="Z1626">
        <v>0</v>
      </c>
      <c r="AA1626">
        <v>0</v>
      </c>
      <c r="AB1626">
        <v>0</v>
      </c>
      <c r="AE1626" t="s">
        <v>412</v>
      </c>
      <c r="AG1626" s="2">
        <v>46028</v>
      </c>
      <c r="AH1626" s="1">
        <v>3020.57</v>
      </c>
      <c r="AI1626" s="2">
        <v>45930</v>
      </c>
      <c r="AJ1626" s="7">
        <v>2025</v>
      </c>
      <c r="AK1626" s="2">
        <v>45916</v>
      </c>
      <c r="AP1626" t="s">
        <v>3839</v>
      </c>
      <c r="AT1626" s="2">
        <v>46035</v>
      </c>
      <c r="AU1626" s="2">
        <v>46035</v>
      </c>
      <c r="AV1626" t="s">
        <v>414</v>
      </c>
      <c r="AW1626" s="2">
        <v>45916</v>
      </c>
      <c r="AX1626">
        <v>41219</v>
      </c>
      <c r="AY1626" s="1">
        <v>234429.91</v>
      </c>
      <c r="BA1626" t="s">
        <v>10523</v>
      </c>
      <c r="BB1626">
        <v>41219</v>
      </c>
      <c r="BC1626" t="s">
        <v>10627</v>
      </c>
      <c r="BD1626" t="s">
        <v>416</v>
      </c>
      <c r="BE1626" t="s">
        <v>417</v>
      </c>
      <c r="BF1626">
        <v>5561998360837</v>
      </c>
      <c r="BG1626" t="s">
        <v>10628</v>
      </c>
      <c r="BH1626">
        <v>73808160</v>
      </c>
      <c r="BI1626" t="s">
        <v>1602</v>
      </c>
      <c r="BJ1626" t="s">
        <v>10629</v>
      </c>
      <c r="BL1626" s="1">
        <v>2110.87</v>
      </c>
      <c r="BQ1626">
        <v>5063</v>
      </c>
      <c r="BR1626">
        <v>7094</v>
      </c>
      <c r="BS1626" t="s">
        <v>517</v>
      </c>
      <c r="BT1626" s="2">
        <v>45919</v>
      </c>
      <c r="BW1626" t="s">
        <v>1569</v>
      </c>
      <c r="BY1626" t="s">
        <v>10630</v>
      </c>
      <c r="BZ1626" s="2">
        <v>45922</v>
      </c>
      <c r="CA1626" s="2">
        <v>45932</v>
      </c>
      <c r="CC1626" s="2">
        <v>45915</v>
      </c>
      <c r="CE1626" t="s">
        <v>10631</v>
      </c>
      <c r="CF1626" s="2">
        <v>45922</v>
      </c>
      <c r="CH1626" t="s">
        <v>8713</v>
      </c>
      <c r="CJ1626" s="2">
        <v>45987</v>
      </c>
      <c r="CK1626" t="s">
        <v>424</v>
      </c>
      <c r="CL1626" s="2">
        <v>45922</v>
      </c>
      <c r="CM1626" s="2">
        <v>45989</v>
      </c>
      <c r="CN1626" s="2">
        <v>45915</v>
      </c>
      <c r="CO1626" s="2">
        <v>45931</v>
      </c>
      <c r="CP1626" s="2">
        <v>45932</v>
      </c>
      <c r="CR1626" s="2">
        <v>45916</v>
      </c>
      <c r="CS1626" s="2">
        <v>45918</v>
      </c>
      <c r="CU1626" s="2">
        <v>45985</v>
      </c>
      <c r="CV1626" s="2">
        <v>45951</v>
      </c>
      <c r="CW1626" s="2">
        <v>45918</v>
      </c>
      <c r="CY1626" t="s">
        <v>424</v>
      </c>
      <c r="CZ1626" s="2">
        <v>46008</v>
      </c>
      <c r="DC1626" s="2">
        <v>46009</v>
      </c>
      <c r="DD1626" s="2">
        <v>45922</v>
      </c>
      <c r="DF1626" s="2">
        <v>46029</v>
      </c>
      <c r="DG1626">
        <v>33806</v>
      </c>
      <c r="DI1626" s="2">
        <v>46030</v>
      </c>
      <c r="DJ1626" s="2">
        <v>45912</v>
      </c>
      <c r="DK1626" s="2">
        <v>45952</v>
      </c>
      <c r="DO1626" s="2">
        <v>45918</v>
      </c>
      <c r="DX1626">
        <v>525</v>
      </c>
      <c r="DY1626">
        <v>2586</v>
      </c>
      <c r="EA1626" t="s">
        <v>10632</v>
      </c>
      <c r="EB1626" t="s">
        <v>10529</v>
      </c>
      <c r="EE1626" s="1">
        <v>2690.4</v>
      </c>
      <c r="EF1626" t="s">
        <v>2634</v>
      </c>
      <c r="EG1626" t="s">
        <v>1640</v>
      </c>
      <c r="EJ1626" t="s">
        <v>6781</v>
      </c>
      <c r="EK1626" t="s">
        <v>1591</v>
      </c>
    </row>
    <row r="1627" spans="1:141" hidden="1" x14ac:dyDescent="0.35">
      <c r="A1627">
        <v>4806</v>
      </c>
      <c r="B1627" t="s">
        <v>1352</v>
      </c>
      <c r="C1627">
        <v>6013</v>
      </c>
      <c r="D1627" t="s">
        <v>10520</v>
      </c>
      <c r="E1627" t="s">
        <v>942</v>
      </c>
      <c r="F1627" t="s">
        <v>9766</v>
      </c>
      <c r="G1627">
        <v>302</v>
      </c>
      <c r="H1627" t="s">
        <v>408</v>
      </c>
      <c r="I1627" t="s">
        <v>10633</v>
      </c>
      <c r="J1627" t="s">
        <v>10634</v>
      </c>
      <c r="K1627" t="s">
        <v>12</v>
      </c>
      <c r="L1627" t="s">
        <v>95</v>
      </c>
      <c r="M1627" t="s">
        <v>411</v>
      </c>
      <c r="N1627" t="s">
        <v>411</v>
      </c>
      <c r="O1627" t="s">
        <v>411</v>
      </c>
      <c r="P1627" t="s">
        <v>411</v>
      </c>
      <c r="Q1627" t="s">
        <v>411</v>
      </c>
      <c r="R1627" t="s">
        <v>411</v>
      </c>
      <c r="S1627" t="s">
        <v>411</v>
      </c>
      <c r="T1627" s="1">
        <v>151913.85</v>
      </c>
      <c r="U1627">
        <v>0</v>
      </c>
      <c r="V1627">
        <v>0</v>
      </c>
      <c r="W1627">
        <v>0</v>
      </c>
      <c r="X1627">
        <v>0</v>
      </c>
      <c r="Y1627">
        <v>0</v>
      </c>
      <c r="Z1627">
        <v>0</v>
      </c>
      <c r="AA1627">
        <v>0</v>
      </c>
      <c r="AB1627">
        <v>0</v>
      </c>
      <c r="AE1627" t="s">
        <v>412</v>
      </c>
      <c r="AG1627" s="2">
        <v>46003</v>
      </c>
      <c r="AH1627" s="1">
        <v>3042.04</v>
      </c>
      <c r="AI1627" s="2">
        <v>45930</v>
      </c>
      <c r="AJ1627" s="7">
        <v>2025</v>
      </c>
      <c r="AK1627" s="2">
        <v>45916</v>
      </c>
      <c r="AP1627" t="s">
        <v>3839</v>
      </c>
      <c r="AT1627" s="2">
        <v>46010</v>
      </c>
      <c r="AU1627" s="2">
        <v>46119</v>
      </c>
      <c r="AV1627" t="s">
        <v>414</v>
      </c>
      <c r="AW1627" s="2">
        <v>45916</v>
      </c>
      <c r="AX1627">
        <v>41202</v>
      </c>
      <c r="AY1627" s="1">
        <v>234447.54</v>
      </c>
      <c r="BA1627" t="s">
        <v>10523</v>
      </c>
      <c r="BB1627">
        <v>41202</v>
      </c>
      <c r="BC1627" t="s">
        <v>10635</v>
      </c>
      <c r="BD1627" t="s">
        <v>416</v>
      </c>
      <c r="BE1627" t="s">
        <v>417</v>
      </c>
      <c r="BF1627">
        <v>5561995836615</v>
      </c>
      <c r="BG1627" t="s">
        <v>10636</v>
      </c>
      <c r="BH1627">
        <v>73809000</v>
      </c>
      <c r="BI1627" t="s">
        <v>1801</v>
      </c>
      <c r="BJ1627" t="s">
        <v>10637</v>
      </c>
      <c r="BL1627" s="1">
        <v>2550</v>
      </c>
      <c r="BQ1627">
        <v>5057</v>
      </c>
      <c r="BR1627">
        <v>7093</v>
      </c>
      <c r="BS1627" t="s">
        <v>995</v>
      </c>
      <c r="BT1627" s="2">
        <v>45917</v>
      </c>
      <c r="BU1627">
        <v>878.9</v>
      </c>
      <c r="BW1627" t="s">
        <v>422</v>
      </c>
      <c r="BX1627" s="2">
        <v>45968</v>
      </c>
      <c r="BY1627" t="s">
        <v>10638</v>
      </c>
      <c r="BZ1627" s="2">
        <v>45918</v>
      </c>
      <c r="CA1627" s="2">
        <v>45931</v>
      </c>
      <c r="CC1627" s="2">
        <v>45915</v>
      </c>
      <c r="CE1627" t="s">
        <v>10639</v>
      </c>
      <c r="CF1627" s="2">
        <v>45918</v>
      </c>
      <c r="CJ1627" s="2">
        <v>45961</v>
      </c>
      <c r="CK1627" t="s">
        <v>411</v>
      </c>
      <c r="CL1627" s="2">
        <v>45922</v>
      </c>
      <c r="CM1627" s="2">
        <v>45964</v>
      </c>
      <c r="CN1627" s="2">
        <v>45915</v>
      </c>
      <c r="CO1627" s="2">
        <v>45931</v>
      </c>
      <c r="CP1627" s="2">
        <v>45931</v>
      </c>
      <c r="CR1627" s="2">
        <v>45916</v>
      </c>
      <c r="CS1627" s="2">
        <v>45918</v>
      </c>
      <c r="CU1627" s="2">
        <v>45957</v>
      </c>
      <c r="CV1627" s="2">
        <v>45951</v>
      </c>
      <c r="CW1627" s="2">
        <v>45918</v>
      </c>
      <c r="CY1627" t="s">
        <v>424</v>
      </c>
      <c r="CZ1627" s="2">
        <v>45967</v>
      </c>
      <c r="DD1627" s="2">
        <v>45932</v>
      </c>
      <c r="DF1627" s="2">
        <v>46003</v>
      </c>
      <c r="DI1627" s="2">
        <v>46009</v>
      </c>
      <c r="DJ1627" s="2">
        <v>45915</v>
      </c>
      <c r="DK1627" s="2">
        <v>45952</v>
      </c>
      <c r="DL1627" s="2">
        <v>46119</v>
      </c>
      <c r="DO1627" s="2">
        <v>45918</v>
      </c>
      <c r="DX1627">
        <v>668</v>
      </c>
      <c r="DY1627">
        <v>1913</v>
      </c>
      <c r="EE1627" s="1">
        <v>2327.96</v>
      </c>
      <c r="EF1627" t="s">
        <v>2634</v>
      </c>
      <c r="EG1627" t="s">
        <v>1640</v>
      </c>
      <c r="EJ1627" t="s">
        <v>6781</v>
      </c>
      <c r="EK1627" t="s">
        <v>1591</v>
      </c>
    </row>
    <row r="1628" spans="1:141" hidden="1" x14ac:dyDescent="0.35">
      <c r="A1628">
        <v>4807</v>
      </c>
      <c r="B1628" t="s">
        <v>404</v>
      </c>
      <c r="C1628">
        <v>5807</v>
      </c>
      <c r="D1628" t="s">
        <v>9287</v>
      </c>
      <c r="E1628" t="s">
        <v>942</v>
      </c>
      <c r="F1628" t="s">
        <v>9766</v>
      </c>
      <c r="G1628">
        <v>101</v>
      </c>
      <c r="H1628" t="s">
        <v>408</v>
      </c>
      <c r="I1628" t="s">
        <v>10640</v>
      </c>
      <c r="J1628" t="s">
        <v>10641</v>
      </c>
      <c r="K1628" t="s">
        <v>12</v>
      </c>
      <c r="L1628" t="s">
        <v>88</v>
      </c>
      <c r="M1628" t="s">
        <v>411</v>
      </c>
      <c r="N1628" t="s">
        <v>411</v>
      </c>
      <c r="O1628" t="s">
        <v>411</v>
      </c>
      <c r="P1628" t="s">
        <v>411</v>
      </c>
      <c r="Q1628" t="s">
        <v>411</v>
      </c>
      <c r="R1628" t="s">
        <v>411</v>
      </c>
      <c r="S1628" t="s">
        <v>411</v>
      </c>
      <c r="T1628" s="1">
        <v>154564.51999999999</v>
      </c>
      <c r="U1628">
        <v>0</v>
      </c>
      <c r="V1628" s="1">
        <v>28540.48</v>
      </c>
      <c r="W1628" s="1">
        <v>154059.51999999999</v>
      </c>
      <c r="X1628" s="1">
        <v>47400</v>
      </c>
      <c r="Y1628">
        <v>0</v>
      </c>
      <c r="Z1628" s="1">
        <v>201459.52</v>
      </c>
      <c r="AA1628">
        <v>0</v>
      </c>
      <c r="AB1628">
        <v>0</v>
      </c>
      <c r="AE1628" t="s">
        <v>412</v>
      </c>
      <c r="AG1628" s="2">
        <v>46007</v>
      </c>
      <c r="AH1628">
        <v>0</v>
      </c>
      <c r="AI1628" s="2">
        <v>45957</v>
      </c>
      <c r="AJ1628" s="7">
        <v>2025</v>
      </c>
      <c r="AK1628" s="2">
        <v>45916</v>
      </c>
      <c r="AP1628" t="s">
        <v>3839</v>
      </c>
      <c r="AT1628" s="2">
        <v>46097</v>
      </c>
      <c r="AU1628" s="2">
        <v>46097</v>
      </c>
      <c r="AV1628" t="s">
        <v>414</v>
      </c>
      <c r="AW1628" s="2">
        <v>45916</v>
      </c>
      <c r="AX1628">
        <v>41181</v>
      </c>
      <c r="AY1628" s="1">
        <v>229698.14</v>
      </c>
      <c r="BA1628" t="s">
        <v>9291</v>
      </c>
      <c r="BB1628">
        <v>41181</v>
      </c>
      <c r="BC1628" t="s">
        <v>10642</v>
      </c>
      <c r="BD1628" t="s">
        <v>416</v>
      </c>
      <c r="BE1628" t="s">
        <v>417</v>
      </c>
      <c r="BF1628">
        <v>5561998196439</v>
      </c>
      <c r="BG1628" t="s">
        <v>9646</v>
      </c>
      <c r="BH1628">
        <v>73813290</v>
      </c>
      <c r="BI1628" t="s">
        <v>430</v>
      </c>
      <c r="BJ1628" t="s">
        <v>10643</v>
      </c>
      <c r="BL1628" s="1">
        <v>1950</v>
      </c>
      <c r="BQ1628">
        <v>4531</v>
      </c>
      <c r="BR1628">
        <v>7086</v>
      </c>
      <c r="BS1628" t="s">
        <v>457</v>
      </c>
      <c r="BT1628" s="2">
        <v>45917</v>
      </c>
      <c r="BU1628">
        <v>779</v>
      </c>
      <c r="BW1628" t="s">
        <v>422</v>
      </c>
      <c r="BX1628" s="2">
        <v>45968</v>
      </c>
      <c r="BY1628" t="s">
        <v>10644</v>
      </c>
      <c r="BZ1628" s="2">
        <v>45918</v>
      </c>
      <c r="CA1628" s="2">
        <v>45965</v>
      </c>
      <c r="CC1628" s="2">
        <v>45915</v>
      </c>
      <c r="CE1628" t="s">
        <v>10645</v>
      </c>
      <c r="CF1628" s="2">
        <v>45918</v>
      </c>
      <c r="CJ1628" s="2">
        <v>45980</v>
      </c>
      <c r="CK1628" t="s">
        <v>411</v>
      </c>
      <c r="CL1628" s="2">
        <v>45922</v>
      </c>
      <c r="CM1628" s="2">
        <v>45982</v>
      </c>
      <c r="CN1628" s="2">
        <v>45915</v>
      </c>
      <c r="CO1628" s="2">
        <v>45931</v>
      </c>
      <c r="CP1628" s="2">
        <v>45965</v>
      </c>
      <c r="CR1628" s="2">
        <v>45922</v>
      </c>
      <c r="CS1628" s="2">
        <v>45919</v>
      </c>
      <c r="CU1628" s="2">
        <v>45978</v>
      </c>
      <c r="CV1628" s="2">
        <v>45944</v>
      </c>
      <c r="CW1628" s="2">
        <v>45919</v>
      </c>
      <c r="CY1628" t="s">
        <v>424</v>
      </c>
      <c r="DD1628" s="2">
        <v>45966</v>
      </c>
      <c r="DF1628" s="2">
        <v>46008</v>
      </c>
      <c r="DG1628">
        <v>36908</v>
      </c>
      <c r="DI1628" s="2">
        <v>46024</v>
      </c>
      <c r="DJ1628" s="2">
        <v>45915</v>
      </c>
      <c r="DK1628" s="2">
        <v>45946</v>
      </c>
      <c r="DL1628" s="2">
        <v>46071</v>
      </c>
      <c r="DM1628" s="2">
        <v>46077</v>
      </c>
      <c r="DN1628" s="2">
        <v>46091</v>
      </c>
      <c r="DO1628" s="2">
        <v>45919</v>
      </c>
      <c r="DP1628" s="2">
        <v>46091</v>
      </c>
      <c r="DX1628">
        <v>766</v>
      </c>
      <c r="DY1628">
        <v>2443</v>
      </c>
      <c r="EE1628" s="1">
        <v>2419.3000000000002</v>
      </c>
      <c r="EF1628" t="s">
        <v>2634</v>
      </c>
      <c r="EG1628" t="s">
        <v>1640</v>
      </c>
      <c r="EK1628" t="s">
        <v>1591</v>
      </c>
    </row>
    <row r="1629" spans="1:141" hidden="1" x14ac:dyDescent="0.35">
      <c r="A1629">
        <v>4808</v>
      </c>
      <c r="B1629" t="s">
        <v>404</v>
      </c>
      <c r="C1629">
        <v>6006</v>
      </c>
      <c r="D1629" t="s">
        <v>8802</v>
      </c>
      <c r="E1629" t="s">
        <v>834</v>
      </c>
      <c r="F1629" t="s">
        <v>623</v>
      </c>
      <c r="G1629">
        <v>302</v>
      </c>
      <c r="H1629" t="s">
        <v>474</v>
      </c>
      <c r="I1629" t="s">
        <v>10646</v>
      </c>
      <c r="J1629" t="s">
        <v>10647</v>
      </c>
      <c r="K1629" t="s">
        <v>38</v>
      </c>
      <c r="L1629" t="s">
        <v>108</v>
      </c>
      <c r="M1629" t="s">
        <v>411</v>
      </c>
      <c r="N1629" t="s">
        <v>411</v>
      </c>
      <c r="O1629" t="s">
        <v>411</v>
      </c>
      <c r="P1629" t="s">
        <v>424</v>
      </c>
      <c r="Q1629" t="s">
        <v>424</v>
      </c>
      <c r="R1629" t="s">
        <v>411</v>
      </c>
      <c r="S1629" t="s">
        <v>411</v>
      </c>
      <c r="T1629" s="1">
        <v>155708.29999999999</v>
      </c>
      <c r="U1629">
        <v>600</v>
      </c>
      <c r="V1629">
        <v>0</v>
      </c>
      <c r="W1629" s="1">
        <v>117425.3</v>
      </c>
      <c r="X1629" s="1">
        <v>39730</v>
      </c>
      <c r="Y1629">
        <v>0</v>
      </c>
      <c r="Z1629" s="1">
        <v>157155.29999999999</v>
      </c>
      <c r="AA1629">
        <v>0</v>
      </c>
      <c r="AB1629">
        <v>0</v>
      </c>
      <c r="AE1629" t="s">
        <v>412</v>
      </c>
      <c r="AG1629" s="2">
        <v>45939</v>
      </c>
      <c r="AH1629" s="1">
        <v>2995.17</v>
      </c>
      <c r="AI1629" s="2">
        <v>45919</v>
      </c>
      <c r="AJ1629" s="7">
        <v>2025</v>
      </c>
      <c r="AK1629" s="2">
        <v>45916</v>
      </c>
      <c r="AP1629" t="s">
        <v>413</v>
      </c>
      <c r="AT1629" s="2">
        <v>46072</v>
      </c>
      <c r="AU1629" s="2">
        <v>46072</v>
      </c>
      <c r="AV1629" t="s">
        <v>414</v>
      </c>
      <c r="AW1629" s="2">
        <v>45916</v>
      </c>
      <c r="AX1629">
        <v>41185</v>
      </c>
      <c r="AY1629" s="1">
        <v>203508.3</v>
      </c>
      <c r="BA1629" t="s">
        <v>8806</v>
      </c>
      <c r="BB1629">
        <v>41185</v>
      </c>
      <c r="BF1629">
        <v>5561995243432</v>
      </c>
      <c r="BG1629" t="s">
        <v>10648</v>
      </c>
      <c r="BH1629">
        <v>72912151</v>
      </c>
      <c r="BI1629" t="s">
        <v>10649</v>
      </c>
      <c r="BJ1629" t="s">
        <v>10650</v>
      </c>
      <c r="BL1629" s="1">
        <v>2000</v>
      </c>
      <c r="BM1629" s="2">
        <v>46078</v>
      </c>
      <c r="BQ1629">
        <v>4452</v>
      </c>
      <c r="BR1629">
        <v>7092</v>
      </c>
      <c r="BS1629" t="s">
        <v>10651</v>
      </c>
      <c r="BT1629" s="2">
        <v>45903</v>
      </c>
      <c r="BU1629">
        <v>900.01</v>
      </c>
      <c r="BV1629" s="2">
        <v>45922</v>
      </c>
      <c r="BX1629" s="2">
        <v>45924</v>
      </c>
      <c r="BY1629" t="s">
        <v>10652</v>
      </c>
      <c r="BZ1629" s="2">
        <v>45903</v>
      </c>
      <c r="CA1629" s="2">
        <v>45926</v>
      </c>
      <c r="CB1629" t="s">
        <v>10653</v>
      </c>
      <c r="CC1629" s="2">
        <v>45910</v>
      </c>
      <c r="CD1629" t="s">
        <v>424</v>
      </c>
      <c r="CE1629">
        <v>1570</v>
      </c>
      <c r="CF1629" s="2">
        <v>45903</v>
      </c>
      <c r="CJ1629" s="2">
        <v>45930</v>
      </c>
      <c r="CL1629" s="2">
        <v>45916</v>
      </c>
      <c r="CM1629" s="2">
        <v>45932</v>
      </c>
      <c r="CN1629" s="2">
        <v>45910</v>
      </c>
      <c r="CO1629" s="2">
        <v>45931</v>
      </c>
      <c r="CP1629" s="2">
        <v>45919</v>
      </c>
      <c r="CR1629" s="2">
        <v>45911</v>
      </c>
      <c r="CS1629" s="2">
        <v>45918</v>
      </c>
      <c r="CU1629" s="2">
        <v>45930</v>
      </c>
      <c r="CV1629" s="2">
        <v>45944</v>
      </c>
      <c r="CW1629" s="2">
        <v>45918</v>
      </c>
      <c r="CX1629" s="2">
        <v>45936</v>
      </c>
      <c r="CY1629" t="s">
        <v>424</v>
      </c>
      <c r="DD1629" s="2">
        <v>45908</v>
      </c>
      <c r="DF1629" s="2">
        <v>45943</v>
      </c>
      <c r="DG1629" t="s">
        <v>10654</v>
      </c>
      <c r="DI1629" s="2">
        <v>45958</v>
      </c>
      <c r="DJ1629" s="2">
        <v>45915</v>
      </c>
      <c r="DK1629" s="2">
        <v>45945</v>
      </c>
      <c r="DL1629" s="2">
        <v>45961</v>
      </c>
      <c r="DM1629" s="2">
        <v>46058</v>
      </c>
      <c r="DN1629" s="2">
        <v>46063</v>
      </c>
      <c r="DO1629" s="2">
        <v>45918</v>
      </c>
      <c r="DP1629" s="2">
        <v>46063</v>
      </c>
      <c r="DW1629" s="2">
        <v>45919</v>
      </c>
      <c r="DY1629">
        <v>1671</v>
      </c>
      <c r="EB1629" t="s">
        <v>10655</v>
      </c>
      <c r="EE1629" s="1">
        <v>4105.57</v>
      </c>
      <c r="EF1629" t="s">
        <v>2634</v>
      </c>
      <c r="EG1629" t="s">
        <v>1640</v>
      </c>
      <c r="EH1629" t="s">
        <v>9950</v>
      </c>
      <c r="EI1629" t="s">
        <v>3282</v>
      </c>
      <c r="EJ1629" t="s">
        <v>4126</v>
      </c>
      <c r="EK1629" t="s">
        <v>1591</v>
      </c>
    </row>
    <row r="1630" spans="1:141" hidden="1" x14ac:dyDescent="0.35">
      <c r="A1630">
        <v>4809</v>
      </c>
      <c r="B1630" t="s">
        <v>404</v>
      </c>
      <c r="C1630">
        <v>5985</v>
      </c>
      <c r="D1630" t="s">
        <v>9287</v>
      </c>
      <c r="E1630" t="s">
        <v>942</v>
      </c>
      <c r="F1630" t="s">
        <v>9636</v>
      </c>
      <c r="G1630">
        <v>302</v>
      </c>
      <c r="H1630" t="s">
        <v>408</v>
      </c>
      <c r="I1630" t="s">
        <v>10656</v>
      </c>
      <c r="J1630" t="s">
        <v>10657</v>
      </c>
      <c r="K1630" t="s">
        <v>15</v>
      </c>
      <c r="L1630" t="s">
        <v>71</v>
      </c>
      <c r="M1630" t="s">
        <v>411</v>
      </c>
      <c r="N1630" t="s">
        <v>411</v>
      </c>
      <c r="O1630" t="s">
        <v>411</v>
      </c>
      <c r="P1630" t="s">
        <v>411</v>
      </c>
      <c r="Q1630" t="s">
        <v>411</v>
      </c>
      <c r="R1630" t="s">
        <v>411</v>
      </c>
      <c r="S1630" t="s">
        <v>411</v>
      </c>
      <c r="T1630" s="1">
        <v>138339.60999999999</v>
      </c>
      <c r="U1630">
        <v>587.5</v>
      </c>
      <c r="V1630">
        <v>0</v>
      </c>
      <c r="W1630" s="1">
        <v>117416.61</v>
      </c>
      <c r="X1630" s="1">
        <v>20924</v>
      </c>
      <c r="Y1630">
        <v>0</v>
      </c>
      <c r="Z1630" s="1">
        <v>138340.60999999999</v>
      </c>
      <c r="AA1630">
        <v>0</v>
      </c>
      <c r="AB1630">
        <v>0</v>
      </c>
      <c r="AD1630">
        <v>8787724576391</v>
      </c>
      <c r="AE1630" t="s">
        <v>412</v>
      </c>
      <c r="AG1630" s="2">
        <v>46002</v>
      </c>
      <c r="AH1630" s="1">
        <v>3042.04</v>
      </c>
      <c r="AI1630" s="2">
        <v>45958</v>
      </c>
      <c r="AJ1630" s="7">
        <v>2025</v>
      </c>
      <c r="AK1630" s="2">
        <v>45916</v>
      </c>
      <c r="AP1630" t="s">
        <v>413</v>
      </c>
      <c r="AT1630" s="2">
        <v>46097</v>
      </c>
      <c r="AU1630" s="2">
        <v>46097</v>
      </c>
      <c r="AV1630" t="s">
        <v>414</v>
      </c>
      <c r="AW1630" s="2">
        <v>45916</v>
      </c>
      <c r="AX1630">
        <v>41184</v>
      </c>
      <c r="AY1630" s="1">
        <v>229710.01</v>
      </c>
      <c r="BA1630" t="s">
        <v>9291</v>
      </c>
      <c r="BB1630">
        <v>41184</v>
      </c>
      <c r="BC1630" t="s">
        <v>10658</v>
      </c>
      <c r="BD1630" t="s">
        <v>416</v>
      </c>
      <c r="BE1630" t="s">
        <v>417</v>
      </c>
      <c r="BF1630">
        <v>5561996985439</v>
      </c>
      <c r="BG1630" t="s">
        <v>10659</v>
      </c>
      <c r="BH1630">
        <v>73813020</v>
      </c>
      <c r="BI1630" t="s">
        <v>430</v>
      </c>
      <c r="BJ1630" t="s">
        <v>10660</v>
      </c>
      <c r="BL1630" s="1">
        <v>2350</v>
      </c>
      <c r="BQ1630">
        <v>4705</v>
      </c>
      <c r="BR1630">
        <v>7090</v>
      </c>
      <c r="BS1630" t="s">
        <v>2265</v>
      </c>
      <c r="BT1630" s="2">
        <v>45917</v>
      </c>
      <c r="BU1630">
        <v>892.5</v>
      </c>
      <c r="BW1630" t="s">
        <v>1569</v>
      </c>
      <c r="BY1630" t="s">
        <v>10661</v>
      </c>
      <c r="BZ1630" s="2">
        <v>45917</v>
      </c>
      <c r="CC1630" s="2">
        <v>45901</v>
      </c>
      <c r="CE1630">
        <v>2019</v>
      </c>
      <c r="CF1630" s="2">
        <v>45917</v>
      </c>
      <c r="CH1630" t="s">
        <v>8713</v>
      </c>
      <c r="CJ1630" s="2">
        <v>45980</v>
      </c>
      <c r="CK1630" t="s">
        <v>424</v>
      </c>
      <c r="CL1630" s="2">
        <v>45918</v>
      </c>
      <c r="CM1630" s="2">
        <v>45982</v>
      </c>
      <c r="CN1630" s="2">
        <v>45901</v>
      </c>
      <c r="CO1630" s="2">
        <v>45931</v>
      </c>
      <c r="CP1630" s="2">
        <v>45966</v>
      </c>
      <c r="CR1630" s="2">
        <v>45901</v>
      </c>
      <c r="CS1630" s="2">
        <v>45916</v>
      </c>
      <c r="CU1630" s="2">
        <v>45975</v>
      </c>
      <c r="CV1630" s="2">
        <v>45944</v>
      </c>
      <c r="CW1630" s="2">
        <v>45916</v>
      </c>
      <c r="CY1630" t="s">
        <v>424</v>
      </c>
      <c r="DD1630" s="2">
        <v>45918</v>
      </c>
      <c r="DF1630" s="2">
        <v>46002</v>
      </c>
      <c r="DG1630">
        <v>37122</v>
      </c>
      <c r="DI1630" s="2">
        <v>46003</v>
      </c>
      <c r="DJ1630" s="2">
        <v>45915</v>
      </c>
      <c r="DK1630" s="2">
        <v>45946</v>
      </c>
      <c r="DL1630" s="2">
        <v>46007</v>
      </c>
      <c r="DM1630" s="2">
        <v>46077</v>
      </c>
      <c r="DN1630" s="2">
        <v>46091</v>
      </c>
      <c r="DO1630" s="2">
        <v>45916</v>
      </c>
      <c r="DP1630" s="2">
        <v>46091</v>
      </c>
      <c r="DX1630">
        <v>645</v>
      </c>
      <c r="DY1630">
        <v>2440</v>
      </c>
      <c r="EE1630" s="1">
        <v>2443.12</v>
      </c>
      <c r="EF1630" t="s">
        <v>2634</v>
      </c>
      <c r="EG1630" t="s">
        <v>1640</v>
      </c>
      <c r="EI1630" t="s">
        <v>5891</v>
      </c>
      <c r="EK1630" t="s">
        <v>1591</v>
      </c>
    </row>
    <row r="1631" spans="1:141" hidden="1" x14ac:dyDescent="0.35">
      <c r="A1631">
        <v>4810</v>
      </c>
      <c r="B1631" t="s">
        <v>404</v>
      </c>
      <c r="C1631">
        <v>5971</v>
      </c>
      <c r="D1631" t="s">
        <v>9287</v>
      </c>
      <c r="E1631" t="s">
        <v>942</v>
      </c>
      <c r="F1631" t="s">
        <v>9585</v>
      </c>
      <c r="G1631">
        <v>302</v>
      </c>
      <c r="H1631" t="s">
        <v>408</v>
      </c>
      <c r="I1631" t="s">
        <v>10662</v>
      </c>
      <c r="J1631" t="s">
        <v>10663</v>
      </c>
      <c r="K1631" t="s">
        <v>12</v>
      </c>
      <c r="L1631" t="s">
        <v>29</v>
      </c>
      <c r="M1631" t="s">
        <v>411</v>
      </c>
      <c r="N1631" t="s">
        <v>411</v>
      </c>
      <c r="O1631" t="s">
        <v>411</v>
      </c>
      <c r="P1631" t="s">
        <v>411</v>
      </c>
      <c r="Q1631" t="s">
        <v>411</v>
      </c>
      <c r="R1631" t="s">
        <v>411</v>
      </c>
      <c r="S1631" t="s">
        <v>411</v>
      </c>
      <c r="T1631" s="1">
        <v>161857.56</v>
      </c>
      <c r="U1631">
        <v>0</v>
      </c>
      <c r="V1631">
        <v>0</v>
      </c>
      <c r="W1631">
        <v>0</v>
      </c>
      <c r="X1631">
        <v>0</v>
      </c>
      <c r="Y1631">
        <v>0</v>
      </c>
      <c r="Z1631">
        <v>0</v>
      </c>
      <c r="AA1631">
        <v>0</v>
      </c>
      <c r="AB1631">
        <v>0</v>
      </c>
      <c r="AE1631" t="s">
        <v>412</v>
      </c>
      <c r="AG1631" s="2">
        <v>45947</v>
      </c>
      <c r="AH1631" s="1">
        <v>3042.04</v>
      </c>
      <c r="AI1631" s="2">
        <v>45924</v>
      </c>
      <c r="AJ1631" s="7">
        <v>2025</v>
      </c>
      <c r="AK1631" s="2">
        <v>45916</v>
      </c>
      <c r="AP1631" t="s">
        <v>3839</v>
      </c>
      <c r="AT1631" s="2">
        <v>46097</v>
      </c>
      <c r="AU1631" s="2">
        <v>46097</v>
      </c>
      <c r="AV1631" t="s">
        <v>414</v>
      </c>
      <c r="AW1631" s="2">
        <v>45916</v>
      </c>
      <c r="AX1631">
        <v>41182</v>
      </c>
      <c r="AY1631" s="1">
        <v>229724.92</v>
      </c>
      <c r="BA1631" t="s">
        <v>9291</v>
      </c>
      <c r="BB1631">
        <v>41182</v>
      </c>
      <c r="BC1631" t="s">
        <v>10664</v>
      </c>
      <c r="BD1631" t="s">
        <v>416</v>
      </c>
      <c r="BE1631" t="s">
        <v>417</v>
      </c>
      <c r="BF1631">
        <v>5561998635937</v>
      </c>
      <c r="BG1631" t="s">
        <v>10665</v>
      </c>
      <c r="BH1631">
        <v>73813824</v>
      </c>
      <c r="BI1631" t="s">
        <v>721</v>
      </c>
      <c r="BJ1631" t="s">
        <v>10666</v>
      </c>
      <c r="BL1631" s="1">
        <v>2550</v>
      </c>
      <c r="BQ1631">
        <v>4716</v>
      </c>
      <c r="BR1631">
        <v>7088</v>
      </c>
      <c r="BS1631" t="s">
        <v>490</v>
      </c>
      <c r="BT1631" s="2">
        <v>45917</v>
      </c>
      <c r="BW1631" t="s">
        <v>422</v>
      </c>
      <c r="BY1631" t="s">
        <v>10667</v>
      </c>
      <c r="BZ1631" s="2">
        <v>45918</v>
      </c>
      <c r="CA1631" s="2">
        <v>45925</v>
      </c>
      <c r="CC1631" s="2">
        <v>45916</v>
      </c>
      <c r="CD1631" t="s">
        <v>424</v>
      </c>
      <c r="CF1631" s="2">
        <v>45918</v>
      </c>
      <c r="CJ1631" s="2">
        <v>45930</v>
      </c>
      <c r="CK1631" t="s">
        <v>411</v>
      </c>
      <c r="CL1631" s="2">
        <v>45918</v>
      </c>
      <c r="CM1631" s="2">
        <v>45930</v>
      </c>
      <c r="CN1631" s="2">
        <v>45916</v>
      </c>
      <c r="CO1631" s="2">
        <v>45931</v>
      </c>
      <c r="CP1631" s="2">
        <v>45925</v>
      </c>
      <c r="CR1631" s="2">
        <v>45917</v>
      </c>
      <c r="CS1631" s="2">
        <v>45918</v>
      </c>
      <c r="CU1631" s="2">
        <v>45925</v>
      </c>
      <c r="CV1631" s="2">
        <v>45944</v>
      </c>
      <c r="CW1631" s="2">
        <v>45918</v>
      </c>
      <c r="CY1631" t="s">
        <v>424</v>
      </c>
      <c r="CZ1631" s="2">
        <v>45944</v>
      </c>
      <c r="DC1631" s="2">
        <v>45946</v>
      </c>
      <c r="DD1631" s="2">
        <v>45926</v>
      </c>
      <c r="DF1631" s="2">
        <v>45950</v>
      </c>
      <c r="DG1631">
        <v>32981</v>
      </c>
      <c r="DI1631" s="2">
        <v>45952</v>
      </c>
      <c r="DJ1631" s="2">
        <v>45915</v>
      </c>
      <c r="DK1631" s="2">
        <v>45946</v>
      </c>
      <c r="DL1631" s="2">
        <v>46006</v>
      </c>
      <c r="DM1631" s="2">
        <v>46077</v>
      </c>
      <c r="DN1631" s="2">
        <v>46091</v>
      </c>
      <c r="DO1631" s="2">
        <v>45918</v>
      </c>
      <c r="DP1631" s="2">
        <v>46091</v>
      </c>
      <c r="DX1631">
        <v>672</v>
      </c>
      <c r="DY1631">
        <v>1393</v>
      </c>
      <c r="EA1631" t="s">
        <v>10668</v>
      </c>
      <c r="EE1631" s="1">
        <v>2010.42</v>
      </c>
      <c r="EF1631" t="s">
        <v>2634</v>
      </c>
      <c r="EG1631" t="s">
        <v>1640</v>
      </c>
      <c r="EJ1631" t="s">
        <v>6781</v>
      </c>
      <c r="EK1631" t="s">
        <v>1591</v>
      </c>
    </row>
    <row r="1632" spans="1:141" hidden="1" x14ac:dyDescent="0.35">
      <c r="A1632">
        <v>4811</v>
      </c>
      <c r="B1632" t="s">
        <v>1352</v>
      </c>
      <c r="C1632">
        <v>6004</v>
      </c>
      <c r="D1632" t="s">
        <v>9833</v>
      </c>
      <c r="E1632" t="s">
        <v>942</v>
      </c>
      <c r="F1632" t="s">
        <v>442</v>
      </c>
      <c r="G1632">
        <v>301</v>
      </c>
      <c r="H1632" t="s">
        <v>474</v>
      </c>
      <c r="I1632" t="s">
        <v>10669</v>
      </c>
      <c r="J1632" t="s">
        <v>10670</v>
      </c>
      <c r="K1632" t="s">
        <v>44</v>
      </c>
      <c r="L1632" t="s">
        <v>43</v>
      </c>
      <c r="M1632" t="s">
        <v>411</v>
      </c>
      <c r="N1632" t="s">
        <v>411</v>
      </c>
      <c r="O1632" t="s">
        <v>411</v>
      </c>
      <c r="P1632" t="s">
        <v>424</v>
      </c>
      <c r="Q1632" t="s">
        <v>424</v>
      </c>
      <c r="R1632" t="s">
        <v>411</v>
      </c>
      <c r="S1632" t="s">
        <v>411</v>
      </c>
      <c r="T1632" s="1">
        <v>154550.76999999999</v>
      </c>
      <c r="U1632">
        <v>570</v>
      </c>
      <c r="V1632">
        <v>0</v>
      </c>
      <c r="W1632" s="1">
        <v>111389.77</v>
      </c>
      <c r="X1632" s="1">
        <v>44772</v>
      </c>
      <c r="Y1632">
        <v>0</v>
      </c>
      <c r="Z1632" s="1">
        <v>156161.76999999999</v>
      </c>
      <c r="AA1632">
        <v>0</v>
      </c>
      <c r="AB1632">
        <v>0</v>
      </c>
      <c r="AE1632" t="s">
        <v>412</v>
      </c>
      <c r="AG1632" s="2">
        <v>45938</v>
      </c>
      <c r="AH1632" s="1">
        <v>2995.17</v>
      </c>
      <c r="AI1632" s="2">
        <v>45919</v>
      </c>
      <c r="AJ1632" s="7">
        <v>2025</v>
      </c>
      <c r="AK1632" s="2">
        <v>45916</v>
      </c>
      <c r="AP1632" t="s">
        <v>413</v>
      </c>
      <c r="AQ1632" t="s">
        <v>2758</v>
      </c>
      <c r="AT1632" s="2">
        <v>45940</v>
      </c>
      <c r="AU1632" s="2">
        <v>46059</v>
      </c>
      <c r="AV1632" t="s">
        <v>414</v>
      </c>
      <c r="AW1632" s="2">
        <v>45916</v>
      </c>
      <c r="AX1632">
        <v>41137</v>
      </c>
      <c r="AY1632" s="1">
        <v>209967.31</v>
      </c>
      <c r="BA1632" t="s">
        <v>9836</v>
      </c>
      <c r="BB1632">
        <v>41137</v>
      </c>
      <c r="BD1632" t="s">
        <v>512</v>
      </c>
      <c r="BE1632" t="s">
        <v>513</v>
      </c>
      <c r="BF1632">
        <v>5561985157629</v>
      </c>
      <c r="BG1632" t="s">
        <v>10671</v>
      </c>
      <c r="BH1632">
        <v>72290165</v>
      </c>
      <c r="BI1632" t="s">
        <v>2225</v>
      </c>
      <c r="BJ1632" t="s">
        <v>10672</v>
      </c>
      <c r="BL1632" s="1">
        <v>1900</v>
      </c>
      <c r="BM1632" s="2">
        <v>46082</v>
      </c>
      <c r="BQ1632">
        <v>5040</v>
      </c>
      <c r="BR1632">
        <v>7079</v>
      </c>
      <c r="BS1632" t="s">
        <v>421</v>
      </c>
      <c r="BT1632" s="2">
        <v>45903</v>
      </c>
      <c r="BU1632">
        <v>900.83</v>
      </c>
      <c r="BV1632" s="2">
        <v>45922</v>
      </c>
      <c r="BX1632" s="2">
        <v>45924</v>
      </c>
      <c r="BY1632" t="s">
        <v>10673</v>
      </c>
      <c r="BZ1632" s="2">
        <v>45903</v>
      </c>
      <c r="CA1632" s="2">
        <v>45926</v>
      </c>
      <c r="CB1632" t="s">
        <v>10674</v>
      </c>
      <c r="CC1632" s="2">
        <v>45911</v>
      </c>
      <c r="CD1632" t="s">
        <v>424</v>
      </c>
      <c r="CE1632">
        <v>1568</v>
      </c>
      <c r="CF1632" s="2">
        <v>45903</v>
      </c>
      <c r="CJ1632" s="2">
        <v>45924</v>
      </c>
      <c r="CL1632" s="2">
        <v>45916</v>
      </c>
      <c r="CM1632" s="2">
        <v>45929</v>
      </c>
      <c r="CN1632" s="2">
        <v>45911</v>
      </c>
      <c r="CO1632" s="2">
        <v>45931</v>
      </c>
      <c r="CP1632" s="2">
        <v>45919</v>
      </c>
      <c r="CR1632" s="2">
        <v>44826</v>
      </c>
      <c r="CS1632" s="2">
        <v>45917</v>
      </c>
      <c r="CU1632" s="2">
        <v>45923</v>
      </c>
      <c r="CV1632" s="2">
        <v>45944</v>
      </c>
      <c r="CW1632" s="2">
        <v>45917</v>
      </c>
      <c r="CX1632" s="2">
        <v>45937</v>
      </c>
      <c r="DD1632" s="2">
        <v>45915</v>
      </c>
      <c r="DF1632" s="2">
        <v>45938</v>
      </c>
      <c r="DG1632" t="s">
        <v>10675</v>
      </c>
      <c r="DI1632" s="2">
        <v>45939</v>
      </c>
      <c r="DJ1632" s="2">
        <v>45912</v>
      </c>
      <c r="DK1632" s="2">
        <v>45946</v>
      </c>
      <c r="DL1632" s="2">
        <v>45961</v>
      </c>
      <c r="DM1632" s="2">
        <v>46058</v>
      </c>
      <c r="DO1632" s="2">
        <v>45917</v>
      </c>
      <c r="DY1632">
        <v>1602</v>
      </c>
      <c r="EB1632" t="s">
        <v>10676</v>
      </c>
      <c r="EE1632" s="1">
        <v>4105.57</v>
      </c>
      <c r="EF1632" t="s">
        <v>2634</v>
      </c>
      <c r="EG1632" t="s">
        <v>1640</v>
      </c>
      <c r="EH1632" t="s">
        <v>6848</v>
      </c>
      <c r="EI1632" t="s">
        <v>3282</v>
      </c>
      <c r="EJ1632" t="s">
        <v>4126</v>
      </c>
      <c r="EK1632" t="s">
        <v>1591</v>
      </c>
    </row>
    <row r="1633" spans="1:141" hidden="1" x14ac:dyDescent="0.35">
      <c r="A1633">
        <v>4812</v>
      </c>
      <c r="B1633" t="s">
        <v>561</v>
      </c>
      <c r="C1633">
        <v>6081</v>
      </c>
      <c r="D1633" t="s">
        <v>10520</v>
      </c>
      <c r="E1633" t="s">
        <v>942</v>
      </c>
      <c r="F1633" t="s">
        <v>9766</v>
      </c>
      <c r="G1633">
        <v>102</v>
      </c>
      <c r="H1633" t="s">
        <v>408</v>
      </c>
      <c r="I1633" t="s">
        <v>10677</v>
      </c>
      <c r="J1633" t="s">
        <v>10678</v>
      </c>
      <c r="K1633" t="s">
        <v>12</v>
      </c>
      <c r="L1633" t="s">
        <v>33</v>
      </c>
      <c r="M1633" t="s">
        <v>411</v>
      </c>
      <c r="N1633" t="s">
        <v>411</v>
      </c>
      <c r="O1633" t="s">
        <v>411</v>
      </c>
      <c r="P1633" t="s">
        <v>411</v>
      </c>
      <c r="Q1633" t="s">
        <v>411</v>
      </c>
      <c r="R1633" t="s">
        <v>411</v>
      </c>
      <c r="S1633" t="s">
        <v>411</v>
      </c>
      <c r="T1633" s="1">
        <v>158455.45000000001</v>
      </c>
      <c r="U1633">
        <v>0</v>
      </c>
      <c r="V1633">
        <v>0</v>
      </c>
      <c r="W1633">
        <v>0</v>
      </c>
      <c r="X1633">
        <v>0</v>
      </c>
      <c r="Y1633">
        <v>0</v>
      </c>
      <c r="Z1633">
        <v>0</v>
      </c>
      <c r="AA1633">
        <v>0</v>
      </c>
      <c r="AB1633">
        <v>0</v>
      </c>
      <c r="AE1633" t="s">
        <v>412</v>
      </c>
      <c r="AH1633">
        <v>0</v>
      </c>
      <c r="AK1633" s="2">
        <v>45916</v>
      </c>
      <c r="AP1633" t="s">
        <v>3839</v>
      </c>
      <c r="AT1633" s="2">
        <v>46003</v>
      </c>
      <c r="AU1633" s="2">
        <v>46003</v>
      </c>
      <c r="AV1633" t="s">
        <v>561</v>
      </c>
      <c r="AW1633" s="2">
        <v>45917</v>
      </c>
      <c r="AX1633">
        <v>41221</v>
      </c>
      <c r="AY1633" s="1">
        <v>234390.31</v>
      </c>
      <c r="BA1633" t="s">
        <v>10523</v>
      </c>
      <c r="BB1633">
        <v>41221</v>
      </c>
      <c r="BD1633" t="s">
        <v>416</v>
      </c>
      <c r="BE1633" t="s">
        <v>417</v>
      </c>
      <c r="BF1633">
        <v>5561996147963</v>
      </c>
      <c r="BG1633" t="s">
        <v>10679</v>
      </c>
      <c r="BH1633">
        <v>73807380</v>
      </c>
      <c r="BI1633" t="s">
        <v>607</v>
      </c>
      <c r="BJ1633" t="s">
        <v>10680</v>
      </c>
      <c r="BL1633" s="1">
        <v>19816.2</v>
      </c>
      <c r="BQ1633">
        <v>5054</v>
      </c>
      <c r="BR1633">
        <v>5807</v>
      </c>
      <c r="BS1633" t="s">
        <v>449</v>
      </c>
      <c r="BT1633" s="2">
        <v>45918</v>
      </c>
      <c r="BW1633" t="s">
        <v>1569</v>
      </c>
      <c r="BY1633" t="s">
        <v>10681</v>
      </c>
      <c r="BZ1633" s="2">
        <v>45919</v>
      </c>
      <c r="CC1633" s="2">
        <v>45916</v>
      </c>
      <c r="CF1633" s="2">
        <v>45919</v>
      </c>
      <c r="CH1633" t="s">
        <v>8713</v>
      </c>
      <c r="CK1633" t="s">
        <v>424</v>
      </c>
      <c r="CN1633" s="2">
        <v>45918</v>
      </c>
      <c r="CO1633" s="2">
        <v>45931</v>
      </c>
      <c r="CR1633" s="2">
        <v>45918</v>
      </c>
      <c r="CS1633" s="2">
        <v>45924</v>
      </c>
      <c r="CV1633" s="2">
        <v>45951</v>
      </c>
      <c r="CW1633" s="2">
        <v>45924</v>
      </c>
      <c r="CY1633" t="s">
        <v>424</v>
      </c>
      <c r="DJ1633" s="2">
        <v>45916</v>
      </c>
      <c r="DK1633" s="2">
        <v>45952</v>
      </c>
      <c r="DO1633" s="2">
        <v>45924</v>
      </c>
      <c r="DX1633">
        <v>477</v>
      </c>
      <c r="EF1633" t="s">
        <v>2634</v>
      </c>
      <c r="EG1633" t="s">
        <v>1640</v>
      </c>
      <c r="EI1633" t="s">
        <v>10682</v>
      </c>
      <c r="EJ1633" t="s">
        <v>6781</v>
      </c>
      <c r="EK1633" t="s">
        <v>3786</v>
      </c>
    </row>
    <row r="1634" spans="1:141" hidden="1" x14ac:dyDescent="0.35">
      <c r="A1634">
        <v>4813</v>
      </c>
      <c r="B1634" t="s">
        <v>10487</v>
      </c>
      <c r="C1634">
        <v>5988</v>
      </c>
      <c r="D1634" t="s">
        <v>808</v>
      </c>
      <c r="E1634" t="s">
        <v>472</v>
      </c>
      <c r="F1634" t="s">
        <v>809</v>
      </c>
      <c r="G1634">
        <v>103</v>
      </c>
      <c r="H1634" t="s">
        <v>810</v>
      </c>
      <c r="I1634" t="s">
        <v>10488</v>
      </c>
      <c r="J1634" t="s">
        <v>10489</v>
      </c>
      <c r="K1634" t="s">
        <v>32</v>
      </c>
      <c r="L1634" t="s">
        <v>31</v>
      </c>
      <c r="M1634" t="s">
        <v>411</v>
      </c>
      <c r="N1634" t="s">
        <v>411</v>
      </c>
      <c r="O1634" t="s">
        <v>411</v>
      </c>
      <c r="P1634" t="s">
        <v>411</v>
      </c>
      <c r="Q1634" t="s">
        <v>411</v>
      </c>
      <c r="R1634" t="s">
        <v>411</v>
      </c>
      <c r="S1634" t="s">
        <v>411</v>
      </c>
      <c r="T1634" s="1">
        <v>650000</v>
      </c>
      <c r="U1634">
        <v>0</v>
      </c>
      <c r="V1634">
        <v>0</v>
      </c>
      <c r="W1634">
        <v>0</v>
      </c>
      <c r="X1634">
        <v>0</v>
      </c>
      <c r="Y1634">
        <v>0</v>
      </c>
      <c r="Z1634">
        <v>0</v>
      </c>
      <c r="AA1634">
        <v>0</v>
      </c>
      <c r="AB1634">
        <v>0</v>
      </c>
      <c r="AE1634" t="s">
        <v>412</v>
      </c>
      <c r="AH1634">
        <v>0</v>
      </c>
      <c r="AK1634" s="2">
        <v>45917</v>
      </c>
      <c r="AP1634" t="s">
        <v>413</v>
      </c>
      <c r="AT1634" s="2">
        <v>45923</v>
      </c>
      <c r="AU1634" s="2">
        <v>45923</v>
      </c>
      <c r="AV1634" t="s">
        <v>414</v>
      </c>
      <c r="AW1634" s="2">
        <v>45917</v>
      </c>
      <c r="AX1634">
        <v>41223</v>
      </c>
      <c r="AY1634" s="1">
        <v>650000</v>
      </c>
      <c r="BA1634" t="s">
        <v>815</v>
      </c>
      <c r="BB1634">
        <v>41223</v>
      </c>
      <c r="BD1634" t="s">
        <v>738</v>
      </c>
      <c r="BE1634" t="s">
        <v>513</v>
      </c>
      <c r="BF1634">
        <v>5561996817101</v>
      </c>
      <c r="BG1634" t="s">
        <v>10490</v>
      </c>
      <c r="BH1634">
        <v>70380515</v>
      </c>
      <c r="BI1634" t="s">
        <v>7336</v>
      </c>
      <c r="BJ1634" t="s">
        <v>10491</v>
      </c>
      <c r="BL1634">
        <v>0</v>
      </c>
      <c r="BO1634" t="s">
        <v>10492</v>
      </c>
      <c r="BP1634" t="s">
        <v>10683</v>
      </c>
      <c r="BQ1634">
        <v>2944</v>
      </c>
      <c r="BR1634">
        <v>7060</v>
      </c>
    </row>
    <row r="1635" spans="1:141" hidden="1" x14ac:dyDescent="0.35">
      <c r="A1635">
        <v>4814</v>
      </c>
      <c r="B1635" t="s">
        <v>1352</v>
      </c>
      <c r="C1635">
        <v>5920</v>
      </c>
      <c r="D1635" t="s">
        <v>9833</v>
      </c>
      <c r="E1635" t="s">
        <v>942</v>
      </c>
      <c r="F1635" t="s">
        <v>461</v>
      </c>
      <c r="G1635">
        <v>204</v>
      </c>
      <c r="H1635" t="s">
        <v>474</v>
      </c>
      <c r="I1635" t="s">
        <v>10684</v>
      </c>
      <c r="J1635" t="s">
        <v>10685</v>
      </c>
      <c r="K1635" t="s">
        <v>44</v>
      </c>
      <c r="L1635" t="s">
        <v>69</v>
      </c>
      <c r="M1635" t="s">
        <v>411</v>
      </c>
      <c r="N1635" t="s">
        <v>411</v>
      </c>
      <c r="O1635" t="s">
        <v>411</v>
      </c>
      <c r="P1635" t="s">
        <v>424</v>
      </c>
      <c r="Q1635" t="s">
        <v>424</v>
      </c>
      <c r="R1635" t="s">
        <v>411</v>
      </c>
      <c r="S1635" t="s">
        <v>411</v>
      </c>
      <c r="T1635" s="1">
        <v>133290.43</v>
      </c>
      <c r="U1635">
        <v>477.52</v>
      </c>
      <c r="V1635">
        <v>0</v>
      </c>
      <c r="W1635" s="1">
        <v>92303.43</v>
      </c>
      <c r="X1635" s="1">
        <v>12808</v>
      </c>
      <c r="Y1635">
        <v>0</v>
      </c>
      <c r="Z1635" s="1">
        <v>105111.43</v>
      </c>
      <c r="AA1635">
        <v>0</v>
      </c>
      <c r="AB1635">
        <v>0</v>
      </c>
      <c r="AE1635" t="s">
        <v>412</v>
      </c>
      <c r="AG1635" s="2">
        <v>45945</v>
      </c>
      <c r="AH1635" s="1">
        <v>2569.89</v>
      </c>
      <c r="AI1635" s="2">
        <v>45919</v>
      </c>
      <c r="AJ1635" s="7">
        <v>2025</v>
      </c>
      <c r="AK1635" s="2">
        <v>45917</v>
      </c>
      <c r="AP1635" t="s">
        <v>413</v>
      </c>
      <c r="AT1635" s="2">
        <v>45951</v>
      </c>
      <c r="AU1635" s="2">
        <v>46059</v>
      </c>
      <c r="AV1635" t="s">
        <v>414</v>
      </c>
      <c r="AW1635" s="2">
        <v>45919</v>
      </c>
      <c r="AX1635">
        <v>41307</v>
      </c>
      <c r="AY1635" s="1">
        <v>190038.43</v>
      </c>
      <c r="BA1635" t="s">
        <v>9836</v>
      </c>
      <c r="BB1635">
        <v>41307</v>
      </c>
      <c r="BD1635" t="s">
        <v>478</v>
      </c>
      <c r="BE1635" t="s">
        <v>417</v>
      </c>
      <c r="BF1635">
        <v>5561995760438</v>
      </c>
      <c r="BG1635" t="s">
        <v>10686</v>
      </c>
      <c r="BH1635">
        <v>72910000</v>
      </c>
      <c r="BI1635" t="s">
        <v>10687</v>
      </c>
      <c r="BJ1635" t="s">
        <v>10688</v>
      </c>
      <c r="BL1635" s="1">
        <v>1910.12</v>
      </c>
      <c r="BQ1635">
        <v>4904</v>
      </c>
      <c r="BR1635">
        <v>7108</v>
      </c>
      <c r="BS1635" t="s">
        <v>517</v>
      </c>
      <c r="BT1635" s="2">
        <v>45884</v>
      </c>
      <c r="BU1635">
        <v>900</v>
      </c>
      <c r="BV1635" s="2">
        <v>45919</v>
      </c>
      <c r="BX1635" s="2">
        <v>45924</v>
      </c>
      <c r="BY1635" t="s">
        <v>10689</v>
      </c>
      <c r="BZ1635" s="2">
        <v>45917</v>
      </c>
      <c r="CA1635" s="2">
        <v>45925</v>
      </c>
      <c r="CC1635" s="2">
        <v>45894</v>
      </c>
      <c r="CD1635" t="s">
        <v>424</v>
      </c>
      <c r="CE1635">
        <v>1539</v>
      </c>
      <c r="CF1635" s="2">
        <v>45884</v>
      </c>
      <c r="CJ1635" s="2">
        <v>45930</v>
      </c>
      <c r="CL1635" s="2">
        <v>45884</v>
      </c>
      <c r="CM1635" s="2">
        <v>45937</v>
      </c>
      <c r="CN1635" s="2">
        <v>45894</v>
      </c>
      <c r="CO1635" s="2">
        <v>45893</v>
      </c>
      <c r="CP1635" s="2">
        <v>45925</v>
      </c>
      <c r="CR1635" s="2">
        <v>45896</v>
      </c>
      <c r="CS1635" s="2">
        <v>45918</v>
      </c>
      <c r="CU1635" s="2">
        <v>45929</v>
      </c>
      <c r="CV1635" s="2">
        <v>45923</v>
      </c>
      <c r="CW1635" s="2">
        <v>45918</v>
      </c>
      <c r="CX1635" s="2">
        <v>45940</v>
      </c>
      <c r="CY1635" t="s">
        <v>424</v>
      </c>
      <c r="DD1635" s="2">
        <v>45891</v>
      </c>
      <c r="DF1635" s="2">
        <v>45945</v>
      </c>
      <c r="DG1635" t="s">
        <v>10690</v>
      </c>
      <c r="DH1635" t="s">
        <v>10400</v>
      </c>
      <c r="DI1635" s="2">
        <v>45951</v>
      </c>
      <c r="DJ1635" s="2">
        <v>45897</v>
      </c>
      <c r="DK1635" s="2">
        <v>45918</v>
      </c>
      <c r="DL1635" s="2">
        <v>46049</v>
      </c>
      <c r="DM1635" s="2">
        <v>46058</v>
      </c>
      <c r="DO1635" s="2">
        <v>45898</v>
      </c>
      <c r="EA1635" t="s">
        <v>10691</v>
      </c>
      <c r="EE1635" s="1">
        <v>3805.57</v>
      </c>
      <c r="EF1635" t="s">
        <v>2634</v>
      </c>
      <c r="EG1635" t="s">
        <v>1640</v>
      </c>
      <c r="EH1635" t="s">
        <v>8449</v>
      </c>
      <c r="EI1635" t="s">
        <v>3282</v>
      </c>
      <c r="EJ1635" t="s">
        <v>8163</v>
      </c>
      <c r="EK1635" t="s">
        <v>1591</v>
      </c>
    </row>
    <row r="1636" spans="1:141" hidden="1" x14ac:dyDescent="0.35">
      <c r="A1636">
        <v>4815</v>
      </c>
      <c r="B1636" t="s">
        <v>1352</v>
      </c>
      <c r="C1636">
        <v>6040</v>
      </c>
      <c r="D1636" t="s">
        <v>9287</v>
      </c>
      <c r="E1636" t="s">
        <v>942</v>
      </c>
      <c r="F1636" t="s">
        <v>10375</v>
      </c>
      <c r="G1636">
        <v>302</v>
      </c>
      <c r="H1636" t="s">
        <v>408</v>
      </c>
      <c r="I1636" t="s">
        <v>10692</v>
      </c>
      <c r="J1636" t="s">
        <v>10693</v>
      </c>
      <c r="K1636" t="s">
        <v>12</v>
      </c>
      <c r="L1636" t="s">
        <v>33</v>
      </c>
      <c r="M1636" t="s">
        <v>411</v>
      </c>
      <c r="N1636" t="s">
        <v>411</v>
      </c>
      <c r="O1636" t="s">
        <v>411</v>
      </c>
      <c r="P1636" t="s">
        <v>411</v>
      </c>
      <c r="Q1636" t="s">
        <v>411</v>
      </c>
      <c r="R1636" t="s">
        <v>411</v>
      </c>
      <c r="S1636" t="s">
        <v>411</v>
      </c>
      <c r="T1636" s="1">
        <v>162600</v>
      </c>
      <c r="U1636">
        <v>0</v>
      </c>
      <c r="V1636">
        <v>0</v>
      </c>
      <c r="W1636">
        <v>0</v>
      </c>
      <c r="X1636">
        <v>0</v>
      </c>
      <c r="Y1636">
        <v>0</v>
      </c>
      <c r="Z1636">
        <v>0</v>
      </c>
      <c r="AA1636">
        <v>0</v>
      </c>
      <c r="AB1636">
        <v>0</v>
      </c>
      <c r="AE1636" t="s">
        <v>412</v>
      </c>
      <c r="AG1636" s="2">
        <v>45968</v>
      </c>
      <c r="AH1636" s="1">
        <v>3042.04</v>
      </c>
      <c r="AI1636" s="2">
        <v>45939</v>
      </c>
      <c r="AJ1636" s="7">
        <v>2025</v>
      </c>
      <c r="AK1636" s="2">
        <v>45917</v>
      </c>
      <c r="AP1636" t="s">
        <v>3839</v>
      </c>
      <c r="AT1636" s="2">
        <v>45978</v>
      </c>
      <c r="AU1636" s="2">
        <v>46091</v>
      </c>
      <c r="AV1636" t="s">
        <v>414</v>
      </c>
      <c r="AW1636" s="2">
        <v>45922</v>
      </c>
      <c r="AX1636">
        <v>41284</v>
      </c>
      <c r="AY1636" s="1">
        <v>240000</v>
      </c>
      <c r="BA1636" t="s">
        <v>9291</v>
      </c>
      <c r="BB1636">
        <v>41284</v>
      </c>
      <c r="BC1636" t="s">
        <v>10694</v>
      </c>
      <c r="BD1636" t="s">
        <v>416</v>
      </c>
      <c r="BE1636" t="s">
        <v>417</v>
      </c>
      <c r="BF1636">
        <v>5561996602388</v>
      </c>
      <c r="BG1636" t="s">
        <v>10695</v>
      </c>
      <c r="BH1636">
        <v>73813460</v>
      </c>
      <c r="BI1636" t="s">
        <v>595</v>
      </c>
      <c r="BJ1636" t="s">
        <v>10696</v>
      </c>
      <c r="BL1636" s="1">
        <v>2600</v>
      </c>
      <c r="BQ1636">
        <v>4732</v>
      </c>
      <c r="BR1636">
        <v>7100</v>
      </c>
      <c r="BS1636" t="s">
        <v>576</v>
      </c>
      <c r="BT1636" s="2">
        <v>45919</v>
      </c>
      <c r="BU1636">
        <v>878.9</v>
      </c>
      <c r="BW1636" t="s">
        <v>1569</v>
      </c>
      <c r="BY1636" t="s">
        <v>10697</v>
      </c>
      <c r="BZ1636" s="2">
        <v>45922</v>
      </c>
      <c r="CA1636" s="2">
        <v>45944</v>
      </c>
      <c r="CC1636" s="2">
        <v>45916</v>
      </c>
      <c r="CD1636" t="s">
        <v>424</v>
      </c>
      <c r="CE1636" t="s">
        <v>10698</v>
      </c>
      <c r="CF1636" s="2">
        <v>45922</v>
      </c>
      <c r="CH1636" t="s">
        <v>8637</v>
      </c>
      <c r="CJ1636" s="2">
        <v>45946</v>
      </c>
      <c r="CK1636" t="s">
        <v>424</v>
      </c>
      <c r="CL1636" s="2">
        <v>45936</v>
      </c>
      <c r="CM1636" s="2">
        <v>45954</v>
      </c>
      <c r="CN1636" s="2">
        <v>45916</v>
      </c>
      <c r="CO1636" s="2">
        <v>45964</v>
      </c>
      <c r="CP1636" s="2">
        <v>45944</v>
      </c>
      <c r="CR1636" s="2">
        <v>45887</v>
      </c>
      <c r="CS1636" s="2">
        <v>45918</v>
      </c>
      <c r="CU1636" s="2">
        <v>45944</v>
      </c>
      <c r="CV1636" s="2">
        <v>45982</v>
      </c>
      <c r="CW1636" s="2">
        <v>45918</v>
      </c>
      <c r="CY1636" t="s">
        <v>424</v>
      </c>
      <c r="DD1636" s="2">
        <v>45954</v>
      </c>
      <c r="DF1636" s="2">
        <v>45968</v>
      </c>
      <c r="DG1636">
        <v>34929</v>
      </c>
      <c r="DI1636" s="2">
        <v>45975</v>
      </c>
      <c r="DJ1636" s="2">
        <v>45915</v>
      </c>
      <c r="DK1636" s="2">
        <v>45989</v>
      </c>
      <c r="DL1636" s="2">
        <v>46086</v>
      </c>
      <c r="DO1636" s="2">
        <v>45918</v>
      </c>
      <c r="DX1636">
        <v>569</v>
      </c>
      <c r="DY1636">
        <v>1777</v>
      </c>
      <c r="EA1636" t="s">
        <v>7885</v>
      </c>
      <c r="EE1636" s="1">
        <v>1966.38</v>
      </c>
      <c r="EF1636" t="s">
        <v>2634</v>
      </c>
      <c r="EG1636" t="s">
        <v>1640</v>
      </c>
      <c r="EH1636" t="s">
        <v>3373</v>
      </c>
      <c r="EK1636" t="s">
        <v>1591</v>
      </c>
    </row>
    <row r="1637" spans="1:141" hidden="1" x14ac:dyDescent="0.35">
      <c r="A1637">
        <v>4816</v>
      </c>
      <c r="B1637" t="s">
        <v>1352</v>
      </c>
      <c r="C1637">
        <v>6062</v>
      </c>
      <c r="D1637" t="s">
        <v>10520</v>
      </c>
      <c r="E1637" t="s">
        <v>942</v>
      </c>
      <c r="F1637" t="s">
        <v>9936</v>
      </c>
      <c r="G1637">
        <v>302</v>
      </c>
      <c r="H1637" t="s">
        <v>408</v>
      </c>
      <c r="I1637" t="s">
        <v>10699</v>
      </c>
      <c r="J1637" t="s">
        <v>10700</v>
      </c>
      <c r="K1637" t="s">
        <v>22</v>
      </c>
      <c r="L1637" t="s">
        <v>21</v>
      </c>
      <c r="M1637" t="s">
        <v>411</v>
      </c>
      <c r="N1637" t="s">
        <v>411</v>
      </c>
      <c r="O1637" t="s">
        <v>411</v>
      </c>
      <c r="P1637" t="s">
        <v>411</v>
      </c>
      <c r="Q1637" t="s">
        <v>411</v>
      </c>
      <c r="R1637" t="s">
        <v>411</v>
      </c>
      <c r="S1637" t="s">
        <v>411</v>
      </c>
      <c r="T1637" s="1">
        <v>153122.91</v>
      </c>
      <c r="U1637">
        <v>671.51</v>
      </c>
      <c r="V1637">
        <v>0</v>
      </c>
      <c r="W1637" s="1">
        <v>128022.91</v>
      </c>
      <c r="X1637" s="1">
        <v>25100</v>
      </c>
      <c r="Y1637">
        <v>0</v>
      </c>
      <c r="Z1637" s="1">
        <v>153122.91</v>
      </c>
      <c r="AA1637">
        <v>0</v>
      </c>
      <c r="AB1637">
        <v>0</v>
      </c>
      <c r="AE1637" t="s">
        <v>412</v>
      </c>
      <c r="AG1637" s="2">
        <v>46008</v>
      </c>
      <c r="AH1637">
        <v>0</v>
      </c>
      <c r="AI1637" s="2">
        <v>45930</v>
      </c>
      <c r="AJ1637" s="7">
        <v>2025</v>
      </c>
      <c r="AK1637" s="2">
        <v>45917</v>
      </c>
      <c r="AP1637" t="s">
        <v>413</v>
      </c>
      <c r="AT1637" s="2">
        <v>46010</v>
      </c>
      <c r="AU1637" s="2">
        <v>46121</v>
      </c>
      <c r="AV1637" t="s">
        <v>414</v>
      </c>
      <c r="AW1637" s="2">
        <v>45919</v>
      </c>
      <c r="AX1637">
        <v>41264</v>
      </c>
      <c r="AY1637" s="1">
        <v>239447.22</v>
      </c>
      <c r="BA1637" t="s">
        <v>10523</v>
      </c>
      <c r="BB1637">
        <v>41264</v>
      </c>
      <c r="BC1637" t="s">
        <v>10701</v>
      </c>
      <c r="BD1637" t="s">
        <v>416</v>
      </c>
      <c r="BE1637" t="s">
        <v>417</v>
      </c>
      <c r="BF1637">
        <v>5561996422149</v>
      </c>
      <c r="BG1637" t="s">
        <v>10702</v>
      </c>
      <c r="BH1637">
        <v>73813483</v>
      </c>
      <c r="BI1637" t="s">
        <v>595</v>
      </c>
      <c r="BJ1637" t="s">
        <v>10703</v>
      </c>
      <c r="BL1637" s="1">
        <v>2238.41</v>
      </c>
      <c r="BM1637" s="2">
        <v>46090</v>
      </c>
      <c r="BQ1637">
        <v>5191</v>
      </c>
      <c r="BR1637">
        <v>7095</v>
      </c>
      <c r="BS1637" t="s">
        <v>954</v>
      </c>
      <c r="BT1637" s="2">
        <v>45918</v>
      </c>
      <c r="BU1637">
        <v>891.23</v>
      </c>
      <c r="BW1637" t="s">
        <v>1569</v>
      </c>
      <c r="BY1637" t="s">
        <v>10704</v>
      </c>
      <c r="BZ1637" s="2">
        <v>45918</v>
      </c>
      <c r="CA1637" s="2">
        <v>45931</v>
      </c>
      <c r="CC1637" s="2">
        <v>45916</v>
      </c>
      <c r="CE1637">
        <v>1460</v>
      </c>
      <c r="CF1637" s="2">
        <v>45918</v>
      </c>
      <c r="CH1637" t="s">
        <v>8713</v>
      </c>
      <c r="CJ1637" s="2">
        <v>45961</v>
      </c>
      <c r="CK1637" t="s">
        <v>424</v>
      </c>
      <c r="CL1637" s="2">
        <v>45922</v>
      </c>
      <c r="CM1637" s="2">
        <v>45964</v>
      </c>
      <c r="CN1637" s="2">
        <v>45917</v>
      </c>
      <c r="CO1637" s="2">
        <v>45931</v>
      </c>
      <c r="CP1637" s="2">
        <v>45931</v>
      </c>
      <c r="CR1637" s="2">
        <v>45918</v>
      </c>
      <c r="CS1637" s="2">
        <v>45922</v>
      </c>
      <c r="CU1637" s="2">
        <v>45958</v>
      </c>
      <c r="CV1637" s="2">
        <v>45951</v>
      </c>
      <c r="CW1637" s="2">
        <v>45922</v>
      </c>
      <c r="CY1637" t="s">
        <v>424</v>
      </c>
      <c r="CZ1637" s="2">
        <v>45967</v>
      </c>
      <c r="DD1637" s="2">
        <v>45925</v>
      </c>
      <c r="DF1637" s="2">
        <v>46008</v>
      </c>
      <c r="DG1637">
        <v>33643</v>
      </c>
      <c r="DI1637" s="2">
        <v>46009</v>
      </c>
      <c r="DJ1637" s="2">
        <v>45916</v>
      </c>
      <c r="DK1637" s="2">
        <v>45952</v>
      </c>
      <c r="DL1637" s="2">
        <v>46121</v>
      </c>
      <c r="DO1637" s="2">
        <v>45919</v>
      </c>
      <c r="DX1637">
        <v>521</v>
      </c>
      <c r="DY1637">
        <v>1946</v>
      </c>
      <c r="EE1637" s="1">
        <v>2282.46</v>
      </c>
      <c r="EF1637" t="s">
        <v>2634</v>
      </c>
      <c r="EG1637" t="s">
        <v>1640</v>
      </c>
      <c r="EI1637" t="s">
        <v>5891</v>
      </c>
      <c r="EK1637" t="s">
        <v>1591</v>
      </c>
    </row>
    <row r="1638" spans="1:141" hidden="1" x14ac:dyDescent="0.35">
      <c r="A1638">
        <v>4817</v>
      </c>
      <c r="B1638" t="s">
        <v>1352</v>
      </c>
      <c r="C1638">
        <v>6083</v>
      </c>
      <c r="D1638" t="s">
        <v>8802</v>
      </c>
      <c r="E1638" t="s">
        <v>834</v>
      </c>
      <c r="F1638" t="s">
        <v>473</v>
      </c>
      <c r="G1638">
        <v>303</v>
      </c>
      <c r="H1638" t="s">
        <v>474</v>
      </c>
      <c r="I1638" t="s">
        <v>10705</v>
      </c>
      <c r="J1638" t="s">
        <v>10706</v>
      </c>
      <c r="K1638" t="s">
        <v>38</v>
      </c>
      <c r="L1638" t="s">
        <v>36</v>
      </c>
      <c r="M1638" t="s">
        <v>411</v>
      </c>
      <c r="N1638" t="s">
        <v>411</v>
      </c>
      <c r="O1638" t="s">
        <v>411</v>
      </c>
      <c r="P1638" t="s">
        <v>424</v>
      </c>
      <c r="Q1638" t="s">
        <v>424</v>
      </c>
      <c r="R1638" t="s">
        <v>411</v>
      </c>
      <c r="S1638" t="s">
        <v>411</v>
      </c>
      <c r="T1638" s="1">
        <v>152543.95000000001</v>
      </c>
      <c r="U1638">
        <v>544.75</v>
      </c>
      <c r="V1638">
        <v>0</v>
      </c>
      <c r="W1638" s="1">
        <v>105309.93</v>
      </c>
      <c r="X1638" s="1">
        <v>47544</v>
      </c>
      <c r="Y1638">
        <v>0</v>
      </c>
      <c r="Z1638" s="1">
        <v>152853.93</v>
      </c>
      <c r="AA1638">
        <v>0</v>
      </c>
      <c r="AB1638">
        <v>0</v>
      </c>
      <c r="AE1638" t="s">
        <v>412</v>
      </c>
      <c r="AG1638" s="2">
        <v>45939</v>
      </c>
      <c r="AH1638" s="1">
        <v>2995.17</v>
      </c>
      <c r="AI1638" s="2">
        <v>45925</v>
      </c>
      <c r="AJ1638" s="7">
        <v>2025</v>
      </c>
      <c r="AK1638" s="2">
        <v>45917</v>
      </c>
      <c r="AP1638" t="s">
        <v>413</v>
      </c>
      <c r="AQ1638" t="s">
        <v>1498</v>
      </c>
      <c r="AT1638" s="2">
        <v>45958</v>
      </c>
      <c r="AU1638" s="2">
        <v>45958</v>
      </c>
      <c r="AV1638" t="s">
        <v>414</v>
      </c>
      <c r="AW1638" s="2">
        <v>45919</v>
      </c>
      <c r="AX1638">
        <v>41303</v>
      </c>
      <c r="AY1638" s="1">
        <v>207000.09</v>
      </c>
      <c r="BA1638" t="s">
        <v>8806</v>
      </c>
      <c r="BB1638">
        <v>41303</v>
      </c>
      <c r="BD1638" t="s">
        <v>478</v>
      </c>
      <c r="BE1638" t="s">
        <v>417</v>
      </c>
      <c r="BF1638">
        <v>5561995684853</v>
      </c>
      <c r="BG1638" t="s">
        <v>10707</v>
      </c>
      <c r="BH1638">
        <v>72910000</v>
      </c>
      <c r="BI1638" t="s">
        <v>2099</v>
      </c>
      <c r="BJ1638" t="s">
        <v>10708</v>
      </c>
      <c r="BL1638" s="1">
        <v>1815.83</v>
      </c>
      <c r="BQ1638">
        <v>4385</v>
      </c>
      <c r="BR1638">
        <v>7104</v>
      </c>
      <c r="BS1638" t="s">
        <v>449</v>
      </c>
      <c r="BT1638" s="2">
        <v>45915</v>
      </c>
      <c r="BU1638">
        <v>900.83</v>
      </c>
      <c r="BV1638" s="2">
        <v>45929</v>
      </c>
      <c r="BX1638" s="2">
        <v>45930</v>
      </c>
      <c r="BY1638" t="s">
        <v>10709</v>
      </c>
      <c r="BZ1638" s="2">
        <v>45917</v>
      </c>
      <c r="CA1638" s="2">
        <v>45932</v>
      </c>
      <c r="CB1638" t="s">
        <v>10710</v>
      </c>
      <c r="CC1638" s="2">
        <v>45917</v>
      </c>
      <c r="CD1638" t="s">
        <v>424</v>
      </c>
      <c r="CE1638">
        <v>1636</v>
      </c>
      <c r="CF1638" s="2">
        <v>45915</v>
      </c>
      <c r="CJ1638" s="2">
        <v>45930</v>
      </c>
      <c r="CL1638" s="2">
        <v>45915</v>
      </c>
      <c r="CM1638" s="2">
        <v>45932</v>
      </c>
      <c r="CN1638" s="2">
        <v>45919</v>
      </c>
      <c r="CO1638" s="2">
        <v>45931</v>
      </c>
      <c r="CP1638" s="2">
        <v>45925</v>
      </c>
      <c r="CR1638" s="2">
        <v>45922</v>
      </c>
      <c r="CS1638" s="2">
        <v>45922</v>
      </c>
      <c r="CU1638" s="2">
        <v>45929</v>
      </c>
      <c r="CV1638" s="2">
        <v>45944</v>
      </c>
      <c r="CW1638" s="2">
        <v>45922</v>
      </c>
      <c r="CX1638" s="2">
        <v>45936</v>
      </c>
      <c r="CY1638" t="s">
        <v>424</v>
      </c>
      <c r="DD1638" s="2">
        <v>45916</v>
      </c>
      <c r="DF1638" s="2">
        <v>45943</v>
      </c>
      <c r="DG1638" t="s">
        <v>10711</v>
      </c>
      <c r="DI1638" s="2">
        <v>45958</v>
      </c>
      <c r="DJ1638" s="2">
        <v>45917</v>
      </c>
      <c r="DK1638" s="2">
        <v>45945</v>
      </c>
      <c r="DY1638">
        <v>1661</v>
      </c>
      <c r="DZ1638" t="s">
        <v>424</v>
      </c>
      <c r="EE1638" s="1">
        <v>4005.57</v>
      </c>
      <c r="EF1638" t="s">
        <v>2634</v>
      </c>
      <c r="EG1638" t="s">
        <v>1640</v>
      </c>
      <c r="EH1638" t="s">
        <v>6848</v>
      </c>
      <c r="EI1638" t="s">
        <v>3282</v>
      </c>
      <c r="EJ1638" t="s">
        <v>8163</v>
      </c>
      <c r="EK1638" t="s">
        <v>1591</v>
      </c>
    </row>
    <row r="1639" spans="1:141" hidden="1" x14ac:dyDescent="0.35">
      <c r="A1639">
        <v>4818</v>
      </c>
      <c r="B1639" t="s">
        <v>1352</v>
      </c>
      <c r="C1639">
        <v>6080</v>
      </c>
      <c r="D1639" t="s">
        <v>10520</v>
      </c>
      <c r="E1639" t="s">
        <v>942</v>
      </c>
      <c r="F1639" t="s">
        <v>9321</v>
      </c>
      <c r="G1639">
        <v>301</v>
      </c>
      <c r="H1639" t="s">
        <v>408</v>
      </c>
      <c r="I1639" t="s">
        <v>10712</v>
      </c>
      <c r="J1639" t="s">
        <v>10713</v>
      </c>
      <c r="K1639" t="s">
        <v>12</v>
      </c>
      <c r="L1639" t="s">
        <v>66</v>
      </c>
      <c r="M1639" t="s">
        <v>411</v>
      </c>
      <c r="N1639" t="s">
        <v>411</v>
      </c>
      <c r="O1639" t="s">
        <v>411</v>
      </c>
      <c r="P1639" t="s">
        <v>411</v>
      </c>
      <c r="Q1639" t="s">
        <v>411</v>
      </c>
      <c r="R1639" t="s">
        <v>411</v>
      </c>
      <c r="S1639" t="s">
        <v>411</v>
      </c>
      <c r="T1639" s="1">
        <v>162600</v>
      </c>
      <c r="U1639">
        <v>0</v>
      </c>
      <c r="V1639">
        <v>0</v>
      </c>
      <c r="W1639">
        <v>0</v>
      </c>
      <c r="X1639">
        <v>0</v>
      </c>
      <c r="Y1639">
        <v>0</v>
      </c>
      <c r="Z1639">
        <v>0</v>
      </c>
      <c r="AA1639">
        <v>0</v>
      </c>
      <c r="AB1639">
        <v>0</v>
      </c>
      <c r="AE1639" t="s">
        <v>412</v>
      </c>
      <c r="AG1639" s="2">
        <v>46008</v>
      </c>
      <c r="AH1639">
        <v>0</v>
      </c>
      <c r="AI1639" s="2">
        <v>45973</v>
      </c>
      <c r="AJ1639" s="7">
        <v>2025</v>
      </c>
      <c r="AK1639" s="2">
        <v>45917</v>
      </c>
      <c r="AP1639" t="s">
        <v>3839</v>
      </c>
      <c r="AT1639" s="2">
        <v>46010</v>
      </c>
      <c r="AU1639" s="2">
        <v>46118</v>
      </c>
      <c r="AV1639" t="s">
        <v>414</v>
      </c>
      <c r="AW1639" s="2">
        <v>45919</v>
      </c>
      <c r="AX1639">
        <v>41302</v>
      </c>
      <c r="AY1639" s="1">
        <v>235000</v>
      </c>
      <c r="BA1639" t="s">
        <v>10523</v>
      </c>
      <c r="BB1639">
        <v>41302</v>
      </c>
      <c r="BC1639" t="s">
        <v>10714</v>
      </c>
      <c r="BD1639" t="s">
        <v>416</v>
      </c>
      <c r="BE1639" t="s">
        <v>417</v>
      </c>
      <c r="BF1639">
        <v>5561998960720</v>
      </c>
      <c r="BG1639" t="s">
        <v>10715</v>
      </c>
      <c r="BH1639">
        <v>73813240</v>
      </c>
      <c r="BI1639" t="s">
        <v>595</v>
      </c>
      <c r="BJ1639" t="s">
        <v>10716</v>
      </c>
      <c r="BL1639" s="1">
        <v>2694.54</v>
      </c>
      <c r="BQ1639">
        <v>5099</v>
      </c>
      <c r="BR1639">
        <v>7102</v>
      </c>
      <c r="BS1639" t="s">
        <v>449</v>
      </c>
      <c r="BT1639" s="2">
        <v>45918</v>
      </c>
      <c r="BU1639">
        <v>862.91</v>
      </c>
      <c r="BW1639" t="s">
        <v>1569</v>
      </c>
      <c r="BX1639" s="2">
        <v>45983</v>
      </c>
      <c r="BY1639" t="s">
        <v>10717</v>
      </c>
      <c r="BZ1639" s="2">
        <v>45919</v>
      </c>
      <c r="CA1639" s="2">
        <v>45979</v>
      </c>
      <c r="CC1639" s="2">
        <v>45917</v>
      </c>
      <c r="CE1639" t="s">
        <v>10718</v>
      </c>
      <c r="CF1639" s="2">
        <v>45919</v>
      </c>
      <c r="CH1639" t="s">
        <v>8713</v>
      </c>
      <c r="CJ1639" s="2">
        <v>45992</v>
      </c>
      <c r="CK1639" t="s">
        <v>424</v>
      </c>
      <c r="CL1639" s="2">
        <v>45926</v>
      </c>
      <c r="CM1639" s="2">
        <v>45993</v>
      </c>
      <c r="CN1639" s="2">
        <v>45918</v>
      </c>
      <c r="CO1639" s="2">
        <v>45931</v>
      </c>
      <c r="CP1639" s="2">
        <v>45979</v>
      </c>
      <c r="CR1639" s="2">
        <v>45919</v>
      </c>
      <c r="CS1639" s="2">
        <v>45936</v>
      </c>
      <c r="CU1639" s="2">
        <v>45988</v>
      </c>
      <c r="CV1639" s="2">
        <v>45950</v>
      </c>
      <c r="CW1639" s="2">
        <v>45936</v>
      </c>
      <c r="CY1639" t="s">
        <v>424</v>
      </c>
      <c r="DD1639" s="2">
        <v>45974</v>
      </c>
      <c r="DF1639" s="2">
        <v>46008</v>
      </c>
      <c r="DI1639" s="2">
        <v>46009</v>
      </c>
      <c r="DJ1639" s="2">
        <v>45917</v>
      </c>
      <c r="DK1639" s="2">
        <v>45951</v>
      </c>
      <c r="DL1639" s="2">
        <v>46118</v>
      </c>
      <c r="DO1639" s="2">
        <v>45922</v>
      </c>
      <c r="DX1639">
        <v>478</v>
      </c>
      <c r="DY1639">
        <v>2641</v>
      </c>
      <c r="EE1639" s="1">
        <v>1938.57</v>
      </c>
      <c r="EF1639" t="s">
        <v>2634</v>
      </c>
      <c r="EG1639" t="s">
        <v>1640</v>
      </c>
      <c r="EJ1639" t="s">
        <v>6781</v>
      </c>
      <c r="EK1639" t="s">
        <v>1591</v>
      </c>
    </row>
    <row r="1640" spans="1:141" hidden="1" x14ac:dyDescent="0.35">
      <c r="A1640">
        <v>4819</v>
      </c>
      <c r="B1640" t="s">
        <v>561</v>
      </c>
      <c r="C1640">
        <v>6032</v>
      </c>
      <c r="D1640" t="s">
        <v>10520</v>
      </c>
      <c r="E1640" t="s">
        <v>942</v>
      </c>
      <c r="F1640" t="s">
        <v>9343</v>
      </c>
      <c r="G1640">
        <v>102</v>
      </c>
      <c r="H1640" t="s">
        <v>408</v>
      </c>
      <c r="I1640" t="s">
        <v>10719</v>
      </c>
      <c r="J1640" t="s">
        <v>10720</v>
      </c>
      <c r="K1640" t="s">
        <v>12</v>
      </c>
      <c r="L1640" t="s">
        <v>29</v>
      </c>
      <c r="M1640" t="s">
        <v>411</v>
      </c>
      <c r="N1640" t="s">
        <v>411</v>
      </c>
      <c r="O1640" t="s">
        <v>411</v>
      </c>
      <c r="P1640" t="s">
        <v>411</v>
      </c>
      <c r="Q1640" t="s">
        <v>411</v>
      </c>
      <c r="R1640" t="s">
        <v>411</v>
      </c>
      <c r="S1640" t="s">
        <v>411</v>
      </c>
      <c r="T1640" s="1">
        <v>142590.88</v>
      </c>
      <c r="U1640">
        <v>625</v>
      </c>
      <c r="V1640">
        <v>0</v>
      </c>
      <c r="W1640" s="1">
        <v>118352.13</v>
      </c>
      <c r="X1640" s="1">
        <v>19113</v>
      </c>
      <c r="Y1640">
        <v>0</v>
      </c>
      <c r="Z1640" s="1">
        <v>137465.13</v>
      </c>
      <c r="AA1640">
        <v>0</v>
      </c>
      <c r="AB1640">
        <v>0</v>
      </c>
      <c r="AE1640" t="s">
        <v>412</v>
      </c>
      <c r="AH1640">
        <v>0</v>
      </c>
      <c r="AI1640" s="2">
        <v>45930</v>
      </c>
      <c r="AJ1640" s="7">
        <v>2025</v>
      </c>
      <c r="AK1640" s="2">
        <v>45917</v>
      </c>
      <c r="AP1640" t="s">
        <v>413</v>
      </c>
      <c r="AT1640" s="2">
        <v>45971</v>
      </c>
      <c r="AU1640" s="2">
        <v>45971</v>
      </c>
      <c r="AV1640" t="s">
        <v>561</v>
      </c>
      <c r="AW1640" s="2">
        <v>45922</v>
      </c>
      <c r="AX1640">
        <v>41283</v>
      </c>
      <c r="AY1640" s="1">
        <v>234414.48</v>
      </c>
      <c r="BA1640" t="s">
        <v>10523</v>
      </c>
      <c r="BB1640">
        <v>41283</v>
      </c>
      <c r="BD1640" t="s">
        <v>416</v>
      </c>
      <c r="BE1640" t="s">
        <v>417</v>
      </c>
      <c r="BF1640">
        <v>5561998864197</v>
      </c>
      <c r="BG1640" t="s">
        <v>10721</v>
      </c>
      <c r="BH1640">
        <v>73807780</v>
      </c>
      <c r="BI1640" t="s">
        <v>1757</v>
      </c>
      <c r="BJ1640" t="s">
        <v>10722</v>
      </c>
      <c r="BL1640" s="1">
        <v>2500</v>
      </c>
      <c r="BQ1640">
        <v>5086</v>
      </c>
      <c r="BR1640">
        <v>7099</v>
      </c>
      <c r="BS1640" t="s">
        <v>1195</v>
      </c>
      <c r="BT1640" s="2">
        <v>45922</v>
      </c>
      <c r="BU1640">
        <v>891.23</v>
      </c>
      <c r="BW1640" t="s">
        <v>422</v>
      </c>
      <c r="BY1640" t="s">
        <v>10723</v>
      </c>
      <c r="BZ1640" s="2">
        <v>45923</v>
      </c>
      <c r="CA1640" s="2">
        <v>45931</v>
      </c>
      <c r="CC1640" s="2">
        <v>45916</v>
      </c>
      <c r="CE1640">
        <v>1510</v>
      </c>
      <c r="CF1640" s="2">
        <v>45923</v>
      </c>
      <c r="CK1640" t="s">
        <v>411</v>
      </c>
      <c r="CL1640" s="2">
        <v>45924</v>
      </c>
      <c r="CN1640" s="2">
        <v>45916</v>
      </c>
      <c r="CR1640" s="2">
        <v>45917</v>
      </c>
      <c r="CS1640" s="2">
        <v>45922</v>
      </c>
      <c r="CW1640" s="2">
        <v>45922</v>
      </c>
      <c r="CY1640" t="s">
        <v>424</v>
      </c>
      <c r="DD1640" s="2">
        <v>45926</v>
      </c>
      <c r="DJ1640" s="2">
        <v>45917</v>
      </c>
      <c r="DO1640" s="2">
        <v>45922</v>
      </c>
      <c r="DX1640">
        <v>731</v>
      </c>
      <c r="EB1640" t="s">
        <v>10724</v>
      </c>
      <c r="EF1640" t="s">
        <v>5964</v>
      </c>
      <c r="EG1640" t="s">
        <v>735</v>
      </c>
      <c r="EH1640" t="s">
        <v>3373</v>
      </c>
      <c r="EK1640" t="s">
        <v>1591</v>
      </c>
    </row>
    <row r="1641" spans="1:141" hidden="1" x14ac:dyDescent="0.35">
      <c r="A1641">
        <v>4820</v>
      </c>
      <c r="B1641" t="s">
        <v>404</v>
      </c>
      <c r="C1641">
        <v>6031</v>
      </c>
      <c r="D1641" t="s">
        <v>8802</v>
      </c>
      <c r="E1641" t="s">
        <v>834</v>
      </c>
      <c r="F1641" t="s">
        <v>532</v>
      </c>
      <c r="G1641">
        <v>203</v>
      </c>
      <c r="H1641" t="s">
        <v>474</v>
      </c>
      <c r="I1641" t="s">
        <v>10725</v>
      </c>
      <c r="J1641" t="s">
        <v>10726</v>
      </c>
      <c r="K1641" t="s">
        <v>24</v>
      </c>
      <c r="L1641" t="s">
        <v>23</v>
      </c>
      <c r="M1641" t="s">
        <v>411</v>
      </c>
      <c r="N1641" t="s">
        <v>411</v>
      </c>
      <c r="O1641" t="s">
        <v>411</v>
      </c>
      <c r="P1641" t="s">
        <v>424</v>
      </c>
      <c r="Q1641" t="s">
        <v>424</v>
      </c>
      <c r="R1641" t="s">
        <v>411</v>
      </c>
      <c r="S1641" t="s">
        <v>411</v>
      </c>
      <c r="T1641" s="1">
        <v>134009.42000000001</v>
      </c>
      <c r="U1641">
        <v>496.24</v>
      </c>
      <c r="V1641">
        <v>0</v>
      </c>
      <c r="W1641" s="1">
        <v>96552.42</v>
      </c>
      <c r="X1641" s="1">
        <v>37457</v>
      </c>
      <c r="Y1641">
        <v>0</v>
      </c>
      <c r="Z1641" s="1">
        <v>134009.42000000001</v>
      </c>
      <c r="AA1641">
        <v>0</v>
      </c>
      <c r="AB1641">
        <v>0</v>
      </c>
      <c r="AE1641" t="s">
        <v>412</v>
      </c>
      <c r="AF1641" s="3">
        <v>113840</v>
      </c>
      <c r="AG1641" s="2">
        <v>45966</v>
      </c>
      <c r="AH1641" s="1">
        <v>2592.25</v>
      </c>
      <c r="AI1641" s="2">
        <v>45947</v>
      </c>
      <c r="AJ1641" s="7">
        <v>2025</v>
      </c>
      <c r="AK1641" s="2">
        <v>45917</v>
      </c>
      <c r="AP1641" t="s">
        <v>813</v>
      </c>
      <c r="AT1641" s="2">
        <v>46072</v>
      </c>
      <c r="AU1641" s="2">
        <v>46072</v>
      </c>
      <c r="AV1641" t="s">
        <v>414</v>
      </c>
      <c r="AW1641" s="2">
        <v>45919</v>
      </c>
      <c r="AX1641">
        <v>41266</v>
      </c>
      <c r="AY1641" s="1">
        <v>190872.08</v>
      </c>
      <c r="BA1641" t="s">
        <v>8806</v>
      </c>
      <c r="BB1641">
        <v>41266</v>
      </c>
      <c r="BD1641" t="s">
        <v>512</v>
      </c>
      <c r="BE1641" t="s">
        <v>513</v>
      </c>
      <c r="BF1641">
        <v>5561981472792</v>
      </c>
      <c r="BG1641" t="s">
        <v>10727</v>
      </c>
      <c r="BH1641">
        <v>72231202</v>
      </c>
      <c r="BI1641" t="s">
        <v>1446</v>
      </c>
      <c r="BJ1641" t="s">
        <v>10728</v>
      </c>
      <c r="BL1641" s="1">
        <v>1985</v>
      </c>
      <c r="BQ1641">
        <v>4493</v>
      </c>
      <c r="BR1641">
        <v>7098</v>
      </c>
      <c r="BS1641" t="s">
        <v>421</v>
      </c>
      <c r="BT1641" s="2">
        <v>45906</v>
      </c>
      <c r="BY1641" t="s">
        <v>10729</v>
      </c>
      <c r="BZ1641" s="2">
        <v>45917</v>
      </c>
      <c r="CA1641" s="2">
        <v>45952</v>
      </c>
      <c r="CB1641" t="s">
        <v>10730</v>
      </c>
      <c r="CC1641" s="2">
        <v>45911</v>
      </c>
      <c r="CD1641" t="s">
        <v>424</v>
      </c>
      <c r="CF1641" s="2">
        <v>45906</v>
      </c>
      <c r="CJ1641" s="2">
        <v>45957</v>
      </c>
      <c r="CL1641" s="2">
        <v>45906</v>
      </c>
      <c r="CM1641" s="2">
        <v>45959</v>
      </c>
      <c r="CN1641" s="2">
        <v>45911</v>
      </c>
      <c r="CO1641" s="2">
        <v>45931</v>
      </c>
      <c r="CP1641" s="2">
        <v>45953</v>
      </c>
      <c r="CR1641" s="2">
        <v>45912</v>
      </c>
      <c r="CS1641" s="2">
        <v>45919</v>
      </c>
      <c r="CU1641" s="2">
        <v>45954</v>
      </c>
      <c r="CV1641" s="2">
        <v>45945</v>
      </c>
      <c r="CW1641" s="2">
        <v>45919</v>
      </c>
      <c r="CX1641" s="2">
        <v>45965</v>
      </c>
      <c r="CY1641" t="s">
        <v>424</v>
      </c>
      <c r="DD1641" s="2">
        <v>45911</v>
      </c>
      <c r="DF1641" s="2">
        <v>45966</v>
      </c>
      <c r="DG1641" t="s">
        <v>10731</v>
      </c>
      <c r="DH1641" t="s">
        <v>10732</v>
      </c>
      <c r="DI1641" s="2">
        <v>45982</v>
      </c>
      <c r="DJ1641" s="2">
        <v>45911</v>
      </c>
      <c r="DK1641" s="2">
        <v>46010</v>
      </c>
      <c r="DL1641" s="2">
        <v>46029</v>
      </c>
      <c r="DM1641" s="2">
        <v>46058</v>
      </c>
      <c r="DN1641" s="2">
        <v>46063</v>
      </c>
      <c r="DO1641" s="2">
        <v>45916</v>
      </c>
      <c r="DP1641" s="2">
        <v>46063</v>
      </c>
      <c r="DZ1641" t="s">
        <v>424</v>
      </c>
      <c r="EB1641" t="s">
        <v>10733</v>
      </c>
      <c r="EE1641" s="1">
        <v>3805.57</v>
      </c>
      <c r="EF1641" t="s">
        <v>8966</v>
      </c>
      <c r="EH1641" t="s">
        <v>6848</v>
      </c>
      <c r="EI1641" t="s">
        <v>3282</v>
      </c>
      <c r="EJ1641" t="s">
        <v>8163</v>
      </c>
      <c r="EK1641" t="s">
        <v>1591</v>
      </c>
    </row>
    <row r="1642" spans="1:141" hidden="1" x14ac:dyDescent="0.35">
      <c r="A1642">
        <v>4821</v>
      </c>
      <c r="B1642" t="s">
        <v>1352</v>
      </c>
      <c r="C1642">
        <v>5890</v>
      </c>
      <c r="D1642" t="s">
        <v>9287</v>
      </c>
      <c r="E1642" t="s">
        <v>942</v>
      </c>
      <c r="F1642" t="s">
        <v>9414</v>
      </c>
      <c r="G1642">
        <v>302</v>
      </c>
      <c r="H1642" t="s">
        <v>408</v>
      </c>
      <c r="I1642" t="s">
        <v>10734</v>
      </c>
      <c r="J1642" t="s">
        <v>10735</v>
      </c>
      <c r="K1642" t="s">
        <v>12</v>
      </c>
      <c r="L1642" t="s">
        <v>33</v>
      </c>
      <c r="M1642" t="s">
        <v>411</v>
      </c>
      <c r="N1642" t="s">
        <v>411</v>
      </c>
      <c r="O1642" t="s">
        <v>411</v>
      </c>
      <c r="P1642" t="s">
        <v>411</v>
      </c>
      <c r="Q1642" t="s">
        <v>411</v>
      </c>
      <c r="R1642" t="s">
        <v>411</v>
      </c>
      <c r="S1642" t="s">
        <v>411</v>
      </c>
      <c r="T1642" s="1">
        <v>151638.01</v>
      </c>
      <c r="U1642">
        <v>0</v>
      </c>
      <c r="V1642">
        <v>0</v>
      </c>
      <c r="W1642">
        <v>0</v>
      </c>
      <c r="X1642">
        <v>0</v>
      </c>
      <c r="Y1642">
        <v>0</v>
      </c>
      <c r="Z1642">
        <v>0</v>
      </c>
      <c r="AA1642">
        <v>0</v>
      </c>
      <c r="AB1642">
        <v>0</v>
      </c>
      <c r="AE1642" t="s">
        <v>412</v>
      </c>
      <c r="AG1642" s="2">
        <v>45950</v>
      </c>
      <c r="AH1642" s="1">
        <v>3042.04</v>
      </c>
      <c r="AI1642" s="2">
        <v>45929</v>
      </c>
      <c r="AJ1642" s="7">
        <v>2025</v>
      </c>
      <c r="AK1642" s="2">
        <v>45918</v>
      </c>
      <c r="AP1642" t="s">
        <v>3839</v>
      </c>
      <c r="AT1642" s="2">
        <v>45957</v>
      </c>
      <c r="AU1642" s="2">
        <v>46085</v>
      </c>
      <c r="AV1642" t="s">
        <v>414</v>
      </c>
      <c r="AW1642" s="2">
        <v>45922</v>
      </c>
      <c r="AX1642">
        <v>41305</v>
      </c>
      <c r="AY1642" s="1">
        <v>229724.76</v>
      </c>
      <c r="BA1642" t="s">
        <v>9291</v>
      </c>
      <c r="BB1642">
        <v>41305</v>
      </c>
      <c r="BC1642" t="s">
        <v>10736</v>
      </c>
      <c r="BD1642" t="s">
        <v>416</v>
      </c>
      <c r="BE1642" t="s">
        <v>417</v>
      </c>
      <c r="BF1642">
        <v>5561998604912</v>
      </c>
      <c r="BG1642" t="s">
        <v>10737</v>
      </c>
      <c r="BH1642">
        <v>73805183</v>
      </c>
      <c r="BI1642" t="s">
        <v>1316</v>
      </c>
      <c r="BJ1642" t="s">
        <v>10738</v>
      </c>
      <c r="BL1642" s="1">
        <v>2550</v>
      </c>
      <c r="BQ1642">
        <v>4819</v>
      </c>
      <c r="BR1642">
        <v>7106</v>
      </c>
      <c r="BS1642" t="s">
        <v>421</v>
      </c>
      <c r="BT1642" s="2">
        <v>45919</v>
      </c>
      <c r="BU1642">
        <v>779</v>
      </c>
      <c r="BW1642" t="s">
        <v>422</v>
      </c>
      <c r="BY1642" t="s">
        <v>10739</v>
      </c>
      <c r="BZ1642" s="2">
        <v>45922</v>
      </c>
      <c r="CA1642" s="2">
        <v>45932</v>
      </c>
      <c r="CC1642" s="2">
        <v>45917</v>
      </c>
      <c r="CD1642" t="s">
        <v>424</v>
      </c>
      <c r="CE1642" t="s">
        <v>10740</v>
      </c>
      <c r="CF1642" s="2">
        <v>45922</v>
      </c>
      <c r="CJ1642" s="2">
        <v>45943</v>
      </c>
      <c r="CK1642" t="s">
        <v>411</v>
      </c>
      <c r="CL1642" s="2">
        <v>45926</v>
      </c>
      <c r="CM1642" s="2">
        <v>45943</v>
      </c>
      <c r="CN1642" s="2">
        <v>45917</v>
      </c>
      <c r="CO1642" s="2">
        <v>45964</v>
      </c>
      <c r="CP1642" s="2">
        <v>45932</v>
      </c>
      <c r="CR1642" s="2">
        <v>45918</v>
      </c>
      <c r="CS1642" s="2">
        <v>45917</v>
      </c>
      <c r="CU1642" s="2">
        <v>45937</v>
      </c>
      <c r="CV1642" s="2">
        <v>45982</v>
      </c>
      <c r="CW1642" s="2">
        <v>45917</v>
      </c>
      <c r="CY1642" t="s">
        <v>424</v>
      </c>
      <c r="CZ1642" s="2">
        <v>45944</v>
      </c>
      <c r="DC1642" s="2">
        <v>45946</v>
      </c>
      <c r="DD1642" s="2">
        <v>45931</v>
      </c>
      <c r="DF1642" s="2">
        <v>45951</v>
      </c>
      <c r="DI1642" s="2">
        <v>45954</v>
      </c>
      <c r="DJ1642" s="2">
        <v>45914</v>
      </c>
      <c r="DK1642" s="2">
        <v>45989</v>
      </c>
      <c r="DL1642" s="2">
        <v>46085</v>
      </c>
      <c r="DO1642" s="2">
        <v>45917</v>
      </c>
      <c r="DX1642">
        <v>728</v>
      </c>
      <c r="DY1642">
        <v>1661</v>
      </c>
      <c r="EA1642" t="s">
        <v>10668</v>
      </c>
      <c r="EE1642" s="1">
        <v>2159.58</v>
      </c>
      <c r="EG1642" t="s">
        <v>735</v>
      </c>
      <c r="EK1642" t="s">
        <v>1591</v>
      </c>
    </row>
    <row r="1643" spans="1:141" hidden="1" x14ac:dyDescent="0.35">
      <c r="A1643">
        <v>4822</v>
      </c>
      <c r="B1643" t="s">
        <v>1352</v>
      </c>
      <c r="C1643">
        <v>6087</v>
      </c>
      <c r="D1643" t="s">
        <v>8802</v>
      </c>
      <c r="E1643" t="s">
        <v>834</v>
      </c>
      <c r="F1643" t="s">
        <v>492</v>
      </c>
      <c r="G1643">
        <v>3</v>
      </c>
      <c r="H1643" t="s">
        <v>474</v>
      </c>
      <c r="I1643" t="s">
        <v>10741</v>
      </c>
      <c r="J1643" t="s">
        <v>10742</v>
      </c>
      <c r="K1643" t="s">
        <v>19</v>
      </c>
      <c r="L1643" t="s">
        <v>63</v>
      </c>
      <c r="M1643" t="s">
        <v>411</v>
      </c>
      <c r="N1643" t="s">
        <v>411</v>
      </c>
      <c r="O1643" t="s">
        <v>411</v>
      </c>
      <c r="P1643" t="s">
        <v>424</v>
      </c>
      <c r="Q1643" t="s">
        <v>424</v>
      </c>
      <c r="R1643" t="s">
        <v>411</v>
      </c>
      <c r="S1643" t="s">
        <v>411</v>
      </c>
      <c r="T1643" s="1">
        <v>155068.63</v>
      </c>
      <c r="U1643">
        <v>558.74</v>
      </c>
      <c r="V1643">
        <v>0</v>
      </c>
      <c r="W1643" s="1">
        <v>109124.63</v>
      </c>
      <c r="X1643" s="1">
        <v>45127</v>
      </c>
      <c r="Y1643">
        <v>0</v>
      </c>
      <c r="Z1643" s="1">
        <v>154251.63</v>
      </c>
      <c r="AA1643">
        <v>0</v>
      </c>
      <c r="AB1643">
        <v>0</v>
      </c>
      <c r="AE1643" t="s">
        <v>412</v>
      </c>
      <c r="AG1643" s="2">
        <v>45937</v>
      </c>
      <c r="AH1643" s="1">
        <v>2995.17</v>
      </c>
      <c r="AI1643" s="2">
        <v>45925</v>
      </c>
      <c r="AJ1643" s="7">
        <v>2025</v>
      </c>
      <c r="AK1643" s="2">
        <v>45918</v>
      </c>
      <c r="AP1643" t="s">
        <v>413</v>
      </c>
      <c r="AT1643" s="2">
        <v>45954</v>
      </c>
      <c r="AU1643" s="2">
        <v>46071</v>
      </c>
      <c r="AV1643" t="s">
        <v>414</v>
      </c>
      <c r="AW1643" s="2">
        <v>45919</v>
      </c>
      <c r="AX1643">
        <v>41304</v>
      </c>
      <c r="AY1643" s="1">
        <v>214816.4</v>
      </c>
      <c r="BA1643" t="s">
        <v>8806</v>
      </c>
      <c r="BB1643">
        <v>41304</v>
      </c>
      <c r="BD1643" t="s">
        <v>478</v>
      </c>
      <c r="BE1643" t="s">
        <v>417</v>
      </c>
      <c r="BF1643">
        <v>5562992273705</v>
      </c>
      <c r="BG1643" t="s">
        <v>10743</v>
      </c>
      <c r="BH1643">
        <v>72910000</v>
      </c>
      <c r="BI1643" t="s">
        <v>3302</v>
      </c>
      <c r="BJ1643" t="s">
        <v>10744</v>
      </c>
      <c r="BK1643">
        <v>5561992273705</v>
      </c>
      <c r="BL1643" s="1">
        <v>1862.47</v>
      </c>
      <c r="BM1643" s="2">
        <v>46095</v>
      </c>
      <c r="BQ1643">
        <v>4405</v>
      </c>
      <c r="BR1643">
        <v>7105</v>
      </c>
      <c r="BS1643" t="s">
        <v>517</v>
      </c>
      <c r="BT1643" s="2">
        <v>45916</v>
      </c>
      <c r="BU1643">
        <v>901.58</v>
      </c>
      <c r="BV1643" s="2">
        <v>45929</v>
      </c>
      <c r="BX1643" s="2">
        <v>45930</v>
      </c>
      <c r="BY1643" t="s">
        <v>10745</v>
      </c>
      <c r="BZ1643" s="2">
        <v>45918</v>
      </c>
      <c r="CA1643" s="2">
        <v>45931</v>
      </c>
      <c r="CB1643" t="s">
        <v>10746</v>
      </c>
      <c r="CC1643" s="2">
        <v>45919</v>
      </c>
      <c r="CD1643" t="s">
        <v>424</v>
      </c>
      <c r="CE1643">
        <v>1642</v>
      </c>
      <c r="CF1643" s="2">
        <v>45916</v>
      </c>
      <c r="CJ1643" s="2">
        <v>45926</v>
      </c>
      <c r="CL1643" s="2">
        <v>45916</v>
      </c>
      <c r="CM1643" s="2">
        <v>45931</v>
      </c>
      <c r="CN1643" s="2">
        <v>45919</v>
      </c>
      <c r="CO1643" s="2">
        <v>45931</v>
      </c>
      <c r="CP1643" s="2">
        <v>45925</v>
      </c>
      <c r="CR1643" s="2">
        <v>45922</v>
      </c>
      <c r="CS1643" s="2">
        <v>45922</v>
      </c>
      <c r="CU1643" s="2">
        <v>45926</v>
      </c>
      <c r="CV1643" s="2">
        <v>45944</v>
      </c>
      <c r="CW1643" s="2">
        <v>45922</v>
      </c>
      <c r="CX1643" s="2">
        <v>45937</v>
      </c>
      <c r="CY1643" t="s">
        <v>424</v>
      </c>
      <c r="DD1643" s="2">
        <v>45918</v>
      </c>
      <c r="DF1643" s="2">
        <v>45937</v>
      </c>
      <c r="DG1643" t="s">
        <v>10747</v>
      </c>
      <c r="DH1643" t="s">
        <v>10400</v>
      </c>
      <c r="DI1643" s="2">
        <v>45952</v>
      </c>
      <c r="DJ1643" s="2">
        <v>45917</v>
      </c>
      <c r="DK1643" s="2">
        <v>45945</v>
      </c>
      <c r="DL1643" s="2">
        <v>46071</v>
      </c>
      <c r="DO1643" s="2">
        <v>45922</v>
      </c>
      <c r="DY1643">
        <v>1639</v>
      </c>
      <c r="EB1643" t="s">
        <v>10748</v>
      </c>
      <c r="EE1643" s="1">
        <v>4065.57</v>
      </c>
      <c r="EF1643" t="s">
        <v>10749</v>
      </c>
      <c r="EG1643" t="s">
        <v>735</v>
      </c>
      <c r="EH1643" t="s">
        <v>6848</v>
      </c>
      <c r="EI1643" t="s">
        <v>3282</v>
      </c>
      <c r="EJ1643" t="s">
        <v>8163</v>
      </c>
      <c r="EK1643" t="s">
        <v>1591</v>
      </c>
    </row>
    <row r="1644" spans="1:141" hidden="1" x14ac:dyDescent="0.35">
      <c r="A1644">
        <v>4823</v>
      </c>
      <c r="B1644" t="s">
        <v>1352</v>
      </c>
      <c r="C1644">
        <v>6056</v>
      </c>
      <c r="D1644" t="s">
        <v>10520</v>
      </c>
      <c r="E1644" t="s">
        <v>942</v>
      </c>
      <c r="F1644" t="s">
        <v>9436</v>
      </c>
      <c r="G1644">
        <v>303</v>
      </c>
      <c r="H1644" t="s">
        <v>408</v>
      </c>
      <c r="I1644" t="s">
        <v>10750</v>
      </c>
      <c r="J1644" t="s">
        <v>10751</v>
      </c>
      <c r="K1644" t="s">
        <v>12</v>
      </c>
      <c r="L1644" t="s">
        <v>48</v>
      </c>
      <c r="M1644" t="s">
        <v>411</v>
      </c>
      <c r="N1644" t="s">
        <v>411</v>
      </c>
      <c r="O1644" t="s">
        <v>411</v>
      </c>
      <c r="P1644" t="s">
        <v>411</v>
      </c>
      <c r="Q1644" t="s">
        <v>411</v>
      </c>
      <c r="R1644" t="s">
        <v>411</v>
      </c>
      <c r="S1644" t="s">
        <v>411</v>
      </c>
      <c r="T1644" s="1">
        <v>156665.17000000001</v>
      </c>
      <c r="U1644">
        <v>0</v>
      </c>
      <c r="V1644">
        <v>0</v>
      </c>
      <c r="W1644">
        <v>0</v>
      </c>
      <c r="X1644">
        <v>0</v>
      </c>
      <c r="Y1644">
        <v>0</v>
      </c>
      <c r="Z1644">
        <v>0</v>
      </c>
      <c r="AA1644">
        <v>0</v>
      </c>
      <c r="AB1644">
        <v>0</v>
      </c>
      <c r="AE1644" t="s">
        <v>412</v>
      </c>
      <c r="AG1644" s="2">
        <v>46007</v>
      </c>
      <c r="AH1644">
        <v>0</v>
      </c>
      <c r="AI1644" s="2">
        <v>45959</v>
      </c>
      <c r="AJ1644" s="7">
        <v>2025</v>
      </c>
      <c r="AK1644" s="2">
        <v>45918</v>
      </c>
      <c r="AP1644" t="s">
        <v>3839</v>
      </c>
      <c r="AT1644" s="2">
        <v>46027</v>
      </c>
      <c r="AU1644" s="2">
        <v>46027</v>
      </c>
      <c r="AV1644" t="s">
        <v>414</v>
      </c>
      <c r="AW1644" s="2">
        <v>45919</v>
      </c>
      <c r="AX1644">
        <v>41285</v>
      </c>
      <c r="AY1644" s="1">
        <v>234447.99</v>
      </c>
      <c r="BA1644" t="s">
        <v>10523</v>
      </c>
      <c r="BB1644">
        <v>41285</v>
      </c>
      <c r="BC1644" t="s">
        <v>10752</v>
      </c>
      <c r="BD1644" t="s">
        <v>416</v>
      </c>
      <c r="BE1644" t="s">
        <v>417</v>
      </c>
      <c r="BF1644">
        <v>5561999791871</v>
      </c>
      <c r="BG1644" t="s">
        <v>10753</v>
      </c>
      <c r="BH1644">
        <v>73813230</v>
      </c>
      <c r="BI1644" t="s">
        <v>430</v>
      </c>
      <c r="BJ1644" t="s">
        <v>10754</v>
      </c>
      <c r="BL1644" s="1">
        <v>2380</v>
      </c>
      <c r="BQ1644">
        <v>5069</v>
      </c>
      <c r="BR1644">
        <v>7101</v>
      </c>
      <c r="BS1644" t="s">
        <v>821</v>
      </c>
      <c r="BT1644" s="2">
        <v>45957</v>
      </c>
      <c r="BU1644">
        <v>839.93</v>
      </c>
      <c r="BW1644" t="s">
        <v>1569</v>
      </c>
      <c r="BX1644" s="2">
        <v>45983</v>
      </c>
      <c r="BY1644" t="s">
        <v>10755</v>
      </c>
      <c r="BZ1644" s="2">
        <v>45957</v>
      </c>
      <c r="CA1644" s="2">
        <v>45965</v>
      </c>
      <c r="CC1644" s="2">
        <v>45917</v>
      </c>
      <c r="CE1644" t="s">
        <v>10756</v>
      </c>
      <c r="CF1644" s="2">
        <v>45957</v>
      </c>
      <c r="CH1644" t="s">
        <v>8713</v>
      </c>
      <c r="CJ1644" s="2">
        <v>45980</v>
      </c>
      <c r="CK1644" t="s">
        <v>424</v>
      </c>
      <c r="CL1644" s="2">
        <v>45958</v>
      </c>
      <c r="CM1644" s="2">
        <v>45982</v>
      </c>
      <c r="CN1644" s="2">
        <v>45917</v>
      </c>
      <c r="CO1644" s="2">
        <v>45931</v>
      </c>
      <c r="CP1644" s="2">
        <v>45965</v>
      </c>
      <c r="CR1644" s="2">
        <v>45918</v>
      </c>
      <c r="CS1644" s="2">
        <v>45922</v>
      </c>
      <c r="CU1644" s="2">
        <v>45975</v>
      </c>
      <c r="CV1644" s="2">
        <v>45951</v>
      </c>
      <c r="CW1644" s="2">
        <v>45922</v>
      </c>
      <c r="CY1644" t="s">
        <v>424</v>
      </c>
      <c r="DD1644" s="2">
        <v>45964</v>
      </c>
      <c r="DF1644" s="2">
        <v>46008</v>
      </c>
      <c r="DG1644">
        <v>36913</v>
      </c>
      <c r="DI1644" s="2">
        <v>46024</v>
      </c>
      <c r="DJ1644" s="2">
        <v>45917</v>
      </c>
      <c r="DK1644" s="2">
        <v>45952</v>
      </c>
      <c r="DO1644" s="2">
        <v>45922</v>
      </c>
      <c r="DX1644">
        <v>619</v>
      </c>
      <c r="DY1644">
        <v>2436</v>
      </c>
      <c r="EE1644" s="1">
        <v>2084.92</v>
      </c>
      <c r="EF1644" t="s">
        <v>2634</v>
      </c>
      <c r="EG1644" t="s">
        <v>1640</v>
      </c>
      <c r="EH1644" t="s">
        <v>4422</v>
      </c>
      <c r="EK1644" t="s">
        <v>1591</v>
      </c>
    </row>
    <row r="1645" spans="1:141" hidden="1" x14ac:dyDescent="0.35">
      <c r="A1645">
        <v>4824</v>
      </c>
      <c r="B1645" t="s">
        <v>404</v>
      </c>
      <c r="C1645">
        <v>5904</v>
      </c>
      <c r="D1645" t="s">
        <v>9287</v>
      </c>
      <c r="E1645" t="s">
        <v>942</v>
      </c>
      <c r="F1645" t="s">
        <v>9303</v>
      </c>
      <c r="G1645">
        <v>202</v>
      </c>
      <c r="H1645" t="s">
        <v>408</v>
      </c>
      <c r="I1645" t="s">
        <v>10757</v>
      </c>
      <c r="J1645" t="s">
        <v>10758</v>
      </c>
      <c r="K1645" t="s">
        <v>20</v>
      </c>
      <c r="L1645" t="s">
        <v>74</v>
      </c>
      <c r="M1645" t="s">
        <v>411</v>
      </c>
      <c r="N1645" t="s">
        <v>411</v>
      </c>
      <c r="O1645" t="s">
        <v>411</v>
      </c>
      <c r="P1645" t="s">
        <v>411</v>
      </c>
      <c r="Q1645" t="s">
        <v>411</v>
      </c>
      <c r="R1645" t="s">
        <v>411</v>
      </c>
      <c r="S1645" t="s">
        <v>411</v>
      </c>
      <c r="T1645" s="1">
        <v>158967.21</v>
      </c>
      <c r="U1645">
        <v>737.16</v>
      </c>
      <c r="V1645">
        <v>0</v>
      </c>
      <c r="W1645" s="1">
        <v>140822.21</v>
      </c>
      <c r="X1645" s="1">
        <v>18145</v>
      </c>
      <c r="Y1645">
        <v>0</v>
      </c>
      <c r="Z1645" s="1">
        <v>158967.21</v>
      </c>
      <c r="AA1645">
        <v>0</v>
      </c>
      <c r="AB1645">
        <v>0</v>
      </c>
      <c r="AD1645">
        <v>8787724499907</v>
      </c>
      <c r="AE1645" t="s">
        <v>412</v>
      </c>
      <c r="AG1645" s="2">
        <v>45946</v>
      </c>
      <c r="AH1645" s="1">
        <v>3042.04</v>
      </c>
      <c r="AI1645" s="2">
        <v>45925</v>
      </c>
      <c r="AJ1645" s="7">
        <v>2025</v>
      </c>
      <c r="AK1645" s="2">
        <v>45918</v>
      </c>
      <c r="AP1645" t="s">
        <v>413</v>
      </c>
      <c r="AT1645" s="2">
        <v>46097</v>
      </c>
      <c r="AU1645" s="2">
        <v>46097</v>
      </c>
      <c r="AV1645" t="s">
        <v>414</v>
      </c>
      <c r="AW1645" s="2">
        <v>45922</v>
      </c>
      <c r="AX1645">
        <v>41306</v>
      </c>
      <c r="AY1645" s="1">
        <v>229721.9</v>
      </c>
      <c r="BA1645" t="s">
        <v>9291</v>
      </c>
      <c r="BB1645">
        <v>41306</v>
      </c>
      <c r="BC1645" t="s">
        <v>10759</v>
      </c>
      <c r="BD1645" t="s">
        <v>2657</v>
      </c>
      <c r="BE1645" t="s">
        <v>417</v>
      </c>
      <c r="BF1645">
        <v>5561999757313</v>
      </c>
      <c r="BG1645" t="s">
        <v>10760</v>
      </c>
      <c r="BH1645">
        <v>73758000</v>
      </c>
      <c r="BI1645" t="s">
        <v>10761</v>
      </c>
      <c r="BJ1645" t="s">
        <v>10762</v>
      </c>
      <c r="BL1645" s="1">
        <v>2457.23</v>
      </c>
      <c r="BM1645" s="2">
        <v>46057</v>
      </c>
      <c r="BQ1645">
        <v>4630</v>
      </c>
      <c r="BR1645">
        <v>7107</v>
      </c>
      <c r="BS1645" t="s">
        <v>2229</v>
      </c>
      <c r="BT1645" s="2">
        <v>45881</v>
      </c>
      <c r="BY1645" t="s">
        <v>10763</v>
      </c>
      <c r="BZ1645" s="2">
        <v>45881</v>
      </c>
      <c r="CA1645" s="2">
        <v>45925</v>
      </c>
      <c r="CC1645" s="2">
        <v>45919</v>
      </c>
      <c r="CD1645" t="s">
        <v>424</v>
      </c>
      <c r="CF1645" s="2">
        <v>45881</v>
      </c>
      <c r="CJ1645" s="2">
        <v>45930</v>
      </c>
      <c r="CL1645" s="2">
        <v>45881</v>
      </c>
      <c r="CM1645" s="2">
        <v>45940</v>
      </c>
      <c r="CN1645" s="2">
        <v>45919</v>
      </c>
      <c r="CO1645" s="2">
        <v>45964</v>
      </c>
      <c r="CP1645" s="2">
        <v>45926</v>
      </c>
      <c r="CR1645" s="2">
        <v>45922</v>
      </c>
      <c r="CS1645" s="2">
        <v>45922</v>
      </c>
      <c r="CU1645" s="2">
        <v>45926</v>
      </c>
      <c r="CV1645" s="2">
        <v>45982</v>
      </c>
      <c r="CW1645" s="2">
        <v>45922</v>
      </c>
      <c r="CY1645" t="s">
        <v>424</v>
      </c>
      <c r="DD1645" s="2">
        <v>45937</v>
      </c>
      <c r="DF1645" s="2">
        <v>45946</v>
      </c>
      <c r="DG1645">
        <v>33136</v>
      </c>
      <c r="DI1645" s="2">
        <v>45950</v>
      </c>
      <c r="DJ1645" s="2">
        <v>45917</v>
      </c>
      <c r="DK1645" s="2">
        <v>45989</v>
      </c>
      <c r="DL1645" s="2">
        <v>46008</v>
      </c>
      <c r="DM1645" s="2">
        <v>46077</v>
      </c>
      <c r="DN1645" s="2">
        <v>46091</v>
      </c>
      <c r="DO1645" s="2">
        <v>45922</v>
      </c>
      <c r="DP1645" s="2">
        <v>46091</v>
      </c>
      <c r="DY1645">
        <v>1418</v>
      </c>
      <c r="EA1645" t="s">
        <v>10764</v>
      </c>
      <c r="EE1645" s="1">
        <v>1991.85</v>
      </c>
      <c r="EF1645" t="s">
        <v>2634</v>
      </c>
      <c r="EG1645" t="s">
        <v>1640</v>
      </c>
      <c r="EH1645" t="s">
        <v>5977</v>
      </c>
      <c r="EI1645" t="s">
        <v>5891</v>
      </c>
      <c r="EJ1645" t="s">
        <v>4126</v>
      </c>
      <c r="EK1645" t="s">
        <v>1591</v>
      </c>
    </row>
    <row r="1646" spans="1:141" hidden="1" x14ac:dyDescent="0.35">
      <c r="A1646">
        <v>4825</v>
      </c>
      <c r="B1646" t="s">
        <v>1352</v>
      </c>
      <c r="C1646">
        <v>6064</v>
      </c>
      <c r="D1646" t="s">
        <v>10520</v>
      </c>
      <c r="E1646" t="s">
        <v>942</v>
      </c>
      <c r="F1646" t="s">
        <v>10375</v>
      </c>
      <c r="G1646">
        <v>101</v>
      </c>
      <c r="H1646" t="s">
        <v>408</v>
      </c>
      <c r="I1646" t="s">
        <v>10765</v>
      </c>
      <c r="J1646" t="s">
        <v>10766</v>
      </c>
      <c r="K1646" t="s">
        <v>22</v>
      </c>
      <c r="L1646" t="s">
        <v>145</v>
      </c>
      <c r="M1646" t="s">
        <v>411</v>
      </c>
      <c r="N1646" t="s">
        <v>411</v>
      </c>
      <c r="O1646" t="s">
        <v>411</v>
      </c>
      <c r="P1646" t="s">
        <v>411</v>
      </c>
      <c r="Q1646" t="s">
        <v>411</v>
      </c>
      <c r="R1646" t="s">
        <v>411</v>
      </c>
      <c r="S1646" t="s">
        <v>411</v>
      </c>
      <c r="T1646" s="1">
        <v>162600</v>
      </c>
      <c r="U1646">
        <v>832.6</v>
      </c>
      <c r="V1646">
        <v>0</v>
      </c>
      <c r="W1646">
        <v>0</v>
      </c>
      <c r="X1646" s="1">
        <v>10421</v>
      </c>
      <c r="Y1646">
        <v>0</v>
      </c>
      <c r="Z1646" s="1">
        <v>10421</v>
      </c>
      <c r="AA1646">
        <v>0</v>
      </c>
      <c r="AB1646">
        <v>0</v>
      </c>
      <c r="AE1646" t="s">
        <v>412</v>
      </c>
      <c r="AG1646" s="2">
        <v>46008</v>
      </c>
      <c r="AH1646">
        <v>0</v>
      </c>
      <c r="AI1646" s="2">
        <v>45930</v>
      </c>
      <c r="AJ1646" s="7">
        <v>2025</v>
      </c>
      <c r="AK1646" s="2">
        <v>45918</v>
      </c>
      <c r="AP1646" t="s">
        <v>413</v>
      </c>
      <c r="AT1646" s="2">
        <v>46010</v>
      </c>
      <c r="AU1646" s="2">
        <v>46010</v>
      </c>
      <c r="AV1646" t="s">
        <v>414</v>
      </c>
      <c r="AW1646" s="2">
        <v>45919</v>
      </c>
      <c r="AX1646">
        <v>41312</v>
      </c>
      <c r="AY1646" s="1">
        <v>223250.4</v>
      </c>
      <c r="BA1646" t="s">
        <v>10523</v>
      </c>
      <c r="BB1646">
        <v>41312</v>
      </c>
      <c r="BD1646" t="s">
        <v>416</v>
      </c>
      <c r="BE1646" t="s">
        <v>417</v>
      </c>
      <c r="BF1646">
        <v>5561999975678</v>
      </c>
      <c r="BG1646" t="s">
        <v>3790</v>
      </c>
      <c r="BH1646">
        <v>73813440</v>
      </c>
      <c r="BI1646" t="s">
        <v>595</v>
      </c>
      <c r="BJ1646" t="s">
        <v>10767</v>
      </c>
      <c r="BL1646" s="1">
        <v>2775.33</v>
      </c>
      <c r="BM1646" s="2">
        <v>46088</v>
      </c>
      <c r="BQ1646">
        <v>5235</v>
      </c>
      <c r="BR1646">
        <v>7113</v>
      </c>
      <c r="BS1646" t="s">
        <v>3145</v>
      </c>
      <c r="BT1646" s="2">
        <v>45911</v>
      </c>
      <c r="BU1646">
        <v>891.23</v>
      </c>
      <c r="BY1646" t="s">
        <v>10768</v>
      </c>
      <c r="BZ1646" s="2">
        <v>45911</v>
      </c>
      <c r="CA1646" s="2">
        <v>45931</v>
      </c>
      <c r="CC1646" s="2">
        <v>45917</v>
      </c>
      <c r="CE1646">
        <v>1463</v>
      </c>
      <c r="CF1646" s="2">
        <v>45911</v>
      </c>
      <c r="CJ1646" s="2">
        <v>45961</v>
      </c>
      <c r="CL1646" s="2">
        <v>45911</v>
      </c>
      <c r="CM1646" s="2">
        <v>45964</v>
      </c>
      <c r="CN1646" s="2">
        <v>45917</v>
      </c>
      <c r="CO1646" s="2">
        <v>45931</v>
      </c>
      <c r="CP1646" s="2">
        <v>45931</v>
      </c>
      <c r="CR1646" s="2">
        <v>45917</v>
      </c>
      <c r="CS1646" s="2">
        <v>45922</v>
      </c>
      <c r="CU1646" s="2">
        <v>45958</v>
      </c>
      <c r="CV1646" s="2">
        <v>45951</v>
      </c>
      <c r="CW1646" s="2">
        <v>45922</v>
      </c>
      <c r="CY1646" t="s">
        <v>424</v>
      </c>
      <c r="CZ1646" s="2">
        <v>45967</v>
      </c>
      <c r="DD1646" s="2">
        <v>45915</v>
      </c>
      <c r="DF1646" s="2">
        <v>46008</v>
      </c>
      <c r="DG1646">
        <v>33559</v>
      </c>
      <c r="DI1646" s="2">
        <v>46009</v>
      </c>
      <c r="DJ1646" s="2">
        <v>45916</v>
      </c>
      <c r="DK1646" s="2">
        <v>45952</v>
      </c>
      <c r="DO1646" s="2">
        <v>45919</v>
      </c>
      <c r="DY1646">
        <v>1949</v>
      </c>
      <c r="EE1646" s="1">
        <v>2062.84</v>
      </c>
      <c r="EF1646" t="s">
        <v>2634</v>
      </c>
      <c r="EG1646" t="s">
        <v>1640</v>
      </c>
      <c r="EH1646" t="s">
        <v>3373</v>
      </c>
      <c r="EI1646" t="s">
        <v>5891</v>
      </c>
      <c r="EJ1646" t="s">
        <v>4126</v>
      </c>
      <c r="EK1646" t="s">
        <v>1591</v>
      </c>
    </row>
    <row r="1647" spans="1:141" hidden="1" x14ac:dyDescent="0.35">
      <c r="A1647">
        <v>4826</v>
      </c>
      <c r="B1647" t="s">
        <v>1352</v>
      </c>
      <c r="C1647">
        <v>6016</v>
      </c>
      <c r="D1647" t="s">
        <v>10520</v>
      </c>
      <c r="E1647" t="s">
        <v>942</v>
      </c>
      <c r="F1647" t="s">
        <v>9405</v>
      </c>
      <c r="G1647">
        <v>301</v>
      </c>
      <c r="H1647" t="s">
        <v>408</v>
      </c>
      <c r="I1647" t="s">
        <v>10769</v>
      </c>
      <c r="J1647" t="s">
        <v>10770</v>
      </c>
      <c r="K1647" t="s">
        <v>22</v>
      </c>
      <c r="L1647" t="s">
        <v>78</v>
      </c>
      <c r="M1647" t="s">
        <v>411</v>
      </c>
      <c r="N1647" t="s">
        <v>411</v>
      </c>
      <c r="O1647" t="s">
        <v>411</v>
      </c>
      <c r="P1647" t="s">
        <v>411</v>
      </c>
      <c r="Q1647" t="s">
        <v>411</v>
      </c>
      <c r="R1647" t="s">
        <v>411</v>
      </c>
      <c r="S1647" t="s">
        <v>411</v>
      </c>
      <c r="T1647" s="1">
        <v>152243.21</v>
      </c>
      <c r="U1647">
        <v>0</v>
      </c>
      <c r="V1647">
        <v>0</v>
      </c>
      <c r="W1647">
        <v>0</v>
      </c>
      <c r="X1647">
        <v>0</v>
      </c>
      <c r="Y1647">
        <v>0</v>
      </c>
      <c r="Z1647">
        <v>0</v>
      </c>
      <c r="AA1647">
        <v>0</v>
      </c>
      <c r="AB1647">
        <v>0</v>
      </c>
      <c r="AE1647" t="s">
        <v>412</v>
      </c>
      <c r="AG1647" s="2">
        <v>46007</v>
      </c>
      <c r="AH1647">
        <v>0</v>
      </c>
      <c r="AI1647" s="2">
        <v>45930</v>
      </c>
      <c r="AJ1647" s="7">
        <v>2025</v>
      </c>
      <c r="AK1647" s="2">
        <v>45918</v>
      </c>
      <c r="AP1647" t="s">
        <v>3839</v>
      </c>
      <c r="AT1647" s="2">
        <v>46010</v>
      </c>
      <c r="AU1647" s="2">
        <v>46092</v>
      </c>
      <c r="AV1647" t="s">
        <v>414</v>
      </c>
      <c r="AW1647" s="2">
        <v>45922</v>
      </c>
      <c r="AX1647">
        <v>41311</v>
      </c>
      <c r="AY1647" s="1">
        <v>234447.31</v>
      </c>
      <c r="BA1647" t="s">
        <v>10523</v>
      </c>
      <c r="BB1647">
        <v>41311</v>
      </c>
      <c r="BC1647" t="s">
        <v>10771</v>
      </c>
      <c r="BD1647" t="s">
        <v>416</v>
      </c>
      <c r="BE1647" t="s">
        <v>417</v>
      </c>
      <c r="BF1647">
        <v>55996176606</v>
      </c>
      <c r="BG1647" t="s">
        <v>10772</v>
      </c>
      <c r="BH1647">
        <v>73805229</v>
      </c>
      <c r="BI1647" t="s">
        <v>614</v>
      </c>
      <c r="BJ1647" t="s">
        <v>10773</v>
      </c>
      <c r="BL1647" s="1">
        <v>2200</v>
      </c>
      <c r="BQ1647">
        <v>5272</v>
      </c>
      <c r="BR1647">
        <v>7111</v>
      </c>
      <c r="BS1647" t="s">
        <v>2088</v>
      </c>
      <c r="BT1647" s="2">
        <v>45918</v>
      </c>
      <c r="BU1647">
        <v>882.83</v>
      </c>
      <c r="BW1647" t="s">
        <v>422</v>
      </c>
      <c r="BY1647" t="s">
        <v>10774</v>
      </c>
      <c r="BZ1647" s="2">
        <v>45918</v>
      </c>
      <c r="CA1647" s="2">
        <v>45932</v>
      </c>
      <c r="CC1647" s="2">
        <v>45916</v>
      </c>
      <c r="CE1647" t="s">
        <v>10775</v>
      </c>
      <c r="CF1647" s="2">
        <v>45918</v>
      </c>
      <c r="CJ1647" s="2">
        <v>45965</v>
      </c>
      <c r="CK1647" t="s">
        <v>411</v>
      </c>
      <c r="CL1647" s="2">
        <v>45922</v>
      </c>
      <c r="CM1647" s="2">
        <v>45965</v>
      </c>
      <c r="CN1647" s="2">
        <v>45917</v>
      </c>
      <c r="CO1647" s="2">
        <v>45931</v>
      </c>
      <c r="CP1647" s="2">
        <v>45932</v>
      </c>
      <c r="CR1647" s="2">
        <v>45918</v>
      </c>
      <c r="CS1647" s="2">
        <v>45924</v>
      </c>
      <c r="CU1647" s="2">
        <v>45961</v>
      </c>
      <c r="CV1647" s="2">
        <v>45951</v>
      </c>
      <c r="CW1647" s="2">
        <v>45924</v>
      </c>
      <c r="CY1647" t="s">
        <v>424</v>
      </c>
      <c r="DD1647" s="2">
        <v>45910</v>
      </c>
      <c r="DF1647" s="2">
        <v>46008</v>
      </c>
      <c r="DG1647">
        <v>33779</v>
      </c>
      <c r="DI1647" s="2">
        <v>46009</v>
      </c>
      <c r="DJ1647" s="2">
        <v>45917</v>
      </c>
      <c r="DK1647" s="2">
        <v>45952</v>
      </c>
      <c r="DL1647" s="2">
        <v>46092</v>
      </c>
      <c r="DO1647" s="2">
        <v>45924</v>
      </c>
      <c r="DX1647">
        <v>681</v>
      </c>
      <c r="DY1647">
        <v>2100</v>
      </c>
      <c r="EE1647" s="1">
        <v>2354.2600000000002</v>
      </c>
      <c r="EF1647" t="s">
        <v>2634</v>
      </c>
      <c r="EG1647" t="s">
        <v>1640</v>
      </c>
      <c r="EH1647" t="s">
        <v>4422</v>
      </c>
      <c r="EK1647" t="s">
        <v>1591</v>
      </c>
    </row>
    <row r="1648" spans="1:141" hidden="1" x14ac:dyDescent="0.35">
      <c r="A1648">
        <v>4827</v>
      </c>
      <c r="B1648" t="s">
        <v>561</v>
      </c>
      <c r="C1648">
        <v>5912</v>
      </c>
      <c r="D1648" t="s">
        <v>9287</v>
      </c>
      <c r="E1648" t="s">
        <v>942</v>
      </c>
      <c r="F1648" t="s">
        <v>9321</v>
      </c>
      <c r="G1648">
        <v>1</v>
      </c>
      <c r="H1648" t="s">
        <v>408</v>
      </c>
      <c r="I1648" t="s">
        <v>10776</v>
      </c>
      <c r="J1648" t="s">
        <v>10777</v>
      </c>
      <c r="K1648" t="s">
        <v>12</v>
      </c>
      <c r="L1648" t="s">
        <v>33</v>
      </c>
      <c r="M1648" t="s">
        <v>411</v>
      </c>
      <c r="N1648" t="s">
        <v>411</v>
      </c>
      <c r="O1648" t="s">
        <v>411</v>
      </c>
      <c r="P1648" t="s">
        <v>411</v>
      </c>
      <c r="Q1648" t="s">
        <v>411</v>
      </c>
      <c r="R1648" t="s">
        <v>411</v>
      </c>
      <c r="S1648" t="s">
        <v>411</v>
      </c>
      <c r="T1648" s="1">
        <v>162600</v>
      </c>
      <c r="U1648">
        <v>0</v>
      </c>
      <c r="V1648">
        <v>0</v>
      </c>
      <c r="W1648">
        <v>0</v>
      </c>
      <c r="X1648">
        <v>0</v>
      </c>
      <c r="Y1648">
        <v>0</v>
      </c>
      <c r="Z1648">
        <v>0</v>
      </c>
      <c r="AA1648">
        <v>0</v>
      </c>
      <c r="AB1648">
        <v>0</v>
      </c>
      <c r="AE1648" t="s">
        <v>412</v>
      </c>
      <c r="AH1648">
        <v>0</v>
      </c>
      <c r="AK1648" s="2">
        <v>45918</v>
      </c>
      <c r="AP1648" t="s">
        <v>3839</v>
      </c>
      <c r="AT1648" s="2">
        <v>45950</v>
      </c>
      <c r="AU1648" s="2">
        <v>45950</v>
      </c>
      <c r="AV1648" t="s">
        <v>561</v>
      </c>
      <c r="AW1648" s="2">
        <v>45922</v>
      </c>
      <c r="AX1648">
        <v>41314</v>
      </c>
      <c r="AY1648" s="1">
        <v>242050.4</v>
      </c>
      <c r="BA1648" t="s">
        <v>9291</v>
      </c>
      <c r="BB1648">
        <v>41314</v>
      </c>
      <c r="BD1648" t="s">
        <v>416</v>
      </c>
      <c r="BE1648" t="s">
        <v>417</v>
      </c>
      <c r="BF1648">
        <v>5561999392649</v>
      </c>
      <c r="BG1648" t="s">
        <v>10778</v>
      </c>
      <c r="BH1648">
        <v>73805235</v>
      </c>
      <c r="BI1648" t="s">
        <v>455</v>
      </c>
      <c r="BJ1648" t="s">
        <v>10779</v>
      </c>
      <c r="BL1648" s="1">
        <v>4000.36</v>
      </c>
      <c r="BQ1648">
        <v>4591</v>
      </c>
      <c r="BR1648">
        <v>7115</v>
      </c>
      <c r="BS1648" t="s">
        <v>506</v>
      </c>
      <c r="BY1648" t="s">
        <v>10780</v>
      </c>
      <c r="CC1648" s="2">
        <v>45916</v>
      </c>
      <c r="CN1648" s="2">
        <v>45916</v>
      </c>
      <c r="CR1648" s="2">
        <v>45932</v>
      </c>
      <c r="DJ1648" s="2">
        <v>45917</v>
      </c>
      <c r="EF1648" t="s">
        <v>2634</v>
      </c>
      <c r="EG1648" t="s">
        <v>1640</v>
      </c>
      <c r="EH1648" t="s">
        <v>4422</v>
      </c>
      <c r="EI1648" t="s">
        <v>5891</v>
      </c>
      <c r="EJ1648" t="s">
        <v>6781</v>
      </c>
      <c r="EK1648" t="s">
        <v>1591</v>
      </c>
    </row>
    <row r="1649" spans="1:141" hidden="1" x14ac:dyDescent="0.35">
      <c r="A1649">
        <v>4828</v>
      </c>
      <c r="B1649" t="s">
        <v>1352</v>
      </c>
      <c r="C1649">
        <v>6010</v>
      </c>
      <c r="D1649" t="s">
        <v>10520</v>
      </c>
      <c r="E1649" t="s">
        <v>942</v>
      </c>
      <c r="F1649" t="s">
        <v>9650</v>
      </c>
      <c r="G1649">
        <v>202</v>
      </c>
      <c r="H1649" t="s">
        <v>408</v>
      </c>
      <c r="I1649" t="s">
        <v>10781</v>
      </c>
      <c r="J1649" t="s">
        <v>10782</v>
      </c>
      <c r="K1649" t="s">
        <v>12</v>
      </c>
      <c r="L1649" t="s">
        <v>103</v>
      </c>
      <c r="M1649" t="s">
        <v>411</v>
      </c>
      <c r="N1649" t="s">
        <v>411</v>
      </c>
      <c r="O1649" t="s">
        <v>411</v>
      </c>
      <c r="P1649" t="s">
        <v>411</v>
      </c>
      <c r="Q1649" t="s">
        <v>411</v>
      </c>
      <c r="R1649" t="s">
        <v>411</v>
      </c>
      <c r="S1649" t="s">
        <v>411</v>
      </c>
      <c r="T1649" s="1">
        <v>162600</v>
      </c>
      <c r="U1649">
        <v>0</v>
      </c>
      <c r="V1649">
        <v>0</v>
      </c>
      <c r="W1649">
        <v>0</v>
      </c>
      <c r="X1649">
        <v>0</v>
      </c>
      <c r="Y1649">
        <v>0</v>
      </c>
      <c r="Z1649">
        <v>0</v>
      </c>
      <c r="AA1649">
        <v>0</v>
      </c>
      <c r="AB1649">
        <v>0</v>
      </c>
      <c r="AE1649" t="s">
        <v>412</v>
      </c>
      <c r="AG1649" s="2">
        <v>46003</v>
      </c>
      <c r="AH1649" s="1">
        <v>3453.25</v>
      </c>
      <c r="AI1649" s="2">
        <v>45930</v>
      </c>
      <c r="AJ1649" s="7">
        <v>2025</v>
      </c>
      <c r="AK1649" s="2">
        <v>45918</v>
      </c>
      <c r="AP1649" t="s">
        <v>3839</v>
      </c>
      <c r="AT1649" s="2">
        <v>46072</v>
      </c>
      <c r="AU1649" s="2">
        <v>46072</v>
      </c>
      <c r="AV1649" t="s">
        <v>414</v>
      </c>
      <c r="AW1649" s="2">
        <v>45922</v>
      </c>
      <c r="AX1649">
        <v>41310</v>
      </c>
      <c r="AY1649" s="1">
        <v>236900.32</v>
      </c>
      <c r="BA1649" t="s">
        <v>10523</v>
      </c>
      <c r="BB1649">
        <v>41310</v>
      </c>
      <c r="BC1649" t="s">
        <v>10783</v>
      </c>
      <c r="BD1649" t="s">
        <v>416</v>
      </c>
      <c r="BE1649" t="s">
        <v>417</v>
      </c>
      <c r="BF1649">
        <v>5538998956160</v>
      </c>
      <c r="BG1649" t="s">
        <v>2965</v>
      </c>
      <c r="BH1649">
        <v>73805110</v>
      </c>
      <c r="BI1649" t="s">
        <v>1316</v>
      </c>
      <c r="BJ1649" t="s">
        <v>10784</v>
      </c>
      <c r="BL1649" s="1">
        <v>3894</v>
      </c>
      <c r="BQ1649">
        <v>5286</v>
      </c>
      <c r="BR1649">
        <v>7110</v>
      </c>
      <c r="BS1649" t="s">
        <v>770</v>
      </c>
      <c r="BT1649" s="2">
        <v>45925</v>
      </c>
      <c r="BU1649">
        <v>818.9</v>
      </c>
      <c r="BW1649" t="s">
        <v>1569</v>
      </c>
      <c r="BY1649" t="s">
        <v>10785</v>
      </c>
      <c r="BZ1649" s="2">
        <v>45926</v>
      </c>
      <c r="CA1649" s="2">
        <v>45931</v>
      </c>
      <c r="CC1649" s="2">
        <v>45918</v>
      </c>
      <c r="CE1649" t="s">
        <v>10786</v>
      </c>
      <c r="CF1649" s="2">
        <v>45926</v>
      </c>
      <c r="CJ1649" s="2">
        <v>45965</v>
      </c>
      <c r="CK1649" t="s">
        <v>424</v>
      </c>
      <c r="CL1649" s="2">
        <v>45930</v>
      </c>
      <c r="CM1649" s="2">
        <v>45965</v>
      </c>
      <c r="CN1649" s="2">
        <v>45918</v>
      </c>
      <c r="CO1649" s="2">
        <v>45931</v>
      </c>
      <c r="CP1649" s="2">
        <v>45931</v>
      </c>
      <c r="CR1649" s="2">
        <v>45919</v>
      </c>
      <c r="CS1649" s="2">
        <v>45918</v>
      </c>
      <c r="CU1649" s="2">
        <v>45961</v>
      </c>
      <c r="CV1649" s="2">
        <v>45950</v>
      </c>
      <c r="CW1649" s="2">
        <v>45918</v>
      </c>
      <c r="CY1649" t="s">
        <v>424</v>
      </c>
      <c r="DD1649" s="2">
        <v>45936</v>
      </c>
      <c r="DE1649" s="2">
        <v>45918</v>
      </c>
      <c r="DF1649" s="2">
        <v>46003</v>
      </c>
      <c r="DG1649">
        <v>33636</v>
      </c>
      <c r="DI1649" s="2">
        <v>46009</v>
      </c>
      <c r="DJ1649" s="2">
        <v>45918</v>
      </c>
      <c r="DK1649" s="2">
        <v>45951</v>
      </c>
      <c r="DO1649" s="2">
        <v>45918</v>
      </c>
      <c r="DX1649">
        <v>478</v>
      </c>
      <c r="DY1649">
        <v>2128</v>
      </c>
      <c r="EE1649" s="1">
        <v>1947.5</v>
      </c>
      <c r="EF1649" t="s">
        <v>2634</v>
      </c>
      <c r="EG1649" t="s">
        <v>1640</v>
      </c>
      <c r="EH1649" t="s">
        <v>4422</v>
      </c>
      <c r="EK1649" t="s">
        <v>1591</v>
      </c>
    </row>
    <row r="1650" spans="1:141" hidden="1" x14ac:dyDescent="0.35">
      <c r="A1650">
        <v>4829</v>
      </c>
      <c r="B1650" t="s">
        <v>404</v>
      </c>
      <c r="C1650">
        <v>6090</v>
      </c>
      <c r="D1650" t="s">
        <v>8802</v>
      </c>
      <c r="E1650" t="s">
        <v>834</v>
      </c>
      <c r="F1650" t="s">
        <v>434</v>
      </c>
      <c r="G1650">
        <v>4</v>
      </c>
      <c r="H1650" t="s">
        <v>474</v>
      </c>
      <c r="I1650" t="s">
        <v>10787</v>
      </c>
      <c r="J1650" t="s">
        <v>10788</v>
      </c>
      <c r="K1650" t="s">
        <v>44</v>
      </c>
      <c r="L1650" t="s">
        <v>69</v>
      </c>
      <c r="M1650" t="s">
        <v>411</v>
      </c>
      <c r="N1650" t="s">
        <v>411</v>
      </c>
      <c r="O1650" t="s">
        <v>411</v>
      </c>
      <c r="P1650" t="s">
        <v>424</v>
      </c>
      <c r="Q1650" t="s">
        <v>424</v>
      </c>
      <c r="R1650" t="s">
        <v>411</v>
      </c>
      <c r="S1650" t="s">
        <v>411</v>
      </c>
      <c r="T1650" s="1">
        <v>156140.88</v>
      </c>
      <c r="U1650">
        <v>653.92999999999995</v>
      </c>
      <c r="V1650">
        <v>0</v>
      </c>
      <c r="W1650" s="1">
        <v>124314.88</v>
      </c>
      <c r="X1650" s="1">
        <v>31826</v>
      </c>
      <c r="Y1650">
        <v>0</v>
      </c>
      <c r="Z1650" s="1">
        <v>156140.88</v>
      </c>
      <c r="AA1650">
        <v>0</v>
      </c>
      <c r="AB1650">
        <v>0</v>
      </c>
      <c r="AE1650" t="s">
        <v>412</v>
      </c>
      <c r="AG1650" s="2">
        <v>45939</v>
      </c>
      <c r="AH1650" s="1">
        <v>2995.17</v>
      </c>
      <c r="AI1650" s="2">
        <v>45924</v>
      </c>
      <c r="AJ1650" s="7">
        <v>2025</v>
      </c>
      <c r="AK1650" s="2">
        <v>45918</v>
      </c>
      <c r="AP1650" t="s">
        <v>413</v>
      </c>
      <c r="AQ1650" t="s">
        <v>2758</v>
      </c>
      <c r="AT1650" s="2">
        <v>46072</v>
      </c>
      <c r="AU1650" s="2">
        <v>46072</v>
      </c>
      <c r="AV1650" t="s">
        <v>414</v>
      </c>
      <c r="AW1650" s="2">
        <v>45919</v>
      </c>
      <c r="AX1650">
        <v>41313</v>
      </c>
      <c r="AY1650" s="1">
        <v>213170.73</v>
      </c>
      <c r="BA1650" t="s">
        <v>8806</v>
      </c>
      <c r="BB1650">
        <v>41313</v>
      </c>
      <c r="BD1650" t="s">
        <v>478</v>
      </c>
      <c r="BE1650" t="s">
        <v>417</v>
      </c>
      <c r="BF1650">
        <v>5561991594100</v>
      </c>
      <c r="BG1650" t="s">
        <v>10789</v>
      </c>
      <c r="BH1650">
        <v>72910000</v>
      </c>
      <c r="BI1650" t="s">
        <v>541</v>
      </c>
      <c r="BJ1650" t="s">
        <v>10790</v>
      </c>
      <c r="BL1650" s="1">
        <v>2179.75</v>
      </c>
      <c r="BM1650" s="2">
        <v>46049</v>
      </c>
      <c r="BQ1650">
        <v>4422</v>
      </c>
      <c r="BR1650">
        <v>7114</v>
      </c>
      <c r="BS1650" t="s">
        <v>1147</v>
      </c>
      <c r="BT1650" s="2">
        <v>45916</v>
      </c>
      <c r="BU1650">
        <v>901.58</v>
      </c>
      <c r="BV1650" s="2">
        <v>45925</v>
      </c>
      <c r="BX1650" s="2">
        <v>45929</v>
      </c>
      <c r="BY1650" t="s">
        <v>10791</v>
      </c>
      <c r="BZ1650" s="2">
        <v>45916</v>
      </c>
      <c r="CA1650" s="2">
        <v>45932</v>
      </c>
      <c r="CB1650" t="s">
        <v>10792</v>
      </c>
      <c r="CC1650" s="2">
        <v>45917</v>
      </c>
      <c r="CD1650" t="s">
        <v>424</v>
      </c>
      <c r="CE1650">
        <v>1620</v>
      </c>
      <c r="CF1650" s="2">
        <v>45916</v>
      </c>
      <c r="CJ1650" s="2">
        <v>45930</v>
      </c>
      <c r="CL1650" s="2">
        <v>45916</v>
      </c>
      <c r="CM1650" s="2">
        <v>45932</v>
      </c>
      <c r="CN1650" s="2">
        <v>45917</v>
      </c>
      <c r="CO1650" s="2">
        <v>45931</v>
      </c>
      <c r="CP1650" s="2">
        <v>45925</v>
      </c>
      <c r="CR1650" s="2">
        <v>45918</v>
      </c>
      <c r="CS1650" s="2">
        <v>45922</v>
      </c>
      <c r="CU1650" s="2">
        <v>45929</v>
      </c>
      <c r="CV1650" s="2">
        <v>45944</v>
      </c>
      <c r="CW1650" s="2">
        <v>45922</v>
      </c>
      <c r="CY1650" t="s">
        <v>424</v>
      </c>
      <c r="DD1650" s="2">
        <v>45917</v>
      </c>
      <c r="DF1650" s="2">
        <v>45939</v>
      </c>
      <c r="DG1650" t="s">
        <v>10793</v>
      </c>
      <c r="DH1650" t="s">
        <v>10400</v>
      </c>
      <c r="DI1650" s="2">
        <v>44125</v>
      </c>
      <c r="DJ1650" s="2">
        <v>45917</v>
      </c>
      <c r="DK1650" s="2">
        <v>45945</v>
      </c>
      <c r="DL1650" s="2">
        <v>46031</v>
      </c>
      <c r="DM1650" s="2">
        <v>46058</v>
      </c>
      <c r="DN1650" s="2">
        <v>46063</v>
      </c>
      <c r="DO1650" s="2">
        <v>45922</v>
      </c>
      <c r="DP1650" s="2">
        <v>46063</v>
      </c>
      <c r="DY1650">
        <v>1655</v>
      </c>
      <c r="DZ1650" t="s">
        <v>424</v>
      </c>
      <c r="EE1650" s="1">
        <v>4066.57</v>
      </c>
      <c r="EF1650" t="s">
        <v>2634</v>
      </c>
      <c r="EG1650" t="s">
        <v>1640</v>
      </c>
      <c r="EH1650" t="s">
        <v>6848</v>
      </c>
      <c r="EI1650" t="s">
        <v>3282</v>
      </c>
      <c r="EJ1650" t="s">
        <v>4126</v>
      </c>
      <c r="EK1650" t="s">
        <v>1591</v>
      </c>
    </row>
    <row r="1651" spans="1:141" hidden="1" x14ac:dyDescent="0.35">
      <c r="A1651">
        <v>4830</v>
      </c>
      <c r="B1651" t="s">
        <v>1352</v>
      </c>
      <c r="C1651">
        <v>6088</v>
      </c>
      <c r="D1651" t="s">
        <v>10520</v>
      </c>
      <c r="E1651" t="s">
        <v>942</v>
      </c>
      <c r="F1651" t="s">
        <v>9936</v>
      </c>
      <c r="G1651">
        <v>304</v>
      </c>
      <c r="H1651" t="s">
        <v>408</v>
      </c>
      <c r="I1651" t="s">
        <v>10794</v>
      </c>
      <c r="J1651" t="s">
        <v>10795</v>
      </c>
      <c r="K1651" t="s">
        <v>12</v>
      </c>
      <c r="L1651" t="s">
        <v>95</v>
      </c>
      <c r="M1651" t="s">
        <v>411</v>
      </c>
      <c r="N1651" t="s">
        <v>411</v>
      </c>
      <c r="O1651" t="s">
        <v>411</v>
      </c>
      <c r="P1651" t="s">
        <v>411</v>
      </c>
      <c r="Q1651" t="s">
        <v>411</v>
      </c>
      <c r="R1651" t="s">
        <v>411</v>
      </c>
      <c r="S1651" t="s">
        <v>411</v>
      </c>
      <c r="T1651" s="1">
        <v>157293.71</v>
      </c>
      <c r="U1651">
        <v>600</v>
      </c>
      <c r="V1651">
        <v>0</v>
      </c>
      <c r="W1651" s="1">
        <v>123882.71</v>
      </c>
      <c r="X1651" s="1">
        <v>33411</v>
      </c>
      <c r="Y1651">
        <v>0</v>
      </c>
      <c r="Z1651" s="1">
        <v>157293.71</v>
      </c>
      <c r="AA1651">
        <v>0</v>
      </c>
      <c r="AB1651">
        <v>0</v>
      </c>
      <c r="AD1651">
        <v>8787724883340</v>
      </c>
      <c r="AE1651" t="s">
        <v>412</v>
      </c>
      <c r="AG1651" s="2">
        <v>46003</v>
      </c>
      <c r="AH1651">
        <v>0</v>
      </c>
      <c r="AI1651" s="2">
        <v>45954</v>
      </c>
      <c r="AJ1651" s="7">
        <v>2025</v>
      </c>
      <c r="AK1651" s="2">
        <v>45919</v>
      </c>
      <c r="AP1651" t="s">
        <v>413</v>
      </c>
      <c r="AT1651" s="2">
        <v>46008</v>
      </c>
      <c r="AU1651" s="2">
        <v>46120</v>
      </c>
      <c r="AV1651" t="s">
        <v>414</v>
      </c>
      <c r="AW1651" s="2">
        <v>45919</v>
      </c>
      <c r="AX1651">
        <v>41265</v>
      </c>
      <c r="AY1651" s="1">
        <v>235045.18</v>
      </c>
      <c r="BA1651" t="s">
        <v>10523</v>
      </c>
      <c r="BB1651">
        <v>41265</v>
      </c>
      <c r="BC1651" t="s">
        <v>10796</v>
      </c>
      <c r="BD1651" t="s">
        <v>416</v>
      </c>
      <c r="BE1651" t="s">
        <v>417</v>
      </c>
      <c r="BF1651">
        <v>5561998390572</v>
      </c>
      <c r="BG1651" t="s">
        <v>10797</v>
      </c>
      <c r="BH1651">
        <v>73816899</v>
      </c>
      <c r="BI1651" t="s">
        <v>1279</v>
      </c>
      <c r="BJ1651" t="s">
        <v>10798</v>
      </c>
      <c r="BL1651" s="1">
        <v>2000</v>
      </c>
      <c r="BM1651" s="2">
        <v>46092</v>
      </c>
      <c r="BQ1651">
        <v>5193</v>
      </c>
      <c r="BR1651">
        <v>7097</v>
      </c>
      <c r="BS1651" t="s">
        <v>4621</v>
      </c>
      <c r="BT1651" s="2">
        <v>45930</v>
      </c>
      <c r="BU1651">
        <v>898.88</v>
      </c>
      <c r="BW1651" t="s">
        <v>422</v>
      </c>
      <c r="BY1651" t="s">
        <v>10799</v>
      </c>
      <c r="BZ1651" s="2">
        <v>45930</v>
      </c>
      <c r="CA1651" s="2">
        <v>45958</v>
      </c>
      <c r="CC1651" s="2">
        <v>45919</v>
      </c>
      <c r="CE1651">
        <v>1887</v>
      </c>
      <c r="CF1651" s="2">
        <v>45930</v>
      </c>
      <c r="CG1651" s="2">
        <v>45925</v>
      </c>
      <c r="CI1651" s="2">
        <v>45925</v>
      </c>
      <c r="CJ1651" s="2">
        <v>45965</v>
      </c>
      <c r="CK1651" t="s">
        <v>411</v>
      </c>
      <c r="CL1651" s="2">
        <v>45930</v>
      </c>
      <c r="CM1651" s="2">
        <v>45971</v>
      </c>
      <c r="CN1651" s="2">
        <v>45919</v>
      </c>
      <c r="CO1651" s="2">
        <v>45931</v>
      </c>
      <c r="CP1651" s="2">
        <v>45958</v>
      </c>
      <c r="CR1651" s="2">
        <v>45922</v>
      </c>
      <c r="CS1651" s="2">
        <v>45926</v>
      </c>
      <c r="CU1651" s="2">
        <v>45960</v>
      </c>
      <c r="CV1651" s="2">
        <v>45951</v>
      </c>
      <c r="CW1651" s="2">
        <v>45926</v>
      </c>
      <c r="DD1651" s="2">
        <v>45931</v>
      </c>
      <c r="DF1651" s="2">
        <v>46003</v>
      </c>
      <c r="DG1651">
        <v>36246</v>
      </c>
      <c r="DI1651" s="2">
        <v>46007</v>
      </c>
      <c r="DJ1651" s="2">
        <v>45923</v>
      </c>
      <c r="DK1651" s="2">
        <v>45951</v>
      </c>
      <c r="DL1651" s="2">
        <v>46120</v>
      </c>
      <c r="DO1651" s="2">
        <v>45926</v>
      </c>
      <c r="DX1651">
        <v>743</v>
      </c>
      <c r="DY1651">
        <v>2000</v>
      </c>
      <c r="EE1651" s="1">
        <v>2309.12</v>
      </c>
      <c r="EF1651" t="s">
        <v>2634</v>
      </c>
      <c r="EG1651" t="s">
        <v>1640</v>
      </c>
      <c r="EK1651" t="s">
        <v>1591</v>
      </c>
    </row>
    <row r="1652" spans="1:141" hidden="1" x14ac:dyDescent="0.35">
      <c r="A1652">
        <v>4831</v>
      </c>
      <c r="B1652" t="s">
        <v>404</v>
      </c>
      <c r="C1652">
        <v>5978</v>
      </c>
      <c r="D1652" t="s">
        <v>9287</v>
      </c>
      <c r="E1652" t="s">
        <v>942</v>
      </c>
      <c r="F1652" t="s">
        <v>9535</v>
      </c>
      <c r="G1652">
        <v>302</v>
      </c>
      <c r="H1652" t="s">
        <v>408</v>
      </c>
      <c r="I1652" t="s">
        <v>10800</v>
      </c>
      <c r="J1652" t="s">
        <v>10801</v>
      </c>
      <c r="K1652" t="s">
        <v>22</v>
      </c>
      <c r="L1652" t="s">
        <v>47</v>
      </c>
      <c r="M1652" t="s">
        <v>411</v>
      </c>
      <c r="N1652" t="s">
        <v>411</v>
      </c>
      <c r="O1652" t="s">
        <v>411</v>
      </c>
      <c r="P1652" t="s">
        <v>411</v>
      </c>
      <c r="Q1652" t="s">
        <v>411</v>
      </c>
      <c r="R1652" t="s">
        <v>411</v>
      </c>
      <c r="S1652" t="s">
        <v>411</v>
      </c>
      <c r="T1652" s="1">
        <v>161119.91</v>
      </c>
      <c r="U1652">
        <v>765</v>
      </c>
      <c r="V1652">
        <v>0</v>
      </c>
      <c r="W1652" s="1">
        <v>145510.91</v>
      </c>
      <c r="X1652" s="1">
        <v>15609</v>
      </c>
      <c r="Y1652">
        <v>0</v>
      </c>
      <c r="Z1652" s="1">
        <v>161119.91</v>
      </c>
      <c r="AA1652">
        <v>0</v>
      </c>
      <c r="AB1652">
        <v>0</v>
      </c>
      <c r="AD1652">
        <v>8787724727306</v>
      </c>
      <c r="AE1652" t="s">
        <v>412</v>
      </c>
      <c r="AG1652" s="2">
        <v>45943</v>
      </c>
      <c r="AH1652" s="1">
        <v>3042.04</v>
      </c>
      <c r="AI1652" s="2">
        <v>45929</v>
      </c>
      <c r="AJ1652" s="7">
        <v>2025</v>
      </c>
      <c r="AK1652" s="2">
        <v>45919</v>
      </c>
      <c r="AP1652" t="s">
        <v>413</v>
      </c>
      <c r="AT1652" s="2">
        <v>46097</v>
      </c>
      <c r="AU1652" s="2">
        <v>46097</v>
      </c>
      <c r="AV1652" t="s">
        <v>414</v>
      </c>
      <c r="AW1652" s="2">
        <v>45922</v>
      </c>
      <c r="AX1652">
        <v>41309</v>
      </c>
      <c r="AY1652" s="1">
        <v>229211.27</v>
      </c>
      <c r="BA1652" t="s">
        <v>9291</v>
      </c>
      <c r="BB1652">
        <v>41309</v>
      </c>
      <c r="BC1652" t="s">
        <v>10802</v>
      </c>
      <c r="BD1652" t="s">
        <v>416</v>
      </c>
      <c r="BE1652" t="s">
        <v>417</v>
      </c>
      <c r="BF1652">
        <v>5561999864568</v>
      </c>
      <c r="BG1652" t="s">
        <v>10803</v>
      </c>
      <c r="BH1652">
        <v>73800000</v>
      </c>
      <c r="BI1652" t="s">
        <v>3920</v>
      </c>
      <c r="BJ1652" t="s">
        <v>10804</v>
      </c>
      <c r="BL1652" s="1">
        <v>2550</v>
      </c>
      <c r="BM1652" s="2">
        <v>46075</v>
      </c>
      <c r="BQ1652">
        <v>4796</v>
      </c>
      <c r="BR1652">
        <v>7109</v>
      </c>
      <c r="BS1652" t="s">
        <v>2299</v>
      </c>
      <c r="BT1652" s="2">
        <v>45926</v>
      </c>
      <c r="BW1652" t="s">
        <v>422</v>
      </c>
      <c r="BY1652" t="s">
        <v>10805</v>
      </c>
      <c r="BZ1652" s="2">
        <v>45926</v>
      </c>
      <c r="CA1652" s="2">
        <v>45931</v>
      </c>
      <c r="CC1652" s="2">
        <v>45919</v>
      </c>
      <c r="CD1652" t="s">
        <v>424</v>
      </c>
      <c r="CF1652" s="2">
        <v>45926</v>
      </c>
      <c r="CJ1652" s="2">
        <v>45937</v>
      </c>
      <c r="CK1652" t="s">
        <v>411</v>
      </c>
      <c r="CL1652" s="2">
        <v>45929</v>
      </c>
      <c r="CM1652" s="2">
        <v>45940</v>
      </c>
      <c r="CN1652" s="2">
        <v>45919</v>
      </c>
      <c r="CO1652" s="2">
        <v>45964</v>
      </c>
      <c r="CP1652" s="2">
        <v>45931</v>
      </c>
      <c r="CR1652" s="2">
        <v>45923</v>
      </c>
      <c r="CS1652" s="2">
        <v>45924</v>
      </c>
      <c r="CU1652" s="2">
        <v>45933</v>
      </c>
      <c r="CV1652" s="2">
        <v>45982</v>
      </c>
      <c r="CW1652" s="2">
        <v>45924</v>
      </c>
      <c r="CY1652" t="s">
        <v>424</v>
      </c>
      <c r="DD1652" s="2">
        <v>45919</v>
      </c>
      <c r="DF1652" s="2">
        <v>45944</v>
      </c>
      <c r="DG1652">
        <v>33640</v>
      </c>
      <c r="DI1652" s="2">
        <v>45954</v>
      </c>
      <c r="DJ1652" s="2">
        <v>45919</v>
      </c>
      <c r="DK1652" s="2">
        <v>45989</v>
      </c>
      <c r="DL1652" s="2">
        <v>46087</v>
      </c>
      <c r="DM1652" s="2">
        <v>46077</v>
      </c>
      <c r="DN1652" s="2">
        <v>46091</v>
      </c>
      <c r="DO1652" s="2">
        <v>45924</v>
      </c>
      <c r="DP1652" s="2">
        <v>46091</v>
      </c>
      <c r="DX1652">
        <v>774</v>
      </c>
      <c r="DY1652">
        <v>1610</v>
      </c>
      <c r="EA1652" t="s">
        <v>10806</v>
      </c>
      <c r="EE1652" s="1">
        <v>2021.47</v>
      </c>
      <c r="EF1652" t="s">
        <v>2634</v>
      </c>
      <c r="EG1652" t="s">
        <v>1640</v>
      </c>
      <c r="EK1652" t="s">
        <v>1591</v>
      </c>
    </row>
    <row r="1653" spans="1:141" hidden="1" x14ac:dyDescent="0.35">
      <c r="A1653">
        <v>4832</v>
      </c>
      <c r="B1653" t="s">
        <v>1352</v>
      </c>
      <c r="C1653">
        <v>6052</v>
      </c>
      <c r="D1653" t="s">
        <v>10520</v>
      </c>
      <c r="E1653" t="s">
        <v>942</v>
      </c>
      <c r="F1653" t="s">
        <v>9559</v>
      </c>
      <c r="G1653">
        <v>301</v>
      </c>
      <c r="H1653" t="s">
        <v>408</v>
      </c>
      <c r="I1653" t="s">
        <v>10807</v>
      </c>
      <c r="J1653" t="s">
        <v>10808</v>
      </c>
      <c r="K1653" t="s">
        <v>14</v>
      </c>
      <c r="L1653" t="s">
        <v>17</v>
      </c>
      <c r="M1653" t="s">
        <v>411</v>
      </c>
      <c r="N1653" t="s">
        <v>411</v>
      </c>
      <c r="O1653" t="s">
        <v>411</v>
      </c>
      <c r="P1653" t="s">
        <v>411</v>
      </c>
      <c r="Q1653" t="s">
        <v>411</v>
      </c>
      <c r="R1653" t="s">
        <v>411</v>
      </c>
      <c r="S1653" t="s">
        <v>411</v>
      </c>
      <c r="T1653" s="1">
        <v>159861.56</v>
      </c>
      <c r="U1653">
        <v>765</v>
      </c>
      <c r="V1653">
        <v>0</v>
      </c>
      <c r="W1653" s="1">
        <v>146248.56</v>
      </c>
      <c r="X1653" s="1">
        <v>13613</v>
      </c>
      <c r="Y1653">
        <v>0</v>
      </c>
      <c r="Z1653" s="1">
        <v>159861.56</v>
      </c>
      <c r="AA1653">
        <v>0</v>
      </c>
      <c r="AB1653">
        <v>0</v>
      </c>
      <c r="AE1653" t="s">
        <v>412</v>
      </c>
      <c r="AG1653" s="2">
        <v>46003</v>
      </c>
      <c r="AH1653" s="1">
        <v>3092.96</v>
      </c>
      <c r="AI1653" s="2">
        <v>45930</v>
      </c>
      <c r="AJ1653" s="7">
        <v>2025</v>
      </c>
      <c r="AK1653" s="2">
        <v>45919</v>
      </c>
      <c r="AP1653" t="s">
        <v>3839</v>
      </c>
      <c r="AT1653" s="2">
        <v>46010</v>
      </c>
      <c r="AU1653" s="2">
        <v>46010</v>
      </c>
      <c r="AV1653" t="s">
        <v>414</v>
      </c>
      <c r="AW1653" s="2">
        <v>45919</v>
      </c>
      <c r="AX1653">
        <v>41335</v>
      </c>
      <c r="AY1653" s="1">
        <v>239447.66</v>
      </c>
      <c r="BA1653" t="s">
        <v>10523</v>
      </c>
      <c r="BB1653">
        <v>41335</v>
      </c>
      <c r="BC1653" t="s">
        <v>10809</v>
      </c>
      <c r="BD1653" t="s">
        <v>416</v>
      </c>
      <c r="BE1653" t="s">
        <v>417</v>
      </c>
      <c r="BF1653">
        <v>5561995632725</v>
      </c>
      <c r="BG1653" t="s">
        <v>10810</v>
      </c>
      <c r="BH1653">
        <v>73801620</v>
      </c>
      <c r="BI1653" t="s">
        <v>504</v>
      </c>
      <c r="BJ1653" t="s">
        <v>10811</v>
      </c>
      <c r="BL1653" s="1">
        <v>2630</v>
      </c>
      <c r="BQ1653">
        <v>5174</v>
      </c>
      <c r="BR1653">
        <v>7116</v>
      </c>
      <c r="BS1653" t="s">
        <v>490</v>
      </c>
      <c r="BT1653" s="2">
        <v>45922</v>
      </c>
      <c r="BU1653">
        <v>788.95</v>
      </c>
      <c r="BW1653" t="s">
        <v>1569</v>
      </c>
      <c r="BY1653" t="s">
        <v>10812</v>
      </c>
      <c r="BZ1653" s="2">
        <v>45922</v>
      </c>
      <c r="CA1653" s="2">
        <v>45931</v>
      </c>
      <c r="CC1653" s="2">
        <v>45919</v>
      </c>
      <c r="CE1653" t="s">
        <v>10813</v>
      </c>
      <c r="CF1653" s="2">
        <v>45922</v>
      </c>
      <c r="CH1653" t="s">
        <v>8713</v>
      </c>
      <c r="CJ1653" s="2">
        <v>45961</v>
      </c>
      <c r="CK1653" t="s">
        <v>424</v>
      </c>
      <c r="CL1653" s="2">
        <v>45922</v>
      </c>
      <c r="CM1653" s="2">
        <v>45964</v>
      </c>
      <c r="CN1653" s="2">
        <v>45919</v>
      </c>
      <c r="CO1653" s="2">
        <v>45931</v>
      </c>
      <c r="CP1653" s="2">
        <v>45931</v>
      </c>
      <c r="CR1653" s="2">
        <v>45922</v>
      </c>
      <c r="CS1653" s="2">
        <v>45924</v>
      </c>
      <c r="CU1653" s="2">
        <v>45958</v>
      </c>
      <c r="CV1653" s="2">
        <v>45951</v>
      </c>
      <c r="CW1653" s="2">
        <v>45924</v>
      </c>
      <c r="CY1653" t="s">
        <v>424</v>
      </c>
      <c r="CZ1653" s="2">
        <v>45968</v>
      </c>
      <c r="DD1653" s="2">
        <v>45922</v>
      </c>
      <c r="DF1653" s="2">
        <v>46003</v>
      </c>
      <c r="DI1653" s="2">
        <v>46009</v>
      </c>
      <c r="DJ1653" s="2">
        <v>45919</v>
      </c>
      <c r="DK1653" s="2">
        <v>45951</v>
      </c>
      <c r="DO1653" s="2">
        <v>45923</v>
      </c>
      <c r="DX1653">
        <v>568</v>
      </c>
      <c r="DY1653">
        <v>1938</v>
      </c>
      <c r="EE1653" s="1">
        <v>2167.4899999999998</v>
      </c>
      <c r="EF1653" t="s">
        <v>2634</v>
      </c>
      <c r="EG1653" t="s">
        <v>1640</v>
      </c>
      <c r="EK1653" t="s">
        <v>1591</v>
      </c>
    </row>
    <row r="1654" spans="1:141" hidden="1" x14ac:dyDescent="0.35">
      <c r="A1654">
        <v>4833</v>
      </c>
      <c r="B1654" t="s">
        <v>1352</v>
      </c>
      <c r="C1654">
        <v>6043</v>
      </c>
      <c r="D1654" t="s">
        <v>10520</v>
      </c>
      <c r="E1654" t="s">
        <v>942</v>
      </c>
      <c r="F1654" t="s">
        <v>10375</v>
      </c>
      <c r="G1654">
        <v>301</v>
      </c>
      <c r="H1654" t="s">
        <v>408</v>
      </c>
      <c r="I1654" t="s">
        <v>10814</v>
      </c>
      <c r="J1654" t="s">
        <v>10815</v>
      </c>
      <c r="K1654" t="s">
        <v>22</v>
      </c>
      <c r="L1654" t="s">
        <v>30</v>
      </c>
      <c r="M1654" t="s">
        <v>411</v>
      </c>
      <c r="N1654" t="s">
        <v>411</v>
      </c>
      <c r="O1654" t="s">
        <v>411</v>
      </c>
      <c r="P1654" t="s">
        <v>411</v>
      </c>
      <c r="Q1654" t="s">
        <v>411</v>
      </c>
      <c r="R1654" t="s">
        <v>411</v>
      </c>
      <c r="S1654" t="s">
        <v>411</v>
      </c>
      <c r="T1654" s="1">
        <v>162600</v>
      </c>
      <c r="U1654">
        <v>698.45</v>
      </c>
      <c r="V1654">
        <v>0</v>
      </c>
      <c r="W1654" s="1">
        <v>133195.07999999999</v>
      </c>
      <c r="X1654" s="1">
        <v>22077</v>
      </c>
      <c r="Y1654">
        <v>0</v>
      </c>
      <c r="Z1654" s="1">
        <v>155272.07999999999</v>
      </c>
      <c r="AA1654">
        <v>0</v>
      </c>
      <c r="AB1654">
        <v>0</v>
      </c>
      <c r="AE1654" t="s">
        <v>412</v>
      </c>
      <c r="AG1654" s="2">
        <v>46035</v>
      </c>
      <c r="AH1654">
        <v>0</v>
      </c>
      <c r="AI1654" s="2">
        <v>45930</v>
      </c>
      <c r="AJ1654" s="7">
        <v>2025</v>
      </c>
      <c r="AK1654" s="2">
        <v>45922</v>
      </c>
      <c r="AP1654" t="s">
        <v>3839</v>
      </c>
      <c r="AT1654" s="2">
        <v>46072</v>
      </c>
      <c r="AU1654" s="2">
        <v>46072</v>
      </c>
      <c r="AV1654" t="s">
        <v>414</v>
      </c>
      <c r="AW1654" s="2">
        <v>45922</v>
      </c>
      <c r="AX1654">
        <v>41337</v>
      </c>
      <c r="AY1654" s="1">
        <v>240000</v>
      </c>
      <c r="BA1654" t="s">
        <v>10523</v>
      </c>
      <c r="BB1654">
        <v>41337</v>
      </c>
      <c r="BC1654" t="s">
        <v>10816</v>
      </c>
      <c r="BD1654" t="s">
        <v>416</v>
      </c>
      <c r="BE1654" t="s">
        <v>417</v>
      </c>
      <c r="BF1654">
        <v>5561998460605</v>
      </c>
      <c r="BG1654" t="s">
        <v>10817</v>
      </c>
      <c r="BH1654">
        <v>73800000</v>
      </c>
      <c r="BI1654" t="s">
        <v>10818</v>
      </c>
      <c r="BJ1654" t="s">
        <v>10819</v>
      </c>
      <c r="BL1654" s="1">
        <v>2328.17</v>
      </c>
      <c r="BQ1654">
        <v>5240</v>
      </c>
      <c r="BR1654">
        <v>7118</v>
      </c>
      <c r="BS1654" t="s">
        <v>2229</v>
      </c>
      <c r="BT1654" s="2">
        <v>45923</v>
      </c>
      <c r="BU1654">
        <v>719</v>
      </c>
      <c r="BW1654" t="s">
        <v>1569</v>
      </c>
      <c r="BY1654" t="s">
        <v>10820</v>
      </c>
      <c r="BZ1654" s="2">
        <v>45923</v>
      </c>
      <c r="CA1654" s="2">
        <v>45936</v>
      </c>
      <c r="CC1654" s="2">
        <v>45922</v>
      </c>
      <c r="CE1654" t="s">
        <v>10821</v>
      </c>
      <c r="CF1654" s="2">
        <v>45923</v>
      </c>
      <c r="CH1654" t="s">
        <v>8713</v>
      </c>
      <c r="CJ1654" s="2">
        <v>45987</v>
      </c>
      <c r="CK1654" t="s">
        <v>424</v>
      </c>
      <c r="CL1654" s="2">
        <v>45924</v>
      </c>
      <c r="CM1654" s="2">
        <v>45989</v>
      </c>
      <c r="CN1654" s="2">
        <v>45922</v>
      </c>
      <c r="CO1654" s="2">
        <v>45931</v>
      </c>
      <c r="CP1654" s="2">
        <v>45961</v>
      </c>
      <c r="CR1654" s="2">
        <v>45923</v>
      </c>
      <c r="CS1654" s="2">
        <v>45924</v>
      </c>
      <c r="CU1654" s="2">
        <v>45985</v>
      </c>
      <c r="CV1654" s="2">
        <v>45951</v>
      </c>
      <c r="CW1654" s="2">
        <v>45924</v>
      </c>
      <c r="CY1654" t="s">
        <v>424</v>
      </c>
      <c r="CZ1654" s="2">
        <v>46008</v>
      </c>
      <c r="DC1654" s="2">
        <v>46009</v>
      </c>
      <c r="DD1654" s="2">
        <v>45911</v>
      </c>
      <c r="DF1654" s="2">
        <v>46037</v>
      </c>
      <c r="DI1654" s="2">
        <v>46043</v>
      </c>
      <c r="DJ1654" s="2">
        <v>45922</v>
      </c>
      <c r="DK1654" s="2">
        <v>45951</v>
      </c>
      <c r="DO1654" s="2">
        <v>45924</v>
      </c>
      <c r="DX1654">
        <v>491</v>
      </c>
      <c r="DY1654">
        <v>2588</v>
      </c>
      <c r="EA1654" t="s">
        <v>10822</v>
      </c>
      <c r="EB1654" t="s">
        <v>10823</v>
      </c>
      <c r="EE1654" s="1">
        <v>2085.21</v>
      </c>
      <c r="EF1654" t="s">
        <v>2634</v>
      </c>
      <c r="EG1654" t="s">
        <v>1640</v>
      </c>
      <c r="EK1654" t="s">
        <v>1591</v>
      </c>
    </row>
    <row r="1655" spans="1:141" hidden="1" x14ac:dyDescent="0.35">
      <c r="A1655">
        <v>4834</v>
      </c>
      <c r="B1655" t="s">
        <v>1352</v>
      </c>
      <c r="C1655">
        <v>6072</v>
      </c>
      <c r="D1655" t="s">
        <v>10520</v>
      </c>
      <c r="E1655" t="s">
        <v>942</v>
      </c>
      <c r="F1655" t="s">
        <v>9343</v>
      </c>
      <c r="G1655">
        <v>1</v>
      </c>
      <c r="H1655" t="s">
        <v>408</v>
      </c>
      <c r="I1655" t="s">
        <v>10824</v>
      </c>
      <c r="J1655" t="s">
        <v>10825</v>
      </c>
      <c r="K1655" t="s">
        <v>14</v>
      </c>
      <c r="L1655" t="s">
        <v>82</v>
      </c>
      <c r="M1655" t="s">
        <v>411</v>
      </c>
      <c r="N1655" t="s">
        <v>411</v>
      </c>
      <c r="O1655" t="s">
        <v>411</v>
      </c>
      <c r="P1655" t="s">
        <v>411</v>
      </c>
      <c r="Q1655" t="s">
        <v>411</v>
      </c>
      <c r="R1655" t="s">
        <v>411</v>
      </c>
      <c r="S1655" t="s">
        <v>411</v>
      </c>
      <c r="T1655" s="1">
        <v>159861.56</v>
      </c>
      <c r="U1655">
        <v>0</v>
      </c>
      <c r="V1655">
        <v>0</v>
      </c>
      <c r="W1655">
        <v>0</v>
      </c>
      <c r="X1655">
        <v>0</v>
      </c>
      <c r="Y1655">
        <v>0</v>
      </c>
      <c r="Z1655">
        <v>0</v>
      </c>
      <c r="AA1655">
        <v>0</v>
      </c>
      <c r="AB1655">
        <v>0</v>
      </c>
      <c r="AE1655" t="s">
        <v>412</v>
      </c>
      <c r="AG1655" s="2">
        <v>46008</v>
      </c>
      <c r="AH1655">
        <v>0</v>
      </c>
      <c r="AI1655" s="2">
        <v>45930</v>
      </c>
      <c r="AJ1655" s="7">
        <v>2025</v>
      </c>
      <c r="AK1655" s="2">
        <v>45922</v>
      </c>
      <c r="AP1655" t="s">
        <v>3839</v>
      </c>
      <c r="AT1655" s="2">
        <v>46010</v>
      </c>
      <c r="AU1655" s="2">
        <v>46097</v>
      </c>
      <c r="AV1655" t="s">
        <v>414</v>
      </c>
      <c r="AW1655" s="2">
        <v>45924</v>
      </c>
      <c r="AX1655">
        <v>41412</v>
      </c>
      <c r="AY1655" s="1">
        <v>259701.7</v>
      </c>
      <c r="BA1655" t="s">
        <v>10523</v>
      </c>
      <c r="BB1655">
        <v>41412</v>
      </c>
      <c r="BC1655" t="s">
        <v>10826</v>
      </c>
      <c r="BD1655" t="s">
        <v>416</v>
      </c>
      <c r="BE1655" t="s">
        <v>417</v>
      </c>
      <c r="BF1655">
        <v>5561999248981</v>
      </c>
      <c r="BG1655" t="s">
        <v>10827</v>
      </c>
      <c r="BH1655">
        <v>73805560</v>
      </c>
      <c r="BI1655" t="s">
        <v>10828</v>
      </c>
      <c r="BJ1655" t="s">
        <v>10829</v>
      </c>
      <c r="BL1655" s="1">
        <v>2630</v>
      </c>
      <c r="BQ1655">
        <v>5082</v>
      </c>
      <c r="BR1655">
        <v>7122</v>
      </c>
      <c r="BS1655" t="s">
        <v>4693</v>
      </c>
      <c r="BT1655" s="2">
        <v>45922</v>
      </c>
      <c r="BU1655">
        <v>779</v>
      </c>
      <c r="BW1655" t="s">
        <v>422</v>
      </c>
      <c r="BY1655" t="s">
        <v>10830</v>
      </c>
      <c r="BZ1655" s="2">
        <v>45923</v>
      </c>
      <c r="CA1655" s="2">
        <v>45931</v>
      </c>
      <c r="CC1655" s="2">
        <v>45919</v>
      </c>
      <c r="CE1655" t="s">
        <v>10831</v>
      </c>
      <c r="CF1655" s="2">
        <v>45923</v>
      </c>
      <c r="CJ1655" s="2">
        <v>45961</v>
      </c>
      <c r="CK1655" t="s">
        <v>411</v>
      </c>
      <c r="CL1655" s="2">
        <v>45923</v>
      </c>
      <c r="CM1655" s="2">
        <v>45964</v>
      </c>
      <c r="CN1655" s="2">
        <v>45922</v>
      </c>
      <c r="CO1655" s="2">
        <v>45931</v>
      </c>
      <c r="CP1655" s="2">
        <v>45931</v>
      </c>
      <c r="CR1655" s="2">
        <v>45923</v>
      </c>
      <c r="CS1655" s="2">
        <v>45923</v>
      </c>
      <c r="CU1655" s="2">
        <v>45957</v>
      </c>
      <c r="CV1655" s="2">
        <v>45951</v>
      </c>
      <c r="CW1655" s="2">
        <v>45923</v>
      </c>
      <c r="CY1655" t="s">
        <v>424</v>
      </c>
      <c r="CZ1655" s="2">
        <v>45968</v>
      </c>
      <c r="DD1655" s="2">
        <v>45919</v>
      </c>
      <c r="DF1655" s="2">
        <v>46008</v>
      </c>
      <c r="DI1655" s="2">
        <v>46009</v>
      </c>
      <c r="DJ1655" s="2">
        <v>45918</v>
      </c>
      <c r="DK1655" s="2">
        <v>45951</v>
      </c>
      <c r="DL1655" s="2">
        <v>46097</v>
      </c>
      <c r="DO1655" s="2">
        <v>45923</v>
      </c>
      <c r="DX1655">
        <v>677</v>
      </c>
      <c r="DY1655">
        <v>1905</v>
      </c>
      <c r="EE1655" s="1">
        <v>2167.4899999999998</v>
      </c>
      <c r="EG1655" t="s">
        <v>735</v>
      </c>
      <c r="EK1655" t="s">
        <v>1591</v>
      </c>
    </row>
    <row r="1656" spans="1:141" hidden="1" x14ac:dyDescent="0.35">
      <c r="A1656">
        <v>4835</v>
      </c>
      <c r="B1656" t="s">
        <v>1352</v>
      </c>
      <c r="C1656">
        <v>6086</v>
      </c>
      <c r="D1656" t="s">
        <v>10520</v>
      </c>
      <c r="E1656" t="s">
        <v>942</v>
      </c>
      <c r="F1656" t="s">
        <v>9636</v>
      </c>
      <c r="G1656">
        <v>101</v>
      </c>
      <c r="H1656" t="s">
        <v>408</v>
      </c>
      <c r="I1656" t="s">
        <v>10832</v>
      </c>
      <c r="J1656" t="s">
        <v>10833</v>
      </c>
      <c r="K1656" t="s">
        <v>22</v>
      </c>
      <c r="L1656" t="s">
        <v>54</v>
      </c>
      <c r="M1656" t="s">
        <v>411</v>
      </c>
      <c r="N1656" t="s">
        <v>411</v>
      </c>
      <c r="O1656" t="s">
        <v>411</v>
      </c>
      <c r="P1656" t="s">
        <v>411</v>
      </c>
      <c r="Q1656" t="s">
        <v>411</v>
      </c>
      <c r="R1656" t="s">
        <v>411</v>
      </c>
      <c r="S1656" t="s">
        <v>411</v>
      </c>
      <c r="T1656" s="1">
        <v>161857.5</v>
      </c>
      <c r="U1656">
        <v>0</v>
      </c>
      <c r="V1656">
        <v>0</v>
      </c>
      <c r="W1656">
        <v>0</v>
      </c>
      <c r="X1656">
        <v>0</v>
      </c>
      <c r="Y1656">
        <v>0</v>
      </c>
      <c r="Z1656">
        <v>0</v>
      </c>
      <c r="AA1656">
        <v>0</v>
      </c>
      <c r="AB1656">
        <v>0</v>
      </c>
      <c r="AE1656" t="s">
        <v>412</v>
      </c>
      <c r="AG1656" s="2">
        <v>46007</v>
      </c>
      <c r="AH1656">
        <v>0</v>
      </c>
      <c r="AI1656" s="2">
        <v>45930</v>
      </c>
      <c r="AJ1656" s="7">
        <v>2025</v>
      </c>
      <c r="AK1656" s="2">
        <v>45922</v>
      </c>
      <c r="AP1656" t="s">
        <v>3839</v>
      </c>
      <c r="AT1656" s="2">
        <v>46010</v>
      </c>
      <c r="AU1656" s="2">
        <v>46010</v>
      </c>
      <c r="AV1656" t="s">
        <v>414</v>
      </c>
      <c r="AW1656" s="2">
        <v>45924</v>
      </c>
      <c r="AX1656">
        <v>41432</v>
      </c>
      <c r="AY1656" s="1">
        <v>234448.06</v>
      </c>
      <c r="BA1656" t="s">
        <v>10523</v>
      </c>
      <c r="BB1656">
        <v>41432</v>
      </c>
      <c r="BC1656" t="s">
        <v>10834</v>
      </c>
      <c r="BD1656" t="s">
        <v>416</v>
      </c>
      <c r="BE1656" t="s">
        <v>417</v>
      </c>
      <c r="BF1656">
        <v>5561996054388</v>
      </c>
      <c r="BG1656" t="s">
        <v>2193</v>
      </c>
      <c r="BH1656">
        <v>73808775</v>
      </c>
      <c r="BI1656" t="s">
        <v>1267</v>
      </c>
      <c r="BJ1656" t="s">
        <v>10835</v>
      </c>
      <c r="BL1656" s="1">
        <v>2550</v>
      </c>
      <c r="BQ1656">
        <v>5203</v>
      </c>
      <c r="BR1656">
        <v>7130</v>
      </c>
      <c r="BS1656" t="s">
        <v>1206</v>
      </c>
      <c r="BT1656" s="2">
        <v>45924</v>
      </c>
      <c r="BU1656">
        <v>779</v>
      </c>
      <c r="BW1656" t="s">
        <v>422</v>
      </c>
      <c r="BY1656" t="s">
        <v>10836</v>
      </c>
      <c r="BZ1656" s="2">
        <v>45924</v>
      </c>
      <c r="CA1656" s="2">
        <v>45931</v>
      </c>
      <c r="CC1656" s="2">
        <v>45919</v>
      </c>
      <c r="CE1656" t="s">
        <v>10837</v>
      </c>
      <c r="CF1656" s="2">
        <v>45924</v>
      </c>
      <c r="CJ1656" s="2">
        <v>45961</v>
      </c>
      <c r="CK1656" t="s">
        <v>411</v>
      </c>
      <c r="CL1656" s="2">
        <v>45926</v>
      </c>
      <c r="CM1656" s="2">
        <v>45964</v>
      </c>
      <c r="CN1656" s="2">
        <v>45919</v>
      </c>
      <c r="CO1656" s="2">
        <v>45931</v>
      </c>
      <c r="CP1656" s="2">
        <v>45931</v>
      </c>
      <c r="CR1656" s="2">
        <v>45922</v>
      </c>
      <c r="CS1656" s="2">
        <v>45925</v>
      </c>
      <c r="CU1656" s="2">
        <v>45958</v>
      </c>
      <c r="CV1656" s="2">
        <v>45951</v>
      </c>
      <c r="CW1656" s="2">
        <v>45925</v>
      </c>
      <c r="CY1656" t="s">
        <v>424</v>
      </c>
      <c r="CZ1656" s="2">
        <v>45967</v>
      </c>
      <c r="DD1656" s="2">
        <v>45930</v>
      </c>
      <c r="DF1656" s="2">
        <v>46008</v>
      </c>
      <c r="DG1656">
        <v>34673</v>
      </c>
      <c r="DI1656" s="2">
        <v>46009</v>
      </c>
      <c r="DJ1656" s="2">
        <v>45919</v>
      </c>
      <c r="DK1656" s="2">
        <v>45951</v>
      </c>
      <c r="DO1656" s="2">
        <v>45925</v>
      </c>
      <c r="DX1656">
        <v>657</v>
      </c>
      <c r="DY1656">
        <v>1940</v>
      </c>
      <c r="EE1656" s="1">
        <v>2107.65</v>
      </c>
      <c r="EF1656" t="s">
        <v>2634</v>
      </c>
      <c r="EG1656" t="s">
        <v>1640</v>
      </c>
      <c r="EK1656" t="s">
        <v>1591</v>
      </c>
    </row>
    <row r="1657" spans="1:141" hidden="1" x14ac:dyDescent="0.35">
      <c r="A1657">
        <v>4836</v>
      </c>
      <c r="B1657" t="s">
        <v>404</v>
      </c>
      <c r="C1657">
        <v>6084</v>
      </c>
      <c r="D1657" t="s">
        <v>8802</v>
      </c>
      <c r="E1657" t="s">
        <v>834</v>
      </c>
      <c r="F1657" t="s">
        <v>532</v>
      </c>
      <c r="G1657">
        <v>1</v>
      </c>
      <c r="H1657" t="s">
        <v>474</v>
      </c>
      <c r="I1657" t="s">
        <v>10838</v>
      </c>
      <c r="J1657" t="s">
        <v>10839</v>
      </c>
      <c r="K1657" t="s">
        <v>38</v>
      </c>
      <c r="L1657" t="s">
        <v>134</v>
      </c>
      <c r="M1657" t="s">
        <v>411</v>
      </c>
      <c r="N1657" t="s">
        <v>411</v>
      </c>
      <c r="O1657" t="s">
        <v>411</v>
      </c>
      <c r="P1657" t="s">
        <v>424</v>
      </c>
      <c r="Q1657" t="s">
        <v>424</v>
      </c>
      <c r="R1657" t="s">
        <v>411</v>
      </c>
      <c r="S1657" t="s">
        <v>411</v>
      </c>
      <c r="T1657" s="1">
        <v>161216.73000000001</v>
      </c>
      <c r="U1657">
        <v>540</v>
      </c>
      <c r="V1657">
        <v>0</v>
      </c>
      <c r="W1657" s="1">
        <v>104806.02</v>
      </c>
      <c r="X1657" s="1">
        <v>48397</v>
      </c>
      <c r="Y1657">
        <v>0</v>
      </c>
      <c r="Z1657" s="1">
        <v>153203.01999999999</v>
      </c>
      <c r="AA1657">
        <v>0</v>
      </c>
      <c r="AB1657">
        <v>0</v>
      </c>
      <c r="AE1657" t="s">
        <v>412</v>
      </c>
      <c r="AG1657" s="2">
        <v>45947</v>
      </c>
      <c r="AH1657" s="1">
        <v>2995.17</v>
      </c>
      <c r="AI1657" s="2">
        <v>45930</v>
      </c>
      <c r="AJ1657" s="7">
        <v>2025</v>
      </c>
      <c r="AK1657" s="2">
        <v>45922</v>
      </c>
      <c r="AP1657" t="s">
        <v>413</v>
      </c>
      <c r="AT1657" s="2">
        <v>46072</v>
      </c>
      <c r="AU1657" s="2">
        <v>46072</v>
      </c>
      <c r="AV1657" t="s">
        <v>414</v>
      </c>
      <c r="AW1657" s="2">
        <v>45924</v>
      </c>
      <c r="AX1657">
        <v>41415</v>
      </c>
      <c r="AY1657" s="1">
        <v>223396.73</v>
      </c>
      <c r="BA1657" t="s">
        <v>8806</v>
      </c>
      <c r="BB1657">
        <v>41415</v>
      </c>
      <c r="BD1657" t="s">
        <v>478</v>
      </c>
      <c r="BE1657" t="s">
        <v>417</v>
      </c>
      <c r="BF1657">
        <v>556196508649</v>
      </c>
      <c r="BG1657" t="s">
        <v>10840</v>
      </c>
      <c r="BH1657">
        <v>72910001</v>
      </c>
      <c r="BI1657" t="s">
        <v>10841</v>
      </c>
      <c r="BJ1657" t="s">
        <v>10842</v>
      </c>
      <c r="BL1657" s="1">
        <v>1800</v>
      </c>
      <c r="BM1657" s="2">
        <v>46093</v>
      </c>
      <c r="BQ1657">
        <v>4483</v>
      </c>
      <c r="BR1657">
        <v>7129</v>
      </c>
      <c r="BS1657" t="s">
        <v>421</v>
      </c>
      <c r="BT1657" s="2">
        <v>45915</v>
      </c>
      <c r="BU1657">
        <v>880.81</v>
      </c>
      <c r="BV1657" s="2">
        <v>45930</v>
      </c>
      <c r="BX1657" s="2">
        <v>45935</v>
      </c>
      <c r="BY1657" t="s">
        <v>10843</v>
      </c>
      <c r="BZ1657" s="2">
        <v>45922</v>
      </c>
      <c r="CA1657" s="2">
        <v>45936</v>
      </c>
      <c r="CB1657" t="s">
        <v>10844</v>
      </c>
      <c r="CC1657" s="2">
        <v>45916</v>
      </c>
      <c r="CD1657" t="s">
        <v>424</v>
      </c>
      <c r="CE1657">
        <v>1682</v>
      </c>
      <c r="CF1657" s="2">
        <v>45915</v>
      </c>
      <c r="CJ1657" s="2">
        <v>45938</v>
      </c>
      <c r="CL1657" s="2">
        <v>45915</v>
      </c>
      <c r="CM1657" s="2">
        <v>45939</v>
      </c>
      <c r="CN1657" s="2">
        <v>45916</v>
      </c>
      <c r="CO1657" s="2">
        <v>45931</v>
      </c>
      <c r="CP1657" s="2">
        <v>45931</v>
      </c>
      <c r="CR1657" s="2">
        <v>45917</v>
      </c>
      <c r="CS1657" s="2">
        <v>45926</v>
      </c>
      <c r="CU1657" s="2">
        <v>45936</v>
      </c>
      <c r="CV1657" s="2">
        <v>45944</v>
      </c>
      <c r="CW1657" s="2">
        <v>45926</v>
      </c>
      <c r="CX1657" s="2">
        <v>45946</v>
      </c>
      <c r="CY1657" t="s">
        <v>424</v>
      </c>
      <c r="DD1657" s="2">
        <v>45916</v>
      </c>
      <c r="DF1657" s="2">
        <v>45947</v>
      </c>
      <c r="DG1657" t="s">
        <v>10845</v>
      </c>
      <c r="DI1657" s="2">
        <v>45951</v>
      </c>
      <c r="DJ1657" s="2">
        <v>45923</v>
      </c>
      <c r="DK1657" s="2">
        <v>45945</v>
      </c>
      <c r="DL1657" s="2">
        <v>46034</v>
      </c>
      <c r="DM1657" s="2">
        <v>46058</v>
      </c>
      <c r="DN1657" s="2">
        <v>46063</v>
      </c>
      <c r="DO1657" s="2">
        <v>45926</v>
      </c>
      <c r="DP1657" s="2">
        <v>46063</v>
      </c>
      <c r="DW1657" s="2">
        <v>45930</v>
      </c>
      <c r="DY1657">
        <v>1751</v>
      </c>
      <c r="EE1657" s="1">
        <v>4165.57</v>
      </c>
      <c r="EF1657" t="s">
        <v>2634</v>
      </c>
      <c r="EG1657" t="s">
        <v>1640</v>
      </c>
      <c r="EH1657" t="s">
        <v>9950</v>
      </c>
      <c r="EI1657" t="s">
        <v>3282</v>
      </c>
      <c r="EJ1657" t="s">
        <v>8163</v>
      </c>
      <c r="EK1657" t="s">
        <v>1591</v>
      </c>
    </row>
    <row r="1658" spans="1:141" hidden="1" x14ac:dyDescent="0.35">
      <c r="A1658">
        <v>4837</v>
      </c>
      <c r="B1658" t="s">
        <v>1352</v>
      </c>
      <c r="C1658">
        <v>6066</v>
      </c>
      <c r="D1658" t="s">
        <v>10520</v>
      </c>
      <c r="E1658" t="s">
        <v>942</v>
      </c>
      <c r="F1658" t="s">
        <v>9389</v>
      </c>
      <c r="G1658">
        <v>202</v>
      </c>
      <c r="H1658" t="s">
        <v>408</v>
      </c>
      <c r="I1658" t="s">
        <v>10846</v>
      </c>
      <c r="J1658" t="s">
        <v>10847</v>
      </c>
      <c r="K1658" t="s">
        <v>14</v>
      </c>
      <c r="L1658" t="s">
        <v>17</v>
      </c>
      <c r="M1658" t="s">
        <v>411</v>
      </c>
      <c r="N1658" t="s">
        <v>411</v>
      </c>
      <c r="O1658" t="s">
        <v>411</v>
      </c>
      <c r="P1658" t="s">
        <v>411</v>
      </c>
      <c r="Q1658" t="s">
        <v>411</v>
      </c>
      <c r="R1658" t="s">
        <v>411</v>
      </c>
      <c r="S1658" t="s">
        <v>411</v>
      </c>
      <c r="T1658" s="1">
        <v>156192.14000000001</v>
      </c>
      <c r="U1658">
        <v>714</v>
      </c>
      <c r="V1658">
        <v>0</v>
      </c>
      <c r="W1658" s="1">
        <v>136304.85</v>
      </c>
      <c r="X1658" s="1">
        <v>20440</v>
      </c>
      <c r="Y1658">
        <v>0</v>
      </c>
      <c r="Z1658" s="1">
        <v>156744.85</v>
      </c>
      <c r="AA1658">
        <v>0</v>
      </c>
      <c r="AB1658">
        <v>0</v>
      </c>
      <c r="AE1658" t="s">
        <v>412</v>
      </c>
      <c r="AG1658" s="2">
        <v>46008</v>
      </c>
      <c r="AH1658">
        <v>0</v>
      </c>
      <c r="AI1658" s="2">
        <v>45930</v>
      </c>
      <c r="AJ1658" s="7">
        <v>2025</v>
      </c>
      <c r="AK1658" s="2">
        <v>45922</v>
      </c>
      <c r="AP1658" t="s">
        <v>3839</v>
      </c>
      <c r="AT1658" s="2">
        <v>46072</v>
      </c>
      <c r="AU1658" s="2">
        <v>46072</v>
      </c>
      <c r="AV1658" t="s">
        <v>414</v>
      </c>
      <c r="AW1658" s="2">
        <v>45924</v>
      </c>
      <c r="AX1658">
        <v>41411</v>
      </c>
      <c r="AY1658" s="1">
        <v>239240.14</v>
      </c>
      <c r="BA1658" t="s">
        <v>10523</v>
      </c>
      <c r="BB1658">
        <v>41411</v>
      </c>
      <c r="BC1658" t="s">
        <v>10848</v>
      </c>
      <c r="BD1658" t="s">
        <v>416</v>
      </c>
      <c r="BE1658" t="s">
        <v>417</v>
      </c>
      <c r="BF1658">
        <v>5561996234129</v>
      </c>
      <c r="BG1658" t="s">
        <v>10849</v>
      </c>
      <c r="BH1658">
        <v>73807635</v>
      </c>
      <c r="BI1658" t="s">
        <v>466</v>
      </c>
      <c r="BJ1658" t="s">
        <v>10850</v>
      </c>
      <c r="BL1658" s="1">
        <v>2308.02</v>
      </c>
      <c r="BQ1658">
        <v>5254</v>
      </c>
      <c r="BR1658">
        <v>7120</v>
      </c>
      <c r="BS1658" t="s">
        <v>457</v>
      </c>
      <c r="BT1658" s="2">
        <v>45923</v>
      </c>
      <c r="BU1658">
        <v>891.23</v>
      </c>
      <c r="BW1658" t="s">
        <v>1569</v>
      </c>
      <c r="BY1658" t="s">
        <v>10851</v>
      </c>
      <c r="BZ1658" s="2">
        <v>45923</v>
      </c>
      <c r="CC1658" s="2">
        <v>45918</v>
      </c>
      <c r="CE1658">
        <v>1543</v>
      </c>
      <c r="CF1658" s="2">
        <v>45923</v>
      </c>
      <c r="CH1658" t="s">
        <v>8713</v>
      </c>
      <c r="CJ1658" s="2">
        <v>45982</v>
      </c>
      <c r="CK1658" t="s">
        <v>424</v>
      </c>
      <c r="CL1658" s="2">
        <v>45926</v>
      </c>
      <c r="CM1658" s="2">
        <v>45982</v>
      </c>
      <c r="CN1658" s="2">
        <v>45918</v>
      </c>
      <c r="CO1658" s="2">
        <v>45931</v>
      </c>
      <c r="CP1658" s="2">
        <v>45971</v>
      </c>
      <c r="CR1658" s="2">
        <v>45919</v>
      </c>
      <c r="CS1658" s="2">
        <v>45919</v>
      </c>
      <c r="CU1658" s="2">
        <v>45979</v>
      </c>
      <c r="CV1658" s="2">
        <v>45950</v>
      </c>
      <c r="CW1658" s="2">
        <v>45919</v>
      </c>
      <c r="CY1658" t="s">
        <v>424</v>
      </c>
      <c r="DD1658" s="2">
        <v>45922</v>
      </c>
      <c r="DF1658" s="2">
        <v>46008</v>
      </c>
      <c r="DG1658">
        <v>37608</v>
      </c>
      <c r="DI1658" s="2">
        <v>46009</v>
      </c>
      <c r="DJ1658" s="2">
        <v>45918</v>
      </c>
      <c r="DK1658" s="2">
        <v>45951</v>
      </c>
      <c r="DO1658" s="2">
        <v>45919</v>
      </c>
      <c r="DX1658">
        <v>639</v>
      </c>
      <c r="DY1658">
        <v>2513</v>
      </c>
      <c r="EB1658" t="s">
        <v>10852</v>
      </c>
      <c r="EE1658" s="1">
        <v>2083.73</v>
      </c>
      <c r="EF1658" t="s">
        <v>2634</v>
      </c>
      <c r="EG1658" t="s">
        <v>1640</v>
      </c>
      <c r="EK1658" t="s">
        <v>1591</v>
      </c>
    </row>
    <row r="1659" spans="1:141" hidden="1" x14ac:dyDescent="0.35">
      <c r="A1659">
        <v>4838</v>
      </c>
      <c r="B1659" t="s">
        <v>1352</v>
      </c>
      <c r="C1659">
        <v>6055</v>
      </c>
      <c r="D1659" t="s">
        <v>10520</v>
      </c>
      <c r="E1659" t="s">
        <v>942</v>
      </c>
      <c r="F1659" t="s">
        <v>9650</v>
      </c>
      <c r="G1659">
        <v>2</v>
      </c>
      <c r="H1659" t="s">
        <v>408</v>
      </c>
      <c r="I1659" t="s">
        <v>10853</v>
      </c>
      <c r="J1659" t="s">
        <v>10854</v>
      </c>
      <c r="K1659" t="s">
        <v>22</v>
      </c>
      <c r="L1659" t="s">
        <v>177</v>
      </c>
      <c r="M1659" t="s">
        <v>411</v>
      </c>
      <c r="N1659" t="s">
        <v>411</v>
      </c>
      <c r="O1659" t="s">
        <v>411</v>
      </c>
      <c r="P1659" t="s">
        <v>411</v>
      </c>
      <c r="Q1659" t="s">
        <v>411</v>
      </c>
      <c r="R1659" t="s">
        <v>411</v>
      </c>
      <c r="S1659" t="s">
        <v>411</v>
      </c>
      <c r="T1659" s="1">
        <v>162600</v>
      </c>
      <c r="U1659">
        <v>895.05</v>
      </c>
      <c r="V1659">
        <v>0</v>
      </c>
      <c r="W1659" s="1">
        <v>156845.35999999999</v>
      </c>
      <c r="X1659" s="1">
        <v>6960</v>
      </c>
      <c r="Y1659">
        <v>0</v>
      </c>
      <c r="Z1659" s="1">
        <v>163805.35999999999</v>
      </c>
      <c r="AA1659">
        <v>0</v>
      </c>
      <c r="AB1659">
        <v>0</v>
      </c>
      <c r="AE1659" t="s">
        <v>412</v>
      </c>
      <c r="AG1659" s="2">
        <v>46003</v>
      </c>
      <c r="AH1659" s="1">
        <v>3453.25</v>
      </c>
      <c r="AI1659" s="2">
        <v>45930</v>
      </c>
      <c r="AJ1659" s="7">
        <v>2025</v>
      </c>
      <c r="AK1659" s="2">
        <v>45922</v>
      </c>
      <c r="AP1659" t="s">
        <v>413</v>
      </c>
      <c r="AT1659" s="2">
        <v>46008</v>
      </c>
      <c r="AU1659" s="2">
        <v>46121</v>
      </c>
      <c r="AV1659" t="s">
        <v>414</v>
      </c>
      <c r="AW1659" s="2">
        <v>45924</v>
      </c>
      <c r="AX1659">
        <v>41457</v>
      </c>
      <c r="AY1659" s="1">
        <v>264999.92</v>
      </c>
      <c r="BA1659" t="s">
        <v>10523</v>
      </c>
      <c r="BB1659">
        <v>41457</v>
      </c>
      <c r="BC1659" t="s">
        <v>10855</v>
      </c>
      <c r="BD1659" t="s">
        <v>416</v>
      </c>
      <c r="BE1659" t="s">
        <v>417</v>
      </c>
      <c r="BF1659">
        <v>5561996707316</v>
      </c>
      <c r="BG1659" t="s">
        <v>10856</v>
      </c>
      <c r="BH1659">
        <v>73805375</v>
      </c>
      <c r="BI1659" t="s">
        <v>804</v>
      </c>
      <c r="BJ1659" t="s">
        <v>10857</v>
      </c>
      <c r="BL1659" s="1">
        <v>2983.52</v>
      </c>
      <c r="BM1659" s="2">
        <v>46082</v>
      </c>
      <c r="BQ1659">
        <v>5291</v>
      </c>
      <c r="BR1659">
        <v>7140</v>
      </c>
      <c r="BS1659" t="s">
        <v>457</v>
      </c>
      <c r="BT1659" s="2">
        <v>45924</v>
      </c>
      <c r="BU1659">
        <v>899.95</v>
      </c>
      <c r="BW1659" t="s">
        <v>422</v>
      </c>
      <c r="BY1659" t="s">
        <v>10858</v>
      </c>
      <c r="BZ1659" s="2">
        <v>45924</v>
      </c>
      <c r="CA1659" s="2">
        <v>45931</v>
      </c>
      <c r="CC1659" s="2">
        <v>45918</v>
      </c>
      <c r="CF1659" s="2">
        <v>45924</v>
      </c>
      <c r="CJ1659" s="2">
        <v>45961</v>
      </c>
      <c r="CK1659" t="s">
        <v>411</v>
      </c>
      <c r="CL1659" s="2">
        <v>45926</v>
      </c>
      <c r="CM1659" s="2">
        <v>45964</v>
      </c>
      <c r="CN1659" s="2">
        <v>45918</v>
      </c>
      <c r="CO1659" s="2">
        <v>45931</v>
      </c>
      <c r="CP1659" s="2">
        <v>45931</v>
      </c>
      <c r="CR1659" s="2">
        <v>45922</v>
      </c>
      <c r="CS1659" s="2">
        <v>45924</v>
      </c>
      <c r="CU1659" s="2">
        <v>45958</v>
      </c>
      <c r="CV1659" s="2">
        <v>45950</v>
      </c>
      <c r="CW1659" s="2">
        <v>45924</v>
      </c>
      <c r="CY1659" t="s">
        <v>424</v>
      </c>
      <c r="DD1659" s="2">
        <v>45926</v>
      </c>
      <c r="DF1659" s="2">
        <v>46003</v>
      </c>
      <c r="DG1659">
        <v>33632</v>
      </c>
      <c r="DI1659" s="2">
        <v>46007</v>
      </c>
      <c r="DJ1659" s="2">
        <v>45922</v>
      </c>
      <c r="DK1659" s="2">
        <v>45951</v>
      </c>
      <c r="DL1659" s="2">
        <v>46120</v>
      </c>
      <c r="DO1659" s="2">
        <v>45924</v>
      </c>
      <c r="DX1659">
        <v>768</v>
      </c>
      <c r="DY1659">
        <v>1942</v>
      </c>
      <c r="EE1659" s="1">
        <v>2005.49</v>
      </c>
      <c r="EF1659" t="s">
        <v>2634</v>
      </c>
      <c r="EG1659" t="s">
        <v>1640</v>
      </c>
      <c r="EK1659" t="s">
        <v>1591</v>
      </c>
    </row>
    <row r="1660" spans="1:141" hidden="1" x14ac:dyDescent="0.35">
      <c r="A1660">
        <v>4839</v>
      </c>
      <c r="B1660" t="s">
        <v>1352</v>
      </c>
      <c r="C1660">
        <v>6097</v>
      </c>
      <c r="D1660" t="s">
        <v>10520</v>
      </c>
      <c r="E1660" t="s">
        <v>942</v>
      </c>
      <c r="F1660" t="s">
        <v>9321</v>
      </c>
      <c r="G1660">
        <v>201</v>
      </c>
      <c r="H1660" t="s">
        <v>408</v>
      </c>
      <c r="I1660" t="s">
        <v>10859</v>
      </c>
      <c r="J1660" t="s">
        <v>10860</v>
      </c>
      <c r="K1660" t="s">
        <v>22</v>
      </c>
      <c r="L1660" t="s">
        <v>177</v>
      </c>
      <c r="M1660" t="s">
        <v>411</v>
      </c>
      <c r="N1660" t="s">
        <v>411</v>
      </c>
      <c r="O1660" t="s">
        <v>411</v>
      </c>
      <c r="P1660" t="s">
        <v>411</v>
      </c>
      <c r="Q1660" t="s">
        <v>411</v>
      </c>
      <c r="R1660" t="s">
        <v>411</v>
      </c>
      <c r="S1660" t="s">
        <v>411</v>
      </c>
      <c r="T1660" s="1">
        <v>152243.21</v>
      </c>
      <c r="U1660">
        <v>660</v>
      </c>
      <c r="V1660">
        <v>0</v>
      </c>
      <c r="W1660" s="1">
        <v>125776.21</v>
      </c>
      <c r="X1660" s="1">
        <v>26467</v>
      </c>
      <c r="Y1660">
        <v>0</v>
      </c>
      <c r="Z1660" s="1">
        <v>152243.21</v>
      </c>
      <c r="AA1660">
        <v>0</v>
      </c>
      <c r="AB1660">
        <v>0</v>
      </c>
      <c r="AE1660" t="s">
        <v>412</v>
      </c>
      <c r="AG1660" s="2">
        <v>46028</v>
      </c>
      <c r="AH1660" s="1">
        <v>3079.9</v>
      </c>
      <c r="AI1660" s="2">
        <v>45930</v>
      </c>
      <c r="AJ1660" s="7">
        <v>2025</v>
      </c>
      <c r="AK1660" s="2">
        <v>45923</v>
      </c>
      <c r="AP1660" t="s">
        <v>413</v>
      </c>
      <c r="AT1660" s="2">
        <v>46035</v>
      </c>
      <c r="AU1660" s="2">
        <v>46035</v>
      </c>
      <c r="AV1660" t="s">
        <v>414</v>
      </c>
      <c r="AW1660" s="2">
        <v>45924</v>
      </c>
      <c r="AX1660">
        <v>41435</v>
      </c>
      <c r="AY1660" s="1">
        <v>241447.79</v>
      </c>
      <c r="BA1660" t="s">
        <v>10523</v>
      </c>
      <c r="BB1660">
        <v>41435</v>
      </c>
      <c r="BC1660" t="s">
        <v>10861</v>
      </c>
      <c r="BD1660" t="s">
        <v>10862</v>
      </c>
      <c r="BE1660" t="s">
        <v>1717</v>
      </c>
      <c r="BF1660">
        <v>556198418050</v>
      </c>
      <c r="BG1660" t="s">
        <v>10863</v>
      </c>
      <c r="BH1660">
        <v>38690000</v>
      </c>
      <c r="BI1660" t="s">
        <v>10864</v>
      </c>
      <c r="BJ1660" t="s">
        <v>10865</v>
      </c>
      <c r="BL1660" s="1">
        <v>2200</v>
      </c>
      <c r="BM1660" s="2">
        <v>46095</v>
      </c>
      <c r="BQ1660">
        <v>5095</v>
      </c>
      <c r="BR1660">
        <v>7134</v>
      </c>
      <c r="BS1660" t="s">
        <v>449</v>
      </c>
      <c r="BT1660" s="2">
        <v>45926</v>
      </c>
      <c r="BU1660">
        <v>899.24</v>
      </c>
      <c r="BW1660" t="s">
        <v>1569</v>
      </c>
      <c r="BY1660" t="s">
        <v>10866</v>
      </c>
      <c r="BZ1660" s="2">
        <v>45926</v>
      </c>
      <c r="CA1660" s="2">
        <v>45936</v>
      </c>
      <c r="CC1660" s="2">
        <v>45923</v>
      </c>
      <c r="CE1660">
        <v>1585</v>
      </c>
      <c r="CF1660" s="2">
        <v>45926</v>
      </c>
      <c r="CJ1660" s="2">
        <v>45966</v>
      </c>
      <c r="CK1660" t="s">
        <v>424</v>
      </c>
      <c r="CL1660" s="2">
        <v>45929</v>
      </c>
      <c r="CM1660" s="2">
        <v>45968</v>
      </c>
      <c r="CN1660" s="2">
        <v>45923</v>
      </c>
      <c r="CO1660" s="2">
        <v>45931</v>
      </c>
      <c r="CP1660" s="2">
        <v>45957</v>
      </c>
      <c r="CR1660" s="2">
        <v>45923</v>
      </c>
      <c r="CS1660" s="2">
        <v>45925</v>
      </c>
      <c r="CU1660" s="2">
        <v>45964</v>
      </c>
      <c r="CV1660" s="2">
        <v>45951</v>
      </c>
      <c r="CW1660" s="2">
        <v>45925</v>
      </c>
      <c r="CY1660" t="s">
        <v>424</v>
      </c>
      <c r="CZ1660" s="2">
        <v>46014</v>
      </c>
      <c r="DC1660" s="2">
        <v>46020</v>
      </c>
      <c r="DD1660" s="2">
        <v>45925</v>
      </c>
      <c r="DF1660" s="2">
        <v>46029</v>
      </c>
      <c r="DG1660">
        <v>36171</v>
      </c>
      <c r="DI1660" s="2">
        <v>46030</v>
      </c>
      <c r="DJ1660" s="2">
        <v>45922</v>
      </c>
      <c r="DK1660" s="2">
        <v>45952</v>
      </c>
      <c r="DO1660" s="2">
        <v>45929</v>
      </c>
      <c r="DX1660">
        <v>524</v>
      </c>
      <c r="DY1660">
        <v>2188</v>
      </c>
      <c r="EA1660" t="s">
        <v>10867</v>
      </c>
      <c r="EB1660" t="s">
        <v>10868</v>
      </c>
      <c r="EE1660" s="1">
        <v>2121.66</v>
      </c>
      <c r="EF1660" t="s">
        <v>2634</v>
      </c>
      <c r="EG1660" t="s">
        <v>1640</v>
      </c>
      <c r="EK1660" t="s">
        <v>1591</v>
      </c>
    </row>
    <row r="1661" spans="1:141" hidden="1" x14ac:dyDescent="0.35">
      <c r="A1661">
        <v>4840</v>
      </c>
      <c r="B1661" t="s">
        <v>1352</v>
      </c>
      <c r="C1661">
        <v>6076</v>
      </c>
      <c r="D1661" t="s">
        <v>10520</v>
      </c>
      <c r="E1661" t="s">
        <v>942</v>
      </c>
      <c r="F1661" t="s">
        <v>9405</v>
      </c>
      <c r="G1661">
        <v>303</v>
      </c>
      <c r="H1661" t="s">
        <v>408</v>
      </c>
      <c r="I1661" t="s">
        <v>10869</v>
      </c>
      <c r="J1661" t="s">
        <v>10870</v>
      </c>
      <c r="K1661" t="s">
        <v>22</v>
      </c>
      <c r="L1661" t="s">
        <v>30</v>
      </c>
      <c r="M1661" t="s">
        <v>411</v>
      </c>
      <c r="N1661" t="s">
        <v>411</v>
      </c>
      <c r="O1661" t="s">
        <v>411</v>
      </c>
      <c r="P1661" t="s">
        <v>411</v>
      </c>
      <c r="Q1661" t="s">
        <v>411</v>
      </c>
      <c r="R1661" t="s">
        <v>411</v>
      </c>
      <c r="S1661" t="s">
        <v>411</v>
      </c>
      <c r="T1661" s="1">
        <v>162600</v>
      </c>
      <c r="U1661">
        <v>0</v>
      </c>
      <c r="V1661">
        <v>0</v>
      </c>
      <c r="W1661">
        <v>0</v>
      </c>
      <c r="X1661">
        <v>0</v>
      </c>
      <c r="Y1661">
        <v>0</v>
      </c>
      <c r="Z1661">
        <v>0</v>
      </c>
      <c r="AA1661">
        <v>0</v>
      </c>
      <c r="AB1661">
        <v>0</v>
      </c>
      <c r="AE1661" t="s">
        <v>412</v>
      </c>
      <c r="AG1661" s="2">
        <v>46010</v>
      </c>
      <c r="AH1661">
        <v>0</v>
      </c>
      <c r="AI1661" s="2">
        <v>45930</v>
      </c>
      <c r="AJ1661" s="7">
        <v>2025</v>
      </c>
      <c r="AK1661" s="2">
        <v>45923</v>
      </c>
      <c r="AP1661" t="s">
        <v>413</v>
      </c>
      <c r="AT1661" s="2">
        <v>46017</v>
      </c>
      <c r="AU1661" s="2">
        <v>46091</v>
      </c>
      <c r="AV1661" t="s">
        <v>414</v>
      </c>
      <c r="AW1661" s="2">
        <v>45924</v>
      </c>
      <c r="AX1661">
        <v>41414</v>
      </c>
      <c r="AY1661" s="1">
        <v>240000</v>
      </c>
      <c r="BA1661" t="s">
        <v>10523</v>
      </c>
      <c r="BB1661">
        <v>41414</v>
      </c>
      <c r="BC1661" t="s">
        <v>10871</v>
      </c>
      <c r="BD1661" t="s">
        <v>416</v>
      </c>
      <c r="BE1661" t="s">
        <v>417</v>
      </c>
      <c r="BF1661">
        <v>5561999923840</v>
      </c>
      <c r="BG1661" t="s">
        <v>1989</v>
      </c>
      <c r="BH1661">
        <v>73800000</v>
      </c>
      <c r="BI1661" t="s">
        <v>781</v>
      </c>
      <c r="BJ1661" t="s">
        <v>10872</v>
      </c>
      <c r="BL1661" s="1">
        <v>2872</v>
      </c>
      <c r="BQ1661">
        <v>5282</v>
      </c>
      <c r="BR1661">
        <v>7126</v>
      </c>
      <c r="BS1661" t="s">
        <v>449</v>
      </c>
      <c r="BT1661" s="2">
        <v>45923</v>
      </c>
      <c r="BU1661">
        <v>899.97</v>
      </c>
      <c r="BW1661" t="s">
        <v>422</v>
      </c>
      <c r="BY1661" t="s">
        <v>10873</v>
      </c>
      <c r="BZ1661" s="2">
        <v>45923</v>
      </c>
      <c r="CA1661" s="2">
        <v>45931</v>
      </c>
      <c r="CC1661" s="2">
        <v>45922</v>
      </c>
      <c r="CE1661">
        <v>1603</v>
      </c>
      <c r="CF1661" s="2">
        <v>45923</v>
      </c>
      <c r="CJ1661" s="2">
        <v>45985</v>
      </c>
      <c r="CK1661" t="s">
        <v>411</v>
      </c>
      <c r="CL1661" s="2">
        <v>45926</v>
      </c>
      <c r="CM1661" s="2">
        <v>45987</v>
      </c>
      <c r="CN1661" s="2">
        <v>45922</v>
      </c>
      <c r="CO1661" s="2">
        <v>45964</v>
      </c>
      <c r="CP1661" s="2">
        <v>45958</v>
      </c>
      <c r="CR1661" s="2">
        <v>45944</v>
      </c>
      <c r="CS1661" s="2">
        <v>45925</v>
      </c>
      <c r="CU1661" s="2">
        <v>45979</v>
      </c>
      <c r="CV1661" s="2">
        <v>45978</v>
      </c>
      <c r="CW1661" s="2">
        <v>45925</v>
      </c>
      <c r="DD1661" s="2">
        <v>45915</v>
      </c>
      <c r="DF1661" s="2">
        <v>46010</v>
      </c>
      <c r="DI1661" s="2">
        <v>46013</v>
      </c>
      <c r="DJ1661" s="2">
        <v>45922</v>
      </c>
      <c r="DK1661" s="2">
        <v>45982</v>
      </c>
      <c r="DL1661" s="2">
        <v>46087</v>
      </c>
      <c r="DO1661" s="2">
        <v>45925</v>
      </c>
      <c r="DX1661">
        <v>720</v>
      </c>
      <c r="DY1661">
        <v>2507</v>
      </c>
      <c r="EB1661" t="s">
        <v>10868</v>
      </c>
      <c r="EE1661" s="1">
        <v>1983.73</v>
      </c>
      <c r="EF1661" t="s">
        <v>2634</v>
      </c>
      <c r="EG1661" t="s">
        <v>1640</v>
      </c>
      <c r="EK1661" t="s">
        <v>1591</v>
      </c>
    </row>
    <row r="1662" spans="1:141" hidden="1" x14ac:dyDescent="0.35">
      <c r="A1662">
        <v>4841</v>
      </c>
      <c r="B1662" t="s">
        <v>561</v>
      </c>
      <c r="C1662">
        <v>6060</v>
      </c>
      <c r="D1662" t="s">
        <v>10520</v>
      </c>
      <c r="E1662" t="s">
        <v>942</v>
      </c>
      <c r="F1662" t="s">
        <v>9405</v>
      </c>
      <c r="G1662">
        <v>302</v>
      </c>
      <c r="H1662" t="s">
        <v>408</v>
      </c>
      <c r="I1662" t="s">
        <v>10874</v>
      </c>
      <c r="J1662" t="s">
        <v>10875</v>
      </c>
      <c r="K1662" t="s">
        <v>12</v>
      </c>
      <c r="L1662" t="s">
        <v>103</v>
      </c>
      <c r="M1662" t="s">
        <v>411</v>
      </c>
      <c r="N1662" t="s">
        <v>411</v>
      </c>
      <c r="O1662" t="s">
        <v>411</v>
      </c>
      <c r="P1662" t="s">
        <v>411</v>
      </c>
      <c r="Q1662" t="s">
        <v>411</v>
      </c>
      <c r="R1662" t="s">
        <v>411</v>
      </c>
      <c r="S1662" t="s">
        <v>411</v>
      </c>
      <c r="T1662" s="1">
        <v>161867.56</v>
      </c>
      <c r="U1662">
        <v>0</v>
      </c>
      <c r="V1662">
        <v>0</v>
      </c>
      <c r="W1662">
        <v>0</v>
      </c>
      <c r="X1662">
        <v>0</v>
      </c>
      <c r="Y1662">
        <v>0</v>
      </c>
      <c r="Z1662">
        <v>0</v>
      </c>
      <c r="AA1662">
        <v>0</v>
      </c>
      <c r="AB1662">
        <v>0</v>
      </c>
      <c r="AE1662" t="s">
        <v>412</v>
      </c>
      <c r="AH1662">
        <v>0</v>
      </c>
      <c r="AK1662" s="2">
        <v>45923</v>
      </c>
      <c r="AP1662" t="s">
        <v>3839</v>
      </c>
      <c r="AT1662" s="2">
        <v>46003</v>
      </c>
      <c r="AU1662" s="2">
        <v>46003</v>
      </c>
      <c r="AV1662" t="s">
        <v>561</v>
      </c>
      <c r="AW1662" s="2">
        <v>45924</v>
      </c>
      <c r="AX1662">
        <v>41458</v>
      </c>
      <c r="AY1662" s="1">
        <v>234437.66</v>
      </c>
      <c r="BA1662" t="s">
        <v>10523</v>
      </c>
      <c r="BB1662">
        <v>41458</v>
      </c>
      <c r="BD1662" t="s">
        <v>416</v>
      </c>
      <c r="BE1662" t="s">
        <v>417</v>
      </c>
      <c r="BF1662">
        <v>5561998384907</v>
      </c>
      <c r="BG1662" t="s">
        <v>10876</v>
      </c>
      <c r="BH1662">
        <v>73808155</v>
      </c>
      <c r="BI1662" t="s">
        <v>607</v>
      </c>
      <c r="BJ1662" t="s">
        <v>10877</v>
      </c>
      <c r="BL1662" s="1">
        <v>2550</v>
      </c>
      <c r="BQ1662">
        <v>5281</v>
      </c>
      <c r="BR1662">
        <v>43</v>
      </c>
      <c r="BS1662" t="s">
        <v>1016</v>
      </c>
      <c r="BY1662" t="s">
        <v>10878</v>
      </c>
      <c r="CC1662" s="2">
        <v>45922</v>
      </c>
      <c r="CN1662" s="2">
        <v>45922</v>
      </c>
      <c r="CO1662" s="2">
        <v>45931</v>
      </c>
      <c r="CR1662" s="2">
        <v>45923</v>
      </c>
      <c r="CS1662" s="2">
        <v>45925</v>
      </c>
      <c r="CV1662" s="2">
        <v>45951</v>
      </c>
      <c r="CW1662" s="2">
        <v>45925</v>
      </c>
      <c r="CY1662" t="s">
        <v>424</v>
      </c>
      <c r="DJ1662" s="2">
        <v>45922</v>
      </c>
      <c r="DK1662" s="2">
        <v>45952</v>
      </c>
      <c r="DO1662" s="2">
        <v>45924</v>
      </c>
      <c r="EF1662" t="s">
        <v>2634</v>
      </c>
      <c r="EG1662" t="s">
        <v>1640</v>
      </c>
      <c r="EK1662" t="s">
        <v>3786</v>
      </c>
    </row>
    <row r="1663" spans="1:141" hidden="1" x14ac:dyDescent="0.35">
      <c r="A1663">
        <v>4842</v>
      </c>
      <c r="B1663" t="s">
        <v>1352</v>
      </c>
      <c r="C1663">
        <v>6111</v>
      </c>
      <c r="D1663" t="s">
        <v>10520</v>
      </c>
      <c r="E1663" t="s">
        <v>942</v>
      </c>
      <c r="F1663" t="s">
        <v>9578</v>
      </c>
      <c r="G1663">
        <v>103</v>
      </c>
      <c r="H1663" t="s">
        <v>408</v>
      </c>
      <c r="I1663" t="s">
        <v>10879</v>
      </c>
      <c r="J1663" t="s">
        <v>10880</v>
      </c>
      <c r="K1663" t="s">
        <v>14</v>
      </c>
      <c r="L1663" t="s">
        <v>155</v>
      </c>
      <c r="M1663" t="s">
        <v>411</v>
      </c>
      <c r="N1663" t="s">
        <v>411</v>
      </c>
      <c r="O1663" t="s">
        <v>411</v>
      </c>
      <c r="P1663" t="s">
        <v>411</v>
      </c>
      <c r="Q1663" t="s">
        <v>411</v>
      </c>
      <c r="R1663" t="s">
        <v>411</v>
      </c>
      <c r="S1663" t="s">
        <v>411</v>
      </c>
      <c r="T1663" s="1">
        <v>156466.9</v>
      </c>
      <c r="U1663">
        <v>710.96</v>
      </c>
      <c r="V1663">
        <v>0</v>
      </c>
      <c r="W1663" s="1">
        <v>135712.9</v>
      </c>
      <c r="X1663" s="1">
        <v>20754</v>
      </c>
      <c r="Y1663">
        <v>0</v>
      </c>
      <c r="Z1663" s="1">
        <v>156466.9</v>
      </c>
      <c r="AA1663">
        <v>0</v>
      </c>
      <c r="AB1663">
        <v>0</v>
      </c>
      <c r="AE1663" t="s">
        <v>412</v>
      </c>
      <c r="AG1663" s="2">
        <v>46007</v>
      </c>
      <c r="AH1663">
        <v>0</v>
      </c>
      <c r="AI1663" s="2">
        <v>45930</v>
      </c>
      <c r="AJ1663" s="7">
        <v>2025</v>
      </c>
      <c r="AK1663" s="2">
        <v>45923</v>
      </c>
      <c r="AP1663" t="s">
        <v>413</v>
      </c>
      <c r="AT1663" s="2">
        <v>46010</v>
      </c>
      <c r="AU1663" s="2">
        <v>46010</v>
      </c>
      <c r="AV1663" t="s">
        <v>414</v>
      </c>
      <c r="AW1663" s="2">
        <v>45924</v>
      </c>
      <c r="AX1663">
        <v>41454</v>
      </c>
      <c r="AY1663" s="1">
        <v>239448.02</v>
      </c>
      <c r="BA1663" t="s">
        <v>10523</v>
      </c>
      <c r="BB1663">
        <v>41454</v>
      </c>
      <c r="BC1663" t="s">
        <v>10881</v>
      </c>
      <c r="BD1663" t="s">
        <v>416</v>
      </c>
      <c r="BE1663" t="s">
        <v>417</v>
      </c>
      <c r="BF1663">
        <v>5561998151145</v>
      </c>
      <c r="BG1663" t="s">
        <v>10882</v>
      </c>
      <c r="BH1663">
        <v>73808280</v>
      </c>
      <c r="BI1663" t="s">
        <v>2586</v>
      </c>
      <c r="BJ1663" t="s">
        <v>10883</v>
      </c>
      <c r="BL1663" s="1">
        <v>2369.88</v>
      </c>
      <c r="BM1663" s="2">
        <v>46056</v>
      </c>
      <c r="BQ1663">
        <v>5136</v>
      </c>
      <c r="BR1663">
        <v>7136</v>
      </c>
      <c r="BS1663" t="s">
        <v>590</v>
      </c>
      <c r="BT1663" s="2">
        <v>45923</v>
      </c>
      <c r="BW1663" t="s">
        <v>1569</v>
      </c>
      <c r="BY1663" t="s">
        <v>10884</v>
      </c>
      <c r="BZ1663" s="2">
        <v>45924</v>
      </c>
      <c r="CA1663" s="2">
        <v>45965</v>
      </c>
      <c r="CC1663" s="2">
        <v>45923</v>
      </c>
      <c r="CF1663" s="2">
        <v>45924</v>
      </c>
      <c r="CH1663" t="s">
        <v>8637</v>
      </c>
      <c r="CJ1663" s="2">
        <v>45973</v>
      </c>
      <c r="CK1663" t="s">
        <v>424</v>
      </c>
      <c r="CL1663" s="2">
        <v>45924</v>
      </c>
      <c r="CM1663" s="2">
        <v>45974</v>
      </c>
      <c r="CN1663" s="2">
        <v>45923</v>
      </c>
      <c r="CO1663" s="2">
        <v>45931</v>
      </c>
      <c r="CP1663" s="2">
        <v>45966</v>
      </c>
      <c r="CR1663" s="2">
        <v>45923</v>
      </c>
      <c r="CS1663" s="2">
        <v>45924</v>
      </c>
      <c r="CU1663" s="2">
        <v>45971</v>
      </c>
      <c r="CV1663" s="2">
        <v>45951</v>
      </c>
      <c r="CW1663" s="2">
        <v>45924</v>
      </c>
      <c r="CY1663" t="s">
        <v>424</v>
      </c>
      <c r="DD1663" s="2">
        <v>45929</v>
      </c>
      <c r="DF1663" s="2">
        <v>46008</v>
      </c>
      <c r="DG1663">
        <v>37044</v>
      </c>
      <c r="DI1663" s="2">
        <v>46009</v>
      </c>
      <c r="DJ1663" s="2">
        <v>45923</v>
      </c>
      <c r="DK1663" s="2">
        <v>45952</v>
      </c>
      <c r="DO1663" s="2">
        <v>45924</v>
      </c>
      <c r="DX1663">
        <v>718</v>
      </c>
      <c r="DY1663">
        <v>2324</v>
      </c>
      <c r="EB1663" t="s">
        <v>7546</v>
      </c>
      <c r="EE1663" s="1">
        <v>2172.62</v>
      </c>
      <c r="EF1663" t="s">
        <v>2634</v>
      </c>
      <c r="EG1663" t="s">
        <v>1640</v>
      </c>
      <c r="EK1663" t="s">
        <v>1591</v>
      </c>
    </row>
    <row r="1664" spans="1:141" hidden="1" x14ac:dyDescent="0.35">
      <c r="A1664">
        <v>4843</v>
      </c>
      <c r="B1664" t="s">
        <v>1352</v>
      </c>
      <c r="C1664">
        <v>6093</v>
      </c>
      <c r="D1664" t="s">
        <v>8802</v>
      </c>
      <c r="E1664" t="s">
        <v>834</v>
      </c>
      <c r="F1664" t="s">
        <v>526</v>
      </c>
      <c r="G1664">
        <v>203</v>
      </c>
      <c r="H1664" t="s">
        <v>474</v>
      </c>
      <c r="I1664" t="s">
        <v>10885</v>
      </c>
      <c r="J1664" t="s">
        <v>10886</v>
      </c>
      <c r="K1664" t="s">
        <v>44</v>
      </c>
      <c r="L1664" t="s">
        <v>101</v>
      </c>
      <c r="M1664" t="s">
        <v>411</v>
      </c>
      <c r="N1664" t="s">
        <v>411</v>
      </c>
      <c r="O1664" t="s">
        <v>411</v>
      </c>
      <c r="P1664" t="s">
        <v>424</v>
      </c>
      <c r="Q1664" t="s">
        <v>424</v>
      </c>
      <c r="R1664" t="s">
        <v>411</v>
      </c>
      <c r="S1664" t="s">
        <v>411</v>
      </c>
      <c r="T1664" s="1">
        <v>141534.15</v>
      </c>
      <c r="U1664" s="1">
        <v>1080.6199999999999</v>
      </c>
      <c r="V1664">
        <v>0</v>
      </c>
      <c r="W1664" s="1">
        <v>133977.41</v>
      </c>
      <c r="X1664" s="1">
        <v>1877</v>
      </c>
      <c r="Y1664">
        <v>0</v>
      </c>
      <c r="Z1664" s="1">
        <v>135854.41</v>
      </c>
      <c r="AA1664">
        <v>0</v>
      </c>
      <c r="AB1664">
        <v>0</v>
      </c>
      <c r="AE1664" t="s">
        <v>412</v>
      </c>
      <c r="AG1664" s="2">
        <v>45951</v>
      </c>
      <c r="AH1664" s="1">
        <v>2995.17</v>
      </c>
      <c r="AI1664" s="2">
        <v>45926</v>
      </c>
      <c r="AJ1664" s="7">
        <v>2025</v>
      </c>
      <c r="AK1664" s="2">
        <v>45923</v>
      </c>
      <c r="AP1664" t="s">
        <v>413</v>
      </c>
      <c r="AT1664" s="2">
        <v>45952</v>
      </c>
      <c r="AU1664" s="2">
        <v>46066</v>
      </c>
      <c r="AV1664" t="s">
        <v>414</v>
      </c>
      <c r="AW1664" s="2">
        <v>45924</v>
      </c>
      <c r="AX1664">
        <v>41433</v>
      </c>
      <c r="AY1664" s="1">
        <v>190799.9</v>
      </c>
      <c r="BA1664" t="s">
        <v>8806</v>
      </c>
      <c r="BB1664">
        <v>41433</v>
      </c>
      <c r="BD1664" t="s">
        <v>478</v>
      </c>
      <c r="BE1664" t="s">
        <v>417</v>
      </c>
      <c r="BF1664">
        <v>5561995908409</v>
      </c>
      <c r="BG1664" t="s">
        <v>10887</v>
      </c>
      <c r="BH1664">
        <v>72910000</v>
      </c>
      <c r="BI1664" t="s">
        <v>496</v>
      </c>
      <c r="BJ1664" t="s">
        <v>10888</v>
      </c>
      <c r="BL1664" s="1">
        <v>4322.46</v>
      </c>
      <c r="BQ1664">
        <v>4477</v>
      </c>
      <c r="BR1664">
        <v>7132</v>
      </c>
      <c r="BS1664" t="s">
        <v>2492</v>
      </c>
      <c r="BT1664" s="2">
        <v>45917</v>
      </c>
      <c r="BU1664">
        <v>901.58</v>
      </c>
      <c r="BV1664" s="2">
        <v>45930</v>
      </c>
      <c r="BX1664" s="2">
        <v>45934</v>
      </c>
      <c r="BY1664" t="s">
        <v>10889</v>
      </c>
      <c r="BZ1664" s="2">
        <v>45923</v>
      </c>
      <c r="CA1664" s="2">
        <v>45932</v>
      </c>
      <c r="CB1664" t="s">
        <v>10890</v>
      </c>
      <c r="CC1664" s="2">
        <v>45919</v>
      </c>
      <c r="CD1664" t="s">
        <v>424</v>
      </c>
      <c r="CE1664">
        <v>1666</v>
      </c>
      <c r="CF1664" s="2">
        <v>45917</v>
      </c>
      <c r="CJ1664" s="2">
        <v>45930</v>
      </c>
      <c r="CL1664" s="2">
        <v>45917</v>
      </c>
      <c r="CM1664" s="2">
        <v>45936</v>
      </c>
      <c r="CN1664" s="2">
        <v>45919</v>
      </c>
      <c r="CO1664" s="2">
        <v>45931</v>
      </c>
      <c r="CP1664" s="2">
        <v>45926</v>
      </c>
      <c r="CR1664" s="2">
        <v>45923</v>
      </c>
      <c r="CS1664" s="2">
        <v>45923</v>
      </c>
      <c r="CU1664" s="2">
        <v>45930</v>
      </c>
      <c r="CV1664" s="2">
        <v>45944</v>
      </c>
      <c r="CW1664" s="2">
        <v>45923</v>
      </c>
      <c r="CX1664" s="2">
        <v>45950</v>
      </c>
      <c r="CY1664" t="s">
        <v>424</v>
      </c>
      <c r="CZ1664" s="2">
        <v>45939</v>
      </c>
      <c r="DC1664" s="2">
        <v>45943</v>
      </c>
      <c r="DD1664" s="2">
        <v>45924</v>
      </c>
      <c r="DF1664" s="2">
        <v>45951</v>
      </c>
      <c r="DG1664" t="s">
        <v>10891</v>
      </c>
      <c r="DI1664" s="2">
        <v>45952</v>
      </c>
      <c r="DJ1664" s="2">
        <v>45919</v>
      </c>
      <c r="DK1664" s="2">
        <v>45945</v>
      </c>
      <c r="DL1664" s="2">
        <v>46066</v>
      </c>
      <c r="DO1664" s="2">
        <v>45923</v>
      </c>
      <c r="DZ1664" t="s">
        <v>424</v>
      </c>
      <c r="EA1664" t="s">
        <v>10892</v>
      </c>
      <c r="EB1664" t="s">
        <v>10893</v>
      </c>
      <c r="EE1664" s="1">
        <v>3805.57</v>
      </c>
      <c r="EF1664" t="s">
        <v>2634</v>
      </c>
      <c r="EG1664" t="s">
        <v>1640</v>
      </c>
      <c r="EH1664" t="s">
        <v>6848</v>
      </c>
      <c r="EI1664" t="s">
        <v>3282</v>
      </c>
      <c r="EJ1664" t="s">
        <v>8163</v>
      </c>
      <c r="EK1664" t="s">
        <v>1591</v>
      </c>
    </row>
    <row r="1665" spans="1:141" hidden="1" x14ac:dyDescent="0.35">
      <c r="A1665">
        <v>4844</v>
      </c>
      <c r="B1665" t="s">
        <v>404</v>
      </c>
      <c r="C1665">
        <v>5944</v>
      </c>
      <c r="D1665" t="s">
        <v>5000</v>
      </c>
      <c r="E1665" t="s">
        <v>834</v>
      </c>
      <c r="F1665" t="s">
        <v>492</v>
      </c>
      <c r="G1665">
        <v>301</v>
      </c>
      <c r="H1665" t="s">
        <v>408</v>
      </c>
      <c r="I1665" t="s">
        <v>10894</v>
      </c>
      <c r="J1665" t="s">
        <v>10895</v>
      </c>
      <c r="K1665" t="s">
        <v>22</v>
      </c>
      <c r="L1665" t="s">
        <v>54</v>
      </c>
      <c r="M1665" t="s">
        <v>411</v>
      </c>
      <c r="N1665" t="s">
        <v>411</v>
      </c>
      <c r="O1665" t="s">
        <v>411</v>
      </c>
      <c r="P1665" t="s">
        <v>411</v>
      </c>
      <c r="Q1665" t="s">
        <v>411</v>
      </c>
      <c r="R1665" t="s">
        <v>411</v>
      </c>
      <c r="S1665" t="s">
        <v>411</v>
      </c>
      <c r="T1665" s="1">
        <v>161772.06</v>
      </c>
      <c r="U1665">
        <v>0</v>
      </c>
      <c r="V1665">
        <v>0</v>
      </c>
      <c r="W1665">
        <v>0</v>
      </c>
      <c r="X1665">
        <v>0</v>
      </c>
      <c r="Y1665">
        <v>0</v>
      </c>
      <c r="Z1665">
        <v>0</v>
      </c>
      <c r="AA1665">
        <v>0</v>
      </c>
      <c r="AB1665">
        <v>0</v>
      </c>
      <c r="AE1665" t="s">
        <v>412</v>
      </c>
      <c r="AG1665" s="2">
        <v>45943</v>
      </c>
      <c r="AH1665" s="1">
        <v>3042.04</v>
      </c>
      <c r="AI1665" s="2">
        <v>45930</v>
      </c>
      <c r="AJ1665" s="7">
        <v>2025</v>
      </c>
      <c r="AK1665" s="2">
        <v>45923</v>
      </c>
      <c r="AP1665" t="s">
        <v>3839</v>
      </c>
      <c r="AT1665" s="2">
        <v>46097</v>
      </c>
      <c r="AU1665" s="2">
        <v>46097</v>
      </c>
      <c r="AV1665" t="s">
        <v>414</v>
      </c>
      <c r="AW1665" s="2">
        <v>45924</v>
      </c>
      <c r="AX1665">
        <v>41455</v>
      </c>
      <c r="AY1665" s="1">
        <v>234933.13</v>
      </c>
      <c r="BA1665" t="s">
        <v>5003</v>
      </c>
      <c r="BB1665">
        <v>41455</v>
      </c>
      <c r="BC1665" t="s">
        <v>10896</v>
      </c>
      <c r="BD1665" t="s">
        <v>416</v>
      </c>
      <c r="BE1665" t="s">
        <v>417</v>
      </c>
      <c r="BF1665">
        <v>5561996953953</v>
      </c>
      <c r="BG1665" t="s">
        <v>10897</v>
      </c>
      <c r="BH1665">
        <v>73813020</v>
      </c>
      <c r="BI1665" t="s">
        <v>595</v>
      </c>
      <c r="BJ1665" t="s">
        <v>10898</v>
      </c>
      <c r="BL1665" s="1">
        <v>2550</v>
      </c>
      <c r="BQ1665">
        <v>4191</v>
      </c>
      <c r="BR1665">
        <v>7138</v>
      </c>
      <c r="BS1665" t="s">
        <v>449</v>
      </c>
      <c r="BT1665" s="2">
        <v>45926</v>
      </c>
      <c r="BU1665">
        <v>779</v>
      </c>
      <c r="BW1665" t="s">
        <v>422</v>
      </c>
      <c r="BY1665" t="s">
        <v>10899</v>
      </c>
      <c r="BZ1665" s="2">
        <v>45926</v>
      </c>
      <c r="CA1665" s="2">
        <v>45932</v>
      </c>
      <c r="CC1665" s="2">
        <v>45923</v>
      </c>
      <c r="CD1665" t="s">
        <v>424</v>
      </c>
      <c r="CE1665" t="s">
        <v>10900</v>
      </c>
      <c r="CF1665" s="2">
        <v>45926</v>
      </c>
      <c r="CJ1665" s="2">
        <v>45937</v>
      </c>
      <c r="CK1665" t="s">
        <v>411</v>
      </c>
      <c r="CL1665" s="2">
        <v>45929</v>
      </c>
      <c r="CM1665" s="2">
        <v>45940</v>
      </c>
      <c r="CN1665" s="2">
        <v>45924</v>
      </c>
      <c r="CO1665" s="2">
        <v>45931</v>
      </c>
      <c r="CP1665" s="2">
        <v>45932</v>
      </c>
      <c r="CR1665" s="2">
        <v>45925</v>
      </c>
      <c r="CS1665" s="2">
        <v>45924</v>
      </c>
      <c r="CU1665" s="2">
        <v>45933</v>
      </c>
      <c r="CV1665" s="2">
        <v>45944</v>
      </c>
      <c r="CW1665" s="2">
        <v>45924</v>
      </c>
      <c r="CY1665" t="s">
        <v>424</v>
      </c>
      <c r="DD1665" s="2">
        <v>45930</v>
      </c>
      <c r="DF1665" s="2">
        <v>45944</v>
      </c>
      <c r="DG1665">
        <v>33761</v>
      </c>
      <c r="DI1665" s="2">
        <v>45945</v>
      </c>
      <c r="DJ1665" s="2">
        <v>45919</v>
      </c>
      <c r="DK1665" s="2">
        <v>45946</v>
      </c>
      <c r="DL1665" s="2">
        <v>46027</v>
      </c>
      <c r="DM1665" s="2">
        <v>46081</v>
      </c>
      <c r="DN1665" s="2">
        <v>46084</v>
      </c>
      <c r="DO1665" s="2">
        <v>45924</v>
      </c>
      <c r="DP1665" s="2">
        <v>46084</v>
      </c>
      <c r="DX1665">
        <v>695</v>
      </c>
      <c r="DY1665">
        <v>1781</v>
      </c>
      <c r="EA1665" t="s">
        <v>10806</v>
      </c>
      <c r="EE1665" s="1">
        <v>2008.58</v>
      </c>
      <c r="EF1665" t="s">
        <v>2634</v>
      </c>
      <c r="EG1665" t="s">
        <v>1640</v>
      </c>
      <c r="EK1665" t="s">
        <v>1591</v>
      </c>
    </row>
    <row r="1666" spans="1:141" hidden="1" x14ac:dyDescent="0.35">
      <c r="A1666">
        <v>4845</v>
      </c>
      <c r="B1666" t="s">
        <v>1352</v>
      </c>
      <c r="C1666">
        <v>5981</v>
      </c>
      <c r="D1666" t="s">
        <v>9833</v>
      </c>
      <c r="E1666" t="s">
        <v>942</v>
      </c>
      <c r="F1666" t="s">
        <v>492</v>
      </c>
      <c r="G1666">
        <v>101</v>
      </c>
      <c r="H1666" t="s">
        <v>474</v>
      </c>
      <c r="I1666" t="s">
        <v>10901</v>
      </c>
      <c r="J1666" t="s">
        <v>10902</v>
      </c>
      <c r="K1666" t="s">
        <v>38</v>
      </c>
      <c r="L1666" t="s">
        <v>61</v>
      </c>
      <c r="M1666" t="s">
        <v>411</v>
      </c>
      <c r="N1666" t="s">
        <v>411</v>
      </c>
      <c r="O1666" t="s">
        <v>411</v>
      </c>
      <c r="P1666" t="s">
        <v>424</v>
      </c>
      <c r="Q1666" t="s">
        <v>424</v>
      </c>
      <c r="R1666" t="s">
        <v>411</v>
      </c>
      <c r="S1666" t="s">
        <v>411</v>
      </c>
      <c r="T1666" s="1">
        <v>133152.48000000001</v>
      </c>
      <c r="U1666">
        <v>562.41999999999996</v>
      </c>
      <c r="V1666">
        <v>0</v>
      </c>
      <c r="W1666" s="1">
        <v>106411.48</v>
      </c>
      <c r="X1666" s="1">
        <v>27783</v>
      </c>
      <c r="Y1666">
        <v>0</v>
      </c>
      <c r="Z1666" s="1">
        <v>134194.48000000001</v>
      </c>
      <c r="AA1666">
        <v>0</v>
      </c>
      <c r="AB1666">
        <v>0</v>
      </c>
      <c r="AE1666" t="s">
        <v>412</v>
      </c>
      <c r="AG1666" s="2">
        <v>45939</v>
      </c>
      <c r="AH1666" s="1">
        <v>2995.17</v>
      </c>
      <c r="AI1666" s="2">
        <v>45926</v>
      </c>
      <c r="AJ1666" s="7">
        <v>2025</v>
      </c>
      <c r="AK1666" s="2">
        <v>45923</v>
      </c>
      <c r="AP1666" t="s">
        <v>413</v>
      </c>
      <c r="AT1666" s="2">
        <v>45943</v>
      </c>
      <c r="AU1666" s="2">
        <v>46058</v>
      </c>
      <c r="AV1666" t="s">
        <v>414</v>
      </c>
      <c r="AW1666" s="2">
        <v>45924</v>
      </c>
      <c r="AX1666">
        <v>41456</v>
      </c>
      <c r="AY1666" s="1">
        <v>192499.64</v>
      </c>
      <c r="BA1666" t="s">
        <v>9836</v>
      </c>
      <c r="BB1666">
        <v>41456</v>
      </c>
      <c r="BF1666">
        <v>5561996357607</v>
      </c>
      <c r="BG1666" t="s">
        <v>10903</v>
      </c>
      <c r="BH1666">
        <v>72910001</v>
      </c>
      <c r="BI1666" t="s">
        <v>1526</v>
      </c>
      <c r="BJ1666" t="s">
        <v>10904</v>
      </c>
      <c r="BL1666" s="1">
        <v>2249.6999999999998</v>
      </c>
      <c r="BQ1666">
        <v>4929</v>
      </c>
      <c r="BR1666">
        <v>7139</v>
      </c>
      <c r="BS1666" t="s">
        <v>440</v>
      </c>
      <c r="BT1666" s="2">
        <v>45901</v>
      </c>
      <c r="BU1666">
        <v>891.23</v>
      </c>
      <c r="BV1666" s="2">
        <v>45930</v>
      </c>
      <c r="BX1666" s="2">
        <v>45933</v>
      </c>
      <c r="BY1666" t="s">
        <v>10905</v>
      </c>
      <c r="BZ1666" s="2">
        <v>45923</v>
      </c>
      <c r="CA1666" s="2">
        <v>45932</v>
      </c>
      <c r="CB1666" t="s">
        <v>10906</v>
      </c>
      <c r="CC1666" s="2">
        <v>45903</v>
      </c>
      <c r="CD1666" t="s">
        <v>424</v>
      </c>
      <c r="CE1666">
        <v>1653</v>
      </c>
      <c r="CF1666" s="2">
        <v>45901</v>
      </c>
      <c r="CJ1666" s="2">
        <v>45930</v>
      </c>
      <c r="CL1666" s="2">
        <v>45901</v>
      </c>
      <c r="CM1666" s="2">
        <v>45932</v>
      </c>
      <c r="CN1666" s="2">
        <v>45903</v>
      </c>
      <c r="CO1666" s="2">
        <v>45931</v>
      </c>
      <c r="CP1666" s="2">
        <v>45929</v>
      </c>
      <c r="CR1666" s="2">
        <v>45904</v>
      </c>
      <c r="CS1666" s="2">
        <v>45923</v>
      </c>
      <c r="CU1666" s="2">
        <v>45930</v>
      </c>
      <c r="CV1666" s="2">
        <v>45944</v>
      </c>
      <c r="CW1666" s="2">
        <v>45923</v>
      </c>
      <c r="CY1666" t="s">
        <v>424</v>
      </c>
      <c r="DD1666" s="2">
        <v>45924</v>
      </c>
      <c r="DF1666" s="2">
        <v>45939</v>
      </c>
      <c r="DG1666" t="s">
        <v>10907</v>
      </c>
      <c r="DI1666" s="2">
        <v>45943</v>
      </c>
      <c r="DJ1666" s="2">
        <v>45922</v>
      </c>
      <c r="DK1666" s="2">
        <v>45946</v>
      </c>
      <c r="DL1666" s="2">
        <v>46037</v>
      </c>
      <c r="DM1666" s="2">
        <v>46058</v>
      </c>
      <c r="DO1666" s="2">
        <v>45923</v>
      </c>
      <c r="DY1666">
        <v>1653</v>
      </c>
      <c r="DZ1666" t="s">
        <v>424</v>
      </c>
      <c r="EE1666" s="1">
        <v>3805.57</v>
      </c>
      <c r="EF1666" t="s">
        <v>2634</v>
      </c>
      <c r="EG1666" t="s">
        <v>1640</v>
      </c>
      <c r="EH1666" t="s">
        <v>6848</v>
      </c>
      <c r="EI1666" t="s">
        <v>3282</v>
      </c>
      <c r="EJ1666" t="s">
        <v>8163</v>
      </c>
      <c r="EK1666" t="s">
        <v>1591</v>
      </c>
    </row>
    <row r="1667" spans="1:141" hidden="1" x14ac:dyDescent="0.35">
      <c r="A1667">
        <v>4846</v>
      </c>
      <c r="B1667" t="s">
        <v>404</v>
      </c>
      <c r="C1667">
        <v>6063</v>
      </c>
      <c r="D1667" t="s">
        <v>5000</v>
      </c>
      <c r="E1667" t="s">
        <v>834</v>
      </c>
      <c r="F1667" t="s">
        <v>407</v>
      </c>
      <c r="G1667">
        <v>303</v>
      </c>
      <c r="H1667" t="s">
        <v>408</v>
      </c>
      <c r="I1667" t="s">
        <v>10908</v>
      </c>
      <c r="J1667" t="s">
        <v>10909</v>
      </c>
      <c r="K1667" t="s">
        <v>12</v>
      </c>
      <c r="L1667" t="s">
        <v>66</v>
      </c>
      <c r="M1667" t="s">
        <v>411</v>
      </c>
      <c r="N1667" t="s">
        <v>411</v>
      </c>
      <c r="O1667" t="s">
        <v>411</v>
      </c>
      <c r="P1667" t="s">
        <v>411</v>
      </c>
      <c r="Q1667" t="s">
        <v>411</v>
      </c>
      <c r="R1667" t="s">
        <v>411</v>
      </c>
      <c r="S1667" t="s">
        <v>411</v>
      </c>
      <c r="T1667" s="1">
        <v>156057.35999999999</v>
      </c>
      <c r="U1667">
        <v>0</v>
      </c>
      <c r="V1667">
        <v>0</v>
      </c>
      <c r="W1667">
        <v>0</v>
      </c>
      <c r="X1667">
        <v>0</v>
      </c>
      <c r="Y1667">
        <v>0</v>
      </c>
      <c r="Z1667">
        <v>0</v>
      </c>
      <c r="AA1667">
        <v>0</v>
      </c>
      <c r="AB1667">
        <v>0</v>
      </c>
      <c r="AE1667" t="s">
        <v>412</v>
      </c>
      <c r="AG1667" s="2">
        <v>46008</v>
      </c>
      <c r="AH1667">
        <v>0</v>
      </c>
      <c r="AI1667" s="2">
        <v>45960</v>
      </c>
      <c r="AJ1667" s="7">
        <v>2025</v>
      </c>
      <c r="AK1667" s="2">
        <v>45923</v>
      </c>
      <c r="AP1667" t="s">
        <v>3839</v>
      </c>
      <c r="AT1667" s="2">
        <v>46097</v>
      </c>
      <c r="AU1667" s="2">
        <v>46097</v>
      </c>
      <c r="AV1667" t="s">
        <v>414</v>
      </c>
      <c r="AW1667" s="2">
        <v>45924</v>
      </c>
      <c r="AX1667">
        <v>41459</v>
      </c>
      <c r="AY1667" s="1">
        <v>239933.13</v>
      </c>
      <c r="BA1667" t="s">
        <v>5003</v>
      </c>
      <c r="BB1667">
        <v>41459</v>
      </c>
      <c r="BC1667" t="s">
        <v>10910</v>
      </c>
      <c r="BD1667" t="s">
        <v>416</v>
      </c>
      <c r="BE1667" t="s">
        <v>417</v>
      </c>
      <c r="BF1667">
        <v>5561998030644</v>
      </c>
      <c r="BG1667" t="s">
        <v>10911</v>
      </c>
      <c r="BH1667">
        <v>73804060</v>
      </c>
      <c r="BI1667" t="s">
        <v>5465</v>
      </c>
      <c r="BJ1667" t="s">
        <v>10912</v>
      </c>
      <c r="BL1667" s="1">
        <v>2380</v>
      </c>
      <c r="BQ1667">
        <v>4161</v>
      </c>
      <c r="BR1667">
        <v>7141</v>
      </c>
      <c r="BS1667" t="s">
        <v>2088</v>
      </c>
      <c r="BT1667" s="2">
        <v>45925</v>
      </c>
      <c r="BU1667">
        <v>779</v>
      </c>
      <c r="BW1667" t="s">
        <v>422</v>
      </c>
      <c r="BX1667" s="2">
        <v>45968</v>
      </c>
      <c r="BY1667" t="s">
        <v>10913</v>
      </c>
      <c r="BZ1667" s="2">
        <v>45925</v>
      </c>
      <c r="CA1667" s="2">
        <v>45965</v>
      </c>
      <c r="CC1667" s="2">
        <v>45923</v>
      </c>
      <c r="CE1667" t="s">
        <v>10914</v>
      </c>
      <c r="CF1667" s="2">
        <v>45925</v>
      </c>
      <c r="CJ1667" s="2">
        <v>45985</v>
      </c>
      <c r="CK1667" t="s">
        <v>411</v>
      </c>
      <c r="CL1667" s="2">
        <v>45971</v>
      </c>
      <c r="CM1667" s="2">
        <v>45987</v>
      </c>
      <c r="CN1667" s="2">
        <v>45923</v>
      </c>
      <c r="CO1667" s="2">
        <v>45931</v>
      </c>
      <c r="CP1667" s="2">
        <v>45965</v>
      </c>
      <c r="CR1667" s="2">
        <v>45924</v>
      </c>
      <c r="CS1667" s="2">
        <v>45926</v>
      </c>
      <c r="CU1667" s="2">
        <v>45978</v>
      </c>
      <c r="CV1667" s="2">
        <v>45944</v>
      </c>
      <c r="CW1667" s="2">
        <v>45926</v>
      </c>
      <c r="CY1667" t="s">
        <v>424</v>
      </c>
      <c r="DD1667" s="2">
        <v>45964</v>
      </c>
      <c r="DF1667" s="2">
        <v>46008</v>
      </c>
      <c r="DG1667">
        <v>36906</v>
      </c>
      <c r="DI1667" s="2">
        <v>46009</v>
      </c>
      <c r="DJ1667" s="2">
        <v>45923</v>
      </c>
      <c r="DK1667" s="2">
        <v>45946</v>
      </c>
      <c r="DL1667" s="2">
        <v>46008</v>
      </c>
      <c r="DM1667" s="2">
        <v>46081</v>
      </c>
      <c r="DN1667" s="2">
        <v>46084</v>
      </c>
      <c r="DO1667" s="2">
        <v>45926</v>
      </c>
      <c r="DP1667" s="2">
        <v>46084</v>
      </c>
      <c r="DX1667">
        <v>823</v>
      </c>
      <c r="DY1667">
        <v>1972</v>
      </c>
      <c r="EE1667" s="1">
        <v>2086.7600000000002</v>
      </c>
      <c r="EG1667" t="s">
        <v>735</v>
      </c>
      <c r="EK1667" t="s">
        <v>1591</v>
      </c>
    </row>
    <row r="1668" spans="1:141" hidden="1" x14ac:dyDescent="0.35">
      <c r="A1668">
        <v>4847</v>
      </c>
      <c r="B1668" t="s">
        <v>1352</v>
      </c>
      <c r="C1668">
        <v>6106</v>
      </c>
      <c r="D1668" t="s">
        <v>9833</v>
      </c>
      <c r="E1668" t="s">
        <v>942</v>
      </c>
      <c r="F1668" t="s">
        <v>473</v>
      </c>
      <c r="G1668" t="s">
        <v>10915</v>
      </c>
      <c r="H1668" t="s">
        <v>474</v>
      </c>
      <c r="I1668" t="s">
        <v>10916</v>
      </c>
      <c r="J1668" t="s">
        <v>10917</v>
      </c>
      <c r="K1668" t="s">
        <v>44</v>
      </c>
      <c r="L1668" t="s">
        <v>143</v>
      </c>
      <c r="M1668" t="s">
        <v>411</v>
      </c>
      <c r="N1668" t="s">
        <v>411</v>
      </c>
      <c r="O1668" t="s">
        <v>411</v>
      </c>
      <c r="P1668" t="s">
        <v>424</v>
      </c>
      <c r="Q1668" t="s">
        <v>424</v>
      </c>
      <c r="R1668" t="s">
        <v>411</v>
      </c>
      <c r="S1668" t="s">
        <v>411</v>
      </c>
      <c r="T1668" s="1">
        <v>179405</v>
      </c>
      <c r="U1668">
        <v>985.6</v>
      </c>
      <c r="V1668">
        <v>0</v>
      </c>
      <c r="W1668" s="1">
        <v>184000</v>
      </c>
      <c r="X1668" s="1">
        <v>3195</v>
      </c>
      <c r="Y1668">
        <v>0</v>
      </c>
      <c r="Z1668" s="1">
        <v>187195</v>
      </c>
      <c r="AA1668">
        <v>0</v>
      </c>
      <c r="AB1668">
        <v>0</v>
      </c>
      <c r="AE1668" t="s">
        <v>412</v>
      </c>
      <c r="AG1668" s="2">
        <v>45954</v>
      </c>
      <c r="AH1668" s="1">
        <v>3412.84</v>
      </c>
      <c r="AI1668" s="2">
        <v>45932</v>
      </c>
      <c r="AJ1668" s="7">
        <v>2025</v>
      </c>
      <c r="AK1668" s="2">
        <v>45924</v>
      </c>
      <c r="AP1668" t="s">
        <v>413</v>
      </c>
      <c r="AQ1668" t="s">
        <v>2758</v>
      </c>
      <c r="AT1668" s="2">
        <v>45964</v>
      </c>
      <c r="AU1668" s="2">
        <v>45964</v>
      </c>
      <c r="AV1668" t="s">
        <v>414</v>
      </c>
      <c r="AW1668" s="2">
        <v>45924</v>
      </c>
      <c r="AX1668">
        <v>41437</v>
      </c>
      <c r="AY1668" s="1">
        <v>226805</v>
      </c>
      <c r="BA1668" t="s">
        <v>9836</v>
      </c>
      <c r="BB1668">
        <v>41437</v>
      </c>
      <c r="BE1668" t="s">
        <v>417</v>
      </c>
      <c r="BF1668">
        <v>5511952985014</v>
      </c>
      <c r="BG1668" t="s">
        <v>10918</v>
      </c>
      <c r="BH1668">
        <v>72910000</v>
      </c>
      <c r="BI1668" t="s">
        <v>10919</v>
      </c>
      <c r="BJ1668" t="s">
        <v>10920</v>
      </c>
      <c r="BL1668" s="1">
        <v>2797.07</v>
      </c>
      <c r="BM1668" s="2">
        <v>46098</v>
      </c>
      <c r="BQ1668">
        <v>4883</v>
      </c>
      <c r="BR1668">
        <v>7135</v>
      </c>
      <c r="BS1668" t="s">
        <v>517</v>
      </c>
      <c r="BT1668" s="2">
        <v>45919</v>
      </c>
      <c r="BY1668" t="s">
        <v>10921</v>
      </c>
      <c r="BZ1668" s="2">
        <v>45924</v>
      </c>
      <c r="CA1668" s="2">
        <v>45936</v>
      </c>
      <c r="CB1668" t="s">
        <v>10922</v>
      </c>
      <c r="CC1668" s="2">
        <v>45922</v>
      </c>
      <c r="CD1668" t="s">
        <v>424</v>
      </c>
      <c r="CF1668" s="2">
        <v>45919</v>
      </c>
      <c r="CJ1668" s="2">
        <v>45946</v>
      </c>
      <c r="CL1668" s="2">
        <v>45919</v>
      </c>
      <c r="CM1668" s="2">
        <v>45947</v>
      </c>
      <c r="CN1668" s="2">
        <v>45922</v>
      </c>
      <c r="CO1668" s="2">
        <v>45931</v>
      </c>
      <c r="CP1668" s="2">
        <v>45933</v>
      </c>
      <c r="CR1668" s="2">
        <v>45924</v>
      </c>
      <c r="CS1668" s="2">
        <v>45930</v>
      </c>
      <c r="CU1668" s="2">
        <v>45943</v>
      </c>
      <c r="CV1668" s="2">
        <v>45944</v>
      </c>
      <c r="CW1668" s="2">
        <v>45930</v>
      </c>
      <c r="CX1668" s="2">
        <v>45953</v>
      </c>
      <c r="CY1668" t="s">
        <v>424</v>
      </c>
      <c r="DD1668" s="2">
        <v>45920</v>
      </c>
      <c r="DF1668" s="2">
        <v>45954</v>
      </c>
      <c r="DG1668" t="s">
        <v>10923</v>
      </c>
      <c r="DI1668" s="2">
        <v>45964</v>
      </c>
      <c r="DJ1668" s="2">
        <v>45923</v>
      </c>
      <c r="DK1668" s="2">
        <v>45946</v>
      </c>
      <c r="DO1668" s="2">
        <v>45926</v>
      </c>
      <c r="DW1668" s="2">
        <v>45932</v>
      </c>
      <c r="DZ1668" t="s">
        <v>424</v>
      </c>
      <c r="EB1668" t="s">
        <v>10924</v>
      </c>
      <c r="EE1668" s="1">
        <v>4605.57</v>
      </c>
      <c r="EF1668" t="s">
        <v>2634</v>
      </c>
      <c r="EG1668" t="s">
        <v>1640</v>
      </c>
      <c r="EH1668" t="s">
        <v>6848</v>
      </c>
      <c r="EI1668" t="s">
        <v>3282</v>
      </c>
      <c r="EJ1668" t="s">
        <v>8163</v>
      </c>
      <c r="EK1668" t="s">
        <v>1591</v>
      </c>
    </row>
    <row r="1669" spans="1:141" hidden="1" x14ac:dyDescent="0.35">
      <c r="A1669">
        <v>4848</v>
      </c>
      <c r="B1669" t="s">
        <v>404</v>
      </c>
      <c r="C1669">
        <v>6094</v>
      </c>
      <c r="D1669" t="s">
        <v>4816</v>
      </c>
      <c r="E1669" t="s">
        <v>834</v>
      </c>
      <c r="F1669" t="s">
        <v>442</v>
      </c>
      <c r="G1669">
        <v>1</v>
      </c>
      <c r="H1669" t="s">
        <v>474</v>
      </c>
      <c r="I1669" t="s">
        <v>10925</v>
      </c>
      <c r="J1669" t="s">
        <v>10926</v>
      </c>
      <c r="K1669" t="s">
        <v>20</v>
      </c>
      <c r="L1669" t="s">
        <v>74</v>
      </c>
      <c r="M1669" t="s">
        <v>411</v>
      </c>
      <c r="N1669" t="s">
        <v>411</v>
      </c>
      <c r="O1669" t="s">
        <v>411</v>
      </c>
      <c r="P1669" t="s">
        <v>424</v>
      </c>
      <c r="Q1669" t="s">
        <v>424</v>
      </c>
      <c r="R1669" t="s">
        <v>411</v>
      </c>
      <c r="S1669" t="s">
        <v>411</v>
      </c>
      <c r="T1669" s="1">
        <v>164179.91</v>
      </c>
      <c r="U1669">
        <v>658.9</v>
      </c>
      <c r="V1669">
        <v>0</v>
      </c>
      <c r="W1669" s="1">
        <v>125285.85</v>
      </c>
      <c r="X1669" s="1">
        <v>30006</v>
      </c>
      <c r="Y1669">
        <v>0</v>
      </c>
      <c r="Z1669" s="1">
        <v>155291.85</v>
      </c>
      <c r="AA1669">
        <v>0</v>
      </c>
      <c r="AB1669">
        <v>0</v>
      </c>
      <c r="AE1669" t="s">
        <v>412</v>
      </c>
      <c r="AG1669" s="2">
        <v>45943</v>
      </c>
      <c r="AH1669" s="1">
        <v>2995.17</v>
      </c>
      <c r="AI1669" s="2">
        <v>45929</v>
      </c>
      <c r="AJ1669" s="7">
        <v>2025</v>
      </c>
      <c r="AK1669" s="2">
        <v>45924</v>
      </c>
      <c r="AP1669" t="s">
        <v>413</v>
      </c>
      <c r="AT1669" s="2">
        <v>46077</v>
      </c>
      <c r="AU1669" s="2">
        <v>46077</v>
      </c>
      <c r="AV1669" t="s">
        <v>414</v>
      </c>
      <c r="AW1669" s="2">
        <v>45924</v>
      </c>
      <c r="AX1669">
        <v>41434</v>
      </c>
      <c r="AY1669" s="1">
        <v>227999.91</v>
      </c>
      <c r="BA1669" t="s">
        <v>4819</v>
      </c>
      <c r="BB1669">
        <v>41434</v>
      </c>
      <c r="BD1669" t="s">
        <v>478</v>
      </c>
      <c r="BE1669" t="s">
        <v>417</v>
      </c>
      <c r="BF1669">
        <v>5561991935073</v>
      </c>
      <c r="BG1669" t="s">
        <v>10927</v>
      </c>
      <c r="BH1669">
        <v>72910001</v>
      </c>
      <c r="BI1669" t="s">
        <v>1526</v>
      </c>
      <c r="BJ1669" t="s">
        <v>10928</v>
      </c>
      <c r="BL1669" s="1">
        <v>2196.35</v>
      </c>
      <c r="BM1669" s="2">
        <v>46096</v>
      </c>
      <c r="BQ1669">
        <v>4019</v>
      </c>
      <c r="BR1669">
        <v>7133</v>
      </c>
      <c r="BS1669" t="s">
        <v>2948</v>
      </c>
      <c r="BT1669" s="2">
        <v>45923</v>
      </c>
      <c r="BU1669">
        <v>900.02</v>
      </c>
      <c r="BV1669" s="2">
        <v>45960</v>
      </c>
      <c r="BX1669" s="2">
        <v>45934</v>
      </c>
      <c r="BY1669" t="s">
        <v>10929</v>
      </c>
      <c r="BZ1669" s="2">
        <v>45924</v>
      </c>
      <c r="CA1669" s="2">
        <v>45932</v>
      </c>
      <c r="CB1669" t="s">
        <v>10930</v>
      </c>
      <c r="CC1669" s="2">
        <v>45924</v>
      </c>
      <c r="CD1669" t="s">
        <v>424</v>
      </c>
      <c r="CE1669">
        <v>40315</v>
      </c>
      <c r="CF1669" s="2">
        <v>45923</v>
      </c>
      <c r="CJ1669" s="2">
        <v>45932</v>
      </c>
      <c r="CL1669" s="2">
        <v>45923</v>
      </c>
      <c r="CM1669" s="2">
        <v>45936</v>
      </c>
      <c r="CN1669" s="2">
        <v>45924</v>
      </c>
      <c r="CO1669" s="2">
        <v>45931</v>
      </c>
      <c r="CP1669" s="2">
        <v>45929</v>
      </c>
      <c r="CR1669" s="2">
        <v>45925</v>
      </c>
      <c r="CS1669" s="2">
        <v>45925</v>
      </c>
      <c r="CU1669" s="2">
        <v>45931</v>
      </c>
      <c r="CV1669" s="2">
        <v>45944</v>
      </c>
      <c r="CW1669" s="2">
        <v>45925</v>
      </c>
      <c r="CX1669" s="2">
        <v>45940</v>
      </c>
      <c r="CY1669" t="s">
        <v>424</v>
      </c>
      <c r="DD1669" s="2">
        <v>45924</v>
      </c>
      <c r="DF1669" s="2">
        <v>45943</v>
      </c>
      <c r="DG1669" t="s">
        <v>10931</v>
      </c>
      <c r="DI1669" s="2">
        <v>45952</v>
      </c>
      <c r="DJ1669" s="2">
        <v>45922</v>
      </c>
      <c r="DK1669" s="2">
        <v>45945</v>
      </c>
      <c r="DL1669" s="2">
        <v>46008</v>
      </c>
      <c r="DM1669" s="2">
        <v>46055</v>
      </c>
      <c r="DN1669" s="2">
        <v>46059</v>
      </c>
      <c r="DO1669" s="2">
        <v>45925</v>
      </c>
      <c r="DP1669" s="2">
        <v>46059</v>
      </c>
      <c r="DY1669">
        <v>40332</v>
      </c>
      <c r="DZ1669" t="s">
        <v>424</v>
      </c>
      <c r="EE1669" s="1">
        <v>4245.57</v>
      </c>
      <c r="EF1669" t="s">
        <v>8966</v>
      </c>
      <c r="EG1669" t="s">
        <v>735</v>
      </c>
      <c r="EH1669" t="s">
        <v>10932</v>
      </c>
      <c r="EI1669" t="s">
        <v>3282</v>
      </c>
      <c r="EJ1669" t="s">
        <v>8163</v>
      </c>
      <c r="EK1669" t="s">
        <v>1591</v>
      </c>
    </row>
    <row r="1670" spans="1:141" hidden="1" x14ac:dyDescent="0.35">
      <c r="A1670">
        <v>4849</v>
      </c>
      <c r="B1670" t="s">
        <v>1352</v>
      </c>
      <c r="C1670">
        <v>6073</v>
      </c>
      <c r="D1670" t="s">
        <v>10520</v>
      </c>
      <c r="E1670" t="s">
        <v>942</v>
      </c>
      <c r="F1670" t="s">
        <v>9321</v>
      </c>
      <c r="G1670">
        <v>302</v>
      </c>
      <c r="H1670" t="s">
        <v>408</v>
      </c>
      <c r="I1670" t="s">
        <v>10933</v>
      </c>
      <c r="J1670" t="s">
        <v>10934</v>
      </c>
      <c r="K1670" t="s">
        <v>22</v>
      </c>
      <c r="L1670" t="s">
        <v>30</v>
      </c>
      <c r="M1670" t="s">
        <v>411</v>
      </c>
      <c r="N1670" t="s">
        <v>411</v>
      </c>
      <c r="O1670" t="s">
        <v>411</v>
      </c>
      <c r="P1670" t="s">
        <v>411</v>
      </c>
      <c r="Q1670" t="s">
        <v>411</v>
      </c>
      <c r="R1670" t="s">
        <v>411</v>
      </c>
      <c r="S1670" t="s">
        <v>411</v>
      </c>
      <c r="T1670" s="1">
        <v>162259.57</v>
      </c>
      <c r="U1670">
        <v>685.05</v>
      </c>
      <c r="V1670">
        <v>0</v>
      </c>
      <c r="W1670" s="1">
        <v>130662.67</v>
      </c>
      <c r="X1670" s="1">
        <v>23550</v>
      </c>
      <c r="Y1670">
        <v>0</v>
      </c>
      <c r="Z1670" s="1">
        <v>154212.67000000001</v>
      </c>
      <c r="AA1670">
        <v>0</v>
      </c>
      <c r="AB1670">
        <v>0</v>
      </c>
      <c r="AE1670" t="s">
        <v>412</v>
      </c>
      <c r="AG1670" s="2">
        <v>46008</v>
      </c>
      <c r="AH1670">
        <v>0</v>
      </c>
      <c r="AI1670" s="2">
        <v>45930</v>
      </c>
      <c r="AJ1670" s="7">
        <v>2025</v>
      </c>
      <c r="AK1670" s="2">
        <v>45924</v>
      </c>
      <c r="AP1670" t="s">
        <v>413</v>
      </c>
      <c r="AT1670" s="2">
        <v>46010</v>
      </c>
      <c r="AU1670" s="2">
        <v>46010</v>
      </c>
      <c r="AV1670" t="s">
        <v>414</v>
      </c>
      <c r="AW1670" s="2">
        <v>45924</v>
      </c>
      <c r="AX1670">
        <v>41413</v>
      </c>
      <c r="AY1670" s="1">
        <v>239411.28</v>
      </c>
      <c r="BA1670" t="s">
        <v>10523</v>
      </c>
      <c r="BB1670">
        <v>41413</v>
      </c>
      <c r="BC1670" t="s">
        <v>10935</v>
      </c>
      <c r="BD1670" t="s">
        <v>416</v>
      </c>
      <c r="BE1670" t="s">
        <v>417</v>
      </c>
      <c r="BF1670">
        <v>5561996539484</v>
      </c>
      <c r="BG1670" t="s">
        <v>10936</v>
      </c>
      <c r="BH1670">
        <v>73808325</v>
      </c>
      <c r="BI1670" t="s">
        <v>581</v>
      </c>
      <c r="BJ1670" t="s">
        <v>10937</v>
      </c>
      <c r="BL1670" s="1">
        <v>2283.54</v>
      </c>
      <c r="BQ1670">
        <v>5100</v>
      </c>
      <c r="BR1670">
        <v>7124</v>
      </c>
      <c r="BS1670" t="s">
        <v>432</v>
      </c>
      <c r="BT1670" s="2">
        <v>45924</v>
      </c>
      <c r="BU1670">
        <v>899.76</v>
      </c>
      <c r="BW1670" t="s">
        <v>1569</v>
      </c>
      <c r="BY1670" t="s">
        <v>10938</v>
      </c>
      <c r="BZ1670" s="2">
        <v>45924</v>
      </c>
      <c r="CA1670" s="2">
        <v>45978</v>
      </c>
      <c r="CC1670" s="2">
        <v>45922</v>
      </c>
      <c r="CE1670">
        <v>1583</v>
      </c>
      <c r="CF1670" s="2">
        <v>45924</v>
      </c>
      <c r="CH1670" t="s">
        <v>8713</v>
      </c>
      <c r="CJ1670" s="2">
        <v>45992</v>
      </c>
      <c r="CK1670" t="s">
        <v>424</v>
      </c>
      <c r="CL1670" s="2">
        <v>45925</v>
      </c>
      <c r="CM1670" s="2">
        <v>45993</v>
      </c>
      <c r="CN1670" s="2">
        <v>45922</v>
      </c>
      <c r="CO1670" s="2">
        <v>45931</v>
      </c>
      <c r="CP1670" s="2">
        <v>45978</v>
      </c>
      <c r="CR1670" s="2">
        <v>45923</v>
      </c>
      <c r="CS1670" s="2">
        <v>45926</v>
      </c>
      <c r="CU1670" s="2">
        <v>45988</v>
      </c>
      <c r="CV1670" s="2">
        <v>45951</v>
      </c>
      <c r="CW1670" s="2">
        <v>45926</v>
      </c>
      <c r="CY1670" t="s">
        <v>424</v>
      </c>
      <c r="DD1670" s="2">
        <v>45918</v>
      </c>
      <c r="DF1670" s="2">
        <v>46008</v>
      </c>
      <c r="DI1670" s="2">
        <v>46009</v>
      </c>
      <c r="DJ1670" s="2">
        <v>45923</v>
      </c>
      <c r="DK1670" s="2">
        <v>45951</v>
      </c>
      <c r="DO1670" s="2">
        <v>45926</v>
      </c>
      <c r="DX1670">
        <v>596</v>
      </c>
      <c r="DY1670">
        <v>2634</v>
      </c>
      <c r="EB1670" t="s">
        <v>10868</v>
      </c>
      <c r="EE1670" s="1">
        <v>2120.96</v>
      </c>
      <c r="EF1670" t="s">
        <v>2634</v>
      </c>
      <c r="EG1670" t="s">
        <v>1640</v>
      </c>
      <c r="EK1670" t="s">
        <v>1591</v>
      </c>
    </row>
    <row r="1671" spans="1:141" hidden="1" x14ac:dyDescent="0.35">
      <c r="A1671">
        <v>4850</v>
      </c>
      <c r="B1671" t="s">
        <v>1352</v>
      </c>
      <c r="C1671">
        <v>6104</v>
      </c>
      <c r="D1671" t="s">
        <v>10520</v>
      </c>
      <c r="E1671" t="s">
        <v>942</v>
      </c>
      <c r="F1671" t="s">
        <v>9650</v>
      </c>
      <c r="G1671">
        <v>303</v>
      </c>
      <c r="H1671" t="s">
        <v>408</v>
      </c>
      <c r="I1671" t="s">
        <v>10939</v>
      </c>
      <c r="J1671" t="s">
        <v>10940</v>
      </c>
      <c r="K1671" t="s">
        <v>12</v>
      </c>
      <c r="L1671" t="s">
        <v>103</v>
      </c>
      <c r="M1671" t="s">
        <v>411</v>
      </c>
      <c r="N1671" t="s">
        <v>411</v>
      </c>
      <c r="O1671" t="s">
        <v>411</v>
      </c>
      <c r="P1671" t="s">
        <v>411</v>
      </c>
      <c r="Q1671" t="s">
        <v>411</v>
      </c>
      <c r="R1671" t="s">
        <v>411</v>
      </c>
      <c r="S1671" t="s">
        <v>411</v>
      </c>
      <c r="T1671" s="1">
        <v>160008.21</v>
      </c>
      <c r="U1671">
        <v>0</v>
      </c>
      <c r="V1671">
        <v>0</v>
      </c>
      <c r="W1671">
        <v>0</v>
      </c>
      <c r="X1671">
        <v>0</v>
      </c>
      <c r="Y1671">
        <v>0</v>
      </c>
      <c r="Z1671">
        <v>0</v>
      </c>
      <c r="AA1671">
        <v>0</v>
      </c>
      <c r="AB1671">
        <v>0</v>
      </c>
      <c r="AE1671" t="s">
        <v>412</v>
      </c>
      <c r="AG1671" s="2">
        <v>46008</v>
      </c>
      <c r="AH1671">
        <v>0</v>
      </c>
      <c r="AI1671" s="2">
        <v>45930</v>
      </c>
      <c r="AJ1671" s="7">
        <v>2025</v>
      </c>
      <c r="AK1671" s="2">
        <v>45924</v>
      </c>
      <c r="AP1671" t="s">
        <v>3839</v>
      </c>
      <c r="AT1671" s="2">
        <v>46010</v>
      </c>
      <c r="AU1671" s="2">
        <v>46085</v>
      </c>
      <c r="AV1671" t="s">
        <v>414</v>
      </c>
      <c r="AW1671" s="2">
        <v>45924</v>
      </c>
      <c r="AX1671">
        <v>41436</v>
      </c>
      <c r="AY1671" s="1">
        <v>234650</v>
      </c>
      <c r="BA1671" t="s">
        <v>10523</v>
      </c>
      <c r="BB1671">
        <v>41436</v>
      </c>
      <c r="BC1671" t="s">
        <v>10941</v>
      </c>
      <c r="BD1671" t="s">
        <v>416</v>
      </c>
      <c r="BE1671" t="s">
        <v>417</v>
      </c>
      <c r="BF1671">
        <v>5561991046744</v>
      </c>
      <c r="BG1671" t="s">
        <v>10942</v>
      </c>
      <c r="BH1671">
        <v>73801971</v>
      </c>
      <c r="BI1671" t="s">
        <v>3206</v>
      </c>
      <c r="BJ1671" t="s">
        <v>10943</v>
      </c>
      <c r="BL1671" s="1">
        <v>2202.62</v>
      </c>
      <c r="BQ1671">
        <v>5298</v>
      </c>
      <c r="BR1671">
        <v>356</v>
      </c>
      <c r="BS1671" t="s">
        <v>783</v>
      </c>
      <c r="BT1671" s="2">
        <v>45924</v>
      </c>
      <c r="BU1671">
        <v>891.23</v>
      </c>
      <c r="BW1671" t="s">
        <v>422</v>
      </c>
      <c r="BY1671" t="s">
        <v>10944</v>
      </c>
      <c r="BZ1671" s="2">
        <v>45925</v>
      </c>
      <c r="CA1671" s="2">
        <v>45930</v>
      </c>
      <c r="CC1671" s="2">
        <v>45924</v>
      </c>
      <c r="CE1671">
        <v>1545</v>
      </c>
      <c r="CF1671" s="2">
        <v>45925</v>
      </c>
      <c r="CJ1671" s="2">
        <v>45961</v>
      </c>
      <c r="CK1671" t="s">
        <v>411</v>
      </c>
      <c r="CL1671" s="2">
        <v>45926</v>
      </c>
      <c r="CM1671" s="2">
        <v>45964</v>
      </c>
      <c r="CN1671" s="2">
        <v>45924</v>
      </c>
      <c r="CO1671" s="2">
        <v>45964</v>
      </c>
      <c r="CP1671" s="2">
        <v>45930</v>
      </c>
      <c r="CR1671" s="2">
        <v>45930</v>
      </c>
      <c r="CS1671" s="2">
        <v>45929</v>
      </c>
      <c r="CU1671" s="2">
        <v>45958</v>
      </c>
      <c r="CV1671" s="2">
        <v>45978</v>
      </c>
      <c r="CW1671" s="2">
        <v>45929</v>
      </c>
      <c r="CY1671" t="s">
        <v>424</v>
      </c>
      <c r="CZ1671" s="2">
        <v>45967</v>
      </c>
      <c r="DD1671" s="2">
        <v>45931</v>
      </c>
      <c r="DF1671" s="2">
        <v>46008</v>
      </c>
      <c r="DG1671">
        <v>33515</v>
      </c>
      <c r="DI1671" s="2">
        <v>46009</v>
      </c>
      <c r="DJ1671" s="2">
        <v>45924</v>
      </c>
      <c r="DK1671" s="2">
        <v>45982</v>
      </c>
      <c r="DL1671" s="2">
        <v>46083</v>
      </c>
      <c r="DO1671" s="2">
        <v>45929</v>
      </c>
      <c r="DX1671">
        <v>703</v>
      </c>
      <c r="DY1671">
        <v>1951</v>
      </c>
      <c r="EE1671" s="1">
        <v>2359.4499999999998</v>
      </c>
      <c r="EF1671" t="s">
        <v>2634</v>
      </c>
      <c r="EG1671" t="s">
        <v>1640</v>
      </c>
      <c r="EK1671" t="s">
        <v>1591</v>
      </c>
    </row>
    <row r="1672" spans="1:141" hidden="1" x14ac:dyDescent="0.35">
      <c r="A1672">
        <v>4851</v>
      </c>
      <c r="B1672" t="s">
        <v>561</v>
      </c>
      <c r="C1672">
        <v>6113</v>
      </c>
      <c r="D1672" t="s">
        <v>10520</v>
      </c>
      <c r="E1672" t="s">
        <v>942</v>
      </c>
      <c r="F1672" t="s">
        <v>9636</v>
      </c>
      <c r="G1672">
        <v>303</v>
      </c>
      <c r="H1672" t="s">
        <v>408</v>
      </c>
      <c r="I1672" t="s">
        <v>10945</v>
      </c>
      <c r="J1672" t="s">
        <v>10946</v>
      </c>
      <c r="K1672" t="s">
        <v>22</v>
      </c>
      <c r="L1672" t="s">
        <v>54</v>
      </c>
      <c r="M1672" t="s">
        <v>411</v>
      </c>
      <c r="N1672" t="s">
        <v>411</v>
      </c>
      <c r="O1672" t="s">
        <v>411</v>
      </c>
      <c r="P1672" t="s">
        <v>411</v>
      </c>
      <c r="Q1672" t="s">
        <v>411</v>
      </c>
      <c r="R1672" t="s">
        <v>411</v>
      </c>
      <c r="S1672" t="s">
        <v>411</v>
      </c>
      <c r="T1672" s="1">
        <v>157503.31</v>
      </c>
      <c r="U1672">
        <v>722.09</v>
      </c>
      <c r="V1672">
        <v>0</v>
      </c>
      <c r="W1672" s="1">
        <v>137885.31</v>
      </c>
      <c r="X1672" s="1">
        <v>19619</v>
      </c>
      <c r="Y1672">
        <v>0</v>
      </c>
      <c r="Z1672" s="1">
        <v>157504.31</v>
      </c>
      <c r="AA1672">
        <v>0</v>
      </c>
      <c r="AB1672">
        <v>0</v>
      </c>
      <c r="AE1672" t="s">
        <v>412</v>
      </c>
      <c r="AH1672">
        <v>0</v>
      </c>
      <c r="AK1672" s="2">
        <v>45924</v>
      </c>
      <c r="AP1672" t="s">
        <v>413</v>
      </c>
      <c r="AT1672" s="2">
        <v>46029</v>
      </c>
      <c r="AU1672" s="2">
        <v>46029</v>
      </c>
      <c r="AV1672" t="s">
        <v>561</v>
      </c>
      <c r="AW1672" s="2">
        <v>45924</v>
      </c>
      <c r="AX1672">
        <v>41467</v>
      </c>
      <c r="AY1672" s="1">
        <v>234446.24</v>
      </c>
      <c r="BA1672" t="s">
        <v>10523</v>
      </c>
      <c r="BB1672">
        <v>41467</v>
      </c>
      <c r="BD1672" t="s">
        <v>416</v>
      </c>
      <c r="BE1672" t="s">
        <v>417</v>
      </c>
      <c r="BF1672">
        <v>5561998012296</v>
      </c>
      <c r="BG1672" t="s">
        <v>10947</v>
      </c>
      <c r="BH1672">
        <v>73805405</v>
      </c>
      <c r="BI1672" t="s">
        <v>4674</v>
      </c>
      <c r="BJ1672" t="s">
        <v>10948</v>
      </c>
      <c r="BL1672" s="1">
        <v>2407.17</v>
      </c>
      <c r="BM1672" s="2">
        <v>46064</v>
      </c>
      <c r="BQ1672">
        <v>5213</v>
      </c>
      <c r="BR1672">
        <v>7144</v>
      </c>
      <c r="BS1672" t="s">
        <v>449</v>
      </c>
      <c r="BT1672" s="2">
        <v>45930</v>
      </c>
      <c r="BU1672">
        <v>891.23</v>
      </c>
      <c r="BW1672" t="s">
        <v>1569</v>
      </c>
      <c r="BY1672" t="s">
        <v>10949</v>
      </c>
      <c r="BZ1672" s="2">
        <v>45930</v>
      </c>
      <c r="CA1672" s="2">
        <v>45931</v>
      </c>
      <c r="CC1672" s="2">
        <v>45924</v>
      </c>
      <c r="CE1672">
        <v>1515</v>
      </c>
      <c r="CF1672" s="2">
        <v>45930</v>
      </c>
      <c r="CH1672" t="s">
        <v>8637</v>
      </c>
      <c r="CK1672" t="s">
        <v>424</v>
      </c>
      <c r="CL1672" s="2">
        <v>45933</v>
      </c>
      <c r="CN1672" s="2">
        <v>45924</v>
      </c>
      <c r="CO1672" s="2">
        <v>45931</v>
      </c>
      <c r="CP1672" s="2">
        <v>45931</v>
      </c>
      <c r="CR1672" s="2">
        <v>45925</v>
      </c>
      <c r="CS1672" s="2">
        <v>45929</v>
      </c>
      <c r="CV1672" s="2">
        <v>45951</v>
      </c>
      <c r="CW1672" s="2">
        <v>45929</v>
      </c>
      <c r="CY1672" t="s">
        <v>424</v>
      </c>
      <c r="DD1672" s="2">
        <v>45930</v>
      </c>
      <c r="DJ1672" s="2">
        <v>45924</v>
      </c>
      <c r="DK1672" s="2">
        <v>45952</v>
      </c>
      <c r="DX1672">
        <v>516</v>
      </c>
      <c r="EB1672" t="s">
        <v>561</v>
      </c>
      <c r="EF1672" t="s">
        <v>2634</v>
      </c>
      <c r="EG1672" t="s">
        <v>1640</v>
      </c>
      <c r="EI1672" t="s">
        <v>10080</v>
      </c>
      <c r="EK1672" t="s">
        <v>3786</v>
      </c>
    </row>
    <row r="1673" spans="1:141" hidden="1" x14ac:dyDescent="0.35">
      <c r="A1673">
        <v>4852</v>
      </c>
      <c r="B1673" t="s">
        <v>1352</v>
      </c>
      <c r="C1673">
        <v>6061</v>
      </c>
      <c r="D1673" t="s">
        <v>10520</v>
      </c>
      <c r="E1673" t="s">
        <v>942</v>
      </c>
      <c r="F1673" t="s">
        <v>10375</v>
      </c>
      <c r="G1673">
        <v>303</v>
      </c>
      <c r="H1673" t="s">
        <v>408</v>
      </c>
      <c r="I1673" t="s">
        <v>10950</v>
      </c>
      <c r="J1673" t="s">
        <v>10951</v>
      </c>
      <c r="K1673" t="s">
        <v>22</v>
      </c>
      <c r="L1673" t="s">
        <v>26</v>
      </c>
      <c r="M1673" t="s">
        <v>411</v>
      </c>
      <c r="N1673" t="s">
        <v>411</v>
      </c>
      <c r="O1673" t="s">
        <v>411</v>
      </c>
      <c r="P1673" t="s">
        <v>411</v>
      </c>
      <c r="Q1673" t="s">
        <v>411</v>
      </c>
      <c r="R1673" t="s">
        <v>411</v>
      </c>
      <c r="S1673" t="s">
        <v>411</v>
      </c>
      <c r="T1673" s="1">
        <v>153122.91</v>
      </c>
      <c r="U1673">
        <v>0</v>
      </c>
      <c r="V1673">
        <v>0</v>
      </c>
      <c r="W1673">
        <v>0</v>
      </c>
      <c r="X1673">
        <v>0</v>
      </c>
      <c r="Y1673">
        <v>0</v>
      </c>
      <c r="Z1673">
        <v>0</v>
      </c>
      <c r="AA1673">
        <v>0</v>
      </c>
      <c r="AB1673">
        <v>0</v>
      </c>
      <c r="AE1673" t="s">
        <v>412</v>
      </c>
      <c r="AG1673" s="2">
        <v>46003</v>
      </c>
      <c r="AH1673" s="1">
        <v>3069.17</v>
      </c>
      <c r="AI1673" s="2">
        <v>45930</v>
      </c>
      <c r="AJ1673" s="7">
        <v>2025</v>
      </c>
      <c r="AK1673" s="2">
        <v>45924</v>
      </c>
      <c r="AP1673" t="s">
        <v>413</v>
      </c>
      <c r="AT1673" s="2">
        <v>46008</v>
      </c>
      <c r="AU1673" s="2">
        <v>46008</v>
      </c>
      <c r="AV1673" t="s">
        <v>414</v>
      </c>
      <c r="AW1673" s="2">
        <v>45924</v>
      </c>
      <c r="AX1673">
        <v>41466</v>
      </c>
      <c r="AY1673" s="1">
        <v>235446.82</v>
      </c>
      <c r="BA1673" t="s">
        <v>10523</v>
      </c>
      <c r="BB1673">
        <v>41466</v>
      </c>
      <c r="BC1673" t="s">
        <v>10952</v>
      </c>
      <c r="BD1673" t="s">
        <v>416</v>
      </c>
      <c r="BE1673" t="s">
        <v>417</v>
      </c>
      <c r="BF1673">
        <v>556193315090</v>
      </c>
      <c r="BG1673" t="s">
        <v>10953</v>
      </c>
      <c r="BH1673">
        <v>73800000</v>
      </c>
      <c r="BI1673" t="s">
        <v>595</v>
      </c>
      <c r="BJ1673" t="s">
        <v>10954</v>
      </c>
      <c r="BL1673" s="1">
        <v>2238.41</v>
      </c>
      <c r="BQ1673">
        <v>5250</v>
      </c>
      <c r="BR1673">
        <v>7142</v>
      </c>
      <c r="BS1673" t="s">
        <v>1251</v>
      </c>
      <c r="BT1673" s="2">
        <v>45924</v>
      </c>
      <c r="BU1673">
        <v>899.24</v>
      </c>
      <c r="BW1673" t="s">
        <v>1569</v>
      </c>
      <c r="BY1673" t="s">
        <v>10955</v>
      </c>
      <c r="BZ1673" s="2">
        <v>45924</v>
      </c>
      <c r="CA1673" s="2">
        <v>45931</v>
      </c>
      <c r="CC1673" s="2">
        <v>45923</v>
      </c>
      <c r="CE1673">
        <v>1471</v>
      </c>
      <c r="CF1673" s="2">
        <v>45924</v>
      </c>
      <c r="CH1673" t="s">
        <v>8713</v>
      </c>
      <c r="CJ1673" s="2">
        <v>45961</v>
      </c>
      <c r="CK1673" t="s">
        <v>424</v>
      </c>
      <c r="CL1673" s="2">
        <v>45926</v>
      </c>
      <c r="CM1673" s="2">
        <v>45964</v>
      </c>
      <c r="CN1673" s="2">
        <v>45923</v>
      </c>
      <c r="CO1673" s="2">
        <v>45931</v>
      </c>
      <c r="CP1673" s="2">
        <v>45931</v>
      </c>
      <c r="CR1673" s="2">
        <v>45923</v>
      </c>
      <c r="CS1673" s="2">
        <v>45926</v>
      </c>
      <c r="CU1673" s="2">
        <v>45957</v>
      </c>
      <c r="CV1673" s="2">
        <v>45951</v>
      </c>
      <c r="CW1673" s="2">
        <v>45926</v>
      </c>
      <c r="CY1673" t="s">
        <v>424</v>
      </c>
      <c r="DD1673" s="2">
        <v>45926</v>
      </c>
      <c r="DF1673" s="2">
        <v>46003</v>
      </c>
      <c r="DG1673">
        <v>33630</v>
      </c>
      <c r="DI1673" s="2">
        <v>46007</v>
      </c>
      <c r="DJ1673" s="2">
        <v>45923</v>
      </c>
      <c r="DK1673" s="2">
        <v>45952</v>
      </c>
      <c r="DO1673" s="2">
        <v>45926</v>
      </c>
      <c r="DX1673">
        <v>632</v>
      </c>
      <c r="DY1673">
        <v>1903</v>
      </c>
      <c r="EE1673" s="1">
        <v>2247.35</v>
      </c>
      <c r="EF1673" t="s">
        <v>2634</v>
      </c>
      <c r="EG1673" t="s">
        <v>1640</v>
      </c>
      <c r="EK1673" t="s">
        <v>1591</v>
      </c>
    </row>
    <row r="1674" spans="1:141" hidden="1" x14ac:dyDescent="0.35">
      <c r="A1674">
        <v>4853</v>
      </c>
      <c r="B1674" t="s">
        <v>404</v>
      </c>
      <c r="C1674">
        <v>6089</v>
      </c>
      <c r="D1674" t="s">
        <v>4502</v>
      </c>
      <c r="E1674" t="s">
        <v>942</v>
      </c>
      <c r="F1674" t="s">
        <v>4503</v>
      </c>
      <c r="G1674">
        <v>701</v>
      </c>
      <c r="H1674" t="s">
        <v>810</v>
      </c>
      <c r="I1674" t="s">
        <v>10956</v>
      </c>
      <c r="J1674" t="s">
        <v>10957</v>
      </c>
      <c r="K1674" t="s">
        <v>56</v>
      </c>
      <c r="L1674" t="s">
        <v>114</v>
      </c>
      <c r="M1674" t="s">
        <v>411</v>
      </c>
      <c r="N1674" t="s">
        <v>411</v>
      </c>
      <c r="O1674" t="s">
        <v>411</v>
      </c>
      <c r="P1674" t="s">
        <v>424</v>
      </c>
      <c r="Q1674" t="s">
        <v>411</v>
      </c>
      <c r="R1674" t="s">
        <v>411</v>
      </c>
      <c r="S1674" t="s">
        <v>411</v>
      </c>
      <c r="T1674" s="1">
        <v>340000</v>
      </c>
      <c r="U1674">
        <v>0</v>
      </c>
      <c r="V1674">
        <v>0</v>
      </c>
      <c r="W1674" s="1">
        <v>340000</v>
      </c>
      <c r="X1674">
        <v>0</v>
      </c>
      <c r="Y1674">
        <v>0</v>
      </c>
      <c r="Z1674" s="1">
        <v>340000</v>
      </c>
      <c r="AA1674">
        <v>0</v>
      </c>
      <c r="AB1674">
        <v>0</v>
      </c>
      <c r="AE1674" t="s">
        <v>412</v>
      </c>
      <c r="AF1674">
        <v>377380</v>
      </c>
      <c r="AG1674" s="2">
        <v>45978</v>
      </c>
      <c r="AH1674" s="1">
        <v>1987.04</v>
      </c>
      <c r="AI1674" s="2">
        <v>45940</v>
      </c>
      <c r="AJ1674" s="7">
        <v>2025</v>
      </c>
      <c r="AK1674" s="2">
        <v>45924</v>
      </c>
      <c r="AP1674" t="s">
        <v>413</v>
      </c>
      <c r="AQ1674" t="s">
        <v>5037</v>
      </c>
      <c r="AT1674" s="2">
        <v>45982</v>
      </c>
      <c r="AU1674" s="2">
        <v>45982</v>
      </c>
      <c r="AV1674" t="s">
        <v>414</v>
      </c>
      <c r="AW1674" s="2">
        <v>45924</v>
      </c>
      <c r="AX1674">
        <v>41471</v>
      </c>
      <c r="AY1674" s="1">
        <v>390432</v>
      </c>
      <c r="BA1674" t="s">
        <v>4506</v>
      </c>
      <c r="BB1674">
        <v>41471</v>
      </c>
      <c r="BD1674" t="s">
        <v>5436</v>
      </c>
      <c r="BE1674" t="s">
        <v>513</v>
      </c>
      <c r="BF1674">
        <v>5561999914818</v>
      </c>
      <c r="BG1674" t="s">
        <v>10958</v>
      </c>
      <c r="BH1674">
        <v>71919180</v>
      </c>
      <c r="BI1674" t="s">
        <v>5436</v>
      </c>
      <c r="BJ1674" t="s">
        <v>10959</v>
      </c>
      <c r="BK1674">
        <v>5561999914818</v>
      </c>
      <c r="BL1674" s="1">
        <v>11870.93</v>
      </c>
      <c r="BO1674" t="s">
        <v>10960</v>
      </c>
      <c r="BP1674" t="s">
        <v>10961</v>
      </c>
      <c r="BQ1674">
        <v>8208</v>
      </c>
      <c r="BR1674">
        <v>7145</v>
      </c>
      <c r="BS1674" t="s">
        <v>10962</v>
      </c>
      <c r="CB1674" t="s">
        <v>10963</v>
      </c>
      <c r="CD1674" t="s">
        <v>424</v>
      </c>
      <c r="CJ1674" s="2">
        <v>45945</v>
      </c>
      <c r="CM1674" s="2">
        <v>45950</v>
      </c>
      <c r="CP1674" s="2">
        <v>45940</v>
      </c>
      <c r="CS1674" s="2">
        <v>45937</v>
      </c>
      <c r="CT1674" s="2">
        <v>45908</v>
      </c>
      <c r="CU1674" s="2">
        <v>45944</v>
      </c>
      <c r="CW1674" s="2">
        <v>45937</v>
      </c>
      <c r="CX1674" s="2">
        <v>45964</v>
      </c>
      <c r="CY1674" t="s">
        <v>424</v>
      </c>
      <c r="CZ1674" s="2">
        <v>45964</v>
      </c>
      <c r="DB1674" s="2">
        <v>45932</v>
      </c>
      <c r="DC1674" s="2">
        <v>45964</v>
      </c>
      <c r="DE1674" s="2">
        <v>45939</v>
      </c>
      <c r="DF1674" s="2">
        <v>45978</v>
      </c>
      <c r="DG1674">
        <v>94419432</v>
      </c>
      <c r="DI1674" s="2">
        <v>45980</v>
      </c>
      <c r="DJ1674" s="2">
        <v>45929</v>
      </c>
      <c r="DO1674" s="2">
        <v>45931</v>
      </c>
      <c r="DW1674" s="2">
        <v>45939</v>
      </c>
      <c r="DY1674">
        <v>40309</v>
      </c>
      <c r="DZ1674" t="s">
        <v>424</v>
      </c>
      <c r="EA1674" t="s">
        <v>10964</v>
      </c>
      <c r="EE1674" s="1">
        <v>4250</v>
      </c>
      <c r="EG1674" t="s">
        <v>735</v>
      </c>
      <c r="EK1674" t="s">
        <v>1591</v>
      </c>
    </row>
    <row r="1675" spans="1:141" hidden="1" x14ac:dyDescent="0.35">
      <c r="A1675">
        <v>4854</v>
      </c>
      <c r="B1675" t="s">
        <v>1352</v>
      </c>
      <c r="C1675">
        <v>6025</v>
      </c>
      <c r="D1675" t="s">
        <v>10520</v>
      </c>
      <c r="E1675" t="s">
        <v>942</v>
      </c>
      <c r="F1675" t="s">
        <v>9585</v>
      </c>
      <c r="G1675">
        <v>102</v>
      </c>
      <c r="H1675" t="s">
        <v>408</v>
      </c>
      <c r="I1675" t="s">
        <v>10965</v>
      </c>
      <c r="J1675" t="s">
        <v>10966</v>
      </c>
      <c r="K1675" t="s">
        <v>12</v>
      </c>
      <c r="L1675" t="s">
        <v>67</v>
      </c>
      <c r="M1675" t="s">
        <v>411</v>
      </c>
      <c r="N1675" t="s">
        <v>411</v>
      </c>
      <c r="O1675" t="s">
        <v>411</v>
      </c>
      <c r="P1675" t="s">
        <v>411</v>
      </c>
      <c r="Q1675" t="s">
        <v>411</v>
      </c>
      <c r="R1675" t="s">
        <v>411</v>
      </c>
      <c r="S1675" t="s">
        <v>411</v>
      </c>
      <c r="T1675" s="1">
        <v>137785.54999999999</v>
      </c>
      <c r="U1675">
        <v>0</v>
      </c>
      <c r="V1675">
        <v>0</v>
      </c>
      <c r="W1675">
        <v>0</v>
      </c>
      <c r="X1675">
        <v>0</v>
      </c>
      <c r="Y1675">
        <v>0</v>
      </c>
      <c r="Z1675">
        <v>0</v>
      </c>
      <c r="AA1675">
        <v>0</v>
      </c>
      <c r="AB1675">
        <v>0</v>
      </c>
      <c r="AE1675" t="s">
        <v>412</v>
      </c>
      <c r="AG1675" s="2">
        <v>46003</v>
      </c>
      <c r="AH1675" s="1">
        <v>3042.04</v>
      </c>
      <c r="AI1675" s="2">
        <v>45930</v>
      </c>
      <c r="AJ1675" s="7">
        <v>2025</v>
      </c>
      <c r="AK1675" s="2">
        <v>45924</v>
      </c>
      <c r="AP1675" t="s">
        <v>3839</v>
      </c>
      <c r="AT1675" s="2">
        <v>46064</v>
      </c>
      <c r="AU1675" s="2">
        <v>46118</v>
      </c>
      <c r="AV1675" t="s">
        <v>414</v>
      </c>
      <c r="AW1675" s="2">
        <v>45926</v>
      </c>
      <c r="AX1675">
        <v>41507</v>
      </c>
      <c r="AY1675" s="1">
        <v>234502.84</v>
      </c>
      <c r="BA1675" t="s">
        <v>10523</v>
      </c>
      <c r="BB1675">
        <v>41507</v>
      </c>
      <c r="BE1675" t="s">
        <v>417</v>
      </c>
      <c r="BF1675">
        <v>5561996175556</v>
      </c>
      <c r="BG1675" t="s">
        <v>10967</v>
      </c>
      <c r="BH1675">
        <v>73802040</v>
      </c>
      <c r="BI1675" t="s">
        <v>2478</v>
      </c>
      <c r="BJ1675" t="s">
        <v>10968</v>
      </c>
      <c r="BL1675" s="1">
        <v>2550</v>
      </c>
      <c r="BQ1675">
        <v>5220</v>
      </c>
      <c r="BR1675">
        <v>7146</v>
      </c>
      <c r="BS1675" t="s">
        <v>10969</v>
      </c>
      <c r="BT1675" s="2">
        <v>45930</v>
      </c>
      <c r="BU1675">
        <v>884.9</v>
      </c>
      <c r="BW1675" t="s">
        <v>1569</v>
      </c>
      <c r="BY1675" t="s">
        <v>10970</v>
      </c>
      <c r="BZ1675" s="2">
        <v>45930</v>
      </c>
      <c r="CA1675" s="2">
        <v>45931</v>
      </c>
      <c r="CC1675" s="2">
        <v>45923</v>
      </c>
      <c r="CD1675" t="s">
        <v>424</v>
      </c>
      <c r="CE1675">
        <v>1969</v>
      </c>
      <c r="CF1675" s="2">
        <v>45930</v>
      </c>
      <c r="CJ1675" s="2">
        <v>45961</v>
      </c>
      <c r="CL1675" s="2">
        <v>45930</v>
      </c>
      <c r="CM1675" s="2">
        <v>45964</v>
      </c>
      <c r="CN1675" s="2">
        <v>45923</v>
      </c>
      <c r="CO1675" s="2">
        <v>45931</v>
      </c>
      <c r="CP1675" s="2">
        <v>45931</v>
      </c>
      <c r="CR1675" s="2">
        <v>45923</v>
      </c>
      <c r="CS1675" s="2">
        <v>45925</v>
      </c>
      <c r="CU1675" s="2">
        <v>45957</v>
      </c>
      <c r="CV1675" s="2">
        <v>45951</v>
      </c>
      <c r="CW1675" s="2">
        <v>45925</v>
      </c>
      <c r="CY1675" t="s">
        <v>424</v>
      </c>
      <c r="CZ1675" s="2">
        <v>45967</v>
      </c>
      <c r="DD1675" s="2">
        <v>45926</v>
      </c>
      <c r="DF1675" s="2">
        <v>46003</v>
      </c>
      <c r="DG1675">
        <v>33634</v>
      </c>
      <c r="DI1675" s="2">
        <v>46063</v>
      </c>
      <c r="DJ1675" s="2">
        <v>45923</v>
      </c>
      <c r="DK1675" s="2">
        <v>45952</v>
      </c>
      <c r="DL1675" s="2">
        <v>46118</v>
      </c>
      <c r="DO1675" s="2">
        <v>45925</v>
      </c>
      <c r="DY1675">
        <v>1907</v>
      </c>
      <c r="EA1675" t="s">
        <v>10971</v>
      </c>
      <c r="EE1675" s="1">
        <v>2541.2800000000002</v>
      </c>
      <c r="EG1675" t="s">
        <v>735</v>
      </c>
      <c r="EJ1675" t="s">
        <v>8155</v>
      </c>
      <c r="EK1675" t="s">
        <v>1591</v>
      </c>
    </row>
    <row r="1676" spans="1:141" hidden="1" x14ac:dyDescent="0.35">
      <c r="A1676">
        <v>4855</v>
      </c>
      <c r="B1676" t="s">
        <v>1352</v>
      </c>
      <c r="C1676">
        <v>6039</v>
      </c>
      <c r="D1676" t="s">
        <v>10520</v>
      </c>
      <c r="E1676" t="s">
        <v>942</v>
      </c>
      <c r="F1676" t="s">
        <v>9321</v>
      </c>
      <c r="G1676">
        <v>103</v>
      </c>
      <c r="H1676" t="s">
        <v>408</v>
      </c>
      <c r="I1676" t="s">
        <v>10972</v>
      </c>
      <c r="J1676" t="s">
        <v>10973</v>
      </c>
      <c r="K1676" t="s">
        <v>12</v>
      </c>
      <c r="L1676" t="s">
        <v>67</v>
      </c>
      <c r="M1676" t="s">
        <v>411</v>
      </c>
      <c r="N1676" t="s">
        <v>411</v>
      </c>
      <c r="O1676" t="s">
        <v>411</v>
      </c>
      <c r="P1676" t="s">
        <v>411</v>
      </c>
      <c r="Q1676" t="s">
        <v>411</v>
      </c>
      <c r="R1676" t="s">
        <v>411</v>
      </c>
      <c r="S1676" t="s">
        <v>411</v>
      </c>
      <c r="T1676" s="1">
        <v>153250.85</v>
      </c>
      <c r="U1676">
        <v>0</v>
      </c>
      <c r="V1676">
        <v>0</v>
      </c>
      <c r="W1676">
        <v>0</v>
      </c>
      <c r="X1676">
        <v>0</v>
      </c>
      <c r="Y1676">
        <v>0</v>
      </c>
      <c r="Z1676">
        <v>0</v>
      </c>
      <c r="AA1676">
        <v>0</v>
      </c>
      <c r="AB1676">
        <v>0</v>
      </c>
      <c r="AE1676" t="s">
        <v>412</v>
      </c>
      <c r="AG1676" s="2">
        <v>46002</v>
      </c>
      <c r="AH1676" s="1">
        <v>3042.04</v>
      </c>
      <c r="AI1676" s="2">
        <v>45930</v>
      </c>
      <c r="AJ1676" s="7">
        <v>2025</v>
      </c>
      <c r="AK1676" s="2">
        <v>45925</v>
      </c>
      <c r="AP1676" t="s">
        <v>3839</v>
      </c>
      <c r="AT1676" s="2">
        <v>46008</v>
      </c>
      <c r="AU1676" s="2">
        <v>46091</v>
      </c>
      <c r="AV1676" t="s">
        <v>414</v>
      </c>
      <c r="AW1676" s="2">
        <v>45930</v>
      </c>
      <c r="AX1676">
        <v>41558</v>
      </c>
      <c r="AY1676" s="1">
        <v>234447.34</v>
      </c>
      <c r="BA1676" t="s">
        <v>10523</v>
      </c>
      <c r="BB1676">
        <v>41558</v>
      </c>
      <c r="BC1676" t="s">
        <v>10974</v>
      </c>
      <c r="BD1676" t="s">
        <v>416</v>
      </c>
      <c r="BE1676" t="s">
        <v>417</v>
      </c>
      <c r="BF1676">
        <v>5561999518927</v>
      </c>
      <c r="BG1676" t="s">
        <v>10975</v>
      </c>
      <c r="BH1676">
        <v>73805135</v>
      </c>
      <c r="BI1676" t="s">
        <v>1316</v>
      </c>
      <c r="BJ1676" t="s">
        <v>10976</v>
      </c>
      <c r="BL1676" s="1">
        <v>2500</v>
      </c>
      <c r="BQ1676">
        <v>5093</v>
      </c>
      <c r="BR1676">
        <v>7158</v>
      </c>
      <c r="BS1676" t="s">
        <v>3810</v>
      </c>
      <c r="BT1676" s="2">
        <v>45925</v>
      </c>
      <c r="BU1676">
        <v>878.9</v>
      </c>
      <c r="BW1676" t="s">
        <v>422</v>
      </c>
      <c r="BY1676" t="s">
        <v>10977</v>
      </c>
      <c r="BZ1676" s="2">
        <v>45926</v>
      </c>
      <c r="CA1676" s="2">
        <v>45931</v>
      </c>
      <c r="CC1676" s="2">
        <v>45924</v>
      </c>
      <c r="CE1676" t="s">
        <v>10978</v>
      </c>
      <c r="CF1676" s="2">
        <v>45926</v>
      </c>
      <c r="CJ1676" s="2">
        <v>45965</v>
      </c>
      <c r="CL1676" s="2">
        <v>45930</v>
      </c>
      <c r="CM1676" s="2">
        <v>45965</v>
      </c>
      <c r="CN1676" s="2">
        <v>45924</v>
      </c>
      <c r="CO1676" s="2">
        <v>45964</v>
      </c>
      <c r="CP1676" s="2">
        <v>45931</v>
      </c>
      <c r="CR1676" s="2">
        <v>45925</v>
      </c>
      <c r="CS1676" s="2">
        <v>45929</v>
      </c>
      <c r="CU1676" s="2">
        <v>45961</v>
      </c>
      <c r="CV1676" s="2">
        <v>45978</v>
      </c>
      <c r="CW1676" s="2">
        <v>45929</v>
      </c>
      <c r="CY1676" t="s">
        <v>424</v>
      </c>
      <c r="DD1676" s="2">
        <v>45932</v>
      </c>
      <c r="DF1676" s="2">
        <v>46002</v>
      </c>
      <c r="DG1676">
        <v>33639</v>
      </c>
      <c r="DI1676" s="2">
        <v>46006</v>
      </c>
      <c r="DJ1676" s="2">
        <v>45924</v>
      </c>
      <c r="DK1676" s="2">
        <v>45982</v>
      </c>
      <c r="DL1676" s="2">
        <v>46090</v>
      </c>
      <c r="DO1676" s="2">
        <v>45929</v>
      </c>
      <c r="DX1676">
        <v>688</v>
      </c>
      <c r="DY1676">
        <v>2130</v>
      </c>
      <c r="EE1676" s="1">
        <v>2356.52</v>
      </c>
      <c r="EF1676" t="s">
        <v>2634</v>
      </c>
      <c r="EG1676" t="s">
        <v>1640</v>
      </c>
      <c r="EK1676" t="s">
        <v>1591</v>
      </c>
    </row>
    <row r="1677" spans="1:141" hidden="1" x14ac:dyDescent="0.35">
      <c r="A1677">
        <v>4856</v>
      </c>
      <c r="B1677" t="s">
        <v>1352</v>
      </c>
      <c r="C1677">
        <v>6107</v>
      </c>
      <c r="D1677" t="s">
        <v>10520</v>
      </c>
      <c r="E1677" t="s">
        <v>942</v>
      </c>
      <c r="F1677" t="s">
        <v>9436</v>
      </c>
      <c r="G1677">
        <v>2</v>
      </c>
      <c r="H1677" t="s">
        <v>408</v>
      </c>
      <c r="I1677" t="s">
        <v>10979</v>
      </c>
      <c r="J1677" t="s">
        <v>10980</v>
      </c>
      <c r="K1677" t="s">
        <v>15</v>
      </c>
      <c r="L1677" t="s">
        <v>13</v>
      </c>
      <c r="M1677" t="s">
        <v>411</v>
      </c>
      <c r="N1677" t="s">
        <v>411</v>
      </c>
      <c r="O1677" t="s">
        <v>411</v>
      </c>
      <c r="P1677" t="s">
        <v>411</v>
      </c>
      <c r="Q1677" t="s">
        <v>411</v>
      </c>
      <c r="R1677" t="s">
        <v>411</v>
      </c>
      <c r="S1677" t="s">
        <v>411</v>
      </c>
      <c r="T1677" s="1">
        <v>162600</v>
      </c>
      <c r="U1677">
        <v>917.98</v>
      </c>
      <c r="V1677">
        <v>0</v>
      </c>
      <c r="W1677" s="1">
        <v>161051.95000000001</v>
      </c>
      <c r="X1677" s="1">
        <v>5873</v>
      </c>
      <c r="Y1677">
        <v>0</v>
      </c>
      <c r="Z1677" s="1">
        <v>166924.95000000001</v>
      </c>
      <c r="AA1677">
        <v>0</v>
      </c>
      <c r="AB1677">
        <v>0</v>
      </c>
      <c r="AE1677" t="s">
        <v>412</v>
      </c>
      <c r="AG1677" s="2">
        <v>46003</v>
      </c>
      <c r="AH1677" s="1">
        <v>3444.27</v>
      </c>
      <c r="AI1677" s="2">
        <v>45930</v>
      </c>
      <c r="AJ1677" s="7">
        <v>2025</v>
      </c>
      <c r="AK1677" s="2">
        <v>45925</v>
      </c>
      <c r="AP1677" t="s">
        <v>413</v>
      </c>
      <c r="AT1677" s="2">
        <v>46008</v>
      </c>
      <c r="AU1677" s="2">
        <v>46085</v>
      </c>
      <c r="AV1677" t="s">
        <v>414</v>
      </c>
      <c r="AW1677" s="2">
        <v>45926</v>
      </c>
      <c r="AX1677">
        <v>41536</v>
      </c>
      <c r="AY1677" s="1">
        <v>255000.12</v>
      </c>
      <c r="BA1677" t="s">
        <v>10523</v>
      </c>
      <c r="BB1677">
        <v>41536</v>
      </c>
      <c r="BC1677" t="s">
        <v>10981</v>
      </c>
      <c r="BD1677" t="s">
        <v>416</v>
      </c>
      <c r="BE1677" t="s">
        <v>417</v>
      </c>
      <c r="BF1677">
        <v>5561992766065</v>
      </c>
      <c r="BG1677" t="s">
        <v>10982</v>
      </c>
      <c r="BH1677">
        <v>73808505</v>
      </c>
      <c r="BI1677" t="s">
        <v>2030</v>
      </c>
      <c r="BJ1677" t="s">
        <v>10983</v>
      </c>
      <c r="BL1677" s="1">
        <v>3059.97</v>
      </c>
      <c r="BM1677" s="2">
        <v>46069</v>
      </c>
      <c r="BQ1677">
        <v>5072</v>
      </c>
      <c r="BR1677">
        <v>7148</v>
      </c>
      <c r="BS1677" t="s">
        <v>449</v>
      </c>
      <c r="BT1677" s="2">
        <v>45930</v>
      </c>
      <c r="BU1677">
        <v>899.24</v>
      </c>
      <c r="BW1677" t="s">
        <v>1569</v>
      </c>
      <c r="BY1677" t="s">
        <v>10984</v>
      </c>
      <c r="BZ1677" s="2">
        <v>45930</v>
      </c>
      <c r="CA1677" s="2">
        <v>45931</v>
      </c>
      <c r="CC1677" s="2">
        <v>45924</v>
      </c>
      <c r="CE1677">
        <v>1528</v>
      </c>
      <c r="CF1677" s="2">
        <v>45930</v>
      </c>
      <c r="CH1677" t="s">
        <v>8713</v>
      </c>
      <c r="CJ1677" s="2">
        <v>45961</v>
      </c>
      <c r="CK1677" t="s">
        <v>424</v>
      </c>
      <c r="CL1677" s="2">
        <v>45930</v>
      </c>
      <c r="CM1677" s="2">
        <v>45964</v>
      </c>
      <c r="CN1677" s="2">
        <v>45924</v>
      </c>
      <c r="CO1677" s="2">
        <v>45964</v>
      </c>
      <c r="CP1677" s="2">
        <v>45931</v>
      </c>
      <c r="CR1677" s="2">
        <v>45925</v>
      </c>
      <c r="CS1677" s="2">
        <v>45929</v>
      </c>
      <c r="CU1677" s="2">
        <v>45957</v>
      </c>
      <c r="CV1677" s="2">
        <v>45978</v>
      </c>
      <c r="CW1677" s="2">
        <v>45929</v>
      </c>
      <c r="CY1677" t="s">
        <v>424</v>
      </c>
      <c r="CZ1677" s="2">
        <v>45968</v>
      </c>
      <c r="DD1677" s="2">
        <v>45938</v>
      </c>
      <c r="DF1677" s="2">
        <v>46003</v>
      </c>
      <c r="DG1677">
        <v>33562</v>
      </c>
      <c r="DI1677" s="2">
        <v>46007</v>
      </c>
      <c r="DJ1677" s="2">
        <v>45924</v>
      </c>
      <c r="DK1677" s="2">
        <v>45982</v>
      </c>
      <c r="DL1677" s="2">
        <v>46085</v>
      </c>
      <c r="DO1677" s="2">
        <v>45929</v>
      </c>
      <c r="DY1677">
        <v>1898</v>
      </c>
      <c r="EE1677" s="1">
        <v>1993.43</v>
      </c>
      <c r="EF1677" t="s">
        <v>2634</v>
      </c>
      <c r="EG1677" t="s">
        <v>1640</v>
      </c>
      <c r="EK1677" t="s">
        <v>1591</v>
      </c>
    </row>
    <row r="1678" spans="1:141" hidden="1" x14ac:dyDescent="0.35">
      <c r="A1678">
        <v>4857</v>
      </c>
      <c r="B1678" t="s">
        <v>1352</v>
      </c>
      <c r="C1678">
        <v>6099</v>
      </c>
      <c r="D1678" t="s">
        <v>10520</v>
      </c>
      <c r="E1678" t="s">
        <v>942</v>
      </c>
      <c r="F1678" t="s">
        <v>9405</v>
      </c>
      <c r="G1678">
        <v>103</v>
      </c>
      <c r="H1678" t="s">
        <v>408</v>
      </c>
      <c r="I1678" t="s">
        <v>10985</v>
      </c>
      <c r="J1678" t="s">
        <v>10986</v>
      </c>
      <c r="K1678" t="s">
        <v>14</v>
      </c>
      <c r="L1678" t="s">
        <v>16</v>
      </c>
      <c r="M1678" t="s">
        <v>411</v>
      </c>
      <c r="N1678" t="s">
        <v>411</v>
      </c>
      <c r="O1678" t="s">
        <v>411</v>
      </c>
      <c r="P1678" t="s">
        <v>411</v>
      </c>
      <c r="Q1678" t="s">
        <v>411</v>
      </c>
      <c r="R1678" t="s">
        <v>411</v>
      </c>
      <c r="S1678" t="s">
        <v>411</v>
      </c>
      <c r="T1678" s="1">
        <v>123039.3</v>
      </c>
      <c r="U1678">
        <v>0</v>
      </c>
      <c r="V1678">
        <v>0</v>
      </c>
      <c r="W1678">
        <v>0</v>
      </c>
      <c r="X1678">
        <v>0</v>
      </c>
      <c r="Y1678">
        <v>0</v>
      </c>
      <c r="Z1678">
        <v>0</v>
      </c>
      <c r="AA1678">
        <v>0</v>
      </c>
      <c r="AB1678">
        <v>0</v>
      </c>
      <c r="AE1678" t="s">
        <v>412</v>
      </c>
      <c r="AG1678" s="2">
        <v>46008</v>
      </c>
      <c r="AH1678">
        <v>0</v>
      </c>
      <c r="AI1678" s="2">
        <v>45930</v>
      </c>
      <c r="AJ1678" s="7">
        <v>2025</v>
      </c>
      <c r="AK1678" s="2">
        <v>45925</v>
      </c>
      <c r="AP1678" t="s">
        <v>413</v>
      </c>
      <c r="AT1678" s="2">
        <v>46010</v>
      </c>
      <c r="AU1678" s="2">
        <v>46097</v>
      </c>
      <c r="AV1678" t="s">
        <v>414</v>
      </c>
      <c r="AW1678" s="2">
        <v>45930</v>
      </c>
      <c r="AX1678">
        <v>41560</v>
      </c>
      <c r="AY1678" s="1">
        <v>234800</v>
      </c>
      <c r="BA1678" t="s">
        <v>10523</v>
      </c>
      <c r="BB1678">
        <v>41560</v>
      </c>
      <c r="BC1678" t="s">
        <v>10987</v>
      </c>
      <c r="BD1678" t="s">
        <v>416</v>
      </c>
      <c r="BE1678" t="s">
        <v>417</v>
      </c>
      <c r="BF1678">
        <v>5561996921789</v>
      </c>
      <c r="BG1678" t="s">
        <v>1090</v>
      </c>
      <c r="BH1678">
        <v>73805244</v>
      </c>
      <c r="BI1678" t="s">
        <v>455</v>
      </c>
      <c r="BJ1678" t="s">
        <v>10988</v>
      </c>
      <c r="BL1678" s="1">
        <v>2380.2399999999998</v>
      </c>
      <c r="BQ1678">
        <v>5268</v>
      </c>
      <c r="BR1678">
        <v>7161</v>
      </c>
      <c r="BS1678" t="s">
        <v>421</v>
      </c>
      <c r="BT1678" s="2">
        <v>45926</v>
      </c>
      <c r="BU1678">
        <v>899.95</v>
      </c>
      <c r="BW1678" t="s">
        <v>422</v>
      </c>
      <c r="BY1678" t="s">
        <v>10989</v>
      </c>
      <c r="BZ1678" s="2">
        <v>45926</v>
      </c>
      <c r="CA1678" s="2">
        <v>45931</v>
      </c>
      <c r="CC1678" s="2">
        <v>45924</v>
      </c>
      <c r="CE1678">
        <v>1581</v>
      </c>
      <c r="CF1678" s="2">
        <v>45926</v>
      </c>
      <c r="CJ1678" s="2">
        <v>45961</v>
      </c>
      <c r="CL1678" s="2">
        <v>45929</v>
      </c>
      <c r="CM1678" s="2">
        <v>45964</v>
      </c>
      <c r="CN1678" s="2">
        <v>45924</v>
      </c>
      <c r="CO1678" s="2">
        <v>45964</v>
      </c>
      <c r="CP1678" s="2">
        <v>45931</v>
      </c>
      <c r="CR1678" s="2">
        <v>45925</v>
      </c>
      <c r="CS1678" s="2">
        <v>45929</v>
      </c>
      <c r="CU1678" s="2">
        <v>45959</v>
      </c>
      <c r="CV1678" s="2">
        <v>45978</v>
      </c>
      <c r="CW1678" s="2">
        <v>45929</v>
      </c>
      <c r="CY1678" t="s">
        <v>424</v>
      </c>
      <c r="CZ1678" s="2">
        <v>45968</v>
      </c>
      <c r="DD1678" s="2">
        <v>45932</v>
      </c>
      <c r="DF1678" s="2">
        <v>46008</v>
      </c>
      <c r="DG1678">
        <v>336641</v>
      </c>
      <c r="DI1678" s="2">
        <v>46009</v>
      </c>
      <c r="DJ1678" s="2">
        <v>45924</v>
      </c>
      <c r="DK1678" s="2">
        <v>45982</v>
      </c>
      <c r="DL1678" s="2">
        <v>46097</v>
      </c>
      <c r="DO1678" s="2">
        <v>45929</v>
      </c>
      <c r="DX1678">
        <v>638</v>
      </c>
      <c r="DY1678">
        <v>1959</v>
      </c>
      <c r="EE1678" s="1">
        <v>2855.44</v>
      </c>
      <c r="EG1678" t="s">
        <v>735</v>
      </c>
      <c r="EK1678" t="s">
        <v>1591</v>
      </c>
    </row>
    <row r="1679" spans="1:141" hidden="1" x14ac:dyDescent="0.35">
      <c r="A1679">
        <v>4858</v>
      </c>
      <c r="B1679" t="s">
        <v>404</v>
      </c>
      <c r="C1679">
        <v>6098</v>
      </c>
      <c r="D1679" t="s">
        <v>4816</v>
      </c>
      <c r="E1679" t="s">
        <v>834</v>
      </c>
      <c r="F1679" t="s">
        <v>519</v>
      </c>
      <c r="G1679">
        <v>304</v>
      </c>
      <c r="H1679" t="s">
        <v>474</v>
      </c>
      <c r="I1679" t="s">
        <v>10990</v>
      </c>
      <c r="J1679" t="s">
        <v>10991</v>
      </c>
      <c r="K1679" t="s">
        <v>19</v>
      </c>
      <c r="L1679" t="s">
        <v>90</v>
      </c>
      <c r="M1679" t="s">
        <v>411</v>
      </c>
      <c r="N1679" t="s">
        <v>411</v>
      </c>
      <c r="O1679" t="s">
        <v>411</v>
      </c>
      <c r="P1679" t="s">
        <v>424</v>
      </c>
      <c r="Q1679" t="s">
        <v>424</v>
      </c>
      <c r="R1679" t="s">
        <v>411</v>
      </c>
      <c r="S1679" t="s">
        <v>411</v>
      </c>
      <c r="T1679" s="1">
        <v>159560</v>
      </c>
      <c r="U1679">
        <v>750</v>
      </c>
      <c r="V1679">
        <v>0</v>
      </c>
      <c r="W1679" s="1">
        <v>142963.45000000001</v>
      </c>
      <c r="X1679" s="1">
        <v>16311</v>
      </c>
      <c r="Y1679">
        <v>0</v>
      </c>
      <c r="Z1679" s="1">
        <v>159274.45000000001</v>
      </c>
      <c r="AA1679">
        <v>0</v>
      </c>
      <c r="AB1679">
        <v>0</v>
      </c>
      <c r="AE1679" t="s">
        <v>412</v>
      </c>
      <c r="AG1679" s="2">
        <v>45943</v>
      </c>
      <c r="AH1679" s="1">
        <v>2995.17</v>
      </c>
      <c r="AI1679" s="2">
        <v>45929</v>
      </c>
      <c r="AJ1679" s="7">
        <v>2025</v>
      </c>
      <c r="AK1679" s="2">
        <v>45925</v>
      </c>
      <c r="AP1679" t="s">
        <v>413</v>
      </c>
      <c r="AT1679" s="2">
        <v>46077</v>
      </c>
      <c r="AU1679" s="2">
        <v>46077</v>
      </c>
      <c r="AV1679" t="s">
        <v>414</v>
      </c>
      <c r="AW1679" s="2">
        <v>45926</v>
      </c>
      <c r="AX1679">
        <v>41542</v>
      </c>
      <c r="AY1679" s="1">
        <v>222246.55</v>
      </c>
      <c r="BA1679" t="s">
        <v>4819</v>
      </c>
      <c r="BB1679">
        <v>41542</v>
      </c>
      <c r="BD1679" t="s">
        <v>478</v>
      </c>
      <c r="BE1679" t="s">
        <v>417</v>
      </c>
      <c r="BF1679">
        <v>556196896150</v>
      </c>
      <c r="BG1679" t="s">
        <v>10992</v>
      </c>
      <c r="BH1679">
        <v>72910000</v>
      </c>
      <c r="BI1679" t="s">
        <v>1071</v>
      </c>
      <c r="BJ1679" t="s">
        <v>10993</v>
      </c>
      <c r="BL1679" s="1">
        <v>2600</v>
      </c>
      <c r="BQ1679">
        <v>4050</v>
      </c>
      <c r="BR1679">
        <v>7154</v>
      </c>
      <c r="BS1679" t="s">
        <v>432</v>
      </c>
      <c r="BT1679" s="2">
        <v>45918</v>
      </c>
      <c r="BU1679">
        <v>901.58</v>
      </c>
      <c r="BV1679" s="2">
        <v>45930</v>
      </c>
      <c r="BX1679" s="2">
        <v>45934</v>
      </c>
      <c r="BY1679" t="s">
        <v>10994</v>
      </c>
      <c r="BZ1679" s="2">
        <v>45925</v>
      </c>
      <c r="CA1679" s="2">
        <v>45932</v>
      </c>
      <c r="CB1679" t="s">
        <v>10995</v>
      </c>
      <c r="CC1679" s="2">
        <v>45925</v>
      </c>
      <c r="CD1679" t="s">
        <v>424</v>
      </c>
      <c r="CE1679">
        <v>40320</v>
      </c>
      <c r="CF1679" s="2">
        <v>45918</v>
      </c>
      <c r="CJ1679" s="2">
        <v>45932</v>
      </c>
      <c r="CL1679" s="2">
        <v>45918</v>
      </c>
      <c r="CM1679" s="2">
        <v>45936</v>
      </c>
      <c r="CN1679" s="2">
        <v>45925</v>
      </c>
      <c r="CO1679" s="2">
        <v>45931</v>
      </c>
      <c r="CP1679" s="2">
        <v>45929</v>
      </c>
      <c r="CR1679" s="2">
        <v>45925</v>
      </c>
      <c r="CS1679" s="2">
        <v>45929</v>
      </c>
      <c r="CU1679" s="2">
        <v>45931</v>
      </c>
      <c r="CV1679" s="2">
        <v>45944</v>
      </c>
      <c r="CW1679" s="2">
        <v>45929</v>
      </c>
      <c r="CX1679" s="2">
        <v>45940</v>
      </c>
      <c r="CY1679" t="s">
        <v>424</v>
      </c>
      <c r="DD1679" s="2">
        <v>45925</v>
      </c>
      <c r="DF1679" s="2">
        <v>45943</v>
      </c>
      <c r="DG1679" t="s">
        <v>10996</v>
      </c>
      <c r="DI1679" s="2">
        <v>45959</v>
      </c>
      <c r="DJ1679" s="2">
        <v>45925</v>
      </c>
      <c r="DK1679" s="2">
        <v>45945</v>
      </c>
      <c r="DL1679" s="2">
        <v>46044</v>
      </c>
      <c r="DM1679" s="2">
        <v>46055</v>
      </c>
      <c r="DN1679" s="2">
        <v>46059</v>
      </c>
      <c r="DO1679" s="2">
        <v>45926</v>
      </c>
      <c r="DP1679" s="2">
        <v>46059</v>
      </c>
      <c r="DY1679">
        <v>40330</v>
      </c>
      <c r="DZ1679" t="s">
        <v>424</v>
      </c>
      <c r="EE1679" s="1">
        <v>4165.57</v>
      </c>
      <c r="EF1679" t="s">
        <v>8966</v>
      </c>
      <c r="EG1679" t="s">
        <v>735</v>
      </c>
      <c r="EH1679" t="s">
        <v>6848</v>
      </c>
      <c r="EI1679" t="s">
        <v>3282</v>
      </c>
      <c r="EJ1679" t="s">
        <v>8163</v>
      </c>
      <c r="EK1679" t="s">
        <v>1591</v>
      </c>
    </row>
    <row r="1680" spans="1:141" hidden="1" x14ac:dyDescent="0.35">
      <c r="A1680">
        <v>4859</v>
      </c>
      <c r="B1680" t="s">
        <v>1352</v>
      </c>
      <c r="C1680">
        <v>6095</v>
      </c>
      <c r="D1680" t="s">
        <v>9833</v>
      </c>
      <c r="E1680" t="s">
        <v>942</v>
      </c>
      <c r="F1680" t="s">
        <v>526</v>
      </c>
      <c r="G1680">
        <v>203</v>
      </c>
      <c r="H1680" t="s">
        <v>474</v>
      </c>
      <c r="I1680" t="s">
        <v>10997</v>
      </c>
      <c r="J1680" t="s">
        <v>10998</v>
      </c>
      <c r="K1680" t="s">
        <v>38</v>
      </c>
      <c r="L1680" t="s">
        <v>108</v>
      </c>
      <c r="M1680" t="s">
        <v>411</v>
      </c>
      <c r="N1680" t="s">
        <v>411</v>
      </c>
      <c r="O1680" t="s">
        <v>411</v>
      </c>
      <c r="P1680" t="s">
        <v>424</v>
      </c>
      <c r="Q1680" t="s">
        <v>424</v>
      </c>
      <c r="R1680" t="s">
        <v>411</v>
      </c>
      <c r="S1680" t="s">
        <v>411</v>
      </c>
      <c r="T1680" s="1">
        <v>133478.12</v>
      </c>
      <c r="U1680">
        <v>461.38</v>
      </c>
      <c r="V1680">
        <v>0</v>
      </c>
      <c r="W1680" s="1">
        <v>89537.12</v>
      </c>
      <c r="X1680" s="1">
        <v>38885</v>
      </c>
      <c r="Y1680">
        <v>0</v>
      </c>
      <c r="Z1680" s="1">
        <v>128422.12</v>
      </c>
      <c r="AA1680">
        <v>0</v>
      </c>
      <c r="AB1680">
        <v>0</v>
      </c>
      <c r="AE1680" t="s">
        <v>412</v>
      </c>
      <c r="AG1680" s="2">
        <v>45953</v>
      </c>
      <c r="AH1680" s="1">
        <v>2597.4499999999998</v>
      </c>
      <c r="AI1680" s="2">
        <v>45930</v>
      </c>
      <c r="AJ1680" s="7">
        <v>2025</v>
      </c>
      <c r="AK1680" s="2">
        <v>45925</v>
      </c>
      <c r="AP1680" t="s">
        <v>413</v>
      </c>
      <c r="AQ1680" t="s">
        <v>1498</v>
      </c>
      <c r="AT1680" s="2">
        <v>45964</v>
      </c>
      <c r="AU1680" s="2">
        <v>46058</v>
      </c>
      <c r="AV1680" t="s">
        <v>414</v>
      </c>
      <c r="AW1680" s="2">
        <v>45926</v>
      </c>
      <c r="AX1680">
        <v>41541</v>
      </c>
      <c r="AY1680" s="1">
        <v>194758.12</v>
      </c>
      <c r="BA1680" t="s">
        <v>9836</v>
      </c>
      <c r="BB1680">
        <v>41541</v>
      </c>
      <c r="BF1680">
        <v>5561995835886</v>
      </c>
      <c r="BG1680" t="s">
        <v>10999</v>
      </c>
      <c r="BH1680">
        <v>72911482</v>
      </c>
      <c r="BI1680" t="s">
        <v>1928</v>
      </c>
      <c r="BJ1680" t="s">
        <v>11000</v>
      </c>
      <c r="BL1680" s="1">
        <v>2053</v>
      </c>
      <c r="BQ1680">
        <v>4991</v>
      </c>
      <c r="BR1680">
        <v>7153</v>
      </c>
      <c r="BS1680" t="s">
        <v>449</v>
      </c>
      <c r="BT1680" s="2">
        <v>45918</v>
      </c>
      <c r="BU1680">
        <v>900.03</v>
      </c>
      <c r="BV1680" s="2">
        <v>45930</v>
      </c>
      <c r="BX1680" s="2">
        <v>45935</v>
      </c>
      <c r="BY1680" t="s">
        <v>11001</v>
      </c>
      <c r="BZ1680" s="2">
        <v>45925</v>
      </c>
      <c r="CA1680" s="2">
        <v>45937</v>
      </c>
      <c r="CC1680" s="2">
        <v>45925</v>
      </c>
      <c r="CD1680" t="s">
        <v>424</v>
      </c>
      <c r="CE1680">
        <v>1685</v>
      </c>
      <c r="CF1680" s="2">
        <v>45918</v>
      </c>
      <c r="CJ1680" s="2">
        <v>45944</v>
      </c>
      <c r="CL1680" s="2">
        <v>45918</v>
      </c>
      <c r="CM1680" s="2">
        <v>45945</v>
      </c>
      <c r="CN1680" s="2">
        <v>45925</v>
      </c>
      <c r="CO1680" s="2">
        <v>45964</v>
      </c>
      <c r="CP1680" s="2">
        <v>45937</v>
      </c>
      <c r="CR1680" s="2">
        <v>45930</v>
      </c>
      <c r="CS1680" s="2">
        <v>45930</v>
      </c>
      <c r="CU1680" s="2">
        <v>45943</v>
      </c>
      <c r="CV1680" s="2">
        <v>45978</v>
      </c>
      <c r="CW1680" s="2">
        <v>45930</v>
      </c>
      <c r="CX1680" s="2">
        <v>45950</v>
      </c>
      <c r="CY1680" t="s">
        <v>424</v>
      </c>
      <c r="DD1680" s="2">
        <v>45925</v>
      </c>
      <c r="DF1680" s="2">
        <v>45954</v>
      </c>
      <c r="DG1680" t="s">
        <v>11002</v>
      </c>
      <c r="DI1680" s="2">
        <v>45964</v>
      </c>
      <c r="DJ1680" s="2">
        <v>45924</v>
      </c>
      <c r="DK1680" s="2">
        <v>45979</v>
      </c>
      <c r="DL1680" s="2">
        <v>46034</v>
      </c>
      <c r="DM1680" s="2">
        <v>46058</v>
      </c>
      <c r="DO1680" s="2">
        <v>45926</v>
      </c>
      <c r="DW1680" s="2">
        <v>45930</v>
      </c>
      <c r="DY1680">
        <v>1831</v>
      </c>
      <c r="EA1680" t="s">
        <v>11003</v>
      </c>
      <c r="EE1680" s="1">
        <v>3805.57</v>
      </c>
      <c r="EF1680" t="s">
        <v>2634</v>
      </c>
      <c r="EG1680" t="s">
        <v>1640</v>
      </c>
      <c r="EH1680" t="s">
        <v>6848</v>
      </c>
      <c r="EI1680" t="s">
        <v>3282</v>
      </c>
      <c r="EJ1680" t="s">
        <v>8163</v>
      </c>
      <c r="EK1680" t="s">
        <v>1591</v>
      </c>
    </row>
    <row r="1681" spans="1:141" hidden="1" x14ac:dyDescent="0.35">
      <c r="A1681">
        <v>4860</v>
      </c>
      <c r="B1681" t="s">
        <v>1352</v>
      </c>
      <c r="C1681">
        <v>6070</v>
      </c>
      <c r="D1681" t="s">
        <v>10520</v>
      </c>
      <c r="E1681" t="s">
        <v>942</v>
      </c>
      <c r="F1681" t="s">
        <v>9389</v>
      </c>
      <c r="G1681">
        <v>304</v>
      </c>
      <c r="H1681" t="s">
        <v>408</v>
      </c>
      <c r="I1681" t="s">
        <v>11004</v>
      </c>
      <c r="J1681" t="s">
        <v>11005</v>
      </c>
      <c r="K1681" t="s">
        <v>22</v>
      </c>
      <c r="L1681" t="s">
        <v>39</v>
      </c>
      <c r="M1681" t="s">
        <v>411</v>
      </c>
      <c r="N1681" t="s">
        <v>411</v>
      </c>
      <c r="O1681" t="s">
        <v>411</v>
      </c>
      <c r="P1681" t="s">
        <v>411</v>
      </c>
      <c r="Q1681" t="s">
        <v>411</v>
      </c>
      <c r="R1681" t="s">
        <v>411</v>
      </c>
      <c r="S1681" t="s">
        <v>411</v>
      </c>
      <c r="T1681" s="1">
        <v>158886.91</v>
      </c>
      <c r="U1681">
        <v>765</v>
      </c>
      <c r="V1681">
        <v>0</v>
      </c>
      <c r="W1681" s="1">
        <v>145510.91</v>
      </c>
      <c r="X1681" s="1">
        <v>13376</v>
      </c>
      <c r="Y1681">
        <v>0</v>
      </c>
      <c r="Z1681" s="1">
        <v>158886.91</v>
      </c>
      <c r="AA1681">
        <v>0</v>
      </c>
      <c r="AB1681">
        <v>0</v>
      </c>
      <c r="AE1681" t="s">
        <v>412</v>
      </c>
      <c r="AG1681" s="2">
        <v>46002</v>
      </c>
      <c r="AH1681" s="1">
        <v>3075.88</v>
      </c>
      <c r="AI1681" s="2">
        <v>45929</v>
      </c>
      <c r="AJ1681" s="7">
        <v>2025</v>
      </c>
      <c r="AK1681" s="2">
        <v>45925</v>
      </c>
      <c r="AP1681" t="s">
        <v>3839</v>
      </c>
      <c r="AT1681" s="2">
        <v>46010</v>
      </c>
      <c r="AU1681" s="2">
        <v>46091</v>
      </c>
      <c r="AV1681" t="s">
        <v>414</v>
      </c>
      <c r="AW1681" s="2">
        <v>45930</v>
      </c>
      <c r="AX1681">
        <v>41559</v>
      </c>
      <c r="AY1681" s="1">
        <v>239453</v>
      </c>
      <c r="BA1681" t="s">
        <v>10523</v>
      </c>
      <c r="BB1681">
        <v>41559</v>
      </c>
      <c r="BC1681" t="s">
        <v>10260</v>
      </c>
      <c r="BD1681" t="s">
        <v>416</v>
      </c>
      <c r="BE1681" t="s">
        <v>417</v>
      </c>
      <c r="BF1681">
        <v>5561992947953</v>
      </c>
      <c r="BG1681" t="s">
        <v>10532</v>
      </c>
      <c r="BH1681">
        <v>73805685</v>
      </c>
      <c r="BI1681" t="s">
        <v>1083</v>
      </c>
      <c r="BJ1681" t="s">
        <v>11006</v>
      </c>
      <c r="BL1681" s="1">
        <v>2402.25</v>
      </c>
      <c r="BQ1681">
        <v>5257</v>
      </c>
      <c r="BR1681">
        <v>7160</v>
      </c>
      <c r="BS1681" t="s">
        <v>449</v>
      </c>
      <c r="BT1681" s="2">
        <v>45926</v>
      </c>
      <c r="BU1681">
        <v>891.23</v>
      </c>
      <c r="BW1681" t="s">
        <v>1569</v>
      </c>
      <c r="BY1681" t="s">
        <v>11007</v>
      </c>
      <c r="BZ1681" s="2">
        <v>45926</v>
      </c>
      <c r="CA1681" s="2">
        <v>45930</v>
      </c>
      <c r="CC1681" s="2">
        <v>45924</v>
      </c>
      <c r="CE1681">
        <v>1547</v>
      </c>
      <c r="CF1681" s="2">
        <v>45926</v>
      </c>
      <c r="CJ1681" s="2">
        <v>45961</v>
      </c>
      <c r="CK1681" t="s">
        <v>424</v>
      </c>
      <c r="CL1681" s="2">
        <v>45929</v>
      </c>
      <c r="CM1681" s="2">
        <v>45964</v>
      </c>
      <c r="CN1681" s="2">
        <v>45924</v>
      </c>
      <c r="CO1681" s="2">
        <v>45964</v>
      </c>
      <c r="CP1681" s="2">
        <v>45930</v>
      </c>
      <c r="CR1681" s="2">
        <v>45925</v>
      </c>
      <c r="CS1681" s="2">
        <v>45929</v>
      </c>
      <c r="CU1681" s="2">
        <v>45958</v>
      </c>
      <c r="CV1681" s="2">
        <v>45978</v>
      </c>
      <c r="CW1681" s="2">
        <v>45929</v>
      </c>
      <c r="CY1681" t="s">
        <v>424</v>
      </c>
      <c r="CZ1681" s="2">
        <v>45967</v>
      </c>
      <c r="DD1681" s="2">
        <v>45925</v>
      </c>
      <c r="DF1681" s="2">
        <v>46003</v>
      </c>
      <c r="DG1681">
        <v>33576</v>
      </c>
      <c r="DI1681" s="2">
        <v>46009</v>
      </c>
      <c r="DJ1681" s="2">
        <v>45924</v>
      </c>
      <c r="DK1681" s="2">
        <v>45982</v>
      </c>
      <c r="DL1681" s="2">
        <v>46090</v>
      </c>
      <c r="DO1681" s="2">
        <v>45929</v>
      </c>
      <c r="DX1681">
        <v>644</v>
      </c>
      <c r="DY1681">
        <v>1921</v>
      </c>
      <c r="EE1681" s="1">
        <v>2136.31</v>
      </c>
      <c r="EF1681" t="s">
        <v>2634</v>
      </c>
      <c r="EG1681" t="s">
        <v>1640</v>
      </c>
      <c r="EK1681" t="s">
        <v>1591</v>
      </c>
    </row>
    <row r="1682" spans="1:141" hidden="1" x14ac:dyDescent="0.35">
      <c r="A1682">
        <v>4861</v>
      </c>
      <c r="B1682" t="s">
        <v>1352</v>
      </c>
      <c r="C1682">
        <v>5984</v>
      </c>
      <c r="D1682" t="s">
        <v>10520</v>
      </c>
      <c r="E1682" t="s">
        <v>942</v>
      </c>
      <c r="F1682" t="s">
        <v>9650</v>
      </c>
      <c r="G1682">
        <v>301</v>
      </c>
      <c r="H1682" t="s">
        <v>408</v>
      </c>
      <c r="I1682" t="s">
        <v>11008</v>
      </c>
      <c r="J1682" t="s">
        <v>11009</v>
      </c>
      <c r="K1682" t="s">
        <v>22</v>
      </c>
      <c r="L1682" t="s">
        <v>47</v>
      </c>
      <c r="M1682" t="s">
        <v>411</v>
      </c>
      <c r="N1682" t="s">
        <v>411</v>
      </c>
      <c r="O1682" t="s">
        <v>411</v>
      </c>
      <c r="P1682" t="s">
        <v>411</v>
      </c>
      <c r="Q1682" t="s">
        <v>411</v>
      </c>
      <c r="R1682" t="s">
        <v>411</v>
      </c>
      <c r="S1682" t="s">
        <v>411</v>
      </c>
      <c r="T1682" s="1">
        <v>147445.69</v>
      </c>
      <c r="U1682">
        <v>750</v>
      </c>
      <c r="V1682">
        <v>0</v>
      </c>
      <c r="W1682" s="1">
        <v>130715.15</v>
      </c>
      <c r="X1682" s="1">
        <v>16946</v>
      </c>
      <c r="Y1682">
        <v>0</v>
      </c>
      <c r="Z1682" s="1">
        <v>147661.15</v>
      </c>
      <c r="AA1682">
        <v>0</v>
      </c>
      <c r="AB1682">
        <v>0</v>
      </c>
      <c r="AE1682" t="s">
        <v>412</v>
      </c>
      <c r="AG1682" s="2">
        <v>45995</v>
      </c>
      <c r="AH1682" s="1">
        <v>3042.04</v>
      </c>
      <c r="AI1682" s="2">
        <v>45930</v>
      </c>
      <c r="AJ1682" s="7">
        <v>2025</v>
      </c>
      <c r="AK1682" s="2">
        <v>45925</v>
      </c>
      <c r="AP1682" t="s">
        <v>413</v>
      </c>
      <c r="AT1682" s="2">
        <v>46008</v>
      </c>
      <c r="AU1682" s="2">
        <v>46104</v>
      </c>
      <c r="AV1682" t="s">
        <v>414</v>
      </c>
      <c r="AW1682" s="2">
        <v>45930</v>
      </c>
      <c r="AX1682">
        <v>41557</v>
      </c>
      <c r="AY1682" s="1">
        <v>234784.54</v>
      </c>
      <c r="BA1682" t="s">
        <v>10523</v>
      </c>
      <c r="BB1682">
        <v>41557</v>
      </c>
      <c r="BC1682" t="s">
        <v>11010</v>
      </c>
      <c r="BD1682" t="s">
        <v>416</v>
      </c>
      <c r="BE1682" t="s">
        <v>417</v>
      </c>
      <c r="BF1682">
        <v>5561999914388</v>
      </c>
      <c r="BG1682" t="s">
        <v>11011</v>
      </c>
      <c r="BH1682">
        <v>73808810</v>
      </c>
      <c r="BI1682" t="s">
        <v>679</v>
      </c>
      <c r="BJ1682" t="s">
        <v>11012</v>
      </c>
      <c r="BL1682" s="1">
        <v>2500</v>
      </c>
      <c r="BM1682" s="2">
        <v>46074</v>
      </c>
      <c r="BQ1682">
        <v>5288</v>
      </c>
      <c r="BR1682">
        <v>7156</v>
      </c>
      <c r="BS1682" t="s">
        <v>449</v>
      </c>
      <c r="BT1682" s="2">
        <v>45925</v>
      </c>
      <c r="BU1682">
        <v>893.89</v>
      </c>
      <c r="BW1682" t="s">
        <v>422</v>
      </c>
      <c r="BY1682" t="s">
        <v>11013</v>
      </c>
      <c r="BZ1682" s="2">
        <v>45926</v>
      </c>
      <c r="CA1682" s="2">
        <v>45965</v>
      </c>
      <c r="CC1682" s="2">
        <v>45925</v>
      </c>
      <c r="CE1682">
        <v>1551</v>
      </c>
      <c r="CF1682" s="2">
        <v>45926</v>
      </c>
      <c r="CJ1682" s="2">
        <v>45973</v>
      </c>
      <c r="CL1682" s="2">
        <v>45930</v>
      </c>
      <c r="CM1682" s="2">
        <v>45974</v>
      </c>
      <c r="CN1682" s="2">
        <v>45925</v>
      </c>
      <c r="CO1682" s="2">
        <v>45964</v>
      </c>
      <c r="CP1682" s="2">
        <v>45966</v>
      </c>
      <c r="CR1682" s="2">
        <v>45926</v>
      </c>
      <c r="CS1682" s="2">
        <v>45923</v>
      </c>
      <c r="CU1682" s="2">
        <v>45971</v>
      </c>
      <c r="CV1682" s="2">
        <v>45978</v>
      </c>
      <c r="CW1682" s="2">
        <v>45923</v>
      </c>
      <c r="CY1682" t="s">
        <v>424</v>
      </c>
      <c r="DD1682" s="2">
        <v>45925</v>
      </c>
      <c r="DG1682">
        <v>37128</v>
      </c>
      <c r="DI1682" s="2">
        <v>46001</v>
      </c>
      <c r="DJ1682" s="2">
        <v>45922</v>
      </c>
      <c r="DK1682" s="2">
        <v>45982</v>
      </c>
      <c r="DL1682" s="2">
        <v>46104</v>
      </c>
      <c r="DO1682" s="2">
        <v>45923</v>
      </c>
      <c r="DX1682">
        <v>707</v>
      </c>
      <c r="DY1682">
        <v>2313</v>
      </c>
      <c r="EB1682" t="s">
        <v>7546</v>
      </c>
      <c r="EE1682" s="1">
        <v>2243.06</v>
      </c>
      <c r="EG1682" t="s">
        <v>735</v>
      </c>
      <c r="EK1682" t="s">
        <v>1591</v>
      </c>
    </row>
    <row r="1683" spans="1:141" hidden="1" x14ac:dyDescent="0.35">
      <c r="A1683">
        <v>4862</v>
      </c>
      <c r="B1683" t="s">
        <v>1352</v>
      </c>
      <c r="C1683">
        <v>6115</v>
      </c>
      <c r="D1683" t="s">
        <v>9833</v>
      </c>
      <c r="E1683" t="s">
        <v>942</v>
      </c>
      <c r="F1683" t="s">
        <v>434</v>
      </c>
      <c r="G1683">
        <v>203</v>
      </c>
      <c r="H1683" t="s">
        <v>474</v>
      </c>
      <c r="I1683" t="s">
        <v>11014</v>
      </c>
      <c r="J1683" t="s">
        <v>11015</v>
      </c>
      <c r="K1683" t="s">
        <v>38</v>
      </c>
      <c r="L1683" t="s">
        <v>45</v>
      </c>
      <c r="M1683" t="s">
        <v>411</v>
      </c>
      <c r="N1683" t="s">
        <v>411</v>
      </c>
      <c r="O1683" t="s">
        <v>411</v>
      </c>
      <c r="P1683" t="s">
        <v>424</v>
      </c>
      <c r="Q1683" t="s">
        <v>424</v>
      </c>
      <c r="R1683" t="s">
        <v>411</v>
      </c>
      <c r="S1683" t="s">
        <v>411</v>
      </c>
      <c r="T1683" s="1">
        <v>128569.79</v>
      </c>
      <c r="U1683">
        <v>714</v>
      </c>
      <c r="V1683">
        <v>0</v>
      </c>
      <c r="W1683" s="1">
        <v>123376.79</v>
      </c>
      <c r="X1683" s="1">
        <v>5388</v>
      </c>
      <c r="Y1683">
        <v>0</v>
      </c>
      <c r="Z1683" s="1">
        <v>128764.79</v>
      </c>
      <c r="AA1683">
        <v>0</v>
      </c>
      <c r="AB1683">
        <v>0</v>
      </c>
      <c r="AE1683" t="s">
        <v>412</v>
      </c>
      <c r="AG1683" s="2">
        <v>45947</v>
      </c>
      <c r="AH1683" s="1">
        <v>2995.17</v>
      </c>
      <c r="AI1683" s="2">
        <v>45930</v>
      </c>
      <c r="AJ1683" s="7">
        <v>2025</v>
      </c>
      <c r="AK1683" s="2">
        <v>45926</v>
      </c>
      <c r="AP1683" t="s">
        <v>413</v>
      </c>
      <c r="AQ1683" t="s">
        <v>1498</v>
      </c>
      <c r="AT1683" s="2">
        <v>45964</v>
      </c>
      <c r="AU1683" s="2">
        <v>46058</v>
      </c>
      <c r="AV1683" t="s">
        <v>414</v>
      </c>
      <c r="AW1683" s="2">
        <v>45926</v>
      </c>
      <c r="AX1683">
        <v>41510</v>
      </c>
      <c r="AY1683" s="1">
        <v>189978.19</v>
      </c>
      <c r="BA1683" t="s">
        <v>9836</v>
      </c>
      <c r="BB1683">
        <v>41510</v>
      </c>
      <c r="BD1683" t="s">
        <v>738</v>
      </c>
      <c r="BE1683" t="s">
        <v>513</v>
      </c>
      <c r="BF1683">
        <v>5561998506881</v>
      </c>
      <c r="BG1683" t="s">
        <v>11016</v>
      </c>
      <c r="BH1683">
        <v>72007770</v>
      </c>
      <c r="BI1683" t="s">
        <v>2609</v>
      </c>
      <c r="BJ1683" t="s">
        <v>11017</v>
      </c>
      <c r="BL1683" s="1">
        <v>3150</v>
      </c>
      <c r="BQ1683">
        <v>4936</v>
      </c>
      <c r="BR1683">
        <v>7147</v>
      </c>
      <c r="BS1683" t="s">
        <v>421</v>
      </c>
      <c r="BT1683" s="2">
        <v>45922</v>
      </c>
      <c r="BU1683">
        <v>900.12</v>
      </c>
      <c r="BV1683" s="2">
        <v>45931</v>
      </c>
      <c r="BX1683" s="2">
        <v>45935</v>
      </c>
      <c r="BY1683" t="s">
        <v>11018</v>
      </c>
      <c r="BZ1683" s="2">
        <v>45926</v>
      </c>
      <c r="CA1683" s="2">
        <v>45936</v>
      </c>
      <c r="CB1683" t="s">
        <v>11019</v>
      </c>
      <c r="CC1683" s="2">
        <v>45926</v>
      </c>
      <c r="CD1683" t="s">
        <v>424</v>
      </c>
      <c r="CE1683">
        <v>1987</v>
      </c>
      <c r="CF1683" s="2">
        <v>45922</v>
      </c>
      <c r="CJ1683" s="2">
        <v>45938</v>
      </c>
      <c r="CL1683" s="2">
        <v>45922</v>
      </c>
      <c r="CM1683" s="2">
        <v>45939</v>
      </c>
      <c r="CN1683" s="2">
        <v>45929</v>
      </c>
      <c r="CO1683" s="2">
        <v>45964</v>
      </c>
      <c r="CP1683" s="2">
        <v>45931</v>
      </c>
      <c r="CR1683" s="2">
        <v>45929</v>
      </c>
      <c r="CS1683" s="2">
        <v>45929</v>
      </c>
      <c r="CU1683" s="2">
        <v>45937</v>
      </c>
      <c r="CV1683" s="2">
        <v>45978</v>
      </c>
      <c r="CW1683" s="2">
        <v>45929</v>
      </c>
      <c r="CX1683" s="2">
        <v>45946</v>
      </c>
      <c r="CY1683" t="s">
        <v>424</v>
      </c>
      <c r="DD1683" s="2">
        <v>45923</v>
      </c>
      <c r="DF1683" s="2">
        <v>45947</v>
      </c>
      <c r="DG1683" t="s">
        <v>11020</v>
      </c>
      <c r="DI1683" s="2">
        <v>45964</v>
      </c>
      <c r="DJ1683" s="2">
        <v>45924</v>
      </c>
      <c r="DK1683" s="2">
        <v>45979</v>
      </c>
      <c r="DL1683" s="2">
        <v>46030</v>
      </c>
      <c r="DM1683" s="2">
        <v>46058</v>
      </c>
      <c r="DO1683" s="2">
        <v>45929</v>
      </c>
      <c r="DY1683">
        <v>1762</v>
      </c>
      <c r="EB1683" t="s">
        <v>11021</v>
      </c>
      <c r="EE1683" s="1">
        <v>3805.57</v>
      </c>
      <c r="EF1683" t="s">
        <v>8966</v>
      </c>
      <c r="EG1683" t="s">
        <v>735</v>
      </c>
      <c r="EH1683" t="s">
        <v>6848</v>
      </c>
      <c r="EI1683" t="s">
        <v>3282</v>
      </c>
      <c r="EJ1683" t="s">
        <v>8163</v>
      </c>
      <c r="EK1683" t="s">
        <v>1591</v>
      </c>
    </row>
    <row r="1684" spans="1:141" hidden="1" x14ac:dyDescent="0.35">
      <c r="A1684">
        <v>4863</v>
      </c>
      <c r="B1684" t="s">
        <v>404</v>
      </c>
      <c r="C1684">
        <v>5750</v>
      </c>
      <c r="D1684" t="s">
        <v>4816</v>
      </c>
      <c r="E1684" t="s">
        <v>834</v>
      </c>
      <c r="F1684" t="s">
        <v>519</v>
      </c>
      <c r="G1684">
        <v>202</v>
      </c>
      <c r="H1684" t="s">
        <v>474</v>
      </c>
      <c r="I1684" t="s">
        <v>11022</v>
      </c>
      <c r="J1684" t="s">
        <v>11023</v>
      </c>
      <c r="K1684" t="s">
        <v>38</v>
      </c>
      <c r="L1684" t="s">
        <v>134</v>
      </c>
      <c r="M1684" t="s">
        <v>411</v>
      </c>
      <c r="N1684" t="s">
        <v>411</v>
      </c>
      <c r="O1684" t="s">
        <v>411</v>
      </c>
      <c r="P1684" t="s">
        <v>424</v>
      </c>
      <c r="Q1684" t="s">
        <v>424</v>
      </c>
      <c r="R1684" t="s">
        <v>411</v>
      </c>
      <c r="S1684" t="s">
        <v>411</v>
      </c>
      <c r="T1684" s="1">
        <v>157695.71</v>
      </c>
      <c r="U1684">
        <v>714</v>
      </c>
      <c r="V1684">
        <v>0</v>
      </c>
      <c r="W1684" s="1">
        <v>143283.17000000001</v>
      </c>
      <c r="X1684" s="1">
        <v>18720</v>
      </c>
      <c r="Y1684">
        <v>0</v>
      </c>
      <c r="Z1684" s="1">
        <v>162003.17000000001</v>
      </c>
      <c r="AA1684">
        <v>0</v>
      </c>
      <c r="AB1684">
        <v>0</v>
      </c>
      <c r="AE1684" t="s">
        <v>412</v>
      </c>
      <c r="AG1684" s="2">
        <v>45950</v>
      </c>
      <c r="AH1684" s="1">
        <v>2995.17</v>
      </c>
      <c r="AI1684" s="2">
        <v>45932</v>
      </c>
      <c r="AJ1684" s="7">
        <v>2025</v>
      </c>
      <c r="AK1684" s="2">
        <v>45926</v>
      </c>
      <c r="AP1684" t="s">
        <v>413</v>
      </c>
      <c r="AT1684" s="2">
        <v>46077</v>
      </c>
      <c r="AU1684" s="2">
        <v>46077</v>
      </c>
      <c r="AV1684" t="s">
        <v>414</v>
      </c>
      <c r="AW1684" s="2">
        <v>45926</v>
      </c>
      <c r="AX1684">
        <v>41539</v>
      </c>
      <c r="AY1684" s="1">
        <v>207815.71</v>
      </c>
      <c r="BA1684" t="s">
        <v>4819</v>
      </c>
      <c r="BB1684">
        <v>41539</v>
      </c>
      <c r="BD1684" t="s">
        <v>478</v>
      </c>
      <c r="BE1684" t="s">
        <v>417</v>
      </c>
      <c r="BF1684">
        <v>5561981169654</v>
      </c>
      <c r="BG1684" t="s">
        <v>11024</v>
      </c>
      <c r="BH1684">
        <v>72910000</v>
      </c>
      <c r="BI1684" t="s">
        <v>10404</v>
      </c>
      <c r="BJ1684" t="s">
        <v>11025</v>
      </c>
      <c r="BL1684" s="1">
        <v>2500</v>
      </c>
      <c r="BQ1684">
        <v>4044</v>
      </c>
      <c r="BR1684">
        <v>7151</v>
      </c>
      <c r="BS1684" t="s">
        <v>421</v>
      </c>
      <c r="BT1684" s="2">
        <v>45925</v>
      </c>
      <c r="BU1684">
        <v>880.81</v>
      </c>
      <c r="BX1684" s="2">
        <v>45937</v>
      </c>
      <c r="BY1684" t="s">
        <v>11026</v>
      </c>
      <c r="BZ1684" s="2">
        <v>45926</v>
      </c>
      <c r="CA1684" s="2">
        <v>45938</v>
      </c>
      <c r="CB1684" t="s">
        <v>11027</v>
      </c>
      <c r="CC1684" s="2">
        <v>45925</v>
      </c>
      <c r="CD1684" t="s">
        <v>424</v>
      </c>
      <c r="CF1684" s="2">
        <v>45925</v>
      </c>
      <c r="CJ1684" s="2">
        <v>45937</v>
      </c>
      <c r="CL1684" s="2">
        <v>45925</v>
      </c>
      <c r="CM1684" s="2">
        <v>45939</v>
      </c>
      <c r="CN1684" s="2">
        <v>45926</v>
      </c>
      <c r="CO1684" s="2">
        <v>45931</v>
      </c>
      <c r="CP1684" s="2">
        <v>45933</v>
      </c>
      <c r="CR1684" s="2">
        <v>45929</v>
      </c>
      <c r="CS1684" s="2">
        <v>45931</v>
      </c>
      <c r="CU1684" s="2">
        <v>45936</v>
      </c>
      <c r="CV1684" s="2">
        <v>45944</v>
      </c>
      <c r="CW1684" s="2">
        <v>45931</v>
      </c>
      <c r="CX1684" s="2">
        <v>45947</v>
      </c>
      <c r="CY1684" t="s">
        <v>424</v>
      </c>
      <c r="DD1684" s="2">
        <v>45926</v>
      </c>
      <c r="DF1684" s="2">
        <v>45950</v>
      </c>
      <c r="DG1684" t="s">
        <v>11028</v>
      </c>
      <c r="DH1684" t="s">
        <v>10400</v>
      </c>
      <c r="DI1684" s="2">
        <v>45964</v>
      </c>
      <c r="DJ1684" s="2">
        <v>45925</v>
      </c>
      <c r="DK1684" s="2">
        <v>45945</v>
      </c>
      <c r="DL1684" s="2">
        <v>46037</v>
      </c>
      <c r="DM1684" s="2">
        <v>46055</v>
      </c>
      <c r="DN1684" s="2">
        <v>46059</v>
      </c>
      <c r="DO1684" s="2">
        <v>45930</v>
      </c>
      <c r="DP1684" s="2">
        <v>46059</v>
      </c>
      <c r="DW1684" s="2">
        <v>45932</v>
      </c>
      <c r="DY1684">
        <v>40365</v>
      </c>
      <c r="EA1684" t="s">
        <v>11029</v>
      </c>
      <c r="EE1684" s="1">
        <v>4105.57</v>
      </c>
      <c r="EF1684" t="s">
        <v>2634</v>
      </c>
      <c r="EG1684" t="s">
        <v>1640</v>
      </c>
      <c r="EH1684" t="s">
        <v>3373</v>
      </c>
      <c r="EI1684" t="s">
        <v>3282</v>
      </c>
      <c r="EJ1684" t="s">
        <v>8163</v>
      </c>
      <c r="EK1684" t="s">
        <v>1591</v>
      </c>
    </row>
    <row r="1685" spans="1:141" hidden="1" x14ac:dyDescent="0.35">
      <c r="A1685">
        <v>4864</v>
      </c>
      <c r="B1685" t="s">
        <v>561</v>
      </c>
      <c r="C1685">
        <v>6125</v>
      </c>
      <c r="D1685" t="s">
        <v>8802</v>
      </c>
      <c r="E1685" t="s">
        <v>834</v>
      </c>
      <c r="F1685" t="s">
        <v>434</v>
      </c>
      <c r="G1685">
        <v>201</v>
      </c>
      <c r="H1685" t="s">
        <v>474</v>
      </c>
      <c r="I1685" t="s">
        <v>11030</v>
      </c>
      <c r="J1685" t="s">
        <v>11031</v>
      </c>
      <c r="K1685" t="s">
        <v>38</v>
      </c>
      <c r="L1685" t="s">
        <v>61</v>
      </c>
      <c r="M1685" t="s">
        <v>411</v>
      </c>
      <c r="N1685" t="s">
        <v>411</v>
      </c>
      <c r="O1685" t="s">
        <v>411</v>
      </c>
      <c r="P1685" t="s">
        <v>411</v>
      </c>
      <c r="Q1685" t="s">
        <v>411</v>
      </c>
      <c r="R1685" t="s">
        <v>411</v>
      </c>
      <c r="S1685" t="s">
        <v>411</v>
      </c>
      <c r="T1685" s="1">
        <v>156646.34</v>
      </c>
      <c r="U1685">
        <v>0</v>
      </c>
      <c r="V1685">
        <v>0</v>
      </c>
      <c r="W1685" s="1">
        <v>129418.34</v>
      </c>
      <c r="X1685" s="1">
        <v>27228</v>
      </c>
      <c r="Y1685">
        <v>0</v>
      </c>
      <c r="Z1685" s="1">
        <v>156646.34</v>
      </c>
      <c r="AA1685">
        <v>0</v>
      </c>
      <c r="AB1685">
        <v>0</v>
      </c>
      <c r="AE1685" t="s">
        <v>412</v>
      </c>
      <c r="AH1685">
        <v>0</v>
      </c>
      <c r="AK1685" s="2">
        <v>45926</v>
      </c>
      <c r="AP1685" t="s">
        <v>413</v>
      </c>
      <c r="AT1685" s="2">
        <v>45950</v>
      </c>
      <c r="AU1685" s="2">
        <v>45950</v>
      </c>
      <c r="AV1685" t="s">
        <v>561</v>
      </c>
      <c r="AW1685" s="2">
        <v>45926</v>
      </c>
      <c r="AX1685">
        <v>41538</v>
      </c>
      <c r="AY1685" s="1">
        <v>210018.97</v>
      </c>
      <c r="BA1685" t="s">
        <v>8806</v>
      </c>
      <c r="BB1685">
        <v>41538</v>
      </c>
      <c r="BD1685" t="s">
        <v>738</v>
      </c>
      <c r="BE1685" t="s">
        <v>513</v>
      </c>
      <c r="BF1685">
        <v>5561996570480</v>
      </c>
      <c r="BG1685" t="s">
        <v>11032</v>
      </c>
      <c r="BH1685">
        <v>72760010</v>
      </c>
      <c r="BI1685" t="s">
        <v>1440</v>
      </c>
      <c r="BJ1685" t="s">
        <v>11033</v>
      </c>
      <c r="BL1685" s="1">
        <v>2267</v>
      </c>
      <c r="BQ1685">
        <v>4427</v>
      </c>
      <c r="BR1685">
        <v>7150</v>
      </c>
      <c r="BS1685" t="s">
        <v>559</v>
      </c>
      <c r="BT1685" s="2">
        <v>45924</v>
      </c>
      <c r="BY1685" t="s">
        <v>11018</v>
      </c>
      <c r="BZ1685" s="2">
        <v>45926</v>
      </c>
      <c r="CC1685" s="2">
        <v>45926</v>
      </c>
      <c r="CF1685" s="2">
        <v>45924</v>
      </c>
      <c r="CL1685" s="2">
        <v>45924</v>
      </c>
      <c r="CN1685" s="2">
        <v>45926</v>
      </c>
      <c r="CR1685" s="2">
        <v>45929</v>
      </c>
      <c r="CS1685" s="2">
        <v>45931</v>
      </c>
      <c r="CW1685" s="2">
        <v>45931</v>
      </c>
      <c r="CY1685" t="s">
        <v>424</v>
      </c>
      <c r="DD1685" s="2">
        <v>45925</v>
      </c>
      <c r="DJ1685" s="2">
        <v>45925</v>
      </c>
      <c r="DO1685" s="2">
        <v>45930</v>
      </c>
      <c r="EF1685" t="s">
        <v>2634</v>
      </c>
      <c r="EG1685" t="s">
        <v>1640</v>
      </c>
      <c r="EH1685" t="s">
        <v>4422</v>
      </c>
      <c r="EJ1685" t="s">
        <v>8163</v>
      </c>
      <c r="EK1685" t="s">
        <v>1591</v>
      </c>
    </row>
    <row r="1686" spans="1:141" hidden="1" x14ac:dyDescent="0.35">
      <c r="A1686">
        <v>4865</v>
      </c>
      <c r="B1686" t="s">
        <v>404</v>
      </c>
      <c r="C1686">
        <v>6110</v>
      </c>
      <c r="D1686" t="s">
        <v>4816</v>
      </c>
      <c r="E1686" t="s">
        <v>834</v>
      </c>
      <c r="F1686" t="s">
        <v>519</v>
      </c>
      <c r="G1686">
        <v>2</v>
      </c>
      <c r="H1686" t="s">
        <v>474</v>
      </c>
      <c r="I1686" t="s">
        <v>11034</v>
      </c>
      <c r="J1686" t="s">
        <v>11035</v>
      </c>
      <c r="K1686" t="s">
        <v>44</v>
      </c>
      <c r="L1686" t="s">
        <v>43</v>
      </c>
      <c r="M1686" t="s">
        <v>411</v>
      </c>
      <c r="N1686" t="s">
        <v>411</v>
      </c>
      <c r="O1686" t="s">
        <v>411</v>
      </c>
      <c r="P1686" t="s">
        <v>424</v>
      </c>
      <c r="Q1686" t="s">
        <v>424</v>
      </c>
      <c r="R1686" t="s">
        <v>411</v>
      </c>
      <c r="S1686" t="s">
        <v>411</v>
      </c>
      <c r="T1686" s="1">
        <v>163555.48000000001</v>
      </c>
      <c r="U1686">
        <v>583.09</v>
      </c>
      <c r="V1686">
        <v>0</v>
      </c>
      <c r="W1686" s="1">
        <v>121827.48</v>
      </c>
      <c r="X1686" s="1">
        <v>41728</v>
      </c>
      <c r="Y1686">
        <v>0</v>
      </c>
      <c r="Z1686" s="1">
        <v>163555.48000000001</v>
      </c>
      <c r="AA1686">
        <v>0</v>
      </c>
      <c r="AB1686">
        <v>0</v>
      </c>
      <c r="AE1686" t="s">
        <v>412</v>
      </c>
      <c r="AG1686" s="2">
        <v>45958</v>
      </c>
      <c r="AH1686" s="1">
        <v>2995.17</v>
      </c>
      <c r="AI1686" s="2">
        <v>45940</v>
      </c>
      <c r="AJ1686" s="7">
        <v>2025</v>
      </c>
      <c r="AK1686" s="2">
        <v>45926</v>
      </c>
      <c r="AP1686" t="s">
        <v>413</v>
      </c>
      <c r="AQ1686" t="s">
        <v>1498</v>
      </c>
      <c r="AT1686" s="2">
        <v>46077</v>
      </c>
      <c r="AU1686" s="2">
        <v>46077</v>
      </c>
      <c r="AV1686" t="s">
        <v>414</v>
      </c>
      <c r="AW1686" s="2">
        <v>45926</v>
      </c>
      <c r="AX1686">
        <v>41537</v>
      </c>
      <c r="AY1686" s="1">
        <v>219805.48</v>
      </c>
      <c r="BA1686" t="s">
        <v>4819</v>
      </c>
      <c r="BB1686">
        <v>41537</v>
      </c>
      <c r="BD1686" t="s">
        <v>478</v>
      </c>
      <c r="BE1686" t="s">
        <v>417</v>
      </c>
      <c r="BF1686">
        <v>5561995825359</v>
      </c>
      <c r="BG1686" t="s">
        <v>478</v>
      </c>
      <c r="BH1686">
        <v>72910000</v>
      </c>
      <c r="BI1686" t="s">
        <v>11036</v>
      </c>
      <c r="BJ1686" t="s">
        <v>11037</v>
      </c>
      <c r="BL1686" s="1">
        <v>1943.69</v>
      </c>
      <c r="BQ1686">
        <v>4036</v>
      </c>
      <c r="BR1686">
        <v>7149</v>
      </c>
      <c r="BS1686" t="s">
        <v>440</v>
      </c>
      <c r="BT1686" s="2">
        <v>45919</v>
      </c>
      <c r="BU1686">
        <v>891.23</v>
      </c>
      <c r="BV1686" s="2">
        <v>45943</v>
      </c>
      <c r="BX1686" s="2">
        <v>45943</v>
      </c>
      <c r="BY1686" t="s">
        <v>11038</v>
      </c>
      <c r="BZ1686" s="2">
        <v>45926</v>
      </c>
      <c r="CA1686" s="2">
        <v>45951</v>
      </c>
      <c r="CB1686" t="s">
        <v>11039</v>
      </c>
      <c r="CC1686" s="2">
        <v>45931</v>
      </c>
      <c r="CD1686" t="s">
        <v>424</v>
      </c>
      <c r="CE1686">
        <v>40421</v>
      </c>
      <c r="CF1686" s="2">
        <v>45919</v>
      </c>
      <c r="CJ1686" s="2">
        <v>45945</v>
      </c>
      <c r="CL1686" s="2">
        <v>45919</v>
      </c>
      <c r="CM1686" s="2">
        <v>45951</v>
      </c>
      <c r="CN1686" s="2">
        <v>45931</v>
      </c>
      <c r="CO1686" s="2">
        <v>45964</v>
      </c>
      <c r="CP1686" s="2">
        <v>45940</v>
      </c>
      <c r="CR1686" s="2">
        <v>45933</v>
      </c>
      <c r="CS1686" s="2">
        <v>45931</v>
      </c>
      <c r="CU1686" s="2">
        <v>45944</v>
      </c>
      <c r="CV1686" s="2">
        <v>45965</v>
      </c>
      <c r="CW1686" s="2">
        <v>45931</v>
      </c>
      <c r="CX1686" s="2">
        <v>45958</v>
      </c>
      <c r="CY1686" t="s">
        <v>424</v>
      </c>
      <c r="DD1686" s="2">
        <v>45926</v>
      </c>
      <c r="DF1686" s="2">
        <v>45958</v>
      </c>
      <c r="DG1686" t="s">
        <v>11040</v>
      </c>
      <c r="DI1686" s="2">
        <v>45959</v>
      </c>
      <c r="DJ1686" s="2">
        <v>45925</v>
      </c>
      <c r="DK1686" s="2">
        <v>45940</v>
      </c>
      <c r="DL1686" s="2">
        <v>45992</v>
      </c>
      <c r="DM1686" s="2">
        <v>46055</v>
      </c>
      <c r="DN1686" s="2">
        <v>46059</v>
      </c>
      <c r="DO1686" s="2">
        <v>45931</v>
      </c>
      <c r="DP1686" s="2">
        <v>46059</v>
      </c>
      <c r="DW1686" s="2">
        <v>45940</v>
      </c>
      <c r="DY1686">
        <v>40449</v>
      </c>
      <c r="DZ1686" t="s">
        <v>424</v>
      </c>
      <c r="EA1686" t="s">
        <v>11041</v>
      </c>
      <c r="EE1686" s="1">
        <v>4205.57</v>
      </c>
      <c r="EF1686" t="s">
        <v>2634</v>
      </c>
      <c r="EG1686" t="s">
        <v>1640</v>
      </c>
      <c r="EH1686" t="s">
        <v>6848</v>
      </c>
      <c r="EI1686" t="s">
        <v>3282</v>
      </c>
      <c r="EJ1686" t="s">
        <v>8163</v>
      </c>
      <c r="EK1686" t="s">
        <v>1591</v>
      </c>
    </row>
    <row r="1687" spans="1:141" hidden="1" x14ac:dyDescent="0.35">
      <c r="A1687">
        <v>4866</v>
      </c>
      <c r="B1687" t="s">
        <v>404</v>
      </c>
      <c r="C1687">
        <v>6058</v>
      </c>
      <c r="D1687" t="s">
        <v>8802</v>
      </c>
      <c r="E1687" t="s">
        <v>834</v>
      </c>
      <c r="F1687" t="s">
        <v>451</v>
      </c>
      <c r="G1687">
        <v>303</v>
      </c>
      <c r="H1687" t="s">
        <v>474</v>
      </c>
      <c r="I1687" t="s">
        <v>11042</v>
      </c>
      <c r="J1687" t="s">
        <v>11043</v>
      </c>
      <c r="K1687" t="s">
        <v>38</v>
      </c>
      <c r="L1687" t="s">
        <v>108</v>
      </c>
      <c r="M1687" t="s">
        <v>411</v>
      </c>
      <c r="N1687" t="s">
        <v>411</v>
      </c>
      <c r="O1687" t="s">
        <v>411</v>
      </c>
      <c r="P1687" t="s">
        <v>424</v>
      </c>
      <c r="Q1687" t="s">
        <v>424</v>
      </c>
      <c r="R1687" t="s">
        <v>411</v>
      </c>
      <c r="S1687" t="s">
        <v>411</v>
      </c>
      <c r="T1687" s="1">
        <v>155993</v>
      </c>
      <c r="U1687">
        <v>670.65</v>
      </c>
      <c r="V1687">
        <v>0</v>
      </c>
      <c r="W1687" s="1">
        <v>127577</v>
      </c>
      <c r="X1687" s="1">
        <v>27273</v>
      </c>
      <c r="Y1687">
        <v>0</v>
      </c>
      <c r="Z1687" s="1">
        <v>154850</v>
      </c>
      <c r="AA1687">
        <v>0</v>
      </c>
      <c r="AB1687">
        <v>0</v>
      </c>
      <c r="AE1687" t="s">
        <v>412</v>
      </c>
      <c r="AG1687" s="2">
        <v>45978</v>
      </c>
      <c r="AH1687" s="1">
        <v>2995.17</v>
      </c>
      <c r="AI1687" s="2">
        <v>45957</v>
      </c>
      <c r="AJ1687" s="7">
        <v>2025</v>
      </c>
      <c r="AK1687" s="2">
        <v>45926</v>
      </c>
      <c r="AP1687" t="s">
        <v>413</v>
      </c>
      <c r="AQ1687" t="s">
        <v>1498</v>
      </c>
      <c r="AT1687" s="2">
        <v>46072</v>
      </c>
      <c r="AU1687" s="2">
        <v>46072</v>
      </c>
      <c r="AV1687" t="s">
        <v>414</v>
      </c>
      <c r="AW1687" s="2">
        <v>45926</v>
      </c>
      <c r="AX1687">
        <v>41540</v>
      </c>
      <c r="AY1687" s="1">
        <v>203792.65</v>
      </c>
      <c r="BA1687" t="s">
        <v>8806</v>
      </c>
      <c r="BB1687">
        <v>41540</v>
      </c>
      <c r="BD1687" t="s">
        <v>478</v>
      </c>
      <c r="BE1687" t="s">
        <v>417</v>
      </c>
      <c r="BF1687">
        <v>5561993221920</v>
      </c>
      <c r="BG1687" t="s">
        <v>11044</v>
      </c>
      <c r="BH1687">
        <v>72910373</v>
      </c>
      <c r="BI1687" t="s">
        <v>1914</v>
      </c>
      <c r="BJ1687" t="s">
        <v>11045</v>
      </c>
      <c r="BL1687" s="1">
        <v>2235.52</v>
      </c>
      <c r="BM1687" s="2">
        <v>46090</v>
      </c>
      <c r="BQ1687">
        <v>4513</v>
      </c>
      <c r="BR1687">
        <v>7152</v>
      </c>
      <c r="BS1687" t="s">
        <v>806</v>
      </c>
      <c r="BT1687" s="2">
        <v>45910</v>
      </c>
      <c r="BU1687">
        <v>900.67</v>
      </c>
      <c r="BV1687" s="2">
        <v>45958</v>
      </c>
      <c r="BX1687" s="2">
        <v>45962</v>
      </c>
      <c r="BY1687" t="s">
        <v>11046</v>
      </c>
      <c r="CB1687" t="s">
        <v>11047</v>
      </c>
      <c r="CC1687" s="2">
        <v>45929</v>
      </c>
      <c r="CE1687">
        <v>2019</v>
      </c>
      <c r="CF1687" s="2">
        <v>45910</v>
      </c>
      <c r="CJ1687" s="2">
        <v>45964</v>
      </c>
      <c r="CL1687" s="2">
        <v>45910</v>
      </c>
      <c r="CM1687" s="2">
        <v>45968</v>
      </c>
      <c r="CN1687" s="2">
        <v>45929</v>
      </c>
      <c r="CO1687" s="2">
        <v>45964</v>
      </c>
      <c r="CP1687" s="2">
        <v>45957</v>
      </c>
      <c r="CR1687" s="2">
        <v>45931</v>
      </c>
      <c r="CS1687" s="2">
        <v>45931</v>
      </c>
      <c r="CU1687" s="2">
        <v>45961</v>
      </c>
      <c r="CV1687" s="2">
        <v>45978</v>
      </c>
      <c r="CW1687" s="2">
        <v>45931</v>
      </c>
      <c r="CX1687" s="2">
        <v>45975</v>
      </c>
      <c r="CY1687" t="s">
        <v>424</v>
      </c>
      <c r="DD1687" s="2">
        <v>45957</v>
      </c>
      <c r="DF1687" s="2">
        <v>45978</v>
      </c>
      <c r="DG1687" t="s">
        <v>11048</v>
      </c>
      <c r="DI1687" s="2">
        <v>45979</v>
      </c>
      <c r="DJ1687" s="2">
        <v>45925</v>
      </c>
      <c r="DK1687" s="2">
        <v>45982</v>
      </c>
      <c r="DL1687" s="2">
        <v>45957</v>
      </c>
      <c r="DM1687" s="2">
        <v>46058</v>
      </c>
      <c r="DN1687" s="2">
        <v>46063</v>
      </c>
      <c r="DO1687" s="2">
        <v>45930</v>
      </c>
      <c r="DP1687" s="2">
        <v>46063</v>
      </c>
      <c r="DW1687" s="2">
        <v>45957</v>
      </c>
      <c r="DY1687">
        <v>2126</v>
      </c>
      <c r="EE1687" s="1">
        <v>4105.57</v>
      </c>
      <c r="EF1687" t="s">
        <v>2634</v>
      </c>
      <c r="EG1687" t="s">
        <v>1640</v>
      </c>
      <c r="EH1687" t="s">
        <v>6848</v>
      </c>
      <c r="EI1687" t="s">
        <v>11049</v>
      </c>
      <c r="EJ1687" t="s">
        <v>8163</v>
      </c>
      <c r="EK1687" t="s">
        <v>1591</v>
      </c>
    </row>
    <row r="1688" spans="1:141" hidden="1" x14ac:dyDescent="0.35">
      <c r="A1688">
        <v>4867</v>
      </c>
      <c r="B1688" t="s">
        <v>1352</v>
      </c>
      <c r="C1688">
        <v>6096</v>
      </c>
      <c r="D1688" t="s">
        <v>9833</v>
      </c>
      <c r="E1688" t="s">
        <v>942</v>
      </c>
      <c r="F1688" t="s">
        <v>532</v>
      </c>
      <c r="G1688">
        <v>101</v>
      </c>
      <c r="H1688" t="s">
        <v>474</v>
      </c>
      <c r="I1688" t="s">
        <v>11050</v>
      </c>
      <c r="J1688" t="s">
        <v>11051</v>
      </c>
      <c r="K1688" t="s">
        <v>19</v>
      </c>
      <c r="L1688" t="s">
        <v>163</v>
      </c>
      <c r="M1688" t="s">
        <v>411</v>
      </c>
      <c r="N1688" t="s">
        <v>411</v>
      </c>
      <c r="O1688" t="s">
        <v>411</v>
      </c>
      <c r="P1688" t="s">
        <v>424</v>
      </c>
      <c r="Q1688" t="s">
        <v>424</v>
      </c>
      <c r="R1688" t="s">
        <v>411</v>
      </c>
      <c r="S1688" t="s">
        <v>411</v>
      </c>
      <c r="T1688" s="1">
        <v>134457.51</v>
      </c>
      <c r="U1688">
        <v>564.65</v>
      </c>
      <c r="V1688">
        <v>0</v>
      </c>
      <c r="W1688" s="1">
        <v>106908.51</v>
      </c>
      <c r="X1688" s="1">
        <v>26128</v>
      </c>
      <c r="Y1688">
        <v>0</v>
      </c>
      <c r="Z1688" s="1">
        <v>133036.51</v>
      </c>
      <c r="AA1688">
        <v>0</v>
      </c>
      <c r="AB1688">
        <v>0</v>
      </c>
      <c r="AE1688" t="s">
        <v>412</v>
      </c>
      <c r="AG1688" s="2">
        <v>45952</v>
      </c>
      <c r="AH1688" s="1">
        <v>2995.17</v>
      </c>
      <c r="AI1688" s="2">
        <v>45936</v>
      </c>
      <c r="AJ1688" s="7">
        <v>2025</v>
      </c>
      <c r="AK1688" s="2">
        <v>45926</v>
      </c>
      <c r="AP1688" t="s">
        <v>413</v>
      </c>
      <c r="AT1688" s="2">
        <v>45964</v>
      </c>
      <c r="AU1688" s="2">
        <v>46058</v>
      </c>
      <c r="AV1688" t="s">
        <v>414</v>
      </c>
      <c r="AW1688" s="2">
        <v>45929</v>
      </c>
      <c r="AX1688">
        <v>41556</v>
      </c>
      <c r="AY1688" s="1">
        <v>190862.93</v>
      </c>
      <c r="BA1688" t="s">
        <v>9836</v>
      </c>
      <c r="BB1688">
        <v>41556</v>
      </c>
      <c r="BD1688" t="s">
        <v>478</v>
      </c>
      <c r="BE1688" t="s">
        <v>417</v>
      </c>
      <c r="BF1688">
        <v>5561994656996</v>
      </c>
      <c r="BG1688" t="s">
        <v>11052</v>
      </c>
      <c r="BH1688">
        <v>72910000</v>
      </c>
      <c r="BI1688" t="s">
        <v>11053</v>
      </c>
      <c r="BJ1688" t="s">
        <v>11054</v>
      </c>
      <c r="BL1688" s="1">
        <v>2258.6</v>
      </c>
      <c r="BQ1688">
        <v>4996</v>
      </c>
      <c r="BR1688">
        <v>7155</v>
      </c>
      <c r="BS1688" t="s">
        <v>449</v>
      </c>
      <c r="BT1688" s="2">
        <v>45917</v>
      </c>
      <c r="BU1688">
        <v>900.58</v>
      </c>
      <c r="BV1688" s="2">
        <v>45938</v>
      </c>
      <c r="BX1688" s="2">
        <v>45941</v>
      </c>
      <c r="BY1688" t="s">
        <v>11055</v>
      </c>
      <c r="BZ1688" s="2">
        <v>45929</v>
      </c>
      <c r="CA1688" s="2">
        <v>45943</v>
      </c>
      <c r="CB1688" t="s">
        <v>11056</v>
      </c>
      <c r="CC1688" s="2">
        <v>45926</v>
      </c>
      <c r="CD1688" t="s">
        <v>424</v>
      </c>
      <c r="CE1688">
        <v>1753</v>
      </c>
      <c r="CF1688" s="2">
        <v>45917</v>
      </c>
      <c r="CJ1688" s="2">
        <v>45940</v>
      </c>
      <c r="CL1688" s="2">
        <v>45917</v>
      </c>
      <c r="CM1688" s="2">
        <v>45944</v>
      </c>
      <c r="CN1688" s="2">
        <v>45926</v>
      </c>
      <c r="CO1688" s="2">
        <v>45964</v>
      </c>
      <c r="CP1688" s="2">
        <v>45937</v>
      </c>
      <c r="CR1688" s="2">
        <v>45932</v>
      </c>
      <c r="CS1688" s="2">
        <v>45932</v>
      </c>
      <c r="CU1688" s="2">
        <v>45939</v>
      </c>
      <c r="CV1688" s="2">
        <v>45978</v>
      </c>
      <c r="CW1688" s="2">
        <v>45932</v>
      </c>
      <c r="CY1688" t="s">
        <v>424</v>
      </c>
      <c r="DD1688" s="2">
        <v>45926</v>
      </c>
      <c r="DF1688" s="2">
        <v>45952</v>
      </c>
      <c r="DG1688" t="s">
        <v>11057</v>
      </c>
      <c r="DI1688" s="2">
        <v>45964</v>
      </c>
      <c r="DJ1688" s="2">
        <v>45926</v>
      </c>
      <c r="DK1688" s="2">
        <v>45979</v>
      </c>
      <c r="DL1688" s="2">
        <v>46001</v>
      </c>
      <c r="DM1688" s="2">
        <v>46058</v>
      </c>
      <c r="DO1688" s="2">
        <v>45931</v>
      </c>
      <c r="DW1688" s="2">
        <v>45936</v>
      </c>
      <c r="DY1688">
        <v>1801</v>
      </c>
      <c r="EE1688" s="1">
        <v>3805.57</v>
      </c>
      <c r="EF1688" t="s">
        <v>2634</v>
      </c>
      <c r="EG1688" t="s">
        <v>1640</v>
      </c>
      <c r="EH1688" t="s">
        <v>8129</v>
      </c>
      <c r="EI1688" t="s">
        <v>3282</v>
      </c>
      <c r="EJ1688" t="s">
        <v>8163</v>
      </c>
      <c r="EK1688" t="s">
        <v>1591</v>
      </c>
    </row>
    <row r="1689" spans="1:141" hidden="1" x14ac:dyDescent="0.35">
      <c r="A1689">
        <v>4868</v>
      </c>
      <c r="B1689" t="s">
        <v>1352</v>
      </c>
      <c r="C1689">
        <v>6017</v>
      </c>
      <c r="D1689" t="s">
        <v>10520</v>
      </c>
      <c r="E1689" t="s">
        <v>942</v>
      </c>
      <c r="F1689" t="s">
        <v>9766</v>
      </c>
      <c r="G1689">
        <v>201</v>
      </c>
      <c r="H1689" t="s">
        <v>408</v>
      </c>
      <c r="I1689" t="s">
        <v>11058</v>
      </c>
      <c r="J1689" t="s">
        <v>11059</v>
      </c>
      <c r="K1689" t="s">
        <v>22</v>
      </c>
      <c r="L1689" t="s">
        <v>47</v>
      </c>
      <c r="M1689" t="s">
        <v>411</v>
      </c>
      <c r="N1689" t="s">
        <v>411</v>
      </c>
      <c r="O1689" t="s">
        <v>411</v>
      </c>
      <c r="P1689" t="s">
        <v>411</v>
      </c>
      <c r="Q1689" t="s">
        <v>411</v>
      </c>
      <c r="R1689" t="s">
        <v>411</v>
      </c>
      <c r="S1689" t="s">
        <v>411</v>
      </c>
      <c r="T1689" s="1">
        <v>148930.51999999999</v>
      </c>
      <c r="U1689">
        <v>0</v>
      </c>
      <c r="V1689">
        <v>0</v>
      </c>
      <c r="W1689">
        <v>0</v>
      </c>
      <c r="X1689">
        <v>0</v>
      </c>
      <c r="Y1689">
        <v>0</v>
      </c>
      <c r="Z1689">
        <v>0</v>
      </c>
      <c r="AA1689">
        <v>0</v>
      </c>
      <c r="AB1689">
        <v>0</v>
      </c>
      <c r="AE1689" t="s">
        <v>412</v>
      </c>
      <c r="AG1689" s="2">
        <v>46003</v>
      </c>
      <c r="AH1689" s="1">
        <v>3042.04</v>
      </c>
      <c r="AI1689" s="2">
        <v>45930</v>
      </c>
      <c r="AJ1689" s="7">
        <v>2025</v>
      </c>
      <c r="AK1689" s="2">
        <v>45926</v>
      </c>
      <c r="AP1689" t="s">
        <v>3839</v>
      </c>
      <c r="AT1689" s="2">
        <v>46010</v>
      </c>
      <c r="AU1689" s="2">
        <v>46010</v>
      </c>
      <c r="AV1689" t="s">
        <v>414</v>
      </c>
      <c r="AW1689" s="2">
        <v>45930</v>
      </c>
      <c r="AX1689">
        <v>41586</v>
      </c>
      <c r="AY1689" s="1">
        <v>234800.49</v>
      </c>
      <c r="BA1689" t="s">
        <v>10523</v>
      </c>
      <c r="BB1689">
        <v>41586</v>
      </c>
      <c r="BC1689" t="s">
        <v>11060</v>
      </c>
      <c r="BD1689" t="s">
        <v>416</v>
      </c>
      <c r="BE1689" t="s">
        <v>417</v>
      </c>
      <c r="BF1689">
        <v>5561998938389</v>
      </c>
      <c r="BG1689" t="s">
        <v>11061</v>
      </c>
      <c r="BH1689">
        <v>73808410</v>
      </c>
      <c r="BI1689" t="s">
        <v>581</v>
      </c>
      <c r="BJ1689" t="s">
        <v>11062</v>
      </c>
      <c r="BL1689" s="1">
        <v>2550</v>
      </c>
      <c r="BQ1689">
        <v>5045</v>
      </c>
      <c r="BR1689">
        <v>7163</v>
      </c>
      <c r="BS1689" t="s">
        <v>457</v>
      </c>
      <c r="BT1689" s="2">
        <v>45929</v>
      </c>
      <c r="BU1689">
        <v>901.48</v>
      </c>
      <c r="BW1689" t="s">
        <v>1569</v>
      </c>
      <c r="BY1689" t="s">
        <v>11063</v>
      </c>
      <c r="BZ1689" s="2">
        <v>45929</v>
      </c>
      <c r="CA1689" s="2">
        <v>45931</v>
      </c>
      <c r="CC1689" s="2">
        <v>45917</v>
      </c>
      <c r="CE1689" t="s">
        <v>11064</v>
      </c>
      <c r="CF1689" s="2">
        <v>45929</v>
      </c>
      <c r="CH1689" t="s">
        <v>8713</v>
      </c>
      <c r="CJ1689" s="2">
        <v>45965</v>
      </c>
      <c r="CK1689" t="s">
        <v>424</v>
      </c>
      <c r="CL1689" s="2">
        <v>45932</v>
      </c>
      <c r="CM1689" s="2">
        <v>45965</v>
      </c>
      <c r="CN1689" s="2">
        <v>45918</v>
      </c>
      <c r="CO1689" s="2">
        <v>45931</v>
      </c>
      <c r="CP1689" s="2">
        <v>45931</v>
      </c>
      <c r="CR1689" s="2">
        <v>45918</v>
      </c>
      <c r="CS1689" s="2">
        <v>45923</v>
      </c>
      <c r="CU1689" s="2">
        <v>45961</v>
      </c>
      <c r="CV1689" s="2">
        <v>45951</v>
      </c>
      <c r="CW1689" s="2">
        <v>45923</v>
      </c>
      <c r="CY1689" t="s">
        <v>424</v>
      </c>
      <c r="DD1689" s="2">
        <v>45932</v>
      </c>
      <c r="DF1689" s="2">
        <v>46003</v>
      </c>
      <c r="DG1689">
        <v>33663</v>
      </c>
      <c r="DI1689" s="2">
        <v>46009</v>
      </c>
      <c r="DJ1689" s="2">
        <v>45918</v>
      </c>
      <c r="DK1689" s="2">
        <v>45952</v>
      </c>
      <c r="DO1689" s="2">
        <v>45923</v>
      </c>
      <c r="DX1689">
        <v>538</v>
      </c>
      <c r="DY1689">
        <v>2104</v>
      </c>
      <c r="EE1689" s="1">
        <v>2134.84</v>
      </c>
      <c r="EG1689" t="s">
        <v>735</v>
      </c>
      <c r="EK1689" t="s">
        <v>1591</v>
      </c>
    </row>
    <row r="1690" spans="1:141" hidden="1" x14ac:dyDescent="0.35">
      <c r="A1690">
        <v>4869</v>
      </c>
      <c r="B1690" t="s">
        <v>404</v>
      </c>
      <c r="C1690">
        <v>6135</v>
      </c>
      <c r="D1690" t="s">
        <v>8802</v>
      </c>
      <c r="E1690" t="s">
        <v>834</v>
      </c>
      <c r="F1690" t="s">
        <v>434</v>
      </c>
      <c r="G1690">
        <v>202</v>
      </c>
      <c r="H1690" t="s">
        <v>474</v>
      </c>
      <c r="I1690" t="s">
        <v>11065</v>
      </c>
      <c r="J1690" t="s">
        <v>11066</v>
      </c>
      <c r="K1690" t="s">
        <v>44</v>
      </c>
      <c r="L1690" t="s">
        <v>101</v>
      </c>
      <c r="M1690" t="s">
        <v>411</v>
      </c>
      <c r="N1690" t="s">
        <v>411</v>
      </c>
      <c r="O1690" t="s">
        <v>411</v>
      </c>
      <c r="P1690" t="s">
        <v>424</v>
      </c>
      <c r="Q1690" t="s">
        <v>424</v>
      </c>
      <c r="R1690" t="s">
        <v>411</v>
      </c>
      <c r="S1690" t="s">
        <v>411</v>
      </c>
      <c r="T1690" s="1">
        <v>155746.29999999999</v>
      </c>
      <c r="U1690">
        <v>600</v>
      </c>
      <c r="V1690">
        <v>0</v>
      </c>
      <c r="W1690" s="1">
        <v>117425.3</v>
      </c>
      <c r="X1690" s="1">
        <v>39730</v>
      </c>
      <c r="Y1690">
        <v>0</v>
      </c>
      <c r="Z1690" s="1">
        <v>157155.29999999999</v>
      </c>
      <c r="AA1690">
        <v>0</v>
      </c>
      <c r="AB1690">
        <v>0</v>
      </c>
      <c r="AE1690" t="s">
        <v>412</v>
      </c>
      <c r="AG1690" s="2">
        <v>45947</v>
      </c>
      <c r="AH1690" s="1">
        <v>2995.17</v>
      </c>
      <c r="AI1690" s="2">
        <v>45933</v>
      </c>
      <c r="AJ1690" s="7">
        <v>2025</v>
      </c>
      <c r="AK1690" s="2">
        <v>45926</v>
      </c>
      <c r="AP1690" t="s">
        <v>413</v>
      </c>
      <c r="AT1690" s="2">
        <v>46072</v>
      </c>
      <c r="AU1690" s="2">
        <v>46072</v>
      </c>
      <c r="AV1690" t="s">
        <v>414</v>
      </c>
      <c r="AW1690" s="2">
        <v>45929</v>
      </c>
      <c r="AX1690">
        <v>41596</v>
      </c>
      <c r="AY1690" s="1">
        <v>205709.4</v>
      </c>
      <c r="BA1690" t="s">
        <v>8806</v>
      </c>
      <c r="BB1690">
        <v>41596</v>
      </c>
      <c r="BD1690" t="s">
        <v>478</v>
      </c>
      <c r="BE1690" t="s">
        <v>417</v>
      </c>
      <c r="BF1690">
        <v>556199783300</v>
      </c>
      <c r="BG1690" t="s">
        <v>11067</v>
      </c>
      <c r="BH1690">
        <v>72910001</v>
      </c>
      <c r="BI1690" t="s">
        <v>1370</v>
      </c>
      <c r="BJ1690" t="s">
        <v>11068</v>
      </c>
      <c r="BL1690" s="1">
        <v>1750</v>
      </c>
      <c r="BM1690" s="2">
        <v>46104</v>
      </c>
      <c r="BQ1690">
        <v>4428</v>
      </c>
      <c r="BR1690">
        <v>7165</v>
      </c>
      <c r="BS1690" t="s">
        <v>457</v>
      </c>
      <c r="BT1690" s="2">
        <v>45925</v>
      </c>
      <c r="BU1690">
        <v>900.05</v>
      </c>
      <c r="BV1690" s="2">
        <v>45936</v>
      </c>
      <c r="BX1690" s="2">
        <v>45938</v>
      </c>
      <c r="BY1690" t="s">
        <v>11069</v>
      </c>
      <c r="BZ1690" s="2">
        <v>45926</v>
      </c>
      <c r="CA1690" s="2">
        <v>45938</v>
      </c>
      <c r="CB1690" t="s">
        <v>11070</v>
      </c>
      <c r="CC1690" s="2">
        <v>45926</v>
      </c>
      <c r="CD1690" t="s">
        <v>424</v>
      </c>
      <c r="CE1690">
        <v>1720</v>
      </c>
      <c r="CF1690" s="2">
        <v>45925</v>
      </c>
      <c r="CJ1690" s="2">
        <v>45938</v>
      </c>
      <c r="CL1690" s="2">
        <v>45925</v>
      </c>
      <c r="CM1690" s="2">
        <v>45939</v>
      </c>
      <c r="CN1690" s="2">
        <v>45926</v>
      </c>
      <c r="CO1690" s="2">
        <v>45964</v>
      </c>
      <c r="CP1690" s="2">
        <v>45933</v>
      </c>
      <c r="CR1690" s="2">
        <v>45930</v>
      </c>
      <c r="CS1690" s="2">
        <v>45931</v>
      </c>
      <c r="CU1690" s="2">
        <v>45937</v>
      </c>
      <c r="CV1690" s="2">
        <v>45978</v>
      </c>
      <c r="CW1690" s="2">
        <v>45931</v>
      </c>
      <c r="CX1690" s="2">
        <v>45946</v>
      </c>
      <c r="CY1690" t="s">
        <v>424</v>
      </c>
      <c r="DD1690" s="2">
        <v>45926</v>
      </c>
      <c r="DF1690" s="2">
        <v>45947</v>
      </c>
      <c r="DG1690" t="s">
        <v>11071</v>
      </c>
      <c r="DI1690" s="2">
        <v>45950</v>
      </c>
      <c r="DJ1690" s="2">
        <v>45926</v>
      </c>
      <c r="DK1690" s="2">
        <v>45982</v>
      </c>
      <c r="DL1690" s="2">
        <v>46031</v>
      </c>
      <c r="DM1690" s="2">
        <v>46058</v>
      </c>
      <c r="DN1690" s="2">
        <v>46063</v>
      </c>
      <c r="DO1690" s="2">
        <v>45930</v>
      </c>
      <c r="DP1690" s="2">
        <v>46063</v>
      </c>
      <c r="DY1690">
        <v>1773</v>
      </c>
      <c r="EE1690" s="1">
        <v>4105.57</v>
      </c>
      <c r="EF1690" t="s">
        <v>2634</v>
      </c>
      <c r="EG1690" t="s">
        <v>1640</v>
      </c>
      <c r="EH1690" t="s">
        <v>9950</v>
      </c>
      <c r="EI1690" t="s">
        <v>3282</v>
      </c>
      <c r="EJ1690" t="s">
        <v>8163</v>
      </c>
      <c r="EK1690" t="s">
        <v>1591</v>
      </c>
    </row>
    <row r="1691" spans="1:141" hidden="1" x14ac:dyDescent="0.35">
      <c r="A1691">
        <v>4870</v>
      </c>
      <c r="B1691" t="s">
        <v>1352</v>
      </c>
      <c r="C1691">
        <v>6108</v>
      </c>
      <c r="D1691" t="s">
        <v>10520</v>
      </c>
      <c r="E1691" t="s">
        <v>942</v>
      </c>
      <c r="F1691" t="s">
        <v>9559</v>
      </c>
      <c r="G1691">
        <v>201</v>
      </c>
      <c r="H1691" t="s">
        <v>408</v>
      </c>
      <c r="I1691" t="s">
        <v>11072</v>
      </c>
      <c r="J1691" t="s">
        <v>11073</v>
      </c>
      <c r="K1691" t="s">
        <v>15</v>
      </c>
      <c r="L1691" t="s">
        <v>34</v>
      </c>
      <c r="M1691" t="s">
        <v>411</v>
      </c>
      <c r="N1691" t="s">
        <v>411</v>
      </c>
      <c r="O1691" t="s">
        <v>411</v>
      </c>
      <c r="P1691" t="s">
        <v>411</v>
      </c>
      <c r="Q1691" t="s">
        <v>411</v>
      </c>
      <c r="R1691" t="s">
        <v>411</v>
      </c>
      <c r="S1691" t="s">
        <v>411</v>
      </c>
      <c r="T1691" s="1">
        <v>156191.14000000001</v>
      </c>
      <c r="U1691">
        <v>714</v>
      </c>
      <c r="V1691">
        <v>0</v>
      </c>
      <c r="W1691" s="1">
        <v>136304.85</v>
      </c>
      <c r="X1691" s="1">
        <v>20439</v>
      </c>
      <c r="Y1691">
        <v>0</v>
      </c>
      <c r="Z1691" s="1">
        <v>156743.85</v>
      </c>
      <c r="AA1691">
        <v>0</v>
      </c>
      <c r="AB1691">
        <v>0</v>
      </c>
      <c r="AE1691" t="s">
        <v>412</v>
      </c>
      <c r="AG1691" s="2">
        <v>46008</v>
      </c>
      <c r="AH1691">
        <v>0</v>
      </c>
      <c r="AI1691" s="2">
        <v>45930</v>
      </c>
      <c r="AJ1691" s="7">
        <v>2025</v>
      </c>
      <c r="AK1691" s="2">
        <v>45929</v>
      </c>
      <c r="AP1691" t="s">
        <v>3839</v>
      </c>
      <c r="AT1691" s="2">
        <v>46010</v>
      </c>
      <c r="AU1691" s="2">
        <v>46097</v>
      </c>
      <c r="AV1691" t="s">
        <v>414</v>
      </c>
      <c r="AW1691" s="2">
        <v>45930</v>
      </c>
      <c r="AX1691">
        <v>41916</v>
      </c>
      <c r="AY1691" s="1">
        <v>234446.14</v>
      </c>
      <c r="BA1691" t="s">
        <v>10523</v>
      </c>
      <c r="BB1691">
        <v>41916</v>
      </c>
      <c r="BC1691" t="s">
        <v>11074</v>
      </c>
      <c r="BD1691" t="s">
        <v>416</v>
      </c>
      <c r="BE1691" t="s">
        <v>417</v>
      </c>
      <c r="BF1691">
        <v>5561996707199</v>
      </c>
      <c r="BG1691" t="s">
        <v>11075</v>
      </c>
      <c r="BH1691">
        <v>73807795</v>
      </c>
      <c r="BI1691" t="s">
        <v>466</v>
      </c>
      <c r="BJ1691" t="s">
        <v>11076</v>
      </c>
      <c r="BL1691" s="1">
        <v>2380</v>
      </c>
      <c r="BQ1691">
        <v>5186</v>
      </c>
      <c r="BR1691">
        <v>7170</v>
      </c>
      <c r="BS1691" t="s">
        <v>421</v>
      </c>
      <c r="BT1691" s="2">
        <v>45929</v>
      </c>
      <c r="BW1691" t="s">
        <v>422</v>
      </c>
      <c r="BY1691" t="s">
        <v>11077</v>
      </c>
      <c r="BZ1691" s="2">
        <v>45929</v>
      </c>
      <c r="CA1691" s="2">
        <v>45931</v>
      </c>
      <c r="CC1691" s="2">
        <v>45923</v>
      </c>
      <c r="CF1691" s="2">
        <v>45929</v>
      </c>
      <c r="CJ1691" s="2">
        <v>45961</v>
      </c>
      <c r="CK1691" t="s">
        <v>411</v>
      </c>
      <c r="CL1691" s="2">
        <v>45929</v>
      </c>
      <c r="CM1691" s="2">
        <v>45964</v>
      </c>
      <c r="CN1691" s="2">
        <v>45923</v>
      </c>
      <c r="CO1691" s="2">
        <v>45931</v>
      </c>
      <c r="CP1691" s="2">
        <v>45931</v>
      </c>
      <c r="CR1691" s="2">
        <v>45924</v>
      </c>
      <c r="CS1691" s="2">
        <v>45929</v>
      </c>
      <c r="CU1691" s="2">
        <v>45957</v>
      </c>
      <c r="CV1691" s="2">
        <v>45951</v>
      </c>
      <c r="CW1691" s="2">
        <v>45929</v>
      </c>
      <c r="DD1691" s="2">
        <v>45923</v>
      </c>
      <c r="DF1691" s="2">
        <v>46008</v>
      </c>
      <c r="DG1691">
        <v>34672</v>
      </c>
      <c r="DI1691" s="2">
        <v>46009</v>
      </c>
      <c r="DJ1691" s="2">
        <v>45926</v>
      </c>
      <c r="DK1691" s="2">
        <v>45952</v>
      </c>
      <c r="DL1691" s="2">
        <v>46094</v>
      </c>
      <c r="DO1691" s="2">
        <v>45929</v>
      </c>
      <c r="DX1691">
        <v>653</v>
      </c>
      <c r="DY1691">
        <v>1909</v>
      </c>
      <c r="EE1691" s="1">
        <v>2263.69</v>
      </c>
      <c r="EF1691" t="s">
        <v>2634</v>
      </c>
      <c r="EG1691" t="s">
        <v>1640</v>
      </c>
      <c r="EH1691" t="s">
        <v>3373</v>
      </c>
      <c r="EI1691" t="s">
        <v>8148</v>
      </c>
      <c r="EK1691" t="s">
        <v>1591</v>
      </c>
    </row>
    <row r="1692" spans="1:141" hidden="1" x14ac:dyDescent="0.35">
      <c r="A1692">
        <v>4871</v>
      </c>
      <c r="B1692" t="s">
        <v>404</v>
      </c>
      <c r="C1692">
        <v>6127</v>
      </c>
      <c r="D1692" t="s">
        <v>8802</v>
      </c>
      <c r="E1692" t="s">
        <v>834</v>
      </c>
      <c r="F1692" t="s">
        <v>473</v>
      </c>
      <c r="G1692">
        <v>302</v>
      </c>
      <c r="H1692" t="s">
        <v>474</v>
      </c>
      <c r="I1692" t="s">
        <v>11078</v>
      </c>
      <c r="J1692" t="s">
        <v>11079</v>
      </c>
      <c r="K1692" t="s">
        <v>38</v>
      </c>
      <c r="L1692" t="s">
        <v>61</v>
      </c>
      <c r="M1692" t="s">
        <v>411</v>
      </c>
      <c r="N1692" t="s">
        <v>411</v>
      </c>
      <c r="O1692" t="s">
        <v>411</v>
      </c>
      <c r="P1692" t="s">
        <v>424</v>
      </c>
      <c r="Q1692" t="s">
        <v>424</v>
      </c>
      <c r="R1692" t="s">
        <v>411</v>
      </c>
      <c r="S1692" t="s">
        <v>411</v>
      </c>
      <c r="T1692" s="1">
        <v>155796.57999999999</v>
      </c>
      <c r="U1692">
        <v>0</v>
      </c>
      <c r="V1692">
        <v>0</v>
      </c>
      <c r="W1692" s="1">
        <v>123214.58</v>
      </c>
      <c r="X1692" s="1">
        <v>32582</v>
      </c>
      <c r="Y1692">
        <v>0</v>
      </c>
      <c r="Z1692" s="1">
        <v>155796.57999999999</v>
      </c>
      <c r="AA1692">
        <v>0</v>
      </c>
      <c r="AB1692">
        <v>0</v>
      </c>
      <c r="AE1692" t="s">
        <v>412</v>
      </c>
      <c r="AG1692" s="2">
        <v>45978</v>
      </c>
      <c r="AH1692" s="1">
        <v>2995.17</v>
      </c>
      <c r="AI1692" s="2">
        <v>45943</v>
      </c>
      <c r="AJ1692" s="7">
        <v>2025</v>
      </c>
      <c r="AK1692" s="2">
        <v>45930</v>
      </c>
      <c r="AP1692" t="s">
        <v>413</v>
      </c>
      <c r="AT1692" s="2">
        <v>46072</v>
      </c>
      <c r="AU1692" s="2">
        <v>46072</v>
      </c>
      <c r="AV1692" t="s">
        <v>414</v>
      </c>
      <c r="AW1692" s="2">
        <v>45924</v>
      </c>
      <c r="AY1692" s="1">
        <v>209999.78</v>
      </c>
      <c r="BA1692" t="s">
        <v>8806</v>
      </c>
      <c r="BD1692" t="s">
        <v>738</v>
      </c>
      <c r="BE1692" t="s">
        <v>513</v>
      </c>
      <c r="BF1692">
        <v>5562983202235</v>
      </c>
      <c r="BG1692" t="s">
        <v>11080</v>
      </c>
      <c r="BH1692">
        <v>72236800</v>
      </c>
      <c r="BI1692" t="s">
        <v>1446</v>
      </c>
      <c r="BJ1692" t="s">
        <v>11081</v>
      </c>
      <c r="BL1692" s="1">
        <v>2095.92</v>
      </c>
      <c r="BQ1692">
        <v>4384</v>
      </c>
      <c r="BR1692">
        <v>7166</v>
      </c>
      <c r="BS1692" t="s">
        <v>770</v>
      </c>
      <c r="BT1692" s="2">
        <v>45924</v>
      </c>
      <c r="BU1692" s="1">
        <v>891230</v>
      </c>
      <c r="BV1692" s="2">
        <v>45945</v>
      </c>
      <c r="BX1692" s="2">
        <v>45945</v>
      </c>
      <c r="BY1692" t="s">
        <v>11082</v>
      </c>
      <c r="BZ1692" s="2">
        <v>45930</v>
      </c>
      <c r="CA1692" s="2">
        <v>45957</v>
      </c>
      <c r="CB1692" t="s">
        <v>11083</v>
      </c>
      <c r="CC1692" s="2">
        <v>45929</v>
      </c>
      <c r="CD1692" t="s">
        <v>424</v>
      </c>
      <c r="CE1692">
        <v>1818</v>
      </c>
      <c r="CF1692" s="2">
        <v>45924</v>
      </c>
      <c r="CJ1692" s="2">
        <v>45967</v>
      </c>
      <c r="CL1692" s="2">
        <v>45924</v>
      </c>
      <c r="CM1692" s="2">
        <v>45967</v>
      </c>
      <c r="CN1692" s="2">
        <v>45930</v>
      </c>
      <c r="CO1692" s="2">
        <v>45964</v>
      </c>
      <c r="CP1692" s="2">
        <v>45944</v>
      </c>
      <c r="CR1692" s="2">
        <v>45932</v>
      </c>
      <c r="CS1692" s="2">
        <v>45937</v>
      </c>
      <c r="CU1692" s="2">
        <v>45965</v>
      </c>
      <c r="CV1692" s="2">
        <v>45978</v>
      </c>
      <c r="CW1692" s="2">
        <v>45937</v>
      </c>
      <c r="CX1692" s="2">
        <v>45975</v>
      </c>
      <c r="CY1692" t="s">
        <v>424</v>
      </c>
      <c r="DD1692" s="2">
        <v>45930</v>
      </c>
      <c r="DF1692" s="2">
        <v>45978</v>
      </c>
      <c r="DG1692" t="s">
        <v>11084</v>
      </c>
      <c r="DI1692" s="2">
        <v>45979</v>
      </c>
      <c r="DJ1692" s="2">
        <v>45931</v>
      </c>
      <c r="DK1692" s="2">
        <v>45982</v>
      </c>
      <c r="DL1692" s="2">
        <v>45992</v>
      </c>
      <c r="DM1692" s="2">
        <v>46058</v>
      </c>
      <c r="DN1692" s="2">
        <v>46063</v>
      </c>
      <c r="DO1692" s="2">
        <v>45936</v>
      </c>
      <c r="DP1692" s="2">
        <v>46063</v>
      </c>
      <c r="DW1692" s="2">
        <v>45940</v>
      </c>
      <c r="EA1692" t="s">
        <v>11085</v>
      </c>
      <c r="EB1692" t="s">
        <v>11086</v>
      </c>
      <c r="EE1692" s="1">
        <v>4058.57</v>
      </c>
      <c r="EF1692" t="s">
        <v>2634</v>
      </c>
      <c r="EG1692" t="s">
        <v>1640</v>
      </c>
      <c r="EH1692" t="s">
        <v>6848</v>
      </c>
      <c r="EI1692" t="s">
        <v>3282</v>
      </c>
      <c r="EJ1692" t="s">
        <v>8163</v>
      </c>
      <c r="EK1692" t="s">
        <v>1591</v>
      </c>
    </row>
    <row r="1693" spans="1:141" hidden="1" x14ac:dyDescent="0.35">
      <c r="A1693">
        <v>4872</v>
      </c>
      <c r="B1693" t="s">
        <v>404</v>
      </c>
      <c r="C1693">
        <v>6145</v>
      </c>
      <c r="D1693" t="s">
        <v>4502</v>
      </c>
      <c r="E1693" t="s">
        <v>942</v>
      </c>
      <c r="F1693" t="s">
        <v>4503</v>
      </c>
      <c r="G1693">
        <v>606</v>
      </c>
      <c r="H1693" t="s">
        <v>810</v>
      </c>
      <c r="I1693" t="s">
        <v>11087</v>
      </c>
      <c r="J1693" t="s">
        <v>11088</v>
      </c>
      <c r="K1693" t="s">
        <v>56</v>
      </c>
      <c r="L1693" t="s">
        <v>114</v>
      </c>
      <c r="M1693" t="s">
        <v>411</v>
      </c>
      <c r="N1693" t="s">
        <v>411</v>
      </c>
      <c r="O1693" t="s">
        <v>411</v>
      </c>
      <c r="P1693" t="s">
        <v>424</v>
      </c>
      <c r="Q1693" t="s">
        <v>411</v>
      </c>
      <c r="R1693" t="s">
        <v>411</v>
      </c>
      <c r="S1693" t="s">
        <v>411</v>
      </c>
      <c r="T1693" s="1">
        <v>563200</v>
      </c>
      <c r="U1693">
        <v>0</v>
      </c>
      <c r="V1693">
        <v>0</v>
      </c>
      <c r="W1693" s="1">
        <v>563200</v>
      </c>
      <c r="X1693">
        <v>0</v>
      </c>
      <c r="Y1693">
        <v>0</v>
      </c>
      <c r="Z1693" s="1">
        <v>563200</v>
      </c>
      <c r="AA1693">
        <v>0</v>
      </c>
      <c r="AB1693">
        <v>0</v>
      </c>
      <c r="AE1693" t="s">
        <v>412</v>
      </c>
      <c r="AF1693">
        <v>377377</v>
      </c>
      <c r="AG1693" s="2">
        <v>45972</v>
      </c>
      <c r="AH1693" s="1">
        <v>3753.32</v>
      </c>
      <c r="AI1693" s="2">
        <v>45933</v>
      </c>
      <c r="AJ1693" s="7">
        <v>2025</v>
      </c>
      <c r="AK1693" s="2">
        <v>45930</v>
      </c>
      <c r="AP1693" t="s">
        <v>413</v>
      </c>
      <c r="AQ1693" t="s">
        <v>5037</v>
      </c>
      <c r="AT1693" s="2">
        <v>45982</v>
      </c>
      <c r="AU1693" s="2">
        <v>45982</v>
      </c>
      <c r="AV1693" t="s">
        <v>414</v>
      </c>
      <c r="AW1693" s="2">
        <v>45930</v>
      </c>
      <c r="AX1693">
        <v>41928</v>
      </c>
      <c r="AY1693" s="1">
        <v>587192</v>
      </c>
      <c r="BA1693" t="s">
        <v>4506</v>
      </c>
      <c r="BB1693">
        <v>41928</v>
      </c>
      <c r="BC1693" t="s">
        <v>11089</v>
      </c>
      <c r="BD1693" t="s">
        <v>738</v>
      </c>
      <c r="BE1693" t="s">
        <v>513</v>
      </c>
      <c r="BF1693">
        <v>5561993677070</v>
      </c>
      <c r="BG1693" t="s">
        <v>11090</v>
      </c>
      <c r="BH1693">
        <v>71995440</v>
      </c>
      <c r="BI1693" t="s">
        <v>11091</v>
      </c>
      <c r="BJ1693" t="s">
        <v>11092</v>
      </c>
      <c r="BK1693">
        <v>5561993677070</v>
      </c>
      <c r="BL1693" s="1">
        <v>139951.6</v>
      </c>
      <c r="BQ1693">
        <v>8205</v>
      </c>
      <c r="BR1693">
        <v>7168</v>
      </c>
      <c r="CA1693" s="2">
        <v>45907</v>
      </c>
      <c r="CB1693" t="s">
        <v>11093</v>
      </c>
      <c r="CD1693" t="s">
        <v>424</v>
      </c>
      <c r="CJ1693" s="2">
        <v>45943</v>
      </c>
      <c r="CM1693" s="2">
        <v>45943</v>
      </c>
      <c r="CP1693" s="2">
        <v>45937</v>
      </c>
      <c r="CS1693" s="2">
        <v>45930</v>
      </c>
      <c r="CU1693" s="2">
        <v>45939</v>
      </c>
      <c r="CW1693" s="2">
        <v>45930</v>
      </c>
      <c r="CX1693" s="2">
        <v>45964</v>
      </c>
      <c r="CY1693" t="s">
        <v>424</v>
      </c>
      <c r="CZ1693" s="2">
        <v>45954</v>
      </c>
      <c r="DB1693" s="2">
        <v>45926</v>
      </c>
      <c r="DC1693" s="2">
        <v>45957</v>
      </c>
      <c r="DD1693" s="2">
        <v>45943</v>
      </c>
      <c r="DE1693" s="2">
        <v>45933</v>
      </c>
      <c r="DF1693" s="2">
        <v>45972</v>
      </c>
      <c r="DG1693">
        <v>94418998</v>
      </c>
      <c r="DI1693" s="2">
        <v>45974</v>
      </c>
      <c r="DJ1693" s="2">
        <v>45926</v>
      </c>
      <c r="DO1693" s="2">
        <v>45930</v>
      </c>
      <c r="DW1693" s="2">
        <v>45933</v>
      </c>
      <c r="DZ1693" t="s">
        <v>424</v>
      </c>
      <c r="EA1693" t="s">
        <v>10964</v>
      </c>
      <c r="EE1693" s="1">
        <v>7040</v>
      </c>
      <c r="EK1693" t="s">
        <v>1591</v>
      </c>
    </row>
    <row r="1694" spans="1:141" hidden="1" x14ac:dyDescent="0.35">
      <c r="A1694">
        <v>4873</v>
      </c>
      <c r="B1694" t="s">
        <v>11094</v>
      </c>
      <c r="C1694">
        <v>6129</v>
      </c>
      <c r="D1694" t="s">
        <v>724</v>
      </c>
      <c r="E1694" t="s">
        <v>472</v>
      </c>
      <c r="F1694" t="s">
        <v>725</v>
      </c>
      <c r="G1694" t="s">
        <v>11095</v>
      </c>
      <c r="H1694" t="s">
        <v>408</v>
      </c>
      <c r="I1694" t="s">
        <v>11096</v>
      </c>
      <c r="J1694" t="s">
        <v>11097</v>
      </c>
      <c r="K1694" t="s">
        <v>201</v>
      </c>
      <c r="L1694" t="s">
        <v>200</v>
      </c>
      <c r="M1694" t="s">
        <v>411</v>
      </c>
      <c r="N1694" t="s">
        <v>411</v>
      </c>
      <c r="O1694" t="s">
        <v>411</v>
      </c>
      <c r="P1694" t="s">
        <v>411</v>
      </c>
      <c r="Q1694" t="s">
        <v>411</v>
      </c>
      <c r="R1694" t="s">
        <v>411</v>
      </c>
      <c r="S1694" t="s">
        <v>411</v>
      </c>
      <c r="T1694" s="1">
        <v>411472.06</v>
      </c>
      <c r="U1694">
        <v>0</v>
      </c>
      <c r="V1694">
        <v>0</v>
      </c>
      <c r="W1694" s="1">
        <v>411472.06</v>
      </c>
      <c r="X1694">
        <v>0</v>
      </c>
      <c r="Y1694">
        <v>0</v>
      </c>
      <c r="Z1694" s="1">
        <v>411472.06</v>
      </c>
      <c r="AA1694">
        <v>0</v>
      </c>
      <c r="AB1694">
        <v>0</v>
      </c>
      <c r="AE1694" t="s">
        <v>412</v>
      </c>
      <c r="AH1694">
        <v>0</v>
      </c>
      <c r="AI1694" s="2">
        <v>46010</v>
      </c>
      <c r="AJ1694" s="7">
        <v>2025</v>
      </c>
      <c r="AK1694" s="2">
        <v>45930</v>
      </c>
      <c r="AP1694" t="s">
        <v>1582</v>
      </c>
      <c r="AT1694" s="2">
        <v>46027</v>
      </c>
      <c r="AU1694" s="2">
        <v>46092</v>
      </c>
      <c r="AV1694" t="s">
        <v>414</v>
      </c>
      <c r="AW1694" s="2">
        <v>45924</v>
      </c>
      <c r="AX1694">
        <v>41909</v>
      </c>
      <c r="AY1694" s="1">
        <v>411472.06</v>
      </c>
      <c r="BA1694" t="s">
        <v>730</v>
      </c>
      <c r="BB1694">
        <v>41909</v>
      </c>
      <c r="BD1694" t="s">
        <v>2657</v>
      </c>
      <c r="BE1694" t="s">
        <v>417</v>
      </c>
      <c r="BF1694">
        <v>5561984058983</v>
      </c>
      <c r="BG1694" t="s">
        <v>11098</v>
      </c>
      <c r="BH1694">
        <v>73805000</v>
      </c>
      <c r="BI1694" t="s">
        <v>825</v>
      </c>
      <c r="BJ1694" t="s">
        <v>11099</v>
      </c>
      <c r="BL1694" s="1">
        <v>20000</v>
      </c>
      <c r="BM1694" s="2">
        <v>46099</v>
      </c>
      <c r="BO1694" t="s">
        <v>11100</v>
      </c>
      <c r="BP1694" t="s">
        <v>11101</v>
      </c>
      <c r="BQ1694">
        <v>1944</v>
      </c>
      <c r="BR1694">
        <v>7167</v>
      </c>
      <c r="BS1694" t="s">
        <v>432</v>
      </c>
      <c r="CB1694" t="s">
        <v>11102</v>
      </c>
      <c r="CD1694" t="s">
        <v>424</v>
      </c>
      <c r="CJ1694" s="2">
        <v>46055</v>
      </c>
      <c r="CM1694" s="2">
        <v>46076</v>
      </c>
      <c r="CP1694" s="2">
        <v>46028</v>
      </c>
      <c r="CS1694" s="2">
        <v>46009</v>
      </c>
      <c r="CU1694" s="2">
        <v>46038</v>
      </c>
      <c r="CW1694" s="2">
        <v>46009</v>
      </c>
      <c r="CY1694" t="s">
        <v>424</v>
      </c>
      <c r="CZ1694" s="2">
        <v>46087</v>
      </c>
      <c r="DB1694" s="2">
        <v>45937</v>
      </c>
      <c r="DE1694" s="2">
        <v>46009</v>
      </c>
      <c r="DG1694" t="s">
        <v>11103</v>
      </c>
      <c r="DJ1694" s="2">
        <v>45934</v>
      </c>
      <c r="DO1694" s="2">
        <v>45937</v>
      </c>
      <c r="DS1694" t="s">
        <v>735</v>
      </c>
      <c r="DT1694">
        <v>6722</v>
      </c>
      <c r="DY1694">
        <v>3909</v>
      </c>
      <c r="DZ1694" t="s">
        <v>424</v>
      </c>
      <c r="EA1694" t="s">
        <v>11104</v>
      </c>
      <c r="EE1694" s="1">
        <v>4090.61</v>
      </c>
      <c r="EK1694" t="s">
        <v>1591</v>
      </c>
    </row>
    <row r="1695" spans="1:141" hidden="1" x14ac:dyDescent="0.35">
      <c r="A1695">
        <v>4874</v>
      </c>
      <c r="B1695" t="s">
        <v>404</v>
      </c>
      <c r="C1695">
        <v>6118</v>
      </c>
      <c r="D1695" t="s">
        <v>8802</v>
      </c>
      <c r="E1695" t="s">
        <v>834</v>
      </c>
      <c r="F1695" t="s">
        <v>623</v>
      </c>
      <c r="G1695">
        <v>303</v>
      </c>
      <c r="H1695" t="s">
        <v>474</v>
      </c>
      <c r="I1695" t="s">
        <v>11105</v>
      </c>
      <c r="J1695" t="s">
        <v>11106</v>
      </c>
      <c r="K1695" t="s">
        <v>44</v>
      </c>
      <c r="L1695" t="s">
        <v>192</v>
      </c>
      <c r="M1695" t="s">
        <v>411</v>
      </c>
      <c r="N1695" t="s">
        <v>411</v>
      </c>
      <c r="O1695" t="s">
        <v>411</v>
      </c>
      <c r="P1695" t="s">
        <v>424</v>
      </c>
      <c r="Q1695" t="s">
        <v>424</v>
      </c>
      <c r="R1695" t="s">
        <v>411</v>
      </c>
      <c r="S1695" t="s">
        <v>411</v>
      </c>
      <c r="T1695" s="1">
        <v>159101.92000000001</v>
      </c>
      <c r="U1695">
        <v>0</v>
      </c>
      <c r="V1695">
        <v>0</v>
      </c>
      <c r="W1695" s="1">
        <v>104388.92</v>
      </c>
      <c r="X1695" s="1">
        <v>54713</v>
      </c>
      <c r="Y1695">
        <v>0</v>
      </c>
      <c r="Z1695" s="1">
        <v>159101.92000000001</v>
      </c>
      <c r="AA1695">
        <v>0</v>
      </c>
      <c r="AB1695">
        <v>0</v>
      </c>
      <c r="AE1695" t="s">
        <v>412</v>
      </c>
      <c r="AG1695" s="2">
        <v>45954</v>
      </c>
      <c r="AH1695" s="1">
        <v>2995.17</v>
      </c>
      <c r="AI1695" s="2">
        <v>45936</v>
      </c>
      <c r="AJ1695" s="7">
        <v>2025</v>
      </c>
      <c r="AK1695" s="2">
        <v>45931</v>
      </c>
      <c r="AP1695" t="s">
        <v>413</v>
      </c>
      <c r="AT1695" s="2">
        <v>46072</v>
      </c>
      <c r="AU1695" s="2">
        <v>46072</v>
      </c>
      <c r="AV1695" t="s">
        <v>414</v>
      </c>
      <c r="AW1695" s="2">
        <v>45930</v>
      </c>
      <c r="AX1695">
        <v>41926</v>
      </c>
      <c r="AY1695" s="1">
        <v>207948.03</v>
      </c>
      <c r="BA1695" t="s">
        <v>8806</v>
      </c>
      <c r="BB1695">
        <v>41926</v>
      </c>
      <c r="BD1695" t="s">
        <v>2333</v>
      </c>
      <c r="BE1695" t="s">
        <v>417</v>
      </c>
      <c r="BF1695">
        <v>5561996571823</v>
      </c>
      <c r="BG1695" t="s">
        <v>11107</v>
      </c>
      <c r="BH1695">
        <v>72960000</v>
      </c>
      <c r="BI1695" t="s">
        <v>11108</v>
      </c>
      <c r="BJ1695" t="s">
        <v>11109</v>
      </c>
      <c r="BL1695" s="1">
        <v>1573.95</v>
      </c>
      <c r="BQ1695">
        <v>4456</v>
      </c>
      <c r="BR1695">
        <v>7172</v>
      </c>
      <c r="BS1695" t="s">
        <v>449</v>
      </c>
      <c r="BT1695" s="2">
        <v>45924</v>
      </c>
      <c r="BU1695">
        <v>900.05</v>
      </c>
      <c r="BV1695" s="2">
        <v>45938</v>
      </c>
      <c r="BX1695" s="2">
        <v>45941</v>
      </c>
      <c r="BY1695" t="s">
        <v>11110</v>
      </c>
      <c r="BZ1695" s="2">
        <v>45931</v>
      </c>
      <c r="CA1695" s="2">
        <v>45946</v>
      </c>
      <c r="CB1695" t="s">
        <v>11111</v>
      </c>
      <c r="CC1695" s="2">
        <v>45931</v>
      </c>
      <c r="CD1695" t="s">
        <v>424</v>
      </c>
      <c r="CE1695">
        <v>1755</v>
      </c>
      <c r="CF1695" s="2">
        <v>45924</v>
      </c>
      <c r="CJ1695" s="2">
        <v>45946</v>
      </c>
      <c r="CL1695" s="2">
        <v>45924</v>
      </c>
      <c r="CM1695" s="2">
        <v>45950</v>
      </c>
      <c r="CN1695" s="2">
        <v>45931</v>
      </c>
      <c r="CO1695" s="2">
        <v>45964</v>
      </c>
      <c r="CP1695" s="2">
        <v>45937</v>
      </c>
      <c r="CR1695" s="2">
        <v>45933</v>
      </c>
      <c r="CS1695" s="2">
        <v>45936</v>
      </c>
      <c r="CU1695" s="2">
        <v>45944</v>
      </c>
      <c r="CV1695" s="2">
        <v>45978</v>
      </c>
      <c r="CW1695" s="2">
        <v>45936</v>
      </c>
      <c r="CX1695" s="2">
        <v>45953</v>
      </c>
      <c r="CY1695" t="s">
        <v>424</v>
      </c>
      <c r="DD1695" s="2">
        <v>45931</v>
      </c>
      <c r="DF1695" s="2">
        <v>45954</v>
      </c>
      <c r="DG1695" t="s">
        <v>11112</v>
      </c>
      <c r="DI1695" s="2">
        <v>45958</v>
      </c>
      <c r="DJ1695" s="2">
        <v>45931</v>
      </c>
      <c r="DK1695" s="2">
        <v>45982</v>
      </c>
      <c r="DL1695" s="2">
        <v>46036</v>
      </c>
      <c r="DM1695" s="2">
        <v>46058</v>
      </c>
      <c r="DN1695" s="2">
        <v>46063</v>
      </c>
      <c r="DO1695" s="2">
        <v>45691</v>
      </c>
      <c r="DP1695" s="2">
        <v>46063</v>
      </c>
      <c r="DW1695" s="2">
        <v>45936</v>
      </c>
      <c r="DY1695">
        <v>1871</v>
      </c>
      <c r="DZ1695" t="s">
        <v>424</v>
      </c>
      <c r="EE1695" s="1">
        <v>4165.57</v>
      </c>
      <c r="EF1695" t="s">
        <v>2634</v>
      </c>
      <c r="EG1695" t="s">
        <v>1640</v>
      </c>
      <c r="EH1695" t="s">
        <v>6848</v>
      </c>
      <c r="EI1695" t="s">
        <v>3282</v>
      </c>
      <c r="EJ1695" t="s">
        <v>8163</v>
      </c>
      <c r="EK1695" t="s">
        <v>1591</v>
      </c>
    </row>
    <row r="1696" spans="1:141" hidden="1" x14ac:dyDescent="0.35">
      <c r="A1696">
        <v>4875</v>
      </c>
      <c r="B1696" t="s">
        <v>404</v>
      </c>
      <c r="C1696">
        <v>6139</v>
      </c>
      <c r="D1696" t="s">
        <v>8802</v>
      </c>
      <c r="E1696" t="s">
        <v>834</v>
      </c>
      <c r="F1696" t="s">
        <v>407</v>
      </c>
      <c r="G1696">
        <v>202</v>
      </c>
      <c r="H1696" t="s">
        <v>474</v>
      </c>
      <c r="I1696" t="s">
        <v>11113</v>
      </c>
      <c r="J1696" t="s">
        <v>11114</v>
      </c>
      <c r="K1696" t="s">
        <v>38</v>
      </c>
      <c r="L1696" t="s">
        <v>188</v>
      </c>
      <c r="M1696" t="s">
        <v>411</v>
      </c>
      <c r="N1696" t="s">
        <v>411</v>
      </c>
      <c r="O1696" t="s">
        <v>411</v>
      </c>
      <c r="P1696" t="s">
        <v>424</v>
      </c>
      <c r="Q1696" t="s">
        <v>424</v>
      </c>
      <c r="R1696" t="s">
        <v>411</v>
      </c>
      <c r="S1696" t="s">
        <v>411</v>
      </c>
      <c r="T1696" s="1">
        <v>153966.24</v>
      </c>
      <c r="U1696">
        <v>0</v>
      </c>
      <c r="V1696">
        <v>0</v>
      </c>
      <c r="W1696" s="1">
        <v>125344.34</v>
      </c>
      <c r="X1696" s="1">
        <v>30205</v>
      </c>
      <c r="Y1696">
        <v>0</v>
      </c>
      <c r="Z1696" s="1">
        <v>155549.34</v>
      </c>
      <c r="AA1696">
        <v>0</v>
      </c>
      <c r="AB1696">
        <v>0</v>
      </c>
      <c r="AE1696" t="s">
        <v>412</v>
      </c>
      <c r="AG1696" s="2">
        <v>45951</v>
      </c>
      <c r="AH1696" s="1">
        <v>2995.17</v>
      </c>
      <c r="AI1696" s="2">
        <v>45932</v>
      </c>
      <c r="AJ1696" s="7">
        <v>2025</v>
      </c>
      <c r="AK1696" s="2">
        <v>45931</v>
      </c>
      <c r="AP1696" t="s">
        <v>413</v>
      </c>
      <c r="AT1696" s="2">
        <v>46072</v>
      </c>
      <c r="AU1696" s="2">
        <v>46072</v>
      </c>
      <c r="AV1696" t="s">
        <v>414</v>
      </c>
      <c r="AW1696" s="2">
        <v>45930</v>
      </c>
      <c r="AX1696">
        <v>41927</v>
      </c>
      <c r="AY1696" s="1">
        <v>209999.84</v>
      </c>
      <c r="BA1696" t="s">
        <v>8806</v>
      </c>
      <c r="BB1696">
        <v>41927</v>
      </c>
      <c r="BD1696" t="s">
        <v>478</v>
      </c>
      <c r="BE1696" t="s">
        <v>417</v>
      </c>
      <c r="BF1696">
        <v>5561992324091</v>
      </c>
      <c r="BG1696" t="s">
        <v>11115</v>
      </c>
      <c r="BH1696">
        <v>72300000</v>
      </c>
      <c r="BI1696" t="s">
        <v>3150</v>
      </c>
      <c r="BJ1696" t="s">
        <v>11116</v>
      </c>
      <c r="BL1696" s="1">
        <v>2816.85</v>
      </c>
      <c r="BQ1696">
        <v>4448</v>
      </c>
      <c r="BR1696">
        <v>7173</v>
      </c>
      <c r="BS1696" t="s">
        <v>490</v>
      </c>
      <c r="BT1696" s="2">
        <v>45930</v>
      </c>
      <c r="BU1696">
        <v>900.83</v>
      </c>
      <c r="BV1696" s="2">
        <v>45936</v>
      </c>
      <c r="BX1696" s="2">
        <v>45937</v>
      </c>
      <c r="BY1696" t="s">
        <v>11117</v>
      </c>
      <c r="BZ1696" s="2">
        <v>45931</v>
      </c>
      <c r="CA1696" s="2">
        <v>45940</v>
      </c>
      <c r="CB1696" t="s">
        <v>11118</v>
      </c>
      <c r="CC1696" s="2">
        <v>45930</v>
      </c>
      <c r="CD1696" t="s">
        <v>424</v>
      </c>
      <c r="CE1696">
        <v>1717</v>
      </c>
      <c r="CF1696" s="2">
        <v>45930</v>
      </c>
      <c r="CJ1696" s="2">
        <v>45938</v>
      </c>
      <c r="CL1696" s="2">
        <v>45930</v>
      </c>
      <c r="CM1696" s="2">
        <v>45940</v>
      </c>
      <c r="CN1696" s="2">
        <v>45930</v>
      </c>
      <c r="CO1696" s="2">
        <v>45964</v>
      </c>
      <c r="CP1696" s="2">
        <v>45933</v>
      </c>
      <c r="CR1696" s="2">
        <v>45931</v>
      </c>
      <c r="CS1696" s="2">
        <v>45931</v>
      </c>
      <c r="CU1696" s="2">
        <v>45936</v>
      </c>
      <c r="CV1696" s="2">
        <v>45978</v>
      </c>
      <c r="CW1696" s="2">
        <v>45931</v>
      </c>
      <c r="CX1696" s="2">
        <v>45951</v>
      </c>
      <c r="CY1696" t="s">
        <v>424</v>
      </c>
      <c r="DD1696" s="2">
        <v>45931</v>
      </c>
      <c r="DF1696" s="2">
        <v>45951</v>
      </c>
      <c r="DG1696" t="s">
        <v>11119</v>
      </c>
      <c r="DI1696" s="2">
        <v>45952</v>
      </c>
      <c r="DJ1696" s="2">
        <v>45926</v>
      </c>
      <c r="DK1696" s="2">
        <v>45982</v>
      </c>
      <c r="DL1696" s="2">
        <v>46006</v>
      </c>
      <c r="DM1696" s="2">
        <v>46058</v>
      </c>
      <c r="DN1696" s="2">
        <v>46063</v>
      </c>
      <c r="DO1696" s="2">
        <v>45931</v>
      </c>
      <c r="DP1696" s="2">
        <v>46063</v>
      </c>
      <c r="DY1696">
        <v>1749</v>
      </c>
      <c r="EA1696" t="s">
        <v>11120</v>
      </c>
      <c r="EE1696" s="1">
        <v>4105.57</v>
      </c>
      <c r="EF1696" t="s">
        <v>2634</v>
      </c>
      <c r="EG1696" t="s">
        <v>1640</v>
      </c>
      <c r="EH1696" t="s">
        <v>9950</v>
      </c>
      <c r="EI1696" t="s">
        <v>3282</v>
      </c>
      <c r="EJ1696" t="s">
        <v>8163</v>
      </c>
      <c r="EK1696" t="s">
        <v>1591</v>
      </c>
    </row>
    <row r="1697" spans="1:141" hidden="1" x14ac:dyDescent="0.35">
      <c r="A1697">
        <v>4876</v>
      </c>
      <c r="B1697" t="s">
        <v>1352</v>
      </c>
      <c r="C1697">
        <v>6103</v>
      </c>
      <c r="D1697" t="s">
        <v>10520</v>
      </c>
      <c r="E1697" t="s">
        <v>942</v>
      </c>
      <c r="F1697" t="s">
        <v>9650</v>
      </c>
      <c r="G1697">
        <v>104</v>
      </c>
      <c r="H1697" t="s">
        <v>408</v>
      </c>
      <c r="I1697" t="s">
        <v>11121</v>
      </c>
      <c r="J1697" t="s">
        <v>11122</v>
      </c>
      <c r="K1697" t="s">
        <v>15</v>
      </c>
      <c r="L1697" t="s">
        <v>13</v>
      </c>
      <c r="M1697" t="s">
        <v>411</v>
      </c>
      <c r="N1697" t="s">
        <v>411</v>
      </c>
      <c r="O1697" t="s">
        <v>411</v>
      </c>
      <c r="P1697" t="s">
        <v>411</v>
      </c>
      <c r="Q1697" t="s">
        <v>411</v>
      </c>
      <c r="R1697" t="s">
        <v>411</v>
      </c>
      <c r="S1697" t="s">
        <v>411</v>
      </c>
      <c r="T1697" s="1">
        <v>161857.56</v>
      </c>
      <c r="U1697">
        <v>765</v>
      </c>
      <c r="V1697">
        <v>0</v>
      </c>
      <c r="W1697" s="1">
        <v>146248.56</v>
      </c>
      <c r="X1697" s="1">
        <v>15609</v>
      </c>
      <c r="Y1697">
        <v>0</v>
      </c>
      <c r="Z1697" s="1">
        <v>161857.56</v>
      </c>
      <c r="AA1697">
        <v>0</v>
      </c>
      <c r="AB1697">
        <v>0</v>
      </c>
      <c r="AE1697" t="s">
        <v>412</v>
      </c>
      <c r="AG1697" s="2">
        <v>46008</v>
      </c>
      <c r="AH1697">
        <v>0</v>
      </c>
      <c r="AI1697" s="2">
        <v>45954</v>
      </c>
      <c r="AJ1697" s="7">
        <v>2025</v>
      </c>
      <c r="AK1697" s="2">
        <v>45932</v>
      </c>
      <c r="AP1697" t="s">
        <v>3839</v>
      </c>
      <c r="AT1697" s="2">
        <v>46013</v>
      </c>
      <c r="AU1697" s="2">
        <v>46013</v>
      </c>
      <c r="AV1697" t="s">
        <v>414</v>
      </c>
      <c r="AW1697" s="2">
        <v>45932</v>
      </c>
      <c r="AX1697">
        <v>41940</v>
      </c>
      <c r="AY1697" s="1">
        <v>234724.92</v>
      </c>
      <c r="BA1697" t="s">
        <v>10523</v>
      </c>
      <c r="BB1697">
        <v>41940</v>
      </c>
      <c r="BC1697" t="s">
        <v>11123</v>
      </c>
      <c r="BD1697" t="s">
        <v>416</v>
      </c>
      <c r="BE1697" t="s">
        <v>417</v>
      </c>
      <c r="BF1697">
        <v>5561998224288</v>
      </c>
      <c r="BG1697" t="s">
        <v>11124</v>
      </c>
      <c r="BH1697">
        <v>73804020</v>
      </c>
      <c r="BI1697" t="s">
        <v>882</v>
      </c>
      <c r="BJ1697" t="s">
        <v>11125</v>
      </c>
      <c r="BL1697" s="1">
        <v>2238.41</v>
      </c>
      <c r="BQ1697">
        <v>5295</v>
      </c>
      <c r="BR1697">
        <v>7174</v>
      </c>
      <c r="BS1697" t="s">
        <v>954</v>
      </c>
      <c r="BT1697" s="2">
        <v>45937</v>
      </c>
      <c r="BU1697">
        <v>877.05</v>
      </c>
      <c r="BW1697" t="s">
        <v>422</v>
      </c>
      <c r="BY1697" t="s">
        <v>11126</v>
      </c>
      <c r="BZ1697" s="2">
        <v>45937</v>
      </c>
      <c r="CA1697" s="2">
        <v>45965</v>
      </c>
      <c r="CC1697" s="2">
        <v>45929</v>
      </c>
      <c r="CE1697" t="s">
        <v>11127</v>
      </c>
      <c r="CF1697" s="2">
        <v>45937</v>
      </c>
      <c r="CH1697" t="s">
        <v>8713</v>
      </c>
      <c r="CJ1697" s="2">
        <v>45980</v>
      </c>
      <c r="CK1697" t="s">
        <v>424</v>
      </c>
      <c r="CL1697" s="2">
        <v>45940</v>
      </c>
      <c r="CM1697" s="2">
        <v>45982</v>
      </c>
      <c r="CN1697" s="2">
        <v>45929</v>
      </c>
      <c r="CO1697" s="2">
        <v>45964</v>
      </c>
      <c r="CP1697" s="2">
        <v>45965</v>
      </c>
      <c r="CR1697" s="2">
        <v>45933</v>
      </c>
      <c r="CS1697" s="2">
        <v>45936</v>
      </c>
      <c r="CU1697" s="2">
        <v>45978</v>
      </c>
      <c r="CV1697" s="2">
        <v>45978</v>
      </c>
      <c r="CW1697" s="2">
        <v>45936</v>
      </c>
      <c r="CY1697" t="s">
        <v>424</v>
      </c>
      <c r="DD1697" s="2">
        <v>45960</v>
      </c>
      <c r="DF1697" s="2">
        <v>46008</v>
      </c>
      <c r="DG1697">
        <v>36922</v>
      </c>
      <c r="DI1697" s="2">
        <v>46010</v>
      </c>
      <c r="DJ1697" s="2">
        <v>45931</v>
      </c>
      <c r="DK1697" s="2">
        <v>45982</v>
      </c>
      <c r="DO1697" s="2">
        <v>45933</v>
      </c>
      <c r="DX1697">
        <v>595</v>
      </c>
      <c r="DY1697">
        <v>2451</v>
      </c>
      <c r="EE1697" s="1">
        <v>2010.42</v>
      </c>
      <c r="EF1697" t="s">
        <v>2634</v>
      </c>
      <c r="EG1697" t="s">
        <v>1640</v>
      </c>
      <c r="EK1697" t="s">
        <v>1591</v>
      </c>
    </row>
    <row r="1698" spans="1:141" hidden="1" x14ac:dyDescent="0.35">
      <c r="A1698">
        <v>4877</v>
      </c>
      <c r="B1698" t="s">
        <v>1352</v>
      </c>
      <c r="C1698">
        <v>6130</v>
      </c>
      <c r="D1698" t="s">
        <v>10520</v>
      </c>
      <c r="E1698" t="s">
        <v>942</v>
      </c>
      <c r="F1698" t="s">
        <v>9650</v>
      </c>
      <c r="G1698">
        <v>4</v>
      </c>
      <c r="H1698" t="s">
        <v>408</v>
      </c>
      <c r="I1698" t="s">
        <v>11128</v>
      </c>
      <c r="J1698" t="s">
        <v>11129</v>
      </c>
      <c r="K1698" t="s">
        <v>15</v>
      </c>
      <c r="L1698" t="s">
        <v>13</v>
      </c>
      <c r="M1698" t="s">
        <v>411</v>
      </c>
      <c r="N1698" t="s">
        <v>411</v>
      </c>
      <c r="O1698" t="s">
        <v>411</v>
      </c>
      <c r="P1698" t="s">
        <v>411</v>
      </c>
      <c r="Q1698" t="s">
        <v>411</v>
      </c>
      <c r="R1698" t="s">
        <v>411</v>
      </c>
      <c r="S1698" t="s">
        <v>411</v>
      </c>
      <c r="T1698" s="1">
        <v>162600</v>
      </c>
      <c r="U1698">
        <v>705.01</v>
      </c>
      <c r="V1698">
        <v>0</v>
      </c>
      <c r="W1698" s="1">
        <v>143246.57999999999</v>
      </c>
      <c r="X1698" s="1">
        <v>20923</v>
      </c>
      <c r="Y1698">
        <v>0</v>
      </c>
      <c r="Z1698" s="1">
        <v>164169.57999999999</v>
      </c>
      <c r="AA1698">
        <v>0</v>
      </c>
      <c r="AB1698">
        <v>0</v>
      </c>
      <c r="AE1698" t="s">
        <v>412</v>
      </c>
      <c r="AG1698" s="2">
        <v>46008</v>
      </c>
      <c r="AH1698">
        <v>0</v>
      </c>
      <c r="AI1698" s="2">
        <v>45954</v>
      </c>
      <c r="AJ1698" s="7">
        <v>2025</v>
      </c>
      <c r="AK1698" s="2">
        <v>45932</v>
      </c>
      <c r="AP1698" t="s">
        <v>3839</v>
      </c>
      <c r="AT1698" s="2">
        <v>46010</v>
      </c>
      <c r="AU1698" s="2">
        <v>46085</v>
      </c>
      <c r="AV1698" t="s">
        <v>414</v>
      </c>
      <c r="AW1698" s="2">
        <v>45932</v>
      </c>
      <c r="AX1698">
        <v>41943</v>
      </c>
      <c r="AY1698" s="1">
        <v>240000.12</v>
      </c>
      <c r="BA1698" t="s">
        <v>10523</v>
      </c>
      <c r="BB1698">
        <v>41943</v>
      </c>
      <c r="BC1698" t="s">
        <v>11130</v>
      </c>
      <c r="BD1698" t="s">
        <v>416</v>
      </c>
      <c r="BE1698" t="s">
        <v>417</v>
      </c>
      <c r="BF1698">
        <v>5561998526597</v>
      </c>
      <c r="BG1698" t="s">
        <v>11131</v>
      </c>
      <c r="BH1698">
        <v>73802218</v>
      </c>
      <c r="BI1698" t="s">
        <v>1817</v>
      </c>
      <c r="BJ1698" t="s">
        <v>11132</v>
      </c>
      <c r="BL1698" s="1">
        <v>2380</v>
      </c>
      <c r="BQ1698">
        <v>5293</v>
      </c>
      <c r="BR1698">
        <v>7176</v>
      </c>
      <c r="BS1698" t="s">
        <v>457</v>
      </c>
      <c r="BT1698" s="2">
        <v>45938</v>
      </c>
      <c r="BU1698">
        <v>897.34</v>
      </c>
      <c r="BW1698" t="s">
        <v>422</v>
      </c>
      <c r="BY1698" t="s">
        <v>11133</v>
      </c>
      <c r="BZ1698" s="2">
        <v>45938</v>
      </c>
      <c r="CA1698" s="2">
        <v>45957</v>
      </c>
      <c r="CC1698" s="2">
        <v>45930</v>
      </c>
      <c r="CE1698" t="s">
        <v>11134</v>
      </c>
      <c r="CF1698" s="2">
        <v>45938</v>
      </c>
      <c r="CH1698" t="s">
        <v>8637</v>
      </c>
      <c r="CJ1698" s="2">
        <v>45965</v>
      </c>
      <c r="CK1698" t="s">
        <v>424</v>
      </c>
      <c r="CL1698" s="2">
        <v>45939</v>
      </c>
      <c r="CM1698" s="2">
        <v>45965</v>
      </c>
      <c r="CN1698" s="2">
        <v>45930</v>
      </c>
      <c r="CO1698" s="2">
        <v>45964</v>
      </c>
      <c r="CP1698" s="2">
        <v>45957</v>
      </c>
      <c r="CR1698" s="2">
        <v>45932</v>
      </c>
      <c r="CS1698" s="2">
        <v>45936</v>
      </c>
      <c r="CU1698" s="2">
        <v>45960</v>
      </c>
      <c r="CV1698" s="2">
        <v>45978</v>
      </c>
      <c r="CW1698" s="2">
        <v>45936</v>
      </c>
      <c r="CY1698" t="s">
        <v>424</v>
      </c>
      <c r="CZ1698" s="2">
        <v>45967</v>
      </c>
      <c r="DD1698" s="2">
        <v>45954</v>
      </c>
      <c r="DF1698" s="2">
        <v>46008</v>
      </c>
      <c r="DG1698">
        <v>36167</v>
      </c>
      <c r="DI1698" s="2">
        <v>46009</v>
      </c>
      <c r="DJ1698" s="2">
        <v>45931</v>
      </c>
      <c r="DK1698" s="2">
        <v>45982</v>
      </c>
      <c r="DL1698" s="2">
        <v>46084</v>
      </c>
      <c r="DO1698" s="2">
        <v>45936</v>
      </c>
      <c r="DX1698">
        <v>547</v>
      </c>
      <c r="DY1698">
        <v>1994</v>
      </c>
      <c r="EA1698" t="s">
        <v>11135</v>
      </c>
      <c r="EB1698" t="s">
        <v>10868</v>
      </c>
      <c r="EE1698" s="1">
        <v>2087.37</v>
      </c>
      <c r="EF1698" t="s">
        <v>2634</v>
      </c>
      <c r="EG1698" t="s">
        <v>1640</v>
      </c>
      <c r="EK1698" t="s">
        <v>1591</v>
      </c>
    </row>
    <row r="1699" spans="1:141" hidden="1" x14ac:dyDescent="0.35">
      <c r="A1699">
        <v>4878</v>
      </c>
      <c r="B1699" t="s">
        <v>1352</v>
      </c>
      <c r="C1699">
        <v>6148</v>
      </c>
      <c r="D1699" t="s">
        <v>10520</v>
      </c>
      <c r="E1699" t="s">
        <v>942</v>
      </c>
      <c r="F1699" t="s">
        <v>9650</v>
      </c>
      <c r="G1699">
        <v>204</v>
      </c>
      <c r="H1699" t="s">
        <v>408</v>
      </c>
      <c r="I1699" t="s">
        <v>11136</v>
      </c>
      <c r="J1699" t="s">
        <v>11137</v>
      </c>
      <c r="K1699" t="s">
        <v>22</v>
      </c>
      <c r="L1699" t="s">
        <v>39</v>
      </c>
      <c r="M1699" t="s">
        <v>411</v>
      </c>
      <c r="N1699" t="s">
        <v>411</v>
      </c>
      <c r="O1699" t="s">
        <v>411</v>
      </c>
      <c r="P1699" t="s">
        <v>411</v>
      </c>
      <c r="Q1699" t="s">
        <v>411</v>
      </c>
      <c r="R1699" t="s">
        <v>411</v>
      </c>
      <c r="S1699" t="s">
        <v>411</v>
      </c>
      <c r="T1699" s="1">
        <v>160216.89000000001</v>
      </c>
      <c r="U1699">
        <v>625.20000000000005</v>
      </c>
      <c r="V1699">
        <v>0</v>
      </c>
      <c r="W1699" s="1">
        <v>122141.93</v>
      </c>
      <c r="X1699" s="1">
        <v>30597</v>
      </c>
      <c r="Y1699">
        <v>0</v>
      </c>
      <c r="Z1699" s="1">
        <v>152738.93</v>
      </c>
      <c r="AA1699">
        <v>0</v>
      </c>
      <c r="AB1699">
        <v>0</v>
      </c>
      <c r="AD1699">
        <v>8787725024686</v>
      </c>
      <c r="AE1699" t="s">
        <v>412</v>
      </c>
      <c r="AG1699" s="2">
        <v>46008</v>
      </c>
      <c r="AH1699">
        <v>0</v>
      </c>
      <c r="AI1699" s="2">
        <v>45957</v>
      </c>
      <c r="AJ1699" s="7">
        <v>2025</v>
      </c>
      <c r="AK1699" s="2">
        <v>45932</v>
      </c>
      <c r="AP1699" t="s">
        <v>413</v>
      </c>
      <c r="AT1699" s="2">
        <v>46010</v>
      </c>
      <c r="AU1699" s="2">
        <v>46118</v>
      </c>
      <c r="AV1699" t="s">
        <v>414</v>
      </c>
      <c r="AW1699" s="2">
        <v>45932</v>
      </c>
      <c r="AX1699">
        <v>41945</v>
      </c>
      <c r="AY1699" s="1">
        <v>239697.46</v>
      </c>
      <c r="BA1699" t="s">
        <v>10523</v>
      </c>
      <c r="BB1699">
        <v>41945</v>
      </c>
      <c r="BC1699" t="s">
        <v>11138</v>
      </c>
      <c r="BD1699" t="s">
        <v>416</v>
      </c>
      <c r="BE1699" t="s">
        <v>417</v>
      </c>
      <c r="BF1699">
        <v>5561998717252</v>
      </c>
      <c r="BG1699" t="s">
        <v>11139</v>
      </c>
      <c r="BH1699">
        <v>73807815</v>
      </c>
      <c r="BI1699" t="s">
        <v>574</v>
      </c>
      <c r="BJ1699" t="s">
        <v>11140</v>
      </c>
      <c r="BL1699" s="1">
        <v>2638.98</v>
      </c>
      <c r="BM1699" s="2">
        <v>46102</v>
      </c>
      <c r="BQ1699">
        <v>5296</v>
      </c>
      <c r="BR1699">
        <v>7177</v>
      </c>
      <c r="BS1699" t="s">
        <v>1195</v>
      </c>
      <c r="BT1699" s="2">
        <v>45932</v>
      </c>
      <c r="BW1699" t="s">
        <v>422</v>
      </c>
      <c r="BY1699" t="s">
        <v>11141</v>
      </c>
      <c r="BZ1699" s="2">
        <v>45932</v>
      </c>
      <c r="CA1699" s="2">
        <v>45960</v>
      </c>
      <c r="CC1699" s="2">
        <v>45931</v>
      </c>
      <c r="CF1699" s="2">
        <v>45932</v>
      </c>
      <c r="CJ1699" s="2">
        <v>45965</v>
      </c>
      <c r="CK1699" t="s">
        <v>411</v>
      </c>
      <c r="CL1699" s="2">
        <v>45932</v>
      </c>
      <c r="CM1699" s="2">
        <v>45965</v>
      </c>
      <c r="CN1699" s="2">
        <v>45931</v>
      </c>
      <c r="CO1699" s="2">
        <v>45964</v>
      </c>
      <c r="CP1699" s="2">
        <v>45960</v>
      </c>
      <c r="CR1699" s="2">
        <v>45933</v>
      </c>
      <c r="CS1699" s="2">
        <v>45954</v>
      </c>
      <c r="CU1699" s="2">
        <v>45964</v>
      </c>
      <c r="CV1699" s="2">
        <v>45978</v>
      </c>
      <c r="CW1699" s="2">
        <v>45954</v>
      </c>
      <c r="CY1699" t="s">
        <v>424</v>
      </c>
      <c r="CZ1699" s="2">
        <v>45967</v>
      </c>
      <c r="DD1699" s="2">
        <v>45946</v>
      </c>
      <c r="DF1699" s="2">
        <v>46008</v>
      </c>
      <c r="DG1699">
        <v>36502</v>
      </c>
      <c r="DI1699" s="2">
        <v>46009</v>
      </c>
      <c r="DJ1699" s="2">
        <v>45951</v>
      </c>
      <c r="DK1699" s="2">
        <v>45982</v>
      </c>
      <c r="DL1699" s="2">
        <v>46118</v>
      </c>
      <c r="DO1699" s="2">
        <v>45954</v>
      </c>
      <c r="DX1699">
        <v>665</v>
      </c>
      <c r="DY1699">
        <v>2144</v>
      </c>
      <c r="EA1699" t="s">
        <v>11142</v>
      </c>
      <c r="EE1699" s="1">
        <v>2251.38</v>
      </c>
      <c r="EF1699" t="s">
        <v>2634</v>
      </c>
      <c r="EG1699" t="s">
        <v>1640</v>
      </c>
      <c r="EI1699" t="s">
        <v>11143</v>
      </c>
      <c r="EK1699" t="s">
        <v>1591</v>
      </c>
    </row>
    <row r="1700" spans="1:141" hidden="1" x14ac:dyDescent="0.35">
      <c r="A1700">
        <v>4879</v>
      </c>
      <c r="B1700" t="s">
        <v>404</v>
      </c>
      <c r="C1700">
        <v>6168</v>
      </c>
      <c r="D1700" t="s">
        <v>4816</v>
      </c>
      <c r="E1700" t="s">
        <v>834</v>
      </c>
      <c r="F1700" t="s">
        <v>519</v>
      </c>
      <c r="G1700">
        <v>4</v>
      </c>
      <c r="H1700" t="s">
        <v>474</v>
      </c>
      <c r="I1700" t="s">
        <v>11144</v>
      </c>
      <c r="J1700" t="s">
        <v>11145</v>
      </c>
      <c r="K1700" t="s">
        <v>38</v>
      </c>
      <c r="L1700" t="s">
        <v>62</v>
      </c>
      <c r="M1700" t="s">
        <v>411</v>
      </c>
      <c r="N1700" t="s">
        <v>411</v>
      </c>
      <c r="O1700" t="s">
        <v>411</v>
      </c>
      <c r="P1700" t="s">
        <v>424</v>
      </c>
      <c r="Q1700" t="s">
        <v>424</v>
      </c>
      <c r="R1700" t="s">
        <v>411</v>
      </c>
      <c r="S1700" t="s">
        <v>411</v>
      </c>
      <c r="T1700" s="1">
        <v>172960</v>
      </c>
      <c r="U1700">
        <v>978.55</v>
      </c>
      <c r="V1700">
        <v>0</v>
      </c>
      <c r="W1700" s="1">
        <v>172000</v>
      </c>
      <c r="X1700" s="1">
        <v>3217</v>
      </c>
      <c r="Y1700">
        <v>0</v>
      </c>
      <c r="Z1700" s="1">
        <v>175217</v>
      </c>
      <c r="AA1700">
        <v>0</v>
      </c>
      <c r="AB1700">
        <v>0</v>
      </c>
      <c r="AE1700" t="s">
        <v>412</v>
      </c>
      <c r="AG1700" s="2">
        <v>45959</v>
      </c>
      <c r="AH1700" s="1">
        <v>3412.84</v>
      </c>
      <c r="AI1700" s="2">
        <v>45940</v>
      </c>
      <c r="AJ1700" s="7">
        <v>2025</v>
      </c>
      <c r="AK1700" s="2">
        <v>45932</v>
      </c>
      <c r="AP1700" t="s">
        <v>413</v>
      </c>
      <c r="AT1700" s="2">
        <v>46077</v>
      </c>
      <c r="AU1700" s="2">
        <v>46077</v>
      </c>
      <c r="AV1700" t="s">
        <v>414</v>
      </c>
      <c r="AW1700" s="2">
        <v>45933</v>
      </c>
      <c r="AX1700">
        <v>41963</v>
      </c>
      <c r="AY1700" s="1">
        <v>226759.65</v>
      </c>
      <c r="BA1700" t="s">
        <v>4819</v>
      </c>
      <c r="BB1700">
        <v>41963</v>
      </c>
      <c r="BD1700" t="s">
        <v>478</v>
      </c>
      <c r="BE1700" t="s">
        <v>417</v>
      </c>
      <c r="BF1700">
        <v>5561993585507</v>
      </c>
      <c r="BG1700" t="s">
        <v>11146</v>
      </c>
      <c r="BH1700">
        <v>72920788</v>
      </c>
      <c r="BI1700" t="s">
        <v>11147</v>
      </c>
      <c r="BJ1700" t="s">
        <v>11148</v>
      </c>
      <c r="BL1700" s="1">
        <v>3383.1</v>
      </c>
      <c r="BM1700" s="2">
        <v>46105</v>
      </c>
      <c r="BQ1700">
        <v>4038</v>
      </c>
      <c r="BR1700">
        <v>7181</v>
      </c>
      <c r="BS1700" t="s">
        <v>4621</v>
      </c>
      <c r="BT1700" s="2">
        <v>45929</v>
      </c>
      <c r="BU1700">
        <v>900.04</v>
      </c>
      <c r="BV1700" s="2">
        <v>45943</v>
      </c>
      <c r="BX1700" s="2">
        <v>45945</v>
      </c>
      <c r="BY1700" t="s">
        <v>11149</v>
      </c>
      <c r="BZ1700" s="2">
        <v>45929</v>
      </c>
      <c r="CA1700" s="2">
        <v>45950</v>
      </c>
      <c r="CB1700" t="s">
        <v>11150</v>
      </c>
      <c r="CC1700" s="2">
        <v>45932</v>
      </c>
      <c r="CD1700" t="s">
        <v>424</v>
      </c>
      <c r="CE1700">
        <v>40413</v>
      </c>
      <c r="CF1700" s="2">
        <v>45929</v>
      </c>
      <c r="CJ1700" s="2">
        <v>45945</v>
      </c>
      <c r="CL1700" s="2">
        <v>45929</v>
      </c>
      <c r="CM1700" s="2">
        <v>45950</v>
      </c>
      <c r="CN1700" s="2">
        <v>45932</v>
      </c>
      <c r="CO1700" s="2">
        <v>45964</v>
      </c>
      <c r="CP1700" s="2">
        <v>45940</v>
      </c>
      <c r="CR1700" s="2">
        <v>45932</v>
      </c>
      <c r="CS1700" s="2">
        <v>45937</v>
      </c>
      <c r="CU1700" s="2">
        <v>45943</v>
      </c>
      <c r="CV1700" s="2">
        <v>45978</v>
      </c>
      <c r="CW1700" s="2">
        <v>45937</v>
      </c>
      <c r="CX1700" s="2">
        <v>45958</v>
      </c>
      <c r="CY1700" t="s">
        <v>424</v>
      </c>
      <c r="DD1700" s="2">
        <v>45929</v>
      </c>
      <c r="DF1700" s="2">
        <v>45959</v>
      </c>
      <c r="DG1700" t="s">
        <v>11151</v>
      </c>
      <c r="DI1700" s="2">
        <v>45961</v>
      </c>
      <c r="DJ1700" s="2">
        <v>45932</v>
      </c>
      <c r="DK1700" s="2">
        <v>45980</v>
      </c>
      <c r="DL1700" s="2">
        <v>45982</v>
      </c>
      <c r="DM1700" s="2">
        <v>46055</v>
      </c>
      <c r="DN1700" s="2">
        <v>46059</v>
      </c>
      <c r="DO1700" s="2">
        <v>45936</v>
      </c>
      <c r="DP1700" s="2">
        <v>46059</v>
      </c>
      <c r="DW1700" s="2">
        <v>45940</v>
      </c>
      <c r="DY1700">
        <v>40442</v>
      </c>
      <c r="DZ1700" t="s">
        <v>424</v>
      </c>
      <c r="EA1700" t="s">
        <v>11152</v>
      </c>
      <c r="EE1700" s="1">
        <v>4405.57</v>
      </c>
      <c r="EF1700" t="s">
        <v>2634</v>
      </c>
      <c r="EG1700" t="s">
        <v>1640</v>
      </c>
      <c r="EH1700" t="s">
        <v>3373</v>
      </c>
      <c r="EI1700" t="s">
        <v>11153</v>
      </c>
      <c r="EJ1700" t="s">
        <v>4126</v>
      </c>
      <c r="EK1700" t="s">
        <v>1591</v>
      </c>
    </row>
    <row r="1701" spans="1:141" hidden="1" x14ac:dyDescent="0.35">
      <c r="A1701">
        <v>4880</v>
      </c>
      <c r="B1701" t="s">
        <v>3928</v>
      </c>
      <c r="C1701">
        <v>6174</v>
      </c>
      <c r="D1701" t="s">
        <v>4502</v>
      </c>
      <c r="E1701" t="s">
        <v>942</v>
      </c>
      <c r="F1701" t="s">
        <v>4503</v>
      </c>
      <c r="G1701">
        <v>403</v>
      </c>
      <c r="H1701" t="s">
        <v>810</v>
      </c>
      <c r="I1701" t="s">
        <v>11154</v>
      </c>
      <c r="J1701" t="s">
        <v>11155</v>
      </c>
      <c r="K1701" t="s">
        <v>56</v>
      </c>
      <c r="L1701" t="s">
        <v>114</v>
      </c>
      <c r="M1701" t="s">
        <v>411</v>
      </c>
      <c r="N1701" t="s">
        <v>411</v>
      </c>
      <c r="O1701" t="s">
        <v>411</v>
      </c>
      <c r="P1701" t="s">
        <v>411</v>
      </c>
      <c r="Q1701" t="s">
        <v>411</v>
      </c>
      <c r="R1701" t="s">
        <v>411</v>
      </c>
      <c r="S1701" t="s">
        <v>411</v>
      </c>
      <c r="T1701" s="1">
        <v>330599</v>
      </c>
      <c r="U1701">
        <v>0</v>
      </c>
      <c r="V1701">
        <v>0</v>
      </c>
      <c r="W1701">
        <v>0</v>
      </c>
      <c r="X1701">
        <v>0</v>
      </c>
      <c r="Y1701">
        <v>0</v>
      </c>
      <c r="Z1701">
        <v>0</v>
      </c>
      <c r="AA1701">
        <v>0</v>
      </c>
      <c r="AB1701">
        <v>0</v>
      </c>
      <c r="AE1701" t="s">
        <v>412</v>
      </c>
      <c r="AH1701">
        <v>0</v>
      </c>
      <c r="AK1701" s="2">
        <v>45932</v>
      </c>
      <c r="AP1701" t="s">
        <v>4990</v>
      </c>
      <c r="AT1701" s="2">
        <v>45932</v>
      </c>
      <c r="AU1701" s="2">
        <v>46072</v>
      </c>
      <c r="AV1701" t="s">
        <v>414</v>
      </c>
      <c r="AW1701" s="2">
        <v>45932</v>
      </c>
      <c r="AX1701">
        <v>41947</v>
      </c>
      <c r="AY1701" s="1">
        <v>455322</v>
      </c>
      <c r="BA1701" t="s">
        <v>4506</v>
      </c>
      <c r="BB1701">
        <v>41947</v>
      </c>
      <c r="BC1701" t="s">
        <v>11156</v>
      </c>
      <c r="BD1701" t="s">
        <v>738</v>
      </c>
      <c r="BE1701" t="s">
        <v>513</v>
      </c>
      <c r="BF1701">
        <v>5561993748058</v>
      </c>
      <c r="BG1701" t="s">
        <v>11157</v>
      </c>
      <c r="BH1701">
        <v>71939360</v>
      </c>
      <c r="BI1701" t="s">
        <v>11158</v>
      </c>
      <c r="BJ1701" t="s">
        <v>11159</v>
      </c>
      <c r="BK1701">
        <v>5561993748058</v>
      </c>
      <c r="BL1701" s="1">
        <v>12000</v>
      </c>
      <c r="BQ1701">
        <v>8186</v>
      </c>
      <c r="BR1701">
        <v>7179</v>
      </c>
      <c r="BS1701" t="s">
        <v>449</v>
      </c>
    </row>
    <row r="1702" spans="1:141" hidden="1" x14ac:dyDescent="0.35">
      <c r="A1702">
        <v>4881</v>
      </c>
      <c r="B1702" t="s">
        <v>404</v>
      </c>
      <c r="C1702">
        <v>6131</v>
      </c>
      <c r="D1702" t="s">
        <v>8802</v>
      </c>
      <c r="E1702" t="s">
        <v>834</v>
      </c>
      <c r="F1702" t="s">
        <v>473</v>
      </c>
      <c r="G1702">
        <v>301</v>
      </c>
      <c r="H1702" t="s">
        <v>474</v>
      </c>
      <c r="I1702" t="s">
        <v>11160</v>
      </c>
      <c r="J1702" t="s">
        <v>11161</v>
      </c>
      <c r="K1702" t="s">
        <v>44</v>
      </c>
      <c r="L1702" t="s">
        <v>69</v>
      </c>
      <c r="M1702" t="s">
        <v>411</v>
      </c>
      <c r="N1702" t="s">
        <v>411</v>
      </c>
      <c r="O1702" t="s">
        <v>411</v>
      </c>
      <c r="P1702" t="s">
        <v>424</v>
      </c>
      <c r="Q1702" t="s">
        <v>424</v>
      </c>
      <c r="R1702" t="s">
        <v>411</v>
      </c>
      <c r="S1702" t="s">
        <v>411</v>
      </c>
      <c r="T1702" s="1">
        <v>156105.57999999999</v>
      </c>
      <c r="U1702">
        <v>608.6</v>
      </c>
      <c r="V1702">
        <v>0</v>
      </c>
      <c r="W1702" s="1">
        <v>119156.9</v>
      </c>
      <c r="X1702" s="1">
        <v>38350</v>
      </c>
      <c r="Y1702">
        <v>0</v>
      </c>
      <c r="Z1702" s="1">
        <v>157506.9</v>
      </c>
      <c r="AA1702">
        <v>0</v>
      </c>
      <c r="AB1702">
        <v>0</v>
      </c>
      <c r="AE1702" t="s">
        <v>412</v>
      </c>
      <c r="AG1702" s="2">
        <v>45958</v>
      </c>
      <c r="AH1702" s="1">
        <v>2938.64</v>
      </c>
      <c r="AI1702" s="2">
        <v>45944</v>
      </c>
      <c r="AJ1702" s="7">
        <v>2025</v>
      </c>
      <c r="AK1702" s="2">
        <v>45933</v>
      </c>
      <c r="AP1702" t="s">
        <v>413</v>
      </c>
      <c r="AQ1702" t="s">
        <v>2758</v>
      </c>
      <c r="AT1702" s="2">
        <v>46072</v>
      </c>
      <c r="AU1702" s="2">
        <v>46072</v>
      </c>
      <c r="AV1702" t="s">
        <v>414</v>
      </c>
      <c r="AW1702" s="2">
        <v>45933</v>
      </c>
      <c r="AX1702">
        <v>41964</v>
      </c>
      <c r="AY1702" s="1">
        <v>204965.58</v>
      </c>
      <c r="BA1702" t="s">
        <v>8806</v>
      </c>
      <c r="BB1702">
        <v>41964</v>
      </c>
      <c r="BD1702" t="s">
        <v>478</v>
      </c>
      <c r="BE1702" t="s">
        <v>417</v>
      </c>
      <c r="BF1702">
        <v>5586988186190</v>
      </c>
      <c r="BG1702" t="s">
        <v>11162</v>
      </c>
      <c r="BH1702">
        <v>72910376</v>
      </c>
      <c r="BI1702" t="s">
        <v>496</v>
      </c>
      <c r="BJ1702" t="s">
        <v>11163</v>
      </c>
      <c r="BL1702" s="1">
        <v>2028.69</v>
      </c>
      <c r="BQ1702">
        <v>4383</v>
      </c>
      <c r="BR1702">
        <v>7182</v>
      </c>
      <c r="BS1702" t="s">
        <v>490</v>
      </c>
      <c r="BT1702" s="2">
        <v>45924</v>
      </c>
      <c r="BU1702">
        <v>901.58</v>
      </c>
      <c r="BX1702" s="2">
        <v>45949</v>
      </c>
      <c r="BY1702" t="s">
        <v>11164</v>
      </c>
      <c r="BZ1702" s="2">
        <v>45933</v>
      </c>
      <c r="CA1702" s="2">
        <v>45951</v>
      </c>
      <c r="CB1702" t="s">
        <v>11165</v>
      </c>
      <c r="CC1702" s="2">
        <v>45932</v>
      </c>
      <c r="CD1702" t="s">
        <v>424</v>
      </c>
      <c r="CF1702" s="2">
        <v>45924</v>
      </c>
      <c r="CJ1702" s="2">
        <v>45947</v>
      </c>
      <c r="CL1702" s="2">
        <v>45924</v>
      </c>
      <c r="CM1702" s="2">
        <v>45951</v>
      </c>
      <c r="CN1702" s="2">
        <v>45932</v>
      </c>
      <c r="CO1702" s="2">
        <v>45964</v>
      </c>
      <c r="CP1702" s="2">
        <v>45944</v>
      </c>
      <c r="CR1702" s="2">
        <v>45933</v>
      </c>
      <c r="CS1702" s="2">
        <v>45931</v>
      </c>
      <c r="CU1702" s="2">
        <v>45947</v>
      </c>
      <c r="CV1702" s="2">
        <v>45978</v>
      </c>
      <c r="CW1702" s="2">
        <v>45931</v>
      </c>
      <c r="CX1702" s="2">
        <v>45953</v>
      </c>
      <c r="CY1702" t="s">
        <v>424</v>
      </c>
      <c r="DD1702" s="2">
        <v>45933</v>
      </c>
      <c r="DF1702" s="2">
        <v>45958</v>
      </c>
      <c r="DG1702" s="1">
        <v>4105.57</v>
      </c>
      <c r="DH1702" t="s">
        <v>11166</v>
      </c>
      <c r="DI1702" s="2">
        <v>45973</v>
      </c>
      <c r="DJ1702" s="2">
        <v>45930</v>
      </c>
      <c r="DK1702" s="2">
        <v>45982</v>
      </c>
      <c r="DL1702" s="2">
        <v>45944</v>
      </c>
      <c r="DM1702" s="2">
        <v>46058</v>
      </c>
      <c r="DN1702" s="2">
        <v>46063</v>
      </c>
      <c r="DP1702" s="2">
        <v>46063</v>
      </c>
      <c r="DW1702" s="2">
        <v>45944</v>
      </c>
      <c r="EE1702" s="1">
        <v>4105.57</v>
      </c>
      <c r="EF1702" t="s">
        <v>2634</v>
      </c>
      <c r="EG1702" t="s">
        <v>1640</v>
      </c>
      <c r="EH1702" t="s">
        <v>6848</v>
      </c>
      <c r="EI1702" t="s">
        <v>3282</v>
      </c>
      <c r="EJ1702" t="s">
        <v>8163</v>
      </c>
      <c r="EK1702" t="s">
        <v>1591</v>
      </c>
    </row>
    <row r="1703" spans="1:141" hidden="1" x14ac:dyDescent="0.35">
      <c r="A1703">
        <v>4882</v>
      </c>
      <c r="B1703" t="s">
        <v>1352</v>
      </c>
      <c r="C1703">
        <v>6143</v>
      </c>
      <c r="D1703" t="s">
        <v>10520</v>
      </c>
      <c r="E1703" t="s">
        <v>942</v>
      </c>
      <c r="F1703" t="s">
        <v>9321</v>
      </c>
      <c r="G1703">
        <v>202</v>
      </c>
      <c r="H1703" t="s">
        <v>408</v>
      </c>
      <c r="I1703" t="s">
        <v>11167</v>
      </c>
      <c r="J1703" t="s">
        <v>11168</v>
      </c>
      <c r="K1703" t="s">
        <v>14</v>
      </c>
      <c r="L1703" t="s">
        <v>50</v>
      </c>
      <c r="M1703" t="s">
        <v>411</v>
      </c>
      <c r="N1703" t="s">
        <v>411</v>
      </c>
      <c r="O1703" t="s">
        <v>411</v>
      </c>
      <c r="P1703" t="s">
        <v>411</v>
      </c>
      <c r="Q1703" t="s">
        <v>411</v>
      </c>
      <c r="R1703" t="s">
        <v>411</v>
      </c>
      <c r="S1703" t="s">
        <v>411</v>
      </c>
      <c r="T1703" s="1">
        <v>156753.39000000001</v>
      </c>
      <c r="U1703">
        <v>714.09</v>
      </c>
      <c r="V1703">
        <v>0</v>
      </c>
      <c r="W1703" s="1">
        <v>136322.39000000001</v>
      </c>
      <c r="X1703" s="1">
        <v>20431</v>
      </c>
      <c r="Y1703">
        <v>0</v>
      </c>
      <c r="Z1703" s="1">
        <v>156753.39000000001</v>
      </c>
      <c r="AA1703">
        <v>0</v>
      </c>
      <c r="AB1703">
        <v>0</v>
      </c>
      <c r="AE1703" t="s">
        <v>412</v>
      </c>
      <c r="AG1703" s="2">
        <v>46008</v>
      </c>
      <c r="AH1703">
        <v>0</v>
      </c>
      <c r="AI1703" s="2">
        <v>45960</v>
      </c>
      <c r="AJ1703" s="7">
        <v>2025</v>
      </c>
      <c r="AK1703" s="2">
        <v>45937</v>
      </c>
      <c r="AP1703" t="s">
        <v>3839</v>
      </c>
      <c r="AT1703" s="2">
        <v>46010</v>
      </c>
      <c r="AU1703" s="2">
        <v>46094</v>
      </c>
      <c r="AV1703" t="s">
        <v>414</v>
      </c>
      <c r="AW1703" s="2">
        <v>45938</v>
      </c>
      <c r="AX1703">
        <v>41997</v>
      </c>
      <c r="AY1703" s="1">
        <v>234447.33</v>
      </c>
      <c r="BA1703" t="s">
        <v>10523</v>
      </c>
      <c r="BB1703">
        <v>41997</v>
      </c>
      <c r="BC1703" t="s">
        <v>11169</v>
      </c>
      <c r="BD1703" t="s">
        <v>416</v>
      </c>
      <c r="BE1703" t="s">
        <v>417</v>
      </c>
      <c r="BF1703">
        <v>5561998921919</v>
      </c>
      <c r="BG1703" t="s">
        <v>11170</v>
      </c>
      <c r="BH1703">
        <v>73813240</v>
      </c>
      <c r="BI1703" t="s">
        <v>430</v>
      </c>
      <c r="BJ1703" t="s">
        <v>11171</v>
      </c>
      <c r="BL1703" s="1">
        <v>2629.3</v>
      </c>
      <c r="BQ1703">
        <v>5096</v>
      </c>
      <c r="BR1703">
        <v>7184</v>
      </c>
      <c r="BS1703" t="s">
        <v>517</v>
      </c>
      <c r="BT1703" s="2">
        <v>45939</v>
      </c>
      <c r="BU1703">
        <v>779</v>
      </c>
      <c r="BW1703" t="s">
        <v>1569</v>
      </c>
      <c r="BY1703" t="s">
        <v>11172</v>
      </c>
      <c r="BZ1703" s="2">
        <v>45940</v>
      </c>
      <c r="CA1703" s="2">
        <v>45966</v>
      </c>
      <c r="CC1703" s="2">
        <v>45932</v>
      </c>
      <c r="CE1703" t="s">
        <v>11173</v>
      </c>
      <c r="CF1703" s="2">
        <v>45940</v>
      </c>
      <c r="CH1703" t="s">
        <v>8713</v>
      </c>
      <c r="CJ1703" s="2">
        <v>45973</v>
      </c>
      <c r="CK1703" t="s">
        <v>424</v>
      </c>
      <c r="CL1703" s="2">
        <v>45940</v>
      </c>
      <c r="CM1703" s="2">
        <v>45974</v>
      </c>
      <c r="CN1703" s="2">
        <v>45932</v>
      </c>
      <c r="CO1703" s="2">
        <v>45964</v>
      </c>
      <c r="CP1703" s="2">
        <v>45966</v>
      </c>
      <c r="CR1703" s="2">
        <v>45932</v>
      </c>
      <c r="CS1703" s="2">
        <v>45957</v>
      </c>
      <c r="CU1703" s="2">
        <v>45971</v>
      </c>
      <c r="CV1703" s="2">
        <v>45978</v>
      </c>
      <c r="CW1703" s="2">
        <v>45957</v>
      </c>
      <c r="CY1703" t="s">
        <v>424</v>
      </c>
      <c r="DD1703" s="2">
        <v>45944</v>
      </c>
      <c r="DF1703" s="2">
        <v>46008</v>
      </c>
      <c r="DG1703">
        <v>37126</v>
      </c>
      <c r="DI1703" s="2">
        <v>46009</v>
      </c>
      <c r="DJ1703" s="2">
        <v>45952</v>
      </c>
      <c r="DK1703" s="2">
        <v>45982</v>
      </c>
      <c r="DL1703" s="2">
        <v>46094</v>
      </c>
      <c r="DO1703" s="2">
        <v>45954</v>
      </c>
      <c r="DX1703">
        <v>578</v>
      </c>
      <c r="DY1703">
        <v>2317</v>
      </c>
      <c r="EE1703" s="1">
        <v>2163.4699999999998</v>
      </c>
      <c r="EF1703" t="s">
        <v>2634</v>
      </c>
      <c r="EG1703" t="s">
        <v>1640</v>
      </c>
      <c r="EK1703" t="s">
        <v>1591</v>
      </c>
    </row>
    <row r="1704" spans="1:141" hidden="1" x14ac:dyDescent="0.35">
      <c r="A1704">
        <v>4883</v>
      </c>
      <c r="B1704" t="s">
        <v>404</v>
      </c>
      <c r="C1704">
        <v>6162</v>
      </c>
      <c r="D1704" t="s">
        <v>4816</v>
      </c>
      <c r="E1704" t="s">
        <v>834</v>
      </c>
      <c r="F1704" t="s">
        <v>492</v>
      </c>
      <c r="G1704">
        <v>201</v>
      </c>
      <c r="H1704" t="s">
        <v>474</v>
      </c>
      <c r="I1704" t="s">
        <v>11174</v>
      </c>
      <c r="J1704" t="s">
        <v>11175</v>
      </c>
      <c r="K1704" t="s">
        <v>44</v>
      </c>
      <c r="L1704" t="s">
        <v>158</v>
      </c>
      <c r="M1704" t="s">
        <v>411</v>
      </c>
      <c r="N1704" t="s">
        <v>411</v>
      </c>
      <c r="O1704" t="s">
        <v>411</v>
      </c>
      <c r="P1704" t="s">
        <v>424</v>
      </c>
      <c r="Q1704" t="s">
        <v>424</v>
      </c>
      <c r="R1704" t="s">
        <v>411</v>
      </c>
      <c r="S1704" t="s">
        <v>411</v>
      </c>
      <c r="T1704" s="1">
        <v>169982.19</v>
      </c>
      <c r="U1704">
        <v>868.34</v>
      </c>
      <c r="V1704">
        <v>0</v>
      </c>
      <c r="W1704" s="1">
        <v>160432.32999999999</v>
      </c>
      <c r="X1704" s="1">
        <v>9743</v>
      </c>
      <c r="Y1704">
        <v>0</v>
      </c>
      <c r="Z1704" s="1">
        <v>170175.33</v>
      </c>
      <c r="AA1704">
        <v>0</v>
      </c>
      <c r="AB1704">
        <v>0</v>
      </c>
      <c r="AE1704" t="s">
        <v>412</v>
      </c>
      <c r="AG1704" s="2">
        <v>45965</v>
      </c>
      <c r="AH1704" s="1">
        <v>3412.84</v>
      </c>
      <c r="AI1704" s="2">
        <v>45945</v>
      </c>
      <c r="AJ1704" s="7">
        <v>2025</v>
      </c>
      <c r="AK1704" s="2">
        <v>45938</v>
      </c>
      <c r="AP1704" t="s">
        <v>413</v>
      </c>
      <c r="AT1704" s="2">
        <v>46077</v>
      </c>
      <c r="AU1704" s="2">
        <v>46077</v>
      </c>
      <c r="AV1704" t="s">
        <v>414</v>
      </c>
      <c r="AW1704" s="2">
        <v>45938</v>
      </c>
      <c r="AX1704">
        <v>41998</v>
      </c>
      <c r="AY1704" s="1">
        <v>218359.88</v>
      </c>
      <c r="BA1704" t="s">
        <v>4819</v>
      </c>
      <c r="BB1704">
        <v>41998</v>
      </c>
      <c r="BD1704" t="s">
        <v>478</v>
      </c>
      <c r="BE1704" t="s">
        <v>417</v>
      </c>
      <c r="BF1704">
        <v>5561994372171</v>
      </c>
      <c r="BG1704" t="s">
        <v>11176</v>
      </c>
      <c r="BH1704">
        <v>72914090</v>
      </c>
      <c r="BI1704" t="s">
        <v>3025</v>
      </c>
      <c r="BJ1704" t="s">
        <v>11177</v>
      </c>
      <c r="BL1704" s="1">
        <v>2894</v>
      </c>
      <c r="BM1704" s="2">
        <v>46104</v>
      </c>
      <c r="BQ1704">
        <v>3915</v>
      </c>
      <c r="BR1704">
        <v>7186</v>
      </c>
      <c r="BS1704" t="s">
        <v>449</v>
      </c>
      <c r="BT1704" s="2">
        <v>45932</v>
      </c>
      <c r="BU1704">
        <v>891.23</v>
      </c>
      <c r="BV1704" s="2">
        <v>45947</v>
      </c>
      <c r="BX1704" s="2">
        <v>45952</v>
      </c>
      <c r="BY1704" t="s">
        <v>11178</v>
      </c>
      <c r="BZ1704" s="2">
        <v>45938</v>
      </c>
      <c r="CA1704" s="2">
        <v>45953</v>
      </c>
      <c r="CB1704" t="s">
        <v>11179</v>
      </c>
      <c r="CC1704" s="2">
        <v>45932</v>
      </c>
      <c r="CD1704" t="s">
        <v>424</v>
      </c>
      <c r="CE1704">
        <v>40464</v>
      </c>
      <c r="CF1704" s="2">
        <v>45932</v>
      </c>
      <c r="CJ1704" s="2">
        <v>45951</v>
      </c>
      <c r="CL1704" s="2">
        <v>45938</v>
      </c>
      <c r="CM1704" s="2">
        <v>45953</v>
      </c>
      <c r="CN1704" s="2">
        <v>45932</v>
      </c>
      <c r="CO1704" s="2">
        <v>45964</v>
      </c>
      <c r="CP1704" s="2">
        <v>45946</v>
      </c>
      <c r="CR1704" s="2">
        <v>45933</v>
      </c>
      <c r="CS1704" s="2">
        <v>45937</v>
      </c>
      <c r="CU1704" s="2">
        <v>45950</v>
      </c>
      <c r="CV1704" s="2">
        <v>45978</v>
      </c>
      <c r="CW1704" s="2">
        <v>45937</v>
      </c>
      <c r="CX1704" s="2">
        <v>45959</v>
      </c>
      <c r="CY1704" t="s">
        <v>424</v>
      </c>
      <c r="DD1704" s="2">
        <v>45952</v>
      </c>
      <c r="DF1704" s="2">
        <v>45965</v>
      </c>
      <c r="DG1704" t="s">
        <v>11180</v>
      </c>
      <c r="DI1704" s="2">
        <v>45968</v>
      </c>
      <c r="DJ1704" s="2">
        <v>45932</v>
      </c>
      <c r="DK1704" s="2">
        <v>45980</v>
      </c>
      <c r="DL1704" s="2">
        <v>46034</v>
      </c>
      <c r="DM1704" s="2">
        <v>46055</v>
      </c>
      <c r="DN1704" s="2">
        <v>46059</v>
      </c>
      <c r="DO1704" s="2">
        <v>45936</v>
      </c>
      <c r="DP1704" s="2">
        <v>46059</v>
      </c>
      <c r="DZ1704" t="s">
        <v>424</v>
      </c>
      <c r="EB1704" t="s">
        <v>11181</v>
      </c>
      <c r="EE1704" s="1">
        <v>4325.57</v>
      </c>
      <c r="EF1704" t="s">
        <v>2634</v>
      </c>
      <c r="EG1704" t="s">
        <v>1640</v>
      </c>
      <c r="EH1704" t="s">
        <v>6848</v>
      </c>
      <c r="EI1704" t="s">
        <v>3282</v>
      </c>
      <c r="EJ1704" t="s">
        <v>8163</v>
      </c>
      <c r="EK1704" t="s">
        <v>1591</v>
      </c>
    </row>
    <row r="1705" spans="1:141" hidden="1" x14ac:dyDescent="0.35">
      <c r="A1705">
        <v>4884</v>
      </c>
      <c r="B1705" t="s">
        <v>404</v>
      </c>
      <c r="C1705">
        <v>6189</v>
      </c>
      <c r="D1705" t="s">
        <v>4816</v>
      </c>
      <c r="E1705" t="s">
        <v>834</v>
      </c>
      <c r="F1705" t="s">
        <v>492</v>
      </c>
      <c r="G1705">
        <v>1</v>
      </c>
      <c r="H1705" t="s">
        <v>474</v>
      </c>
      <c r="I1705" t="s">
        <v>11182</v>
      </c>
      <c r="J1705" t="s">
        <v>11183</v>
      </c>
      <c r="K1705" t="s">
        <v>38</v>
      </c>
      <c r="L1705" t="s">
        <v>62</v>
      </c>
      <c r="M1705" t="s">
        <v>411</v>
      </c>
      <c r="N1705" t="s">
        <v>411</v>
      </c>
      <c r="O1705" t="s">
        <v>411</v>
      </c>
      <c r="P1705" t="s">
        <v>424</v>
      </c>
      <c r="Q1705" t="s">
        <v>424</v>
      </c>
      <c r="R1705" t="s">
        <v>411</v>
      </c>
      <c r="S1705" t="s">
        <v>411</v>
      </c>
      <c r="T1705" s="1">
        <v>165048.17000000001</v>
      </c>
      <c r="U1705">
        <v>672.07</v>
      </c>
      <c r="V1705">
        <v>0</v>
      </c>
      <c r="W1705" s="1">
        <v>136334.17000000001</v>
      </c>
      <c r="X1705" s="1">
        <v>28819</v>
      </c>
      <c r="Y1705">
        <v>0</v>
      </c>
      <c r="Z1705" s="1">
        <v>165153.17000000001</v>
      </c>
      <c r="AA1705">
        <v>0</v>
      </c>
      <c r="AB1705">
        <v>0</v>
      </c>
      <c r="AE1705" t="s">
        <v>412</v>
      </c>
      <c r="AG1705" s="2">
        <v>45959</v>
      </c>
      <c r="AH1705" s="1">
        <v>2995.17</v>
      </c>
      <c r="AI1705" s="2">
        <v>45944</v>
      </c>
      <c r="AJ1705" s="7">
        <v>2025</v>
      </c>
      <c r="AK1705" s="2">
        <v>45938</v>
      </c>
      <c r="AP1705" t="s">
        <v>413</v>
      </c>
      <c r="AT1705" s="2">
        <v>46077</v>
      </c>
      <c r="AU1705" s="2">
        <v>46077</v>
      </c>
      <c r="AV1705" t="s">
        <v>414</v>
      </c>
      <c r="AW1705" s="2">
        <v>45938</v>
      </c>
      <c r="AX1705">
        <v>41996</v>
      </c>
      <c r="AY1705" s="1">
        <v>224848.17</v>
      </c>
      <c r="BA1705" t="s">
        <v>4819</v>
      </c>
      <c r="BB1705">
        <v>41996</v>
      </c>
      <c r="BD1705" t="s">
        <v>478</v>
      </c>
      <c r="BE1705" t="s">
        <v>417</v>
      </c>
      <c r="BF1705">
        <v>556192569286</v>
      </c>
      <c r="BG1705" t="s">
        <v>11184</v>
      </c>
      <c r="BH1705">
        <v>72910000</v>
      </c>
      <c r="BI1705" t="s">
        <v>11185</v>
      </c>
      <c r="BJ1705" t="s">
        <v>11186</v>
      </c>
      <c r="BK1705">
        <v>5561995123383</v>
      </c>
      <c r="BL1705" s="1">
        <v>2240.23</v>
      </c>
      <c r="BM1705" s="2">
        <v>46111</v>
      </c>
      <c r="BQ1705">
        <v>3907</v>
      </c>
      <c r="BR1705">
        <v>7183</v>
      </c>
      <c r="BS1705" t="s">
        <v>648</v>
      </c>
      <c r="BT1705" s="2">
        <v>45932</v>
      </c>
      <c r="BU1705">
        <v>900.05</v>
      </c>
      <c r="BX1705" s="2">
        <v>45949</v>
      </c>
      <c r="BY1705" t="s">
        <v>11187</v>
      </c>
      <c r="BZ1705" s="2">
        <v>45938</v>
      </c>
      <c r="CA1705" s="2">
        <v>45953</v>
      </c>
      <c r="CB1705" t="s">
        <v>11188</v>
      </c>
      <c r="CC1705" s="2">
        <v>45938</v>
      </c>
      <c r="CD1705" t="s">
        <v>424</v>
      </c>
      <c r="CF1705" s="2">
        <v>45932</v>
      </c>
      <c r="CJ1705" s="2">
        <v>45951</v>
      </c>
      <c r="CL1705" s="2">
        <v>45933</v>
      </c>
      <c r="CM1705" s="2">
        <v>45953</v>
      </c>
      <c r="CN1705" s="2">
        <v>45939</v>
      </c>
      <c r="CO1705" s="2">
        <v>45964</v>
      </c>
      <c r="CP1705" s="2">
        <v>45944</v>
      </c>
      <c r="CR1705" s="2">
        <v>45940</v>
      </c>
      <c r="CS1705" s="2">
        <v>45940</v>
      </c>
      <c r="CU1705" s="2">
        <v>45950</v>
      </c>
      <c r="CV1705" s="2">
        <v>45965</v>
      </c>
      <c r="CW1705" s="2">
        <v>45940</v>
      </c>
      <c r="CX1705" s="2">
        <v>45958</v>
      </c>
      <c r="CY1705" t="s">
        <v>424</v>
      </c>
      <c r="DD1705" s="2">
        <v>45938</v>
      </c>
      <c r="DF1705" s="2">
        <v>45959</v>
      </c>
      <c r="DG1705" t="s">
        <v>11189</v>
      </c>
      <c r="DI1705" s="2">
        <v>45961</v>
      </c>
      <c r="DJ1705" s="2">
        <v>45937</v>
      </c>
      <c r="DK1705" s="2">
        <v>45944</v>
      </c>
      <c r="DL1705" s="2">
        <v>45944</v>
      </c>
      <c r="DM1705" s="2">
        <v>46055</v>
      </c>
      <c r="DN1705" s="2">
        <v>46059</v>
      </c>
      <c r="DO1705" s="2">
        <v>45940</v>
      </c>
      <c r="DP1705" s="2">
        <v>46059</v>
      </c>
      <c r="DW1705" s="2">
        <v>45944</v>
      </c>
      <c r="DZ1705" t="s">
        <v>424</v>
      </c>
      <c r="EB1705" t="s">
        <v>11190</v>
      </c>
      <c r="EE1705" s="1">
        <v>4245.57</v>
      </c>
      <c r="EF1705" t="s">
        <v>2634</v>
      </c>
      <c r="EG1705" t="s">
        <v>1640</v>
      </c>
      <c r="EH1705" t="s">
        <v>6848</v>
      </c>
      <c r="EI1705" t="s">
        <v>3282</v>
      </c>
      <c r="EJ1705" t="s">
        <v>8163</v>
      </c>
      <c r="EK1705" t="s">
        <v>1591</v>
      </c>
    </row>
    <row r="1706" spans="1:141" hidden="1" x14ac:dyDescent="0.35">
      <c r="A1706">
        <v>4885</v>
      </c>
      <c r="B1706" t="s">
        <v>1352</v>
      </c>
      <c r="C1706">
        <v>6000</v>
      </c>
      <c r="D1706" t="s">
        <v>976</v>
      </c>
      <c r="E1706" t="s">
        <v>834</v>
      </c>
      <c r="F1706" t="s">
        <v>532</v>
      </c>
      <c r="G1706" t="s">
        <v>4460</v>
      </c>
      <c r="H1706" t="s">
        <v>408</v>
      </c>
      <c r="I1706" t="s">
        <v>11191</v>
      </c>
      <c r="J1706" t="s">
        <v>11192</v>
      </c>
      <c r="K1706" t="s">
        <v>15</v>
      </c>
      <c r="L1706" t="s">
        <v>53</v>
      </c>
      <c r="M1706" t="s">
        <v>411</v>
      </c>
      <c r="N1706" t="s">
        <v>411</v>
      </c>
      <c r="O1706" t="s">
        <v>411</v>
      </c>
      <c r="P1706" t="s">
        <v>411</v>
      </c>
      <c r="Q1706" t="s">
        <v>411</v>
      </c>
      <c r="R1706" t="s">
        <v>411</v>
      </c>
      <c r="S1706" t="s">
        <v>411</v>
      </c>
      <c r="T1706" s="1">
        <v>164200</v>
      </c>
      <c r="U1706" s="1">
        <v>1155.52</v>
      </c>
      <c r="V1706">
        <v>0</v>
      </c>
      <c r="W1706" s="1">
        <v>163196.81</v>
      </c>
      <c r="X1706" s="1">
        <v>1801</v>
      </c>
      <c r="Y1706">
        <v>0</v>
      </c>
      <c r="Z1706" s="1">
        <v>164997.81</v>
      </c>
      <c r="AA1706">
        <v>0</v>
      </c>
      <c r="AB1706">
        <v>0</v>
      </c>
      <c r="AD1706">
        <v>8787724892110</v>
      </c>
      <c r="AE1706" t="s">
        <v>412</v>
      </c>
      <c r="AG1706" s="2">
        <v>45972</v>
      </c>
      <c r="AH1706">
        <v>0</v>
      </c>
      <c r="AI1706" s="2">
        <v>45947</v>
      </c>
      <c r="AJ1706" s="7">
        <v>2025</v>
      </c>
      <c r="AK1706" s="2">
        <v>45938</v>
      </c>
      <c r="AP1706" t="s">
        <v>413</v>
      </c>
      <c r="AT1706" s="2">
        <v>45978</v>
      </c>
      <c r="AU1706" s="2">
        <v>46008</v>
      </c>
      <c r="AV1706" t="s">
        <v>414</v>
      </c>
      <c r="AW1706" s="2">
        <v>45940</v>
      </c>
      <c r="AX1706">
        <v>42002</v>
      </c>
      <c r="AY1706" s="1">
        <v>263000</v>
      </c>
      <c r="BA1706" t="s">
        <v>980</v>
      </c>
      <c r="BB1706">
        <v>42002</v>
      </c>
      <c r="BC1706" t="s">
        <v>11193</v>
      </c>
      <c r="BD1706" t="s">
        <v>416</v>
      </c>
      <c r="BE1706" t="s">
        <v>417</v>
      </c>
      <c r="BF1706">
        <v>5561998132513</v>
      </c>
      <c r="BG1706" t="s">
        <v>11194</v>
      </c>
      <c r="BH1706">
        <v>73802070</v>
      </c>
      <c r="BI1706" t="s">
        <v>523</v>
      </c>
      <c r="BJ1706" t="s">
        <v>11195</v>
      </c>
      <c r="BL1706" s="1">
        <v>4128.96</v>
      </c>
      <c r="BQ1706">
        <v>3709</v>
      </c>
      <c r="BR1706">
        <v>7187</v>
      </c>
      <c r="BS1706" t="s">
        <v>862</v>
      </c>
      <c r="BT1706" s="2">
        <v>45943</v>
      </c>
      <c r="BU1706">
        <v>898.88</v>
      </c>
      <c r="BW1706" t="s">
        <v>1569</v>
      </c>
      <c r="BY1706" t="s">
        <v>11196</v>
      </c>
      <c r="BZ1706" s="2">
        <v>45943</v>
      </c>
      <c r="CA1706" s="2">
        <v>45947</v>
      </c>
      <c r="CC1706" s="2">
        <v>45929</v>
      </c>
      <c r="CD1706" t="s">
        <v>424</v>
      </c>
      <c r="CE1706">
        <v>4843</v>
      </c>
      <c r="CF1706" s="2">
        <v>45943</v>
      </c>
      <c r="CH1706" t="s">
        <v>8713</v>
      </c>
      <c r="CJ1706" s="2">
        <v>45953</v>
      </c>
      <c r="CK1706" t="s">
        <v>424</v>
      </c>
      <c r="CL1706" s="2">
        <v>45943</v>
      </c>
      <c r="CM1706" s="2">
        <v>45965</v>
      </c>
      <c r="CN1706" s="2">
        <v>45929</v>
      </c>
      <c r="CO1706" s="2">
        <v>45931</v>
      </c>
      <c r="CP1706" s="2">
        <v>45947</v>
      </c>
      <c r="CR1706" s="2">
        <v>45930</v>
      </c>
      <c r="CS1706" s="2">
        <v>45925</v>
      </c>
      <c r="CU1706" s="2">
        <v>45951</v>
      </c>
      <c r="CV1706" s="2">
        <v>45944</v>
      </c>
      <c r="CW1706" s="2">
        <v>45925</v>
      </c>
      <c r="CY1706" t="s">
        <v>424</v>
      </c>
      <c r="DD1706" s="2">
        <v>45923</v>
      </c>
      <c r="DF1706" s="2">
        <v>45972</v>
      </c>
      <c r="DG1706">
        <v>35467</v>
      </c>
      <c r="DI1706" s="2">
        <v>45973</v>
      </c>
      <c r="DJ1706" s="2">
        <v>45922</v>
      </c>
      <c r="DK1706" s="2">
        <v>45946</v>
      </c>
      <c r="DL1706" s="2">
        <v>46008</v>
      </c>
      <c r="DO1706" s="2">
        <v>45925</v>
      </c>
      <c r="DX1706">
        <v>632</v>
      </c>
      <c r="DY1706">
        <v>4819</v>
      </c>
      <c r="EA1706" t="s">
        <v>11197</v>
      </c>
      <c r="EE1706" s="1">
        <v>1765.31</v>
      </c>
      <c r="EF1706" t="s">
        <v>11198</v>
      </c>
      <c r="EK1706" t="s">
        <v>1591</v>
      </c>
    </row>
    <row r="1707" spans="1:141" hidden="1" x14ac:dyDescent="0.35">
      <c r="A1707">
        <v>4886</v>
      </c>
      <c r="B1707" t="s">
        <v>1352</v>
      </c>
      <c r="C1707">
        <v>6121</v>
      </c>
      <c r="D1707" t="s">
        <v>9833</v>
      </c>
      <c r="E1707" t="s">
        <v>942</v>
      </c>
      <c r="F1707" t="s">
        <v>492</v>
      </c>
      <c r="G1707">
        <v>204</v>
      </c>
      <c r="H1707" t="s">
        <v>474</v>
      </c>
      <c r="I1707" t="s">
        <v>11199</v>
      </c>
      <c r="J1707" t="s">
        <v>11200</v>
      </c>
      <c r="K1707" t="s">
        <v>19</v>
      </c>
      <c r="L1707" t="s">
        <v>90</v>
      </c>
      <c r="M1707" t="s">
        <v>411</v>
      </c>
      <c r="N1707" t="s">
        <v>411</v>
      </c>
      <c r="O1707" t="s">
        <v>411</v>
      </c>
      <c r="P1707" t="s">
        <v>424</v>
      </c>
      <c r="Q1707" t="s">
        <v>424</v>
      </c>
      <c r="R1707" t="s">
        <v>411</v>
      </c>
      <c r="S1707" t="s">
        <v>411</v>
      </c>
      <c r="T1707" s="1">
        <v>139021.47</v>
      </c>
      <c r="U1707">
        <v>525</v>
      </c>
      <c r="V1707">
        <v>0</v>
      </c>
      <c r="W1707" s="1">
        <v>102336.47</v>
      </c>
      <c r="X1707" s="1">
        <v>36518</v>
      </c>
      <c r="Y1707">
        <v>0</v>
      </c>
      <c r="Z1707" s="1">
        <v>138854.47</v>
      </c>
      <c r="AA1707">
        <v>0</v>
      </c>
      <c r="AB1707">
        <v>0</v>
      </c>
      <c r="AE1707" t="s">
        <v>412</v>
      </c>
      <c r="AG1707" s="2">
        <v>45961</v>
      </c>
      <c r="AH1707" s="1">
        <v>2995.17</v>
      </c>
      <c r="AI1707" s="2">
        <v>45945</v>
      </c>
      <c r="AJ1707" s="7">
        <v>2025</v>
      </c>
      <c r="AK1707" s="2">
        <v>45939</v>
      </c>
      <c r="AP1707" t="s">
        <v>413</v>
      </c>
      <c r="AT1707" s="2">
        <v>45966</v>
      </c>
      <c r="AU1707" s="2">
        <v>46029</v>
      </c>
      <c r="AV1707" t="s">
        <v>414</v>
      </c>
      <c r="AW1707" s="2">
        <v>45940</v>
      </c>
      <c r="AX1707">
        <v>42003</v>
      </c>
      <c r="AY1707" s="1">
        <v>196943.55</v>
      </c>
      <c r="BA1707" t="s">
        <v>9836</v>
      </c>
      <c r="BB1707">
        <v>42003</v>
      </c>
      <c r="BF1707">
        <v>5561998329410</v>
      </c>
      <c r="BG1707" t="s">
        <v>11201</v>
      </c>
      <c r="BH1707">
        <v>72910001</v>
      </c>
      <c r="BI1707" t="s">
        <v>11202</v>
      </c>
      <c r="BJ1707" t="s">
        <v>11203</v>
      </c>
      <c r="BL1707" s="1">
        <v>2035.25</v>
      </c>
      <c r="BQ1707">
        <v>4919</v>
      </c>
      <c r="BR1707">
        <v>7189</v>
      </c>
      <c r="BS1707" t="s">
        <v>449</v>
      </c>
      <c r="BT1707" s="2">
        <v>45924</v>
      </c>
      <c r="BU1707">
        <v>900.09</v>
      </c>
      <c r="BV1707" s="2">
        <v>45948</v>
      </c>
      <c r="BW1707" t="s">
        <v>422</v>
      </c>
      <c r="BX1707" s="2">
        <v>45950</v>
      </c>
      <c r="BY1707" t="s">
        <v>11204</v>
      </c>
      <c r="BZ1707" s="2">
        <v>45924</v>
      </c>
      <c r="CA1707" s="2">
        <v>45953</v>
      </c>
      <c r="CB1707" t="s">
        <v>11205</v>
      </c>
      <c r="CC1707" s="2">
        <v>45938</v>
      </c>
      <c r="CD1707" t="s">
        <v>424</v>
      </c>
      <c r="CE1707">
        <v>1902</v>
      </c>
      <c r="CF1707" s="2">
        <v>45924</v>
      </c>
      <c r="CJ1707" s="2">
        <v>45951</v>
      </c>
      <c r="CL1707" s="2">
        <v>45924</v>
      </c>
      <c r="CM1707" s="2">
        <v>45953</v>
      </c>
      <c r="CN1707" s="2">
        <v>45939</v>
      </c>
      <c r="CO1707" s="2">
        <v>45964</v>
      </c>
      <c r="CP1707" s="2">
        <v>45945</v>
      </c>
      <c r="CR1707" s="2">
        <v>45940</v>
      </c>
      <c r="CS1707" s="2">
        <v>45943</v>
      </c>
      <c r="CU1707" s="2">
        <v>45950</v>
      </c>
      <c r="CV1707" s="2">
        <v>45978</v>
      </c>
      <c r="CW1707" s="2">
        <v>45943</v>
      </c>
      <c r="CX1707" s="2">
        <v>45959</v>
      </c>
      <c r="CY1707" t="s">
        <v>424</v>
      </c>
      <c r="DD1707" s="2">
        <v>45939</v>
      </c>
      <c r="DF1707" s="2">
        <v>45961</v>
      </c>
      <c r="DG1707" t="s">
        <v>11206</v>
      </c>
      <c r="DH1707" t="s">
        <v>11166</v>
      </c>
      <c r="DI1707" s="2">
        <v>45966</v>
      </c>
      <c r="DJ1707" s="2">
        <v>45939</v>
      </c>
      <c r="DK1707" s="2">
        <v>45979</v>
      </c>
      <c r="DL1707" s="2">
        <v>46000</v>
      </c>
      <c r="DO1707" s="2">
        <v>45943</v>
      </c>
      <c r="DW1707" s="2">
        <v>45944</v>
      </c>
      <c r="DZ1707" t="s">
        <v>424</v>
      </c>
      <c r="EB1707" t="s">
        <v>11207</v>
      </c>
      <c r="EE1707" s="1">
        <v>3805.57</v>
      </c>
      <c r="EF1707" t="s">
        <v>2634</v>
      </c>
      <c r="EG1707" t="s">
        <v>1640</v>
      </c>
      <c r="EH1707" t="s">
        <v>6848</v>
      </c>
      <c r="EI1707" t="s">
        <v>3282</v>
      </c>
      <c r="EJ1707" t="s">
        <v>8163</v>
      </c>
      <c r="EK1707" t="s">
        <v>1591</v>
      </c>
    </row>
    <row r="1708" spans="1:141" hidden="1" x14ac:dyDescent="0.35">
      <c r="A1708">
        <v>4887</v>
      </c>
      <c r="B1708" t="s">
        <v>1352</v>
      </c>
      <c r="C1708">
        <v>6150</v>
      </c>
      <c r="D1708" t="s">
        <v>10520</v>
      </c>
      <c r="E1708" t="s">
        <v>942</v>
      </c>
      <c r="F1708" t="s">
        <v>9405</v>
      </c>
      <c r="G1708">
        <v>304</v>
      </c>
      <c r="H1708" t="s">
        <v>408</v>
      </c>
      <c r="I1708" t="s">
        <v>11208</v>
      </c>
      <c r="J1708" t="s">
        <v>11209</v>
      </c>
      <c r="K1708" t="s">
        <v>22</v>
      </c>
      <c r="L1708" t="s">
        <v>30</v>
      </c>
      <c r="M1708" t="s">
        <v>411</v>
      </c>
      <c r="N1708" t="s">
        <v>411</v>
      </c>
      <c r="O1708" t="s">
        <v>411</v>
      </c>
      <c r="P1708" t="s">
        <v>411</v>
      </c>
      <c r="Q1708" t="s">
        <v>411</v>
      </c>
      <c r="R1708" t="s">
        <v>411</v>
      </c>
      <c r="S1708" t="s">
        <v>411</v>
      </c>
      <c r="T1708" s="1">
        <v>160346.48000000001</v>
      </c>
      <c r="U1708">
        <v>664.58</v>
      </c>
      <c r="V1708">
        <v>0</v>
      </c>
      <c r="W1708" s="1">
        <v>126671.15</v>
      </c>
      <c r="X1708" s="1">
        <v>25917</v>
      </c>
      <c r="Y1708">
        <v>0</v>
      </c>
      <c r="Z1708" s="1">
        <v>152588.15</v>
      </c>
      <c r="AA1708">
        <v>0</v>
      </c>
      <c r="AB1708">
        <v>0</v>
      </c>
      <c r="AD1708">
        <v>8787725064238</v>
      </c>
      <c r="AE1708" t="s">
        <v>412</v>
      </c>
      <c r="AG1708" s="2">
        <v>46007</v>
      </c>
      <c r="AH1708">
        <v>0</v>
      </c>
      <c r="AI1708" s="2">
        <v>45958</v>
      </c>
      <c r="AJ1708" s="7">
        <v>2025</v>
      </c>
      <c r="AK1708" s="2">
        <v>45939</v>
      </c>
      <c r="AP1708" t="s">
        <v>413</v>
      </c>
      <c r="AT1708" s="2">
        <v>46010</v>
      </c>
      <c r="AU1708" s="2">
        <v>46093</v>
      </c>
      <c r="AV1708" t="s">
        <v>414</v>
      </c>
      <c r="AW1708" s="2">
        <v>45940</v>
      </c>
      <c r="AX1708">
        <v>42004</v>
      </c>
      <c r="AY1708" s="1">
        <v>239412.08</v>
      </c>
      <c r="BA1708" t="s">
        <v>10523</v>
      </c>
      <c r="BB1708">
        <v>42004</v>
      </c>
      <c r="BC1708" t="s">
        <v>11210</v>
      </c>
      <c r="BD1708" t="s">
        <v>416</v>
      </c>
      <c r="BE1708" t="s">
        <v>417</v>
      </c>
      <c r="BF1708">
        <v>5561996445517</v>
      </c>
      <c r="BG1708" t="s">
        <v>11211</v>
      </c>
      <c r="BH1708">
        <v>73813250</v>
      </c>
      <c r="BI1708" t="s">
        <v>595</v>
      </c>
      <c r="BJ1708" t="s">
        <v>11212</v>
      </c>
      <c r="BK1708">
        <v>5561996445517</v>
      </c>
      <c r="BL1708" s="1">
        <v>2215.3000000000002</v>
      </c>
      <c r="BQ1708">
        <v>5273</v>
      </c>
      <c r="BR1708">
        <v>7190</v>
      </c>
      <c r="BS1708" t="s">
        <v>2569</v>
      </c>
      <c r="BT1708" s="2">
        <v>45944</v>
      </c>
      <c r="BW1708" t="s">
        <v>1569</v>
      </c>
      <c r="BY1708" t="s">
        <v>11213</v>
      </c>
      <c r="BZ1708" s="2">
        <v>45946</v>
      </c>
      <c r="CA1708" s="2">
        <v>45966</v>
      </c>
      <c r="CC1708" s="2">
        <v>45938</v>
      </c>
      <c r="CF1708" s="2">
        <v>45946</v>
      </c>
      <c r="CH1708" t="s">
        <v>8713</v>
      </c>
      <c r="CJ1708" s="2">
        <v>45973</v>
      </c>
      <c r="CK1708" t="s">
        <v>424</v>
      </c>
      <c r="CL1708" s="2">
        <v>45946</v>
      </c>
      <c r="CM1708" s="2">
        <v>45974</v>
      </c>
      <c r="CN1708" s="2">
        <v>45938</v>
      </c>
      <c r="CO1708" s="2">
        <v>45964</v>
      </c>
      <c r="CP1708" s="2">
        <v>45966</v>
      </c>
      <c r="CR1708" s="2">
        <v>45938</v>
      </c>
      <c r="CS1708" s="2">
        <v>45954</v>
      </c>
      <c r="CU1708" s="2">
        <v>45971</v>
      </c>
      <c r="CV1708" s="2">
        <v>45978</v>
      </c>
      <c r="CW1708" s="2">
        <v>45954</v>
      </c>
      <c r="CY1708" t="s">
        <v>424</v>
      </c>
      <c r="DD1708" s="2">
        <v>45946</v>
      </c>
      <c r="DF1708" s="2">
        <v>46008</v>
      </c>
      <c r="DG1708">
        <v>37125</v>
      </c>
      <c r="DI1708" s="2">
        <v>46009</v>
      </c>
      <c r="DJ1708" s="2">
        <v>45951</v>
      </c>
      <c r="DK1708" s="2">
        <v>45982</v>
      </c>
      <c r="DL1708" s="2">
        <v>46091</v>
      </c>
      <c r="DO1708" s="2">
        <v>45954</v>
      </c>
      <c r="DY1708">
        <v>2315</v>
      </c>
      <c r="EE1708" s="1">
        <v>2184.7399999999998</v>
      </c>
      <c r="EF1708" t="s">
        <v>2634</v>
      </c>
      <c r="EG1708" t="s">
        <v>1640</v>
      </c>
      <c r="EJ1708">
        <v>570</v>
      </c>
      <c r="EK1708" t="s">
        <v>1591</v>
      </c>
    </row>
    <row r="1709" spans="1:141" hidden="1" x14ac:dyDescent="0.35">
      <c r="A1709">
        <v>4888</v>
      </c>
      <c r="B1709" t="s">
        <v>404</v>
      </c>
      <c r="C1709">
        <v>6175</v>
      </c>
      <c r="D1709" t="s">
        <v>4816</v>
      </c>
      <c r="E1709" t="s">
        <v>834</v>
      </c>
      <c r="F1709" t="s">
        <v>434</v>
      </c>
      <c r="G1709">
        <v>3</v>
      </c>
      <c r="H1709" t="s">
        <v>474</v>
      </c>
      <c r="I1709" t="s">
        <v>11214</v>
      </c>
      <c r="J1709" t="s">
        <v>11215</v>
      </c>
      <c r="K1709" t="s">
        <v>19</v>
      </c>
      <c r="L1709" t="s">
        <v>63</v>
      </c>
      <c r="M1709" t="s">
        <v>411</v>
      </c>
      <c r="N1709" t="s">
        <v>411</v>
      </c>
      <c r="O1709" t="s">
        <v>411</v>
      </c>
      <c r="P1709" t="s">
        <v>424</v>
      </c>
      <c r="Q1709" t="s">
        <v>424</v>
      </c>
      <c r="R1709" t="s">
        <v>411</v>
      </c>
      <c r="S1709" t="s">
        <v>411</v>
      </c>
      <c r="T1709" s="1">
        <v>169200</v>
      </c>
      <c r="U1709" s="1">
        <v>1312.49</v>
      </c>
      <c r="V1709">
        <v>0</v>
      </c>
      <c r="W1709" s="1">
        <v>184000</v>
      </c>
      <c r="X1709" s="1">
        <v>1992</v>
      </c>
      <c r="Y1709">
        <v>0</v>
      </c>
      <c r="Z1709" s="1">
        <v>185992</v>
      </c>
      <c r="AA1709">
        <v>0</v>
      </c>
      <c r="AB1709">
        <v>0</v>
      </c>
      <c r="AE1709" t="s">
        <v>412</v>
      </c>
      <c r="AG1709" s="2">
        <v>45959</v>
      </c>
      <c r="AH1709" s="1">
        <v>3412.84</v>
      </c>
      <c r="AI1709" s="2">
        <v>45944</v>
      </c>
      <c r="AJ1709" s="7">
        <v>2025</v>
      </c>
      <c r="AK1709" s="2">
        <v>45939</v>
      </c>
      <c r="AP1709" t="s">
        <v>413</v>
      </c>
      <c r="AT1709" s="2">
        <v>46077</v>
      </c>
      <c r="AU1709" s="2">
        <v>46077</v>
      </c>
      <c r="AV1709" t="s">
        <v>414</v>
      </c>
      <c r="AW1709" s="2">
        <v>45940</v>
      </c>
      <c r="AX1709">
        <v>42005</v>
      </c>
      <c r="AY1709" s="1">
        <v>231000.14</v>
      </c>
      <c r="BA1709" t="s">
        <v>4819</v>
      </c>
      <c r="BB1709">
        <v>42005</v>
      </c>
      <c r="BD1709" t="s">
        <v>478</v>
      </c>
      <c r="BE1709" t="s">
        <v>417</v>
      </c>
      <c r="BF1709">
        <v>5561994621680</v>
      </c>
      <c r="BG1709" t="s">
        <v>11216</v>
      </c>
      <c r="BH1709">
        <v>72910001</v>
      </c>
      <c r="BI1709" t="s">
        <v>11202</v>
      </c>
      <c r="BJ1709" t="s">
        <v>11217</v>
      </c>
      <c r="BL1709" s="1">
        <v>4374.96</v>
      </c>
      <c r="BM1709" s="2">
        <v>46107</v>
      </c>
      <c r="BQ1709">
        <v>3925</v>
      </c>
      <c r="BR1709">
        <v>7192</v>
      </c>
      <c r="BS1709" t="s">
        <v>770</v>
      </c>
      <c r="BT1709" s="2">
        <v>45930</v>
      </c>
      <c r="BU1709">
        <v>900.28</v>
      </c>
      <c r="BV1709" s="2">
        <v>45945</v>
      </c>
      <c r="BX1709" s="2">
        <v>45945</v>
      </c>
      <c r="BY1709" t="s">
        <v>11218</v>
      </c>
      <c r="BZ1709" s="2">
        <v>45939</v>
      </c>
      <c r="CA1709" s="2">
        <v>45954</v>
      </c>
      <c r="CB1709" t="s">
        <v>11219</v>
      </c>
      <c r="CC1709" s="2">
        <v>45937</v>
      </c>
      <c r="CD1709" t="s">
        <v>424</v>
      </c>
      <c r="CE1709">
        <v>40451</v>
      </c>
      <c r="CF1709" s="2">
        <v>45930</v>
      </c>
      <c r="CJ1709" s="2">
        <v>45953</v>
      </c>
      <c r="CL1709" s="2">
        <v>45932</v>
      </c>
      <c r="CM1709" s="2">
        <v>45954</v>
      </c>
      <c r="CN1709" s="2">
        <v>45937</v>
      </c>
      <c r="CO1709" s="2">
        <v>45964</v>
      </c>
      <c r="CP1709" s="2">
        <v>45945</v>
      </c>
      <c r="CR1709" s="2">
        <v>45940</v>
      </c>
      <c r="CS1709" s="2">
        <v>45940</v>
      </c>
      <c r="CU1709" s="2">
        <v>45951</v>
      </c>
      <c r="CV1709" s="2">
        <v>45965</v>
      </c>
      <c r="CW1709" s="2">
        <v>45940</v>
      </c>
      <c r="CX1709" s="2">
        <v>45958</v>
      </c>
      <c r="CY1709" t="s">
        <v>424</v>
      </c>
      <c r="DD1709" s="2">
        <v>45939</v>
      </c>
      <c r="DF1709" s="2">
        <v>45959</v>
      </c>
      <c r="DG1709" t="s">
        <v>11220</v>
      </c>
      <c r="DI1709" s="2">
        <v>45961</v>
      </c>
      <c r="DJ1709" s="2">
        <v>45937</v>
      </c>
      <c r="DK1709" s="2">
        <v>45944</v>
      </c>
      <c r="DL1709" s="2">
        <v>45944</v>
      </c>
      <c r="DM1709" s="2">
        <v>46055</v>
      </c>
      <c r="DN1709" s="2">
        <v>46059</v>
      </c>
      <c r="DO1709" s="2">
        <v>45940</v>
      </c>
      <c r="DP1709" s="2">
        <v>46059</v>
      </c>
      <c r="DW1709" s="2">
        <v>45944</v>
      </c>
      <c r="DY1709">
        <v>40497</v>
      </c>
      <c r="DZ1709" t="s">
        <v>424</v>
      </c>
      <c r="EB1709" t="s">
        <v>11221</v>
      </c>
      <c r="EE1709" s="1">
        <v>4309.75</v>
      </c>
      <c r="EF1709" t="s">
        <v>2634</v>
      </c>
      <c r="EG1709" t="s">
        <v>1640</v>
      </c>
      <c r="EH1709" t="s">
        <v>11222</v>
      </c>
      <c r="EI1709" t="s">
        <v>3282</v>
      </c>
      <c r="EJ1709" t="s">
        <v>8163</v>
      </c>
      <c r="EK1709" t="s">
        <v>1591</v>
      </c>
    </row>
    <row r="1710" spans="1:141" hidden="1" x14ac:dyDescent="0.35">
      <c r="A1710">
        <v>4889</v>
      </c>
      <c r="B1710" t="s">
        <v>404</v>
      </c>
      <c r="C1710">
        <v>6201</v>
      </c>
      <c r="D1710" t="s">
        <v>9287</v>
      </c>
      <c r="E1710" t="s">
        <v>942</v>
      </c>
      <c r="F1710" t="s">
        <v>10375</v>
      </c>
      <c r="G1710">
        <v>301</v>
      </c>
      <c r="H1710" t="s">
        <v>408</v>
      </c>
      <c r="I1710" t="s">
        <v>11223</v>
      </c>
      <c r="J1710" t="s">
        <v>11224</v>
      </c>
      <c r="K1710" t="s">
        <v>22</v>
      </c>
      <c r="L1710" t="s">
        <v>99</v>
      </c>
      <c r="M1710" t="s">
        <v>411</v>
      </c>
      <c r="N1710" t="s">
        <v>411</v>
      </c>
      <c r="O1710" t="s">
        <v>411</v>
      </c>
      <c r="P1710" t="s">
        <v>411</v>
      </c>
      <c r="Q1710" t="s">
        <v>411</v>
      </c>
      <c r="R1710" t="s">
        <v>411</v>
      </c>
      <c r="S1710" t="s">
        <v>411</v>
      </c>
      <c r="T1710" s="1">
        <v>161179.56</v>
      </c>
      <c r="U1710">
        <v>765</v>
      </c>
      <c r="V1710">
        <v>0</v>
      </c>
      <c r="W1710" s="1">
        <v>146248.56</v>
      </c>
      <c r="X1710" s="1">
        <v>14421</v>
      </c>
      <c r="Y1710">
        <v>0</v>
      </c>
      <c r="Z1710" s="1">
        <v>160669.56</v>
      </c>
      <c r="AA1710">
        <v>0</v>
      </c>
      <c r="AB1710">
        <v>0</v>
      </c>
      <c r="AE1710" t="s">
        <v>412</v>
      </c>
      <c r="AG1710" s="2">
        <v>45957</v>
      </c>
      <c r="AH1710">
        <v>0</v>
      </c>
      <c r="AI1710" s="2">
        <v>45945</v>
      </c>
      <c r="AJ1710" s="7">
        <v>2025</v>
      </c>
      <c r="AK1710" s="2">
        <v>45940</v>
      </c>
      <c r="AP1710" t="s">
        <v>3839</v>
      </c>
      <c r="AT1710" s="2">
        <v>46097</v>
      </c>
      <c r="AU1710" s="2">
        <v>46097</v>
      </c>
      <c r="AV1710" t="s">
        <v>414</v>
      </c>
      <c r="AW1710" s="2">
        <v>45940</v>
      </c>
      <c r="AX1710">
        <v>42015</v>
      </c>
      <c r="AY1710" s="1">
        <v>239724.28</v>
      </c>
      <c r="BA1710" t="s">
        <v>9291</v>
      </c>
      <c r="BB1710">
        <v>42015</v>
      </c>
      <c r="BC1710" t="s">
        <v>11225</v>
      </c>
      <c r="BD1710" t="s">
        <v>416</v>
      </c>
      <c r="BE1710" t="s">
        <v>417</v>
      </c>
      <c r="BF1710">
        <v>5562993277108</v>
      </c>
      <c r="BG1710" t="s">
        <v>11226</v>
      </c>
      <c r="BH1710">
        <v>73813360</v>
      </c>
      <c r="BI1710" t="s">
        <v>595</v>
      </c>
      <c r="BJ1710" t="s">
        <v>11227</v>
      </c>
      <c r="BL1710" s="1">
        <v>1876.4</v>
      </c>
      <c r="BQ1710">
        <v>4731</v>
      </c>
      <c r="BR1710">
        <v>7193</v>
      </c>
      <c r="BS1710" t="s">
        <v>576</v>
      </c>
      <c r="BT1710" s="2">
        <v>45943</v>
      </c>
      <c r="BW1710" t="s">
        <v>1569</v>
      </c>
      <c r="BY1710" t="s">
        <v>11228</v>
      </c>
      <c r="BZ1710" s="2">
        <v>45943</v>
      </c>
      <c r="CA1710" s="2">
        <v>45946</v>
      </c>
      <c r="CC1710" s="2">
        <v>45938</v>
      </c>
      <c r="CF1710" s="2">
        <v>45943</v>
      </c>
      <c r="CH1710" t="s">
        <v>8713</v>
      </c>
      <c r="CJ1710" s="2">
        <v>45951</v>
      </c>
      <c r="CK1710" t="s">
        <v>424</v>
      </c>
      <c r="CL1710" s="2">
        <v>45944</v>
      </c>
      <c r="CM1710" s="2">
        <v>45951</v>
      </c>
      <c r="CN1710" s="2">
        <v>45938</v>
      </c>
      <c r="CO1710" s="2">
        <v>45964</v>
      </c>
      <c r="CP1710" s="2">
        <v>45947</v>
      </c>
      <c r="CR1710" s="2">
        <v>45938</v>
      </c>
      <c r="CS1710" s="2">
        <v>45943</v>
      </c>
      <c r="CU1710" s="2">
        <v>45947</v>
      </c>
      <c r="CV1710" s="2">
        <v>45982</v>
      </c>
      <c r="CW1710" s="2">
        <v>45943</v>
      </c>
      <c r="CY1710" t="s">
        <v>424</v>
      </c>
      <c r="DD1710" s="2">
        <v>45940</v>
      </c>
      <c r="DF1710" s="2">
        <v>45957</v>
      </c>
      <c r="DG1710">
        <v>35373</v>
      </c>
      <c r="DI1710" s="2">
        <v>45994</v>
      </c>
      <c r="DJ1710" s="2">
        <v>45939</v>
      </c>
      <c r="DK1710" s="2">
        <v>45989</v>
      </c>
      <c r="DL1710" s="2">
        <v>46092</v>
      </c>
      <c r="DM1710" s="2">
        <v>46077</v>
      </c>
      <c r="DN1710" s="2">
        <v>46091</v>
      </c>
      <c r="DO1710" s="2">
        <v>45943</v>
      </c>
      <c r="DP1710" s="2">
        <v>46091</v>
      </c>
      <c r="DX1710">
        <v>590</v>
      </c>
      <c r="DY1710">
        <v>1803</v>
      </c>
      <c r="EE1710" s="1">
        <v>2010.42</v>
      </c>
      <c r="EG1710" t="s">
        <v>1640</v>
      </c>
      <c r="EK1710" t="s">
        <v>1591</v>
      </c>
    </row>
    <row r="1711" spans="1:141" hidden="1" x14ac:dyDescent="0.35">
      <c r="A1711">
        <v>4890</v>
      </c>
      <c r="B1711" t="s">
        <v>1352</v>
      </c>
      <c r="C1711">
        <v>6169</v>
      </c>
      <c r="D1711" t="s">
        <v>976</v>
      </c>
      <c r="E1711" t="s">
        <v>834</v>
      </c>
      <c r="F1711" t="s">
        <v>1086</v>
      </c>
      <c r="G1711" t="s">
        <v>1312</v>
      </c>
      <c r="H1711" t="s">
        <v>408</v>
      </c>
      <c r="I1711" t="s">
        <v>11229</v>
      </c>
      <c r="J1711" t="s">
        <v>11230</v>
      </c>
      <c r="K1711" t="s">
        <v>22</v>
      </c>
      <c r="L1711" t="s">
        <v>145</v>
      </c>
      <c r="M1711" t="s">
        <v>411</v>
      </c>
      <c r="N1711" t="s">
        <v>411</v>
      </c>
      <c r="O1711" t="s">
        <v>411</v>
      </c>
      <c r="P1711" t="s">
        <v>411</v>
      </c>
      <c r="Q1711" t="s">
        <v>411</v>
      </c>
      <c r="R1711" t="s">
        <v>411</v>
      </c>
      <c r="S1711" t="s">
        <v>411</v>
      </c>
      <c r="T1711" s="1">
        <v>161681.67000000001</v>
      </c>
      <c r="U1711">
        <v>679.94</v>
      </c>
      <c r="V1711">
        <v>0</v>
      </c>
      <c r="W1711" s="1">
        <v>129587.24</v>
      </c>
      <c r="X1711" s="1">
        <v>24130</v>
      </c>
      <c r="Y1711">
        <v>0</v>
      </c>
      <c r="Z1711" s="1">
        <v>153717.24</v>
      </c>
      <c r="AA1711">
        <v>0</v>
      </c>
      <c r="AB1711">
        <v>0</v>
      </c>
      <c r="AD1711">
        <v>8787725066567</v>
      </c>
      <c r="AE1711" t="s">
        <v>412</v>
      </c>
      <c r="AG1711" s="2">
        <v>45957</v>
      </c>
      <c r="AH1711" s="1">
        <v>3042.04</v>
      </c>
      <c r="AI1711" s="2">
        <v>45945</v>
      </c>
      <c r="AJ1711" s="7">
        <v>2025</v>
      </c>
      <c r="AK1711" s="2">
        <v>45940</v>
      </c>
      <c r="AP1711" t="s">
        <v>413</v>
      </c>
      <c r="AT1711" s="2">
        <v>45978</v>
      </c>
      <c r="AU1711" s="2">
        <v>46041</v>
      </c>
      <c r="AV1711" t="s">
        <v>414</v>
      </c>
      <c r="AW1711" s="2">
        <v>45940</v>
      </c>
      <c r="AX1711">
        <v>42016</v>
      </c>
      <c r="AY1711" s="1">
        <v>260000.32</v>
      </c>
      <c r="BA1711" t="s">
        <v>980</v>
      </c>
      <c r="BB1711">
        <v>42016</v>
      </c>
      <c r="BC1711" t="s">
        <v>11231</v>
      </c>
      <c r="BD1711" t="s">
        <v>416</v>
      </c>
      <c r="BE1711" t="s">
        <v>417</v>
      </c>
      <c r="BF1711">
        <v>5561991113486</v>
      </c>
      <c r="BG1711" t="s">
        <v>11232</v>
      </c>
      <c r="BH1711">
        <v>73813320</v>
      </c>
      <c r="BI1711" t="s">
        <v>430</v>
      </c>
      <c r="BJ1711" t="s">
        <v>11233</v>
      </c>
      <c r="BL1711" s="1">
        <v>2266.4499999999998</v>
      </c>
      <c r="BM1711" s="2">
        <v>46107</v>
      </c>
      <c r="BQ1711">
        <v>3779</v>
      </c>
      <c r="BR1711">
        <v>7195</v>
      </c>
      <c r="BS1711" t="s">
        <v>449</v>
      </c>
      <c r="BT1711" s="2">
        <v>45940</v>
      </c>
      <c r="BU1711">
        <v>899.61</v>
      </c>
      <c r="BW1711" t="s">
        <v>1569</v>
      </c>
      <c r="BY1711" t="s">
        <v>11234</v>
      </c>
      <c r="BZ1711" s="2">
        <v>45943</v>
      </c>
      <c r="CA1711" s="2">
        <v>45946</v>
      </c>
      <c r="CC1711" s="2">
        <v>45936</v>
      </c>
      <c r="CE1711">
        <v>4804</v>
      </c>
      <c r="CF1711" s="2">
        <v>45943</v>
      </c>
      <c r="CH1711" t="s">
        <v>8713</v>
      </c>
      <c r="CJ1711" s="2">
        <v>45951</v>
      </c>
      <c r="CK1711" t="s">
        <v>424</v>
      </c>
      <c r="CL1711" s="2">
        <v>45947</v>
      </c>
      <c r="CM1711" s="2">
        <v>45951</v>
      </c>
      <c r="CN1711" s="2">
        <v>45937</v>
      </c>
      <c r="CO1711" s="2">
        <v>45727</v>
      </c>
      <c r="CP1711" s="2">
        <v>45947</v>
      </c>
      <c r="CR1711" s="2">
        <v>45940</v>
      </c>
      <c r="CS1711" s="2">
        <v>45943</v>
      </c>
      <c r="CU1711" s="2">
        <v>45947</v>
      </c>
      <c r="CV1711" s="2">
        <v>45978</v>
      </c>
      <c r="CW1711" s="2">
        <v>45943</v>
      </c>
      <c r="CY1711" t="s">
        <v>424</v>
      </c>
      <c r="DD1711" s="2">
        <v>45937</v>
      </c>
      <c r="DF1711" s="2">
        <v>45954</v>
      </c>
      <c r="DG1711">
        <v>35369</v>
      </c>
      <c r="DI1711" s="2">
        <v>45973</v>
      </c>
      <c r="DJ1711" s="2">
        <v>45938</v>
      </c>
      <c r="DK1711" s="2">
        <v>45978</v>
      </c>
      <c r="DL1711" s="2">
        <v>46038</v>
      </c>
      <c r="DO1711" s="2">
        <v>45943</v>
      </c>
      <c r="DX1711" t="s">
        <v>11235</v>
      </c>
      <c r="DY1711">
        <v>4812</v>
      </c>
      <c r="EE1711" s="1">
        <v>2143.35</v>
      </c>
      <c r="EF1711" t="s">
        <v>2634</v>
      </c>
      <c r="EG1711" t="s">
        <v>1640</v>
      </c>
      <c r="EK1711" t="s">
        <v>1591</v>
      </c>
    </row>
    <row r="1712" spans="1:141" hidden="1" x14ac:dyDescent="0.35">
      <c r="A1712">
        <v>4891</v>
      </c>
      <c r="B1712" t="s">
        <v>1352</v>
      </c>
      <c r="C1712">
        <v>6059</v>
      </c>
      <c r="D1712" t="s">
        <v>10520</v>
      </c>
      <c r="E1712" t="s">
        <v>942</v>
      </c>
      <c r="F1712" t="s">
        <v>9343</v>
      </c>
      <c r="G1712">
        <v>201</v>
      </c>
      <c r="H1712" t="s">
        <v>408</v>
      </c>
      <c r="I1712" t="s">
        <v>11236</v>
      </c>
      <c r="J1712" t="s">
        <v>11237</v>
      </c>
      <c r="K1712" t="s">
        <v>22</v>
      </c>
      <c r="L1712" t="s">
        <v>26</v>
      </c>
      <c r="M1712" t="s">
        <v>411</v>
      </c>
      <c r="N1712" t="s">
        <v>411</v>
      </c>
      <c r="O1712" t="s">
        <v>411</v>
      </c>
      <c r="P1712" t="s">
        <v>411</v>
      </c>
      <c r="Q1712" t="s">
        <v>411</v>
      </c>
      <c r="R1712" t="s">
        <v>411</v>
      </c>
      <c r="S1712" t="s">
        <v>411</v>
      </c>
      <c r="T1712" s="1">
        <v>162600</v>
      </c>
      <c r="U1712">
        <v>790.41</v>
      </c>
      <c r="V1712">
        <v>0</v>
      </c>
      <c r="W1712" s="1">
        <v>160974.60999999999</v>
      </c>
      <c r="X1712" s="1">
        <v>13165</v>
      </c>
      <c r="Y1712">
        <v>0</v>
      </c>
      <c r="Z1712" s="1">
        <v>174139.61</v>
      </c>
      <c r="AA1712">
        <v>0</v>
      </c>
      <c r="AB1712">
        <v>0</v>
      </c>
      <c r="AD1712">
        <v>8787724836938</v>
      </c>
      <c r="AE1712" t="s">
        <v>412</v>
      </c>
      <c r="AG1712" s="2">
        <v>46002</v>
      </c>
      <c r="AH1712" s="1">
        <v>3042.04</v>
      </c>
      <c r="AI1712" s="2">
        <v>45958</v>
      </c>
      <c r="AJ1712" s="7">
        <v>2025</v>
      </c>
      <c r="AK1712" s="2">
        <v>45940</v>
      </c>
      <c r="AP1712" t="s">
        <v>413</v>
      </c>
      <c r="AT1712" s="2">
        <v>46008</v>
      </c>
      <c r="AU1712" s="2">
        <v>46008</v>
      </c>
      <c r="AV1712" t="s">
        <v>414</v>
      </c>
      <c r="AW1712" s="2">
        <v>45940</v>
      </c>
      <c r="AX1712">
        <v>42017</v>
      </c>
      <c r="AY1712" s="1">
        <v>240000</v>
      </c>
      <c r="BA1712" t="s">
        <v>10523</v>
      </c>
      <c r="BB1712">
        <v>42017</v>
      </c>
      <c r="BC1712" t="s">
        <v>11238</v>
      </c>
      <c r="BD1712" t="s">
        <v>416</v>
      </c>
      <c r="BE1712" t="s">
        <v>417</v>
      </c>
      <c r="BF1712">
        <v>5561998728678</v>
      </c>
      <c r="BG1712" t="s">
        <v>11239</v>
      </c>
      <c r="BH1712">
        <v>73808080</v>
      </c>
      <c r="BI1712" t="s">
        <v>3920</v>
      </c>
      <c r="BJ1712" t="s">
        <v>11240</v>
      </c>
      <c r="BL1712" s="1">
        <v>2634.72</v>
      </c>
      <c r="BM1712" s="2">
        <v>46090</v>
      </c>
      <c r="BQ1712">
        <v>5077</v>
      </c>
      <c r="BR1712">
        <v>7198</v>
      </c>
      <c r="BS1712" t="s">
        <v>457</v>
      </c>
      <c r="BT1712" s="2">
        <v>45945</v>
      </c>
      <c r="BW1712" t="s">
        <v>1569</v>
      </c>
      <c r="BY1712" t="s">
        <v>11241</v>
      </c>
      <c r="BZ1712" s="2">
        <v>45946</v>
      </c>
      <c r="CA1712" s="2">
        <v>45960</v>
      </c>
      <c r="CC1712" s="2">
        <v>45939</v>
      </c>
      <c r="CF1712" s="2">
        <v>45946</v>
      </c>
      <c r="CH1712" t="s">
        <v>8713</v>
      </c>
      <c r="CJ1712" s="2">
        <v>45966</v>
      </c>
      <c r="CK1712" t="s">
        <v>424</v>
      </c>
      <c r="CL1712" s="2">
        <v>45948</v>
      </c>
      <c r="CM1712" s="2">
        <v>45968</v>
      </c>
      <c r="CN1712" s="2">
        <v>45940</v>
      </c>
      <c r="CO1712" s="2">
        <v>45964</v>
      </c>
      <c r="CP1712" s="2">
        <v>45960</v>
      </c>
      <c r="CR1712" s="2">
        <v>45943</v>
      </c>
      <c r="CS1712" s="2">
        <v>45957</v>
      </c>
      <c r="CU1712" s="2">
        <v>45964</v>
      </c>
      <c r="CV1712" s="2">
        <v>45978</v>
      </c>
      <c r="CW1712" s="2">
        <v>45957</v>
      </c>
      <c r="CY1712" t="s">
        <v>424</v>
      </c>
      <c r="DD1712" s="2">
        <v>45936</v>
      </c>
      <c r="DF1712" s="2">
        <v>46003</v>
      </c>
      <c r="DG1712">
        <v>36503</v>
      </c>
      <c r="DI1712" s="2">
        <v>46007</v>
      </c>
      <c r="DJ1712" s="2">
        <v>45951</v>
      </c>
      <c r="DK1712" s="2">
        <v>45982</v>
      </c>
      <c r="DO1712" s="2">
        <v>45954</v>
      </c>
      <c r="DX1712" t="e">
        <f>- não gerado</f>
        <v>#NAME?</v>
      </c>
      <c r="DY1712">
        <v>2150</v>
      </c>
      <c r="EE1712" s="1">
        <v>1958.49</v>
      </c>
      <c r="EF1712" t="s">
        <v>2634</v>
      </c>
      <c r="EG1712" t="s">
        <v>1640</v>
      </c>
      <c r="EK1712" t="s">
        <v>1591</v>
      </c>
    </row>
    <row r="1713" spans="1:141" hidden="1" x14ac:dyDescent="0.35">
      <c r="A1713">
        <v>4892</v>
      </c>
      <c r="B1713" t="s">
        <v>1352</v>
      </c>
      <c r="C1713">
        <v>6155</v>
      </c>
      <c r="D1713" t="s">
        <v>10520</v>
      </c>
      <c r="E1713" t="s">
        <v>942</v>
      </c>
      <c r="F1713" t="s">
        <v>9343</v>
      </c>
      <c r="G1713">
        <v>304</v>
      </c>
      <c r="H1713" t="s">
        <v>408</v>
      </c>
      <c r="I1713" t="s">
        <v>11242</v>
      </c>
      <c r="J1713" t="s">
        <v>11243</v>
      </c>
      <c r="K1713" t="s">
        <v>14</v>
      </c>
      <c r="L1713" t="s">
        <v>17</v>
      </c>
      <c r="M1713" t="s">
        <v>411</v>
      </c>
      <c r="N1713" t="s">
        <v>411</v>
      </c>
      <c r="O1713" t="s">
        <v>411</v>
      </c>
      <c r="P1713" t="s">
        <v>411</v>
      </c>
      <c r="Q1713" t="s">
        <v>411</v>
      </c>
      <c r="R1713" t="s">
        <v>411</v>
      </c>
      <c r="S1713" t="s">
        <v>411</v>
      </c>
      <c r="T1713" s="1">
        <v>157798.71</v>
      </c>
      <c r="U1713">
        <v>725.2</v>
      </c>
      <c r="V1713">
        <v>0</v>
      </c>
      <c r="W1713" s="1">
        <v>138490.71</v>
      </c>
      <c r="X1713" s="1">
        <v>19308</v>
      </c>
      <c r="Y1713">
        <v>0</v>
      </c>
      <c r="Z1713" s="1">
        <v>157798.71</v>
      </c>
      <c r="AA1713">
        <v>0</v>
      </c>
      <c r="AB1713">
        <v>0</v>
      </c>
      <c r="AD1713">
        <v>8787725024554</v>
      </c>
      <c r="AE1713" t="s">
        <v>412</v>
      </c>
      <c r="AG1713" s="2">
        <v>45992</v>
      </c>
      <c r="AH1713">
        <v>0</v>
      </c>
      <c r="AI1713" s="2">
        <v>45959</v>
      </c>
      <c r="AJ1713" s="7">
        <v>2025</v>
      </c>
      <c r="AK1713" s="2">
        <v>45940</v>
      </c>
      <c r="AP1713" t="s">
        <v>413</v>
      </c>
      <c r="AT1713" s="2">
        <v>45996</v>
      </c>
      <c r="AU1713" s="2">
        <v>46093</v>
      </c>
      <c r="AV1713" t="s">
        <v>414</v>
      </c>
      <c r="AW1713" s="2">
        <v>45940</v>
      </c>
      <c r="AX1713">
        <v>42020</v>
      </c>
      <c r="AY1713" s="1">
        <v>239645.81</v>
      </c>
      <c r="BA1713" t="s">
        <v>10523</v>
      </c>
      <c r="BB1713">
        <v>42020</v>
      </c>
      <c r="BC1713" t="s">
        <v>11244</v>
      </c>
      <c r="BD1713" t="s">
        <v>416</v>
      </c>
      <c r="BE1713" t="s">
        <v>417</v>
      </c>
      <c r="BF1713">
        <v>5561996710177</v>
      </c>
      <c r="BG1713" t="s">
        <v>11245</v>
      </c>
      <c r="BH1713">
        <v>73813420</v>
      </c>
      <c r="BI1713" t="s">
        <v>430</v>
      </c>
      <c r="BJ1713" t="s">
        <v>11246</v>
      </c>
      <c r="BL1713" s="1">
        <v>2380.08</v>
      </c>
      <c r="BQ1713">
        <v>5081</v>
      </c>
      <c r="BR1713">
        <v>7199</v>
      </c>
      <c r="BS1713" t="s">
        <v>449</v>
      </c>
      <c r="BT1713" s="2">
        <v>45943</v>
      </c>
      <c r="BW1713" t="s">
        <v>1569</v>
      </c>
      <c r="BY1713" t="s">
        <v>11247</v>
      </c>
      <c r="BZ1713" s="2">
        <v>45943</v>
      </c>
      <c r="CA1713" s="2">
        <v>45965</v>
      </c>
      <c r="CC1713" s="2">
        <v>45932</v>
      </c>
      <c r="CF1713" s="2">
        <v>45943</v>
      </c>
      <c r="CH1713" t="s">
        <v>8713</v>
      </c>
      <c r="CJ1713" s="2">
        <v>45980</v>
      </c>
      <c r="CK1713" t="s">
        <v>424</v>
      </c>
      <c r="CL1713" s="2">
        <v>45944</v>
      </c>
      <c r="CM1713" s="2">
        <v>45982</v>
      </c>
      <c r="CN1713" s="2">
        <v>45937</v>
      </c>
      <c r="CO1713" s="2">
        <v>45964</v>
      </c>
      <c r="CP1713" s="2">
        <v>45965</v>
      </c>
      <c r="CR1713" s="2">
        <v>45938</v>
      </c>
      <c r="CS1713" s="2">
        <v>45958</v>
      </c>
      <c r="CU1713" s="2">
        <v>45978</v>
      </c>
      <c r="CV1713" s="2">
        <v>45978</v>
      </c>
      <c r="CW1713" s="2">
        <v>45958</v>
      </c>
      <c r="CY1713" t="s">
        <v>424</v>
      </c>
      <c r="DD1713" s="2">
        <v>45943</v>
      </c>
      <c r="DF1713" s="2">
        <v>45993</v>
      </c>
      <c r="DG1713">
        <v>36890</v>
      </c>
      <c r="DI1713" s="2">
        <v>45994</v>
      </c>
      <c r="DJ1713" s="2">
        <v>45952</v>
      </c>
      <c r="DK1713" s="2">
        <v>45982</v>
      </c>
      <c r="DL1713" s="2">
        <v>46091</v>
      </c>
      <c r="DO1713" s="2">
        <v>45958</v>
      </c>
      <c r="DX1713">
        <v>620</v>
      </c>
      <c r="DY1713">
        <v>2449</v>
      </c>
      <c r="EE1713" s="1">
        <v>2130.9499999999998</v>
      </c>
      <c r="EF1713" t="s">
        <v>2634</v>
      </c>
      <c r="EG1713" t="s">
        <v>1640</v>
      </c>
      <c r="EK1713" t="s">
        <v>1591</v>
      </c>
    </row>
    <row r="1714" spans="1:141" hidden="1" x14ac:dyDescent="0.35">
      <c r="A1714">
        <v>4893</v>
      </c>
      <c r="B1714" t="s">
        <v>1352</v>
      </c>
      <c r="C1714">
        <v>6141</v>
      </c>
      <c r="D1714" t="s">
        <v>10520</v>
      </c>
      <c r="E1714" t="s">
        <v>942</v>
      </c>
      <c r="F1714" t="s">
        <v>9766</v>
      </c>
      <c r="G1714">
        <v>203</v>
      </c>
      <c r="H1714" t="s">
        <v>408</v>
      </c>
      <c r="I1714" t="s">
        <v>11248</v>
      </c>
      <c r="J1714" t="s">
        <v>11249</v>
      </c>
      <c r="K1714" t="s">
        <v>14</v>
      </c>
      <c r="L1714" t="s">
        <v>42</v>
      </c>
      <c r="M1714" t="s">
        <v>411</v>
      </c>
      <c r="N1714" t="s">
        <v>411</v>
      </c>
      <c r="O1714" t="s">
        <v>411</v>
      </c>
      <c r="P1714" t="s">
        <v>411</v>
      </c>
      <c r="Q1714" t="s">
        <v>411</v>
      </c>
      <c r="R1714" t="s">
        <v>411</v>
      </c>
      <c r="S1714" t="s">
        <v>411</v>
      </c>
      <c r="T1714" s="1">
        <v>155085.82</v>
      </c>
      <c r="U1714">
        <v>0</v>
      </c>
      <c r="V1714">
        <v>0</v>
      </c>
      <c r="W1714">
        <v>0</v>
      </c>
      <c r="X1714">
        <v>0</v>
      </c>
      <c r="Y1714">
        <v>0</v>
      </c>
      <c r="Z1714">
        <v>0</v>
      </c>
      <c r="AA1714">
        <v>0</v>
      </c>
      <c r="AB1714">
        <v>0</v>
      </c>
      <c r="AE1714" t="s">
        <v>412</v>
      </c>
      <c r="AG1714" s="2">
        <v>46008</v>
      </c>
      <c r="AH1714">
        <v>0</v>
      </c>
      <c r="AI1714" s="2">
        <v>45959</v>
      </c>
      <c r="AJ1714" s="7">
        <v>2025</v>
      </c>
      <c r="AK1714" s="2">
        <v>45943</v>
      </c>
      <c r="AP1714" t="s">
        <v>3839</v>
      </c>
      <c r="AT1714" s="2">
        <v>46013</v>
      </c>
      <c r="AU1714" s="2">
        <v>46092</v>
      </c>
      <c r="AV1714" t="s">
        <v>414</v>
      </c>
      <c r="AW1714" s="2">
        <v>45945</v>
      </c>
      <c r="AX1714">
        <v>42036</v>
      </c>
      <c r="AY1714" s="1">
        <v>234458.93</v>
      </c>
      <c r="BA1714" t="s">
        <v>10523</v>
      </c>
      <c r="BB1714">
        <v>42036</v>
      </c>
      <c r="BC1714" t="s">
        <v>11250</v>
      </c>
      <c r="BD1714" t="s">
        <v>416</v>
      </c>
      <c r="BE1714" t="s">
        <v>417</v>
      </c>
      <c r="BF1714">
        <v>5561998632188</v>
      </c>
      <c r="BG1714" t="s">
        <v>3790</v>
      </c>
      <c r="BH1714">
        <v>73813650</v>
      </c>
      <c r="BI1714" t="s">
        <v>781</v>
      </c>
      <c r="BJ1714" t="s">
        <v>11251</v>
      </c>
      <c r="BL1714" s="1">
        <v>23810</v>
      </c>
      <c r="BQ1714">
        <v>5047</v>
      </c>
      <c r="BR1714">
        <v>7201</v>
      </c>
      <c r="BS1714" t="s">
        <v>421</v>
      </c>
      <c r="BT1714" s="2">
        <v>45943</v>
      </c>
      <c r="BU1714">
        <v>877.05</v>
      </c>
      <c r="BW1714" t="s">
        <v>1569</v>
      </c>
      <c r="BY1714" t="s">
        <v>11252</v>
      </c>
      <c r="BZ1714" s="2">
        <v>45944</v>
      </c>
      <c r="CA1714" s="2">
        <v>45965</v>
      </c>
      <c r="CC1714" s="2">
        <v>45932</v>
      </c>
      <c r="CE1714" t="s">
        <v>11253</v>
      </c>
      <c r="CF1714" s="2">
        <v>45944</v>
      </c>
      <c r="CH1714" t="s">
        <v>8713</v>
      </c>
      <c r="CJ1714" s="2">
        <v>45979</v>
      </c>
      <c r="CK1714" t="s">
        <v>424</v>
      </c>
      <c r="CL1714" s="2">
        <v>45944</v>
      </c>
      <c r="CM1714" s="2">
        <v>45982</v>
      </c>
      <c r="CN1714" s="2">
        <v>45933</v>
      </c>
      <c r="CO1714" s="2">
        <v>45964</v>
      </c>
      <c r="CP1714" s="2">
        <v>45965</v>
      </c>
      <c r="CR1714" s="2">
        <v>45933</v>
      </c>
      <c r="CS1714" s="2">
        <v>45957</v>
      </c>
      <c r="CU1714" s="2">
        <v>45975</v>
      </c>
      <c r="CV1714" s="2">
        <v>45978</v>
      </c>
      <c r="CW1714" s="2">
        <v>45957</v>
      </c>
      <c r="CY1714" t="s">
        <v>424</v>
      </c>
      <c r="DD1714" s="2">
        <v>45944</v>
      </c>
      <c r="DF1714" s="2">
        <v>46008</v>
      </c>
      <c r="DG1714">
        <v>36918</v>
      </c>
      <c r="DI1714" s="2">
        <v>46010</v>
      </c>
      <c r="DJ1714" s="2">
        <v>45952</v>
      </c>
      <c r="DK1714" s="2">
        <v>45982</v>
      </c>
      <c r="DL1714" s="2">
        <v>46087</v>
      </c>
      <c r="DO1714" s="2">
        <v>45957</v>
      </c>
      <c r="DX1714">
        <v>599</v>
      </c>
      <c r="DY1714">
        <v>2438</v>
      </c>
      <c r="EE1714" s="1">
        <v>2188.0500000000002</v>
      </c>
      <c r="EF1714" t="s">
        <v>2634</v>
      </c>
      <c r="EG1714" t="s">
        <v>1640</v>
      </c>
      <c r="EK1714" t="s">
        <v>1591</v>
      </c>
    </row>
    <row r="1715" spans="1:141" hidden="1" x14ac:dyDescent="0.35">
      <c r="A1715">
        <v>4894</v>
      </c>
      <c r="B1715" t="s">
        <v>404</v>
      </c>
      <c r="C1715">
        <v>6173</v>
      </c>
      <c r="D1715" t="s">
        <v>8802</v>
      </c>
      <c r="E1715" t="s">
        <v>834</v>
      </c>
      <c r="F1715" t="s">
        <v>623</v>
      </c>
      <c r="G1715">
        <v>301</v>
      </c>
      <c r="H1715" t="s">
        <v>474</v>
      </c>
      <c r="I1715" t="s">
        <v>11254</v>
      </c>
      <c r="J1715" t="s">
        <v>11255</v>
      </c>
      <c r="K1715" t="s">
        <v>20</v>
      </c>
      <c r="L1715" t="s">
        <v>25</v>
      </c>
      <c r="M1715" t="s">
        <v>411</v>
      </c>
      <c r="N1715" t="s">
        <v>411</v>
      </c>
      <c r="O1715" t="s">
        <v>411</v>
      </c>
      <c r="P1715" t="s">
        <v>424</v>
      </c>
      <c r="Q1715" t="s">
        <v>424</v>
      </c>
      <c r="R1715" t="s">
        <v>411</v>
      </c>
      <c r="S1715" t="s">
        <v>411</v>
      </c>
      <c r="T1715" s="1">
        <v>153171.95000000001</v>
      </c>
      <c r="U1715">
        <v>0</v>
      </c>
      <c r="V1715">
        <v>0</v>
      </c>
      <c r="W1715" s="1">
        <v>98171.95</v>
      </c>
      <c r="X1715" s="1">
        <v>55000</v>
      </c>
      <c r="Y1715">
        <v>0</v>
      </c>
      <c r="Z1715" s="1">
        <v>153171.95000000001</v>
      </c>
      <c r="AA1715">
        <v>0</v>
      </c>
      <c r="AB1715">
        <v>0</v>
      </c>
      <c r="AE1715" t="s">
        <v>412</v>
      </c>
      <c r="AG1715" s="2">
        <v>45986</v>
      </c>
      <c r="AH1715" s="1">
        <v>2592.25</v>
      </c>
      <c r="AI1715" s="2">
        <v>45958</v>
      </c>
      <c r="AJ1715" s="7">
        <v>2025</v>
      </c>
      <c r="AK1715" s="2">
        <v>45943</v>
      </c>
      <c r="AP1715" t="s">
        <v>413</v>
      </c>
      <c r="AT1715" s="2">
        <v>46072</v>
      </c>
      <c r="AU1715" s="2">
        <v>46072</v>
      </c>
      <c r="AV1715" t="s">
        <v>414</v>
      </c>
      <c r="AW1715" s="2">
        <v>45951</v>
      </c>
      <c r="AX1715">
        <v>42181</v>
      </c>
      <c r="AY1715" s="1">
        <v>202861.03</v>
      </c>
      <c r="BA1715" t="s">
        <v>8806</v>
      </c>
      <c r="BB1715">
        <v>42181</v>
      </c>
      <c r="BD1715" t="s">
        <v>478</v>
      </c>
      <c r="BE1715" t="s">
        <v>417</v>
      </c>
      <c r="BF1715">
        <v>556182176324</v>
      </c>
      <c r="BG1715" t="s">
        <v>11256</v>
      </c>
      <c r="BH1715">
        <v>72910000</v>
      </c>
      <c r="BI1715" t="s">
        <v>11257</v>
      </c>
      <c r="BJ1715" t="s">
        <v>11258</v>
      </c>
      <c r="BL1715" s="1">
        <v>1681</v>
      </c>
      <c r="BQ1715">
        <v>4462</v>
      </c>
      <c r="BR1715">
        <v>7205</v>
      </c>
      <c r="BS1715" t="s">
        <v>449</v>
      </c>
      <c r="BT1715" s="2">
        <v>45940</v>
      </c>
      <c r="BU1715">
        <v>900.48</v>
      </c>
      <c r="BV1715" s="2">
        <v>45960</v>
      </c>
      <c r="BX1715" s="2">
        <v>45964</v>
      </c>
      <c r="BY1715" t="s">
        <v>11259</v>
      </c>
      <c r="BZ1715" s="2">
        <v>45943</v>
      </c>
      <c r="CA1715" s="2">
        <v>45965</v>
      </c>
      <c r="CB1715" t="s">
        <v>11260</v>
      </c>
      <c r="CC1715" s="2">
        <v>45938</v>
      </c>
      <c r="CD1715" t="s">
        <v>424</v>
      </c>
      <c r="CE1715">
        <v>2097</v>
      </c>
      <c r="CF1715" s="2">
        <v>45940</v>
      </c>
      <c r="CJ1715" s="2">
        <v>45974</v>
      </c>
      <c r="CL1715" s="2">
        <v>45940</v>
      </c>
      <c r="CM1715" s="2">
        <v>45978</v>
      </c>
      <c r="CN1715" s="2">
        <v>45938</v>
      </c>
      <c r="CO1715" s="2">
        <v>45964</v>
      </c>
      <c r="CP1715" s="2">
        <v>45964</v>
      </c>
      <c r="CR1715" s="2">
        <v>45940</v>
      </c>
      <c r="CS1715" s="2">
        <v>45951</v>
      </c>
      <c r="CU1715" s="2">
        <v>45973</v>
      </c>
      <c r="CV1715" s="2">
        <v>45967</v>
      </c>
      <c r="CW1715" s="2">
        <v>45951</v>
      </c>
      <c r="CX1715" s="2">
        <v>45985</v>
      </c>
      <c r="CY1715" t="s">
        <v>424</v>
      </c>
      <c r="DD1715" s="2">
        <v>45943</v>
      </c>
      <c r="DF1715" s="2">
        <v>45986</v>
      </c>
      <c r="DG1715" t="s">
        <v>11261</v>
      </c>
      <c r="DI1715" s="2">
        <v>45987</v>
      </c>
      <c r="DJ1715" s="2">
        <v>45939</v>
      </c>
      <c r="DK1715" s="2">
        <v>45967</v>
      </c>
      <c r="DL1715" s="2">
        <v>45965</v>
      </c>
      <c r="DM1715" s="2">
        <v>45978</v>
      </c>
      <c r="DN1715" s="2">
        <v>46063</v>
      </c>
      <c r="DO1715" s="2">
        <v>45950</v>
      </c>
      <c r="DP1715" s="2">
        <v>46063</v>
      </c>
      <c r="DW1715" s="2">
        <v>45958</v>
      </c>
      <c r="EB1715" t="s">
        <v>11262</v>
      </c>
      <c r="EE1715" s="1">
        <v>4045.57</v>
      </c>
      <c r="EF1715" t="s">
        <v>2634</v>
      </c>
      <c r="EG1715" t="s">
        <v>1640</v>
      </c>
      <c r="EH1715" t="s">
        <v>6848</v>
      </c>
      <c r="EI1715" t="s">
        <v>3282</v>
      </c>
      <c r="EJ1715" t="s">
        <v>8163</v>
      </c>
      <c r="EK1715" t="s">
        <v>1591</v>
      </c>
    </row>
    <row r="1716" spans="1:141" hidden="1" x14ac:dyDescent="0.35">
      <c r="A1716">
        <v>4895</v>
      </c>
      <c r="B1716" t="s">
        <v>1352</v>
      </c>
      <c r="C1716">
        <v>5972</v>
      </c>
      <c r="D1716" t="s">
        <v>9287</v>
      </c>
      <c r="E1716" t="s">
        <v>942</v>
      </c>
      <c r="F1716" t="s">
        <v>9321</v>
      </c>
      <c r="G1716">
        <v>104</v>
      </c>
      <c r="H1716" t="s">
        <v>408</v>
      </c>
      <c r="I1716" t="s">
        <v>11263</v>
      </c>
      <c r="J1716" t="s">
        <v>11264</v>
      </c>
      <c r="K1716" t="s">
        <v>22</v>
      </c>
      <c r="L1716" t="s">
        <v>47</v>
      </c>
      <c r="M1716" t="s">
        <v>411</v>
      </c>
      <c r="N1716" t="s">
        <v>411</v>
      </c>
      <c r="O1716" t="s">
        <v>411</v>
      </c>
      <c r="P1716" t="s">
        <v>411</v>
      </c>
      <c r="Q1716" t="s">
        <v>411</v>
      </c>
      <c r="R1716" t="s">
        <v>411</v>
      </c>
      <c r="S1716" t="s">
        <v>411</v>
      </c>
      <c r="T1716" s="1">
        <v>159577.66</v>
      </c>
      <c r="U1716">
        <v>864.13</v>
      </c>
      <c r="V1716">
        <v>0</v>
      </c>
      <c r="W1716" s="1">
        <v>151174.03</v>
      </c>
      <c r="X1716" s="1">
        <v>8664</v>
      </c>
      <c r="Y1716">
        <v>0</v>
      </c>
      <c r="Z1716" s="1">
        <v>159838.03</v>
      </c>
      <c r="AA1716">
        <v>0</v>
      </c>
      <c r="AB1716">
        <v>0</v>
      </c>
      <c r="AE1716" t="s">
        <v>412</v>
      </c>
      <c r="AG1716" s="2">
        <v>45968</v>
      </c>
      <c r="AH1716" s="1">
        <v>3453.25</v>
      </c>
      <c r="AI1716" s="2">
        <v>45946</v>
      </c>
      <c r="AJ1716" s="7">
        <v>2025</v>
      </c>
      <c r="AK1716" s="2">
        <v>45944</v>
      </c>
      <c r="AP1716" t="s">
        <v>413</v>
      </c>
      <c r="AT1716" s="2">
        <v>45978</v>
      </c>
      <c r="AU1716" s="2">
        <v>46091</v>
      </c>
      <c r="AV1716" t="s">
        <v>414</v>
      </c>
      <c r="AW1716" s="2">
        <v>45952</v>
      </c>
      <c r="AX1716">
        <v>42179</v>
      </c>
      <c r="AY1716" s="1">
        <v>229740.06</v>
      </c>
      <c r="BA1716" t="s">
        <v>9291</v>
      </c>
      <c r="BB1716">
        <v>42179</v>
      </c>
      <c r="BC1716" t="s">
        <v>11265</v>
      </c>
      <c r="BD1716" t="s">
        <v>416</v>
      </c>
      <c r="BE1716" t="s">
        <v>417</v>
      </c>
      <c r="BF1716">
        <v>5561999544110</v>
      </c>
      <c r="BG1716" t="s">
        <v>11266</v>
      </c>
      <c r="BH1716">
        <v>73807375</v>
      </c>
      <c r="BI1716" t="s">
        <v>607</v>
      </c>
      <c r="BJ1716" t="s">
        <v>11267</v>
      </c>
      <c r="BL1716" s="1">
        <v>2880.45</v>
      </c>
      <c r="BQ1716">
        <v>4582</v>
      </c>
      <c r="BR1716">
        <v>7203</v>
      </c>
      <c r="BS1716" t="s">
        <v>1206</v>
      </c>
      <c r="BT1716" s="2">
        <v>45944</v>
      </c>
      <c r="BU1716">
        <v>899.61</v>
      </c>
      <c r="BW1716" t="s">
        <v>422</v>
      </c>
      <c r="BY1716" t="s">
        <v>11268</v>
      </c>
      <c r="BZ1716" s="2">
        <v>45945</v>
      </c>
      <c r="CA1716" s="2">
        <v>45947</v>
      </c>
      <c r="CC1716" s="2">
        <v>45943</v>
      </c>
      <c r="CD1716" t="s">
        <v>424</v>
      </c>
      <c r="CE1716">
        <v>2081</v>
      </c>
      <c r="CF1716" s="2">
        <v>45945</v>
      </c>
      <c r="CJ1716" s="2">
        <v>45954</v>
      </c>
      <c r="CK1716" t="s">
        <v>411</v>
      </c>
      <c r="CL1716" s="2">
        <v>45945</v>
      </c>
      <c r="CM1716" s="2">
        <v>45954</v>
      </c>
      <c r="CN1716" s="2">
        <v>45943</v>
      </c>
      <c r="CO1716" s="2">
        <v>45964</v>
      </c>
      <c r="CP1716" s="2">
        <v>45947</v>
      </c>
      <c r="CR1716" s="2">
        <v>45944</v>
      </c>
      <c r="CS1716" s="2">
        <v>45929</v>
      </c>
      <c r="CU1716" s="2">
        <v>45952</v>
      </c>
      <c r="CV1716" s="2">
        <v>45982</v>
      </c>
      <c r="CW1716" s="2">
        <v>45929</v>
      </c>
      <c r="CY1716" t="s">
        <v>424</v>
      </c>
      <c r="DD1716" s="2">
        <v>45938</v>
      </c>
      <c r="DF1716" s="2">
        <v>45968</v>
      </c>
      <c r="DI1716" s="2">
        <v>45973</v>
      </c>
      <c r="DJ1716" s="2">
        <v>45924</v>
      </c>
      <c r="DK1716" s="2">
        <v>45989</v>
      </c>
      <c r="DL1716" s="2">
        <v>46087</v>
      </c>
      <c r="DO1716" s="2">
        <v>45929</v>
      </c>
      <c r="DY1716">
        <v>1858</v>
      </c>
      <c r="EB1716" t="s">
        <v>11269</v>
      </c>
      <c r="EE1716" s="1">
        <v>1936.31</v>
      </c>
      <c r="EF1716" t="s">
        <v>2634</v>
      </c>
      <c r="EG1716" t="s">
        <v>1640</v>
      </c>
      <c r="EJ1716">
        <v>746</v>
      </c>
      <c r="EK1716" t="s">
        <v>1591</v>
      </c>
    </row>
    <row r="1717" spans="1:141" hidden="1" x14ac:dyDescent="0.35">
      <c r="A1717">
        <v>4896</v>
      </c>
      <c r="B1717" t="s">
        <v>404</v>
      </c>
      <c r="C1717">
        <v>6185</v>
      </c>
      <c r="D1717" t="s">
        <v>4816</v>
      </c>
      <c r="E1717" t="s">
        <v>834</v>
      </c>
      <c r="F1717" t="s">
        <v>492</v>
      </c>
      <c r="G1717">
        <v>304</v>
      </c>
      <c r="H1717" t="s">
        <v>474</v>
      </c>
      <c r="I1717" t="s">
        <v>11270</v>
      </c>
      <c r="J1717" t="s">
        <v>11271</v>
      </c>
      <c r="K1717" t="s">
        <v>38</v>
      </c>
      <c r="L1717" t="s">
        <v>36</v>
      </c>
      <c r="M1717" t="s">
        <v>411</v>
      </c>
      <c r="N1717" t="s">
        <v>411</v>
      </c>
      <c r="O1717" t="s">
        <v>411</v>
      </c>
      <c r="P1717" t="s">
        <v>424</v>
      </c>
      <c r="Q1717" t="s">
        <v>424</v>
      </c>
      <c r="R1717" t="s">
        <v>411</v>
      </c>
      <c r="S1717" t="s">
        <v>411</v>
      </c>
      <c r="T1717" s="1">
        <v>157377.89000000001</v>
      </c>
      <c r="U1717">
        <v>630.38</v>
      </c>
      <c r="V1717">
        <v>0</v>
      </c>
      <c r="W1717" s="1">
        <v>123461.75999999999</v>
      </c>
      <c r="X1717" s="1">
        <v>33703</v>
      </c>
      <c r="Y1717">
        <v>0</v>
      </c>
      <c r="Z1717" s="1">
        <v>157164.76</v>
      </c>
      <c r="AA1717">
        <v>0</v>
      </c>
      <c r="AB1717">
        <v>0</v>
      </c>
      <c r="AE1717" t="s">
        <v>412</v>
      </c>
      <c r="AG1717" s="2">
        <v>45978</v>
      </c>
      <c r="AH1717" s="1">
        <v>2995.17</v>
      </c>
      <c r="AI1717" s="2">
        <v>45959</v>
      </c>
      <c r="AJ1717" s="7">
        <v>2025</v>
      </c>
      <c r="AK1717" s="2">
        <v>45944</v>
      </c>
      <c r="AP1717" t="s">
        <v>413</v>
      </c>
      <c r="AT1717" s="2">
        <v>46077</v>
      </c>
      <c r="AU1717" s="2">
        <v>46077</v>
      </c>
      <c r="AV1717" t="s">
        <v>414</v>
      </c>
      <c r="AW1717" s="2">
        <v>45951</v>
      </c>
      <c r="AX1717">
        <v>42178</v>
      </c>
      <c r="AY1717" s="1">
        <v>219243.99</v>
      </c>
      <c r="BA1717" t="s">
        <v>4819</v>
      </c>
      <c r="BB1717">
        <v>42178</v>
      </c>
      <c r="BD1717" t="s">
        <v>512</v>
      </c>
      <c r="BE1717" t="s">
        <v>513</v>
      </c>
      <c r="BF1717">
        <v>5561991602144</v>
      </c>
      <c r="BG1717" t="s">
        <v>11272</v>
      </c>
      <c r="BH1717">
        <v>72240410</v>
      </c>
      <c r="BI1717" t="s">
        <v>1397</v>
      </c>
      <c r="BJ1717" t="s">
        <v>11273</v>
      </c>
      <c r="BL1717" s="1">
        <v>2101.25</v>
      </c>
      <c r="BM1717" s="2">
        <v>46105</v>
      </c>
      <c r="BQ1717">
        <v>3922</v>
      </c>
      <c r="BR1717">
        <v>7207</v>
      </c>
      <c r="BS1717" t="s">
        <v>457</v>
      </c>
      <c r="BT1717" s="2">
        <v>45932</v>
      </c>
      <c r="BU1717">
        <v>901</v>
      </c>
      <c r="BV1717" s="2">
        <v>45960</v>
      </c>
      <c r="BX1717" s="2">
        <v>45964</v>
      </c>
      <c r="BY1717" t="s">
        <v>11274</v>
      </c>
      <c r="BZ1717" s="2">
        <v>45944</v>
      </c>
      <c r="CA1717" s="2">
        <v>45965</v>
      </c>
      <c r="CB1717" t="s">
        <v>11275</v>
      </c>
      <c r="CC1717" s="2">
        <v>45951</v>
      </c>
      <c r="CD1717" t="s">
        <v>424</v>
      </c>
      <c r="CE1717">
        <v>40566</v>
      </c>
      <c r="CF1717" s="2">
        <v>45932</v>
      </c>
      <c r="CJ1717" s="2">
        <v>45966</v>
      </c>
      <c r="CL1717" s="2">
        <v>45932</v>
      </c>
      <c r="CM1717" s="2">
        <v>45968</v>
      </c>
      <c r="CN1717" s="2">
        <v>45951</v>
      </c>
      <c r="CO1717" s="2">
        <v>45964</v>
      </c>
      <c r="CP1717" s="2">
        <v>45964</v>
      </c>
      <c r="CR1717" s="2">
        <v>45953</v>
      </c>
      <c r="CS1717" s="2">
        <v>45951</v>
      </c>
      <c r="CU1717" s="2">
        <v>45965</v>
      </c>
      <c r="CV1717" s="2">
        <v>45965</v>
      </c>
      <c r="CW1717" s="2">
        <v>45951</v>
      </c>
      <c r="CX1717" s="2">
        <v>45975</v>
      </c>
      <c r="CY1717" t="s">
        <v>424</v>
      </c>
      <c r="DD1717" s="2">
        <v>45945</v>
      </c>
      <c r="DF1717" s="2">
        <v>45978</v>
      </c>
      <c r="DG1717" t="s">
        <v>11276</v>
      </c>
      <c r="DH1717" t="s">
        <v>3282</v>
      </c>
      <c r="DI1717" s="2">
        <v>45979</v>
      </c>
      <c r="DJ1717" s="2">
        <v>45943</v>
      </c>
      <c r="DK1717" s="2">
        <v>45959</v>
      </c>
      <c r="DL1717" s="2">
        <v>45960</v>
      </c>
      <c r="DM1717" s="2">
        <v>46055</v>
      </c>
      <c r="DN1717" s="2">
        <v>46059</v>
      </c>
      <c r="DO1717" s="2">
        <v>45950</v>
      </c>
      <c r="DP1717" s="2">
        <v>46059</v>
      </c>
      <c r="EE1717">
        <v>4.1100000000000003</v>
      </c>
      <c r="EF1717" t="s">
        <v>8966</v>
      </c>
      <c r="EG1717" t="s">
        <v>735</v>
      </c>
      <c r="EH1717" t="s">
        <v>6848</v>
      </c>
      <c r="EI1717" t="s">
        <v>3282</v>
      </c>
      <c r="EJ1717" t="s">
        <v>8163</v>
      </c>
      <c r="EK1717" t="s">
        <v>1591</v>
      </c>
    </row>
    <row r="1718" spans="1:141" hidden="1" x14ac:dyDescent="0.35">
      <c r="A1718">
        <v>4897</v>
      </c>
      <c r="B1718" t="s">
        <v>404</v>
      </c>
      <c r="C1718">
        <v>6126</v>
      </c>
      <c r="D1718" t="s">
        <v>4816</v>
      </c>
      <c r="E1718" t="s">
        <v>834</v>
      </c>
      <c r="F1718" t="s">
        <v>461</v>
      </c>
      <c r="G1718">
        <v>303</v>
      </c>
      <c r="H1718" t="s">
        <v>474</v>
      </c>
      <c r="I1718" t="s">
        <v>11277</v>
      </c>
      <c r="J1718" t="s">
        <v>11278</v>
      </c>
      <c r="K1718" t="s">
        <v>38</v>
      </c>
      <c r="L1718" t="s">
        <v>61</v>
      </c>
      <c r="M1718" t="s">
        <v>411</v>
      </c>
      <c r="N1718" t="s">
        <v>411</v>
      </c>
      <c r="O1718" t="s">
        <v>411</v>
      </c>
      <c r="P1718" t="s">
        <v>424</v>
      </c>
      <c r="Q1718" t="s">
        <v>424</v>
      </c>
      <c r="R1718" t="s">
        <v>411</v>
      </c>
      <c r="S1718" t="s">
        <v>411</v>
      </c>
      <c r="T1718" s="1">
        <v>158085.38</v>
      </c>
      <c r="U1718">
        <v>0</v>
      </c>
      <c r="V1718">
        <v>0</v>
      </c>
      <c r="W1718" s="1">
        <v>155134.38</v>
      </c>
      <c r="X1718" s="1">
        <v>9839</v>
      </c>
      <c r="Y1718">
        <v>0</v>
      </c>
      <c r="Z1718" s="1">
        <v>164973.38</v>
      </c>
      <c r="AA1718">
        <v>0</v>
      </c>
      <c r="AB1718">
        <v>0</v>
      </c>
      <c r="AE1718" t="s">
        <v>412</v>
      </c>
      <c r="AG1718" s="2">
        <v>45966</v>
      </c>
      <c r="AH1718" s="1">
        <v>3412.84</v>
      </c>
      <c r="AI1718" s="2">
        <v>45952</v>
      </c>
      <c r="AJ1718" s="7">
        <v>2025</v>
      </c>
      <c r="AK1718" s="2">
        <v>45944</v>
      </c>
      <c r="AP1718" t="s">
        <v>413</v>
      </c>
      <c r="AT1718" s="2">
        <v>46077</v>
      </c>
      <c r="AU1718" s="2">
        <v>46077</v>
      </c>
      <c r="AV1718" t="s">
        <v>414</v>
      </c>
      <c r="AW1718" s="2">
        <v>45951</v>
      </c>
      <c r="AX1718">
        <v>42180</v>
      </c>
      <c r="AY1718" s="1">
        <v>222002.76</v>
      </c>
      <c r="BA1718" t="s">
        <v>4819</v>
      </c>
      <c r="BB1718">
        <v>42180</v>
      </c>
      <c r="BD1718" t="s">
        <v>929</v>
      </c>
      <c r="BE1718" t="s">
        <v>513</v>
      </c>
      <c r="BF1718">
        <v>5561995668473</v>
      </c>
      <c r="BG1718" t="s">
        <v>11279</v>
      </c>
      <c r="BI1718" t="s">
        <v>1432</v>
      </c>
      <c r="BJ1718" t="s">
        <v>11280</v>
      </c>
      <c r="BL1718" s="1">
        <v>2870.22</v>
      </c>
      <c r="BQ1718">
        <v>3905</v>
      </c>
      <c r="BR1718">
        <v>7206</v>
      </c>
      <c r="BS1718" t="s">
        <v>2229</v>
      </c>
      <c r="BT1718" s="2">
        <v>45940</v>
      </c>
      <c r="BU1718">
        <v>896.57</v>
      </c>
      <c r="BV1718" s="2">
        <v>45953</v>
      </c>
      <c r="BX1718" s="2">
        <v>45957</v>
      </c>
      <c r="BY1718" t="s">
        <v>11281</v>
      </c>
      <c r="BZ1718" s="2">
        <v>45944</v>
      </c>
      <c r="CB1718" t="s">
        <v>11282</v>
      </c>
      <c r="CC1718" s="2">
        <v>45944</v>
      </c>
      <c r="CD1718" t="s">
        <v>424</v>
      </c>
      <c r="CE1718">
        <v>40499</v>
      </c>
      <c r="CF1718" s="2">
        <v>45940</v>
      </c>
      <c r="CJ1718" s="2">
        <v>45957</v>
      </c>
      <c r="CL1718" s="2">
        <v>45940</v>
      </c>
      <c r="CM1718" s="2">
        <v>45959</v>
      </c>
      <c r="CN1718" s="2">
        <v>45944</v>
      </c>
      <c r="CO1718" s="2">
        <v>45964</v>
      </c>
      <c r="CP1718" s="2">
        <v>45952</v>
      </c>
      <c r="CR1718" s="2">
        <v>45945</v>
      </c>
      <c r="CS1718" s="2">
        <v>45946</v>
      </c>
      <c r="CU1718" s="2">
        <v>45954</v>
      </c>
      <c r="CV1718" s="2">
        <v>45965</v>
      </c>
      <c r="CW1718" s="2">
        <v>45946</v>
      </c>
      <c r="CX1718" s="2">
        <v>45965</v>
      </c>
      <c r="CY1718" t="s">
        <v>424</v>
      </c>
      <c r="DD1718" s="2">
        <v>45940</v>
      </c>
      <c r="DF1718" s="2">
        <v>45966</v>
      </c>
      <c r="DG1718" t="s">
        <v>11283</v>
      </c>
      <c r="DI1718" s="2">
        <v>45968</v>
      </c>
      <c r="DJ1718" s="2">
        <v>45939</v>
      </c>
      <c r="DK1718" s="2">
        <v>45946</v>
      </c>
      <c r="DL1718" s="2">
        <v>45959</v>
      </c>
      <c r="DM1718" s="2">
        <v>46055</v>
      </c>
      <c r="DN1718" s="2">
        <v>46059</v>
      </c>
      <c r="DO1718" s="2">
        <v>45943</v>
      </c>
      <c r="DP1718" s="2">
        <v>46059</v>
      </c>
      <c r="DW1718" s="2">
        <v>45952</v>
      </c>
      <c r="DZ1718" t="s">
        <v>424</v>
      </c>
      <c r="EB1718" t="s">
        <v>11284</v>
      </c>
      <c r="EE1718" s="1">
        <v>4245.57</v>
      </c>
      <c r="EF1718" t="s">
        <v>8966</v>
      </c>
      <c r="EH1718" t="s">
        <v>6848</v>
      </c>
      <c r="EI1718" t="s">
        <v>3282</v>
      </c>
      <c r="EJ1718" t="s">
        <v>8163</v>
      </c>
      <c r="EK1718" t="s">
        <v>1591</v>
      </c>
    </row>
    <row r="1719" spans="1:141" hidden="1" x14ac:dyDescent="0.35">
      <c r="A1719">
        <v>4898</v>
      </c>
      <c r="B1719" t="s">
        <v>404</v>
      </c>
      <c r="C1719">
        <v>6216</v>
      </c>
      <c r="D1719" t="s">
        <v>9287</v>
      </c>
      <c r="E1719" t="s">
        <v>942</v>
      </c>
      <c r="F1719" t="s">
        <v>9362</v>
      </c>
      <c r="G1719">
        <v>301</v>
      </c>
      <c r="H1719" t="s">
        <v>408</v>
      </c>
      <c r="I1719" t="s">
        <v>11285</v>
      </c>
      <c r="J1719" t="s">
        <v>11286</v>
      </c>
      <c r="K1719" t="s">
        <v>14</v>
      </c>
      <c r="L1719" t="s">
        <v>17</v>
      </c>
      <c r="M1719" t="s">
        <v>411</v>
      </c>
      <c r="N1719" t="s">
        <v>411</v>
      </c>
      <c r="O1719" t="s">
        <v>411</v>
      </c>
      <c r="P1719" t="s">
        <v>411</v>
      </c>
      <c r="Q1719" t="s">
        <v>411</v>
      </c>
      <c r="R1719" t="s">
        <v>411</v>
      </c>
      <c r="S1719" t="s">
        <v>411</v>
      </c>
      <c r="T1719" s="1">
        <v>153350.13</v>
      </c>
      <c r="U1719">
        <v>0</v>
      </c>
      <c r="V1719">
        <v>0</v>
      </c>
      <c r="W1719" s="1">
        <v>9999999.9900000002</v>
      </c>
      <c r="X1719" s="1">
        <v>9999999.9900000002</v>
      </c>
      <c r="Y1719">
        <v>0</v>
      </c>
      <c r="Z1719" s="1">
        <v>19999999.98</v>
      </c>
      <c r="AA1719">
        <v>0</v>
      </c>
      <c r="AB1719">
        <v>0</v>
      </c>
      <c r="AE1719" t="s">
        <v>412</v>
      </c>
      <c r="AG1719" s="2">
        <v>45968</v>
      </c>
      <c r="AH1719" s="1">
        <v>3042.04</v>
      </c>
      <c r="AI1719" s="2">
        <v>45951</v>
      </c>
      <c r="AJ1719" s="7">
        <v>2025</v>
      </c>
      <c r="AK1719" s="2">
        <v>45945</v>
      </c>
      <c r="AP1719" t="s">
        <v>3839</v>
      </c>
      <c r="AT1719" s="2">
        <v>46097</v>
      </c>
      <c r="AU1719" s="2">
        <v>46097</v>
      </c>
      <c r="AV1719" t="s">
        <v>414</v>
      </c>
      <c r="AW1719" s="2">
        <v>45951</v>
      </c>
      <c r="AX1719">
        <v>42187</v>
      </c>
      <c r="AY1719" s="1">
        <v>245455.74</v>
      </c>
      <c r="BA1719" t="s">
        <v>9291</v>
      </c>
      <c r="BB1719">
        <v>42187</v>
      </c>
      <c r="BC1719" t="s">
        <v>11287</v>
      </c>
      <c r="BD1719" t="s">
        <v>416</v>
      </c>
      <c r="BE1719" t="s">
        <v>417</v>
      </c>
      <c r="BF1719">
        <v>5561996329970</v>
      </c>
      <c r="BG1719" t="s">
        <v>11288</v>
      </c>
      <c r="BH1719">
        <v>73813774</v>
      </c>
      <c r="BI1719" t="s">
        <v>894</v>
      </c>
      <c r="BJ1719" t="s">
        <v>11289</v>
      </c>
      <c r="BL1719" s="1">
        <v>2837.77</v>
      </c>
      <c r="BQ1719">
        <v>4810</v>
      </c>
      <c r="BR1719">
        <v>7214</v>
      </c>
      <c r="BS1719" t="s">
        <v>770</v>
      </c>
      <c r="BT1719" s="2">
        <v>45946</v>
      </c>
      <c r="BW1719" t="s">
        <v>1569</v>
      </c>
      <c r="BY1719" t="s">
        <v>11290</v>
      </c>
      <c r="BZ1719" s="2">
        <v>45946</v>
      </c>
      <c r="CA1719" s="2">
        <v>45952</v>
      </c>
      <c r="CC1719" s="2">
        <v>45944</v>
      </c>
      <c r="CD1719" t="s">
        <v>424</v>
      </c>
      <c r="CF1719" s="2">
        <v>45946</v>
      </c>
      <c r="CH1719" t="s">
        <v>8713</v>
      </c>
      <c r="CJ1719" s="2">
        <v>45954</v>
      </c>
      <c r="CK1719" t="s">
        <v>424</v>
      </c>
      <c r="CL1719" s="2">
        <v>45946</v>
      </c>
      <c r="CM1719" s="2">
        <v>45954</v>
      </c>
      <c r="CN1719" s="2">
        <v>45945</v>
      </c>
      <c r="CO1719" s="2">
        <v>45964</v>
      </c>
      <c r="CP1719" s="2">
        <v>45952</v>
      </c>
      <c r="CR1719" s="2">
        <v>45945</v>
      </c>
      <c r="CS1719" s="2">
        <v>45945</v>
      </c>
      <c r="CU1719" s="2">
        <v>45952</v>
      </c>
      <c r="CV1719" s="2">
        <v>45982</v>
      </c>
      <c r="CW1719" s="2">
        <v>45945</v>
      </c>
      <c r="CY1719" t="s">
        <v>424</v>
      </c>
      <c r="DD1719" s="2">
        <v>45947</v>
      </c>
      <c r="DF1719" s="2">
        <v>45968</v>
      </c>
      <c r="DI1719" s="2">
        <v>45975</v>
      </c>
      <c r="DJ1719" s="2">
        <v>45944</v>
      </c>
      <c r="DK1719" s="2">
        <v>45989</v>
      </c>
      <c r="DL1719" s="2">
        <v>46010</v>
      </c>
      <c r="DM1719" s="2">
        <v>46077</v>
      </c>
      <c r="DN1719" s="2">
        <v>46091</v>
      </c>
      <c r="DO1719" s="2">
        <v>45945</v>
      </c>
      <c r="DP1719" s="2">
        <v>46091</v>
      </c>
      <c r="DY1719">
        <v>1854</v>
      </c>
      <c r="EE1719" s="1">
        <v>2041.93</v>
      </c>
      <c r="EF1719" t="s">
        <v>2634</v>
      </c>
      <c r="EG1719" t="s">
        <v>1640</v>
      </c>
      <c r="EJ1719">
        <v>531</v>
      </c>
      <c r="EK1719" t="s">
        <v>1591</v>
      </c>
    </row>
    <row r="1720" spans="1:141" hidden="1" x14ac:dyDescent="0.35">
      <c r="A1720">
        <v>4899</v>
      </c>
      <c r="B1720" t="s">
        <v>1352</v>
      </c>
      <c r="C1720">
        <v>6197</v>
      </c>
      <c r="D1720" t="s">
        <v>9287</v>
      </c>
      <c r="E1720" t="s">
        <v>942</v>
      </c>
      <c r="F1720" t="s">
        <v>9636</v>
      </c>
      <c r="G1720">
        <v>304</v>
      </c>
      <c r="H1720" t="s">
        <v>408</v>
      </c>
      <c r="I1720" t="s">
        <v>11291</v>
      </c>
      <c r="J1720" t="s">
        <v>11292</v>
      </c>
      <c r="K1720" t="s">
        <v>14</v>
      </c>
      <c r="L1720" t="s">
        <v>17</v>
      </c>
      <c r="M1720" t="s">
        <v>411</v>
      </c>
      <c r="N1720" t="s">
        <v>411</v>
      </c>
      <c r="O1720" t="s">
        <v>411</v>
      </c>
      <c r="P1720" t="s">
        <v>411</v>
      </c>
      <c r="Q1720" t="s">
        <v>411</v>
      </c>
      <c r="R1720" t="s">
        <v>411</v>
      </c>
      <c r="S1720" t="s">
        <v>411</v>
      </c>
      <c r="T1720" s="1">
        <v>156720.85</v>
      </c>
      <c r="U1720">
        <v>0</v>
      </c>
      <c r="V1720">
        <v>0</v>
      </c>
      <c r="W1720" s="1">
        <v>136304.85</v>
      </c>
      <c r="X1720" s="1">
        <v>20416</v>
      </c>
      <c r="Y1720">
        <v>0</v>
      </c>
      <c r="Z1720" s="1">
        <v>156720.85</v>
      </c>
      <c r="AA1720">
        <v>0</v>
      </c>
      <c r="AB1720">
        <v>0</v>
      </c>
      <c r="AE1720" t="s">
        <v>412</v>
      </c>
      <c r="AG1720" s="2">
        <v>46017</v>
      </c>
      <c r="AH1720" s="1">
        <v>3042.04</v>
      </c>
      <c r="AI1720" s="2">
        <v>45953</v>
      </c>
      <c r="AJ1720" s="7">
        <v>2025</v>
      </c>
      <c r="AK1720" s="2">
        <v>45945</v>
      </c>
      <c r="AP1720" t="s">
        <v>3839</v>
      </c>
      <c r="AT1720" s="2">
        <v>46027</v>
      </c>
      <c r="AU1720" s="2">
        <v>46101</v>
      </c>
      <c r="AV1720" t="s">
        <v>414</v>
      </c>
      <c r="AW1720" s="2">
        <v>45951</v>
      </c>
      <c r="AX1720">
        <v>42199</v>
      </c>
      <c r="AY1720" s="1">
        <v>239999.8</v>
      </c>
      <c r="BA1720" t="s">
        <v>9291</v>
      </c>
      <c r="BB1720">
        <v>42199</v>
      </c>
      <c r="BC1720" t="s">
        <v>11293</v>
      </c>
      <c r="BD1720" t="s">
        <v>416</v>
      </c>
      <c r="BE1720" t="s">
        <v>417</v>
      </c>
      <c r="BF1720">
        <v>5561999457255</v>
      </c>
      <c r="BG1720" t="s">
        <v>11294</v>
      </c>
      <c r="BH1720">
        <v>73804060</v>
      </c>
      <c r="BI1720" t="s">
        <v>882</v>
      </c>
      <c r="BJ1720" t="s">
        <v>11295</v>
      </c>
      <c r="BL1720" s="1">
        <v>2380.8000000000002</v>
      </c>
      <c r="BQ1720">
        <v>4697</v>
      </c>
      <c r="BR1720">
        <v>7232</v>
      </c>
      <c r="BS1720" t="s">
        <v>421</v>
      </c>
      <c r="BT1720" s="2">
        <v>45945</v>
      </c>
      <c r="BU1720">
        <v>779</v>
      </c>
      <c r="BW1720" t="s">
        <v>422</v>
      </c>
      <c r="BY1720" t="s">
        <v>11296</v>
      </c>
      <c r="BZ1720" s="2">
        <v>45946</v>
      </c>
      <c r="CC1720" s="2">
        <v>45939</v>
      </c>
      <c r="CE1720" t="s">
        <v>11297</v>
      </c>
      <c r="CF1720" s="2">
        <v>45946</v>
      </c>
      <c r="CJ1720" s="2">
        <v>45979</v>
      </c>
      <c r="CK1720" t="s">
        <v>411</v>
      </c>
      <c r="CL1720" s="2">
        <v>45950</v>
      </c>
      <c r="CM1720" s="2">
        <v>45980</v>
      </c>
      <c r="CN1720" s="2">
        <v>45940</v>
      </c>
      <c r="CO1720" s="2">
        <v>45964</v>
      </c>
      <c r="CP1720" s="2">
        <v>45971</v>
      </c>
      <c r="CR1720" s="2">
        <v>45943</v>
      </c>
      <c r="CS1720" s="2">
        <v>45951</v>
      </c>
      <c r="CU1720" s="2">
        <v>45974</v>
      </c>
      <c r="CV1720" s="2">
        <v>45982</v>
      </c>
      <c r="CW1720" s="2">
        <v>45951</v>
      </c>
      <c r="CY1720" t="s">
        <v>424</v>
      </c>
      <c r="DD1720" s="2">
        <v>45943</v>
      </c>
      <c r="DF1720" s="2">
        <v>46020</v>
      </c>
      <c r="DG1720">
        <v>37605</v>
      </c>
      <c r="DI1720" s="2">
        <v>46024</v>
      </c>
      <c r="DJ1720" s="2">
        <v>45944</v>
      </c>
      <c r="DK1720" s="2">
        <v>45989</v>
      </c>
      <c r="DL1720" s="2">
        <v>46101</v>
      </c>
      <c r="DO1720" s="2">
        <v>45950</v>
      </c>
      <c r="DY1720">
        <v>2416</v>
      </c>
      <c r="EA1720" t="s">
        <v>11298</v>
      </c>
      <c r="EB1720" t="s">
        <v>11299</v>
      </c>
      <c r="EE1720" s="1">
        <v>2194.6999999999998</v>
      </c>
      <c r="EF1720" t="s">
        <v>2634</v>
      </c>
      <c r="EG1720" t="s">
        <v>1640</v>
      </c>
      <c r="EJ1720">
        <v>784</v>
      </c>
      <c r="EK1720" t="s">
        <v>1591</v>
      </c>
    </row>
    <row r="1721" spans="1:141" hidden="1" x14ac:dyDescent="0.35">
      <c r="A1721">
        <v>4900</v>
      </c>
      <c r="B1721" t="s">
        <v>404</v>
      </c>
      <c r="C1721">
        <v>6124</v>
      </c>
      <c r="D1721" t="s">
        <v>8802</v>
      </c>
      <c r="E1721" t="s">
        <v>834</v>
      </c>
      <c r="F1721" t="s">
        <v>492</v>
      </c>
      <c r="G1721">
        <v>1</v>
      </c>
      <c r="H1721" t="s">
        <v>474</v>
      </c>
      <c r="I1721" t="s">
        <v>11300</v>
      </c>
      <c r="J1721" t="s">
        <v>11301</v>
      </c>
      <c r="K1721" t="s">
        <v>44</v>
      </c>
      <c r="L1721" t="s">
        <v>127</v>
      </c>
      <c r="M1721" t="s">
        <v>411</v>
      </c>
      <c r="N1721" t="s">
        <v>411</v>
      </c>
      <c r="O1721" t="s">
        <v>411</v>
      </c>
      <c r="P1721" t="s">
        <v>424</v>
      </c>
      <c r="Q1721" t="s">
        <v>424</v>
      </c>
      <c r="R1721" t="s">
        <v>411</v>
      </c>
      <c r="S1721" t="s">
        <v>411</v>
      </c>
      <c r="T1721" s="1">
        <v>155896.32000000001</v>
      </c>
      <c r="U1721">
        <v>652.04999999999995</v>
      </c>
      <c r="V1721">
        <v>0</v>
      </c>
      <c r="W1721" s="1">
        <v>123950.47</v>
      </c>
      <c r="X1721" s="1">
        <v>31946</v>
      </c>
      <c r="Y1721">
        <v>0</v>
      </c>
      <c r="Z1721" s="1">
        <v>155896.47</v>
      </c>
      <c r="AA1721">
        <v>0</v>
      </c>
      <c r="AB1721">
        <v>0</v>
      </c>
      <c r="AE1721" t="s">
        <v>412</v>
      </c>
      <c r="AG1721" s="2">
        <v>45959</v>
      </c>
      <c r="AH1721" s="1">
        <v>2995.17</v>
      </c>
      <c r="AI1721" s="2">
        <v>45947</v>
      </c>
      <c r="AJ1721" s="7">
        <v>2025</v>
      </c>
      <c r="AK1721" s="2">
        <v>45945</v>
      </c>
      <c r="AP1721" t="s">
        <v>413</v>
      </c>
      <c r="AQ1721" t="s">
        <v>2758</v>
      </c>
      <c r="AT1721" s="2">
        <v>46072</v>
      </c>
      <c r="AU1721" s="2">
        <v>46072</v>
      </c>
      <c r="AV1721" t="s">
        <v>414</v>
      </c>
      <c r="AW1721" s="2">
        <v>45951</v>
      </c>
      <c r="AX1721">
        <v>42196</v>
      </c>
      <c r="AY1721" s="1">
        <v>214656.32</v>
      </c>
      <c r="BA1721" t="s">
        <v>8806</v>
      </c>
      <c r="BB1721">
        <v>42196</v>
      </c>
      <c r="BD1721" t="s">
        <v>478</v>
      </c>
      <c r="BE1721" t="s">
        <v>417</v>
      </c>
      <c r="BF1721">
        <v>5561994339554</v>
      </c>
      <c r="BG1721" t="s">
        <v>11302</v>
      </c>
      <c r="BH1721">
        <v>72910000</v>
      </c>
      <c r="BI1721" t="s">
        <v>1077</v>
      </c>
      <c r="BJ1721" t="s">
        <v>11303</v>
      </c>
      <c r="BL1721" s="1">
        <v>2173.52</v>
      </c>
      <c r="BQ1721">
        <v>4403</v>
      </c>
      <c r="BR1721">
        <v>7229</v>
      </c>
      <c r="BS1721" t="s">
        <v>490</v>
      </c>
      <c r="BT1721" s="2">
        <v>45924</v>
      </c>
      <c r="BU1721">
        <v>900.11</v>
      </c>
      <c r="BV1721" s="2">
        <v>45951</v>
      </c>
      <c r="BX1721" s="2">
        <v>45952</v>
      </c>
      <c r="BY1721" t="s">
        <v>11304</v>
      </c>
      <c r="BZ1721" s="2">
        <v>45945</v>
      </c>
      <c r="CA1721" s="2">
        <v>45954</v>
      </c>
      <c r="CB1721" t="s">
        <v>11305</v>
      </c>
      <c r="CC1721" s="2">
        <v>45929</v>
      </c>
      <c r="CD1721" t="s">
        <v>424</v>
      </c>
      <c r="CE1721">
        <v>1932</v>
      </c>
      <c r="CF1721" s="2">
        <v>45924</v>
      </c>
      <c r="CJ1721" s="2">
        <v>45953</v>
      </c>
      <c r="CL1721" s="2">
        <v>45924</v>
      </c>
      <c r="CM1721" s="2">
        <v>45954</v>
      </c>
      <c r="CN1721" s="2">
        <v>45929</v>
      </c>
      <c r="CO1721" s="2">
        <v>45931</v>
      </c>
      <c r="CP1721" s="2">
        <v>45950</v>
      </c>
      <c r="CR1721" s="2">
        <v>45929</v>
      </c>
      <c r="CS1721" s="2">
        <v>45931</v>
      </c>
      <c r="CU1721" s="2">
        <v>45950</v>
      </c>
      <c r="CV1721" s="2">
        <v>45944</v>
      </c>
      <c r="CW1721" s="2">
        <v>45931</v>
      </c>
      <c r="CX1721" s="2">
        <v>45958</v>
      </c>
      <c r="CY1721" t="s">
        <v>424</v>
      </c>
      <c r="DD1721" s="2">
        <v>45945</v>
      </c>
      <c r="DF1721" s="2">
        <v>45959</v>
      </c>
      <c r="DG1721" t="s">
        <v>11306</v>
      </c>
      <c r="DH1721" t="s">
        <v>11166</v>
      </c>
      <c r="DI1721" s="2">
        <v>45980</v>
      </c>
      <c r="DJ1721" s="2">
        <v>45926</v>
      </c>
      <c r="DK1721" s="2">
        <v>45945</v>
      </c>
      <c r="DL1721" s="2">
        <v>46038</v>
      </c>
      <c r="DM1721" s="2">
        <v>46058</v>
      </c>
      <c r="DN1721" s="2">
        <v>46063</v>
      </c>
      <c r="DO1721" s="2">
        <v>45931</v>
      </c>
      <c r="DP1721" s="2">
        <v>46063</v>
      </c>
      <c r="DW1721" s="2">
        <v>45947</v>
      </c>
      <c r="DZ1721" t="s">
        <v>424</v>
      </c>
      <c r="EB1721" t="s">
        <v>11307</v>
      </c>
      <c r="EE1721" s="1">
        <v>4105.57</v>
      </c>
      <c r="EF1721" t="s">
        <v>2634</v>
      </c>
      <c r="EG1721" t="s">
        <v>1640</v>
      </c>
      <c r="EH1721" t="s">
        <v>8449</v>
      </c>
      <c r="EI1721" t="s">
        <v>11308</v>
      </c>
      <c r="EJ1721" t="s">
        <v>8163</v>
      </c>
      <c r="EK1721" t="s">
        <v>1591</v>
      </c>
    </row>
    <row r="1722" spans="1:141" hidden="1" x14ac:dyDescent="0.35">
      <c r="A1722">
        <v>4901</v>
      </c>
      <c r="B1722" t="s">
        <v>561</v>
      </c>
      <c r="C1722">
        <v>5882</v>
      </c>
      <c r="D1722" t="s">
        <v>8802</v>
      </c>
      <c r="E1722" t="s">
        <v>834</v>
      </c>
      <c r="F1722" t="s">
        <v>526</v>
      </c>
      <c r="G1722">
        <v>304</v>
      </c>
      <c r="H1722" t="s">
        <v>474</v>
      </c>
      <c r="I1722" t="s">
        <v>11309</v>
      </c>
      <c r="J1722" t="s">
        <v>11310</v>
      </c>
      <c r="K1722" t="s">
        <v>44</v>
      </c>
      <c r="L1722" t="s">
        <v>124</v>
      </c>
      <c r="M1722" t="s">
        <v>411</v>
      </c>
      <c r="N1722" t="s">
        <v>411</v>
      </c>
      <c r="O1722" t="s">
        <v>411</v>
      </c>
      <c r="P1722" t="s">
        <v>411</v>
      </c>
      <c r="Q1722" t="s">
        <v>411</v>
      </c>
      <c r="R1722" t="s">
        <v>411</v>
      </c>
      <c r="S1722" t="s">
        <v>411</v>
      </c>
      <c r="T1722" s="1">
        <v>153953.32999999999</v>
      </c>
      <c r="U1722">
        <v>549.01</v>
      </c>
      <c r="V1722">
        <v>0</v>
      </c>
      <c r="W1722" s="1">
        <v>107170.33</v>
      </c>
      <c r="X1722" s="1">
        <v>46783</v>
      </c>
      <c r="Y1722">
        <v>0</v>
      </c>
      <c r="Z1722" s="1">
        <v>153953.32999999999</v>
      </c>
      <c r="AA1722">
        <v>0</v>
      </c>
      <c r="AB1722">
        <v>0</v>
      </c>
      <c r="AE1722" t="s">
        <v>412</v>
      </c>
      <c r="AH1722">
        <v>0</v>
      </c>
      <c r="AK1722" s="2">
        <v>45945</v>
      </c>
      <c r="AP1722" t="s">
        <v>413</v>
      </c>
      <c r="AT1722" s="2">
        <v>46043</v>
      </c>
      <c r="AU1722" s="2">
        <v>46043</v>
      </c>
      <c r="AV1722" t="s">
        <v>561</v>
      </c>
      <c r="AW1722" s="2">
        <v>45951</v>
      </c>
      <c r="AX1722">
        <v>42194</v>
      </c>
      <c r="AY1722" s="1">
        <v>206004.01</v>
      </c>
      <c r="BA1722" t="s">
        <v>8806</v>
      </c>
      <c r="BB1722">
        <v>42194</v>
      </c>
      <c r="BD1722" t="s">
        <v>478</v>
      </c>
      <c r="BE1722" t="s">
        <v>417</v>
      </c>
      <c r="BF1722">
        <v>5561991687075</v>
      </c>
      <c r="BG1722" t="s">
        <v>11311</v>
      </c>
      <c r="BH1722">
        <v>72910000</v>
      </c>
      <c r="BI1722" t="s">
        <v>1454</v>
      </c>
      <c r="BJ1722" t="s">
        <v>11312</v>
      </c>
      <c r="BL1722" s="1">
        <v>1830.09</v>
      </c>
      <c r="BM1722" s="2">
        <v>46044</v>
      </c>
      <c r="BQ1722">
        <v>4482</v>
      </c>
      <c r="BR1722">
        <v>7227</v>
      </c>
      <c r="BS1722" t="s">
        <v>954</v>
      </c>
      <c r="BT1722" s="2">
        <v>45876</v>
      </c>
      <c r="BY1722" t="s">
        <v>11313</v>
      </c>
      <c r="BZ1722" s="2">
        <v>45945</v>
      </c>
      <c r="CC1722" s="2">
        <v>45943</v>
      </c>
      <c r="CF1722" s="2">
        <v>45876</v>
      </c>
      <c r="CL1722" s="2">
        <v>45876</v>
      </c>
      <c r="CN1722" s="2">
        <v>45943</v>
      </c>
      <c r="CO1722" s="2">
        <v>45964</v>
      </c>
      <c r="CR1722" s="2">
        <v>45944</v>
      </c>
      <c r="CS1722" s="2">
        <v>45951</v>
      </c>
      <c r="CV1722" s="2">
        <v>45967</v>
      </c>
      <c r="CW1722" s="2">
        <v>45951</v>
      </c>
      <c r="CY1722" t="s">
        <v>424</v>
      </c>
      <c r="DD1722" s="2">
        <v>45945</v>
      </c>
      <c r="DJ1722" s="2">
        <v>45943</v>
      </c>
      <c r="DK1722" s="2">
        <v>45982</v>
      </c>
      <c r="DO1722" s="2">
        <v>45950</v>
      </c>
      <c r="EF1722" t="s">
        <v>2634</v>
      </c>
      <c r="EG1722" t="s">
        <v>1640</v>
      </c>
      <c r="EH1722" t="s">
        <v>6848</v>
      </c>
      <c r="EJ1722" t="s">
        <v>8163</v>
      </c>
      <c r="EK1722" t="s">
        <v>3786</v>
      </c>
    </row>
    <row r="1723" spans="1:141" hidden="1" x14ac:dyDescent="0.35">
      <c r="A1723">
        <v>4902</v>
      </c>
      <c r="B1723" t="s">
        <v>404</v>
      </c>
      <c r="C1723">
        <v>6133</v>
      </c>
      <c r="D1723" t="s">
        <v>8802</v>
      </c>
      <c r="E1723" t="s">
        <v>834</v>
      </c>
      <c r="F1723" t="s">
        <v>492</v>
      </c>
      <c r="G1723">
        <v>203</v>
      </c>
      <c r="H1723" t="s">
        <v>474</v>
      </c>
      <c r="I1723" t="s">
        <v>11314</v>
      </c>
      <c r="J1723" t="s">
        <v>11315</v>
      </c>
      <c r="K1723" t="s">
        <v>24</v>
      </c>
      <c r="L1723" t="s">
        <v>23</v>
      </c>
      <c r="M1723" t="s">
        <v>411</v>
      </c>
      <c r="N1723" t="s">
        <v>411</v>
      </c>
      <c r="O1723" t="s">
        <v>411</v>
      </c>
      <c r="P1723" t="s">
        <v>424</v>
      </c>
      <c r="Q1723" t="s">
        <v>424</v>
      </c>
      <c r="R1723" t="s">
        <v>411</v>
      </c>
      <c r="S1723" t="s">
        <v>411</v>
      </c>
      <c r="T1723" s="1">
        <v>154814.91</v>
      </c>
      <c r="U1723">
        <v>0</v>
      </c>
      <c r="V1723">
        <v>0</v>
      </c>
      <c r="W1723" s="1">
        <v>147836.91</v>
      </c>
      <c r="X1723" s="1">
        <v>6978</v>
      </c>
      <c r="Y1723">
        <v>0</v>
      </c>
      <c r="Z1723" s="1">
        <v>154814.91</v>
      </c>
      <c r="AA1723">
        <v>0</v>
      </c>
      <c r="AB1723">
        <v>0</v>
      </c>
      <c r="AD1723">
        <v>878772610309</v>
      </c>
      <c r="AE1723" t="s">
        <v>412</v>
      </c>
      <c r="AG1723" s="2">
        <v>46062</v>
      </c>
      <c r="AH1723" s="1">
        <v>3564.15</v>
      </c>
      <c r="AI1723" s="2">
        <v>46038</v>
      </c>
      <c r="AJ1723" s="7">
        <v>2026</v>
      </c>
      <c r="AK1723" s="2">
        <v>45945</v>
      </c>
      <c r="AP1723" t="s">
        <v>813</v>
      </c>
      <c r="AT1723" s="2">
        <v>46072</v>
      </c>
      <c r="AU1723" s="2">
        <v>46114</v>
      </c>
      <c r="AV1723" t="s">
        <v>414</v>
      </c>
      <c r="AW1723" s="2">
        <v>45951</v>
      </c>
      <c r="AX1723">
        <v>42249</v>
      </c>
      <c r="AY1723" s="1">
        <v>230000</v>
      </c>
      <c r="BA1723" t="s">
        <v>8806</v>
      </c>
      <c r="BB1723">
        <v>42249</v>
      </c>
      <c r="BD1723" t="s">
        <v>512</v>
      </c>
      <c r="BE1723" t="s">
        <v>513</v>
      </c>
      <c r="BF1723">
        <v>5561992090700</v>
      </c>
      <c r="BG1723" t="s">
        <v>11316</v>
      </c>
      <c r="BH1723">
        <v>72200000</v>
      </c>
      <c r="BI1723" t="s">
        <v>11317</v>
      </c>
      <c r="BJ1723" t="s">
        <v>11318</v>
      </c>
      <c r="BL1723" s="1">
        <v>3009.72</v>
      </c>
      <c r="BQ1723">
        <v>4413</v>
      </c>
      <c r="BR1723">
        <v>7244</v>
      </c>
      <c r="BS1723" t="s">
        <v>517</v>
      </c>
      <c r="BT1723" s="2">
        <v>45925</v>
      </c>
      <c r="BU1723">
        <v>900</v>
      </c>
      <c r="BX1723" s="2">
        <v>46094</v>
      </c>
      <c r="BY1723" t="s">
        <v>11319</v>
      </c>
      <c r="BZ1723" s="2">
        <v>45944</v>
      </c>
      <c r="CA1723" s="2">
        <v>46038</v>
      </c>
      <c r="CB1723" t="s">
        <v>11320</v>
      </c>
      <c r="CC1723" s="2">
        <v>45908</v>
      </c>
      <c r="CD1723" t="s">
        <v>424</v>
      </c>
      <c r="CE1723">
        <v>8461</v>
      </c>
      <c r="CF1723" s="2">
        <v>45929</v>
      </c>
      <c r="CJ1723" s="2">
        <v>46050</v>
      </c>
      <c r="CL1723" s="2">
        <v>45930</v>
      </c>
      <c r="CM1723" s="2">
        <v>46052</v>
      </c>
      <c r="CN1723" s="2">
        <v>45938</v>
      </c>
      <c r="CO1723" s="2">
        <v>45964</v>
      </c>
      <c r="CP1723" s="2">
        <v>46041</v>
      </c>
      <c r="CR1723" s="2">
        <v>45940</v>
      </c>
      <c r="CS1723" s="2">
        <v>46035</v>
      </c>
      <c r="CU1723" s="2">
        <v>46048</v>
      </c>
      <c r="CV1723" s="2">
        <v>45964</v>
      </c>
      <c r="CW1723" s="2">
        <v>46035</v>
      </c>
      <c r="CX1723" s="2">
        <v>46059</v>
      </c>
      <c r="CY1723" t="s">
        <v>424</v>
      </c>
      <c r="DD1723" s="2">
        <v>46038</v>
      </c>
      <c r="DE1723" s="2">
        <v>46034</v>
      </c>
      <c r="DF1723" s="2">
        <v>46062</v>
      </c>
      <c r="DG1723" t="s">
        <v>11321</v>
      </c>
      <c r="DI1723" s="2">
        <v>46066</v>
      </c>
      <c r="DJ1723" s="2">
        <v>45940</v>
      </c>
      <c r="DK1723" s="2">
        <v>45982</v>
      </c>
      <c r="DL1723" s="2">
        <v>46041</v>
      </c>
      <c r="DM1723" s="2">
        <v>46058</v>
      </c>
      <c r="DN1723" s="2">
        <v>46063</v>
      </c>
      <c r="DO1723" s="2">
        <v>45947</v>
      </c>
      <c r="DP1723" s="2">
        <v>46063</v>
      </c>
      <c r="DW1723" s="2">
        <v>46035</v>
      </c>
      <c r="DY1723">
        <v>4442</v>
      </c>
      <c r="EE1723" s="1">
        <v>4605.8100000000004</v>
      </c>
      <c r="EF1723" t="s">
        <v>2634</v>
      </c>
      <c r="EG1723" t="s">
        <v>1640</v>
      </c>
      <c r="EH1723" t="s">
        <v>6848</v>
      </c>
      <c r="EI1723" t="s">
        <v>3282</v>
      </c>
      <c r="EJ1723" t="s">
        <v>8163</v>
      </c>
      <c r="EK1723" t="s">
        <v>1591</v>
      </c>
    </row>
    <row r="1724" spans="1:141" hidden="1" x14ac:dyDescent="0.35">
      <c r="A1724">
        <v>4903</v>
      </c>
      <c r="B1724" t="s">
        <v>1352</v>
      </c>
      <c r="C1724">
        <v>6230</v>
      </c>
      <c r="D1724" t="s">
        <v>9287</v>
      </c>
      <c r="E1724" t="s">
        <v>942</v>
      </c>
      <c r="F1724" t="s">
        <v>9808</v>
      </c>
      <c r="G1724">
        <v>301</v>
      </c>
      <c r="H1724" t="s">
        <v>408</v>
      </c>
      <c r="I1724" t="s">
        <v>11322</v>
      </c>
      <c r="J1724" t="s">
        <v>11323</v>
      </c>
      <c r="K1724" t="s">
        <v>22</v>
      </c>
      <c r="L1724" t="s">
        <v>21</v>
      </c>
      <c r="M1724" t="s">
        <v>411</v>
      </c>
      <c r="N1724" t="s">
        <v>411</v>
      </c>
      <c r="O1724" t="s">
        <v>411</v>
      </c>
      <c r="P1724" t="s">
        <v>411</v>
      </c>
      <c r="Q1724" t="s">
        <v>411</v>
      </c>
      <c r="R1724" t="s">
        <v>411</v>
      </c>
      <c r="S1724" t="s">
        <v>411</v>
      </c>
      <c r="T1724" s="1">
        <v>162600</v>
      </c>
      <c r="U1724">
        <v>714</v>
      </c>
      <c r="V1724">
        <v>0</v>
      </c>
      <c r="W1724" s="1">
        <v>136304.85</v>
      </c>
      <c r="X1724" s="1">
        <v>18295</v>
      </c>
      <c r="Y1724">
        <v>0</v>
      </c>
      <c r="Z1724" s="1">
        <v>154599.85</v>
      </c>
      <c r="AA1724">
        <v>0</v>
      </c>
      <c r="AB1724">
        <v>0</v>
      </c>
      <c r="AE1724" t="s">
        <v>412</v>
      </c>
      <c r="AG1724" s="2">
        <v>45968</v>
      </c>
      <c r="AH1724" s="1">
        <v>3042.04</v>
      </c>
      <c r="AI1724" s="2">
        <v>45950</v>
      </c>
      <c r="AJ1724" s="7">
        <v>2025</v>
      </c>
      <c r="AK1724" s="2">
        <v>45945</v>
      </c>
      <c r="AP1724" t="s">
        <v>3839</v>
      </c>
      <c r="AT1724" s="2">
        <v>45978</v>
      </c>
      <c r="AU1724" s="2">
        <v>46092</v>
      </c>
      <c r="AV1724" t="s">
        <v>414</v>
      </c>
      <c r="AW1724" s="2">
        <v>45951</v>
      </c>
      <c r="AX1724">
        <v>42192</v>
      </c>
      <c r="AY1724" s="1">
        <v>240000.6</v>
      </c>
      <c r="BA1724" t="s">
        <v>9291</v>
      </c>
      <c r="BB1724">
        <v>42192</v>
      </c>
      <c r="BC1724" t="s">
        <v>11324</v>
      </c>
      <c r="BD1724" t="s">
        <v>416</v>
      </c>
      <c r="BE1724" t="s">
        <v>417</v>
      </c>
      <c r="BF1724">
        <v>5561996570385</v>
      </c>
      <c r="BG1724" t="s">
        <v>11325</v>
      </c>
      <c r="BH1724">
        <v>73802070</v>
      </c>
      <c r="BI1724" t="s">
        <v>2478</v>
      </c>
      <c r="BJ1724" t="s">
        <v>11326</v>
      </c>
      <c r="BL1724" s="1">
        <v>2451.98</v>
      </c>
      <c r="BQ1724">
        <v>4858</v>
      </c>
      <c r="BR1724">
        <v>7224</v>
      </c>
      <c r="BS1724" t="s">
        <v>449</v>
      </c>
      <c r="BT1724" s="2">
        <v>45946</v>
      </c>
      <c r="BU1724">
        <v>279</v>
      </c>
      <c r="BW1724" t="s">
        <v>422</v>
      </c>
      <c r="BY1724" t="s">
        <v>11327</v>
      </c>
      <c r="BZ1724" s="2">
        <v>45947</v>
      </c>
      <c r="CA1724" s="2">
        <v>45952</v>
      </c>
      <c r="CC1724" s="2">
        <v>45945</v>
      </c>
      <c r="CD1724" t="s">
        <v>424</v>
      </c>
      <c r="CE1724" t="s">
        <v>11328</v>
      </c>
      <c r="CF1724" s="2">
        <v>45947</v>
      </c>
      <c r="CJ1724" s="2">
        <v>45954</v>
      </c>
      <c r="CK1724" t="s">
        <v>411</v>
      </c>
      <c r="CL1724" s="2">
        <v>45947</v>
      </c>
      <c r="CM1724" s="2">
        <v>45954</v>
      </c>
      <c r="CN1724" s="2">
        <v>45945</v>
      </c>
      <c r="CO1724" s="2">
        <v>45964</v>
      </c>
      <c r="CP1724" s="2">
        <v>45952</v>
      </c>
      <c r="CR1724" s="2">
        <v>45945</v>
      </c>
      <c r="CS1724" s="2">
        <v>45945</v>
      </c>
      <c r="CU1724" s="2">
        <v>45952</v>
      </c>
      <c r="CV1724" s="2">
        <v>45982</v>
      </c>
      <c r="CW1724" s="2">
        <v>45945</v>
      </c>
      <c r="DD1724" s="2">
        <v>45944</v>
      </c>
      <c r="DF1724" s="2">
        <v>45968</v>
      </c>
      <c r="DG1724">
        <v>35794</v>
      </c>
      <c r="DI1724" s="2">
        <v>45975</v>
      </c>
      <c r="DJ1724" s="2">
        <v>45944</v>
      </c>
      <c r="DK1724" s="2">
        <v>45989</v>
      </c>
      <c r="DL1724" s="2">
        <v>46083</v>
      </c>
      <c r="DO1724" s="2">
        <v>45945</v>
      </c>
      <c r="DX1724">
        <v>824</v>
      </c>
      <c r="DY1724">
        <v>1856</v>
      </c>
      <c r="EE1724" s="1">
        <v>2029.26</v>
      </c>
      <c r="EF1724" t="s">
        <v>2634</v>
      </c>
      <c r="EG1724" t="s">
        <v>1640</v>
      </c>
      <c r="EK1724" t="s">
        <v>1591</v>
      </c>
    </row>
    <row r="1725" spans="1:141" hidden="1" x14ac:dyDescent="0.35">
      <c r="A1725">
        <v>4904</v>
      </c>
      <c r="B1725" t="s">
        <v>404</v>
      </c>
      <c r="C1725">
        <v>6224</v>
      </c>
      <c r="D1725" t="s">
        <v>9287</v>
      </c>
      <c r="E1725" t="s">
        <v>942</v>
      </c>
      <c r="F1725" t="s">
        <v>9343</v>
      </c>
      <c r="G1725">
        <v>202</v>
      </c>
      <c r="H1725" t="s">
        <v>408</v>
      </c>
      <c r="I1725" t="s">
        <v>11329</v>
      </c>
      <c r="J1725" t="s">
        <v>11330</v>
      </c>
      <c r="K1725" t="s">
        <v>14</v>
      </c>
      <c r="L1725" t="s">
        <v>42</v>
      </c>
      <c r="M1725" t="s">
        <v>411</v>
      </c>
      <c r="N1725" t="s">
        <v>411</v>
      </c>
      <c r="O1725" t="s">
        <v>411</v>
      </c>
      <c r="P1725" t="s">
        <v>411</v>
      </c>
      <c r="Q1725" t="s">
        <v>411</v>
      </c>
      <c r="R1725" t="s">
        <v>411</v>
      </c>
      <c r="S1725" t="s">
        <v>411</v>
      </c>
      <c r="T1725" s="1">
        <v>158184.87</v>
      </c>
      <c r="U1725" s="1">
        <v>9999999.9900000002</v>
      </c>
      <c r="V1725">
        <v>0</v>
      </c>
      <c r="W1725" s="1">
        <v>9999999.9900000002</v>
      </c>
      <c r="X1725" s="1">
        <v>9999999.9900000002</v>
      </c>
      <c r="Y1725">
        <v>0</v>
      </c>
      <c r="Z1725" s="1">
        <v>19999999.98</v>
      </c>
      <c r="AA1725">
        <v>0</v>
      </c>
      <c r="AB1725">
        <v>0</v>
      </c>
      <c r="AD1725">
        <v>8787725211877</v>
      </c>
      <c r="AE1725" t="s">
        <v>412</v>
      </c>
      <c r="AG1725" s="2">
        <v>45980</v>
      </c>
      <c r="AH1725">
        <v>0</v>
      </c>
      <c r="AI1725" s="2">
        <v>45951</v>
      </c>
      <c r="AJ1725" s="7">
        <v>2025</v>
      </c>
      <c r="AK1725" s="2">
        <v>45945</v>
      </c>
      <c r="AP1725" t="s">
        <v>413</v>
      </c>
      <c r="AT1725" s="2">
        <v>46097</v>
      </c>
      <c r="AU1725" s="2">
        <v>46097</v>
      </c>
      <c r="AV1725" t="s">
        <v>414</v>
      </c>
      <c r="AW1725" s="2">
        <v>45951</v>
      </c>
      <c r="AX1725">
        <v>42189</v>
      </c>
      <c r="AY1725" s="1">
        <v>238495.06</v>
      </c>
      <c r="BA1725" t="s">
        <v>9291</v>
      </c>
      <c r="BB1725">
        <v>42189</v>
      </c>
      <c r="BC1725" t="s">
        <v>11331</v>
      </c>
      <c r="BD1725" t="s">
        <v>416</v>
      </c>
      <c r="BE1725" t="s">
        <v>417</v>
      </c>
      <c r="BF1725">
        <v>5561998497750</v>
      </c>
      <c r="BG1725" t="s">
        <v>11332</v>
      </c>
      <c r="BH1725">
        <v>73805195</v>
      </c>
      <c r="BI1725" t="s">
        <v>2292</v>
      </c>
      <c r="BJ1725" t="s">
        <v>11333</v>
      </c>
      <c r="BL1725" s="1">
        <v>2039.99</v>
      </c>
      <c r="BM1725" s="2">
        <v>45754</v>
      </c>
      <c r="BQ1725">
        <v>4568</v>
      </c>
      <c r="BR1725">
        <v>7218</v>
      </c>
      <c r="BS1725" t="s">
        <v>2885</v>
      </c>
      <c r="BT1725" s="2">
        <v>45945</v>
      </c>
      <c r="BU1725">
        <v>899.95</v>
      </c>
      <c r="BW1725" t="s">
        <v>422</v>
      </c>
      <c r="BY1725" t="s">
        <v>11334</v>
      </c>
      <c r="BZ1725" s="2">
        <v>45946</v>
      </c>
      <c r="CA1725" s="2">
        <v>45953</v>
      </c>
      <c r="CC1725" s="2">
        <v>45944</v>
      </c>
      <c r="CE1725">
        <v>1846</v>
      </c>
      <c r="CF1725" s="2">
        <v>45946</v>
      </c>
      <c r="CJ1725" s="2">
        <v>45965</v>
      </c>
      <c r="CK1725" t="s">
        <v>411</v>
      </c>
      <c r="CL1725" s="2">
        <v>45946</v>
      </c>
      <c r="CM1725" s="2">
        <v>45974</v>
      </c>
      <c r="CN1725" s="2">
        <v>45945</v>
      </c>
      <c r="CO1725" s="2">
        <v>45964</v>
      </c>
      <c r="CP1725" s="2">
        <v>45953</v>
      </c>
      <c r="CR1725" s="2">
        <v>45945</v>
      </c>
      <c r="CS1725" s="2">
        <v>45950</v>
      </c>
      <c r="CU1725" s="2">
        <v>45961</v>
      </c>
      <c r="CV1725" s="2">
        <v>45982</v>
      </c>
      <c r="CW1725" s="2">
        <v>45950</v>
      </c>
      <c r="CY1725" t="s">
        <v>424</v>
      </c>
      <c r="DD1725" s="2">
        <v>45947</v>
      </c>
      <c r="DF1725" s="2">
        <v>45980</v>
      </c>
      <c r="DG1725">
        <v>35911</v>
      </c>
      <c r="DI1725" s="2">
        <v>45982</v>
      </c>
      <c r="DJ1725" s="2">
        <v>45945</v>
      </c>
      <c r="DK1725" s="2">
        <v>45989</v>
      </c>
      <c r="DL1725" s="2">
        <v>46087</v>
      </c>
      <c r="DM1725" s="2">
        <v>46077</v>
      </c>
      <c r="DN1725" s="2">
        <v>46091</v>
      </c>
      <c r="DO1725" s="2">
        <v>45950</v>
      </c>
      <c r="DP1725" s="2">
        <v>46091</v>
      </c>
      <c r="DX1725">
        <v>663</v>
      </c>
      <c r="DY1725">
        <v>2089</v>
      </c>
      <c r="EA1725" t="s">
        <v>11335</v>
      </c>
      <c r="EE1725" s="1">
        <v>2346.2800000000002</v>
      </c>
      <c r="EF1725" t="s">
        <v>2634</v>
      </c>
      <c r="EG1725" t="s">
        <v>1640</v>
      </c>
      <c r="EK1725" t="s">
        <v>1591</v>
      </c>
    </row>
    <row r="1726" spans="1:141" hidden="1" x14ac:dyDescent="0.35">
      <c r="A1726">
        <v>4905</v>
      </c>
      <c r="B1726" t="s">
        <v>404</v>
      </c>
      <c r="C1726">
        <v>5973</v>
      </c>
      <c r="D1726" t="s">
        <v>8802</v>
      </c>
      <c r="E1726" t="s">
        <v>834</v>
      </c>
      <c r="F1726" t="s">
        <v>526</v>
      </c>
      <c r="G1726">
        <v>101</v>
      </c>
      <c r="H1726" t="s">
        <v>474</v>
      </c>
      <c r="I1726" t="s">
        <v>11336</v>
      </c>
      <c r="J1726" t="s">
        <v>11337</v>
      </c>
      <c r="K1726" t="s">
        <v>44</v>
      </c>
      <c r="L1726" t="s">
        <v>192</v>
      </c>
      <c r="M1726" t="s">
        <v>411</v>
      </c>
      <c r="N1726" t="s">
        <v>411</v>
      </c>
      <c r="O1726" t="s">
        <v>411</v>
      </c>
      <c r="P1726" t="s">
        <v>424</v>
      </c>
      <c r="Q1726" t="s">
        <v>424</v>
      </c>
      <c r="R1726" t="s">
        <v>411</v>
      </c>
      <c r="S1726" t="s">
        <v>411</v>
      </c>
      <c r="T1726" s="1">
        <v>151922.69</v>
      </c>
      <c r="U1726">
        <v>541.23</v>
      </c>
      <c r="V1726">
        <v>0</v>
      </c>
      <c r="W1726" s="1">
        <v>105601.69</v>
      </c>
      <c r="X1726" s="1">
        <v>49954</v>
      </c>
      <c r="Y1726">
        <v>0</v>
      </c>
      <c r="Z1726" s="1">
        <v>155555.69</v>
      </c>
      <c r="AA1726">
        <v>0</v>
      </c>
      <c r="AB1726">
        <v>0</v>
      </c>
      <c r="AE1726" t="s">
        <v>412</v>
      </c>
      <c r="AG1726" s="2">
        <v>45971</v>
      </c>
      <c r="AH1726" s="1">
        <v>2995.17</v>
      </c>
      <c r="AI1726" s="2">
        <v>45953</v>
      </c>
      <c r="AJ1726" s="7">
        <v>2025</v>
      </c>
      <c r="AK1726" s="2">
        <v>45945</v>
      </c>
      <c r="AP1726" t="s">
        <v>413</v>
      </c>
      <c r="AT1726" s="2">
        <v>46072</v>
      </c>
      <c r="AU1726" s="2">
        <v>46072</v>
      </c>
      <c r="AV1726" t="s">
        <v>414</v>
      </c>
      <c r="AW1726" s="2">
        <v>45951</v>
      </c>
      <c r="AX1726">
        <v>42195</v>
      </c>
      <c r="AY1726" s="1">
        <v>197724.78</v>
      </c>
      <c r="BA1726" t="s">
        <v>8806</v>
      </c>
      <c r="BB1726">
        <v>42195</v>
      </c>
      <c r="BD1726" t="s">
        <v>478</v>
      </c>
      <c r="BE1726" t="s">
        <v>417</v>
      </c>
      <c r="BF1726">
        <v>5561981396523</v>
      </c>
      <c r="BG1726" t="s">
        <v>11338</v>
      </c>
      <c r="BH1726">
        <v>72910000</v>
      </c>
      <c r="BI1726" t="s">
        <v>11339</v>
      </c>
      <c r="BJ1726" t="s">
        <v>11340</v>
      </c>
      <c r="BL1726" s="1">
        <v>1804.1</v>
      </c>
      <c r="BM1726" s="2">
        <v>46071</v>
      </c>
      <c r="BQ1726">
        <v>4471</v>
      </c>
      <c r="BR1726">
        <v>7228</v>
      </c>
      <c r="BS1726" t="s">
        <v>421</v>
      </c>
      <c r="BT1726" s="2">
        <v>45897</v>
      </c>
      <c r="BU1726">
        <v>901.58</v>
      </c>
      <c r="BV1726" s="2">
        <v>45957</v>
      </c>
      <c r="BX1726" s="2">
        <v>45958</v>
      </c>
      <c r="BY1726" t="s">
        <v>11341</v>
      </c>
      <c r="BZ1726" s="2">
        <v>45945</v>
      </c>
      <c r="CA1726" s="2">
        <v>45964</v>
      </c>
      <c r="CB1726" t="s">
        <v>11342</v>
      </c>
      <c r="CC1726" s="2">
        <v>45944</v>
      </c>
      <c r="CD1726" t="s">
        <v>424</v>
      </c>
      <c r="CE1726">
        <v>1996</v>
      </c>
      <c r="CF1726" s="2">
        <v>45943</v>
      </c>
      <c r="CJ1726" s="2">
        <v>45957</v>
      </c>
      <c r="CL1726" s="2">
        <v>45943</v>
      </c>
      <c r="CM1726" s="2">
        <v>45964</v>
      </c>
      <c r="CN1726" s="2">
        <v>45944</v>
      </c>
      <c r="CO1726" s="2">
        <v>45964</v>
      </c>
      <c r="CP1726" s="2">
        <v>45954</v>
      </c>
      <c r="CR1726" s="2">
        <v>45945</v>
      </c>
      <c r="CS1726" s="2">
        <v>45951</v>
      </c>
      <c r="CU1726" s="2">
        <v>45957</v>
      </c>
      <c r="CV1726" s="2">
        <v>45978</v>
      </c>
      <c r="CW1726" s="2">
        <v>45951</v>
      </c>
      <c r="CX1726" s="2">
        <v>45968</v>
      </c>
      <c r="CY1726" t="s">
        <v>424</v>
      </c>
      <c r="DD1726" s="2">
        <v>45945</v>
      </c>
      <c r="DF1726" s="2">
        <v>45972</v>
      </c>
      <c r="DG1726" t="s">
        <v>11343</v>
      </c>
      <c r="DI1726" s="2">
        <v>45973</v>
      </c>
      <c r="DJ1726" s="2">
        <v>45943</v>
      </c>
      <c r="DK1726" s="2">
        <v>45982</v>
      </c>
      <c r="DL1726" s="2">
        <v>45953</v>
      </c>
      <c r="DM1726" s="2">
        <v>46058</v>
      </c>
      <c r="DN1726" s="2">
        <v>46063</v>
      </c>
      <c r="DO1726" s="2">
        <v>45950</v>
      </c>
      <c r="DP1726" s="2">
        <v>46063</v>
      </c>
      <c r="DW1726" s="2">
        <v>45953</v>
      </c>
      <c r="EE1726" s="1">
        <v>4005.57</v>
      </c>
      <c r="EF1726" t="s">
        <v>2634</v>
      </c>
      <c r="EG1726" t="s">
        <v>1640</v>
      </c>
      <c r="EH1726" t="s">
        <v>6848</v>
      </c>
      <c r="EI1726" t="s">
        <v>3282</v>
      </c>
      <c r="EJ1726" t="s">
        <v>8163</v>
      </c>
      <c r="EK1726" t="s">
        <v>1591</v>
      </c>
    </row>
    <row r="1727" spans="1:141" hidden="1" x14ac:dyDescent="0.35">
      <c r="A1727">
        <v>4906</v>
      </c>
      <c r="B1727" t="s">
        <v>404</v>
      </c>
      <c r="C1727">
        <v>6207</v>
      </c>
      <c r="D1727" t="s">
        <v>9287</v>
      </c>
      <c r="E1727" t="s">
        <v>942</v>
      </c>
      <c r="F1727" t="s">
        <v>9288</v>
      </c>
      <c r="G1727">
        <v>302</v>
      </c>
      <c r="H1727" t="s">
        <v>408</v>
      </c>
      <c r="I1727" t="s">
        <v>11344</v>
      </c>
      <c r="J1727" t="s">
        <v>11345</v>
      </c>
      <c r="K1727" t="s">
        <v>14</v>
      </c>
      <c r="L1727" t="s">
        <v>16</v>
      </c>
      <c r="M1727" t="s">
        <v>411</v>
      </c>
      <c r="N1727" t="s">
        <v>411</v>
      </c>
      <c r="O1727" t="s">
        <v>411</v>
      </c>
      <c r="P1727" t="s">
        <v>411</v>
      </c>
      <c r="Q1727" t="s">
        <v>411</v>
      </c>
      <c r="R1727" t="s">
        <v>411</v>
      </c>
      <c r="S1727" t="s">
        <v>411</v>
      </c>
      <c r="T1727" s="1">
        <v>156751.88</v>
      </c>
      <c r="U1727">
        <v>714.07</v>
      </c>
      <c r="V1727">
        <v>0</v>
      </c>
      <c r="W1727" s="1">
        <v>136318.88</v>
      </c>
      <c r="X1727" s="1">
        <v>20433</v>
      </c>
      <c r="Y1727">
        <v>0</v>
      </c>
      <c r="Z1727" s="1">
        <v>156751.88</v>
      </c>
      <c r="AA1727">
        <v>0</v>
      </c>
      <c r="AB1727">
        <v>0</v>
      </c>
      <c r="AD1727">
        <v>8787725153419</v>
      </c>
      <c r="AE1727" t="s">
        <v>412</v>
      </c>
      <c r="AG1727" s="2">
        <v>45986</v>
      </c>
      <c r="AH1727">
        <v>0</v>
      </c>
      <c r="AI1727" s="2">
        <v>45959</v>
      </c>
      <c r="AJ1727" s="7">
        <v>2025</v>
      </c>
      <c r="AK1727" s="2">
        <v>45945</v>
      </c>
      <c r="AP1727" t="s">
        <v>413</v>
      </c>
      <c r="AT1727" s="2">
        <v>46097</v>
      </c>
      <c r="AU1727" s="2">
        <v>46097</v>
      </c>
      <c r="AV1727" t="s">
        <v>414</v>
      </c>
      <c r="AW1727" s="2">
        <v>45951</v>
      </c>
      <c r="AX1727">
        <v>42185</v>
      </c>
      <c r="AY1727" s="1">
        <v>234724.46</v>
      </c>
      <c r="BA1727" t="s">
        <v>9291</v>
      </c>
      <c r="BB1727">
        <v>42185</v>
      </c>
      <c r="BC1727" t="s">
        <v>11346</v>
      </c>
      <c r="BD1727" t="s">
        <v>416</v>
      </c>
      <c r="BE1727" t="s">
        <v>417</v>
      </c>
      <c r="BF1727">
        <v>5561999773123</v>
      </c>
      <c r="BG1727" t="s">
        <v>11347</v>
      </c>
      <c r="BH1727">
        <v>73805223</v>
      </c>
      <c r="BI1727" t="s">
        <v>614</v>
      </c>
      <c r="BJ1727" t="s">
        <v>11348</v>
      </c>
      <c r="BL1727" s="1">
        <v>2380.2399999999998</v>
      </c>
      <c r="BM1727" s="2">
        <v>46117</v>
      </c>
      <c r="BQ1727">
        <v>4835</v>
      </c>
      <c r="BR1727">
        <v>7211</v>
      </c>
      <c r="BS1727" t="s">
        <v>490</v>
      </c>
      <c r="BT1727" s="2">
        <v>45945</v>
      </c>
      <c r="BU1727">
        <v>875.02</v>
      </c>
      <c r="BW1727" t="s">
        <v>422</v>
      </c>
      <c r="BY1727" t="s">
        <v>11349</v>
      </c>
      <c r="BZ1727" s="2">
        <v>45946</v>
      </c>
      <c r="CA1727" s="2">
        <v>45959</v>
      </c>
      <c r="CC1727" s="2">
        <v>45944</v>
      </c>
      <c r="CE1727">
        <v>1983</v>
      </c>
      <c r="CF1727" s="2">
        <v>45946</v>
      </c>
      <c r="CJ1727" s="2">
        <v>45965</v>
      </c>
      <c r="CK1727" t="s">
        <v>411</v>
      </c>
      <c r="CL1727" s="2">
        <v>45950</v>
      </c>
      <c r="CM1727" s="2">
        <v>45974</v>
      </c>
      <c r="CN1727" s="2">
        <v>45945</v>
      </c>
      <c r="CO1727" s="2">
        <v>45964</v>
      </c>
      <c r="CP1727" s="2">
        <v>45959</v>
      </c>
      <c r="CR1727" s="2">
        <v>45945</v>
      </c>
      <c r="CS1727" s="2">
        <v>45953</v>
      </c>
      <c r="CU1727" s="2">
        <v>45960</v>
      </c>
      <c r="CV1727" s="2">
        <v>45982</v>
      </c>
      <c r="CW1727" s="2">
        <v>45953</v>
      </c>
      <c r="CY1727" t="s">
        <v>424</v>
      </c>
      <c r="DD1727" s="2">
        <v>45944</v>
      </c>
      <c r="DF1727" s="2">
        <v>45987</v>
      </c>
      <c r="DG1727">
        <v>36225</v>
      </c>
      <c r="DI1727" s="2">
        <v>45989</v>
      </c>
      <c r="DJ1727" s="2">
        <v>45945</v>
      </c>
      <c r="DK1727" s="2">
        <v>45989</v>
      </c>
      <c r="DL1727" s="2">
        <v>46091</v>
      </c>
      <c r="DM1727" s="2">
        <v>46077</v>
      </c>
      <c r="DN1727" s="2">
        <v>46091</v>
      </c>
      <c r="DO1727" s="2">
        <v>45953</v>
      </c>
      <c r="DP1727" s="2">
        <v>46091</v>
      </c>
      <c r="DX1727">
        <v>693</v>
      </c>
      <c r="DY1727">
        <v>1998</v>
      </c>
      <c r="EA1727" t="s">
        <v>11335</v>
      </c>
      <c r="EE1727" s="1">
        <v>2079.38</v>
      </c>
      <c r="EG1727" t="s">
        <v>735</v>
      </c>
      <c r="EK1727" t="s">
        <v>1591</v>
      </c>
    </row>
    <row r="1728" spans="1:141" hidden="1" x14ac:dyDescent="0.35">
      <c r="A1728">
        <v>4907</v>
      </c>
      <c r="B1728" t="s">
        <v>404</v>
      </c>
      <c r="C1728">
        <v>6219</v>
      </c>
      <c r="D1728" t="s">
        <v>5000</v>
      </c>
      <c r="E1728" t="s">
        <v>834</v>
      </c>
      <c r="F1728" t="s">
        <v>407</v>
      </c>
      <c r="G1728">
        <v>104</v>
      </c>
      <c r="H1728" t="s">
        <v>408</v>
      </c>
      <c r="I1728" t="s">
        <v>11350</v>
      </c>
      <c r="J1728" t="s">
        <v>11351</v>
      </c>
      <c r="K1728" t="s">
        <v>14</v>
      </c>
      <c r="L1728" t="s">
        <v>42</v>
      </c>
      <c r="M1728" t="s">
        <v>411</v>
      </c>
      <c r="N1728" t="s">
        <v>411</v>
      </c>
      <c r="O1728" t="s">
        <v>411</v>
      </c>
      <c r="P1728" t="s">
        <v>411</v>
      </c>
      <c r="Q1728" t="s">
        <v>411</v>
      </c>
      <c r="R1728" t="s">
        <v>411</v>
      </c>
      <c r="S1728" t="s">
        <v>411</v>
      </c>
      <c r="T1728" s="1">
        <v>152471.78</v>
      </c>
      <c r="U1728">
        <v>0</v>
      </c>
      <c r="V1728">
        <v>0</v>
      </c>
      <c r="W1728">
        <v>0</v>
      </c>
      <c r="X1728">
        <v>0</v>
      </c>
      <c r="Y1728">
        <v>0</v>
      </c>
      <c r="Z1728">
        <v>0</v>
      </c>
      <c r="AA1728">
        <v>0</v>
      </c>
      <c r="AB1728">
        <v>0</v>
      </c>
      <c r="AE1728" t="s">
        <v>412</v>
      </c>
      <c r="AG1728" s="2">
        <v>46008</v>
      </c>
      <c r="AH1728">
        <v>0</v>
      </c>
      <c r="AI1728" s="2">
        <v>45954</v>
      </c>
      <c r="AJ1728" s="7">
        <v>2025</v>
      </c>
      <c r="AK1728" s="2">
        <v>45945</v>
      </c>
      <c r="AP1728" t="s">
        <v>3839</v>
      </c>
      <c r="AT1728" s="2">
        <v>46097</v>
      </c>
      <c r="AU1728" s="2">
        <v>46097</v>
      </c>
      <c r="AV1728" t="s">
        <v>414</v>
      </c>
      <c r="AW1728" s="2">
        <v>45951</v>
      </c>
      <c r="AX1728">
        <v>42188</v>
      </c>
      <c r="AY1728" s="1">
        <v>234935.45</v>
      </c>
      <c r="BA1728" t="s">
        <v>5003</v>
      </c>
      <c r="BB1728">
        <v>42188</v>
      </c>
      <c r="BC1728" t="s">
        <v>11352</v>
      </c>
      <c r="BD1728" t="s">
        <v>416</v>
      </c>
      <c r="BE1728" t="s">
        <v>417</v>
      </c>
      <c r="BF1728">
        <v>5561996010982</v>
      </c>
      <c r="BG1728" t="s">
        <v>11353</v>
      </c>
      <c r="BH1728">
        <v>73805335</v>
      </c>
      <c r="BI1728" t="s">
        <v>640</v>
      </c>
      <c r="BJ1728" t="s">
        <v>11354</v>
      </c>
      <c r="BL1728" s="1">
        <v>2550.1999999999998</v>
      </c>
      <c r="BQ1728">
        <v>4153</v>
      </c>
      <c r="BR1728">
        <v>7216</v>
      </c>
      <c r="BS1728" t="s">
        <v>590</v>
      </c>
      <c r="BT1728" s="2">
        <v>45945</v>
      </c>
      <c r="BU1728">
        <v>279</v>
      </c>
      <c r="BW1728" t="s">
        <v>422</v>
      </c>
      <c r="BY1728" t="s">
        <v>11355</v>
      </c>
      <c r="BZ1728" s="2">
        <v>45946</v>
      </c>
      <c r="CA1728" s="2">
        <v>45965</v>
      </c>
      <c r="CC1728" s="2">
        <v>45945</v>
      </c>
      <c r="CE1728" t="s">
        <v>11356</v>
      </c>
      <c r="CF1728" s="2">
        <v>45946</v>
      </c>
      <c r="CJ1728" s="2">
        <v>45973</v>
      </c>
      <c r="CK1728" t="s">
        <v>411</v>
      </c>
      <c r="CL1728" s="2">
        <v>45946</v>
      </c>
      <c r="CM1728" s="2">
        <v>45974</v>
      </c>
      <c r="CN1728" s="2">
        <v>45945</v>
      </c>
      <c r="CO1728" s="2">
        <v>45964</v>
      </c>
      <c r="CP1728" s="2">
        <v>45966</v>
      </c>
      <c r="CR1728" s="2">
        <v>45945</v>
      </c>
      <c r="CS1728" s="2">
        <v>45954</v>
      </c>
      <c r="CU1728" s="2">
        <v>45971</v>
      </c>
      <c r="CV1728" s="2">
        <v>45978</v>
      </c>
      <c r="CW1728" s="2">
        <v>45954</v>
      </c>
      <c r="CY1728" t="s">
        <v>424</v>
      </c>
      <c r="CZ1728" s="2">
        <v>45982</v>
      </c>
      <c r="DD1728" s="2">
        <v>45944</v>
      </c>
      <c r="DF1728" s="2">
        <v>46008</v>
      </c>
      <c r="DG1728">
        <v>37024</v>
      </c>
      <c r="DI1728" s="2">
        <v>46009</v>
      </c>
      <c r="DJ1728" s="2">
        <v>45944</v>
      </c>
      <c r="DK1728" s="2">
        <v>45978</v>
      </c>
      <c r="DL1728" s="2">
        <v>46036</v>
      </c>
      <c r="DM1728" s="2">
        <v>46081</v>
      </c>
      <c r="DN1728" s="2">
        <v>46084</v>
      </c>
      <c r="DO1728" s="2">
        <v>45952</v>
      </c>
      <c r="DP1728" s="2">
        <v>46084</v>
      </c>
      <c r="DX1728">
        <v>792</v>
      </c>
      <c r="DY1728">
        <v>1947</v>
      </c>
      <c r="EA1728" t="s">
        <v>11357</v>
      </c>
      <c r="EB1728" t="s">
        <v>11358</v>
      </c>
      <c r="EE1728" s="1">
        <v>2145.41</v>
      </c>
      <c r="EG1728" t="s">
        <v>735</v>
      </c>
      <c r="EK1728" t="s">
        <v>1591</v>
      </c>
    </row>
    <row r="1729" spans="1:141" hidden="1" x14ac:dyDescent="0.35">
      <c r="A1729">
        <v>4908</v>
      </c>
      <c r="B1729" t="s">
        <v>404</v>
      </c>
      <c r="C1729">
        <v>6153</v>
      </c>
      <c r="D1729" t="s">
        <v>4816</v>
      </c>
      <c r="E1729" t="s">
        <v>834</v>
      </c>
      <c r="F1729" t="s">
        <v>623</v>
      </c>
      <c r="G1729">
        <v>303</v>
      </c>
      <c r="H1729" t="s">
        <v>474</v>
      </c>
      <c r="I1729" t="s">
        <v>11359</v>
      </c>
      <c r="J1729" t="s">
        <v>11360</v>
      </c>
      <c r="K1729" t="s">
        <v>19</v>
      </c>
      <c r="L1729" t="s">
        <v>59</v>
      </c>
      <c r="M1729" t="s">
        <v>411</v>
      </c>
      <c r="N1729" t="s">
        <v>411</v>
      </c>
      <c r="O1729" t="s">
        <v>411</v>
      </c>
      <c r="P1729" t="s">
        <v>424</v>
      </c>
      <c r="Q1729" t="s">
        <v>424</v>
      </c>
      <c r="R1729" t="s">
        <v>411</v>
      </c>
      <c r="S1729" t="s">
        <v>411</v>
      </c>
      <c r="T1729" s="1">
        <v>167388.01</v>
      </c>
      <c r="U1729">
        <v>0</v>
      </c>
      <c r="V1729">
        <v>0</v>
      </c>
      <c r="W1729" s="1">
        <v>144198.01</v>
      </c>
      <c r="X1729" s="1">
        <v>23190</v>
      </c>
      <c r="Y1729">
        <v>0</v>
      </c>
      <c r="Z1729" s="1">
        <v>167388.01</v>
      </c>
      <c r="AA1729">
        <v>0</v>
      </c>
      <c r="AB1729">
        <v>0</v>
      </c>
      <c r="AE1729" t="s">
        <v>412</v>
      </c>
      <c r="AG1729" s="2">
        <v>45966</v>
      </c>
      <c r="AH1729" s="1">
        <v>2995.17</v>
      </c>
      <c r="AI1729" s="2">
        <v>45951</v>
      </c>
      <c r="AJ1729" s="7">
        <v>2025</v>
      </c>
      <c r="AK1729" s="2">
        <v>45945</v>
      </c>
      <c r="AP1729" t="s">
        <v>413</v>
      </c>
      <c r="AQ1729" t="s">
        <v>8805</v>
      </c>
      <c r="AT1729" s="2">
        <v>46077</v>
      </c>
      <c r="AU1729" s="2">
        <v>46077</v>
      </c>
      <c r="AV1729" t="s">
        <v>414</v>
      </c>
      <c r="AW1729" s="2">
        <v>45951</v>
      </c>
      <c r="AX1729">
        <v>42197</v>
      </c>
      <c r="AY1729" s="1">
        <v>221939.01</v>
      </c>
      <c r="BA1729" t="s">
        <v>4819</v>
      </c>
      <c r="BB1729">
        <v>42197</v>
      </c>
      <c r="BD1729" t="s">
        <v>1271</v>
      </c>
      <c r="BE1729" t="s">
        <v>417</v>
      </c>
      <c r="BF1729">
        <v>556194201072</v>
      </c>
      <c r="BG1729" t="s">
        <v>11361</v>
      </c>
      <c r="BH1729">
        <v>72800000</v>
      </c>
      <c r="BI1729" t="s">
        <v>11362</v>
      </c>
      <c r="BJ1729" t="s">
        <v>11363</v>
      </c>
      <c r="BL1729" s="1">
        <v>2365.0700000000002</v>
      </c>
      <c r="BQ1729">
        <v>3968</v>
      </c>
      <c r="BR1729">
        <v>7230</v>
      </c>
      <c r="BS1729" t="s">
        <v>449</v>
      </c>
      <c r="BT1729" s="2">
        <v>45926</v>
      </c>
      <c r="BU1729">
        <v>900</v>
      </c>
      <c r="BV1729" s="2">
        <v>45952</v>
      </c>
      <c r="BX1729" s="2">
        <v>45956</v>
      </c>
      <c r="BY1729" t="s">
        <v>11364</v>
      </c>
      <c r="BZ1729" s="2">
        <v>45945</v>
      </c>
      <c r="CA1729" s="2">
        <v>45959</v>
      </c>
      <c r="CB1729" t="s">
        <v>11365</v>
      </c>
      <c r="CC1729" s="2">
        <v>45947</v>
      </c>
      <c r="CD1729" t="s">
        <v>424</v>
      </c>
      <c r="CE1729">
        <v>40487</v>
      </c>
      <c r="CF1729" s="2">
        <v>45926</v>
      </c>
      <c r="CJ1729" s="2">
        <v>45957</v>
      </c>
      <c r="CL1729" s="2">
        <v>45927</v>
      </c>
      <c r="CM1729" s="2">
        <v>45959</v>
      </c>
      <c r="CN1729" s="2">
        <v>45947</v>
      </c>
      <c r="CO1729" s="2">
        <v>45964</v>
      </c>
      <c r="CP1729" s="2">
        <v>45952</v>
      </c>
      <c r="CR1729" s="2">
        <v>45950</v>
      </c>
      <c r="CS1729" s="2">
        <v>45946</v>
      </c>
      <c r="CU1729" s="2">
        <v>45954</v>
      </c>
      <c r="CV1729" s="2">
        <v>45965</v>
      </c>
      <c r="CW1729" s="2">
        <v>45946</v>
      </c>
      <c r="CX1729" s="2">
        <v>45965</v>
      </c>
      <c r="CY1729" t="s">
        <v>424</v>
      </c>
      <c r="DD1729" s="2">
        <v>45945</v>
      </c>
      <c r="DF1729" s="2">
        <v>45966</v>
      </c>
      <c r="DG1729" t="s">
        <v>11366</v>
      </c>
      <c r="DI1729" s="2">
        <v>45968</v>
      </c>
      <c r="DJ1729" s="2">
        <v>45945</v>
      </c>
      <c r="DK1729" s="2">
        <v>45951</v>
      </c>
      <c r="DL1729" s="2">
        <v>46037</v>
      </c>
      <c r="DM1729" s="2">
        <v>46055</v>
      </c>
      <c r="DN1729" s="2">
        <v>46059</v>
      </c>
      <c r="DO1729" s="2">
        <v>45946</v>
      </c>
      <c r="DP1729" s="2">
        <v>46059</v>
      </c>
      <c r="DW1729" s="2">
        <v>45951</v>
      </c>
      <c r="DZ1729" t="s">
        <v>424</v>
      </c>
      <c r="EB1729" t="s">
        <v>11284</v>
      </c>
      <c r="EE1729">
        <v>4.3099999999999996</v>
      </c>
      <c r="EF1729" t="s">
        <v>2634</v>
      </c>
      <c r="EG1729" t="s">
        <v>1640</v>
      </c>
      <c r="EH1729" t="s">
        <v>6848</v>
      </c>
      <c r="EJ1729" t="s">
        <v>8163</v>
      </c>
      <c r="EK1729" t="s">
        <v>1591</v>
      </c>
    </row>
    <row r="1730" spans="1:141" hidden="1" x14ac:dyDescent="0.35">
      <c r="A1730">
        <v>4909</v>
      </c>
      <c r="B1730" t="s">
        <v>561</v>
      </c>
      <c r="C1730">
        <v>6205</v>
      </c>
      <c r="D1730" t="s">
        <v>9287</v>
      </c>
      <c r="E1730" t="s">
        <v>942</v>
      </c>
      <c r="F1730" t="s">
        <v>9296</v>
      </c>
      <c r="G1730">
        <v>203</v>
      </c>
      <c r="H1730" t="s">
        <v>408</v>
      </c>
      <c r="I1730" t="s">
        <v>11367</v>
      </c>
      <c r="J1730" t="s">
        <v>11368</v>
      </c>
      <c r="K1730" t="s">
        <v>14</v>
      </c>
      <c r="L1730" t="s">
        <v>16</v>
      </c>
      <c r="M1730" t="s">
        <v>411</v>
      </c>
      <c r="N1730" t="s">
        <v>411</v>
      </c>
      <c r="O1730" t="s">
        <v>411</v>
      </c>
      <c r="P1730" t="s">
        <v>411</v>
      </c>
      <c r="Q1730" t="s">
        <v>411</v>
      </c>
      <c r="R1730" t="s">
        <v>411</v>
      </c>
      <c r="S1730" t="s">
        <v>411</v>
      </c>
      <c r="T1730" s="1">
        <v>163361.76</v>
      </c>
      <c r="U1730">
        <v>714.07</v>
      </c>
      <c r="V1730">
        <v>0</v>
      </c>
      <c r="W1730" s="1">
        <v>143371.76</v>
      </c>
      <c r="X1730" s="1">
        <v>19990</v>
      </c>
      <c r="Y1730">
        <v>0</v>
      </c>
      <c r="Z1730" s="1">
        <v>163361.76</v>
      </c>
      <c r="AA1730">
        <v>0</v>
      </c>
      <c r="AB1730">
        <v>0</v>
      </c>
      <c r="AE1730" t="s">
        <v>412</v>
      </c>
      <c r="AH1730">
        <v>0</v>
      </c>
      <c r="AK1730" s="2">
        <v>45946</v>
      </c>
      <c r="AP1730" t="s">
        <v>413</v>
      </c>
      <c r="AT1730" s="2">
        <v>45989</v>
      </c>
      <c r="AU1730" s="2">
        <v>45989</v>
      </c>
      <c r="AV1730" t="s">
        <v>561</v>
      </c>
      <c r="AW1730" s="2">
        <v>45952</v>
      </c>
      <c r="AX1730">
        <v>42184</v>
      </c>
      <c r="AY1730" s="1">
        <v>240000.52</v>
      </c>
      <c r="BA1730" t="s">
        <v>9291</v>
      </c>
      <c r="BB1730">
        <v>42184</v>
      </c>
      <c r="BD1730" t="s">
        <v>416</v>
      </c>
      <c r="BE1730" t="s">
        <v>417</v>
      </c>
      <c r="BF1730">
        <v>5561996132514</v>
      </c>
      <c r="BG1730" t="s">
        <v>4516</v>
      </c>
      <c r="BH1730">
        <v>73801100</v>
      </c>
      <c r="BI1730" t="s">
        <v>504</v>
      </c>
      <c r="BJ1730" t="s">
        <v>11369</v>
      </c>
      <c r="BL1730" s="1">
        <v>23802.400000000001</v>
      </c>
      <c r="BM1730" s="2">
        <v>46117</v>
      </c>
      <c r="BQ1730">
        <v>10230</v>
      </c>
      <c r="BR1730">
        <v>7210</v>
      </c>
      <c r="BS1730" t="s">
        <v>421</v>
      </c>
      <c r="BY1730" t="s">
        <v>11370</v>
      </c>
      <c r="CC1730" s="2">
        <v>45944</v>
      </c>
      <c r="CN1730" s="2">
        <v>45945</v>
      </c>
      <c r="CO1730" s="2">
        <v>45964</v>
      </c>
      <c r="CR1730" s="2">
        <v>45946</v>
      </c>
      <c r="CS1730" s="2">
        <v>45952</v>
      </c>
      <c r="CV1730" s="2">
        <v>45982</v>
      </c>
      <c r="CW1730" s="2">
        <v>45952</v>
      </c>
      <c r="CY1730" t="s">
        <v>3014</v>
      </c>
      <c r="DJ1730" s="2">
        <v>45945</v>
      </c>
      <c r="DK1730" s="2">
        <v>45989</v>
      </c>
      <c r="DO1730" s="2">
        <v>45952</v>
      </c>
      <c r="EF1730" t="s">
        <v>2634</v>
      </c>
      <c r="EG1730" t="s">
        <v>1640</v>
      </c>
      <c r="EK1730" t="s">
        <v>1591</v>
      </c>
    </row>
    <row r="1731" spans="1:141" hidden="1" x14ac:dyDescent="0.35">
      <c r="A1731">
        <v>4910</v>
      </c>
      <c r="B1731" t="s">
        <v>404</v>
      </c>
      <c r="C1731">
        <v>6237</v>
      </c>
      <c r="D1731" t="s">
        <v>4816</v>
      </c>
      <c r="E1731" t="s">
        <v>834</v>
      </c>
      <c r="F1731" t="s">
        <v>603</v>
      </c>
      <c r="G1731">
        <v>4</v>
      </c>
      <c r="H1731" t="s">
        <v>474</v>
      </c>
      <c r="I1731" t="s">
        <v>11371</v>
      </c>
      <c r="J1731" t="s">
        <v>11372</v>
      </c>
      <c r="K1731" t="s">
        <v>38</v>
      </c>
      <c r="L1731" t="s">
        <v>188</v>
      </c>
      <c r="M1731" t="s">
        <v>411</v>
      </c>
      <c r="N1731" t="s">
        <v>411</v>
      </c>
      <c r="O1731" t="s">
        <v>411</v>
      </c>
      <c r="P1731" t="s">
        <v>424</v>
      </c>
      <c r="Q1731" t="s">
        <v>424</v>
      </c>
      <c r="R1731" t="s">
        <v>411</v>
      </c>
      <c r="S1731" t="s">
        <v>411</v>
      </c>
      <c r="T1731" s="1">
        <v>160722.97</v>
      </c>
      <c r="U1731">
        <v>544.91</v>
      </c>
      <c r="V1731">
        <v>0</v>
      </c>
      <c r="W1731" s="1">
        <v>105032.74</v>
      </c>
      <c r="X1731" s="1">
        <v>47514</v>
      </c>
      <c r="Y1731">
        <v>0</v>
      </c>
      <c r="Z1731" s="1">
        <v>152546.74</v>
      </c>
      <c r="AA1731">
        <v>0</v>
      </c>
      <c r="AB1731">
        <v>0</v>
      </c>
      <c r="AE1731" t="s">
        <v>412</v>
      </c>
      <c r="AG1731" s="2">
        <v>45980</v>
      </c>
      <c r="AH1731" s="1">
        <v>2995.17</v>
      </c>
      <c r="AI1731" s="2">
        <v>45957</v>
      </c>
      <c r="AJ1731" s="7">
        <v>2025</v>
      </c>
      <c r="AK1731" s="2">
        <v>45947</v>
      </c>
      <c r="AP1731" t="s">
        <v>413</v>
      </c>
      <c r="AT1731" s="2">
        <v>46077</v>
      </c>
      <c r="AU1731" s="2">
        <v>46077</v>
      </c>
      <c r="AV1731" t="s">
        <v>414</v>
      </c>
      <c r="AW1731" s="2">
        <v>45951</v>
      </c>
      <c r="AX1731">
        <v>42193</v>
      </c>
      <c r="AY1731" s="1">
        <v>226278.59</v>
      </c>
      <c r="BA1731" t="s">
        <v>4819</v>
      </c>
      <c r="BB1731">
        <v>42193</v>
      </c>
      <c r="BD1731" t="s">
        <v>478</v>
      </c>
      <c r="BE1731" t="s">
        <v>417</v>
      </c>
      <c r="BF1731">
        <v>5561993583452</v>
      </c>
      <c r="BG1731" t="s">
        <v>11373</v>
      </c>
      <c r="BH1731">
        <v>72910000</v>
      </c>
      <c r="BI1731" t="s">
        <v>1790</v>
      </c>
      <c r="BJ1731" t="s">
        <v>11374</v>
      </c>
      <c r="BL1731" s="1">
        <v>1816.38</v>
      </c>
      <c r="BM1731" s="2">
        <v>46118</v>
      </c>
      <c r="BQ1731">
        <v>4054</v>
      </c>
      <c r="BR1731">
        <v>7226</v>
      </c>
      <c r="BS1731" t="s">
        <v>457</v>
      </c>
      <c r="BT1731" s="2">
        <v>45944</v>
      </c>
      <c r="BU1731">
        <v>905.65</v>
      </c>
      <c r="BV1731" s="2">
        <v>45958</v>
      </c>
      <c r="BX1731" s="2">
        <v>45962</v>
      </c>
      <c r="BY1731" t="s">
        <v>11375</v>
      </c>
      <c r="BZ1731" s="2">
        <v>45951</v>
      </c>
      <c r="CA1731" s="2">
        <v>45960</v>
      </c>
      <c r="CB1731" t="s">
        <v>11376</v>
      </c>
      <c r="CC1731" s="2">
        <v>45945</v>
      </c>
      <c r="CD1731" t="s">
        <v>424</v>
      </c>
      <c r="CE1731">
        <v>40529</v>
      </c>
      <c r="CF1731" s="2">
        <v>45944</v>
      </c>
      <c r="CJ1731" s="2">
        <v>45968</v>
      </c>
      <c r="CL1731" s="2">
        <v>45944</v>
      </c>
      <c r="CM1731" s="2">
        <v>45971</v>
      </c>
      <c r="CN1731" s="2">
        <v>45945</v>
      </c>
      <c r="CO1731" s="2">
        <v>45964</v>
      </c>
      <c r="CP1731" s="2">
        <v>45957</v>
      </c>
      <c r="CR1731" s="2">
        <v>45947</v>
      </c>
      <c r="CS1731" s="2">
        <v>45951</v>
      </c>
      <c r="CU1731" s="2">
        <v>45967</v>
      </c>
      <c r="CV1731" s="2">
        <v>45965</v>
      </c>
      <c r="CW1731" s="2">
        <v>45951</v>
      </c>
      <c r="CX1731" s="2">
        <v>45975</v>
      </c>
      <c r="CY1731" t="s">
        <v>424</v>
      </c>
      <c r="DD1731" s="2">
        <v>45946</v>
      </c>
      <c r="DF1731" s="2">
        <v>45980</v>
      </c>
      <c r="DG1731" t="s">
        <v>11377</v>
      </c>
      <c r="DI1731" s="2">
        <v>45982</v>
      </c>
      <c r="DJ1731" s="2">
        <v>45946</v>
      </c>
      <c r="DK1731" s="2">
        <v>45951</v>
      </c>
      <c r="DL1731" s="2">
        <v>45957</v>
      </c>
      <c r="DM1731" s="2">
        <v>46055</v>
      </c>
      <c r="DN1731" s="2">
        <v>46059</v>
      </c>
      <c r="DO1731" s="2">
        <v>45950</v>
      </c>
      <c r="DP1731" s="2">
        <v>46059</v>
      </c>
      <c r="DW1731" s="2">
        <v>45957</v>
      </c>
      <c r="EB1731" t="s">
        <v>11378</v>
      </c>
      <c r="EE1731" s="1">
        <v>4165.57</v>
      </c>
      <c r="EF1731" t="s">
        <v>2634</v>
      </c>
      <c r="EG1731" t="s">
        <v>1640</v>
      </c>
      <c r="EH1731" t="s">
        <v>6848</v>
      </c>
      <c r="EI1731" t="s">
        <v>3282</v>
      </c>
      <c r="EJ1731" t="s">
        <v>8163</v>
      </c>
      <c r="EK1731" t="s">
        <v>1591</v>
      </c>
    </row>
    <row r="1732" spans="1:141" hidden="1" x14ac:dyDescent="0.35">
      <c r="A1732">
        <v>4911</v>
      </c>
      <c r="B1732" t="s">
        <v>404</v>
      </c>
      <c r="C1732">
        <v>6226</v>
      </c>
      <c r="D1732" t="s">
        <v>9287</v>
      </c>
      <c r="E1732" t="s">
        <v>942</v>
      </c>
      <c r="F1732" t="s">
        <v>9522</v>
      </c>
      <c r="G1732">
        <v>302</v>
      </c>
      <c r="H1732" t="s">
        <v>408</v>
      </c>
      <c r="I1732" t="s">
        <v>11379</v>
      </c>
      <c r="J1732" t="s">
        <v>11380</v>
      </c>
      <c r="K1732" t="s">
        <v>15</v>
      </c>
      <c r="L1732" t="s">
        <v>13</v>
      </c>
      <c r="M1732" t="s">
        <v>411</v>
      </c>
      <c r="N1732" t="s">
        <v>411</v>
      </c>
      <c r="O1732" t="s">
        <v>411</v>
      </c>
      <c r="P1732" t="s">
        <v>411</v>
      </c>
      <c r="Q1732" t="s">
        <v>411</v>
      </c>
      <c r="R1732" t="s">
        <v>411</v>
      </c>
      <c r="S1732" t="s">
        <v>411</v>
      </c>
      <c r="T1732" s="1">
        <v>156888.67000000001</v>
      </c>
      <c r="U1732">
        <v>715.55</v>
      </c>
      <c r="V1732">
        <v>0</v>
      </c>
      <c r="W1732" s="1">
        <v>136606.67000000001</v>
      </c>
      <c r="X1732" s="1">
        <v>20282</v>
      </c>
      <c r="Y1732">
        <v>0</v>
      </c>
      <c r="Z1732" s="1">
        <v>156888.67000000001</v>
      </c>
      <c r="AA1732">
        <v>0</v>
      </c>
      <c r="AB1732">
        <v>0</v>
      </c>
      <c r="AD1732">
        <v>8787725319953</v>
      </c>
      <c r="AE1732" t="s">
        <v>412</v>
      </c>
      <c r="AG1732" s="2">
        <v>45980</v>
      </c>
      <c r="AH1732">
        <v>0</v>
      </c>
      <c r="AI1732" s="2">
        <v>45953</v>
      </c>
      <c r="AJ1732" s="7">
        <v>2025</v>
      </c>
      <c r="AK1732" s="2">
        <v>45947</v>
      </c>
      <c r="AP1732" t="s">
        <v>413</v>
      </c>
      <c r="AT1732" s="2">
        <v>46097</v>
      </c>
      <c r="AU1732" s="2">
        <v>46097</v>
      </c>
      <c r="AV1732" t="s">
        <v>414</v>
      </c>
      <c r="AW1732" s="2">
        <v>45951</v>
      </c>
      <c r="AX1732">
        <v>42191</v>
      </c>
      <c r="AY1732" s="1">
        <v>234722.27</v>
      </c>
      <c r="BA1732" t="s">
        <v>9291</v>
      </c>
      <c r="BB1732">
        <v>42191</v>
      </c>
      <c r="BC1732" t="s">
        <v>11381</v>
      </c>
      <c r="BD1732" t="s">
        <v>416</v>
      </c>
      <c r="BE1732" t="s">
        <v>417</v>
      </c>
      <c r="BF1732">
        <v>5561998182367</v>
      </c>
      <c r="BG1732" t="s">
        <v>11382</v>
      </c>
      <c r="BH1732">
        <v>73808360</v>
      </c>
      <c r="BI1732" t="s">
        <v>438</v>
      </c>
      <c r="BJ1732" t="s">
        <v>11383</v>
      </c>
      <c r="BL1732" s="1">
        <v>2385.16</v>
      </c>
      <c r="BM1732" s="2">
        <v>46111</v>
      </c>
      <c r="BQ1732">
        <v>4867</v>
      </c>
      <c r="BR1732">
        <v>7222</v>
      </c>
      <c r="BS1732" t="s">
        <v>449</v>
      </c>
      <c r="BT1732" s="2">
        <v>45950</v>
      </c>
      <c r="BU1732">
        <v>899.95</v>
      </c>
      <c r="BW1732" t="s">
        <v>422</v>
      </c>
      <c r="BY1732" t="s">
        <v>11384</v>
      </c>
      <c r="BZ1732" s="2">
        <v>45950</v>
      </c>
      <c r="CA1732" s="2">
        <v>45957</v>
      </c>
      <c r="CC1732" s="2">
        <v>45945</v>
      </c>
      <c r="CE1732">
        <v>1871</v>
      </c>
      <c r="CF1732" s="2">
        <v>45950</v>
      </c>
      <c r="CJ1732" s="2">
        <v>45965</v>
      </c>
      <c r="CK1732" t="s">
        <v>411</v>
      </c>
      <c r="CL1732" s="2">
        <v>45950</v>
      </c>
      <c r="CM1732" s="2">
        <v>45974</v>
      </c>
      <c r="CN1732" s="2">
        <v>45946</v>
      </c>
      <c r="CO1732" s="2">
        <v>45964</v>
      </c>
      <c r="CP1732" s="2">
        <v>45957</v>
      </c>
      <c r="CR1732" s="2">
        <v>45947</v>
      </c>
      <c r="CS1732" s="2">
        <v>45952</v>
      </c>
      <c r="CU1732" s="2">
        <v>45960</v>
      </c>
      <c r="CV1732" s="2">
        <v>45982</v>
      </c>
      <c r="CW1732" s="2">
        <v>45952</v>
      </c>
      <c r="CY1732" t="s">
        <v>424</v>
      </c>
      <c r="DD1732" s="2">
        <v>45954</v>
      </c>
      <c r="DF1732" s="2">
        <v>45980</v>
      </c>
      <c r="DG1732">
        <v>36163</v>
      </c>
      <c r="DI1732" s="2">
        <v>45982</v>
      </c>
      <c r="DJ1732" s="2">
        <v>45946</v>
      </c>
      <c r="DK1732" s="2">
        <v>45989</v>
      </c>
      <c r="DL1732" s="2">
        <v>46037</v>
      </c>
      <c r="DM1732" s="2">
        <v>46077</v>
      </c>
      <c r="DN1732" s="2">
        <v>46091</v>
      </c>
      <c r="DO1732" s="2">
        <v>45952</v>
      </c>
      <c r="DP1732" s="2">
        <v>46091</v>
      </c>
      <c r="DX1732">
        <v>877</v>
      </c>
      <c r="DY1732">
        <v>1992</v>
      </c>
      <c r="EA1732" t="s">
        <v>11335</v>
      </c>
      <c r="EE1732" s="1">
        <v>2055.08</v>
      </c>
      <c r="EF1732" t="s">
        <v>2634</v>
      </c>
      <c r="EG1732" t="s">
        <v>1640</v>
      </c>
      <c r="EK1732" t="s">
        <v>1591</v>
      </c>
    </row>
    <row r="1733" spans="1:141" hidden="1" x14ac:dyDescent="0.35">
      <c r="A1733">
        <v>4912</v>
      </c>
      <c r="B1733" t="s">
        <v>1352</v>
      </c>
      <c r="C1733">
        <v>6208</v>
      </c>
      <c r="D1733" t="s">
        <v>9287</v>
      </c>
      <c r="E1733" t="s">
        <v>942</v>
      </c>
      <c r="F1733" t="s">
        <v>9303</v>
      </c>
      <c r="G1733">
        <v>102</v>
      </c>
      <c r="H1733" t="s">
        <v>408</v>
      </c>
      <c r="I1733" t="s">
        <v>11385</v>
      </c>
      <c r="J1733" t="s">
        <v>11386</v>
      </c>
      <c r="K1733" t="s">
        <v>12</v>
      </c>
      <c r="L1733" t="s">
        <v>95</v>
      </c>
      <c r="M1733" t="s">
        <v>411</v>
      </c>
      <c r="N1733" t="s">
        <v>411</v>
      </c>
      <c r="O1733" t="s">
        <v>411</v>
      </c>
      <c r="P1733" t="s">
        <v>411</v>
      </c>
      <c r="Q1733" t="s">
        <v>411</v>
      </c>
      <c r="R1733" t="s">
        <v>411</v>
      </c>
      <c r="S1733" t="s">
        <v>411</v>
      </c>
      <c r="T1733" s="1">
        <v>157919.95000000001</v>
      </c>
      <c r="U1733">
        <v>585.88</v>
      </c>
      <c r="V1733">
        <v>0</v>
      </c>
      <c r="W1733" s="1">
        <v>122500.95</v>
      </c>
      <c r="X1733" s="1">
        <v>35419</v>
      </c>
      <c r="Y1733">
        <v>0</v>
      </c>
      <c r="Z1733" s="1">
        <v>157919.95000000001</v>
      </c>
      <c r="AA1733">
        <v>0</v>
      </c>
      <c r="AB1733">
        <v>0</v>
      </c>
      <c r="AD1733">
        <v>8787725170976</v>
      </c>
      <c r="AE1733" t="s">
        <v>412</v>
      </c>
      <c r="AG1733" s="2">
        <v>45986</v>
      </c>
      <c r="AH1733">
        <v>0</v>
      </c>
      <c r="AI1733" s="2">
        <v>45960</v>
      </c>
      <c r="AJ1733" s="7">
        <v>2025</v>
      </c>
      <c r="AK1733" s="2">
        <v>45947</v>
      </c>
      <c r="AP1733" t="s">
        <v>413</v>
      </c>
      <c r="AT1733" s="2">
        <v>45992</v>
      </c>
      <c r="AU1733" s="2">
        <v>46091</v>
      </c>
      <c r="AV1733" t="s">
        <v>414</v>
      </c>
      <c r="AW1733" s="2">
        <v>45951</v>
      </c>
      <c r="AX1733">
        <v>42186</v>
      </c>
      <c r="AY1733" s="1">
        <v>234696.29</v>
      </c>
      <c r="BA1733" t="s">
        <v>9291</v>
      </c>
      <c r="BB1733">
        <v>42186</v>
      </c>
      <c r="BC1733" t="s">
        <v>11387</v>
      </c>
      <c r="BD1733" t="s">
        <v>416</v>
      </c>
      <c r="BE1733" t="s">
        <v>417</v>
      </c>
      <c r="BF1733">
        <v>5561996510962</v>
      </c>
      <c r="BG1733" t="s">
        <v>11388</v>
      </c>
      <c r="BH1733">
        <v>73813240</v>
      </c>
      <c r="BI1733" t="s">
        <v>430</v>
      </c>
      <c r="BJ1733" t="s">
        <v>11389</v>
      </c>
      <c r="BL1733" s="1">
        <v>1668.36</v>
      </c>
      <c r="BM1733" s="2">
        <v>46112</v>
      </c>
      <c r="BQ1733">
        <v>4638</v>
      </c>
      <c r="BR1733">
        <v>7213</v>
      </c>
      <c r="BS1733" t="s">
        <v>590</v>
      </c>
      <c r="BT1733" s="2">
        <v>45950</v>
      </c>
      <c r="BU1733">
        <v>896.28</v>
      </c>
      <c r="BW1733" t="s">
        <v>422</v>
      </c>
      <c r="BY1733" t="s">
        <v>11390</v>
      </c>
      <c r="BZ1733" s="2">
        <v>45950</v>
      </c>
      <c r="CA1733" s="2">
        <v>45960</v>
      </c>
      <c r="CC1733" s="2">
        <v>45946</v>
      </c>
      <c r="CE1733">
        <v>2013</v>
      </c>
      <c r="CF1733" s="2">
        <v>45950</v>
      </c>
      <c r="CJ1733" s="2">
        <v>45965</v>
      </c>
      <c r="CK1733" t="s">
        <v>411</v>
      </c>
      <c r="CL1733" s="2">
        <v>45950</v>
      </c>
      <c r="CM1733" s="2">
        <v>45974</v>
      </c>
      <c r="CN1733" s="2">
        <v>45953</v>
      </c>
      <c r="CO1733" s="2">
        <v>45964</v>
      </c>
      <c r="CP1733" s="2">
        <v>45960</v>
      </c>
      <c r="CR1733" s="2">
        <v>45954</v>
      </c>
      <c r="CS1733" s="2">
        <v>45952</v>
      </c>
      <c r="CU1733" s="2">
        <v>45961</v>
      </c>
      <c r="CV1733" s="2">
        <v>45982</v>
      </c>
      <c r="CW1733" s="2">
        <v>45952</v>
      </c>
      <c r="CY1733" t="s">
        <v>424</v>
      </c>
      <c r="DD1733" s="2">
        <v>45964</v>
      </c>
      <c r="DF1733" s="2">
        <v>45987</v>
      </c>
      <c r="DI1733" s="2">
        <v>45989</v>
      </c>
      <c r="DJ1733" s="2">
        <v>45947</v>
      </c>
      <c r="DK1733" s="2">
        <v>45989</v>
      </c>
      <c r="DL1733" s="2">
        <v>46086</v>
      </c>
      <c r="DO1733" s="2">
        <v>45952</v>
      </c>
      <c r="DX1733">
        <v>732</v>
      </c>
      <c r="DY1733">
        <v>2093</v>
      </c>
      <c r="EA1733" t="s">
        <v>11335</v>
      </c>
      <c r="EE1733" s="1">
        <v>2367.08</v>
      </c>
      <c r="EF1733" t="s">
        <v>2634</v>
      </c>
      <c r="EG1733" t="s">
        <v>1640</v>
      </c>
      <c r="EK1733" t="s">
        <v>1591</v>
      </c>
    </row>
    <row r="1734" spans="1:141" hidden="1" x14ac:dyDescent="0.35">
      <c r="A1734">
        <v>4913</v>
      </c>
      <c r="B1734" t="s">
        <v>1352</v>
      </c>
      <c r="C1734">
        <v>6225</v>
      </c>
      <c r="D1734" t="s">
        <v>976</v>
      </c>
      <c r="E1734" t="s">
        <v>834</v>
      </c>
      <c r="F1734" t="s">
        <v>584</v>
      </c>
      <c r="G1734" t="s">
        <v>1688</v>
      </c>
      <c r="H1734" t="s">
        <v>408</v>
      </c>
      <c r="I1734" t="s">
        <v>11391</v>
      </c>
      <c r="J1734" t="s">
        <v>11392</v>
      </c>
      <c r="K1734" t="s">
        <v>14</v>
      </c>
      <c r="L1734" t="s">
        <v>107</v>
      </c>
      <c r="M1734" t="s">
        <v>411</v>
      </c>
      <c r="N1734" t="s">
        <v>411</v>
      </c>
      <c r="O1734" t="s">
        <v>411</v>
      </c>
      <c r="P1734" t="s">
        <v>411</v>
      </c>
      <c r="Q1734" t="s">
        <v>411</v>
      </c>
      <c r="R1734" t="s">
        <v>411</v>
      </c>
      <c r="S1734" t="s">
        <v>411</v>
      </c>
      <c r="T1734" s="1">
        <v>164200</v>
      </c>
      <c r="U1734">
        <v>0</v>
      </c>
      <c r="V1734">
        <v>0</v>
      </c>
      <c r="W1734">
        <v>0</v>
      </c>
      <c r="X1734">
        <v>0</v>
      </c>
      <c r="Y1734">
        <v>0</v>
      </c>
      <c r="Z1734">
        <v>0</v>
      </c>
      <c r="AA1734">
        <v>0</v>
      </c>
      <c r="AB1734">
        <v>0</v>
      </c>
      <c r="AD1734">
        <v>8787725196312</v>
      </c>
      <c r="AE1734" t="s">
        <v>412</v>
      </c>
      <c r="AG1734" s="2">
        <v>46002</v>
      </c>
      <c r="AH1734" s="1">
        <v>3453.26</v>
      </c>
      <c r="AI1734" s="2">
        <v>45953</v>
      </c>
      <c r="AJ1734" s="7">
        <v>2025</v>
      </c>
      <c r="AK1734" s="2">
        <v>45947</v>
      </c>
      <c r="AP1734" t="s">
        <v>413</v>
      </c>
      <c r="AT1734" s="2">
        <v>46008</v>
      </c>
      <c r="AU1734" s="2">
        <v>46008</v>
      </c>
      <c r="AV1734" t="s">
        <v>414</v>
      </c>
      <c r="AW1734" s="2">
        <v>45951</v>
      </c>
      <c r="AX1734">
        <v>42190</v>
      </c>
      <c r="AY1734" s="1">
        <v>257500.08</v>
      </c>
      <c r="BA1734" t="s">
        <v>980</v>
      </c>
      <c r="BB1734">
        <v>42190</v>
      </c>
      <c r="BC1734" t="s">
        <v>11393</v>
      </c>
      <c r="BD1734" t="s">
        <v>416</v>
      </c>
      <c r="BE1734" t="s">
        <v>417</v>
      </c>
      <c r="BF1734">
        <v>5561999442706</v>
      </c>
      <c r="BG1734" t="s">
        <v>11394</v>
      </c>
      <c r="BH1734">
        <v>73809000</v>
      </c>
      <c r="BI1734" t="s">
        <v>1309</v>
      </c>
      <c r="BJ1734" t="s">
        <v>11395</v>
      </c>
      <c r="BL1734" s="1">
        <v>4018.68</v>
      </c>
      <c r="BQ1734">
        <v>3813</v>
      </c>
      <c r="BR1734">
        <v>7220</v>
      </c>
      <c r="BS1734" t="s">
        <v>559</v>
      </c>
      <c r="BT1734" s="2">
        <v>45950</v>
      </c>
      <c r="BU1734">
        <v>899.95</v>
      </c>
      <c r="BW1734" t="s">
        <v>1569</v>
      </c>
      <c r="BX1734" s="2">
        <v>45980</v>
      </c>
      <c r="BY1734" t="s">
        <v>11396</v>
      </c>
      <c r="BZ1734" s="2">
        <v>45950</v>
      </c>
      <c r="CA1734" s="2">
        <v>45954</v>
      </c>
      <c r="CC1734" s="2">
        <v>45947</v>
      </c>
      <c r="CE1734">
        <v>5015</v>
      </c>
      <c r="CF1734" s="2">
        <v>45950</v>
      </c>
      <c r="CH1734" t="s">
        <v>8713</v>
      </c>
      <c r="CJ1734" s="2">
        <v>45971</v>
      </c>
      <c r="CK1734" t="s">
        <v>424</v>
      </c>
      <c r="CL1734" s="2">
        <v>45951</v>
      </c>
      <c r="CM1734" s="2">
        <v>45971</v>
      </c>
      <c r="CN1734" s="2">
        <v>45947</v>
      </c>
      <c r="CO1734" s="2">
        <v>45727</v>
      </c>
      <c r="CP1734" s="2">
        <v>45957</v>
      </c>
      <c r="CR1734" s="2">
        <v>45950</v>
      </c>
      <c r="CS1734" s="2">
        <v>45952</v>
      </c>
      <c r="CU1734" s="2">
        <v>45959</v>
      </c>
      <c r="CV1734" s="2">
        <v>45978</v>
      </c>
      <c r="CW1734" s="2">
        <v>45952</v>
      </c>
      <c r="CY1734" t="s">
        <v>424</v>
      </c>
      <c r="DD1734" s="2">
        <v>45947</v>
      </c>
      <c r="DF1734" s="2">
        <v>46002</v>
      </c>
      <c r="DG1734">
        <v>36161</v>
      </c>
      <c r="DI1734" s="2">
        <v>46003</v>
      </c>
      <c r="DJ1734" s="2">
        <v>45947</v>
      </c>
      <c r="DK1734" s="2">
        <v>45978</v>
      </c>
      <c r="DO1734" s="2">
        <v>45952</v>
      </c>
      <c r="DX1734">
        <v>595</v>
      </c>
      <c r="DY1734">
        <v>4881</v>
      </c>
      <c r="EB1734" t="s">
        <v>11397</v>
      </c>
      <c r="EE1734" s="1">
        <v>1765.31</v>
      </c>
      <c r="EF1734" t="s">
        <v>2634</v>
      </c>
      <c r="EG1734" t="s">
        <v>1640</v>
      </c>
      <c r="EK1734" t="s">
        <v>1591</v>
      </c>
    </row>
    <row r="1735" spans="1:141" hidden="1" x14ac:dyDescent="0.35">
      <c r="A1735">
        <v>4914</v>
      </c>
      <c r="B1735" t="s">
        <v>1352</v>
      </c>
      <c r="C1735">
        <v>6204</v>
      </c>
      <c r="D1735" t="s">
        <v>976</v>
      </c>
      <c r="E1735" t="s">
        <v>834</v>
      </c>
      <c r="F1735" t="s">
        <v>687</v>
      </c>
      <c r="G1735" t="s">
        <v>1510</v>
      </c>
      <c r="H1735" t="s">
        <v>408</v>
      </c>
      <c r="I1735" t="s">
        <v>11398</v>
      </c>
      <c r="J1735" t="s">
        <v>11399</v>
      </c>
      <c r="K1735" t="s">
        <v>12</v>
      </c>
      <c r="L1735" t="s">
        <v>87</v>
      </c>
      <c r="M1735" t="s">
        <v>411</v>
      </c>
      <c r="N1735" t="s">
        <v>411</v>
      </c>
      <c r="O1735" t="s">
        <v>411</v>
      </c>
      <c r="P1735" t="s">
        <v>411</v>
      </c>
      <c r="Q1735" t="s">
        <v>411</v>
      </c>
      <c r="R1735" t="s">
        <v>411</v>
      </c>
      <c r="S1735" t="s">
        <v>411</v>
      </c>
      <c r="T1735" s="1">
        <v>164200</v>
      </c>
      <c r="U1735">
        <v>0</v>
      </c>
      <c r="V1735">
        <v>0</v>
      </c>
      <c r="W1735">
        <v>0</v>
      </c>
      <c r="X1735">
        <v>0</v>
      </c>
      <c r="Y1735">
        <v>0</v>
      </c>
      <c r="Z1735">
        <v>0</v>
      </c>
      <c r="AA1735">
        <v>0</v>
      </c>
      <c r="AB1735">
        <v>0</v>
      </c>
      <c r="AE1735" t="s">
        <v>412</v>
      </c>
      <c r="AG1735" s="2">
        <v>46028</v>
      </c>
      <c r="AH1735" s="1">
        <v>3491.11</v>
      </c>
      <c r="AI1735" s="2">
        <v>45954</v>
      </c>
      <c r="AJ1735" s="7">
        <v>2025</v>
      </c>
      <c r="AK1735" s="2">
        <v>45947</v>
      </c>
      <c r="AP1735" t="s">
        <v>3839</v>
      </c>
      <c r="AT1735" s="2">
        <v>46035</v>
      </c>
      <c r="AU1735" s="2">
        <v>46037</v>
      </c>
      <c r="AV1735" t="s">
        <v>414</v>
      </c>
      <c r="AW1735" s="2">
        <v>45951</v>
      </c>
      <c r="AX1735">
        <v>42183</v>
      </c>
      <c r="AY1735" s="1">
        <v>262650.40000000002</v>
      </c>
      <c r="BA1735" t="s">
        <v>980</v>
      </c>
      <c r="BB1735">
        <v>42183</v>
      </c>
      <c r="BC1735" t="s">
        <v>11400</v>
      </c>
      <c r="BD1735" t="s">
        <v>416</v>
      </c>
      <c r="BE1735" t="s">
        <v>417</v>
      </c>
      <c r="BF1735">
        <v>5561992597916</v>
      </c>
      <c r="BG1735" t="s">
        <v>11401</v>
      </c>
      <c r="BH1735">
        <v>73813828</v>
      </c>
      <c r="BI1735" t="s">
        <v>894</v>
      </c>
      <c r="BJ1735" t="s">
        <v>11402</v>
      </c>
      <c r="BL1735" s="1">
        <v>3518.14</v>
      </c>
      <c r="BQ1735">
        <v>3798</v>
      </c>
      <c r="BR1735">
        <v>7209</v>
      </c>
      <c r="BS1735" t="s">
        <v>590</v>
      </c>
      <c r="BT1735" s="2">
        <v>45950</v>
      </c>
      <c r="BU1735">
        <v>878.9</v>
      </c>
      <c r="BW1735" t="s">
        <v>422</v>
      </c>
      <c r="BY1735" t="s">
        <v>11403</v>
      </c>
      <c r="BZ1735" s="2">
        <v>45950</v>
      </c>
      <c r="CA1735" s="2">
        <v>45957</v>
      </c>
      <c r="CC1735" s="2">
        <v>45946</v>
      </c>
      <c r="CE1735" t="s">
        <v>11404</v>
      </c>
      <c r="CF1735" s="2">
        <v>45950</v>
      </c>
      <c r="CJ1735" s="2">
        <v>45965</v>
      </c>
      <c r="CK1735" t="s">
        <v>411</v>
      </c>
      <c r="CL1735" s="2">
        <v>45951</v>
      </c>
      <c r="CM1735" s="2">
        <v>45966</v>
      </c>
      <c r="CN1735" s="2">
        <v>45950</v>
      </c>
      <c r="CO1735" s="2">
        <v>45727</v>
      </c>
      <c r="CP1735" s="2">
        <v>45957</v>
      </c>
      <c r="CR1735" s="2">
        <v>45952</v>
      </c>
      <c r="CS1735" s="2">
        <v>45946</v>
      </c>
      <c r="CU1735" s="2">
        <v>45960</v>
      </c>
      <c r="CV1735" s="2">
        <v>45978</v>
      </c>
      <c r="CW1735" s="2">
        <v>45946</v>
      </c>
      <c r="CY1735" t="s">
        <v>424</v>
      </c>
      <c r="CZ1735" s="2">
        <v>45979</v>
      </c>
      <c r="DC1735" s="2">
        <v>46014</v>
      </c>
      <c r="DD1735" s="2">
        <v>45964</v>
      </c>
      <c r="DF1735" s="2">
        <v>46029</v>
      </c>
      <c r="DG1735">
        <v>36172</v>
      </c>
      <c r="DI1735" s="2">
        <v>46030</v>
      </c>
      <c r="DJ1735" s="2">
        <v>45943</v>
      </c>
      <c r="DK1735" s="2">
        <v>45978</v>
      </c>
      <c r="DL1735" s="2">
        <v>46037</v>
      </c>
      <c r="DO1735" s="2">
        <v>45946</v>
      </c>
      <c r="DX1735">
        <v>770</v>
      </c>
      <c r="DY1735">
        <v>4895</v>
      </c>
      <c r="EA1735" t="s">
        <v>11405</v>
      </c>
      <c r="EE1735" s="1">
        <v>1942.52</v>
      </c>
      <c r="EF1735" t="s">
        <v>2634</v>
      </c>
      <c r="EG1735" t="s">
        <v>1640</v>
      </c>
      <c r="EK1735" t="s">
        <v>1591</v>
      </c>
    </row>
    <row r="1736" spans="1:141" hidden="1" x14ac:dyDescent="0.35">
      <c r="A1736">
        <v>4915</v>
      </c>
      <c r="B1736" t="s">
        <v>404</v>
      </c>
      <c r="C1736">
        <v>6167</v>
      </c>
      <c r="D1736" t="s">
        <v>9287</v>
      </c>
      <c r="E1736" t="s">
        <v>942</v>
      </c>
      <c r="F1736" t="s">
        <v>9296</v>
      </c>
      <c r="G1736">
        <v>201</v>
      </c>
      <c r="H1736" t="s">
        <v>408</v>
      </c>
      <c r="I1736" t="s">
        <v>11406</v>
      </c>
      <c r="J1736" t="s">
        <v>11407</v>
      </c>
      <c r="K1736" t="s">
        <v>12</v>
      </c>
      <c r="L1736" t="s">
        <v>144</v>
      </c>
      <c r="M1736" t="s">
        <v>411</v>
      </c>
      <c r="N1736" t="s">
        <v>411</v>
      </c>
      <c r="O1736" t="s">
        <v>411</v>
      </c>
      <c r="P1736" t="s">
        <v>411</v>
      </c>
      <c r="Q1736" t="s">
        <v>411</v>
      </c>
      <c r="R1736" t="s">
        <v>411</v>
      </c>
      <c r="S1736" t="s">
        <v>411</v>
      </c>
      <c r="T1736" s="1">
        <v>162600</v>
      </c>
      <c r="U1736">
        <v>0</v>
      </c>
      <c r="V1736">
        <v>0</v>
      </c>
      <c r="W1736">
        <v>0</v>
      </c>
      <c r="X1736">
        <v>0</v>
      </c>
      <c r="Y1736">
        <v>0</v>
      </c>
      <c r="Z1736">
        <v>0</v>
      </c>
      <c r="AA1736">
        <v>0</v>
      </c>
      <c r="AB1736">
        <v>0</v>
      </c>
      <c r="AE1736" t="s">
        <v>412</v>
      </c>
      <c r="AG1736" s="2">
        <v>45986</v>
      </c>
      <c r="AH1736">
        <v>0</v>
      </c>
      <c r="AI1736" s="2">
        <v>45959</v>
      </c>
      <c r="AJ1736" s="7">
        <v>2025</v>
      </c>
      <c r="AK1736" s="2">
        <v>45947</v>
      </c>
      <c r="AP1736" t="s">
        <v>3839</v>
      </c>
      <c r="AT1736" s="2">
        <v>46097</v>
      </c>
      <c r="AU1736" s="2">
        <v>46097</v>
      </c>
      <c r="AV1736" t="s">
        <v>414</v>
      </c>
      <c r="AW1736" s="2">
        <v>45952</v>
      </c>
      <c r="AX1736">
        <v>42198</v>
      </c>
      <c r="AY1736" s="1">
        <v>240000</v>
      </c>
      <c r="BA1736" t="s">
        <v>9291</v>
      </c>
      <c r="BB1736">
        <v>42198</v>
      </c>
      <c r="BC1736" t="s">
        <v>11408</v>
      </c>
      <c r="BD1736" t="s">
        <v>416</v>
      </c>
      <c r="BE1736" t="s">
        <v>417</v>
      </c>
      <c r="BF1736">
        <v>5561998109448</v>
      </c>
      <c r="BG1736" t="s">
        <v>11409</v>
      </c>
      <c r="BH1736">
        <v>73813290</v>
      </c>
      <c r="BI1736" t="s">
        <v>595</v>
      </c>
      <c r="BJ1736" t="s">
        <v>11410</v>
      </c>
      <c r="BL1736" s="1">
        <v>2664.39</v>
      </c>
      <c r="BQ1736">
        <v>4599</v>
      </c>
      <c r="BR1736">
        <v>7231</v>
      </c>
      <c r="BS1736" t="s">
        <v>806</v>
      </c>
      <c r="BT1736" s="2">
        <v>45952</v>
      </c>
      <c r="BU1736">
        <v>878.9</v>
      </c>
      <c r="BW1736" t="s">
        <v>1569</v>
      </c>
      <c r="BX1736" s="2">
        <v>45977</v>
      </c>
      <c r="BY1736" t="s">
        <v>11411</v>
      </c>
      <c r="BZ1736" s="2">
        <v>45952</v>
      </c>
      <c r="CA1736" s="2">
        <v>45959</v>
      </c>
      <c r="CC1736" s="2">
        <v>45945</v>
      </c>
      <c r="CE1736" t="s">
        <v>11412</v>
      </c>
      <c r="CF1736" s="2">
        <v>45952</v>
      </c>
      <c r="CH1736" t="s">
        <v>8713</v>
      </c>
      <c r="CJ1736" s="2">
        <v>45965</v>
      </c>
      <c r="CK1736" t="s">
        <v>424</v>
      </c>
      <c r="CL1736" s="2">
        <v>45954</v>
      </c>
      <c r="CM1736" s="2">
        <v>45973</v>
      </c>
      <c r="CN1736" s="2">
        <v>45947</v>
      </c>
      <c r="CO1736" s="2">
        <v>45964</v>
      </c>
      <c r="CP1736" s="2">
        <v>45959</v>
      </c>
      <c r="CR1736" s="2">
        <v>45950</v>
      </c>
      <c r="CS1736" s="2">
        <v>45954</v>
      </c>
      <c r="CU1736" s="2">
        <v>45960</v>
      </c>
      <c r="CV1736" s="2">
        <v>45982</v>
      </c>
      <c r="CW1736" s="2">
        <v>45954</v>
      </c>
      <c r="CY1736" t="s">
        <v>424</v>
      </c>
      <c r="DD1736" s="2">
        <v>45964</v>
      </c>
      <c r="DF1736" s="2">
        <v>45987</v>
      </c>
      <c r="DG1736">
        <v>36228</v>
      </c>
      <c r="DI1736" s="2">
        <v>45994</v>
      </c>
      <c r="DJ1736" s="2">
        <v>45950</v>
      </c>
      <c r="DK1736" s="2">
        <v>45989</v>
      </c>
      <c r="DL1736" s="2">
        <v>46037</v>
      </c>
      <c r="DM1736" s="2">
        <v>46077</v>
      </c>
      <c r="DN1736" s="2">
        <v>46091</v>
      </c>
      <c r="DO1736" s="2">
        <v>45954</v>
      </c>
      <c r="DP1736" s="2">
        <v>46091</v>
      </c>
      <c r="DX1736">
        <v>468</v>
      </c>
      <c r="DY1736">
        <v>1996</v>
      </c>
      <c r="EA1736" t="s">
        <v>11335</v>
      </c>
      <c r="EE1736" s="1">
        <v>1948.28</v>
      </c>
      <c r="EF1736" t="s">
        <v>2634</v>
      </c>
      <c r="EG1736" t="s">
        <v>1640</v>
      </c>
      <c r="EK1736" t="s">
        <v>1591</v>
      </c>
    </row>
    <row r="1737" spans="1:141" hidden="1" x14ac:dyDescent="0.35">
      <c r="A1737">
        <v>4916</v>
      </c>
      <c r="B1737" t="s">
        <v>404</v>
      </c>
      <c r="C1737">
        <v>6199</v>
      </c>
      <c r="D1737" t="s">
        <v>8802</v>
      </c>
      <c r="E1737" t="s">
        <v>834</v>
      </c>
      <c r="F1737" t="s">
        <v>473</v>
      </c>
      <c r="G1737">
        <v>102</v>
      </c>
      <c r="H1737" t="s">
        <v>474</v>
      </c>
      <c r="I1737" t="s">
        <v>11413</v>
      </c>
      <c r="J1737" t="s">
        <v>11414</v>
      </c>
      <c r="K1737" t="s">
        <v>24</v>
      </c>
      <c r="L1737" t="s">
        <v>23</v>
      </c>
      <c r="M1737" t="s">
        <v>411</v>
      </c>
      <c r="N1737" t="s">
        <v>411</v>
      </c>
      <c r="O1737" t="s">
        <v>411</v>
      </c>
      <c r="P1737" t="s">
        <v>424</v>
      </c>
      <c r="Q1737" t="s">
        <v>424</v>
      </c>
      <c r="R1737" t="s">
        <v>411</v>
      </c>
      <c r="S1737" t="s">
        <v>411</v>
      </c>
      <c r="T1737" s="1">
        <v>154464.57999999999</v>
      </c>
      <c r="U1737">
        <v>567.29999999999995</v>
      </c>
      <c r="V1737">
        <v>0</v>
      </c>
      <c r="W1737" s="1">
        <v>110848.58</v>
      </c>
      <c r="X1737" s="1">
        <v>43616</v>
      </c>
      <c r="Y1737">
        <v>0</v>
      </c>
      <c r="Z1737" s="1">
        <v>154464.57999999999</v>
      </c>
      <c r="AA1737">
        <v>0</v>
      </c>
      <c r="AB1737">
        <v>0</v>
      </c>
      <c r="AE1737" t="s">
        <v>412</v>
      </c>
      <c r="AG1737" s="2">
        <v>46007</v>
      </c>
      <c r="AH1737" s="1">
        <v>2995.2</v>
      </c>
      <c r="AI1737" s="2">
        <v>45989</v>
      </c>
      <c r="AJ1737" s="7">
        <v>2025</v>
      </c>
      <c r="AK1737" s="2">
        <v>45947</v>
      </c>
      <c r="AP1737" t="s">
        <v>813</v>
      </c>
      <c r="AT1737" s="2">
        <v>46072</v>
      </c>
      <c r="AU1737" s="2">
        <v>46083</v>
      </c>
      <c r="AV1737" t="s">
        <v>414</v>
      </c>
      <c r="AW1737" s="2">
        <v>45951</v>
      </c>
      <c r="AX1737">
        <v>42182</v>
      </c>
      <c r="AY1737" s="1">
        <v>201500.66</v>
      </c>
      <c r="BA1737" t="s">
        <v>8806</v>
      </c>
      <c r="BB1737">
        <v>42182</v>
      </c>
      <c r="BD1737" t="s">
        <v>738</v>
      </c>
      <c r="BE1737" t="s">
        <v>513</v>
      </c>
      <c r="BF1737">
        <v>5561986810110</v>
      </c>
      <c r="BG1737" t="s">
        <v>6722</v>
      </c>
      <c r="BH1737">
        <v>72236800</v>
      </c>
      <c r="BI1737" t="s">
        <v>1446</v>
      </c>
      <c r="BJ1737" t="s">
        <v>11415</v>
      </c>
      <c r="BL1737" s="1">
        <v>1891</v>
      </c>
      <c r="BQ1737">
        <v>4376</v>
      </c>
      <c r="BR1737">
        <v>7208</v>
      </c>
      <c r="BS1737" t="s">
        <v>506</v>
      </c>
      <c r="BT1737" s="2">
        <v>45936</v>
      </c>
      <c r="BU1737">
        <v>900</v>
      </c>
      <c r="BX1737" s="2">
        <v>46094</v>
      </c>
      <c r="BY1737" t="s">
        <v>11416</v>
      </c>
      <c r="CA1737" s="2">
        <v>45995</v>
      </c>
      <c r="CB1737" t="s">
        <v>11417</v>
      </c>
      <c r="CC1737" s="2">
        <v>45947</v>
      </c>
      <c r="CD1737" t="s">
        <v>424</v>
      </c>
      <c r="CE1737">
        <v>8464</v>
      </c>
      <c r="CF1737" s="2">
        <v>45936</v>
      </c>
      <c r="CJ1737" s="2">
        <v>45996</v>
      </c>
      <c r="CL1737" s="2">
        <v>45936</v>
      </c>
      <c r="CM1737" s="2">
        <v>46000</v>
      </c>
      <c r="CN1737" s="2">
        <v>45947</v>
      </c>
      <c r="CO1737" s="2">
        <v>45964</v>
      </c>
      <c r="CP1737" s="2">
        <v>45992</v>
      </c>
      <c r="CR1737" s="2">
        <v>45952</v>
      </c>
      <c r="CS1737" s="2">
        <v>45989</v>
      </c>
      <c r="CU1737" s="2">
        <v>45995</v>
      </c>
      <c r="CV1737" s="2">
        <v>45965</v>
      </c>
      <c r="CW1737" s="2">
        <v>45989</v>
      </c>
      <c r="CX1737" s="2">
        <v>46003</v>
      </c>
      <c r="CY1737" t="s">
        <v>424</v>
      </c>
      <c r="DD1737" s="2">
        <v>45947</v>
      </c>
      <c r="DE1737" s="2">
        <v>45989</v>
      </c>
      <c r="DF1737" s="2">
        <v>46007</v>
      </c>
      <c r="DG1737" t="s">
        <v>11418</v>
      </c>
      <c r="DI1737" s="2">
        <v>46010</v>
      </c>
      <c r="DJ1737" s="2">
        <v>45947</v>
      </c>
      <c r="DK1737" s="2">
        <v>45965</v>
      </c>
      <c r="DL1737" s="2">
        <v>46034</v>
      </c>
      <c r="DM1737" s="2">
        <v>46058</v>
      </c>
      <c r="DN1737" s="2">
        <v>46063</v>
      </c>
      <c r="DP1737" s="2">
        <v>46063</v>
      </c>
      <c r="DW1737" s="2">
        <v>45989</v>
      </c>
      <c r="DY1737">
        <v>2646</v>
      </c>
      <c r="EA1737" t="s">
        <v>11419</v>
      </c>
      <c r="EE1737" s="1">
        <v>4605.57</v>
      </c>
      <c r="EF1737" t="s">
        <v>2634</v>
      </c>
      <c r="EG1737" t="s">
        <v>1640</v>
      </c>
      <c r="EH1737" t="s">
        <v>6848</v>
      </c>
      <c r="EI1737" t="s">
        <v>3282</v>
      </c>
      <c r="EJ1737" t="s">
        <v>8163</v>
      </c>
      <c r="EK1737" t="s">
        <v>11420</v>
      </c>
    </row>
    <row r="1738" spans="1:141" hidden="1" x14ac:dyDescent="0.35">
      <c r="A1738">
        <v>4917</v>
      </c>
      <c r="B1738" t="s">
        <v>404</v>
      </c>
      <c r="C1738">
        <v>6218</v>
      </c>
      <c r="D1738" t="s">
        <v>8802</v>
      </c>
      <c r="E1738" t="s">
        <v>834</v>
      </c>
      <c r="F1738" t="s">
        <v>473</v>
      </c>
      <c r="G1738">
        <v>304</v>
      </c>
      <c r="H1738" t="s">
        <v>474</v>
      </c>
      <c r="I1738" t="s">
        <v>11421</v>
      </c>
      <c r="J1738" t="s">
        <v>11422</v>
      </c>
      <c r="K1738" t="s">
        <v>44</v>
      </c>
      <c r="L1738" t="s">
        <v>91</v>
      </c>
      <c r="M1738" t="s">
        <v>411</v>
      </c>
      <c r="N1738" t="s">
        <v>411</v>
      </c>
      <c r="O1738" t="s">
        <v>411</v>
      </c>
      <c r="P1738" t="s">
        <v>424</v>
      </c>
      <c r="Q1738" t="s">
        <v>424</v>
      </c>
      <c r="R1738" t="s">
        <v>411</v>
      </c>
      <c r="S1738" t="s">
        <v>411</v>
      </c>
      <c r="T1738" s="1">
        <v>155182.12</v>
      </c>
      <c r="U1738" s="1">
        <v>9999999.9900000002</v>
      </c>
      <c r="V1738">
        <v>0</v>
      </c>
      <c r="W1738" s="1">
        <v>124926.12</v>
      </c>
      <c r="X1738" s="1">
        <v>30256</v>
      </c>
      <c r="Y1738">
        <v>0</v>
      </c>
      <c r="Z1738" s="1">
        <v>155182.12</v>
      </c>
      <c r="AA1738">
        <v>0</v>
      </c>
      <c r="AB1738">
        <v>0</v>
      </c>
      <c r="AE1738" t="s">
        <v>412</v>
      </c>
      <c r="AG1738" s="2">
        <v>45978</v>
      </c>
      <c r="AH1738" s="1">
        <v>2995.17</v>
      </c>
      <c r="AI1738" s="2">
        <v>45954</v>
      </c>
      <c r="AJ1738" s="7">
        <v>2025</v>
      </c>
      <c r="AK1738" s="2">
        <v>45950</v>
      </c>
      <c r="AP1738" t="s">
        <v>413</v>
      </c>
      <c r="AT1738" s="2">
        <v>46072</v>
      </c>
      <c r="AU1738" s="2">
        <v>46072</v>
      </c>
      <c r="AV1738" t="s">
        <v>414</v>
      </c>
      <c r="AW1738" s="2">
        <v>45951</v>
      </c>
      <c r="AX1738">
        <v>42240</v>
      </c>
      <c r="AY1738" s="1">
        <v>206112.15</v>
      </c>
      <c r="BA1738" t="s">
        <v>8806</v>
      </c>
      <c r="BB1738">
        <v>42240</v>
      </c>
      <c r="BD1738" t="s">
        <v>478</v>
      </c>
      <c r="BE1738" t="s">
        <v>417</v>
      </c>
      <c r="BF1738">
        <v>5561994453976</v>
      </c>
      <c r="BG1738" t="s">
        <v>10918</v>
      </c>
      <c r="BH1738">
        <v>72910000</v>
      </c>
      <c r="BI1738" t="s">
        <v>11185</v>
      </c>
      <c r="BJ1738" t="s">
        <v>11423</v>
      </c>
      <c r="BL1738" s="1">
        <v>2190.1999999999998</v>
      </c>
      <c r="BM1738" s="2">
        <v>46119</v>
      </c>
      <c r="BQ1738">
        <v>4386</v>
      </c>
      <c r="BR1738">
        <v>7234</v>
      </c>
      <c r="BS1738" t="s">
        <v>517</v>
      </c>
      <c r="BT1738" s="2">
        <v>45940</v>
      </c>
      <c r="BU1738">
        <v>900.12</v>
      </c>
      <c r="BV1738" s="2">
        <v>45957</v>
      </c>
      <c r="BX1738" s="2">
        <v>45959</v>
      </c>
      <c r="BY1738" t="s">
        <v>11424</v>
      </c>
      <c r="BZ1738" s="2">
        <v>45950</v>
      </c>
      <c r="CA1738" s="2">
        <v>45959</v>
      </c>
      <c r="CB1738" t="s">
        <v>11425</v>
      </c>
      <c r="CC1738" s="2">
        <v>45947</v>
      </c>
      <c r="CD1738" t="s">
        <v>424</v>
      </c>
      <c r="CE1738">
        <v>2008</v>
      </c>
      <c r="CF1738" s="2">
        <v>45947</v>
      </c>
      <c r="CJ1738" s="2">
        <v>45961</v>
      </c>
      <c r="CL1738" s="2">
        <v>45947</v>
      </c>
      <c r="CM1738" s="2">
        <v>45965</v>
      </c>
      <c r="CN1738" s="2">
        <v>45947</v>
      </c>
      <c r="CO1738" s="2">
        <v>45964</v>
      </c>
      <c r="CP1738" s="2">
        <v>45954</v>
      </c>
      <c r="CR1738" s="2">
        <v>45950</v>
      </c>
      <c r="CS1738" s="2">
        <v>45952</v>
      </c>
      <c r="CU1738" s="2">
        <v>45960</v>
      </c>
      <c r="CV1738" s="2">
        <v>45978</v>
      </c>
      <c r="CW1738" s="2">
        <v>45952</v>
      </c>
      <c r="CX1738" s="2">
        <v>45944</v>
      </c>
      <c r="CY1738" t="s">
        <v>424</v>
      </c>
      <c r="DD1738" s="2">
        <v>45950</v>
      </c>
      <c r="DF1738" s="2">
        <v>45978</v>
      </c>
      <c r="DG1738" t="s">
        <v>11426</v>
      </c>
      <c r="DH1738" t="s">
        <v>3282</v>
      </c>
      <c r="DI1738" s="2">
        <v>45979</v>
      </c>
      <c r="DJ1738" s="2">
        <v>45947</v>
      </c>
      <c r="DK1738" s="2">
        <v>45982</v>
      </c>
      <c r="DL1738" s="2">
        <v>45965</v>
      </c>
      <c r="DM1738" s="2">
        <v>46058</v>
      </c>
      <c r="DN1738" s="2">
        <v>46063</v>
      </c>
      <c r="DO1738" s="2">
        <v>45952</v>
      </c>
      <c r="DP1738" s="2">
        <v>46063</v>
      </c>
      <c r="DY1738">
        <v>2115</v>
      </c>
      <c r="EA1738" t="s">
        <v>7999</v>
      </c>
      <c r="EB1738" t="s">
        <v>11427</v>
      </c>
      <c r="EF1738" t="s">
        <v>2634</v>
      </c>
      <c r="EG1738" t="s">
        <v>1640</v>
      </c>
      <c r="EH1738" t="s">
        <v>6848</v>
      </c>
      <c r="EI1738" t="s">
        <v>3282</v>
      </c>
      <c r="EJ1738" t="s">
        <v>8163</v>
      </c>
      <c r="EK1738" t="s">
        <v>1591</v>
      </c>
    </row>
    <row r="1739" spans="1:141" hidden="1" x14ac:dyDescent="0.35">
      <c r="A1739">
        <v>4918</v>
      </c>
      <c r="B1739" t="s">
        <v>404</v>
      </c>
      <c r="C1739">
        <v>6250</v>
      </c>
      <c r="D1739" t="s">
        <v>9287</v>
      </c>
      <c r="E1739" t="s">
        <v>942</v>
      </c>
      <c r="F1739" t="s">
        <v>9343</v>
      </c>
      <c r="G1739">
        <v>304</v>
      </c>
      <c r="H1739" t="s">
        <v>408</v>
      </c>
      <c r="I1739" t="s">
        <v>11428</v>
      </c>
      <c r="J1739" t="s">
        <v>11429</v>
      </c>
      <c r="K1739" t="s">
        <v>22</v>
      </c>
      <c r="L1739" t="s">
        <v>21</v>
      </c>
      <c r="M1739" t="s">
        <v>411</v>
      </c>
      <c r="N1739" t="s">
        <v>411</v>
      </c>
      <c r="O1739" t="s">
        <v>411</v>
      </c>
      <c r="P1739" t="s">
        <v>411</v>
      </c>
      <c r="Q1739" t="s">
        <v>411</v>
      </c>
      <c r="R1739" t="s">
        <v>411</v>
      </c>
      <c r="S1739" t="s">
        <v>411</v>
      </c>
      <c r="T1739" s="1">
        <v>162600</v>
      </c>
      <c r="U1739">
        <v>763.99</v>
      </c>
      <c r="V1739">
        <v>0</v>
      </c>
      <c r="W1739" s="1">
        <v>146053.19</v>
      </c>
      <c r="X1739" s="1">
        <v>15697</v>
      </c>
      <c r="Y1739">
        <v>0</v>
      </c>
      <c r="Z1739" s="1">
        <v>161750.19</v>
      </c>
      <c r="AA1739">
        <v>0</v>
      </c>
      <c r="AB1739">
        <v>0</v>
      </c>
      <c r="AD1739">
        <v>8787725258466</v>
      </c>
      <c r="AE1739" t="s">
        <v>412</v>
      </c>
      <c r="AG1739" s="2">
        <v>45986</v>
      </c>
      <c r="AH1739">
        <v>0</v>
      </c>
      <c r="AI1739" s="2">
        <v>45961</v>
      </c>
      <c r="AJ1739" s="7">
        <v>2025</v>
      </c>
      <c r="AK1739" s="2">
        <v>45950</v>
      </c>
      <c r="AP1739" t="s">
        <v>413</v>
      </c>
      <c r="AT1739" s="2">
        <v>46097</v>
      </c>
      <c r="AU1739" s="2">
        <v>46097</v>
      </c>
      <c r="AV1739" t="s">
        <v>414</v>
      </c>
      <c r="AW1739" s="2">
        <v>45951</v>
      </c>
      <c r="AX1739">
        <v>42245</v>
      </c>
      <c r="AY1739" s="1">
        <v>240000.2</v>
      </c>
      <c r="BA1739" t="s">
        <v>9291</v>
      </c>
      <c r="BB1739">
        <v>42245</v>
      </c>
      <c r="BC1739" t="s">
        <v>11430</v>
      </c>
      <c r="BD1739" t="s">
        <v>416</v>
      </c>
      <c r="BE1739" t="s">
        <v>417</v>
      </c>
      <c r="BF1739">
        <v>5561985304373</v>
      </c>
      <c r="BG1739" t="s">
        <v>11431</v>
      </c>
      <c r="BH1739">
        <v>73805190</v>
      </c>
      <c r="BI1739" t="s">
        <v>1316</v>
      </c>
      <c r="BJ1739" t="s">
        <v>11432</v>
      </c>
      <c r="BL1739" s="1">
        <v>2546.66</v>
      </c>
      <c r="BQ1739">
        <v>4574</v>
      </c>
      <c r="BR1739">
        <v>7242</v>
      </c>
      <c r="BS1739" t="s">
        <v>648</v>
      </c>
      <c r="BT1739" s="2">
        <v>45952</v>
      </c>
      <c r="BU1739">
        <v>875.02</v>
      </c>
      <c r="BW1739" t="s">
        <v>1569</v>
      </c>
      <c r="BY1739" t="s">
        <v>11433</v>
      </c>
      <c r="BZ1739" s="2">
        <v>45953</v>
      </c>
      <c r="CA1739" s="2">
        <v>45961</v>
      </c>
      <c r="CC1739" s="2">
        <v>45947</v>
      </c>
      <c r="CE1739">
        <v>2079</v>
      </c>
      <c r="CF1739" s="2">
        <v>45953</v>
      </c>
      <c r="CG1739" s="2">
        <v>45959</v>
      </c>
      <c r="CH1739" t="s">
        <v>8637</v>
      </c>
      <c r="CI1739" s="2">
        <v>45959</v>
      </c>
      <c r="CJ1739" s="2">
        <v>45973</v>
      </c>
      <c r="CK1739" t="s">
        <v>424</v>
      </c>
      <c r="CL1739" s="2">
        <v>45953</v>
      </c>
      <c r="CM1739" s="2">
        <v>45974</v>
      </c>
      <c r="CN1739" s="2">
        <v>45952</v>
      </c>
      <c r="CO1739" s="2">
        <v>45964</v>
      </c>
      <c r="CP1739" s="2">
        <v>45965</v>
      </c>
      <c r="CR1739" s="2">
        <v>45954</v>
      </c>
      <c r="CS1739" s="2">
        <v>45960</v>
      </c>
      <c r="CU1739" s="2">
        <v>45971</v>
      </c>
      <c r="CV1739" s="2">
        <v>45982</v>
      </c>
      <c r="CW1739" s="2">
        <v>45960</v>
      </c>
      <c r="CY1739" t="s">
        <v>424</v>
      </c>
      <c r="DD1739" s="2">
        <v>45946</v>
      </c>
      <c r="DF1739" s="2">
        <v>45987</v>
      </c>
      <c r="DG1739">
        <v>37027</v>
      </c>
      <c r="DI1739" s="2">
        <v>46003</v>
      </c>
      <c r="DJ1739" s="2">
        <v>45950</v>
      </c>
      <c r="DK1739" s="2">
        <v>45989</v>
      </c>
      <c r="DL1739" s="2">
        <v>46043</v>
      </c>
      <c r="DM1739" s="2">
        <v>46077</v>
      </c>
      <c r="DN1739" s="2">
        <v>46091</v>
      </c>
      <c r="DO1739" s="2">
        <v>45960</v>
      </c>
      <c r="DP1739" s="2">
        <v>46091</v>
      </c>
      <c r="DX1739">
        <v>653</v>
      </c>
      <c r="DY1739">
        <v>2319</v>
      </c>
      <c r="EE1739" s="1">
        <v>1990.88</v>
      </c>
      <c r="EF1739" t="s">
        <v>2634</v>
      </c>
      <c r="EG1739" t="s">
        <v>1640</v>
      </c>
      <c r="EK1739" t="s">
        <v>1591</v>
      </c>
    </row>
    <row r="1740" spans="1:141" hidden="1" x14ac:dyDescent="0.35">
      <c r="A1740">
        <v>4919</v>
      </c>
      <c r="B1740" t="s">
        <v>404</v>
      </c>
      <c r="C1740">
        <v>6231</v>
      </c>
      <c r="D1740" t="s">
        <v>9287</v>
      </c>
      <c r="E1740" t="s">
        <v>942</v>
      </c>
      <c r="F1740" t="s">
        <v>9766</v>
      </c>
      <c r="G1740">
        <v>102</v>
      </c>
      <c r="H1740" t="s">
        <v>408</v>
      </c>
      <c r="I1740" t="s">
        <v>11434</v>
      </c>
      <c r="J1740" t="s">
        <v>11435</v>
      </c>
      <c r="K1740" t="s">
        <v>22</v>
      </c>
      <c r="L1740" t="s">
        <v>26</v>
      </c>
      <c r="M1740" t="s">
        <v>411</v>
      </c>
      <c r="N1740" t="s">
        <v>411</v>
      </c>
      <c r="O1740" t="s">
        <v>411</v>
      </c>
      <c r="P1740" t="s">
        <v>411</v>
      </c>
      <c r="Q1740" t="s">
        <v>411</v>
      </c>
      <c r="R1740" t="s">
        <v>411</v>
      </c>
      <c r="S1740" t="s">
        <v>411</v>
      </c>
      <c r="T1740" s="1">
        <v>155741.07999999999</v>
      </c>
      <c r="U1740">
        <v>703.77</v>
      </c>
      <c r="V1740">
        <v>0</v>
      </c>
      <c r="W1740" s="1">
        <v>134234.07999999999</v>
      </c>
      <c r="X1740" s="1">
        <v>21507</v>
      </c>
      <c r="Y1740">
        <v>0</v>
      </c>
      <c r="Z1740" s="1">
        <v>155741.07999999999</v>
      </c>
      <c r="AA1740">
        <v>0</v>
      </c>
      <c r="AB1740">
        <v>0</v>
      </c>
      <c r="AD1740">
        <v>8787725206113</v>
      </c>
      <c r="AE1740" t="s">
        <v>412</v>
      </c>
      <c r="AG1740" s="2">
        <v>45986</v>
      </c>
      <c r="AH1740" s="1">
        <v>3042.04</v>
      </c>
      <c r="AI1740" s="2">
        <v>45957</v>
      </c>
      <c r="AJ1740" s="7">
        <v>2025</v>
      </c>
      <c r="AK1740" s="2">
        <v>45950</v>
      </c>
      <c r="AP1740" t="s">
        <v>413</v>
      </c>
      <c r="AT1740" s="2">
        <v>46097</v>
      </c>
      <c r="AU1740" s="2">
        <v>46097</v>
      </c>
      <c r="AV1740" t="s">
        <v>414</v>
      </c>
      <c r="AW1740" s="2">
        <v>45951</v>
      </c>
      <c r="AX1740">
        <v>42241</v>
      </c>
      <c r="AY1740" s="1">
        <v>237723.97</v>
      </c>
      <c r="BA1740" t="s">
        <v>9291</v>
      </c>
      <c r="BB1740">
        <v>42241</v>
      </c>
      <c r="BC1740" t="s">
        <v>11436</v>
      </c>
      <c r="BD1740" t="s">
        <v>416</v>
      </c>
      <c r="BE1740" t="s">
        <v>417</v>
      </c>
      <c r="BF1740">
        <v>5561999274799</v>
      </c>
      <c r="BG1740" t="s">
        <v>3790</v>
      </c>
      <c r="BH1740">
        <v>73813440</v>
      </c>
      <c r="BI1740" t="s">
        <v>595</v>
      </c>
      <c r="BJ1740" t="s">
        <v>11437</v>
      </c>
      <c r="BL1740" s="1">
        <v>2345.94</v>
      </c>
      <c r="BQ1740">
        <v>4532</v>
      </c>
      <c r="BR1740">
        <v>7235</v>
      </c>
      <c r="BS1740" t="s">
        <v>1177</v>
      </c>
      <c r="BT1740" s="2">
        <v>45951</v>
      </c>
      <c r="BU1740">
        <v>899.77</v>
      </c>
      <c r="BW1740" t="s">
        <v>1569</v>
      </c>
      <c r="BX1740" s="2">
        <v>45963</v>
      </c>
      <c r="BY1740" t="s">
        <v>11438</v>
      </c>
      <c r="BZ1740" s="2">
        <v>45951</v>
      </c>
      <c r="CA1740" s="2">
        <v>45958</v>
      </c>
      <c r="CC1740" s="2">
        <v>45947</v>
      </c>
      <c r="CE1740">
        <v>1925</v>
      </c>
      <c r="CF1740" s="2">
        <v>45951</v>
      </c>
      <c r="CH1740" t="s">
        <v>8713</v>
      </c>
      <c r="CJ1740" s="2">
        <v>45965</v>
      </c>
      <c r="CK1740" t="s">
        <v>424</v>
      </c>
      <c r="CL1740" s="2">
        <v>45951</v>
      </c>
      <c r="CM1740" s="2">
        <v>45973</v>
      </c>
      <c r="CN1740" s="2">
        <v>45950</v>
      </c>
      <c r="CO1740" s="2">
        <v>45964</v>
      </c>
      <c r="CP1740" s="2">
        <v>45958</v>
      </c>
      <c r="CR1740" s="2">
        <v>45952</v>
      </c>
      <c r="CS1740" s="2">
        <v>45953</v>
      </c>
      <c r="CU1740" s="2">
        <v>45960</v>
      </c>
      <c r="CV1740" s="2">
        <v>45982</v>
      </c>
      <c r="CW1740" s="2">
        <v>45953</v>
      </c>
      <c r="CY1740" t="s">
        <v>424</v>
      </c>
      <c r="DD1740" s="2">
        <v>45947</v>
      </c>
      <c r="DF1740" s="2">
        <v>45987</v>
      </c>
      <c r="DG1740">
        <v>36241</v>
      </c>
      <c r="DI1740" s="2">
        <v>45989</v>
      </c>
      <c r="DJ1740" s="2">
        <v>45950</v>
      </c>
      <c r="DK1740" s="2">
        <v>45989</v>
      </c>
      <c r="DL1740" s="2">
        <v>46051</v>
      </c>
      <c r="DM1740" s="2">
        <v>46077</v>
      </c>
      <c r="DN1740" s="2">
        <v>46091</v>
      </c>
      <c r="DO1740" s="2">
        <v>45953</v>
      </c>
      <c r="DP1740" s="2">
        <v>46091</v>
      </c>
      <c r="DX1740">
        <v>631</v>
      </c>
      <c r="DY1740">
        <v>2005</v>
      </c>
      <c r="EA1740" t="s">
        <v>11335</v>
      </c>
      <c r="EE1740" s="1">
        <v>2190.64</v>
      </c>
      <c r="EF1740" t="s">
        <v>2634</v>
      </c>
      <c r="EG1740" t="s">
        <v>1640</v>
      </c>
      <c r="EI1740" t="s">
        <v>3282</v>
      </c>
      <c r="EK1740" t="s">
        <v>1591</v>
      </c>
    </row>
    <row r="1741" spans="1:141" hidden="1" x14ac:dyDescent="0.35">
      <c r="A1741">
        <v>4920</v>
      </c>
      <c r="B1741" t="s">
        <v>404</v>
      </c>
      <c r="C1741">
        <v>6236</v>
      </c>
      <c r="D1741" t="s">
        <v>9287</v>
      </c>
      <c r="E1741" t="s">
        <v>942</v>
      </c>
      <c r="F1741" t="s">
        <v>9636</v>
      </c>
      <c r="G1741">
        <v>303</v>
      </c>
      <c r="H1741" t="s">
        <v>408</v>
      </c>
      <c r="I1741" t="s">
        <v>11439</v>
      </c>
      <c r="J1741" t="s">
        <v>11440</v>
      </c>
      <c r="K1741" t="s">
        <v>15</v>
      </c>
      <c r="L1741" t="s">
        <v>53</v>
      </c>
      <c r="M1741" t="s">
        <v>411</v>
      </c>
      <c r="N1741" t="s">
        <v>411</v>
      </c>
      <c r="O1741" t="s">
        <v>411</v>
      </c>
      <c r="P1741" t="s">
        <v>411</v>
      </c>
      <c r="Q1741" t="s">
        <v>411</v>
      </c>
      <c r="R1741" t="s">
        <v>411</v>
      </c>
      <c r="S1741" t="s">
        <v>411</v>
      </c>
      <c r="T1741" s="1">
        <v>156746.01999999999</v>
      </c>
      <c r="U1741" s="1">
        <v>9999999.9900000002</v>
      </c>
      <c r="V1741">
        <v>0</v>
      </c>
      <c r="W1741" s="1">
        <v>9999999.9900000002</v>
      </c>
      <c r="X1741" s="1">
        <v>9999999.9900000002</v>
      </c>
      <c r="Y1741">
        <v>0</v>
      </c>
      <c r="Z1741" s="1">
        <v>19999999.98</v>
      </c>
      <c r="AA1741">
        <v>0</v>
      </c>
      <c r="AB1741">
        <v>0</v>
      </c>
      <c r="AD1741">
        <v>8787725257753</v>
      </c>
      <c r="AE1741" t="s">
        <v>412</v>
      </c>
      <c r="AG1741" s="2">
        <v>46003</v>
      </c>
      <c r="AH1741" s="1">
        <v>3042.04</v>
      </c>
      <c r="AI1741" s="2">
        <v>45959</v>
      </c>
      <c r="AJ1741" s="7">
        <v>2025</v>
      </c>
      <c r="AK1741" s="2">
        <v>45950</v>
      </c>
      <c r="AP1741" t="s">
        <v>413</v>
      </c>
      <c r="AT1741" s="2">
        <v>46097</v>
      </c>
      <c r="AU1741" s="2">
        <v>46097</v>
      </c>
      <c r="AV1741" t="s">
        <v>414</v>
      </c>
      <c r="AW1741" s="2">
        <v>45951</v>
      </c>
      <c r="AX1741">
        <v>42242</v>
      </c>
      <c r="AY1741" s="1">
        <v>239723.41</v>
      </c>
      <c r="BA1741" t="s">
        <v>9291</v>
      </c>
      <c r="BB1741">
        <v>42242</v>
      </c>
      <c r="BC1741" t="s">
        <v>11441</v>
      </c>
      <c r="BD1741" t="s">
        <v>416</v>
      </c>
      <c r="BE1741" t="s">
        <v>417</v>
      </c>
      <c r="BF1741">
        <v>5561999724969</v>
      </c>
      <c r="BG1741" t="s">
        <v>11442</v>
      </c>
      <c r="BH1741">
        <v>73801971</v>
      </c>
      <c r="BI1741" t="s">
        <v>2741</v>
      </c>
      <c r="BJ1741" t="s">
        <v>11443</v>
      </c>
      <c r="BL1741" s="1">
        <v>2380.0100000000002</v>
      </c>
      <c r="BM1741" s="2">
        <v>46119</v>
      </c>
      <c r="BQ1741">
        <v>10341</v>
      </c>
      <c r="BR1741">
        <v>7237</v>
      </c>
      <c r="BS1741" t="s">
        <v>576</v>
      </c>
      <c r="BT1741" s="2">
        <v>45952</v>
      </c>
      <c r="BU1741">
        <v>875.02</v>
      </c>
      <c r="BW1741" t="s">
        <v>1569</v>
      </c>
      <c r="BY1741" t="s">
        <v>11444</v>
      </c>
      <c r="BZ1741" s="2">
        <v>45952</v>
      </c>
      <c r="CA1741" s="2">
        <v>45965</v>
      </c>
      <c r="CC1741" s="2">
        <v>45946</v>
      </c>
      <c r="CE1741">
        <v>2011</v>
      </c>
      <c r="CF1741" s="2">
        <v>45952</v>
      </c>
      <c r="CH1741" t="s">
        <v>8713</v>
      </c>
      <c r="CJ1741" s="2">
        <v>45971</v>
      </c>
      <c r="CK1741" t="s">
        <v>424</v>
      </c>
      <c r="CL1741" s="2">
        <v>45953</v>
      </c>
      <c r="CM1741" s="2">
        <v>45974</v>
      </c>
      <c r="CN1741" s="2">
        <v>45947</v>
      </c>
      <c r="CO1741" s="2">
        <v>45964</v>
      </c>
      <c r="CP1741" s="2">
        <v>45965</v>
      </c>
      <c r="CR1741" s="2">
        <v>45950</v>
      </c>
      <c r="CS1741" s="2">
        <v>45953</v>
      </c>
      <c r="CU1741" s="2">
        <v>45967</v>
      </c>
      <c r="CV1741" s="2">
        <v>45982</v>
      </c>
      <c r="CW1741" s="2">
        <v>45953</v>
      </c>
      <c r="CY1741" t="s">
        <v>424</v>
      </c>
      <c r="DD1741" s="2">
        <v>45950</v>
      </c>
      <c r="DF1741" s="2">
        <v>46003</v>
      </c>
      <c r="DG1741">
        <v>36953</v>
      </c>
      <c r="DI1741" s="2">
        <v>46007</v>
      </c>
      <c r="DJ1741" s="2">
        <v>45951</v>
      </c>
      <c r="DK1741" s="2">
        <v>45989</v>
      </c>
      <c r="DL1741" s="2">
        <v>46037</v>
      </c>
      <c r="DM1741" s="2">
        <v>46077</v>
      </c>
      <c r="DN1741" s="2">
        <v>46091</v>
      </c>
      <c r="DO1741" s="2">
        <v>45953</v>
      </c>
      <c r="DP1741" s="2">
        <v>46091</v>
      </c>
      <c r="DX1741">
        <v>612</v>
      </c>
      <c r="DY1741">
        <v>2252</v>
      </c>
      <c r="EE1741" s="1">
        <v>2159.58</v>
      </c>
      <c r="EF1741" t="s">
        <v>2634</v>
      </c>
      <c r="EG1741" t="s">
        <v>1640</v>
      </c>
      <c r="EK1741" t="s">
        <v>1591</v>
      </c>
    </row>
    <row r="1742" spans="1:141" hidden="1" x14ac:dyDescent="0.35">
      <c r="A1742">
        <v>4921</v>
      </c>
      <c r="B1742" t="s">
        <v>404</v>
      </c>
      <c r="C1742">
        <v>6243</v>
      </c>
      <c r="D1742" t="s">
        <v>9287</v>
      </c>
      <c r="E1742" t="s">
        <v>942</v>
      </c>
      <c r="F1742" t="s">
        <v>9405</v>
      </c>
      <c r="G1742">
        <v>301</v>
      </c>
      <c r="H1742" t="s">
        <v>408</v>
      </c>
      <c r="I1742" t="s">
        <v>11445</v>
      </c>
      <c r="J1742" t="s">
        <v>11446</v>
      </c>
      <c r="K1742" t="s">
        <v>22</v>
      </c>
      <c r="L1742" t="s">
        <v>64</v>
      </c>
      <c r="M1742" t="s">
        <v>411</v>
      </c>
      <c r="N1742" t="s">
        <v>411</v>
      </c>
      <c r="O1742" t="s">
        <v>411</v>
      </c>
      <c r="P1742" t="s">
        <v>411</v>
      </c>
      <c r="Q1742" t="s">
        <v>411</v>
      </c>
      <c r="R1742" t="s">
        <v>411</v>
      </c>
      <c r="S1742" t="s">
        <v>411</v>
      </c>
      <c r="T1742" s="1">
        <v>160303.85999999999</v>
      </c>
      <c r="U1742">
        <v>672.13</v>
      </c>
      <c r="V1742">
        <v>0</v>
      </c>
      <c r="W1742" s="1">
        <v>127498.24000000001</v>
      </c>
      <c r="X1742" s="1">
        <v>25027</v>
      </c>
      <c r="Y1742">
        <v>0</v>
      </c>
      <c r="Z1742" s="1">
        <v>152525.24</v>
      </c>
      <c r="AA1742">
        <v>0</v>
      </c>
      <c r="AB1742">
        <v>0</v>
      </c>
      <c r="AD1742">
        <v>8787725257923</v>
      </c>
      <c r="AE1742" t="s">
        <v>412</v>
      </c>
      <c r="AG1742" s="2">
        <v>45986</v>
      </c>
      <c r="AH1742">
        <v>0</v>
      </c>
      <c r="AI1742" s="2">
        <v>45957</v>
      </c>
      <c r="AJ1742" s="7">
        <v>2025</v>
      </c>
      <c r="AK1742" s="2">
        <v>45950</v>
      </c>
      <c r="AP1742" t="s">
        <v>413</v>
      </c>
      <c r="AT1742" s="2">
        <v>46097</v>
      </c>
      <c r="AU1742" s="2">
        <v>46097</v>
      </c>
      <c r="AV1742" t="s">
        <v>414</v>
      </c>
      <c r="AW1742" s="2">
        <v>45951</v>
      </c>
      <c r="AX1742">
        <v>42244</v>
      </c>
      <c r="AY1742" s="1">
        <v>239707.05</v>
      </c>
      <c r="BA1742" t="s">
        <v>9291</v>
      </c>
      <c r="BB1742">
        <v>42244</v>
      </c>
      <c r="BC1742" t="s">
        <v>11447</v>
      </c>
      <c r="BD1742" t="s">
        <v>416</v>
      </c>
      <c r="BE1742" t="s">
        <v>417</v>
      </c>
      <c r="BF1742">
        <v>5561999175070</v>
      </c>
      <c r="BG1742" t="s">
        <v>11448</v>
      </c>
      <c r="BH1742">
        <v>73800000</v>
      </c>
      <c r="BI1742" t="s">
        <v>607</v>
      </c>
      <c r="BJ1742" t="s">
        <v>11449</v>
      </c>
      <c r="BL1742" s="1">
        <v>2240.4899999999998</v>
      </c>
      <c r="BQ1742">
        <v>4763</v>
      </c>
      <c r="BR1742">
        <v>7240</v>
      </c>
      <c r="BS1742" t="s">
        <v>506</v>
      </c>
      <c r="BT1742" s="2">
        <v>45951</v>
      </c>
      <c r="BU1742">
        <v>899.77</v>
      </c>
      <c r="BW1742" t="s">
        <v>1569</v>
      </c>
      <c r="BX1742" s="2">
        <v>45963</v>
      </c>
      <c r="BY1742" t="s">
        <v>11450</v>
      </c>
      <c r="BZ1742" s="2">
        <v>45951</v>
      </c>
      <c r="CA1742" s="2">
        <v>45958</v>
      </c>
      <c r="CC1742" s="2">
        <v>45950</v>
      </c>
      <c r="CE1742">
        <v>1929</v>
      </c>
      <c r="CF1742" s="2">
        <v>45951</v>
      </c>
      <c r="CH1742" t="s">
        <v>8637</v>
      </c>
      <c r="CJ1742" s="2">
        <v>45965</v>
      </c>
      <c r="CK1742" t="s">
        <v>424</v>
      </c>
      <c r="CL1742" s="2">
        <v>45952</v>
      </c>
      <c r="CM1742" s="2">
        <v>45974</v>
      </c>
      <c r="CN1742" s="2">
        <v>45950</v>
      </c>
      <c r="CO1742" s="2">
        <v>45964</v>
      </c>
      <c r="CP1742" s="2">
        <v>45958</v>
      </c>
      <c r="CR1742" s="2">
        <v>45952</v>
      </c>
      <c r="CS1742" s="2">
        <v>45953</v>
      </c>
      <c r="CU1742" s="2">
        <v>45960</v>
      </c>
      <c r="CV1742" s="2">
        <v>45982</v>
      </c>
      <c r="CW1742" s="2">
        <v>45953</v>
      </c>
      <c r="CY1742" t="s">
        <v>424</v>
      </c>
      <c r="DD1742" s="2">
        <v>45946</v>
      </c>
      <c r="DF1742" s="2">
        <v>45987</v>
      </c>
      <c r="DG1742">
        <v>36237</v>
      </c>
      <c r="DI1742" s="2">
        <v>45989</v>
      </c>
      <c r="DJ1742" s="2">
        <v>45950</v>
      </c>
      <c r="DK1742" s="2">
        <v>45989</v>
      </c>
      <c r="DL1742" s="2">
        <v>46037</v>
      </c>
      <c r="DM1742" s="2">
        <v>46077</v>
      </c>
      <c r="DN1742" s="2">
        <v>46091</v>
      </c>
      <c r="DO1742" s="2">
        <v>45953</v>
      </c>
      <c r="DP1742" s="2">
        <v>46091</v>
      </c>
      <c r="DX1742">
        <v>697</v>
      </c>
      <c r="DY1742">
        <v>2007</v>
      </c>
      <c r="EA1742" t="s">
        <v>11335</v>
      </c>
      <c r="EE1742" s="1">
        <v>2167.77</v>
      </c>
      <c r="EF1742" t="s">
        <v>2634</v>
      </c>
      <c r="EG1742" t="s">
        <v>1640</v>
      </c>
      <c r="EK1742" t="s">
        <v>1591</v>
      </c>
    </row>
    <row r="1743" spans="1:141" hidden="1" x14ac:dyDescent="0.35">
      <c r="A1743">
        <v>4922</v>
      </c>
      <c r="B1743" t="s">
        <v>404</v>
      </c>
      <c r="C1743">
        <v>6241</v>
      </c>
      <c r="D1743" t="s">
        <v>9287</v>
      </c>
      <c r="E1743" t="s">
        <v>942</v>
      </c>
      <c r="F1743" t="s">
        <v>9296</v>
      </c>
      <c r="G1743">
        <v>103</v>
      </c>
      <c r="H1743" t="s">
        <v>408</v>
      </c>
      <c r="I1743" t="s">
        <v>11451</v>
      </c>
      <c r="J1743" t="s">
        <v>11452</v>
      </c>
      <c r="K1743" t="s">
        <v>14</v>
      </c>
      <c r="L1743" t="s">
        <v>155</v>
      </c>
      <c r="M1743" t="s">
        <v>411</v>
      </c>
      <c r="N1743" t="s">
        <v>411</v>
      </c>
      <c r="O1743" t="s">
        <v>411</v>
      </c>
      <c r="P1743" t="s">
        <v>411</v>
      </c>
      <c r="Q1743" t="s">
        <v>411</v>
      </c>
      <c r="R1743" t="s">
        <v>411</v>
      </c>
      <c r="S1743" t="s">
        <v>411</v>
      </c>
      <c r="T1743" s="1">
        <v>156027.35999999999</v>
      </c>
      <c r="U1743" s="1">
        <v>9999999.9900000002</v>
      </c>
      <c r="V1743">
        <v>0</v>
      </c>
      <c r="W1743" s="1">
        <v>9999999.9900000002</v>
      </c>
      <c r="X1743" s="1">
        <v>9999999.9900000002</v>
      </c>
      <c r="Y1743">
        <v>0</v>
      </c>
      <c r="Z1743" s="1">
        <v>19999999.98</v>
      </c>
      <c r="AA1743">
        <v>0</v>
      </c>
      <c r="AB1743">
        <v>0</v>
      </c>
      <c r="AE1743" t="s">
        <v>412</v>
      </c>
      <c r="AG1743" s="2">
        <v>45986</v>
      </c>
      <c r="AH1743" s="1">
        <v>3042.04</v>
      </c>
      <c r="AI1743" s="2">
        <v>45959</v>
      </c>
      <c r="AJ1743" s="7">
        <v>2025</v>
      </c>
      <c r="AK1743" s="2">
        <v>45950</v>
      </c>
      <c r="AP1743" t="s">
        <v>3839</v>
      </c>
      <c r="AT1743" s="2">
        <v>46097</v>
      </c>
      <c r="AU1743" s="2">
        <v>46097</v>
      </c>
      <c r="AV1743" t="s">
        <v>414</v>
      </c>
      <c r="AW1743" s="2">
        <v>45951</v>
      </c>
      <c r="AX1743">
        <v>42243</v>
      </c>
      <c r="AY1743" s="1">
        <v>234725.71</v>
      </c>
      <c r="BA1743" t="s">
        <v>9291</v>
      </c>
      <c r="BB1743">
        <v>42243</v>
      </c>
      <c r="BC1743" t="s">
        <v>11453</v>
      </c>
      <c r="BD1743" t="s">
        <v>416</v>
      </c>
      <c r="BE1743" t="s">
        <v>417</v>
      </c>
      <c r="BF1743">
        <v>5561996121182</v>
      </c>
      <c r="BG1743" t="s">
        <v>11454</v>
      </c>
      <c r="BH1743">
        <v>73809665</v>
      </c>
      <c r="BI1743" t="s">
        <v>11455</v>
      </c>
      <c r="BJ1743" t="s">
        <v>11456</v>
      </c>
      <c r="BL1743" s="1">
        <v>2380.98</v>
      </c>
      <c r="BQ1743">
        <v>10226</v>
      </c>
      <c r="BR1743">
        <v>7239</v>
      </c>
      <c r="BS1743" t="s">
        <v>7785</v>
      </c>
      <c r="BT1743" s="2">
        <v>45951</v>
      </c>
      <c r="BU1743">
        <v>878.78</v>
      </c>
      <c r="BW1743" t="s">
        <v>1569</v>
      </c>
      <c r="BY1743" t="s">
        <v>11457</v>
      </c>
      <c r="BZ1743" s="2">
        <v>45952</v>
      </c>
      <c r="CA1743" s="2">
        <v>45965</v>
      </c>
      <c r="CC1743" s="2">
        <v>45947</v>
      </c>
      <c r="CE1743" t="s">
        <v>11458</v>
      </c>
      <c r="CF1743" s="2">
        <v>45952</v>
      </c>
      <c r="CH1743" t="s">
        <v>8637</v>
      </c>
      <c r="CJ1743" s="2">
        <v>45973</v>
      </c>
      <c r="CK1743" t="s">
        <v>424</v>
      </c>
      <c r="CL1743" s="2">
        <v>45954</v>
      </c>
      <c r="CM1743" s="2">
        <v>45974</v>
      </c>
      <c r="CN1743" s="2">
        <v>45947</v>
      </c>
      <c r="CO1743" s="2">
        <v>45964</v>
      </c>
      <c r="CP1743" s="2">
        <v>45966</v>
      </c>
      <c r="CR1743" s="2">
        <v>45947</v>
      </c>
      <c r="CS1743" s="2">
        <v>45951</v>
      </c>
      <c r="CU1743" s="2">
        <v>45971</v>
      </c>
      <c r="CV1743" s="2">
        <v>45982</v>
      </c>
      <c r="CW1743" s="2">
        <v>45951</v>
      </c>
      <c r="CY1743" t="s">
        <v>424</v>
      </c>
      <c r="DD1743" s="2">
        <v>45947</v>
      </c>
      <c r="DF1743" s="2">
        <v>45987</v>
      </c>
      <c r="DG1743">
        <v>37049</v>
      </c>
      <c r="DI1743" s="2">
        <v>45994</v>
      </c>
      <c r="DJ1743" s="2">
        <v>45950</v>
      </c>
      <c r="DK1743" s="2">
        <v>45989</v>
      </c>
      <c r="DL1743" s="2">
        <v>46086</v>
      </c>
      <c r="DM1743" s="2">
        <v>46077</v>
      </c>
      <c r="DN1743" s="2">
        <v>46091</v>
      </c>
      <c r="DO1743" s="2">
        <v>45951</v>
      </c>
      <c r="DP1743" s="2">
        <v>46091</v>
      </c>
      <c r="DY1743">
        <v>2326</v>
      </c>
      <c r="EB1743" t="s">
        <v>11358</v>
      </c>
      <c r="EE1743" s="1">
        <v>2169.87</v>
      </c>
      <c r="EG1743" t="s">
        <v>1640</v>
      </c>
      <c r="EJ1743">
        <v>738</v>
      </c>
      <c r="EK1743" t="s">
        <v>1591</v>
      </c>
    </row>
    <row r="1744" spans="1:141" hidden="1" x14ac:dyDescent="0.35">
      <c r="A1744">
        <v>4923</v>
      </c>
      <c r="B1744" t="s">
        <v>404</v>
      </c>
      <c r="C1744">
        <v>6262</v>
      </c>
      <c r="D1744" t="s">
        <v>4816</v>
      </c>
      <c r="E1744" t="s">
        <v>834</v>
      </c>
      <c r="F1744" t="s">
        <v>461</v>
      </c>
      <c r="G1744">
        <v>2</v>
      </c>
      <c r="H1744" t="s">
        <v>474</v>
      </c>
      <c r="I1744" t="s">
        <v>11459</v>
      </c>
      <c r="J1744" t="s">
        <v>11460</v>
      </c>
      <c r="K1744" t="s">
        <v>44</v>
      </c>
      <c r="L1744" t="s">
        <v>171</v>
      </c>
      <c r="M1744" t="s">
        <v>411</v>
      </c>
      <c r="N1744" t="s">
        <v>411</v>
      </c>
      <c r="O1744" t="s">
        <v>411</v>
      </c>
      <c r="P1744" t="s">
        <v>424</v>
      </c>
      <c r="Q1744" t="s">
        <v>424</v>
      </c>
      <c r="R1744" t="s">
        <v>411</v>
      </c>
      <c r="S1744" t="s">
        <v>411</v>
      </c>
      <c r="T1744" s="1">
        <v>163235.07</v>
      </c>
      <c r="U1744">
        <v>880.58</v>
      </c>
      <c r="V1744">
        <v>0</v>
      </c>
      <c r="W1744" s="1">
        <v>154126.07</v>
      </c>
      <c r="X1744" s="1">
        <v>9109</v>
      </c>
      <c r="Y1744">
        <v>0</v>
      </c>
      <c r="Z1744" s="1">
        <v>163235.07</v>
      </c>
      <c r="AA1744">
        <v>0</v>
      </c>
      <c r="AB1744">
        <v>0</v>
      </c>
      <c r="AE1744" t="s">
        <v>412</v>
      </c>
      <c r="AG1744" s="2">
        <v>45978</v>
      </c>
      <c r="AH1744" s="1">
        <v>3412.84</v>
      </c>
      <c r="AI1744" s="2">
        <v>45958</v>
      </c>
      <c r="AJ1744" s="7">
        <v>2025</v>
      </c>
      <c r="AK1744" s="2">
        <v>45950</v>
      </c>
      <c r="AP1744" t="s">
        <v>413</v>
      </c>
      <c r="AT1744" s="2">
        <v>46077</v>
      </c>
      <c r="AU1744" s="2">
        <v>46077</v>
      </c>
      <c r="AV1744" t="s">
        <v>414</v>
      </c>
      <c r="AW1744" s="2">
        <v>45951</v>
      </c>
      <c r="AX1744">
        <v>42246</v>
      </c>
      <c r="AY1744" s="1">
        <v>220079.57</v>
      </c>
      <c r="BA1744" t="s">
        <v>4819</v>
      </c>
      <c r="BB1744">
        <v>42246</v>
      </c>
      <c r="BD1744" t="s">
        <v>478</v>
      </c>
      <c r="BE1744" t="s">
        <v>417</v>
      </c>
      <c r="BF1744">
        <v>5561994226851</v>
      </c>
      <c r="BG1744" t="s">
        <v>11461</v>
      </c>
      <c r="BH1744">
        <v>72914215</v>
      </c>
      <c r="BI1744" t="s">
        <v>4160</v>
      </c>
      <c r="BJ1744" t="s">
        <v>11462</v>
      </c>
      <c r="BL1744" s="1">
        <v>2935.3</v>
      </c>
      <c r="BQ1744">
        <v>3892</v>
      </c>
      <c r="BR1744">
        <v>7243</v>
      </c>
      <c r="BS1744" t="s">
        <v>449</v>
      </c>
      <c r="BT1744" s="2">
        <v>45947</v>
      </c>
      <c r="BU1744">
        <v>897</v>
      </c>
      <c r="BX1744" s="2">
        <v>45963</v>
      </c>
      <c r="BY1744" t="s">
        <v>11463</v>
      </c>
      <c r="BZ1744" s="2">
        <v>45950</v>
      </c>
      <c r="CA1744" s="2">
        <v>45991</v>
      </c>
      <c r="CB1744" t="s">
        <v>11464</v>
      </c>
      <c r="CC1744" s="2">
        <v>45948</v>
      </c>
      <c r="CD1744" t="s">
        <v>424</v>
      </c>
      <c r="CE1744">
        <v>40544</v>
      </c>
      <c r="CF1744" s="2">
        <v>45947</v>
      </c>
      <c r="CJ1744" s="2">
        <v>45966</v>
      </c>
      <c r="CL1744" s="2">
        <v>45947</v>
      </c>
      <c r="CM1744" s="2">
        <v>45967</v>
      </c>
      <c r="CN1744" s="2">
        <v>45950</v>
      </c>
      <c r="CO1744" s="2">
        <v>45964</v>
      </c>
      <c r="CP1744" s="2">
        <v>45964</v>
      </c>
      <c r="CR1744" s="2">
        <v>45952</v>
      </c>
      <c r="CS1744" s="2">
        <v>45953</v>
      </c>
      <c r="CU1744" s="2">
        <v>45965</v>
      </c>
      <c r="CV1744" s="2">
        <v>45965</v>
      </c>
      <c r="CW1744" s="2">
        <v>45953</v>
      </c>
      <c r="CX1744" s="2">
        <v>45975</v>
      </c>
      <c r="CY1744" t="s">
        <v>424</v>
      </c>
      <c r="DD1744" s="2">
        <v>45950</v>
      </c>
      <c r="DF1744" s="2">
        <v>45978</v>
      </c>
      <c r="DG1744" t="s">
        <v>11465</v>
      </c>
      <c r="DI1744" s="2">
        <v>45979</v>
      </c>
      <c r="DJ1744" s="2">
        <v>45950</v>
      </c>
      <c r="DK1744" s="2">
        <v>45953</v>
      </c>
      <c r="DL1744" s="2">
        <v>45960</v>
      </c>
      <c r="DM1744" s="2">
        <v>46055</v>
      </c>
      <c r="DN1744" s="2">
        <v>46059</v>
      </c>
      <c r="DO1744" s="2">
        <v>45953</v>
      </c>
      <c r="DP1744" s="2">
        <v>46059</v>
      </c>
      <c r="DW1744" s="2">
        <v>45958</v>
      </c>
      <c r="EE1744">
        <v>4.21</v>
      </c>
      <c r="EF1744" t="s">
        <v>2634</v>
      </c>
      <c r="EG1744" t="s">
        <v>1640</v>
      </c>
      <c r="EH1744" t="s">
        <v>6848</v>
      </c>
      <c r="EI1744" t="s">
        <v>3282</v>
      </c>
      <c r="EJ1744" t="s">
        <v>8163</v>
      </c>
      <c r="EK1744" t="s">
        <v>1591</v>
      </c>
    </row>
    <row r="1745" spans="1:141" hidden="1" x14ac:dyDescent="0.35">
      <c r="A1745">
        <v>4924</v>
      </c>
      <c r="B1745" t="s">
        <v>404</v>
      </c>
      <c r="C1745">
        <v>6227</v>
      </c>
      <c r="D1745" t="s">
        <v>8802</v>
      </c>
      <c r="E1745" t="s">
        <v>834</v>
      </c>
      <c r="F1745" t="s">
        <v>473</v>
      </c>
      <c r="G1745">
        <v>103</v>
      </c>
      <c r="H1745" t="s">
        <v>474</v>
      </c>
      <c r="I1745" t="s">
        <v>11466</v>
      </c>
      <c r="J1745" t="s">
        <v>11467</v>
      </c>
      <c r="K1745" t="s">
        <v>44</v>
      </c>
      <c r="L1745" t="s">
        <v>69</v>
      </c>
      <c r="M1745" t="s">
        <v>411</v>
      </c>
      <c r="N1745" t="s">
        <v>411</v>
      </c>
      <c r="O1745" t="s">
        <v>411</v>
      </c>
      <c r="P1745" t="s">
        <v>424</v>
      </c>
      <c r="Q1745" t="s">
        <v>424</v>
      </c>
      <c r="R1745" t="s">
        <v>411</v>
      </c>
      <c r="S1745" t="s">
        <v>411</v>
      </c>
      <c r="T1745" s="1">
        <v>149001.21</v>
      </c>
      <c r="U1745">
        <v>656.03</v>
      </c>
      <c r="V1745">
        <v>0</v>
      </c>
      <c r="W1745" s="1">
        <v>124509.42</v>
      </c>
      <c r="X1745" s="1">
        <v>24934</v>
      </c>
      <c r="Y1745">
        <v>0</v>
      </c>
      <c r="Z1745" s="1">
        <v>149443.42000000001</v>
      </c>
      <c r="AA1745">
        <v>0</v>
      </c>
      <c r="AB1745">
        <v>0</v>
      </c>
      <c r="AE1745" t="s">
        <v>412</v>
      </c>
      <c r="AG1745" s="2">
        <v>45980</v>
      </c>
      <c r="AH1745" s="1">
        <v>2995.17</v>
      </c>
      <c r="AI1745" s="2">
        <v>45959</v>
      </c>
      <c r="AJ1745" s="7">
        <v>2025</v>
      </c>
      <c r="AK1745" s="2">
        <v>45951</v>
      </c>
      <c r="AP1745" t="s">
        <v>413</v>
      </c>
      <c r="AQ1745" t="s">
        <v>1498</v>
      </c>
      <c r="AT1745" s="2">
        <v>46072</v>
      </c>
      <c r="AU1745" s="2">
        <v>46072</v>
      </c>
      <c r="AV1745" t="s">
        <v>414</v>
      </c>
      <c r="AW1745" s="2">
        <v>45951</v>
      </c>
      <c r="AX1745">
        <v>42250</v>
      </c>
      <c r="AY1745" s="1">
        <v>203997.74</v>
      </c>
      <c r="BA1745" t="s">
        <v>8806</v>
      </c>
      <c r="BB1745">
        <v>42250</v>
      </c>
      <c r="BD1745" t="s">
        <v>1897</v>
      </c>
      <c r="BE1745" t="s">
        <v>417</v>
      </c>
      <c r="BF1745">
        <v>5561995815321</v>
      </c>
      <c r="BG1745" t="s">
        <v>11216</v>
      </c>
      <c r="BH1745">
        <v>72907016</v>
      </c>
      <c r="BI1745" t="s">
        <v>11468</v>
      </c>
      <c r="BJ1745" t="s">
        <v>11469</v>
      </c>
      <c r="BL1745" s="1">
        <v>2328.81</v>
      </c>
      <c r="BQ1745">
        <v>4377</v>
      </c>
      <c r="BR1745">
        <v>7245</v>
      </c>
      <c r="BS1745" t="s">
        <v>449</v>
      </c>
      <c r="BT1745" s="2">
        <v>45942</v>
      </c>
      <c r="BU1745">
        <v>901.58</v>
      </c>
      <c r="BV1745" s="2">
        <v>45960</v>
      </c>
      <c r="BX1745" s="2">
        <v>45964</v>
      </c>
      <c r="BY1745" t="s">
        <v>11470</v>
      </c>
      <c r="BZ1745" s="2">
        <v>45951</v>
      </c>
      <c r="CA1745" s="2">
        <v>45965</v>
      </c>
      <c r="CB1745" t="s">
        <v>11471</v>
      </c>
      <c r="CC1745" s="2">
        <v>45950</v>
      </c>
      <c r="CD1745" t="s">
        <v>424</v>
      </c>
      <c r="CE1745">
        <v>2099</v>
      </c>
      <c r="CF1745" s="2">
        <v>45942</v>
      </c>
      <c r="CJ1745" s="2">
        <v>45968</v>
      </c>
      <c r="CL1745" s="2">
        <v>45942</v>
      </c>
      <c r="CM1745" s="2">
        <v>45971</v>
      </c>
      <c r="CN1745" s="2">
        <v>45950</v>
      </c>
      <c r="CO1745" s="2">
        <v>45964</v>
      </c>
      <c r="CP1745" s="2">
        <v>45964</v>
      </c>
      <c r="CR1745" s="2">
        <v>45952</v>
      </c>
      <c r="CS1745" s="2">
        <v>45954</v>
      </c>
      <c r="CU1745" s="2">
        <v>45967</v>
      </c>
      <c r="CV1745" s="2">
        <v>45978</v>
      </c>
      <c r="CW1745" s="2">
        <v>45954</v>
      </c>
      <c r="CX1745" s="2">
        <v>45979</v>
      </c>
      <c r="CY1745" t="s">
        <v>424</v>
      </c>
      <c r="DD1745" s="2">
        <v>45951</v>
      </c>
      <c r="DF1745" s="2">
        <v>45980</v>
      </c>
      <c r="DG1745" t="s">
        <v>11472</v>
      </c>
      <c r="DI1745" s="2">
        <v>45982</v>
      </c>
      <c r="DJ1745" s="2">
        <v>45950</v>
      </c>
      <c r="DK1745" s="2">
        <v>45982</v>
      </c>
      <c r="DL1745" s="2">
        <v>45960</v>
      </c>
      <c r="DM1745" s="2">
        <v>46058</v>
      </c>
      <c r="DN1745" s="2">
        <v>46063</v>
      </c>
      <c r="DO1745" s="2">
        <v>45954</v>
      </c>
      <c r="DP1745" s="2">
        <v>46063</v>
      </c>
      <c r="DW1745" s="2">
        <v>45959</v>
      </c>
      <c r="DY1745">
        <v>2236</v>
      </c>
      <c r="EE1745" s="1">
        <v>4005.57</v>
      </c>
      <c r="EF1745" t="s">
        <v>2634</v>
      </c>
      <c r="EG1745" t="s">
        <v>1640</v>
      </c>
      <c r="EH1745" t="s">
        <v>6848</v>
      </c>
      <c r="EI1745" t="s">
        <v>3282</v>
      </c>
      <c r="EJ1745" t="s">
        <v>8163</v>
      </c>
      <c r="EK1745" t="s">
        <v>1591</v>
      </c>
    </row>
    <row r="1746" spans="1:141" hidden="1" x14ac:dyDescent="0.35">
      <c r="A1746">
        <v>4925</v>
      </c>
      <c r="B1746" t="s">
        <v>1352</v>
      </c>
      <c r="C1746">
        <v>6267</v>
      </c>
      <c r="D1746" t="s">
        <v>9833</v>
      </c>
      <c r="E1746" t="s">
        <v>942</v>
      </c>
      <c r="F1746" t="s">
        <v>492</v>
      </c>
      <c r="G1746">
        <v>201</v>
      </c>
      <c r="H1746" t="s">
        <v>474</v>
      </c>
      <c r="I1746" t="s">
        <v>11473</v>
      </c>
      <c r="J1746" t="s">
        <v>11474</v>
      </c>
      <c r="K1746" t="s">
        <v>44</v>
      </c>
      <c r="L1746" t="s">
        <v>127</v>
      </c>
      <c r="M1746" t="s">
        <v>411</v>
      </c>
      <c r="N1746" t="s">
        <v>411</v>
      </c>
      <c r="O1746" t="s">
        <v>411</v>
      </c>
      <c r="P1746" t="s">
        <v>424</v>
      </c>
      <c r="Q1746" t="s">
        <v>424</v>
      </c>
      <c r="R1746" t="s">
        <v>411</v>
      </c>
      <c r="S1746" t="s">
        <v>411</v>
      </c>
      <c r="T1746" s="1">
        <v>133880.53</v>
      </c>
      <c r="U1746">
        <v>0</v>
      </c>
      <c r="V1746">
        <v>0</v>
      </c>
      <c r="W1746" s="1">
        <v>94872.6</v>
      </c>
      <c r="X1746" s="1">
        <v>39010</v>
      </c>
      <c r="Y1746">
        <v>0</v>
      </c>
      <c r="Z1746" s="1">
        <v>133882.6</v>
      </c>
      <c r="AA1746">
        <v>0</v>
      </c>
      <c r="AB1746">
        <v>0</v>
      </c>
      <c r="AE1746" t="s">
        <v>412</v>
      </c>
      <c r="AG1746" s="2">
        <v>45980</v>
      </c>
      <c r="AH1746" s="1">
        <v>2592.25</v>
      </c>
      <c r="AI1746" s="2">
        <v>45961</v>
      </c>
      <c r="AJ1746" s="7">
        <v>2025</v>
      </c>
      <c r="AK1746" s="2">
        <v>45952</v>
      </c>
      <c r="AP1746" t="s">
        <v>413</v>
      </c>
      <c r="AT1746" s="2">
        <v>45980</v>
      </c>
      <c r="AU1746" s="2">
        <v>46058</v>
      </c>
      <c r="AV1746" t="s">
        <v>414</v>
      </c>
      <c r="AW1746" s="2">
        <v>45958</v>
      </c>
      <c r="AX1746">
        <v>42320</v>
      </c>
      <c r="AY1746" s="1">
        <v>189277.6</v>
      </c>
      <c r="BA1746" t="s">
        <v>9836</v>
      </c>
      <c r="BB1746">
        <v>42320</v>
      </c>
      <c r="BD1746" t="s">
        <v>478</v>
      </c>
      <c r="BE1746" t="s">
        <v>417</v>
      </c>
      <c r="BF1746">
        <v>5562994477174</v>
      </c>
      <c r="BG1746" t="s">
        <v>11475</v>
      </c>
      <c r="BH1746">
        <v>72916075</v>
      </c>
      <c r="BI1746" t="s">
        <v>4419</v>
      </c>
      <c r="BJ1746" t="s">
        <v>11476</v>
      </c>
      <c r="BL1746" s="1">
        <v>1951.6</v>
      </c>
      <c r="BQ1746">
        <v>4925</v>
      </c>
      <c r="BR1746">
        <v>7265</v>
      </c>
      <c r="BS1746" t="s">
        <v>449</v>
      </c>
      <c r="BT1746" s="2">
        <v>45948</v>
      </c>
      <c r="BU1746">
        <v>885.29</v>
      </c>
      <c r="BV1746" s="2">
        <v>45961</v>
      </c>
      <c r="BX1746" s="2">
        <v>45966</v>
      </c>
      <c r="BY1746" t="s">
        <v>11477</v>
      </c>
      <c r="BZ1746" s="2">
        <v>45952</v>
      </c>
      <c r="CA1746" s="2">
        <v>45965</v>
      </c>
      <c r="CB1746" t="s">
        <v>11478</v>
      </c>
      <c r="CC1746" s="2">
        <v>45950</v>
      </c>
      <c r="CD1746" t="s">
        <v>424</v>
      </c>
      <c r="CE1746">
        <v>2130</v>
      </c>
      <c r="CF1746" s="2">
        <v>45948</v>
      </c>
      <c r="CJ1746" s="2">
        <v>45968</v>
      </c>
      <c r="CL1746" s="2">
        <v>45948</v>
      </c>
      <c r="CM1746" s="2">
        <v>45971</v>
      </c>
      <c r="CN1746" s="2">
        <v>45953</v>
      </c>
      <c r="CO1746" s="2">
        <v>45964</v>
      </c>
      <c r="CP1746" s="2">
        <v>45964</v>
      </c>
      <c r="CR1746" s="2">
        <v>45954</v>
      </c>
      <c r="CS1746" s="2">
        <v>45957</v>
      </c>
      <c r="CU1746" s="2">
        <v>45967</v>
      </c>
      <c r="CV1746" s="2">
        <v>45978</v>
      </c>
      <c r="CW1746" s="2">
        <v>45957</v>
      </c>
      <c r="CX1746" s="2">
        <v>45979</v>
      </c>
      <c r="CY1746" t="s">
        <v>424</v>
      </c>
      <c r="DD1746" s="2">
        <v>45952</v>
      </c>
      <c r="DF1746" s="2">
        <v>45980</v>
      </c>
      <c r="DG1746" t="s">
        <v>11479</v>
      </c>
      <c r="DH1746" t="s">
        <v>3282</v>
      </c>
      <c r="DI1746" s="2">
        <v>45980</v>
      </c>
      <c r="DJ1746" s="2">
        <v>45951</v>
      </c>
      <c r="DK1746" s="2">
        <v>45979</v>
      </c>
      <c r="DL1746" s="2">
        <v>45961</v>
      </c>
      <c r="DM1746" s="2">
        <v>46058</v>
      </c>
      <c r="DO1746" s="2">
        <v>45954</v>
      </c>
      <c r="DW1746" s="2">
        <v>45957</v>
      </c>
      <c r="DY1746">
        <v>2238</v>
      </c>
      <c r="EE1746" s="1">
        <v>3805.57</v>
      </c>
      <c r="EF1746" t="s">
        <v>2634</v>
      </c>
      <c r="EG1746" t="s">
        <v>1640</v>
      </c>
      <c r="EH1746" t="s">
        <v>6848</v>
      </c>
      <c r="EI1746" t="s">
        <v>3282</v>
      </c>
      <c r="EJ1746" t="s">
        <v>8163</v>
      </c>
      <c r="EK1746" t="s">
        <v>1591</v>
      </c>
    </row>
    <row r="1747" spans="1:141" hidden="1" x14ac:dyDescent="0.35">
      <c r="A1747">
        <v>4926</v>
      </c>
      <c r="B1747" t="s">
        <v>404</v>
      </c>
      <c r="C1747">
        <v>6260</v>
      </c>
      <c r="D1747" t="s">
        <v>8802</v>
      </c>
      <c r="E1747" t="s">
        <v>834</v>
      </c>
      <c r="F1747" t="s">
        <v>532</v>
      </c>
      <c r="G1747">
        <v>4</v>
      </c>
      <c r="H1747" t="s">
        <v>474</v>
      </c>
      <c r="I1747" t="s">
        <v>11480</v>
      </c>
      <c r="J1747" t="s">
        <v>11481</v>
      </c>
      <c r="K1747" t="s">
        <v>38</v>
      </c>
      <c r="L1747" t="s">
        <v>61</v>
      </c>
      <c r="M1747" t="s">
        <v>411</v>
      </c>
      <c r="N1747" t="s">
        <v>411</v>
      </c>
      <c r="O1747" t="s">
        <v>411</v>
      </c>
      <c r="P1747" t="s">
        <v>424</v>
      </c>
      <c r="Q1747" t="s">
        <v>424</v>
      </c>
      <c r="R1747" t="s">
        <v>411</v>
      </c>
      <c r="S1747" t="s">
        <v>411</v>
      </c>
      <c r="T1747" s="1">
        <v>154760.60999999999</v>
      </c>
      <c r="U1747" s="1">
        <v>9999999.9900000002</v>
      </c>
      <c r="V1747">
        <v>0</v>
      </c>
      <c r="W1747" s="1">
        <v>149912.48000000001</v>
      </c>
      <c r="X1747" s="1">
        <v>16940</v>
      </c>
      <c r="Y1747">
        <v>0</v>
      </c>
      <c r="Z1747" s="1">
        <v>166852.48000000001</v>
      </c>
      <c r="AA1747">
        <v>0</v>
      </c>
      <c r="AB1747">
        <v>0</v>
      </c>
      <c r="AE1747" t="s">
        <v>412</v>
      </c>
      <c r="AG1747" s="2">
        <v>45978</v>
      </c>
      <c r="AH1747" s="1">
        <v>2995.17</v>
      </c>
      <c r="AI1747" s="2">
        <v>45957</v>
      </c>
      <c r="AJ1747" s="7">
        <v>2025</v>
      </c>
      <c r="AK1747" s="2">
        <v>45952</v>
      </c>
      <c r="AP1747" t="s">
        <v>413</v>
      </c>
      <c r="AT1747" s="2">
        <v>46072</v>
      </c>
      <c r="AU1747" s="2">
        <v>46072</v>
      </c>
      <c r="AV1747" t="s">
        <v>414</v>
      </c>
      <c r="AW1747" s="2">
        <v>45958</v>
      </c>
      <c r="AX1747">
        <v>42316</v>
      </c>
      <c r="AY1747" s="1">
        <v>212860.61</v>
      </c>
      <c r="BA1747" t="s">
        <v>8806</v>
      </c>
      <c r="BB1747">
        <v>42316</v>
      </c>
      <c r="BD1747" t="s">
        <v>512</v>
      </c>
      <c r="BE1747" t="s">
        <v>513</v>
      </c>
      <c r="BF1747">
        <v>5561991776843</v>
      </c>
      <c r="BG1747" t="s">
        <v>11482</v>
      </c>
      <c r="BH1747">
        <v>72210262</v>
      </c>
      <c r="BI1747" t="s">
        <v>1963</v>
      </c>
      <c r="BJ1747" t="s">
        <v>11483</v>
      </c>
      <c r="BK1747">
        <v>5561996077713</v>
      </c>
      <c r="BL1747" s="1">
        <v>2586.9</v>
      </c>
      <c r="BM1747" s="2">
        <v>45754</v>
      </c>
      <c r="BQ1747">
        <v>4486</v>
      </c>
      <c r="BR1747">
        <v>7259</v>
      </c>
      <c r="BS1747" t="s">
        <v>457</v>
      </c>
      <c r="BT1747" s="2">
        <v>45947</v>
      </c>
      <c r="BU1747">
        <v>892.31</v>
      </c>
      <c r="BX1747" s="2">
        <v>45962</v>
      </c>
      <c r="BY1747" t="s">
        <v>11484</v>
      </c>
      <c r="BZ1747" s="2">
        <v>45952</v>
      </c>
      <c r="CB1747" t="s">
        <v>11485</v>
      </c>
      <c r="CC1747" s="2">
        <v>45951</v>
      </c>
      <c r="CE1747">
        <v>2031</v>
      </c>
      <c r="CF1747" s="2">
        <v>45947</v>
      </c>
      <c r="CJ1747" s="2">
        <v>45964</v>
      </c>
      <c r="CL1747" s="2">
        <v>45947</v>
      </c>
      <c r="CM1747" s="2">
        <v>45968</v>
      </c>
      <c r="CN1747" s="2">
        <v>45951</v>
      </c>
      <c r="CO1747" s="2">
        <v>45964</v>
      </c>
      <c r="CP1747" s="2">
        <v>45957</v>
      </c>
      <c r="CR1747" s="2">
        <v>45952</v>
      </c>
      <c r="CS1747" s="2">
        <v>45957</v>
      </c>
      <c r="CU1747" s="2">
        <v>45961</v>
      </c>
      <c r="CV1747" s="2">
        <v>45967</v>
      </c>
      <c r="CW1747" s="2">
        <v>45957</v>
      </c>
      <c r="CX1747" s="2">
        <v>45975</v>
      </c>
      <c r="CY1747" t="s">
        <v>424</v>
      </c>
      <c r="DD1747" s="2">
        <v>45952</v>
      </c>
      <c r="DF1747" s="2">
        <v>45978</v>
      </c>
      <c r="DG1747" t="s">
        <v>11486</v>
      </c>
      <c r="DH1747" t="s">
        <v>3282</v>
      </c>
      <c r="DI1747" s="2">
        <v>45979</v>
      </c>
      <c r="DJ1747" s="2">
        <v>45951</v>
      </c>
      <c r="DK1747" s="2">
        <v>45982</v>
      </c>
      <c r="DL1747" s="2">
        <v>45957</v>
      </c>
      <c r="DM1747" s="2">
        <v>46058</v>
      </c>
      <c r="DN1747" s="2">
        <v>46063</v>
      </c>
      <c r="DO1747" s="2">
        <v>45954</v>
      </c>
      <c r="DP1747" s="2">
        <v>46063</v>
      </c>
      <c r="DY1747">
        <v>2128</v>
      </c>
      <c r="EE1747" s="1">
        <v>4305.57</v>
      </c>
      <c r="EF1747" t="s">
        <v>8966</v>
      </c>
      <c r="EG1747" t="s">
        <v>735</v>
      </c>
      <c r="EH1747" t="s">
        <v>6848</v>
      </c>
      <c r="EI1747" t="s">
        <v>3282</v>
      </c>
      <c r="EJ1747" t="s">
        <v>8163</v>
      </c>
      <c r="EK1747" t="s">
        <v>1591</v>
      </c>
    </row>
    <row r="1748" spans="1:141" hidden="1" x14ac:dyDescent="0.35">
      <c r="A1748">
        <v>4927</v>
      </c>
      <c r="B1748" t="s">
        <v>1352</v>
      </c>
      <c r="C1748">
        <v>6257</v>
      </c>
      <c r="D1748" t="s">
        <v>9287</v>
      </c>
      <c r="E1748" t="s">
        <v>942</v>
      </c>
      <c r="F1748" t="s">
        <v>9321</v>
      </c>
      <c r="G1748">
        <v>303</v>
      </c>
      <c r="H1748" t="s">
        <v>408</v>
      </c>
      <c r="I1748" t="s">
        <v>11487</v>
      </c>
      <c r="J1748" t="s">
        <v>11488</v>
      </c>
      <c r="K1748" t="s">
        <v>14</v>
      </c>
      <c r="L1748" t="s">
        <v>16</v>
      </c>
      <c r="M1748" t="s">
        <v>411</v>
      </c>
      <c r="N1748" t="s">
        <v>411</v>
      </c>
      <c r="O1748" t="s">
        <v>411</v>
      </c>
      <c r="P1748" t="s">
        <v>411</v>
      </c>
      <c r="Q1748" t="s">
        <v>411</v>
      </c>
      <c r="R1748" t="s">
        <v>411</v>
      </c>
      <c r="S1748" t="s">
        <v>411</v>
      </c>
      <c r="T1748" s="1">
        <v>156737.85</v>
      </c>
      <c r="U1748">
        <v>714</v>
      </c>
      <c r="V1748">
        <v>0</v>
      </c>
      <c r="W1748" s="1">
        <v>136304.85</v>
      </c>
      <c r="X1748" s="1">
        <v>20433</v>
      </c>
      <c r="Y1748">
        <v>0</v>
      </c>
      <c r="Z1748" s="1">
        <v>156737.85</v>
      </c>
      <c r="AA1748">
        <v>0</v>
      </c>
      <c r="AB1748">
        <v>0</v>
      </c>
      <c r="AE1748" t="s">
        <v>412</v>
      </c>
      <c r="AG1748" s="2">
        <v>45986</v>
      </c>
      <c r="AH1748">
        <v>0</v>
      </c>
      <c r="AI1748" s="2">
        <v>45959</v>
      </c>
      <c r="AJ1748" s="7">
        <v>2025</v>
      </c>
      <c r="AK1748" s="2">
        <v>45952</v>
      </c>
      <c r="AP1748" t="s">
        <v>3839</v>
      </c>
      <c r="AT1748" s="2">
        <v>45996</v>
      </c>
      <c r="AU1748" s="2">
        <v>46085</v>
      </c>
      <c r="AV1748" t="s">
        <v>414</v>
      </c>
      <c r="AW1748" s="2">
        <v>45959</v>
      </c>
      <c r="AX1748">
        <v>42315</v>
      </c>
      <c r="AY1748" s="1">
        <v>235024.41</v>
      </c>
      <c r="BA1748" t="s">
        <v>9291</v>
      </c>
      <c r="BB1748">
        <v>42315</v>
      </c>
      <c r="BC1748" t="s">
        <v>11489</v>
      </c>
      <c r="BD1748" t="s">
        <v>416</v>
      </c>
      <c r="BE1748" t="s">
        <v>417</v>
      </c>
      <c r="BF1748">
        <v>5561996259156</v>
      </c>
      <c r="BG1748" t="s">
        <v>11490</v>
      </c>
      <c r="BH1748">
        <v>73813090</v>
      </c>
      <c r="BI1748" t="s">
        <v>595</v>
      </c>
      <c r="BJ1748" t="s">
        <v>11491</v>
      </c>
      <c r="BL1748" s="1">
        <v>2380.2399999999998</v>
      </c>
      <c r="BQ1748">
        <v>10217</v>
      </c>
      <c r="BR1748">
        <v>7257</v>
      </c>
      <c r="BS1748" t="s">
        <v>421</v>
      </c>
      <c r="BT1748" s="2">
        <v>45953</v>
      </c>
      <c r="BU1748">
        <v>896.12</v>
      </c>
      <c r="BW1748" t="s">
        <v>422</v>
      </c>
      <c r="BY1748" t="s">
        <v>11492</v>
      </c>
      <c r="BZ1748" s="2">
        <v>45953</v>
      </c>
      <c r="CA1748" s="2">
        <v>45965</v>
      </c>
      <c r="CC1748" s="2">
        <v>45947</v>
      </c>
      <c r="CE1748" t="s">
        <v>11493</v>
      </c>
      <c r="CF1748" s="2">
        <v>45953</v>
      </c>
      <c r="CJ1748" s="2">
        <v>45971</v>
      </c>
      <c r="CK1748" t="s">
        <v>411</v>
      </c>
      <c r="CL1748" s="2">
        <v>45953</v>
      </c>
      <c r="CM1748" s="2">
        <v>45974</v>
      </c>
      <c r="CN1748" s="2">
        <v>45950</v>
      </c>
      <c r="CO1748" s="2">
        <v>45964</v>
      </c>
      <c r="CP1748" s="2">
        <v>45965</v>
      </c>
      <c r="CR1748" s="2">
        <v>45952</v>
      </c>
      <c r="CS1748" s="2">
        <v>45954</v>
      </c>
      <c r="CU1748" s="2">
        <v>45967</v>
      </c>
      <c r="CV1748" s="2">
        <v>45982</v>
      </c>
      <c r="CW1748" s="2">
        <v>45954</v>
      </c>
      <c r="CY1748" t="s">
        <v>424</v>
      </c>
      <c r="DD1748" s="2">
        <v>45950</v>
      </c>
      <c r="DF1748" s="2">
        <v>45987</v>
      </c>
      <c r="DG1748">
        <v>36939</v>
      </c>
      <c r="DI1748" s="2">
        <v>45994</v>
      </c>
      <c r="DJ1748" s="2">
        <v>45951</v>
      </c>
      <c r="DK1748" s="2">
        <v>45989</v>
      </c>
      <c r="DL1748" s="2">
        <v>46083</v>
      </c>
      <c r="DO1748" s="2">
        <v>45954</v>
      </c>
      <c r="DX1748">
        <v>793</v>
      </c>
      <c r="DY1748">
        <v>2260</v>
      </c>
      <c r="EB1748" t="s">
        <v>11494</v>
      </c>
      <c r="EE1748" s="1">
        <v>2079.58</v>
      </c>
      <c r="EG1748" t="s">
        <v>735</v>
      </c>
      <c r="EK1748" t="s">
        <v>1591</v>
      </c>
    </row>
    <row r="1749" spans="1:141" hidden="1" x14ac:dyDescent="0.35">
      <c r="A1749">
        <v>4928</v>
      </c>
      <c r="B1749" t="s">
        <v>404</v>
      </c>
      <c r="C1749">
        <v>6249</v>
      </c>
      <c r="D1749" t="s">
        <v>9287</v>
      </c>
      <c r="E1749" t="s">
        <v>942</v>
      </c>
      <c r="F1749" t="s">
        <v>9436</v>
      </c>
      <c r="G1749">
        <v>303</v>
      </c>
      <c r="H1749" t="s">
        <v>408</v>
      </c>
      <c r="I1749" t="s">
        <v>11495</v>
      </c>
      <c r="J1749" t="s">
        <v>11496</v>
      </c>
      <c r="K1749" t="s">
        <v>14</v>
      </c>
      <c r="L1749" t="s">
        <v>82</v>
      </c>
      <c r="M1749" t="s">
        <v>411</v>
      </c>
      <c r="N1749" t="s">
        <v>411</v>
      </c>
      <c r="O1749" t="s">
        <v>411</v>
      </c>
      <c r="P1749" t="s">
        <v>411</v>
      </c>
      <c r="Q1749" t="s">
        <v>411</v>
      </c>
      <c r="R1749" t="s">
        <v>411</v>
      </c>
      <c r="S1749" t="s">
        <v>411</v>
      </c>
      <c r="T1749" s="1">
        <v>156726.85</v>
      </c>
      <c r="U1749">
        <v>714</v>
      </c>
      <c r="V1749">
        <v>0</v>
      </c>
      <c r="W1749" s="1">
        <v>136304.85</v>
      </c>
      <c r="X1749" s="1">
        <v>20422</v>
      </c>
      <c r="Y1749">
        <v>0</v>
      </c>
      <c r="Z1749" s="1">
        <v>156726.85</v>
      </c>
      <c r="AA1749">
        <v>0</v>
      </c>
      <c r="AB1749">
        <v>0</v>
      </c>
      <c r="AE1749" t="s">
        <v>412</v>
      </c>
      <c r="AG1749" s="2">
        <v>46002</v>
      </c>
      <c r="AH1749">
        <v>0</v>
      </c>
      <c r="AI1749" s="2">
        <v>45959</v>
      </c>
      <c r="AJ1749" s="7">
        <v>2025</v>
      </c>
      <c r="AK1749" s="2">
        <v>45952</v>
      </c>
      <c r="AP1749" t="s">
        <v>3839</v>
      </c>
      <c r="AT1749" s="2">
        <v>46097</v>
      </c>
      <c r="AU1749" s="2">
        <v>46097</v>
      </c>
      <c r="AV1749" t="s">
        <v>414</v>
      </c>
      <c r="AW1749" s="2">
        <v>45959</v>
      </c>
      <c r="AX1749">
        <v>42312</v>
      </c>
      <c r="AY1749" s="1">
        <v>239724.17</v>
      </c>
      <c r="BA1749" t="s">
        <v>9291</v>
      </c>
      <c r="BB1749">
        <v>42312</v>
      </c>
      <c r="BC1749" t="s">
        <v>11497</v>
      </c>
      <c r="BD1749" t="s">
        <v>416</v>
      </c>
      <c r="BE1749" t="s">
        <v>417</v>
      </c>
      <c r="BF1749">
        <v>5561996912614</v>
      </c>
      <c r="BG1749" t="s">
        <v>11498</v>
      </c>
      <c r="BH1749">
        <v>73807740</v>
      </c>
      <c r="BI1749" t="s">
        <v>1757</v>
      </c>
      <c r="BJ1749" t="s">
        <v>11499</v>
      </c>
      <c r="BL1749" s="1">
        <v>2380.6</v>
      </c>
      <c r="BQ1749">
        <v>10188</v>
      </c>
      <c r="BR1749">
        <v>7251</v>
      </c>
      <c r="BS1749" t="s">
        <v>421</v>
      </c>
      <c r="BT1749" s="2">
        <v>45954</v>
      </c>
      <c r="BU1749">
        <v>778.85</v>
      </c>
      <c r="BW1749" t="s">
        <v>1569</v>
      </c>
      <c r="BY1749" t="s">
        <v>11500</v>
      </c>
      <c r="BZ1749" s="2">
        <v>45954</v>
      </c>
      <c r="CA1749" s="2">
        <v>45965</v>
      </c>
      <c r="CC1749" s="2">
        <v>45947</v>
      </c>
      <c r="CE1749" t="s">
        <v>11501</v>
      </c>
      <c r="CF1749" s="2">
        <v>45954</v>
      </c>
      <c r="CH1749" t="s">
        <v>8713</v>
      </c>
      <c r="CJ1749" s="2">
        <v>45980</v>
      </c>
      <c r="CK1749" t="s">
        <v>424</v>
      </c>
      <c r="CL1749" s="2">
        <v>45954</v>
      </c>
      <c r="CM1749" s="2">
        <v>45982</v>
      </c>
      <c r="CN1749" s="2">
        <v>45947</v>
      </c>
      <c r="CO1749" s="2">
        <v>45964</v>
      </c>
      <c r="CP1749" s="2">
        <v>45965</v>
      </c>
      <c r="CR1749" s="2">
        <v>45950</v>
      </c>
      <c r="CS1749" s="2">
        <v>45954</v>
      </c>
      <c r="CU1749" s="2">
        <v>45978</v>
      </c>
      <c r="CV1749" s="2">
        <v>45982</v>
      </c>
      <c r="CW1749" s="2">
        <v>45954</v>
      </c>
      <c r="CY1749" t="s">
        <v>424</v>
      </c>
      <c r="DD1749" s="2">
        <v>45960</v>
      </c>
      <c r="DF1749" s="2">
        <v>46002</v>
      </c>
      <c r="DG1749">
        <v>36925</v>
      </c>
      <c r="DI1749" s="2">
        <v>46006</v>
      </c>
      <c r="DJ1749" s="2">
        <v>45951</v>
      </c>
      <c r="DK1749" s="2">
        <v>45989</v>
      </c>
      <c r="DL1749" s="2">
        <v>46087</v>
      </c>
      <c r="DM1749" s="2">
        <v>46077</v>
      </c>
      <c r="DN1749" s="2">
        <v>46091</v>
      </c>
      <c r="DO1749" s="2">
        <v>45954</v>
      </c>
      <c r="DP1749" s="2">
        <v>46091</v>
      </c>
      <c r="DY1749">
        <v>2445</v>
      </c>
      <c r="EE1749" s="1">
        <v>2079.58</v>
      </c>
      <c r="EG1749" t="s">
        <v>1640</v>
      </c>
      <c r="EJ1749">
        <v>648</v>
      </c>
      <c r="EK1749" t="s">
        <v>1591</v>
      </c>
    </row>
    <row r="1750" spans="1:141" hidden="1" x14ac:dyDescent="0.35">
      <c r="A1750">
        <v>4929</v>
      </c>
      <c r="B1750" t="s">
        <v>404</v>
      </c>
      <c r="C1750">
        <v>6233</v>
      </c>
      <c r="D1750" t="s">
        <v>8802</v>
      </c>
      <c r="E1750" t="s">
        <v>834</v>
      </c>
      <c r="F1750" t="s">
        <v>532</v>
      </c>
      <c r="G1750">
        <v>201</v>
      </c>
      <c r="H1750" t="s">
        <v>474</v>
      </c>
      <c r="I1750" t="s">
        <v>11502</v>
      </c>
      <c r="J1750" t="s">
        <v>11503</v>
      </c>
      <c r="K1750" t="s">
        <v>44</v>
      </c>
      <c r="L1750" t="s">
        <v>91</v>
      </c>
      <c r="M1750" t="s">
        <v>411</v>
      </c>
      <c r="N1750" t="s">
        <v>411</v>
      </c>
      <c r="O1750" t="s">
        <v>411</v>
      </c>
      <c r="P1750" t="s">
        <v>424</v>
      </c>
      <c r="Q1750" t="s">
        <v>424</v>
      </c>
      <c r="R1750" t="s">
        <v>411</v>
      </c>
      <c r="S1750" t="s">
        <v>411</v>
      </c>
      <c r="T1750" s="1">
        <v>155447.19</v>
      </c>
      <c r="U1750">
        <v>594</v>
      </c>
      <c r="V1750">
        <v>0</v>
      </c>
      <c r="W1750" s="1">
        <v>116218.19</v>
      </c>
      <c r="X1750" s="1">
        <v>40709</v>
      </c>
      <c r="Y1750">
        <v>0</v>
      </c>
      <c r="Z1750" s="1">
        <v>156927.19</v>
      </c>
      <c r="AA1750">
        <v>0</v>
      </c>
      <c r="AB1750">
        <v>0</v>
      </c>
      <c r="AE1750" t="s">
        <v>412</v>
      </c>
      <c r="AG1750" s="2">
        <v>45985</v>
      </c>
      <c r="AH1750" s="1">
        <v>2995.17</v>
      </c>
      <c r="AI1750" s="2">
        <v>45958</v>
      </c>
      <c r="AJ1750" s="7">
        <v>2025</v>
      </c>
      <c r="AK1750" s="2">
        <v>45952</v>
      </c>
      <c r="AP1750" t="s">
        <v>413</v>
      </c>
      <c r="AT1750" s="2">
        <v>46072</v>
      </c>
      <c r="AU1750" s="2">
        <v>46072</v>
      </c>
      <c r="AV1750" t="s">
        <v>414</v>
      </c>
      <c r="AW1750" s="2">
        <v>45958</v>
      </c>
      <c r="AX1750">
        <v>42361</v>
      </c>
      <c r="AY1750" s="1">
        <v>207009.29</v>
      </c>
      <c r="BA1750" t="s">
        <v>8806</v>
      </c>
      <c r="BB1750">
        <v>42361</v>
      </c>
      <c r="BD1750" t="s">
        <v>478</v>
      </c>
      <c r="BE1750" t="s">
        <v>417</v>
      </c>
      <c r="BF1750">
        <v>5561994105634</v>
      </c>
      <c r="BG1750" t="s">
        <v>11504</v>
      </c>
      <c r="BH1750">
        <v>72910000</v>
      </c>
      <c r="BI1750" t="s">
        <v>11505</v>
      </c>
      <c r="BJ1750" t="s">
        <v>11506</v>
      </c>
      <c r="BL1750" s="1">
        <v>1980</v>
      </c>
      <c r="BQ1750">
        <v>4491</v>
      </c>
      <c r="BR1750">
        <v>7297</v>
      </c>
      <c r="BS1750" t="s">
        <v>432</v>
      </c>
      <c r="BT1750" s="2">
        <v>45943</v>
      </c>
      <c r="BU1750">
        <v>901.07</v>
      </c>
      <c r="BV1750" s="2">
        <v>45960</v>
      </c>
      <c r="BX1750" s="2">
        <v>45963</v>
      </c>
      <c r="BY1750" t="s">
        <v>11507</v>
      </c>
      <c r="BZ1750" s="2">
        <v>45952</v>
      </c>
      <c r="CA1750" s="2">
        <v>45965</v>
      </c>
      <c r="CB1750" t="s">
        <v>11508</v>
      </c>
      <c r="CC1750" s="2">
        <v>45946</v>
      </c>
      <c r="CD1750" t="s">
        <v>424</v>
      </c>
      <c r="CE1750">
        <v>2055</v>
      </c>
      <c r="CF1750" s="2">
        <v>45943</v>
      </c>
      <c r="CJ1750" s="2">
        <v>45973</v>
      </c>
      <c r="CL1750" s="2">
        <v>45943</v>
      </c>
      <c r="CM1750" s="2">
        <v>45973</v>
      </c>
      <c r="CN1750" s="2">
        <v>45946</v>
      </c>
      <c r="CO1750" s="2">
        <v>45964</v>
      </c>
      <c r="CP1750" s="2">
        <v>45964</v>
      </c>
      <c r="CR1750" s="2">
        <v>45947</v>
      </c>
      <c r="CS1750" s="2">
        <v>45954</v>
      </c>
      <c r="CU1750" s="2">
        <v>45971</v>
      </c>
      <c r="CV1750" s="2">
        <v>45978</v>
      </c>
      <c r="CW1750" s="2">
        <v>45954</v>
      </c>
      <c r="CX1750" s="2">
        <v>45982</v>
      </c>
      <c r="CY1750" t="s">
        <v>424</v>
      </c>
      <c r="DD1750" s="2">
        <v>45952</v>
      </c>
      <c r="DF1750" s="2">
        <v>45986</v>
      </c>
      <c r="DG1750" t="s">
        <v>11509</v>
      </c>
      <c r="DI1750" s="2">
        <v>45987</v>
      </c>
      <c r="DJ1750" s="2">
        <v>45950</v>
      </c>
      <c r="DK1750" s="2">
        <v>45982</v>
      </c>
      <c r="DL1750" s="2">
        <v>45958</v>
      </c>
      <c r="DM1750" s="2">
        <v>46058</v>
      </c>
      <c r="DN1750" s="2">
        <v>46063</v>
      </c>
      <c r="DP1750" s="2">
        <v>46063</v>
      </c>
      <c r="DW1750" s="2">
        <v>45958</v>
      </c>
      <c r="DY1750">
        <v>2280</v>
      </c>
      <c r="EE1750" s="1">
        <v>4105.57</v>
      </c>
      <c r="EF1750" t="s">
        <v>2634</v>
      </c>
      <c r="EG1750" t="s">
        <v>1640</v>
      </c>
      <c r="EH1750" t="s">
        <v>6848</v>
      </c>
      <c r="EI1750" t="s">
        <v>3282</v>
      </c>
      <c r="EJ1750" t="s">
        <v>8163</v>
      </c>
      <c r="EK1750" t="s">
        <v>1591</v>
      </c>
    </row>
    <row r="1751" spans="1:141" hidden="1" x14ac:dyDescent="0.35">
      <c r="A1751">
        <v>4930</v>
      </c>
      <c r="B1751" t="s">
        <v>404</v>
      </c>
      <c r="C1751">
        <v>6228</v>
      </c>
      <c r="D1751" t="s">
        <v>4816</v>
      </c>
      <c r="E1751" t="s">
        <v>834</v>
      </c>
      <c r="F1751" t="s">
        <v>434</v>
      </c>
      <c r="G1751">
        <v>1</v>
      </c>
      <c r="H1751" t="s">
        <v>474</v>
      </c>
      <c r="I1751" t="s">
        <v>11510</v>
      </c>
      <c r="J1751" t="s">
        <v>11511</v>
      </c>
      <c r="K1751" t="s">
        <v>19</v>
      </c>
      <c r="L1751" t="s">
        <v>59</v>
      </c>
      <c r="M1751" t="s">
        <v>411</v>
      </c>
      <c r="N1751" t="s">
        <v>411</v>
      </c>
      <c r="O1751" t="s">
        <v>411</v>
      </c>
      <c r="P1751" t="s">
        <v>424</v>
      </c>
      <c r="Q1751" t="s">
        <v>424</v>
      </c>
      <c r="R1751" t="s">
        <v>411</v>
      </c>
      <c r="S1751" t="s">
        <v>411</v>
      </c>
      <c r="T1751" s="1">
        <v>168036.94</v>
      </c>
      <c r="U1751">
        <v>706.65</v>
      </c>
      <c r="V1751">
        <v>0</v>
      </c>
      <c r="W1751" s="1">
        <v>134596.09</v>
      </c>
      <c r="X1751" s="1">
        <v>23976</v>
      </c>
      <c r="Y1751">
        <v>0</v>
      </c>
      <c r="Z1751" s="1">
        <v>158572.09</v>
      </c>
      <c r="AA1751">
        <v>0</v>
      </c>
      <c r="AB1751">
        <v>0</v>
      </c>
      <c r="AE1751" t="s">
        <v>412</v>
      </c>
      <c r="AG1751" s="2">
        <v>45978</v>
      </c>
      <c r="AH1751" s="1">
        <v>2995.17</v>
      </c>
      <c r="AI1751" s="2">
        <v>45958</v>
      </c>
      <c r="AJ1751" s="7">
        <v>2025</v>
      </c>
      <c r="AK1751" s="2">
        <v>45952</v>
      </c>
      <c r="AP1751" t="s">
        <v>413</v>
      </c>
      <c r="AQ1751" t="s">
        <v>8805</v>
      </c>
      <c r="AT1751" s="2">
        <v>46048</v>
      </c>
      <c r="AU1751" s="2">
        <v>46048</v>
      </c>
      <c r="AV1751" t="s">
        <v>414</v>
      </c>
      <c r="AW1751" s="2">
        <v>45958</v>
      </c>
      <c r="AX1751">
        <v>42358</v>
      </c>
      <c r="AY1751" s="1">
        <v>231132.14</v>
      </c>
      <c r="BA1751" t="s">
        <v>4819</v>
      </c>
      <c r="BB1751">
        <v>42358</v>
      </c>
      <c r="BD1751" t="s">
        <v>478</v>
      </c>
      <c r="BE1751" t="s">
        <v>417</v>
      </c>
      <c r="BF1751">
        <v>556195173550</v>
      </c>
      <c r="BG1751" t="s">
        <v>11512</v>
      </c>
      <c r="BH1751">
        <v>72910001</v>
      </c>
      <c r="BI1751" t="s">
        <v>2399</v>
      </c>
      <c r="BJ1751" t="s">
        <v>11513</v>
      </c>
      <c r="BL1751" s="1">
        <v>2355.52</v>
      </c>
      <c r="BM1751" s="2">
        <v>46117</v>
      </c>
      <c r="BQ1751">
        <v>3923</v>
      </c>
      <c r="BR1751">
        <v>7293</v>
      </c>
      <c r="BS1751" t="s">
        <v>449</v>
      </c>
      <c r="BT1751" s="2">
        <v>45943</v>
      </c>
      <c r="BU1751">
        <v>901.58</v>
      </c>
      <c r="BV1751" s="2">
        <v>45959</v>
      </c>
      <c r="BX1751" s="2">
        <v>45963</v>
      </c>
      <c r="BY1751" t="s">
        <v>11514</v>
      </c>
      <c r="BZ1751" s="2">
        <v>45952</v>
      </c>
      <c r="CA1751" s="2">
        <v>45961</v>
      </c>
      <c r="CB1751" t="s">
        <v>11515</v>
      </c>
      <c r="CC1751" s="2">
        <v>45950</v>
      </c>
      <c r="CD1751" t="s">
        <v>424</v>
      </c>
      <c r="CE1751">
        <v>40547</v>
      </c>
      <c r="CF1751" s="2">
        <v>45943</v>
      </c>
      <c r="CJ1751" s="2">
        <v>45964</v>
      </c>
      <c r="CL1751" s="2">
        <v>45950</v>
      </c>
      <c r="CM1751" s="2">
        <v>45968</v>
      </c>
      <c r="CN1751" s="2">
        <v>45950</v>
      </c>
      <c r="CO1751" s="2">
        <v>45964</v>
      </c>
      <c r="CP1751" s="2">
        <v>45958</v>
      </c>
      <c r="CR1751" s="2">
        <v>45950</v>
      </c>
      <c r="CS1751" s="2">
        <v>45953</v>
      </c>
      <c r="CU1751" s="2">
        <v>45961</v>
      </c>
      <c r="CV1751" s="2">
        <v>45965</v>
      </c>
      <c r="CW1751" s="2">
        <v>45953</v>
      </c>
      <c r="CX1751" s="2">
        <v>45975</v>
      </c>
      <c r="CY1751" t="s">
        <v>424</v>
      </c>
      <c r="DD1751" s="2">
        <v>45952</v>
      </c>
      <c r="DF1751" s="2">
        <v>45978</v>
      </c>
      <c r="DG1751" t="s">
        <v>11516</v>
      </c>
      <c r="DH1751" t="s">
        <v>3282</v>
      </c>
      <c r="DI1751" s="2">
        <v>45979</v>
      </c>
      <c r="DJ1751" s="2">
        <v>45950</v>
      </c>
      <c r="DK1751" s="2">
        <v>45958</v>
      </c>
      <c r="DL1751" s="2">
        <v>45969</v>
      </c>
      <c r="DM1751" s="2">
        <v>45971</v>
      </c>
      <c r="DN1751" s="2">
        <v>46030</v>
      </c>
      <c r="DO1751" s="2">
        <v>45953</v>
      </c>
      <c r="DP1751" s="2">
        <v>46030</v>
      </c>
      <c r="DW1751" s="2">
        <v>45958</v>
      </c>
      <c r="DY1751">
        <v>40598</v>
      </c>
      <c r="EE1751" s="1">
        <v>4305.57</v>
      </c>
      <c r="EF1751" t="s">
        <v>2634</v>
      </c>
      <c r="EG1751" t="s">
        <v>1640</v>
      </c>
      <c r="EH1751" t="s">
        <v>6848</v>
      </c>
      <c r="EI1751" t="s">
        <v>3282</v>
      </c>
      <c r="EJ1751" t="s">
        <v>8163</v>
      </c>
      <c r="EK1751" t="s">
        <v>1591</v>
      </c>
    </row>
    <row r="1752" spans="1:141" hidden="1" x14ac:dyDescent="0.35">
      <c r="A1752">
        <v>4931</v>
      </c>
      <c r="B1752" t="s">
        <v>404</v>
      </c>
      <c r="C1752">
        <v>6215</v>
      </c>
      <c r="D1752" t="s">
        <v>4816</v>
      </c>
      <c r="E1752" t="s">
        <v>834</v>
      </c>
      <c r="F1752" t="s">
        <v>1086</v>
      </c>
      <c r="G1752">
        <v>1</v>
      </c>
      <c r="H1752" t="s">
        <v>474</v>
      </c>
      <c r="I1752" t="s">
        <v>11517</v>
      </c>
      <c r="J1752" t="s">
        <v>11518</v>
      </c>
      <c r="K1752" t="s">
        <v>20</v>
      </c>
      <c r="L1752" t="s">
        <v>74</v>
      </c>
      <c r="M1752" t="s">
        <v>411</v>
      </c>
      <c r="N1752" t="s">
        <v>411</v>
      </c>
      <c r="O1752" t="s">
        <v>411</v>
      </c>
      <c r="P1752" t="s">
        <v>424</v>
      </c>
      <c r="Q1752" t="s">
        <v>424</v>
      </c>
      <c r="R1752" t="s">
        <v>411</v>
      </c>
      <c r="S1752" t="s">
        <v>411</v>
      </c>
      <c r="T1752" s="1">
        <v>162439.35999999999</v>
      </c>
      <c r="U1752">
        <v>764.99</v>
      </c>
      <c r="V1752">
        <v>0</v>
      </c>
      <c r="W1752" s="1">
        <v>146178.35999999999</v>
      </c>
      <c r="X1752" s="1">
        <v>16261</v>
      </c>
      <c r="Y1752">
        <v>0</v>
      </c>
      <c r="Z1752" s="1">
        <v>162439.35999999999</v>
      </c>
      <c r="AA1752">
        <v>0</v>
      </c>
      <c r="AB1752">
        <v>0</v>
      </c>
      <c r="AE1752" t="s">
        <v>412</v>
      </c>
      <c r="AG1752" s="2">
        <v>45993</v>
      </c>
      <c r="AH1752" s="1">
        <v>2995.17</v>
      </c>
      <c r="AI1752" s="2">
        <v>45975</v>
      </c>
      <c r="AJ1752" s="7">
        <v>2025</v>
      </c>
      <c r="AK1752" s="2">
        <v>45952</v>
      </c>
      <c r="AP1752" t="s">
        <v>413</v>
      </c>
      <c r="AT1752" s="2">
        <v>46077</v>
      </c>
      <c r="AU1752" s="2">
        <v>46077</v>
      </c>
      <c r="AV1752" t="s">
        <v>414</v>
      </c>
      <c r="AW1752" s="2">
        <v>45958</v>
      </c>
      <c r="AX1752">
        <v>42355</v>
      </c>
      <c r="AY1752" s="1">
        <v>237441.34</v>
      </c>
      <c r="BA1752" t="s">
        <v>4819</v>
      </c>
      <c r="BB1752">
        <v>42355</v>
      </c>
      <c r="BD1752" t="s">
        <v>2657</v>
      </c>
      <c r="BE1752" t="s">
        <v>417</v>
      </c>
      <c r="BF1752">
        <v>5561985285385</v>
      </c>
      <c r="BG1752" t="s">
        <v>11519</v>
      </c>
      <c r="BH1752">
        <v>73750000</v>
      </c>
      <c r="BI1752" t="s">
        <v>7667</v>
      </c>
      <c r="BJ1752" t="s">
        <v>11520</v>
      </c>
      <c r="BL1752" s="1">
        <v>2623.13</v>
      </c>
      <c r="BQ1752">
        <v>4067</v>
      </c>
      <c r="BR1752">
        <v>7289</v>
      </c>
      <c r="BS1752" t="s">
        <v>449</v>
      </c>
      <c r="BT1752" s="2">
        <v>45940</v>
      </c>
      <c r="BU1752">
        <v>894</v>
      </c>
      <c r="BV1752" s="2">
        <v>45978</v>
      </c>
      <c r="BX1752" s="2">
        <v>45980</v>
      </c>
      <c r="BY1752" t="s">
        <v>11521</v>
      </c>
      <c r="BZ1752" s="2">
        <v>45952</v>
      </c>
      <c r="CA1752" s="2">
        <v>45980</v>
      </c>
      <c r="CB1752" t="s">
        <v>11522</v>
      </c>
      <c r="CC1752" s="2">
        <v>45952</v>
      </c>
      <c r="CD1752" t="s">
        <v>424</v>
      </c>
      <c r="CE1752">
        <v>40712</v>
      </c>
      <c r="CF1752" s="2">
        <v>45940</v>
      </c>
      <c r="CI1752" s="2">
        <v>45957</v>
      </c>
      <c r="CJ1752" s="2">
        <v>45980</v>
      </c>
      <c r="CL1752" s="2">
        <v>45942</v>
      </c>
      <c r="CM1752" s="2">
        <v>45985</v>
      </c>
      <c r="CN1752" s="2">
        <v>45954</v>
      </c>
      <c r="CO1752" s="2">
        <v>45964</v>
      </c>
      <c r="CP1752" s="2">
        <v>45978</v>
      </c>
      <c r="CR1752" s="2">
        <v>45958</v>
      </c>
      <c r="CS1752" s="2">
        <v>45964</v>
      </c>
      <c r="CU1752" s="2">
        <v>45979</v>
      </c>
      <c r="CV1752" s="2">
        <v>45965</v>
      </c>
      <c r="CW1752" s="2">
        <v>45964</v>
      </c>
      <c r="CX1752" s="2">
        <v>45989</v>
      </c>
      <c r="CY1752" t="s">
        <v>424</v>
      </c>
      <c r="DD1752" s="2">
        <v>45952</v>
      </c>
      <c r="DF1752" s="2">
        <v>45993</v>
      </c>
      <c r="DG1752" t="s">
        <v>11523</v>
      </c>
      <c r="DI1752" s="2">
        <v>46001</v>
      </c>
      <c r="DJ1752" s="2">
        <v>45951</v>
      </c>
      <c r="DK1752" s="2">
        <v>45964</v>
      </c>
      <c r="DL1752" s="2">
        <v>46000</v>
      </c>
      <c r="DM1752" s="2">
        <v>46030</v>
      </c>
      <c r="DN1752" s="2">
        <v>46059</v>
      </c>
      <c r="DO1752" s="2">
        <v>45964</v>
      </c>
      <c r="DP1752" s="2">
        <v>46059</v>
      </c>
      <c r="DW1752" s="2">
        <v>45975</v>
      </c>
      <c r="DY1752">
        <v>40735</v>
      </c>
      <c r="EE1752">
        <v>4.21</v>
      </c>
      <c r="EF1752" t="s">
        <v>2634</v>
      </c>
      <c r="EG1752" t="s">
        <v>1640</v>
      </c>
      <c r="EH1752" t="s">
        <v>6848</v>
      </c>
      <c r="EI1752" t="s">
        <v>3282</v>
      </c>
      <c r="EJ1752" t="s">
        <v>11524</v>
      </c>
      <c r="EK1752" t="s">
        <v>1591</v>
      </c>
    </row>
    <row r="1753" spans="1:141" hidden="1" x14ac:dyDescent="0.35">
      <c r="A1753">
        <v>4932</v>
      </c>
      <c r="B1753" t="s">
        <v>404</v>
      </c>
      <c r="C1753">
        <v>6214</v>
      </c>
      <c r="D1753" t="s">
        <v>9287</v>
      </c>
      <c r="E1753" t="s">
        <v>942</v>
      </c>
      <c r="F1753" t="s">
        <v>9414</v>
      </c>
      <c r="G1753">
        <v>101</v>
      </c>
      <c r="H1753" t="s">
        <v>408</v>
      </c>
      <c r="I1753" t="s">
        <v>11525</v>
      </c>
      <c r="J1753" t="s">
        <v>11526</v>
      </c>
      <c r="K1753" t="s">
        <v>22</v>
      </c>
      <c r="L1753" t="s">
        <v>64</v>
      </c>
      <c r="M1753" t="s">
        <v>411</v>
      </c>
      <c r="N1753" t="s">
        <v>411</v>
      </c>
      <c r="O1753" t="s">
        <v>411</v>
      </c>
      <c r="P1753" t="s">
        <v>411</v>
      </c>
      <c r="Q1753" t="s">
        <v>411</v>
      </c>
      <c r="R1753" t="s">
        <v>411</v>
      </c>
      <c r="S1753" t="s">
        <v>411</v>
      </c>
      <c r="T1753" s="1">
        <v>154183.57</v>
      </c>
      <c r="U1753">
        <v>688.02</v>
      </c>
      <c r="V1753">
        <v>0</v>
      </c>
      <c r="W1753" s="1">
        <v>131239.4</v>
      </c>
      <c r="X1753" s="1">
        <v>23219</v>
      </c>
      <c r="Y1753">
        <v>0</v>
      </c>
      <c r="Z1753" s="1">
        <v>154458.4</v>
      </c>
      <c r="AA1753">
        <v>0</v>
      </c>
      <c r="AB1753">
        <v>0</v>
      </c>
      <c r="AE1753" t="s">
        <v>412</v>
      </c>
      <c r="AG1753" s="2">
        <v>45988</v>
      </c>
      <c r="AH1753" s="1">
        <v>3042.04</v>
      </c>
      <c r="AI1753" s="2">
        <v>45954</v>
      </c>
      <c r="AJ1753" s="7">
        <v>2025</v>
      </c>
      <c r="AK1753" s="2">
        <v>45952</v>
      </c>
      <c r="AP1753" t="s">
        <v>3839</v>
      </c>
      <c r="AT1753" s="2">
        <v>46097</v>
      </c>
      <c r="AU1753" s="2">
        <v>46097</v>
      </c>
      <c r="AV1753" t="s">
        <v>414</v>
      </c>
      <c r="AW1753" s="2">
        <v>45959</v>
      </c>
      <c r="AX1753">
        <v>42354</v>
      </c>
      <c r="AY1753" s="1">
        <v>235724.58</v>
      </c>
      <c r="BA1753" t="s">
        <v>9291</v>
      </c>
      <c r="BB1753">
        <v>42354</v>
      </c>
      <c r="BC1753" t="s">
        <v>11527</v>
      </c>
      <c r="BD1753" t="s">
        <v>416</v>
      </c>
      <c r="BE1753" t="s">
        <v>417</v>
      </c>
      <c r="BF1753">
        <v>5561996012373</v>
      </c>
      <c r="BG1753" t="s">
        <v>11528</v>
      </c>
      <c r="BH1753">
        <v>73802200</v>
      </c>
      <c r="BI1753" t="s">
        <v>1877</v>
      </c>
      <c r="BJ1753" t="s">
        <v>11529</v>
      </c>
      <c r="BL1753" s="1">
        <v>2293.41</v>
      </c>
      <c r="BQ1753">
        <v>4821</v>
      </c>
      <c r="BR1753">
        <v>7287</v>
      </c>
      <c r="BS1753" t="s">
        <v>457</v>
      </c>
      <c r="BT1753" s="2">
        <v>45952</v>
      </c>
      <c r="BU1753">
        <v>779</v>
      </c>
      <c r="BW1753" t="s">
        <v>422</v>
      </c>
      <c r="BX1753" s="2">
        <v>45971</v>
      </c>
      <c r="BY1753" t="s">
        <v>11530</v>
      </c>
      <c r="BZ1753" s="2">
        <v>45952</v>
      </c>
      <c r="CC1753" s="2">
        <v>45951</v>
      </c>
      <c r="CE1753" t="s">
        <v>11531</v>
      </c>
      <c r="CF1753" s="2">
        <v>45952</v>
      </c>
      <c r="CJ1753" s="2">
        <v>45982</v>
      </c>
      <c r="CK1753" t="s">
        <v>411</v>
      </c>
      <c r="CL1753" s="2">
        <v>45952</v>
      </c>
      <c r="CM1753" s="2">
        <v>45982</v>
      </c>
      <c r="CN1753" s="2">
        <v>45952</v>
      </c>
      <c r="CO1753" s="2">
        <v>45964</v>
      </c>
      <c r="CP1753" s="2">
        <v>45971</v>
      </c>
      <c r="CR1753" s="2">
        <v>45952</v>
      </c>
      <c r="CS1753" s="2">
        <v>45951</v>
      </c>
      <c r="CU1753" s="2">
        <v>45979</v>
      </c>
      <c r="CV1753" s="2">
        <v>45982</v>
      </c>
      <c r="CW1753" s="2">
        <v>45951</v>
      </c>
      <c r="CY1753" t="s">
        <v>424</v>
      </c>
      <c r="DD1753" s="2">
        <v>45945</v>
      </c>
      <c r="DF1753" s="2">
        <v>45988</v>
      </c>
      <c r="DI1753" s="2">
        <v>45994</v>
      </c>
      <c r="DJ1753" s="2">
        <v>45947</v>
      </c>
      <c r="DK1753" s="2">
        <v>45989</v>
      </c>
      <c r="DL1753" s="2">
        <v>46037</v>
      </c>
      <c r="DM1753" s="2">
        <v>46077</v>
      </c>
      <c r="DN1753" s="2">
        <v>46091</v>
      </c>
      <c r="DO1753" s="2">
        <v>45951</v>
      </c>
      <c r="DP1753" s="2">
        <v>46091</v>
      </c>
      <c r="DX1753">
        <v>697</v>
      </c>
      <c r="DY1753">
        <v>2515</v>
      </c>
      <c r="EB1753" t="s">
        <v>11532</v>
      </c>
      <c r="EE1753" s="1">
        <v>2257.69</v>
      </c>
      <c r="EF1753" t="s">
        <v>2634</v>
      </c>
      <c r="EG1753" t="s">
        <v>735</v>
      </c>
      <c r="EK1753" t="s">
        <v>1591</v>
      </c>
    </row>
    <row r="1754" spans="1:141" hidden="1" x14ac:dyDescent="0.35">
      <c r="A1754">
        <v>4933</v>
      </c>
      <c r="B1754" t="s">
        <v>1352</v>
      </c>
      <c r="C1754">
        <v>6120</v>
      </c>
      <c r="D1754" t="s">
        <v>10520</v>
      </c>
      <c r="E1754" t="s">
        <v>942</v>
      </c>
      <c r="F1754" t="s">
        <v>9585</v>
      </c>
      <c r="G1754">
        <v>202</v>
      </c>
      <c r="H1754" t="s">
        <v>408</v>
      </c>
      <c r="I1754" t="s">
        <v>11533</v>
      </c>
      <c r="J1754" t="s">
        <v>11534</v>
      </c>
      <c r="K1754" t="s">
        <v>22</v>
      </c>
      <c r="L1754" t="s">
        <v>54</v>
      </c>
      <c r="M1754" t="s">
        <v>411</v>
      </c>
      <c r="N1754" t="s">
        <v>411</v>
      </c>
      <c r="O1754" t="s">
        <v>411</v>
      </c>
      <c r="P1754" t="s">
        <v>411</v>
      </c>
      <c r="Q1754" t="s">
        <v>411</v>
      </c>
      <c r="R1754" t="s">
        <v>411</v>
      </c>
      <c r="S1754" t="s">
        <v>411</v>
      </c>
      <c r="T1754" s="1">
        <v>161304.85999999999</v>
      </c>
      <c r="U1754">
        <v>0</v>
      </c>
      <c r="V1754">
        <v>0</v>
      </c>
      <c r="W1754" s="1">
        <v>146248.56</v>
      </c>
      <c r="X1754" s="1">
        <v>15609</v>
      </c>
      <c r="Y1754">
        <v>0</v>
      </c>
      <c r="Z1754" s="1">
        <v>161857.56</v>
      </c>
      <c r="AA1754">
        <v>0</v>
      </c>
      <c r="AB1754">
        <v>0</v>
      </c>
      <c r="AD1754">
        <v>8787724988762</v>
      </c>
      <c r="AE1754" t="s">
        <v>412</v>
      </c>
      <c r="AG1754" s="2">
        <v>46008</v>
      </c>
      <c r="AH1754">
        <v>0</v>
      </c>
      <c r="AI1754" s="2">
        <v>45959</v>
      </c>
      <c r="AJ1754" s="7">
        <v>2025</v>
      </c>
      <c r="AK1754" s="2">
        <v>45952</v>
      </c>
      <c r="AP1754" t="s">
        <v>413</v>
      </c>
      <c r="AT1754" s="2">
        <v>46010</v>
      </c>
      <c r="AU1754" s="2">
        <v>46010</v>
      </c>
      <c r="AV1754" t="s">
        <v>414</v>
      </c>
      <c r="AW1754" s="2">
        <v>45959</v>
      </c>
      <c r="AX1754">
        <v>42342</v>
      </c>
      <c r="AY1754" s="1">
        <v>235447.66</v>
      </c>
      <c r="BA1754" t="s">
        <v>10523</v>
      </c>
      <c r="BB1754">
        <v>42342</v>
      </c>
      <c r="BC1754" t="s">
        <v>11535</v>
      </c>
      <c r="BD1754" t="s">
        <v>416</v>
      </c>
      <c r="BE1754" t="s">
        <v>417</v>
      </c>
      <c r="BF1754">
        <v>5561996960584</v>
      </c>
      <c r="BG1754" t="s">
        <v>11536</v>
      </c>
      <c r="BH1754">
        <v>73805244</v>
      </c>
      <c r="BI1754" t="s">
        <v>614</v>
      </c>
      <c r="BJ1754" t="s">
        <v>11537</v>
      </c>
      <c r="BL1754" s="1">
        <v>2550</v>
      </c>
      <c r="BQ1754">
        <v>5224</v>
      </c>
      <c r="BR1754">
        <v>7271</v>
      </c>
      <c r="BS1754" t="s">
        <v>490</v>
      </c>
      <c r="BT1754" s="2">
        <v>45954</v>
      </c>
      <c r="BU1754">
        <v>897.34</v>
      </c>
      <c r="BW1754" t="s">
        <v>422</v>
      </c>
      <c r="BY1754" t="s">
        <v>11538</v>
      </c>
      <c r="BZ1754" s="2">
        <v>45954</v>
      </c>
      <c r="CA1754" s="2">
        <v>45960</v>
      </c>
      <c r="CC1754" s="2">
        <v>45925</v>
      </c>
      <c r="CE1754" t="s">
        <v>11134</v>
      </c>
      <c r="CF1754" s="2">
        <v>45954</v>
      </c>
      <c r="CJ1754" s="2">
        <v>45965</v>
      </c>
      <c r="CK1754" t="s">
        <v>411</v>
      </c>
      <c r="CL1754" s="2">
        <v>45958</v>
      </c>
      <c r="CM1754" s="2">
        <v>45965</v>
      </c>
      <c r="CN1754" s="2">
        <v>45925</v>
      </c>
      <c r="CO1754" s="2">
        <v>45964</v>
      </c>
      <c r="CP1754" s="2">
        <v>45960</v>
      </c>
      <c r="CR1754" s="2">
        <v>45926</v>
      </c>
      <c r="CS1754" s="2">
        <v>45933</v>
      </c>
      <c r="CU1754" s="2">
        <v>45960</v>
      </c>
      <c r="CV1754" s="2">
        <v>45978</v>
      </c>
      <c r="CW1754" s="2">
        <v>45933</v>
      </c>
      <c r="CY1754" t="s">
        <v>424</v>
      </c>
      <c r="CZ1754" s="2">
        <v>45967</v>
      </c>
      <c r="DD1754" s="2">
        <v>45960</v>
      </c>
      <c r="DF1754" s="2">
        <v>46008</v>
      </c>
      <c r="DG1754">
        <v>36345</v>
      </c>
      <c r="DI1754" s="2">
        <v>46009</v>
      </c>
      <c r="DJ1754" s="2">
        <v>45925</v>
      </c>
      <c r="DK1754" s="2">
        <v>45982</v>
      </c>
      <c r="DO1754" s="2">
        <v>45933</v>
      </c>
      <c r="DX1754">
        <v>692</v>
      </c>
      <c r="DY1754">
        <v>2015</v>
      </c>
      <c r="EA1754" t="s">
        <v>11142</v>
      </c>
      <c r="EB1754" t="s">
        <v>10868</v>
      </c>
      <c r="EE1754" s="1">
        <v>2014.58</v>
      </c>
      <c r="EF1754" t="s">
        <v>2634</v>
      </c>
      <c r="EG1754" t="s">
        <v>1640</v>
      </c>
      <c r="EK1754" t="s">
        <v>1591</v>
      </c>
    </row>
    <row r="1755" spans="1:141" hidden="1" x14ac:dyDescent="0.35">
      <c r="A1755">
        <v>4934</v>
      </c>
      <c r="B1755" t="s">
        <v>561</v>
      </c>
      <c r="C1755">
        <v>6138</v>
      </c>
      <c r="D1755" t="s">
        <v>4816</v>
      </c>
      <c r="E1755" t="s">
        <v>834</v>
      </c>
      <c r="F1755" t="s">
        <v>461</v>
      </c>
      <c r="G1755">
        <v>304</v>
      </c>
      <c r="H1755" t="s">
        <v>474</v>
      </c>
      <c r="I1755" t="s">
        <v>11539</v>
      </c>
      <c r="J1755" t="s">
        <v>11540</v>
      </c>
      <c r="K1755" t="s">
        <v>19</v>
      </c>
      <c r="L1755" t="s">
        <v>11541</v>
      </c>
      <c r="M1755" t="s">
        <v>411</v>
      </c>
      <c r="N1755" t="s">
        <v>411</v>
      </c>
      <c r="O1755" t="s">
        <v>411</v>
      </c>
      <c r="P1755" t="s">
        <v>411</v>
      </c>
      <c r="Q1755" t="s">
        <v>411</v>
      </c>
      <c r="R1755" t="s">
        <v>411</v>
      </c>
      <c r="S1755" t="s">
        <v>411</v>
      </c>
      <c r="T1755" s="1">
        <v>159332.57999999999</v>
      </c>
      <c r="U1755">
        <v>0</v>
      </c>
      <c r="V1755">
        <v>0</v>
      </c>
      <c r="W1755" s="1">
        <v>109395.58</v>
      </c>
      <c r="X1755" s="1">
        <v>49937</v>
      </c>
      <c r="Y1755" s="1">
        <v>3395.55</v>
      </c>
      <c r="Z1755" s="1">
        <v>162728.13</v>
      </c>
      <c r="AA1755">
        <v>0</v>
      </c>
      <c r="AB1755">
        <v>0</v>
      </c>
      <c r="AE1755" t="s">
        <v>412</v>
      </c>
      <c r="AH1755">
        <v>0</v>
      </c>
      <c r="AK1755" s="2">
        <v>45952</v>
      </c>
      <c r="AP1755" t="s">
        <v>413</v>
      </c>
      <c r="AT1755" s="2">
        <v>45982</v>
      </c>
      <c r="AU1755" s="2">
        <v>45982</v>
      </c>
      <c r="AV1755" t="s">
        <v>561</v>
      </c>
      <c r="AW1755" s="2">
        <v>45957</v>
      </c>
      <c r="AX1755">
        <v>42310</v>
      </c>
      <c r="AY1755" s="1">
        <v>219308.83</v>
      </c>
      <c r="BA1755" t="s">
        <v>4819</v>
      </c>
      <c r="BB1755">
        <v>42310</v>
      </c>
      <c r="BD1755" t="s">
        <v>478</v>
      </c>
      <c r="BE1755" t="s">
        <v>417</v>
      </c>
      <c r="BF1755">
        <v>556196618649</v>
      </c>
      <c r="BG1755" t="s">
        <v>11542</v>
      </c>
      <c r="BH1755">
        <v>72910000</v>
      </c>
      <c r="BI1755" t="s">
        <v>2099</v>
      </c>
      <c r="BJ1755" t="s">
        <v>11543</v>
      </c>
      <c r="BL1755" s="1">
        <v>1648</v>
      </c>
      <c r="BQ1755">
        <v>3904</v>
      </c>
      <c r="BR1755">
        <v>7249</v>
      </c>
      <c r="BS1755" t="s">
        <v>449</v>
      </c>
      <c r="BT1755" s="2">
        <v>45925</v>
      </c>
      <c r="BY1755" t="s">
        <v>11544</v>
      </c>
      <c r="BZ1755" s="2">
        <v>45952</v>
      </c>
      <c r="CC1755" s="2">
        <v>45940</v>
      </c>
      <c r="CF1755" s="2">
        <v>45938</v>
      </c>
      <c r="CI1755" s="2">
        <v>45952</v>
      </c>
      <c r="CL1755" s="2">
        <v>45938</v>
      </c>
      <c r="CN1755" s="2">
        <v>45940</v>
      </c>
      <c r="CO1755" s="2">
        <v>45964</v>
      </c>
      <c r="CR1755" s="2">
        <v>45957</v>
      </c>
      <c r="CS1755" s="2">
        <v>45957</v>
      </c>
      <c r="CV1755" s="2">
        <v>45965</v>
      </c>
      <c r="CW1755" s="2">
        <v>45957</v>
      </c>
      <c r="CY1755" t="s">
        <v>424</v>
      </c>
      <c r="DD1755" s="2">
        <v>45952</v>
      </c>
      <c r="DJ1755" s="2">
        <v>45945</v>
      </c>
      <c r="DO1755" s="2">
        <v>45957</v>
      </c>
      <c r="EF1755" t="s">
        <v>8966</v>
      </c>
      <c r="EH1755" t="s">
        <v>6848</v>
      </c>
      <c r="EI1755" t="s">
        <v>11545</v>
      </c>
      <c r="EJ1755" t="s">
        <v>8163</v>
      </c>
      <c r="EK1755" t="s">
        <v>3786</v>
      </c>
    </row>
    <row r="1756" spans="1:141" hidden="1" x14ac:dyDescent="0.35">
      <c r="A1756">
        <v>4935</v>
      </c>
      <c r="B1756" t="s">
        <v>1352</v>
      </c>
      <c r="C1756">
        <v>6191</v>
      </c>
      <c r="D1756" t="s">
        <v>976</v>
      </c>
      <c r="E1756" t="s">
        <v>834</v>
      </c>
      <c r="F1756" t="s">
        <v>526</v>
      </c>
      <c r="G1756" t="s">
        <v>1312</v>
      </c>
      <c r="H1756" t="s">
        <v>408</v>
      </c>
      <c r="I1756" t="s">
        <v>11546</v>
      </c>
      <c r="J1756" t="s">
        <v>11547</v>
      </c>
      <c r="K1756" t="s">
        <v>12</v>
      </c>
      <c r="L1756" t="s">
        <v>179</v>
      </c>
      <c r="M1756" t="s">
        <v>411</v>
      </c>
      <c r="N1756" t="s">
        <v>411</v>
      </c>
      <c r="O1756" t="s">
        <v>411</v>
      </c>
      <c r="P1756" t="s">
        <v>411</v>
      </c>
      <c r="Q1756" t="s">
        <v>411</v>
      </c>
      <c r="R1756" t="s">
        <v>411</v>
      </c>
      <c r="S1756" t="s">
        <v>411</v>
      </c>
      <c r="T1756" s="1">
        <v>164200</v>
      </c>
      <c r="U1756">
        <v>0</v>
      </c>
      <c r="V1756">
        <v>0</v>
      </c>
      <c r="W1756">
        <v>0</v>
      </c>
      <c r="X1756">
        <v>0</v>
      </c>
      <c r="Y1756">
        <v>0</v>
      </c>
      <c r="Z1756">
        <v>0</v>
      </c>
      <c r="AA1756">
        <v>0</v>
      </c>
      <c r="AB1756">
        <v>0</v>
      </c>
      <c r="AE1756" t="s">
        <v>412</v>
      </c>
      <c r="AG1756" s="2">
        <v>46007</v>
      </c>
      <c r="AH1756">
        <v>0</v>
      </c>
      <c r="AI1756" s="2">
        <v>45961</v>
      </c>
      <c r="AJ1756" s="7">
        <v>2025</v>
      </c>
      <c r="AK1756" s="2">
        <v>45952</v>
      </c>
      <c r="AP1756" t="s">
        <v>3839</v>
      </c>
      <c r="AT1756" s="2">
        <v>46010</v>
      </c>
      <c r="AU1756" s="2">
        <v>46010</v>
      </c>
      <c r="AV1756" t="s">
        <v>414</v>
      </c>
      <c r="AW1756" s="2">
        <v>45959</v>
      </c>
      <c r="AX1756">
        <v>42352</v>
      </c>
      <c r="AY1756" s="1">
        <v>260000</v>
      </c>
      <c r="BA1756" t="s">
        <v>980</v>
      </c>
      <c r="BB1756">
        <v>42352</v>
      </c>
      <c r="BC1756" t="s">
        <v>11548</v>
      </c>
      <c r="BD1756" t="s">
        <v>416</v>
      </c>
      <c r="BE1756" t="s">
        <v>417</v>
      </c>
      <c r="BF1756">
        <v>5561996862317</v>
      </c>
      <c r="BG1756" t="s">
        <v>11549</v>
      </c>
      <c r="BH1756">
        <v>73805810</v>
      </c>
      <c r="BI1756" t="s">
        <v>11550</v>
      </c>
      <c r="BJ1756" t="s">
        <v>11551</v>
      </c>
      <c r="BL1756" s="1">
        <v>2550</v>
      </c>
      <c r="BQ1756">
        <v>3689</v>
      </c>
      <c r="BR1756">
        <v>7284</v>
      </c>
      <c r="BS1756" t="s">
        <v>457</v>
      </c>
      <c r="BT1756" s="2">
        <v>45961</v>
      </c>
      <c r="BU1756">
        <v>878.9</v>
      </c>
      <c r="BW1756" t="s">
        <v>422</v>
      </c>
      <c r="BX1756" s="2">
        <v>45973</v>
      </c>
      <c r="BY1756" t="s">
        <v>11552</v>
      </c>
      <c r="BZ1756" s="2">
        <v>45961</v>
      </c>
      <c r="CA1756" s="2">
        <v>45965</v>
      </c>
      <c r="CC1756" s="2">
        <v>45951</v>
      </c>
      <c r="CE1756" t="s">
        <v>11553</v>
      </c>
      <c r="CF1756" s="2">
        <v>45961</v>
      </c>
      <c r="CJ1756" s="2">
        <v>45973</v>
      </c>
      <c r="CK1756" t="s">
        <v>411</v>
      </c>
      <c r="CL1756" s="2">
        <v>45971</v>
      </c>
      <c r="CM1756" s="2">
        <v>45974</v>
      </c>
      <c r="CN1756" s="2">
        <v>45952</v>
      </c>
      <c r="CO1756" s="2">
        <v>45727</v>
      </c>
      <c r="CP1756" s="2">
        <v>45965</v>
      </c>
      <c r="CR1756" s="2">
        <v>45961</v>
      </c>
      <c r="CS1756" s="2">
        <v>45957</v>
      </c>
      <c r="CU1756" s="2">
        <v>45971</v>
      </c>
      <c r="CV1756" s="2">
        <v>45978</v>
      </c>
      <c r="CW1756" s="2">
        <v>45957</v>
      </c>
      <c r="CY1756" t="s">
        <v>424</v>
      </c>
      <c r="CZ1756" s="2">
        <v>45985</v>
      </c>
      <c r="DD1756" s="2">
        <v>45966</v>
      </c>
      <c r="DF1756" s="2">
        <v>46008</v>
      </c>
      <c r="DG1756">
        <v>36926</v>
      </c>
      <c r="DI1756" s="2">
        <v>46009</v>
      </c>
      <c r="DJ1756" s="2">
        <v>45950</v>
      </c>
      <c r="DK1756" s="2">
        <v>45978</v>
      </c>
      <c r="DL1756" s="2">
        <v>46009</v>
      </c>
      <c r="DO1756" s="2">
        <v>45957</v>
      </c>
      <c r="DX1756">
        <v>657</v>
      </c>
      <c r="DY1756">
        <v>4961</v>
      </c>
      <c r="EA1756" t="s">
        <v>10374</v>
      </c>
      <c r="EE1756" s="1">
        <v>1974.99</v>
      </c>
      <c r="EF1756" t="s">
        <v>2634</v>
      </c>
      <c r="EG1756" t="s">
        <v>1640</v>
      </c>
      <c r="EK1756" t="s">
        <v>1591</v>
      </c>
    </row>
    <row r="1757" spans="1:141" hidden="1" x14ac:dyDescent="0.35">
      <c r="A1757">
        <v>4936</v>
      </c>
      <c r="B1757" t="s">
        <v>404</v>
      </c>
      <c r="C1757">
        <v>6269</v>
      </c>
      <c r="D1757" t="s">
        <v>4816</v>
      </c>
      <c r="E1757" t="s">
        <v>834</v>
      </c>
      <c r="F1757" t="s">
        <v>1086</v>
      </c>
      <c r="G1757">
        <v>3</v>
      </c>
      <c r="H1757" t="s">
        <v>474</v>
      </c>
      <c r="I1757" t="s">
        <v>11554</v>
      </c>
      <c r="J1757" t="s">
        <v>11555</v>
      </c>
      <c r="K1757" t="s">
        <v>19</v>
      </c>
      <c r="L1757" t="s">
        <v>90</v>
      </c>
      <c r="M1757" t="s">
        <v>411</v>
      </c>
      <c r="N1757" t="s">
        <v>411</v>
      </c>
      <c r="O1757" t="s">
        <v>411</v>
      </c>
      <c r="P1757" t="s">
        <v>424</v>
      </c>
      <c r="Q1757" t="s">
        <v>424</v>
      </c>
      <c r="R1757" t="s">
        <v>411</v>
      </c>
      <c r="S1757" t="s">
        <v>411</v>
      </c>
      <c r="T1757" s="1">
        <v>169200</v>
      </c>
      <c r="U1757" s="1">
        <v>1057.45</v>
      </c>
      <c r="V1757">
        <v>0</v>
      </c>
      <c r="W1757" s="1">
        <v>173819</v>
      </c>
      <c r="X1757" s="1">
        <v>2331</v>
      </c>
      <c r="Y1757">
        <v>0</v>
      </c>
      <c r="Z1757" s="1">
        <v>176150</v>
      </c>
      <c r="AA1757">
        <v>0</v>
      </c>
      <c r="AB1757">
        <v>0</v>
      </c>
      <c r="AE1757" t="s">
        <v>412</v>
      </c>
      <c r="AG1757" s="2">
        <v>45979</v>
      </c>
      <c r="AH1757" s="1">
        <v>3412.84</v>
      </c>
      <c r="AI1757" s="2">
        <v>45960</v>
      </c>
      <c r="AJ1757" s="7">
        <v>2025</v>
      </c>
      <c r="AK1757" s="2">
        <v>45953</v>
      </c>
      <c r="AP1757" t="s">
        <v>413</v>
      </c>
      <c r="AT1757" s="2">
        <v>46077</v>
      </c>
      <c r="AU1757" s="2">
        <v>46077</v>
      </c>
      <c r="AV1757" t="s">
        <v>414</v>
      </c>
      <c r="AW1757" s="2">
        <v>45958</v>
      </c>
      <c r="AX1757">
        <v>42321</v>
      </c>
      <c r="AY1757" s="1">
        <v>231750.25</v>
      </c>
      <c r="BA1757" t="s">
        <v>4819</v>
      </c>
      <c r="BB1757">
        <v>42321</v>
      </c>
      <c r="BD1757" t="s">
        <v>478</v>
      </c>
      <c r="BE1757" t="s">
        <v>417</v>
      </c>
      <c r="BF1757">
        <v>5561998325162</v>
      </c>
      <c r="BG1757" t="s">
        <v>11556</v>
      </c>
      <c r="BH1757">
        <v>72910000</v>
      </c>
      <c r="BI1757" t="s">
        <v>1071</v>
      </c>
      <c r="BJ1757" t="s">
        <v>11557</v>
      </c>
      <c r="BL1757" s="1">
        <v>35248.6</v>
      </c>
      <c r="BM1757" s="2">
        <v>45753</v>
      </c>
      <c r="BQ1757">
        <v>4069</v>
      </c>
      <c r="BR1757">
        <v>7266</v>
      </c>
      <c r="BS1757" t="s">
        <v>449</v>
      </c>
      <c r="BT1757" s="2">
        <v>45950</v>
      </c>
      <c r="BU1757">
        <v>899</v>
      </c>
      <c r="BV1757" s="2">
        <v>45961</v>
      </c>
      <c r="BX1757" s="2">
        <v>45965</v>
      </c>
      <c r="BY1757" t="s">
        <v>11558</v>
      </c>
      <c r="CA1757" s="2">
        <v>45965</v>
      </c>
      <c r="CB1757" t="s">
        <v>11559</v>
      </c>
      <c r="CC1757" s="2">
        <v>45952</v>
      </c>
      <c r="CD1757" t="s">
        <v>424</v>
      </c>
      <c r="CE1757">
        <v>8378</v>
      </c>
      <c r="CF1757" s="2">
        <v>45950</v>
      </c>
      <c r="CJ1757" s="2">
        <v>45966</v>
      </c>
      <c r="CL1757" s="2">
        <v>45951</v>
      </c>
      <c r="CM1757" s="2">
        <v>45967</v>
      </c>
      <c r="CN1757" s="2">
        <v>45957</v>
      </c>
      <c r="CO1757" s="2">
        <v>45964</v>
      </c>
      <c r="CP1757" s="2">
        <v>45964</v>
      </c>
      <c r="CR1757" s="2">
        <v>45959</v>
      </c>
      <c r="CS1757" s="2">
        <v>45958</v>
      </c>
      <c r="CU1757" s="2">
        <v>45965</v>
      </c>
      <c r="CV1757" s="2">
        <v>45965</v>
      </c>
      <c r="CW1757" s="2">
        <v>45958</v>
      </c>
      <c r="CX1757" s="2">
        <v>45975</v>
      </c>
      <c r="CY1757" t="s">
        <v>424</v>
      </c>
      <c r="DD1757" s="2">
        <v>45953</v>
      </c>
      <c r="DF1757" s="2">
        <v>45979</v>
      </c>
      <c r="DG1757" t="s">
        <v>11560</v>
      </c>
      <c r="DH1757" t="s">
        <v>3282</v>
      </c>
      <c r="DI1757" s="2">
        <v>45979</v>
      </c>
      <c r="DJ1757" s="2">
        <v>45952</v>
      </c>
      <c r="DK1757" s="2">
        <v>45959</v>
      </c>
      <c r="DL1757" s="2">
        <v>46000</v>
      </c>
      <c r="DM1757" s="2">
        <v>46011</v>
      </c>
      <c r="DN1757" s="2">
        <v>46059</v>
      </c>
      <c r="DP1757" s="2">
        <v>46059</v>
      </c>
      <c r="DW1757" s="2">
        <v>45960</v>
      </c>
      <c r="EE1757">
        <v>4.3099999999999996</v>
      </c>
      <c r="EF1757" t="s">
        <v>2634</v>
      </c>
      <c r="EG1757" t="s">
        <v>1640</v>
      </c>
      <c r="EH1757" t="s">
        <v>6848</v>
      </c>
      <c r="EI1757" t="s">
        <v>3282</v>
      </c>
      <c r="EJ1757" t="s">
        <v>8163</v>
      </c>
      <c r="EK1757" t="s">
        <v>1591</v>
      </c>
    </row>
    <row r="1758" spans="1:141" hidden="1" x14ac:dyDescent="0.35">
      <c r="A1758">
        <v>4937</v>
      </c>
      <c r="B1758" t="s">
        <v>404</v>
      </c>
      <c r="C1758">
        <v>6234</v>
      </c>
      <c r="D1758" t="s">
        <v>9287</v>
      </c>
      <c r="E1758" t="s">
        <v>942</v>
      </c>
      <c r="F1758" t="s">
        <v>9936</v>
      </c>
      <c r="G1758">
        <v>304</v>
      </c>
      <c r="H1758" t="s">
        <v>408</v>
      </c>
      <c r="I1758" t="s">
        <v>11561</v>
      </c>
      <c r="J1758" t="s">
        <v>11562</v>
      </c>
      <c r="K1758" t="s">
        <v>22</v>
      </c>
      <c r="L1758" t="s">
        <v>30</v>
      </c>
      <c r="M1758" t="s">
        <v>411</v>
      </c>
      <c r="N1758" t="s">
        <v>411</v>
      </c>
      <c r="O1758" t="s">
        <v>411</v>
      </c>
      <c r="P1758" t="s">
        <v>411</v>
      </c>
      <c r="Q1758" t="s">
        <v>411</v>
      </c>
      <c r="R1758" t="s">
        <v>411</v>
      </c>
      <c r="S1758" t="s">
        <v>411</v>
      </c>
      <c r="T1758" s="1">
        <v>162600</v>
      </c>
      <c r="U1758">
        <v>0</v>
      </c>
      <c r="V1758">
        <v>0</v>
      </c>
      <c r="W1758" s="1">
        <v>136304.85</v>
      </c>
      <c r="X1758" s="1">
        <v>18140</v>
      </c>
      <c r="Y1758">
        <v>0</v>
      </c>
      <c r="Z1758" s="1">
        <v>154444.85</v>
      </c>
      <c r="AA1758">
        <v>0</v>
      </c>
      <c r="AB1758">
        <v>0</v>
      </c>
      <c r="AE1758" t="s">
        <v>412</v>
      </c>
      <c r="AG1758" s="2">
        <v>46001</v>
      </c>
      <c r="AH1758">
        <v>0</v>
      </c>
      <c r="AI1758" s="2">
        <v>45960</v>
      </c>
      <c r="AJ1758" s="7">
        <v>2025</v>
      </c>
      <c r="AK1758" s="2">
        <v>45953</v>
      </c>
      <c r="AP1758" t="s">
        <v>3839</v>
      </c>
      <c r="AT1758" s="2">
        <v>46097</v>
      </c>
      <c r="AU1758" s="2">
        <v>46097</v>
      </c>
      <c r="AV1758" t="s">
        <v>414</v>
      </c>
      <c r="AW1758" s="2">
        <v>45959</v>
      </c>
      <c r="AX1758">
        <v>42362</v>
      </c>
      <c r="AY1758" s="1">
        <v>240000</v>
      </c>
      <c r="BA1758" t="s">
        <v>9291</v>
      </c>
      <c r="BB1758">
        <v>42362</v>
      </c>
      <c r="BC1758" t="s">
        <v>11563</v>
      </c>
      <c r="BD1758" t="s">
        <v>416</v>
      </c>
      <c r="BE1758" t="s">
        <v>417</v>
      </c>
      <c r="BF1758">
        <v>5562996846970</v>
      </c>
      <c r="BG1758" t="s">
        <v>11564</v>
      </c>
      <c r="BH1758">
        <v>73802443</v>
      </c>
      <c r="BI1758" t="s">
        <v>825</v>
      </c>
      <c r="BJ1758" t="s">
        <v>11565</v>
      </c>
      <c r="BL1758" s="1">
        <v>2457.39</v>
      </c>
      <c r="BQ1758">
        <v>4681</v>
      </c>
      <c r="BR1758">
        <v>7298</v>
      </c>
      <c r="BS1758" t="s">
        <v>440</v>
      </c>
      <c r="BT1758" s="2">
        <v>45953</v>
      </c>
      <c r="BW1758" t="s">
        <v>1569</v>
      </c>
      <c r="BY1758" t="s">
        <v>11566</v>
      </c>
      <c r="BZ1758" s="2">
        <v>45953</v>
      </c>
      <c r="CC1758" s="2">
        <v>45950</v>
      </c>
      <c r="CF1758" s="2">
        <v>45953</v>
      </c>
      <c r="CH1758" t="s">
        <v>8713</v>
      </c>
      <c r="CJ1758" s="2">
        <v>45982</v>
      </c>
      <c r="CK1758" t="s">
        <v>424</v>
      </c>
      <c r="CL1758" s="2">
        <v>45957</v>
      </c>
      <c r="CM1758" s="2">
        <v>45982</v>
      </c>
      <c r="CN1758" s="2">
        <v>45951</v>
      </c>
      <c r="CO1758" s="2">
        <v>45964</v>
      </c>
      <c r="CP1758" s="2">
        <v>45971</v>
      </c>
      <c r="CR1758" s="2">
        <v>45953</v>
      </c>
      <c r="CS1758" s="2">
        <v>45954</v>
      </c>
      <c r="CU1758" s="2">
        <v>45979</v>
      </c>
      <c r="CV1758" s="2">
        <v>45982</v>
      </c>
      <c r="CW1758" s="2">
        <v>45954</v>
      </c>
      <c r="CY1758" t="s">
        <v>424</v>
      </c>
      <c r="DD1758" s="2">
        <v>45950</v>
      </c>
      <c r="DF1758" s="2">
        <v>46002</v>
      </c>
      <c r="DG1758">
        <v>37610</v>
      </c>
      <c r="DI1758" s="2">
        <v>46003</v>
      </c>
      <c r="DJ1758" s="2">
        <v>45951</v>
      </c>
      <c r="DK1758" s="2">
        <v>45989</v>
      </c>
      <c r="DL1758" s="2">
        <v>46093</v>
      </c>
      <c r="DM1758" s="2">
        <v>46077</v>
      </c>
      <c r="DN1758" s="2">
        <v>46091</v>
      </c>
      <c r="DO1758" s="2">
        <v>45954</v>
      </c>
      <c r="DP1758" s="2">
        <v>46091</v>
      </c>
      <c r="DX1758">
        <v>569</v>
      </c>
      <c r="DY1758">
        <v>2517</v>
      </c>
      <c r="EB1758" t="s">
        <v>11567</v>
      </c>
      <c r="EE1758" s="1">
        <v>2026.97</v>
      </c>
      <c r="EF1758" t="s">
        <v>2634</v>
      </c>
      <c r="EG1758" t="s">
        <v>1640</v>
      </c>
      <c r="EK1758" t="s">
        <v>1591</v>
      </c>
    </row>
    <row r="1759" spans="1:141" hidden="1" x14ac:dyDescent="0.35">
      <c r="A1759">
        <v>4938</v>
      </c>
      <c r="B1759" t="s">
        <v>404</v>
      </c>
      <c r="C1759">
        <v>6229</v>
      </c>
      <c r="D1759" t="s">
        <v>9287</v>
      </c>
      <c r="E1759" t="s">
        <v>942</v>
      </c>
      <c r="F1759" t="s">
        <v>9436</v>
      </c>
      <c r="G1759">
        <v>104</v>
      </c>
      <c r="H1759" t="s">
        <v>408</v>
      </c>
      <c r="I1759" t="s">
        <v>11568</v>
      </c>
      <c r="J1759" t="s">
        <v>11569</v>
      </c>
      <c r="K1759" t="s">
        <v>15</v>
      </c>
      <c r="L1759" t="s">
        <v>34</v>
      </c>
      <c r="M1759" t="s">
        <v>411</v>
      </c>
      <c r="N1759" t="s">
        <v>411</v>
      </c>
      <c r="O1759" t="s">
        <v>411</v>
      </c>
      <c r="P1759" t="s">
        <v>411</v>
      </c>
      <c r="Q1759" t="s">
        <v>411</v>
      </c>
      <c r="R1759" t="s">
        <v>411</v>
      </c>
      <c r="S1759" t="s">
        <v>411</v>
      </c>
      <c r="T1759" s="1">
        <v>156747.70000000001</v>
      </c>
      <c r="U1759">
        <v>714.03</v>
      </c>
      <c r="V1759">
        <v>0</v>
      </c>
      <c r="W1759" s="1">
        <v>136310.70000000001</v>
      </c>
      <c r="X1759" s="1">
        <v>20437</v>
      </c>
      <c r="Y1759">
        <v>0</v>
      </c>
      <c r="Z1759" s="1">
        <v>156747.70000000001</v>
      </c>
      <c r="AA1759">
        <v>0</v>
      </c>
      <c r="AB1759">
        <v>0</v>
      </c>
      <c r="AD1759">
        <v>8787725279790</v>
      </c>
      <c r="AE1759" t="s">
        <v>412</v>
      </c>
      <c r="AG1759" s="2">
        <v>45980</v>
      </c>
      <c r="AH1759">
        <v>0</v>
      </c>
      <c r="AI1759" s="2">
        <v>45961</v>
      </c>
      <c r="AJ1759" s="7">
        <v>2025</v>
      </c>
      <c r="AK1759" s="2">
        <v>45953</v>
      </c>
      <c r="AP1759" t="s">
        <v>413</v>
      </c>
      <c r="AT1759" s="2">
        <v>46097</v>
      </c>
      <c r="AU1759" s="2">
        <v>46097</v>
      </c>
      <c r="AV1759" t="s">
        <v>414</v>
      </c>
      <c r="AW1759" s="2">
        <v>45959</v>
      </c>
      <c r="AX1759">
        <v>42359</v>
      </c>
      <c r="AY1759" s="1">
        <v>234724.66</v>
      </c>
      <c r="BA1759" t="s">
        <v>9291</v>
      </c>
      <c r="BB1759">
        <v>42359</v>
      </c>
      <c r="BC1759" t="s">
        <v>11570</v>
      </c>
      <c r="BD1759" t="s">
        <v>416</v>
      </c>
      <c r="BE1759" t="s">
        <v>417</v>
      </c>
      <c r="BF1759">
        <v>5561996172763</v>
      </c>
      <c r="BG1759" t="s">
        <v>11571</v>
      </c>
      <c r="BH1759">
        <v>73808315</v>
      </c>
      <c r="BI1759" t="s">
        <v>438</v>
      </c>
      <c r="BJ1759" t="s">
        <v>11572</v>
      </c>
      <c r="BL1759" s="1">
        <v>2344</v>
      </c>
      <c r="BM1759" s="2">
        <v>46118</v>
      </c>
      <c r="BQ1759">
        <v>4559</v>
      </c>
      <c r="BR1759">
        <v>7294</v>
      </c>
      <c r="BS1759" t="s">
        <v>449</v>
      </c>
      <c r="BT1759" s="2">
        <v>45959</v>
      </c>
      <c r="BU1759">
        <v>891.23</v>
      </c>
      <c r="BW1759" t="s">
        <v>1569</v>
      </c>
      <c r="BY1759" t="s">
        <v>11573</v>
      </c>
      <c r="BZ1759" s="2">
        <v>45960</v>
      </c>
      <c r="CA1759" s="2">
        <v>45961</v>
      </c>
      <c r="CC1759" s="2">
        <v>45946</v>
      </c>
      <c r="CE1759">
        <v>2118</v>
      </c>
      <c r="CF1759" s="2">
        <v>45960</v>
      </c>
      <c r="CH1759" t="s">
        <v>8637</v>
      </c>
      <c r="CJ1759" s="2">
        <v>45971</v>
      </c>
      <c r="CK1759" t="s">
        <v>424</v>
      </c>
      <c r="CL1759" s="2">
        <v>45964</v>
      </c>
      <c r="CM1759" s="2">
        <v>45974</v>
      </c>
      <c r="CN1759" s="2">
        <v>45947</v>
      </c>
      <c r="CO1759" s="2">
        <v>45964</v>
      </c>
      <c r="CP1759" s="2">
        <v>45961</v>
      </c>
      <c r="CR1759" s="2">
        <v>45952</v>
      </c>
      <c r="CS1759" s="2">
        <v>45958</v>
      </c>
      <c r="CU1759" s="2">
        <v>45964</v>
      </c>
      <c r="CV1759" s="2">
        <v>45982</v>
      </c>
      <c r="CW1759" s="2">
        <v>45957</v>
      </c>
      <c r="CY1759" t="s">
        <v>424</v>
      </c>
      <c r="DD1759" s="2">
        <v>45950</v>
      </c>
      <c r="DF1759" s="2">
        <v>45980</v>
      </c>
      <c r="DG1759">
        <v>36679</v>
      </c>
      <c r="DI1759" s="2">
        <v>45982</v>
      </c>
      <c r="DJ1759" s="2">
        <v>45953</v>
      </c>
      <c r="DK1759" s="2">
        <v>45989</v>
      </c>
      <c r="DL1759" s="2">
        <v>46052</v>
      </c>
      <c r="DM1759" s="2">
        <v>46077</v>
      </c>
      <c r="DN1759" s="2">
        <v>46091</v>
      </c>
      <c r="DO1759" s="2">
        <v>45957</v>
      </c>
      <c r="DP1759" s="2">
        <v>46091</v>
      </c>
      <c r="DX1759">
        <v>770</v>
      </c>
      <c r="DY1759">
        <v>2192</v>
      </c>
      <c r="EA1759" t="s">
        <v>11335</v>
      </c>
      <c r="EE1759" s="1">
        <v>2079.4899999999998</v>
      </c>
      <c r="EF1759" t="s">
        <v>2634</v>
      </c>
      <c r="EG1759" t="s">
        <v>1640</v>
      </c>
      <c r="EK1759" t="s">
        <v>1591</v>
      </c>
    </row>
    <row r="1760" spans="1:141" hidden="1" x14ac:dyDescent="0.35">
      <c r="A1760">
        <v>4939</v>
      </c>
      <c r="B1760" t="s">
        <v>404</v>
      </c>
      <c r="C1760">
        <v>6222</v>
      </c>
      <c r="D1760" t="s">
        <v>4816</v>
      </c>
      <c r="E1760" t="s">
        <v>834</v>
      </c>
      <c r="F1760" t="s">
        <v>451</v>
      </c>
      <c r="G1760">
        <v>4</v>
      </c>
      <c r="H1760" t="s">
        <v>474</v>
      </c>
      <c r="I1760" t="s">
        <v>11574</v>
      </c>
      <c r="J1760" t="s">
        <v>11575</v>
      </c>
      <c r="K1760" t="s">
        <v>38</v>
      </c>
      <c r="L1760" t="s">
        <v>104</v>
      </c>
      <c r="M1760" t="s">
        <v>411</v>
      </c>
      <c r="N1760" t="s">
        <v>411</v>
      </c>
      <c r="O1760" t="s">
        <v>411</v>
      </c>
      <c r="P1760" t="s">
        <v>424</v>
      </c>
      <c r="Q1760" t="s">
        <v>424</v>
      </c>
      <c r="R1760" t="s">
        <v>411</v>
      </c>
      <c r="S1760" t="s">
        <v>411</v>
      </c>
      <c r="T1760" s="1">
        <v>176418</v>
      </c>
      <c r="U1760" s="1">
        <v>9999999.9900000002</v>
      </c>
      <c r="V1760">
        <v>0</v>
      </c>
      <c r="W1760" s="1">
        <v>160000</v>
      </c>
      <c r="X1760" s="1">
        <v>10000</v>
      </c>
      <c r="Y1760">
        <v>0</v>
      </c>
      <c r="Z1760" s="1">
        <v>170000</v>
      </c>
      <c r="AA1760">
        <v>0</v>
      </c>
      <c r="AB1760">
        <v>0</v>
      </c>
      <c r="AE1760" t="s">
        <v>412</v>
      </c>
      <c r="AG1760" s="2">
        <v>45980</v>
      </c>
      <c r="AH1760" s="1">
        <v>3412.84</v>
      </c>
      <c r="AI1760" s="2">
        <v>45959</v>
      </c>
      <c r="AJ1760" s="7">
        <v>2025</v>
      </c>
      <c r="AK1760" s="2">
        <v>45953</v>
      </c>
      <c r="AP1760" t="s">
        <v>413</v>
      </c>
      <c r="AT1760" s="2">
        <v>46077</v>
      </c>
      <c r="AU1760" s="2">
        <v>46077</v>
      </c>
      <c r="AV1760" t="s">
        <v>414</v>
      </c>
      <c r="AW1760" s="2">
        <v>45958</v>
      </c>
      <c r="AX1760">
        <v>42357</v>
      </c>
      <c r="AY1760" s="1">
        <v>231539.12</v>
      </c>
      <c r="BA1760" t="s">
        <v>4819</v>
      </c>
      <c r="BB1760">
        <v>42357</v>
      </c>
      <c r="BD1760" t="s">
        <v>738</v>
      </c>
      <c r="BE1760" t="s">
        <v>513</v>
      </c>
      <c r="BF1760">
        <v>5561984485677</v>
      </c>
      <c r="BG1760" t="s">
        <v>11576</v>
      </c>
      <c r="BH1760">
        <v>72003265</v>
      </c>
      <c r="BI1760" t="s">
        <v>7627</v>
      </c>
      <c r="BJ1760" t="s">
        <v>11577</v>
      </c>
      <c r="BL1760" s="1">
        <v>3246.08</v>
      </c>
      <c r="BM1760" s="2">
        <v>45754</v>
      </c>
      <c r="BQ1760">
        <v>4006</v>
      </c>
      <c r="BR1760">
        <v>7292</v>
      </c>
      <c r="BS1760" t="s">
        <v>449</v>
      </c>
      <c r="BT1760" s="2">
        <v>45941</v>
      </c>
      <c r="BU1760">
        <v>903.2</v>
      </c>
      <c r="BV1760" s="2">
        <v>45960</v>
      </c>
      <c r="BX1760" s="2">
        <v>45964</v>
      </c>
      <c r="BY1760" t="s">
        <v>11578</v>
      </c>
      <c r="BZ1760" s="2">
        <v>45953</v>
      </c>
      <c r="CA1760" s="2">
        <v>45965</v>
      </c>
      <c r="CB1760" t="s">
        <v>11579</v>
      </c>
      <c r="CC1760" s="2">
        <v>45947</v>
      </c>
      <c r="CD1760" t="s">
        <v>424</v>
      </c>
      <c r="CE1760">
        <v>40564</v>
      </c>
      <c r="CF1760" s="2">
        <v>45941</v>
      </c>
      <c r="CJ1760" s="2">
        <v>45968</v>
      </c>
      <c r="CL1760" s="2">
        <v>45941</v>
      </c>
      <c r="CM1760" s="2">
        <v>45971</v>
      </c>
      <c r="CN1760" s="2">
        <v>45947</v>
      </c>
      <c r="CO1760" s="2">
        <v>45964</v>
      </c>
      <c r="CP1760" s="2">
        <v>45964</v>
      </c>
      <c r="CR1760" s="2">
        <v>45950</v>
      </c>
      <c r="CS1760" s="2">
        <v>45958</v>
      </c>
      <c r="CU1760" s="2">
        <v>45965</v>
      </c>
      <c r="CV1760" s="2">
        <v>45965</v>
      </c>
      <c r="CW1760" s="2">
        <v>45958</v>
      </c>
      <c r="CX1760" s="2">
        <v>45979</v>
      </c>
      <c r="CY1760" t="s">
        <v>424</v>
      </c>
      <c r="DD1760" s="2">
        <v>45953</v>
      </c>
      <c r="DF1760" s="2">
        <v>45980</v>
      </c>
      <c r="DG1760" t="s">
        <v>11580</v>
      </c>
      <c r="DI1760" s="2">
        <v>45982</v>
      </c>
      <c r="DJ1760" s="2">
        <v>45952</v>
      </c>
      <c r="DK1760" s="2">
        <v>45958</v>
      </c>
      <c r="DL1760" s="2">
        <v>45950</v>
      </c>
      <c r="DM1760" s="2">
        <v>46055</v>
      </c>
      <c r="DN1760" s="2">
        <v>46059</v>
      </c>
      <c r="DP1760" s="2">
        <v>46059</v>
      </c>
      <c r="DW1760" s="2">
        <v>45959</v>
      </c>
      <c r="DY1760">
        <v>40624</v>
      </c>
      <c r="EB1760" t="s">
        <v>11581</v>
      </c>
      <c r="EE1760" s="1">
        <v>4465.57</v>
      </c>
      <c r="EF1760" t="s">
        <v>2634</v>
      </c>
      <c r="EG1760" t="s">
        <v>1640</v>
      </c>
      <c r="EH1760" t="s">
        <v>6848</v>
      </c>
      <c r="EI1760" t="s">
        <v>3282</v>
      </c>
      <c r="EJ1760" t="s">
        <v>8163</v>
      </c>
      <c r="EK1760" t="s">
        <v>1591</v>
      </c>
    </row>
    <row r="1761" spans="1:141" hidden="1" x14ac:dyDescent="0.35">
      <c r="A1761">
        <v>4940</v>
      </c>
      <c r="B1761" t="s">
        <v>404</v>
      </c>
      <c r="C1761">
        <v>6220</v>
      </c>
      <c r="D1761" t="s">
        <v>9287</v>
      </c>
      <c r="E1761" t="s">
        <v>942</v>
      </c>
      <c r="F1761" t="s">
        <v>9405</v>
      </c>
      <c r="G1761">
        <v>302</v>
      </c>
      <c r="H1761" t="s">
        <v>408</v>
      </c>
      <c r="I1761" t="s">
        <v>11582</v>
      </c>
      <c r="J1761" t="s">
        <v>11583</v>
      </c>
      <c r="K1761" t="s">
        <v>22</v>
      </c>
      <c r="L1761" t="s">
        <v>177</v>
      </c>
      <c r="M1761" t="s">
        <v>411</v>
      </c>
      <c r="N1761" t="s">
        <v>411</v>
      </c>
      <c r="O1761" t="s">
        <v>411</v>
      </c>
      <c r="P1761" t="s">
        <v>411</v>
      </c>
      <c r="Q1761" t="s">
        <v>411</v>
      </c>
      <c r="R1761" t="s">
        <v>411</v>
      </c>
      <c r="S1761" t="s">
        <v>411</v>
      </c>
      <c r="T1761" s="1">
        <v>155696.24</v>
      </c>
      <c r="U1761">
        <v>0</v>
      </c>
      <c r="V1761">
        <v>0</v>
      </c>
      <c r="W1761" s="1">
        <v>134039.24</v>
      </c>
      <c r="X1761" s="1">
        <v>21657</v>
      </c>
      <c r="Y1761">
        <v>0</v>
      </c>
      <c r="Z1761" s="1">
        <v>155696.24</v>
      </c>
      <c r="AA1761">
        <v>0</v>
      </c>
      <c r="AB1761">
        <v>0</v>
      </c>
      <c r="AE1761" t="s">
        <v>412</v>
      </c>
      <c r="AG1761" s="2">
        <v>46041</v>
      </c>
      <c r="AH1761" s="1">
        <v>3138.25</v>
      </c>
      <c r="AI1761" s="2">
        <v>45989</v>
      </c>
      <c r="AJ1761" s="7">
        <v>2025</v>
      </c>
      <c r="AK1761" s="2">
        <v>45953</v>
      </c>
      <c r="AP1761" t="s">
        <v>3839</v>
      </c>
      <c r="AT1761" s="2">
        <v>46097</v>
      </c>
      <c r="AU1761" s="2">
        <v>46111</v>
      </c>
      <c r="AV1761" t="s">
        <v>414</v>
      </c>
      <c r="AW1761" s="2">
        <v>45959</v>
      </c>
      <c r="AX1761">
        <v>42356</v>
      </c>
      <c r="AY1761" s="1">
        <v>239722.45</v>
      </c>
      <c r="BA1761" t="s">
        <v>9291</v>
      </c>
      <c r="BB1761">
        <v>42356</v>
      </c>
      <c r="BC1761" t="s">
        <v>11584</v>
      </c>
      <c r="BD1761" t="s">
        <v>416</v>
      </c>
      <c r="BE1761" t="s">
        <v>417</v>
      </c>
      <c r="BF1761">
        <v>5538999736646</v>
      </c>
      <c r="BG1761" t="s">
        <v>11585</v>
      </c>
      <c r="BH1761">
        <v>73801215</v>
      </c>
      <c r="BI1761" t="s">
        <v>867</v>
      </c>
      <c r="BJ1761" t="s">
        <v>11586</v>
      </c>
      <c r="BL1761" s="1">
        <v>2341.25</v>
      </c>
      <c r="BQ1761">
        <v>4764</v>
      </c>
      <c r="BR1761">
        <v>7290</v>
      </c>
      <c r="BS1761" t="s">
        <v>421</v>
      </c>
      <c r="BT1761" s="2">
        <v>45953</v>
      </c>
      <c r="BU1761">
        <v>878.22</v>
      </c>
      <c r="BW1761" t="s">
        <v>1569</v>
      </c>
      <c r="BY1761" t="s">
        <v>11587</v>
      </c>
      <c r="BZ1761" s="2">
        <v>45953</v>
      </c>
      <c r="CA1761" s="2">
        <v>45989</v>
      </c>
      <c r="CB1761" t="s">
        <v>11588</v>
      </c>
      <c r="CC1761" s="2">
        <v>45950</v>
      </c>
      <c r="CE1761" t="s">
        <v>11589</v>
      </c>
      <c r="CF1761" s="2">
        <v>45953</v>
      </c>
      <c r="CH1761" t="s">
        <v>8637</v>
      </c>
      <c r="CJ1761" s="2">
        <v>45662</v>
      </c>
      <c r="CK1761" t="s">
        <v>424</v>
      </c>
      <c r="CL1761" s="2">
        <v>45975</v>
      </c>
      <c r="CM1761" s="2">
        <v>46030</v>
      </c>
      <c r="CN1761" s="2">
        <v>45950</v>
      </c>
      <c r="CO1761" s="2">
        <v>45964</v>
      </c>
      <c r="CP1761" s="2">
        <v>45992</v>
      </c>
      <c r="CR1761" s="2">
        <v>45954</v>
      </c>
      <c r="CS1761" s="2">
        <v>45989</v>
      </c>
      <c r="CU1761" s="2">
        <v>46009</v>
      </c>
      <c r="CV1761" s="2">
        <v>45982</v>
      </c>
      <c r="CW1761" s="2">
        <v>45989</v>
      </c>
      <c r="CY1761" t="s">
        <v>424</v>
      </c>
      <c r="DD1761" s="2">
        <v>45950</v>
      </c>
      <c r="DF1761" s="2">
        <v>46041</v>
      </c>
      <c r="DI1761" s="2">
        <v>46043</v>
      </c>
      <c r="DJ1761" s="2">
        <v>45950</v>
      </c>
      <c r="DK1761" s="2">
        <v>45989</v>
      </c>
      <c r="DL1761" s="2">
        <v>46039</v>
      </c>
      <c r="DM1761" s="2">
        <v>46077</v>
      </c>
      <c r="DN1761" s="2">
        <v>46091</v>
      </c>
      <c r="DO1761" s="2">
        <v>45989</v>
      </c>
      <c r="DP1761" s="2">
        <v>46091</v>
      </c>
      <c r="DX1761">
        <v>610</v>
      </c>
      <c r="DY1761">
        <v>1410</v>
      </c>
      <c r="DZ1761" t="s">
        <v>424</v>
      </c>
      <c r="EE1761" s="1">
        <v>2193.59</v>
      </c>
      <c r="EF1761" t="s">
        <v>2634</v>
      </c>
      <c r="EG1761" t="s">
        <v>1640</v>
      </c>
      <c r="EK1761" t="s">
        <v>1591</v>
      </c>
    </row>
    <row r="1762" spans="1:141" hidden="1" x14ac:dyDescent="0.35">
      <c r="A1762">
        <v>4941</v>
      </c>
      <c r="B1762" t="s">
        <v>1352</v>
      </c>
      <c r="C1762">
        <v>6182</v>
      </c>
      <c r="D1762" t="s">
        <v>10520</v>
      </c>
      <c r="E1762" t="s">
        <v>942</v>
      </c>
      <c r="F1762" t="s">
        <v>9766</v>
      </c>
      <c r="G1762">
        <v>204</v>
      </c>
      <c r="H1762" t="s">
        <v>408</v>
      </c>
      <c r="I1762" t="s">
        <v>11590</v>
      </c>
      <c r="J1762" t="s">
        <v>11591</v>
      </c>
      <c r="K1762" t="s">
        <v>12</v>
      </c>
      <c r="L1762" t="s">
        <v>29</v>
      </c>
      <c r="M1762" t="s">
        <v>411</v>
      </c>
      <c r="N1762" t="s">
        <v>411</v>
      </c>
      <c r="O1762" t="s">
        <v>411</v>
      </c>
      <c r="P1762" t="s">
        <v>411</v>
      </c>
      <c r="Q1762" t="s">
        <v>411</v>
      </c>
      <c r="R1762" t="s">
        <v>411</v>
      </c>
      <c r="S1762" t="s">
        <v>411</v>
      </c>
      <c r="T1762" s="1">
        <v>147582.39999999999</v>
      </c>
      <c r="U1762">
        <v>714</v>
      </c>
      <c r="V1762">
        <v>0</v>
      </c>
      <c r="W1762" s="1">
        <v>127173.42</v>
      </c>
      <c r="X1762" s="1">
        <v>20409</v>
      </c>
      <c r="Y1762">
        <v>0</v>
      </c>
      <c r="Z1762" s="1">
        <v>147582.42000000001</v>
      </c>
      <c r="AA1762">
        <v>0</v>
      </c>
      <c r="AB1762">
        <v>0</v>
      </c>
      <c r="AE1762" t="s">
        <v>412</v>
      </c>
      <c r="AG1762" s="2">
        <v>46003</v>
      </c>
      <c r="AH1762" s="1">
        <v>3042.04</v>
      </c>
      <c r="AI1762" s="2">
        <v>45960</v>
      </c>
      <c r="AJ1762" s="7">
        <v>2025</v>
      </c>
      <c r="AK1762" s="2">
        <v>45953</v>
      </c>
      <c r="AP1762" t="s">
        <v>3839</v>
      </c>
      <c r="AT1762" s="2">
        <v>46010</v>
      </c>
      <c r="AU1762" s="2">
        <v>46010</v>
      </c>
      <c r="AV1762" t="s">
        <v>414</v>
      </c>
      <c r="AW1762" s="2">
        <v>45959</v>
      </c>
      <c r="AX1762">
        <v>42351</v>
      </c>
      <c r="AY1762" s="1">
        <v>235000</v>
      </c>
      <c r="BA1762" t="s">
        <v>10523</v>
      </c>
      <c r="BB1762">
        <v>42351</v>
      </c>
      <c r="BC1762" t="s">
        <v>11592</v>
      </c>
      <c r="BD1762" t="s">
        <v>416</v>
      </c>
      <c r="BE1762" t="s">
        <v>417</v>
      </c>
      <c r="BF1762">
        <v>5561998055771</v>
      </c>
      <c r="BG1762" t="s">
        <v>11593</v>
      </c>
      <c r="BH1762">
        <v>73805365</v>
      </c>
      <c r="BI1762" t="s">
        <v>804</v>
      </c>
      <c r="BJ1762" t="s">
        <v>11594</v>
      </c>
      <c r="BL1762" s="1">
        <v>2381</v>
      </c>
      <c r="BQ1762">
        <v>5056</v>
      </c>
      <c r="BR1762">
        <v>7283</v>
      </c>
      <c r="BS1762" t="s">
        <v>1281</v>
      </c>
      <c r="BT1762" s="2">
        <v>45958</v>
      </c>
      <c r="BU1762">
        <v>877.05</v>
      </c>
      <c r="BW1762" t="s">
        <v>1569</v>
      </c>
      <c r="BX1762" s="2">
        <v>45965</v>
      </c>
      <c r="BY1762" t="s">
        <v>11595</v>
      </c>
      <c r="BZ1762" s="2">
        <v>45958</v>
      </c>
      <c r="CA1762" s="2">
        <v>45965</v>
      </c>
      <c r="CC1762" s="2">
        <v>45946</v>
      </c>
      <c r="CE1762" t="s">
        <v>11596</v>
      </c>
      <c r="CF1762" s="2">
        <v>45958</v>
      </c>
      <c r="CH1762" t="s">
        <v>8713</v>
      </c>
      <c r="CJ1762" s="2">
        <v>45971</v>
      </c>
      <c r="CK1762" t="s">
        <v>424</v>
      </c>
      <c r="CL1762" s="2">
        <v>45960</v>
      </c>
      <c r="CM1762" s="2">
        <v>45972</v>
      </c>
      <c r="CN1762" s="2">
        <v>45947</v>
      </c>
      <c r="CO1762" s="2">
        <v>45964</v>
      </c>
      <c r="CP1762" s="2">
        <v>45965</v>
      </c>
      <c r="CR1762" s="2">
        <v>45950</v>
      </c>
      <c r="CS1762" s="2">
        <v>45957</v>
      </c>
      <c r="CU1762" s="2">
        <v>45967</v>
      </c>
      <c r="CV1762" s="2">
        <v>45978</v>
      </c>
      <c r="CW1762" s="2">
        <v>45957</v>
      </c>
      <c r="CY1762" t="s">
        <v>424</v>
      </c>
      <c r="DD1762" s="2">
        <v>45964</v>
      </c>
      <c r="DF1762" s="2">
        <v>46003</v>
      </c>
      <c r="DG1762">
        <v>36945</v>
      </c>
      <c r="DI1762" s="2">
        <v>46009</v>
      </c>
      <c r="DJ1762" s="2">
        <v>45953</v>
      </c>
      <c r="DK1762" s="2">
        <v>45982</v>
      </c>
      <c r="DO1762" s="2">
        <v>45957</v>
      </c>
      <c r="DX1762">
        <v>596</v>
      </c>
      <c r="DY1762">
        <v>2254</v>
      </c>
      <c r="EE1762" s="1">
        <v>2236.33</v>
      </c>
      <c r="EG1762" t="s">
        <v>735</v>
      </c>
      <c r="EK1762" t="s">
        <v>1591</v>
      </c>
    </row>
    <row r="1763" spans="1:141" hidden="1" x14ac:dyDescent="0.35">
      <c r="A1763">
        <v>4942</v>
      </c>
      <c r="B1763" t="s">
        <v>1352</v>
      </c>
      <c r="C1763">
        <v>6166</v>
      </c>
      <c r="D1763" t="s">
        <v>10520</v>
      </c>
      <c r="E1763" t="s">
        <v>942</v>
      </c>
      <c r="F1763" t="s">
        <v>9650</v>
      </c>
      <c r="G1763">
        <v>201</v>
      </c>
      <c r="H1763" t="s">
        <v>408</v>
      </c>
      <c r="I1763" t="s">
        <v>11597</v>
      </c>
      <c r="J1763" t="s">
        <v>11598</v>
      </c>
      <c r="K1763" t="s">
        <v>12</v>
      </c>
      <c r="L1763" t="s">
        <v>66</v>
      </c>
      <c r="M1763" t="s">
        <v>411</v>
      </c>
      <c r="N1763" t="s">
        <v>411</v>
      </c>
      <c r="O1763" t="s">
        <v>411</v>
      </c>
      <c r="P1763" t="s">
        <v>411</v>
      </c>
      <c r="Q1763" t="s">
        <v>411</v>
      </c>
      <c r="R1763" t="s">
        <v>411</v>
      </c>
      <c r="S1763" t="s">
        <v>411</v>
      </c>
      <c r="T1763" s="1">
        <v>156744.85</v>
      </c>
      <c r="U1763">
        <v>0</v>
      </c>
      <c r="V1763">
        <v>0</v>
      </c>
      <c r="W1763">
        <v>0</v>
      </c>
      <c r="X1763">
        <v>0</v>
      </c>
      <c r="Y1763">
        <v>0</v>
      </c>
      <c r="Z1763">
        <v>0</v>
      </c>
      <c r="AA1763">
        <v>0</v>
      </c>
      <c r="AB1763">
        <v>0</v>
      </c>
      <c r="AE1763" t="s">
        <v>412</v>
      </c>
      <c r="AG1763" s="2">
        <v>46007</v>
      </c>
      <c r="AH1763">
        <v>0</v>
      </c>
      <c r="AI1763" s="2">
        <v>45960</v>
      </c>
      <c r="AJ1763" s="7">
        <v>2025</v>
      </c>
      <c r="AK1763" s="2">
        <v>45953</v>
      </c>
      <c r="AP1763" t="s">
        <v>3839</v>
      </c>
      <c r="AT1763" s="2">
        <v>46010</v>
      </c>
      <c r="AU1763" s="2">
        <v>46091</v>
      </c>
      <c r="AV1763" t="s">
        <v>414</v>
      </c>
      <c r="AW1763" s="2">
        <v>45959</v>
      </c>
      <c r="AX1763">
        <v>42347</v>
      </c>
      <c r="AY1763" s="1">
        <v>234724.21</v>
      </c>
      <c r="BA1763" t="s">
        <v>10523</v>
      </c>
      <c r="BB1763">
        <v>42347</v>
      </c>
      <c r="BC1763" t="s">
        <v>11599</v>
      </c>
      <c r="BD1763" t="s">
        <v>416</v>
      </c>
      <c r="BE1763" t="s">
        <v>417</v>
      </c>
      <c r="BF1763">
        <v>5561996827423</v>
      </c>
      <c r="BG1763" t="s">
        <v>11600</v>
      </c>
      <c r="BH1763">
        <v>73814540</v>
      </c>
      <c r="BI1763" t="s">
        <v>11601</v>
      </c>
      <c r="BJ1763" t="s">
        <v>11602</v>
      </c>
      <c r="BL1763" s="1">
        <v>2380</v>
      </c>
      <c r="BQ1763">
        <v>5285</v>
      </c>
      <c r="BR1763">
        <v>7278</v>
      </c>
      <c r="BS1763" t="s">
        <v>457</v>
      </c>
      <c r="BT1763" s="2">
        <v>45958</v>
      </c>
      <c r="BU1763">
        <v>778.85</v>
      </c>
      <c r="BW1763" t="s">
        <v>422</v>
      </c>
      <c r="BY1763" t="s">
        <v>11603</v>
      </c>
      <c r="BZ1763" s="2">
        <v>45959</v>
      </c>
      <c r="CA1763" s="2">
        <v>45965</v>
      </c>
      <c r="CC1763" s="2">
        <v>45946</v>
      </c>
      <c r="CE1763" t="s">
        <v>11604</v>
      </c>
      <c r="CF1763" s="2">
        <v>45959</v>
      </c>
      <c r="CJ1763" s="2">
        <v>45971</v>
      </c>
      <c r="CK1763" t="s">
        <v>411</v>
      </c>
      <c r="CL1763" s="2">
        <v>45960</v>
      </c>
      <c r="CM1763" s="2">
        <v>45972</v>
      </c>
      <c r="CN1763" s="2">
        <v>45951</v>
      </c>
      <c r="CO1763" s="2">
        <v>45964</v>
      </c>
      <c r="CP1763" s="2">
        <v>45965</v>
      </c>
      <c r="CR1763" s="2">
        <v>45954</v>
      </c>
      <c r="CS1763" s="2">
        <v>45957</v>
      </c>
      <c r="CU1763" s="2">
        <v>45967</v>
      </c>
      <c r="CV1763" s="2">
        <v>45978</v>
      </c>
      <c r="CW1763" s="2">
        <v>45957</v>
      </c>
      <c r="CY1763" t="s">
        <v>424</v>
      </c>
      <c r="DD1763" s="2">
        <v>45964</v>
      </c>
      <c r="DF1763" s="2">
        <v>46008</v>
      </c>
      <c r="DG1763">
        <v>36944</v>
      </c>
      <c r="DI1763" s="2">
        <v>46009</v>
      </c>
      <c r="DJ1763" s="2">
        <v>45953</v>
      </c>
      <c r="DK1763" s="2">
        <v>45982</v>
      </c>
      <c r="DL1763" s="2">
        <v>46087</v>
      </c>
      <c r="DO1763" s="2">
        <v>45957</v>
      </c>
      <c r="DX1763">
        <v>781</v>
      </c>
      <c r="DY1763">
        <v>2256</v>
      </c>
      <c r="EE1763" s="1">
        <v>2159.58</v>
      </c>
      <c r="EF1763" t="s">
        <v>2634</v>
      </c>
      <c r="EG1763" t="s">
        <v>1640</v>
      </c>
      <c r="EK1763" t="s">
        <v>1591</v>
      </c>
    </row>
    <row r="1764" spans="1:141" hidden="1" x14ac:dyDescent="0.35">
      <c r="A1764">
        <v>4943</v>
      </c>
      <c r="B1764" t="s">
        <v>1352</v>
      </c>
      <c r="C1764">
        <v>6163</v>
      </c>
      <c r="D1764" t="s">
        <v>10520</v>
      </c>
      <c r="E1764" t="s">
        <v>942</v>
      </c>
      <c r="F1764" t="s">
        <v>9389</v>
      </c>
      <c r="G1764">
        <v>2</v>
      </c>
      <c r="H1764" t="s">
        <v>408</v>
      </c>
      <c r="I1764" t="s">
        <v>11605</v>
      </c>
      <c r="J1764" t="s">
        <v>11606</v>
      </c>
      <c r="K1764" t="s">
        <v>12</v>
      </c>
      <c r="L1764" t="s">
        <v>29</v>
      </c>
      <c r="M1764" t="s">
        <v>411</v>
      </c>
      <c r="N1764" t="s">
        <v>411</v>
      </c>
      <c r="O1764" t="s">
        <v>411</v>
      </c>
      <c r="P1764" t="s">
        <v>411</v>
      </c>
      <c r="Q1764" t="s">
        <v>411</v>
      </c>
      <c r="R1764" t="s">
        <v>411</v>
      </c>
      <c r="S1764" t="s">
        <v>411</v>
      </c>
      <c r="T1764" s="1">
        <v>162600</v>
      </c>
      <c r="U1764">
        <v>714</v>
      </c>
      <c r="V1764">
        <v>0</v>
      </c>
      <c r="W1764" s="1">
        <v>145112.66</v>
      </c>
      <c r="X1764" s="1">
        <v>19998</v>
      </c>
      <c r="Y1764">
        <v>0</v>
      </c>
      <c r="Z1764" s="1">
        <v>165110.66</v>
      </c>
      <c r="AA1764">
        <v>0</v>
      </c>
      <c r="AB1764">
        <v>0</v>
      </c>
      <c r="AE1764" t="s">
        <v>412</v>
      </c>
      <c r="AG1764" s="2">
        <v>46007</v>
      </c>
      <c r="AH1764">
        <v>0</v>
      </c>
      <c r="AI1764" s="2">
        <v>45960</v>
      </c>
      <c r="AJ1764" s="7">
        <v>2025</v>
      </c>
      <c r="AK1764" s="2">
        <v>45953</v>
      </c>
      <c r="AP1764" t="s">
        <v>3839</v>
      </c>
      <c r="AT1764" s="2">
        <v>46010</v>
      </c>
      <c r="AU1764" s="2">
        <v>46010</v>
      </c>
      <c r="AV1764" t="s">
        <v>414</v>
      </c>
      <c r="AW1764" s="2">
        <v>45959</v>
      </c>
      <c r="AX1764">
        <v>42345</v>
      </c>
      <c r="AY1764" s="1">
        <v>255000</v>
      </c>
      <c r="BA1764" t="s">
        <v>10523</v>
      </c>
      <c r="BB1764">
        <v>42345</v>
      </c>
      <c r="BC1764" t="s">
        <v>11607</v>
      </c>
      <c r="BD1764" t="s">
        <v>416</v>
      </c>
      <c r="BE1764" t="s">
        <v>417</v>
      </c>
      <c r="BF1764">
        <v>5561999980602</v>
      </c>
      <c r="BG1764" t="s">
        <v>11608</v>
      </c>
      <c r="BH1764">
        <v>73804017</v>
      </c>
      <c r="BI1764" t="s">
        <v>5465</v>
      </c>
      <c r="BJ1764" t="s">
        <v>11609</v>
      </c>
      <c r="BL1764" s="1">
        <v>2380</v>
      </c>
      <c r="BQ1764">
        <v>5259</v>
      </c>
      <c r="BR1764">
        <v>3562</v>
      </c>
      <c r="BS1764" t="s">
        <v>4331</v>
      </c>
      <c r="BT1764" s="2">
        <v>45958</v>
      </c>
      <c r="BU1764">
        <v>878.9</v>
      </c>
      <c r="BW1764" t="s">
        <v>1569</v>
      </c>
      <c r="BY1764" t="s">
        <v>11610</v>
      </c>
      <c r="BZ1764" s="2">
        <v>45958</v>
      </c>
      <c r="CA1764" s="2">
        <v>45965</v>
      </c>
      <c r="CC1764" s="2">
        <v>45945</v>
      </c>
      <c r="CE1764" t="s">
        <v>11611</v>
      </c>
      <c r="CF1764" s="2">
        <v>45958</v>
      </c>
      <c r="CH1764" t="s">
        <v>8713</v>
      </c>
      <c r="CJ1764" s="2">
        <v>45971</v>
      </c>
      <c r="CK1764" t="s">
        <v>424</v>
      </c>
      <c r="CL1764" s="2">
        <v>45960</v>
      </c>
      <c r="CM1764" s="2">
        <v>45972</v>
      </c>
      <c r="CN1764" s="2">
        <v>45946</v>
      </c>
      <c r="CO1764" s="2">
        <v>45964</v>
      </c>
      <c r="CP1764" s="2">
        <v>45965</v>
      </c>
      <c r="CR1764" s="2">
        <v>45947</v>
      </c>
      <c r="CS1764" s="2">
        <v>45958</v>
      </c>
      <c r="CU1764" s="2">
        <v>45967</v>
      </c>
      <c r="CV1764" s="2">
        <v>45978</v>
      </c>
      <c r="CW1764" s="2">
        <v>45957</v>
      </c>
      <c r="CY1764" t="s">
        <v>424</v>
      </c>
      <c r="DD1764" s="2">
        <v>45966</v>
      </c>
      <c r="DF1764" s="2">
        <v>46008</v>
      </c>
      <c r="DG1764">
        <v>364949</v>
      </c>
      <c r="DI1764" s="2">
        <v>46009</v>
      </c>
      <c r="DJ1764" s="2">
        <v>45953</v>
      </c>
      <c r="DK1764" s="2">
        <v>45982</v>
      </c>
      <c r="DO1764" s="2">
        <v>45957</v>
      </c>
      <c r="DX1764">
        <v>620</v>
      </c>
      <c r="DY1764">
        <v>2250</v>
      </c>
      <c r="EE1764" s="1">
        <v>2073</v>
      </c>
      <c r="EF1764" t="s">
        <v>2634</v>
      </c>
      <c r="EG1764" t="s">
        <v>1640</v>
      </c>
      <c r="EK1764" t="s">
        <v>1591</v>
      </c>
    </row>
    <row r="1765" spans="1:141" hidden="1" x14ac:dyDescent="0.35">
      <c r="A1765">
        <v>4944</v>
      </c>
      <c r="B1765" t="s">
        <v>1352</v>
      </c>
      <c r="C1765">
        <v>6140</v>
      </c>
      <c r="D1765" t="s">
        <v>10520</v>
      </c>
      <c r="E1765" t="s">
        <v>942</v>
      </c>
      <c r="F1765" t="s">
        <v>9650</v>
      </c>
      <c r="G1765">
        <v>302</v>
      </c>
      <c r="H1765" t="s">
        <v>408</v>
      </c>
      <c r="I1765" t="s">
        <v>11612</v>
      </c>
      <c r="J1765" t="s">
        <v>11613</v>
      </c>
      <c r="K1765" t="s">
        <v>22</v>
      </c>
      <c r="L1765" t="s">
        <v>30</v>
      </c>
      <c r="M1765" t="s">
        <v>411</v>
      </c>
      <c r="N1765" t="s">
        <v>411</v>
      </c>
      <c r="O1765" t="s">
        <v>411</v>
      </c>
      <c r="P1765" t="s">
        <v>411</v>
      </c>
      <c r="Q1765" t="s">
        <v>411</v>
      </c>
      <c r="R1765" t="s">
        <v>411</v>
      </c>
      <c r="S1765" t="s">
        <v>411</v>
      </c>
      <c r="T1765" s="1">
        <v>154019.56</v>
      </c>
      <c r="U1765">
        <v>634.26</v>
      </c>
      <c r="V1765">
        <v>0</v>
      </c>
      <c r="W1765" s="1">
        <v>124603.56</v>
      </c>
      <c r="X1765" s="1">
        <v>29416</v>
      </c>
      <c r="Y1765">
        <v>0</v>
      </c>
      <c r="Z1765" s="1">
        <v>154019.56</v>
      </c>
      <c r="AA1765">
        <v>0</v>
      </c>
      <c r="AB1765">
        <v>0</v>
      </c>
      <c r="AE1765" t="s">
        <v>412</v>
      </c>
      <c r="AG1765" s="2">
        <v>46035</v>
      </c>
      <c r="AH1765" s="1">
        <v>3020.77</v>
      </c>
      <c r="AI1765" s="2">
        <v>45959</v>
      </c>
      <c r="AJ1765" s="7">
        <v>2025</v>
      </c>
      <c r="AK1765" s="2">
        <v>45953</v>
      </c>
      <c r="AP1765" t="s">
        <v>3839</v>
      </c>
      <c r="AT1765" s="2">
        <v>46043</v>
      </c>
      <c r="AU1765" s="2">
        <v>46097</v>
      </c>
      <c r="AV1765" t="s">
        <v>414</v>
      </c>
      <c r="AW1765" s="2">
        <v>45959</v>
      </c>
      <c r="AX1765">
        <v>42343</v>
      </c>
      <c r="AY1765" s="1">
        <v>239715.58</v>
      </c>
      <c r="BA1765" t="s">
        <v>10523</v>
      </c>
      <c r="BB1765">
        <v>42343</v>
      </c>
      <c r="BC1765" t="s">
        <v>11614</v>
      </c>
      <c r="BD1765" t="s">
        <v>416</v>
      </c>
      <c r="BE1765" t="s">
        <v>417</v>
      </c>
      <c r="BF1765">
        <v>5561999095732</v>
      </c>
      <c r="BG1765" t="s">
        <v>11615</v>
      </c>
      <c r="BH1765">
        <v>73800000</v>
      </c>
      <c r="BI1765" t="s">
        <v>804</v>
      </c>
      <c r="BJ1765" t="s">
        <v>11616</v>
      </c>
      <c r="BL1765" s="1">
        <v>2114.1999999999998</v>
      </c>
      <c r="BQ1765">
        <v>5297</v>
      </c>
      <c r="BR1765">
        <v>7273</v>
      </c>
      <c r="BS1765" t="s">
        <v>877</v>
      </c>
      <c r="BT1765" s="2">
        <v>45957</v>
      </c>
      <c r="BW1765" t="s">
        <v>1569</v>
      </c>
      <c r="BY1765" t="s">
        <v>11617</v>
      </c>
      <c r="BZ1765" s="2">
        <v>45957</v>
      </c>
      <c r="CA1765" s="2">
        <v>45965</v>
      </c>
      <c r="CC1765" s="2">
        <v>45947</v>
      </c>
      <c r="CF1765" s="2">
        <v>45957</v>
      </c>
      <c r="CH1765" t="s">
        <v>8713</v>
      </c>
      <c r="CJ1765" s="2">
        <v>45988</v>
      </c>
      <c r="CK1765" t="s">
        <v>424</v>
      </c>
      <c r="CL1765" s="2">
        <v>45957</v>
      </c>
      <c r="CM1765" s="2">
        <v>45989</v>
      </c>
      <c r="CN1765" s="2">
        <v>45951</v>
      </c>
      <c r="CO1765" s="2">
        <v>45964</v>
      </c>
      <c r="CP1765" s="2">
        <v>45965</v>
      </c>
      <c r="CR1765" s="2">
        <v>45952</v>
      </c>
      <c r="CS1765" s="2">
        <v>45958</v>
      </c>
      <c r="CU1765" s="2">
        <v>45978</v>
      </c>
      <c r="CV1765" s="2">
        <v>45978</v>
      </c>
      <c r="CW1765" s="2">
        <v>45957</v>
      </c>
      <c r="CY1765" t="s">
        <v>424</v>
      </c>
      <c r="CZ1765" s="2">
        <v>46008</v>
      </c>
      <c r="DC1765" s="2">
        <v>46009</v>
      </c>
      <c r="DD1765" s="2">
        <v>45966</v>
      </c>
      <c r="DF1765" s="2">
        <v>46036</v>
      </c>
      <c r="DG1765">
        <v>36919</v>
      </c>
      <c r="DI1765" s="2">
        <v>46038</v>
      </c>
      <c r="DJ1765" s="2">
        <v>45952</v>
      </c>
      <c r="DK1765" s="2">
        <v>45982</v>
      </c>
      <c r="DL1765" s="2">
        <v>46094</v>
      </c>
      <c r="DO1765" s="2">
        <v>45957</v>
      </c>
      <c r="DX1765">
        <v>636</v>
      </c>
      <c r="DY1765">
        <v>2601</v>
      </c>
      <c r="EA1765" t="s">
        <v>11618</v>
      </c>
      <c r="EE1765" s="1">
        <v>2215.23</v>
      </c>
      <c r="EG1765" t="s">
        <v>735</v>
      </c>
      <c r="EK1765" t="s">
        <v>1591</v>
      </c>
    </row>
    <row r="1766" spans="1:141" hidden="1" x14ac:dyDescent="0.35">
      <c r="A1766">
        <v>4945</v>
      </c>
      <c r="B1766" t="s">
        <v>1352</v>
      </c>
      <c r="C1766">
        <v>6252</v>
      </c>
      <c r="D1766" t="s">
        <v>9287</v>
      </c>
      <c r="E1766" t="s">
        <v>942</v>
      </c>
      <c r="F1766" t="s">
        <v>9343</v>
      </c>
      <c r="G1766">
        <v>204</v>
      </c>
      <c r="H1766" t="s">
        <v>408</v>
      </c>
      <c r="I1766" t="s">
        <v>11619</v>
      </c>
      <c r="J1766" t="s">
        <v>11620</v>
      </c>
      <c r="K1766" t="s">
        <v>19</v>
      </c>
      <c r="L1766" t="s">
        <v>18</v>
      </c>
      <c r="M1766" t="s">
        <v>411</v>
      </c>
      <c r="N1766" t="s">
        <v>411</v>
      </c>
      <c r="O1766" t="s">
        <v>411</v>
      </c>
      <c r="P1766" t="s">
        <v>411</v>
      </c>
      <c r="Q1766" t="s">
        <v>411</v>
      </c>
      <c r="R1766" t="s">
        <v>411</v>
      </c>
      <c r="S1766" t="s">
        <v>411</v>
      </c>
      <c r="T1766" s="1">
        <v>153823.4</v>
      </c>
      <c r="U1766">
        <v>793.57</v>
      </c>
      <c r="V1766">
        <v>0</v>
      </c>
      <c r="W1766" s="1">
        <v>137577.21</v>
      </c>
      <c r="X1766" s="1">
        <v>7734</v>
      </c>
      <c r="Y1766">
        <v>0</v>
      </c>
      <c r="Z1766" s="1">
        <v>145311.21</v>
      </c>
      <c r="AA1766">
        <v>0</v>
      </c>
      <c r="AB1766">
        <v>0</v>
      </c>
      <c r="AD1766">
        <v>8787725272680</v>
      </c>
      <c r="AE1766" t="s">
        <v>412</v>
      </c>
      <c r="AG1766" s="2">
        <v>45986</v>
      </c>
      <c r="AH1766" s="1">
        <v>3042.04</v>
      </c>
      <c r="AI1766" s="2">
        <v>45959</v>
      </c>
      <c r="AJ1766" s="7">
        <v>2025</v>
      </c>
      <c r="AK1766" s="2">
        <v>45953</v>
      </c>
      <c r="AP1766" t="s">
        <v>413</v>
      </c>
      <c r="AT1766" s="2">
        <v>45992</v>
      </c>
      <c r="AU1766" s="2">
        <v>45992</v>
      </c>
      <c r="AV1766" t="s">
        <v>414</v>
      </c>
      <c r="AW1766" s="2">
        <v>45959</v>
      </c>
      <c r="AX1766">
        <v>42313</v>
      </c>
      <c r="AY1766" s="1">
        <v>239724.72</v>
      </c>
      <c r="BA1766" t="s">
        <v>9291</v>
      </c>
      <c r="BB1766">
        <v>42313</v>
      </c>
      <c r="BC1766" t="s">
        <v>11621</v>
      </c>
      <c r="BD1766" t="s">
        <v>738</v>
      </c>
      <c r="BE1766" t="s">
        <v>513</v>
      </c>
      <c r="BF1766">
        <v>5561998526347</v>
      </c>
      <c r="BG1766" t="s">
        <v>11622</v>
      </c>
      <c r="BH1766">
        <v>73369508</v>
      </c>
      <c r="BI1766" t="s">
        <v>11623</v>
      </c>
      <c r="BJ1766" t="s">
        <v>11624</v>
      </c>
      <c r="BL1766" s="1">
        <v>2934.8</v>
      </c>
      <c r="BQ1766">
        <v>4570</v>
      </c>
      <c r="BR1766">
        <v>7253</v>
      </c>
      <c r="BS1766" t="s">
        <v>1206</v>
      </c>
      <c r="BT1766" s="2">
        <v>45958</v>
      </c>
      <c r="BU1766">
        <v>899.61</v>
      </c>
      <c r="BW1766" t="s">
        <v>422</v>
      </c>
      <c r="BY1766" t="s">
        <v>11625</v>
      </c>
      <c r="BZ1766" s="2">
        <v>45958</v>
      </c>
      <c r="CA1766" s="2">
        <v>45960</v>
      </c>
      <c r="CC1766" s="2">
        <v>45953</v>
      </c>
      <c r="CE1766">
        <v>2009</v>
      </c>
      <c r="CF1766" s="2">
        <v>45958</v>
      </c>
      <c r="CJ1766" s="2">
        <v>45965</v>
      </c>
      <c r="CK1766" t="s">
        <v>411</v>
      </c>
      <c r="CL1766" s="2">
        <v>45959</v>
      </c>
      <c r="CM1766" s="2">
        <v>45974</v>
      </c>
      <c r="CN1766" s="2">
        <v>45953</v>
      </c>
      <c r="CO1766" s="2">
        <v>45964</v>
      </c>
      <c r="CP1766" s="2">
        <v>45960</v>
      </c>
      <c r="CR1766" s="2">
        <v>45958</v>
      </c>
      <c r="CS1766" s="2">
        <v>45958</v>
      </c>
      <c r="CU1766" s="2">
        <v>45960</v>
      </c>
      <c r="CV1766" s="2">
        <v>45982</v>
      </c>
      <c r="CW1766" s="2">
        <v>45958</v>
      </c>
      <c r="CY1766" t="s">
        <v>424</v>
      </c>
      <c r="DD1766" s="2">
        <v>45966</v>
      </c>
      <c r="DF1766" s="2">
        <v>45987</v>
      </c>
      <c r="DG1766">
        <v>36343</v>
      </c>
      <c r="DI1766" s="2">
        <v>45989</v>
      </c>
      <c r="DJ1766" s="2">
        <v>45951</v>
      </c>
      <c r="DK1766" s="2">
        <v>45989</v>
      </c>
      <c r="DO1766" s="2">
        <v>45958</v>
      </c>
      <c r="DX1766">
        <v>684</v>
      </c>
      <c r="DY1766">
        <v>2017</v>
      </c>
      <c r="EA1766" t="s">
        <v>11335</v>
      </c>
      <c r="EE1766" s="1">
        <v>1891.05</v>
      </c>
      <c r="EG1766" t="s">
        <v>735</v>
      </c>
      <c r="EK1766" t="s">
        <v>1591</v>
      </c>
    </row>
    <row r="1767" spans="1:141" hidden="1" x14ac:dyDescent="0.35">
      <c r="A1767">
        <v>4946</v>
      </c>
      <c r="B1767" t="s">
        <v>404</v>
      </c>
      <c r="C1767">
        <v>6232</v>
      </c>
      <c r="D1767" t="s">
        <v>5000</v>
      </c>
      <c r="E1767" t="s">
        <v>834</v>
      </c>
      <c r="F1767" t="s">
        <v>461</v>
      </c>
      <c r="G1767">
        <v>301</v>
      </c>
      <c r="H1767" t="s">
        <v>408</v>
      </c>
      <c r="I1767" t="s">
        <v>11626</v>
      </c>
      <c r="J1767" t="s">
        <v>11627</v>
      </c>
      <c r="K1767" t="s">
        <v>12</v>
      </c>
      <c r="L1767" t="s">
        <v>66</v>
      </c>
      <c r="M1767" t="s">
        <v>411</v>
      </c>
      <c r="N1767" t="s">
        <v>411</v>
      </c>
      <c r="O1767" t="s">
        <v>411</v>
      </c>
      <c r="P1767" t="s">
        <v>411</v>
      </c>
      <c r="Q1767" t="s">
        <v>411</v>
      </c>
      <c r="R1767" t="s">
        <v>411</v>
      </c>
      <c r="S1767" t="s">
        <v>411</v>
      </c>
      <c r="T1767" s="1">
        <v>157221.07</v>
      </c>
      <c r="U1767">
        <v>0</v>
      </c>
      <c r="V1767">
        <v>0</v>
      </c>
      <c r="W1767">
        <v>0</v>
      </c>
      <c r="X1767">
        <v>0</v>
      </c>
      <c r="Y1767">
        <v>0</v>
      </c>
      <c r="Z1767">
        <v>0</v>
      </c>
      <c r="AA1767">
        <v>0</v>
      </c>
      <c r="AB1767">
        <v>0</v>
      </c>
      <c r="AE1767" t="s">
        <v>412</v>
      </c>
      <c r="AG1767" s="2">
        <v>46008</v>
      </c>
      <c r="AH1767">
        <v>0</v>
      </c>
      <c r="AI1767" s="2">
        <v>45961</v>
      </c>
      <c r="AJ1767" s="7">
        <v>2025</v>
      </c>
      <c r="AK1767" s="2">
        <v>45953</v>
      </c>
      <c r="AP1767" t="s">
        <v>3839</v>
      </c>
      <c r="AT1767" s="2">
        <v>46097</v>
      </c>
      <c r="AU1767" s="2">
        <v>46097</v>
      </c>
      <c r="AV1767" t="s">
        <v>414</v>
      </c>
      <c r="AW1767" s="2">
        <v>45959</v>
      </c>
      <c r="AX1767">
        <v>42360</v>
      </c>
      <c r="AY1767" s="1">
        <v>244933.92</v>
      </c>
      <c r="BA1767" t="s">
        <v>5003</v>
      </c>
      <c r="BB1767">
        <v>42360</v>
      </c>
      <c r="BC1767" t="s">
        <v>11628</v>
      </c>
      <c r="BD1767" t="s">
        <v>416</v>
      </c>
      <c r="BE1767" t="s">
        <v>417</v>
      </c>
      <c r="BF1767">
        <v>5561996489309</v>
      </c>
      <c r="BG1767" t="s">
        <v>11629</v>
      </c>
      <c r="BH1767">
        <v>73813250</v>
      </c>
      <c r="BI1767" t="s">
        <v>595</v>
      </c>
      <c r="BJ1767" t="s">
        <v>11630</v>
      </c>
      <c r="BL1767" s="1">
        <v>2550</v>
      </c>
      <c r="BQ1767">
        <v>4207</v>
      </c>
      <c r="BR1767">
        <v>7296</v>
      </c>
      <c r="BS1767" t="s">
        <v>421</v>
      </c>
      <c r="BT1767" s="2">
        <v>45958</v>
      </c>
      <c r="BU1767">
        <v>877.05</v>
      </c>
      <c r="BW1767" t="s">
        <v>1569</v>
      </c>
      <c r="BX1767" s="2">
        <v>45973</v>
      </c>
      <c r="BY1767" t="s">
        <v>11631</v>
      </c>
      <c r="BZ1767" s="2">
        <v>45958</v>
      </c>
      <c r="CA1767" s="2">
        <v>45965</v>
      </c>
      <c r="CC1767" s="2">
        <v>45951</v>
      </c>
      <c r="CE1767" t="s">
        <v>11632</v>
      </c>
      <c r="CF1767" s="2">
        <v>45958</v>
      </c>
      <c r="CH1767" t="s">
        <v>8713</v>
      </c>
      <c r="CJ1767" s="2">
        <v>45971</v>
      </c>
      <c r="CK1767" t="s">
        <v>424</v>
      </c>
      <c r="CL1767" s="2">
        <v>45960</v>
      </c>
      <c r="CM1767" s="2">
        <v>45972</v>
      </c>
      <c r="CN1767" s="2">
        <v>45960</v>
      </c>
      <c r="CO1767" s="2">
        <v>45964</v>
      </c>
      <c r="CP1767" s="2">
        <v>45965</v>
      </c>
      <c r="CR1767" s="2">
        <v>45961</v>
      </c>
      <c r="CS1767" s="2">
        <v>45957</v>
      </c>
      <c r="CU1767" s="2">
        <v>45967</v>
      </c>
      <c r="CV1767" s="2">
        <v>45978</v>
      </c>
      <c r="CW1767" s="2">
        <v>45957</v>
      </c>
      <c r="CY1767" t="s">
        <v>424</v>
      </c>
      <c r="DD1767" s="2">
        <v>45964</v>
      </c>
      <c r="DF1767" s="2">
        <v>46008</v>
      </c>
      <c r="DG1767">
        <v>36935</v>
      </c>
      <c r="DI1767" s="2">
        <v>46009</v>
      </c>
      <c r="DJ1767" s="2">
        <v>45952</v>
      </c>
      <c r="DK1767" s="2">
        <v>45978</v>
      </c>
      <c r="DL1767" s="2">
        <v>46035</v>
      </c>
      <c r="DM1767" s="2">
        <v>46081</v>
      </c>
      <c r="DN1767" s="2">
        <v>46084</v>
      </c>
      <c r="DO1767" s="2">
        <v>45957</v>
      </c>
      <c r="DP1767" s="2">
        <v>46084</v>
      </c>
      <c r="DX1767">
        <v>571</v>
      </c>
      <c r="DY1767">
        <v>1932</v>
      </c>
      <c r="EE1767" s="1">
        <v>1996.83</v>
      </c>
      <c r="EG1767" t="s">
        <v>735</v>
      </c>
      <c r="EK1767" t="s">
        <v>1591</v>
      </c>
    </row>
    <row r="1768" spans="1:141" hidden="1" x14ac:dyDescent="0.35">
      <c r="A1768">
        <v>4947</v>
      </c>
      <c r="B1768" t="s">
        <v>404</v>
      </c>
      <c r="C1768">
        <v>6238</v>
      </c>
      <c r="D1768" t="s">
        <v>4816</v>
      </c>
      <c r="E1768" t="s">
        <v>834</v>
      </c>
      <c r="F1768" t="s">
        <v>1086</v>
      </c>
      <c r="G1768">
        <v>302</v>
      </c>
      <c r="H1768" t="s">
        <v>474</v>
      </c>
      <c r="I1768" t="s">
        <v>11633</v>
      </c>
      <c r="J1768" t="s">
        <v>11634</v>
      </c>
      <c r="K1768" t="s">
        <v>38</v>
      </c>
      <c r="L1768" t="s">
        <v>45</v>
      </c>
      <c r="M1768" t="s">
        <v>411</v>
      </c>
      <c r="N1768" t="s">
        <v>411</v>
      </c>
      <c r="O1768" t="s">
        <v>411</v>
      </c>
      <c r="P1768" t="s">
        <v>424</v>
      </c>
      <c r="Q1768" t="s">
        <v>424</v>
      </c>
      <c r="R1768" t="s">
        <v>411</v>
      </c>
      <c r="S1768" t="s">
        <v>411</v>
      </c>
      <c r="T1768" s="1">
        <v>158970.10999999999</v>
      </c>
      <c r="U1768">
        <v>712.75</v>
      </c>
      <c r="V1768">
        <v>0</v>
      </c>
      <c r="W1768" s="1">
        <v>135704.10999999999</v>
      </c>
      <c r="X1768" s="1">
        <v>22291</v>
      </c>
      <c r="Y1768">
        <v>0</v>
      </c>
      <c r="Z1768" s="1">
        <v>157995.10999999999</v>
      </c>
      <c r="AA1768">
        <v>0</v>
      </c>
      <c r="AB1768">
        <v>0</v>
      </c>
      <c r="AE1768" t="s">
        <v>412</v>
      </c>
      <c r="AG1768" s="2">
        <v>45979</v>
      </c>
      <c r="AH1768" s="1">
        <v>2991.23</v>
      </c>
      <c r="AI1768" s="2">
        <v>45960</v>
      </c>
      <c r="AJ1768" s="7">
        <v>2025</v>
      </c>
      <c r="AK1768" s="2">
        <v>45953</v>
      </c>
      <c r="AP1768" t="s">
        <v>413</v>
      </c>
      <c r="AQ1768" t="s">
        <v>1498</v>
      </c>
      <c r="AT1768" s="2">
        <v>46077</v>
      </c>
      <c r="AU1768" s="2">
        <v>46077</v>
      </c>
      <c r="AV1768" t="s">
        <v>414</v>
      </c>
      <c r="AW1768" s="2">
        <v>45958</v>
      </c>
      <c r="AX1768">
        <v>42363</v>
      </c>
      <c r="AY1768" s="1">
        <v>216817.23</v>
      </c>
      <c r="BA1768" t="s">
        <v>4819</v>
      </c>
      <c r="BB1768">
        <v>42363</v>
      </c>
      <c r="BD1768" t="s">
        <v>478</v>
      </c>
      <c r="BE1768" t="s">
        <v>417</v>
      </c>
      <c r="BF1768">
        <v>5561994017999</v>
      </c>
      <c r="BG1768" t="s">
        <v>11635</v>
      </c>
      <c r="BH1768">
        <v>72915036</v>
      </c>
      <c r="BI1768" t="s">
        <v>3650</v>
      </c>
      <c r="BJ1768" t="s">
        <v>11636</v>
      </c>
      <c r="BL1768" s="1">
        <v>2375.8200000000002</v>
      </c>
      <c r="BM1768" s="2">
        <v>46039</v>
      </c>
      <c r="BQ1768">
        <v>4080</v>
      </c>
      <c r="BR1768">
        <v>7300</v>
      </c>
      <c r="BS1768" t="s">
        <v>490</v>
      </c>
      <c r="BT1768" s="2">
        <v>45944</v>
      </c>
      <c r="BU1768">
        <v>900</v>
      </c>
      <c r="BV1768" s="2">
        <v>45961</v>
      </c>
      <c r="BW1768" t="s">
        <v>422</v>
      </c>
      <c r="BX1768" s="2">
        <v>45965</v>
      </c>
      <c r="BY1768" t="s">
        <v>11637</v>
      </c>
      <c r="BZ1768" s="2">
        <v>45944</v>
      </c>
      <c r="CA1768" s="2">
        <v>45966</v>
      </c>
      <c r="CC1768" s="2">
        <v>45954</v>
      </c>
      <c r="CD1768" t="s">
        <v>424</v>
      </c>
      <c r="CE1768">
        <v>40578</v>
      </c>
      <c r="CF1768" s="2">
        <v>45944</v>
      </c>
      <c r="CI1768" s="2">
        <v>45957</v>
      </c>
      <c r="CJ1768" s="2">
        <v>45971</v>
      </c>
      <c r="CL1768" s="2">
        <v>45944</v>
      </c>
      <c r="CM1768" s="2">
        <v>45972</v>
      </c>
      <c r="CN1768" s="2">
        <v>45958</v>
      </c>
      <c r="CO1768" s="2">
        <v>45964</v>
      </c>
      <c r="CP1768" s="2">
        <v>45967</v>
      </c>
      <c r="CR1768" s="2">
        <v>45959</v>
      </c>
      <c r="CS1768" s="2">
        <v>45958</v>
      </c>
      <c r="CU1768" s="2">
        <v>45968</v>
      </c>
      <c r="CV1768" s="2">
        <v>45965</v>
      </c>
      <c r="CW1768" s="2">
        <v>45958</v>
      </c>
      <c r="CX1768" s="2">
        <v>45973</v>
      </c>
      <c r="CY1768" t="s">
        <v>424</v>
      </c>
      <c r="DD1768" s="2">
        <v>45960</v>
      </c>
      <c r="DF1768" s="2">
        <v>45980</v>
      </c>
      <c r="DG1768" t="s">
        <v>11638</v>
      </c>
      <c r="DI1768" s="2">
        <v>45982</v>
      </c>
      <c r="DJ1768" s="2">
        <v>45952</v>
      </c>
      <c r="DK1768" s="2">
        <v>45959</v>
      </c>
      <c r="DL1768" s="2">
        <v>45960</v>
      </c>
      <c r="DM1768" s="2">
        <v>46055</v>
      </c>
      <c r="DN1768" s="2">
        <v>46059</v>
      </c>
      <c r="DO1768" s="2">
        <v>45958</v>
      </c>
      <c r="DP1768" s="2">
        <v>46059</v>
      </c>
      <c r="DY1768">
        <v>40651</v>
      </c>
      <c r="EE1768">
        <v>4.3099999999999996</v>
      </c>
      <c r="EF1768" t="s">
        <v>8966</v>
      </c>
      <c r="EG1768" t="s">
        <v>735</v>
      </c>
      <c r="EH1768" t="s">
        <v>6848</v>
      </c>
      <c r="EI1768" t="s">
        <v>3282</v>
      </c>
      <c r="EJ1768" t="s">
        <v>8163</v>
      </c>
      <c r="EK1768" t="s">
        <v>1591</v>
      </c>
    </row>
    <row r="1769" spans="1:141" hidden="1" x14ac:dyDescent="0.35">
      <c r="A1769">
        <v>4948</v>
      </c>
      <c r="B1769" t="s">
        <v>404</v>
      </c>
      <c r="C1769">
        <v>6240</v>
      </c>
      <c r="D1769" t="s">
        <v>9287</v>
      </c>
      <c r="E1769" t="s">
        <v>942</v>
      </c>
      <c r="F1769" t="s">
        <v>9578</v>
      </c>
      <c r="G1769">
        <v>1</v>
      </c>
      <c r="H1769" t="s">
        <v>408</v>
      </c>
      <c r="I1769" t="s">
        <v>11639</v>
      </c>
      <c r="J1769" t="s">
        <v>11640</v>
      </c>
      <c r="K1769" t="s">
        <v>12</v>
      </c>
      <c r="L1769" t="s">
        <v>48</v>
      </c>
      <c r="M1769" t="s">
        <v>411</v>
      </c>
      <c r="N1769" t="s">
        <v>411</v>
      </c>
      <c r="O1769" t="s">
        <v>411</v>
      </c>
      <c r="P1769" t="s">
        <v>411</v>
      </c>
      <c r="Q1769" t="s">
        <v>411</v>
      </c>
      <c r="R1769" t="s">
        <v>411</v>
      </c>
      <c r="S1769" t="s">
        <v>411</v>
      </c>
      <c r="T1769" s="1">
        <v>162600</v>
      </c>
      <c r="U1769">
        <v>0</v>
      </c>
      <c r="V1769">
        <v>0</v>
      </c>
      <c r="W1769">
        <v>0</v>
      </c>
      <c r="X1769">
        <v>0</v>
      </c>
      <c r="Y1769">
        <v>0</v>
      </c>
      <c r="Z1769">
        <v>0</v>
      </c>
      <c r="AA1769">
        <v>0</v>
      </c>
      <c r="AB1769">
        <v>0</v>
      </c>
      <c r="AE1769" t="s">
        <v>412</v>
      </c>
      <c r="AG1769" s="2">
        <v>45986</v>
      </c>
      <c r="AH1769">
        <v>0</v>
      </c>
      <c r="AI1769" s="2">
        <v>45961</v>
      </c>
      <c r="AJ1769" s="7">
        <v>2025</v>
      </c>
      <c r="AK1769" s="2">
        <v>45953</v>
      </c>
      <c r="AP1769" t="s">
        <v>3839</v>
      </c>
      <c r="AT1769" s="2">
        <v>46097</v>
      </c>
      <c r="AU1769" s="2">
        <v>46097</v>
      </c>
      <c r="AV1769" t="s">
        <v>414</v>
      </c>
      <c r="AW1769" s="2">
        <v>45959</v>
      </c>
      <c r="AX1769">
        <v>42364</v>
      </c>
      <c r="AY1769" s="1">
        <v>245000</v>
      </c>
      <c r="BA1769" t="s">
        <v>9291</v>
      </c>
      <c r="BB1769">
        <v>42364</v>
      </c>
      <c r="BC1769" t="s">
        <v>11641</v>
      </c>
      <c r="BD1769" t="s">
        <v>416</v>
      </c>
      <c r="BE1769" t="s">
        <v>417</v>
      </c>
      <c r="BF1769">
        <v>5561999786029</v>
      </c>
      <c r="BG1769" t="s">
        <v>11642</v>
      </c>
      <c r="BH1769">
        <v>73813170</v>
      </c>
      <c r="BI1769" t="s">
        <v>595</v>
      </c>
      <c r="BJ1769" t="s">
        <v>11643</v>
      </c>
      <c r="BL1769" s="1">
        <v>2380.9899999999998</v>
      </c>
      <c r="BQ1769">
        <v>4623</v>
      </c>
      <c r="BR1769">
        <v>7301</v>
      </c>
      <c r="BS1769" t="s">
        <v>457</v>
      </c>
      <c r="BT1769" s="2">
        <v>45958</v>
      </c>
      <c r="BU1769">
        <v>873.26</v>
      </c>
      <c r="BW1769" t="s">
        <v>422</v>
      </c>
      <c r="BX1769" s="2">
        <v>45968</v>
      </c>
      <c r="BY1769" t="s">
        <v>11644</v>
      </c>
      <c r="BZ1769" s="2">
        <v>45958</v>
      </c>
      <c r="CA1769" s="2">
        <v>45965</v>
      </c>
      <c r="CC1769" s="2">
        <v>45952</v>
      </c>
      <c r="CF1769" s="2">
        <v>45958</v>
      </c>
      <c r="CJ1769" s="2">
        <v>45971</v>
      </c>
      <c r="CK1769" t="s">
        <v>411</v>
      </c>
      <c r="CL1769" s="2">
        <v>45959</v>
      </c>
      <c r="CM1769" s="2">
        <v>45974</v>
      </c>
      <c r="CN1769" s="2">
        <v>45953</v>
      </c>
      <c r="CO1769" s="2">
        <v>45964</v>
      </c>
      <c r="CP1769" s="2">
        <v>45965</v>
      </c>
      <c r="CR1769" s="2">
        <v>45953</v>
      </c>
      <c r="CS1769" s="2">
        <v>45958</v>
      </c>
      <c r="CU1769" s="2">
        <v>45967</v>
      </c>
      <c r="CV1769" s="2">
        <v>45982</v>
      </c>
      <c r="CW1769" s="2">
        <v>45958</v>
      </c>
      <c r="CY1769" t="s">
        <v>424</v>
      </c>
      <c r="DD1769" s="2">
        <v>45966</v>
      </c>
      <c r="DF1769" s="2">
        <v>45987</v>
      </c>
      <c r="DG1769">
        <v>36936</v>
      </c>
      <c r="DI1769" s="2">
        <v>45994</v>
      </c>
      <c r="DJ1769" s="2">
        <v>45953</v>
      </c>
      <c r="DK1769" s="2">
        <v>45989</v>
      </c>
      <c r="DL1769" s="2">
        <v>46072</v>
      </c>
      <c r="DM1769" s="2">
        <v>46077</v>
      </c>
      <c r="DN1769" s="2">
        <v>46091</v>
      </c>
      <c r="DO1769" s="2">
        <v>45958</v>
      </c>
      <c r="DP1769" s="2">
        <v>46091</v>
      </c>
      <c r="DX1769">
        <v>786</v>
      </c>
      <c r="DY1769">
        <v>2262</v>
      </c>
      <c r="EE1769" s="1">
        <v>2071.1999999999998</v>
      </c>
      <c r="EF1769" t="s">
        <v>2634</v>
      </c>
      <c r="EG1769" t="s">
        <v>1640</v>
      </c>
      <c r="EK1769" t="s">
        <v>1591</v>
      </c>
    </row>
    <row r="1770" spans="1:141" hidden="1" x14ac:dyDescent="0.35">
      <c r="A1770">
        <v>4949</v>
      </c>
      <c r="B1770" t="s">
        <v>404</v>
      </c>
      <c r="C1770">
        <v>6263</v>
      </c>
      <c r="D1770" t="s">
        <v>9287</v>
      </c>
      <c r="E1770" t="s">
        <v>942</v>
      </c>
      <c r="F1770" t="s">
        <v>9436</v>
      </c>
      <c r="G1770">
        <v>201</v>
      </c>
      <c r="H1770" t="s">
        <v>408</v>
      </c>
      <c r="I1770" t="s">
        <v>11645</v>
      </c>
      <c r="J1770" t="s">
        <v>11646</v>
      </c>
      <c r="K1770" t="s">
        <v>22</v>
      </c>
      <c r="L1770" t="s">
        <v>145</v>
      </c>
      <c r="M1770" t="s">
        <v>411</v>
      </c>
      <c r="N1770" t="s">
        <v>411</v>
      </c>
      <c r="O1770" t="s">
        <v>411</v>
      </c>
      <c r="P1770" t="s">
        <v>411</v>
      </c>
      <c r="Q1770" t="s">
        <v>411</v>
      </c>
      <c r="R1770" t="s">
        <v>411</v>
      </c>
      <c r="S1770" t="s">
        <v>411</v>
      </c>
      <c r="T1770" s="1">
        <v>147761.85</v>
      </c>
      <c r="U1770">
        <v>714</v>
      </c>
      <c r="V1770">
        <v>0</v>
      </c>
      <c r="W1770" s="1">
        <v>136304.85</v>
      </c>
      <c r="X1770" s="1">
        <v>11457</v>
      </c>
      <c r="Y1770">
        <v>0</v>
      </c>
      <c r="Z1770" s="1">
        <v>147761.85</v>
      </c>
      <c r="AA1770">
        <v>0</v>
      </c>
      <c r="AB1770">
        <v>0</v>
      </c>
      <c r="AE1770" t="s">
        <v>412</v>
      </c>
      <c r="AG1770" s="2">
        <v>45986</v>
      </c>
      <c r="AH1770">
        <v>0</v>
      </c>
      <c r="AI1770" s="2">
        <v>45959</v>
      </c>
      <c r="AJ1770" s="7">
        <v>2025</v>
      </c>
      <c r="AK1770" s="2">
        <v>45953</v>
      </c>
      <c r="AP1770" t="s">
        <v>3839</v>
      </c>
      <c r="AT1770" s="2">
        <v>46097</v>
      </c>
      <c r="AU1770" s="2">
        <v>46097</v>
      </c>
      <c r="AV1770" t="s">
        <v>414</v>
      </c>
      <c r="AW1770" s="2">
        <v>45959</v>
      </c>
      <c r="AX1770">
        <v>42317</v>
      </c>
      <c r="AY1770" s="1">
        <v>237724.56</v>
      </c>
      <c r="BA1770" t="s">
        <v>9291</v>
      </c>
      <c r="BB1770">
        <v>42317</v>
      </c>
      <c r="BC1770" t="s">
        <v>11647</v>
      </c>
      <c r="BD1770" t="s">
        <v>445</v>
      </c>
      <c r="BE1770" t="s">
        <v>417</v>
      </c>
      <c r="BF1770">
        <v>5561998059739</v>
      </c>
      <c r="BG1770" t="s">
        <v>11648</v>
      </c>
      <c r="BH1770">
        <v>73870000</v>
      </c>
      <c r="BI1770" t="s">
        <v>799</v>
      </c>
      <c r="BJ1770" t="s">
        <v>11649</v>
      </c>
      <c r="BL1770" s="1">
        <v>2725.32</v>
      </c>
      <c r="BQ1770">
        <v>4549</v>
      </c>
      <c r="BR1770">
        <v>7260</v>
      </c>
      <c r="BS1770" t="s">
        <v>806</v>
      </c>
      <c r="BT1770" s="2">
        <v>45957</v>
      </c>
      <c r="BU1770">
        <v>877.05</v>
      </c>
      <c r="BW1770" t="s">
        <v>422</v>
      </c>
      <c r="BY1770" t="s">
        <v>11650</v>
      </c>
      <c r="BZ1770" s="2">
        <v>45957</v>
      </c>
      <c r="CA1770" s="2">
        <v>45965</v>
      </c>
      <c r="CC1770" s="2">
        <v>45951</v>
      </c>
      <c r="CE1770" t="s">
        <v>11651</v>
      </c>
      <c r="CF1770" s="2">
        <v>45957</v>
      </c>
      <c r="CJ1770" s="2">
        <v>45971</v>
      </c>
      <c r="CK1770" t="s">
        <v>411</v>
      </c>
      <c r="CL1770" s="2">
        <v>45957</v>
      </c>
      <c r="CM1770" s="2">
        <v>45974</v>
      </c>
      <c r="CN1770" s="2">
        <v>45951</v>
      </c>
      <c r="CO1770" s="2">
        <v>45964</v>
      </c>
      <c r="CP1770" s="2">
        <v>45965</v>
      </c>
      <c r="CR1770" s="2">
        <v>45954</v>
      </c>
      <c r="CS1770" s="2">
        <v>45958</v>
      </c>
      <c r="CU1770" s="2">
        <v>45967</v>
      </c>
      <c r="CV1770" s="2">
        <v>45982</v>
      </c>
      <c r="CW1770" s="2">
        <v>45958</v>
      </c>
      <c r="CY1770" t="s">
        <v>424</v>
      </c>
      <c r="DD1770" s="2">
        <v>45952</v>
      </c>
      <c r="DF1770" s="2">
        <v>45987</v>
      </c>
      <c r="DG1770">
        <v>36938</v>
      </c>
      <c r="DI1770" s="2">
        <v>45994</v>
      </c>
      <c r="DJ1770" s="2">
        <v>45953</v>
      </c>
      <c r="DK1770" s="2">
        <v>45989</v>
      </c>
      <c r="DL1770" s="2">
        <v>46087</v>
      </c>
      <c r="DM1770" s="2">
        <v>46077</v>
      </c>
      <c r="DN1770" s="2">
        <v>46091</v>
      </c>
      <c r="DO1770" s="2">
        <v>45958</v>
      </c>
      <c r="DP1770" s="2">
        <v>46091</v>
      </c>
      <c r="DX1770">
        <v>660</v>
      </c>
      <c r="DY1770">
        <v>2264</v>
      </c>
      <c r="EE1770" s="1">
        <v>1919.58</v>
      </c>
      <c r="EG1770" t="s">
        <v>735</v>
      </c>
      <c r="EK1770" t="s">
        <v>1591</v>
      </c>
    </row>
    <row r="1771" spans="1:141" hidden="1" x14ac:dyDescent="0.35">
      <c r="A1771">
        <v>4950</v>
      </c>
      <c r="B1771" t="s">
        <v>404</v>
      </c>
      <c r="C1771">
        <v>6242</v>
      </c>
      <c r="D1771" t="s">
        <v>9287</v>
      </c>
      <c r="E1771" t="s">
        <v>942</v>
      </c>
      <c r="F1771" t="s">
        <v>9436</v>
      </c>
      <c r="G1771">
        <v>301</v>
      </c>
      <c r="H1771" t="s">
        <v>408</v>
      </c>
      <c r="I1771" t="s">
        <v>11652</v>
      </c>
      <c r="J1771" t="s">
        <v>11653</v>
      </c>
      <c r="K1771" t="s">
        <v>12</v>
      </c>
      <c r="L1771" t="s">
        <v>179</v>
      </c>
      <c r="M1771" t="s">
        <v>411</v>
      </c>
      <c r="N1771" t="s">
        <v>411</v>
      </c>
      <c r="O1771" t="s">
        <v>411</v>
      </c>
      <c r="P1771" t="s">
        <v>411</v>
      </c>
      <c r="Q1771" t="s">
        <v>411</v>
      </c>
      <c r="R1771" t="s">
        <v>411</v>
      </c>
      <c r="S1771" t="s">
        <v>411</v>
      </c>
      <c r="T1771" s="1">
        <v>156744.85</v>
      </c>
      <c r="U1771">
        <v>714</v>
      </c>
      <c r="V1771">
        <v>0</v>
      </c>
      <c r="W1771" s="1">
        <v>136304.85</v>
      </c>
      <c r="X1771" s="1">
        <v>20440</v>
      </c>
      <c r="Y1771">
        <v>0</v>
      </c>
      <c r="Z1771" s="1">
        <v>156744.85</v>
      </c>
      <c r="AA1771">
        <v>0</v>
      </c>
      <c r="AB1771">
        <v>0</v>
      </c>
      <c r="AE1771" t="s">
        <v>412</v>
      </c>
      <c r="AG1771" s="2">
        <v>45980</v>
      </c>
      <c r="AH1771">
        <v>0</v>
      </c>
      <c r="AI1771" s="2">
        <v>45960</v>
      </c>
      <c r="AJ1771" s="7">
        <v>2025</v>
      </c>
      <c r="AK1771" s="2">
        <v>45953</v>
      </c>
      <c r="AP1771" t="s">
        <v>3839</v>
      </c>
      <c r="AT1771" s="2">
        <v>46097</v>
      </c>
      <c r="AU1771" s="2">
        <v>46097</v>
      </c>
      <c r="AV1771" t="s">
        <v>414</v>
      </c>
      <c r="AW1771" s="2">
        <v>45959</v>
      </c>
      <c r="AX1771">
        <v>42365</v>
      </c>
      <c r="AY1771" s="1">
        <v>234724.53</v>
      </c>
      <c r="BA1771" t="s">
        <v>9291</v>
      </c>
      <c r="BB1771">
        <v>42365</v>
      </c>
      <c r="BC1771" t="s">
        <v>11654</v>
      </c>
      <c r="BD1771" t="s">
        <v>416</v>
      </c>
      <c r="BE1771" t="s">
        <v>417</v>
      </c>
      <c r="BF1771">
        <v>5561991086013</v>
      </c>
      <c r="BG1771" t="s">
        <v>11655</v>
      </c>
      <c r="BH1771">
        <v>73808710</v>
      </c>
      <c r="BI1771" t="s">
        <v>2810</v>
      </c>
      <c r="BJ1771" t="s">
        <v>11656</v>
      </c>
      <c r="BL1771" s="1">
        <v>2380</v>
      </c>
      <c r="BQ1771">
        <v>4552</v>
      </c>
      <c r="BR1771">
        <v>7302</v>
      </c>
      <c r="BS1771" t="s">
        <v>490</v>
      </c>
      <c r="BT1771" s="2">
        <v>45958</v>
      </c>
      <c r="BU1771">
        <v>877</v>
      </c>
      <c r="BW1771" t="s">
        <v>1569</v>
      </c>
      <c r="BX1771" s="2">
        <v>45966</v>
      </c>
      <c r="BY1771" t="s">
        <v>11657</v>
      </c>
      <c r="BZ1771" s="2">
        <v>45958</v>
      </c>
      <c r="CA1771" s="2">
        <v>45965</v>
      </c>
      <c r="CC1771" s="2">
        <v>45951</v>
      </c>
      <c r="CE1771" t="s">
        <v>11658</v>
      </c>
      <c r="CF1771" s="2">
        <v>45958</v>
      </c>
      <c r="CH1771" t="s">
        <v>8713</v>
      </c>
      <c r="CJ1771" s="2">
        <v>45971</v>
      </c>
      <c r="CK1771" t="s">
        <v>424</v>
      </c>
      <c r="CL1771" s="2">
        <v>45960</v>
      </c>
      <c r="CM1771" s="2">
        <v>45974</v>
      </c>
      <c r="CN1771" s="2">
        <v>45951</v>
      </c>
      <c r="CO1771" s="2">
        <v>45964</v>
      </c>
      <c r="CP1771" s="2">
        <v>45965</v>
      </c>
      <c r="CR1771" s="2">
        <v>45953</v>
      </c>
      <c r="CS1771" s="2">
        <v>45957</v>
      </c>
      <c r="CU1771" s="2">
        <v>45967</v>
      </c>
      <c r="CV1771" s="2">
        <v>45982</v>
      </c>
      <c r="CW1771" s="2">
        <v>45957</v>
      </c>
      <c r="CY1771" t="s">
        <v>424</v>
      </c>
      <c r="DD1771" s="2">
        <v>45964</v>
      </c>
      <c r="DF1771" s="2">
        <v>45980</v>
      </c>
      <c r="DG1771">
        <v>36941</v>
      </c>
      <c r="DI1771" s="2">
        <v>45986</v>
      </c>
      <c r="DJ1771" s="2">
        <v>45953</v>
      </c>
      <c r="DK1771" s="2">
        <v>45989</v>
      </c>
      <c r="DL1771" s="2">
        <v>46077</v>
      </c>
      <c r="DM1771" s="2">
        <v>46077</v>
      </c>
      <c r="DN1771" s="2">
        <v>46091</v>
      </c>
      <c r="DO1771" s="2">
        <v>45957</v>
      </c>
      <c r="DP1771" s="2">
        <v>46091</v>
      </c>
      <c r="DX1771">
        <v>468</v>
      </c>
      <c r="DY1771">
        <v>2258</v>
      </c>
      <c r="EE1771">
        <v>2.08</v>
      </c>
      <c r="EF1771" t="s">
        <v>2634</v>
      </c>
      <c r="EG1771" t="s">
        <v>1640</v>
      </c>
      <c r="EK1771" t="s">
        <v>1591</v>
      </c>
    </row>
    <row r="1772" spans="1:141" hidden="1" x14ac:dyDescent="0.35">
      <c r="A1772">
        <v>4951</v>
      </c>
      <c r="B1772" t="s">
        <v>1352</v>
      </c>
      <c r="C1772">
        <v>6247</v>
      </c>
      <c r="D1772" t="s">
        <v>9833</v>
      </c>
      <c r="E1772" t="s">
        <v>942</v>
      </c>
      <c r="F1772" t="s">
        <v>623</v>
      </c>
      <c r="G1772">
        <v>204</v>
      </c>
      <c r="H1772" t="s">
        <v>474</v>
      </c>
      <c r="I1772" t="s">
        <v>11659</v>
      </c>
      <c r="J1772" t="s">
        <v>11660</v>
      </c>
      <c r="K1772" t="s">
        <v>44</v>
      </c>
      <c r="L1772" t="s">
        <v>101</v>
      </c>
      <c r="M1772" t="s">
        <v>411</v>
      </c>
      <c r="N1772" t="s">
        <v>411</v>
      </c>
      <c r="O1772" t="s">
        <v>411</v>
      </c>
      <c r="P1772" t="s">
        <v>424</v>
      </c>
      <c r="Q1772" t="s">
        <v>424</v>
      </c>
      <c r="R1772" t="s">
        <v>411</v>
      </c>
      <c r="S1772" t="s">
        <v>411</v>
      </c>
      <c r="T1772" s="1">
        <v>126337.63</v>
      </c>
      <c r="U1772">
        <v>570</v>
      </c>
      <c r="V1772">
        <v>0</v>
      </c>
      <c r="W1772" s="1">
        <v>107951.63</v>
      </c>
      <c r="X1772" s="1">
        <v>19113</v>
      </c>
      <c r="Y1772">
        <v>0</v>
      </c>
      <c r="Z1772" s="1">
        <v>127064.63</v>
      </c>
      <c r="AA1772">
        <v>0</v>
      </c>
      <c r="AB1772">
        <v>0</v>
      </c>
      <c r="AE1772" t="s">
        <v>412</v>
      </c>
      <c r="AG1772" s="2">
        <v>45980</v>
      </c>
      <c r="AH1772" s="1">
        <v>2995.17</v>
      </c>
      <c r="AI1772" s="2">
        <v>45960</v>
      </c>
      <c r="AJ1772" s="7">
        <v>2025</v>
      </c>
      <c r="AK1772" s="2">
        <v>45953</v>
      </c>
      <c r="AP1772" t="s">
        <v>413</v>
      </c>
      <c r="AT1772" s="2">
        <v>45980</v>
      </c>
      <c r="AU1772" s="2">
        <v>46058</v>
      </c>
      <c r="AV1772" t="s">
        <v>414</v>
      </c>
      <c r="AW1772" s="2">
        <v>45958</v>
      </c>
      <c r="AX1772">
        <v>42311</v>
      </c>
      <c r="AY1772" s="1">
        <v>190004.02</v>
      </c>
      <c r="BA1772" t="s">
        <v>9836</v>
      </c>
      <c r="BB1772">
        <v>42311</v>
      </c>
      <c r="BD1772" t="s">
        <v>478</v>
      </c>
      <c r="BE1772" t="s">
        <v>417</v>
      </c>
      <c r="BF1772">
        <v>5561992169228</v>
      </c>
      <c r="BG1772" t="s">
        <v>11661</v>
      </c>
      <c r="BH1772">
        <v>72922345</v>
      </c>
      <c r="BI1772" t="s">
        <v>3656</v>
      </c>
      <c r="BJ1772" t="s">
        <v>11662</v>
      </c>
      <c r="BL1772" s="1">
        <v>2500</v>
      </c>
      <c r="BQ1772">
        <v>4967</v>
      </c>
      <c r="BR1772">
        <v>7250</v>
      </c>
      <c r="BS1772" t="s">
        <v>457</v>
      </c>
      <c r="BT1772" s="2">
        <v>45945</v>
      </c>
      <c r="BU1772">
        <v>901.58</v>
      </c>
      <c r="BV1772" s="2">
        <v>45961</v>
      </c>
      <c r="BX1772" s="2">
        <v>45965</v>
      </c>
      <c r="BY1772" t="s">
        <v>11663</v>
      </c>
      <c r="BZ1772" s="2">
        <v>45953</v>
      </c>
      <c r="CA1772" s="2">
        <v>45965</v>
      </c>
      <c r="CB1772" t="s">
        <v>11664</v>
      </c>
      <c r="CC1772" s="2">
        <v>45953</v>
      </c>
      <c r="CD1772" t="s">
        <v>424</v>
      </c>
      <c r="CE1772">
        <v>2113</v>
      </c>
      <c r="CF1772" s="2">
        <v>45953</v>
      </c>
      <c r="CJ1772" s="2">
        <v>45966</v>
      </c>
      <c r="CL1772" s="2">
        <v>45953</v>
      </c>
      <c r="CM1772" s="2">
        <v>45971</v>
      </c>
      <c r="CN1772" s="2">
        <v>45953</v>
      </c>
      <c r="CO1772" s="2">
        <v>45964</v>
      </c>
      <c r="CP1772" s="2">
        <v>45964</v>
      </c>
      <c r="CR1772" s="2">
        <v>45954</v>
      </c>
      <c r="CS1772" s="2">
        <v>45958</v>
      </c>
      <c r="CU1772" s="2">
        <v>45965</v>
      </c>
      <c r="CV1772" s="2">
        <v>45978</v>
      </c>
      <c r="CW1772" s="2">
        <v>45958</v>
      </c>
      <c r="CX1772" s="2">
        <v>45979</v>
      </c>
      <c r="CY1772" t="s">
        <v>424</v>
      </c>
      <c r="DD1772" s="2">
        <v>45954</v>
      </c>
      <c r="DF1772" s="2">
        <v>45980</v>
      </c>
      <c r="DG1772" t="s">
        <v>11665</v>
      </c>
      <c r="DH1772" t="s">
        <v>3282</v>
      </c>
      <c r="DI1772" s="2">
        <v>45980</v>
      </c>
      <c r="DJ1772" s="2">
        <v>45952</v>
      </c>
      <c r="DK1772" s="2">
        <v>45979</v>
      </c>
      <c r="DL1772" s="2">
        <v>45960</v>
      </c>
      <c r="DM1772" s="2">
        <v>46058</v>
      </c>
      <c r="DW1772" s="2">
        <v>45960</v>
      </c>
      <c r="DY1772">
        <v>2210</v>
      </c>
      <c r="EE1772" s="1">
        <v>3805.57</v>
      </c>
      <c r="EF1772" t="s">
        <v>8966</v>
      </c>
      <c r="EG1772" t="s">
        <v>735</v>
      </c>
      <c r="EH1772" t="s">
        <v>6848</v>
      </c>
      <c r="EI1772" t="s">
        <v>3282</v>
      </c>
      <c r="EJ1772" t="s">
        <v>8163</v>
      </c>
      <c r="EK1772" t="s">
        <v>1591</v>
      </c>
    </row>
    <row r="1773" spans="1:141" hidden="1" x14ac:dyDescent="0.35">
      <c r="A1773">
        <v>4952</v>
      </c>
      <c r="B1773" t="s">
        <v>1352</v>
      </c>
      <c r="C1773">
        <v>6147</v>
      </c>
      <c r="D1773" t="s">
        <v>10520</v>
      </c>
      <c r="E1773" t="s">
        <v>942</v>
      </c>
      <c r="F1773" t="s">
        <v>9559</v>
      </c>
      <c r="G1773">
        <v>1</v>
      </c>
      <c r="H1773" t="s">
        <v>408</v>
      </c>
      <c r="I1773" t="s">
        <v>11666</v>
      </c>
      <c r="J1773" t="s">
        <v>11667</v>
      </c>
      <c r="K1773" t="s">
        <v>12</v>
      </c>
      <c r="L1773" t="s">
        <v>95</v>
      </c>
      <c r="M1773" t="s">
        <v>411</v>
      </c>
      <c r="N1773" t="s">
        <v>411</v>
      </c>
      <c r="O1773" t="s">
        <v>411</v>
      </c>
      <c r="P1773" t="s">
        <v>411</v>
      </c>
      <c r="Q1773" t="s">
        <v>411</v>
      </c>
      <c r="R1773" t="s">
        <v>411</v>
      </c>
      <c r="S1773" t="s">
        <v>411</v>
      </c>
      <c r="T1773" s="1">
        <v>162600</v>
      </c>
      <c r="U1773">
        <v>714</v>
      </c>
      <c r="V1773">
        <v>0</v>
      </c>
      <c r="W1773" s="1">
        <v>143356.99</v>
      </c>
      <c r="X1773" s="1">
        <v>19937</v>
      </c>
      <c r="Y1773">
        <v>0</v>
      </c>
      <c r="Z1773" s="1">
        <v>163293.99</v>
      </c>
      <c r="AA1773">
        <v>0</v>
      </c>
      <c r="AB1773">
        <v>0</v>
      </c>
      <c r="AE1773" t="s">
        <v>412</v>
      </c>
      <c r="AG1773" s="2">
        <v>45992</v>
      </c>
      <c r="AH1773" s="1">
        <v>3042.04</v>
      </c>
      <c r="AI1773" s="2">
        <v>45960</v>
      </c>
      <c r="AJ1773" s="7">
        <v>2025</v>
      </c>
      <c r="AK1773" s="2">
        <v>45953</v>
      </c>
      <c r="AP1773" t="s">
        <v>3839</v>
      </c>
      <c r="AT1773" s="2">
        <v>46008</v>
      </c>
      <c r="AU1773" s="2">
        <v>46008</v>
      </c>
      <c r="AV1773" t="s">
        <v>414</v>
      </c>
      <c r="AW1773" s="2">
        <v>45959</v>
      </c>
      <c r="AX1773">
        <v>42344</v>
      </c>
      <c r="AY1773" s="1">
        <v>255000</v>
      </c>
      <c r="BA1773" t="s">
        <v>10523</v>
      </c>
      <c r="BB1773">
        <v>42344</v>
      </c>
      <c r="BC1773" t="s">
        <v>11668</v>
      </c>
      <c r="BD1773" t="s">
        <v>416</v>
      </c>
      <c r="BE1773" t="s">
        <v>417</v>
      </c>
      <c r="BF1773">
        <v>5561998756623</v>
      </c>
      <c r="BG1773" t="s">
        <v>11409</v>
      </c>
      <c r="BH1773">
        <v>73813290</v>
      </c>
      <c r="BI1773" t="s">
        <v>430</v>
      </c>
      <c r="BJ1773" t="s">
        <v>11669</v>
      </c>
      <c r="BL1773" s="1">
        <v>2380</v>
      </c>
      <c r="BQ1773">
        <v>5178</v>
      </c>
      <c r="BR1773">
        <v>7275</v>
      </c>
      <c r="BS1773" t="s">
        <v>2569</v>
      </c>
      <c r="BT1773" s="2">
        <v>45954</v>
      </c>
      <c r="BU1773">
        <v>839</v>
      </c>
      <c r="BW1773" t="s">
        <v>422</v>
      </c>
      <c r="BY1773" t="s">
        <v>11670</v>
      </c>
      <c r="BZ1773" s="2">
        <v>45957</v>
      </c>
      <c r="CA1773" s="2">
        <v>45965</v>
      </c>
      <c r="CC1773" s="2">
        <v>45943</v>
      </c>
      <c r="CE1773" t="s">
        <v>11671</v>
      </c>
      <c r="CF1773" s="2">
        <v>45957</v>
      </c>
      <c r="CJ1773" s="2">
        <v>45971</v>
      </c>
      <c r="CK1773" t="s">
        <v>411</v>
      </c>
      <c r="CL1773" s="2">
        <v>45959</v>
      </c>
      <c r="CM1773" s="2">
        <v>45972</v>
      </c>
      <c r="CN1773" s="2">
        <v>45943</v>
      </c>
      <c r="CO1773" s="2">
        <v>45964</v>
      </c>
      <c r="CP1773" s="2">
        <v>45965</v>
      </c>
      <c r="CR1773" s="2">
        <v>45944</v>
      </c>
      <c r="CS1773" s="2">
        <v>45958</v>
      </c>
      <c r="CU1773" s="2">
        <v>45967</v>
      </c>
      <c r="CV1773" s="2">
        <v>45978</v>
      </c>
      <c r="CW1773" s="2">
        <v>45958</v>
      </c>
      <c r="CY1773" t="s">
        <v>424</v>
      </c>
      <c r="DD1773" s="2">
        <v>45964</v>
      </c>
      <c r="DF1773" s="2">
        <v>45993</v>
      </c>
      <c r="DG1773">
        <v>36947</v>
      </c>
      <c r="DI1773" s="2">
        <v>46003</v>
      </c>
      <c r="DJ1773" s="2">
        <v>45953</v>
      </c>
      <c r="DK1773" s="2">
        <v>45982</v>
      </c>
      <c r="DO1773" s="2">
        <v>45958</v>
      </c>
      <c r="DX1773">
        <v>826</v>
      </c>
      <c r="DY1773">
        <v>2248</v>
      </c>
      <c r="EE1773" s="1">
        <v>2072.06</v>
      </c>
      <c r="EF1773" t="s">
        <v>2634</v>
      </c>
      <c r="EG1773" t="s">
        <v>1640</v>
      </c>
      <c r="EK1773" t="s">
        <v>1591</v>
      </c>
    </row>
    <row r="1774" spans="1:141" hidden="1" x14ac:dyDescent="0.35">
      <c r="A1774">
        <v>4953</v>
      </c>
      <c r="B1774" t="s">
        <v>1352</v>
      </c>
      <c r="C1774">
        <v>6266</v>
      </c>
      <c r="D1774" t="s">
        <v>9833</v>
      </c>
      <c r="E1774" t="s">
        <v>942</v>
      </c>
      <c r="F1774" t="s">
        <v>442</v>
      </c>
      <c r="G1774">
        <v>101</v>
      </c>
      <c r="H1774" t="s">
        <v>474</v>
      </c>
      <c r="I1774" t="s">
        <v>11672</v>
      </c>
      <c r="J1774" t="s">
        <v>11673</v>
      </c>
      <c r="K1774" t="s">
        <v>44</v>
      </c>
      <c r="L1774" t="s">
        <v>101</v>
      </c>
      <c r="M1774" t="s">
        <v>411</v>
      </c>
      <c r="N1774" t="s">
        <v>411</v>
      </c>
      <c r="O1774" t="s">
        <v>411</v>
      </c>
      <c r="P1774" t="s">
        <v>424</v>
      </c>
      <c r="Q1774" t="s">
        <v>424</v>
      </c>
      <c r="R1774" t="s">
        <v>411</v>
      </c>
      <c r="S1774" t="s">
        <v>411</v>
      </c>
      <c r="T1774" s="1">
        <v>132573.35</v>
      </c>
      <c r="U1774">
        <v>749.62</v>
      </c>
      <c r="V1774">
        <v>0</v>
      </c>
      <c r="W1774" s="1">
        <v>114147.35</v>
      </c>
      <c r="X1774" s="1">
        <v>19989</v>
      </c>
      <c r="Y1774">
        <v>0</v>
      </c>
      <c r="Z1774" s="1">
        <v>134136.35</v>
      </c>
      <c r="AA1774">
        <v>0</v>
      </c>
      <c r="AB1774">
        <v>0</v>
      </c>
      <c r="AE1774" t="s">
        <v>412</v>
      </c>
      <c r="AG1774" s="2">
        <v>47076</v>
      </c>
      <c r="AH1774" s="1">
        <v>2995.17</v>
      </c>
      <c r="AI1774" s="2">
        <v>45961</v>
      </c>
      <c r="AJ1774" s="7">
        <v>2025</v>
      </c>
      <c r="AK1774" s="2">
        <v>45953</v>
      </c>
      <c r="AP1774" t="s">
        <v>413</v>
      </c>
      <c r="AT1774" s="2">
        <v>45980</v>
      </c>
      <c r="AU1774" s="2">
        <v>46058</v>
      </c>
      <c r="AV1774" t="s">
        <v>414</v>
      </c>
      <c r="AW1774" s="2">
        <v>45958</v>
      </c>
      <c r="AX1774">
        <v>42319</v>
      </c>
      <c r="AY1774" s="1">
        <v>190053.35</v>
      </c>
      <c r="BA1774" t="s">
        <v>9836</v>
      </c>
      <c r="BB1774">
        <v>42319</v>
      </c>
      <c r="BC1774" t="s">
        <v>11674</v>
      </c>
      <c r="BD1774" t="s">
        <v>478</v>
      </c>
      <c r="BE1774" t="s">
        <v>417</v>
      </c>
      <c r="BF1774">
        <v>5561999689513</v>
      </c>
      <c r="BG1774" t="s">
        <v>11675</v>
      </c>
      <c r="BH1774">
        <v>72911669</v>
      </c>
      <c r="BI1774" t="s">
        <v>11676</v>
      </c>
      <c r="BJ1774" t="s">
        <v>11677</v>
      </c>
      <c r="BL1774" s="1">
        <v>2498.7399999999998</v>
      </c>
      <c r="BM1774" s="2">
        <v>46123</v>
      </c>
      <c r="BQ1774">
        <v>5028</v>
      </c>
      <c r="BR1774">
        <v>7263</v>
      </c>
      <c r="BS1774" t="s">
        <v>449</v>
      </c>
      <c r="BT1774" s="2">
        <v>45948</v>
      </c>
      <c r="BU1774">
        <v>901.58</v>
      </c>
      <c r="BV1774" s="2">
        <v>45964</v>
      </c>
      <c r="BX1774" s="2">
        <v>45966</v>
      </c>
      <c r="BY1774" t="s">
        <v>11678</v>
      </c>
      <c r="CA1774" s="2">
        <v>45966</v>
      </c>
      <c r="CB1774" t="s">
        <v>11679</v>
      </c>
      <c r="CC1774" s="2">
        <v>45951</v>
      </c>
      <c r="CD1774" t="s">
        <v>424</v>
      </c>
      <c r="CE1774">
        <v>2134</v>
      </c>
      <c r="CF1774" s="2">
        <v>45948</v>
      </c>
      <c r="CJ1774" s="2">
        <v>45966</v>
      </c>
      <c r="CL1774" s="2">
        <v>45948</v>
      </c>
      <c r="CM1774" s="2">
        <v>45971</v>
      </c>
      <c r="CN1774" s="2">
        <v>45952</v>
      </c>
      <c r="CO1774" s="2">
        <v>45964</v>
      </c>
      <c r="CP1774" s="2">
        <v>45964</v>
      </c>
      <c r="CR1774" s="2">
        <v>45958</v>
      </c>
      <c r="CS1774" s="2">
        <v>45958</v>
      </c>
      <c r="CU1774" s="2">
        <v>45965</v>
      </c>
      <c r="CV1774" s="2">
        <v>45978</v>
      </c>
      <c r="CW1774" s="2">
        <v>45958</v>
      </c>
      <c r="CX1774" s="2">
        <v>45979</v>
      </c>
      <c r="CY1774" t="s">
        <v>424</v>
      </c>
      <c r="DD1774" s="2">
        <v>45954</v>
      </c>
      <c r="DF1774" s="2">
        <v>45980</v>
      </c>
      <c r="DG1774" t="s">
        <v>11680</v>
      </c>
      <c r="DH1774" t="s">
        <v>3282</v>
      </c>
      <c r="DI1774" s="2">
        <v>45980</v>
      </c>
      <c r="DJ1774" s="2">
        <v>45953</v>
      </c>
      <c r="DK1774" s="2">
        <v>45979</v>
      </c>
      <c r="DL1774" s="2">
        <v>45961</v>
      </c>
      <c r="DM1774" s="2">
        <v>46058</v>
      </c>
      <c r="DO1774" s="2">
        <v>45958</v>
      </c>
      <c r="DY1774">
        <v>2208</v>
      </c>
      <c r="EE1774" s="1">
        <v>3805.57</v>
      </c>
      <c r="EF1774" t="s">
        <v>2634</v>
      </c>
      <c r="EG1774" t="s">
        <v>1640</v>
      </c>
      <c r="EH1774" t="s">
        <v>6848</v>
      </c>
      <c r="EI1774" t="s">
        <v>3282</v>
      </c>
      <c r="EJ1774" t="s">
        <v>8163</v>
      </c>
      <c r="EK1774" t="s">
        <v>1591</v>
      </c>
    </row>
    <row r="1775" spans="1:141" hidden="1" x14ac:dyDescent="0.35">
      <c r="A1775">
        <v>4954</v>
      </c>
      <c r="B1775" t="s">
        <v>1352</v>
      </c>
      <c r="C1775">
        <v>6179</v>
      </c>
      <c r="D1775" t="s">
        <v>10520</v>
      </c>
      <c r="E1775" t="s">
        <v>942</v>
      </c>
      <c r="F1775" t="s">
        <v>9436</v>
      </c>
      <c r="G1775">
        <v>301</v>
      </c>
      <c r="H1775" t="s">
        <v>408</v>
      </c>
      <c r="I1775" t="s">
        <v>11681</v>
      </c>
      <c r="J1775" t="s">
        <v>11682</v>
      </c>
      <c r="K1775" t="s">
        <v>14</v>
      </c>
      <c r="L1775" t="s">
        <v>42</v>
      </c>
      <c r="M1775" t="s">
        <v>411</v>
      </c>
      <c r="N1775" t="s">
        <v>411</v>
      </c>
      <c r="O1775" t="s">
        <v>411</v>
      </c>
      <c r="P1775" t="s">
        <v>411</v>
      </c>
      <c r="Q1775" t="s">
        <v>411</v>
      </c>
      <c r="R1775" t="s">
        <v>411</v>
      </c>
      <c r="S1775" t="s">
        <v>411</v>
      </c>
      <c r="T1775" s="1">
        <v>156738.85</v>
      </c>
      <c r="U1775">
        <v>714</v>
      </c>
      <c r="V1775">
        <v>0</v>
      </c>
      <c r="W1775" s="1">
        <v>136304.85</v>
      </c>
      <c r="X1775" s="1">
        <v>20434</v>
      </c>
      <c r="Y1775">
        <v>0</v>
      </c>
      <c r="Z1775" s="1">
        <v>156738.85</v>
      </c>
      <c r="AA1775">
        <v>0</v>
      </c>
      <c r="AB1775">
        <v>0</v>
      </c>
      <c r="AE1775" t="s">
        <v>412</v>
      </c>
      <c r="AG1775" s="2">
        <v>45992</v>
      </c>
      <c r="AH1775" s="1">
        <v>3042.04</v>
      </c>
      <c r="AI1775" s="2">
        <v>45959</v>
      </c>
      <c r="AJ1775" s="7">
        <v>2025</v>
      </c>
      <c r="AK1775" s="2">
        <v>45954</v>
      </c>
      <c r="AP1775" t="s">
        <v>3839</v>
      </c>
      <c r="AT1775" s="2">
        <v>46010</v>
      </c>
      <c r="AU1775" s="2">
        <v>46097</v>
      </c>
      <c r="AV1775" t="s">
        <v>414</v>
      </c>
      <c r="AW1775" s="2">
        <v>45959</v>
      </c>
      <c r="AX1775">
        <v>42349</v>
      </c>
      <c r="AY1775" s="1">
        <v>234448.14</v>
      </c>
      <c r="BA1775" t="s">
        <v>10523</v>
      </c>
      <c r="BB1775">
        <v>42349</v>
      </c>
      <c r="BC1775" t="s">
        <v>11683</v>
      </c>
      <c r="BD1775" t="s">
        <v>416</v>
      </c>
      <c r="BE1775" t="s">
        <v>417</v>
      </c>
      <c r="BF1775">
        <v>5561998970463</v>
      </c>
      <c r="BG1775" t="s">
        <v>7921</v>
      </c>
      <c r="BH1775">
        <v>73808310</v>
      </c>
      <c r="BI1775" t="s">
        <v>438</v>
      </c>
      <c r="BJ1775" t="s">
        <v>11684</v>
      </c>
      <c r="BL1775" s="1">
        <v>2534.44</v>
      </c>
      <c r="BQ1775">
        <v>5067</v>
      </c>
      <c r="BR1775">
        <v>7280</v>
      </c>
      <c r="BS1775" t="s">
        <v>421</v>
      </c>
      <c r="BT1775" s="2">
        <v>45954</v>
      </c>
      <c r="BU1775">
        <v>788.95</v>
      </c>
      <c r="BW1775" t="s">
        <v>1569</v>
      </c>
      <c r="BY1775" t="s">
        <v>11685</v>
      </c>
      <c r="BZ1775" s="2">
        <v>45954</v>
      </c>
      <c r="CA1775" s="2">
        <v>45965</v>
      </c>
      <c r="CC1775" s="2">
        <v>45933</v>
      </c>
      <c r="CE1775" t="s">
        <v>11686</v>
      </c>
      <c r="CF1775" s="2">
        <v>45954</v>
      </c>
      <c r="CH1775" t="s">
        <v>8713</v>
      </c>
      <c r="CJ1775" s="2">
        <v>45980</v>
      </c>
      <c r="CK1775" t="s">
        <v>424</v>
      </c>
      <c r="CL1775" s="2">
        <v>45958</v>
      </c>
      <c r="CM1775" s="2">
        <v>45982</v>
      </c>
      <c r="CN1775" s="2">
        <v>45933</v>
      </c>
      <c r="CO1775" s="2">
        <v>45964</v>
      </c>
      <c r="CP1775" s="2">
        <v>45965</v>
      </c>
      <c r="CR1775" s="2">
        <v>45936</v>
      </c>
      <c r="CS1775" s="2">
        <v>45958</v>
      </c>
      <c r="CU1775" s="2">
        <v>45978</v>
      </c>
      <c r="CV1775" s="2">
        <v>45978</v>
      </c>
      <c r="CW1775" s="2">
        <v>45958</v>
      </c>
      <c r="CY1775" t="s">
        <v>424</v>
      </c>
      <c r="DD1775" s="2">
        <v>45954</v>
      </c>
      <c r="DF1775" s="2">
        <v>45993</v>
      </c>
      <c r="DG1775">
        <v>36920</v>
      </c>
      <c r="DI1775" s="2">
        <v>46009</v>
      </c>
      <c r="DJ1775" s="2">
        <v>45953</v>
      </c>
      <c r="DK1775" s="2">
        <v>45982</v>
      </c>
      <c r="DL1775" s="2">
        <v>46097</v>
      </c>
      <c r="DO1775" s="2">
        <v>45958</v>
      </c>
      <c r="DY1775">
        <v>2474</v>
      </c>
      <c r="EE1775" s="1">
        <v>2163.73</v>
      </c>
      <c r="EG1775" t="s">
        <v>1640</v>
      </c>
      <c r="EJ1775">
        <v>637</v>
      </c>
      <c r="EK1775" t="s">
        <v>1591</v>
      </c>
    </row>
    <row r="1776" spans="1:141" hidden="1" x14ac:dyDescent="0.35">
      <c r="A1776">
        <v>4955</v>
      </c>
      <c r="B1776" t="s">
        <v>404</v>
      </c>
      <c r="C1776">
        <v>6268</v>
      </c>
      <c r="D1776" t="s">
        <v>9287</v>
      </c>
      <c r="E1776" t="s">
        <v>942</v>
      </c>
      <c r="F1776" t="s">
        <v>9288</v>
      </c>
      <c r="G1776">
        <v>303</v>
      </c>
      <c r="H1776" t="s">
        <v>408</v>
      </c>
      <c r="I1776" t="s">
        <v>11687</v>
      </c>
      <c r="J1776" t="s">
        <v>11688</v>
      </c>
      <c r="K1776" t="s">
        <v>15</v>
      </c>
      <c r="L1776" t="s">
        <v>13</v>
      </c>
      <c r="M1776" t="s">
        <v>411</v>
      </c>
      <c r="N1776" t="s">
        <v>411</v>
      </c>
      <c r="O1776" t="s">
        <v>411</v>
      </c>
      <c r="P1776" t="s">
        <v>411</v>
      </c>
      <c r="Q1776" t="s">
        <v>411</v>
      </c>
      <c r="R1776" t="s">
        <v>411</v>
      </c>
      <c r="S1776" t="s">
        <v>411</v>
      </c>
      <c r="T1776" s="1">
        <v>156745.60000000001</v>
      </c>
      <c r="U1776">
        <v>714.01</v>
      </c>
      <c r="V1776">
        <v>0</v>
      </c>
      <c r="W1776" s="1">
        <v>136306.79999999999</v>
      </c>
      <c r="X1776" s="1">
        <v>20439</v>
      </c>
      <c r="Y1776">
        <v>0</v>
      </c>
      <c r="Z1776" s="1">
        <v>156745.79999999999</v>
      </c>
      <c r="AA1776">
        <v>0</v>
      </c>
      <c r="AB1776">
        <v>0</v>
      </c>
      <c r="AE1776" t="s">
        <v>412</v>
      </c>
      <c r="AG1776" s="2">
        <v>46001</v>
      </c>
      <c r="AH1776" s="1">
        <v>3011.59</v>
      </c>
      <c r="AI1776" s="2">
        <v>45961</v>
      </c>
      <c r="AJ1776" s="7">
        <v>2025</v>
      </c>
      <c r="AK1776" s="2">
        <v>45954</v>
      </c>
      <c r="AP1776" t="s">
        <v>3839</v>
      </c>
      <c r="AT1776" s="2">
        <v>46097</v>
      </c>
      <c r="AU1776" s="2">
        <v>46097</v>
      </c>
      <c r="AV1776" t="s">
        <v>414</v>
      </c>
      <c r="AW1776" s="2">
        <v>45959</v>
      </c>
      <c r="AX1776">
        <v>42375</v>
      </c>
      <c r="AY1776" s="1">
        <v>234722.73</v>
      </c>
      <c r="BA1776" t="s">
        <v>9291</v>
      </c>
      <c r="BB1776">
        <v>42375</v>
      </c>
      <c r="BC1776" t="s">
        <v>11689</v>
      </c>
      <c r="BD1776" t="s">
        <v>416</v>
      </c>
      <c r="BE1776" t="s">
        <v>417</v>
      </c>
      <c r="BF1776">
        <v>5561996519913</v>
      </c>
      <c r="BG1776" t="s">
        <v>11690</v>
      </c>
      <c r="BH1776">
        <v>73805180</v>
      </c>
      <c r="BI1776" t="s">
        <v>2292</v>
      </c>
      <c r="BJ1776" t="s">
        <v>11691</v>
      </c>
      <c r="BL1776" s="1">
        <v>2380</v>
      </c>
      <c r="BQ1776">
        <v>10480</v>
      </c>
      <c r="BR1776">
        <v>7305</v>
      </c>
      <c r="BS1776" t="s">
        <v>449</v>
      </c>
      <c r="BT1776" s="2">
        <v>45960</v>
      </c>
      <c r="BU1776">
        <v>901.48</v>
      </c>
      <c r="BW1776" t="s">
        <v>422</v>
      </c>
      <c r="BY1776" t="s">
        <v>11692</v>
      </c>
      <c r="BZ1776" s="2">
        <v>45961</v>
      </c>
      <c r="CA1776" s="2">
        <v>45971</v>
      </c>
      <c r="CC1776" s="2">
        <v>45952</v>
      </c>
      <c r="CE1776" t="s">
        <v>11693</v>
      </c>
      <c r="CF1776" s="2">
        <v>45961</v>
      </c>
      <c r="CJ1776" s="2">
        <v>45985</v>
      </c>
      <c r="CK1776" t="s">
        <v>411</v>
      </c>
      <c r="CL1776" s="2">
        <v>45961</v>
      </c>
      <c r="CM1776" s="2">
        <v>45986</v>
      </c>
      <c r="CN1776" s="2">
        <v>45953</v>
      </c>
      <c r="CO1776" s="2">
        <v>45964</v>
      </c>
      <c r="CP1776" s="2">
        <v>45971</v>
      </c>
      <c r="CR1776" s="2">
        <v>45953</v>
      </c>
      <c r="CS1776" s="2">
        <v>45961</v>
      </c>
      <c r="CU1776" s="2">
        <v>45980</v>
      </c>
      <c r="CV1776" s="2">
        <v>45982</v>
      </c>
      <c r="CW1776" s="2">
        <v>45961</v>
      </c>
      <c r="CY1776" t="s">
        <v>424</v>
      </c>
      <c r="DD1776" s="2">
        <v>45960</v>
      </c>
      <c r="DF1776" s="2">
        <v>46002</v>
      </c>
      <c r="DI1776" s="2">
        <v>46003</v>
      </c>
      <c r="DJ1776" s="2">
        <v>45953</v>
      </c>
      <c r="DK1776" s="2">
        <v>45989</v>
      </c>
      <c r="DL1776" s="2">
        <v>46085</v>
      </c>
      <c r="DM1776" s="2">
        <v>46077</v>
      </c>
      <c r="DN1776" s="2">
        <v>46091</v>
      </c>
      <c r="DO1776" s="2">
        <v>45961</v>
      </c>
      <c r="DP1776" s="2">
        <v>46091</v>
      </c>
      <c r="DX1776">
        <v>816</v>
      </c>
      <c r="DY1776">
        <v>2553</v>
      </c>
      <c r="EB1776" t="s">
        <v>11694</v>
      </c>
      <c r="EE1776" s="1">
        <v>2159.58</v>
      </c>
      <c r="EF1776" t="s">
        <v>2634</v>
      </c>
      <c r="EG1776" t="s">
        <v>1640</v>
      </c>
      <c r="EI1776" t="s">
        <v>3282</v>
      </c>
      <c r="EK1776" t="s">
        <v>1591</v>
      </c>
    </row>
    <row r="1777" spans="1:141" hidden="1" x14ac:dyDescent="0.35">
      <c r="A1777">
        <v>4956</v>
      </c>
      <c r="B1777" t="s">
        <v>404</v>
      </c>
      <c r="C1777">
        <v>6065</v>
      </c>
      <c r="D1777" t="s">
        <v>4816</v>
      </c>
      <c r="E1777" t="s">
        <v>834</v>
      </c>
      <c r="F1777" t="s">
        <v>519</v>
      </c>
      <c r="G1777">
        <v>3</v>
      </c>
      <c r="H1777" t="s">
        <v>474</v>
      </c>
      <c r="I1777" t="s">
        <v>11695</v>
      </c>
      <c r="J1777" t="s">
        <v>11696</v>
      </c>
      <c r="K1777" t="s">
        <v>20</v>
      </c>
      <c r="L1777" t="s">
        <v>74</v>
      </c>
      <c r="M1777" t="s">
        <v>411</v>
      </c>
      <c r="N1777" t="s">
        <v>411</v>
      </c>
      <c r="O1777" t="s">
        <v>411</v>
      </c>
      <c r="P1777" t="s">
        <v>424</v>
      </c>
      <c r="Q1777" t="s">
        <v>424</v>
      </c>
      <c r="R1777" t="s">
        <v>411</v>
      </c>
      <c r="S1777" t="s">
        <v>411</v>
      </c>
      <c r="T1777" s="1">
        <v>169397.16</v>
      </c>
      <c r="U1777">
        <v>765</v>
      </c>
      <c r="V1777">
        <v>0</v>
      </c>
      <c r="W1777" s="1">
        <v>155721.16</v>
      </c>
      <c r="X1777" s="1">
        <v>13676</v>
      </c>
      <c r="Y1777">
        <v>0</v>
      </c>
      <c r="Z1777" s="1">
        <v>169397.16</v>
      </c>
      <c r="AA1777">
        <v>0</v>
      </c>
      <c r="AB1777">
        <v>0</v>
      </c>
      <c r="AE1777" t="s">
        <v>412</v>
      </c>
      <c r="AG1777" s="2">
        <v>45978</v>
      </c>
      <c r="AH1777" s="1">
        <v>3412.84</v>
      </c>
      <c r="AI1777" s="2">
        <v>45960</v>
      </c>
      <c r="AJ1777" s="7">
        <v>2025</v>
      </c>
      <c r="AK1777" s="2">
        <v>45954</v>
      </c>
      <c r="AP1777" t="s">
        <v>413</v>
      </c>
      <c r="AT1777" s="2">
        <v>46077</v>
      </c>
      <c r="AU1777" s="2">
        <v>46077</v>
      </c>
      <c r="AV1777" t="s">
        <v>414</v>
      </c>
      <c r="AW1777" s="2">
        <v>45958</v>
      </c>
      <c r="AX1777">
        <v>42341</v>
      </c>
      <c r="AY1777" s="1">
        <v>235125.16</v>
      </c>
      <c r="BA1777" t="s">
        <v>4819</v>
      </c>
      <c r="BB1777">
        <v>42341</v>
      </c>
      <c r="BD1777" t="s">
        <v>478</v>
      </c>
      <c r="BE1777" t="s">
        <v>417</v>
      </c>
      <c r="BF1777">
        <v>5561999445317</v>
      </c>
      <c r="BG1777" t="s">
        <v>11697</v>
      </c>
      <c r="BH1777">
        <v>72910001</v>
      </c>
      <c r="BI1777" t="s">
        <v>4123</v>
      </c>
      <c r="BJ1777" t="s">
        <v>11698</v>
      </c>
      <c r="BL1777" s="1">
        <v>2708.26</v>
      </c>
      <c r="BQ1777">
        <v>4037</v>
      </c>
      <c r="BR1777">
        <v>7270</v>
      </c>
      <c r="BS1777" t="s">
        <v>576</v>
      </c>
      <c r="BT1777" s="2">
        <v>45954</v>
      </c>
      <c r="BU1777">
        <v>902</v>
      </c>
      <c r="BV1777" s="2">
        <v>45964</v>
      </c>
      <c r="BX1777" s="2">
        <v>45965</v>
      </c>
      <c r="BY1777" t="s">
        <v>11699</v>
      </c>
      <c r="BZ1777" s="2">
        <v>45954</v>
      </c>
      <c r="CA1777" s="2">
        <v>45967</v>
      </c>
      <c r="CB1777" t="s">
        <v>11700</v>
      </c>
      <c r="CC1777" s="2">
        <v>45952</v>
      </c>
      <c r="CD1777" t="s">
        <v>424</v>
      </c>
      <c r="CE1777">
        <v>40596</v>
      </c>
      <c r="CF1777" s="2">
        <v>45954</v>
      </c>
      <c r="CJ1777" s="2">
        <v>45966</v>
      </c>
      <c r="CL1777" s="2">
        <v>45954</v>
      </c>
      <c r="CM1777" s="2">
        <v>45968</v>
      </c>
      <c r="CN1777" s="2">
        <v>45952</v>
      </c>
      <c r="CO1777" s="2">
        <v>45964</v>
      </c>
      <c r="CP1777" s="2">
        <v>45964</v>
      </c>
      <c r="CR1777" s="2">
        <v>45960</v>
      </c>
      <c r="CS1777" s="2">
        <v>45958</v>
      </c>
      <c r="CU1777" s="2">
        <v>45965</v>
      </c>
      <c r="CV1777" s="2">
        <v>45965</v>
      </c>
      <c r="CW1777" s="2">
        <v>45958</v>
      </c>
      <c r="CX1777" s="2">
        <v>45975</v>
      </c>
      <c r="CY1777" t="s">
        <v>424</v>
      </c>
      <c r="DD1777" s="2">
        <v>45954</v>
      </c>
      <c r="DF1777" s="2">
        <v>45978</v>
      </c>
      <c r="DG1777" t="s">
        <v>11701</v>
      </c>
      <c r="DI1777" s="2">
        <v>45979</v>
      </c>
      <c r="DJ1777" s="2">
        <v>45952</v>
      </c>
      <c r="DK1777" s="2">
        <v>45960</v>
      </c>
      <c r="DL1777" s="2">
        <v>45966</v>
      </c>
      <c r="DM1777" s="2">
        <v>46055</v>
      </c>
      <c r="DN1777" s="2">
        <v>46059</v>
      </c>
      <c r="DP1777" s="2">
        <v>46059</v>
      </c>
      <c r="EE1777">
        <v>4.33</v>
      </c>
      <c r="EF1777" t="s">
        <v>8966</v>
      </c>
      <c r="EG1777" t="s">
        <v>735</v>
      </c>
      <c r="EH1777" t="s">
        <v>8828</v>
      </c>
      <c r="EI1777" t="s">
        <v>3282</v>
      </c>
      <c r="EJ1777" t="s">
        <v>8163</v>
      </c>
      <c r="EK1777" t="s">
        <v>1591</v>
      </c>
    </row>
    <row r="1778" spans="1:141" hidden="1" x14ac:dyDescent="0.35">
      <c r="A1778">
        <v>4957</v>
      </c>
      <c r="B1778" t="s">
        <v>1352</v>
      </c>
      <c r="C1778">
        <v>6165</v>
      </c>
      <c r="D1778" t="s">
        <v>10520</v>
      </c>
      <c r="E1778" t="s">
        <v>942</v>
      </c>
      <c r="F1778" t="s">
        <v>10100</v>
      </c>
      <c r="G1778">
        <v>102</v>
      </c>
      <c r="H1778" t="s">
        <v>408</v>
      </c>
      <c r="I1778" t="s">
        <v>11702</v>
      </c>
      <c r="J1778" t="s">
        <v>11703</v>
      </c>
      <c r="K1778" t="s">
        <v>14</v>
      </c>
      <c r="L1778" t="s">
        <v>82</v>
      </c>
      <c r="M1778" t="s">
        <v>411</v>
      </c>
      <c r="N1778" t="s">
        <v>411</v>
      </c>
      <c r="O1778" t="s">
        <v>411</v>
      </c>
      <c r="P1778" t="s">
        <v>411</v>
      </c>
      <c r="Q1778" t="s">
        <v>411</v>
      </c>
      <c r="R1778" t="s">
        <v>411</v>
      </c>
      <c r="S1778" t="s">
        <v>411</v>
      </c>
      <c r="T1778" s="1">
        <v>156881.19</v>
      </c>
      <c r="U1778">
        <v>0</v>
      </c>
      <c r="V1778">
        <v>0</v>
      </c>
      <c r="W1778">
        <v>0</v>
      </c>
      <c r="X1778">
        <v>0</v>
      </c>
      <c r="Y1778">
        <v>0</v>
      </c>
      <c r="Z1778">
        <v>0</v>
      </c>
      <c r="AA1778">
        <v>0</v>
      </c>
      <c r="AB1778">
        <v>0</v>
      </c>
      <c r="AE1778" t="s">
        <v>412</v>
      </c>
      <c r="AG1778" s="2">
        <v>46007</v>
      </c>
      <c r="AH1778">
        <v>0</v>
      </c>
      <c r="AI1778" s="2">
        <v>45959</v>
      </c>
      <c r="AJ1778" s="7">
        <v>2025</v>
      </c>
      <c r="AK1778" s="2">
        <v>45954</v>
      </c>
      <c r="AP1778" t="s">
        <v>3839</v>
      </c>
      <c r="AT1778" s="2">
        <v>46027</v>
      </c>
      <c r="AU1778" s="2">
        <v>46085</v>
      </c>
      <c r="AV1778" t="s">
        <v>414</v>
      </c>
      <c r="AW1778" s="2">
        <v>45959</v>
      </c>
      <c r="AX1778">
        <v>42346</v>
      </c>
      <c r="AY1778" s="1">
        <v>239448.81</v>
      </c>
      <c r="BA1778" t="s">
        <v>10523</v>
      </c>
      <c r="BB1778">
        <v>42346</v>
      </c>
      <c r="BC1778" t="s">
        <v>11704</v>
      </c>
      <c r="BD1778" t="s">
        <v>416</v>
      </c>
      <c r="BE1778" t="s">
        <v>417</v>
      </c>
      <c r="BF1778">
        <v>5561998425780</v>
      </c>
      <c r="BG1778" t="s">
        <v>7746</v>
      </c>
      <c r="BH1778">
        <v>73808730</v>
      </c>
      <c r="BI1778" t="s">
        <v>746</v>
      </c>
      <c r="BJ1778" t="s">
        <v>11705</v>
      </c>
      <c r="BL1778" s="1">
        <v>2387.77</v>
      </c>
      <c r="BQ1778">
        <v>5167</v>
      </c>
      <c r="BR1778">
        <v>7276</v>
      </c>
      <c r="BS1778" t="s">
        <v>4693</v>
      </c>
      <c r="BT1778" s="2">
        <v>45954</v>
      </c>
      <c r="BW1778" t="s">
        <v>1569</v>
      </c>
      <c r="BY1778" t="s">
        <v>11706</v>
      </c>
      <c r="BZ1778" s="2">
        <v>45957</v>
      </c>
      <c r="CA1778" s="2">
        <v>45965</v>
      </c>
      <c r="CC1778" s="2">
        <v>45944</v>
      </c>
      <c r="CF1778" s="2">
        <v>45957</v>
      </c>
      <c r="CH1778" t="s">
        <v>8713</v>
      </c>
      <c r="CJ1778" s="2">
        <v>45980</v>
      </c>
      <c r="CK1778" t="s">
        <v>424</v>
      </c>
      <c r="CL1778" s="2">
        <v>45960</v>
      </c>
      <c r="CM1778" s="2">
        <v>45982</v>
      </c>
      <c r="CN1778" s="2">
        <v>45946</v>
      </c>
      <c r="CO1778" s="2">
        <v>45964</v>
      </c>
      <c r="CP1778" s="2">
        <v>45965</v>
      </c>
      <c r="CR1778" s="2">
        <v>45947</v>
      </c>
      <c r="CS1778" s="2">
        <v>45959</v>
      </c>
      <c r="CU1778" s="2">
        <v>45978</v>
      </c>
      <c r="CV1778" s="2">
        <v>45978</v>
      </c>
      <c r="CW1778" s="2">
        <v>45959</v>
      </c>
      <c r="CY1778" t="s">
        <v>424</v>
      </c>
      <c r="DD1778" s="2">
        <v>45960</v>
      </c>
      <c r="DF1778" s="2">
        <v>46008</v>
      </c>
      <c r="DG1778">
        <v>36916</v>
      </c>
      <c r="DI1778" s="2">
        <v>46024</v>
      </c>
      <c r="DJ1778" s="2">
        <v>45954</v>
      </c>
      <c r="DK1778" s="2">
        <v>45982</v>
      </c>
      <c r="DL1778" s="2">
        <v>46083</v>
      </c>
      <c r="DO1778" s="2">
        <v>45959</v>
      </c>
      <c r="DX1778">
        <v>407</v>
      </c>
      <c r="DY1778">
        <v>2447</v>
      </c>
      <c r="EE1778" s="1">
        <v>2158.11</v>
      </c>
      <c r="EF1778" t="s">
        <v>2634</v>
      </c>
      <c r="EG1778" t="s">
        <v>1640</v>
      </c>
      <c r="EK1778" t="s">
        <v>1591</v>
      </c>
    </row>
    <row r="1779" spans="1:141" hidden="1" x14ac:dyDescent="0.35">
      <c r="A1779">
        <v>4958</v>
      </c>
      <c r="B1779" t="s">
        <v>1352</v>
      </c>
      <c r="C1779">
        <v>6171</v>
      </c>
      <c r="D1779" t="s">
        <v>9833</v>
      </c>
      <c r="E1779" t="s">
        <v>942</v>
      </c>
      <c r="F1779" t="s">
        <v>532</v>
      </c>
      <c r="G1779">
        <v>203</v>
      </c>
      <c r="H1779" t="s">
        <v>474</v>
      </c>
      <c r="I1779" t="s">
        <v>11707</v>
      </c>
      <c r="J1779" t="s">
        <v>11708</v>
      </c>
      <c r="K1779" t="s">
        <v>19</v>
      </c>
      <c r="L1779" t="s">
        <v>59</v>
      </c>
      <c r="M1779" t="s">
        <v>411</v>
      </c>
      <c r="N1779" t="s">
        <v>411</v>
      </c>
      <c r="O1779" t="s">
        <v>411</v>
      </c>
      <c r="P1779" t="s">
        <v>424</v>
      </c>
      <c r="Q1779" t="s">
        <v>424</v>
      </c>
      <c r="R1779" t="s">
        <v>411</v>
      </c>
      <c r="S1779" t="s">
        <v>411</v>
      </c>
      <c r="T1779" s="1">
        <v>136141.35</v>
      </c>
      <c r="U1779">
        <v>429.5</v>
      </c>
      <c r="V1779">
        <v>0</v>
      </c>
      <c r="W1779" s="1">
        <v>83123.360000000001</v>
      </c>
      <c r="X1779" s="1">
        <v>54904</v>
      </c>
      <c r="Y1779">
        <v>0</v>
      </c>
      <c r="Z1779" s="1">
        <v>138027.35999999999</v>
      </c>
      <c r="AA1779">
        <v>0</v>
      </c>
      <c r="AB1779">
        <v>0</v>
      </c>
      <c r="AE1779" t="s">
        <v>412</v>
      </c>
      <c r="AG1779" s="2">
        <v>45985</v>
      </c>
      <c r="AH1779" s="1">
        <v>2592.25</v>
      </c>
      <c r="AI1779" s="2">
        <v>45961</v>
      </c>
      <c r="AJ1779" s="7">
        <v>2025</v>
      </c>
      <c r="AK1779" s="2">
        <v>45954</v>
      </c>
      <c r="AP1779" t="s">
        <v>413</v>
      </c>
      <c r="AQ1779" t="s">
        <v>8805</v>
      </c>
      <c r="AT1779" s="2">
        <v>45987</v>
      </c>
      <c r="AU1779" s="2">
        <v>46058</v>
      </c>
      <c r="AV1779" t="s">
        <v>414</v>
      </c>
      <c r="AW1779" s="2">
        <v>45958</v>
      </c>
      <c r="AX1779">
        <v>42348</v>
      </c>
      <c r="AY1779" s="1">
        <v>194741.83</v>
      </c>
      <c r="BA1779" t="s">
        <v>9836</v>
      </c>
      <c r="BB1779">
        <v>42348</v>
      </c>
      <c r="BD1779" t="s">
        <v>478</v>
      </c>
      <c r="BE1779" t="s">
        <v>417</v>
      </c>
      <c r="BF1779">
        <v>5561981826189</v>
      </c>
      <c r="BG1779" t="s">
        <v>11709</v>
      </c>
      <c r="BH1779">
        <v>72910000</v>
      </c>
      <c r="BI1779" t="s">
        <v>3150</v>
      </c>
      <c r="BJ1779" t="s">
        <v>11710</v>
      </c>
      <c r="BL1779" s="1">
        <v>1718</v>
      </c>
      <c r="BQ1779">
        <v>5007</v>
      </c>
      <c r="BR1779">
        <v>7279</v>
      </c>
      <c r="BS1779" t="s">
        <v>449</v>
      </c>
      <c r="BT1779" s="2">
        <v>45929</v>
      </c>
      <c r="BU1779">
        <v>891.23</v>
      </c>
      <c r="BV1779" s="2">
        <v>45961</v>
      </c>
      <c r="BX1779" s="2">
        <v>45968</v>
      </c>
      <c r="BY1779" t="s">
        <v>11711</v>
      </c>
      <c r="BZ1779" s="2">
        <v>45954</v>
      </c>
      <c r="CA1779" s="2">
        <v>45965</v>
      </c>
      <c r="CB1779" t="s">
        <v>11712</v>
      </c>
      <c r="CC1779" s="2">
        <v>45954</v>
      </c>
      <c r="CD1779" t="s">
        <v>424</v>
      </c>
      <c r="CE1779">
        <v>2120</v>
      </c>
      <c r="CF1779" s="2">
        <v>45929</v>
      </c>
      <c r="CJ1779" s="2">
        <v>45968</v>
      </c>
      <c r="CL1779" s="2">
        <v>45948</v>
      </c>
      <c r="CM1779" s="2">
        <v>45971</v>
      </c>
      <c r="CN1779" s="2">
        <v>45957</v>
      </c>
      <c r="CO1779" s="2">
        <v>45964</v>
      </c>
      <c r="CP1779" s="2">
        <v>45965</v>
      </c>
      <c r="CR1779" s="2">
        <v>45959</v>
      </c>
      <c r="CS1779" s="2">
        <v>45959</v>
      </c>
      <c r="CU1779" s="2">
        <v>45967</v>
      </c>
      <c r="CV1779" s="2">
        <v>45978</v>
      </c>
      <c r="CW1779" s="2">
        <v>45959</v>
      </c>
      <c r="CX1779" s="2">
        <v>45982</v>
      </c>
      <c r="CY1779" t="s">
        <v>424</v>
      </c>
      <c r="CZ1779" s="2">
        <v>45980</v>
      </c>
      <c r="DC1779" s="2">
        <v>45980</v>
      </c>
      <c r="DD1779" s="2">
        <v>45954</v>
      </c>
      <c r="DF1779" s="2">
        <v>45986</v>
      </c>
      <c r="DG1779" t="s">
        <v>11713</v>
      </c>
      <c r="DI1779" s="2">
        <v>45987</v>
      </c>
      <c r="DJ1779" s="2">
        <v>45954</v>
      </c>
      <c r="DK1779" s="2">
        <v>45979</v>
      </c>
      <c r="DL1779" s="2">
        <v>46031</v>
      </c>
      <c r="DM1779" s="2">
        <v>46058</v>
      </c>
      <c r="DO1779" s="2">
        <v>45959</v>
      </c>
      <c r="DY1779">
        <v>2233</v>
      </c>
      <c r="EA1779" t="s">
        <v>11714</v>
      </c>
      <c r="EE1779" s="1">
        <v>3805.57</v>
      </c>
      <c r="EF1779" t="s">
        <v>2634</v>
      </c>
      <c r="EG1779" t="s">
        <v>1640</v>
      </c>
      <c r="EH1779" t="s">
        <v>6848</v>
      </c>
      <c r="EI1779" t="s">
        <v>3282</v>
      </c>
      <c r="EJ1779" t="s">
        <v>8163</v>
      </c>
      <c r="EK1779" t="s">
        <v>1591</v>
      </c>
    </row>
    <row r="1780" spans="1:141" hidden="1" x14ac:dyDescent="0.35">
      <c r="A1780">
        <v>4959</v>
      </c>
      <c r="B1780" t="s">
        <v>404</v>
      </c>
      <c r="C1780">
        <v>6256</v>
      </c>
      <c r="D1780" t="s">
        <v>9287</v>
      </c>
      <c r="E1780" t="s">
        <v>942</v>
      </c>
      <c r="F1780" t="s">
        <v>9522</v>
      </c>
      <c r="G1780">
        <v>103</v>
      </c>
      <c r="H1780" t="s">
        <v>408</v>
      </c>
      <c r="I1780" t="s">
        <v>11715</v>
      </c>
      <c r="J1780" t="s">
        <v>11716</v>
      </c>
      <c r="K1780" t="s">
        <v>22</v>
      </c>
      <c r="L1780" t="s">
        <v>26</v>
      </c>
      <c r="M1780" t="s">
        <v>411</v>
      </c>
      <c r="N1780" t="s">
        <v>411</v>
      </c>
      <c r="O1780" t="s">
        <v>411</v>
      </c>
      <c r="P1780" t="s">
        <v>411</v>
      </c>
      <c r="Q1780" t="s">
        <v>411</v>
      </c>
      <c r="R1780" t="s">
        <v>411</v>
      </c>
      <c r="S1780" t="s">
        <v>411</v>
      </c>
      <c r="T1780" s="1">
        <v>158258.51999999999</v>
      </c>
      <c r="U1780">
        <v>646.49</v>
      </c>
      <c r="V1780">
        <v>0</v>
      </c>
      <c r="W1780" s="1">
        <v>130955.52</v>
      </c>
      <c r="X1780" s="1">
        <v>27304</v>
      </c>
      <c r="Y1780">
        <v>0</v>
      </c>
      <c r="Z1780" s="1">
        <v>158259.51999999999</v>
      </c>
      <c r="AA1780">
        <v>0</v>
      </c>
      <c r="AB1780">
        <v>0</v>
      </c>
      <c r="AD1780">
        <v>8787725319953</v>
      </c>
      <c r="AE1780" t="s">
        <v>412</v>
      </c>
      <c r="AG1780" s="2">
        <v>45986</v>
      </c>
      <c r="AH1780">
        <v>0</v>
      </c>
      <c r="AI1780" s="2">
        <v>45960</v>
      </c>
      <c r="AJ1780" s="7">
        <v>2025</v>
      </c>
      <c r="AK1780" s="2">
        <v>45954</v>
      </c>
      <c r="AP1780" t="s">
        <v>413</v>
      </c>
      <c r="AT1780" s="2">
        <v>46097</v>
      </c>
      <c r="AU1780" s="2">
        <v>46097</v>
      </c>
      <c r="AV1780" t="s">
        <v>414</v>
      </c>
      <c r="AW1780" s="2">
        <v>45959</v>
      </c>
      <c r="AX1780">
        <v>42314</v>
      </c>
      <c r="AY1780" s="1">
        <v>240706.83</v>
      </c>
      <c r="BA1780" t="s">
        <v>9291</v>
      </c>
      <c r="BB1780">
        <v>42314</v>
      </c>
      <c r="BC1780" t="s">
        <v>11717</v>
      </c>
      <c r="BD1780" t="s">
        <v>416</v>
      </c>
      <c r="BE1780" t="s">
        <v>417</v>
      </c>
      <c r="BF1780">
        <v>5561998564747</v>
      </c>
      <c r="BG1780" t="s">
        <v>11718</v>
      </c>
      <c r="BH1780">
        <v>73800000</v>
      </c>
      <c r="BI1780" t="s">
        <v>595</v>
      </c>
      <c r="BJ1780" t="s">
        <v>11719</v>
      </c>
      <c r="BL1780" s="1">
        <v>2150</v>
      </c>
      <c r="BM1780" s="2">
        <v>46120</v>
      </c>
      <c r="BQ1780">
        <v>10516</v>
      </c>
      <c r="BR1780">
        <v>7255</v>
      </c>
      <c r="BS1780" t="s">
        <v>449</v>
      </c>
      <c r="BT1780" s="2">
        <v>45957</v>
      </c>
      <c r="BU1780">
        <v>899.61</v>
      </c>
      <c r="BW1780" t="s">
        <v>422</v>
      </c>
      <c r="BY1780" t="s">
        <v>11720</v>
      </c>
      <c r="BZ1780" s="2">
        <v>45957</v>
      </c>
      <c r="CA1780" s="2">
        <v>45960</v>
      </c>
      <c r="CC1780" s="2">
        <v>45953</v>
      </c>
      <c r="CE1780">
        <v>2087</v>
      </c>
      <c r="CF1780" s="2">
        <v>45957</v>
      </c>
      <c r="CJ1780" s="2">
        <v>45965</v>
      </c>
      <c r="CK1780" t="s">
        <v>411</v>
      </c>
      <c r="CL1780" s="2">
        <v>45957</v>
      </c>
      <c r="CM1780" s="2">
        <v>45974</v>
      </c>
      <c r="CN1780" s="2">
        <v>45954</v>
      </c>
      <c r="CO1780" s="2">
        <v>45964</v>
      </c>
      <c r="CP1780" s="2">
        <v>45960</v>
      </c>
      <c r="CR1780" s="2">
        <v>45957</v>
      </c>
      <c r="CS1780" s="2">
        <v>45959</v>
      </c>
      <c r="CU1780" s="2">
        <v>45961</v>
      </c>
      <c r="CV1780" s="2">
        <v>45982</v>
      </c>
      <c r="CW1780" s="2">
        <v>45959</v>
      </c>
      <c r="CY1780" t="s">
        <v>424</v>
      </c>
      <c r="DD1780" s="2">
        <v>45953</v>
      </c>
      <c r="DF1780" s="2">
        <v>45987</v>
      </c>
      <c r="DG1780">
        <v>35911</v>
      </c>
      <c r="DI1780" s="2">
        <v>45989</v>
      </c>
      <c r="DJ1780" s="2">
        <v>45957</v>
      </c>
      <c r="DK1780" s="2">
        <v>45989</v>
      </c>
      <c r="DL1780" s="2">
        <v>46043</v>
      </c>
      <c r="DM1780" s="2">
        <v>46077</v>
      </c>
      <c r="DN1780" s="2">
        <v>46091</v>
      </c>
      <c r="DO1780" s="2">
        <v>45959</v>
      </c>
      <c r="DP1780" s="2">
        <v>46091</v>
      </c>
      <c r="DX1780">
        <v>712</v>
      </c>
      <c r="DY1780">
        <v>2095</v>
      </c>
      <c r="EA1780" t="s">
        <v>11335</v>
      </c>
      <c r="EE1780" s="1">
        <v>2200.08</v>
      </c>
      <c r="EF1780" t="s">
        <v>2634</v>
      </c>
      <c r="EG1780" t="s">
        <v>1640</v>
      </c>
      <c r="EK1780" t="s">
        <v>1591</v>
      </c>
    </row>
    <row r="1781" spans="1:141" hidden="1" x14ac:dyDescent="0.35">
      <c r="A1781">
        <v>4960</v>
      </c>
      <c r="B1781" t="s">
        <v>404</v>
      </c>
      <c r="C1781">
        <v>6265</v>
      </c>
      <c r="D1781" t="s">
        <v>8802</v>
      </c>
      <c r="E1781" t="s">
        <v>834</v>
      </c>
      <c r="F1781" t="s">
        <v>473</v>
      </c>
      <c r="G1781">
        <v>104</v>
      </c>
      <c r="H1781" t="s">
        <v>474</v>
      </c>
      <c r="I1781" t="s">
        <v>11721</v>
      </c>
      <c r="J1781" t="s">
        <v>11722</v>
      </c>
      <c r="K1781" t="s">
        <v>44</v>
      </c>
      <c r="L1781" t="s">
        <v>192</v>
      </c>
      <c r="M1781" t="s">
        <v>411</v>
      </c>
      <c r="N1781" t="s">
        <v>411</v>
      </c>
      <c r="O1781" t="s">
        <v>411</v>
      </c>
      <c r="P1781" t="s">
        <v>424</v>
      </c>
      <c r="Q1781" t="s">
        <v>424</v>
      </c>
      <c r="R1781" t="s">
        <v>411</v>
      </c>
      <c r="S1781" t="s">
        <v>411</v>
      </c>
      <c r="T1781" s="1">
        <v>154716.19</v>
      </c>
      <c r="U1781">
        <v>573.73</v>
      </c>
      <c r="V1781">
        <v>0</v>
      </c>
      <c r="W1781" s="1">
        <v>112141.19</v>
      </c>
      <c r="X1781" s="1">
        <v>44124</v>
      </c>
      <c r="Y1781">
        <v>0</v>
      </c>
      <c r="Z1781" s="1">
        <v>156265.19</v>
      </c>
      <c r="AA1781">
        <v>0</v>
      </c>
      <c r="AB1781">
        <v>0</v>
      </c>
      <c r="AE1781" t="s">
        <v>412</v>
      </c>
      <c r="AF1781" s="3">
        <v>113725</v>
      </c>
      <c r="AG1781" s="2">
        <v>45985</v>
      </c>
      <c r="AH1781" s="1">
        <v>2995.17</v>
      </c>
      <c r="AI1781" s="2">
        <v>45961</v>
      </c>
      <c r="AJ1781" s="7">
        <v>2025</v>
      </c>
      <c r="AK1781" s="2">
        <v>45954</v>
      </c>
      <c r="AP1781" t="s">
        <v>413</v>
      </c>
      <c r="AT1781" s="2">
        <v>46072</v>
      </c>
      <c r="AU1781" s="2">
        <v>46072</v>
      </c>
      <c r="AV1781" t="s">
        <v>414</v>
      </c>
      <c r="AW1781" s="2">
        <v>45958</v>
      </c>
      <c r="AX1781">
        <v>42318</v>
      </c>
      <c r="AY1781" s="1">
        <v>212960.08</v>
      </c>
      <c r="BA1781" t="s">
        <v>8806</v>
      </c>
      <c r="BB1781">
        <v>42318</v>
      </c>
      <c r="BD1781" t="s">
        <v>478</v>
      </c>
      <c r="BE1781" t="s">
        <v>417</v>
      </c>
      <c r="BF1781">
        <v>5561999785870</v>
      </c>
      <c r="BG1781" t="s">
        <v>11723</v>
      </c>
      <c r="BH1781">
        <v>72910000</v>
      </c>
      <c r="BI1781" t="s">
        <v>1071</v>
      </c>
      <c r="BJ1781" t="s">
        <v>11724</v>
      </c>
      <c r="BL1781" s="1">
        <v>1912.45</v>
      </c>
      <c r="BM1781" s="2">
        <v>46126</v>
      </c>
      <c r="BQ1781">
        <v>4378</v>
      </c>
      <c r="BR1781">
        <v>7262</v>
      </c>
      <c r="BS1781" t="s">
        <v>954</v>
      </c>
      <c r="BT1781" s="2">
        <v>45948</v>
      </c>
      <c r="BU1781">
        <v>900.95</v>
      </c>
      <c r="BV1781" s="2">
        <v>45971</v>
      </c>
      <c r="BX1781" s="2">
        <v>45973</v>
      </c>
      <c r="BY1781" t="s">
        <v>11725</v>
      </c>
      <c r="BZ1781" s="2">
        <v>45954</v>
      </c>
      <c r="CA1781" s="2">
        <v>45972</v>
      </c>
      <c r="CB1781" t="s">
        <v>11726</v>
      </c>
      <c r="CC1781" s="2">
        <v>45954</v>
      </c>
      <c r="CD1781" t="s">
        <v>424</v>
      </c>
      <c r="CE1781">
        <v>2247</v>
      </c>
      <c r="CF1781" s="2">
        <v>45948</v>
      </c>
      <c r="CJ1781" s="2">
        <v>45972</v>
      </c>
      <c r="CL1781" s="2">
        <v>45948</v>
      </c>
      <c r="CM1781" s="2">
        <v>45974</v>
      </c>
      <c r="CN1781" s="2">
        <v>45954</v>
      </c>
      <c r="CO1781" s="2">
        <v>45964</v>
      </c>
      <c r="CP1781" s="2">
        <v>45965</v>
      </c>
      <c r="CR1781" s="2">
        <v>45957</v>
      </c>
      <c r="CS1781" s="2">
        <v>45959</v>
      </c>
      <c r="CU1781" s="2">
        <v>45971</v>
      </c>
      <c r="CV1781" s="2">
        <v>45978</v>
      </c>
      <c r="CW1781" s="2">
        <v>45959</v>
      </c>
      <c r="CX1781" s="2">
        <v>45982</v>
      </c>
      <c r="CY1781" t="s">
        <v>424</v>
      </c>
      <c r="DD1781" s="2">
        <v>45954</v>
      </c>
      <c r="DF1781" s="2">
        <v>45985</v>
      </c>
      <c r="DG1781" t="s">
        <v>11727</v>
      </c>
      <c r="DH1781" t="s">
        <v>11728</v>
      </c>
      <c r="DI1781" s="2">
        <v>45994</v>
      </c>
      <c r="DJ1781" s="2">
        <v>45954</v>
      </c>
      <c r="DK1781" s="2">
        <v>45982</v>
      </c>
      <c r="DL1781" s="2">
        <v>45968</v>
      </c>
      <c r="DM1781" s="2">
        <v>46058</v>
      </c>
      <c r="DN1781" s="2">
        <v>46063</v>
      </c>
      <c r="DO1781" s="2">
        <v>45959</v>
      </c>
      <c r="DP1781" s="2">
        <v>46063</v>
      </c>
      <c r="DW1781" s="2">
        <v>45959</v>
      </c>
      <c r="DY1781">
        <v>2282</v>
      </c>
      <c r="EE1781" s="1">
        <v>4105.57</v>
      </c>
      <c r="EF1781" t="s">
        <v>2634</v>
      </c>
      <c r="EG1781" t="s">
        <v>1640</v>
      </c>
      <c r="EH1781" t="s">
        <v>6848</v>
      </c>
      <c r="EI1781" t="s">
        <v>3282</v>
      </c>
      <c r="EJ1781" t="s">
        <v>8163</v>
      </c>
      <c r="EK1781" t="s">
        <v>1591</v>
      </c>
    </row>
    <row r="1782" spans="1:141" hidden="1" x14ac:dyDescent="0.35">
      <c r="A1782">
        <v>4961</v>
      </c>
      <c r="B1782" t="s">
        <v>404</v>
      </c>
      <c r="C1782">
        <v>6276</v>
      </c>
      <c r="D1782" t="s">
        <v>8802</v>
      </c>
      <c r="E1782" t="s">
        <v>834</v>
      </c>
      <c r="F1782" t="s">
        <v>407</v>
      </c>
      <c r="G1782">
        <v>103</v>
      </c>
      <c r="H1782" t="s">
        <v>474</v>
      </c>
      <c r="I1782" t="s">
        <v>11729</v>
      </c>
      <c r="J1782" t="s">
        <v>11730</v>
      </c>
      <c r="K1782" t="s">
        <v>19</v>
      </c>
      <c r="L1782" t="s">
        <v>90</v>
      </c>
      <c r="M1782" t="s">
        <v>411</v>
      </c>
      <c r="N1782" t="s">
        <v>411</v>
      </c>
      <c r="O1782" t="s">
        <v>411</v>
      </c>
      <c r="P1782" t="s">
        <v>424</v>
      </c>
      <c r="Q1782" t="s">
        <v>424</v>
      </c>
      <c r="R1782" t="s">
        <v>411</v>
      </c>
      <c r="S1782" t="s">
        <v>411</v>
      </c>
      <c r="T1782" s="1">
        <v>154075.59</v>
      </c>
      <c r="U1782">
        <v>537.6</v>
      </c>
      <c r="V1782">
        <v>0</v>
      </c>
      <c r="W1782" s="1">
        <v>104871.39</v>
      </c>
      <c r="X1782" s="1">
        <v>48880</v>
      </c>
      <c r="Y1782">
        <v>0</v>
      </c>
      <c r="Z1782" s="1">
        <v>153751.39000000001</v>
      </c>
      <c r="AA1782">
        <v>0</v>
      </c>
      <c r="AB1782">
        <v>0</v>
      </c>
      <c r="AE1782" t="s">
        <v>412</v>
      </c>
      <c r="AG1782" s="2">
        <v>45978</v>
      </c>
      <c r="AH1782" s="1">
        <v>2995.17</v>
      </c>
      <c r="AI1782" s="2">
        <v>45960</v>
      </c>
      <c r="AJ1782" s="7">
        <v>2025</v>
      </c>
      <c r="AK1782" s="2">
        <v>45954</v>
      </c>
      <c r="AP1782" t="s">
        <v>413</v>
      </c>
      <c r="AT1782" s="2">
        <v>46072</v>
      </c>
      <c r="AU1782" s="2">
        <v>46072</v>
      </c>
      <c r="AV1782" t="s">
        <v>414</v>
      </c>
      <c r="AW1782" s="2">
        <v>45958</v>
      </c>
      <c r="AX1782">
        <v>42322</v>
      </c>
      <c r="AY1782" s="1">
        <v>209609.48</v>
      </c>
      <c r="BA1782" t="s">
        <v>8806</v>
      </c>
      <c r="BB1782">
        <v>42322</v>
      </c>
      <c r="BD1782" t="s">
        <v>478</v>
      </c>
      <c r="BE1782" t="s">
        <v>417</v>
      </c>
      <c r="BF1782">
        <v>5561996842159</v>
      </c>
      <c r="BG1782" t="s">
        <v>11731</v>
      </c>
      <c r="BH1782">
        <v>72910001</v>
      </c>
      <c r="BI1782" t="s">
        <v>1553</v>
      </c>
      <c r="BJ1782" t="s">
        <v>11732</v>
      </c>
      <c r="BL1782" s="1">
        <v>1792</v>
      </c>
      <c r="BM1782" s="2">
        <v>46125</v>
      </c>
      <c r="BQ1782">
        <v>4444</v>
      </c>
      <c r="BR1782">
        <v>7267</v>
      </c>
      <c r="BS1782" t="s">
        <v>506</v>
      </c>
      <c r="BT1782" s="2">
        <v>45954</v>
      </c>
      <c r="BU1782">
        <v>900.69</v>
      </c>
      <c r="BV1782" s="2">
        <v>45961</v>
      </c>
      <c r="BX1782" s="2">
        <v>45965</v>
      </c>
      <c r="BY1782" t="s">
        <v>11733</v>
      </c>
      <c r="BZ1782" s="2">
        <v>45954</v>
      </c>
      <c r="CA1782" s="2">
        <v>45965</v>
      </c>
      <c r="CB1782" t="s">
        <v>11734</v>
      </c>
      <c r="CC1782" s="2">
        <v>45954</v>
      </c>
      <c r="CD1782" t="s">
        <v>424</v>
      </c>
      <c r="CE1782">
        <v>2111</v>
      </c>
      <c r="CF1782" s="2">
        <v>45954</v>
      </c>
      <c r="CJ1782" s="2">
        <v>45967</v>
      </c>
      <c r="CL1782" s="2">
        <v>45954</v>
      </c>
      <c r="CM1782" s="2">
        <v>45967</v>
      </c>
      <c r="CN1782" s="2">
        <v>45958</v>
      </c>
      <c r="CO1782" s="2">
        <v>45964</v>
      </c>
      <c r="CP1782" s="2">
        <v>45964</v>
      </c>
      <c r="CR1782" s="2">
        <v>45959</v>
      </c>
      <c r="CS1782" s="2">
        <v>45958</v>
      </c>
      <c r="CU1782" s="2">
        <v>45965</v>
      </c>
      <c r="CV1782" s="2">
        <v>45978</v>
      </c>
      <c r="CW1782" s="2">
        <v>45958</v>
      </c>
      <c r="CX1782" s="2">
        <v>45975</v>
      </c>
      <c r="CY1782" t="s">
        <v>424</v>
      </c>
      <c r="DD1782" s="2">
        <v>45954</v>
      </c>
      <c r="DF1782" s="2">
        <v>45978</v>
      </c>
      <c r="DG1782" t="s">
        <v>11735</v>
      </c>
      <c r="DH1782" t="s">
        <v>3282</v>
      </c>
      <c r="DI1782" s="2">
        <v>45979</v>
      </c>
      <c r="DJ1782" s="2">
        <v>45954</v>
      </c>
      <c r="DK1782" s="2">
        <v>45982</v>
      </c>
      <c r="DL1782" s="2">
        <v>46037</v>
      </c>
      <c r="DM1782" s="2">
        <v>46038</v>
      </c>
      <c r="DN1782" s="2">
        <v>46063</v>
      </c>
      <c r="DO1782" s="2">
        <v>45958</v>
      </c>
      <c r="DP1782" s="2">
        <v>46063</v>
      </c>
      <c r="EA1782" t="s">
        <v>11736</v>
      </c>
      <c r="EE1782" s="1">
        <v>4085.57</v>
      </c>
      <c r="EF1782" t="s">
        <v>2634</v>
      </c>
      <c r="EG1782" t="s">
        <v>1640</v>
      </c>
      <c r="EH1782" t="s">
        <v>6848</v>
      </c>
      <c r="EI1782" t="s">
        <v>3282</v>
      </c>
      <c r="EJ1782" t="s">
        <v>8163</v>
      </c>
      <c r="EK1782" t="s">
        <v>1591</v>
      </c>
    </row>
    <row r="1783" spans="1:141" hidden="1" x14ac:dyDescent="0.35">
      <c r="A1783">
        <v>4962</v>
      </c>
      <c r="B1783" t="s">
        <v>404</v>
      </c>
      <c r="C1783">
        <v>6278</v>
      </c>
      <c r="D1783" t="s">
        <v>9287</v>
      </c>
      <c r="E1783" t="s">
        <v>942</v>
      </c>
      <c r="F1783" t="s">
        <v>9522</v>
      </c>
      <c r="G1783">
        <v>304</v>
      </c>
      <c r="H1783" t="s">
        <v>408</v>
      </c>
      <c r="I1783" t="s">
        <v>11737</v>
      </c>
      <c r="J1783" t="s">
        <v>11738</v>
      </c>
      <c r="K1783" t="s">
        <v>19</v>
      </c>
      <c r="L1783" t="s">
        <v>18</v>
      </c>
      <c r="M1783" t="s">
        <v>411</v>
      </c>
      <c r="N1783" t="s">
        <v>411</v>
      </c>
      <c r="O1783" t="s">
        <v>411</v>
      </c>
      <c r="P1783" t="s">
        <v>411</v>
      </c>
      <c r="Q1783" t="s">
        <v>411</v>
      </c>
      <c r="R1783" t="s">
        <v>411</v>
      </c>
      <c r="S1783" t="s">
        <v>411</v>
      </c>
      <c r="T1783" s="1">
        <v>162600</v>
      </c>
      <c r="U1783">
        <v>960.24</v>
      </c>
      <c r="V1783">
        <v>0</v>
      </c>
      <c r="W1783" s="1">
        <v>168000</v>
      </c>
      <c r="X1783" s="1">
        <v>3205</v>
      </c>
      <c r="Y1783">
        <v>0</v>
      </c>
      <c r="Z1783" s="1">
        <v>171205</v>
      </c>
      <c r="AA1783">
        <v>0</v>
      </c>
      <c r="AB1783">
        <v>0</v>
      </c>
      <c r="AD1783">
        <v>8787725304484</v>
      </c>
      <c r="AE1783" t="s">
        <v>412</v>
      </c>
      <c r="AG1783" s="2">
        <v>45985</v>
      </c>
      <c r="AH1783">
        <v>0</v>
      </c>
      <c r="AI1783" s="2">
        <v>45960</v>
      </c>
      <c r="AJ1783" s="7">
        <v>2025</v>
      </c>
      <c r="AK1783" s="2">
        <v>45954</v>
      </c>
      <c r="AP1783" t="s">
        <v>413</v>
      </c>
      <c r="AT1783" s="2">
        <v>46097</v>
      </c>
      <c r="AU1783" s="2">
        <v>46097</v>
      </c>
      <c r="AV1783" t="s">
        <v>414</v>
      </c>
      <c r="AW1783" s="2">
        <v>45957</v>
      </c>
      <c r="AX1783">
        <v>42295</v>
      </c>
      <c r="AY1783" s="1">
        <v>236900</v>
      </c>
      <c r="BA1783" t="s">
        <v>9291</v>
      </c>
      <c r="BB1783">
        <v>42295</v>
      </c>
      <c r="BC1783" t="s">
        <v>11739</v>
      </c>
      <c r="BD1783" t="s">
        <v>416</v>
      </c>
      <c r="BE1783" t="s">
        <v>417</v>
      </c>
      <c r="BF1783">
        <v>5561993758795</v>
      </c>
      <c r="BG1783" t="s">
        <v>9646</v>
      </c>
      <c r="BH1783">
        <v>73813290</v>
      </c>
      <c r="BI1783" t="s">
        <v>595</v>
      </c>
      <c r="BJ1783" t="s">
        <v>11740</v>
      </c>
      <c r="BL1783" s="1">
        <v>3325</v>
      </c>
      <c r="BM1783" s="2">
        <v>46125</v>
      </c>
      <c r="BQ1783">
        <v>4875</v>
      </c>
      <c r="BR1783">
        <v>7246</v>
      </c>
      <c r="BS1783" t="s">
        <v>559</v>
      </c>
      <c r="BT1783" s="2">
        <v>45957</v>
      </c>
      <c r="BU1783">
        <v>828.64</v>
      </c>
      <c r="BW1783" t="s">
        <v>422</v>
      </c>
      <c r="BY1783" t="s">
        <v>11741</v>
      </c>
      <c r="BZ1783" s="2">
        <v>45957</v>
      </c>
      <c r="CA1783" s="2">
        <v>45960</v>
      </c>
      <c r="CC1783" s="2">
        <v>45954</v>
      </c>
      <c r="CE1783">
        <v>2021</v>
      </c>
      <c r="CF1783" s="2">
        <v>45957</v>
      </c>
      <c r="CJ1783" s="2">
        <v>45971</v>
      </c>
      <c r="CK1783" t="s">
        <v>411</v>
      </c>
      <c r="CL1783" s="2">
        <v>45960</v>
      </c>
      <c r="CM1783" s="2">
        <v>45974</v>
      </c>
      <c r="CN1783" s="2">
        <v>45957</v>
      </c>
      <c r="CO1783" s="2">
        <v>45964</v>
      </c>
      <c r="CP1783" s="2">
        <v>45960</v>
      </c>
      <c r="CR1783" s="2">
        <v>45959</v>
      </c>
      <c r="CS1783" s="2">
        <v>45959</v>
      </c>
      <c r="CU1783" s="2">
        <v>45964</v>
      </c>
      <c r="CV1783" s="2">
        <v>45982</v>
      </c>
      <c r="CW1783" s="2">
        <v>45959</v>
      </c>
      <c r="CY1783" t="s">
        <v>424</v>
      </c>
      <c r="DD1783" s="2">
        <v>45966</v>
      </c>
      <c r="DF1783" s="2">
        <v>45987</v>
      </c>
      <c r="DG1783">
        <v>36500</v>
      </c>
      <c r="DI1783" s="2">
        <v>45989</v>
      </c>
      <c r="DJ1783" s="2">
        <v>45957</v>
      </c>
      <c r="DK1783" s="2">
        <v>45989</v>
      </c>
      <c r="DL1783" s="2">
        <v>45671</v>
      </c>
      <c r="DN1783" s="2">
        <v>46091</v>
      </c>
      <c r="DO1783" s="2">
        <v>45959</v>
      </c>
      <c r="DP1783" s="2">
        <v>46091</v>
      </c>
      <c r="DX1783">
        <v>788</v>
      </c>
      <c r="DY1783">
        <v>2148</v>
      </c>
      <c r="EA1783" t="s">
        <v>11335</v>
      </c>
      <c r="EE1783" s="1">
        <v>1809.08</v>
      </c>
      <c r="EF1783" t="s">
        <v>2634</v>
      </c>
      <c r="EG1783" t="s">
        <v>1640</v>
      </c>
      <c r="EK1783" t="s">
        <v>1591</v>
      </c>
    </row>
    <row r="1784" spans="1:141" hidden="1" x14ac:dyDescent="0.35">
      <c r="A1784">
        <v>4963</v>
      </c>
      <c r="B1784" t="s">
        <v>404</v>
      </c>
      <c r="C1784">
        <v>6283</v>
      </c>
      <c r="D1784" t="s">
        <v>9287</v>
      </c>
      <c r="E1784" t="s">
        <v>942</v>
      </c>
      <c r="F1784" t="s">
        <v>9578</v>
      </c>
      <c r="G1784">
        <v>202</v>
      </c>
      <c r="H1784" t="s">
        <v>408</v>
      </c>
      <c r="I1784" t="s">
        <v>11742</v>
      </c>
      <c r="J1784" t="s">
        <v>11743</v>
      </c>
      <c r="K1784" t="s">
        <v>14</v>
      </c>
      <c r="L1784" t="s">
        <v>50</v>
      </c>
      <c r="M1784" t="s">
        <v>411</v>
      </c>
      <c r="N1784" t="s">
        <v>411</v>
      </c>
      <c r="O1784" t="s">
        <v>411</v>
      </c>
      <c r="P1784" t="s">
        <v>411</v>
      </c>
      <c r="Q1784" t="s">
        <v>411</v>
      </c>
      <c r="R1784" t="s">
        <v>411</v>
      </c>
      <c r="S1784" t="s">
        <v>411</v>
      </c>
      <c r="T1784" s="1">
        <v>156753.39000000001</v>
      </c>
      <c r="U1784">
        <v>714.09</v>
      </c>
      <c r="V1784">
        <v>0</v>
      </c>
      <c r="W1784" s="1">
        <v>136322.39000000001</v>
      </c>
      <c r="X1784" s="1">
        <v>20431</v>
      </c>
      <c r="Y1784">
        <v>0</v>
      </c>
      <c r="Z1784" s="1">
        <v>156753.39000000001</v>
      </c>
      <c r="AA1784">
        <v>0</v>
      </c>
      <c r="AB1784">
        <v>0</v>
      </c>
      <c r="AE1784" t="s">
        <v>412</v>
      </c>
      <c r="AG1784" s="2">
        <v>46041</v>
      </c>
      <c r="AH1784" s="1">
        <v>3138.26</v>
      </c>
      <c r="AI1784" s="2">
        <v>45988</v>
      </c>
      <c r="AJ1784" s="7">
        <v>2025</v>
      </c>
      <c r="AK1784" s="2">
        <v>45957</v>
      </c>
      <c r="AP1784" t="s">
        <v>3839</v>
      </c>
      <c r="AT1784" s="2">
        <v>46097</v>
      </c>
      <c r="AU1784" s="2">
        <v>46097</v>
      </c>
      <c r="AV1784" t="s">
        <v>414</v>
      </c>
      <c r="AW1784" s="2">
        <v>45959</v>
      </c>
      <c r="AX1784">
        <v>42323</v>
      </c>
      <c r="AY1784" s="1">
        <v>234725.56</v>
      </c>
      <c r="BA1784" t="s">
        <v>9291</v>
      </c>
      <c r="BB1784">
        <v>42323</v>
      </c>
      <c r="BC1784" t="s">
        <v>11744</v>
      </c>
      <c r="BD1784" t="s">
        <v>416</v>
      </c>
      <c r="BE1784" t="s">
        <v>417</v>
      </c>
      <c r="BF1784">
        <v>5561996040624</v>
      </c>
      <c r="BG1784" t="s">
        <v>11745</v>
      </c>
      <c r="BH1784">
        <v>73814145</v>
      </c>
      <c r="BI1784" t="s">
        <v>3663</v>
      </c>
      <c r="BJ1784" t="s">
        <v>11746</v>
      </c>
      <c r="BL1784" s="1">
        <v>2380.3000000000002</v>
      </c>
      <c r="BQ1784">
        <v>4616</v>
      </c>
      <c r="BR1784">
        <v>7268</v>
      </c>
      <c r="BS1784" t="s">
        <v>1281</v>
      </c>
      <c r="BT1784" s="2">
        <v>45982</v>
      </c>
      <c r="BU1784">
        <v>839</v>
      </c>
      <c r="BW1784" t="s">
        <v>1569</v>
      </c>
      <c r="BY1784" t="s">
        <v>11747</v>
      </c>
      <c r="BZ1784" s="2">
        <v>45982</v>
      </c>
      <c r="CA1784" s="2">
        <v>45988</v>
      </c>
      <c r="CB1784" t="s">
        <v>11748</v>
      </c>
      <c r="CC1784" s="2">
        <v>45953</v>
      </c>
      <c r="CE1784" t="s">
        <v>11749</v>
      </c>
      <c r="CF1784" s="2">
        <v>45982</v>
      </c>
      <c r="CH1784" t="s">
        <v>8713</v>
      </c>
      <c r="CJ1784" s="2">
        <v>46009</v>
      </c>
      <c r="CK1784" t="s">
        <v>424</v>
      </c>
      <c r="CL1784" s="2">
        <v>45982</v>
      </c>
      <c r="CM1784" s="2">
        <v>46010</v>
      </c>
      <c r="CN1784" s="2">
        <v>45985</v>
      </c>
      <c r="CO1784" s="2">
        <v>45992</v>
      </c>
      <c r="CP1784" s="2">
        <v>45988</v>
      </c>
      <c r="CR1784" s="2">
        <v>45986</v>
      </c>
      <c r="CS1784" s="2">
        <v>45959</v>
      </c>
      <c r="CU1784" s="2">
        <v>46003</v>
      </c>
      <c r="CV1784" s="2">
        <v>46008</v>
      </c>
      <c r="CW1784" s="2">
        <v>45959</v>
      </c>
      <c r="CY1784" t="s">
        <v>424</v>
      </c>
      <c r="CZ1784" s="2">
        <v>45662</v>
      </c>
      <c r="DC1784" s="2">
        <v>46028</v>
      </c>
      <c r="DD1784" s="2">
        <v>45960</v>
      </c>
      <c r="DF1784" s="2">
        <v>46041</v>
      </c>
      <c r="DI1784" s="2">
        <v>46043</v>
      </c>
      <c r="DJ1784" s="2">
        <v>45954</v>
      </c>
      <c r="DK1784" s="2">
        <v>46008</v>
      </c>
      <c r="DL1784" s="2">
        <v>46049</v>
      </c>
      <c r="DM1784" s="2">
        <v>46077</v>
      </c>
      <c r="DN1784" s="2">
        <v>46091</v>
      </c>
      <c r="DO1784" s="2">
        <v>45959</v>
      </c>
      <c r="DP1784" s="2">
        <v>46091</v>
      </c>
      <c r="DX1784">
        <v>456</v>
      </c>
      <c r="DY1784">
        <v>844</v>
      </c>
      <c r="EA1784" t="s">
        <v>11750</v>
      </c>
      <c r="EE1784" s="1">
        <v>2159.3200000000002</v>
      </c>
      <c r="EF1784" t="s">
        <v>2634</v>
      </c>
      <c r="EG1784" t="s">
        <v>1640</v>
      </c>
      <c r="EK1784" t="s">
        <v>1591</v>
      </c>
    </row>
    <row r="1785" spans="1:141" hidden="1" x14ac:dyDescent="0.35">
      <c r="A1785">
        <v>4964</v>
      </c>
      <c r="B1785" t="s">
        <v>1352</v>
      </c>
      <c r="C1785">
        <v>6181</v>
      </c>
      <c r="D1785" t="s">
        <v>10520</v>
      </c>
      <c r="E1785" t="s">
        <v>942</v>
      </c>
      <c r="F1785" t="s">
        <v>9296</v>
      </c>
      <c r="G1785">
        <v>302</v>
      </c>
      <c r="H1785" t="s">
        <v>408</v>
      </c>
      <c r="I1785" t="s">
        <v>11751</v>
      </c>
      <c r="J1785" t="s">
        <v>11752</v>
      </c>
      <c r="K1785" t="s">
        <v>12</v>
      </c>
      <c r="L1785" t="s">
        <v>33</v>
      </c>
      <c r="M1785" t="s">
        <v>411</v>
      </c>
      <c r="N1785" t="s">
        <v>411</v>
      </c>
      <c r="O1785" t="s">
        <v>411</v>
      </c>
      <c r="P1785" t="s">
        <v>411</v>
      </c>
      <c r="Q1785" t="s">
        <v>411</v>
      </c>
      <c r="R1785" t="s">
        <v>411</v>
      </c>
      <c r="S1785" t="s">
        <v>411</v>
      </c>
      <c r="T1785" s="1">
        <v>155113.65</v>
      </c>
      <c r="U1785">
        <v>0</v>
      </c>
      <c r="V1785">
        <v>0</v>
      </c>
      <c r="W1785">
        <v>0</v>
      </c>
      <c r="X1785">
        <v>0</v>
      </c>
      <c r="Y1785">
        <v>0</v>
      </c>
      <c r="Z1785">
        <v>0</v>
      </c>
      <c r="AA1785">
        <v>0</v>
      </c>
      <c r="AB1785">
        <v>0</v>
      </c>
      <c r="AE1785" t="s">
        <v>412</v>
      </c>
      <c r="AG1785" s="2">
        <v>46008</v>
      </c>
      <c r="AH1785">
        <v>0</v>
      </c>
      <c r="AI1785" s="2">
        <v>45961</v>
      </c>
      <c r="AJ1785" s="7">
        <v>2025</v>
      </c>
      <c r="AK1785" s="2">
        <v>45957</v>
      </c>
      <c r="AP1785" t="s">
        <v>3839</v>
      </c>
      <c r="AT1785" s="2">
        <v>46010</v>
      </c>
      <c r="AU1785" s="2">
        <v>46010</v>
      </c>
      <c r="AV1785" t="s">
        <v>414</v>
      </c>
      <c r="AW1785" s="2">
        <v>45959</v>
      </c>
      <c r="AX1785">
        <v>42350</v>
      </c>
      <c r="AY1785" s="1">
        <v>234392.85</v>
      </c>
      <c r="BA1785" t="s">
        <v>10523</v>
      </c>
      <c r="BB1785">
        <v>42350</v>
      </c>
      <c r="BC1785" t="s">
        <v>11753</v>
      </c>
      <c r="BD1785" t="s">
        <v>416</v>
      </c>
      <c r="BE1785" t="s">
        <v>417</v>
      </c>
      <c r="BF1785">
        <v>5561991759260</v>
      </c>
      <c r="BG1785" t="s">
        <v>11754</v>
      </c>
      <c r="BH1785">
        <v>73802436</v>
      </c>
      <c r="BI1785" t="s">
        <v>8086</v>
      </c>
      <c r="BJ1785" t="s">
        <v>11755</v>
      </c>
      <c r="BL1785" s="1">
        <v>18000</v>
      </c>
      <c r="BQ1785">
        <v>5116</v>
      </c>
      <c r="BR1785">
        <v>7282</v>
      </c>
      <c r="BS1785" t="s">
        <v>576</v>
      </c>
      <c r="BT1785" s="2">
        <v>45959</v>
      </c>
      <c r="BU1785">
        <v>839</v>
      </c>
      <c r="BW1785" t="s">
        <v>1569</v>
      </c>
      <c r="BY1785" t="s">
        <v>11756</v>
      </c>
      <c r="BZ1785" s="2">
        <v>45959</v>
      </c>
      <c r="CA1785" s="2">
        <v>45965</v>
      </c>
      <c r="CC1785" s="2">
        <v>45951</v>
      </c>
      <c r="CE1785" t="s">
        <v>11757</v>
      </c>
      <c r="CF1785" s="2">
        <v>45959</v>
      </c>
      <c r="CH1785" t="s">
        <v>8713</v>
      </c>
      <c r="CJ1785" s="2">
        <v>45980</v>
      </c>
      <c r="CK1785" t="s">
        <v>424</v>
      </c>
      <c r="CL1785" s="2">
        <v>45960</v>
      </c>
      <c r="CM1785" s="2">
        <v>45982</v>
      </c>
      <c r="CN1785" s="2">
        <v>45957</v>
      </c>
      <c r="CO1785" s="2">
        <v>45964</v>
      </c>
      <c r="CP1785" s="2">
        <v>45965</v>
      </c>
      <c r="CR1785" s="2">
        <v>45958</v>
      </c>
      <c r="CS1785" s="2">
        <v>45959</v>
      </c>
      <c r="CU1785" s="2">
        <v>45978</v>
      </c>
      <c r="CV1785" s="2">
        <v>45978</v>
      </c>
      <c r="CW1785" s="2">
        <v>45959</v>
      </c>
      <c r="CY1785" t="s">
        <v>424</v>
      </c>
      <c r="DD1785" s="2">
        <v>45971</v>
      </c>
      <c r="DF1785" s="2">
        <v>46008</v>
      </c>
      <c r="DG1785">
        <v>36893</v>
      </c>
      <c r="DI1785" s="2">
        <v>46009</v>
      </c>
      <c r="DJ1785" s="2">
        <v>45957</v>
      </c>
      <c r="DK1785" s="2">
        <v>45982</v>
      </c>
      <c r="DO1785" s="2">
        <v>45959</v>
      </c>
      <c r="DX1785">
        <v>567</v>
      </c>
      <c r="DY1785">
        <v>2476</v>
      </c>
      <c r="EE1785" s="1">
        <v>2519.27</v>
      </c>
      <c r="EF1785" t="s">
        <v>2634</v>
      </c>
      <c r="EG1785" t="s">
        <v>1640</v>
      </c>
      <c r="EK1785" t="s">
        <v>1591</v>
      </c>
    </row>
    <row r="1786" spans="1:141" hidden="1" x14ac:dyDescent="0.35">
      <c r="A1786">
        <v>4965</v>
      </c>
      <c r="B1786" t="s">
        <v>561</v>
      </c>
      <c r="C1786">
        <v>6164</v>
      </c>
      <c r="D1786" t="s">
        <v>4502</v>
      </c>
      <c r="E1786" t="s">
        <v>942</v>
      </c>
      <c r="F1786" t="s">
        <v>4503</v>
      </c>
      <c r="G1786">
        <v>904</v>
      </c>
      <c r="H1786" t="s">
        <v>810</v>
      </c>
      <c r="I1786" t="s">
        <v>11758</v>
      </c>
      <c r="J1786" t="s">
        <v>11759</v>
      </c>
      <c r="K1786" t="s">
        <v>56</v>
      </c>
      <c r="L1786" t="s">
        <v>114</v>
      </c>
      <c r="M1786" t="s">
        <v>411</v>
      </c>
      <c r="N1786" t="s">
        <v>411</v>
      </c>
      <c r="O1786" t="s">
        <v>411</v>
      </c>
      <c r="P1786" t="s">
        <v>411</v>
      </c>
      <c r="Q1786" t="s">
        <v>411</v>
      </c>
      <c r="R1786" t="s">
        <v>411</v>
      </c>
      <c r="S1786" t="s">
        <v>411</v>
      </c>
      <c r="T1786" s="1">
        <v>288925.28000000003</v>
      </c>
      <c r="U1786">
        <v>0</v>
      </c>
      <c r="V1786">
        <v>0</v>
      </c>
      <c r="W1786" s="1">
        <v>288000</v>
      </c>
      <c r="X1786">
        <v>0</v>
      </c>
      <c r="Y1786">
        <v>0</v>
      </c>
      <c r="Z1786" s="1">
        <v>288000</v>
      </c>
      <c r="AA1786">
        <v>0</v>
      </c>
      <c r="AB1786">
        <v>0</v>
      </c>
      <c r="AE1786" t="s">
        <v>412</v>
      </c>
      <c r="AH1786">
        <v>0</v>
      </c>
      <c r="AK1786" s="2">
        <v>45957</v>
      </c>
      <c r="AP1786" t="s">
        <v>413</v>
      </c>
      <c r="AQ1786" t="s">
        <v>5037</v>
      </c>
      <c r="AT1786" s="2">
        <v>46086</v>
      </c>
      <c r="AU1786" s="2">
        <v>46086</v>
      </c>
      <c r="AV1786" t="s">
        <v>561</v>
      </c>
      <c r="AW1786" s="2">
        <v>45957</v>
      </c>
      <c r="AX1786">
        <v>42304</v>
      </c>
      <c r="AY1786" s="1">
        <v>476425.28</v>
      </c>
      <c r="BA1786" t="s">
        <v>4506</v>
      </c>
      <c r="BB1786">
        <v>42304</v>
      </c>
      <c r="BD1786" t="s">
        <v>1681</v>
      </c>
      <c r="BE1786" t="s">
        <v>513</v>
      </c>
      <c r="BF1786">
        <v>5561986649198</v>
      </c>
      <c r="BG1786" t="s">
        <v>11760</v>
      </c>
      <c r="BH1786">
        <v>72306520</v>
      </c>
      <c r="BI1786" t="s">
        <v>2341</v>
      </c>
      <c r="BJ1786" t="s">
        <v>11761</v>
      </c>
      <c r="BK1786">
        <v>5561986649198</v>
      </c>
      <c r="BL1786" s="1">
        <v>25000</v>
      </c>
      <c r="BO1786" t="s">
        <v>11762</v>
      </c>
      <c r="BP1786" t="s">
        <v>11763</v>
      </c>
      <c r="BQ1786">
        <v>8227</v>
      </c>
      <c r="BR1786">
        <v>7248</v>
      </c>
      <c r="BS1786" t="s">
        <v>862</v>
      </c>
    </row>
    <row r="1787" spans="1:141" hidden="1" x14ac:dyDescent="0.35">
      <c r="A1787">
        <v>4966</v>
      </c>
      <c r="B1787" t="s">
        <v>1352</v>
      </c>
      <c r="C1787">
        <v>6286</v>
      </c>
      <c r="D1787" t="s">
        <v>9833</v>
      </c>
      <c r="E1787" t="s">
        <v>942</v>
      </c>
      <c r="F1787" t="s">
        <v>451</v>
      </c>
      <c r="G1787">
        <v>204</v>
      </c>
      <c r="H1787" t="s">
        <v>474</v>
      </c>
      <c r="I1787" t="s">
        <v>11764</v>
      </c>
      <c r="J1787" t="s">
        <v>11765</v>
      </c>
      <c r="K1787" t="s">
        <v>38</v>
      </c>
      <c r="L1787" t="s">
        <v>51</v>
      </c>
      <c r="M1787" t="s">
        <v>411</v>
      </c>
      <c r="N1787" t="s">
        <v>411</v>
      </c>
      <c r="O1787" t="s">
        <v>411</v>
      </c>
      <c r="P1787" t="s">
        <v>424</v>
      </c>
      <c r="Q1787" t="s">
        <v>424</v>
      </c>
      <c r="R1787" t="s">
        <v>411</v>
      </c>
      <c r="S1787" t="s">
        <v>411</v>
      </c>
      <c r="T1787" s="1">
        <v>132512.87</v>
      </c>
      <c r="U1787">
        <v>600</v>
      </c>
      <c r="V1787">
        <v>0</v>
      </c>
      <c r="W1787" s="1">
        <v>113800.87</v>
      </c>
      <c r="X1787" s="1">
        <v>18506</v>
      </c>
      <c r="Y1787">
        <v>0</v>
      </c>
      <c r="Z1787" s="1">
        <v>132306.87</v>
      </c>
      <c r="AA1787">
        <v>0</v>
      </c>
      <c r="AB1787">
        <v>0</v>
      </c>
      <c r="AE1787" t="s">
        <v>412</v>
      </c>
      <c r="AG1787" s="2">
        <v>45985</v>
      </c>
      <c r="AH1787" s="1">
        <v>2995.17</v>
      </c>
      <c r="AI1787" s="2">
        <v>45968</v>
      </c>
      <c r="AJ1787" s="7">
        <v>2025</v>
      </c>
      <c r="AK1787" s="2">
        <v>45958</v>
      </c>
      <c r="AP1787" t="s">
        <v>413</v>
      </c>
      <c r="AT1787" s="2">
        <v>45987</v>
      </c>
      <c r="AU1787" s="2">
        <v>46058</v>
      </c>
      <c r="AV1787" t="s">
        <v>414</v>
      </c>
      <c r="AW1787" s="2">
        <v>45958</v>
      </c>
      <c r="AX1787">
        <v>42340</v>
      </c>
      <c r="AY1787" s="1">
        <v>190001.09</v>
      </c>
      <c r="BA1787" t="s">
        <v>9836</v>
      </c>
      <c r="BB1787">
        <v>42340</v>
      </c>
      <c r="BD1787" t="s">
        <v>478</v>
      </c>
      <c r="BE1787" t="s">
        <v>417</v>
      </c>
      <c r="BF1787">
        <v>5561991576015</v>
      </c>
      <c r="BG1787" t="s">
        <v>11766</v>
      </c>
      <c r="BH1787">
        <v>72910000</v>
      </c>
      <c r="BI1787" t="s">
        <v>11767</v>
      </c>
      <c r="BJ1787" t="s">
        <v>11768</v>
      </c>
      <c r="BL1787" s="1">
        <v>2489.09</v>
      </c>
      <c r="BQ1787">
        <v>5016</v>
      </c>
      <c r="BR1787">
        <v>7269</v>
      </c>
      <c r="BS1787" t="s">
        <v>1281</v>
      </c>
      <c r="BT1787" s="2">
        <v>45952</v>
      </c>
      <c r="BU1787">
        <v>900.95</v>
      </c>
      <c r="BV1787" s="2">
        <v>45971</v>
      </c>
      <c r="BX1787" s="2">
        <v>45973</v>
      </c>
      <c r="BY1787" t="s">
        <v>11769</v>
      </c>
      <c r="BZ1787" s="2">
        <v>45958</v>
      </c>
      <c r="CA1787" s="2">
        <v>45972</v>
      </c>
      <c r="CB1787" t="s">
        <v>11770</v>
      </c>
      <c r="CC1787" s="2">
        <v>45957</v>
      </c>
      <c r="CD1787" t="s">
        <v>424</v>
      </c>
      <c r="CE1787">
        <v>2245</v>
      </c>
      <c r="CF1787" s="2">
        <v>45952</v>
      </c>
      <c r="CJ1787" s="2">
        <v>45972</v>
      </c>
      <c r="CL1787" s="2">
        <v>45952</v>
      </c>
      <c r="CM1787" s="2">
        <v>45974</v>
      </c>
      <c r="CN1787" s="2">
        <v>45957</v>
      </c>
      <c r="CO1787" s="2">
        <v>45964</v>
      </c>
      <c r="CP1787" s="2">
        <v>45968</v>
      </c>
      <c r="CR1787" s="2">
        <v>45960</v>
      </c>
      <c r="CS1787" s="2">
        <v>45964</v>
      </c>
      <c r="CU1787" s="2">
        <v>45971</v>
      </c>
      <c r="CV1787" s="2">
        <v>45978</v>
      </c>
      <c r="CW1787" s="2">
        <v>45964</v>
      </c>
      <c r="CX1787" s="2">
        <v>45982</v>
      </c>
      <c r="CY1787" t="s">
        <v>424</v>
      </c>
      <c r="DD1787" s="2">
        <v>45958</v>
      </c>
      <c r="DF1787" s="2">
        <v>45986</v>
      </c>
      <c r="DG1787" t="s">
        <v>11771</v>
      </c>
      <c r="DI1787" s="2">
        <v>45987</v>
      </c>
      <c r="DJ1787" s="2">
        <v>45957</v>
      </c>
      <c r="DK1787" s="2">
        <v>45979</v>
      </c>
      <c r="DL1787" s="2">
        <v>45980</v>
      </c>
      <c r="DM1787" s="2">
        <v>46058</v>
      </c>
      <c r="DO1787" s="2">
        <v>45964</v>
      </c>
      <c r="DW1787" s="2">
        <v>45968</v>
      </c>
      <c r="DY1787">
        <v>2286</v>
      </c>
      <c r="EE1787" s="1">
        <v>3805.57</v>
      </c>
      <c r="EF1787" t="s">
        <v>2634</v>
      </c>
      <c r="EG1787" t="s">
        <v>1640</v>
      </c>
      <c r="EH1787" t="s">
        <v>6848</v>
      </c>
      <c r="EI1787" t="s">
        <v>3282</v>
      </c>
      <c r="EJ1787" t="s">
        <v>8163</v>
      </c>
      <c r="EK1787" t="s">
        <v>1591</v>
      </c>
    </row>
    <row r="1788" spans="1:141" hidden="1" x14ac:dyDescent="0.35">
      <c r="A1788">
        <v>4967</v>
      </c>
      <c r="B1788" t="s">
        <v>404</v>
      </c>
      <c r="C1788">
        <v>6203</v>
      </c>
      <c r="D1788" t="s">
        <v>9287</v>
      </c>
      <c r="E1788" t="s">
        <v>942</v>
      </c>
      <c r="F1788" t="s">
        <v>9578</v>
      </c>
      <c r="G1788">
        <v>101</v>
      </c>
      <c r="H1788" t="s">
        <v>408</v>
      </c>
      <c r="I1788" t="s">
        <v>11772</v>
      </c>
      <c r="J1788" t="s">
        <v>11773</v>
      </c>
      <c r="K1788" t="s">
        <v>12</v>
      </c>
      <c r="L1788" t="s">
        <v>67</v>
      </c>
      <c r="M1788" t="s">
        <v>411</v>
      </c>
      <c r="N1788" t="s">
        <v>411</v>
      </c>
      <c r="O1788" t="s">
        <v>411</v>
      </c>
      <c r="P1788" t="s">
        <v>411</v>
      </c>
      <c r="Q1788" t="s">
        <v>411</v>
      </c>
      <c r="R1788" t="s">
        <v>411</v>
      </c>
      <c r="S1788" t="s">
        <v>411</v>
      </c>
      <c r="T1788" s="1">
        <v>153122.91</v>
      </c>
      <c r="U1788">
        <v>671.52</v>
      </c>
      <c r="V1788">
        <v>0</v>
      </c>
      <c r="W1788" s="1">
        <v>128022.91</v>
      </c>
      <c r="X1788" s="1">
        <v>25100</v>
      </c>
      <c r="Y1788">
        <v>0</v>
      </c>
      <c r="Z1788" s="1">
        <v>153122.91</v>
      </c>
      <c r="AA1788">
        <v>0</v>
      </c>
      <c r="AB1788">
        <v>0</v>
      </c>
      <c r="AD1788">
        <v>8787725219193</v>
      </c>
      <c r="AE1788" t="s">
        <v>412</v>
      </c>
      <c r="AG1788" s="2">
        <v>45986</v>
      </c>
      <c r="AH1788" s="1">
        <v>3042.04</v>
      </c>
      <c r="AI1788" s="2">
        <v>45961</v>
      </c>
      <c r="AJ1788" s="7">
        <v>2025</v>
      </c>
      <c r="AK1788" s="2">
        <v>45958</v>
      </c>
      <c r="AP1788" t="s">
        <v>413</v>
      </c>
      <c r="AT1788" s="2">
        <v>46097</v>
      </c>
      <c r="AU1788" s="2">
        <v>46097</v>
      </c>
      <c r="AV1788" t="s">
        <v>414</v>
      </c>
      <c r="AW1788" s="2">
        <v>45959</v>
      </c>
      <c r="AX1788">
        <v>42353</v>
      </c>
      <c r="AY1788" s="1">
        <v>235803.57</v>
      </c>
      <c r="BA1788" t="s">
        <v>9291</v>
      </c>
      <c r="BB1788">
        <v>42353</v>
      </c>
      <c r="BC1788" t="s">
        <v>11774</v>
      </c>
      <c r="BD1788" t="s">
        <v>416</v>
      </c>
      <c r="BE1788" t="s">
        <v>417</v>
      </c>
      <c r="BF1788">
        <v>5561999015454</v>
      </c>
      <c r="BG1788" t="s">
        <v>11775</v>
      </c>
      <c r="BH1788">
        <v>73802040</v>
      </c>
      <c r="BI1788" t="s">
        <v>2478</v>
      </c>
      <c r="BJ1788" t="s">
        <v>11776</v>
      </c>
      <c r="BL1788" s="1">
        <v>2238.41</v>
      </c>
      <c r="BM1788" s="2">
        <v>46107</v>
      </c>
      <c r="BQ1788">
        <v>4611</v>
      </c>
      <c r="BR1788">
        <v>7286</v>
      </c>
      <c r="BS1788" t="s">
        <v>954</v>
      </c>
      <c r="BT1788" s="2">
        <v>45959</v>
      </c>
      <c r="BU1788">
        <v>891.23</v>
      </c>
      <c r="BW1788" t="s">
        <v>1569</v>
      </c>
      <c r="BX1788" s="2">
        <v>45968</v>
      </c>
      <c r="BY1788" t="s">
        <v>11777</v>
      </c>
      <c r="BZ1788" s="2">
        <v>45959</v>
      </c>
      <c r="CA1788" s="2">
        <v>45961</v>
      </c>
      <c r="CC1788" s="2">
        <v>45953</v>
      </c>
      <c r="CE1788">
        <v>2132</v>
      </c>
      <c r="CF1788" s="2">
        <v>45959</v>
      </c>
      <c r="CH1788" t="s">
        <v>8637</v>
      </c>
      <c r="CJ1788" s="2">
        <v>45971</v>
      </c>
      <c r="CK1788" t="s">
        <v>424</v>
      </c>
      <c r="CL1788" s="2">
        <v>45960</v>
      </c>
      <c r="CM1788" s="2">
        <v>45974</v>
      </c>
      <c r="CN1788" s="2">
        <v>45960</v>
      </c>
      <c r="CO1788" s="2">
        <v>45964</v>
      </c>
      <c r="CP1788" s="2">
        <v>45961</v>
      </c>
      <c r="CR1788" s="2">
        <v>45961</v>
      </c>
      <c r="CS1788" s="2">
        <v>45961</v>
      </c>
      <c r="CU1788" s="2">
        <v>45964</v>
      </c>
      <c r="CV1788" s="2">
        <v>45982</v>
      </c>
      <c r="CW1788" s="2">
        <v>45961</v>
      </c>
      <c r="CY1788" t="s">
        <v>424</v>
      </c>
      <c r="DD1788" s="2">
        <v>45964</v>
      </c>
      <c r="DF1788" s="2">
        <v>45987</v>
      </c>
      <c r="DG1788">
        <v>36682</v>
      </c>
      <c r="DI1788" s="2">
        <v>45989</v>
      </c>
      <c r="DJ1788" s="2">
        <v>45957</v>
      </c>
      <c r="DK1788" s="2">
        <v>45989</v>
      </c>
      <c r="DL1788" s="2">
        <v>46037</v>
      </c>
      <c r="DM1788" s="2">
        <v>46077</v>
      </c>
      <c r="DN1788" s="2">
        <v>46091</v>
      </c>
      <c r="DO1788" s="2">
        <v>45961</v>
      </c>
      <c r="DP1788" s="2">
        <v>46091</v>
      </c>
      <c r="DX1788">
        <v>527</v>
      </c>
      <c r="DY1788">
        <v>2190</v>
      </c>
      <c r="EA1788" t="s">
        <v>11335</v>
      </c>
      <c r="EE1788" s="1">
        <v>2283.8200000000002</v>
      </c>
      <c r="EG1788" t="s">
        <v>735</v>
      </c>
      <c r="EK1788" t="s">
        <v>1591</v>
      </c>
    </row>
    <row r="1789" spans="1:141" hidden="1" x14ac:dyDescent="0.35">
      <c r="A1789">
        <v>4968</v>
      </c>
      <c r="B1789" t="s">
        <v>1352</v>
      </c>
      <c r="C1789">
        <v>6187</v>
      </c>
      <c r="D1789" t="s">
        <v>10520</v>
      </c>
      <c r="E1789" t="s">
        <v>942</v>
      </c>
      <c r="F1789" t="s">
        <v>9578</v>
      </c>
      <c r="G1789">
        <v>101</v>
      </c>
      <c r="H1789" t="s">
        <v>408</v>
      </c>
      <c r="I1789" t="s">
        <v>10719</v>
      </c>
      <c r="J1789" t="s">
        <v>10720</v>
      </c>
      <c r="K1789" t="s">
        <v>12</v>
      </c>
      <c r="L1789" t="s">
        <v>29</v>
      </c>
      <c r="M1789" t="s">
        <v>411</v>
      </c>
      <c r="N1789" t="s">
        <v>411</v>
      </c>
      <c r="O1789" t="s">
        <v>411</v>
      </c>
      <c r="P1789" t="s">
        <v>411</v>
      </c>
      <c r="Q1789" t="s">
        <v>411</v>
      </c>
      <c r="R1789" t="s">
        <v>411</v>
      </c>
      <c r="S1789" t="s">
        <v>411</v>
      </c>
      <c r="T1789" s="1">
        <v>142590.88</v>
      </c>
      <c r="U1789">
        <v>625</v>
      </c>
      <c r="V1789">
        <v>0</v>
      </c>
      <c r="W1789" s="1">
        <v>118352.13</v>
      </c>
      <c r="X1789" s="1">
        <v>19113</v>
      </c>
      <c r="Y1789">
        <v>0</v>
      </c>
      <c r="Z1789" s="1">
        <v>137465.13</v>
      </c>
      <c r="AA1789">
        <v>0</v>
      </c>
      <c r="AB1789">
        <v>0</v>
      </c>
      <c r="AD1789">
        <v>8787725291773</v>
      </c>
      <c r="AE1789" t="s">
        <v>412</v>
      </c>
      <c r="AG1789" s="2">
        <v>46008</v>
      </c>
      <c r="AH1789">
        <v>0</v>
      </c>
      <c r="AI1789" s="2">
        <v>45960</v>
      </c>
      <c r="AJ1789" s="7">
        <v>2025</v>
      </c>
      <c r="AK1789" s="2">
        <v>45958</v>
      </c>
      <c r="AP1789" t="s">
        <v>413</v>
      </c>
      <c r="AT1789" s="2">
        <v>46010</v>
      </c>
      <c r="AU1789" s="2">
        <v>46010</v>
      </c>
      <c r="AV1789" t="s">
        <v>414</v>
      </c>
      <c r="AW1789" s="2">
        <v>45959</v>
      </c>
      <c r="AX1789">
        <v>42374</v>
      </c>
      <c r="AY1789" s="1">
        <v>234414.48</v>
      </c>
      <c r="BA1789" t="s">
        <v>10523</v>
      </c>
      <c r="BB1789">
        <v>42374</v>
      </c>
      <c r="BC1789" t="s">
        <v>11778</v>
      </c>
      <c r="BD1789" t="s">
        <v>416</v>
      </c>
      <c r="BE1789" t="s">
        <v>417</v>
      </c>
      <c r="BF1789">
        <v>5561998864197</v>
      </c>
      <c r="BG1789" t="s">
        <v>10721</v>
      </c>
      <c r="BH1789">
        <v>73807780</v>
      </c>
      <c r="BI1789" t="s">
        <v>1757</v>
      </c>
      <c r="BJ1789" t="s">
        <v>10722</v>
      </c>
      <c r="BL1789" s="1">
        <v>2500</v>
      </c>
      <c r="BQ1789">
        <v>5135</v>
      </c>
      <c r="BR1789">
        <v>7099</v>
      </c>
      <c r="BS1789" t="s">
        <v>1195</v>
      </c>
      <c r="BT1789" s="2">
        <v>45958</v>
      </c>
      <c r="BU1789">
        <v>891.23</v>
      </c>
      <c r="BW1789" t="s">
        <v>422</v>
      </c>
      <c r="BY1789" t="s">
        <v>10723</v>
      </c>
      <c r="BZ1789" s="2">
        <v>45958</v>
      </c>
      <c r="CA1789" s="2">
        <v>45960</v>
      </c>
      <c r="CC1789" s="2">
        <v>45916</v>
      </c>
      <c r="CE1789">
        <v>6783</v>
      </c>
      <c r="CF1789" s="2">
        <v>45958</v>
      </c>
      <c r="CJ1789" s="2">
        <v>45965</v>
      </c>
      <c r="CK1789" t="s">
        <v>411</v>
      </c>
      <c r="CL1789" s="2">
        <v>45960</v>
      </c>
      <c r="CM1789" s="2">
        <v>45965</v>
      </c>
      <c r="CN1789" s="2">
        <v>45916</v>
      </c>
      <c r="CP1789" s="2">
        <v>45960</v>
      </c>
      <c r="CR1789" s="2">
        <v>45917</v>
      </c>
      <c r="CS1789" s="2">
        <v>45958</v>
      </c>
      <c r="CU1789" s="2">
        <v>45961</v>
      </c>
      <c r="CW1789" s="2">
        <v>42305</v>
      </c>
      <c r="CY1789" t="s">
        <v>424</v>
      </c>
      <c r="CZ1789" s="2">
        <v>45967</v>
      </c>
      <c r="DD1789" s="2">
        <v>45965</v>
      </c>
      <c r="DF1789" s="2">
        <v>46008</v>
      </c>
      <c r="DG1789">
        <v>36416</v>
      </c>
      <c r="DI1789" s="2">
        <v>46009</v>
      </c>
      <c r="DJ1789" s="2">
        <v>45952</v>
      </c>
      <c r="DO1789" s="2">
        <v>45958</v>
      </c>
      <c r="DX1789">
        <v>689</v>
      </c>
      <c r="DY1789">
        <v>2097</v>
      </c>
      <c r="EA1789" t="s">
        <v>11779</v>
      </c>
      <c r="EE1789" s="1">
        <v>2318.2399999999998</v>
      </c>
      <c r="EG1789" t="s">
        <v>735</v>
      </c>
      <c r="EK1789" t="s">
        <v>1591</v>
      </c>
    </row>
    <row r="1790" spans="1:141" hidden="1" x14ac:dyDescent="0.35">
      <c r="A1790">
        <v>4969</v>
      </c>
      <c r="B1790" t="s">
        <v>404</v>
      </c>
      <c r="C1790">
        <v>6154</v>
      </c>
      <c r="D1790" t="s">
        <v>4816</v>
      </c>
      <c r="E1790" t="s">
        <v>834</v>
      </c>
      <c r="F1790" t="s">
        <v>526</v>
      </c>
      <c r="G1790">
        <v>2</v>
      </c>
      <c r="H1790" t="s">
        <v>474</v>
      </c>
      <c r="I1790" t="s">
        <v>11780</v>
      </c>
      <c r="J1790" t="s">
        <v>11781</v>
      </c>
      <c r="K1790" t="s">
        <v>19</v>
      </c>
      <c r="L1790" t="s">
        <v>59</v>
      </c>
      <c r="M1790" t="s">
        <v>411</v>
      </c>
      <c r="N1790" t="s">
        <v>411</v>
      </c>
      <c r="O1790" t="s">
        <v>411</v>
      </c>
      <c r="P1790" t="s">
        <v>424</v>
      </c>
      <c r="Q1790" t="s">
        <v>424</v>
      </c>
      <c r="R1790" t="s">
        <v>411</v>
      </c>
      <c r="S1790" t="s">
        <v>411</v>
      </c>
      <c r="T1790" s="1">
        <v>169200</v>
      </c>
      <c r="U1790">
        <v>772.31</v>
      </c>
      <c r="V1790">
        <v>0</v>
      </c>
      <c r="W1790" s="1">
        <v>145636.63</v>
      </c>
      <c r="X1790" s="1">
        <v>17000</v>
      </c>
      <c r="Y1790">
        <v>0</v>
      </c>
      <c r="Z1790" s="1">
        <v>162636.63</v>
      </c>
      <c r="AA1790">
        <v>0</v>
      </c>
      <c r="AB1790">
        <v>0</v>
      </c>
      <c r="AE1790" t="s">
        <v>412</v>
      </c>
      <c r="AG1790" s="2">
        <v>45987</v>
      </c>
      <c r="AH1790" s="1">
        <v>3412.84</v>
      </c>
      <c r="AI1790" s="2">
        <v>45967</v>
      </c>
      <c r="AJ1790" s="7">
        <v>2025</v>
      </c>
      <c r="AK1790" s="2">
        <v>45958</v>
      </c>
      <c r="AP1790" t="s">
        <v>413</v>
      </c>
      <c r="AQ1790" t="s">
        <v>8805</v>
      </c>
      <c r="AT1790" s="2">
        <v>46048</v>
      </c>
      <c r="AU1790" s="2">
        <v>46048</v>
      </c>
      <c r="AV1790" t="s">
        <v>414</v>
      </c>
      <c r="AW1790" s="2">
        <v>45959</v>
      </c>
      <c r="AX1790">
        <v>42373</v>
      </c>
      <c r="AY1790" s="1">
        <v>223961</v>
      </c>
      <c r="BA1790" t="s">
        <v>4819</v>
      </c>
      <c r="BB1790">
        <v>42373</v>
      </c>
      <c r="BD1790" t="s">
        <v>478</v>
      </c>
      <c r="BE1790" t="s">
        <v>417</v>
      </c>
      <c r="BF1790">
        <v>5561998706094</v>
      </c>
      <c r="BG1790" t="s">
        <v>11782</v>
      </c>
      <c r="BH1790">
        <v>72910000</v>
      </c>
      <c r="BI1790" t="s">
        <v>3150</v>
      </c>
      <c r="BJ1790" t="s">
        <v>11783</v>
      </c>
      <c r="BL1790" s="1">
        <v>2574.37</v>
      </c>
      <c r="BM1790" s="2">
        <v>46103</v>
      </c>
      <c r="BQ1790">
        <v>3972</v>
      </c>
      <c r="BR1790">
        <v>7303</v>
      </c>
      <c r="BS1790" t="s">
        <v>648</v>
      </c>
      <c r="BT1790" s="2">
        <v>45928</v>
      </c>
      <c r="BU1790">
        <v>896.48</v>
      </c>
      <c r="BV1790" s="2">
        <v>45968</v>
      </c>
      <c r="BX1790" s="2">
        <v>45972</v>
      </c>
      <c r="BY1790" t="s">
        <v>11784</v>
      </c>
      <c r="BZ1790" s="2">
        <v>45928</v>
      </c>
      <c r="CA1790" s="2">
        <v>45975</v>
      </c>
      <c r="CB1790" t="s">
        <v>11785</v>
      </c>
      <c r="CC1790" s="2">
        <v>45950</v>
      </c>
      <c r="CD1790" t="s">
        <v>424</v>
      </c>
      <c r="CE1790">
        <v>40641</v>
      </c>
      <c r="CF1790" s="2">
        <v>45928</v>
      </c>
      <c r="CJ1790" s="2">
        <v>45974</v>
      </c>
      <c r="CL1790" s="2">
        <v>45928</v>
      </c>
      <c r="CM1790" s="2">
        <v>45978</v>
      </c>
      <c r="CN1790" s="2">
        <v>45952</v>
      </c>
      <c r="CO1790" s="2">
        <v>45964</v>
      </c>
      <c r="CP1790" s="2">
        <v>45971</v>
      </c>
      <c r="CR1790" s="2">
        <v>45954</v>
      </c>
      <c r="CS1790" s="2">
        <v>45960</v>
      </c>
      <c r="CU1790" s="2">
        <v>45973</v>
      </c>
      <c r="CV1790" s="2">
        <v>45965</v>
      </c>
      <c r="CW1790" s="2">
        <v>45960</v>
      </c>
      <c r="CX1790" s="2">
        <v>45986</v>
      </c>
      <c r="CY1790" t="s">
        <v>424</v>
      </c>
      <c r="DD1790" s="2">
        <v>45958</v>
      </c>
      <c r="DF1790" s="2">
        <v>45987</v>
      </c>
      <c r="DG1790" t="s">
        <v>11786</v>
      </c>
      <c r="DI1790" s="2">
        <v>45988</v>
      </c>
      <c r="DJ1790" s="2">
        <v>45957</v>
      </c>
      <c r="DK1790" s="2">
        <v>45968</v>
      </c>
      <c r="DL1790" s="2">
        <v>45969</v>
      </c>
      <c r="DM1790" s="2">
        <v>45971</v>
      </c>
      <c r="DN1790" s="2">
        <v>46030</v>
      </c>
      <c r="DO1790" s="2">
        <v>45960</v>
      </c>
      <c r="DP1790" s="2">
        <v>46030</v>
      </c>
      <c r="DW1790" s="2">
        <v>45967</v>
      </c>
      <c r="DY1790">
        <v>40688</v>
      </c>
      <c r="EE1790" s="1">
        <v>4305.59</v>
      </c>
      <c r="EF1790" t="s">
        <v>2634</v>
      </c>
      <c r="EG1790" t="s">
        <v>1640</v>
      </c>
      <c r="EH1790" t="s">
        <v>6848</v>
      </c>
      <c r="EI1790" t="s">
        <v>3282</v>
      </c>
      <c r="EJ1790" t="s">
        <v>8163</v>
      </c>
      <c r="EK1790" t="s">
        <v>1591</v>
      </c>
    </row>
    <row r="1791" spans="1:141" hidden="1" x14ac:dyDescent="0.35">
      <c r="A1791">
        <v>4970</v>
      </c>
      <c r="B1791" t="s">
        <v>1352</v>
      </c>
      <c r="C1791">
        <v>6254</v>
      </c>
      <c r="D1791" t="s">
        <v>9833</v>
      </c>
      <c r="E1791" t="s">
        <v>942</v>
      </c>
      <c r="F1791" t="s">
        <v>532</v>
      </c>
      <c r="G1791">
        <v>204</v>
      </c>
      <c r="H1791" t="s">
        <v>474</v>
      </c>
      <c r="I1791" t="s">
        <v>11787</v>
      </c>
      <c r="J1791" t="s">
        <v>11788</v>
      </c>
      <c r="K1791" t="s">
        <v>28</v>
      </c>
      <c r="L1791" t="s">
        <v>36</v>
      </c>
      <c r="M1791" t="s">
        <v>411</v>
      </c>
      <c r="N1791" t="s">
        <v>411</v>
      </c>
      <c r="O1791" t="s">
        <v>411</v>
      </c>
      <c r="P1791" t="s">
        <v>424</v>
      </c>
      <c r="Q1791" t="s">
        <v>424</v>
      </c>
      <c r="R1791" t="s">
        <v>411</v>
      </c>
      <c r="S1791" t="s">
        <v>411</v>
      </c>
      <c r="T1791" s="1">
        <v>130036.39</v>
      </c>
      <c r="U1791">
        <v>527</v>
      </c>
      <c r="V1791">
        <v>0</v>
      </c>
      <c r="W1791" s="1">
        <v>78386.25</v>
      </c>
      <c r="X1791" s="1">
        <v>50781</v>
      </c>
      <c r="Y1791">
        <v>0</v>
      </c>
      <c r="Z1791" s="1">
        <v>129167.25</v>
      </c>
      <c r="AA1791">
        <v>0</v>
      </c>
      <c r="AB1791">
        <v>0</v>
      </c>
      <c r="AE1791" t="s">
        <v>412</v>
      </c>
      <c r="AG1791" s="2">
        <v>45978</v>
      </c>
      <c r="AH1791" s="1">
        <v>2592.25</v>
      </c>
      <c r="AI1791" s="2">
        <v>45961</v>
      </c>
      <c r="AJ1791" s="7">
        <v>2025</v>
      </c>
      <c r="AK1791" s="2">
        <v>45959</v>
      </c>
      <c r="AP1791" t="s">
        <v>413</v>
      </c>
      <c r="AT1791" s="2">
        <v>45979</v>
      </c>
      <c r="AU1791" s="2">
        <v>46058</v>
      </c>
      <c r="AV1791" t="s">
        <v>414</v>
      </c>
      <c r="AW1791" s="2">
        <v>45960</v>
      </c>
      <c r="AX1791">
        <v>42390</v>
      </c>
      <c r="AY1791" s="1">
        <v>189998.39</v>
      </c>
      <c r="BA1791" t="s">
        <v>9836</v>
      </c>
      <c r="BB1791">
        <v>42390</v>
      </c>
      <c r="BD1791" t="s">
        <v>512</v>
      </c>
      <c r="BE1791" t="s">
        <v>513</v>
      </c>
      <c r="BF1791">
        <v>5561995559534</v>
      </c>
      <c r="BG1791" t="s">
        <v>11789</v>
      </c>
      <c r="BH1791">
        <v>72225392</v>
      </c>
      <c r="BI1791" t="s">
        <v>1397</v>
      </c>
      <c r="BJ1791" t="s">
        <v>11790</v>
      </c>
      <c r="BL1791" s="1">
        <v>1756.67</v>
      </c>
      <c r="BM1791" s="2">
        <v>46123</v>
      </c>
      <c r="BQ1791">
        <v>5000</v>
      </c>
      <c r="BR1791">
        <v>7307</v>
      </c>
      <c r="BS1791" t="s">
        <v>440</v>
      </c>
      <c r="BT1791" s="2">
        <v>45946</v>
      </c>
      <c r="BU1791">
        <v>901.61</v>
      </c>
      <c r="BV1791" s="2">
        <v>45964</v>
      </c>
      <c r="BX1791" s="2">
        <v>45966</v>
      </c>
      <c r="BY1791" t="s">
        <v>11791</v>
      </c>
      <c r="BZ1791" s="2">
        <v>45959</v>
      </c>
      <c r="CA1791" s="2">
        <v>45967</v>
      </c>
      <c r="CB1791" t="s">
        <v>11792</v>
      </c>
      <c r="CC1791" s="2">
        <v>45960</v>
      </c>
      <c r="CD1791" t="s">
        <v>424</v>
      </c>
      <c r="CE1791">
        <v>2132</v>
      </c>
      <c r="CF1791" s="2">
        <v>45946</v>
      </c>
      <c r="CJ1791" s="2">
        <v>45966</v>
      </c>
      <c r="CL1791" s="2">
        <v>45946</v>
      </c>
      <c r="CM1791" s="2">
        <v>45967</v>
      </c>
      <c r="CN1791" s="2">
        <v>45960</v>
      </c>
      <c r="CO1791" s="2">
        <v>45964</v>
      </c>
      <c r="CP1791" s="2">
        <v>45964</v>
      </c>
      <c r="CR1791" s="2">
        <v>45961</v>
      </c>
      <c r="CS1791" s="2">
        <v>45961</v>
      </c>
      <c r="CU1791" s="2">
        <v>45965</v>
      </c>
      <c r="CV1791" s="2">
        <v>45978</v>
      </c>
      <c r="CW1791" s="2">
        <v>45961</v>
      </c>
      <c r="CX1791" s="2">
        <v>45975</v>
      </c>
      <c r="CY1791" t="s">
        <v>424</v>
      </c>
      <c r="DD1791" s="2">
        <v>45960</v>
      </c>
      <c r="DF1791" s="2">
        <v>45978</v>
      </c>
      <c r="DG1791" t="s">
        <v>11793</v>
      </c>
      <c r="DH1791" t="s">
        <v>3282</v>
      </c>
      <c r="DI1791" s="2">
        <v>45979</v>
      </c>
      <c r="DJ1791" s="2">
        <v>45952</v>
      </c>
      <c r="DK1791" s="2">
        <v>45979</v>
      </c>
      <c r="DL1791" s="2">
        <v>45961</v>
      </c>
      <c r="DM1791" s="2">
        <v>46058</v>
      </c>
      <c r="DW1791" s="2">
        <v>45961</v>
      </c>
      <c r="EE1791" s="1">
        <v>3805.57</v>
      </c>
      <c r="EF1791" t="s">
        <v>2634</v>
      </c>
      <c r="EG1791" t="s">
        <v>1640</v>
      </c>
      <c r="EH1791" t="s">
        <v>6848</v>
      </c>
      <c r="EI1791" t="s">
        <v>3282</v>
      </c>
      <c r="EJ1791" t="s">
        <v>8163</v>
      </c>
      <c r="EK1791" t="s">
        <v>1591</v>
      </c>
    </row>
    <row r="1792" spans="1:141" hidden="1" x14ac:dyDescent="0.35">
      <c r="A1792">
        <v>4971</v>
      </c>
      <c r="B1792" t="s">
        <v>404</v>
      </c>
      <c r="C1792">
        <v>6295</v>
      </c>
      <c r="D1792" t="s">
        <v>8802</v>
      </c>
      <c r="E1792" t="s">
        <v>834</v>
      </c>
      <c r="F1792" t="s">
        <v>473</v>
      </c>
      <c r="G1792">
        <v>201</v>
      </c>
      <c r="H1792" t="s">
        <v>474</v>
      </c>
      <c r="I1792" t="s">
        <v>11794</v>
      </c>
      <c r="J1792" t="s">
        <v>11795</v>
      </c>
      <c r="K1792" t="s">
        <v>44</v>
      </c>
      <c r="L1792" t="s">
        <v>101</v>
      </c>
      <c r="M1792" t="s">
        <v>411</v>
      </c>
      <c r="N1792" t="s">
        <v>411</v>
      </c>
      <c r="O1792" t="s">
        <v>411</v>
      </c>
      <c r="P1792" t="s">
        <v>424</v>
      </c>
      <c r="Q1792" t="s">
        <v>424</v>
      </c>
      <c r="R1792" t="s">
        <v>411</v>
      </c>
      <c r="S1792" t="s">
        <v>411</v>
      </c>
      <c r="T1792" s="1">
        <v>154496.22</v>
      </c>
      <c r="U1792">
        <v>567</v>
      </c>
      <c r="V1792">
        <v>0</v>
      </c>
      <c r="W1792" s="1">
        <v>110786.22</v>
      </c>
      <c r="X1792" s="1">
        <v>45296</v>
      </c>
      <c r="Y1792">
        <v>0</v>
      </c>
      <c r="Z1792" s="1">
        <v>156082.22</v>
      </c>
      <c r="AA1792">
        <v>0</v>
      </c>
      <c r="AB1792">
        <v>0</v>
      </c>
      <c r="AE1792" t="s">
        <v>412</v>
      </c>
      <c r="AG1792" s="2">
        <v>45985</v>
      </c>
      <c r="AH1792" s="1">
        <v>2995.17</v>
      </c>
      <c r="AI1792" s="2">
        <v>45966</v>
      </c>
      <c r="AJ1792" s="7">
        <v>2025</v>
      </c>
      <c r="AK1792" s="2">
        <v>45959</v>
      </c>
      <c r="AP1792" t="s">
        <v>413</v>
      </c>
      <c r="AT1792" s="2">
        <v>46072</v>
      </c>
      <c r="AU1792" s="2">
        <v>46072</v>
      </c>
      <c r="AV1792" t="s">
        <v>414</v>
      </c>
      <c r="AW1792" s="2">
        <v>45960</v>
      </c>
      <c r="AX1792">
        <v>42393</v>
      </c>
      <c r="AY1792" s="1">
        <v>202755.3</v>
      </c>
      <c r="BA1792" t="s">
        <v>8806</v>
      </c>
      <c r="BB1792">
        <v>42393</v>
      </c>
      <c r="BD1792" t="s">
        <v>478</v>
      </c>
      <c r="BE1792" t="s">
        <v>417</v>
      </c>
      <c r="BF1792">
        <v>5561992339012</v>
      </c>
      <c r="BG1792" t="s">
        <v>11796</v>
      </c>
      <c r="BH1792">
        <v>72927656</v>
      </c>
      <c r="BI1792" t="s">
        <v>8144</v>
      </c>
      <c r="BJ1792" t="s">
        <v>11797</v>
      </c>
      <c r="BL1792" s="1">
        <v>1890</v>
      </c>
      <c r="BM1792" s="2">
        <v>46133</v>
      </c>
      <c r="BQ1792">
        <v>4379</v>
      </c>
      <c r="BR1792">
        <v>7311</v>
      </c>
      <c r="BS1792" t="s">
        <v>8778</v>
      </c>
      <c r="BT1792" s="2">
        <v>45953</v>
      </c>
      <c r="BU1792">
        <v>891.23</v>
      </c>
      <c r="BV1792" s="2">
        <v>45967</v>
      </c>
      <c r="BX1792" s="2">
        <v>45973</v>
      </c>
      <c r="BY1792" t="s">
        <v>11798</v>
      </c>
      <c r="BZ1792" s="2">
        <v>45953</v>
      </c>
      <c r="CA1792" s="2">
        <v>45973</v>
      </c>
      <c r="CB1792" t="s">
        <v>11799</v>
      </c>
      <c r="CC1792" s="2">
        <v>45958</v>
      </c>
      <c r="CD1792" t="s">
        <v>424</v>
      </c>
      <c r="CE1792">
        <v>2219</v>
      </c>
      <c r="CF1792" s="2">
        <v>45959</v>
      </c>
      <c r="CJ1792" s="2">
        <v>45973</v>
      </c>
      <c r="CL1792" s="2">
        <v>45959</v>
      </c>
      <c r="CM1792" s="2">
        <v>45974</v>
      </c>
      <c r="CN1792" s="2">
        <v>45958</v>
      </c>
      <c r="CO1792" s="2">
        <v>45964</v>
      </c>
      <c r="CP1792" s="2">
        <v>45967</v>
      </c>
      <c r="CR1792" s="2">
        <v>45960</v>
      </c>
      <c r="CS1792" s="2">
        <v>45964</v>
      </c>
      <c r="CU1792" s="2">
        <v>45971</v>
      </c>
      <c r="CV1792" s="2">
        <v>45978</v>
      </c>
      <c r="CW1792" s="2">
        <v>45964</v>
      </c>
      <c r="CX1792" s="2">
        <v>45982</v>
      </c>
      <c r="CY1792" t="s">
        <v>424</v>
      </c>
      <c r="DD1792" s="2">
        <v>45960</v>
      </c>
      <c r="DF1792" s="2">
        <v>45985</v>
      </c>
      <c r="DG1792" t="s">
        <v>11800</v>
      </c>
      <c r="DI1792" s="2">
        <v>45987</v>
      </c>
      <c r="DJ1792" s="2">
        <v>45957</v>
      </c>
      <c r="DK1792" s="2">
        <v>45982</v>
      </c>
      <c r="DL1792" s="2">
        <v>45966</v>
      </c>
      <c r="DM1792" s="2">
        <v>46058</v>
      </c>
      <c r="DN1792" s="2">
        <v>46063</v>
      </c>
      <c r="DO1792" s="2">
        <v>45964</v>
      </c>
      <c r="DP1792" s="2">
        <v>46063</v>
      </c>
      <c r="DW1792" s="2">
        <v>45966</v>
      </c>
      <c r="DY1792">
        <v>2288</v>
      </c>
      <c r="EE1792" s="1">
        <v>4105.57</v>
      </c>
      <c r="EF1792" t="s">
        <v>2634</v>
      </c>
      <c r="EG1792" t="s">
        <v>1640</v>
      </c>
      <c r="EH1792" t="s">
        <v>6848</v>
      </c>
      <c r="EI1792" t="s">
        <v>3282</v>
      </c>
      <c r="EJ1792" t="s">
        <v>8163</v>
      </c>
      <c r="EK1792" t="s">
        <v>1591</v>
      </c>
    </row>
    <row r="1793" spans="1:141" hidden="1" x14ac:dyDescent="0.35">
      <c r="A1793">
        <v>4972</v>
      </c>
      <c r="B1793" t="s">
        <v>404</v>
      </c>
      <c r="C1793">
        <v>6292</v>
      </c>
      <c r="D1793" t="s">
        <v>9287</v>
      </c>
      <c r="E1793" t="s">
        <v>942</v>
      </c>
      <c r="F1793" t="s">
        <v>9936</v>
      </c>
      <c r="G1793">
        <v>303</v>
      </c>
      <c r="H1793" t="s">
        <v>408</v>
      </c>
      <c r="I1793" t="s">
        <v>11801</v>
      </c>
      <c r="J1793" t="s">
        <v>11802</v>
      </c>
      <c r="K1793" t="s">
        <v>22</v>
      </c>
      <c r="L1793" t="s">
        <v>148</v>
      </c>
      <c r="M1793" t="s">
        <v>411</v>
      </c>
      <c r="N1793" t="s">
        <v>411</v>
      </c>
      <c r="O1793" t="s">
        <v>411</v>
      </c>
      <c r="P1793" t="s">
        <v>411</v>
      </c>
      <c r="Q1793" t="s">
        <v>411</v>
      </c>
      <c r="R1793" t="s">
        <v>411</v>
      </c>
      <c r="S1793" t="s">
        <v>411</v>
      </c>
      <c r="T1793" s="1">
        <v>153083.69</v>
      </c>
      <c r="U1793">
        <v>720</v>
      </c>
      <c r="V1793">
        <v>0</v>
      </c>
      <c r="W1793" s="1">
        <v>137474.69</v>
      </c>
      <c r="X1793" s="1">
        <v>15610</v>
      </c>
      <c r="Y1793">
        <v>0</v>
      </c>
      <c r="Z1793" s="1">
        <v>153084.69</v>
      </c>
      <c r="AA1793">
        <v>0</v>
      </c>
      <c r="AB1793">
        <v>0</v>
      </c>
      <c r="AD1793">
        <v>8787725337994</v>
      </c>
      <c r="AE1793" t="s">
        <v>412</v>
      </c>
      <c r="AG1793" s="2">
        <v>46028</v>
      </c>
      <c r="AH1793" s="1">
        <v>3079.9</v>
      </c>
      <c r="AI1793" s="2">
        <v>45966</v>
      </c>
      <c r="AJ1793" s="7">
        <v>2025</v>
      </c>
      <c r="AK1793" s="2">
        <v>45959</v>
      </c>
      <c r="AP1793" t="s">
        <v>413</v>
      </c>
      <c r="AT1793" s="2">
        <v>46097</v>
      </c>
      <c r="AU1793" s="2">
        <v>46097</v>
      </c>
      <c r="AV1793" t="s">
        <v>414</v>
      </c>
      <c r="AW1793" s="2">
        <v>45960</v>
      </c>
      <c r="AX1793">
        <v>42392</v>
      </c>
      <c r="AY1793" s="1">
        <v>235724.17</v>
      </c>
      <c r="BA1793" t="s">
        <v>9291</v>
      </c>
      <c r="BB1793">
        <v>42392</v>
      </c>
      <c r="BC1793" t="s">
        <v>11803</v>
      </c>
      <c r="BD1793" t="s">
        <v>416</v>
      </c>
      <c r="BE1793" t="s">
        <v>417</v>
      </c>
      <c r="BF1793">
        <v>5561996552673</v>
      </c>
      <c r="BG1793" t="s">
        <v>11804</v>
      </c>
      <c r="BH1793">
        <v>73807345</v>
      </c>
      <c r="BI1793" t="s">
        <v>588</v>
      </c>
      <c r="BJ1793" t="s">
        <v>11805</v>
      </c>
      <c r="BL1793" s="1">
        <v>2550</v>
      </c>
      <c r="BQ1793">
        <v>10324</v>
      </c>
      <c r="BR1793">
        <v>7310</v>
      </c>
      <c r="BS1793" t="s">
        <v>995</v>
      </c>
      <c r="BT1793" s="2">
        <v>45961</v>
      </c>
      <c r="BU1793">
        <v>891.23</v>
      </c>
      <c r="BW1793" t="s">
        <v>422</v>
      </c>
      <c r="BY1793" t="s">
        <v>11806</v>
      </c>
      <c r="BZ1793" s="2">
        <v>45964</v>
      </c>
      <c r="CA1793" s="2">
        <v>45966</v>
      </c>
      <c r="CC1793" s="2">
        <v>45957</v>
      </c>
      <c r="CE1793">
        <v>2266</v>
      </c>
      <c r="CF1793" s="2">
        <v>45964</v>
      </c>
      <c r="CJ1793" s="2">
        <v>45987</v>
      </c>
      <c r="CK1793" t="s">
        <v>411</v>
      </c>
      <c r="CL1793" s="2">
        <v>45964</v>
      </c>
      <c r="CM1793" s="2">
        <v>45989</v>
      </c>
      <c r="CN1793" s="2">
        <v>45958</v>
      </c>
      <c r="CO1793" s="2">
        <v>45992</v>
      </c>
      <c r="CP1793" s="2">
        <v>45966</v>
      </c>
      <c r="CR1793" s="2">
        <v>45964</v>
      </c>
      <c r="CS1793" s="2">
        <v>45964</v>
      </c>
      <c r="CU1793" s="2">
        <v>45985</v>
      </c>
      <c r="CV1793" s="2">
        <v>46008</v>
      </c>
      <c r="CW1793" s="2">
        <v>45964</v>
      </c>
      <c r="CY1793" t="s">
        <v>424</v>
      </c>
      <c r="DD1793" s="2">
        <v>45958</v>
      </c>
      <c r="DF1793" s="2">
        <v>46029</v>
      </c>
      <c r="DI1793" s="2">
        <v>46030</v>
      </c>
      <c r="DJ1793" s="2">
        <v>45958</v>
      </c>
      <c r="DK1793" s="2">
        <v>46008</v>
      </c>
      <c r="DL1793" s="2">
        <v>46042</v>
      </c>
      <c r="DM1793" s="2">
        <v>46077</v>
      </c>
      <c r="DN1793" s="2">
        <v>46091</v>
      </c>
      <c r="DO1793" s="2">
        <v>45964</v>
      </c>
      <c r="DP1793" s="2">
        <v>46091</v>
      </c>
      <c r="DX1793">
        <v>772</v>
      </c>
      <c r="DY1793">
        <v>2590</v>
      </c>
      <c r="EA1793" t="s">
        <v>11807</v>
      </c>
      <c r="EE1793" s="1">
        <v>2022.03</v>
      </c>
      <c r="EG1793" t="s">
        <v>735</v>
      </c>
      <c r="EK1793" t="s">
        <v>1591</v>
      </c>
    </row>
    <row r="1794" spans="1:141" hidden="1" x14ac:dyDescent="0.35">
      <c r="A1794">
        <v>4973</v>
      </c>
      <c r="B1794" t="s">
        <v>404</v>
      </c>
      <c r="C1794">
        <v>6284</v>
      </c>
      <c r="D1794" t="s">
        <v>9287</v>
      </c>
      <c r="E1794" t="s">
        <v>942</v>
      </c>
      <c r="F1794" t="s">
        <v>9808</v>
      </c>
      <c r="G1794">
        <v>302</v>
      </c>
      <c r="H1794" t="s">
        <v>408</v>
      </c>
      <c r="I1794" t="s">
        <v>11808</v>
      </c>
      <c r="J1794" t="s">
        <v>11809</v>
      </c>
      <c r="K1794" t="s">
        <v>14</v>
      </c>
      <c r="L1794" t="s">
        <v>17</v>
      </c>
      <c r="M1794" t="s">
        <v>411</v>
      </c>
      <c r="N1794" t="s">
        <v>411</v>
      </c>
      <c r="O1794" t="s">
        <v>411</v>
      </c>
      <c r="P1794" t="s">
        <v>411</v>
      </c>
      <c r="Q1794" t="s">
        <v>411</v>
      </c>
      <c r="R1794" t="s">
        <v>411</v>
      </c>
      <c r="S1794" t="s">
        <v>411</v>
      </c>
      <c r="T1794" s="1">
        <v>162600</v>
      </c>
      <c r="U1794">
        <v>808.33</v>
      </c>
      <c r="V1794">
        <v>0</v>
      </c>
      <c r="W1794" s="1">
        <v>152849.1</v>
      </c>
      <c r="X1794" s="1">
        <v>12130</v>
      </c>
      <c r="Y1794">
        <v>0</v>
      </c>
      <c r="Z1794" s="1">
        <v>164979.1</v>
      </c>
      <c r="AA1794">
        <v>0</v>
      </c>
      <c r="AB1794">
        <v>0</v>
      </c>
      <c r="AE1794" t="s">
        <v>412</v>
      </c>
      <c r="AG1794" s="2">
        <v>46037</v>
      </c>
      <c r="AH1794" s="1">
        <v>3440.28</v>
      </c>
      <c r="AI1794" s="2">
        <v>45987</v>
      </c>
      <c r="AJ1794" s="7">
        <v>2025</v>
      </c>
      <c r="AK1794" s="2">
        <v>45959</v>
      </c>
      <c r="AP1794" t="s">
        <v>3839</v>
      </c>
      <c r="AT1794" s="2">
        <v>46097</v>
      </c>
      <c r="AU1794" s="2">
        <v>46097</v>
      </c>
      <c r="AV1794" t="s">
        <v>414</v>
      </c>
      <c r="AW1794" s="2">
        <v>45960</v>
      </c>
      <c r="AX1794">
        <v>42391</v>
      </c>
      <c r="AY1794" s="1">
        <v>240000.8</v>
      </c>
      <c r="BA1794" t="s">
        <v>9291</v>
      </c>
      <c r="BB1794">
        <v>42391</v>
      </c>
      <c r="BC1794" t="s">
        <v>11810</v>
      </c>
      <c r="BD1794" t="s">
        <v>416</v>
      </c>
      <c r="BE1794" t="s">
        <v>417</v>
      </c>
      <c r="BF1794">
        <v>5561995316156</v>
      </c>
      <c r="BG1794" t="s">
        <v>11811</v>
      </c>
      <c r="BH1794">
        <v>73807343</v>
      </c>
      <c r="BI1794" t="s">
        <v>588</v>
      </c>
      <c r="BJ1794" t="s">
        <v>11812</v>
      </c>
      <c r="BL1794" s="1">
        <v>2694.43</v>
      </c>
      <c r="BQ1794">
        <v>4851</v>
      </c>
      <c r="BR1794">
        <v>7308</v>
      </c>
      <c r="BS1794" t="s">
        <v>449</v>
      </c>
      <c r="BT1794" s="2">
        <v>45982</v>
      </c>
      <c r="BU1794">
        <v>878.58</v>
      </c>
      <c r="BW1794" t="s">
        <v>1569</v>
      </c>
      <c r="BX1794" s="2">
        <v>46039</v>
      </c>
      <c r="BY1794" t="s">
        <v>11813</v>
      </c>
      <c r="BZ1794" s="2">
        <v>45982</v>
      </c>
      <c r="CA1794" s="2">
        <v>45989</v>
      </c>
      <c r="CB1794" t="s">
        <v>11814</v>
      </c>
      <c r="CC1794" s="2">
        <v>45981</v>
      </c>
      <c r="CE1794" t="s">
        <v>11815</v>
      </c>
      <c r="CF1794" s="2">
        <v>45982</v>
      </c>
      <c r="CH1794" t="s">
        <v>8713</v>
      </c>
      <c r="CJ1794" s="2">
        <v>46010</v>
      </c>
      <c r="CK1794" t="s">
        <v>424</v>
      </c>
      <c r="CL1794" s="2">
        <v>45985</v>
      </c>
      <c r="CM1794" s="2">
        <v>46010</v>
      </c>
      <c r="CN1794" s="2">
        <v>45981</v>
      </c>
      <c r="CO1794" s="2">
        <v>45992</v>
      </c>
      <c r="CP1794" s="2">
        <v>45989</v>
      </c>
      <c r="CR1794" s="2">
        <v>45986</v>
      </c>
      <c r="CS1794" s="2">
        <v>45959</v>
      </c>
      <c r="CU1794" s="2">
        <v>46003</v>
      </c>
      <c r="CV1794" s="2">
        <v>46008</v>
      </c>
      <c r="CW1794" s="2">
        <v>45959</v>
      </c>
      <c r="CY1794" t="s">
        <v>424</v>
      </c>
      <c r="CZ1794" s="2">
        <v>46027</v>
      </c>
      <c r="DC1794" s="2">
        <v>46028</v>
      </c>
      <c r="DD1794" s="2">
        <v>45982</v>
      </c>
      <c r="DF1794" s="2">
        <v>46037</v>
      </c>
      <c r="DI1794" s="2">
        <v>46043</v>
      </c>
      <c r="DJ1794" s="2">
        <v>45954</v>
      </c>
      <c r="DK1794" s="2">
        <v>46008</v>
      </c>
      <c r="DL1794" s="2">
        <v>46043</v>
      </c>
      <c r="DM1794" s="2">
        <v>46077</v>
      </c>
      <c r="DN1794" s="2">
        <v>46091</v>
      </c>
      <c r="DO1794" s="2">
        <v>45959</v>
      </c>
      <c r="DP1794" s="2">
        <v>46091</v>
      </c>
      <c r="DX1794" t="s">
        <v>11816</v>
      </c>
      <c r="DY1794">
        <v>853</v>
      </c>
      <c r="DZ1794" t="s">
        <v>424</v>
      </c>
      <c r="EE1794" s="1">
        <v>1942.95</v>
      </c>
      <c r="EF1794" t="s">
        <v>2634</v>
      </c>
      <c r="EG1794" t="s">
        <v>1640</v>
      </c>
      <c r="EK1794" t="s">
        <v>1591</v>
      </c>
    </row>
    <row r="1795" spans="1:141" hidden="1" x14ac:dyDescent="0.35">
      <c r="A1795">
        <v>4974</v>
      </c>
      <c r="B1795" t="s">
        <v>404</v>
      </c>
      <c r="C1795">
        <v>6271</v>
      </c>
      <c r="D1795" t="s">
        <v>9287</v>
      </c>
      <c r="E1795" t="s">
        <v>942</v>
      </c>
      <c r="F1795" t="s">
        <v>9535</v>
      </c>
      <c r="G1795">
        <v>303</v>
      </c>
      <c r="H1795" t="s">
        <v>408</v>
      </c>
      <c r="I1795" t="s">
        <v>11817</v>
      </c>
      <c r="J1795" t="s">
        <v>11818</v>
      </c>
      <c r="K1795" t="s">
        <v>14</v>
      </c>
      <c r="L1795" t="s">
        <v>49</v>
      </c>
      <c r="M1795" t="s">
        <v>411</v>
      </c>
      <c r="N1795" t="s">
        <v>411</v>
      </c>
      <c r="O1795" t="s">
        <v>411</v>
      </c>
      <c r="P1795" t="s">
        <v>411</v>
      </c>
      <c r="Q1795" t="s">
        <v>411</v>
      </c>
      <c r="R1795" t="s">
        <v>411</v>
      </c>
      <c r="S1795" t="s">
        <v>411</v>
      </c>
      <c r="T1795" s="1">
        <v>154975.07</v>
      </c>
      <c r="U1795">
        <v>704.99</v>
      </c>
      <c r="V1795">
        <v>0</v>
      </c>
      <c r="W1795" s="1">
        <v>134550.07</v>
      </c>
      <c r="X1795" s="1">
        <v>20439</v>
      </c>
      <c r="Y1795">
        <v>0</v>
      </c>
      <c r="Z1795" s="1">
        <v>154989.07</v>
      </c>
      <c r="AA1795">
        <v>0</v>
      </c>
      <c r="AB1795">
        <v>0</v>
      </c>
      <c r="AD1795">
        <v>8787725303763</v>
      </c>
      <c r="AE1795" t="s">
        <v>412</v>
      </c>
      <c r="AG1795" s="2">
        <v>46092</v>
      </c>
      <c r="AH1795" s="1">
        <v>3175.18</v>
      </c>
      <c r="AI1795" s="2">
        <v>45989</v>
      </c>
      <c r="AJ1795" s="7">
        <v>2025</v>
      </c>
      <c r="AK1795" s="2">
        <v>45960</v>
      </c>
      <c r="AP1795" t="s">
        <v>413</v>
      </c>
      <c r="AT1795" s="2">
        <v>46097</v>
      </c>
      <c r="AU1795" s="2">
        <v>46099</v>
      </c>
      <c r="AV1795" t="s">
        <v>414</v>
      </c>
      <c r="AW1795" s="2">
        <v>45960</v>
      </c>
      <c r="AX1795">
        <v>42397</v>
      </c>
      <c r="AY1795" s="1">
        <v>234739.04</v>
      </c>
      <c r="BA1795" t="s">
        <v>9291</v>
      </c>
      <c r="BB1795">
        <v>42397</v>
      </c>
      <c r="BC1795" t="s">
        <v>11819</v>
      </c>
      <c r="BD1795" t="s">
        <v>416</v>
      </c>
      <c r="BE1795" t="s">
        <v>417</v>
      </c>
      <c r="BF1795">
        <v>5562981865857</v>
      </c>
      <c r="BG1795" t="s">
        <v>11820</v>
      </c>
      <c r="BH1795">
        <v>73808765</v>
      </c>
      <c r="BI1795" t="s">
        <v>746</v>
      </c>
      <c r="BJ1795" t="s">
        <v>11821</v>
      </c>
      <c r="BL1795" s="1">
        <v>2380.06</v>
      </c>
      <c r="BQ1795">
        <v>10438</v>
      </c>
      <c r="BR1795">
        <v>7317</v>
      </c>
      <c r="BS1795" t="s">
        <v>421</v>
      </c>
      <c r="BT1795" s="2">
        <v>45989</v>
      </c>
      <c r="BU1795">
        <v>893.37</v>
      </c>
      <c r="BW1795" t="s">
        <v>1569</v>
      </c>
      <c r="BX1795" s="2">
        <v>45999</v>
      </c>
      <c r="BY1795" t="s">
        <v>11822</v>
      </c>
      <c r="BZ1795" s="2">
        <v>45989</v>
      </c>
      <c r="CA1795" s="2">
        <v>46009</v>
      </c>
      <c r="CC1795" s="2">
        <v>45954</v>
      </c>
      <c r="CD1795" t="s">
        <v>424</v>
      </c>
      <c r="CE1795">
        <v>2747</v>
      </c>
      <c r="CF1795" s="2">
        <v>45989</v>
      </c>
      <c r="CH1795" t="s">
        <v>8713</v>
      </c>
      <c r="CJ1795" s="2">
        <v>46034</v>
      </c>
      <c r="CK1795" t="s">
        <v>424</v>
      </c>
      <c r="CL1795" s="2">
        <v>45992</v>
      </c>
      <c r="CM1795" s="2">
        <v>46035</v>
      </c>
      <c r="CN1795" s="2">
        <v>45957</v>
      </c>
      <c r="CO1795" s="2">
        <v>45964</v>
      </c>
      <c r="CP1795" s="2">
        <v>46013</v>
      </c>
      <c r="CR1795" s="2">
        <v>45960</v>
      </c>
      <c r="CS1795" s="2">
        <v>45964</v>
      </c>
      <c r="CU1795" s="2">
        <v>46029</v>
      </c>
      <c r="CV1795" s="2">
        <v>45982</v>
      </c>
      <c r="CW1795" s="2">
        <v>45964</v>
      </c>
      <c r="CY1795" t="s">
        <v>424</v>
      </c>
      <c r="DC1795" s="2">
        <v>46066</v>
      </c>
      <c r="DD1795" s="2">
        <v>45996</v>
      </c>
      <c r="DF1795" s="2">
        <v>46092</v>
      </c>
      <c r="DI1795" s="2">
        <v>46093</v>
      </c>
      <c r="DJ1795" s="2">
        <v>45960</v>
      </c>
      <c r="DK1795" s="2">
        <v>45989</v>
      </c>
      <c r="DL1795" s="2">
        <v>46063</v>
      </c>
      <c r="DM1795" s="2">
        <v>46077</v>
      </c>
      <c r="DN1795" s="2">
        <v>46091</v>
      </c>
      <c r="DO1795" s="2">
        <v>45964</v>
      </c>
      <c r="DP1795" s="2">
        <v>46091</v>
      </c>
      <c r="DW1795" s="2">
        <v>45993</v>
      </c>
      <c r="DX1795" t="s">
        <v>11823</v>
      </c>
      <c r="DY1795">
        <v>2396</v>
      </c>
      <c r="DZ1795" t="s">
        <v>424</v>
      </c>
      <c r="EA1795" t="s">
        <v>11824</v>
      </c>
      <c r="EB1795" t="s">
        <v>11825</v>
      </c>
      <c r="EE1795" s="1">
        <v>2185.9</v>
      </c>
      <c r="EG1795" t="s">
        <v>735</v>
      </c>
      <c r="EI1795" t="s">
        <v>8148</v>
      </c>
      <c r="EJ1795" t="s">
        <v>11826</v>
      </c>
      <c r="EK1795" t="s">
        <v>1591</v>
      </c>
    </row>
    <row r="1796" spans="1:141" hidden="1" x14ac:dyDescent="0.35">
      <c r="A1796">
        <v>4975</v>
      </c>
      <c r="B1796" t="s">
        <v>404</v>
      </c>
      <c r="C1796">
        <v>6264</v>
      </c>
      <c r="D1796" t="s">
        <v>9287</v>
      </c>
      <c r="E1796" t="s">
        <v>942</v>
      </c>
      <c r="F1796" t="s">
        <v>9389</v>
      </c>
      <c r="G1796">
        <v>202</v>
      </c>
      <c r="H1796" t="s">
        <v>408</v>
      </c>
      <c r="I1796" t="s">
        <v>11827</v>
      </c>
      <c r="J1796" t="s">
        <v>11828</v>
      </c>
      <c r="K1796" t="s">
        <v>15</v>
      </c>
      <c r="L1796" t="s">
        <v>71</v>
      </c>
      <c r="M1796" t="s">
        <v>411</v>
      </c>
      <c r="N1796" t="s">
        <v>411</v>
      </c>
      <c r="O1796" t="s">
        <v>411</v>
      </c>
      <c r="P1796" t="s">
        <v>411</v>
      </c>
      <c r="Q1796" t="s">
        <v>411</v>
      </c>
      <c r="R1796" t="s">
        <v>411</v>
      </c>
      <c r="S1796" t="s">
        <v>411</v>
      </c>
      <c r="T1796" s="1">
        <v>156471.85999999999</v>
      </c>
      <c r="U1796">
        <v>714.02</v>
      </c>
      <c r="V1796">
        <v>0</v>
      </c>
      <c r="W1796" s="1">
        <v>136310.70000000001</v>
      </c>
      <c r="X1796" s="1">
        <v>20437</v>
      </c>
      <c r="Y1796">
        <v>0</v>
      </c>
      <c r="Z1796" s="1">
        <v>156747.70000000001</v>
      </c>
      <c r="AA1796">
        <v>0</v>
      </c>
      <c r="AB1796">
        <v>0</v>
      </c>
      <c r="AD1796">
        <v>8787725270725</v>
      </c>
      <c r="AE1796" t="s">
        <v>412</v>
      </c>
      <c r="AG1796" s="2">
        <v>45987</v>
      </c>
      <c r="AH1796" s="1">
        <v>3066.48</v>
      </c>
      <c r="AI1796" s="2">
        <v>45961</v>
      </c>
      <c r="AJ1796" s="7">
        <v>2025</v>
      </c>
      <c r="AK1796" s="2">
        <v>45960</v>
      </c>
      <c r="AP1796" t="s">
        <v>413</v>
      </c>
      <c r="AT1796" s="2">
        <v>46097</v>
      </c>
      <c r="AU1796" s="2">
        <v>46097</v>
      </c>
      <c r="AV1796" t="s">
        <v>414</v>
      </c>
      <c r="AW1796" s="2">
        <v>45960</v>
      </c>
      <c r="AX1796">
        <v>42396</v>
      </c>
      <c r="AY1796" s="1">
        <v>234724.66</v>
      </c>
      <c r="BA1796" t="s">
        <v>9291</v>
      </c>
      <c r="BB1796">
        <v>42396</v>
      </c>
      <c r="BC1796" t="s">
        <v>11829</v>
      </c>
      <c r="BD1796" t="s">
        <v>416</v>
      </c>
      <c r="BE1796" t="s">
        <v>417</v>
      </c>
      <c r="BF1796">
        <v>5561998510356</v>
      </c>
      <c r="BG1796" t="s">
        <v>11830</v>
      </c>
      <c r="BH1796">
        <v>73805259</v>
      </c>
      <c r="BI1796" t="s">
        <v>455</v>
      </c>
      <c r="BJ1796" t="s">
        <v>11831</v>
      </c>
      <c r="BL1796" s="1">
        <v>2380.1</v>
      </c>
      <c r="BQ1796">
        <v>4744</v>
      </c>
      <c r="BR1796">
        <v>7315</v>
      </c>
      <c r="BS1796" t="s">
        <v>449</v>
      </c>
      <c r="BT1796" s="2">
        <v>45960</v>
      </c>
      <c r="BU1796">
        <v>875.02</v>
      </c>
      <c r="BW1796" t="s">
        <v>1569</v>
      </c>
      <c r="BX1796" s="2">
        <v>45968</v>
      </c>
      <c r="BY1796" t="s">
        <v>11832</v>
      </c>
      <c r="BZ1796" s="2">
        <v>45960</v>
      </c>
      <c r="CA1796" s="2">
        <v>45965</v>
      </c>
      <c r="CC1796" s="2">
        <v>45950</v>
      </c>
      <c r="CE1796">
        <v>2077</v>
      </c>
      <c r="CF1796" s="2">
        <v>45960</v>
      </c>
      <c r="CH1796" t="s">
        <v>8713</v>
      </c>
      <c r="CJ1796" s="2">
        <v>45973</v>
      </c>
      <c r="CK1796" t="s">
        <v>424</v>
      </c>
      <c r="CL1796" s="2">
        <v>45964</v>
      </c>
      <c r="CM1796" s="2">
        <v>45986</v>
      </c>
      <c r="CN1796" s="2">
        <v>45950</v>
      </c>
      <c r="CO1796" s="2">
        <v>45964</v>
      </c>
      <c r="CP1796" s="2">
        <v>45966</v>
      </c>
      <c r="CR1796" s="2">
        <v>45953</v>
      </c>
      <c r="CS1796" s="2">
        <v>45959</v>
      </c>
      <c r="CU1796" s="2">
        <v>45971</v>
      </c>
      <c r="CV1796" s="2">
        <v>45982</v>
      </c>
      <c r="CW1796" s="2">
        <v>45959</v>
      </c>
      <c r="DD1796" s="2">
        <v>45987</v>
      </c>
      <c r="DF1796" s="2">
        <v>45987</v>
      </c>
      <c r="DG1796">
        <v>37036</v>
      </c>
      <c r="DI1796" s="2">
        <v>45989</v>
      </c>
      <c r="DJ1796" s="2">
        <v>45957</v>
      </c>
      <c r="DK1796" s="2">
        <v>45989</v>
      </c>
      <c r="DL1796" s="2">
        <v>46086</v>
      </c>
      <c r="DM1796" s="2">
        <v>46077</v>
      </c>
      <c r="DN1796" s="2">
        <v>46091</v>
      </c>
      <c r="DO1796" s="2">
        <v>45959</v>
      </c>
      <c r="DP1796" s="2">
        <v>46091</v>
      </c>
      <c r="DX1796">
        <v>625</v>
      </c>
      <c r="DY1796">
        <v>2322</v>
      </c>
      <c r="EB1796" t="s">
        <v>11833</v>
      </c>
      <c r="EE1796" s="1">
        <v>2159.4899999999998</v>
      </c>
      <c r="EF1796" t="s">
        <v>2634</v>
      </c>
      <c r="EG1796" t="s">
        <v>1640</v>
      </c>
      <c r="EK1796" t="s">
        <v>1591</v>
      </c>
    </row>
    <row r="1797" spans="1:141" hidden="1" x14ac:dyDescent="0.35">
      <c r="A1797">
        <v>4976</v>
      </c>
      <c r="B1797" t="s">
        <v>561</v>
      </c>
      <c r="C1797">
        <v>6211</v>
      </c>
      <c r="D1797" t="s">
        <v>8802</v>
      </c>
      <c r="E1797" t="s">
        <v>834</v>
      </c>
      <c r="F1797" t="s">
        <v>461</v>
      </c>
      <c r="G1797">
        <v>201</v>
      </c>
      <c r="H1797" t="s">
        <v>474</v>
      </c>
      <c r="I1797" t="s">
        <v>11834</v>
      </c>
      <c r="J1797" t="s">
        <v>11835</v>
      </c>
      <c r="K1797" t="s">
        <v>44</v>
      </c>
      <c r="L1797" t="s">
        <v>101</v>
      </c>
      <c r="M1797" t="s">
        <v>411</v>
      </c>
      <c r="N1797" t="s">
        <v>411</v>
      </c>
      <c r="O1797" t="s">
        <v>411</v>
      </c>
      <c r="P1797" t="s">
        <v>411</v>
      </c>
      <c r="Q1797" t="s">
        <v>411</v>
      </c>
      <c r="R1797" t="s">
        <v>411</v>
      </c>
      <c r="S1797" t="s">
        <v>411</v>
      </c>
      <c r="T1797" s="1">
        <v>151866.26999999999</v>
      </c>
      <c r="U1797">
        <v>468.11</v>
      </c>
      <c r="V1797">
        <v>0</v>
      </c>
      <c r="W1797" s="1">
        <v>90835.86</v>
      </c>
      <c r="X1797" s="1">
        <v>55000</v>
      </c>
      <c r="Y1797">
        <v>0</v>
      </c>
      <c r="Z1797" s="1">
        <v>145835.85999999999</v>
      </c>
      <c r="AA1797">
        <v>0</v>
      </c>
      <c r="AB1797">
        <v>0</v>
      </c>
      <c r="AE1797" t="s">
        <v>412</v>
      </c>
      <c r="AH1797">
        <v>0</v>
      </c>
      <c r="AK1797" s="2">
        <v>45960</v>
      </c>
      <c r="AP1797" t="s">
        <v>413</v>
      </c>
      <c r="AT1797" s="2">
        <v>46031</v>
      </c>
      <c r="AU1797" s="2">
        <v>46031</v>
      </c>
      <c r="AV1797" t="s">
        <v>561</v>
      </c>
      <c r="AW1797" s="2">
        <v>45960</v>
      </c>
      <c r="AX1797">
        <v>42395</v>
      </c>
      <c r="AY1797" s="1">
        <v>201264.66</v>
      </c>
      <c r="BA1797" t="s">
        <v>8806</v>
      </c>
      <c r="BB1797">
        <v>42395</v>
      </c>
      <c r="BD1797" t="s">
        <v>478</v>
      </c>
      <c r="BE1797" t="s">
        <v>417</v>
      </c>
      <c r="BF1797">
        <v>5561993171470</v>
      </c>
      <c r="BG1797" t="s">
        <v>11836</v>
      </c>
      <c r="BH1797">
        <v>72911280</v>
      </c>
      <c r="BI1797" t="s">
        <v>3724</v>
      </c>
      <c r="BJ1797" t="s">
        <v>11837</v>
      </c>
      <c r="BL1797" s="1">
        <v>1560.36</v>
      </c>
      <c r="BM1797" s="2">
        <v>46118</v>
      </c>
      <c r="BQ1797">
        <v>4400</v>
      </c>
      <c r="BR1797">
        <v>7314</v>
      </c>
      <c r="BS1797" t="s">
        <v>1112</v>
      </c>
      <c r="BT1797" s="2">
        <v>45938</v>
      </c>
      <c r="BY1797" t="s">
        <v>11838</v>
      </c>
      <c r="BZ1797" s="2">
        <v>45960</v>
      </c>
      <c r="CC1797" s="2">
        <v>45957</v>
      </c>
      <c r="CF1797" s="2">
        <v>45938</v>
      </c>
      <c r="CL1797" s="2">
        <v>45938</v>
      </c>
      <c r="CN1797" s="2">
        <v>45957</v>
      </c>
      <c r="CO1797" s="2">
        <v>45964</v>
      </c>
      <c r="CR1797" s="2">
        <v>45960</v>
      </c>
      <c r="CS1797" s="2">
        <v>45964</v>
      </c>
      <c r="CV1797" s="2">
        <v>45978</v>
      </c>
      <c r="CW1797" s="2">
        <v>45964</v>
      </c>
      <c r="CY1797" t="s">
        <v>424</v>
      </c>
      <c r="DD1797" s="2">
        <v>45960</v>
      </c>
      <c r="DJ1797" s="2">
        <v>45958</v>
      </c>
      <c r="DK1797" s="2">
        <v>45982</v>
      </c>
      <c r="DO1797" s="2">
        <v>45964</v>
      </c>
      <c r="EF1797" t="s">
        <v>2634</v>
      </c>
      <c r="EG1797" t="s">
        <v>1640</v>
      </c>
      <c r="EH1797" t="s">
        <v>6848</v>
      </c>
      <c r="EI1797" t="s">
        <v>11839</v>
      </c>
      <c r="EJ1797" t="s">
        <v>8163</v>
      </c>
      <c r="EK1797" t="s">
        <v>3786</v>
      </c>
    </row>
    <row r="1798" spans="1:141" hidden="1" x14ac:dyDescent="0.35">
      <c r="A1798">
        <v>4977</v>
      </c>
      <c r="B1798" t="s">
        <v>1352</v>
      </c>
      <c r="C1798">
        <v>6027</v>
      </c>
      <c r="D1798" t="s">
        <v>10520</v>
      </c>
      <c r="E1798" t="s">
        <v>942</v>
      </c>
      <c r="F1798" t="s">
        <v>9766</v>
      </c>
      <c r="G1798">
        <v>304</v>
      </c>
      <c r="H1798" t="s">
        <v>408</v>
      </c>
      <c r="I1798" t="s">
        <v>11840</v>
      </c>
      <c r="J1798" t="s">
        <v>11841</v>
      </c>
      <c r="K1798" t="s">
        <v>20</v>
      </c>
      <c r="L1798" t="s">
        <v>18</v>
      </c>
      <c r="M1798" t="s">
        <v>411</v>
      </c>
      <c r="N1798" t="s">
        <v>411</v>
      </c>
      <c r="O1798" t="s">
        <v>411</v>
      </c>
      <c r="P1798" t="s">
        <v>411</v>
      </c>
      <c r="Q1798" t="s">
        <v>411</v>
      </c>
      <c r="R1798" t="s">
        <v>411</v>
      </c>
      <c r="S1798" t="s">
        <v>411</v>
      </c>
      <c r="T1798" s="1">
        <v>150645.85</v>
      </c>
      <c r="U1798">
        <v>0</v>
      </c>
      <c r="V1798">
        <v>0</v>
      </c>
      <c r="W1798">
        <v>0</v>
      </c>
      <c r="X1798">
        <v>0</v>
      </c>
      <c r="Y1798">
        <v>0</v>
      </c>
      <c r="Z1798">
        <v>0</v>
      </c>
      <c r="AA1798">
        <v>0</v>
      </c>
      <c r="AB1798">
        <v>0</v>
      </c>
      <c r="AE1798" t="s">
        <v>412</v>
      </c>
      <c r="AG1798" s="2">
        <v>45992</v>
      </c>
      <c r="AH1798" s="1">
        <v>3042.04</v>
      </c>
      <c r="AI1798" s="2">
        <v>45961</v>
      </c>
      <c r="AJ1798" s="7">
        <v>2025</v>
      </c>
      <c r="AK1798" s="2">
        <v>45960</v>
      </c>
      <c r="AP1798" t="s">
        <v>3839</v>
      </c>
      <c r="AT1798" s="2">
        <v>46017</v>
      </c>
      <c r="AU1798" s="2">
        <v>46017</v>
      </c>
      <c r="AV1798" t="s">
        <v>414</v>
      </c>
      <c r="AW1798" s="2">
        <v>45960</v>
      </c>
      <c r="AX1798">
        <v>42398</v>
      </c>
      <c r="AY1798" s="1">
        <v>234973.14</v>
      </c>
      <c r="BA1798" t="s">
        <v>10523</v>
      </c>
      <c r="BB1798">
        <v>42398</v>
      </c>
      <c r="BC1798" t="s">
        <v>11842</v>
      </c>
      <c r="BD1798" t="s">
        <v>416</v>
      </c>
      <c r="BE1798" t="s">
        <v>417</v>
      </c>
      <c r="BF1798">
        <v>556198044529</v>
      </c>
      <c r="BG1798" t="s">
        <v>6851</v>
      </c>
      <c r="BH1798">
        <v>73807605</v>
      </c>
      <c r="BI1798" t="s">
        <v>1757</v>
      </c>
      <c r="BJ1798" t="s">
        <v>11843</v>
      </c>
      <c r="BL1798" s="1">
        <v>3500</v>
      </c>
      <c r="BQ1798">
        <v>5049</v>
      </c>
      <c r="BR1798">
        <v>7318</v>
      </c>
      <c r="BS1798" t="s">
        <v>421</v>
      </c>
      <c r="BT1798" s="2">
        <v>45960</v>
      </c>
      <c r="BU1798">
        <v>899.5</v>
      </c>
      <c r="BW1798" t="s">
        <v>422</v>
      </c>
      <c r="BX1798" s="2">
        <v>45992</v>
      </c>
      <c r="BY1798" t="s">
        <v>11844</v>
      </c>
      <c r="BZ1798" s="2">
        <v>45960</v>
      </c>
      <c r="CA1798" s="2">
        <v>45965</v>
      </c>
      <c r="CC1798" s="2">
        <v>45923</v>
      </c>
      <c r="CE1798">
        <v>2615</v>
      </c>
      <c r="CF1798" s="2">
        <v>45960</v>
      </c>
      <c r="CJ1798" s="2">
        <v>45980</v>
      </c>
      <c r="CK1798" t="s">
        <v>411</v>
      </c>
      <c r="CL1798" s="2">
        <v>45964</v>
      </c>
      <c r="CM1798" s="2">
        <v>45982</v>
      </c>
      <c r="CN1798" s="2">
        <v>45923</v>
      </c>
      <c r="CO1798" s="2">
        <v>45964</v>
      </c>
      <c r="CP1798" s="2">
        <v>45965</v>
      </c>
      <c r="CR1798" s="2">
        <v>45924</v>
      </c>
      <c r="CS1798" s="2">
        <v>45960</v>
      </c>
      <c r="CU1798" s="2">
        <v>45975</v>
      </c>
      <c r="CV1798" s="2">
        <v>45978</v>
      </c>
      <c r="CW1798" s="2">
        <v>45960</v>
      </c>
      <c r="CY1798" t="s">
        <v>424</v>
      </c>
      <c r="DD1798" s="2">
        <v>45966</v>
      </c>
      <c r="DF1798" s="2">
        <v>45993</v>
      </c>
      <c r="DI1798" s="2">
        <v>46013</v>
      </c>
      <c r="DJ1798" s="2">
        <v>45953</v>
      </c>
      <c r="DK1798" s="2">
        <v>45982</v>
      </c>
      <c r="DO1798" s="2">
        <v>45959</v>
      </c>
      <c r="DX1798">
        <v>663</v>
      </c>
      <c r="DY1798">
        <v>2434</v>
      </c>
      <c r="EE1798" s="1">
        <v>2163.73</v>
      </c>
      <c r="EF1798" t="s">
        <v>2634</v>
      </c>
      <c r="EG1798" t="s">
        <v>1640</v>
      </c>
      <c r="EK1798" t="s">
        <v>1591</v>
      </c>
    </row>
    <row r="1799" spans="1:141" hidden="1" x14ac:dyDescent="0.35">
      <c r="A1799">
        <v>4978</v>
      </c>
      <c r="B1799" t="s">
        <v>404</v>
      </c>
      <c r="C1799">
        <v>6282</v>
      </c>
      <c r="D1799" t="s">
        <v>9287</v>
      </c>
      <c r="E1799" t="s">
        <v>942</v>
      </c>
      <c r="F1799" t="s">
        <v>9808</v>
      </c>
      <c r="G1799">
        <v>201</v>
      </c>
      <c r="H1799" t="s">
        <v>408</v>
      </c>
      <c r="I1799" t="s">
        <v>11845</v>
      </c>
      <c r="J1799" t="s">
        <v>11846</v>
      </c>
      <c r="K1799" t="s">
        <v>22</v>
      </c>
      <c r="L1799" t="s">
        <v>21</v>
      </c>
      <c r="M1799" t="s">
        <v>411</v>
      </c>
      <c r="N1799" t="s">
        <v>411</v>
      </c>
      <c r="O1799" t="s">
        <v>411</v>
      </c>
      <c r="P1799" t="s">
        <v>411</v>
      </c>
      <c r="Q1799" t="s">
        <v>411</v>
      </c>
      <c r="R1799" t="s">
        <v>411</v>
      </c>
      <c r="S1799" t="s">
        <v>411</v>
      </c>
      <c r="T1799" s="1">
        <v>157672.93</v>
      </c>
      <c r="U1799">
        <v>723.88</v>
      </c>
      <c r="V1799">
        <v>0</v>
      </c>
      <c r="W1799" s="1">
        <v>138233.93</v>
      </c>
      <c r="X1799" s="1">
        <v>19439</v>
      </c>
      <c r="Y1799">
        <v>0</v>
      </c>
      <c r="Z1799" s="1">
        <v>157672.93</v>
      </c>
      <c r="AA1799">
        <v>0</v>
      </c>
      <c r="AB1799">
        <v>0</v>
      </c>
      <c r="AD1799">
        <v>8787725309877</v>
      </c>
      <c r="AE1799" t="s">
        <v>412</v>
      </c>
      <c r="AG1799" s="2">
        <v>46008</v>
      </c>
      <c r="AH1799">
        <v>0</v>
      </c>
      <c r="AI1799" s="2">
        <v>45972</v>
      </c>
      <c r="AJ1799" s="7">
        <v>2025</v>
      </c>
      <c r="AK1799" s="2">
        <v>45960</v>
      </c>
      <c r="AP1799" t="s">
        <v>413</v>
      </c>
      <c r="AT1799" s="2">
        <v>46097</v>
      </c>
      <c r="AU1799" s="2">
        <v>46097</v>
      </c>
      <c r="AV1799" t="s">
        <v>414</v>
      </c>
      <c r="AW1799" s="2">
        <v>45961</v>
      </c>
      <c r="AX1799">
        <v>42403</v>
      </c>
      <c r="AY1799" s="1">
        <v>239723.59</v>
      </c>
      <c r="BA1799" t="s">
        <v>9291</v>
      </c>
      <c r="BB1799">
        <v>42403</v>
      </c>
      <c r="BC1799" t="s">
        <v>11847</v>
      </c>
      <c r="BD1799" t="s">
        <v>416</v>
      </c>
      <c r="BE1799" t="s">
        <v>417</v>
      </c>
      <c r="BF1799">
        <v>5561998268588</v>
      </c>
      <c r="BG1799" t="s">
        <v>11848</v>
      </c>
      <c r="BH1799">
        <v>73808867</v>
      </c>
      <c r="BI1799" t="s">
        <v>1267</v>
      </c>
      <c r="BJ1799" t="s">
        <v>11849</v>
      </c>
      <c r="BL1799" s="1">
        <v>2412.98</v>
      </c>
      <c r="BQ1799">
        <v>4855</v>
      </c>
      <c r="BR1799">
        <v>7321</v>
      </c>
      <c r="BS1799" t="s">
        <v>449</v>
      </c>
      <c r="BT1799" s="2">
        <v>45961</v>
      </c>
      <c r="BU1799">
        <v>899.95</v>
      </c>
      <c r="BW1799" t="s">
        <v>1569</v>
      </c>
      <c r="BX1799" s="2">
        <v>45978</v>
      </c>
      <c r="BY1799" t="s">
        <v>11850</v>
      </c>
      <c r="BZ1799" s="2">
        <v>45961</v>
      </c>
      <c r="CA1799" s="2">
        <v>45973</v>
      </c>
      <c r="CC1799" s="2">
        <v>45959</v>
      </c>
      <c r="CE1799">
        <v>2396</v>
      </c>
      <c r="CF1799" s="2">
        <v>45961</v>
      </c>
      <c r="CH1799" t="s">
        <v>8713</v>
      </c>
      <c r="CJ1799" s="2">
        <v>45985</v>
      </c>
      <c r="CK1799" t="s">
        <v>424</v>
      </c>
      <c r="CL1799" s="2">
        <v>45964</v>
      </c>
      <c r="CM1799" s="2">
        <v>45986</v>
      </c>
      <c r="CN1799" s="2">
        <v>45960</v>
      </c>
      <c r="CO1799" s="2">
        <v>45964</v>
      </c>
      <c r="CP1799" s="2">
        <v>45973</v>
      </c>
      <c r="CR1799" s="2">
        <v>45960</v>
      </c>
      <c r="CS1799" s="2">
        <v>45964</v>
      </c>
      <c r="CU1799" s="2">
        <v>45980</v>
      </c>
      <c r="CV1799" s="2">
        <v>45982</v>
      </c>
      <c r="CW1799" s="2">
        <v>45964</v>
      </c>
      <c r="CY1799" t="s">
        <v>424</v>
      </c>
      <c r="DD1799" s="2">
        <v>45986</v>
      </c>
      <c r="DF1799" s="2">
        <v>46008</v>
      </c>
      <c r="DI1799" s="2">
        <v>46009</v>
      </c>
      <c r="DJ1799" s="2">
        <v>45960</v>
      </c>
      <c r="DK1799" s="2">
        <v>45989</v>
      </c>
      <c r="DL1799" s="2">
        <v>46091</v>
      </c>
      <c r="DM1799" s="2">
        <v>46077</v>
      </c>
      <c r="DN1799" s="2">
        <v>46091</v>
      </c>
      <c r="DO1799" s="2">
        <v>45964</v>
      </c>
      <c r="DP1799" s="2">
        <v>46091</v>
      </c>
      <c r="DX1799">
        <v>589</v>
      </c>
      <c r="DY1799">
        <v>2545</v>
      </c>
      <c r="EE1799" s="1">
        <v>2050.66</v>
      </c>
      <c r="EF1799" t="s">
        <v>2634</v>
      </c>
      <c r="EG1799" t="s">
        <v>1640</v>
      </c>
      <c r="EK1799" t="s">
        <v>1591</v>
      </c>
    </row>
    <row r="1800" spans="1:141" hidden="1" x14ac:dyDescent="0.35">
      <c r="A1800">
        <v>4979</v>
      </c>
      <c r="B1800" t="s">
        <v>561</v>
      </c>
      <c r="C1800">
        <v>6188</v>
      </c>
      <c r="D1800" t="s">
        <v>10520</v>
      </c>
      <c r="E1800" t="s">
        <v>942</v>
      </c>
      <c r="F1800" t="s">
        <v>9343</v>
      </c>
      <c r="G1800">
        <v>202</v>
      </c>
      <c r="H1800" t="s">
        <v>408</v>
      </c>
      <c r="I1800" t="s">
        <v>11851</v>
      </c>
      <c r="J1800" t="s">
        <v>11852</v>
      </c>
      <c r="K1800" t="s">
        <v>12</v>
      </c>
      <c r="L1800" t="s">
        <v>66</v>
      </c>
      <c r="M1800" t="s">
        <v>411</v>
      </c>
      <c r="N1800" t="s">
        <v>411</v>
      </c>
      <c r="O1800" t="s">
        <v>411</v>
      </c>
      <c r="P1800" t="s">
        <v>411</v>
      </c>
      <c r="Q1800" t="s">
        <v>411</v>
      </c>
      <c r="R1800" t="s">
        <v>411</v>
      </c>
      <c r="S1800" t="s">
        <v>411</v>
      </c>
      <c r="T1800" s="1">
        <v>156744.85</v>
      </c>
      <c r="U1800">
        <v>0</v>
      </c>
      <c r="V1800">
        <v>0</v>
      </c>
      <c r="W1800">
        <v>0</v>
      </c>
      <c r="X1800">
        <v>0</v>
      </c>
      <c r="Y1800">
        <v>0</v>
      </c>
      <c r="Z1800">
        <v>0</v>
      </c>
      <c r="AA1800">
        <v>0</v>
      </c>
      <c r="AB1800">
        <v>0</v>
      </c>
      <c r="AE1800" t="s">
        <v>412</v>
      </c>
      <c r="AH1800">
        <v>0</v>
      </c>
      <c r="AK1800" s="2">
        <v>45960</v>
      </c>
      <c r="AP1800" t="s">
        <v>3839</v>
      </c>
      <c r="AT1800" s="2">
        <v>46029</v>
      </c>
      <c r="AU1800" s="2">
        <v>46029</v>
      </c>
      <c r="AV1800" t="s">
        <v>561</v>
      </c>
      <c r="AW1800" s="2">
        <v>45961</v>
      </c>
      <c r="AX1800">
        <v>42408</v>
      </c>
      <c r="AY1800" s="1">
        <v>235000.05</v>
      </c>
      <c r="BA1800" t="s">
        <v>10523</v>
      </c>
      <c r="BB1800">
        <v>42408</v>
      </c>
      <c r="BD1800" t="s">
        <v>416</v>
      </c>
      <c r="BE1800" t="s">
        <v>417</v>
      </c>
      <c r="BF1800">
        <v>5561998083807</v>
      </c>
      <c r="BG1800" t="s">
        <v>11853</v>
      </c>
      <c r="BH1800">
        <v>73814270</v>
      </c>
      <c r="BI1800" t="s">
        <v>3663</v>
      </c>
      <c r="BJ1800" t="s">
        <v>11854</v>
      </c>
      <c r="BL1800" s="1">
        <v>2380</v>
      </c>
      <c r="BQ1800">
        <v>5078</v>
      </c>
      <c r="BR1800">
        <v>7329</v>
      </c>
      <c r="BS1800" t="s">
        <v>449</v>
      </c>
      <c r="BT1800" s="2">
        <v>45960</v>
      </c>
      <c r="BW1800" t="s">
        <v>422</v>
      </c>
      <c r="BY1800" t="s">
        <v>11855</v>
      </c>
      <c r="BZ1800" s="2">
        <v>45960</v>
      </c>
      <c r="CC1800" s="2">
        <v>45952</v>
      </c>
      <c r="CF1800" s="2">
        <v>45960</v>
      </c>
      <c r="CL1800" s="2">
        <v>45968</v>
      </c>
      <c r="CN1800" s="2">
        <v>45959</v>
      </c>
      <c r="CR1800" s="2">
        <v>45964</v>
      </c>
      <c r="CS1800" s="2">
        <v>46028</v>
      </c>
      <c r="CW1800" s="2">
        <v>46028</v>
      </c>
      <c r="CY1800" t="s">
        <v>424</v>
      </c>
      <c r="DJ1800" s="2">
        <v>45964</v>
      </c>
      <c r="DO1800" s="2">
        <v>45971</v>
      </c>
      <c r="DX1800">
        <v>746</v>
      </c>
      <c r="EF1800" t="s">
        <v>2634</v>
      </c>
      <c r="EG1800" t="s">
        <v>1640</v>
      </c>
      <c r="EI1800" t="s">
        <v>11856</v>
      </c>
      <c r="EK1800" t="s">
        <v>3786</v>
      </c>
    </row>
    <row r="1801" spans="1:141" hidden="1" x14ac:dyDescent="0.35">
      <c r="A1801">
        <v>4980</v>
      </c>
      <c r="B1801" t="s">
        <v>404</v>
      </c>
      <c r="C1801">
        <v>6248</v>
      </c>
      <c r="D1801" t="s">
        <v>9287</v>
      </c>
      <c r="E1801" t="s">
        <v>942</v>
      </c>
      <c r="F1801" t="s">
        <v>10100</v>
      </c>
      <c r="G1801">
        <v>101</v>
      </c>
      <c r="H1801" t="s">
        <v>408</v>
      </c>
      <c r="I1801" t="s">
        <v>11857</v>
      </c>
      <c r="J1801" t="s">
        <v>11858</v>
      </c>
      <c r="K1801" t="s">
        <v>12</v>
      </c>
      <c r="L1801" t="s">
        <v>179</v>
      </c>
      <c r="M1801" t="s">
        <v>411</v>
      </c>
      <c r="N1801" t="s">
        <v>411</v>
      </c>
      <c r="O1801" t="s">
        <v>411</v>
      </c>
      <c r="P1801" t="s">
        <v>411</v>
      </c>
      <c r="Q1801" t="s">
        <v>411</v>
      </c>
      <c r="R1801" t="s">
        <v>411</v>
      </c>
      <c r="S1801" t="s">
        <v>411</v>
      </c>
      <c r="T1801" s="1">
        <v>156744.85</v>
      </c>
      <c r="U1801">
        <v>0</v>
      </c>
      <c r="V1801">
        <v>0</v>
      </c>
      <c r="W1801">
        <v>0</v>
      </c>
      <c r="X1801">
        <v>0</v>
      </c>
      <c r="Y1801">
        <v>0</v>
      </c>
      <c r="Z1801">
        <v>0</v>
      </c>
      <c r="AA1801">
        <v>0</v>
      </c>
      <c r="AB1801">
        <v>0</v>
      </c>
      <c r="AE1801" t="s">
        <v>412</v>
      </c>
      <c r="AG1801" s="2">
        <v>46017</v>
      </c>
      <c r="AH1801" s="1">
        <v>3042.04</v>
      </c>
      <c r="AI1801" s="2">
        <v>45968</v>
      </c>
      <c r="AJ1801" s="7">
        <v>2025</v>
      </c>
      <c r="AK1801" s="2">
        <v>45960</v>
      </c>
      <c r="AP1801" t="s">
        <v>3839</v>
      </c>
      <c r="AT1801" s="2">
        <v>46097</v>
      </c>
      <c r="AU1801" s="2">
        <v>46097</v>
      </c>
      <c r="AV1801" t="s">
        <v>414</v>
      </c>
      <c r="AW1801" s="2">
        <v>45961</v>
      </c>
      <c r="AX1801">
        <v>42402</v>
      </c>
      <c r="AY1801" s="1">
        <v>234724.21</v>
      </c>
      <c r="BA1801" t="s">
        <v>9291</v>
      </c>
      <c r="BB1801">
        <v>42402</v>
      </c>
      <c r="BC1801" t="s">
        <v>11859</v>
      </c>
      <c r="BD1801" t="s">
        <v>416</v>
      </c>
      <c r="BE1801" t="s">
        <v>417</v>
      </c>
      <c r="BF1801">
        <v>5561998315162</v>
      </c>
      <c r="BG1801" t="s">
        <v>11860</v>
      </c>
      <c r="BH1801">
        <v>73804070</v>
      </c>
      <c r="BI1801" t="s">
        <v>5465</v>
      </c>
      <c r="BJ1801" t="s">
        <v>11861</v>
      </c>
      <c r="BL1801" s="1">
        <v>23800</v>
      </c>
      <c r="BQ1801">
        <v>4643</v>
      </c>
      <c r="BR1801">
        <v>7319</v>
      </c>
      <c r="BS1801" t="s">
        <v>490</v>
      </c>
      <c r="BT1801" s="2">
        <v>45961</v>
      </c>
      <c r="BU1801">
        <v>779</v>
      </c>
      <c r="BW1801" t="s">
        <v>1569</v>
      </c>
      <c r="BX1801" s="2">
        <v>45983</v>
      </c>
      <c r="BY1801" t="s">
        <v>11862</v>
      </c>
      <c r="BZ1801" s="2">
        <v>45961</v>
      </c>
      <c r="CA1801" s="2">
        <v>45973</v>
      </c>
      <c r="CC1801" s="2">
        <v>45954</v>
      </c>
      <c r="CE1801" t="s">
        <v>11863</v>
      </c>
      <c r="CF1801" s="2">
        <v>45961</v>
      </c>
      <c r="CJ1801" s="2">
        <v>45982</v>
      </c>
      <c r="CK1801" t="s">
        <v>411</v>
      </c>
      <c r="CL1801" s="2">
        <v>45971</v>
      </c>
      <c r="CM1801" s="2">
        <v>45982</v>
      </c>
      <c r="CN1801" s="2">
        <v>45958</v>
      </c>
      <c r="CO1801" s="2">
        <v>45964</v>
      </c>
      <c r="CP1801" s="2">
        <v>45973</v>
      </c>
      <c r="CR1801" s="2">
        <v>45961</v>
      </c>
      <c r="CS1801" s="2">
        <v>45964</v>
      </c>
      <c r="CU1801" s="2">
        <v>45979</v>
      </c>
      <c r="CV1801" s="2">
        <v>45982</v>
      </c>
      <c r="CW1801" s="2">
        <v>45964</v>
      </c>
      <c r="CY1801" t="s">
        <v>424</v>
      </c>
      <c r="DD1801" s="2">
        <v>45971</v>
      </c>
      <c r="DF1801" s="2">
        <v>46020</v>
      </c>
      <c r="DI1801" s="2">
        <v>46024</v>
      </c>
      <c r="DJ1801" s="2">
        <v>45960</v>
      </c>
      <c r="DK1801" s="2">
        <v>45989</v>
      </c>
      <c r="DL1801" s="2">
        <v>45671</v>
      </c>
      <c r="DM1801" s="2">
        <v>46077</v>
      </c>
      <c r="DN1801" s="2">
        <v>46091</v>
      </c>
      <c r="DO1801" s="2">
        <v>45964</v>
      </c>
      <c r="DP1801" s="2">
        <v>46091</v>
      </c>
      <c r="DX1801">
        <v>579</v>
      </c>
      <c r="DY1801">
        <v>2509</v>
      </c>
      <c r="EA1801" t="s">
        <v>11864</v>
      </c>
      <c r="EE1801" s="1">
        <v>2079.58</v>
      </c>
      <c r="EF1801" t="s">
        <v>2634</v>
      </c>
      <c r="EG1801" t="s">
        <v>1640</v>
      </c>
      <c r="EI1801" t="s">
        <v>5891</v>
      </c>
      <c r="EK1801" t="s">
        <v>1591</v>
      </c>
    </row>
    <row r="1802" spans="1:141" hidden="1" x14ac:dyDescent="0.35">
      <c r="A1802">
        <v>4981</v>
      </c>
      <c r="B1802" t="s">
        <v>1352</v>
      </c>
      <c r="C1802">
        <v>6304</v>
      </c>
      <c r="D1802" t="s">
        <v>9287</v>
      </c>
      <c r="E1802" t="s">
        <v>942</v>
      </c>
      <c r="F1802" t="s">
        <v>9414</v>
      </c>
      <c r="G1802">
        <v>1</v>
      </c>
      <c r="H1802" t="s">
        <v>408</v>
      </c>
      <c r="I1802" t="s">
        <v>11865</v>
      </c>
      <c r="J1802" t="s">
        <v>11866</v>
      </c>
      <c r="K1802" t="s">
        <v>22</v>
      </c>
      <c r="L1802" t="s">
        <v>21</v>
      </c>
      <c r="M1802" t="s">
        <v>411</v>
      </c>
      <c r="N1802" t="s">
        <v>411</v>
      </c>
      <c r="O1802" t="s">
        <v>411</v>
      </c>
      <c r="P1802" t="s">
        <v>411</v>
      </c>
      <c r="Q1802" t="s">
        <v>411</v>
      </c>
      <c r="R1802" t="s">
        <v>411</v>
      </c>
      <c r="S1802" t="s">
        <v>411</v>
      </c>
      <c r="T1802" s="1">
        <v>162093.16</v>
      </c>
      <c r="U1802">
        <v>714</v>
      </c>
      <c r="V1802">
        <v>0</v>
      </c>
      <c r="W1802" s="1">
        <v>135617.35999999999</v>
      </c>
      <c r="X1802" s="1">
        <v>18079</v>
      </c>
      <c r="Y1802">
        <v>0</v>
      </c>
      <c r="Z1802" s="1">
        <v>153696.35999999999</v>
      </c>
      <c r="AA1802">
        <v>0</v>
      </c>
      <c r="AB1802">
        <v>0</v>
      </c>
      <c r="AE1802" t="s">
        <v>412</v>
      </c>
      <c r="AG1802" s="2">
        <v>46017</v>
      </c>
      <c r="AH1802" s="1">
        <v>3042.04</v>
      </c>
      <c r="AI1802" s="2">
        <v>45972</v>
      </c>
      <c r="AJ1802" s="7">
        <v>2025</v>
      </c>
      <c r="AK1802" s="2">
        <v>45960</v>
      </c>
      <c r="AP1802" t="s">
        <v>3839</v>
      </c>
      <c r="AT1802" s="2">
        <v>46027</v>
      </c>
      <c r="AU1802" s="2">
        <v>46097</v>
      </c>
      <c r="AV1802" t="s">
        <v>414</v>
      </c>
      <c r="AW1802" s="2">
        <v>45961</v>
      </c>
      <c r="AX1802">
        <v>42406</v>
      </c>
      <c r="AY1802" s="1">
        <v>265000.24</v>
      </c>
      <c r="BA1802" t="s">
        <v>9291</v>
      </c>
      <c r="BB1802">
        <v>42406</v>
      </c>
      <c r="BC1802" t="s">
        <v>11867</v>
      </c>
      <c r="BD1802" t="s">
        <v>416</v>
      </c>
      <c r="BE1802" t="s">
        <v>417</v>
      </c>
      <c r="BF1802">
        <v>5561991245777</v>
      </c>
      <c r="BG1802" t="s">
        <v>11868</v>
      </c>
      <c r="BH1802">
        <v>73807620</v>
      </c>
      <c r="BI1802" t="s">
        <v>1757</v>
      </c>
      <c r="BJ1802" t="s">
        <v>11869</v>
      </c>
      <c r="BL1802" s="1">
        <v>2459.5100000000002</v>
      </c>
      <c r="BQ1802">
        <v>4828</v>
      </c>
      <c r="BR1802">
        <v>7326</v>
      </c>
      <c r="BS1802" t="s">
        <v>1049</v>
      </c>
      <c r="BT1802" s="2">
        <v>45965</v>
      </c>
      <c r="BU1802">
        <v>839</v>
      </c>
      <c r="BX1802" s="2">
        <v>45978</v>
      </c>
      <c r="BY1802" t="s">
        <v>11870</v>
      </c>
      <c r="BZ1802" s="2">
        <v>45965</v>
      </c>
      <c r="CA1802" s="2">
        <v>45973</v>
      </c>
      <c r="CC1802" s="2">
        <v>45960</v>
      </c>
      <c r="CE1802" t="s">
        <v>11871</v>
      </c>
      <c r="CF1802" s="2">
        <v>45965</v>
      </c>
      <c r="CJ1802" s="2">
        <v>45982</v>
      </c>
      <c r="CL1802" s="2">
        <v>45966</v>
      </c>
      <c r="CM1802" s="2">
        <v>45982</v>
      </c>
      <c r="CN1802" s="2">
        <v>45960</v>
      </c>
      <c r="CO1802" s="2">
        <v>45992</v>
      </c>
      <c r="CP1802" s="2">
        <v>45973</v>
      </c>
      <c r="CR1802" s="2">
        <v>45964</v>
      </c>
      <c r="CS1802" s="2">
        <v>45971</v>
      </c>
      <c r="CU1802" s="2">
        <v>45979</v>
      </c>
      <c r="CV1802" s="2">
        <v>46008</v>
      </c>
      <c r="CW1802" s="2">
        <v>45971</v>
      </c>
      <c r="CY1802" t="s">
        <v>424</v>
      </c>
      <c r="DD1802" s="2">
        <v>45982</v>
      </c>
      <c r="DF1802" s="2">
        <v>46020</v>
      </c>
      <c r="DI1802" s="2">
        <v>46024</v>
      </c>
      <c r="DJ1802" s="2">
        <v>45964</v>
      </c>
      <c r="DK1802" s="2">
        <v>46008</v>
      </c>
      <c r="DL1802" s="2">
        <v>46097</v>
      </c>
      <c r="DO1802" s="2">
        <v>45971</v>
      </c>
      <c r="DX1802">
        <v>827</v>
      </c>
      <c r="DY1802">
        <v>2511</v>
      </c>
      <c r="EA1802" t="s">
        <v>11872</v>
      </c>
      <c r="EE1802" s="1">
        <v>2038.05</v>
      </c>
      <c r="EG1802" t="s">
        <v>735</v>
      </c>
      <c r="EH1802" t="s">
        <v>3373</v>
      </c>
      <c r="EK1802" t="s">
        <v>1591</v>
      </c>
    </row>
    <row r="1803" spans="1:141" hidden="1" x14ac:dyDescent="0.35">
      <c r="A1803">
        <v>4982</v>
      </c>
      <c r="B1803" t="s">
        <v>1352</v>
      </c>
      <c r="C1803">
        <v>6307</v>
      </c>
      <c r="D1803" t="s">
        <v>9833</v>
      </c>
      <c r="E1803" t="s">
        <v>942</v>
      </c>
      <c r="F1803" t="s">
        <v>473</v>
      </c>
      <c r="G1803">
        <v>301</v>
      </c>
      <c r="H1803" t="s">
        <v>474</v>
      </c>
      <c r="I1803" t="s">
        <v>11873</v>
      </c>
      <c r="J1803" t="s">
        <v>11874</v>
      </c>
      <c r="K1803" t="s">
        <v>44</v>
      </c>
      <c r="L1803" t="s">
        <v>192</v>
      </c>
      <c r="M1803" t="s">
        <v>411</v>
      </c>
      <c r="N1803" t="s">
        <v>411</v>
      </c>
      <c r="O1803" t="s">
        <v>411</v>
      </c>
      <c r="P1803" t="s">
        <v>424</v>
      </c>
      <c r="Q1803" t="s">
        <v>424</v>
      </c>
      <c r="R1803" t="s">
        <v>411</v>
      </c>
      <c r="S1803" t="s">
        <v>411</v>
      </c>
      <c r="T1803" s="1">
        <v>143334.04</v>
      </c>
      <c r="U1803">
        <v>0</v>
      </c>
      <c r="V1803">
        <v>0</v>
      </c>
      <c r="W1803">
        <v>0</v>
      </c>
      <c r="X1803">
        <v>0</v>
      </c>
      <c r="Y1803">
        <v>0</v>
      </c>
      <c r="Z1803">
        <v>0</v>
      </c>
      <c r="AA1803">
        <v>0</v>
      </c>
      <c r="AB1803">
        <v>0</v>
      </c>
      <c r="AE1803" t="s">
        <v>412</v>
      </c>
      <c r="AG1803" s="2">
        <v>45986</v>
      </c>
      <c r="AH1803" s="1">
        <v>2592.25</v>
      </c>
      <c r="AI1803" s="2">
        <v>45972</v>
      </c>
      <c r="AJ1803" s="7">
        <v>2025</v>
      </c>
      <c r="AK1803" s="2">
        <v>45960</v>
      </c>
      <c r="AP1803" t="s">
        <v>413</v>
      </c>
      <c r="AT1803" s="2">
        <v>45987</v>
      </c>
      <c r="AU1803" s="2">
        <v>46008</v>
      </c>
      <c r="AV1803" t="s">
        <v>414</v>
      </c>
      <c r="AW1803" s="2">
        <v>45961</v>
      </c>
      <c r="AX1803">
        <v>42407</v>
      </c>
      <c r="AY1803" s="1">
        <v>200000.36</v>
      </c>
      <c r="BA1803" t="s">
        <v>9836</v>
      </c>
      <c r="BB1803">
        <v>42407</v>
      </c>
      <c r="BD1803" t="s">
        <v>478</v>
      </c>
      <c r="BE1803" t="s">
        <v>417</v>
      </c>
      <c r="BF1803">
        <v>5561983007760</v>
      </c>
      <c r="BG1803" t="s">
        <v>11875</v>
      </c>
      <c r="BH1803">
        <v>72910000</v>
      </c>
      <c r="BI1803" t="s">
        <v>1071</v>
      </c>
      <c r="BJ1803" t="s">
        <v>11876</v>
      </c>
      <c r="BL1803" s="1">
        <v>1518</v>
      </c>
      <c r="BQ1803">
        <v>4895</v>
      </c>
      <c r="BR1803">
        <v>7328</v>
      </c>
      <c r="BS1803" t="s">
        <v>517</v>
      </c>
      <c r="BT1803" s="2">
        <v>45957</v>
      </c>
      <c r="BU1803">
        <v>900.58</v>
      </c>
      <c r="BV1803" s="2">
        <v>45973</v>
      </c>
      <c r="BX1803" s="2">
        <v>45977</v>
      </c>
      <c r="BY1803" t="s">
        <v>11877</v>
      </c>
      <c r="BZ1803" s="2">
        <v>45960</v>
      </c>
      <c r="CA1803" s="2">
        <v>45975</v>
      </c>
      <c r="CB1803" t="s">
        <v>11878</v>
      </c>
      <c r="CC1803" s="2">
        <v>45960</v>
      </c>
      <c r="CD1803" t="s">
        <v>424</v>
      </c>
      <c r="CE1803">
        <v>2322</v>
      </c>
      <c r="CF1803" s="2">
        <v>45957</v>
      </c>
      <c r="CI1803" s="2">
        <v>45964</v>
      </c>
      <c r="CJ1803" s="2">
        <v>45974</v>
      </c>
      <c r="CL1803" s="2">
        <v>45959</v>
      </c>
      <c r="CM1803" s="2">
        <v>45978</v>
      </c>
      <c r="CN1803" s="2">
        <v>45960</v>
      </c>
      <c r="CO1803" s="2">
        <v>45992</v>
      </c>
      <c r="CP1803" s="2">
        <v>45972</v>
      </c>
      <c r="CR1803" s="2">
        <v>45961</v>
      </c>
      <c r="CS1803" s="2">
        <v>45966</v>
      </c>
      <c r="CU1803" s="2">
        <v>45973</v>
      </c>
      <c r="CV1803" s="2">
        <v>46008</v>
      </c>
      <c r="CW1803" s="2">
        <v>45966</v>
      </c>
      <c r="CX1803" s="2">
        <v>45982</v>
      </c>
      <c r="CY1803" t="s">
        <v>424</v>
      </c>
      <c r="DD1803" s="2">
        <v>45961</v>
      </c>
      <c r="DF1803" s="2">
        <v>45986</v>
      </c>
      <c r="DG1803" t="s">
        <v>11879</v>
      </c>
      <c r="DI1803" s="2">
        <v>45987</v>
      </c>
      <c r="DJ1803" s="2">
        <v>45960</v>
      </c>
      <c r="DK1803" s="2">
        <v>46008</v>
      </c>
      <c r="DL1803" s="2">
        <v>46000</v>
      </c>
      <c r="DO1803" s="2">
        <v>45966</v>
      </c>
      <c r="DW1803" s="2">
        <v>45972</v>
      </c>
      <c r="DY1803">
        <v>2336</v>
      </c>
      <c r="EE1803" s="1">
        <v>3905.57</v>
      </c>
      <c r="EF1803" t="s">
        <v>2634</v>
      </c>
      <c r="EG1803" t="s">
        <v>1640</v>
      </c>
      <c r="EH1803" t="s">
        <v>6848</v>
      </c>
      <c r="EI1803" t="s">
        <v>3282</v>
      </c>
      <c r="EJ1803" t="s">
        <v>8163</v>
      </c>
      <c r="EK1803" t="s">
        <v>1591</v>
      </c>
    </row>
    <row r="1804" spans="1:141" hidden="1" x14ac:dyDescent="0.35">
      <c r="A1804">
        <v>4983</v>
      </c>
      <c r="B1804" t="s">
        <v>404</v>
      </c>
      <c r="C1804">
        <v>6299</v>
      </c>
      <c r="D1804" t="s">
        <v>9287</v>
      </c>
      <c r="E1804" t="s">
        <v>942</v>
      </c>
      <c r="F1804" t="s">
        <v>9303</v>
      </c>
      <c r="G1804">
        <v>201</v>
      </c>
      <c r="H1804" t="s">
        <v>408</v>
      </c>
      <c r="I1804" t="s">
        <v>11880</v>
      </c>
      <c r="J1804" t="s">
        <v>11881</v>
      </c>
      <c r="K1804" t="s">
        <v>22</v>
      </c>
      <c r="L1804" t="s">
        <v>145</v>
      </c>
      <c r="M1804" t="s">
        <v>411</v>
      </c>
      <c r="N1804" t="s">
        <v>411</v>
      </c>
      <c r="O1804" t="s">
        <v>411</v>
      </c>
      <c r="P1804" t="s">
        <v>411</v>
      </c>
      <c r="Q1804" t="s">
        <v>411</v>
      </c>
      <c r="R1804" t="s">
        <v>411</v>
      </c>
      <c r="S1804" t="s">
        <v>411</v>
      </c>
      <c r="T1804" s="1">
        <v>156586.35</v>
      </c>
      <c r="U1804">
        <v>712.27</v>
      </c>
      <c r="V1804">
        <v>0</v>
      </c>
      <c r="W1804" s="1">
        <v>135967.54</v>
      </c>
      <c r="X1804" s="1">
        <v>20619</v>
      </c>
      <c r="Y1804">
        <v>0</v>
      </c>
      <c r="Z1804" s="1">
        <v>156586.54</v>
      </c>
      <c r="AA1804">
        <v>0</v>
      </c>
      <c r="AB1804">
        <v>0</v>
      </c>
      <c r="AE1804" t="s">
        <v>412</v>
      </c>
      <c r="AG1804" s="2">
        <v>46028</v>
      </c>
      <c r="AH1804">
        <v>0</v>
      </c>
      <c r="AI1804" s="2">
        <v>45967</v>
      </c>
      <c r="AJ1804" s="7">
        <v>2025</v>
      </c>
      <c r="AK1804" s="2">
        <v>45960</v>
      </c>
      <c r="AP1804" t="s">
        <v>3839</v>
      </c>
      <c r="AT1804" s="2">
        <v>46097</v>
      </c>
      <c r="AU1804" s="2">
        <v>46097</v>
      </c>
      <c r="AV1804" t="s">
        <v>414</v>
      </c>
      <c r="AW1804" s="2">
        <v>45961</v>
      </c>
      <c r="AX1804">
        <v>42405</v>
      </c>
      <c r="AY1804" s="1">
        <v>238723.15</v>
      </c>
      <c r="BA1804" t="s">
        <v>9291</v>
      </c>
      <c r="BB1804">
        <v>42405</v>
      </c>
      <c r="BC1804" t="s">
        <v>11882</v>
      </c>
      <c r="BD1804" t="s">
        <v>416</v>
      </c>
      <c r="BE1804" t="s">
        <v>417</v>
      </c>
      <c r="BF1804">
        <v>5561998467197</v>
      </c>
      <c r="BG1804" t="s">
        <v>2411</v>
      </c>
      <c r="BH1804">
        <v>73813804</v>
      </c>
      <c r="BI1804" t="s">
        <v>721</v>
      </c>
      <c r="BJ1804" t="s">
        <v>11883</v>
      </c>
      <c r="BL1804" s="1">
        <v>2374.23</v>
      </c>
      <c r="BQ1804">
        <v>4629</v>
      </c>
      <c r="BR1804">
        <v>7324</v>
      </c>
      <c r="BS1804" t="s">
        <v>449</v>
      </c>
      <c r="BT1804" s="2">
        <v>45961</v>
      </c>
      <c r="BU1804">
        <v>877.05</v>
      </c>
      <c r="BW1804" t="s">
        <v>422</v>
      </c>
      <c r="BX1804" s="2">
        <v>45973</v>
      </c>
      <c r="BY1804" t="s">
        <v>11884</v>
      </c>
      <c r="BZ1804" s="2">
        <v>45961</v>
      </c>
      <c r="CA1804" s="2">
        <v>45971</v>
      </c>
      <c r="CC1804" s="2">
        <v>45959</v>
      </c>
      <c r="CE1804" t="s">
        <v>11885</v>
      </c>
      <c r="CF1804" s="2">
        <v>45961</v>
      </c>
      <c r="CJ1804" s="2">
        <v>45987</v>
      </c>
      <c r="CK1804" t="s">
        <v>411</v>
      </c>
      <c r="CL1804" s="2">
        <v>45961</v>
      </c>
      <c r="CM1804" s="2">
        <v>45989</v>
      </c>
      <c r="CN1804" s="2">
        <v>45959</v>
      </c>
      <c r="CO1804" s="2">
        <v>45964</v>
      </c>
      <c r="CP1804" s="2">
        <v>45971</v>
      </c>
      <c r="CR1804" s="2">
        <v>45960</v>
      </c>
      <c r="CS1804" s="2">
        <v>45966</v>
      </c>
      <c r="CU1804" s="2">
        <v>45985</v>
      </c>
      <c r="CV1804" s="2">
        <v>45982</v>
      </c>
      <c r="CW1804" s="2">
        <v>45966</v>
      </c>
      <c r="CY1804" t="s">
        <v>424</v>
      </c>
      <c r="CZ1804" s="2">
        <v>46008</v>
      </c>
      <c r="DC1804" s="2">
        <v>46009</v>
      </c>
      <c r="DD1804" s="2">
        <v>45957</v>
      </c>
      <c r="DF1804" s="2">
        <v>46029</v>
      </c>
      <c r="DI1804" s="2">
        <v>46030</v>
      </c>
      <c r="DJ1804" s="2">
        <v>45964</v>
      </c>
      <c r="DK1804" s="2">
        <v>45989</v>
      </c>
      <c r="DL1804" s="2">
        <v>46037</v>
      </c>
      <c r="DM1804" s="2">
        <v>46077</v>
      </c>
      <c r="DN1804" s="2">
        <v>46091</v>
      </c>
      <c r="DO1804" s="2">
        <v>45966</v>
      </c>
      <c r="DP1804" s="2">
        <v>46091</v>
      </c>
      <c r="DX1804">
        <v>794</v>
      </c>
      <c r="DY1804">
        <v>2592</v>
      </c>
      <c r="EA1804" t="s">
        <v>11807</v>
      </c>
      <c r="EE1804" s="1">
        <v>2044.67</v>
      </c>
      <c r="EF1804" t="s">
        <v>2634</v>
      </c>
      <c r="EG1804" t="s">
        <v>1640</v>
      </c>
      <c r="EI1804" t="s">
        <v>5891</v>
      </c>
      <c r="EK1804" t="s">
        <v>1591</v>
      </c>
    </row>
    <row r="1805" spans="1:141" hidden="1" x14ac:dyDescent="0.35">
      <c r="A1805">
        <v>4984</v>
      </c>
      <c r="B1805" t="s">
        <v>404</v>
      </c>
      <c r="C1805">
        <v>6288</v>
      </c>
      <c r="D1805" t="s">
        <v>9287</v>
      </c>
      <c r="E1805" t="s">
        <v>942</v>
      </c>
      <c r="F1805" t="s">
        <v>9343</v>
      </c>
      <c r="G1805">
        <v>1</v>
      </c>
      <c r="H1805" t="s">
        <v>408</v>
      </c>
      <c r="I1805" t="s">
        <v>11886</v>
      </c>
      <c r="J1805" t="s">
        <v>11887</v>
      </c>
      <c r="K1805" t="s">
        <v>12</v>
      </c>
      <c r="L1805" t="s">
        <v>48</v>
      </c>
      <c r="M1805" t="s">
        <v>411</v>
      </c>
      <c r="N1805" t="s">
        <v>411</v>
      </c>
      <c r="O1805" t="s">
        <v>411</v>
      </c>
      <c r="P1805" t="s">
        <v>411</v>
      </c>
      <c r="Q1805" t="s">
        <v>411</v>
      </c>
      <c r="R1805" t="s">
        <v>411</v>
      </c>
      <c r="S1805" t="s">
        <v>411</v>
      </c>
      <c r="T1805" s="1">
        <v>162600</v>
      </c>
      <c r="U1805">
        <v>0</v>
      </c>
      <c r="V1805">
        <v>0</v>
      </c>
      <c r="W1805">
        <v>0</v>
      </c>
      <c r="X1805">
        <v>0</v>
      </c>
      <c r="Y1805">
        <v>0</v>
      </c>
      <c r="Z1805">
        <v>0</v>
      </c>
      <c r="AA1805">
        <v>0</v>
      </c>
      <c r="AB1805">
        <v>0</v>
      </c>
      <c r="AE1805" t="s">
        <v>412</v>
      </c>
      <c r="AG1805" s="2">
        <v>46008</v>
      </c>
      <c r="AH1805">
        <v>0</v>
      </c>
      <c r="AI1805" s="2">
        <v>45973</v>
      </c>
      <c r="AJ1805" s="7">
        <v>2025</v>
      </c>
      <c r="AK1805" s="2">
        <v>45960</v>
      </c>
      <c r="AP1805" t="s">
        <v>3839</v>
      </c>
      <c r="AT1805" s="2">
        <v>46097</v>
      </c>
      <c r="AU1805" s="2">
        <v>46097</v>
      </c>
      <c r="AV1805" t="s">
        <v>414</v>
      </c>
      <c r="AW1805" s="2">
        <v>45961</v>
      </c>
      <c r="AX1805">
        <v>42404</v>
      </c>
      <c r="AY1805" s="1">
        <v>265000.40000000002</v>
      </c>
      <c r="BA1805" t="s">
        <v>9291</v>
      </c>
      <c r="BB1805">
        <v>42404</v>
      </c>
      <c r="BC1805" t="s">
        <v>11888</v>
      </c>
      <c r="BD1805" t="s">
        <v>416</v>
      </c>
      <c r="BE1805" t="s">
        <v>417</v>
      </c>
      <c r="BF1805">
        <v>5561999516832</v>
      </c>
      <c r="BG1805" t="s">
        <v>11889</v>
      </c>
      <c r="BH1805">
        <v>73808430</v>
      </c>
      <c r="BI1805" t="s">
        <v>581</v>
      </c>
      <c r="BJ1805" t="s">
        <v>11890</v>
      </c>
      <c r="BL1805" s="1">
        <v>2500</v>
      </c>
      <c r="BQ1805">
        <v>4575</v>
      </c>
      <c r="BR1805">
        <v>7322</v>
      </c>
      <c r="BS1805" t="s">
        <v>506</v>
      </c>
      <c r="BT1805" s="2">
        <v>45960</v>
      </c>
      <c r="BU1805">
        <v>858.96</v>
      </c>
      <c r="BW1805" t="s">
        <v>422</v>
      </c>
      <c r="BX1805" s="2">
        <v>45983</v>
      </c>
      <c r="BY1805" t="s">
        <v>11891</v>
      </c>
      <c r="BZ1805" s="2">
        <v>45961</v>
      </c>
      <c r="CA1805" s="2">
        <v>45974</v>
      </c>
      <c r="CC1805" s="2">
        <v>45958</v>
      </c>
      <c r="CE1805" t="s">
        <v>11892</v>
      </c>
      <c r="CF1805" s="2">
        <v>45961</v>
      </c>
      <c r="CJ1805" s="2">
        <v>45985</v>
      </c>
      <c r="CK1805" t="s">
        <v>411</v>
      </c>
      <c r="CL1805" s="2">
        <v>45964</v>
      </c>
      <c r="CM1805" s="2">
        <v>45986</v>
      </c>
      <c r="CN1805" s="2">
        <v>45960</v>
      </c>
      <c r="CO1805" s="2">
        <v>45964</v>
      </c>
      <c r="CP1805" s="2">
        <v>45975</v>
      </c>
      <c r="CR1805" s="2">
        <v>45960</v>
      </c>
      <c r="CS1805" s="2">
        <v>45964</v>
      </c>
      <c r="CU1805" s="2">
        <v>45980</v>
      </c>
      <c r="CV1805" s="2">
        <v>45983</v>
      </c>
      <c r="CW1805" s="2">
        <v>45964</v>
      </c>
      <c r="CY1805" t="s">
        <v>424</v>
      </c>
      <c r="DD1805" s="2">
        <v>45966</v>
      </c>
      <c r="DF1805" s="2">
        <v>46008</v>
      </c>
      <c r="DI1805" s="2">
        <v>46010</v>
      </c>
      <c r="DJ1805" s="2">
        <v>45960</v>
      </c>
      <c r="DK1805" s="2">
        <v>45989</v>
      </c>
      <c r="DL1805" s="2">
        <v>46036</v>
      </c>
      <c r="DM1805" s="2">
        <v>46077</v>
      </c>
      <c r="DN1805" s="2">
        <v>46091</v>
      </c>
      <c r="DO1805" s="2">
        <v>45964</v>
      </c>
      <c r="DP1805" s="2">
        <v>46091</v>
      </c>
      <c r="DX1805">
        <v>709</v>
      </c>
      <c r="DY1805">
        <v>2549</v>
      </c>
      <c r="EE1805" s="1">
        <v>2019.45</v>
      </c>
      <c r="EF1805" t="s">
        <v>2634</v>
      </c>
      <c r="EG1805" t="s">
        <v>1640</v>
      </c>
      <c r="EI1805" t="s">
        <v>11545</v>
      </c>
      <c r="EK1805" t="s">
        <v>3786</v>
      </c>
    </row>
    <row r="1806" spans="1:141" hidden="1" x14ac:dyDescent="0.35">
      <c r="A1806">
        <v>4985</v>
      </c>
      <c r="B1806" t="s">
        <v>404</v>
      </c>
      <c r="C1806">
        <v>6258</v>
      </c>
      <c r="D1806" t="s">
        <v>5000</v>
      </c>
      <c r="E1806" t="s">
        <v>834</v>
      </c>
      <c r="F1806" t="s">
        <v>407</v>
      </c>
      <c r="G1806">
        <v>202</v>
      </c>
      <c r="H1806" t="s">
        <v>408</v>
      </c>
      <c r="I1806" t="s">
        <v>11893</v>
      </c>
      <c r="J1806" t="s">
        <v>11894</v>
      </c>
      <c r="K1806" t="s">
        <v>15</v>
      </c>
      <c r="L1806" t="s">
        <v>34</v>
      </c>
      <c r="M1806" t="s">
        <v>411</v>
      </c>
      <c r="N1806" t="s">
        <v>411</v>
      </c>
      <c r="O1806" t="s">
        <v>411</v>
      </c>
      <c r="P1806" t="s">
        <v>411</v>
      </c>
      <c r="Q1806" t="s">
        <v>411</v>
      </c>
      <c r="R1806" t="s">
        <v>411</v>
      </c>
      <c r="S1806" t="s">
        <v>411</v>
      </c>
      <c r="T1806" s="1">
        <v>156661.17000000001</v>
      </c>
      <c r="U1806">
        <v>714</v>
      </c>
      <c r="V1806">
        <v>0</v>
      </c>
      <c r="W1806" s="1">
        <v>136225.17000000001</v>
      </c>
      <c r="X1806" s="1">
        <v>20436</v>
      </c>
      <c r="Y1806">
        <v>0</v>
      </c>
      <c r="Z1806" s="1">
        <v>156661.17000000001</v>
      </c>
      <c r="AA1806">
        <v>0</v>
      </c>
      <c r="AB1806">
        <v>0</v>
      </c>
      <c r="AE1806" t="s">
        <v>412</v>
      </c>
      <c r="AG1806" s="2">
        <v>45995</v>
      </c>
      <c r="AH1806" s="1">
        <v>3042.04</v>
      </c>
      <c r="AI1806" s="2">
        <v>45967</v>
      </c>
      <c r="AJ1806" s="7">
        <v>2025</v>
      </c>
      <c r="AK1806" s="2">
        <v>45961</v>
      </c>
      <c r="AP1806" t="s">
        <v>3839</v>
      </c>
      <c r="AT1806" s="2">
        <v>46097</v>
      </c>
      <c r="AU1806" s="2">
        <v>46097</v>
      </c>
      <c r="AV1806" t="s">
        <v>414</v>
      </c>
      <c r="AW1806" s="2">
        <v>45961</v>
      </c>
      <c r="AX1806">
        <v>42413</v>
      </c>
      <c r="AY1806" s="1">
        <v>239933.06</v>
      </c>
      <c r="BA1806" t="s">
        <v>5003</v>
      </c>
      <c r="BB1806">
        <v>42413</v>
      </c>
      <c r="BC1806" t="s">
        <v>11895</v>
      </c>
      <c r="BD1806" t="s">
        <v>416</v>
      </c>
      <c r="BE1806" t="s">
        <v>417</v>
      </c>
      <c r="BF1806">
        <v>5561998216790</v>
      </c>
      <c r="BG1806" t="s">
        <v>11896</v>
      </c>
      <c r="BH1806">
        <v>73808790</v>
      </c>
      <c r="BI1806" t="s">
        <v>1267</v>
      </c>
      <c r="BJ1806" t="s">
        <v>11897</v>
      </c>
      <c r="BL1806" s="1">
        <v>2380.15</v>
      </c>
      <c r="BQ1806">
        <v>4159</v>
      </c>
      <c r="BR1806">
        <v>7331</v>
      </c>
      <c r="BS1806" t="s">
        <v>432</v>
      </c>
      <c r="BT1806" s="2">
        <v>45965</v>
      </c>
      <c r="BU1806">
        <v>864.25</v>
      </c>
      <c r="BW1806" t="s">
        <v>1569</v>
      </c>
      <c r="BX1806" s="2">
        <v>46005</v>
      </c>
      <c r="BY1806" t="s">
        <v>11898</v>
      </c>
      <c r="BZ1806" s="2">
        <v>45965</v>
      </c>
      <c r="CA1806" s="2">
        <v>45971</v>
      </c>
      <c r="CC1806" s="2">
        <v>45951</v>
      </c>
      <c r="CE1806" t="s">
        <v>11899</v>
      </c>
      <c r="CF1806" s="2">
        <v>45965</v>
      </c>
      <c r="CH1806" t="s">
        <v>8713</v>
      </c>
      <c r="CJ1806" s="2">
        <v>45954</v>
      </c>
      <c r="CK1806" t="s">
        <v>424</v>
      </c>
      <c r="CL1806" s="2">
        <v>45965</v>
      </c>
      <c r="CM1806" s="2">
        <v>45986</v>
      </c>
      <c r="CN1806" s="2">
        <v>45952</v>
      </c>
      <c r="CO1806" s="2">
        <v>45964</v>
      </c>
      <c r="CP1806" s="2">
        <v>45971</v>
      </c>
      <c r="CR1806" s="2">
        <v>45954</v>
      </c>
      <c r="CS1806" s="2">
        <v>45964</v>
      </c>
      <c r="CU1806" s="2">
        <v>45980</v>
      </c>
      <c r="CV1806" s="2">
        <v>45978</v>
      </c>
      <c r="CW1806" s="2">
        <v>45964</v>
      </c>
      <c r="CY1806" t="s">
        <v>424</v>
      </c>
      <c r="DD1806" s="2">
        <v>45953</v>
      </c>
      <c r="DF1806" s="2">
        <v>45996</v>
      </c>
      <c r="DI1806" s="2">
        <v>46003</v>
      </c>
      <c r="DJ1806" s="2">
        <v>45960</v>
      </c>
      <c r="DK1806" s="2">
        <v>45978</v>
      </c>
      <c r="DL1806" s="2">
        <v>46071</v>
      </c>
      <c r="DM1806" s="2">
        <v>46081</v>
      </c>
      <c r="DN1806" s="2">
        <v>46084</v>
      </c>
      <c r="DO1806" s="2">
        <v>45964</v>
      </c>
      <c r="DP1806" s="2">
        <v>46084</v>
      </c>
      <c r="DX1806">
        <v>498</v>
      </c>
      <c r="DY1806">
        <v>1987</v>
      </c>
      <c r="EE1806" s="1">
        <v>2157.65</v>
      </c>
      <c r="EG1806" t="s">
        <v>735</v>
      </c>
      <c r="EK1806" t="s">
        <v>1591</v>
      </c>
    </row>
    <row r="1807" spans="1:141" hidden="1" x14ac:dyDescent="0.35">
      <c r="A1807">
        <v>4986</v>
      </c>
      <c r="B1807" t="s">
        <v>404</v>
      </c>
      <c r="C1807">
        <v>6251</v>
      </c>
      <c r="D1807" t="s">
        <v>5000</v>
      </c>
      <c r="E1807" t="s">
        <v>834</v>
      </c>
      <c r="F1807" t="s">
        <v>623</v>
      </c>
      <c r="G1807">
        <v>103</v>
      </c>
      <c r="H1807" t="s">
        <v>408</v>
      </c>
      <c r="I1807" t="s">
        <v>11900</v>
      </c>
      <c r="J1807" t="s">
        <v>11901</v>
      </c>
      <c r="K1807" t="s">
        <v>22</v>
      </c>
      <c r="L1807" t="s">
        <v>26</v>
      </c>
      <c r="M1807" t="s">
        <v>411</v>
      </c>
      <c r="N1807" t="s">
        <v>411</v>
      </c>
      <c r="O1807" t="s">
        <v>411</v>
      </c>
      <c r="P1807" t="s">
        <v>411</v>
      </c>
      <c r="Q1807" t="s">
        <v>411</v>
      </c>
      <c r="R1807" t="s">
        <v>411</v>
      </c>
      <c r="S1807" t="s">
        <v>411</v>
      </c>
      <c r="T1807" s="1">
        <v>164200</v>
      </c>
      <c r="U1807">
        <v>803.78</v>
      </c>
      <c r="V1807">
        <v>0</v>
      </c>
      <c r="W1807" s="1">
        <v>153809.28</v>
      </c>
      <c r="X1807" s="1">
        <v>12469</v>
      </c>
      <c r="Y1807">
        <v>0</v>
      </c>
      <c r="Z1807" s="1">
        <v>166278.28</v>
      </c>
      <c r="AA1807">
        <v>0</v>
      </c>
      <c r="AB1807">
        <v>0</v>
      </c>
      <c r="AD1807">
        <v>8787725258105</v>
      </c>
      <c r="AE1807" t="s">
        <v>412</v>
      </c>
      <c r="AG1807" s="2">
        <v>46008</v>
      </c>
      <c r="AH1807">
        <v>0</v>
      </c>
      <c r="AI1807" s="2">
        <v>45966</v>
      </c>
      <c r="AJ1807" s="7">
        <v>2025</v>
      </c>
      <c r="AK1807" s="2">
        <v>45961</v>
      </c>
      <c r="AP1807" t="s">
        <v>413</v>
      </c>
      <c r="AT1807" s="2">
        <v>46097</v>
      </c>
      <c r="AU1807" s="2">
        <v>46097</v>
      </c>
      <c r="AV1807" t="s">
        <v>414</v>
      </c>
      <c r="AW1807" s="2">
        <v>45965</v>
      </c>
      <c r="AX1807">
        <v>42444</v>
      </c>
      <c r="AY1807" s="1">
        <v>241000</v>
      </c>
      <c r="BA1807" t="s">
        <v>5003</v>
      </c>
      <c r="BB1807">
        <v>42444</v>
      </c>
      <c r="BC1807" t="s">
        <v>11902</v>
      </c>
      <c r="BD1807" t="s">
        <v>416</v>
      </c>
      <c r="BE1807" t="s">
        <v>417</v>
      </c>
      <c r="BF1807">
        <v>5561998512640</v>
      </c>
      <c r="BG1807" t="s">
        <v>11903</v>
      </c>
      <c r="BH1807">
        <v>73807450</v>
      </c>
      <c r="BI1807" t="s">
        <v>11904</v>
      </c>
      <c r="BJ1807" t="s">
        <v>11905</v>
      </c>
      <c r="BL1807" s="1">
        <v>2679.26</v>
      </c>
      <c r="BM1807" s="2">
        <v>46125</v>
      </c>
      <c r="BQ1807">
        <v>4141</v>
      </c>
      <c r="BR1807">
        <v>7336</v>
      </c>
      <c r="BS1807" t="s">
        <v>449</v>
      </c>
      <c r="BT1807" s="2">
        <v>45962</v>
      </c>
      <c r="BU1807">
        <v>891.23</v>
      </c>
      <c r="BW1807" t="s">
        <v>422</v>
      </c>
      <c r="BY1807" t="s">
        <v>11906</v>
      </c>
      <c r="BZ1807" s="2">
        <v>45964</v>
      </c>
      <c r="CA1807" s="2">
        <v>45967</v>
      </c>
      <c r="CC1807" s="2">
        <v>45957</v>
      </c>
      <c r="CE1807">
        <v>1936</v>
      </c>
      <c r="CF1807" s="2">
        <v>45964</v>
      </c>
      <c r="CJ1807" s="2">
        <v>45985</v>
      </c>
      <c r="CK1807" t="s">
        <v>411</v>
      </c>
      <c r="CL1807" s="2">
        <v>45964</v>
      </c>
      <c r="CM1807" s="2">
        <v>45987</v>
      </c>
      <c r="CN1807" s="2">
        <v>45958</v>
      </c>
      <c r="CO1807" s="2">
        <v>45964</v>
      </c>
      <c r="CP1807" s="2">
        <v>45967</v>
      </c>
      <c r="CR1807" s="2">
        <v>45961</v>
      </c>
      <c r="CS1807" s="2">
        <v>45964</v>
      </c>
      <c r="CU1807" s="2">
        <v>45978</v>
      </c>
      <c r="CV1807" s="2">
        <v>45978</v>
      </c>
      <c r="CW1807" s="2">
        <v>45964</v>
      </c>
      <c r="CY1807" t="s">
        <v>424</v>
      </c>
      <c r="DD1807" s="2">
        <v>45950</v>
      </c>
      <c r="DF1807" s="2">
        <v>46008</v>
      </c>
      <c r="DG1807">
        <v>37170</v>
      </c>
      <c r="DI1807" s="2">
        <v>46009</v>
      </c>
      <c r="DJ1807" s="2">
        <v>45960</v>
      </c>
      <c r="DK1807" s="2">
        <v>45978</v>
      </c>
      <c r="DL1807" s="2">
        <v>46037</v>
      </c>
      <c r="DM1807" s="2">
        <v>46081</v>
      </c>
      <c r="DN1807" s="2">
        <v>46091</v>
      </c>
      <c r="DO1807" s="2">
        <v>45964</v>
      </c>
      <c r="DP1807" s="2">
        <v>46091</v>
      </c>
      <c r="DX1807">
        <v>765</v>
      </c>
      <c r="DY1807">
        <v>1975</v>
      </c>
      <c r="EE1807" s="1">
        <v>1949.45</v>
      </c>
      <c r="EF1807" t="s">
        <v>2634</v>
      </c>
      <c r="EG1807" t="s">
        <v>1640</v>
      </c>
      <c r="EI1807" t="s">
        <v>5891</v>
      </c>
      <c r="EK1807" t="s">
        <v>1591</v>
      </c>
    </row>
    <row r="1808" spans="1:141" hidden="1" x14ac:dyDescent="0.35">
      <c r="A1808">
        <v>4987</v>
      </c>
      <c r="B1808" t="s">
        <v>1352</v>
      </c>
      <c r="C1808">
        <v>6152</v>
      </c>
      <c r="D1808" t="s">
        <v>10520</v>
      </c>
      <c r="E1808" t="s">
        <v>942</v>
      </c>
      <c r="F1808" t="s">
        <v>9389</v>
      </c>
      <c r="G1808">
        <v>303</v>
      </c>
      <c r="H1808" t="s">
        <v>408</v>
      </c>
      <c r="I1808" t="s">
        <v>11907</v>
      </c>
      <c r="J1808" t="s">
        <v>11908</v>
      </c>
      <c r="K1808" t="s">
        <v>14</v>
      </c>
      <c r="L1808" t="s">
        <v>152</v>
      </c>
      <c r="M1808" t="s">
        <v>411</v>
      </c>
      <c r="N1808" t="s">
        <v>411</v>
      </c>
      <c r="O1808" t="s">
        <v>411</v>
      </c>
      <c r="P1808" t="s">
        <v>411</v>
      </c>
      <c r="Q1808" t="s">
        <v>411</v>
      </c>
      <c r="R1808" t="s">
        <v>411</v>
      </c>
      <c r="S1808" t="s">
        <v>411</v>
      </c>
      <c r="T1808" s="1">
        <v>156570</v>
      </c>
      <c r="U1808">
        <v>712.1</v>
      </c>
      <c r="V1808">
        <v>0</v>
      </c>
      <c r="W1808" s="1">
        <v>135934.39000000001</v>
      </c>
      <c r="X1808" s="1">
        <v>20636</v>
      </c>
      <c r="Y1808">
        <v>0</v>
      </c>
      <c r="Z1808" s="1">
        <v>156570.39000000001</v>
      </c>
      <c r="AA1808">
        <v>0</v>
      </c>
      <c r="AB1808">
        <v>0</v>
      </c>
      <c r="AE1808" t="s">
        <v>412</v>
      </c>
      <c r="AG1808" s="2">
        <v>46008</v>
      </c>
      <c r="AH1808">
        <v>0</v>
      </c>
      <c r="AI1808" s="2">
        <v>45968</v>
      </c>
      <c r="AJ1808" s="7">
        <v>2025</v>
      </c>
      <c r="AK1808" s="2">
        <v>45964</v>
      </c>
      <c r="AP1808" t="s">
        <v>3839</v>
      </c>
      <c r="AT1808" s="2">
        <v>46010</v>
      </c>
      <c r="AU1808" s="2">
        <v>46010</v>
      </c>
      <c r="AV1808" t="s">
        <v>414</v>
      </c>
      <c r="AW1808" s="2">
        <v>45965</v>
      </c>
      <c r="AX1808">
        <v>42443</v>
      </c>
      <c r="AY1808" s="1">
        <v>239445.94</v>
      </c>
      <c r="BA1808" t="s">
        <v>10523</v>
      </c>
      <c r="BB1808">
        <v>42443</v>
      </c>
      <c r="BC1808" t="s">
        <v>11909</v>
      </c>
      <c r="BD1808" t="s">
        <v>416</v>
      </c>
      <c r="BE1808" t="s">
        <v>417</v>
      </c>
      <c r="BF1808">
        <v>5561996384939</v>
      </c>
      <c r="BG1808" t="s">
        <v>11910</v>
      </c>
      <c r="BH1808">
        <v>73808820</v>
      </c>
      <c r="BI1808" t="s">
        <v>746</v>
      </c>
      <c r="BJ1808" t="s">
        <v>11911</v>
      </c>
      <c r="BL1808" s="1">
        <v>2373.66</v>
      </c>
      <c r="BQ1808">
        <v>5266</v>
      </c>
      <c r="BR1808">
        <v>7334</v>
      </c>
      <c r="BS1808" t="s">
        <v>2885</v>
      </c>
      <c r="BT1808" s="2">
        <v>45966</v>
      </c>
      <c r="BU1808">
        <v>879.05</v>
      </c>
      <c r="BW1808" t="s">
        <v>422</v>
      </c>
      <c r="BX1808" s="2">
        <v>45979</v>
      </c>
      <c r="BY1808" t="s">
        <v>11912</v>
      </c>
      <c r="BZ1808" s="2">
        <v>45966</v>
      </c>
      <c r="CA1808" s="2">
        <v>45974</v>
      </c>
      <c r="CC1808" s="2">
        <v>45952</v>
      </c>
      <c r="CE1808" t="s">
        <v>11913</v>
      </c>
      <c r="CF1808" s="2">
        <v>45966</v>
      </c>
      <c r="CJ1808" s="2">
        <v>45985</v>
      </c>
      <c r="CK1808" t="s">
        <v>411</v>
      </c>
      <c r="CL1808" s="2">
        <v>45971</v>
      </c>
      <c r="CM1808" s="2">
        <v>45986</v>
      </c>
      <c r="CN1808" s="2">
        <v>45953</v>
      </c>
      <c r="CO1808" s="2">
        <v>45964</v>
      </c>
      <c r="CP1808" s="2">
        <v>45975</v>
      </c>
      <c r="CR1808" s="2">
        <v>45954</v>
      </c>
      <c r="CS1808" s="2">
        <v>45966</v>
      </c>
      <c r="CU1808" s="2">
        <v>45980</v>
      </c>
      <c r="CV1808" s="2">
        <v>45978</v>
      </c>
      <c r="CW1808" s="2">
        <v>45966</v>
      </c>
      <c r="CY1808" t="s">
        <v>424</v>
      </c>
      <c r="DD1808" s="2">
        <v>45975</v>
      </c>
      <c r="DF1808" s="2">
        <v>46008</v>
      </c>
      <c r="DI1808" s="2">
        <v>46009</v>
      </c>
      <c r="DJ1808" s="2">
        <v>45964</v>
      </c>
      <c r="DK1808" s="2">
        <v>45982</v>
      </c>
      <c r="DO1808" s="2">
        <v>45966</v>
      </c>
      <c r="DX1808">
        <v>674</v>
      </c>
      <c r="DY1808">
        <v>2551</v>
      </c>
      <c r="EE1808" s="1">
        <v>2169.3200000000002</v>
      </c>
      <c r="EG1808" t="s">
        <v>735</v>
      </c>
      <c r="EI1808" t="s">
        <v>11914</v>
      </c>
      <c r="EK1808" t="s">
        <v>1591</v>
      </c>
    </row>
    <row r="1809" spans="1:141" hidden="1" x14ac:dyDescent="0.35">
      <c r="A1809">
        <v>4988</v>
      </c>
      <c r="B1809" t="s">
        <v>404</v>
      </c>
      <c r="C1809">
        <v>6320</v>
      </c>
      <c r="D1809" t="s">
        <v>8802</v>
      </c>
      <c r="E1809" t="s">
        <v>834</v>
      </c>
      <c r="F1809" t="s">
        <v>434</v>
      </c>
      <c r="G1809">
        <v>104</v>
      </c>
      <c r="H1809" t="s">
        <v>474</v>
      </c>
      <c r="I1809" t="s">
        <v>11915</v>
      </c>
      <c r="J1809" t="s">
        <v>11916</v>
      </c>
      <c r="K1809" t="s">
        <v>24</v>
      </c>
      <c r="L1809" t="s">
        <v>175</v>
      </c>
      <c r="M1809" t="s">
        <v>411</v>
      </c>
      <c r="N1809" t="s">
        <v>411</v>
      </c>
      <c r="O1809" t="s">
        <v>411</v>
      </c>
      <c r="P1809" t="s">
        <v>424</v>
      </c>
      <c r="Q1809" t="s">
        <v>424</v>
      </c>
      <c r="R1809" t="s">
        <v>411</v>
      </c>
      <c r="S1809" t="s">
        <v>411</v>
      </c>
      <c r="T1809" s="1">
        <v>179244.54</v>
      </c>
      <c r="U1809">
        <v>0</v>
      </c>
      <c r="V1809">
        <v>0</v>
      </c>
      <c r="W1809" s="1">
        <v>175418.54</v>
      </c>
      <c r="X1809" s="1">
        <v>3826</v>
      </c>
      <c r="Y1809">
        <v>0</v>
      </c>
      <c r="Z1809" s="1">
        <v>179244.54</v>
      </c>
      <c r="AA1809">
        <v>0</v>
      </c>
      <c r="AB1809">
        <v>0</v>
      </c>
      <c r="AE1809" t="s">
        <v>412</v>
      </c>
      <c r="AG1809" s="2">
        <v>45985</v>
      </c>
      <c r="AH1809" s="1">
        <v>3412.84</v>
      </c>
      <c r="AI1809" s="2">
        <v>45965</v>
      </c>
      <c r="AJ1809" s="7">
        <v>2025</v>
      </c>
      <c r="AK1809" s="2">
        <v>45964</v>
      </c>
      <c r="AP1809" t="s">
        <v>813</v>
      </c>
      <c r="AT1809" s="2">
        <v>46072</v>
      </c>
      <c r="AU1809" s="2">
        <v>46072</v>
      </c>
      <c r="AV1809" t="s">
        <v>414</v>
      </c>
      <c r="AW1809" s="2">
        <v>45964</v>
      </c>
      <c r="AX1809">
        <v>42432</v>
      </c>
      <c r="AY1809" s="1">
        <v>225044.54</v>
      </c>
      <c r="BA1809" t="s">
        <v>8806</v>
      </c>
      <c r="BB1809">
        <v>42432</v>
      </c>
      <c r="BD1809" t="s">
        <v>478</v>
      </c>
      <c r="BE1809" t="s">
        <v>417</v>
      </c>
      <c r="BF1809">
        <v>5561991748643</v>
      </c>
      <c r="BG1809" t="s">
        <v>11917</v>
      </c>
      <c r="BH1809">
        <v>72910000</v>
      </c>
      <c r="BI1809" t="s">
        <v>2099</v>
      </c>
      <c r="BJ1809" t="s">
        <v>11918</v>
      </c>
      <c r="BL1809" s="1">
        <v>3289.49</v>
      </c>
      <c r="BQ1809">
        <v>4426</v>
      </c>
      <c r="BR1809">
        <v>7333</v>
      </c>
      <c r="BS1809" t="s">
        <v>506</v>
      </c>
      <c r="BT1809" s="2">
        <v>45960</v>
      </c>
      <c r="BU1809">
        <v>834.39</v>
      </c>
      <c r="BV1809" s="2">
        <v>45965</v>
      </c>
      <c r="BX1809" s="2">
        <v>45970</v>
      </c>
      <c r="BY1809" t="s">
        <v>11919</v>
      </c>
      <c r="BZ1809" s="2">
        <v>45960</v>
      </c>
      <c r="CA1809" s="2">
        <v>45967</v>
      </c>
      <c r="CC1809" s="2">
        <v>45961</v>
      </c>
      <c r="CD1809" t="s">
        <v>424</v>
      </c>
      <c r="CE1809">
        <v>2200</v>
      </c>
      <c r="CF1809" s="2">
        <v>45960</v>
      </c>
      <c r="CJ1809" s="2">
        <v>45972</v>
      </c>
      <c r="CL1809" s="2">
        <v>45960</v>
      </c>
      <c r="CM1809" s="2">
        <v>45975</v>
      </c>
      <c r="CN1809" s="2">
        <v>45961</v>
      </c>
      <c r="CO1809" s="2">
        <v>45964</v>
      </c>
      <c r="CP1809" s="2">
        <v>45967</v>
      </c>
      <c r="CR1809" s="2">
        <v>45964</v>
      </c>
      <c r="CS1809" s="2">
        <v>45964</v>
      </c>
      <c r="CU1809" s="2">
        <v>45971</v>
      </c>
      <c r="CV1809" s="2">
        <v>45978</v>
      </c>
      <c r="CW1809" s="2">
        <v>45964</v>
      </c>
      <c r="CX1809" s="2">
        <v>45982</v>
      </c>
      <c r="CY1809" t="s">
        <v>424</v>
      </c>
      <c r="DD1809" s="2">
        <v>45961</v>
      </c>
      <c r="DF1809" s="2">
        <v>45986</v>
      </c>
      <c r="DG1809" t="s">
        <v>11920</v>
      </c>
      <c r="DI1809" s="2">
        <v>45987</v>
      </c>
      <c r="DJ1809" s="2">
        <v>45961</v>
      </c>
      <c r="DK1809" s="2">
        <v>45982</v>
      </c>
      <c r="DL1809" s="2">
        <v>46028</v>
      </c>
      <c r="DM1809" s="2">
        <v>46058</v>
      </c>
      <c r="DN1809" s="2">
        <v>46063</v>
      </c>
      <c r="DO1809" s="2">
        <v>45964</v>
      </c>
      <c r="DP1809" s="2">
        <v>46063</v>
      </c>
      <c r="DW1809" s="2">
        <v>45965</v>
      </c>
      <c r="DY1809">
        <v>2284</v>
      </c>
      <c r="EA1809" t="s">
        <v>11921</v>
      </c>
      <c r="EE1809" s="1">
        <v>4605.57</v>
      </c>
      <c r="EF1809" t="s">
        <v>2634</v>
      </c>
      <c r="EG1809" t="s">
        <v>1640</v>
      </c>
      <c r="EH1809" t="s">
        <v>3373</v>
      </c>
      <c r="EI1809" t="s">
        <v>3282</v>
      </c>
      <c r="EJ1809" t="s">
        <v>4126</v>
      </c>
      <c r="EK1809" t="s">
        <v>1591</v>
      </c>
    </row>
    <row r="1810" spans="1:141" hidden="1" x14ac:dyDescent="0.35">
      <c r="A1810">
        <v>4989</v>
      </c>
      <c r="B1810" t="s">
        <v>404</v>
      </c>
      <c r="C1810">
        <v>6280</v>
      </c>
      <c r="D1810" t="s">
        <v>9287</v>
      </c>
      <c r="E1810" t="s">
        <v>942</v>
      </c>
      <c r="F1810" t="s">
        <v>10100</v>
      </c>
      <c r="G1810">
        <v>201</v>
      </c>
      <c r="H1810" t="s">
        <v>408</v>
      </c>
      <c r="I1810" t="s">
        <v>11922</v>
      </c>
      <c r="J1810" t="s">
        <v>11923</v>
      </c>
      <c r="K1810" t="s">
        <v>12</v>
      </c>
      <c r="L1810" t="s">
        <v>29</v>
      </c>
      <c r="M1810" t="s">
        <v>411</v>
      </c>
      <c r="N1810" t="s">
        <v>411</v>
      </c>
      <c r="O1810" t="s">
        <v>411</v>
      </c>
      <c r="P1810" t="s">
        <v>411</v>
      </c>
      <c r="Q1810" t="s">
        <v>411</v>
      </c>
      <c r="R1810" t="s">
        <v>411</v>
      </c>
      <c r="S1810" t="s">
        <v>411</v>
      </c>
      <c r="T1810" s="1">
        <v>162600</v>
      </c>
      <c r="U1810">
        <v>714.6</v>
      </c>
      <c r="V1810">
        <v>0</v>
      </c>
      <c r="W1810" s="1">
        <v>136421.82999999999</v>
      </c>
      <c r="X1810" s="1">
        <v>20379</v>
      </c>
      <c r="Y1810">
        <v>0</v>
      </c>
      <c r="Z1810" s="1">
        <v>156800.82999999999</v>
      </c>
      <c r="AA1810">
        <v>0</v>
      </c>
      <c r="AB1810">
        <v>0</v>
      </c>
      <c r="AE1810" t="s">
        <v>412</v>
      </c>
      <c r="AG1810" s="2">
        <v>46044</v>
      </c>
      <c r="AH1810" s="1">
        <v>3103.35</v>
      </c>
      <c r="AI1810" s="2">
        <v>45988</v>
      </c>
      <c r="AJ1810" s="7">
        <v>2025</v>
      </c>
      <c r="AK1810" s="2">
        <v>45965</v>
      </c>
      <c r="AP1810" t="s">
        <v>3839</v>
      </c>
      <c r="AT1810" s="2">
        <v>46097</v>
      </c>
      <c r="AU1810" s="2">
        <v>46097</v>
      </c>
      <c r="AV1810" t="s">
        <v>414</v>
      </c>
      <c r="AW1810" s="2">
        <v>45972</v>
      </c>
      <c r="AX1810">
        <v>42497</v>
      </c>
      <c r="AY1810" s="1">
        <v>235000</v>
      </c>
      <c r="BA1810" t="s">
        <v>9291</v>
      </c>
      <c r="BB1810">
        <v>42497</v>
      </c>
      <c r="BC1810" t="s">
        <v>10664</v>
      </c>
      <c r="BD1810" t="s">
        <v>416</v>
      </c>
      <c r="BE1810" t="s">
        <v>417</v>
      </c>
      <c r="BF1810">
        <v>5561999543310</v>
      </c>
      <c r="BG1810" t="s">
        <v>11924</v>
      </c>
      <c r="BH1810">
        <v>73803040</v>
      </c>
      <c r="BI1810" t="s">
        <v>7753</v>
      </c>
      <c r="BJ1810" t="s">
        <v>11925</v>
      </c>
      <c r="BL1810" s="1">
        <v>2382</v>
      </c>
      <c r="BQ1810">
        <v>4645</v>
      </c>
      <c r="BR1810">
        <v>7340</v>
      </c>
      <c r="BS1810" t="s">
        <v>506</v>
      </c>
      <c r="BT1810" s="2">
        <v>45973</v>
      </c>
      <c r="BW1810" t="s">
        <v>1569</v>
      </c>
      <c r="BY1810" t="s">
        <v>11926</v>
      </c>
      <c r="BZ1810" s="2">
        <v>45974</v>
      </c>
      <c r="CA1810" s="2">
        <v>45988</v>
      </c>
      <c r="CB1810" t="s">
        <v>11927</v>
      </c>
      <c r="CC1810" s="2">
        <v>45954</v>
      </c>
      <c r="CF1810" s="2">
        <v>45974</v>
      </c>
      <c r="CH1810" t="s">
        <v>8713</v>
      </c>
      <c r="CJ1810" s="2">
        <v>46009</v>
      </c>
      <c r="CK1810" t="s">
        <v>424</v>
      </c>
      <c r="CL1810" s="2">
        <v>45975</v>
      </c>
      <c r="CM1810" s="2">
        <v>46010</v>
      </c>
      <c r="CN1810" s="2">
        <v>45964</v>
      </c>
      <c r="CO1810" s="2">
        <v>45992</v>
      </c>
      <c r="CP1810" s="2">
        <v>45988</v>
      </c>
      <c r="CR1810" s="2">
        <v>45965</v>
      </c>
      <c r="CS1810" s="2">
        <v>45965</v>
      </c>
      <c r="CU1810" s="2">
        <v>46003</v>
      </c>
      <c r="CV1810" s="2">
        <v>46008</v>
      </c>
      <c r="CW1810" s="2">
        <v>45965</v>
      </c>
      <c r="CY1810" t="s">
        <v>424</v>
      </c>
      <c r="CZ1810" s="2">
        <v>46021</v>
      </c>
      <c r="DC1810" s="2">
        <v>46028</v>
      </c>
      <c r="DD1810" s="2">
        <v>45994</v>
      </c>
      <c r="DF1810" s="2">
        <v>46044</v>
      </c>
      <c r="DI1810" s="2">
        <v>46049</v>
      </c>
      <c r="DJ1810" s="2">
        <v>45954</v>
      </c>
      <c r="DK1810" s="2">
        <v>46008</v>
      </c>
      <c r="DL1810" s="2">
        <v>46042</v>
      </c>
      <c r="DM1810" s="2">
        <v>46077</v>
      </c>
      <c r="DN1810" s="2">
        <v>46091</v>
      </c>
      <c r="DO1810" s="2">
        <v>45960</v>
      </c>
      <c r="DP1810" s="2">
        <v>46091</v>
      </c>
      <c r="DX1810">
        <v>596</v>
      </c>
      <c r="DY1810">
        <v>845</v>
      </c>
      <c r="EA1810" t="s">
        <v>11928</v>
      </c>
      <c r="EE1810" s="1">
        <v>2060.0700000000002</v>
      </c>
      <c r="EF1810" t="s">
        <v>2634</v>
      </c>
      <c r="EG1810" t="s">
        <v>1640</v>
      </c>
      <c r="EI1810" t="s">
        <v>4835</v>
      </c>
      <c r="EK1810" t="s">
        <v>1591</v>
      </c>
    </row>
    <row r="1811" spans="1:141" hidden="1" x14ac:dyDescent="0.35">
      <c r="A1811">
        <v>4990</v>
      </c>
      <c r="B1811" t="s">
        <v>404</v>
      </c>
      <c r="C1811">
        <v>6261</v>
      </c>
      <c r="D1811" t="s">
        <v>9287</v>
      </c>
      <c r="E1811" t="s">
        <v>942</v>
      </c>
      <c r="F1811" t="s">
        <v>9578</v>
      </c>
      <c r="G1811">
        <v>203</v>
      </c>
      <c r="H1811" t="s">
        <v>408</v>
      </c>
      <c r="I1811" t="s">
        <v>11929</v>
      </c>
      <c r="J1811" t="s">
        <v>11930</v>
      </c>
      <c r="K1811" t="s">
        <v>19</v>
      </c>
      <c r="L1811" t="s">
        <v>18</v>
      </c>
      <c r="M1811" t="s">
        <v>411</v>
      </c>
      <c r="N1811" t="s">
        <v>411</v>
      </c>
      <c r="O1811" t="s">
        <v>411</v>
      </c>
      <c r="P1811" t="s">
        <v>411</v>
      </c>
      <c r="Q1811" t="s">
        <v>411</v>
      </c>
      <c r="R1811" t="s">
        <v>411</v>
      </c>
      <c r="S1811" t="s">
        <v>411</v>
      </c>
      <c r="T1811" s="1">
        <v>159379.56</v>
      </c>
      <c r="U1811">
        <v>765</v>
      </c>
      <c r="V1811">
        <v>0</v>
      </c>
      <c r="W1811" s="1">
        <v>146248.56</v>
      </c>
      <c r="X1811" s="1">
        <v>13131</v>
      </c>
      <c r="Y1811">
        <v>0</v>
      </c>
      <c r="Z1811" s="1">
        <v>159379.56</v>
      </c>
      <c r="AA1811">
        <v>0</v>
      </c>
      <c r="AB1811">
        <v>0</v>
      </c>
      <c r="AE1811" t="s">
        <v>412</v>
      </c>
      <c r="AG1811" s="2">
        <v>46035</v>
      </c>
      <c r="AH1811" s="1">
        <v>3174.37</v>
      </c>
      <c r="AI1811" s="2">
        <v>45973</v>
      </c>
      <c r="AJ1811" s="7">
        <v>2025</v>
      </c>
      <c r="AK1811" s="2">
        <v>45965</v>
      </c>
      <c r="AP1811" t="s">
        <v>3839</v>
      </c>
      <c r="AT1811" s="2">
        <v>46097</v>
      </c>
      <c r="AU1811" s="2">
        <v>46097</v>
      </c>
      <c r="AV1811" t="s">
        <v>414</v>
      </c>
      <c r="AW1811" s="2">
        <v>45972</v>
      </c>
      <c r="AX1811">
        <v>42496</v>
      </c>
      <c r="AY1811" s="1">
        <v>234724.44</v>
      </c>
      <c r="BA1811" t="s">
        <v>9291</v>
      </c>
      <c r="BB1811">
        <v>42496</v>
      </c>
      <c r="BC1811" t="s">
        <v>11931</v>
      </c>
      <c r="BD1811" t="s">
        <v>738</v>
      </c>
      <c r="BE1811" t="s">
        <v>513</v>
      </c>
      <c r="BF1811">
        <v>5561999948792</v>
      </c>
      <c r="BG1811" t="s">
        <v>11932</v>
      </c>
      <c r="BH1811">
        <v>73369508</v>
      </c>
      <c r="BI1811" t="s">
        <v>11623</v>
      </c>
      <c r="BJ1811" t="s">
        <v>11933</v>
      </c>
      <c r="BL1811" s="1">
        <v>2650.4</v>
      </c>
      <c r="BQ1811">
        <v>10247</v>
      </c>
      <c r="BR1811">
        <v>7338</v>
      </c>
      <c r="BS1811" t="s">
        <v>432</v>
      </c>
      <c r="BT1811" s="2">
        <v>45972</v>
      </c>
      <c r="BU1811">
        <v>855.22</v>
      </c>
      <c r="BW1811" t="s">
        <v>1569</v>
      </c>
      <c r="BX1811" s="2">
        <v>45983</v>
      </c>
      <c r="BY1811" t="s">
        <v>11934</v>
      </c>
      <c r="BZ1811" s="2">
        <v>45973</v>
      </c>
      <c r="CA1811" s="2">
        <v>45974</v>
      </c>
      <c r="CC1811" s="2">
        <v>45954</v>
      </c>
      <c r="CE1811" t="s">
        <v>11935</v>
      </c>
      <c r="CF1811" s="2">
        <v>45973</v>
      </c>
      <c r="CH1811" t="s">
        <v>8713</v>
      </c>
      <c r="CJ1811" s="2">
        <v>45985</v>
      </c>
      <c r="CK1811" t="s">
        <v>424</v>
      </c>
      <c r="CL1811" s="2">
        <v>45973</v>
      </c>
      <c r="CM1811" s="2">
        <v>45993</v>
      </c>
      <c r="CN1811" s="2">
        <v>45958</v>
      </c>
      <c r="CO1811" s="2">
        <v>45964</v>
      </c>
      <c r="CP1811" s="2">
        <v>45975</v>
      </c>
      <c r="CR1811" s="2">
        <v>45960</v>
      </c>
      <c r="CS1811" s="2">
        <v>45972</v>
      </c>
      <c r="CU1811" s="2">
        <v>45980</v>
      </c>
      <c r="CV1811" s="2">
        <v>45982</v>
      </c>
      <c r="CW1811" s="2">
        <v>45972</v>
      </c>
      <c r="CY1811" t="s">
        <v>424</v>
      </c>
      <c r="DD1811" s="2">
        <v>45989</v>
      </c>
      <c r="DF1811" s="2">
        <v>46036</v>
      </c>
      <c r="DI1811" s="2">
        <v>46037</v>
      </c>
      <c r="DJ1811" s="2">
        <v>45964</v>
      </c>
      <c r="DK1811" s="2">
        <v>45989</v>
      </c>
      <c r="DL1811" s="2">
        <v>46043</v>
      </c>
      <c r="DM1811" s="2">
        <v>46077</v>
      </c>
      <c r="DN1811" s="2">
        <v>46091</v>
      </c>
      <c r="DO1811" s="2">
        <v>45972</v>
      </c>
      <c r="DP1811" s="2">
        <v>46091</v>
      </c>
      <c r="DX1811">
        <v>587</v>
      </c>
      <c r="DY1811">
        <v>2547</v>
      </c>
      <c r="EA1811" t="s">
        <v>11936</v>
      </c>
      <c r="EE1811" s="1">
        <v>1970.42</v>
      </c>
      <c r="EF1811" t="s">
        <v>2634</v>
      </c>
      <c r="EG1811" t="s">
        <v>1640</v>
      </c>
      <c r="EK1811" t="s">
        <v>1591</v>
      </c>
    </row>
    <row r="1812" spans="1:141" hidden="1" x14ac:dyDescent="0.35">
      <c r="A1812">
        <v>4991</v>
      </c>
      <c r="B1812" t="s">
        <v>404</v>
      </c>
      <c r="C1812">
        <v>6301</v>
      </c>
      <c r="D1812" t="s">
        <v>9287</v>
      </c>
      <c r="E1812" t="s">
        <v>942</v>
      </c>
      <c r="F1812" t="s">
        <v>9303</v>
      </c>
      <c r="G1812">
        <v>304</v>
      </c>
      <c r="H1812" t="s">
        <v>408</v>
      </c>
      <c r="I1812" t="s">
        <v>11937</v>
      </c>
      <c r="J1812" t="s">
        <v>11938</v>
      </c>
      <c r="K1812" t="s">
        <v>22</v>
      </c>
      <c r="L1812" t="s">
        <v>30</v>
      </c>
      <c r="M1812" t="s">
        <v>411</v>
      </c>
      <c r="N1812" t="s">
        <v>411</v>
      </c>
      <c r="O1812" t="s">
        <v>411</v>
      </c>
      <c r="P1812" t="s">
        <v>411</v>
      </c>
      <c r="Q1812" t="s">
        <v>411</v>
      </c>
      <c r="R1812" t="s">
        <v>411</v>
      </c>
      <c r="S1812" t="s">
        <v>411</v>
      </c>
      <c r="T1812" s="1">
        <v>160508.56</v>
      </c>
      <c r="U1812">
        <v>761.4</v>
      </c>
      <c r="V1812">
        <v>0</v>
      </c>
      <c r="W1812" s="1">
        <v>145461.56</v>
      </c>
      <c r="X1812" s="1">
        <v>15047</v>
      </c>
      <c r="Y1812">
        <v>0</v>
      </c>
      <c r="Z1812" s="1">
        <v>160508.56</v>
      </c>
      <c r="AA1812">
        <v>0</v>
      </c>
      <c r="AB1812">
        <v>0</v>
      </c>
      <c r="AD1812">
        <v>8787725342106</v>
      </c>
      <c r="AE1812" t="s">
        <v>412</v>
      </c>
      <c r="AG1812" s="2">
        <v>46028</v>
      </c>
      <c r="AH1812" s="1">
        <v>3042.04</v>
      </c>
      <c r="AI1812" s="2">
        <v>45975</v>
      </c>
      <c r="AJ1812" s="7">
        <v>2025</v>
      </c>
      <c r="AK1812" s="2">
        <v>45966</v>
      </c>
      <c r="AP1812" t="s">
        <v>413</v>
      </c>
      <c r="AT1812" s="2">
        <v>46097</v>
      </c>
      <c r="AU1812" s="2">
        <v>46097</v>
      </c>
      <c r="AV1812" t="s">
        <v>414</v>
      </c>
      <c r="AW1812" s="2">
        <v>45972</v>
      </c>
      <c r="AX1812">
        <v>42500</v>
      </c>
      <c r="AY1812" s="1">
        <v>245000.06</v>
      </c>
      <c r="BA1812" t="s">
        <v>9291</v>
      </c>
      <c r="BB1812">
        <v>42500</v>
      </c>
      <c r="BC1812" t="s">
        <v>11939</v>
      </c>
      <c r="BD1812" t="s">
        <v>416</v>
      </c>
      <c r="BE1812" t="s">
        <v>417</v>
      </c>
      <c r="BF1812">
        <v>5561999353230</v>
      </c>
      <c r="BG1812" t="s">
        <v>11940</v>
      </c>
      <c r="BH1812">
        <v>73800000</v>
      </c>
      <c r="BI1812" t="s">
        <v>581</v>
      </c>
      <c r="BJ1812" t="s">
        <v>11941</v>
      </c>
      <c r="BL1812" s="1">
        <v>2538</v>
      </c>
      <c r="BM1812" s="2">
        <v>46131</v>
      </c>
      <c r="BQ1812">
        <v>4633</v>
      </c>
      <c r="BR1812">
        <v>7344</v>
      </c>
      <c r="BS1812" t="s">
        <v>590</v>
      </c>
      <c r="BT1812" s="2">
        <v>45971</v>
      </c>
      <c r="BU1812">
        <v>899.95</v>
      </c>
      <c r="BW1812" t="s">
        <v>422</v>
      </c>
      <c r="BX1812" s="2">
        <v>45980</v>
      </c>
      <c r="BY1812" t="s">
        <v>11942</v>
      </c>
      <c r="BZ1812" s="2">
        <v>45971</v>
      </c>
      <c r="CA1812" s="2">
        <v>45975</v>
      </c>
      <c r="CC1812" s="2">
        <v>45960</v>
      </c>
      <c r="CE1812">
        <v>2432</v>
      </c>
      <c r="CF1812" s="2">
        <v>45971</v>
      </c>
      <c r="CG1812" s="2">
        <v>45965</v>
      </c>
      <c r="CI1812" s="2">
        <v>45972</v>
      </c>
      <c r="CJ1812" s="2">
        <v>45992</v>
      </c>
      <c r="CK1812" t="s">
        <v>411</v>
      </c>
      <c r="CL1812" s="2">
        <v>45971</v>
      </c>
      <c r="CM1812" s="2">
        <v>45993</v>
      </c>
      <c r="CN1812" s="2">
        <v>45960</v>
      </c>
      <c r="CO1812" s="2">
        <v>45964</v>
      </c>
      <c r="CP1812" s="2">
        <v>45975</v>
      </c>
      <c r="CR1812" s="2">
        <v>45960</v>
      </c>
      <c r="CS1812" s="2">
        <v>45974</v>
      </c>
      <c r="CU1812" s="2">
        <v>45988</v>
      </c>
      <c r="CV1812" s="2">
        <v>45982</v>
      </c>
      <c r="CW1812" s="2">
        <v>45974</v>
      </c>
      <c r="CY1812" t="s">
        <v>424</v>
      </c>
      <c r="CZ1812" s="2">
        <v>46007</v>
      </c>
      <c r="DC1812" s="2">
        <v>46009</v>
      </c>
      <c r="DD1812" s="2">
        <v>45958</v>
      </c>
      <c r="DF1812" s="2">
        <v>46029</v>
      </c>
      <c r="DI1812" s="2">
        <v>46030</v>
      </c>
      <c r="DJ1812" s="2">
        <v>45964</v>
      </c>
      <c r="DK1812" s="2">
        <v>45989</v>
      </c>
      <c r="DL1812" s="2">
        <v>46056</v>
      </c>
      <c r="DM1812" s="2">
        <v>46077</v>
      </c>
      <c r="DN1812" s="2">
        <v>46091</v>
      </c>
      <c r="DO1812" s="2">
        <v>45974</v>
      </c>
      <c r="DP1812" s="2">
        <v>46091</v>
      </c>
      <c r="DX1812">
        <v>750</v>
      </c>
      <c r="DY1812">
        <v>2637</v>
      </c>
      <c r="EA1812" t="s">
        <v>11943</v>
      </c>
      <c r="EE1812" s="1">
        <v>2022.23</v>
      </c>
      <c r="EF1812" t="s">
        <v>2634</v>
      </c>
      <c r="EG1812" t="s">
        <v>1640</v>
      </c>
      <c r="EK1812" t="s">
        <v>1591</v>
      </c>
    </row>
    <row r="1813" spans="1:141" hidden="1" x14ac:dyDescent="0.35">
      <c r="A1813">
        <v>4992</v>
      </c>
      <c r="B1813" t="s">
        <v>404</v>
      </c>
      <c r="C1813">
        <v>6303</v>
      </c>
      <c r="D1813" t="s">
        <v>9287</v>
      </c>
      <c r="E1813" t="s">
        <v>942</v>
      </c>
      <c r="F1813" t="s">
        <v>9288</v>
      </c>
      <c r="G1813">
        <v>2</v>
      </c>
      <c r="H1813" t="s">
        <v>408</v>
      </c>
      <c r="I1813" t="s">
        <v>11944</v>
      </c>
      <c r="J1813" t="s">
        <v>11945</v>
      </c>
      <c r="K1813" t="s">
        <v>14</v>
      </c>
      <c r="L1813" t="s">
        <v>42</v>
      </c>
      <c r="M1813" t="s">
        <v>411</v>
      </c>
      <c r="N1813" t="s">
        <v>411</v>
      </c>
      <c r="O1813" t="s">
        <v>411</v>
      </c>
      <c r="P1813" t="s">
        <v>411</v>
      </c>
      <c r="Q1813" t="s">
        <v>411</v>
      </c>
      <c r="R1813" t="s">
        <v>411</v>
      </c>
      <c r="S1813" t="s">
        <v>411</v>
      </c>
      <c r="T1813" s="1">
        <v>162600</v>
      </c>
      <c r="U1813">
        <v>714.18</v>
      </c>
      <c r="V1813">
        <v>0</v>
      </c>
      <c r="W1813" s="1">
        <v>145150.03</v>
      </c>
      <c r="X1813" s="1">
        <v>19979</v>
      </c>
      <c r="Y1813">
        <v>0</v>
      </c>
      <c r="Z1813" s="1">
        <v>165129.03</v>
      </c>
      <c r="AA1813">
        <v>0</v>
      </c>
      <c r="AB1813">
        <v>0</v>
      </c>
      <c r="AE1813" t="s">
        <v>412</v>
      </c>
      <c r="AG1813" s="2">
        <v>46055</v>
      </c>
      <c r="AH1813" s="1">
        <v>6079.48</v>
      </c>
      <c r="AI1813" s="2">
        <v>45975</v>
      </c>
      <c r="AJ1813" s="7">
        <v>2025</v>
      </c>
      <c r="AK1813" s="2">
        <v>45966</v>
      </c>
      <c r="AP1813" t="s">
        <v>3839</v>
      </c>
      <c r="AT1813" s="2">
        <v>46097</v>
      </c>
      <c r="AU1813" s="2">
        <v>46097</v>
      </c>
      <c r="AV1813" t="s">
        <v>414</v>
      </c>
      <c r="AW1813" s="2">
        <v>45972</v>
      </c>
      <c r="AX1813">
        <v>42501</v>
      </c>
      <c r="AY1813" s="1">
        <v>260000.4</v>
      </c>
      <c r="BA1813" t="s">
        <v>9291</v>
      </c>
      <c r="BB1813">
        <v>42501</v>
      </c>
      <c r="BC1813" t="s">
        <v>11946</v>
      </c>
      <c r="BD1813" t="s">
        <v>416</v>
      </c>
      <c r="BE1813" t="s">
        <v>417</v>
      </c>
      <c r="BF1813">
        <v>5561999664775</v>
      </c>
      <c r="BG1813" t="s">
        <v>11947</v>
      </c>
      <c r="BH1813">
        <v>73801380</v>
      </c>
      <c r="BI1813" t="s">
        <v>504</v>
      </c>
      <c r="BJ1813" t="s">
        <v>11948</v>
      </c>
      <c r="BL1813" s="1">
        <v>2380.61</v>
      </c>
      <c r="BQ1813">
        <v>4845</v>
      </c>
      <c r="BR1813">
        <v>7346</v>
      </c>
      <c r="BS1813" t="s">
        <v>449</v>
      </c>
      <c r="BT1813" s="2">
        <v>45973</v>
      </c>
      <c r="BU1813">
        <v>878.92</v>
      </c>
      <c r="BW1813" t="s">
        <v>1569</v>
      </c>
      <c r="BX1813" s="2">
        <v>46005</v>
      </c>
      <c r="BY1813" t="s">
        <v>11949</v>
      </c>
      <c r="BZ1813" s="2">
        <v>45974</v>
      </c>
      <c r="CA1813" s="2">
        <v>45975</v>
      </c>
      <c r="CC1813" s="2">
        <v>45960</v>
      </c>
      <c r="CD1813" t="s">
        <v>424</v>
      </c>
      <c r="CE1813" t="s">
        <v>11950</v>
      </c>
      <c r="CF1813" s="2">
        <v>45974</v>
      </c>
      <c r="CH1813" t="s">
        <v>8713</v>
      </c>
      <c r="CJ1813" s="2">
        <v>45992</v>
      </c>
      <c r="CK1813" t="s">
        <v>424</v>
      </c>
      <c r="CL1813" s="2">
        <v>45974</v>
      </c>
      <c r="CM1813" s="2">
        <v>45993</v>
      </c>
      <c r="CN1813" s="2">
        <v>45960</v>
      </c>
      <c r="CO1813" s="2">
        <v>45992</v>
      </c>
      <c r="CP1813" s="2">
        <v>45975</v>
      </c>
      <c r="CR1813" s="2">
        <v>45966</v>
      </c>
      <c r="CS1813" s="2">
        <v>45971</v>
      </c>
      <c r="CU1813" s="2">
        <v>45988</v>
      </c>
      <c r="CV1813" s="2">
        <v>46008</v>
      </c>
      <c r="CW1813" s="2">
        <v>45971</v>
      </c>
      <c r="CY1813" t="s">
        <v>424</v>
      </c>
      <c r="CZ1813" s="2">
        <v>46007</v>
      </c>
      <c r="DC1813" s="2">
        <v>46045</v>
      </c>
      <c r="DD1813" s="2">
        <v>45968</v>
      </c>
      <c r="DF1813" s="2">
        <v>46056</v>
      </c>
      <c r="DI1813" s="2">
        <v>46057</v>
      </c>
      <c r="DJ1813" s="2">
        <v>45966</v>
      </c>
      <c r="DK1813" s="2">
        <v>46008</v>
      </c>
      <c r="DL1813" s="2">
        <v>46045</v>
      </c>
      <c r="DM1813" s="2">
        <v>46077</v>
      </c>
      <c r="DN1813" s="2">
        <v>46091</v>
      </c>
      <c r="DO1813" s="2">
        <v>45971</v>
      </c>
      <c r="DP1813" s="2">
        <v>46091</v>
      </c>
      <c r="DX1813">
        <v>618</v>
      </c>
      <c r="DY1813">
        <v>2646</v>
      </c>
      <c r="EA1813" t="s">
        <v>11951</v>
      </c>
      <c r="EE1813" s="1">
        <v>2072.7199999999998</v>
      </c>
      <c r="EF1813" t="s">
        <v>2634</v>
      </c>
      <c r="EG1813" t="s">
        <v>1640</v>
      </c>
      <c r="EK1813" t="s">
        <v>1591</v>
      </c>
    </row>
    <row r="1814" spans="1:141" hidden="1" x14ac:dyDescent="0.35">
      <c r="A1814">
        <v>4993</v>
      </c>
      <c r="B1814" t="s">
        <v>404</v>
      </c>
      <c r="C1814">
        <v>6297</v>
      </c>
      <c r="D1814" t="s">
        <v>9287</v>
      </c>
      <c r="E1814" t="s">
        <v>942</v>
      </c>
      <c r="F1814" t="s">
        <v>9303</v>
      </c>
      <c r="G1814">
        <v>104</v>
      </c>
      <c r="H1814" t="s">
        <v>408</v>
      </c>
      <c r="I1814" t="s">
        <v>11952</v>
      </c>
      <c r="J1814" t="s">
        <v>11953</v>
      </c>
      <c r="K1814" t="s">
        <v>12</v>
      </c>
      <c r="L1814" t="s">
        <v>67</v>
      </c>
      <c r="M1814" t="s">
        <v>411</v>
      </c>
      <c r="N1814" t="s">
        <v>411</v>
      </c>
      <c r="O1814" t="s">
        <v>411</v>
      </c>
      <c r="P1814" t="s">
        <v>411</v>
      </c>
      <c r="Q1814" t="s">
        <v>411</v>
      </c>
      <c r="R1814" t="s">
        <v>411</v>
      </c>
      <c r="S1814" t="s">
        <v>411</v>
      </c>
      <c r="T1814" s="1">
        <v>156744.85</v>
      </c>
      <c r="U1814">
        <v>0</v>
      </c>
      <c r="V1814">
        <v>0</v>
      </c>
      <c r="W1814">
        <v>0</v>
      </c>
      <c r="X1814">
        <v>0</v>
      </c>
      <c r="Y1814">
        <v>0</v>
      </c>
      <c r="Z1814">
        <v>0</v>
      </c>
      <c r="AA1814">
        <v>0</v>
      </c>
      <c r="AB1814">
        <v>0</v>
      </c>
      <c r="AE1814" t="s">
        <v>412</v>
      </c>
      <c r="AG1814" s="2">
        <v>46051</v>
      </c>
      <c r="AH1814" s="1">
        <v>3138.25</v>
      </c>
      <c r="AI1814" s="2">
        <v>45988</v>
      </c>
      <c r="AJ1814" s="7">
        <v>2025</v>
      </c>
      <c r="AK1814" s="2">
        <v>45966</v>
      </c>
      <c r="AP1814" t="s">
        <v>3839</v>
      </c>
      <c r="AT1814" s="2">
        <v>46097</v>
      </c>
      <c r="AU1814" s="2">
        <v>46097</v>
      </c>
      <c r="AV1814" t="s">
        <v>414</v>
      </c>
      <c r="AW1814" s="2">
        <v>45972</v>
      </c>
      <c r="AX1814">
        <v>42499</v>
      </c>
      <c r="AY1814" s="1">
        <v>234724.45</v>
      </c>
      <c r="BA1814" t="s">
        <v>9291</v>
      </c>
      <c r="BB1814">
        <v>42499</v>
      </c>
      <c r="BC1814" t="s">
        <v>11954</v>
      </c>
      <c r="BD1814" t="s">
        <v>416</v>
      </c>
      <c r="BE1814" t="s">
        <v>417</v>
      </c>
      <c r="BF1814">
        <v>5561991933437</v>
      </c>
      <c r="BG1814" t="s">
        <v>11955</v>
      </c>
      <c r="BH1814">
        <v>73809018</v>
      </c>
      <c r="BI1814" t="s">
        <v>1801</v>
      </c>
      <c r="BJ1814" t="s">
        <v>11956</v>
      </c>
      <c r="BL1814" s="1">
        <v>2380</v>
      </c>
      <c r="BQ1814">
        <v>4639</v>
      </c>
      <c r="BR1814">
        <v>7343</v>
      </c>
      <c r="BS1814" t="s">
        <v>3419</v>
      </c>
      <c r="BT1814" s="2">
        <v>45973</v>
      </c>
      <c r="BU1814">
        <v>841.48</v>
      </c>
      <c r="BW1814" t="s">
        <v>1569</v>
      </c>
      <c r="BX1814" s="2">
        <v>45994</v>
      </c>
      <c r="BY1814" t="s">
        <v>11957</v>
      </c>
      <c r="BZ1814" s="2">
        <v>45974</v>
      </c>
      <c r="CA1814" s="2">
        <v>45993</v>
      </c>
      <c r="CB1814" t="s">
        <v>11958</v>
      </c>
      <c r="CC1814" s="2">
        <v>45961</v>
      </c>
      <c r="CD1814" t="s">
        <v>424</v>
      </c>
      <c r="CE1814" t="s">
        <v>11959</v>
      </c>
      <c r="CF1814" s="2">
        <v>45974</v>
      </c>
      <c r="CH1814" t="s">
        <v>8637</v>
      </c>
      <c r="CJ1814" s="2">
        <v>46027</v>
      </c>
      <c r="CK1814" t="s">
        <v>424</v>
      </c>
      <c r="CL1814" s="2">
        <v>45975</v>
      </c>
      <c r="CM1814" s="2">
        <v>46034</v>
      </c>
      <c r="CN1814" s="2">
        <v>45966</v>
      </c>
      <c r="CO1814" s="2">
        <v>45992</v>
      </c>
      <c r="CP1814" s="2">
        <v>45993</v>
      </c>
      <c r="CR1814" s="2">
        <v>45966</v>
      </c>
      <c r="CS1814" s="2">
        <v>45966</v>
      </c>
      <c r="CU1814" s="2">
        <v>46010</v>
      </c>
      <c r="CV1814" s="2">
        <v>46008</v>
      </c>
      <c r="CW1814" s="2">
        <v>45966</v>
      </c>
      <c r="CY1814" t="s">
        <v>424</v>
      </c>
      <c r="DD1814" s="2">
        <v>45975</v>
      </c>
      <c r="DF1814" s="2">
        <v>46051</v>
      </c>
      <c r="DI1814" s="2">
        <v>46057</v>
      </c>
      <c r="DJ1814" s="2">
        <v>45964</v>
      </c>
      <c r="DK1814" s="2">
        <v>46008</v>
      </c>
      <c r="DL1814" s="2">
        <v>46042</v>
      </c>
      <c r="DM1814" s="2">
        <v>46077</v>
      </c>
      <c r="DN1814" s="2">
        <v>46091</v>
      </c>
      <c r="DO1814" s="2">
        <v>45966</v>
      </c>
      <c r="DP1814" s="2">
        <v>46091</v>
      </c>
      <c r="DX1814">
        <v>702</v>
      </c>
      <c r="DY1814">
        <v>1426</v>
      </c>
      <c r="DZ1814" t="s">
        <v>424</v>
      </c>
      <c r="EA1814" t="s">
        <v>392</v>
      </c>
      <c r="EE1814" s="1">
        <v>2079.58</v>
      </c>
      <c r="EF1814" t="s">
        <v>2634</v>
      </c>
      <c r="EG1814" t="s">
        <v>1640</v>
      </c>
      <c r="EK1814" t="s">
        <v>1591</v>
      </c>
    </row>
    <row r="1815" spans="1:141" hidden="1" x14ac:dyDescent="0.35">
      <c r="A1815">
        <v>4994</v>
      </c>
      <c r="B1815" t="s">
        <v>404</v>
      </c>
      <c r="C1815">
        <v>6290</v>
      </c>
      <c r="D1815" t="s">
        <v>9287</v>
      </c>
      <c r="E1815" t="s">
        <v>942</v>
      </c>
      <c r="F1815" t="s">
        <v>9522</v>
      </c>
      <c r="G1815">
        <v>303</v>
      </c>
      <c r="H1815" t="s">
        <v>408</v>
      </c>
      <c r="I1815" t="s">
        <v>11960</v>
      </c>
      <c r="J1815" t="s">
        <v>11961</v>
      </c>
      <c r="K1815" t="s">
        <v>14</v>
      </c>
      <c r="L1815" t="s">
        <v>42</v>
      </c>
      <c r="M1815" t="s">
        <v>411</v>
      </c>
      <c r="N1815" t="s">
        <v>411</v>
      </c>
      <c r="O1815" t="s">
        <v>411</v>
      </c>
      <c r="P1815" t="s">
        <v>411</v>
      </c>
      <c r="Q1815" t="s">
        <v>411</v>
      </c>
      <c r="R1815" t="s">
        <v>411</v>
      </c>
      <c r="S1815" t="s">
        <v>411</v>
      </c>
      <c r="T1815" s="1">
        <v>156661.17000000001</v>
      </c>
      <c r="U1815">
        <v>714</v>
      </c>
      <c r="V1815">
        <v>0</v>
      </c>
      <c r="W1815" s="1">
        <v>136225.17000000001</v>
      </c>
      <c r="X1815" s="1">
        <v>20436</v>
      </c>
      <c r="Y1815">
        <v>0</v>
      </c>
      <c r="Z1815" s="1">
        <v>156661.17000000001</v>
      </c>
      <c r="AA1815">
        <v>0</v>
      </c>
      <c r="AB1815">
        <v>0</v>
      </c>
      <c r="AE1815" t="s">
        <v>412</v>
      </c>
      <c r="AG1815" s="2">
        <v>46008</v>
      </c>
      <c r="AH1815">
        <v>0</v>
      </c>
      <c r="AI1815" s="2">
        <v>45975</v>
      </c>
      <c r="AJ1815" s="7">
        <v>2025</v>
      </c>
      <c r="AK1815" s="2">
        <v>45966</v>
      </c>
      <c r="AP1815" t="s">
        <v>3839</v>
      </c>
      <c r="AT1815" s="2">
        <v>46097</v>
      </c>
      <c r="AU1815" s="2">
        <v>46097</v>
      </c>
      <c r="AV1815" t="s">
        <v>414</v>
      </c>
      <c r="AW1815" s="2">
        <v>45972</v>
      </c>
      <c r="AX1815">
        <v>42498</v>
      </c>
      <c r="AY1815" s="1">
        <v>234724.69</v>
      </c>
      <c r="BA1815" t="s">
        <v>9291</v>
      </c>
      <c r="BB1815">
        <v>42498</v>
      </c>
      <c r="BC1815" t="s">
        <v>11962</v>
      </c>
      <c r="BD1815" t="s">
        <v>416</v>
      </c>
      <c r="BE1815" t="s">
        <v>417</v>
      </c>
      <c r="BF1815">
        <v>5561998590206</v>
      </c>
      <c r="BG1815" t="s">
        <v>11963</v>
      </c>
      <c r="BH1815">
        <v>73807255</v>
      </c>
      <c r="BI1815" t="s">
        <v>588</v>
      </c>
      <c r="BJ1815" t="s">
        <v>11964</v>
      </c>
      <c r="BL1815" s="1">
        <v>2380.15</v>
      </c>
      <c r="BQ1815">
        <v>10514</v>
      </c>
      <c r="BR1815">
        <v>7341</v>
      </c>
      <c r="BS1815" t="s">
        <v>421</v>
      </c>
      <c r="BT1815" s="2">
        <v>45973</v>
      </c>
      <c r="BW1815" t="s">
        <v>1569</v>
      </c>
      <c r="BY1815" t="s">
        <v>11965</v>
      </c>
      <c r="BZ1815" s="2">
        <v>45974</v>
      </c>
      <c r="CA1815" s="2">
        <v>45979</v>
      </c>
      <c r="CC1815" s="2">
        <v>45957</v>
      </c>
      <c r="CF1815" s="2">
        <v>45974</v>
      </c>
      <c r="CH1815" t="s">
        <v>8713</v>
      </c>
      <c r="CJ1815" s="2">
        <v>45992</v>
      </c>
      <c r="CK1815" t="s">
        <v>424</v>
      </c>
      <c r="CL1815" s="2">
        <v>45975</v>
      </c>
      <c r="CM1815" s="2">
        <v>45993</v>
      </c>
      <c r="CN1815" s="2">
        <v>45965</v>
      </c>
      <c r="CO1815" s="2">
        <v>45992</v>
      </c>
      <c r="CP1815" s="2">
        <v>45980</v>
      </c>
      <c r="CR1815" s="2">
        <v>45966</v>
      </c>
      <c r="CS1815" s="2">
        <v>45971</v>
      </c>
      <c r="CU1815" s="2">
        <v>45988</v>
      </c>
      <c r="CV1815" s="2">
        <v>46008</v>
      </c>
      <c r="CW1815" s="2">
        <v>45971</v>
      </c>
      <c r="CY1815" t="s">
        <v>424</v>
      </c>
      <c r="DD1815" s="2">
        <v>45972</v>
      </c>
      <c r="DF1815" s="2">
        <v>46008</v>
      </c>
      <c r="DI1815" s="2">
        <v>46010</v>
      </c>
      <c r="DJ1815" s="2">
        <v>45965</v>
      </c>
      <c r="DK1815" s="2">
        <v>46008</v>
      </c>
      <c r="DL1815" s="2">
        <v>46043</v>
      </c>
      <c r="DM1815" s="2">
        <v>46077</v>
      </c>
      <c r="DN1815" s="2">
        <v>46091</v>
      </c>
      <c r="DO1815" s="2">
        <v>45971</v>
      </c>
      <c r="DP1815" s="2">
        <v>46091</v>
      </c>
      <c r="DX1815" t="s">
        <v>11966</v>
      </c>
      <c r="DY1815">
        <v>2643</v>
      </c>
      <c r="EE1815" s="1">
        <v>2160.77</v>
      </c>
      <c r="EF1815" t="s">
        <v>2634</v>
      </c>
      <c r="EG1815" t="s">
        <v>1640</v>
      </c>
      <c r="EJ1815" t="s">
        <v>11826</v>
      </c>
      <c r="EK1815" t="s">
        <v>1591</v>
      </c>
    </row>
    <row r="1816" spans="1:141" hidden="1" x14ac:dyDescent="0.35">
      <c r="A1816">
        <v>4995</v>
      </c>
      <c r="B1816" t="s">
        <v>404</v>
      </c>
      <c r="C1816">
        <v>6285</v>
      </c>
      <c r="D1816" t="s">
        <v>9287</v>
      </c>
      <c r="E1816" t="s">
        <v>942</v>
      </c>
      <c r="F1816" t="s">
        <v>9535</v>
      </c>
      <c r="G1816">
        <v>304</v>
      </c>
      <c r="H1816" t="s">
        <v>408</v>
      </c>
      <c r="I1816" t="s">
        <v>11967</v>
      </c>
      <c r="J1816" t="s">
        <v>11968</v>
      </c>
      <c r="K1816" t="s">
        <v>14</v>
      </c>
      <c r="L1816" t="s">
        <v>17</v>
      </c>
      <c r="M1816" t="s">
        <v>411</v>
      </c>
      <c r="N1816" t="s">
        <v>411</v>
      </c>
      <c r="O1816" t="s">
        <v>411</v>
      </c>
      <c r="P1816" t="s">
        <v>411</v>
      </c>
      <c r="Q1816" t="s">
        <v>411</v>
      </c>
      <c r="R1816" t="s">
        <v>411</v>
      </c>
      <c r="S1816" t="s">
        <v>411</v>
      </c>
      <c r="T1816" s="1">
        <v>156057.35999999999</v>
      </c>
      <c r="U1816">
        <v>714</v>
      </c>
      <c r="V1816">
        <v>0</v>
      </c>
      <c r="W1816" s="1">
        <v>135617.35999999999</v>
      </c>
      <c r="X1816" s="1">
        <v>20440</v>
      </c>
      <c r="Y1816">
        <v>0</v>
      </c>
      <c r="Z1816" s="1">
        <v>156057.35999999999</v>
      </c>
      <c r="AA1816">
        <v>0</v>
      </c>
      <c r="AB1816">
        <v>0</v>
      </c>
      <c r="AE1816" t="s">
        <v>412</v>
      </c>
      <c r="AG1816" s="2">
        <v>46036</v>
      </c>
      <c r="AH1816" s="1">
        <v>3175.18</v>
      </c>
      <c r="AI1816" s="2">
        <v>45978</v>
      </c>
      <c r="AJ1816" s="7">
        <v>2025</v>
      </c>
      <c r="AK1816" s="2">
        <v>45966</v>
      </c>
      <c r="AP1816" t="s">
        <v>3839</v>
      </c>
      <c r="AT1816" s="2">
        <v>46097</v>
      </c>
      <c r="AU1816" s="2">
        <v>46097</v>
      </c>
      <c r="AV1816" t="s">
        <v>414</v>
      </c>
      <c r="AW1816" s="2">
        <v>45973</v>
      </c>
      <c r="AX1816">
        <v>42514</v>
      </c>
      <c r="AY1816" s="1">
        <v>239746.91</v>
      </c>
      <c r="BA1816" t="s">
        <v>9291</v>
      </c>
      <c r="BB1816">
        <v>42514</v>
      </c>
      <c r="BC1816" t="s">
        <v>11969</v>
      </c>
      <c r="BD1816" t="s">
        <v>416</v>
      </c>
      <c r="BE1816" t="s">
        <v>417</v>
      </c>
      <c r="BF1816">
        <v>5561999551465</v>
      </c>
      <c r="BG1816" t="s">
        <v>503</v>
      </c>
      <c r="BH1816">
        <v>73801010</v>
      </c>
      <c r="BI1816" t="s">
        <v>504</v>
      </c>
      <c r="BJ1816" t="s">
        <v>11970</v>
      </c>
      <c r="BL1816" s="1">
        <v>23800</v>
      </c>
      <c r="BQ1816">
        <v>4798</v>
      </c>
      <c r="BR1816">
        <v>7352</v>
      </c>
      <c r="BS1816" t="s">
        <v>421</v>
      </c>
      <c r="BT1816" s="2">
        <v>45974</v>
      </c>
      <c r="BU1816">
        <v>872</v>
      </c>
      <c r="BW1816" t="s">
        <v>1569</v>
      </c>
      <c r="BX1816" s="2">
        <v>45983</v>
      </c>
      <c r="BY1816" t="s">
        <v>11971</v>
      </c>
      <c r="BZ1816" s="2">
        <v>45974</v>
      </c>
      <c r="CC1816" s="2">
        <v>45965</v>
      </c>
      <c r="CE1816" t="s">
        <v>11972</v>
      </c>
      <c r="CF1816" s="2">
        <v>45974</v>
      </c>
      <c r="CH1816" t="s">
        <v>8713</v>
      </c>
      <c r="CJ1816" s="2">
        <v>46027</v>
      </c>
      <c r="CK1816" t="s">
        <v>424</v>
      </c>
      <c r="CL1816" s="2">
        <v>45974</v>
      </c>
      <c r="CM1816" s="2">
        <v>46028</v>
      </c>
      <c r="CN1816" s="2">
        <v>45965</v>
      </c>
      <c r="CO1816" s="2">
        <v>45992</v>
      </c>
      <c r="CP1816" s="2">
        <v>45988</v>
      </c>
      <c r="CR1816" s="2">
        <v>45966</v>
      </c>
      <c r="CS1816" s="2">
        <v>45967</v>
      </c>
      <c r="CU1816" s="2">
        <v>46008</v>
      </c>
      <c r="CV1816" s="2">
        <v>46008</v>
      </c>
      <c r="CW1816" s="2">
        <v>45967</v>
      </c>
      <c r="CY1816" t="s">
        <v>424</v>
      </c>
      <c r="DD1816" s="2">
        <v>45985</v>
      </c>
      <c r="DF1816" s="2">
        <v>46037</v>
      </c>
      <c r="DG1816">
        <v>943070</v>
      </c>
      <c r="DI1816" s="2">
        <v>46043</v>
      </c>
      <c r="DJ1816" s="2">
        <v>45965</v>
      </c>
      <c r="DK1816" s="2">
        <v>46008</v>
      </c>
      <c r="DL1816" s="2">
        <v>46043</v>
      </c>
      <c r="DM1816" s="2">
        <v>46077</v>
      </c>
      <c r="DN1816" s="2">
        <v>46091</v>
      </c>
      <c r="DO1816" s="2">
        <v>45967</v>
      </c>
      <c r="DP1816" s="2">
        <v>46091</v>
      </c>
      <c r="DX1816" t="s">
        <v>11973</v>
      </c>
      <c r="DY1816">
        <v>1171</v>
      </c>
      <c r="EB1816" t="s">
        <v>11358</v>
      </c>
      <c r="EE1816" s="1">
        <v>2241.48</v>
      </c>
      <c r="EF1816" t="s">
        <v>2634</v>
      </c>
      <c r="EG1816" t="s">
        <v>1640</v>
      </c>
      <c r="EI1816" t="s">
        <v>11974</v>
      </c>
      <c r="EJ1816" t="s">
        <v>11975</v>
      </c>
      <c r="EK1816" t="s">
        <v>1591</v>
      </c>
    </row>
    <row r="1817" spans="1:141" hidden="1" x14ac:dyDescent="0.35">
      <c r="A1817">
        <v>4996</v>
      </c>
      <c r="B1817" t="s">
        <v>404</v>
      </c>
      <c r="C1817">
        <v>6311</v>
      </c>
      <c r="D1817" t="s">
        <v>9287</v>
      </c>
      <c r="E1817" t="s">
        <v>942</v>
      </c>
      <c r="F1817" t="s">
        <v>9414</v>
      </c>
      <c r="G1817">
        <v>303</v>
      </c>
      <c r="H1817" t="s">
        <v>408</v>
      </c>
      <c r="I1817" t="s">
        <v>11976</v>
      </c>
      <c r="J1817" t="s">
        <v>11977</v>
      </c>
      <c r="K1817" t="s">
        <v>14</v>
      </c>
      <c r="L1817" t="s">
        <v>50</v>
      </c>
      <c r="M1817" t="s">
        <v>411</v>
      </c>
      <c r="N1817" t="s">
        <v>411</v>
      </c>
      <c r="O1817" t="s">
        <v>411</v>
      </c>
      <c r="P1817" t="s">
        <v>411</v>
      </c>
      <c r="Q1817" t="s">
        <v>411</v>
      </c>
      <c r="R1817" t="s">
        <v>411</v>
      </c>
      <c r="S1817" t="s">
        <v>411</v>
      </c>
      <c r="T1817" s="1">
        <v>160664.35999999999</v>
      </c>
      <c r="U1817">
        <v>630.54999999999995</v>
      </c>
      <c r="V1817">
        <v>0</v>
      </c>
      <c r="W1817" s="1">
        <v>131352.35999999999</v>
      </c>
      <c r="X1817" s="1">
        <v>29312</v>
      </c>
      <c r="Y1817">
        <v>0</v>
      </c>
      <c r="Z1817" s="1">
        <v>160664.35999999999</v>
      </c>
      <c r="AA1817">
        <v>0</v>
      </c>
      <c r="AB1817">
        <v>0</v>
      </c>
      <c r="AE1817" t="s">
        <v>412</v>
      </c>
      <c r="AG1817" s="2">
        <v>46026</v>
      </c>
      <c r="AH1817" s="1">
        <v>3175.18</v>
      </c>
      <c r="AI1817" s="2">
        <v>45982</v>
      </c>
      <c r="AJ1817" s="7">
        <v>2025</v>
      </c>
      <c r="AK1817" s="2">
        <v>45968</v>
      </c>
      <c r="AP1817" t="s">
        <v>3839</v>
      </c>
      <c r="AT1817" s="2">
        <v>46097</v>
      </c>
      <c r="AU1817" s="2">
        <v>46097</v>
      </c>
      <c r="AV1817" t="s">
        <v>414</v>
      </c>
      <c r="AW1817" s="2">
        <v>45972</v>
      </c>
      <c r="AX1817">
        <v>42503</v>
      </c>
      <c r="AY1817" s="1">
        <v>239697.4</v>
      </c>
      <c r="BA1817" t="s">
        <v>9291</v>
      </c>
      <c r="BB1817">
        <v>42503</v>
      </c>
      <c r="BC1817" t="s">
        <v>11978</v>
      </c>
      <c r="BD1817" t="s">
        <v>416</v>
      </c>
      <c r="BE1817" t="s">
        <v>417</v>
      </c>
      <c r="BF1817">
        <v>5561998765349</v>
      </c>
      <c r="BG1817" t="s">
        <v>11979</v>
      </c>
      <c r="BH1817">
        <v>73805238</v>
      </c>
      <c r="BI1817" t="s">
        <v>455</v>
      </c>
      <c r="BJ1817" t="s">
        <v>11980</v>
      </c>
      <c r="BL1817" s="1">
        <v>2101.83</v>
      </c>
      <c r="BQ1817">
        <v>10463</v>
      </c>
      <c r="BR1817">
        <v>7349</v>
      </c>
      <c r="BS1817" t="s">
        <v>449</v>
      </c>
      <c r="BT1817" s="2">
        <v>45974</v>
      </c>
      <c r="BU1817">
        <v>888.41</v>
      </c>
      <c r="BW1817" t="s">
        <v>1569</v>
      </c>
      <c r="BX1817" s="2">
        <v>45987</v>
      </c>
      <c r="BY1817" t="s">
        <v>11981</v>
      </c>
      <c r="BZ1817" s="2">
        <v>45974</v>
      </c>
      <c r="CA1817" s="2">
        <v>45992</v>
      </c>
      <c r="CC1817" s="2">
        <v>45967</v>
      </c>
      <c r="CE1817" t="s">
        <v>11982</v>
      </c>
      <c r="CF1817" s="2">
        <v>45974</v>
      </c>
      <c r="CH1817" t="s">
        <v>8713</v>
      </c>
      <c r="CJ1817" s="2">
        <v>46027</v>
      </c>
      <c r="CK1817" t="s">
        <v>424</v>
      </c>
      <c r="CL1817" s="2">
        <v>45975</v>
      </c>
      <c r="CM1817" s="2">
        <v>46028</v>
      </c>
      <c r="CN1817" s="2">
        <v>45967</v>
      </c>
      <c r="CO1817" s="2">
        <v>45992</v>
      </c>
      <c r="CP1817" s="2">
        <v>45992</v>
      </c>
      <c r="CR1817" s="2">
        <v>45968</v>
      </c>
      <c r="CS1817" s="2">
        <v>45971</v>
      </c>
      <c r="CU1817" s="2">
        <v>46009</v>
      </c>
      <c r="CV1817" s="2">
        <v>46008</v>
      </c>
      <c r="CW1817" s="2">
        <v>45971</v>
      </c>
      <c r="CY1817" t="s">
        <v>424</v>
      </c>
      <c r="DD1817" s="2">
        <v>45982</v>
      </c>
      <c r="DF1817" s="2">
        <v>46037</v>
      </c>
      <c r="DI1817" s="2">
        <v>46043</v>
      </c>
      <c r="DJ1817" s="2">
        <v>45967</v>
      </c>
      <c r="DK1817" s="2">
        <v>46008</v>
      </c>
      <c r="DL1817" s="2">
        <v>46041</v>
      </c>
      <c r="DM1817" s="2">
        <v>46077</v>
      </c>
      <c r="DN1817" s="2">
        <v>46091</v>
      </c>
      <c r="DO1817" s="2">
        <v>45971</v>
      </c>
      <c r="DP1817" s="2">
        <v>46091</v>
      </c>
      <c r="DX1817">
        <v>545</v>
      </c>
      <c r="EE1817" s="1">
        <v>2234.29</v>
      </c>
      <c r="EF1817" t="s">
        <v>2634</v>
      </c>
      <c r="EG1817" t="s">
        <v>1640</v>
      </c>
      <c r="EI1817" t="s">
        <v>5891</v>
      </c>
      <c r="EK1817" t="s">
        <v>1591</v>
      </c>
    </row>
    <row r="1818" spans="1:141" hidden="1" x14ac:dyDescent="0.35">
      <c r="A1818">
        <v>4997</v>
      </c>
      <c r="B1818" t="s">
        <v>1352</v>
      </c>
      <c r="C1818">
        <v>6306</v>
      </c>
      <c r="D1818" t="s">
        <v>976</v>
      </c>
      <c r="E1818" t="s">
        <v>834</v>
      </c>
      <c r="F1818" t="s">
        <v>623</v>
      </c>
      <c r="G1818" t="s">
        <v>4460</v>
      </c>
      <c r="H1818" t="s">
        <v>408</v>
      </c>
      <c r="I1818" t="s">
        <v>11983</v>
      </c>
      <c r="J1818" t="s">
        <v>11984</v>
      </c>
      <c r="K1818" t="s">
        <v>12</v>
      </c>
      <c r="L1818" t="s">
        <v>144</v>
      </c>
      <c r="M1818" t="s">
        <v>411</v>
      </c>
      <c r="N1818" t="s">
        <v>411</v>
      </c>
      <c r="O1818" t="s">
        <v>411</v>
      </c>
      <c r="P1818" t="s">
        <v>411</v>
      </c>
      <c r="Q1818" t="s">
        <v>411</v>
      </c>
      <c r="R1818" t="s">
        <v>411</v>
      </c>
      <c r="S1818" t="s">
        <v>411</v>
      </c>
      <c r="T1818" s="1">
        <v>156721.07999999999</v>
      </c>
      <c r="U1818">
        <v>714.6</v>
      </c>
      <c r="V1818">
        <v>0</v>
      </c>
      <c r="W1818" s="1">
        <v>136342.07999999999</v>
      </c>
      <c r="X1818" s="1">
        <v>20379</v>
      </c>
      <c r="Y1818">
        <v>0</v>
      </c>
      <c r="Z1818" s="1">
        <v>156721.07999999999</v>
      </c>
      <c r="AA1818">
        <v>0</v>
      </c>
      <c r="AB1818">
        <v>0</v>
      </c>
      <c r="AE1818" t="s">
        <v>412</v>
      </c>
      <c r="AG1818" s="2">
        <v>46030</v>
      </c>
      <c r="AH1818" s="1">
        <v>3047.9</v>
      </c>
      <c r="AI1818" s="2">
        <v>45988</v>
      </c>
      <c r="AJ1818" s="7">
        <v>2025</v>
      </c>
      <c r="AK1818" s="2">
        <v>45971</v>
      </c>
      <c r="AP1818" t="s">
        <v>3839</v>
      </c>
      <c r="AT1818" s="2">
        <v>46043</v>
      </c>
      <c r="AU1818" s="2">
        <v>46044</v>
      </c>
      <c r="AV1818" t="s">
        <v>414</v>
      </c>
      <c r="AW1818" s="2">
        <v>45972</v>
      </c>
      <c r="AX1818">
        <v>42502</v>
      </c>
      <c r="AY1818" s="1">
        <v>265000</v>
      </c>
      <c r="BA1818" t="s">
        <v>980</v>
      </c>
      <c r="BB1818">
        <v>42502</v>
      </c>
      <c r="BC1818" t="s">
        <v>11985</v>
      </c>
      <c r="BD1818" t="s">
        <v>416</v>
      </c>
      <c r="BE1818" t="s">
        <v>417</v>
      </c>
      <c r="BF1818">
        <v>5561999586731</v>
      </c>
      <c r="BG1818" t="s">
        <v>11986</v>
      </c>
      <c r="BH1818">
        <v>73802445</v>
      </c>
      <c r="BI1818" t="s">
        <v>8086</v>
      </c>
      <c r="BJ1818" t="s">
        <v>11987</v>
      </c>
      <c r="BL1818" s="1">
        <v>2382</v>
      </c>
      <c r="BQ1818">
        <v>3677</v>
      </c>
      <c r="BR1818">
        <v>7348</v>
      </c>
      <c r="BS1818" t="s">
        <v>2060</v>
      </c>
      <c r="BT1818" s="2">
        <v>45972</v>
      </c>
      <c r="BU1818">
        <v>841.48</v>
      </c>
      <c r="BW1818" t="s">
        <v>422</v>
      </c>
      <c r="BX1818" s="2">
        <v>45994</v>
      </c>
      <c r="BY1818" t="s">
        <v>11988</v>
      </c>
      <c r="BZ1818" s="2">
        <v>45973</v>
      </c>
      <c r="CA1818" s="2">
        <v>45989</v>
      </c>
      <c r="CC1818" s="2">
        <v>45967</v>
      </c>
      <c r="CE1818" t="s">
        <v>11989</v>
      </c>
      <c r="CF1818" s="2">
        <v>45973</v>
      </c>
      <c r="CJ1818" s="2">
        <v>46007</v>
      </c>
      <c r="CK1818" t="s">
        <v>411</v>
      </c>
      <c r="CL1818" s="2">
        <v>45979</v>
      </c>
      <c r="CM1818" s="2">
        <v>46008</v>
      </c>
      <c r="CN1818" s="2">
        <v>45968</v>
      </c>
      <c r="CO1818" s="2">
        <v>45992</v>
      </c>
      <c r="CP1818" s="2">
        <v>45989</v>
      </c>
      <c r="CR1818" s="2">
        <v>45971</v>
      </c>
      <c r="CS1818" s="2">
        <v>45971</v>
      </c>
      <c r="CU1818" s="2">
        <v>46003</v>
      </c>
      <c r="CV1818" s="2">
        <v>45999</v>
      </c>
      <c r="CW1818" s="2">
        <v>45971</v>
      </c>
      <c r="CY1818" t="s">
        <v>424</v>
      </c>
      <c r="DD1818" s="2">
        <v>46000</v>
      </c>
      <c r="DF1818" s="2">
        <v>46031</v>
      </c>
      <c r="DI1818" s="2">
        <v>46038</v>
      </c>
      <c r="DJ1818" s="2">
        <v>45967</v>
      </c>
      <c r="DK1818" s="2">
        <v>45999</v>
      </c>
      <c r="DL1818" s="2">
        <v>46042</v>
      </c>
      <c r="DO1818" s="2">
        <v>45971</v>
      </c>
      <c r="DX1818">
        <v>786</v>
      </c>
      <c r="EE1818" s="1">
        <v>2163.17</v>
      </c>
      <c r="EG1818" t="s">
        <v>735</v>
      </c>
      <c r="EK1818" t="s">
        <v>1591</v>
      </c>
    </row>
    <row r="1819" spans="1:141" hidden="1" x14ac:dyDescent="0.35">
      <c r="A1819">
        <v>4998</v>
      </c>
      <c r="B1819" t="s">
        <v>561</v>
      </c>
      <c r="C1819">
        <v>6332</v>
      </c>
      <c r="D1819" t="s">
        <v>4816</v>
      </c>
      <c r="E1819" t="s">
        <v>834</v>
      </c>
      <c r="F1819" t="s">
        <v>526</v>
      </c>
      <c r="G1819">
        <v>303</v>
      </c>
      <c r="H1819" t="s">
        <v>474</v>
      </c>
      <c r="I1819" t="s">
        <v>11990</v>
      </c>
      <c r="J1819" t="s">
        <v>11991</v>
      </c>
      <c r="K1819" t="s">
        <v>28</v>
      </c>
      <c r="L1819" t="s">
        <v>36</v>
      </c>
      <c r="M1819" t="s">
        <v>411</v>
      </c>
      <c r="N1819" t="s">
        <v>411</v>
      </c>
      <c r="O1819" t="s">
        <v>411</v>
      </c>
      <c r="P1819" t="s">
        <v>411</v>
      </c>
      <c r="Q1819" t="s">
        <v>411</v>
      </c>
      <c r="R1819" t="s">
        <v>411</v>
      </c>
      <c r="S1819" t="s">
        <v>411</v>
      </c>
      <c r="T1819" s="1">
        <v>161449.60000000001</v>
      </c>
      <c r="U1819">
        <v>568.63</v>
      </c>
      <c r="V1819">
        <v>0</v>
      </c>
      <c r="W1819" s="1">
        <v>111330.82</v>
      </c>
      <c r="X1819" s="1">
        <v>43388</v>
      </c>
      <c r="Y1819">
        <v>0</v>
      </c>
      <c r="Z1819" s="1">
        <v>154718.82</v>
      </c>
      <c r="AA1819">
        <v>0</v>
      </c>
      <c r="AB1819">
        <v>0</v>
      </c>
      <c r="AE1819" t="s">
        <v>412</v>
      </c>
      <c r="AH1819">
        <v>0</v>
      </c>
      <c r="AK1819" s="2">
        <v>45971</v>
      </c>
      <c r="AP1819" t="s">
        <v>413</v>
      </c>
      <c r="AT1819" s="2">
        <v>46105</v>
      </c>
      <c r="AU1819" s="2">
        <v>46105</v>
      </c>
      <c r="AV1819" t="s">
        <v>561</v>
      </c>
      <c r="AW1819" s="2">
        <v>45973</v>
      </c>
      <c r="AX1819">
        <v>42507</v>
      </c>
      <c r="AY1819" s="1">
        <v>217053.77</v>
      </c>
      <c r="BA1819" t="s">
        <v>4819</v>
      </c>
      <c r="BB1819">
        <v>42507</v>
      </c>
      <c r="BD1819" t="s">
        <v>512</v>
      </c>
      <c r="BE1819" t="s">
        <v>513</v>
      </c>
      <c r="BF1819">
        <v>5561981344098</v>
      </c>
      <c r="BG1819" t="s">
        <v>11992</v>
      </c>
      <c r="BH1819">
        <v>72225255</v>
      </c>
      <c r="BI1819" t="s">
        <v>11993</v>
      </c>
      <c r="BJ1819" t="s">
        <v>11994</v>
      </c>
      <c r="BL1819" s="1">
        <v>1895.49</v>
      </c>
      <c r="BM1819" s="2">
        <v>46089</v>
      </c>
      <c r="BQ1819">
        <v>3984</v>
      </c>
      <c r="BR1819">
        <v>7350</v>
      </c>
      <c r="BS1819" t="s">
        <v>482</v>
      </c>
      <c r="BT1819" s="2">
        <v>45965</v>
      </c>
      <c r="BY1819" t="s">
        <v>11995</v>
      </c>
      <c r="BZ1819" s="2">
        <v>45971</v>
      </c>
      <c r="CC1819" s="2">
        <v>45971</v>
      </c>
      <c r="CF1819" s="2">
        <v>45965</v>
      </c>
      <c r="CL1819" s="2">
        <v>45965</v>
      </c>
      <c r="CN1819" s="2">
        <v>45971</v>
      </c>
      <c r="CO1819" s="2">
        <v>45992</v>
      </c>
      <c r="CR1819" s="2">
        <v>45972</v>
      </c>
      <c r="CS1819" s="2">
        <v>45972</v>
      </c>
      <c r="CV1819" s="2">
        <v>46008</v>
      </c>
      <c r="CW1819" s="2">
        <v>45972</v>
      </c>
      <c r="CY1819" t="s">
        <v>424</v>
      </c>
      <c r="DD1819" s="2">
        <v>45971</v>
      </c>
      <c r="DJ1819" s="2">
        <v>45968</v>
      </c>
      <c r="DK1819" s="2">
        <v>46008</v>
      </c>
      <c r="DO1819" s="2">
        <v>45972</v>
      </c>
      <c r="EF1819" t="s">
        <v>11996</v>
      </c>
      <c r="EG1819" t="s">
        <v>735</v>
      </c>
      <c r="EH1819" t="s">
        <v>6848</v>
      </c>
      <c r="EI1819" t="s">
        <v>11997</v>
      </c>
      <c r="EJ1819" t="s">
        <v>8163</v>
      </c>
      <c r="EK1819" t="s">
        <v>3786</v>
      </c>
    </row>
    <row r="1820" spans="1:141" hidden="1" x14ac:dyDescent="0.35">
      <c r="A1820">
        <v>4999</v>
      </c>
      <c r="B1820" t="s">
        <v>561</v>
      </c>
      <c r="C1820">
        <v>6202</v>
      </c>
      <c r="D1820" t="s">
        <v>9287</v>
      </c>
      <c r="E1820" t="s">
        <v>942</v>
      </c>
      <c r="F1820" t="s">
        <v>9650</v>
      </c>
      <c r="G1820">
        <v>301</v>
      </c>
      <c r="H1820" t="s">
        <v>408</v>
      </c>
      <c r="I1820" t="s">
        <v>11998</v>
      </c>
      <c r="J1820" t="s">
        <v>11999</v>
      </c>
      <c r="K1820" t="s">
        <v>22</v>
      </c>
      <c r="L1820" t="s">
        <v>177</v>
      </c>
      <c r="M1820" t="s">
        <v>411</v>
      </c>
      <c r="N1820" t="s">
        <v>411</v>
      </c>
      <c r="O1820" t="s">
        <v>411</v>
      </c>
      <c r="P1820" t="s">
        <v>411</v>
      </c>
      <c r="Q1820" t="s">
        <v>411</v>
      </c>
      <c r="R1820" t="s">
        <v>411</v>
      </c>
      <c r="S1820" t="s">
        <v>411</v>
      </c>
      <c r="T1820" s="1">
        <v>162600</v>
      </c>
      <c r="U1820">
        <v>0</v>
      </c>
      <c r="V1820">
        <v>0</v>
      </c>
      <c r="W1820">
        <v>0</v>
      </c>
      <c r="X1820">
        <v>0</v>
      </c>
      <c r="Y1820">
        <v>0</v>
      </c>
      <c r="Z1820">
        <v>0</v>
      </c>
      <c r="AA1820">
        <v>0</v>
      </c>
      <c r="AB1820">
        <v>0</v>
      </c>
      <c r="AE1820" t="s">
        <v>412</v>
      </c>
      <c r="AH1820">
        <v>0</v>
      </c>
      <c r="AK1820" s="2">
        <v>45972</v>
      </c>
      <c r="AP1820" t="s">
        <v>413</v>
      </c>
      <c r="AT1820" s="2">
        <v>46043</v>
      </c>
      <c r="AU1820" s="2">
        <v>46043</v>
      </c>
      <c r="AV1820" t="s">
        <v>561</v>
      </c>
      <c r="AW1820" s="2">
        <v>45973</v>
      </c>
      <c r="AX1820">
        <v>42513</v>
      </c>
      <c r="AY1820" s="1">
        <v>242000</v>
      </c>
      <c r="BA1820" t="s">
        <v>9291</v>
      </c>
      <c r="BB1820">
        <v>42513</v>
      </c>
      <c r="BD1820" t="s">
        <v>12000</v>
      </c>
      <c r="BE1820" t="s">
        <v>417</v>
      </c>
      <c r="BF1820">
        <v>5561998155329</v>
      </c>
      <c r="BG1820" t="s">
        <v>12001</v>
      </c>
      <c r="BH1820">
        <v>73930000</v>
      </c>
      <c r="BI1820" t="s">
        <v>5180</v>
      </c>
      <c r="BJ1820" t="s">
        <v>12002</v>
      </c>
      <c r="BL1820" s="1">
        <v>3519.67</v>
      </c>
      <c r="BQ1820">
        <v>4779</v>
      </c>
      <c r="BR1820">
        <v>7351</v>
      </c>
      <c r="BS1820" t="s">
        <v>12003</v>
      </c>
      <c r="BT1820" s="2">
        <v>45980</v>
      </c>
      <c r="BW1820" t="s">
        <v>1569</v>
      </c>
      <c r="BY1820" t="s">
        <v>12004</v>
      </c>
      <c r="BZ1820" s="2">
        <v>45980</v>
      </c>
      <c r="CC1820" s="2">
        <v>45961</v>
      </c>
      <c r="CF1820" s="2">
        <v>45980</v>
      </c>
      <c r="CH1820" t="s">
        <v>8713</v>
      </c>
      <c r="CK1820" t="s">
        <v>424</v>
      </c>
      <c r="CL1820" s="2">
        <v>45988</v>
      </c>
      <c r="CN1820" s="2">
        <v>45971</v>
      </c>
      <c r="CO1820" s="2">
        <v>45992</v>
      </c>
      <c r="CR1820" s="2">
        <v>45972</v>
      </c>
      <c r="CS1820" s="2">
        <v>45967</v>
      </c>
      <c r="CV1820" s="2">
        <v>46008</v>
      </c>
      <c r="CW1820" s="2">
        <v>45967</v>
      </c>
      <c r="CY1820" t="s">
        <v>424</v>
      </c>
      <c r="DJ1820" s="2">
        <v>45964</v>
      </c>
      <c r="DK1820" s="2">
        <v>46008</v>
      </c>
      <c r="DO1820" s="2">
        <v>45967</v>
      </c>
      <c r="DX1820">
        <v>628</v>
      </c>
      <c r="EF1820" t="s">
        <v>2634</v>
      </c>
      <c r="EG1820" t="s">
        <v>1640</v>
      </c>
      <c r="EK1820" t="s">
        <v>1591</v>
      </c>
    </row>
    <row r="1821" spans="1:141" hidden="1" x14ac:dyDescent="0.35">
      <c r="A1821">
        <v>5000</v>
      </c>
      <c r="B1821" t="s">
        <v>404</v>
      </c>
      <c r="C1821">
        <v>6287</v>
      </c>
      <c r="D1821" t="s">
        <v>4816</v>
      </c>
      <c r="E1821" t="s">
        <v>834</v>
      </c>
      <c r="F1821" t="s">
        <v>532</v>
      </c>
      <c r="G1821">
        <v>3</v>
      </c>
      <c r="H1821" t="s">
        <v>474</v>
      </c>
      <c r="I1821" t="s">
        <v>12005</v>
      </c>
      <c r="J1821" t="s">
        <v>12006</v>
      </c>
      <c r="K1821" t="s">
        <v>28</v>
      </c>
      <c r="L1821" t="s">
        <v>36</v>
      </c>
      <c r="M1821" t="s">
        <v>411</v>
      </c>
      <c r="N1821" t="s">
        <v>411</v>
      </c>
      <c r="O1821" t="s">
        <v>411</v>
      </c>
      <c r="P1821" t="s">
        <v>424</v>
      </c>
      <c r="Q1821" t="s">
        <v>424</v>
      </c>
      <c r="R1821" t="s">
        <v>411</v>
      </c>
      <c r="S1821" t="s">
        <v>411</v>
      </c>
      <c r="T1821" s="1">
        <v>171842.72</v>
      </c>
      <c r="U1821">
        <v>874.1</v>
      </c>
      <c r="V1821">
        <v>0</v>
      </c>
      <c r="W1821" s="1">
        <v>152850.69</v>
      </c>
      <c r="X1821" s="1">
        <v>9191</v>
      </c>
      <c r="Y1821">
        <v>0</v>
      </c>
      <c r="Z1821" s="1">
        <v>162041.69</v>
      </c>
      <c r="AA1821">
        <v>0</v>
      </c>
      <c r="AB1821">
        <v>0</v>
      </c>
      <c r="AE1821" t="s">
        <v>412</v>
      </c>
      <c r="AG1821" s="2">
        <v>45989</v>
      </c>
      <c r="AH1821" s="1">
        <v>3412.84</v>
      </c>
      <c r="AI1821" s="2">
        <v>45978</v>
      </c>
      <c r="AJ1821" s="7">
        <v>2025</v>
      </c>
      <c r="AK1821" s="2">
        <v>45972</v>
      </c>
      <c r="AP1821" t="s">
        <v>413</v>
      </c>
      <c r="AT1821" s="2">
        <v>46077</v>
      </c>
      <c r="AU1821" s="2">
        <v>46077</v>
      </c>
      <c r="AV1821" t="s">
        <v>414</v>
      </c>
      <c r="AW1821" s="2">
        <v>45973</v>
      </c>
      <c r="AX1821">
        <v>42515</v>
      </c>
      <c r="AY1821" s="1">
        <v>225484.92</v>
      </c>
      <c r="BA1821" t="s">
        <v>4819</v>
      </c>
      <c r="BB1821">
        <v>42515</v>
      </c>
      <c r="BD1821" t="s">
        <v>738</v>
      </c>
      <c r="BE1821" t="s">
        <v>513</v>
      </c>
      <c r="BF1821">
        <v>5511919456488</v>
      </c>
      <c r="BG1821" t="s">
        <v>12007</v>
      </c>
      <c r="BH1821">
        <v>71070904</v>
      </c>
      <c r="BI1821" t="s">
        <v>12008</v>
      </c>
      <c r="BJ1821" t="s">
        <v>12009</v>
      </c>
      <c r="BL1821" s="1">
        <v>2913.65</v>
      </c>
      <c r="BM1821" s="2">
        <v>46130</v>
      </c>
      <c r="BQ1821">
        <v>3989</v>
      </c>
      <c r="BR1821">
        <v>7354</v>
      </c>
      <c r="BS1821" t="s">
        <v>806</v>
      </c>
      <c r="BT1821" s="2">
        <v>45952</v>
      </c>
      <c r="BU1821">
        <v>902</v>
      </c>
      <c r="BV1821" s="2">
        <v>45979</v>
      </c>
      <c r="BX1821" s="2">
        <v>45983</v>
      </c>
      <c r="BY1821" t="s">
        <v>12010</v>
      </c>
      <c r="BZ1821" s="2">
        <v>45972</v>
      </c>
      <c r="CA1821" s="2">
        <v>45985</v>
      </c>
      <c r="CB1821" t="s">
        <v>12011</v>
      </c>
      <c r="CC1821" s="2">
        <v>45954</v>
      </c>
      <c r="CD1821" t="s">
        <v>424</v>
      </c>
      <c r="CE1821">
        <v>40725</v>
      </c>
      <c r="CF1821" s="2">
        <v>45952</v>
      </c>
      <c r="CJ1821" s="2">
        <v>45980</v>
      </c>
      <c r="CL1821" s="2">
        <v>45955</v>
      </c>
      <c r="CM1821" s="2">
        <v>45985</v>
      </c>
      <c r="CN1821" s="2">
        <v>45960</v>
      </c>
      <c r="CO1821" s="2">
        <v>45992</v>
      </c>
      <c r="CP1821" s="2">
        <v>45978</v>
      </c>
      <c r="CR1821" s="2">
        <v>45960</v>
      </c>
      <c r="CS1821" s="2">
        <v>45975</v>
      </c>
      <c r="CU1821" s="2">
        <v>45980</v>
      </c>
      <c r="CV1821" s="2">
        <v>46008</v>
      </c>
      <c r="CW1821" s="2">
        <v>45975</v>
      </c>
      <c r="CX1821" s="2">
        <v>45988</v>
      </c>
      <c r="CY1821" t="s">
        <v>424</v>
      </c>
      <c r="DD1821" s="2">
        <v>45972</v>
      </c>
      <c r="DF1821" s="2">
        <v>45989</v>
      </c>
      <c r="DG1821" t="s">
        <v>12012</v>
      </c>
      <c r="DI1821" s="2">
        <v>45992</v>
      </c>
      <c r="DJ1821" s="2">
        <v>45972</v>
      </c>
      <c r="DK1821" s="2">
        <v>46008</v>
      </c>
      <c r="DL1821" s="2">
        <v>45978</v>
      </c>
      <c r="DM1821" s="2">
        <v>46055</v>
      </c>
      <c r="DN1821" s="2">
        <v>46059</v>
      </c>
      <c r="DO1821" s="2">
        <v>45975</v>
      </c>
      <c r="DP1821" s="2">
        <v>46059</v>
      </c>
      <c r="DW1821" s="2">
        <v>45978</v>
      </c>
      <c r="DY1821">
        <v>40743</v>
      </c>
      <c r="EA1821" t="s">
        <v>12013</v>
      </c>
      <c r="EE1821">
        <v>4.37</v>
      </c>
      <c r="EF1821" t="s">
        <v>2634</v>
      </c>
      <c r="EG1821" t="s">
        <v>1640</v>
      </c>
      <c r="EH1821" t="s">
        <v>6848</v>
      </c>
      <c r="EI1821" t="s">
        <v>3282</v>
      </c>
      <c r="EJ1821" t="s">
        <v>8163</v>
      </c>
      <c r="EK1821" t="s">
        <v>1591</v>
      </c>
    </row>
    <row r="1822" spans="1:141" hidden="1" x14ac:dyDescent="0.35">
      <c r="A1822">
        <v>5001</v>
      </c>
      <c r="B1822" t="s">
        <v>404</v>
      </c>
      <c r="C1822">
        <v>6289</v>
      </c>
      <c r="D1822" t="s">
        <v>9287</v>
      </c>
      <c r="E1822" t="s">
        <v>942</v>
      </c>
      <c r="F1822" t="s">
        <v>10100</v>
      </c>
      <c r="G1822">
        <v>301</v>
      </c>
      <c r="H1822" t="s">
        <v>408</v>
      </c>
      <c r="I1822" t="s">
        <v>12014</v>
      </c>
      <c r="J1822" t="s">
        <v>12015</v>
      </c>
      <c r="K1822" t="s">
        <v>19</v>
      </c>
      <c r="L1822" t="s">
        <v>80</v>
      </c>
      <c r="M1822" t="s">
        <v>411</v>
      </c>
      <c r="N1822" t="s">
        <v>411</v>
      </c>
      <c r="O1822" t="s">
        <v>411</v>
      </c>
      <c r="P1822" t="s">
        <v>411</v>
      </c>
      <c r="Q1822" t="s">
        <v>411</v>
      </c>
      <c r="R1822" t="s">
        <v>411</v>
      </c>
      <c r="S1822" t="s">
        <v>411</v>
      </c>
      <c r="T1822" s="1">
        <v>162075.22</v>
      </c>
      <c r="U1822">
        <v>639.29999999999995</v>
      </c>
      <c r="V1822">
        <v>0</v>
      </c>
      <c r="W1822" s="1">
        <v>125541.75999999999</v>
      </c>
      <c r="X1822" s="1">
        <v>28771</v>
      </c>
      <c r="Y1822">
        <v>0</v>
      </c>
      <c r="Z1822" s="1">
        <v>154312.76</v>
      </c>
      <c r="AA1822">
        <v>0</v>
      </c>
      <c r="AB1822">
        <v>0</v>
      </c>
      <c r="AD1822">
        <v>8787725329991</v>
      </c>
      <c r="AE1822" t="s">
        <v>412</v>
      </c>
      <c r="AG1822" s="2">
        <v>46031</v>
      </c>
      <c r="AH1822" s="1">
        <v>3010.97</v>
      </c>
      <c r="AI1822" s="2">
        <v>45982</v>
      </c>
      <c r="AJ1822" s="7">
        <v>2025</v>
      </c>
      <c r="AK1822" s="2">
        <v>45972</v>
      </c>
      <c r="AP1822" t="s">
        <v>413</v>
      </c>
      <c r="AT1822" s="2">
        <v>46097</v>
      </c>
      <c r="AU1822" s="2">
        <v>46097</v>
      </c>
      <c r="AV1822" t="s">
        <v>414</v>
      </c>
      <c r="AW1822" s="2">
        <v>45973</v>
      </c>
      <c r="AX1822">
        <v>42516</v>
      </c>
      <c r="AY1822" s="1">
        <v>239696.7</v>
      </c>
      <c r="BA1822" t="s">
        <v>9291</v>
      </c>
      <c r="BB1822">
        <v>42516</v>
      </c>
      <c r="BC1822" t="s">
        <v>12016</v>
      </c>
      <c r="BD1822" t="s">
        <v>416</v>
      </c>
      <c r="BE1822" t="s">
        <v>417</v>
      </c>
      <c r="BF1822">
        <v>5561986781425</v>
      </c>
      <c r="BG1822" t="s">
        <v>12017</v>
      </c>
      <c r="BH1822">
        <v>73801971</v>
      </c>
      <c r="BI1822" t="s">
        <v>574</v>
      </c>
      <c r="BJ1822" t="s">
        <v>12018</v>
      </c>
      <c r="BL1822" s="1">
        <v>2131</v>
      </c>
      <c r="BM1822" s="2">
        <v>46132</v>
      </c>
      <c r="BQ1822">
        <v>4648</v>
      </c>
      <c r="BR1822">
        <v>7355</v>
      </c>
      <c r="BS1822" t="s">
        <v>449</v>
      </c>
      <c r="BT1822" s="2">
        <v>45973</v>
      </c>
      <c r="BU1822">
        <v>899.76</v>
      </c>
      <c r="BW1822" t="s">
        <v>1569</v>
      </c>
      <c r="BX1822" s="2">
        <v>45987</v>
      </c>
      <c r="BY1822" t="s">
        <v>12019</v>
      </c>
      <c r="BZ1822" s="2">
        <v>45974</v>
      </c>
      <c r="CA1822" s="2">
        <v>45985</v>
      </c>
      <c r="CB1822" t="s">
        <v>12020</v>
      </c>
      <c r="CC1822" s="2">
        <v>45967</v>
      </c>
      <c r="CE1822">
        <v>2557</v>
      </c>
      <c r="CF1822" s="2">
        <v>45974</v>
      </c>
      <c r="CH1822" t="s">
        <v>8713</v>
      </c>
      <c r="CJ1822" s="2">
        <v>46010</v>
      </c>
      <c r="CK1822" t="s">
        <v>424</v>
      </c>
      <c r="CL1822" s="2">
        <v>45976</v>
      </c>
      <c r="CM1822" s="2">
        <v>46010</v>
      </c>
      <c r="CN1822" s="2">
        <v>45968</v>
      </c>
      <c r="CO1822" s="2">
        <v>45992</v>
      </c>
      <c r="CP1822" s="2">
        <v>45985</v>
      </c>
      <c r="CR1822" s="2">
        <v>45971</v>
      </c>
      <c r="CS1822" s="2">
        <v>45975</v>
      </c>
      <c r="CU1822" s="2">
        <v>45996</v>
      </c>
      <c r="CV1822" s="2">
        <v>46008</v>
      </c>
      <c r="CW1822" s="2">
        <v>45975</v>
      </c>
      <c r="CY1822" t="s">
        <v>424</v>
      </c>
      <c r="CZ1822" s="2">
        <v>46020</v>
      </c>
      <c r="DC1822" s="2">
        <v>46028</v>
      </c>
      <c r="DD1822" s="2">
        <v>46000</v>
      </c>
      <c r="DF1822" s="2">
        <v>46031</v>
      </c>
      <c r="DG1822">
        <v>38765</v>
      </c>
      <c r="DI1822" s="2">
        <v>46035</v>
      </c>
      <c r="DJ1822" s="2">
        <v>45972</v>
      </c>
      <c r="DK1822" s="2">
        <v>46008</v>
      </c>
      <c r="DL1822" s="2">
        <v>46044</v>
      </c>
      <c r="DM1822" s="2">
        <v>46077</v>
      </c>
      <c r="DN1822" s="2">
        <v>46091</v>
      </c>
      <c r="DO1822" s="2">
        <v>45975</v>
      </c>
      <c r="DP1822" s="2">
        <v>46091</v>
      </c>
      <c r="DX1822" t="s">
        <v>11816</v>
      </c>
      <c r="DY1822">
        <v>540</v>
      </c>
      <c r="DZ1822" t="s">
        <v>424</v>
      </c>
      <c r="EA1822" t="s">
        <v>12021</v>
      </c>
      <c r="EE1822" s="1">
        <v>2196.42</v>
      </c>
      <c r="EF1822" t="s">
        <v>2634</v>
      </c>
      <c r="EG1822" t="s">
        <v>1640</v>
      </c>
      <c r="EI1822" t="s">
        <v>5891</v>
      </c>
      <c r="EK1822" t="s">
        <v>1591</v>
      </c>
    </row>
    <row r="1823" spans="1:141" hidden="1" x14ac:dyDescent="0.35">
      <c r="A1823">
        <v>5002</v>
      </c>
      <c r="B1823" t="s">
        <v>404</v>
      </c>
      <c r="C1823">
        <v>6336</v>
      </c>
      <c r="D1823" t="s">
        <v>8802</v>
      </c>
      <c r="E1823" t="s">
        <v>834</v>
      </c>
      <c r="F1823" t="s">
        <v>407</v>
      </c>
      <c r="G1823">
        <v>4</v>
      </c>
      <c r="H1823" t="s">
        <v>474</v>
      </c>
      <c r="I1823" t="s">
        <v>12022</v>
      </c>
      <c r="J1823" t="s">
        <v>12023</v>
      </c>
      <c r="K1823" t="s">
        <v>44</v>
      </c>
      <c r="L1823" t="s">
        <v>192</v>
      </c>
      <c r="M1823" t="s">
        <v>411</v>
      </c>
      <c r="N1823" t="s">
        <v>411</v>
      </c>
      <c r="O1823" t="s">
        <v>411</v>
      </c>
      <c r="P1823" t="s">
        <v>424</v>
      </c>
      <c r="Q1823" t="s">
        <v>424</v>
      </c>
      <c r="R1823" t="s">
        <v>411</v>
      </c>
      <c r="S1823" t="s">
        <v>411</v>
      </c>
      <c r="T1823" s="1">
        <v>156470.13</v>
      </c>
      <c r="U1823">
        <v>582.75</v>
      </c>
      <c r="V1823">
        <v>0</v>
      </c>
      <c r="W1823" s="1">
        <v>113886.13</v>
      </c>
      <c r="X1823" s="1">
        <v>42584</v>
      </c>
      <c r="Y1823">
        <v>0</v>
      </c>
      <c r="Z1823" s="1">
        <v>156470.13</v>
      </c>
      <c r="AA1823">
        <v>0</v>
      </c>
      <c r="AB1823">
        <v>0</v>
      </c>
      <c r="AE1823" t="s">
        <v>412</v>
      </c>
      <c r="AG1823" s="2">
        <v>45989</v>
      </c>
      <c r="AH1823" s="1">
        <v>2995.17</v>
      </c>
      <c r="AI1823" s="2">
        <v>45975</v>
      </c>
      <c r="AJ1823" s="7">
        <v>2025</v>
      </c>
      <c r="AK1823" s="2">
        <v>45972</v>
      </c>
      <c r="AP1823" t="s">
        <v>413</v>
      </c>
      <c r="AT1823" s="2">
        <v>46072</v>
      </c>
      <c r="AU1823" s="2">
        <v>46072</v>
      </c>
      <c r="AV1823" t="s">
        <v>414</v>
      </c>
      <c r="AW1823" s="2">
        <v>45973</v>
      </c>
      <c r="AX1823">
        <v>42517</v>
      </c>
      <c r="AY1823" s="1">
        <v>213606.23</v>
      </c>
      <c r="BA1823" t="s">
        <v>8806</v>
      </c>
      <c r="BB1823">
        <v>42517</v>
      </c>
      <c r="BD1823" t="s">
        <v>478</v>
      </c>
      <c r="BE1823" t="s">
        <v>417</v>
      </c>
      <c r="BF1823">
        <v>5561993669372</v>
      </c>
      <c r="BG1823" t="s">
        <v>12024</v>
      </c>
      <c r="BH1823">
        <v>72910001</v>
      </c>
      <c r="BI1823" t="s">
        <v>480</v>
      </c>
      <c r="BJ1823" t="s">
        <v>12025</v>
      </c>
      <c r="BL1823" s="1">
        <v>1942.5</v>
      </c>
      <c r="BM1823" s="2">
        <v>46146</v>
      </c>
      <c r="BQ1823">
        <v>4443</v>
      </c>
      <c r="BR1823">
        <v>7357</v>
      </c>
      <c r="BS1823" t="s">
        <v>421</v>
      </c>
      <c r="BT1823" s="2">
        <v>45967</v>
      </c>
      <c r="BU1823">
        <v>901.58</v>
      </c>
      <c r="BV1823" s="2">
        <v>45978</v>
      </c>
      <c r="BX1823" s="2">
        <v>45980</v>
      </c>
      <c r="BY1823" t="s">
        <v>12026</v>
      </c>
      <c r="BZ1823" s="2">
        <v>45972</v>
      </c>
      <c r="CA1823" s="2">
        <v>45980</v>
      </c>
      <c r="CB1823" t="s">
        <v>12027</v>
      </c>
      <c r="CC1823" s="2">
        <v>45971</v>
      </c>
      <c r="CD1823" t="s">
        <v>424</v>
      </c>
      <c r="CE1823">
        <v>2395</v>
      </c>
      <c r="CF1823" s="2">
        <v>45971</v>
      </c>
      <c r="CJ1823" s="2">
        <v>45980</v>
      </c>
      <c r="CL1823" s="2">
        <v>45971</v>
      </c>
      <c r="CM1823" s="2">
        <v>45985</v>
      </c>
      <c r="CN1823" s="2">
        <v>45971</v>
      </c>
      <c r="CO1823" s="2">
        <v>45965</v>
      </c>
      <c r="CP1823" s="2">
        <v>45978</v>
      </c>
      <c r="CR1823" s="2">
        <v>45972</v>
      </c>
      <c r="CS1823" s="2">
        <v>45973</v>
      </c>
      <c r="CU1823" s="2">
        <v>45979</v>
      </c>
      <c r="CV1823" s="2">
        <v>45978</v>
      </c>
      <c r="CW1823" s="2">
        <v>45973</v>
      </c>
      <c r="CX1823" s="2">
        <v>45988</v>
      </c>
      <c r="CY1823" t="s">
        <v>424</v>
      </c>
      <c r="DD1823" s="2">
        <v>45972</v>
      </c>
      <c r="DF1823" s="2">
        <v>45989</v>
      </c>
      <c r="DG1823" t="s">
        <v>12028</v>
      </c>
      <c r="DI1823" s="2">
        <v>45992</v>
      </c>
      <c r="DJ1823" s="2">
        <v>45969</v>
      </c>
      <c r="DK1823" s="2">
        <v>45982</v>
      </c>
      <c r="DL1823" s="2">
        <v>45975</v>
      </c>
      <c r="DM1823" s="2">
        <v>46058</v>
      </c>
      <c r="DN1823" s="2">
        <v>46063</v>
      </c>
      <c r="DO1823" s="2">
        <v>45973</v>
      </c>
      <c r="DP1823" s="2">
        <v>46063</v>
      </c>
      <c r="DW1823" s="2">
        <v>45975</v>
      </c>
      <c r="DY1823">
        <v>2417</v>
      </c>
      <c r="EE1823" s="1">
        <v>4105.57</v>
      </c>
      <c r="EF1823" t="s">
        <v>11996</v>
      </c>
      <c r="EG1823" t="s">
        <v>735</v>
      </c>
      <c r="EH1823" t="s">
        <v>6848</v>
      </c>
      <c r="EI1823" t="s">
        <v>3282</v>
      </c>
      <c r="EJ1823" t="s">
        <v>8163</v>
      </c>
      <c r="EK1823" t="s">
        <v>1591</v>
      </c>
    </row>
    <row r="1824" spans="1:141" hidden="1" x14ac:dyDescent="0.35">
      <c r="A1824">
        <v>5003</v>
      </c>
      <c r="B1824" t="s">
        <v>12029</v>
      </c>
      <c r="C1824">
        <v>6356</v>
      </c>
      <c r="D1824" t="s">
        <v>9706</v>
      </c>
      <c r="E1824" t="s">
        <v>834</v>
      </c>
      <c r="F1824" t="s">
        <v>12030</v>
      </c>
      <c r="G1824" t="s">
        <v>12031</v>
      </c>
      <c r="H1824" t="s">
        <v>9709</v>
      </c>
      <c r="I1824" t="s">
        <v>9710</v>
      </c>
      <c r="J1824" t="s">
        <v>9711</v>
      </c>
      <c r="K1824" t="s">
        <v>201</v>
      </c>
      <c r="L1824" t="s">
        <v>200</v>
      </c>
      <c r="M1824" t="s">
        <v>411</v>
      </c>
      <c r="N1824" t="s">
        <v>411</v>
      </c>
      <c r="O1824" t="s">
        <v>411</v>
      </c>
      <c r="P1824" t="s">
        <v>411</v>
      </c>
      <c r="Q1824" t="s">
        <v>411</v>
      </c>
      <c r="R1824" t="s">
        <v>411</v>
      </c>
      <c r="S1824" t="s">
        <v>411</v>
      </c>
      <c r="T1824" s="1">
        <v>168761</v>
      </c>
      <c r="U1824">
        <v>0</v>
      </c>
      <c r="V1824">
        <v>0</v>
      </c>
      <c r="W1824" s="1">
        <v>168000</v>
      </c>
      <c r="X1824">
        <v>0.01</v>
      </c>
      <c r="Y1824">
        <v>0</v>
      </c>
      <c r="Z1824" s="1">
        <v>168000.01</v>
      </c>
      <c r="AA1824">
        <v>0</v>
      </c>
      <c r="AB1824">
        <v>0</v>
      </c>
      <c r="AE1824" t="s">
        <v>412</v>
      </c>
      <c r="AH1824">
        <v>0</v>
      </c>
      <c r="AK1824" s="2">
        <v>45973</v>
      </c>
      <c r="AT1824" s="2">
        <v>45973</v>
      </c>
      <c r="AU1824" s="2">
        <v>45973</v>
      </c>
      <c r="AV1824" t="s">
        <v>414</v>
      </c>
      <c r="AW1824" s="2">
        <v>45974</v>
      </c>
      <c r="AY1824" s="1">
        <v>168761</v>
      </c>
      <c r="BA1824" t="s">
        <v>9712</v>
      </c>
      <c r="BF1824">
        <v>556199868800</v>
      </c>
      <c r="BJ1824" t="s">
        <v>9713</v>
      </c>
      <c r="BL1824" s="1">
        <v>3000</v>
      </c>
      <c r="BQ1824">
        <v>5339</v>
      </c>
      <c r="BS1824" t="s">
        <v>432</v>
      </c>
    </row>
    <row r="1825" spans="1:141" hidden="1" x14ac:dyDescent="0.35">
      <c r="A1825">
        <v>5004</v>
      </c>
      <c r="B1825" t="s">
        <v>404</v>
      </c>
      <c r="C1825">
        <v>6328</v>
      </c>
      <c r="D1825" t="s">
        <v>9287</v>
      </c>
      <c r="E1825" t="s">
        <v>942</v>
      </c>
      <c r="F1825" t="s">
        <v>9436</v>
      </c>
      <c r="G1825">
        <v>1</v>
      </c>
      <c r="H1825" t="s">
        <v>408</v>
      </c>
      <c r="I1825" t="s">
        <v>12032</v>
      </c>
      <c r="J1825" t="s">
        <v>12033</v>
      </c>
      <c r="K1825" t="s">
        <v>12</v>
      </c>
      <c r="L1825" t="s">
        <v>87</v>
      </c>
      <c r="M1825" t="s">
        <v>411</v>
      </c>
      <c r="N1825" t="s">
        <v>411</v>
      </c>
      <c r="O1825" t="s">
        <v>411</v>
      </c>
      <c r="P1825" t="s">
        <v>411</v>
      </c>
      <c r="Q1825" t="s">
        <v>411</v>
      </c>
      <c r="R1825" t="s">
        <v>411</v>
      </c>
      <c r="S1825" t="s">
        <v>411</v>
      </c>
      <c r="T1825" s="1">
        <v>162600</v>
      </c>
      <c r="U1825">
        <v>0</v>
      </c>
      <c r="V1825">
        <v>0</v>
      </c>
      <c r="W1825">
        <v>0</v>
      </c>
      <c r="X1825">
        <v>0</v>
      </c>
      <c r="Y1825">
        <v>0</v>
      </c>
      <c r="Z1825">
        <v>0</v>
      </c>
      <c r="AA1825">
        <v>0</v>
      </c>
      <c r="AB1825">
        <v>0</v>
      </c>
      <c r="AE1825" t="s">
        <v>412</v>
      </c>
      <c r="AG1825" s="2">
        <v>46036</v>
      </c>
      <c r="AH1825" s="1">
        <v>3138.26</v>
      </c>
      <c r="AI1825" s="2">
        <v>45985</v>
      </c>
      <c r="AJ1825" s="7">
        <v>2025</v>
      </c>
      <c r="AK1825" s="2">
        <v>45973</v>
      </c>
      <c r="AP1825" t="s">
        <v>3839</v>
      </c>
      <c r="AT1825" s="2">
        <v>46097</v>
      </c>
      <c r="AU1825" s="2">
        <v>46097</v>
      </c>
      <c r="AV1825" t="s">
        <v>414</v>
      </c>
      <c r="AW1825" s="2">
        <v>45975</v>
      </c>
      <c r="AX1825">
        <v>42564</v>
      </c>
      <c r="AY1825" s="1">
        <v>246000</v>
      </c>
      <c r="BA1825" t="s">
        <v>9291</v>
      </c>
      <c r="BB1825">
        <v>42564</v>
      </c>
      <c r="BC1825" t="s">
        <v>12034</v>
      </c>
      <c r="BD1825" t="s">
        <v>416</v>
      </c>
      <c r="BE1825" t="s">
        <v>417</v>
      </c>
      <c r="BF1825">
        <v>5561999276366</v>
      </c>
      <c r="BG1825" t="s">
        <v>11211</v>
      </c>
      <c r="BH1825">
        <v>73813250</v>
      </c>
      <c r="BI1825" t="s">
        <v>595</v>
      </c>
      <c r="BJ1825" t="s">
        <v>12035</v>
      </c>
      <c r="BL1825" s="1">
        <v>2502.46</v>
      </c>
      <c r="BQ1825">
        <v>4554</v>
      </c>
      <c r="BR1825">
        <v>7361</v>
      </c>
      <c r="BS1825" t="s">
        <v>896</v>
      </c>
      <c r="BT1825" s="2">
        <v>45980</v>
      </c>
      <c r="BU1825">
        <v>878.66</v>
      </c>
      <c r="BW1825" t="s">
        <v>1569</v>
      </c>
      <c r="BX1825" s="2">
        <v>46001</v>
      </c>
      <c r="BY1825" t="s">
        <v>12036</v>
      </c>
      <c r="BZ1825" s="2">
        <v>45980</v>
      </c>
      <c r="CA1825" s="2">
        <v>45985</v>
      </c>
      <c r="CB1825" t="s">
        <v>12037</v>
      </c>
      <c r="CC1825" s="2">
        <v>45968</v>
      </c>
      <c r="CE1825" t="s">
        <v>12038</v>
      </c>
      <c r="CF1825" s="2">
        <v>45980</v>
      </c>
      <c r="CH1825" t="s">
        <v>8637</v>
      </c>
      <c r="CJ1825" s="2">
        <v>46009</v>
      </c>
      <c r="CK1825" t="s">
        <v>424</v>
      </c>
      <c r="CL1825" s="2">
        <v>45982</v>
      </c>
      <c r="CM1825" s="2">
        <v>46010</v>
      </c>
      <c r="CN1825" s="2">
        <v>45972</v>
      </c>
      <c r="CO1825" s="2">
        <v>45992</v>
      </c>
      <c r="CP1825" s="2">
        <v>45985</v>
      </c>
      <c r="CR1825" s="2">
        <v>45973</v>
      </c>
      <c r="CS1825" s="2">
        <v>45971</v>
      </c>
      <c r="CU1825" s="2">
        <v>45996</v>
      </c>
      <c r="CV1825" s="2">
        <v>46008</v>
      </c>
      <c r="CW1825" s="2">
        <v>45971</v>
      </c>
      <c r="CY1825" t="s">
        <v>424</v>
      </c>
      <c r="CZ1825" s="2">
        <v>46027</v>
      </c>
      <c r="DC1825" s="2">
        <v>46029</v>
      </c>
      <c r="DD1825" s="2">
        <v>45988</v>
      </c>
      <c r="DF1825" s="2">
        <v>46036</v>
      </c>
      <c r="DG1825">
        <v>38758</v>
      </c>
      <c r="DI1825" s="2">
        <v>46037</v>
      </c>
      <c r="DJ1825" s="2">
        <v>45967</v>
      </c>
      <c r="DK1825" s="2">
        <v>46008</v>
      </c>
      <c r="DL1825" s="2">
        <v>46044</v>
      </c>
      <c r="DM1825" s="2">
        <v>46077</v>
      </c>
      <c r="DN1825" s="2">
        <v>46091</v>
      </c>
      <c r="DO1825" s="2">
        <v>45971</v>
      </c>
      <c r="DP1825" s="2">
        <v>46091</v>
      </c>
      <c r="DX1825">
        <v>789</v>
      </c>
      <c r="DY1825">
        <v>537</v>
      </c>
      <c r="EA1825" t="s">
        <v>12021</v>
      </c>
      <c r="EE1825" s="1">
        <v>2017.31</v>
      </c>
      <c r="EF1825" t="s">
        <v>2634</v>
      </c>
      <c r="EG1825" t="s">
        <v>1640</v>
      </c>
      <c r="EK1825" t="s">
        <v>1591</v>
      </c>
    </row>
    <row r="1826" spans="1:141" hidden="1" x14ac:dyDescent="0.35">
      <c r="A1826">
        <v>5005</v>
      </c>
      <c r="B1826" t="s">
        <v>404</v>
      </c>
      <c r="C1826">
        <v>6310</v>
      </c>
      <c r="D1826" t="s">
        <v>5000</v>
      </c>
      <c r="E1826" t="s">
        <v>834</v>
      </c>
      <c r="F1826" t="s">
        <v>532</v>
      </c>
      <c r="G1826">
        <v>303</v>
      </c>
      <c r="H1826" t="s">
        <v>408</v>
      </c>
      <c r="I1826" t="s">
        <v>12039</v>
      </c>
      <c r="J1826" t="s">
        <v>12040</v>
      </c>
      <c r="K1826" t="s">
        <v>22</v>
      </c>
      <c r="L1826" t="s">
        <v>54</v>
      </c>
      <c r="M1826" t="s">
        <v>411</v>
      </c>
      <c r="N1826" t="s">
        <v>411</v>
      </c>
      <c r="O1826" t="s">
        <v>411</v>
      </c>
      <c r="P1826" t="s">
        <v>411</v>
      </c>
      <c r="Q1826" t="s">
        <v>411</v>
      </c>
      <c r="R1826" t="s">
        <v>411</v>
      </c>
      <c r="S1826" t="s">
        <v>411</v>
      </c>
      <c r="T1826" s="1">
        <v>158791.67000000001</v>
      </c>
      <c r="U1826">
        <v>736.08</v>
      </c>
      <c r="V1826">
        <v>0</v>
      </c>
      <c r="W1826" s="1">
        <v>140609.89000000001</v>
      </c>
      <c r="X1826" s="1">
        <v>18249</v>
      </c>
      <c r="Y1826">
        <v>0</v>
      </c>
      <c r="Z1826" s="1">
        <v>158858.89000000001</v>
      </c>
      <c r="AA1826">
        <v>0</v>
      </c>
      <c r="AB1826">
        <v>0</v>
      </c>
      <c r="AE1826" t="s">
        <v>412</v>
      </c>
      <c r="AG1826" s="2">
        <v>46028</v>
      </c>
      <c r="AH1826" s="1">
        <v>3042.04</v>
      </c>
      <c r="AI1826" s="2">
        <v>45989</v>
      </c>
      <c r="AJ1826" s="7">
        <v>2025</v>
      </c>
      <c r="AK1826" s="2">
        <v>45973</v>
      </c>
      <c r="AP1826" t="s">
        <v>3839</v>
      </c>
      <c r="AT1826" s="2">
        <v>46097</v>
      </c>
      <c r="AU1826" s="2">
        <v>46097</v>
      </c>
      <c r="AV1826" t="s">
        <v>414</v>
      </c>
      <c r="AW1826" s="2">
        <v>45975</v>
      </c>
      <c r="AX1826">
        <v>42563</v>
      </c>
      <c r="AY1826" s="1">
        <v>241932.86</v>
      </c>
      <c r="BA1826" t="s">
        <v>5003</v>
      </c>
      <c r="BB1826">
        <v>42563</v>
      </c>
      <c r="BC1826" t="s">
        <v>12041</v>
      </c>
      <c r="BD1826" t="s">
        <v>416</v>
      </c>
      <c r="BE1826" t="s">
        <v>417</v>
      </c>
      <c r="BF1826">
        <v>5561996115890</v>
      </c>
      <c r="BG1826" t="s">
        <v>12042</v>
      </c>
      <c r="BH1826">
        <v>73805185</v>
      </c>
      <c r="BI1826" t="s">
        <v>1316</v>
      </c>
      <c r="BJ1826" t="s">
        <v>12043</v>
      </c>
      <c r="BL1826" s="1">
        <v>2453.6</v>
      </c>
      <c r="BQ1826">
        <v>4113</v>
      </c>
      <c r="BR1826">
        <v>7359</v>
      </c>
      <c r="BS1826" t="s">
        <v>449</v>
      </c>
      <c r="BT1826" s="2">
        <v>45979</v>
      </c>
      <c r="BU1826">
        <v>878.66</v>
      </c>
      <c r="BW1826" t="s">
        <v>1569</v>
      </c>
      <c r="BY1826" t="s">
        <v>12044</v>
      </c>
      <c r="BZ1826" s="2">
        <v>45980</v>
      </c>
      <c r="CA1826" s="2">
        <v>45989</v>
      </c>
      <c r="CC1826" s="2">
        <v>45960</v>
      </c>
      <c r="CE1826" t="s">
        <v>12045</v>
      </c>
      <c r="CF1826" s="2">
        <v>45980</v>
      </c>
      <c r="CH1826" t="s">
        <v>8637</v>
      </c>
      <c r="CJ1826" s="2">
        <v>46006</v>
      </c>
      <c r="CK1826" t="s">
        <v>424</v>
      </c>
      <c r="CL1826" s="2">
        <v>45980</v>
      </c>
      <c r="CM1826" s="2">
        <v>46006</v>
      </c>
      <c r="CN1826" s="2">
        <v>45964</v>
      </c>
      <c r="CO1826" s="2">
        <v>45992</v>
      </c>
      <c r="CP1826" s="2">
        <v>45989</v>
      </c>
      <c r="CR1826" s="2">
        <v>45965</v>
      </c>
      <c r="CS1826" s="2">
        <v>45967</v>
      </c>
      <c r="CU1826" s="2">
        <v>46003</v>
      </c>
      <c r="CV1826" s="2">
        <v>46008</v>
      </c>
      <c r="CW1826" s="2">
        <v>45967</v>
      </c>
      <c r="CZ1826" s="2">
        <v>45980</v>
      </c>
      <c r="DC1826" s="2">
        <v>46013</v>
      </c>
      <c r="DD1826" s="2">
        <v>45989</v>
      </c>
      <c r="DF1826" s="2">
        <v>46029</v>
      </c>
      <c r="DI1826" s="2">
        <v>46030</v>
      </c>
      <c r="DJ1826" s="2">
        <v>45964</v>
      </c>
      <c r="DK1826" s="2">
        <v>46008</v>
      </c>
      <c r="DL1826" s="2">
        <v>46072</v>
      </c>
      <c r="DM1826" s="2">
        <v>46081</v>
      </c>
      <c r="DN1826" s="2">
        <v>46091</v>
      </c>
      <c r="DO1826" s="2">
        <v>45967</v>
      </c>
      <c r="DP1826" s="2">
        <v>46091</v>
      </c>
      <c r="DX1826">
        <v>743</v>
      </c>
      <c r="EA1826" t="s">
        <v>12046</v>
      </c>
      <c r="EE1826" s="1">
        <v>2091.87</v>
      </c>
      <c r="EG1826" t="s">
        <v>735</v>
      </c>
      <c r="EK1826" t="s">
        <v>1591</v>
      </c>
    </row>
    <row r="1827" spans="1:141" hidden="1" x14ac:dyDescent="0.35">
      <c r="A1827">
        <v>5006</v>
      </c>
      <c r="B1827" t="s">
        <v>1352</v>
      </c>
      <c r="C1827">
        <v>6272</v>
      </c>
      <c r="D1827" t="s">
        <v>9287</v>
      </c>
      <c r="E1827" t="s">
        <v>942</v>
      </c>
      <c r="F1827" t="s">
        <v>9343</v>
      </c>
      <c r="G1827">
        <v>102</v>
      </c>
      <c r="H1827" t="s">
        <v>408</v>
      </c>
      <c r="I1827" t="s">
        <v>12047</v>
      </c>
      <c r="J1827" t="s">
        <v>12048</v>
      </c>
      <c r="K1827" t="s">
        <v>22</v>
      </c>
      <c r="L1827" t="s">
        <v>99</v>
      </c>
      <c r="M1827" t="s">
        <v>411</v>
      </c>
      <c r="N1827" t="s">
        <v>411</v>
      </c>
      <c r="O1827" t="s">
        <v>411</v>
      </c>
      <c r="P1827" t="s">
        <v>411</v>
      </c>
      <c r="Q1827" t="s">
        <v>411</v>
      </c>
      <c r="R1827" t="s">
        <v>411</v>
      </c>
      <c r="S1827" t="s">
        <v>411</v>
      </c>
      <c r="T1827" s="1">
        <v>153277.35</v>
      </c>
      <c r="U1827">
        <v>714</v>
      </c>
      <c r="V1827">
        <v>0</v>
      </c>
      <c r="W1827" s="1">
        <v>140476.35</v>
      </c>
      <c r="X1827" s="1">
        <v>12678</v>
      </c>
      <c r="Y1827">
        <v>0</v>
      </c>
      <c r="Z1827" s="1">
        <v>153154.35</v>
      </c>
      <c r="AA1827">
        <v>0</v>
      </c>
      <c r="AB1827">
        <v>0</v>
      </c>
      <c r="AE1827" t="s">
        <v>412</v>
      </c>
      <c r="AG1827" s="2">
        <v>46042</v>
      </c>
      <c r="AH1827" s="1">
        <v>3137.44</v>
      </c>
      <c r="AI1827" s="2">
        <v>45989</v>
      </c>
      <c r="AJ1827" s="7">
        <v>2025</v>
      </c>
      <c r="AK1827" s="2">
        <v>45973</v>
      </c>
      <c r="AP1827" t="s">
        <v>3839</v>
      </c>
      <c r="AT1827" s="2">
        <v>46051</v>
      </c>
      <c r="AU1827" s="2">
        <v>46091</v>
      </c>
      <c r="AV1827" t="s">
        <v>414</v>
      </c>
      <c r="AW1827" s="2">
        <v>45975</v>
      </c>
      <c r="AX1827">
        <v>42568</v>
      </c>
      <c r="AY1827" s="1">
        <v>239715.46</v>
      </c>
      <c r="BA1827" t="s">
        <v>9291</v>
      </c>
      <c r="BB1827">
        <v>42568</v>
      </c>
      <c r="BC1827" t="s">
        <v>12049</v>
      </c>
      <c r="BD1827" t="s">
        <v>416</v>
      </c>
      <c r="BE1827" t="s">
        <v>417</v>
      </c>
      <c r="BF1827">
        <v>5561994277244</v>
      </c>
      <c r="BG1827" t="s">
        <v>12050</v>
      </c>
      <c r="BH1827">
        <v>73807805</v>
      </c>
      <c r="BI1827" t="s">
        <v>12051</v>
      </c>
      <c r="BJ1827" t="s">
        <v>12052</v>
      </c>
      <c r="BL1827" s="1">
        <v>2650.45</v>
      </c>
      <c r="BQ1827">
        <v>4564</v>
      </c>
      <c r="BR1827">
        <v>7366</v>
      </c>
      <c r="BS1827" t="s">
        <v>457</v>
      </c>
      <c r="BT1827" s="2">
        <v>45975</v>
      </c>
      <c r="BU1827">
        <v>858.66</v>
      </c>
      <c r="BW1827" t="s">
        <v>422</v>
      </c>
      <c r="BX1827" s="2">
        <v>45999</v>
      </c>
      <c r="BY1827" t="s">
        <v>12053</v>
      </c>
      <c r="BZ1827" s="2">
        <v>45975</v>
      </c>
      <c r="CA1827" s="2">
        <v>45989</v>
      </c>
      <c r="CB1827" t="s">
        <v>12054</v>
      </c>
      <c r="CC1827" s="2">
        <v>45960</v>
      </c>
      <c r="CE1827" t="s">
        <v>12055</v>
      </c>
      <c r="CF1827" s="2">
        <v>45975</v>
      </c>
      <c r="CJ1827" s="2">
        <v>46009</v>
      </c>
      <c r="CK1827" t="s">
        <v>411</v>
      </c>
      <c r="CL1827" s="2">
        <v>45978</v>
      </c>
      <c r="CM1827" s="2">
        <v>46010</v>
      </c>
      <c r="CN1827" s="2">
        <v>45961</v>
      </c>
      <c r="CO1827" s="2">
        <v>45992</v>
      </c>
      <c r="CP1827" s="2">
        <v>45989</v>
      </c>
      <c r="CR1827" s="2">
        <v>45961</v>
      </c>
      <c r="CS1827" s="2">
        <v>45978</v>
      </c>
      <c r="CU1827" s="2">
        <v>46003</v>
      </c>
      <c r="CV1827" s="2">
        <v>46008</v>
      </c>
      <c r="CW1827" s="2">
        <v>45978</v>
      </c>
      <c r="CY1827" t="s">
        <v>424</v>
      </c>
      <c r="CZ1827" s="2">
        <v>46014</v>
      </c>
      <c r="DC1827" s="2">
        <v>46028</v>
      </c>
      <c r="DD1827" s="2">
        <v>45986</v>
      </c>
      <c r="DF1827" s="2">
        <v>46042</v>
      </c>
      <c r="DI1827" s="2">
        <v>46049</v>
      </c>
      <c r="DJ1827" s="2">
        <v>45971</v>
      </c>
      <c r="DK1827" s="2">
        <v>46008</v>
      </c>
      <c r="DL1827" s="2">
        <v>46085</v>
      </c>
      <c r="DO1827" s="2">
        <v>45978</v>
      </c>
      <c r="DX1827">
        <v>763</v>
      </c>
      <c r="DY1827">
        <v>848</v>
      </c>
      <c r="DZ1827" t="s">
        <v>424</v>
      </c>
      <c r="EA1827" t="s">
        <v>12056</v>
      </c>
      <c r="EE1827" s="1">
        <v>2097.13</v>
      </c>
      <c r="EG1827" t="s">
        <v>735</v>
      </c>
      <c r="EK1827" t="s">
        <v>1591</v>
      </c>
    </row>
    <row r="1828" spans="1:141" hidden="1" x14ac:dyDescent="0.35">
      <c r="A1828">
        <v>5007</v>
      </c>
      <c r="B1828" t="s">
        <v>1352</v>
      </c>
      <c r="C1828">
        <v>6172</v>
      </c>
      <c r="D1828" t="s">
        <v>10520</v>
      </c>
      <c r="E1828" t="s">
        <v>942</v>
      </c>
      <c r="F1828" t="s">
        <v>9389</v>
      </c>
      <c r="G1828">
        <v>1</v>
      </c>
      <c r="H1828" t="s">
        <v>408</v>
      </c>
      <c r="I1828" t="s">
        <v>12057</v>
      </c>
      <c r="J1828" t="s">
        <v>12058</v>
      </c>
      <c r="K1828" t="s">
        <v>12</v>
      </c>
      <c r="L1828" t="s">
        <v>29</v>
      </c>
      <c r="M1828" t="s">
        <v>411</v>
      </c>
      <c r="N1828" t="s">
        <v>411</v>
      </c>
      <c r="O1828" t="s">
        <v>411</v>
      </c>
      <c r="P1828" t="s">
        <v>411</v>
      </c>
      <c r="Q1828" t="s">
        <v>411</v>
      </c>
      <c r="R1828" t="s">
        <v>411</v>
      </c>
      <c r="S1828" t="s">
        <v>411</v>
      </c>
      <c r="T1828" s="1">
        <v>162600</v>
      </c>
      <c r="U1828">
        <v>0</v>
      </c>
      <c r="V1828">
        <v>0</v>
      </c>
      <c r="W1828">
        <v>0</v>
      </c>
      <c r="X1828">
        <v>0</v>
      </c>
      <c r="Y1828">
        <v>0</v>
      </c>
      <c r="Z1828">
        <v>0</v>
      </c>
      <c r="AA1828">
        <v>0</v>
      </c>
      <c r="AB1828">
        <v>0</v>
      </c>
      <c r="AE1828" t="s">
        <v>412</v>
      </c>
      <c r="AG1828" s="2">
        <v>46045</v>
      </c>
      <c r="AH1828" s="1">
        <v>3138.25</v>
      </c>
      <c r="AI1828" s="2">
        <v>45982</v>
      </c>
      <c r="AJ1828" s="7">
        <v>2025</v>
      </c>
      <c r="AK1828" s="2">
        <v>45973</v>
      </c>
      <c r="AP1828" t="s">
        <v>3839</v>
      </c>
      <c r="AT1828" s="2">
        <v>46051</v>
      </c>
      <c r="AU1828" s="2">
        <v>46051</v>
      </c>
      <c r="AV1828" t="s">
        <v>414</v>
      </c>
      <c r="AW1828" s="2">
        <v>45975</v>
      </c>
      <c r="AX1828">
        <v>42562</v>
      </c>
      <c r="AY1828" s="1">
        <v>240000</v>
      </c>
      <c r="BA1828" t="s">
        <v>10523</v>
      </c>
      <c r="BB1828">
        <v>42562</v>
      </c>
      <c r="BC1828" t="s">
        <v>12059</v>
      </c>
      <c r="BD1828" t="s">
        <v>416</v>
      </c>
      <c r="BE1828" t="s">
        <v>417</v>
      </c>
      <c r="BF1828">
        <v>5561999249943</v>
      </c>
      <c r="BG1828" t="s">
        <v>12060</v>
      </c>
      <c r="BH1828">
        <v>73807685</v>
      </c>
      <c r="BI1828" t="s">
        <v>1757</v>
      </c>
      <c r="BJ1828" t="s">
        <v>12061</v>
      </c>
      <c r="BL1828" s="1">
        <v>2550</v>
      </c>
      <c r="BQ1828">
        <v>5258</v>
      </c>
      <c r="BR1828">
        <v>7358</v>
      </c>
      <c r="BS1828" t="s">
        <v>2005</v>
      </c>
      <c r="BT1828" s="2">
        <v>45974</v>
      </c>
      <c r="BU1828">
        <v>878.66</v>
      </c>
      <c r="BW1828" t="s">
        <v>422</v>
      </c>
      <c r="BX1828" s="2">
        <v>46005</v>
      </c>
      <c r="BY1828" t="s">
        <v>12062</v>
      </c>
      <c r="BZ1828" s="2">
        <v>45974</v>
      </c>
      <c r="CA1828" s="2">
        <v>45985</v>
      </c>
      <c r="CB1828" t="s">
        <v>12063</v>
      </c>
      <c r="CC1828" s="2">
        <v>45943</v>
      </c>
      <c r="CD1828" t="s">
        <v>424</v>
      </c>
      <c r="CE1828" t="s">
        <v>12064</v>
      </c>
      <c r="CF1828" s="2">
        <v>45974</v>
      </c>
      <c r="CJ1828" s="2">
        <v>46027</v>
      </c>
      <c r="CK1828" t="s">
        <v>411</v>
      </c>
      <c r="CL1828" s="2">
        <v>45976</v>
      </c>
      <c r="CM1828" s="2">
        <v>46028</v>
      </c>
      <c r="CN1828" s="2">
        <v>45947</v>
      </c>
      <c r="CO1828" s="2">
        <v>45964</v>
      </c>
      <c r="CP1828" s="2">
        <v>45985</v>
      </c>
      <c r="CR1828" s="2">
        <v>45950</v>
      </c>
      <c r="CS1828" s="2">
        <v>45958</v>
      </c>
      <c r="CU1828" s="2">
        <v>45996</v>
      </c>
      <c r="CV1828" s="2">
        <v>45978</v>
      </c>
      <c r="CW1828" s="2">
        <v>45958</v>
      </c>
      <c r="CY1828" t="s">
        <v>424</v>
      </c>
      <c r="DD1828" s="2">
        <v>45985</v>
      </c>
      <c r="DF1828" s="2">
        <v>46045</v>
      </c>
      <c r="DG1828">
        <v>38755</v>
      </c>
      <c r="DI1828" s="2">
        <v>46049</v>
      </c>
      <c r="DJ1828" s="2">
        <v>45953</v>
      </c>
      <c r="DK1828" s="2">
        <v>45982</v>
      </c>
      <c r="DO1828" s="2">
        <v>45958</v>
      </c>
      <c r="DX1828">
        <v>719</v>
      </c>
      <c r="DY1828">
        <v>1417</v>
      </c>
      <c r="EA1828" t="s">
        <v>392</v>
      </c>
      <c r="EB1828" t="s">
        <v>12065</v>
      </c>
      <c r="EE1828" s="1">
        <v>1998.08</v>
      </c>
      <c r="EF1828" t="s">
        <v>2634</v>
      </c>
      <c r="EG1828" t="s">
        <v>1640</v>
      </c>
      <c r="EK1828" t="s">
        <v>1591</v>
      </c>
    </row>
    <row r="1829" spans="1:141" hidden="1" x14ac:dyDescent="0.35">
      <c r="A1829">
        <v>5008</v>
      </c>
      <c r="B1829" t="s">
        <v>1352</v>
      </c>
      <c r="C1829">
        <v>6298</v>
      </c>
      <c r="D1829" t="s">
        <v>976</v>
      </c>
      <c r="E1829" t="s">
        <v>834</v>
      </c>
      <c r="F1829" t="s">
        <v>584</v>
      </c>
      <c r="G1829" t="s">
        <v>1312</v>
      </c>
      <c r="H1829" t="s">
        <v>408</v>
      </c>
      <c r="I1829" t="s">
        <v>12066</v>
      </c>
      <c r="J1829" t="s">
        <v>12067</v>
      </c>
      <c r="K1829" t="s">
        <v>14</v>
      </c>
      <c r="L1829" t="s">
        <v>42</v>
      </c>
      <c r="M1829" t="s">
        <v>411</v>
      </c>
      <c r="N1829" t="s">
        <v>411</v>
      </c>
      <c r="O1829" t="s">
        <v>411</v>
      </c>
      <c r="P1829" t="s">
        <v>411</v>
      </c>
      <c r="Q1829" t="s">
        <v>411</v>
      </c>
      <c r="R1829" t="s">
        <v>411</v>
      </c>
      <c r="S1829" t="s">
        <v>411</v>
      </c>
      <c r="T1829" s="1">
        <v>163604.51999999999</v>
      </c>
      <c r="U1829">
        <v>847.2</v>
      </c>
      <c r="V1829">
        <v>0</v>
      </c>
      <c r="W1829" s="1">
        <v>154122.51999999999</v>
      </c>
      <c r="X1829" s="1">
        <v>9473</v>
      </c>
      <c r="Y1829">
        <v>0</v>
      </c>
      <c r="Z1829" s="1">
        <v>163595.51999999999</v>
      </c>
      <c r="AA1829">
        <v>0</v>
      </c>
      <c r="AB1829">
        <v>0</v>
      </c>
      <c r="AE1829" t="s">
        <v>412</v>
      </c>
      <c r="AG1829" s="2">
        <v>46013</v>
      </c>
      <c r="AH1829" s="1">
        <v>3453.25</v>
      </c>
      <c r="AI1829" s="2">
        <v>45985</v>
      </c>
      <c r="AJ1829" s="7">
        <v>2025</v>
      </c>
      <c r="AK1829" s="2">
        <v>45974</v>
      </c>
      <c r="AP1829" t="s">
        <v>3839</v>
      </c>
      <c r="AT1829" s="2">
        <v>46027</v>
      </c>
      <c r="AU1829" s="2">
        <v>46097</v>
      </c>
      <c r="AV1829" t="s">
        <v>414</v>
      </c>
      <c r="AW1829" s="2">
        <v>45975</v>
      </c>
      <c r="AX1829">
        <v>42569</v>
      </c>
      <c r="AY1829" s="1">
        <v>260000.24</v>
      </c>
      <c r="BA1829" t="s">
        <v>980</v>
      </c>
      <c r="BB1829">
        <v>42569</v>
      </c>
      <c r="BC1829" t="s">
        <v>12068</v>
      </c>
      <c r="BD1829" t="s">
        <v>416</v>
      </c>
      <c r="BE1829" t="s">
        <v>417</v>
      </c>
      <c r="BF1829">
        <v>5561991322758</v>
      </c>
      <c r="BG1829" t="s">
        <v>12069</v>
      </c>
      <c r="BH1829">
        <v>73808272</v>
      </c>
      <c r="BI1829" t="s">
        <v>3834</v>
      </c>
      <c r="BJ1829" t="s">
        <v>12070</v>
      </c>
      <c r="BL1829" s="1">
        <v>2824</v>
      </c>
      <c r="BQ1829">
        <v>3811</v>
      </c>
      <c r="BR1829">
        <v>7368</v>
      </c>
      <c r="BS1829" t="s">
        <v>421</v>
      </c>
      <c r="BT1829" s="2">
        <v>45975</v>
      </c>
      <c r="BU1829">
        <v>855.41</v>
      </c>
      <c r="BW1829" t="s">
        <v>422</v>
      </c>
      <c r="BX1829" s="2">
        <v>45991</v>
      </c>
      <c r="BY1829" t="s">
        <v>12071</v>
      </c>
      <c r="BZ1829" s="2">
        <v>45975</v>
      </c>
      <c r="CA1829" s="2">
        <v>45988</v>
      </c>
      <c r="CC1829" s="2">
        <v>45972</v>
      </c>
      <c r="CE1829" t="s">
        <v>12072</v>
      </c>
      <c r="CF1829" s="2">
        <v>45975</v>
      </c>
      <c r="CJ1829" s="2">
        <v>45999</v>
      </c>
      <c r="CK1829" t="s">
        <v>411</v>
      </c>
      <c r="CL1829" s="2">
        <v>45982</v>
      </c>
      <c r="CM1829" s="2">
        <v>46001</v>
      </c>
      <c r="CN1829" s="2">
        <v>45973</v>
      </c>
      <c r="CO1829" s="2">
        <v>45992</v>
      </c>
      <c r="CP1829" s="2">
        <v>45988</v>
      </c>
      <c r="CR1829" s="2">
        <v>45974</v>
      </c>
      <c r="CS1829" s="2">
        <v>45980</v>
      </c>
      <c r="CU1829" s="2">
        <v>45992</v>
      </c>
      <c r="CV1829" s="2">
        <v>45999</v>
      </c>
      <c r="CW1829" s="2">
        <v>45980</v>
      </c>
      <c r="CY1829" t="s">
        <v>424</v>
      </c>
      <c r="DD1829" s="2">
        <v>45972</v>
      </c>
      <c r="DF1829" s="2">
        <v>46013</v>
      </c>
      <c r="DI1829" s="2">
        <v>46017</v>
      </c>
      <c r="DJ1829" s="2">
        <v>45972</v>
      </c>
      <c r="DK1829" s="2">
        <v>45999</v>
      </c>
      <c r="DL1829" s="2">
        <v>46094</v>
      </c>
      <c r="DO1829" s="2">
        <v>45979</v>
      </c>
      <c r="DX1829">
        <v>829</v>
      </c>
      <c r="DY1829">
        <v>5111</v>
      </c>
      <c r="EE1829" s="1">
        <v>1888.16</v>
      </c>
      <c r="EG1829" t="s">
        <v>735</v>
      </c>
      <c r="EK1829" t="s">
        <v>1591</v>
      </c>
    </row>
    <row r="1830" spans="1:141" hidden="1" x14ac:dyDescent="0.35">
      <c r="A1830">
        <v>5009</v>
      </c>
      <c r="B1830" t="s">
        <v>404</v>
      </c>
      <c r="C1830">
        <v>6348</v>
      </c>
      <c r="D1830" t="s">
        <v>8802</v>
      </c>
      <c r="E1830" t="s">
        <v>834</v>
      </c>
      <c r="F1830" t="s">
        <v>532</v>
      </c>
      <c r="G1830">
        <v>202</v>
      </c>
      <c r="H1830" t="s">
        <v>474</v>
      </c>
      <c r="I1830" t="s">
        <v>12073</v>
      </c>
      <c r="J1830" t="s">
        <v>12074</v>
      </c>
      <c r="K1830" t="s">
        <v>38</v>
      </c>
      <c r="L1830" t="s">
        <v>188</v>
      </c>
      <c r="M1830" t="s">
        <v>411</v>
      </c>
      <c r="N1830" t="s">
        <v>411</v>
      </c>
      <c r="O1830" t="s">
        <v>411</v>
      </c>
      <c r="P1830" t="s">
        <v>424</v>
      </c>
      <c r="Q1830" t="s">
        <v>424</v>
      </c>
      <c r="R1830" t="s">
        <v>411</v>
      </c>
      <c r="S1830" t="s">
        <v>411</v>
      </c>
      <c r="T1830" s="1">
        <v>149775.16</v>
      </c>
      <c r="U1830">
        <v>487.42</v>
      </c>
      <c r="V1830">
        <v>0</v>
      </c>
      <c r="W1830" s="1">
        <v>94775.16</v>
      </c>
      <c r="X1830" s="1">
        <v>55000</v>
      </c>
      <c r="Y1830">
        <v>0</v>
      </c>
      <c r="Z1830" s="1">
        <v>149775.16</v>
      </c>
      <c r="AA1830">
        <v>0</v>
      </c>
      <c r="AB1830">
        <v>0</v>
      </c>
      <c r="AE1830" t="s">
        <v>412</v>
      </c>
      <c r="AG1830" s="2">
        <v>45994</v>
      </c>
      <c r="AH1830" s="1">
        <v>2592.25</v>
      </c>
      <c r="AI1830" s="2">
        <v>45982</v>
      </c>
      <c r="AJ1830" s="7">
        <v>2025</v>
      </c>
      <c r="AK1830" s="2">
        <v>45974</v>
      </c>
      <c r="AP1830" t="s">
        <v>413</v>
      </c>
      <c r="AT1830" s="2">
        <v>46072</v>
      </c>
      <c r="AU1830" s="2">
        <v>46072</v>
      </c>
      <c r="AV1830" t="s">
        <v>414</v>
      </c>
      <c r="AW1830" s="2">
        <v>45975</v>
      </c>
      <c r="AX1830">
        <v>42566</v>
      </c>
      <c r="AY1830" s="1">
        <v>205998.82</v>
      </c>
      <c r="BA1830" t="s">
        <v>8806</v>
      </c>
      <c r="BB1830">
        <v>42566</v>
      </c>
      <c r="BD1830" t="s">
        <v>738</v>
      </c>
      <c r="BE1830" t="s">
        <v>513</v>
      </c>
      <c r="BF1830">
        <v>5561991693325</v>
      </c>
      <c r="BG1830" t="s">
        <v>12075</v>
      </c>
      <c r="BH1830">
        <v>71880527</v>
      </c>
      <c r="BI1830" t="s">
        <v>2704</v>
      </c>
      <c r="BJ1830" t="s">
        <v>12076</v>
      </c>
      <c r="BL1830" s="1">
        <v>1624.72</v>
      </c>
      <c r="BM1830" s="2">
        <v>46151</v>
      </c>
      <c r="BQ1830">
        <v>4492</v>
      </c>
      <c r="BR1830">
        <v>7363</v>
      </c>
      <c r="BS1830" t="s">
        <v>449</v>
      </c>
      <c r="BT1830" s="2">
        <v>45971</v>
      </c>
      <c r="BU1830">
        <v>902.86</v>
      </c>
      <c r="BV1830" s="2">
        <v>45985</v>
      </c>
      <c r="BX1830" s="2">
        <v>45987</v>
      </c>
      <c r="BY1830" t="s">
        <v>12077</v>
      </c>
      <c r="BZ1830" s="2">
        <v>45974</v>
      </c>
      <c r="CA1830" s="2">
        <v>45988</v>
      </c>
      <c r="CB1830" t="s">
        <v>12078</v>
      </c>
      <c r="CC1830" s="2">
        <v>45941</v>
      </c>
      <c r="CD1830" t="s">
        <v>424</v>
      </c>
      <c r="CE1830">
        <v>2443</v>
      </c>
      <c r="CF1830" s="2">
        <v>45971</v>
      </c>
      <c r="CJ1830" s="2">
        <v>45987</v>
      </c>
      <c r="CL1830" s="2">
        <v>45971</v>
      </c>
      <c r="CM1830" s="2">
        <v>45989</v>
      </c>
      <c r="CN1830" s="2">
        <v>45941</v>
      </c>
      <c r="CO1830" s="2">
        <v>45966</v>
      </c>
      <c r="CP1830" s="2">
        <v>45985</v>
      </c>
      <c r="CR1830" s="2">
        <v>45974</v>
      </c>
      <c r="CS1830" s="2">
        <v>45975</v>
      </c>
      <c r="CU1830" s="2">
        <v>45986</v>
      </c>
      <c r="CV1830" s="2">
        <v>45978</v>
      </c>
      <c r="CW1830" s="2">
        <v>45975</v>
      </c>
      <c r="CX1830" s="2">
        <v>45993</v>
      </c>
      <c r="CY1830" t="s">
        <v>424</v>
      </c>
      <c r="DD1830" s="2">
        <v>45973</v>
      </c>
      <c r="DF1830" s="2">
        <v>45994</v>
      </c>
      <c r="DG1830" t="s">
        <v>12079</v>
      </c>
      <c r="DI1830" s="2">
        <v>45996</v>
      </c>
      <c r="DJ1830" s="2">
        <v>45972</v>
      </c>
      <c r="DK1830" s="2">
        <v>45982</v>
      </c>
      <c r="DL1830" s="2">
        <v>46034</v>
      </c>
      <c r="DM1830" s="2">
        <v>46058</v>
      </c>
      <c r="DN1830" s="2">
        <v>46063</v>
      </c>
      <c r="DO1830" s="2">
        <v>45975</v>
      </c>
      <c r="DP1830" s="2">
        <v>46063</v>
      </c>
      <c r="DW1830" s="2">
        <v>45982</v>
      </c>
      <c r="DY1830">
        <v>40770</v>
      </c>
      <c r="EE1830" s="1">
        <v>4005.57</v>
      </c>
      <c r="EF1830" t="s">
        <v>2634</v>
      </c>
      <c r="EG1830" t="s">
        <v>1640</v>
      </c>
      <c r="EH1830" t="s">
        <v>6848</v>
      </c>
      <c r="EI1830" t="s">
        <v>3282</v>
      </c>
      <c r="EJ1830" t="s">
        <v>8163</v>
      </c>
      <c r="EK1830" t="s">
        <v>1591</v>
      </c>
    </row>
    <row r="1831" spans="1:141" hidden="1" x14ac:dyDescent="0.35">
      <c r="A1831">
        <v>5010</v>
      </c>
      <c r="B1831" t="s">
        <v>561</v>
      </c>
      <c r="C1831">
        <v>6235</v>
      </c>
      <c r="D1831" t="s">
        <v>9287</v>
      </c>
      <c r="E1831" t="s">
        <v>942</v>
      </c>
      <c r="F1831" t="s">
        <v>9766</v>
      </c>
      <c r="G1831">
        <v>304</v>
      </c>
      <c r="H1831" t="s">
        <v>408</v>
      </c>
      <c r="I1831" t="s">
        <v>12080</v>
      </c>
      <c r="J1831" t="s">
        <v>12081</v>
      </c>
      <c r="K1831" t="s">
        <v>12</v>
      </c>
      <c r="L1831" t="s">
        <v>87</v>
      </c>
      <c r="M1831" t="s">
        <v>411</v>
      </c>
      <c r="N1831" t="s">
        <v>411</v>
      </c>
      <c r="O1831" t="s">
        <v>411</v>
      </c>
      <c r="P1831" t="s">
        <v>411</v>
      </c>
      <c r="Q1831" t="s">
        <v>411</v>
      </c>
      <c r="R1831" t="s">
        <v>411</v>
      </c>
      <c r="S1831" t="s">
        <v>411</v>
      </c>
      <c r="T1831" s="1">
        <v>161857.56</v>
      </c>
      <c r="U1831">
        <v>0</v>
      </c>
      <c r="V1831">
        <v>0</v>
      </c>
      <c r="W1831">
        <v>0</v>
      </c>
      <c r="X1831">
        <v>0</v>
      </c>
      <c r="Y1831">
        <v>0</v>
      </c>
      <c r="Z1831">
        <v>0</v>
      </c>
      <c r="AA1831">
        <v>0</v>
      </c>
      <c r="AB1831">
        <v>0</v>
      </c>
      <c r="AE1831" t="s">
        <v>412</v>
      </c>
      <c r="AH1831">
        <v>0</v>
      </c>
      <c r="AK1831" s="2">
        <v>45974</v>
      </c>
      <c r="AP1831" t="s">
        <v>3839</v>
      </c>
      <c r="AT1831" s="2">
        <v>46009</v>
      </c>
      <c r="AU1831" s="2">
        <v>46009</v>
      </c>
      <c r="AV1831" t="s">
        <v>561</v>
      </c>
      <c r="AW1831" s="2">
        <v>45975</v>
      </c>
      <c r="AX1831">
        <v>42567</v>
      </c>
      <c r="AY1831" s="1">
        <v>235000.76</v>
      </c>
      <c r="BA1831" t="s">
        <v>9291</v>
      </c>
      <c r="BB1831">
        <v>42567</v>
      </c>
      <c r="BC1831" t="s">
        <v>12082</v>
      </c>
      <c r="BD1831" t="s">
        <v>416</v>
      </c>
      <c r="BE1831" t="s">
        <v>417</v>
      </c>
      <c r="BF1831">
        <v>5561992062971</v>
      </c>
      <c r="BG1831" t="s">
        <v>4444</v>
      </c>
      <c r="BH1831">
        <v>73813330</v>
      </c>
      <c r="BI1831" t="s">
        <v>595</v>
      </c>
      <c r="BJ1831" t="s">
        <v>12083</v>
      </c>
      <c r="BL1831" s="1">
        <v>2550</v>
      </c>
      <c r="BQ1831">
        <v>4542</v>
      </c>
      <c r="BR1831">
        <v>7364</v>
      </c>
      <c r="BS1831" t="s">
        <v>449</v>
      </c>
      <c r="BY1831" t="s">
        <v>12084</v>
      </c>
      <c r="CC1831" s="2">
        <v>45972</v>
      </c>
      <c r="CN1831" s="2">
        <v>46003</v>
      </c>
      <c r="CO1831" s="2">
        <v>45992</v>
      </c>
      <c r="CR1831" s="2">
        <v>45974</v>
      </c>
      <c r="DJ1831" s="2">
        <v>45974</v>
      </c>
      <c r="EF1831" t="s">
        <v>2634</v>
      </c>
      <c r="EG1831" t="s">
        <v>1640</v>
      </c>
      <c r="EK1831" t="s">
        <v>1591</v>
      </c>
    </row>
    <row r="1832" spans="1:141" hidden="1" x14ac:dyDescent="0.35">
      <c r="A1832">
        <v>5011</v>
      </c>
      <c r="B1832" t="s">
        <v>404</v>
      </c>
      <c r="C1832">
        <v>6333</v>
      </c>
      <c r="D1832" t="s">
        <v>4816</v>
      </c>
      <c r="E1832" t="s">
        <v>834</v>
      </c>
      <c r="F1832" t="s">
        <v>623</v>
      </c>
      <c r="G1832">
        <v>1</v>
      </c>
      <c r="H1832" t="s">
        <v>474</v>
      </c>
      <c r="I1832" t="s">
        <v>12085</v>
      </c>
      <c r="J1832" t="s">
        <v>12086</v>
      </c>
      <c r="K1832" t="s">
        <v>28</v>
      </c>
      <c r="L1832" t="s">
        <v>36</v>
      </c>
      <c r="M1832" t="s">
        <v>411</v>
      </c>
      <c r="N1832" t="s">
        <v>411</v>
      </c>
      <c r="O1832" t="s">
        <v>411</v>
      </c>
      <c r="P1832" t="s">
        <v>424</v>
      </c>
      <c r="Q1832" t="s">
        <v>424</v>
      </c>
      <c r="R1832" t="s">
        <v>411</v>
      </c>
      <c r="S1832" t="s">
        <v>411</v>
      </c>
      <c r="T1832" s="1">
        <v>164226.89000000001</v>
      </c>
      <c r="U1832">
        <v>765</v>
      </c>
      <c r="V1832">
        <v>0</v>
      </c>
      <c r="W1832" s="1">
        <v>146092.91</v>
      </c>
      <c r="X1832" s="1">
        <v>17517</v>
      </c>
      <c r="Y1832">
        <v>0</v>
      </c>
      <c r="Z1832" s="1">
        <v>163609.91</v>
      </c>
      <c r="AA1832">
        <v>0</v>
      </c>
      <c r="AB1832">
        <v>0</v>
      </c>
      <c r="AE1832" t="s">
        <v>412</v>
      </c>
      <c r="AG1832" s="2">
        <v>45994</v>
      </c>
      <c r="AH1832" s="1">
        <v>2995.17</v>
      </c>
      <c r="AI1832" s="2">
        <v>45978</v>
      </c>
      <c r="AJ1832" s="7">
        <v>2025</v>
      </c>
      <c r="AK1832" s="2">
        <v>45974</v>
      </c>
      <c r="AP1832" t="s">
        <v>413</v>
      </c>
      <c r="AT1832" s="2">
        <v>46077</v>
      </c>
      <c r="AU1832" s="2">
        <v>46077</v>
      </c>
      <c r="AV1832" t="s">
        <v>414</v>
      </c>
      <c r="AW1832" s="2">
        <v>45975</v>
      </c>
      <c r="AX1832">
        <v>42565</v>
      </c>
      <c r="AY1832" s="1">
        <v>220013.29</v>
      </c>
      <c r="BA1832" t="s">
        <v>4819</v>
      </c>
      <c r="BB1832">
        <v>42565</v>
      </c>
      <c r="BD1832" t="s">
        <v>2678</v>
      </c>
      <c r="BE1832" t="s">
        <v>513</v>
      </c>
      <c r="BF1832">
        <v>5561993669760</v>
      </c>
      <c r="BG1832" t="s">
        <v>12087</v>
      </c>
      <c r="BH1832">
        <v>71070082</v>
      </c>
      <c r="BI1832" t="s">
        <v>12008</v>
      </c>
      <c r="BJ1832" t="s">
        <v>12088</v>
      </c>
      <c r="BL1832" s="1">
        <v>2556.4699999999998</v>
      </c>
      <c r="BQ1832">
        <v>3955</v>
      </c>
      <c r="BR1832">
        <v>7362</v>
      </c>
      <c r="BS1832" t="s">
        <v>490</v>
      </c>
      <c r="BT1832" s="2">
        <v>45973</v>
      </c>
      <c r="BU1832">
        <v>901</v>
      </c>
      <c r="BV1832" s="2">
        <v>45979</v>
      </c>
      <c r="BX1832" s="2">
        <v>45983</v>
      </c>
      <c r="BY1832" t="s">
        <v>12089</v>
      </c>
      <c r="BZ1832" s="2">
        <v>45974</v>
      </c>
      <c r="CA1832" s="2">
        <v>45985</v>
      </c>
      <c r="CB1832" t="s">
        <v>12090</v>
      </c>
      <c r="CC1832" s="2">
        <v>45972</v>
      </c>
      <c r="CD1832" t="s">
        <v>424</v>
      </c>
      <c r="CE1832">
        <v>40727</v>
      </c>
      <c r="CF1832" s="2">
        <v>45973</v>
      </c>
      <c r="CJ1832" s="2">
        <v>45982</v>
      </c>
      <c r="CL1832" s="2">
        <v>45973</v>
      </c>
      <c r="CM1832" s="2">
        <v>45986</v>
      </c>
      <c r="CN1832" s="2">
        <v>45972</v>
      </c>
      <c r="CO1832" s="2">
        <v>45992</v>
      </c>
      <c r="CP1832" s="2">
        <v>45978</v>
      </c>
      <c r="CR1832" s="2">
        <v>45973</v>
      </c>
      <c r="CS1832" s="2">
        <v>45974</v>
      </c>
      <c r="CU1832" s="2">
        <v>45980</v>
      </c>
      <c r="CV1832" s="2">
        <v>46008</v>
      </c>
      <c r="CW1832" s="2">
        <v>45974</v>
      </c>
      <c r="CX1832" s="2">
        <v>45989</v>
      </c>
      <c r="CY1832" t="s">
        <v>424</v>
      </c>
      <c r="DD1832" s="2">
        <v>45974</v>
      </c>
      <c r="DF1832" s="2">
        <v>45994</v>
      </c>
      <c r="DG1832" t="s">
        <v>12091</v>
      </c>
      <c r="DI1832" s="2">
        <v>45996</v>
      </c>
      <c r="DJ1832" s="2">
        <v>45971</v>
      </c>
      <c r="DK1832" s="2">
        <v>46008</v>
      </c>
      <c r="DL1832" s="2">
        <v>45978</v>
      </c>
      <c r="DM1832" s="2">
        <v>46055</v>
      </c>
      <c r="DN1832" s="2">
        <v>46059</v>
      </c>
      <c r="DO1832" s="2">
        <v>45974</v>
      </c>
      <c r="DP1832" s="2">
        <v>46059</v>
      </c>
      <c r="DW1832" s="2">
        <v>45978</v>
      </c>
      <c r="DY1832">
        <v>40749</v>
      </c>
      <c r="EE1832">
        <v>4.25</v>
      </c>
      <c r="EF1832" t="s">
        <v>2634</v>
      </c>
      <c r="EG1832" t="s">
        <v>1640</v>
      </c>
      <c r="EH1832" t="s">
        <v>6848</v>
      </c>
      <c r="EI1832" t="s">
        <v>3282</v>
      </c>
      <c r="EJ1832" t="s">
        <v>8163</v>
      </c>
      <c r="EK1832" t="s">
        <v>1591</v>
      </c>
    </row>
    <row r="1833" spans="1:141" hidden="1" x14ac:dyDescent="0.35">
      <c r="A1833">
        <v>5012</v>
      </c>
      <c r="B1833" t="s">
        <v>404</v>
      </c>
      <c r="C1833">
        <v>6302</v>
      </c>
      <c r="D1833" t="s">
        <v>9287</v>
      </c>
      <c r="E1833" t="s">
        <v>942</v>
      </c>
      <c r="F1833" t="s">
        <v>9535</v>
      </c>
      <c r="G1833">
        <v>102</v>
      </c>
      <c r="H1833" t="s">
        <v>408</v>
      </c>
      <c r="I1833" t="s">
        <v>12092</v>
      </c>
      <c r="J1833" t="s">
        <v>12093</v>
      </c>
      <c r="K1833" t="s">
        <v>22</v>
      </c>
      <c r="L1833" t="s">
        <v>177</v>
      </c>
      <c r="M1833" t="s">
        <v>411</v>
      </c>
      <c r="N1833" t="s">
        <v>411</v>
      </c>
      <c r="O1833" t="s">
        <v>411</v>
      </c>
      <c r="P1833" t="s">
        <v>411</v>
      </c>
      <c r="Q1833" t="s">
        <v>411</v>
      </c>
      <c r="R1833" t="s">
        <v>411</v>
      </c>
      <c r="S1833" t="s">
        <v>411</v>
      </c>
      <c r="T1833" s="1">
        <v>157807.22</v>
      </c>
      <c r="U1833">
        <v>742.5</v>
      </c>
      <c r="V1833">
        <v>0</v>
      </c>
      <c r="W1833" s="1">
        <v>140167.22</v>
      </c>
      <c r="X1833" s="1">
        <v>17640</v>
      </c>
      <c r="Y1833">
        <v>0</v>
      </c>
      <c r="Z1833" s="1">
        <v>157807.22</v>
      </c>
      <c r="AA1833">
        <v>0</v>
      </c>
      <c r="AB1833">
        <v>0</v>
      </c>
      <c r="AD1833">
        <v>8787725342386</v>
      </c>
      <c r="AE1833" t="s">
        <v>412</v>
      </c>
      <c r="AG1833" s="2">
        <v>46055</v>
      </c>
      <c r="AH1833" s="1">
        <v>3175.18</v>
      </c>
      <c r="AI1833" s="2">
        <v>46010</v>
      </c>
      <c r="AJ1833" s="7">
        <v>2025</v>
      </c>
      <c r="AK1833" s="2">
        <v>45975</v>
      </c>
      <c r="AP1833" t="s">
        <v>413</v>
      </c>
      <c r="AT1833" s="2">
        <v>46097</v>
      </c>
      <c r="AU1833" s="2">
        <v>46097</v>
      </c>
      <c r="AV1833" t="s">
        <v>414</v>
      </c>
      <c r="AW1833" s="2">
        <v>45985</v>
      </c>
      <c r="AX1833">
        <v>42780</v>
      </c>
      <c r="AY1833" s="1">
        <v>239727.57</v>
      </c>
      <c r="BA1833" t="s">
        <v>9291</v>
      </c>
      <c r="BB1833">
        <v>42780</v>
      </c>
      <c r="BC1833" t="s">
        <v>12094</v>
      </c>
      <c r="BD1833" t="s">
        <v>416</v>
      </c>
      <c r="BE1833" t="s">
        <v>417</v>
      </c>
      <c r="BF1833">
        <v>5561996293423</v>
      </c>
      <c r="BG1833" t="s">
        <v>12095</v>
      </c>
      <c r="BH1833">
        <v>73805795</v>
      </c>
      <c r="BI1833" t="s">
        <v>1083</v>
      </c>
      <c r="BJ1833" t="s">
        <v>12096</v>
      </c>
      <c r="BL1833" s="1">
        <v>2475</v>
      </c>
      <c r="BM1833" s="2">
        <v>46130</v>
      </c>
      <c r="BQ1833">
        <v>4788</v>
      </c>
      <c r="BR1833">
        <v>7385</v>
      </c>
      <c r="BS1833" t="s">
        <v>1016</v>
      </c>
      <c r="BT1833" s="2">
        <v>45985</v>
      </c>
      <c r="BU1833">
        <v>892.5</v>
      </c>
      <c r="BW1833" t="s">
        <v>422</v>
      </c>
      <c r="BY1833" t="s">
        <v>12097</v>
      </c>
      <c r="BZ1833" s="2">
        <v>45985</v>
      </c>
      <c r="CA1833" s="2">
        <v>46036</v>
      </c>
      <c r="CC1833" s="2">
        <v>45974</v>
      </c>
      <c r="CD1833" t="s">
        <v>424</v>
      </c>
      <c r="CE1833">
        <v>1419</v>
      </c>
      <c r="CF1833" s="2">
        <v>45985</v>
      </c>
      <c r="CJ1833" s="2">
        <v>46043</v>
      </c>
      <c r="CK1833" t="s">
        <v>411</v>
      </c>
      <c r="CL1833" s="2">
        <v>45987</v>
      </c>
      <c r="CM1833" s="2">
        <v>46043</v>
      </c>
      <c r="CN1833" s="2">
        <v>45974</v>
      </c>
      <c r="CO1833" s="2">
        <v>45992</v>
      </c>
      <c r="CP1833" s="2">
        <v>46036</v>
      </c>
      <c r="CR1833" s="2">
        <v>45975</v>
      </c>
      <c r="CS1833" s="2">
        <v>45979</v>
      </c>
      <c r="CU1833" s="2">
        <v>46041</v>
      </c>
      <c r="CV1833" s="2">
        <v>46008</v>
      </c>
      <c r="CW1833" s="2">
        <v>45979</v>
      </c>
      <c r="CY1833" t="s">
        <v>424</v>
      </c>
      <c r="DD1833" s="2">
        <v>45974</v>
      </c>
      <c r="DF1833" s="2">
        <v>46056</v>
      </c>
      <c r="DI1833" s="2">
        <v>46057</v>
      </c>
      <c r="DJ1833" s="2">
        <v>45974</v>
      </c>
      <c r="DK1833" s="2">
        <v>46008</v>
      </c>
      <c r="DL1833" s="2">
        <v>46044</v>
      </c>
      <c r="DM1833" s="2">
        <v>46078</v>
      </c>
      <c r="DN1833" s="2">
        <v>46091</v>
      </c>
      <c r="DO1833" s="2">
        <v>45978</v>
      </c>
      <c r="DP1833" s="2">
        <v>46091</v>
      </c>
      <c r="DX1833">
        <v>786</v>
      </c>
      <c r="DY1833">
        <v>3788</v>
      </c>
      <c r="EA1833" t="s">
        <v>12098</v>
      </c>
      <c r="EB1833" t="s">
        <v>12099</v>
      </c>
      <c r="EF1833" t="s">
        <v>2634</v>
      </c>
      <c r="EG1833" t="s">
        <v>1640</v>
      </c>
      <c r="EI1833" t="s">
        <v>5891</v>
      </c>
      <c r="EK1833" t="s">
        <v>1591</v>
      </c>
    </row>
    <row r="1834" spans="1:141" hidden="1" x14ac:dyDescent="0.35">
      <c r="A1834">
        <v>5013</v>
      </c>
      <c r="B1834" t="s">
        <v>404</v>
      </c>
      <c r="C1834">
        <v>6335</v>
      </c>
      <c r="D1834" t="s">
        <v>4816</v>
      </c>
      <c r="E1834" t="s">
        <v>834</v>
      </c>
      <c r="F1834" t="s">
        <v>434</v>
      </c>
      <c r="G1834">
        <v>301</v>
      </c>
      <c r="H1834" t="s">
        <v>474</v>
      </c>
      <c r="I1834" t="s">
        <v>12100</v>
      </c>
      <c r="J1834" t="s">
        <v>12101</v>
      </c>
      <c r="K1834" t="s">
        <v>22</v>
      </c>
      <c r="L1834" t="s">
        <v>39</v>
      </c>
      <c r="M1834" t="s">
        <v>411</v>
      </c>
      <c r="N1834" t="s">
        <v>411</v>
      </c>
      <c r="O1834" t="s">
        <v>411</v>
      </c>
      <c r="P1834" t="s">
        <v>424</v>
      </c>
      <c r="Q1834" t="s">
        <v>424</v>
      </c>
      <c r="R1834" t="s">
        <v>411</v>
      </c>
      <c r="S1834" t="s">
        <v>411</v>
      </c>
      <c r="T1834" s="1">
        <v>158605.43</v>
      </c>
      <c r="U1834">
        <v>714</v>
      </c>
      <c r="V1834">
        <v>0</v>
      </c>
      <c r="W1834" s="1">
        <v>134676.82</v>
      </c>
      <c r="X1834" s="1">
        <v>13792</v>
      </c>
      <c r="Y1834">
        <v>0</v>
      </c>
      <c r="Z1834" s="1">
        <v>148468.82</v>
      </c>
      <c r="AA1834">
        <v>0</v>
      </c>
      <c r="AB1834">
        <v>0</v>
      </c>
      <c r="AD1834">
        <v>878772548740</v>
      </c>
      <c r="AE1834" t="s">
        <v>412</v>
      </c>
      <c r="AG1834" s="2">
        <v>46059</v>
      </c>
      <c r="AH1834" s="1">
        <v>3127.88</v>
      </c>
      <c r="AI1834" s="2">
        <v>46036</v>
      </c>
      <c r="AJ1834" s="7">
        <v>2026</v>
      </c>
      <c r="AK1834" s="2">
        <v>45975</v>
      </c>
      <c r="AP1834" t="s">
        <v>413</v>
      </c>
      <c r="AT1834" s="2">
        <v>46077</v>
      </c>
      <c r="AU1834" s="2">
        <v>46114</v>
      </c>
      <c r="AV1834" t="s">
        <v>414</v>
      </c>
      <c r="AW1834" s="2">
        <v>45985</v>
      </c>
      <c r="AX1834">
        <v>42787</v>
      </c>
      <c r="AY1834" s="1">
        <v>216700.43</v>
      </c>
      <c r="BA1834" t="s">
        <v>4819</v>
      </c>
      <c r="BB1834">
        <v>42787</v>
      </c>
      <c r="BD1834" t="s">
        <v>416</v>
      </c>
      <c r="BE1834" t="s">
        <v>417</v>
      </c>
      <c r="BF1834">
        <v>5538998150633</v>
      </c>
      <c r="BG1834" t="s">
        <v>12102</v>
      </c>
      <c r="BH1834">
        <v>73809210</v>
      </c>
      <c r="BI1834" t="s">
        <v>2622</v>
      </c>
      <c r="BJ1834" t="s">
        <v>12103</v>
      </c>
      <c r="BL1834" s="1">
        <v>2622.54</v>
      </c>
      <c r="BQ1834">
        <v>3934</v>
      </c>
      <c r="BR1834">
        <v>7396</v>
      </c>
      <c r="BS1834" t="s">
        <v>4331</v>
      </c>
      <c r="BT1834" s="2">
        <v>45974</v>
      </c>
      <c r="BU1834">
        <v>848</v>
      </c>
      <c r="BV1834" s="2">
        <v>46042</v>
      </c>
      <c r="BW1834" t="s">
        <v>422</v>
      </c>
      <c r="BX1834" s="2">
        <v>46049</v>
      </c>
      <c r="BY1834" t="s">
        <v>12104</v>
      </c>
      <c r="BZ1834" s="2">
        <v>45975</v>
      </c>
      <c r="CA1834" s="2">
        <v>46036</v>
      </c>
      <c r="CB1834" t="s">
        <v>12105</v>
      </c>
      <c r="CC1834" s="2">
        <v>45973</v>
      </c>
      <c r="CD1834" t="s">
        <v>424</v>
      </c>
      <c r="CE1834">
        <v>3899</v>
      </c>
      <c r="CF1834" s="2">
        <v>45974</v>
      </c>
      <c r="CJ1834" s="2">
        <v>46038</v>
      </c>
      <c r="CL1834" s="2">
        <v>45974</v>
      </c>
      <c r="CM1834" s="2">
        <v>46041</v>
      </c>
      <c r="CN1834" s="2">
        <v>45973</v>
      </c>
      <c r="CO1834" s="2">
        <v>45992</v>
      </c>
      <c r="CP1834" s="2">
        <v>46036</v>
      </c>
      <c r="CR1834" s="2">
        <v>45973</v>
      </c>
      <c r="CS1834" s="2">
        <v>45974</v>
      </c>
      <c r="CU1834" s="2">
        <v>46037</v>
      </c>
      <c r="CV1834" s="2">
        <v>46373</v>
      </c>
      <c r="CW1834" s="2">
        <v>45974</v>
      </c>
      <c r="CX1834" s="2">
        <v>46057</v>
      </c>
      <c r="CY1834" t="s">
        <v>424</v>
      </c>
      <c r="CZ1834" s="2">
        <v>46044</v>
      </c>
      <c r="DC1834" s="2">
        <v>46044</v>
      </c>
      <c r="DD1834" s="2">
        <v>45975</v>
      </c>
      <c r="DF1834" s="2">
        <v>46059</v>
      </c>
      <c r="DG1834" t="s">
        <v>12106</v>
      </c>
      <c r="DH1834" t="s">
        <v>12107</v>
      </c>
      <c r="DI1834" s="2">
        <v>46065</v>
      </c>
      <c r="DJ1834" s="2">
        <v>45971</v>
      </c>
      <c r="DK1834" s="2">
        <v>46008</v>
      </c>
      <c r="DL1834" s="2">
        <v>46043</v>
      </c>
      <c r="DM1834" s="2">
        <v>46057</v>
      </c>
      <c r="DN1834" s="2">
        <v>46059</v>
      </c>
      <c r="DO1834" s="2">
        <v>45974</v>
      </c>
      <c r="DP1834" s="2">
        <v>46059</v>
      </c>
      <c r="DQ1834" s="2">
        <v>46057</v>
      </c>
      <c r="DU1834">
        <v>4081</v>
      </c>
      <c r="DW1834" s="2">
        <v>46036</v>
      </c>
      <c r="DY1834">
        <v>3487</v>
      </c>
      <c r="DZ1834" t="s">
        <v>424</v>
      </c>
      <c r="EA1834" t="s">
        <v>12108</v>
      </c>
      <c r="EB1834" t="s">
        <v>12109</v>
      </c>
      <c r="EE1834">
        <v>4.1100000000000003</v>
      </c>
      <c r="EF1834" t="s">
        <v>8213</v>
      </c>
      <c r="EG1834" t="s">
        <v>735</v>
      </c>
      <c r="EH1834" t="s">
        <v>6848</v>
      </c>
      <c r="EI1834" t="s">
        <v>3282</v>
      </c>
      <c r="EJ1834" t="s">
        <v>11524</v>
      </c>
      <c r="EK1834" t="s">
        <v>1591</v>
      </c>
    </row>
    <row r="1835" spans="1:141" hidden="1" x14ac:dyDescent="0.35">
      <c r="A1835">
        <v>5014</v>
      </c>
      <c r="B1835" t="s">
        <v>404</v>
      </c>
      <c r="C1835">
        <v>6317</v>
      </c>
      <c r="D1835" t="s">
        <v>9287</v>
      </c>
      <c r="E1835" t="s">
        <v>942</v>
      </c>
      <c r="F1835" t="s">
        <v>9808</v>
      </c>
      <c r="G1835">
        <v>304</v>
      </c>
      <c r="H1835" t="s">
        <v>408</v>
      </c>
      <c r="I1835" t="s">
        <v>12110</v>
      </c>
      <c r="J1835" t="s">
        <v>12111</v>
      </c>
      <c r="K1835" t="s">
        <v>14</v>
      </c>
      <c r="L1835" t="s">
        <v>17</v>
      </c>
      <c r="M1835" t="s">
        <v>411</v>
      </c>
      <c r="N1835" t="s">
        <v>411</v>
      </c>
      <c r="O1835" t="s">
        <v>411</v>
      </c>
      <c r="P1835" t="s">
        <v>411</v>
      </c>
      <c r="Q1835" t="s">
        <v>411</v>
      </c>
      <c r="R1835" t="s">
        <v>411</v>
      </c>
      <c r="S1835" t="s">
        <v>411</v>
      </c>
      <c r="T1835" s="1">
        <v>155116.82</v>
      </c>
      <c r="U1835">
        <v>714</v>
      </c>
      <c r="V1835">
        <v>0</v>
      </c>
      <c r="W1835" s="1">
        <v>134676.82</v>
      </c>
      <c r="X1835" s="1">
        <v>20440</v>
      </c>
      <c r="Y1835">
        <v>0</v>
      </c>
      <c r="Z1835" s="1">
        <v>155116.82</v>
      </c>
      <c r="AA1835">
        <v>0</v>
      </c>
      <c r="AB1835">
        <v>0</v>
      </c>
      <c r="AE1835" t="s">
        <v>412</v>
      </c>
      <c r="AG1835" s="2">
        <v>46059</v>
      </c>
      <c r="AH1835" s="1">
        <v>3138.25</v>
      </c>
      <c r="AI1835" s="2">
        <v>45989</v>
      </c>
      <c r="AJ1835" s="7">
        <v>2025</v>
      </c>
      <c r="AK1835" s="2">
        <v>45975</v>
      </c>
      <c r="AP1835" t="s">
        <v>3839</v>
      </c>
      <c r="AT1835" s="2">
        <v>46097</v>
      </c>
      <c r="AU1835" s="2">
        <v>46097</v>
      </c>
      <c r="AV1835" t="s">
        <v>414</v>
      </c>
      <c r="AW1835" s="2">
        <v>45985</v>
      </c>
      <c r="AX1835">
        <v>42782</v>
      </c>
      <c r="AY1835" s="1">
        <v>239744.28</v>
      </c>
      <c r="BA1835" t="s">
        <v>9291</v>
      </c>
      <c r="BB1835">
        <v>42782</v>
      </c>
      <c r="BC1835" t="s">
        <v>11810</v>
      </c>
      <c r="BD1835" t="s">
        <v>416</v>
      </c>
      <c r="BE1835" t="s">
        <v>417</v>
      </c>
      <c r="BF1835">
        <v>5562996552179</v>
      </c>
      <c r="BG1835" t="s">
        <v>12112</v>
      </c>
      <c r="BH1835">
        <v>73802200</v>
      </c>
      <c r="BI1835" t="s">
        <v>1817</v>
      </c>
      <c r="BJ1835" t="s">
        <v>12113</v>
      </c>
      <c r="BL1835" s="1">
        <v>2380</v>
      </c>
      <c r="BQ1835">
        <v>4859</v>
      </c>
      <c r="BR1835">
        <v>7389</v>
      </c>
      <c r="BS1835" t="s">
        <v>421</v>
      </c>
      <c r="BT1835" s="2">
        <v>45982</v>
      </c>
      <c r="BU1835">
        <v>894.83</v>
      </c>
      <c r="BW1835" t="s">
        <v>1569</v>
      </c>
      <c r="BY1835" t="s">
        <v>12114</v>
      </c>
      <c r="BZ1835" s="2">
        <v>45982</v>
      </c>
      <c r="CA1835" s="2">
        <v>45993</v>
      </c>
      <c r="CB1835" t="s">
        <v>12115</v>
      </c>
      <c r="CC1835" s="2">
        <v>45968</v>
      </c>
      <c r="CD1835" t="s">
        <v>424</v>
      </c>
      <c r="CE1835" t="s">
        <v>12116</v>
      </c>
      <c r="CF1835" s="2">
        <v>45982</v>
      </c>
      <c r="CH1835" t="s">
        <v>8713</v>
      </c>
      <c r="CJ1835" s="2">
        <v>46027</v>
      </c>
      <c r="CK1835" t="s">
        <v>424</v>
      </c>
      <c r="CL1835" s="2">
        <v>45982</v>
      </c>
      <c r="CM1835" s="2">
        <v>46030</v>
      </c>
      <c r="CN1835" s="2">
        <v>45968</v>
      </c>
      <c r="CO1835" s="2">
        <v>45992</v>
      </c>
      <c r="CP1835" s="2">
        <v>45993</v>
      </c>
      <c r="CR1835" s="2">
        <v>45971</v>
      </c>
      <c r="CS1835" s="2">
        <v>45978</v>
      </c>
      <c r="CU1835" s="2">
        <v>46010</v>
      </c>
      <c r="CV1835" s="2">
        <v>46008</v>
      </c>
      <c r="CW1835" s="2">
        <v>45978</v>
      </c>
      <c r="CY1835" t="s">
        <v>424</v>
      </c>
      <c r="DD1835" s="2">
        <v>45979</v>
      </c>
      <c r="DF1835" s="2">
        <v>46059</v>
      </c>
      <c r="DI1835" s="2">
        <v>46064</v>
      </c>
      <c r="DJ1835" s="2">
        <v>45974</v>
      </c>
      <c r="DK1835" s="2">
        <v>46008</v>
      </c>
      <c r="DL1835" s="2">
        <v>46045</v>
      </c>
      <c r="DM1835" s="2">
        <v>46077</v>
      </c>
      <c r="DN1835" s="2">
        <v>46091</v>
      </c>
      <c r="DO1835" s="2">
        <v>45978</v>
      </c>
      <c r="DP1835" s="2">
        <v>46091</v>
      </c>
      <c r="DX1835" t="s">
        <v>11816</v>
      </c>
      <c r="DY1835">
        <v>1435</v>
      </c>
      <c r="DZ1835" t="s">
        <v>424</v>
      </c>
      <c r="EA1835" t="s">
        <v>12117</v>
      </c>
      <c r="EE1835" s="1">
        <v>2183.9499999999998</v>
      </c>
      <c r="EF1835" t="s">
        <v>2634</v>
      </c>
      <c r="EG1835" t="s">
        <v>1640</v>
      </c>
      <c r="EK1835" t="s">
        <v>1591</v>
      </c>
    </row>
    <row r="1836" spans="1:141" hidden="1" x14ac:dyDescent="0.35">
      <c r="A1836">
        <v>5015</v>
      </c>
      <c r="B1836" t="s">
        <v>404</v>
      </c>
      <c r="C1836">
        <v>6349</v>
      </c>
      <c r="D1836" t="s">
        <v>8802</v>
      </c>
      <c r="E1836" t="s">
        <v>834</v>
      </c>
      <c r="F1836" t="s">
        <v>451</v>
      </c>
      <c r="G1836">
        <v>102</v>
      </c>
      <c r="H1836" t="s">
        <v>474</v>
      </c>
      <c r="I1836" t="s">
        <v>12118</v>
      </c>
      <c r="J1836" t="s">
        <v>12119</v>
      </c>
      <c r="K1836" t="s">
        <v>38</v>
      </c>
      <c r="L1836" t="s">
        <v>61</v>
      </c>
      <c r="M1836" t="s">
        <v>411</v>
      </c>
      <c r="N1836" t="s">
        <v>411</v>
      </c>
      <c r="O1836" t="s">
        <v>411</v>
      </c>
      <c r="P1836" t="s">
        <v>424</v>
      </c>
      <c r="Q1836" t="s">
        <v>424</v>
      </c>
      <c r="R1836" t="s">
        <v>411</v>
      </c>
      <c r="S1836" t="s">
        <v>411</v>
      </c>
      <c r="T1836" s="1">
        <v>154588.35999999999</v>
      </c>
      <c r="U1836">
        <v>571.17999999999995</v>
      </c>
      <c r="V1836">
        <v>0</v>
      </c>
      <c r="W1836" s="1">
        <v>111626.36</v>
      </c>
      <c r="X1836" s="1">
        <v>44567</v>
      </c>
      <c r="Y1836">
        <v>0</v>
      </c>
      <c r="Z1836" s="1">
        <v>156193.35999999999</v>
      </c>
      <c r="AA1836">
        <v>0</v>
      </c>
      <c r="AB1836">
        <v>0</v>
      </c>
      <c r="AE1836" t="s">
        <v>412</v>
      </c>
      <c r="AG1836" s="2">
        <v>46001</v>
      </c>
      <c r="AH1836" s="1">
        <v>2995.21</v>
      </c>
      <c r="AI1836" s="2">
        <v>45985</v>
      </c>
      <c r="AJ1836" s="7">
        <v>2025</v>
      </c>
      <c r="AK1836" s="2">
        <v>45975</v>
      </c>
      <c r="AP1836" t="s">
        <v>413</v>
      </c>
      <c r="AT1836" s="2">
        <v>46072</v>
      </c>
      <c r="AU1836" s="2">
        <v>46072</v>
      </c>
      <c r="AV1836" t="s">
        <v>414</v>
      </c>
      <c r="AW1836" s="2">
        <v>45985</v>
      </c>
      <c r="AX1836">
        <v>42771</v>
      </c>
      <c r="AY1836" s="1">
        <v>210388.24</v>
      </c>
      <c r="BA1836" t="s">
        <v>8806</v>
      </c>
      <c r="BB1836">
        <v>42771</v>
      </c>
      <c r="BD1836" t="s">
        <v>1681</v>
      </c>
      <c r="BE1836" t="s">
        <v>513</v>
      </c>
      <c r="BF1836">
        <v>5561995514648</v>
      </c>
      <c r="BG1836" t="s">
        <v>12120</v>
      </c>
      <c r="BH1836">
        <v>72300000</v>
      </c>
      <c r="BI1836" t="s">
        <v>12121</v>
      </c>
      <c r="BJ1836" t="s">
        <v>12122</v>
      </c>
      <c r="BL1836" s="1">
        <v>1903.92</v>
      </c>
      <c r="BM1836" s="2">
        <v>46149</v>
      </c>
      <c r="BQ1836">
        <v>4504</v>
      </c>
      <c r="BR1836">
        <v>7373</v>
      </c>
      <c r="BS1836" t="s">
        <v>517</v>
      </c>
      <c r="BT1836" s="2">
        <v>45972</v>
      </c>
      <c r="BU1836">
        <v>917.95</v>
      </c>
      <c r="BV1836" s="2">
        <v>45986</v>
      </c>
      <c r="BX1836" s="2">
        <v>45990</v>
      </c>
      <c r="BY1836" t="s">
        <v>12123</v>
      </c>
      <c r="BZ1836" s="2">
        <v>45975</v>
      </c>
      <c r="CA1836" s="2">
        <v>45987</v>
      </c>
      <c r="CB1836" t="s">
        <v>12124</v>
      </c>
      <c r="CC1836" s="2">
        <v>45978</v>
      </c>
      <c r="CD1836" t="s">
        <v>424</v>
      </c>
      <c r="CE1836">
        <v>2449</v>
      </c>
      <c r="CF1836" s="2">
        <v>45972</v>
      </c>
      <c r="CJ1836" s="2">
        <v>45989</v>
      </c>
      <c r="CL1836" s="2">
        <v>45972</v>
      </c>
      <c r="CM1836" s="2">
        <v>45993</v>
      </c>
      <c r="CN1836" s="2">
        <v>45978</v>
      </c>
      <c r="CO1836" s="2">
        <v>45967</v>
      </c>
      <c r="CP1836" s="2">
        <v>45986</v>
      </c>
      <c r="CR1836" s="2">
        <v>45979</v>
      </c>
      <c r="CS1836" s="2">
        <v>45979</v>
      </c>
      <c r="CU1836" s="2">
        <v>45988</v>
      </c>
      <c r="CV1836" s="2">
        <v>45978</v>
      </c>
      <c r="CW1836" s="2">
        <v>45979</v>
      </c>
      <c r="CX1836" s="2">
        <v>46000</v>
      </c>
      <c r="CY1836" t="s">
        <v>424</v>
      </c>
      <c r="CZ1836" s="2">
        <v>45995</v>
      </c>
      <c r="DC1836" s="2">
        <v>45996</v>
      </c>
      <c r="DD1836" s="2">
        <v>45975</v>
      </c>
      <c r="DF1836" s="2">
        <v>46001</v>
      </c>
      <c r="DG1836" t="s">
        <v>12125</v>
      </c>
      <c r="DI1836" s="2">
        <v>46009</v>
      </c>
      <c r="DJ1836" s="2">
        <v>45975</v>
      </c>
      <c r="DK1836" s="2">
        <v>45979</v>
      </c>
      <c r="DL1836" s="2">
        <v>45985</v>
      </c>
      <c r="DM1836" s="2">
        <v>46058</v>
      </c>
      <c r="DN1836" s="2">
        <v>46063</v>
      </c>
      <c r="DO1836" s="2">
        <v>45979</v>
      </c>
      <c r="DP1836" s="2">
        <v>46063</v>
      </c>
      <c r="DY1836">
        <v>2528</v>
      </c>
      <c r="EE1836" s="1">
        <v>4105.57</v>
      </c>
      <c r="EF1836" t="s">
        <v>2634</v>
      </c>
      <c r="EG1836" t="s">
        <v>1640</v>
      </c>
      <c r="EH1836" t="s">
        <v>6848</v>
      </c>
      <c r="EI1836" t="s">
        <v>3282</v>
      </c>
      <c r="EJ1836" t="s">
        <v>8163</v>
      </c>
      <c r="EK1836" t="s">
        <v>1591</v>
      </c>
    </row>
    <row r="1837" spans="1:141" hidden="1" x14ac:dyDescent="0.35">
      <c r="A1837">
        <v>5016</v>
      </c>
      <c r="B1837" t="s">
        <v>404</v>
      </c>
      <c r="C1837">
        <v>6324</v>
      </c>
      <c r="D1837" t="s">
        <v>7812</v>
      </c>
      <c r="E1837" t="s">
        <v>834</v>
      </c>
      <c r="F1837" t="s">
        <v>623</v>
      </c>
      <c r="G1837">
        <v>2</v>
      </c>
      <c r="H1837" t="s">
        <v>408</v>
      </c>
      <c r="I1837" t="s">
        <v>12126</v>
      </c>
      <c r="J1837" t="s">
        <v>12127</v>
      </c>
      <c r="K1837" t="s">
        <v>14</v>
      </c>
      <c r="L1837" t="s">
        <v>92</v>
      </c>
      <c r="M1837" t="s">
        <v>411</v>
      </c>
      <c r="N1837" t="s">
        <v>411</v>
      </c>
      <c r="O1837" t="s">
        <v>411</v>
      </c>
      <c r="P1837" t="s">
        <v>411</v>
      </c>
      <c r="Q1837" t="s">
        <v>411</v>
      </c>
      <c r="R1837" t="s">
        <v>411</v>
      </c>
      <c r="S1837" t="s">
        <v>411</v>
      </c>
      <c r="T1837" s="1">
        <v>162600</v>
      </c>
      <c r="U1837">
        <v>825.55</v>
      </c>
      <c r="V1837">
        <v>0</v>
      </c>
      <c r="W1837" s="1">
        <v>158054.07999999999</v>
      </c>
      <c r="X1837" s="1">
        <v>10900</v>
      </c>
      <c r="Y1837">
        <v>0</v>
      </c>
      <c r="Z1837" s="1">
        <v>168954.08</v>
      </c>
      <c r="AA1837">
        <v>0</v>
      </c>
      <c r="AB1837">
        <v>0</v>
      </c>
      <c r="AD1837">
        <v>8787725448222</v>
      </c>
      <c r="AE1837" t="s">
        <v>412</v>
      </c>
      <c r="AG1837" s="2">
        <v>46055</v>
      </c>
      <c r="AH1837" s="1">
        <v>3175.18</v>
      </c>
      <c r="AI1837" s="2">
        <v>46008</v>
      </c>
      <c r="AJ1837" s="7">
        <v>2025</v>
      </c>
      <c r="AK1837" s="2">
        <v>45975</v>
      </c>
      <c r="AP1837" t="s">
        <v>413</v>
      </c>
      <c r="AT1837" s="2">
        <v>46098</v>
      </c>
      <c r="AU1837" s="2">
        <v>46098</v>
      </c>
      <c r="AV1837" t="s">
        <v>414</v>
      </c>
      <c r="AW1837" s="2">
        <v>45985</v>
      </c>
      <c r="AX1837">
        <v>42785</v>
      </c>
      <c r="AY1837" s="1">
        <v>265000.40000000002</v>
      </c>
      <c r="BA1837" t="s">
        <v>7815</v>
      </c>
      <c r="BB1837">
        <v>42785</v>
      </c>
      <c r="BC1837" t="s">
        <v>12128</v>
      </c>
      <c r="BD1837" t="s">
        <v>416</v>
      </c>
      <c r="BE1837" t="s">
        <v>417</v>
      </c>
      <c r="BF1837">
        <v>5561999082903</v>
      </c>
      <c r="BG1837" t="s">
        <v>12129</v>
      </c>
      <c r="BH1837">
        <v>73808080</v>
      </c>
      <c r="BI1837" t="s">
        <v>1193</v>
      </c>
      <c r="BJ1837" t="s">
        <v>12130</v>
      </c>
      <c r="BL1837" s="1">
        <v>2751.83</v>
      </c>
      <c r="BM1837" s="2">
        <v>46138</v>
      </c>
      <c r="BQ1837">
        <v>4308</v>
      </c>
      <c r="BR1837">
        <v>7393</v>
      </c>
      <c r="BS1837" t="s">
        <v>449</v>
      </c>
      <c r="BT1837" s="2">
        <v>45985</v>
      </c>
      <c r="BU1837">
        <v>891.23</v>
      </c>
      <c r="BW1837" t="s">
        <v>1569</v>
      </c>
      <c r="BY1837" t="s">
        <v>12131</v>
      </c>
      <c r="BZ1837" s="2">
        <v>45986</v>
      </c>
      <c r="CA1837" s="2">
        <v>46009</v>
      </c>
      <c r="CC1837" s="2">
        <v>45968</v>
      </c>
      <c r="CD1837" t="s">
        <v>424</v>
      </c>
      <c r="CE1837">
        <v>1423</v>
      </c>
      <c r="CF1837" s="2">
        <v>45986</v>
      </c>
      <c r="CH1837" t="s">
        <v>8637</v>
      </c>
      <c r="CJ1837" s="2">
        <v>46034</v>
      </c>
      <c r="CK1837" t="s">
        <v>424</v>
      </c>
      <c r="CL1837" s="2">
        <v>45987</v>
      </c>
      <c r="CM1837" s="2">
        <v>46038</v>
      </c>
      <c r="CN1837" s="2">
        <v>45973</v>
      </c>
      <c r="CO1837" s="2">
        <v>45992</v>
      </c>
      <c r="CP1837" s="2">
        <v>46009</v>
      </c>
      <c r="CR1837" s="2">
        <v>45974</v>
      </c>
      <c r="CS1837" s="2">
        <v>45972</v>
      </c>
      <c r="CU1837" s="2">
        <v>46020</v>
      </c>
      <c r="CV1837" s="2">
        <v>45999</v>
      </c>
      <c r="CW1837" s="2">
        <v>45972</v>
      </c>
      <c r="CY1837" t="s">
        <v>424</v>
      </c>
      <c r="DD1837" s="2">
        <v>45985</v>
      </c>
      <c r="DF1837" s="2">
        <v>46056</v>
      </c>
      <c r="DI1837" s="2">
        <v>46057</v>
      </c>
      <c r="DJ1837" s="2">
        <v>45968</v>
      </c>
      <c r="DK1837" s="2">
        <v>45999</v>
      </c>
      <c r="DL1837" s="2">
        <v>46045</v>
      </c>
      <c r="DM1837" s="2">
        <v>46064</v>
      </c>
      <c r="DN1837" s="2">
        <v>46084</v>
      </c>
      <c r="DO1837" s="2">
        <v>45972</v>
      </c>
      <c r="DP1837" s="2">
        <v>46084</v>
      </c>
      <c r="DX1837">
        <v>519</v>
      </c>
      <c r="DY1837">
        <v>2076</v>
      </c>
      <c r="EA1837" t="s">
        <v>11335</v>
      </c>
      <c r="EE1837" s="1">
        <v>1931.27</v>
      </c>
      <c r="EG1837" t="s">
        <v>735</v>
      </c>
      <c r="EK1837" t="s">
        <v>1591</v>
      </c>
    </row>
    <row r="1838" spans="1:141" hidden="1" x14ac:dyDescent="0.35">
      <c r="A1838">
        <v>5017</v>
      </c>
      <c r="B1838" t="s">
        <v>404</v>
      </c>
      <c r="C1838">
        <v>6354</v>
      </c>
      <c r="D1838" t="s">
        <v>4816</v>
      </c>
      <c r="E1838" t="s">
        <v>834</v>
      </c>
      <c r="F1838" t="s">
        <v>434</v>
      </c>
      <c r="G1838">
        <v>204</v>
      </c>
      <c r="H1838" t="s">
        <v>474</v>
      </c>
      <c r="I1838" t="s">
        <v>12132</v>
      </c>
      <c r="J1838" t="s">
        <v>12133</v>
      </c>
      <c r="K1838" t="s">
        <v>28</v>
      </c>
      <c r="L1838" t="s">
        <v>27</v>
      </c>
      <c r="M1838" t="s">
        <v>411</v>
      </c>
      <c r="N1838" t="s">
        <v>411</v>
      </c>
      <c r="O1838" t="s">
        <v>411</v>
      </c>
      <c r="P1838" t="s">
        <v>424</v>
      </c>
      <c r="Q1838" t="s">
        <v>424</v>
      </c>
      <c r="R1838" t="s">
        <v>411</v>
      </c>
      <c r="S1838" t="s">
        <v>411</v>
      </c>
      <c r="T1838" s="1">
        <v>168017.64</v>
      </c>
      <c r="U1838">
        <v>716.24</v>
      </c>
      <c r="V1838">
        <v>0</v>
      </c>
      <c r="W1838" s="1">
        <v>136466.68</v>
      </c>
      <c r="X1838" s="1">
        <v>21904</v>
      </c>
      <c r="Y1838">
        <v>0</v>
      </c>
      <c r="Z1838" s="1">
        <v>158370.68</v>
      </c>
      <c r="AA1838">
        <v>0</v>
      </c>
      <c r="AB1838">
        <v>0</v>
      </c>
      <c r="AE1838" t="s">
        <v>412</v>
      </c>
      <c r="AG1838" s="2">
        <v>46000</v>
      </c>
      <c r="AH1838" s="1">
        <v>2995.2</v>
      </c>
      <c r="AI1838" s="2">
        <v>45985</v>
      </c>
      <c r="AJ1838" s="7">
        <v>2025</v>
      </c>
      <c r="AK1838" s="2">
        <v>45978</v>
      </c>
      <c r="AP1838" t="s">
        <v>413</v>
      </c>
      <c r="AT1838" s="2">
        <v>46077</v>
      </c>
      <c r="AU1838" s="2">
        <v>46077</v>
      </c>
      <c r="AV1838" t="s">
        <v>414</v>
      </c>
      <c r="AW1838" s="2">
        <v>45985</v>
      </c>
      <c r="AX1838">
        <v>42773</v>
      </c>
      <c r="AY1838" s="1">
        <v>220818.64</v>
      </c>
      <c r="BA1838" t="s">
        <v>4819</v>
      </c>
      <c r="BB1838">
        <v>42773</v>
      </c>
      <c r="BD1838" t="s">
        <v>512</v>
      </c>
      <c r="BE1838" t="s">
        <v>513</v>
      </c>
      <c r="BF1838">
        <v>5561996079564</v>
      </c>
      <c r="BG1838" t="s">
        <v>12134</v>
      </c>
      <c r="BH1838">
        <v>72270403</v>
      </c>
      <c r="BI1838" t="s">
        <v>1963</v>
      </c>
      <c r="BJ1838" t="s">
        <v>12135</v>
      </c>
      <c r="BL1838" s="1">
        <v>2387.5</v>
      </c>
      <c r="BQ1838">
        <v>3933</v>
      </c>
      <c r="BR1838">
        <v>7375</v>
      </c>
      <c r="BS1838" t="s">
        <v>490</v>
      </c>
      <c r="BT1838" s="2">
        <v>45973</v>
      </c>
      <c r="BU1838">
        <v>905</v>
      </c>
      <c r="BV1838" s="2">
        <v>45992</v>
      </c>
      <c r="BX1838" s="2">
        <v>45992</v>
      </c>
      <c r="BY1838" t="s">
        <v>12136</v>
      </c>
      <c r="BZ1838" s="2">
        <v>45978</v>
      </c>
      <c r="CA1838" s="2">
        <v>45994</v>
      </c>
      <c r="CB1838" t="s">
        <v>12137</v>
      </c>
      <c r="CC1838" s="2">
        <v>45978</v>
      </c>
      <c r="CD1838" t="s">
        <v>424</v>
      </c>
      <c r="CE1838">
        <v>40780</v>
      </c>
      <c r="CF1838" s="2">
        <v>45973</v>
      </c>
      <c r="CJ1838" s="2">
        <v>45993</v>
      </c>
      <c r="CL1838" s="2">
        <v>45973</v>
      </c>
      <c r="CM1838" s="2">
        <v>45995</v>
      </c>
      <c r="CN1838" s="2">
        <v>45978</v>
      </c>
      <c r="CO1838" s="2">
        <v>45964</v>
      </c>
      <c r="CP1838" s="2">
        <v>45986</v>
      </c>
      <c r="CR1838" s="2">
        <v>45979</v>
      </c>
      <c r="CS1838" s="2">
        <v>45982</v>
      </c>
      <c r="CU1838" s="2">
        <v>45988</v>
      </c>
      <c r="CV1838" s="2">
        <v>45978</v>
      </c>
      <c r="CW1838" s="2">
        <v>45982</v>
      </c>
      <c r="CX1838" s="2">
        <v>45999</v>
      </c>
      <c r="CY1838" t="s">
        <v>424</v>
      </c>
      <c r="DD1838" s="2">
        <v>45978</v>
      </c>
      <c r="DF1838" s="2">
        <v>46001</v>
      </c>
      <c r="DG1838" t="s">
        <v>12138</v>
      </c>
      <c r="DI1838" s="2">
        <v>46003</v>
      </c>
      <c r="DJ1838" s="2">
        <v>45978</v>
      </c>
      <c r="DK1838" s="2">
        <v>45982</v>
      </c>
      <c r="DL1838" s="2">
        <v>45985</v>
      </c>
      <c r="DM1838" s="2">
        <v>46055</v>
      </c>
      <c r="DN1838" s="2">
        <v>46059</v>
      </c>
      <c r="DO1838" s="2">
        <v>45980</v>
      </c>
      <c r="DP1838" s="2">
        <v>46059</v>
      </c>
      <c r="DY1838">
        <v>40782</v>
      </c>
      <c r="EB1838" t="s">
        <v>12139</v>
      </c>
      <c r="EE1838">
        <v>4.43</v>
      </c>
      <c r="EF1838" t="s">
        <v>2634</v>
      </c>
      <c r="EG1838" t="s">
        <v>1640</v>
      </c>
      <c r="EH1838" t="s">
        <v>6848</v>
      </c>
      <c r="EI1838" t="s">
        <v>3282</v>
      </c>
      <c r="EJ1838" t="s">
        <v>8163</v>
      </c>
      <c r="EK1838" t="s">
        <v>1591</v>
      </c>
    </row>
    <row r="1839" spans="1:141" hidden="1" x14ac:dyDescent="0.35">
      <c r="A1839">
        <v>5018</v>
      </c>
      <c r="B1839" t="s">
        <v>404</v>
      </c>
      <c r="C1839">
        <v>6323</v>
      </c>
      <c r="D1839" t="s">
        <v>9287</v>
      </c>
      <c r="E1839" t="s">
        <v>942</v>
      </c>
      <c r="F1839" t="s">
        <v>9303</v>
      </c>
      <c r="G1839">
        <v>301</v>
      </c>
      <c r="H1839" t="s">
        <v>408</v>
      </c>
      <c r="I1839" t="s">
        <v>12140</v>
      </c>
      <c r="J1839" t="s">
        <v>12141</v>
      </c>
      <c r="K1839" t="s">
        <v>22</v>
      </c>
      <c r="L1839" t="s">
        <v>145</v>
      </c>
      <c r="M1839" t="s">
        <v>411</v>
      </c>
      <c r="N1839" t="s">
        <v>411</v>
      </c>
      <c r="O1839" t="s">
        <v>411</v>
      </c>
      <c r="P1839" t="s">
        <v>411</v>
      </c>
      <c r="Q1839" t="s">
        <v>411</v>
      </c>
      <c r="R1839" t="s">
        <v>411</v>
      </c>
      <c r="S1839" t="s">
        <v>411</v>
      </c>
      <c r="T1839" s="1">
        <v>156231.85</v>
      </c>
      <c r="U1839">
        <v>713.99</v>
      </c>
      <c r="V1839">
        <v>0</v>
      </c>
      <c r="W1839" s="1">
        <v>136304.85</v>
      </c>
      <c r="X1839" s="1">
        <v>19928</v>
      </c>
      <c r="Y1839">
        <v>0</v>
      </c>
      <c r="Z1839" s="1">
        <v>156232.85</v>
      </c>
      <c r="AA1839">
        <v>0</v>
      </c>
      <c r="AB1839">
        <v>0</v>
      </c>
      <c r="AD1839">
        <v>8787725427276</v>
      </c>
      <c r="AE1839" t="s">
        <v>412</v>
      </c>
      <c r="AG1839" s="2">
        <v>46100</v>
      </c>
      <c r="AH1839" s="1">
        <v>3141.1</v>
      </c>
      <c r="AI1839" s="2">
        <v>45988</v>
      </c>
      <c r="AJ1839" s="7">
        <v>2025</v>
      </c>
      <c r="AK1839" s="2">
        <v>45978</v>
      </c>
      <c r="AP1839" t="s">
        <v>413</v>
      </c>
      <c r="AT1839" s="2">
        <v>46097</v>
      </c>
      <c r="AU1839" s="2">
        <v>46106</v>
      </c>
      <c r="AV1839" t="s">
        <v>414</v>
      </c>
      <c r="AW1839" s="2">
        <v>45985</v>
      </c>
      <c r="AX1839">
        <v>42784</v>
      </c>
      <c r="AY1839" s="1">
        <v>238724.81</v>
      </c>
      <c r="BA1839" t="s">
        <v>9291</v>
      </c>
      <c r="BB1839">
        <v>42784</v>
      </c>
      <c r="BC1839" t="s">
        <v>12142</v>
      </c>
      <c r="BD1839" t="s">
        <v>416</v>
      </c>
      <c r="BE1839" t="s">
        <v>417</v>
      </c>
      <c r="BF1839">
        <v>5561998060525</v>
      </c>
      <c r="BG1839" t="s">
        <v>12143</v>
      </c>
      <c r="BH1839">
        <v>73803240</v>
      </c>
      <c r="BI1839" t="s">
        <v>12144</v>
      </c>
      <c r="BJ1839" t="s">
        <v>12145</v>
      </c>
      <c r="BL1839" s="1">
        <v>2396.7800000000002</v>
      </c>
      <c r="BQ1839">
        <v>4632</v>
      </c>
      <c r="BR1839">
        <v>7391</v>
      </c>
      <c r="BS1839" t="s">
        <v>421</v>
      </c>
      <c r="BT1839" s="2">
        <v>45979</v>
      </c>
      <c r="BU1839">
        <v>891.23</v>
      </c>
      <c r="BW1839" t="s">
        <v>422</v>
      </c>
      <c r="BX1839" s="2">
        <v>45965</v>
      </c>
      <c r="BY1839" t="s">
        <v>12146</v>
      </c>
      <c r="BZ1839" s="2">
        <v>45979</v>
      </c>
      <c r="CA1839" s="2">
        <v>45993</v>
      </c>
      <c r="CB1839" t="s">
        <v>12147</v>
      </c>
      <c r="CC1839" s="2">
        <v>45978</v>
      </c>
      <c r="CE1839">
        <v>2631</v>
      </c>
      <c r="CF1839" s="2">
        <v>45979</v>
      </c>
      <c r="CJ1839" s="2">
        <v>46027</v>
      </c>
      <c r="CK1839" t="s">
        <v>411</v>
      </c>
      <c r="CL1839" s="2">
        <v>45980</v>
      </c>
      <c r="CM1839" s="2">
        <v>46063</v>
      </c>
      <c r="CN1839" s="2">
        <v>45978</v>
      </c>
      <c r="CO1839" s="2">
        <v>45992</v>
      </c>
      <c r="CP1839" s="2">
        <v>45993</v>
      </c>
      <c r="CR1839" s="2">
        <v>45979</v>
      </c>
      <c r="CS1839" s="2">
        <v>45979</v>
      </c>
      <c r="CU1839" s="2">
        <v>46010</v>
      </c>
      <c r="CV1839" s="2">
        <v>46008</v>
      </c>
      <c r="CW1839" s="2">
        <v>45979</v>
      </c>
      <c r="CY1839" t="s">
        <v>424</v>
      </c>
      <c r="DD1839" s="2">
        <v>45971</v>
      </c>
      <c r="DF1839" s="2">
        <v>46100</v>
      </c>
      <c r="DI1839" s="2">
        <v>46104</v>
      </c>
      <c r="DJ1839" s="2">
        <v>45975</v>
      </c>
      <c r="DK1839" s="2">
        <v>46008</v>
      </c>
      <c r="DL1839" s="2">
        <v>46048</v>
      </c>
      <c r="DM1839" s="2">
        <v>46077</v>
      </c>
      <c r="DN1839" s="2">
        <v>46091</v>
      </c>
      <c r="DO1839" s="2">
        <v>45979</v>
      </c>
      <c r="DP1839" s="2">
        <v>46091</v>
      </c>
      <c r="DQ1839" s="2">
        <v>46093</v>
      </c>
      <c r="DX1839">
        <v>835</v>
      </c>
      <c r="DY1839">
        <v>1430</v>
      </c>
      <c r="DZ1839" t="s">
        <v>424</v>
      </c>
      <c r="EA1839" t="s">
        <v>12148</v>
      </c>
      <c r="EE1839" s="1">
        <v>2079.58</v>
      </c>
      <c r="EF1839" t="s">
        <v>2634</v>
      </c>
      <c r="EG1839" t="s">
        <v>1640</v>
      </c>
      <c r="EK1839" t="s">
        <v>12149</v>
      </c>
    </row>
    <row r="1840" spans="1:141" hidden="1" x14ac:dyDescent="0.35">
      <c r="A1840">
        <v>5019</v>
      </c>
      <c r="B1840" t="s">
        <v>404</v>
      </c>
      <c r="C1840">
        <v>6343</v>
      </c>
      <c r="D1840" t="s">
        <v>9287</v>
      </c>
      <c r="E1840" t="s">
        <v>942</v>
      </c>
      <c r="F1840" t="s">
        <v>10375</v>
      </c>
      <c r="G1840">
        <v>304</v>
      </c>
      <c r="H1840" t="s">
        <v>408</v>
      </c>
      <c r="I1840" t="s">
        <v>12150</v>
      </c>
      <c r="J1840" t="s">
        <v>12151</v>
      </c>
      <c r="K1840" t="s">
        <v>15</v>
      </c>
      <c r="L1840" t="s">
        <v>68</v>
      </c>
      <c r="M1840" t="s">
        <v>411</v>
      </c>
      <c r="N1840" t="s">
        <v>411</v>
      </c>
      <c r="O1840" t="s">
        <v>411</v>
      </c>
      <c r="P1840" t="s">
        <v>411</v>
      </c>
      <c r="Q1840" t="s">
        <v>411</v>
      </c>
      <c r="R1840" t="s">
        <v>411</v>
      </c>
      <c r="S1840" t="s">
        <v>411</v>
      </c>
      <c r="T1840" s="1">
        <v>162600</v>
      </c>
      <c r="U1840" s="1">
        <v>1012.1</v>
      </c>
      <c r="V1840">
        <v>0</v>
      </c>
      <c r="W1840" s="1">
        <v>168000</v>
      </c>
      <c r="X1840" s="1">
        <v>1811</v>
      </c>
      <c r="Y1840">
        <v>0</v>
      </c>
      <c r="Z1840" s="1">
        <v>169811</v>
      </c>
      <c r="AA1840">
        <v>0</v>
      </c>
      <c r="AB1840">
        <v>0</v>
      </c>
      <c r="AD1840">
        <v>8787725505862</v>
      </c>
      <c r="AE1840" t="s">
        <v>412</v>
      </c>
      <c r="AG1840" s="2">
        <v>46008</v>
      </c>
      <c r="AH1840">
        <v>0</v>
      </c>
      <c r="AI1840" s="2">
        <v>45986</v>
      </c>
      <c r="AJ1840" s="7">
        <v>2025</v>
      </c>
      <c r="AK1840" s="2">
        <v>45979</v>
      </c>
      <c r="AP1840" t="s">
        <v>413</v>
      </c>
      <c r="AT1840" s="2">
        <v>46097</v>
      </c>
      <c r="AU1840" s="2">
        <v>46097</v>
      </c>
      <c r="AV1840" t="s">
        <v>414</v>
      </c>
      <c r="AW1840" s="2">
        <v>45985</v>
      </c>
      <c r="AX1840">
        <v>42789</v>
      </c>
      <c r="AY1840" s="1">
        <v>240000.16</v>
      </c>
      <c r="BA1840" t="s">
        <v>9291</v>
      </c>
      <c r="BB1840">
        <v>42789</v>
      </c>
      <c r="BC1840" t="s">
        <v>12152</v>
      </c>
      <c r="BD1840" t="s">
        <v>416</v>
      </c>
      <c r="BE1840" t="s">
        <v>417</v>
      </c>
      <c r="BF1840">
        <v>5562996448638</v>
      </c>
      <c r="BG1840" t="s">
        <v>9067</v>
      </c>
      <c r="BH1840">
        <v>73808350</v>
      </c>
      <c r="BI1840" t="s">
        <v>581</v>
      </c>
      <c r="BJ1840" t="s">
        <v>12153</v>
      </c>
      <c r="BL1840" s="1">
        <v>3666.56</v>
      </c>
      <c r="BM1840" s="2">
        <v>46105</v>
      </c>
      <c r="BQ1840">
        <v>4734</v>
      </c>
      <c r="BR1840">
        <v>7398</v>
      </c>
      <c r="BS1840" t="s">
        <v>4331</v>
      </c>
      <c r="BT1840" s="2">
        <v>45980</v>
      </c>
      <c r="BU1840">
        <v>899.76</v>
      </c>
      <c r="BW1840" t="s">
        <v>422</v>
      </c>
      <c r="BY1840" t="s">
        <v>12154</v>
      </c>
      <c r="BZ1840" s="2">
        <v>45980</v>
      </c>
      <c r="CA1840" s="2">
        <v>45986</v>
      </c>
      <c r="CC1840" s="2">
        <v>45980</v>
      </c>
      <c r="CE1840">
        <v>2598</v>
      </c>
      <c r="CF1840" s="2">
        <v>45980</v>
      </c>
      <c r="CJ1840" s="2">
        <v>45992</v>
      </c>
      <c r="CK1840" t="s">
        <v>411</v>
      </c>
      <c r="CL1840" s="2">
        <v>45982</v>
      </c>
      <c r="CM1840" s="2">
        <v>45993</v>
      </c>
      <c r="CN1840" s="2">
        <v>45980</v>
      </c>
      <c r="CO1840" s="2">
        <v>45992</v>
      </c>
      <c r="CP1840" s="2">
        <v>45986</v>
      </c>
      <c r="CR1840" s="2">
        <v>45982</v>
      </c>
      <c r="CS1840" s="2">
        <v>45982</v>
      </c>
      <c r="CU1840" s="2">
        <v>45988</v>
      </c>
      <c r="CV1840" s="2">
        <v>46008</v>
      </c>
      <c r="CW1840" s="2">
        <v>45982</v>
      </c>
      <c r="CY1840" t="s">
        <v>424</v>
      </c>
      <c r="DD1840" s="2">
        <v>45974</v>
      </c>
      <c r="DF1840" s="2">
        <v>46008</v>
      </c>
      <c r="DI1840" s="2">
        <v>46010</v>
      </c>
      <c r="DJ1840" s="2">
        <v>45978</v>
      </c>
      <c r="DK1840" s="2">
        <v>46008</v>
      </c>
      <c r="DL1840" s="2">
        <v>46044</v>
      </c>
      <c r="DM1840" s="2">
        <v>46077</v>
      </c>
      <c r="DN1840" s="2">
        <v>46091</v>
      </c>
      <c r="DO1840" s="2">
        <v>45982</v>
      </c>
      <c r="DP1840" s="2">
        <v>46091</v>
      </c>
      <c r="DX1840">
        <v>654</v>
      </c>
      <c r="DY1840">
        <v>2648</v>
      </c>
      <c r="EE1840" s="1">
        <v>1788.17</v>
      </c>
      <c r="EF1840" t="s">
        <v>2634</v>
      </c>
      <c r="EG1840" t="s">
        <v>1640</v>
      </c>
      <c r="EK1840" t="s">
        <v>1591</v>
      </c>
    </row>
    <row r="1841" spans="1:141" hidden="1" x14ac:dyDescent="0.35">
      <c r="A1841">
        <v>5020</v>
      </c>
      <c r="B1841" t="s">
        <v>404</v>
      </c>
      <c r="C1841">
        <v>6183</v>
      </c>
      <c r="D1841" t="s">
        <v>8802</v>
      </c>
      <c r="E1841" t="s">
        <v>834</v>
      </c>
      <c r="F1841" t="s">
        <v>407</v>
      </c>
      <c r="G1841">
        <v>302</v>
      </c>
      <c r="H1841" t="s">
        <v>474</v>
      </c>
      <c r="I1841" t="s">
        <v>12155</v>
      </c>
      <c r="J1841" t="s">
        <v>12156</v>
      </c>
      <c r="K1841" t="s">
        <v>44</v>
      </c>
      <c r="L1841" t="s">
        <v>171</v>
      </c>
      <c r="M1841" t="s">
        <v>411</v>
      </c>
      <c r="N1841" t="s">
        <v>411</v>
      </c>
      <c r="O1841" t="s">
        <v>411</v>
      </c>
      <c r="P1841" t="s">
        <v>424</v>
      </c>
      <c r="Q1841" t="s">
        <v>424</v>
      </c>
      <c r="R1841" t="s">
        <v>411</v>
      </c>
      <c r="S1841" t="s">
        <v>411</v>
      </c>
      <c r="T1841" s="1">
        <v>150043.13</v>
      </c>
      <c r="U1841">
        <v>488.74</v>
      </c>
      <c r="V1841">
        <v>0</v>
      </c>
      <c r="W1841" s="1">
        <v>95043.13</v>
      </c>
      <c r="X1841" s="1">
        <v>55000</v>
      </c>
      <c r="Y1841">
        <v>0</v>
      </c>
      <c r="Z1841" s="1">
        <v>150043.13</v>
      </c>
      <c r="AA1841">
        <v>0</v>
      </c>
      <c r="AB1841">
        <v>0</v>
      </c>
      <c r="AE1841" t="s">
        <v>412</v>
      </c>
      <c r="AG1841" s="2">
        <v>46007</v>
      </c>
      <c r="AH1841" s="1">
        <v>2592.2800000000002</v>
      </c>
      <c r="AI1841" s="2">
        <v>45989</v>
      </c>
      <c r="AJ1841" s="7">
        <v>2025</v>
      </c>
      <c r="AK1841" s="2">
        <v>45980</v>
      </c>
      <c r="AP1841" t="s">
        <v>413</v>
      </c>
      <c r="AT1841" s="2">
        <v>46072</v>
      </c>
      <c r="AU1841" s="2">
        <v>46072</v>
      </c>
      <c r="AV1841" t="s">
        <v>414</v>
      </c>
      <c r="AW1841" s="2">
        <v>45985</v>
      </c>
      <c r="AX1841">
        <v>42779</v>
      </c>
      <c r="AY1841" s="1">
        <v>203020.6</v>
      </c>
      <c r="BA1841" t="s">
        <v>8806</v>
      </c>
      <c r="BB1841">
        <v>42779</v>
      </c>
      <c r="BD1841" t="s">
        <v>478</v>
      </c>
      <c r="BE1841" t="s">
        <v>417</v>
      </c>
      <c r="BF1841">
        <v>5561993294689</v>
      </c>
      <c r="BG1841" t="s">
        <v>12157</v>
      </c>
      <c r="BH1841">
        <v>72910000</v>
      </c>
      <c r="BJ1841" t="s">
        <v>12158</v>
      </c>
      <c r="BL1841" s="1">
        <v>1629.16</v>
      </c>
      <c r="BQ1841">
        <v>4436</v>
      </c>
      <c r="BR1841">
        <v>7384</v>
      </c>
      <c r="BS1841" t="s">
        <v>449</v>
      </c>
      <c r="BT1841" s="2">
        <v>45931</v>
      </c>
      <c r="BU1841">
        <v>902.73</v>
      </c>
      <c r="BX1841" s="2">
        <v>45994</v>
      </c>
      <c r="BY1841" t="s">
        <v>12159</v>
      </c>
      <c r="BZ1841" s="2">
        <v>45949</v>
      </c>
      <c r="CA1841" s="2">
        <v>46000</v>
      </c>
      <c r="CB1841" t="s">
        <v>12160</v>
      </c>
      <c r="CC1841" s="2">
        <v>45943</v>
      </c>
      <c r="CD1841" t="s">
        <v>424</v>
      </c>
      <c r="CE1841">
        <v>2564</v>
      </c>
      <c r="CF1841" s="2">
        <v>45931</v>
      </c>
      <c r="CJ1841" s="2">
        <v>45996</v>
      </c>
      <c r="CL1841" s="2">
        <v>45931</v>
      </c>
      <c r="CM1841" s="2">
        <v>46000</v>
      </c>
      <c r="CN1841" s="2">
        <v>45943</v>
      </c>
      <c r="CO1841" s="2">
        <v>45964</v>
      </c>
      <c r="CP1841" s="2">
        <v>45992</v>
      </c>
      <c r="CR1841" s="2">
        <v>45944</v>
      </c>
      <c r="CS1841" s="2">
        <v>45986</v>
      </c>
      <c r="CU1841" s="2">
        <v>45995</v>
      </c>
      <c r="CV1841" s="2">
        <v>45966</v>
      </c>
      <c r="CW1841" s="2">
        <v>45986</v>
      </c>
      <c r="CX1841" s="2">
        <v>46003</v>
      </c>
      <c r="CY1841" t="s">
        <v>424</v>
      </c>
      <c r="DD1841" s="2">
        <v>45980</v>
      </c>
      <c r="DF1841" s="2">
        <v>46007</v>
      </c>
      <c r="DG1841" t="s">
        <v>12161</v>
      </c>
      <c r="DI1841" s="2">
        <v>46008</v>
      </c>
      <c r="DJ1841" s="2">
        <v>45979</v>
      </c>
      <c r="DK1841" s="2">
        <v>45971</v>
      </c>
      <c r="DL1841" s="2">
        <v>45992</v>
      </c>
      <c r="DM1841" s="2">
        <v>46058</v>
      </c>
      <c r="DN1841" s="2">
        <v>46063</v>
      </c>
      <c r="DO1841" s="2">
        <v>45985</v>
      </c>
      <c r="DP1841" s="2">
        <v>46063</v>
      </c>
      <c r="DW1841" s="2">
        <v>45989</v>
      </c>
      <c r="DY1841">
        <v>2648</v>
      </c>
      <c r="EE1841" s="1">
        <v>4605.57</v>
      </c>
      <c r="EF1841" t="s">
        <v>2634</v>
      </c>
      <c r="EG1841" t="s">
        <v>1640</v>
      </c>
      <c r="EH1841" t="s">
        <v>6848</v>
      </c>
      <c r="EI1841" t="s">
        <v>3282</v>
      </c>
      <c r="EJ1841" t="s">
        <v>8163</v>
      </c>
      <c r="EK1841" t="s">
        <v>1591</v>
      </c>
    </row>
    <row r="1842" spans="1:141" hidden="1" x14ac:dyDescent="0.35">
      <c r="A1842">
        <v>5021</v>
      </c>
      <c r="B1842" t="s">
        <v>561</v>
      </c>
      <c r="C1842">
        <v>6334</v>
      </c>
      <c r="D1842" t="s">
        <v>4816</v>
      </c>
      <c r="E1842" t="s">
        <v>834</v>
      </c>
      <c r="F1842" t="s">
        <v>492</v>
      </c>
      <c r="G1842">
        <v>104</v>
      </c>
      <c r="H1842" t="s">
        <v>474</v>
      </c>
      <c r="I1842" t="s">
        <v>12162</v>
      </c>
      <c r="J1842" t="s">
        <v>12163</v>
      </c>
      <c r="K1842" t="s">
        <v>19</v>
      </c>
      <c r="L1842" t="s">
        <v>90</v>
      </c>
      <c r="M1842" t="s">
        <v>411</v>
      </c>
      <c r="N1842" t="s">
        <v>411</v>
      </c>
      <c r="O1842" t="s">
        <v>411</v>
      </c>
      <c r="P1842" t="s">
        <v>411</v>
      </c>
      <c r="Q1842" t="s">
        <v>411</v>
      </c>
      <c r="R1842" t="s">
        <v>411</v>
      </c>
      <c r="S1842" t="s">
        <v>411</v>
      </c>
      <c r="T1842" s="1">
        <v>162565.24</v>
      </c>
      <c r="U1842">
        <v>649.5</v>
      </c>
      <c r="V1842">
        <v>0</v>
      </c>
      <c r="W1842" s="1">
        <v>123452.12</v>
      </c>
      <c r="X1842" s="1">
        <v>31292</v>
      </c>
      <c r="Y1842">
        <v>0</v>
      </c>
      <c r="Z1842" s="1">
        <v>154744.12</v>
      </c>
      <c r="AA1842">
        <v>0</v>
      </c>
      <c r="AB1842">
        <v>0</v>
      </c>
      <c r="AE1842" t="s">
        <v>412</v>
      </c>
      <c r="AH1842">
        <v>0</v>
      </c>
      <c r="AK1842" s="2">
        <v>45980</v>
      </c>
      <c r="AP1842" t="s">
        <v>413</v>
      </c>
      <c r="AT1842" s="2">
        <v>46030</v>
      </c>
      <c r="AU1842" s="2">
        <v>46030</v>
      </c>
      <c r="AV1842" t="s">
        <v>561</v>
      </c>
      <c r="AW1842" s="2">
        <v>45985</v>
      </c>
      <c r="AX1842">
        <v>42786</v>
      </c>
      <c r="AY1842" s="1">
        <v>219253.74</v>
      </c>
      <c r="BA1842" t="s">
        <v>4819</v>
      </c>
      <c r="BB1842">
        <v>42786</v>
      </c>
      <c r="BD1842" t="s">
        <v>478</v>
      </c>
      <c r="BE1842" t="s">
        <v>417</v>
      </c>
      <c r="BF1842">
        <v>5561994532121</v>
      </c>
      <c r="BG1842" t="s">
        <v>12164</v>
      </c>
      <c r="BH1842">
        <v>72916194</v>
      </c>
      <c r="BI1842" t="s">
        <v>480</v>
      </c>
      <c r="BJ1842" t="s">
        <v>12165</v>
      </c>
      <c r="BL1842" s="1">
        <v>2165</v>
      </c>
      <c r="BM1842" s="2">
        <v>46131</v>
      </c>
      <c r="BQ1842">
        <v>3914</v>
      </c>
      <c r="BR1842">
        <v>7395</v>
      </c>
      <c r="BS1842" t="s">
        <v>440</v>
      </c>
      <c r="BT1842" s="2">
        <v>45966</v>
      </c>
      <c r="BY1842" t="s">
        <v>12166</v>
      </c>
      <c r="BZ1842" s="2">
        <v>45980</v>
      </c>
      <c r="CC1842" s="2">
        <v>45980</v>
      </c>
      <c r="CF1842" s="2">
        <v>45967</v>
      </c>
      <c r="CL1842" s="2">
        <v>45967</v>
      </c>
      <c r="CN1842" s="2">
        <v>45980</v>
      </c>
      <c r="CO1842" s="2">
        <v>45992</v>
      </c>
      <c r="CR1842" s="2">
        <v>45982</v>
      </c>
      <c r="CS1842" s="2">
        <v>45986</v>
      </c>
      <c r="CV1842" s="2">
        <v>46008</v>
      </c>
      <c r="CW1842" s="2">
        <v>45986</v>
      </c>
      <c r="CY1842" t="s">
        <v>424</v>
      </c>
      <c r="DD1842" s="2">
        <v>45982</v>
      </c>
      <c r="DJ1842" s="2">
        <v>45980</v>
      </c>
      <c r="DK1842" s="2">
        <v>46008</v>
      </c>
      <c r="DO1842" s="2">
        <v>45985</v>
      </c>
      <c r="EF1842" t="s">
        <v>2634</v>
      </c>
      <c r="EG1842" t="s">
        <v>1640</v>
      </c>
      <c r="EH1842" t="s">
        <v>8163</v>
      </c>
      <c r="EI1842" t="s">
        <v>5891</v>
      </c>
      <c r="EJ1842" t="s">
        <v>8163</v>
      </c>
      <c r="EK1842" t="s">
        <v>3786</v>
      </c>
    </row>
    <row r="1843" spans="1:141" hidden="1" x14ac:dyDescent="0.35">
      <c r="A1843">
        <v>5022</v>
      </c>
      <c r="B1843" t="s">
        <v>404</v>
      </c>
      <c r="C1843">
        <v>6305</v>
      </c>
      <c r="D1843" t="s">
        <v>5000</v>
      </c>
      <c r="E1843" t="s">
        <v>834</v>
      </c>
      <c r="F1843" t="s">
        <v>492</v>
      </c>
      <c r="G1843">
        <v>3</v>
      </c>
      <c r="H1843" t="s">
        <v>408</v>
      </c>
      <c r="I1843" t="s">
        <v>12167</v>
      </c>
      <c r="J1843" t="s">
        <v>12168</v>
      </c>
      <c r="K1843" t="s">
        <v>12</v>
      </c>
      <c r="L1843" t="s">
        <v>48</v>
      </c>
      <c r="M1843" t="s">
        <v>411</v>
      </c>
      <c r="N1843" t="s">
        <v>411</v>
      </c>
      <c r="O1843" t="s">
        <v>411</v>
      </c>
      <c r="P1843" t="s">
        <v>411</v>
      </c>
      <c r="Q1843" t="s">
        <v>411</v>
      </c>
      <c r="R1843" t="s">
        <v>411</v>
      </c>
      <c r="S1843" t="s">
        <v>411</v>
      </c>
      <c r="T1843" s="1">
        <v>152114.09</v>
      </c>
      <c r="U1843">
        <v>0</v>
      </c>
      <c r="V1843">
        <v>0</v>
      </c>
      <c r="W1843">
        <v>0</v>
      </c>
      <c r="X1843">
        <v>0</v>
      </c>
      <c r="Y1843">
        <v>0</v>
      </c>
      <c r="Z1843">
        <v>0</v>
      </c>
      <c r="AA1843">
        <v>0</v>
      </c>
      <c r="AB1843">
        <v>0</v>
      </c>
      <c r="AE1843" t="s">
        <v>412</v>
      </c>
      <c r="AG1843" s="2">
        <v>46059</v>
      </c>
      <c r="AH1843" s="1">
        <v>3138.25</v>
      </c>
      <c r="AI1843" s="2">
        <v>45986</v>
      </c>
      <c r="AJ1843" s="7">
        <v>2025</v>
      </c>
      <c r="AK1843" s="2">
        <v>45980</v>
      </c>
      <c r="AP1843" t="s">
        <v>3839</v>
      </c>
      <c r="AT1843" s="2">
        <v>46097</v>
      </c>
      <c r="AU1843" s="2">
        <v>46097</v>
      </c>
      <c r="AV1843" t="s">
        <v>414</v>
      </c>
      <c r="AW1843" s="2">
        <v>45985</v>
      </c>
      <c r="AX1843">
        <v>42781</v>
      </c>
      <c r="AY1843" s="1">
        <v>255000.32000000001</v>
      </c>
      <c r="BA1843" t="s">
        <v>5003</v>
      </c>
      <c r="BB1843">
        <v>42781</v>
      </c>
      <c r="BC1843" t="s">
        <v>12169</v>
      </c>
      <c r="BD1843" t="s">
        <v>416</v>
      </c>
      <c r="BE1843" t="s">
        <v>417</v>
      </c>
      <c r="BF1843">
        <v>5561999768807</v>
      </c>
      <c r="BG1843" t="s">
        <v>12170</v>
      </c>
      <c r="BH1843">
        <v>73802419</v>
      </c>
      <c r="BI1843" t="s">
        <v>825</v>
      </c>
      <c r="BJ1843" t="s">
        <v>12171</v>
      </c>
      <c r="BL1843" s="1">
        <v>2020</v>
      </c>
      <c r="BQ1843">
        <v>4181</v>
      </c>
      <c r="BR1843">
        <v>7387</v>
      </c>
      <c r="BS1843" t="s">
        <v>449</v>
      </c>
      <c r="BT1843" s="2">
        <v>45981</v>
      </c>
      <c r="BU1843">
        <v>855.65</v>
      </c>
      <c r="BW1843" t="s">
        <v>422</v>
      </c>
      <c r="BX1843" s="2">
        <v>45987</v>
      </c>
      <c r="BY1843" t="s">
        <v>12172</v>
      </c>
      <c r="BZ1843" s="2">
        <v>45982</v>
      </c>
      <c r="CA1843" s="2">
        <v>45988</v>
      </c>
      <c r="CB1843" t="s">
        <v>12173</v>
      </c>
      <c r="CC1843" s="2">
        <v>45967</v>
      </c>
      <c r="CD1843" t="s">
        <v>424</v>
      </c>
      <c r="CE1843" t="s">
        <v>12174</v>
      </c>
      <c r="CF1843" s="2">
        <v>45982</v>
      </c>
      <c r="CJ1843" s="2">
        <v>46038</v>
      </c>
      <c r="CK1843" t="s">
        <v>411</v>
      </c>
      <c r="CL1843" s="2">
        <v>45985</v>
      </c>
      <c r="CM1843" s="2">
        <v>46042</v>
      </c>
      <c r="CN1843" s="2">
        <v>45975</v>
      </c>
      <c r="CO1843" s="2">
        <v>45992</v>
      </c>
      <c r="CP1843" s="2">
        <v>45988</v>
      </c>
      <c r="CR1843" s="2">
        <v>45978</v>
      </c>
      <c r="CS1843" s="2">
        <v>45980</v>
      </c>
      <c r="CU1843" s="2">
        <v>46036</v>
      </c>
      <c r="CV1843" s="2">
        <v>46008</v>
      </c>
      <c r="CW1843" s="2">
        <v>45980</v>
      </c>
      <c r="CY1843" t="s">
        <v>424</v>
      </c>
      <c r="DD1843" s="2">
        <v>45994</v>
      </c>
      <c r="DF1843" s="2">
        <v>46059</v>
      </c>
      <c r="DI1843" s="2">
        <v>46064</v>
      </c>
      <c r="DJ1843" s="2">
        <v>45975</v>
      </c>
      <c r="DK1843" s="2">
        <v>46008</v>
      </c>
      <c r="DL1843" s="2">
        <v>46050</v>
      </c>
      <c r="DM1843" s="2">
        <v>46081</v>
      </c>
      <c r="DN1843" s="2">
        <v>46091</v>
      </c>
      <c r="DO1843" s="2">
        <v>45980</v>
      </c>
      <c r="DP1843" s="2">
        <v>46091</v>
      </c>
      <c r="DX1843">
        <v>698</v>
      </c>
      <c r="DY1843">
        <v>3257</v>
      </c>
      <c r="DZ1843" t="s">
        <v>424</v>
      </c>
      <c r="EA1843" t="s">
        <v>12175</v>
      </c>
      <c r="EB1843" t="s">
        <v>12176</v>
      </c>
      <c r="EE1843" s="1">
        <v>2262.66</v>
      </c>
      <c r="EG1843" t="s">
        <v>735</v>
      </c>
      <c r="EK1843" t="s">
        <v>1591</v>
      </c>
    </row>
    <row r="1844" spans="1:141" hidden="1" x14ac:dyDescent="0.35">
      <c r="A1844">
        <v>5023</v>
      </c>
      <c r="B1844" t="s">
        <v>404</v>
      </c>
      <c r="C1844">
        <v>6350</v>
      </c>
      <c r="D1844" t="s">
        <v>9287</v>
      </c>
      <c r="E1844" t="s">
        <v>942</v>
      </c>
      <c r="F1844" t="s">
        <v>10100</v>
      </c>
      <c r="G1844">
        <v>203</v>
      </c>
      <c r="H1844" t="s">
        <v>408</v>
      </c>
      <c r="I1844" t="s">
        <v>12177</v>
      </c>
      <c r="J1844" t="s">
        <v>12178</v>
      </c>
      <c r="K1844" t="s">
        <v>12</v>
      </c>
      <c r="L1844" t="s">
        <v>11</v>
      </c>
      <c r="M1844" t="s">
        <v>411</v>
      </c>
      <c r="N1844" t="s">
        <v>411</v>
      </c>
      <c r="O1844" t="s">
        <v>411</v>
      </c>
      <c r="P1844" t="s">
        <v>411</v>
      </c>
      <c r="Q1844" t="s">
        <v>411</v>
      </c>
      <c r="R1844" t="s">
        <v>411</v>
      </c>
      <c r="S1844" t="s">
        <v>411</v>
      </c>
      <c r="T1844" s="1">
        <v>157431.17000000001</v>
      </c>
      <c r="U1844">
        <v>0</v>
      </c>
      <c r="V1844">
        <v>0</v>
      </c>
      <c r="W1844">
        <v>0</v>
      </c>
      <c r="X1844">
        <v>0</v>
      </c>
      <c r="Y1844">
        <v>0</v>
      </c>
      <c r="Z1844">
        <v>0</v>
      </c>
      <c r="AA1844">
        <v>0</v>
      </c>
      <c r="AB1844">
        <v>0</v>
      </c>
      <c r="AE1844" t="s">
        <v>412</v>
      </c>
      <c r="AG1844" s="2">
        <v>46044</v>
      </c>
      <c r="AH1844" s="1">
        <v>3138.25</v>
      </c>
      <c r="AI1844" s="2">
        <v>46001</v>
      </c>
      <c r="AJ1844" s="7">
        <v>2025</v>
      </c>
      <c r="AK1844" s="2">
        <v>45980</v>
      </c>
      <c r="AP1844" t="s">
        <v>3839</v>
      </c>
      <c r="AT1844" s="2">
        <v>46097</v>
      </c>
      <c r="AU1844" s="2">
        <v>46097</v>
      </c>
      <c r="AV1844" t="s">
        <v>414</v>
      </c>
      <c r="AW1844" s="2">
        <v>45985</v>
      </c>
      <c r="AX1844">
        <v>42772</v>
      </c>
      <c r="AY1844" s="1">
        <v>234800</v>
      </c>
      <c r="BA1844" t="s">
        <v>9291</v>
      </c>
      <c r="BB1844">
        <v>42772</v>
      </c>
      <c r="BC1844" t="s">
        <v>12179</v>
      </c>
      <c r="BD1844" t="s">
        <v>416</v>
      </c>
      <c r="BE1844" t="s">
        <v>417</v>
      </c>
      <c r="BF1844">
        <v>5561996376515</v>
      </c>
      <c r="BG1844" t="s">
        <v>12180</v>
      </c>
      <c r="BH1844">
        <v>73807695</v>
      </c>
      <c r="BI1844" t="s">
        <v>1757</v>
      </c>
      <c r="BJ1844" t="s">
        <v>12181</v>
      </c>
      <c r="BL1844" s="1">
        <v>2390.37</v>
      </c>
      <c r="BQ1844">
        <v>10279</v>
      </c>
      <c r="BR1844">
        <v>7374</v>
      </c>
      <c r="BS1844" t="s">
        <v>2213</v>
      </c>
      <c r="BT1844" s="2">
        <v>45988</v>
      </c>
      <c r="BU1844">
        <v>878.66</v>
      </c>
      <c r="BW1844" t="s">
        <v>1569</v>
      </c>
      <c r="BX1844" s="2">
        <v>46008</v>
      </c>
      <c r="BY1844" t="s">
        <v>12182</v>
      </c>
      <c r="BZ1844" s="2">
        <v>45988</v>
      </c>
      <c r="CA1844" s="2">
        <v>46006</v>
      </c>
      <c r="CB1844" t="s">
        <v>12183</v>
      </c>
      <c r="CC1844" s="2">
        <v>45974</v>
      </c>
      <c r="CE1844" t="s">
        <v>12184</v>
      </c>
      <c r="CF1844" s="2">
        <v>45988</v>
      </c>
      <c r="CH1844" t="s">
        <v>8713</v>
      </c>
      <c r="CJ1844" s="2">
        <v>46034</v>
      </c>
      <c r="CK1844" t="s">
        <v>424</v>
      </c>
      <c r="CL1844" s="2">
        <v>45992</v>
      </c>
      <c r="CM1844" s="2">
        <v>46035</v>
      </c>
      <c r="CN1844" s="2">
        <v>45980</v>
      </c>
      <c r="CO1844" s="2">
        <v>45992</v>
      </c>
      <c r="CP1844" s="2">
        <v>46006</v>
      </c>
      <c r="CR1844" s="2">
        <v>45980</v>
      </c>
      <c r="CS1844" s="2">
        <v>45980</v>
      </c>
      <c r="CU1844" s="2">
        <v>46029</v>
      </c>
      <c r="CV1844" s="2">
        <v>46008</v>
      </c>
      <c r="CW1844" s="2">
        <v>45980</v>
      </c>
      <c r="CY1844" t="s">
        <v>424</v>
      </c>
      <c r="DD1844" s="2">
        <v>46000</v>
      </c>
      <c r="DF1844" s="2">
        <v>46044</v>
      </c>
      <c r="DI1844" s="2">
        <v>46049</v>
      </c>
      <c r="DJ1844" s="2">
        <v>45978</v>
      </c>
      <c r="DK1844" s="2">
        <v>46008</v>
      </c>
      <c r="DL1844" s="2">
        <v>46041</v>
      </c>
      <c r="DM1844" s="2">
        <v>46077</v>
      </c>
      <c r="DN1844" s="2">
        <v>46091</v>
      </c>
      <c r="DO1844" s="2">
        <v>45980</v>
      </c>
      <c r="DP1844" s="2">
        <v>46091</v>
      </c>
      <c r="DX1844">
        <v>532</v>
      </c>
      <c r="DY1844">
        <v>2388</v>
      </c>
      <c r="DZ1844" t="s">
        <v>424</v>
      </c>
      <c r="EA1844" t="s">
        <v>392</v>
      </c>
      <c r="EE1844" s="1">
        <v>2070.48</v>
      </c>
      <c r="EG1844" t="s">
        <v>735</v>
      </c>
      <c r="EK1844" t="s">
        <v>1591</v>
      </c>
    </row>
    <row r="1845" spans="1:141" hidden="1" x14ac:dyDescent="0.35">
      <c r="A1845">
        <v>5024</v>
      </c>
      <c r="B1845" t="s">
        <v>404</v>
      </c>
      <c r="C1845">
        <v>6373</v>
      </c>
      <c r="D1845" t="s">
        <v>4816</v>
      </c>
      <c r="E1845" t="s">
        <v>834</v>
      </c>
      <c r="F1845" t="s">
        <v>1086</v>
      </c>
      <c r="G1845">
        <v>301</v>
      </c>
      <c r="H1845" t="s">
        <v>474</v>
      </c>
      <c r="I1845" t="s">
        <v>12185</v>
      </c>
      <c r="J1845" t="s">
        <v>12186</v>
      </c>
      <c r="K1845" t="s">
        <v>28</v>
      </c>
      <c r="L1845" t="s">
        <v>36</v>
      </c>
      <c r="M1845" t="s">
        <v>411</v>
      </c>
      <c r="N1845" t="s">
        <v>411</v>
      </c>
      <c r="O1845" t="s">
        <v>411</v>
      </c>
      <c r="P1845" t="s">
        <v>424</v>
      </c>
      <c r="Q1845" t="s">
        <v>424</v>
      </c>
      <c r="R1845" t="s">
        <v>411</v>
      </c>
      <c r="S1845" t="s">
        <v>411</v>
      </c>
      <c r="T1845" s="1">
        <v>163157.92000000001</v>
      </c>
      <c r="U1845">
        <v>681.59</v>
      </c>
      <c r="V1845">
        <v>0</v>
      </c>
      <c r="W1845" s="1">
        <v>128364.58</v>
      </c>
      <c r="X1845" s="1">
        <v>27010</v>
      </c>
      <c r="Y1845">
        <v>0</v>
      </c>
      <c r="Z1845" s="1">
        <v>155374.57999999999</v>
      </c>
      <c r="AA1845">
        <v>0</v>
      </c>
      <c r="AB1845">
        <v>0</v>
      </c>
      <c r="AE1845" t="s">
        <v>412</v>
      </c>
      <c r="AG1845" s="2">
        <v>45999</v>
      </c>
      <c r="AH1845" s="1">
        <v>2975.4</v>
      </c>
      <c r="AI1845" s="2">
        <v>45988</v>
      </c>
      <c r="AJ1845" s="7">
        <v>2025</v>
      </c>
      <c r="AK1845" s="2">
        <v>45980</v>
      </c>
      <c r="AP1845" t="s">
        <v>413</v>
      </c>
      <c r="AT1845" s="2">
        <v>46077</v>
      </c>
      <c r="AU1845" s="2">
        <v>46077</v>
      </c>
      <c r="AV1845" t="s">
        <v>414</v>
      </c>
      <c r="AW1845" s="2">
        <v>45985</v>
      </c>
      <c r="AX1845">
        <v>42777</v>
      </c>
      <c r="AY1845" s="1">
        <v>217000.92</v>
      </c>
      <c r="BA1845" t="s">
        <v>4819</v>
      </c>
      <c r="BB1845">
        <v>42777</v>
      </c>
      <c r="BD1845" t="s">
        <v>1681</v>
      </c>
      <c r="BE1845" t="s">
        <v>513</v>
      </c>
      <c r="BF1845">
        <v>5561992015824</v>
      </c>
      <c r="BG1845" t="s">
        <v>12187</v>
      </c>
      <c r="BH1845">
        <v>72300000</v>
      </c>
      <c r="BI1845" t="s">
        <v>7725</v>
      </c>
      <c r="BJ1845" t="s">
        <v>12188</v>
      </c>
      <c r="BL1845" s="1">
        <v>2271.98</v>
      </c>
      <c r="BM1845" s="2">
        <v>46155</v>
      </c>
      <c r="BQ1845">
        <v>4079</v>
      </c>
      <c r="BR1845">
        <v>7380</v>
      </c>
      <c r="BS1845" t="s">
        <v>12189</v>
      </c>
      <c r="BT1845" s="2">
        <v>45976</v>
      </c>
      <c r="BU1845">
        <v>901</v>
      </c>
      <c r="BV1845" s="2">
        <v>45989</v>
      </c>
      <c r="BX1845" s="2">
        <v>45993</v>
      </c>
      <c r="BY1845" t="s">
        <v>12190</v>
      </c>
      <c r="CA1845" s="2">
        <v>45995</v>
      </c>
      <c r="CB1845" t="s">
        <v>12191</v>
      </c>
      <c r="CC1845" s="2">
        <v>45980</v>
      </c>
      <c r="CD1845" t="s">
        <v>424</v>
      </c>
      <c r="CE1845">
        <v>40793</v>
      </c>
      <c r="CF1845" s="2">
        <v>45976</v>
      </c>
      <c r="CJ1845" s="2">
        <v>45993</v>
      </c>
      <c r="CL1845" s="2">
        <v>45976</v>
      </c>
      <c r="CM1845" s="2">
        <v>45995</v>
      </c>
      <c r="CN1845" s="2">
        <v>45980</v>
      </c>
      <c r="CO1845" s="2">
        <v>45992</v>
      </c>
      <c r="CP1845" s="2">
        <v>45988</v>
      </c>
      <c r="CR1845" s="2">
        <v>45982</v>
      </c>
      <c r="CS1845" s="2">
        <v>45986</v>
      </c>
      <c r="CU1845" s="2">
        <v>45992</v>
      </c>
      <c r="CV1845" s="2">
        <v>46008</v>
      </c>
      <c r="CW1845" s="2">
        <v>45986</v>
      </c>
      <c r="CX1845" s="2">
        <v>46001</v>
      </c>
      <c r="CY1845" t="s">
        <v>424</v>
      </c>
      <c r="DD1845" s="2">
        <v>45982</v>
      </c>
      <c r="DF1845" s="2">
        <v>46001</v>
      </c>
      <c r="DG1845" t="s">
        <v>12192</v>
      </c>
      <c r="DI1845" s="2">
        <v>46003</v>
      </c>
      <c r="DJ1845" s="2">
        <v>45979</v>
      </c>
      <c r="DK1845" s="2">
        <v>46008</v>
      </c>
      <c r="DL1845" s="2">
        <v>45988</v>
      </c>
      <c r="DM1845" s="2">
        <v>46055</v>
      </c>
      <c r="DN1845" s="2">
        <v>46059</v>
      </c>
      <c r="DO1845" s="2">
        <v>45985</v>
      </c>
      <c r="DP1845" s="2">
        <v>46059</v>
      </c>
      <c r="DW1845" s="2">
        <v>45988</v>
      </c>
      <c r="DY1845">
        <v>40826</v>
      </c>
      <c r="EE1845">
        <v>4.21</v>
      </c>
      <c r="EF1845" t="s">
        <v>2634</v>
      </c>
      <c r="EG1845" t="s">
        <v>1640</v>
      </c>
      <c r="EH1845" t="s">
        <v>6848</v>
      </c>
      <c r="EI1845" t="s">
        <v>3282</v>
      </c>
      <c r="EJ1845" t="s">
        <v>8163</v>
      </c>
      <c r="EK1845" t="s">
        <v>1591</v>
      </c>
    </row>
    <row r="1846" spans="1:141" hidden="1" x14ac:dyDescent="0.35">
      <c r="A1846">
        <v>5025</v>
      </c>
      <c r="B1846" t="s">
        <v>404</v>
      </c>
      <c r="C1846">
        <v>6360</v>
      </c>
      <c r="D1846" t="s">
        <v>4816</v>
      </c>
      <c r="E1846" t="s">
        <v>834</v>
      </c>
      <c r="F1846" t="s">
        <v>434</v>
      </c>
      <c r="G1846">
        <v>104</v>
      </c>
      <c r="H1846" t="s">
        <v>474</v>
      </c>
      <c r="I1846" t="s">
        <v>12193</v>
      </c>
      <c r="J1846" t="s">
        <v>12194</v>
      </c>
      <c r="K1846" t="s">
        <v>38</v>
      </c>
      <c r="L1846" t="s">
        <v>188</v>
      </c>
      <c r="M1846" t="s">
        <v>411</v>
      </c>
      <c r="N1846" t="s">
        <v>411</v>
      </c>
      <c r="O1846" t="s">
        <v>411</v>
      </c>
      <c r="P1846" t="s">
        <v>424</v>
      </c>
      <c r="Q1846" t="s">
        <v>424</v>
      </c>
      <c r="R1846" t="s">
        <v>411</v>
      </c>
      <c r="S1846" t="s">
        <v>411</v>
      </c>
      <c r="T1846" s="1">
        <v>162462.87</v>
      </c>
      <c r="U1846">
        <v>720</v>
      </c>
      <c r="V1846">
        <v>0</v>
      </c>
      <c r="W1846" s="1">
        <v>132997</v>
      </c>
      <c r="X1846" s="1">
        <v>20149</v>
      </c>
      <c r="Y1846">
        <v>0</v>
      </c>
      <c r="Z1846" s="1">
        <v>153146</v>
      </c>
      <c r="AA1846">
        <v>0</v>
      </c>
      <c r="AB1846">
        <v>0</v>
      </c>
      <c r="AE1846" t="s">
        <v>412</v>
      </c>
      <c r="AG1846" s="2">
        <v>45994</v>
      </c>
      <c r="AH1846" s="1">
        <v>2995.17</v>
      </c>
      <c r="AI1846" s="2">
        <v>45985</v>
      </c>
      <c r="AJ1846" s="7">
        <v>2025</v>
      </c>
      <c r="AK1846" s="2">
        <v>45980</v>
      </c>
      <c r="AP1846" t="s">
        <v>413</v>
      </c>
      <c r="AT1846" s="2">
        <v>46077</v>
      </c>
      <c r="AU1846" s="2">
        <v>46077</v>
      </c>
      <c r="AV1846" t="s">
        <v>414</v>
      </c>
      <c r="AW1846" s="2">
        <v>45985</v>
      </c>
      <c r="AX1846">
        <v>42776</v>
      </c>
      <c r="AY1846" s="1">
        <v>212003.27</v>
      </c>
      <c r="BA1846" t="s">
        <v>4819</v>
      </c>
      <c r="BB1846">
        <v>42776</v>
      </c>
      <c r="BC1846" t="s">
        <v>12195</v>
      </c>
      <c r="BD1846" t="s">
        <v>478</v>
      </c>
      <c r="BE1846" t="s">
        <v>417</v>
      </c>
      <c r="BF1846">
        <v>5561995288919</v>
      </c>
      <c r="BG1846" t="s">
        <v>12196</v>
      </c>
      <c r="BH1846">
        <v>72912712</v>
      </c>
      <c r="BI1846" t="s">
        <v>12197</v>
      </c>
      <c r="BJ1846" t="s">
        <v>12198</v>
      </c>
      <c r="BL1846" s="1">
        <v>2435</v>
      </c>
      <c r="BQ1846">
        <v>3929</v>
      </c>
      <c r="BR1846">
        <v>7378</v>
      </c>
      <c r="BS1846" t="s">
        <v>421</v>
      </c>
      <c r="BT1846" s="2">
        <v>45974</v>
      </c>
      <c r="BU1846">
        <v>902</v>
      </c>
      <c r="BV1846" s="2">
        <v>45986</v>
      </c>
      <c r="BX1846" s="2">
        <v>45990</v>
      </c>
      <c r="BY1846" t="s">
        <v>12199</v>
      </c>
      <c r="BZ1846" s="2">
        <v>45981</v>
      </c>
      <c r="CA1846" s="2">
        <v>45988</v>
      </c>
      <c r="CB1846" t="s">
        <v>12200</v>
      </c>
      <c r="CC1846" s="2">
        <v>45975</v>
      </c>
      <c r="CD1846" t="s">
        <v>424</v>
      </c>
      <c r="CE1846">
        <v>40766</v>
      </c>
      <c r="CF1846" s="2">
        <v>45979</v>
      </c>
      <c r="CJ1846" s="2">
        <v>45987</v>
      </c>
      <c r="CL1846" s="2">
        <v>45980</v>
      </c>
      <c r="CM1846" s="2">
        <v>45989</v>
      </c>
      <c r="CN1846" s="2">
        <v>45978</v>
      </c>
      <c r="CO1846" s="2">
        <v>45992</v>
      </c>
      <c r="CP1846" s="2">
        <v>45985</v>
      </c>
      <c r="CR1846" s="2">
        <v>45979</v>
      </c>
      <c r="CS1846" s="2">
        <v>45979</v>
      </c>
      <c r="CU1846" s="2">
        <v>45986</v>
      </c>
      <c r="CV1846" s="2">
        <v>46008</v>
      </c>
      <c r="CW1846" s="2">
        <v>45979</v>
      </c>
      <c r="CX1846" s="2">
        <v>45993</v>
      </c>
      <c r="CY1846" t="s">
        <v>424</v>
      </c>
      <c r="DD1846" s="2">
        <v>45982</v>
      </c>
      <c r="DF1846" s="2">
        <v>45994</v>
      </c>
      <c r="DG1846" t="s">
        <v>12201</v>
      </c>
      <c r="DI1846" s="2">
        <v>45996</v>
      </c>
      <c r="DJ1846" s="2">
        <v>45975</v>
      </c>
      <c r="DK1846" s="2">
        <v>46008</v>
      </c>
      <c r="DL1846" s="2">
        <v>45986</v>
      </c>
      <c r="DM1846" s="2">
        <v>46055</v>
      </c>
      <c r="DN1846" s="2">
        <v>46059</v>
      </c>
      <c r="DO1846" s="2">
        <v>45979</v>
      </c>
      <c r="DP1846" s="2">
        <v>46059</v>
      </c>
      <c r="DW1846" s="2">
        <v>45985</v>
      </c>
      <c r="DY1846">
        <v>40772</v>
      </c>
      <c r="EE1846">
        <v>4.21</v>
      </c>
      <c r="EF1846" t="s">
        <v>2634</v>
      </c>
      <c r="EG1846" t="s">
        <v>1640</v>
      </c>
      <c r="EH1846" t="s">
        <v>6848</v>
      </c>
      <c r="EI1846" t="s">
        <v>3282</v>
      </c>
      <c r="EJ1846" t="s">
        <v>8163</v>
      </c>
      <c r="EK1846" t="s">
        <v>1591</v>
      </c>
    </row>
    <row r="1847" spans="1:141" hidden="1" x14ac:dyDescent="0.35">
      <c r="A1847">
        <v>5026</v>
      </c>
      <c r="B1847" t="s">
        <v>1352</v>
      </c>
      <c r="C1847">
        <v>6339</v>
      </c>
      <c r="D1847" t="s">
        <v>9833</v>
      </c>
      <c r="E1847" t="s">
        <v>942</v>
      </c>
      <c r="F1847" t="s">
        <v>451</v>
      </c>
      <c r="G1847">
        <v>102</v>
      </c>
      <c r="H1847" t="s">
        <v>474</v>
      </c>
      <c r="I1847" t="s">
        <v>12202</v>
      </c>
      <c r="J1847" t="s">
        <v>12203</v>
      </c>
      <c r="K1847" t="s">
        <v>44</v>
      </c>
      <c r="L1847" t="s">
        <v>91</v>
      </c>
      <c r="M1847" t="s">
        <v>411</v>
      </c>
      <c r="N1847" t="s">
        <v>411</v>
      </c>
      <c r="O1847" t="s">
        <v>411</v>
      </c>
      <c r="P1847" t="s">
        <v>411</v>
      </c>
      <c r="Q1847" t="s">
        <v>424</v>
      </c>
      <c r="R1847" t="s">
        <v>411</v>
      </c>
      <c r="S1847" t="s">
        <v>411</v>
      </c>
      <c r="T1847" s="1">
        <v>131312.87</v>
      </c>
      <c r="U1847">
        <v>0</v>
      </c>
      <c r="V1847">
        <v>0</v>
      </c>
      <c r="W1847">
        <v>0</v>
      </c>
      <c r="X1847">
        <v>0</v>
      </c>
      <c r="Y1847">
        <v>0</v>
      </c>
      <c r="Z1847">
        <v>0</v>
      </c>
      <c r="AA1847">
        <v>0</v>
      </c>
      <c r="AB1847">
        <v>0</v>
      </c>
      <c r="AE1847" t="s">
        <v>412</v>
      </c>
      <c r="AG1847" s="2">
        <v>46001</v>
      </c>
      <c r="AH1847" s="1">
        <v>2975.4</v>
      </c>
      <c r="AI1847" s="2">
        <v>45988</v>
      </c>
      <c r="AJ1847" s="7">
        <v>2025</v>
      </c>
      <c r="AK1847" s="2">
        <v>45980</v>
      </c>
      <c r="AP1847" t="s">
        <v>413</v>
      </c>
      <c r="AT1847" s="2">
        <v>46003</v>
      </c>
      <c r="AU1847" s="2">
        <v>46059</v>
      </c>
      <c r="AV1847" t="s">
        <v>414</v>
      </c>
      <c r="AW1847" s="2">
        <v>45985</v>
      </c>
      <c r="AX1847">
        <v>42788</v>
      </c>
      <c r="AY1847" s="1">
        <v>190064.07</v>
      </c>
      <c r="BA1847" t="s">
        <v>9836</v>
      </c>
      <c r="BB1847">
        <v>42788</v>
      </c>
      <c r="BF1847">
        <v>5561992301763</v>
      </c>
      <c r="BG1847" t="s">
        <v>2158</v>
      </c>
      <c r="BH1847">
        <v>72914436</v>
      </c>
      <c r="BI1847" t="s">
        <v>12204</v>
      </c>
      <c r="BJ1847" t="s">
        <v>12205</v>
      </c>
      <c r="BL1847" s="1">
        <v>2532.54</v>
      </c>
      <c r="BQ1847">
        <v>5020</v>
      </c>
      <c r="BR1847">
        <v>7397</v>
      </c>
      <c r="BS1847" t="s">
        <v>421</v>
      </c>
      <c r="BT1847" s="2">
        <v>45975</v>
      </c>
      <c r="BU1847">
        <v>902.73</v>
      </c>
      <c r="BV1847" s="2">
        <v>45989</v>
      </c>
      <c r="BW1847" t="s">
        <v>422</v>
      </c>
      <c r="BX1847" s="2">
        <v>45993</v>
      </c>
      <c r="BZ1847" s="2">
        <v>45981</v>
      </c>
      <c r="CA1847" s="2">
        <v>45996</v>
      </c>
      <c r="CB1847" t="s">
        <v>12206</v>
      </c>
      <c r="CC1847" s="2">
        <v>45975</v>
      </c>
      <c r="CD1847" t="s">
        <v>424</v>
      </c>
      <c r="CE1847">
        <v>2530</v>
      </c>
      <c r="CF1847" s="2">
        <v>45981</v>
      </c>
      <c r="CJ1847" s="2">
        <v>45995</v>
      </c>
      <c r="CL1847" s="2">
        <v>45982</v>
      </c>
      <c r="CM1847" s="2">
        <v>45996</v>
      </c>
      <c r="CN1847" s="2">
        <v>45975</v>
      </c>
      <c r="CO1847" s="2">
        <v>45992</v>
      </c>
      <c r="CP1847" s="2">
        <v>45988</v>
      </c>
      <c r="CR1847" s="2">
        <v>45975</v>
      </c>
      <c r="CS1847" s="2">
        <v>45982</v>
      </c>
      <c r="CU1847" s="2">
        <v>45994</v>
      </c>
      <c r="CV1847" s="2">
        <v>46008</v>
      </c>
      <c r="CW1847" s="2">
        <v>45982</v>
      </c>
      <c r="CX1847" s="2">
        <v>45999</v>
      </c>
      <c r="CY1847" t="s">
        <v>424</v>
      </c>
      <c r="DD1847" s="2">
        <v>45982</v>
      </c>
      <c r="DF1847" s="2">
        <v>46001</v>
      </c>
      <c r="DG1847" t="s">
        <v>12207</v>
      </c>
      <c r="DI1847" s="2">
        <v>46003</v>
      </c>
      <c r="DJ1847" s="2">
        <v>45974</v>
      </c>
      <c r="DK1847" s="2">
        <v>46008</v>
      </c>
      <c r="DL1847" s="2">
        <v>45988</v>
      </c>
      <c r="DM1847" s="2">
        <v>46058</v>
      </c>
      <c r="DW1847" s="2">
        <v>45988</v>
      </c>
      <c r="DY1847">
        <v>2607</v>
      </c>
      <c r="EE1847" s="1">
        <v>3805.57</v>
      </c>
      <c r="EF1847" t="s">
        <v>2634</v>
      </c>
      <c r="EG1847" t="s">
        <v>1640</v>
      </c>
      <c r="EH1847" t="s">
        <v>6848</v>
      </c>
      <c r="EI1847" t="s">
        <v>3282</v>
      </c>
      <c r="EJ1847" t="s">
        <v>8163</v>
      </c>
      <c r="EK1847" t="s">
        <v>1591</v>
      </c>
    </row>
    <row r="1848" spans="1:141" hidden="1" x14ac:dyDescent="0.35">
      <c r="A1848">
        <v>5027</v>
      </c>
      <c r="B1848" t="s">
        <v>561</v>
      </c>
      <c r="C1848">
        <v>6404</v>
      </c>
      <c r="D1848" t="s">
        <v>808</v>
      </c>
      <c r="E1848" t="s">
        <v>472</v>
      </c>
      <c r="F1848" t="s">
        <v>809</v>
      </c>
      <c r="G1848">
        <v>502</v>
      </c>
      <c r="H1848" t="s">
        <v>810</v>
      </c>
      <c r="I1848" t="s">
        <v>12208</v>
      </c>
      <c r="J1848" t="s">
        <v>12209</v>
      </c>
      <c r="K1848" t="s">
        <v>32</v>
      </c>
      <c r="L1848" t="s">
        <v>31</v>
      </c>
      <c r="M1848" t="s">
        <v>411</v>
      </c>
      <c r="N1848" t="s">
        <v>411</v>
      </c>
      <c r="O1848" t="s">
        <v>411</v>
      </c>
      <c r="P1848" t="s">
        <v>411</v>
      </c>
      <c r="Q1848" t="s">
        <v>411</v>
      </c>
      <c r="R1848" t="s">
        <v>411</v>
      </c>
      <c r="S1848" t="s">
        <v>411</v>
      </c>
      <c r="T1848">
        <v>0</v>
      </c>
      <c r="U1848">
        <v>0</v>
      </c>
      <c r="V1848">
        <v>0</v>
      </c>
      <c r="W1848">
        <v>0</v>
      </c>
      <c r="X1848">
        <v>0</v>
      </c>
      <c r="Y1848">
        <v>0</v>
      </c>
      <c r="Z1848">
        <v>0</v>
      </c>
      <c r="AA1848">
        <v>0</v>
      </c>
      <c r="AB1848">
        <v>0</v>
      </c>
      <c r="AE1848" t="s">
        <v>412</v>
      </c>
      <c r="AH1848">
        <v>0</v>
      </c>
      <c r="AK1848" s="2">
        <v>45980</v>
      </c>
      <c r="AT1848" s="2">
        <v>46086</v>
      </c>
      <c r="AU1848" s="2">
        <v>46086</v>
      </c>
      <c r="AV1848" t="s">
        <v>4263</v>
      </c>
      <c r="AY1848">
        <v>0</v>
      </c>
      <c r="BA1848" t="s">
        <v>815</v>
      </c>
      <c r="BC1848" t="s">
        <v>12210</v>
      </c>
      <c r="BD1848" t="s">
        <v>2678</v>
      </c>
      <c r="BE1848" t="s">
        <v>513</v>
      </c>
      <c r="BF1848">
        <v>5561999712557</v>
      </c>
      <c r="BG1848" t="s">
        <v>12211</v>
      </c>
      <c r="BH1848">
        <v>71065290</v>
      </c>
      <c r="BI1848" t="s">
        <v>5968</v>
      </c>
      <c r="BJ1848" t="s">
        <v>12212</v>
      </c>
      <c r="BK1848">
        <v>5561999712557</v>
      </c>
      <c r="BL1848">
        <v>0.01</v>
      </c>
      <c r="BO1848" t="s">
        <v>12213</v>
      </c>
      <c r="BP1848" t="s">
        <v>12214</v>
      </c>
      <c r="BQ1848">
        <v>2965</v>
      </c>
    </row>
    <row r="1849" spans="1:141" hidden="1" x14ac:dyDescent="0.35">
      <c r="A1849">
        <v>5028</v>
      </c>
      <c r="B1849" t="s">
        <v>404</v>
      </c>
      <c r="C1849">
        <v>6383</v>
      </c>
      <c r="D1849" t="s">
        <v>9287</v>
      </c>
      <c r="E1849" t="s">
        <v>942</v>
      </c>
      <c r="F1849" t="s">
        <v>9535</v>
      </c>
      <c r="G1849">
        <v>104</v>
      </c>
      <c r="H1849" t="s">
        <v>408</v>
      </c>
      <c r="I1849" t="s">
        <v>12215</v>
      </c>
      <c r="J1849" t="s">
        <v>12216</v>
      </c>
      <c r="K1849" t="s">
        <v>14</v>
      </c>
      <c r="L1849" t="s">
        <v>50</v>
      </c>
      <c r="M1849" t="s">
        <v>411</v>
      </c>
      <c r="N1849" t="s">
        <v>411</v>
      </c>
      <c r="O1849" t="s">
        <v>411</v>
      </c>
      <c r="P1849" t="s">
        <v>411</v>
      </c>
      <c r="Q1849" t="s">
        <v>411</v>
      </c>
      <c r="R1849" t="s">
        <v>411</v>
      </c>
      <c r="S1849" t="s">
        <v>411</v>
      </c>
      <c r="T1849" s="1">
        <v>156753.39000000001</v>
      </c>
      <c r="U1849">
        <v>714.08</v>
      </c>
      <c r="V1849">
        <v>0</v>
      </c>
      <c r="W1849" s="1">
        <v>136322.39000000001</v>
      </c>
      <c r="X1849" s="1">
        <v>20431</v>
      </c>
      <c r="Y1849">
        <v>0</v>
      </c>
      <c r="Z1849" s="1">
        <v>156753.39000000001</v>
      </c>
      <c r="AA1849">
        <v>0</v>
      </c>
      <c r="AB1849">
        <v>0</v>
      </c>
      <c r="AD1849">
        <v>8787725614009</v>
      </c>
      <c r="AE1849" t="s">
        <v>412</v>
      </c>
      <c r="AG1849" s="2">
        <v>46048</v>
      </c>
      <c r="AH1849" s="1">
        <v>3157.15</v>
      </c>
      <c r="AI1849" s="2">
        <v>45989</v>
      </c>
      <c r="AJ1849" s="7">
        <v>2025</v>
      </c>
      <c r="AK1849" s="2">
        <v>45982</v>
      </c>
      <c r="AP1849" t="s">
        <v>413</v>
      </c>
      <c r="AT1849" s="2">
        <v>46097</v>
      </c>
      <c r="AU1849" s="2">
        <v>46097</v>
      </c>
      <c r="AV1849" t="s">
        <v>414</v>
      </c>
      <c r="AW1849" s="2">
        <v>45985</v>
      </c>
      <c r="AX1849">
        <v>42778</v>
      </c>
      <c r="AY1849" s="1">
        <v>234725.17</v>
      </c>
      <c r="BA1849" t="s">
        <v>9291</v>
      </c>
      <c r="BB1849">
        <v>42778</v>
      </c>
      <c r="BC1849" t="s">
        <v>12217</v>
      </c>
      <c r="BD1849" t="s">
        <v>1229</v>
      </c>
      <c r="BE1849" t="s">
        <v>417</v>
      </c>
      <c r="BF1849">
        <v>5561998808163</v>
      </c>
      <c r="BG1849" t="s">
        <v>12218</v>
      </c>
      <c r="BH1849">
        <v>73825000</v>
      </c>
      <c r="BI1849" t="s">
        <v>12219</v>
      </c>
      <c r="BJ1849" t="s">
        <v>12220</v>
      </c>
      <c r="BL1849" s="1">
        <v>2380.3000000000002</v>
      </c>
      <c r="BQ1849">
        <v>4790</v>
      </c>
      <c r="BR1849">
        <v>7381</v>
      </c>
      <c r="BS1849" t="s">
        <v>449</v>
      </c>
      <c r="BT1849" s="2">
        <v>45982</v>
      </c>
      <c r="BU1849">
        <v>899.95</v>
      </c>
      <c r="BW1849" t="s">
        <v>1569</v>
      </c>
      <c r="BX1849" s="2">
        <v>45999</v>
      </c>
      <c r="BY1849" t="s">
        <v>12221</v>
      </c>
      <c r="BZ1849" s="2">
        <v>45982</v>
      </c>
      <c r="CA1849" s="2">
        <v>45992</v>
      </c>
      <c r="CB1849" t="s">
        <v>12222</v>
      </c>
      <c r="CC1849" s="2">
        <v>45980</v>
      </c>
      <c r="CE1849">
        <v>2687</v>
      </c>
      <c r="CF1849" s="2">
        <v>45982</v>
      </c>
      <c r="CH1849" t="s">
        <v>8713</v>
      </c>
      <c r="CJ1849" s="2">
        <v>46029</v>
      </c>
      <c r="CK1849" t="s">
        <v>424</v>
      </c>
      <c r="CL1849" s="2">
        <v>45985</v>
      </c>
      <c r="CM1849" s="2">
        <v>46034</v>
      </c>
      <c r="CN1849" s="2">
        <v>45982</v>
      </c>
      <c r="CO1849" s="2">
        <v>45992</v>
      </c>
      <c r="CP1849" s="2">
        <v>46000</v>
      </c>
      <c r="CR1849" s="2">
        <v>45983</v>
      </c>
      <c r="CS1849" s="2">
        <v>45986</v>
      </c>
      <c r="CU1849" s="2">
        <v>46014</v>
      </c>
      <c r="CV1849" s="2">
        <v>46008</v>
      </c>
      <c r="CW1849" s="2">
        <v>45986</v>
      </c>
      <c r="CY1849" t="s">
        <v>424</v>
      </c>
      <c r="DD1849" s="2">
        <v>45996</v>
      </c>
      <c r="DF1849" s="2">
        <v>46048</v>
      </c>
      <c r="DG1849">
        <v>1676</v>
      </c>
      <c r="DI1849" s="2">
        <v>46049</v>
      </c>
      <c r="DJ1849" s="2">
        <v>45980</v>
      </c>
      <c r="DK1849" s="2">
        <v>46008</v>
      </c>
      <c r="DL1849" s="2">
        <v>46044</v>
      </c>
      <c r="DM1849" s="2">
        <v>46077</v>
      </c>
      <c r="DN1849" s="2">
        <v>46091</v>
      </c>
      <c r="DO1849" s="2">
        <v>45986</v>
      </c>
      <c r="DP1849" s="2">
        <v>46091</v>
      </c>
      <c r="DY1849">
        <v>1864</v>
      </c>
      <c r="DZ1849" t="s">
        <v>424</v>
      </c>
      <c r="EA1849" t="s">
        <v>392</v>
      </c>
      <c r="EB1849" t="s">
        <v>12223</v>
      </c>
      <c r="EE1849" s="1">
        <v>2159.3200000000002</v>
      </c>
      <c r="EG1849" t="s">
        <v>735</v>
      </c>
      <c r="EJ1849">
        <v>564</v>
      </c>
      <c r="EK1849" t="s">
        <v>1591</v>
      </c>
    </row>
    <row r="1850" spans="1:141" hidden="1" x14ac:dyDescent="0.35">
      <c r="A1850">
        <v>5029</v>
      </c>
      <c r="B1850" t="s">
        <v>404</v>
      </c>
      <c r="C1850">
        <v>6322</v>
      </c>
      <c r="D1850" t="s">
        <v>4816</v>
      </c>
      <c r="E1850" t="s">
        <v>834</v>
      </c>
      <c r="F1850" t="s">
        <v>492</v>
      </c>
      <c r="G1850">
        <v>302</v>
      </c>
      <c r="H1850" t="s">
        <v>474</v>
      </c>
      <c r="I1850" t="s">
        <v>12224</v>
      </c>
      <c r="J1850" t="s">
        <v>12225</v>
      </c>
      <c r="K1850" t="s">
        <v>38</v>
      </c>
      <c r="L1850" t="s">
        <v>62</v>
      </c>
      <c r="M1850" t="s">
        <v>411</v>
      </c>
      <c r="N1850" t="s">
        <v>411</v>
      </c>
      <c r="O1850" t="s">
        <v>411</v>
      </c>
      <c r="P1850" t="s">
        <v>424</v>
      </c>
      <c r="Q1850" t="s">
        <v>424</v>
      </c>
      <c r="R1850" t="s">
        <v>411</v>
      </c>
      <c r="S1850" t="s">
        <v>411</v>
      </c>
      <c r="T1850" s="1">
        <v>156000.85999999999</v>
      </c>
      <c r="U1850">
        <v>492.28</v>
      </c>
      <c r="V1850">
        <v>0</v>
      </c>
      <c r="W1850" s="1">
        <v>94575.64</v>
      </c>
      <c r="X1850" s="1">
        <v>55000</v>
      </c>
      <c r="Y1850">
        <v>0</v>
      </c>
      <c r="Z1850" s="1">
        <v>149575.64000000001</v>
      </c>
      <c r="AA1850">
        <v>0</v>
      </c>
      <c r="AB1850">
        <v>0</v>
      </c>
      <c r="AE1850" t="s">
        <v>412</v>
      </c>
      <c r="AG1850" s="2">
        <v>46001</v>
      </c>
      <c r="AH1850" s="1">
        <v>2995.21</v>
      </c>
      <c r="AI1850" s="2">
        <v>45987</v>
      </c>
      <c r="AJ1850" s="7">
        <v>2025</v>
      </c>
      <c r="AK1850" s="2">
        <v>45982</v>
      </c>
      <c r="AP1850" t="s">
        <v>413</v>
      </c>
      <c r="AT1850" s="2">
        <v>46077</v>
      </c>
      <c r="AU1850" s="2">
        <v>46077</v>
      </c>
      <c r="AV1850" t="s">
        <v>414</v>
      </c>
      <c r="AW1850" s="2">
        <v>45985</v>
      </c>
      <c r="AX1850">
        <v>42783</v>
      </c>
      <c r="AY1850" s="1">
        <v>212000.86</v>
      </c>
      <c r="BA1850" t="s">
        <v>4819</v>
      </c>
      <c r="BB1850">
        <v>42783</v>
      </c>
      <c r="BD1850" t="s">
        <v>478</v>
      </c>
      <c r="BE1850" t="s">
        <v>417</v>
      </c>
      <c r="BF1850">
        <v>556195833390</v>
      </c>
      <c r="BG1850" t="s">
        <v>12226</v>
      </c>
      <c r="BH1850">
        <v>72910001</v>
      </c>
      <c r="BI1850" t="s">
        <v>646</v>
      </c>
      <c r="BJ1850" t="s">
        <v>12227</v>
      </c>
      <c r="BL1850" s="1">
        <v>1640.96</v>
      </c>
      <c r="BM1850" s="2">
        <v>46127</v>
      </c>
      <c r="BQ1850">
        <v>3920</v>
      </c>
      <c r="BR1850">
        <v>7390</v>
      </c>
      <c r="BS1850" t="s">
        <v>449</v>
      </c>
      <c r="BT1850" s="2">
        <v>45961</v>
      </c>
      <c r="BU1850">
        <v>895</v>
      </c>
      <c r="BV1850" s="2">
        <v>45995</v>
      </c>
      <c r="BX1850" s="2">
        <v>45998</v>
      </c>
      <c r="BY1850" t="s">
        <v>12228</v>
      </c>
      <c r="BZ1850" s="2">
        <v>45982</v>
      </c>
      <c r="CA1850" s="2">
        <v>45994</v>
      </c>
      <c r="CB1850" t="s">
        <v>12229</v>
      </c>
      <c r="CC1850" s="2">
        <v>45980</v>
      </c>
      <c r="CD1850" t="s">
        <v>424</v>
      </c>
      <c r="CE1850">
        <v>40855</v>
      </c>
      <c r="CF1850" s="2">
        <v>45961</v>
      </c>
      <c r="CJ1850" s="2">
        <v>45992</v>
      </c>
      <c r="CL1850" s="2">
        <v>45961</v>
      </c>
      <c r="CM1850" s="2">
        <v>45995</v>
      </c>
      <c r="CN1850" s="2">
        <v>45980</v>
      </c>
      <c r="CO1850" s="2">
        <v>45992</v>
      </c>
      <c r="CP1850" s="2">
        <v>45987</v>
      </c>
      <c r="CR1850" s="2">
        <v>45983</v>
      </c>
      <c r="CS1850" s="2">
        <v>45982</v>
      </c>
      <c r="CU1850" s="2">
        <v>45989</v>
      </c>
      <c r="CV1850" s="2">
        <v>46008</v>
      </c>
      <c r="CW1850" s="2">
        <v>45982</v>
      </c>
      <c r="CX1850" s="2">
        <v>46000</v>
      </c>
      <c r="CY1850" t="s">
        <v>424</v>
      </c>
      <c r="DD1850" s="2">
        <v>45982</v>
      </c>
      <c r="DF1850" s="2">
        <v>46001</v>
      </c>
      <c r="DG1850" t="s">
        <v>12230</v>
      </c>
      <c r="DI1850" s="2">
        <v>46003</v>
      </c>
      <c r="DJ1850" s="2">
        <v>45978</v>
      </c>
      <c r="DK1850" s="2">
        <v>46008</v>
      </c>
      <c r="DL1850" s="2">
        <v>45987</v>
      </c>
      <c r="DM1850" s="2">
        <v>46055</v>
      </c>
      <c r="DN1850" s="2">
        <v>46059</v>
      </c>
      <c r="DO1850" s="2">
        <v>45980</v>
      </c>
      <c r="DP1850" s="2">
        <v>46059</v>
      </c>
      <c r="DY1850">
        <v>40797</v>
      </c>
      <c r="EE1850">
        <v>4.1100000000000003</v>
      </c>
      <c r="EF1850" t="s">
        <v>12231</v>
      </c>
      <c r="EG1850" t="s">
        <v>735</v>
      </c>
      <c r="EH1850" t="s">
        <v>6848</v>
      </c>
      <c r="EI1850" t="s">
        <v>3282</v>
      </c>
      <c r="EJ1850" t="s">
        <v>8163</v>
      </c>
      <c r="EK1850" t="s">
        <v>1591</v>
      </c>
    </row>
    <row r="1851" spans="1:141" hidden="1" x14ac:dyDescent="0.35">
      <c r="A1851">
        <v>5030</v>
      </c>
      <c r="B1851" t="s">
        <v>404</v>
      </c>
      <c r="C1851">
        <v>6381</v>
      </c>
      <c r="D1851" t="s">
        <v>8802</v>
      </c>
      <c r="E1851" t="s">
        <v>834</v>
      </c>
      <c r="F1851" t="s">
        <v>461</v>
      </c>
      <c r="G1851">
        <v>303</v>
      </c>
      <c r="H1851" t="s">
        <v>474</v>
      </c>
      <c r="I1851" t="s">
        <v>12232</v>
      </c>
      <c r="J1851" t="s">
        <v>12233</v>
      </c>
      <c r="K1851" t="s">
        <v>24</v>
      </c>
      <c r="L1851" t="s">
        <v>84</v>
      </c>
      <c r="M1851" t="s">
        <v>411</v>
      </c>
      <c r="N1851" t="s">
        <v>411</v>
      </c>
      <c r="O1851" t="s">
        <v>411</v>
      </c>
      <c r="P1851" t="s">
        <v>424</v>
      </c>
      <c r="Q1851" t="s">
        <v>424</v>
      </c>
      <c r="R1851" t="s">
        <v>411</v>
      </c>
      <c r="S1851" t="s">
        <v>411</v>
      </c>
      <c r="T1851" s="1">
        <v>153360.16</v>
      </c>
      <c r="U1851">
        <v>0</v>
      </c>
      <c r="V1851">
        <v>0</v>
      </c>
      <c r="W1851" s="1">
        <v>101219.16</v>
      </c>
      <c r="X1851" s="1">
        <v>52141</v>
      </c>
      <c r="Y1851">
        <v>0</v>
      </c>
      <c r="Z1851" s="1">
        <v>153360.16</v>
      </c>
      <c r="AA1851">
        <v>0</v>
      </c>
      <c r="AB1851">
        <v>0</v>
      </c>
      <c r="AE1851" t="s">
        <v>412</v>
      </c>
      <c r="AG1851" s="2">
        <v>46028</v>
      </c>
      <c r="AH1851" s="1">
        <v>2997.76</v>
      </c>
      <c r="AI1851" s="2">
        <v>45989</v>
      </c>
      <c r="AJ1851" s="7">
        <v>2025</v>
      </c>
      <c r="AK1851" s="2">
        <v>45982</v>
      </c>
      <c r="AP1851" t="s">
        <v>413</v>
      </c>
      <c r="AT1851" s="2">
        <v>46072</v>
      </c>
      <c r="AU1851" s="2">
        <v>46072</v>
      </c>
      <c r="AV1851" t="s">
        <v>414</v>
      </c>
      <c r="AW1851" s="2">
        <v>45985</v>
      </c>
      <c r="AX1851">
        <v>42797</v>
      </c>
      <c r="AY1851" s="1">
        <v>205085.16</v>
      </c>
      <c r="BA1851" t="s">
        <v>8806</v>
      </c>
      <c r="BB1851">
        <v>42797</v>
      </c>
      <c r="BD1851" t="s">
        <v>478</v>
      </c>
      <c r="BE1851" t="s">
        <v>417</v>
      </c>
      <c r="BF1851">
        <v>5561991453207</v>
      </c>
      <c r="BG1851" t="s">
        <v>12234</v>
      </c>
      <c r="BH1851">
        <v>72911117</v>
      </c>
      <c r="BI1851" t="s">
        <v>950</v>
      </c>
      <c r="BJ1851" t="s">
        <v>12235</v>
      </c>
      <c r="BL1851" s="1">
        <v>1732.5</v>
      </c>
      <c r="BQ1851">
        <v>4395</v>
      </c>
      <c r="BR1851">
        <v>7403</v>
      </c>
      <c r="BS1851" t="s">
        <v>449</v>
      </c>
      <c r="BT1851" s="2">
        <v>45978</v>
      </c>
      <c r="BU1851">
        <v>905.61</v>
      </c>
      <c r="BV1851" s="2">
        <v>45989</v>
      </c>
      <c r="BX1851" s="2">
        <v>45994</v>
      </c>
      <c r="BY1851" t="s">
        <v>12236</v>
      </c>
      <c r="BZ1851" s="2">
        <v>45982</v>
      </c>
      <c r="CA1851" s="2">
        <v>46008</v>
      </c>
      <c r="CB1851" t="s">
        <v>12237</v>
      </c>
      <c r="CC1851" s="2">
        <v>45982</v>
      </c>
      <c r="CD1851" t="s">
        <v>424</v>
      </c>
      <c r="CE1851">
        <v>2541</v>
      </c>
      <c r="CF1851" s="2">
        <v>45978</v>
      </c>
      <c r="CJ1851" s="2">
        <v>46009</v>
      </c>
      <c r="CL1851" s="2">
        <v>45978</v>
      </c>
      <c r="CM1851" s="2">
        <v>46010</v>
      </c>
      <c r="CN1851" s="2">
        <v>45982</v>
      </c>
      <c r="CO1851" s="2">
        <v>45992</v>
      </c>
      <c r="CP1851" s="2">
        <v>46000</v>
      </c>
      <c r="CR1851" s="2">
        <v>45983</v>
      </c>
      <c r="CS1851" s="2">
        <v>45986</v>
      </c>
      <c r="CU1851" s="2">
        <v>46008</v>
      </c>
      <c r="CV1851" s="2">
        <v>46008</v>
      </c>
      <c r="CW1851" s="2">
        <v>45986</v>
      </c>
      <c r="CX1851" s="2">
        <v>45662</v>
      </c>
      <c r="CY1851" t="s">
        <v>424</v>
      </c>
      <c r="DD1851" s="2">
        <v>45982</v>
      </c>
      <c r="DF1851" s="2">
        <v>46028</v>
      </c>
      <c r="DG1851" t="s">
        <v>12238</v>
      </c>
      <c r="DI1851" s="2">
        <v>46029</v>
      </c>
      <c r="DJ1851" s="2">
        <v>45980</v>
      </c>
      <c r="DK1851" s="2">
        <v>46008</v>
      </c>
      <c r="DL1851" s="2">
        <v>46034</v>
      </c>
      <c r="DM1851" s="2">
        <v>46058</v>
      </c>
      <c r="DN1851" s="2">
        <v>46063</v>
      </c>
      <c r="DP1851" s="2">
        <v>46063</v>
      </c>
      <c r="DW1851" s="2">
        <v>45989</v>
      </c>
      <c r="EB1851" t="s">
        <v>12239</v>
      </c>
      <c r="EE1851" s="1">
        <v>4005.57</v>
      </c>
      <c r="EF1851" t="s">
        <v>2634</v>
      </c>
      <c r="EG1851" t="s">
        <v>1640</v>
      </c>
      <c r="EH1851" t="s">
        <v>6848</v>
      </c>
      <c r="EI1851" t="s">
        <v>3282</v>
      </c>
      <c r="EJ1851" t="s">
        <v>8163</v>
      </c>
      <c r="EK1851" t="s">
        <v>1591</v>
      </c>
    </row>
    <row r="1852" spans="1:141" hidden="1" x14ac:dyDescent="0.35">
      <c r="A1852">
        <v>5031</v>
      </c>
      <c r="B1852" t="s">
        <v>404</v>
      </c>
      <c r="C1852">
        <v>6368</v>
      </c>
      <c r="D1852" t="s">
        <v>5000</v>
      </c>
      <c r="E1852" t="s">
        <v>834</v>
      </c>
      <c r="F1852" t="s">
        <v>532</v>
      </c>
      <c r="G1852">
        <v>204</v>
      </c>
      <c r="H1852" t="s">
        <v>408</v>
      </c>
      <c r="I1852" t="s">
        <v>12240</v>
      </c>
      <c r="J1852" t="s">
        <v>12241</v>
      </c>
      <c r="K1852" t="s">
        <v>14</v>
      </c>
      <c r="L1852" t="s">
        <v>155</v>
      </c>
      <c r="M1852" t="s">
        <v>411</v>
      </c>
      <c r="N1852" t="s">
        <v>411</v>
      </c>
      <c r="O1852" t="s">
        <v>411</v>
      </c>
      <c r="P1852" t="s">
        <v>411</v>
      </c>
      <c r="Q1852" t="s">
        <v>411</v>
      </c>
      <c r="R1852" t="s">
        <v>411</v>
      </c>
      <c r="S1852" t="s">
        <v>411</v>
      </c>
      <c r="T1852" s="1">
        <v>164200</v>
      </c>
      <c r="U1852">
        <v>959.37</v>
      </c>
      <c r="V1852">
        <v>0</v>
      </c>
      <c r="W1852" s="1">
        <v>168000</v>
      </c>
      <c r="X1852" s="1">
        <v>4311</v>
      </c>
      <c r="Y1852">
        <v>0</v>
      </c>
      <c r="Z1852" s="1">
        <v>172311</v>
      </c>
      <c r="AA1852">
        <v>0</v>
      </c>
      <c r="AB1852">
        <v>0</v>
      </c>
      <c r="AE1852" t="s">
        <v>412</v>
      </c>
      <c r="AG1852" s="2">
        <v>46035</v>
      </c>
      <c r="AH1852" s="1">
        <v>3549.11</v>
      </c>
      <c r="AI1852" s="2">
        <v>45989</v>
      </c>
      <c r="AJ1852" s="7">
        <v>2025</v>
      </c>
      <c r="AK1852" s="2">
        <v>45982</v>
      </c>
      <c r="AP1852" t="s">
        <v>3839</v>
      </c>
      <c r="AT1852" s="2">
        <v>46097</v>
      </c>
      <c r="AU1852" s="2">
        <v>46097</v>
      </c>
      <c r="AV1852" t="s">
        <v>414</v>
      </c>
      <c r="AW1852" s="2">
        <v>45985</v>
      </c>
      <c r="AX1852">
        <v>42790</v>
      </c>
      <c r="AY1852" s="1">
        <v>240000.4</v>
      </c>
      <c r="BA1852" t="s">
        <v>5003</v>
      </c>
      <c r="BB1852">
        <v>42790</v>
      </c>
      <c r="BC1852" t="s">
        <v>12242</v>
      </c>
      <c r="BD1852" t="s">
        <v>4252</v>
      </c>
      <c r="BE1852" t="s">
        <v>417</v>
      </c>
      <c r="BF1852">
        <v>5561998651349</v>
      </c>
      <c r="BG1852" t="s">
        <v>12243</v>
      </c>
      <c r="BH1852">
        <v>73780000</v>
      </c>
      <c r="BI1852" t="s">
        <v>12244</v>
      </c>
      <c r="BJ1852" t="s">
        <v>12245</v>
      </c>
      <c r="BL1852" s="1">
        <v>3195</v>
      </c>
      <c r="BQ1852">
        <v>4106</v>
      </c>
      <c r="BR1852">
        <v>7400</v>
      </c>
      <c r="BS1852" t="s">
        <v>449</v>
      </c>
      <c r="BT1852" s="2">
        <v>45982</v>
      </c>
      <c r="BU1852">
        <v>839</v>
      </c>
      <c r="BW1852" t="s">
        <v>1569</v>
      </c>
      <c r="BY1852" t="s">
        <v>12246</v>
      </c>
      <c r="BZ1852" s="2">
        <v>45982</v>
      </c>
      <c r="CA1852" s="2">
        <v>45989</v>
      </c>
      <c r="CC1852" s="2">
        <v>45980</v>
      </c>
      <c r="CE1852" t="s">
        <v>12247</v>
      </c>
      <c r="CF1852" s="2">
        <v>45982</v>
      </c>
      <c r="CH1852" t="s">
        <v>8713</v>
      </c>
      <c r="CJ1852" s="2">
        <v>46006</v>
      </c>
      <c r="CK1852" t="s">
        <v>424</v>
      </c>
      <c r="CL1852" s="2">
        <v>45985</v>
      </c>
      <c r="CM1852" s="2">
        <v>46006</v>
      </c>
      <c r="CN1852" s="2">
        <v>45982</v>
      </c>
      <c r="CO1852" s="2">
        <v>45992</v>
      </c>
      <c r="CP1852" s="2">
        <v>45989</v>
      </c>
      <c r="CR1852" s="2">
        <v>45983</v>
      </c>
      <c r="CS1852" s="2">
        <v>45988</v>
      </c>
      <c r="CU1852" s="2">
        <v>46003</v>
      </c>
      <c r="CV1852" s="2">
        <v>46008</v>
      </c>
      <c r="CW1852" s="2">
        <v>45988</v>
      </c>
      <c r="CY1852" t="s">
        <v>424</v>
      </c>
      <c r="DD1852" s="2">
        <v>45978</v>
      </c>
      <c r="DF1852" s="2">
        <v>46037</v>
      </c>
      <c r="DI1852" s="2">
        <v>46043</v>
      </c>
      <c r="DJ1852" s="2">
        <v>45980</v>
      </c>
      <c r="DK1852" s="2">
        <v>46008</v>
      </c>
      <c r="DL1852" s="2">
        <v>46042</v>
      </c>
      <c r="DM1852" s="2">
        <v>46081</v>
      </c>
      <c r="DN1852" s="2">
        <v>46084</v>
      </c>
      <c r="DO1852" s="2">
        <v>45988</v>
      </c>
      <c r="DP1852" s="2">
        <v>46084</v>
      </c>
      <c r="DX1852" t="s">
        <v>12248</v>
      </c>
      <c r="EE1852" s="1">
        <v>1801.67</v>
      </c>
      <c r="EG1852" t="s">
        <v>1640</v>
      </c>
      <c r="EK1852" t="s">
        <v>1591</v>
      </c>
    </row>
    <row r="1853" spans="1:141" hidden="1" x14ac:dyDescent="0.35">
      <c r="A1853">
        <v>5032</v>
      </c>
      <c r="B1853" t="s">
        <v>404</v>
      </c>
      <c r="C1853">
        <v>6358</v>
      </c>
      <c r="D1853" t="s">
        <v>5000</v>
      </c>
      <c r="E1853" t="s">
        <v>834</v>
      </c>
      <c r="F1853" t="s">
        <v>407</v>
      </c>
      <c r="G1853">
        <v>102</v>
      </c>
      <c r="H1853" t="s">
        <v>408</v>
      </c>
      <c r="I1853" t="s">
        <v>12249</v>
      </c>
      <c r="J1853" t="s">
        <v>12250</v>
      </c>
      <c r="K1853" t="s">
        <v>15</v>
      </c>
      <c r="L1853" t="s">
        <v>189</v>
      </c>
      <c r="M1853" t="s">
        <v>411</v>
      </c>
      <c r="N1853" t="s">
        <v>411</v>
      </c>
      <c r="O1853" t="s">
        <v>411</v>
      </c>
      <c r="P1853" t="s">
        <v>411</v>
      </c>
      <c r="Q1853" t="s">
        <v>411</v>
      </c>
      <c r="R1853" t="s">
        <v>411</v>
      </c>
      <c r="S1853" t="s">
        <v>411</v>
      </c>
      <c r="T1853" s="1">
        <v>164167.5</v>
      </c>
      <c r="U1853">
        <v>0</v>
      </c>
      <c r="V1853">
        <v>0</v>
      </c>
      <c r="W1853">
        <v>0</v>
      </c>
      <c r="X1853">
        <v>0</v>
      </c>
      <c r="Y1853">
        <v>0</v>
      </c>
      <c r="Z1853">
        <v>0</v>
      </c>
      <c r="AA1853">
        <v>0</v>
      </c>
      <c r="AB1853">
        <v>0</v>
      </c>
      <c r="AD1853">
        <v>8787725564117</v>
      </c>
      <c r="AE1853" t="s">
        <v>412</v>
      </c>
      <c r="AG1853" s="2">
        <v>46028</v>
      </c>
      <c r="AH1853" s="1">
        <v>2952.8</v>
      </c>
      <c r="AI1853" s="2">
        <v>45988</v>
      </c>
      <c r="AJ1853" s="7">
        <v>2025</v>
      </c>
      <c r="AK1853" s="2">
        <v>45982</v>
      </c>
      <c r="AP1853" t="s">
        <v>413</v>
      </c>
      <c r="AT1853" s="2">
        <v>46097</v>
      </c>
      <c r="AU1853" s="2">
        <v>46097</v>
      </c>
      <c r="AV1853" t="s">
        <v>414</v>
      </c>
      <c r="AW1853" s="2">
        <v>45985</v>
      </c>
      <c r="AX1853">
        <v>42775</v>
      </c>
      <c r="AY1853" s="1">
        <v>239928.92</v>
      </c>
      <c r="BA1853" t="s">
        <v>5003</v>
      </c>
      <c r="BB1853">
        <v>42775</v>
      </c>
      <c r="BC1853" t="s">
        <v>12251</v>
      </c>
      <c r="BD1853" t="s">
        <v>416</v>
      </c>
      <c r="BE1853" t="s">
        <v>417</v>
      </c>
      <c r="BF1853">
        <v>5561996358801</v>
      </c>
      <c r="BG1853" t="s">
        <v>1355</v>
      </c>
      <c r="BH1853">
        <v>73813201</v>
      </c>
      <c r="BI1853" t="s">
        <v>595</v>
      </c>
      <c r="BJ1853" t="s">
        <v>12252</v>
      </c>
      <c r="BL1853" s="1">
        <v>2350</v>
      </c>
      <c r="BQ1853">
        <v>4162</v>
      </c>
      <c r="BR1853">
        <v>7377</v>
      </c>
      <c r="BS1853" t="s">
        <v>517</v>
      </c>
      <c r="BT1853" s="2">
        <v>45986</v>
      </c>
      <c r="BU1853">
        <v>899.93</v>
      </c>
      <c r="BW1853" t="s">
        <v>422</v>
      </c>
      <c r="BY1853" t="s">
        <v>12253</v>
      </c>
      <c r="BZ1853" s="2">
        <v>45987</v>
      </c>
      <c r="CA1853" s="2">
        <v>45988</v>
      </c>
      <c r="CC1853" s="2">
        <v>45982</v>
      </c>
      <c r="CE1853">
        <v>2026</v>
      </c>
      <c r="CF1853" s="2">
        <v>45987</v>
      </c>
      <c r="CJ1853" s="2">
        <v>46006</v>
      </c>
      <c r="CK1853" t="s">
        <v>411</v>
      </c>
      <c r="CL1853" s="2">
        <v>45987</v>
      </c>
      <c r="CM1853" s="2">
        <v>46006</v>
      </c>
      <c r="CN1853" s="2">
        <v>45982</v>
      </c>
      <c r="CO1853" s="2">
        <v>45992</v>
      </c>
      <c r="CP1853" s="2">
        <v>45988</v>
      </c>
      <c r="CR1853" s="2">
        <v>45983</v>
      </c>
      <c r="CS1853" s="2">
        <v>45987</v>
      </c>
      <c r="CU1853" s="2">
        <v>46003</v>
      </c>
      <c r="CV1853" s="2">
        <v>46008</v>
      </c>
      <c r="CW1853" s="2">
        <v>45987</v>
      </c>
      <c r="CY1853" t="s">
        <v>424</v>
      </c>
      <c r="DD1853" s="2">
        <v>45988</v>
      </c>
      <c r="DF1853" s="2">
        <v>46029</v>
      </c>
      <c r="DI1853" s="2">
        <v>46030</v>
      </c>
      <c r="DJ1853" s="2">
        <v>45982</v>
      </c>
      <c r="DK1853" s="2">
        <v>46008</v>
      </c>
      <c r="DL1853" s="2">
        <v>46051</v>
      </c>
      <c r="DM1853" s="2">
        <v>46081</v>
      </c>
      <c r="DN1853" s="2">
        <v>46084</v>
      </c>
      <c r="DO1853" s="2">
        <v>45987</v>
      </c>
      <c r="DP1853" s="2">
        <v>46084</v>
      </c>
      <c r="EE1853" s="1">
        <v>2052.42</v>
      </c>
      <c r="EG1853" t="s">
        <v>735</v>
      </c>
      <c r="EK1853" t="s">
        <v>1591</v>
      </c>
    </row>
    <row r="1854" spans="1:141" hidden="1" x14ac:dyDescent="0.35">
      <c r="A1854">
        <v>5033</v>
      </c>
      <c r="B1854" t="s">
        <v>404</v>
      </c>
      <c r="C1854">
        <v>6357</v>
      </c>
      <c r="D1854" t="s">
        <v>9287</v>
      </c>
      <c r="E1854" t="s">
        <v>942</v>
      </c>
      <c r="F1854" t="s">
        <v>10100</v>
      </c>
      <c r="G1854">
        <v>303</v>
      </c>
      <c r="H1854" t="s">
        <v>408</v>
      </c>
      <c r="I1854" t="s">
        <v>12254</v>
      </c>
      <c r="J1854" t="s">
        <v>12255</v>
      </c>
      <c r="K1854" t="s">
        <v>12</v>
      </c>
      <c r="L1854" t="s">
        <v>29</v>
      </c>
      <c r="M1854" t="s">
        <v>411</v>
      </c>
      <c r="N1854" t="s">
        <v>411</v>
      </c>
      <c r="O1854" t="s">
        <v>411</v>
      </c>
      <c r="P1854" t="s">
        <v>411</v>
      </c>
      <c r="Q1854" t="s">
        <v>411</v>
      </c>
      <c r="R1854" t="s">
        <v>411</v>
      </c>
      <c r="S1854" t="s">
        <v>411</v>
      </c>
      <c r="T1854" s="1">
        <v>162600</v>
      </c>
      <c r="U1854">
        <v>0</v>
      </c>
      <c r="V1854">
        <v>0</v>
      </c>
      <c r="W1854">
        <v>0</v>
      </c>
      <c r="X1854">
        <v>0</v>
      </c>
      <c r="Y1854">
        <v>0</v>
      </c>
      <c r="Z1854">
        <v>0</v>
      </c>
      <c r="AA1854">
        <v>0</v>
      </c>
      <c r="AB1854">
        <v>0</v>
      </c>
      <c r="AD1854">
        <v>8787725555304</v>
      </c>
      <c r="AE1854" t="s">
        <v>412</v>
      </c>
      <c r="AG1854" s="2">
        <v>46058</v>
      </c>
      <c r="AH1854" s="1">
        <v>3567.77</v>
      </c>
      <c r="AI1854" s="2">
        <v>45989</v>
      </c>
      <c r="AJ1854" s="7">
        <v>2025</v>
      </c>
      <c r="AK1854" s="2">
        <v>45982</v>
      </c>
      <c r="AP1854" t="s">
        <v>413</v>
      </c>
      <c r="AT1854" s="2">
        <v>46097</v>
      </c>
      <c r="AU1854" s="2">
        <v>46097</v>
      </c>
      <c r="AV1854" t="s">
        <v>414</v>
      </c>
      <c r="AW1854" s="2">
        <v>45985</v>
      </c>
      <c r="AX1854">
        <v>42774</v>
      </c>
      <c r="AY1854" s="1">
        <v>235000</v>
      </c>
      <c r="BA1854" t="s">
        <v>9291</v>
      </c>
      <c r="BB1854">
        <v>42774</v>
      </c>
      <c r="BC1854" t="s">
        <v>12256</v>
      </c>
      <c r="BD1854" t="s">
        <v>416</v>
      </c>
      <c r="BE1854" t="s">
        <v>417</v>
      </c>
      <c r="BF1854">
        <v>5561996209402</v>
      </c>
      <c r="BG1854" t="s">
        <v>12257</v>
      </c>
      <c r="BH1854">
        <v>73802215</v>
      </c>
      <c r="BI1854" t="s">
        <v>1817</v>
      </c>
      <c r="BJ1854" t="s">
        <v>12258</v>
      </c>
      <c r="BL1854" s="1">
        <v>4537.6400000000003</v>
      </c>
      <c r="BQ1854">
        <v>10290</v>
      </c>
      <c r="BR1854">
        <v>7376</v>
      </c>
      <c r="BS1854" t="s">
        <v>449</v>
      </c>
      <c r="BT1854" s="2">
        <v>45986</v>
      </c>
      <c r="BW1854" t="s">
        <v>1569</v>
      </c>
      <c r="BY1854" t="s">
        <v>12259</v>
      </c>
      <c r="BZ1854" s="2">
        <v>45987</v>
      </c>
      <c r="CA1854" s="2">
        <v>45992</v>
      </c>
      <c r="CB1854" t="s">
        <v>12260</v>
      </c>
      <c r="CC1854" s="2">
        <v>45982</v>
      </c>
      <c r="CF1854" s="2">
        <v>45987</v>
      </c>
      <c r="CH1854" t="s">
        <v>8637</v>
      </c>
      <c r="CJ1854" s="2">
        <v>46027</v>
      </c>
      <c r="CK1854" t="s">
        <v>424</v>
      </c>
      <c r="CL1854" s="2">
        <v>45987</v>
      </c>
      <c r="CM1854" s="2">
        <v>46030</v>
      </c>
      <c r="CN1854" s="2">
        <v>45982</v>
      </c>
      <c r="CO1854" s="2">
        <v>45992</v>
      </c>
      <c r="CP1854" s="2">
        <v>45992</v>
      </c>
      <c r="CR1854" s="2">
        <v>45983</v>
      </c>
      <c r="CS1854" s="2">
        <v>45987</v>
      </c>
      <c r="CU1854" s="2">
        <v>46009</v>
      </c>
      <c r="CV1854" s="2">
        <v>46008</v>
      </c>
      <c r="CW1854" s="2">
        <v>45987</v>
      </c>
      <c r="CY1854" t="s">
        <v>424</v>
      </c>
      <c r="DD1854" s="2">
        <v>45992</v>
      </c>
      <c r="DF1854" s="2">
        <v>46058</v>
      </c>
      <c r="DI1854" s="2">
        <v>46062</v>
      </c>
      <c r="DJ1854" s="2">
        <v>45982</v>
      </c>
      <c r="DK1854" s="2">
        <v>46008</v>
      </c>
      <c r="DL1854" s="2">
        <v>46049</v>
      </c>
      <c r="DM1854" s="2">
        <v>46077</v>
      </c>
      <c r="DN1854" s="2">
        <v>46091</v>
      </c>
      <c r="DO1854" s="2">
        <v>45987</v>
      </c>
      <c r="DP1854" s="2">
        <v>46091</v>
      </c>
      <c r="DX1854">
        <v>696</v>
      </c>
      <c r="EA1854" t="s">
        <v>12261</v>
      </c>
      <c r="EE1854" s="1">
        <v>1788.17</v>
      </c>
      <c r="EF1854" t="s">
        <v>2634</v>
      </c>
      <c r="EG1854" t="s">
        <v>1640</v>
      </c>
      <c r="EK1854" t="s">
        <v>1591</v>
      </c>
    </row>
    <row r="1855" spans="1:141" hidden="1" x14ac:dyDescent="0.35">
      <c r="A1855">
        <v>5034</v>
      </c>
      <c r="B1855" t="s">
        <v>1352</v>
      </c>
      <c r="C1855">
        <v>6346</v>
      </c>
      <c r="D1855" t="s">
        <v>5000</v>
      </c>
      <c r="E1855" t="s">
        <v>834</v>
      </c>
      <c r="F1855" t="s">
        <v>623</v>
      </c>
      <c r="G1855">
        <v>2</v>
      </c>
      <c r="H1855" t="s">
        <v>408</v>
      </c>
      <c r="I1855" t="s">
        <v>12262</v>
      </c>
      <c r="J1855" t="s">
        <v>12263</v>
      </c>
      <c r="K1855" t="s">
        <v>12</v>
      </c>
      <c r="L1855" t="s">
        <v>72</v>
      </c>
      <c r="M1855" t="s">
        <v>411</v>
      </c>
      <c r="N1855" t="s">
        <v>411</v>
      </c>
      <c r="O1855" t="s">
        <v>411</v>
      </c>
      <c r="P1855" t="s">
        <v>411</v>
      </c>
      <c r="Q1855" t="s">
        <v>411</v>
      </c>
      <c r="R1855" t="s">
        <v>411</v>
      </c>
      <c r="S1855" t="s">
        <v>411</v>
      </c>
      <c r="T1855" s="1">
        <v>158595.99</v>
      </c>
      <c r="U1855">
        <v>0</v>
      </c>
      <c r="V1855">
        <v>0</v>
      </c>
      <c r="W1855">
        <v>0</v>
      </c>
      <c r="X1855">
        <v>0</v>
      </c>
      <c r="Y1855">
        <v>0</v>
      </c>
      <c r="Z1855">
        <v>0</v>
      </c>
      <c r="AA1855">
        <v>0</v>
      </c>
      <c r="AB1855">
        <v>0</v>
      </c>
      <c r="AE1855" t="s">
        <v>412</v>
      </c>
      <c r="AG1855" s="2">
        <v>46028</v>
      </c>
      <c r="AH1855" s="1">
        <v>3042.04</v>
      </c>
      <c r="AI1855" s="2">
        <v>45988</v>
      </c>
      <c r="AJ1855" s="7">
        <v>2025</v>
      </c>
      <c r="AK1855" s="2">
        <v>45982</v>
      </c>
      <c r="AP1855" t="s">
        <v>3839</v>
      </c>
      <c r="AT1855" s="2">
        <v>46035</v>
      </c>
      <c r="AU1855" s="2">
        <v>46048</v>
      </c>
      <c r="AV1855" t="s">
        <v>414</v>
      </c>
      <c r="AW1855" s="2">
        <v>45985</v>
      </c>
      <c r="AX1855">
        <v>42770</v>
      </c>
      <c r="AY1855" s="1">
        <v>265000.12</v>
      </c>
      <c r="BA1855" t="s">
        <v>5003</v>
      </c>
      <c r="BB1855">
        <v>42770</v>
      </c>
      <c r="BC1855" t="s">
        <v>12264</v>
      </c>
      <c r="BD1855" t="s">
        <v>416</v>
      </c>
      <c r="BE1855" t="s">
        <v>417</v>
      </c>
      <c r="BF1855">
        <v>5561996241408</v>
      </c>
      <c r="BG1855" t="s">
        <v>12265</v>
      </c>
      <c r="BH1855">
        <v>73808710</v>
      </c>
      <c r="BI1855" t="s">
        <v>1267</v>
      </c>
      <c r="BJ1855" t="s">
        <v>12266</v>
      </c>
      <c r="BL1855" s="1">
        <v>2550</v>
      </c>
      <c r="BQ1855">
        <v>4132</v>
      </c>
      <c r="BR1855">
        <v>7371</v>
      </c>
      <c r="BS1855" t="s">
        <v>432</v>
      </c>
      <c r="BT1855" s="2">
        <v>45982</v>
      </c>
      <c r="BU1855">
        <v>878.66</v>
      </c>
      <c r="BW1855" t="s">
        <v>422</v>
      </c>
      <c r="BY1855" t="s">
        <v>12267</v>
      </c>
      <c r="BZ1855" s="2">
        <v>45985</v>
      </c>
      <c r="CA1855" s="2">
        <v>45988</v>
      </c>
      <c r="CC1855" s="2">
        <v>45980</v>
      </c>
      <c r="CE1855" t="s">
        <v>12268</v>
      </c>
      <c r="CF1855" s="2">
        <v>45985</v>
      </c>
      <c r="CJ1855" s="2">
        <v>45999</v>
      </c>
      <c r="CK1855" t="s">
        <v>411</v>
      </c>
      <c r="CL1855" s="2">
        <v>45988</v>
      </c>
      <c r="CM1855" s="2">
        <v>46001</v>
      </c>
      <c r="CN1855" s="2">
        <v>45982</v>
      </c>
      <c r="CO1855" s="2">
        <v>45992</v>
      </c>
      <c r="CP1855" s="2">
        <v>45988</v>
      </c>
      <c r="CR1855" s="2">
        <v>45983</v>
      </c>
      <c r="CS1855" s="2">
        <v>45987</v>
      </c>
      <c r="CU1855" s="2">
        <v>45988</v>
      </c>
      <c r="CV1855" s="2">
        <v>46008</v>
      </c>
      <c r="CW1855" s="2">
        <v>45987</v>
      </c>
      <c r="CY1855" t="s">
        <v>424</v>
      </c>
      <c r="CZ1855" s="2">
        <v>46010</v>
      </c>
      <c r="DC1855" s="2">
        <v>46020</v>
      </c>
      <c r="DD1855" s="2">
        <v>45989</v>
      </c>
      <c r="DF1855" s="2">
        <v>46029</v>
      </c>
      <c r="DI1855" s="2">
        <v>46030</v>
      </c>
      <c r="DJ1855" s="2">
        <v>45982</v>
      </c>
      <c r="DK1855" s="2">
        <v>46008</v>
      </c>
      <c r="DL1855" s="2">
        <v>46048</v>
      </c>
      <c r="DO1855" s="2">
        <v>45987</v>
      </c>
      <c r="DX1855">
        <v>697</v>
      </c>
      <c r="DY1855">
        <v>2048</v>
      </c>
      <c r="EA1855" t="s">
        <v>12269</v>
      </c>
      <c r="EG1855" t="s">
        <v>735</v>
      </c>
      <c r="EK1855" t="s">
        <v>1591</v>
      </c>
    </row>
    <row r="1856" spans="1:141" hidden="1" x14ac:dyDescent="0.35">
      <c r="A1856">
        <v>5035</v>
      </c>
      <c r="B1856" t="s">
        <v>404</v>
      </c>
      <c r="C1856">
        <v>6380</v>
      </c>
      <c r="D1856" t="s">
        <v>9287</v>
      </c>
      <c r="E1856" t="s">
        <v>942</v>
      </c>
      <c r="F1856" t="s">
        <v>9362</v>
      </c>
      <c r="G1856">
        <v>303</v>
      </c>
      <c r="H1856" t="s">
        <v>408</v>
      </c>
      <c r="I1856" t="s">
        <v>12270</v>
      </c>
      <c r="J1856" t="s">
        <v>12271</v>
      </c>
      <c r="K1856" t="s">
        <v>15</v>
      </c>
      <c r="L1856" t="s">
        <v>13</v>
      </c>
      <c r="M1856" t="s">
        <v>411</v>
      </c>
      <c r="N1856" t="s">
        <v>411</v>
      </c>
      <c r="O1856" t="s">
        <v>411</v>
      </c>
      <c r="P1856" t="s">
        <v>424</v>
      </c>
      <c r="Q1856" t="s">
        <v>411</v>
      </c>
      <c r="R1856" t="s">
        <v>411</v>
      </c>
      <c r="S1856" t="s">
        <v>411</v>
      </c>
      <c r="T1856" s="1">
        <v>161857.56</v>
      </c>
      <c r="U1856">
        <v>765</v>
      </c>
      <c r="V1856">
        <v>0</v>
      </c>
      <c r="W1856" s="1">
        <v>146248.56</v>
      </c>
      <c r="X1856" s="1">
        <v>15609</v>
      </c>
      <c r="Y1856">
        <v>0</v>
      </c>
      <c r="Z1856" s="1">
        <v>161857.56</v>
      </c>
      <c r="AA1856">
        <v>0</v>
      </c>
      <c r="AB1856">
        <v>0</v>
      </c>
      <c r="AE1856" t="s">
        <v>412</v>
      </c>
      <c r="AG1856" s="2">
        <v>46058</v>
      </c>
      <c r="AH1856" s="1">
        <v>3138.25</v>
      </c>
      <c r="AI1856" s="2">
        <v>45988</v>
      </c>
      <c r="AJ1856" s="7">
        <v>2025</v>
      </c>
      <c r="AK1856" s="2">
        <v>45985</v>
      </c>
      <c r="AP1856" t="s">
        <v>3839</v>
      </c>
      <c r="AT1856" s="2">
        <v>46097</v>
      </c>
      <c r="AU1856" s="2">
        <v>46097</v>
      </c>
      <c r="AV1856" t="s">
        <v>414</v>
      </c>
      <c r="AW1856" s="2">
        <v>45985</v>
      </c>
      <c r="AX1856">
        <v>42791</v>
      </c>
      <c r="AY1856" s="1">
        <v>239724.24</v>
      </c>
      <c r="BA1856" t="s">
        <v>9291</v>
      </c>
      <c r="BB1856">
        <v>42791</v>
      </c>
      <c r="BC1856" t="s">
        <v>12272</v>
      </c>
      <c r="BD1856" t="s">
        <v>416</v>
      </c>
      <c r="BE1856" t="s">
        <v>417</v>
      </c>
      <c r="BF1856">
        <v>5538999077081</v>
      </c>
      <c r="BG1856" t="s">
        <v>12273</v>
      </c>
      <c r="BH1856">
        <v>73808190</v>
      </c>
      <c r="BI1856" t="s">
        <v>1193</v>
      </c>
      <c r="BJ1856" t="s">
        <v>12274</v>
      </c>
      <c r="BL1856" s="1">
        <v>2550</v>
      </c>
      <c r="BQ1856">
        <v>10446</v>
      </c>
      <c r="BR1856">
        <v>7402</v>
      </c>
      <c r="BS1856" t="s">
        <v>490</v>
      </c>
      <c r="BT1856" s="2">
        <v>45986</v>
      </c>
      <c r="BU1856">
        <v>841.48</v>
      </c>
      <c r="BW1856" t="s">
        <v>1569</v>
      </c>
      <c r="BX1856" s="2">
        <v>45994</v>
      </c>
      <c r="BY1856" t="s">
        <v>12275</v>
      </c>
      <c r="BZ1856" s="2">
        <v>45986</v>
      </c>
      <c r="CA1856" s="2">
        <v>45989</v>
      </c>
      <c r="CB1856" t="s">
        <v>12276</v>
      </c>
      <c r="CC1856" s="2">
        <v>45982</v>
      </c>
      <c r="CE1856" t="s">
        <v>12277</v>
      </c>
      <c r="CF1856" s="2">
        <v>45986</v>
      </c>
      <c r="CH1856" t="s">
        <v>8713</v>
      </c>
      <c r="CJ1856" s="2">
        <v>46038</v>
      </c>
      <c r="CK1856" t="s">
        <v>424</v>
      </c>
      <c r="CL1856" s="2">
        <v>45987</v>
      </c>
      <c r="CM1856" s="2">
        <v>46042</v>
      </c>
      <c r="CN1856" s="2">
        <v>45982</v>
      </c>
      <c r="CO1856" s="2">
        <v>45992</v>
      </c>
      <c r="CP1856" s="2">
        <v>46029</v>
      </c>
      <c r="CR1856" s="2">
        <v>45983</v>
      </c>
      <c r="CS1856" s="2">
        <v>45987</v>
      </c>
      <c r="CU1856" s="2">
        <v>46036</v>
      </c>
      <c r="CV1856" s="2">
        <v>46008</v>
      </c>
      <c r="CW1856" s="2">
        <v>45987</v>
      </c>
      <c r="CY1856" t="s">
        <v>424</v>
      </c>
      <c r="DD1856" s="2">
        <v>45989</v>
      </c>
      <c r="DF1856" s="2">
        <v>46058</v>
      </c>
      <c r="DI1856" s="2">
        <v>46064</v>
      </c>
      <c r="DJ1856" s="2">
        <v>45982</v>
      </c>
      <c r="DK1856" s="2">
        <v>46008</v>
      </c>
      <c r="DL1856" s="2">
        <v>46048</v>
      </c>
      <c r="DM1856" s="2">
        <v>46077</v>
      </c>
      <c r="DN1856" s="2">
        <v>46091</v>
      </c>
      <c r="DO1856" s="2">
        <v>45987</v>
      </c>
      <c r="DP1856" s="2">
        <v>46091</v>
      </c>
      <c r="DX1856">
        <v>555</v>
      </c>
      <c r="DY1856">
        <v>3256</v>
      </c>
      <c r="DZ1856" t="s">
        <v>424</v>
      </c>
      <c r="EA1856" t="s">
        <v>12278</v>
      </c>
      <c r="EB1856" t="s">
        <v>12279</v>
      </c>
      <c r="EE1856" s="1">
        <v>2010.42</v>
      </c>
      <c r="EG1856" t="s">
        <v>1640</v>
      </c>
      <c r="EK1856" t="s">
        <v>1591</v>
      </c>
    </row>
    <row r="1857" spans="1:141" hidden="1" x14ac:dyDescent="0.35">
      <c r="A1857">
        <v>5036</v>
      </c>
      <c r="B1857" t="s">
        <v>404</v>
      </c>
      <c r="C1857">
        <v>6400</v>
      </c>
      <c r="D1857" t="s">
        <v>8802</v>
      </c>
      <c r="E1857" t="s">
        <v>834</v>
      </c>
      <c r="F1857" t="s">
        <v>532</v>
      </c>
      <c r="G1857">
        <v>303</v>
      </c>
      <c r="H1857" t="s">
        <v>474</v>
      </c>
      <c r="I1857" t="s">
        <v>12280</v>
      </c>
      <c r="J1857" t="s">
        <v>12281</v>
      </c>
      <c r="K1857" t="s">
        <v>28</v>
      </c>
      <c r="L1857" t="s">
        <v>36</v>
      </c>
      <c r="M1857" t="s">
        <v>411</v>
      </c>
      <c r="N1857" t="s">
        <v>411</v>
      </c>
      <c r="O1857" t="s">
        <v>411</v>
      </c>
      <c r="P1857" t="s">
        <v>424</v>
      </c>
      <c r="Q1857" t="s">
        <v>424</v>
      </c>
      <c r="R1857" t="s">
        <v>411</v>
      </c>
      <c r="S1857" t="s">
        <v>411</v>
      </c>
      <c r="T1857" s="1">
        <v>150821.21</v>
      </c>
      <c r="U1857">
        <v>705</v>
      </c>
      <c r="V1857">
        <v>0</v>
      </c>
      <c r="W1857" s="1">
        <v>134479.88</v>
      </c>
      <c r="X1857" s="1">
        <v>15853</v>
      </c>
      <c r="Y1857">
        <v>0</v>
      </c>
      <c r="Z1857" s="1">
        <v>150332.88</v>
      </c>
      <c r="AA1857">
        <v>0</v>
      </c>
      <c r="AB1857">
        <v>0</v>
      </c>
      <c r="AE1857" t="s">
        <v>412</v>
      </c>
      <c r="AG1857" s="2">
        <v>46007</v>
      </c>
      <c r="AH1857" s="1">
        <v>2995.2</v>
      </c>
      <c r="AI1857" s="2">
        <v>45989</v>
      </c>
      <c r="AJ1857" s="7">
        <v>2025</v>
      </c>
      <c r="AK1857" s="2">
        <v>45985</v>
      </c>
      <c r="AP1857" t="s">
        <v>413</v>
      </c>
      <c r="AT1857" s="2">
        <v>46072</v>
      </c>
      <c r="AU1857" s="2">
        <v>46072</v>
      </c>
      <c r="AV1857" t="s">
        <v>414</v>
      </c>
      <c r="AW1857" s="2">
        <v>45985</v>
      </c>
      <c r="AX1857">
        <v>42798</v>
      </c>
      <c r="AY1857" s="1">
        <v>205000.24</v>
      </c>
      <c r="BA1857" t="s">
        <v>8806</v>
      </c>
      <c r="BB1857">
        <v>42798</v>
      </c>
      <c r="BD1857" t="s">
        <v>512</v>
      </c>
      <c r="BE1857" t="s">
        <v>513</v>
      </c>
      <c r="BF1857">
        <v>5562981597054</v>
      </c>
      <c r="BG1857" t="s">
        <v>12282</v>
      </c>
      <c r="BH1857">
        <v>72225045</v>
      </c>
      <c r="BI1857" t="s">
        <v>11993</v>
      </c>
      <c r="BJ1857" t="s">
        <v>12283</v>
      </c>
      <c r="BL1857" s="1">
        <v>2589.7399999999998</v>
      </c>
      <c r="BQ1857">
        <v>4497</v>
      </c>
      <c r="BR1857">
        <v>7404</v>
      </c>
      <c r="BS1857" t="s">
        <v>457</v>
      </c>
      <c r="BT1857" s="2">
        <v>45980</v>
      </c>
      <c r="BU1857">
        <v>900.81</v>
      </c>
      <c r="BX1857" s="2">
        <v>45994</v>
      </c>
      <c r="BY1857" t="s">
        <v>12284</v>
      </c>
      <c r="BZ1857" s="2">
        <v>45985</v>
      </c>
      <c r="CA1857" s="2">
        <v>45996</v>
      </c>
      <c r="CB1857" t="s">
        <v>12285</v>
      </c>
      <c r="CC1857" s="2">
        <v>45982</v>
      </c>
      <c r="CD1857" t="s">
        <v>424</v>
      </c>
      <c r="CF1857" s="2">
        <v>45980</v>
      </c>
      <c r="CJ1857" s="2">
        <v>45995</v>
      </c>
      <c r="CL1857" s="2">
        <v>45980</v>
      </c>
      <c r="CM1857" s="2">
        <v>46000</v>
      </c>
      <c r="CN1857" s="2">
        <v>45982</v>
      </c>
      <c r="CO1857" s="2">
        <v>45992</v>
      </c>
      <c r="CP1857" s="2">
        <v>45990</v>
      </c>
      <c r="CR1857" s="2">
        <v>45983</v>
      </c>
      <c r="CS1857" s="2">
        <v>45987</v>
      </c>
      <c r="CU1857" s="2">
        <v>45994</v>
      </c>
      <c r="CV1857" s="2">
        <v>46008</v>
      </c>
      <c r="CW1857" s="2">
        <v>45987</v>
      </c>
      <c r="CX1857" s="2">
        <v>46003</v>
      </c>
      <c r="CY1857" t="s">
        <v>424</v>
      </c>
      <c r="DD1857" s="2">
        <v>45985</v>
      </c>
      <c r="DF1857" s="2">
        <v>46007</v>
      </c>
      <c r="DG1857" t="s">
        <v>12286</v>
      </c>
      <c r="DI1857" s="2">
        <v>46008</v>
      </c>
      <c r="DJ1857" s="2">
        <v>45982</v>
      </c>
      <c r="DK1857" s="2">
        <v>46008</v>
      </c>
      <c r="DL1857" s="2">
        <v>45989</v>
      </c>
      <c r="DM1857" s="2">
        <v>46058</v>
      </c>
      <c r="DN1857" s="2">
        <v>46063</v>
      </c>
      <c r="DO1857" s="2">
        <v>45987</v>
      </c>
      <c r="DP1857" s="2">
        <v>46063</v>
      </c>
      <c r="DW1857" s="2">
        <v>45989</v>
      </c>
      <c r="DY1857">
        <v>2609</v>
      </c>
      <c r="EA1857" t="s">
        <v>11419</v>
      </c>
      <c r="EE1857" s="1">
        <v>4005.57</v>
      </c>
      <c r="EF1857" t="s">
        <v>2634</v>
      </c>
      <c r="EG1857" t="s">
        <v>1640</v>
      </c>
      <c r="EH1857" t="s">
        <v>6848</v>
      </c>
      <c r="EI1857" t="s">
        <v>3282</v>
      </c>
      <c r="EJ1857" t="s">
        <v>8163</v>
      </c>
      <c r="EK1857" t="s">
        <v>1591</v>
      </c>
    </row>
    <row r="1858" spans="1:141" hidden="1" x14ac:dyDescent="0.35">
      <c r="A1858">
        <v>5037</v>
      </c>
      <c r="B1858" t="s">
        <v>404</v>
      </c>
      <c r="C1858">
        <v>6395</v>
      </c>
      <c r="D1858" t="s">
        <v>4816</v>
      </c>
      <c r="E1858" t="s">
        <v>834</v>
      </c>
      <c r="F1858" t="s">
        <v>1086</v>
      </c>
      <c r="G1858">
        <v>101</v>
      </c>
      <c r="H1858" t="s">
        <v>474</v>
      </c>
      <c r="I1858" t="s">
        <v>12287</v>
      </c>
      <c r="J1858" t="s">
        <v>12288</v>
      </c>
      <c r="K1858" t="s">
        <v>38</v>
      </c>
      <c r="L1858" t="s">
        <v>61</v>
      </c>
      <c r="M1858" t="s">
        <v>411</v>
      </c>
      <c r="N1858" t="s">
        <v>411</v>
      </c>
      <c r="O1858" t="s">
        <v>411</v>
      </c>
      <c r="P1858" t="s">
        <v>424</v>
      </c>
      <c r="Q1858" t="s">
        <v>424</v>
      </c>
      <c r="R1858" t="s">
        <v>411</v>
      </c>
      <c r="S1858" t="s">
        <v>411</v>
      </c>
      <c r="T1858" s="1">
        <v>159242.15</v>
      </c>
      <c r="U1858" s="1">
        <v>1002.53</v>
      </c>
      <c r="V1858">
        <v>0</v>
      </c>
      <c r="W1858" s="1">
        <v>176298.38</v>
      </c>
      <c r="X1858" s="1">
        <v>3392</v>
      </c>
      <c r="Y1858">
        <v>0</v>
      </c>
      <c r="Z1858" s="1">
        <v>179690.38</v>
      </c>
      <c r="AA1858">
        <v>0</v>
      </c>
      <c r="AB1858">
        <v>0</v>
      </c>
      <c r="AE1858" t="s">
        <v>412</v>
      </c>
      <c r="AG1858" s="2">
        <v>46044</v>
      </c>
      <c r="AH1858" s="1">
        <v>3563.33</v>
      </c>
      <c r="AI1858" s="2">
        <v>46017</v>
      </c>
      <c r="AJ1858" s="7">
        <v>2025</v>
      </c>
      <c r="AK1858" s="2">
        <v>45985</v>
      </c>
      <c r="AP1858" t="s">
        <v>413</v>
      </c>
      <c r="AT1858" s="2">
        <v>46077</v>
      </c>
      <c r="AU1858" s="2">
        <v>46077</v>
      </c>
      <c r="AV1858" t="s">
        <v>414</v>
      </c>
      <c r="AW1858" s="2">
        <v>45985</v>
      </c>
      <c r="AX1858">
        <v>42769</v>
      </c>
      <c r="AY1858" s="1">
        <v>218817</v>
      </c>
      <c r="BA1858" t="s">
        <v>4819</v>
      </c>
      <c r="BB1858">
        <v>42769</v>
      </c>
      <c r="BD1858" t="s">
        <v>478</v>
      </c>
      <c r="BE1858" t="s">
        <v>417</v>
      </c>
      <c r="BF1858">
        <v>5561996107957</v>
      </c>
      <c r="BG1858" t="s">
        <v>12289</v>
      </c>
      <c r="BH1858">
        <v>72979971</v>
      </c>
      <c r="BI1858" t="s">
        <v>4171</v>
      </c>
      <c r="BJ1858" t="s">
        <v>12290</v>
      </c>
      <c r="BL1858" s="1">
        <v>3341.79</v>
      </c>
      <c r="BQ1858">
        <v>4071</v>
      </c>
      <c r="BR1858">
        <v>7370</v>
      </c>
      <c r="BS1858" t="s">
        <v>590</v>
      </c>
      <c r="BT1858" s="2">
        <v>45980</v>
      </c>
      <c r="BU1858">
        <v>898</v>
      </c>
      <c r="BV1858" s="2">
        <v>46024</v>
      </c>
      <c r="BX1858" s="2">
        <v>46022</v>
      </c>
      <c r="BY1858" t="s">
        <v>12291</v>
      </c>
      <c r="CA1858" s="2">
        <v>46028</v>
      </c>
      <c r="CB1858" t="s">
        <v>12292</v>
      </c>
      <c r="CC1858" s="2">
        <v>45993</v>
      </c>
      <c r="CD1858" t="s">
        <v>424</v>
      </c>
      <c r="CE1858">
        <v>1883</v>
      </c>
      <c r="CF1858" s="2">
        <v>45988</v>
      </c>
      <c r="CJ1858" s="2">
        <v>46035</v>
      </c>
      <c r="CL1858" s="2">
        <v>45989</v>
      </c>
      <c r="CM1858" s="2">
        <v>46036</v>
      </c>
      <c r="CN1858" s="2">
        <v>45994</v>
      </c>
      <c r="CO1858" s="2">
        <v>45993</v>
      </c>
      <c r="CP1858" s="2">
        <v>46028</v>
      </c>
      <c r="CR1858" s="2">
        <v>45994</v>
      </c>
      <c r="CS1858" s="2">
        <v>46006</v>
      </c>
      <c r="CU1858" s="2">
        <v>46034</v>
      </c>
      <c r="CV1858" s="2">
        <v>46008</v>
      </c>
      <c r="CW1858" s="2">
        <v>46006</v>
      </c>
      <c r="CX1858" s="2">
        <v>46043</v>
      </c>
      <c r="CY1858" t="s">
        <v>424</v>
      </c>
      <c r="DD1858" s="2">
        <v>46002</v>
      </c>
      <c r="DF1858" s="2">
        <v>46044</v>
      </c>
      <c r="DG1858" t="s">
        <v>12293</v>
      </c>
      <c r="DH1858" t="s">
        <v>12294</v>
      </c>
      <c r="DI1858" s="2">
        <v>46055</v>
      </c>
      <c r="DJ1858" s="2">
        <v>46001</v>
      </c>
      <c r="DK1858" s="2">
        <v>46008</v>
      </c>
      <c r="DL1858" s="2">
        <v>46038</v>
      </c>
      <c r="DM1858" s="2">
        <v>46055</v>
      </c>
      <c r="DN1858" s="2">
        <v>46059</v>
      </c>
      <c r="DO1858" s="2">
        <v>46006</v>
      </c>
      <c r="DP1858" s="2">
        <v>46059</v>
      </c>
      <c r="DY1858">
        <v>2938</v>
      </c>
      <c r="EE1858">
        <v>4.3899999999999997</v>
      </c>
      <c r="EF1858" t="s">
        <v>2634</v>
      </c>
      <c r="EG1858" t="s">
        <v>1640</v>
      </c>
      <c r="EH1858" t="s">
        <v>8449</v>
      </c>
      <c r="EI1858" t="s">
        <v>5891</v>
      </c>
      <c r="EJ1858" t="s">
        <v>8163</v>
      </c>
      <c r="EK1858" t="s">
        <v>1591</v>
      </c>
    </row>
    <row r="1859" spans="1:141" hidden="1" x14ac:dyDescent="0.35">
      <c r="A1859">
        <v>5038</v>
      </c>
      <c r="B1859" t="s">
        <v>561</v>
      </c>
      <c r="C1859">
        <v>6102</v>
      </c>
      <c r="D1859" t="s">
        <v>9833</v>
      </c>
      <c r="E1859" t="s">
        <v>942</v>
      </c>
      <c r="F1859" t="s">
        <v>526</v>
      </c>
      <c r="G1859">
        <v>101</v>
      </c>
      <c r="H1859" t="s">
        <v>474</v>
      </c>
      <c r="I1859" t="s">
        <v>12295</v>
      </c>
      <c r="J1859" t="s">
        <v>12296</v>
      </c>
      <c r="K1859" t="s">
        <v>38</v>
      </c>
      <c r="L1859" t="s">
        <v>61</v>
      </c>
      <c r="M1859" t="s">
        <v>411</v>
      </c>
      <c r="N1859" t="s">
        <v>411</v>
      </c>
      <c r="O1859" t="s">
        <v>411</v>
      </c>
      <c r="P1859" t="s">
        <v>411</v>
      </c>
      <c r="Q1859" t="s">
        <v>411</v>
      </c>
      <c r="R1859" t="s">
        <v>411</v>
      </c>
      <c r="S1859" t="s">
        <v>411</v>
      </c>
      <c r="T1859" s="1">
        <v>140367.70000000001</v>
      </c>
      <c r="U1859">
        <v>511.8</v>
      </c>
      <c r="V1859">
        <v>0</v>
      </c>
      <c r="W1859" s="1">
        <v>99680.84</v>
      </c>
      <c r="X1859" s="1">
        <v>34308</v>
      </c>
      <c r="Y1859">
        <v>0</v>
      </c>
      <c r="Z1859" s="1">
        <v>133988.84</v>
      </c>
      <c r="AA1859">
        <v>0</v>
      </c>
      <c r="AB1859">
        <v>0</v>
      </c>
      <c r="AE1859" t="s">
        <v>412</v>
      </c>
      <c r="AH1859">
        <v>0</v>
      </c>
      <c r="AK1859" s="2">
        <v>45985</v>
      </c>
      <c r="AP1859" t="s">
        <v>413</v>
      </c>
      <c r="AT1859" s="2">
        <v>46009</v>
      </c>
      <c r="AU1859" s="2">
        <v>46010</v>
      </c>
      <c r="AV1859" t="s">
        <v>561</v>
      </c>
      <c r="AW1859" s="2">
        <v>45985</v>
      </c>
      <c r="AX1859">
        <v>42796</v>
      </c>
      <c r="AY1859" s="1">
        <v>196127.86</v>
      </c>
      <c r="BA1859" t="s">
        <v>9836</v>
      </c>
      <c r="BB1859">
        <v>42796</v>
      </c>
      <c r="BD1859" t="s">
        <v>3994</v>
      </c>
      <c r="BE1859" t="s">
        <v>417</v>
      </c>
      <c r="BF1859">
        <v>5561981055436</v>
      </c>
      <c r="BG1859" t="s">
        <v>12297</v>
      </c>
      <c r="BH1859">
        <v>72853131</v>
      </c>
      <c r="BI1859" t="s">
        <v>12298</v>
      </c>
      <c r="BJ1859" t="s">
        <v>12299</v>
      </c>
      <c r="BL1859" s="1">
        <v>2047.18</v>
      </c>
      <c r="BQ1859">
        <v>4980</v>
      </c>
      <c r="BR1859">
        <v>7383</v>
      </c>
      <c r="BS1859" t="s">
        <v>449</v>
      </c>
      <c r="BT1859" s="2">
        <v>45919</v>
      </c>
      <c r="BU1859">
        <v>880.52</v>
      </c>
      <c r="BX1859" s="2">
        <v>46015</v>
      </c>
      <c r="BY1859" t="s">
        <v>12300</v>
      </c>
      <c r="BZ1859" s="2">
        <v>45982</v>
      </c>
      <c r="CC1859" s="2">
        <v>45967</v>
      </c>
      <c r="CF1859" s="2">
        <v>45919</v>
      </c>
      <c r="CL1859" s="2">
        <v>45919</v>
      </c>
      <c r="CN1859" s="2">
        <v>45967</v>
      </c>
      <c r="CO1859" s="2">
        <v>45992</v>
      </c>
      <c r="CR1859" s="2">
        <v>45968</v>
      </c>
      <c r="CS1859" s="2">
        <v>45986</v>
      </c>
      <c r="CW1859" s="2">
        <v>46006</v>
      </c>
      <c r="CY1859" t="s">
        <v>424</v>
      </c>
      <c r="DD1859" s="2">
        <v>45986</v>
      </c>
      <c r="DJ1859" s="2">
        <v>45980</v>
      </c>
      <c r="DO1859" s="2">
        <v>46006</v>
      </c>
      <c r="EF1859" t="s">
        <v>2634</v>
      </c>
      <c r="EG1859" t="s">
        <v>1640</v>
      </c>
      <c r="EH1859" t="s">
        <v>6848</v>
      </c>
      <c r="EJ1859" t="s">
        <v>8163</v>
      </c>
      <c r="EK1859" t="s">
        <v>1591</v>
      </c>
    </row>
    <row r="1860" spans="1:141" hidden="1" x14ac:dyDescent="0.35">
      <c r="A1860">
        <v>5039</v>
      </c>
      <c r="B1860" t="s">
        <v>404</v>
      </c>
      <c r="C1860">
        <v>6352</v>
      </c>
      <c r="D1860" t="s">
        <v>9287</v>
      </c>
      <c r="E1860" t="s">
        <v>942</v>
      </c>
      <c r="F1860" t="s">
        <v>9296</v>
      </c>
      <c r="G1860">
        <v>104</v>
      </c>
      <c r="H1860" t="s">
        <v>408</v>
      </c>
      <c r="I1860" t="s">
        <v>12301</v>
      </c>
      <c r="J1860" t="s">
        <v>12302</v>
      </c>
      <c r="K1860" t="s">
        <v>22</v>
      </c>
      <c r="L1860" t="s">
        <v>54</v>
      </c>
      <c r="M1860" t="s">
        <v>411</v>
      </c>
      <c r="N1860" t="s">
        <v>411</v>
      </c>
      <c r="O1860" t="s">
        <v>411</v>
      </c>
      <c r="P1860" t="s">
        <v>411</v>
      </c>
      <c r="Q1860" t="s">
        <v>411</v>
      </c>
      <c r="R1860" t="s">
        <v>411</v>
      </c>
      <c r="S1860" t="s">
        <v>411</v>
      </c>
      <c r="T1860" s="1">
        <v>160184.65</v>
      </c>
      <c r="U1860">
        <v>866.91</v>
      </c>
      <c r="V1860">
        <v>0</v>
      </c>
      <c r="W1860" s="1">
        <v>151684.65</v>
      </c>
      <c r="X1860" s="1">
        <v>8500</v>
      </c>
      <c r="Y1860">
        <v>0</v>
      </c>
      <c r="Z1860" s="1">
        <v>160184.65</v>
      </c>
      <c r="AA1860">
        <v>0</v>
      </c>
      <c r="AB1860">
        <v>0</v>
      </c>
      <c r="AD1860">
        <v>8787725643718</v>
      </c>
      <c r="AE1860" t="s">
        <v>412</v>
      </c>
      <c r="AG1860" s="2">
        <v>46049</v>
      </c>
      <c r="AH1860" s="1">
        <v>3510.2</v>
      </c>
      <c r="AI1860" s="2">
        <v>46010</v>
      </c>
      <c r="AJ1860" s="7">
        <v>2025</v>
      </c>
      <c r="AK1860" s="2">
        <v>45986</v>
      </c>
      <c r="AP1860" t="s">
        <v>413</v>
      </c>
      <c r="AT1860" s="2">
        <v>46097</v>
      </c>
      <c r="AU1860" s="2">
        <v>46097</v>
      </c>
      <c r="AV1860" t="s">
        <v>414</v>
      </c>
      <c r="AW1860" s="2">
        <v>45988</v>
      </c>
      <c r="AX1860">
        <v>42841</v>
      </c>
      <c r="AY1860" s="1">
        <v>227862.51</v>
      </c>
      <c r="BA1860" t="s">
        <v>9291</v>
      </c>
      <c r="BB1860">
        <v>42841</v>
      </c>
      <c r="BC1860" t="s">
        <v>12303</v>
      </c>
      <c r="BD1860" t="s">
        <v>416</v>
      </c>
      <c r="BE1860" t="s">
        <v>417</v>
      </c>
      <c r="BF1860">
        <v>5561981835186</v>
      </c>
      <c r="BG1860" t="s">
        <v>12304</v>
      </c>
      <c r="BH1860">
        <v>73802443</v>
      </c>
      <c r="BI1860" t="s">
        <v>8086</v>
      </c>
      <c r="BJ1860" t="s">
        <v>12305</v>
      </c>
      <c r="BL1860" s="1">
        <v>2889.73</v>
      </c>
      <c r="BM1860" s="2">
        <v>46145</v>
      </c>
      <c r="BQ1860">
        <v>4598</v>
      </c>
      <c r="BR1860">
        <v>7407</v>
      </c>
      <c r="BS1860" t="s">
        <v>482</v>
      </c>
      <c r="BT1860" s="2">
        <v>46008</v>
      </c>
      <c r="BU1860">
        <v>891.23</v>
      </c>
      <c r="BW1860" t="s">
        <v>1569</v>
      </c>
      <c r="BY1860" t="s">
        <v>12306</v>
      </c>
      <c r="BZ1860" s="2">
        <v>46008</v>
      </c>
      <c r="CA1860" s="2">
        <v>46010</v>
      </c>
      <c r="CB1860" t="s">
        <v>12307</v>
      </c>
      <c r="CC1860" s="2">
        <v>45982</v>
      </c>
      <c r="CD1860" t="s">
        <v>424</v>
      </c>
      <c r="CE1860">
        <v>1440</v>
      </c>
      <c r="CF1860" s="2">
        <v>46008</v>
      </c>
      <c r="CH1860" t="s">
        <v>8713</v>
      </c>
      <c r="CJ1860" s="2">
        <v>46036</v>
      </c>
      <c r="CK1860" t="s">
        <v>424</v>
      </c>
      <c r="CL1860" s="2">
        <v>46010</v>
      </c>
      <c r="CM1860" s="2">
        <v>46037</v>
      </c>
      <c r="CN1860" s="2">
        <v>45985</v>
      </c>
      <c r="CO1860" s="2">
        <v>45992</v>
      </c>
      <c r="CP1860" s="2">
        <v>46010</v>
      </c>
      <c r="CR1860" s="2">
        <v>45986</v>
      </c>
      <c r="CS1860" s="2">
        <v>46001</v>
      </c>
      <c r="CU1860" s="2">
        <v>46035</v>
      </c>
      <c r="CV1860" s="2">
        <v>46008</v>
      </c>
      <c r="CW1860" s="2">
        <v>46001</v>
      </c>
      <c r="CY1860" t="s">
        <v>424</v>
      </c>
      <c r="DD1860" s="2">
        <v>46030</v>
      </c>
      <c r="DF1860" s="2">
        <v>46050</v>
      </c>
      <c r="DI1860" s="2">
        <v>46051</v>
      </c>
      <c r="DJ1860" s="2">
        <v>45996</v>
      </c>
      <c r="DK1860" s="2">
        <v>46008</v>
      </c>
      <c r="DL1860" s="2">
        <v>46043</v>
      </c>
      <c r="DM1860" s="2">
        <v>46077</v>
      </c>
      <c r="DN1860" s="2">
        <v>46091</v>
      </c>
      <c r="DO1860" s="2">
        <v>46001</v>
      </c>
      <c r="DP1860" s="2">
        <v>46091</v>
      </c>
      <c r="DY1860">
        <v>3133</v>
      </c>
      <c r="DZ1860" t="s">
        <v>424</v>
      </c>
      <c r="EA1860" t="s">
        <v>392</v>
      </c>
      <c r="EE1860" s="1">
        <v>1789.59</v>
      </c>
      <c r="EF1860" t="s">
        <v>2634</v>
      </c>
      <c r="EG1860" t="s">
        <v>1640</v>
      </c>
      <c r="EI1860" t="s">
        <v>12308</v>
      </c>
      <c r="EK1860" t="s">
        <v>1591</v>
      </c>
    </row>
    <row r="1861" spans="1:141" hidden="1" x14ac:dyDescent="0.35">
      <c r="A1861">
        <v>5040</v>
      </c>
      <c r="B1861" t="s">
        <v>404</v>
      </c>
      <c r="C1861">
        <v>6325</v>
      </c>
      <c r="D1861" t="s">
        <v>5000</v>
      </c>
      <c r="E1861" t="s">
        <v>834</v>
      </c>
      <c r="F1861" t="s">
        <v>461</v>
      </c>
      <c r="G1861">
        <v>4</v>
      </c>
      <c r="H1861" t="s">
        <v>408</v>
      </c>
      <c r="I1861" t="s">
        <v>12309</v>
      </c>
      <c r="J1861" t="s">
        <v>12310</v>
      </c>
      <c r="K1861" t="s">
        <v>22</v>
      </c>
      <c r="L1861" t="s">
        <v>21</v>
      </c>
      <c r="M1861" t="s">
        <v>411</v>
      </c>
      <c r="N1861" t="s">
        <v>411</v>
      </c>
      <c r="O1861" t="s">
        <v>411</v>
      </c>
      <c r="P1861" t="s">
        <v>411</v>
      </c>
      <c r="Q1861" t="s">
        <v>411</v>
      </c>
      <c r="R1861" t="s">
        <v>411</v>
      </c>
      <c r="S1861" t="s">
        <v>411</v>
      </c>
      <c r="T1861" s="1">
        <v>164200</v>
      </c>
      <c r="U1861">
        <v>932.1</v>
      </c>
      <c r="V1861">
        <v>0</v>
      </c>
      <c r="W1861" s="1">
        <v>163551.38</v>
      </c>
      <c r="X1861">
        <v>0</v>
      </c>
      <c r="Y1861">
        <v>0</v>
      </c>
      <c r="Z1861" s="1">
        <v>163551.38</v>
      </c>
      <c r="AA1861">
        <v>0</v>
      </c>
      <c r="AB1861">
        <v>0</v>
      </c>
      <c r="AD1861">
        <v>8787725556165</v>
      </c>
      <c r="AE1861" t="s">
        <v>412</v>
      </c>
      <c r="AG1861" s="2">
        <v>46028</v>
      </c>
      <c r="AH1861">
        <v>0</v>
      </c>
      <c r="AI1861" s="2">
        <v>45988</v>
      </c>
      <c r="AJ1861" s="7">
        <v>2025</v>
      </c>
      <c r="AK1861" s="2">
        <v>45986</v>
      </c>
      <c r="AP1861" t="s">
        <v>413</v>
      </c>
      <c r="AT1861" s="2">
        <v>46097</v>
      </c>
      <c r="AU1861" s="2">
        <v>46097</v>
      </c>
      <c r="AV1861" t="s">
        <v>414</v>
      </c>
      <c r="AW1861" s="2">
        <v>45988</v>
      </c>
      <c r="AX1861">
        <v>42840</v>
      </c>
      <c r="AY1861" s="1">
        <v>260000</v>
      </c>
      <c r="BA1861" t="s">
        <v>5003</v>
      </c>
      <c r="BB1861">
        <v>42840</v>
      </c>
      <c r="BC1861" t="s">
        <v>12311</v>
      </c>
      <c r="BD1861" t="s">
        <v>416</v>
      </c>
      <c r="BE1861" t="s">
        <v>417</v>
      </c>
      <c r="BF1861">
        <v>5561999353412</v>
      </c>
      <c r="BG1861" t="s">
        <v>12312</v>
      </c>
      <c r="BH1861">
        <v>73801971</v>
      </c>
      <c r="BI1861" t="s">
        <v>581</v>
      </c>
      <c r="BJ1861" t="s">
        <v>12313</v>
      </c>
      <c r="BL1861" s="1">
        <v>3107.03</v>
      </c>
      <c r="BM1861" s="2">
        <v>46139</v>
      </c>
      <c r="BQ1861">
        <v>4198</v>
      </c>
      <c r="BR1861">
        <v>7405</v>
      </c>
      <c r="BS1861" t="s">
        <v>1016</v>
      </c>
      <c r="BT1861" s="2">
        <v>45986</v>
      </c>
      <c r="BU1861">
        <v>899.76</v>
      </c>
      <c r="BW1861" t="s">
        <v>1569</v>
      </c>
      <c r="BY1861" t="s">
        <v>12314</v>
      </c>
      <c r="BZ1861" s="2">
        <v>45986</v>
      </c>
      <c r="CA1861" s="2">
        <v>45988</v>
      </c>
      <c r="CC1861" s="2">
        <v>45980</v>
      </c>
      <c r="CE1861">
        <v>2028</v>
      </c>
      <c r="CF1861" s="2">
        <v>45986</v>
      </c>
      <c r="CH1861" t="s">
        <v>8637</v>
      </c>
      <c r="CJ1861" s="2">
        <v>46006</v>
      </c>
      <c r="CK1861" t="s">
        <v>424</v>
      </c>
      <c r="CL1861" s="2">
        <v>45986</v>
      </c>
      <c r="CM1861" s="2">
        <v>46006</v>
      </c>
      <c r="CN1861" s="2">
        <v>45982</v>
      </c>
      <c r="CO1861" s="2">
        <v>45992</v>
      </c>
      <c r="CP1861" s="2">
        <v>45988</v>
      </c>
      <c r="CR1861" s="2">
        <v>45985</v>
      </c>
      <c r="CS1861" s="2">
        <v>45979</v>
      </c>
      <c r="CU1861" s="2">
        <v>46003</v>
      </c>
      <c r="CV1861" s="2">
        <v>46008</v>
      </c>
      <c r="CW1861" s="2">
        <v>45979</v>
      </c>
      <c r="CY1861" t="s">
        <v>424</v>
      </c>
      <c r="CZ1861" s="2">
        <v>46010</v>
      </c>
      <c r="DD1861" s="2">
        <v>45988</v>
      </c>
      <c r="DF1861" s="2">
        <v>46029</v>
      </c>
      <c r="DI1861" s="2">
        <v>46030</v>
      </c>
      <c r="DJ1861" s="2">
        <v>45975</v>
      </c>
      <c r="DK1861" s="2">
        <v>46008</v>
      </c>
      <c r="DL1861" s="2">
        <v>46042</v>
      </c>
      <c r="DM1861" s="2">
        <v>46081</v>
      </c>
      <c r="DN1861" s="2">
        <v>46084</v>
      </c>
      <c r="DO1861" s="2">
        <v>45979</v>
      </c>
      <c r="DP1861" s="2">
        <v>46084</v>
      </c>
      <c r="DX1861">
        <v>394</v>
      </c>
      <c r="EA1861" t="s">
        <v>12315</v>
      </c>
      <c r="EE1861" s="1">
        <v>1819.8</v>
      </c>
      <c r="EF1861" t="s">
        <v>2634</v>
      </c>
      <c r="EG1861" t="s">
        <v>1640</v>
      </c>
      <c r="EK1861" t="s">
        <v>1591</v>
      </c>
    </row>
    <row r="1862" spans="1:141" hidden="1" x14ac:dyDescent="0.35">
      <c r="A1862">
        <v>5041</v>
      </c>
      <c r="B1862" t="s">
        <v>1352</v>
      </c>
      <c r="C1862">
        <v>6184</v>
      </c>
      <c r="D1862" t="s">
        <v>10520</v>
      </c>
      <c r="E1862" t="s">
        <v>942</v>
      </c>
      <c r="F1862" t="s">
        <v>9766</v>
      </c>
      <c r="G1862">
        <v>303</v>
      </c>
      <c r="H1862" t="s">
        <v>408</v>
      </c>
      <c r="I1862" t="s">
        <v>12316</v>
      </c>
      <c r="J1862" t="s">
        <v>12317</v>
      </c>
      <c r="K1862" t="s">
        <v>20</v>
      </c>
      <c r="L1862" t="s">
        <v>18</v>
      </c>
      <c r="M1862" t="s">
        <v>411</v>
      </c>
      <c r="N1862" t="s">
        <v>411</v>
      </c>
      <c r="O1862" t="s">
        <v>411</v>
      </c>
      <c r="P1862" t="s">
        <v>411</v>
      </c>
      <c r="Q1862" t="s">
        <v>411</v>
      </c>
      <c r="R1862" t="s">
        <v>411</v>
      </c>
      <c r="S1862" t="s">
        <v>411</v>
      </c>
      <c r="T1862" s="1">
        <v>162600</v>
      </c>
      <c r="U1862" s="1">
        <v>1011.6</v>
      </c>
      <c r="V1862">
        <v>0</v>
      </c>
      <c r="W1862" s="1">
        <v>168000</v>
      </c>
      <c r="X1862" s="1">
        <v>1810</v>
      </c>
      <c r="Y1862">
        <v>0</v>
      </c>
      <c r="Z1862" s="1">
        <v>169810</v>
      </c>
      <c r="AA1862">
        <v>0</v>
      </c>
      <c r="AB1862">
        <v>0</v>
      </c>
      <c r="AD1862">
        <v>8787725291358</v>
      </c>
      <c r="AE1862" t="s">
        <v>412</v>
      </c>
      <c r="AG1862" s="2">
        <v>46042</v>
      </c>
      <c r="AH1862" s="1">
        <v>3564.54</v>
      </c>
      <c r="AI1862" s="2">
        <v>45988</v>
      </c>
      <c r="AJ1862" s="7">
        <v>2025</v>
      </c>
      <c r="AK1862" s="2">
        <v>45986</v>
      </c>
      <c r="AP1862" t="s">
        <v>413</v>
      </c>
      <c r="AT1862" s="2">
        <v>46045</v>
      </c>
      <c r="AU1862" s="2">
        <v>46045</v>
      </c>
      <c r="AV1862" t="s">
        <v>414</v>
      </c>
      <c r="AW1862" s="2">
        <v>45988</v>
      </c>
      <c r="AX1862">
        <v>42900</v>
      </c>
      <c r="AY1862" s="1">
        <v>240000</v>
      </c>
      <c r="BA1862" t="s">
        <v>10523</v>
      </c>
      <c r="BB1862">
        <v>42900</v>
      </c>
      <c r="BC1862" t="s">
        <v>12318</v>
      </c>
      <c r="BD1862" t="s">
        <v>416</v>
      </c>
      <c r="BE1862" t="s">
        <v>417</v>
      </c>
      <c r="BF1862">
        <v>5561998631844</v>
      </c>
      <c r="BG1862" t="s">
        <v>12319</v>
      </c>
      <c r="BH1862">
        <v>73807635</v>
      </c>
      <c r="BI1862" t="s">
        <v>1757</v>
      </c>
      <c r="BJ1862" t="s">
        <v>12320</v>
      </c>
      <c r="BL1862" s="1">
        <v>3828.39</v>
      </c>
      <c r="BQ1862">
        <v>5058</v>
      </c>
      <c r="BR1862">
        <v>7410</v>
      </c>
      <c r="BS1862" t="s">
        <v>783</v>
      </c>
      <c r="BT1862" s="2">
        <v>45987</v>
      </c>
      <c r="BW1862" t="s">
        <v>422</v>
      </c>
      <c r="BY1862" t="s">
        <v>12321</v>
      </c>
      <c r="BZ1862" s="2">
        <v>45987</v>
      </c>
      <c r="CA1862" s="2">
        <v>45989</v>
      </c>
      <c r="CB1862" t="s">
        <v>12322</v>
      </c>
      <c r="CC1862" s="2">
        <v>45985</v>
      </c>
      <c r="CF1862" s="2">
        <v>45987</v>
      </c>
      <c r="CJ1862" s="2">
        <v>46009</v>
      </c>
      <c r="CK1862" t="s">
        <v>411</v>
      </c>
      <c r="CL1862" s="2">
        <v>45988</v>
      </c>
      <c r="CM1862" s="2">
        <v>46010</v>
      </c>
      <c r="CN1862" s="2">
        <v>45986</v>
      </c>
      <c r="CO1862" s="2">
        <v>45992</v>
      </c>
      <c r="CP1862" s="2">
        <v>45989</v>
      </c>
      <c r="CR1862" s="2">
        <v>45987</v>
      </c>
      <c r="CS1862" s="2">
        <v>45987</v>
      </c>
      <c r="CU1862" s="2">
        <v>46003</v>
      </c>
      <c r="CW1862" s="2">
        <v>45987</v>
      </c>
      <c r="CY1862" t="s">
        <v>424</v>
      </c>
      <c r="CZ1862" s="2">
        <v>46021</v>
      </c>
      <c r="DC1862" s="2">
        <v>46028</v>
      </c>
      <c r="DD1862" s="2">
        <v>45996</v>
      </c>
      <c r="DF1862" s="2">
        <v>46042</v>
      </c>
      <c r="DI1862" s="2">
        <v>46043</v>
      </c>
      <c r="DJ1862" s="2">
        <v>45982</v>
      </c>
      <c r="DO1862" s="2">
        <v>45987</v>
      </c>
      <c r="DX1862">
        <v>823</v>
      </c>
      <c r="DY1862">
        <v>847</v>
      </c>
      <c r="DZ1862" t="s">
        <v>424</v>
      </c>
      <c r="EA1862" t="s">
        <v>392</v>
      </c>
      <c r="EF1862" t="s">
        <v>2634</v>
      </c>
      <c r="EG1862" t="s">
        <v>1640</v>
      </c>
      <c r="EK1862" t="s">
        <v>1591</v>
      </c>
    </row>
    <row r="1863" spans="1:141" hidden="1" x14ac:dyDescent="0.35">
      <c r="A1863">
        <v>5042</v>
      </c>
      <c r="B1863" t="s">
        <v>404</v>
      </c>
      <c r="C1863">
        <v>6308</v>
      </c>
      <c r="D1863" t="s">
        <v>5000</v>
      </c>
      <c r="E1863" t="s">
        <v>834</v>
      </c>
      <c r="F1863" t="s">
        <v>623</v>
      </c>
      <c r="G1863">
        <v>203</v>
      </c>
      <c r="H1863" t="s">
        <v>408</v>
      </c>
      <c r="I1863" t="s">
        <v>12323</v>
      </c>
      <c r="J1863" t="s">
        <v>12324</v>
      </c>
      <c r="K1863" t="s">
        <v>22</v>
      </c>
      <c r="L1863" t="s">
        <v>64</v>
      </c>
      <c r="M1863" t="s">
        <v>411</v>
      </c>
      <c r="N1863" t="s">
        <v>411</v>
      </c>
      <c r="O1863" t="s">
        <v>411</v>
      </c>
      <c r="P1863" t="s">
        <v>411</v>
      </c>
      <c r="Q1863" t="s">
        <v>411</v>
      </c>
      <c r="R1863" t="s">
        <v>411</v>
      </c>
      <c r="S1863" t="s">
        <v>411</v>
      </c>
      <c r="T1863" s="1">
        <v>164200</v>
      </c>
      <c r="U1863">
        <v>0</v>
      </c>
      <c r="V1863">
        <v>0</v>
      </c>
      <c r="W1863">
        <v>0</v>
      </c>
      <c r="X1863">
        <v>0</v>
      </c>
      <c r="Y1863">
        <v>0</v>
      </c>
      <c r="Z1863">
        <v>0</v>
      </c>
      <c r="AA1863">
        <v>0</v>
      </c>
      <c r="AB1863">
        <v>0</v>
      </c>
      <c r="AD1863">
        <v>8787725339750</v>
      </c>
      <c r="AE1863" t="s">
        <v>412</v>
      </c>
      <c r="AG1863" s="2">
        <v>46010</v>
      </c>
      <c r="AH1863">
        <v>0</v>
      </c>
      <c r="AI1863" s="2">
        <v>45989</v>
      </c>
      <c r="AJ1863" s="7">
        <v>2025</v>
      </c>
      <c r="AK1863" s="2">
        <v>45986</v>
      </c>
      <c r="AP1863" t="s">
        <v>413</v>
      </c>
      <c r="AT1863" s="2">
        <v>46097</v>
      </c>
      <c r="AU1863" s="2">
        <v>46097</v>
      </c>
      <c r="AV1863" t="s">
        <v>414</v>
      </c>
      <c r="AW1863" s="2">
        <v>45988</v>
      </c>
      <c r="AX1863">
        <v>42902</v>
      </c>
      <c r="AY1863" s="1">
        <v>241000</v>
      </c>
      <c r="BA1863" t="s">
        <v>5003</v>
      </c>
      <c r="BB1863">
        <v>42902</v>
      </c>
      <c r="BC1863" t="s">
        <v>12325</v>
      </c>
      <c r="BD1863" t="s">
        <v>416</v>
      </c>
      <c r="BE1863" t="s">
        <v>417</v>
      </c>
      <c r="BF1863">
        <v>5561998586123</v>
      </c>
      <c r="BG1863" t="s">
        <v>12326</v>
      </c>
      <c r="BH1863">
        <v>73804015</v>
      </c>
      <c r="BI1863" t="s">
        <v>12327</v>
      </c>
      <c r="BJ1863" t="s">
        <v>12328</v>
      </c>
      <c r="BL1863" s="1">
        <v>3545.34</v>
      </c>
      <c r="BQ1863">
        <v>4136</v>
      </c>
      <c r="BR1863">
        <v>7414</v>
      </c>
      <c r="BS1863" t="s">
        <v>983</v>
      </c>
      <c r="BT1863" s="2">
        <v>45987</v>
      </c>
      <c r="BU1863">
        <v>898.43</v>
      </c>
      <c r="BW1863" t="s">
        <v>422</v>
      </c>
      <c r="BX1863" s="2">
        <v>45994</v>
      </c>
      <c r="BY1863" t="s">
        <v>12329</v>
      </c>
      <c r="BZ1863" s="2">
        <v>45987</v>
      </c>
      <c r="CA1863" s="2">
        <v>45989</v>
      </c>
      <c r="CC1863" s="2">
        <v>45985</v>
      </c>
      <c r="CE1863">
        <v>2037</v>
      </c>
      <c r="CF1863" s="2">
        <v>45987</v>
      </c>
      <c r="CJ1863" s="2">
        <v>45999</v>
      </c>
      <c r="CK1863" t="s">
        <v>411</v>
      </c>
      <c r="CL1863" s="2">
        <v>45989</v>
      </c>
      <c r="CM1863" s="2">
        <v>46001</v>
      </c>
      <c r="CN1863" s="2">
        <v>45986</v>
      </c>
      <c r="CO1863" s="2">
        <v>45992</v>
      </c>
      <c r="CP1863" s="2">
        <v>45989</v>
      </c>
      <c r="CR1863" s="2">
        <v>45988</v>
      </c>
      <c r="CS1863" s="2">
        <v>45978</v>
      </c>
      <c r="CU1863" s="2">
        <v>45996</v>
      </c>
      <c r="CV1863" s="2">
        <v>46008</v>
      </c>
      <c r="CW1863" s="2">
        <v>45978</v>
      </c>
      <c r="CY1863" t="s">
        <v>424</v>
      </c>
      <c r="DD1863" s="2">
        <v>45975</v>
      </c>
      <c r="DF1863" s="2">
        <v>46010</v>
      </c>
      <c r="DG1863">
        <v>39430</v>
      </c>
      <c r="DI1863" s="2">
        <v>46014</v>
      </c>
      <c r="DJ1863" s="2">
        <v>45974</v>
      </c>
      <c r="DK1863" s="2">
        <v>46008</v>
      </c>
      <c r="DL1863" s="2">
        <v>46048</v>
      </c>
      <c r="DM1863" s="2">
        <v>46081</v>
      </c>
      <c r="DN1863" s="2">
        <v>46084</v>
      </c>
      <c r="DO1863" s="2">
        <v>45978</v>
      </c>
      <c r="DP1863" s="2">
        <v>46084</v>
      </c>
      <c r="DX1863">
        <v>664</v>
      </c>
      <c r="DY1863">
        <v>2081</v>
      </c>
      <c r="EE1863" s="1">
        <v>1746.21</v>
      </c>
      <c r="EF1863" t="s">
        <v>2634</v>
      </c>
      <c r="EG1863" t="s">
        <v>1640</v>
      </c>
      <c r="EK1863" t="s">
        <v>1591</v>
      </c>
    </row>
    <row r="1864" spans="1:141" hidden="1" x14ac:dyDescent="0.35">
      <c r="A1864">
        <v>5043</v>
      </c>
      <c r="B1864" t="s">
        <v>404</v>
      </c>
      <c r="C1864">
        <v>6359</v>
      </c>
      <c r="D1864" t="s">
        <v>9287</v>
      </c>
      <c r="E1864" t="s">
        <v>942</v>
      </c>
      <c r="F1864" t="s">
        <v>9808</v>
      </c>
      <c r="G1864">
        <v>303</v>
      </c>
      <c r="H1864" t="s">
        <v>408</v>
      </c>
      <c r="I1864" t="s">
        <v>12330</v>
      </c>
      <c r="J1864" t="s">
        <v>12331</v>
      </c>
      <c r="K1864" t="s">
        <v>22</v>
      </c>
      <c r="L1864" t="s">
        <v>26</v>
      </c>
      <c r="M1864" t="s">
        <v>411</v>
      </c>
      <c r="N1864" t="s">
        <v>411</v>
      </c>
      <c r="O1864" t="s">
        <v>411</v>
      </c>
      <c r="P1864" t="s">
        <v>411</v>
      </c>
      <c r="Q1864" t="s">
        <v>411</v>
      </c>
      <c r="R1864" t="s">
        <v>411</v>
      </c>
      <c r="S1864" t="s">
        <v>411</v>
      </c>
      <c r="T1864" s="1">
        <v>159451.56</v>
      </c>
      <c r="U1864">
        <v>764.99</v>
      </c>
      <c r="V1864">
        <v>0</v>
      </c>
      <c r="W1864" s="1">
        <v>146248.56</v>
      </c>
      <c r="X1864" s="1">
        <v>13203</v>
      </c>
      <c r="Y1864">
        <v>0</v>
      </c>
      <c r="Z1864" s="1">
        <v>159451.56</v>
      </c>
      <c r="AA1864">
        <v>0</v>
      </c>
      <c r="AB1864">
        <v>0</v>
      </c>
      <c r="AD1864">
        <v>8787725567000</v>
      </c>
      <c r="AE1864" t="s">
        <v>412</v>
      </c>
      <c r="AG1864" s="2">
        <v>46048</v>
      </c>
      <c r="AH1864" s="1">
        <v>3138.25</v>
      </c>
      <c r="AI1864" s="2">
        <v>45996</v>
      </c>
      <c r="AJ1864" s="7">
        <v>2025</v>
      </c>
      <c r="AK1864" s="2">
        <v>45986</v>
      </c>
      <c r="AP1864" t="s">
        <v>413</v>
      </c>
      <c r="AT1864" s="2">
        <v>46097</v>
      </c>
      <c r="AU1864" s="2">
        <v>46097</v>
      </c>
      <c r="AV1864" t="s">
        <v>414</v>
      </c>
      <c r="AW1864" s="2">
        <v>45988</v>
      </c>
      <c r="AX1864">
        <v>42905</v>
      </c>
      <c r="AY1864" s="1">
        <v>239723.16</v>
      </c>
      <c r="BA1864" t="s">
        <v>9291</v>
      </c>
      <c r="BB1864">
        <v>42905</v>
      </c>
      <c r="BC1864" t="s">
        <v>12332</v>
      </c>
      <c r="BD1864" t="s">
        <v>416</v>
      </c>
      <c r="BE1864" t="s">
        <v>417</v>
      </c>
      <c r="BF1864">
        <v>556198075175</v>
      </c>
      <c r="BG1864" t="s">
        <v>12333</v>
      </c>
      <c r="BH1864">
        <v>73807610</v>
      </c>
      <c r="BI1864" t="s">
        <v>574</v>
      </c>
      <c r="BJ1864" t="s">
        <v>12334</v>
      </c>
      <c r="BL1864" s="1">
        <v>2647.36</v>
      </c>
      <c r="BQ1864">
        <v>10497</v>
      </c>
      <c r="BR1864">
        <v>7418</v>
      </c>
      <c r="BS1864" t="s">
        <v>449</v>
      </c>
      <c r="BT1864" s="2">
        <v>45987</v>
      </c>
      <c r="BU1864">
        <v>899.85</v>
      </c>
      <c r="BW1864" t="s">
        <v>1569</v>
      </c>
      <c r="BX1864" s="2">
        <v>46001</v>
      </c>
      <c r="BY1864" t="s">
        <v>12335</v>
      </c>
      <c r="BZ1864" s="2">
        <v>45987</v>
      </c>
      <c r="CA1864" s="2">
        <v>45996</v>
      </c>
      <c r="CB1864" t="s">
        <v>12336</v>
      </c>
      <c r="CC1864" s="2">
        <v>45985</v>
      </c>
      <c r="CE1864">
        <v>851</v>
      </c>
      <c r="CF1864" s="2">
        <v>45987</v>
      </c>
      <c r="CH1864" t="s">
        <v>8713</v>
      </c>
      <c r="CJ1864" s="2">
        <v>46029</v>
      </c>
      <c r="CK1864" t="s">
        <v>424</v>
      </c>
      <c r="CL1864" s="2">
        <v>45992</v>
      </c>
      <c r="CM1864" s="2">
        <v>46034</v>
      </c>
      <c r="CN1864" s="2">
        <v>45986</v>
      </c>
      <c r="CO1864" s="2">
        <v>45992</v>
      </c>
      <c r="CP1864" s="2">
        <v>46000</v>
      </c>
      <c r="CR1864" s="2">
        <v>45987</v>
      </c>
      <c r="CS1864" s="2">
        <v>45988</v>
      </c>
      <c r="CU1864" s="2">
        <v>46014</v>
      </c>
      <c r="CV1864" s="2">
        <v>46008</v>
      </c>
      <c r="CW1864" s="2">
        <v>45988</v>
      </c>
      <c r="CY1864" t="s">
        <v>424</v>
      </c>
      <c r="DD1864" s="2">
        <v>45975</v>
      </c>
      <c r="DF1864" s="2">
        <v>46048</v>
      </c>
      <c r="DI1864" s="2">
        <v>46049</v>
      </c>
      <c r="DJ1864" s="2">
        <v>45620</v>
      </c>
      <c r="DK1864" s="2">
        <v>46008</v>
      </c>
      <c r="DL1864" s="2">
        <v>46059</v>
      </c>
      <c r="DM1864" s="2">
        <v>46077</v>
      </c>
      <c r="DN1864" s="2">
        <v>46091</v>
      </c>
      <c r="DO1864" s="2">
        <v>45988</v>
      </c>
      <c r="DP1864" s="2">
        <v>46091</v>
      </c>
      <c r="DX1864">
        <v>603</v>
      </c>
      <c r="DY1864">
        <v>1859</v>
      </c>
      <c r="DZ1864" t="s">
        <v>424</v>
      </c>
      <c r="EA1864" t="s">
        <v>392</v>
      </c>
      <c r="EE1864" s="1">
        <v>2010.42</v>
      </c>
      <c r="EG1864" t="s">
        <v>735</v>
      </c>
      <c r="EK1864" t="s">
        <v>1591</v>
      </c>
    </row>
    <row r="1865" spans="1:141" hidden="1" x14ac:dyDescent="0.35">
      <c r="A1865">
        <v>5044</v>
      </c>
      <c r="B1865" t="s">
        <v>404</v>
      </c>
      <c r="C1865">
        <v>6361</v>
      </c>
      <c r="D1865" t="s">
        <v>5000</v>
      </c>
      <c r="E1865" t="s">
        <v>834</v>
      </c>
      <c r="F1865" t="s">
        <v>532</v>
      </c>
      <c r="G1865">
        <v>201</v>
      </c>
      <c r="H1865" t="s">
        <v>408</v>
      </c>
      <c r="I1865" t="s">
        <v>12337</v>
      </c>
      <c r="J1865" t="s">
        <v>12338</v>
      </c>
      <c r="K1865" t="s">
        <v>15</v>
      </c>
      <c r="L1865" t="s">
        <v>186</v>
      </c>
      <c r="M1865" t="s">
        <v>411</v>
      </c>
      <c r="N1865" t="s">
        <v>411</v>
      </c>
      <c r="O1865" t="s">
        <v>411</v>
      </c>
      <c r="P1865" t="s">
        <v>411</v>
      </c>
      <c r="Q1865" t="s">
        <v>411</v>
      </c>
      <c r="R1865" t="s">
        <v>411</v>
      </c>
      <c r="S1865" t="s">
        <v>411</v>
      </c>
      <c r="T1865" s="1">
        <v>164200</v>
      </c>
      <c r="U1865">
        <v>765</v>
      </c>
      <c r="V1865">
        <v>0</v>
      </c>
      <c r="W1865" s="1">
        <v>155698.92000000001</v>
      </c>
      <c r="X1865" s="1">
        <v>15237</v>
      </c>
      <c r="Y1865">
        <v>0</v>
      </c>
      <c r="Z1865" s="1">
        <v>170935.92</v>
      </c>
      <c r="AA1865">
        <v>0</v>
      </c>
      <c r="AB1865">
        <v>0</v>
      </c>
      <c r="AE1865" t="s">
        <v>412</v>
      </c>
      <c r="AG1865" s="2">
        <v>46056</v>
      </c>
      <c r="AH1865" s="1">
        <v>3138.25</v>
      </c>
      <c r="AI1865" s="2">
        <v>45989</v>
      </c>
      <c r="AJ1865" s="7">
        <v>2025</v>
      </c>
      <c r="AK1865" s="2">
        <v>45986</v>
      </c>
      <c r="AP1865" t="s">
        <v>3839</v>
      </c>
      <c r="AT1865" s="2">
        <v>46097</v>
      </c>
      <c r="AU1865" s="2">
        <v>46097</v>
      </c>
      <c r="AV1865" t="s">
        <v>414</v>
      </c>
      <c r="AW1865" s="2">
        <v>45988</v>
      </c>
      <c r="AX1865">
        <v>42906</v>
      </c>
      <c r="AY1865" s="1">
        <v>240000</v>
      </c>
      <c r="BA1865" t="s">
        <v>5003</v>
      </c>
      <c r="BB1865">
        <v>42906</v>
      </c>
      <c r="BC1865" t="s">
        <v>12339</v>
      </c>
      <c r="BD1865" t="s">
        <v>416</v>
      </c>
      <c r="BE1865" t="s">
        <v>417</v>
      </c>
      <c r="BF1865">
        <v>5561998670843</v>
      </c>
      <c r="BG1865" t="s">
        <v>12340</v>
      </c>
      <c r="BH1865">
        <v>73801440</v>
      </c>
      <c r="BI1865" t="s">
        <v>1231</v>
      </c>
      <c r="BJ1865" t="s">
        <v>12341</v>
      </c>
      <c r="BL1865" s="1">
        <v>2550.0700000000002</v>
      </c>
      <c r="BQ1865">
        <v>4110</v>
      </c>
      <c r="BR1865">
        <v>7420</v>
      </c>
      <c r="BS1865" t="s">
        <v>896</v>
      </c>
      <c r="BT1865" s="2">
        <v>45988</v>
      </c>
      <c r="BU1865">
        <v>872.36</v>
      </c>
      <c r="BW1865" t="s">
        <v>1569</v>
      </c>
      <c r="BX1865" s="2">
        <v>45994</v>
      </c>
      <c r="BY1865" t="s">
        <v>12342</v>
      </c>
      <c r="BZ1865" s="2">
        <v>45988</v>
      </c>
      <c r="CA1865" s="2">
        <v>45993</v>
      </c>
      <c r="CB1865" t="s">
        <v>12343</v>
      </c>
      <c r="CC1865" s="2">
        <v>45980</v>
      </c>
      <c r="CD1865" t="s">
        <v>424</v>
      </c>
      <c r="CE1865" t="s">
        <v>12344</v>
      </c>
      <c r="CF1865" s="2">
        <v>45988</v>
      </c>
      <c r="CH1865" t="s">
        <v>8713</v>
      </c>
      <c r="CJ1865" s="2">
        <v>46027</v>
      </c>
      <c r="CK1865" t="s">
        <v>424</v>
      </c>
      <c r="CL1865" s="2">
        <v>45988</v>
      </c>
      <c r="CM1865" s="2">
        <v>46036</v>
      </c>
      <c r="CN1865" s="2">
        <v>45982</v>
      </c>
      <c r="CO1865" s="2">
        <v>45992</v>
      </c>
      <c r="CP1865" s="2">
        <v>45993</v>
      </c>
      <c r="CR1865" s="2">
        <v>45983</v>
      </c>
      <c r="CS1865" s="2">
        <v>45988</v>
      </c>
      <c r="CU1865" s="2">
        <v>46010</v>
      </c>
      <c r="CV1865" s="2">
        <v>46008</v>
      </c>
      <c r="CW1865" s="2">
        <v>45988</v>
      </c>
      <c r="CY1865" t="s">
        <v>424</v>
      </c>
      <c r="DD1865" s="2">
        <v>45982</v>
      </c>
      <c r="DF1865" s="2">
        <v>46062</v>
      </c>
      <c r="DI1865" s="2">
        <v>46064</v>
      </c>
      <c r="DJ1865" s="2">
        <v>45985</v>
      </c>
      <c r="DK1865" s="2">
        <v>46008</v>
      </c>
      <c r="DL1865" s="2">
        <v>46055</v>
      </c>
      <c r="DM1865" s="2">
        <v>46081</v>
      </c>
      <c r="DN1865" s="2">
        <v>46084</v>
      </c>
      <c r="DO1865" s="2">
        <v>45988</v>
      </c>
      <c r="DP1865" s="2">
        <v>46084</v>
      </c>
      <c r="DX1865">
        <v>595</v>
      </c>
      <c r="DY1865">
        <v>1436</v>
      </c>
      <c r="DZ1865" t="s">
        <v>424</v>
      </c>
      <c r="EA1865" t="s">
        <v>11335</v>
      </c>
      <c r="EE1865" s="1">
        <v>1965.57</v>
      </c>
      <c r="EF1865" t="s">
        <v>2634</v>
      </c>
      <c r="EG1865" t="s">
        <v>1640</v>
      </c>
      <c r="EK1865" t="s">
        <v>1591</v>
      </c>
    </row>
    <row r="1866" spans="1:141" hidden="1" x14ac:dyDescent="0.35">
      <c r="A1866">
        <v>5045</v>
      </c>
      <c r="B1866" t="s">
        <v>1352</v>
      </c>
      <c r="C1866">
        <v>6396</v>
      </c>
      <c r="D1866" t="s">
        <v>9833</v>
      </c>
      <c r="E1866" t="s">
        <v>942</v>
      </c>
      <c r="F1866" t="s">
        <v>407</v>
      </c>
      <c r="G1866">
        <v>202</v>
      </c>
      <c r="H1866" t="s">
        <v>474</v>
      </c>
      <c r="I1866" t="s">
        <v>12345</v>
      </c>
      <c r="J1866" t="s">
        <v>12346</v>
      </c>
      <c r="K1866" t="s">
        <v>19</v>
      </c>
      <c r="L1866" t="s">
        <v>90</v>
      </c>
      <c r="M1866" t="s">
        <v>411</v>
      </c>
      <c r="N1866" t="s">
        <v>411</v>
      </c>
      <c r="O1866" t="s">
        <v>411</v>
      </c>
      <c r="P1866" t="s">
        <v>424</v>
      </c>
      <c r="Q1866" t="s">
        <v>424</v>
      </c>
      <c r="R1866" t="s">
        <v>411</v>
      </c>
      <c r="S1866" t="s">
        <v>411</v>
      </c>
      <c r="T1866" s="1">
        <v>157795.56</v>
      </c>
      <c r="U1866">
        <v>639.39</v>
      </c>
      <c r="V1866">
        <v>0</v>
      </c>
      <c r="W1866" s="1">
        <v>125350.56</v>
      </c>
      <c r="X1866" s="1">
        <v>32445</v>
      </c>
      <c r="Y1866">
        <v>0</v>
      </c>
      <c r="Z1866" s="1">
        <v>157795.56</v>
      </c>
      <c r="AA1866">
        <v>0</v>
      </c>
      <c r="AB1866">
        <v>0</v>
      </c>
      <c r="AD1866">
        <v>878772562954</v>
      </c>
      <c r="AE1866" t="s">
        <v>412</v>
      </c>
      <c r="AG1866" s="2">
        <v>46063</v>
      </c>
      <c r="AH1866" s="1">
        <v>3128.72</v>
      </c>
      <c r="AI1866" s="2">
        <v>46037</v>
      </c>
      <c r="AJ1866" s="7">
        <v>2026</v>
      </c>
      <c r="AK1866" s="2">
        <v>45986</v>
      </c>
      <c r="AP1866" t="s">
        <v>413</v>
      </c>
      <c r="AT1866" s="2">
        <v>46065</v>
      </c>
      <c r="AU1866" s="2">
        <v>46114</v>
      </c>
      <c r="AV1866" t="s">
        <v>414</v>
      </c>
      <c r="AW1866" s="2">
        <v>45988</v>
      </c>
      <c r="AX1866">
        <v>42895</v>
      </c>
      <c r="AY1866" s="1">
        <v>205163.06</v>
      </c>
      <c r="BA1866" t="s">
        <v>9836</v>
      </c>
      <c r="BB1866">
        <v>42895</v>
      </c>
      <c r="BD1866" t="s">
        <v>478</v>
      </c>
      <c r="BE1866" t="s">
        <v>417</v>
      </c>
      <c r="BF1866">
        <v>556198302165</v>
      </c>
      <c r="BG1866" t="s">
        <v>12347</v>
      </c>
      <c r="BH1866">
        <v>72910000</v>
      </c>
      <c r="BI1866" t="s">
        <v>480</v>
      </c>
      <c r="BJ1866" t="s">
        <v>12348</v>
      </c>
      <c r="BL1866" s="1">
        <v>2131.31</v>
      </c>
      <c r="BM1866" s="2">
        <v>46151</v>
      </c>
      <c r="BQ1866">
        <v>4960</v>
      </c>
      <c r="BR1866">
        <v>7408</v>
      </c>
      <c r="BS1866" t="s">
        <v>1016</v>
      </c>
      <c r="BT1866" s="2">
        <v>45980</v>
      </c>
      <c r="BU1866">
        <v>891.05</v>
      </c>
      <c r="BV1866" s="2">
        <v>46042</v>
      </c>
      <c r="BX1866" s="2">
        <v>46042</v>
      </c>
      <c r="BY1866" t="s">
        <v>12349</v>
      </c>
      <c r="BZ1866" s="2">
        <v>45986</v>
      </c>
      <c r="CA1866" s="2">
        <v>46043</v>
      </c>
      <c r="CB1866" t="s">
        <v>12350</v>
      </c>
      <c r="CC1866" s="2">
        <v>45985</v>
      </c>
      <c r="CD1866" t="s">
        <v>424</v>
      </c>
      <c r="CE1866">
        <v>3578</v>
      </c>
      <c r="CF1866" s="2">
        <v>45980</v>
      </c>
      <c r="CJ1866" s="2">
        <v>46050</v>
      </c>
      <c r="CL1866" s="2">
        <v>45980</v>
      </c>
      <c r="CM1866" s="2">
        <v>46052</v>
      </c>
      <c r="CN1866" s="2">
        <v>45985</v>
      </c>
      <c r="CO1866" s="2">
        <v>45992</v>
      </c>
      <c r="CP1866" s="2">
        <v>46043</v>
      </c>
      <c r="CR1866" s="2">
        <v>45988</v>
      </c>
      <c r="CS1866" s="2">
        <v>45989</v>
      </c>
      <c r="CU1866" s="2">
        <v>46048</v>
      </c>
      <c r="CV1866" s="2">
        <v>46008</v>
      </c>
      <c r="CW1866" s="2">
        <v>45989</v>
      </c>
      <c r="CX1866" s="2">
        <v>46062</v>
      </c>
      <c r="CY1866" t="s">
        <v>424</v>
      </c>
      <c r="DD1866" s="2">
        <v>45986</v>
      </c>
      <c r="DF1866" s="2">
        <v>46063</v>
      </c>
      <c r="DG1866" t="s">
        <v>12351</v>
      </c>
      <c r="DI1866" s="2">
        <v>46065</v>
      </c>
      <c r="DJ1866" s="2">
        <v>45985</v>
      </c>
      <c r="DK1866" s="2">
        <v>46008</v>
      </c>
      <c r="DL1866" s="2">
        <v>46037</v>
      </c>
      <c r="DM1866" s="2">
        <v>46058</v>
      </c>
      <c r="DY1866">
        <v>4438</v>
      </c>
      <c r="EA1866" t="s">
        <v>12352</v>
      </c>
      <c r="EB1866" t="s">
        <v>12353</v>
      </c>
      <c r="EE1866" s="1">
        <v>4125.8100000000004</v>
      </c>
      <c r="EF1866" t="s">
        <v>2634</v>
      </c>
      <c r="EG1866" t="s">
        <v>1640</v>
      </c>
      <c r="EH1866" t="s">
        <v>6848</v>
      </c>
      <c r="EI1866" t="s">
        <v>3282</v>
      </c>
      <c r="EJ1866" t="s">
        <v>8163</v>
      </c>
      <c r="EK1866" t="s">
        <v>1591</v>
      </c>
    </row>
    <row r="1867" spans="1:141" hidden="1" x14ac:dyDescent="0.35">
      <c r="A1867">
        <v>5046</v>
      </c>
      <c r="B1867" t="s">
        <v>404</v>
      </c>
      <c r="C1867">
        <v>6408</v>
      </c>
      <c r="D1867" t="s">
        <v>9287</v>
      </c>
      <c r="E1867" t="s">
        <v>942</v>
      </c>
      <c r="F1867" t="s">
        <v>9343</v>
      </c>
      <c r="G1867">
        <v>201</v>
      </c>
      <c r="H1867" t="s">
        <v>408</v>
      </c>
      <c r="I1867" t="s">
        <v>12354</v>
      </c>
      <c r="J1867" t="s">
        <v>12355</v>
      </c>
      <c r="K1867" t="s">
        <v>15</v>
      </c>
      <c r="L1867" t="s">
        <v>13</v>
      </c>
      <c r="M1867" t="s">
        <v>411</v>
      </c>
      <c r="N1867" t="s">
        <v>411</v>
      </c>
      <c r="O1867" t="s">
        <v>411</v>
      </c>
      <c r="P1867" t="s">
        <v>411</v>
      </c>
      <c r="Q1867" t="s">
        <v>411</v>
      </c>
      <c r="R1867" t="s">
        <v>411</v>
      </c>
      <c r="S1867" t="s">
        <v>411</v>
      </c>
      <c r="T1867" s="1">
        <v>162600</v>
      </c>
      <c r="U1867">
        <v>765</v>
      </c>
      <c r="V1867">
        <v>0</v>
      </c>
      <c r="W1867" s="1">
        <v>146248.56</v>
      </c>
      <c r="X1867" s="1">
        <v>15609</v>
      </c>
      <c r="Y1867">
        <v>0</v>
      </c>
      <c r="Z1867" s="1">
        <v>161857.56</v>
      </c>
      <c r="AA1867">
        <v>0</v>
      </c>
      <c r="AB1867">
        <v>0</v>
      </c>
      <c r="AD1867">
        <v>8787725653039</v>
      </c>
      <c r="AE1867" t="s">
        <v>412</v>
      </c>
      <c r="AG1867" s="2">
        <v>46059</v>
      </c>
      <c r="AH1867" s="1">
        <v>3138.25</v>
      </c>
      <c r="AI1867" s="2">
        <v>45994</v>
      </c>
      <c r="AJ1867" s="7">
        <v>2025</v>
      </c>
      <c r="AK1867" s="2">
        <v>45987</v>
      </c>
      <c r="AP1867" t="s">
        <v>413</v>
      </c>
      <c r="AQ1867" t="s">
        <v>713</v>
      </c>
      <c r="AT1867" s="2">
        <v>46097</v>
      </c>
      <c r="AU1867" s="2">
        <v>46097</v>
      </c>
      <c r="AV1867" t="s">
        <v>414</v>
      </c>
      <c r="AW1867" s="2">
        <v>45988</v>
      </c>
      <c r="AX1867">
        <v>42896</v>
      </c>
      <c r="AY1867" s="1">
        <v>235000</v>
      </c>
      <c r="BA1867" t="s">
        <v>9291</v>
      </c>
      <c r="BB1867">
        <v>42896</v>
      </c>
      <c r="BC1867" t="s">
        <v>12356</v>
      </c>
      <c r="BD1867" t="s">
        <v>416</v>
      </c>
      <c r="BE1867" t="s">
        <v>417</v>
      </c>
      <c r="BF1867">
        <v>5561998691231</v>
      </c>
      <c r="BG1867" t="s">
        <v>10508</v>
      </c>
      <c r="BH1867">
        <v>73813290</v>
      </c>
      <c r="BI1867" t="s">
        <v>430</v>
      </c>
      <c r="BJ1867" t="s">
        <v>12357</v>
      </c>
      <c r="BL1867" s="1">
        <v>2550</v>
      </c>
      <c r="BM1867" s="2">
        <v>46075</v>
      </c>
      <c r="BQ1867">
        <v>4567</v>
      </c>
      <c r="BR1867">
        <v>7409</v>
      </c>
      <c r="BS1867" t="s">
        <v>449</v>
      </c>
      <c r="BT1867" s="2">
        <v>45988</v>
      </c>
      <c r="BU1867">
        <v>899.85</v>
      </c>
      <c r="BW1867" t="s">
        <v>1569</v>
      </c>
      <c r="BY1867" t="s">
        <v>12358</v>
      </c>
      <c r="BZ1867" s="2">
        <v>45988</v>
      </c>
      <c r="CA1867" s="2">
        <v>45994</v>
      </c>
      <c r="CB1867" t="s">
        <v>12359</v>
      </c>
      <c r="CC1867" s="2">
        <v>45985</v>
      </c>
      <c r="CD1867" t="s">
        <v>424</v>
      </c>
      <c r="CE1867">
        <v>2749</v>
      </c>
      <c r="CF1867" s="2">
        <v>45988</v>
      </c>
      <c r="CH1867" t="s">
        <v>8713</v>
      </c>
      <c r="CJ1867" s="2">
        <v>46029</v>
      </c>
      <c r="CK1867" t="s">
        <v>424</v>
      </c>
      <c r="CL1867" s="2">
        <v>45992</v>
      </c>
      <c r="CM1867" s="2">
        <v>46034</v>
      </c>
      <c r="CN1867" s="2">
        <v>45986</v>
      </c>
      <c r="CO1867" s="2">
        <v>45992</v>
      </c>
      <c r="CP1867" s="2">
        <v>45996</v>
      </c>
      <c r="CR1867" s="2">
        <v>45988</v>
      </c>
      <c r="CS1867" s="2">
        <v>45992</v>
      </c>
      <c r="CU1867" s="2">
        <v>46014</v>
      </c>
      <c r="CV1867" s="2">
        <v>46008</v>
      </c>
      <c r="CW1867" s="2">
        <v>45992</v>
      </c>
      <c r="CY1867" t="s">
        <v>424</v>
      </c>
      <c r="DD1867" s="2">
        <v>45989</v>
      </c>
      <c r="DF1867" s="2">
        <v>46062</v>
      </c>
      <c r="DI1867" s="2">
        <v>46064</v>
      </c>
      <c r="DJ1867" s="2">
        <v>45986</v>
      </c>
      <c r="DK1867" s="2">
        <v>46008</v>
      </c>
      <c r="DL1867" s="2">
        <v>46049</v>
      </c>
      <c r="DN1867" s="2">
        <v>46091</v>
      </c>
      <c r="DO1867" s="2">
        <v>45992</v>
      </c>
      <c r="DP1867" s="2">
        <v>46091</v>
      </c>
      <c r="DX1867" t="s">
        <v>11816</v>
      </c>
      <c r="DY1867">
        <v>1863</v>
      </c>
      <c r="DZ1867" t="s">
        <v>424</v>
      </c>
      <c r="EA1867" t="s">
        <v>392</v>
      </c>
      <c r="EE1867" s="1">
        <v>1989.59</v>
      </c>
      <c r="EK1867" t="s">
        <v>1591</v>
      </c>
    </row>
    <row r="1868" spans="1:141" hidden="1" x14ac:dyDescent="0.35">
      <c r="A1868">
        <v>5047</v>
      </c>
      <c r="B1868" t="s">
        <v>404</v>
      </c>
      <c r="C1868">
        <v>6342</v>
      </c>
      <c r="D1868" t="s">
        <v>4816</v>
      </c>
      <c r="E1868" t="s">
        <v>834</v>
      </c>
      <c r="F1868" t="s">
        <v>526</v>
      </c>
      <c r="G1868">
        <v>101</v>
      </c>
      <c r="H1868" t="s">
        <v>474</v>
      </c>
      <c r="I1868" t="s">
        <v>12360</v>
      </c>
      <c r="J1868" t="s">
        <v>12361</v>
      </c>
      <c r="K1868" t="s">
        <v>24</v>
      </c>
      <c r="L1868" t="s">
        <v>57</v>
      </c>
      <c r="M1868" t="s">
        <v>411</v>
      </c>
      <c r="N1868" t="s">
        <v>411</v>
      </c>
      <c r="O1868" t="s">
        <v>411</v>
      </c>
      <c r="P1868" t="s">
        <v>424</v>
      </c>
      <c r="Q1868" t="s">
        <v>424</v>
      </c>
      <c r="R1868" t="s">
        <v>411</v>
      </c>
      <c r="S1868" t="s">
        <v>411</v>
      </c>
      <c r="T1868" s="1">
        <v>173989</v>
      </c>
      <c r="U1868">
        <v>0</v>
      </c>
      <c r="V1868">
        <v>0</v>
      </c>
      <c r="W1868" s="1">
        <v>172000</v>
      </c>
      <c r="X1868" s="1">
        <v>1989</v>
      </c>
      <c r="Y1868">
        <v>0</v>
      </c>
      <c r="Z1868" s="1">
        <v>173989</v>
      </c>
      <c r="AA1868">
        <v>0</v>
      </c>
      <c r="AB1868">
        <v>0</v>
      </c>
      <c r="AE1868" t="s">
        <v>412</v>
      </c>
      <c r="AG1868" s="2">
        <v>46009</v>
      </c>
      <c r="AH1868" s="1">
        <v>3412.86</v>
      </c>
      <c r="AI1868" s="2">
        <v>45989</v>
      </c>
      <c r="AJ1868" s="7">
        <v>2025</v>
      </c>
      <c r="AK1868" s="2">
        <v>45987</v>
      </c>
      <c r="AP1868" t="s">
        <v>413</v>
      </c>
      <c r="AT1868" s="2">
        <v>46077</v>
      </c>
      <c r="AU1868" s="2">
        <v>46077</v>
      </c>
      <c r="AV1868" t="s">
        <v>414</v>
      </c>
      <c r="AW1868" s="2">
        <v>45987</v>
      </c>
      <c r="AX1868">
        <v>42903</v>
      </c>
      <c r="AY1868" s="1">
        <v>219792</v>
      </c>
      <c r="BA1868" t="s">
        <v>4819</v>
      </c>
      <c r="BB1868">
        <v>42903</v>
      </c>
      <c r="BD1868" t="s">
        <v>478</v>
      </c>
      <c r="BE1868" t="s">
        <v>417</v>
      </c>
      <c r="BF1868">
        <v>5561992035235</v>
      </c>
      <c r="BG1868" t="s">
        <v>12362</v>
      </c>
      <c r="BH1868">
        <v>72910000</v>
      </c>
      <c r="BI1868" t="s">
        <v>12363</v>
      </c>
      <c r="BJ1868" t="s">
        <v>12364</v>
      </c>
      <c r="BL1868" s="1">
        <v>4317.7700000000004</v>
      </c>
      <c r="BQ1868">
        <v>3975</v>
      </c>
      <c r="BR1868">
        <v>7416</v>
      </c>
      <c r="BS1868" t="s">
        <v>1251</v>
      </c>
      <c r="BT1868" s="2">
        <v>45985</v>
      </c>
      <c r="BU1868">
        <v>899</v>
      </c>
      <c r="BX1868" s="2">
        <v>45994</v>
      </c>
      <c r="BY1868" t="s">
        <v>12365</v>
      </c>
      <c r="BZ1868" s="2">
        <v>45987</v>
      </c>
      <c r="CA1868" s="2">
        <v>46001</v>
      </c>
      <c r="CB1868" t="s">
        <v>12366</v>
      </c>
      <c r="CC1868" s="2">
        <v>45979</v>
      </c>
      <c r="CD1868" t="s">
        <v>424</v>
      </c>
      <c r="CF1868" s="2">
        <v>45985</v>
      </c>
      <c r="CJ1868" s="2">
        <v>45996</v>
      </c>
      <c r="CL1868" s="2">
        <v>45986</v>
      </c>
      <c r="CM1868" s="2">
        <v>46001</v>
      </c>
      <c r="CN1868" s="2">
        <v>45979</v>
      </c>
      <c r="CO1868" s="2">
        <v>45992</v>
      </c>
      <c r="CP1868" s="2">
        <v>45993</v>
      </c>
      <c r="CR1868" s="2">
        <v>45981</v>
      </c>
      <c r="CS1868" s="2">
        <v>45988</v>
      </c>
      <c r="CU1868" s="2">
        <v>45996</v>
      </c>
      <c r="CV1868" s="2">
        <v>46008</v>
      </c>
      <c r="CW1868" s="2">
        <v>45988</v>
      </c>
      <c r="CX1868" s="2">
        <v>46008</v>
      </c>
      <c r="CY1868" t="s">
        <v>424</v>
      </c>
      <c r="DD1868" s="2">
        <v>45987</v>
      </c>
      <c r="DF1868" s="2">
        <v>46009</v>
      </c>
      <c r="DG1868" t="s">
        <v>12367</v>
      </c>
      <c r="DI1868" s="2">
        <v>46010</v>
      </c>
      <c r="DJ1868" s="2">
        <v>45982</v>
      </c>
      <c r="DK1868" s="2">
        <v>46008</v>
      </c>
      <c r="DL1868" s="2">
        <v>46029</v>
      </c>
      <c r="DM1868" s="2">
        <v>46055</v>
      </c>
      <c r="DN1868" s="2">
        <v>46059</v>
      </c>
      <c r="DO1868" s="2">
        <v>45988</v>
      </c>
      <c r="DP1868" s="2">
        <v>46059</v>
      </c>
      <c r="DW1868" s="2">
        <v>45989</v>
      </c>
      <c r="DY1868">
        <v>40861</v>
      </c>
      <c r="EE1868">
        <v>4.41</v>
      </c>
      <c r="EF1868" t="s">
        <v>2634</v>
      </c>
      <c r="EG1868" t="s">
        <v>1640</v>
      </c>
      <c r="EH1868" t="s">
        <v>8943</v>
      </c>
      <c r="EI1868" t="s">
        <v>3282</v>
      </c>
      <c r="EJ1868" t="s">
        <v>8163</v>
      </c>
      <c r="EK1868" t="s">
        <v>1591</v>
      </c>
    </row>
    <row r="1869" spans="1:141" hidden="1" x14ac:dyDescent="0.35">
      <c r="A1869">
        <v>5048</v>
      </c>
      <c r="B1869" t="s">
        <v>404</v>
      </c>
      <c r="C1869">
        <v>6344</v>
      </c>
      <c r="D1869" t="s">
        <v>8802</v>
      </c>
      <c r="E1869" t="s">
        <v>834</v>
      </c>
      <c r="F1869" t="s">
        <v>532</v>
      </c>
      <c r="G1869">
        <v>304</v>
      </c>
      <c r="H1869" t="s">
        <v>474</v>
      </c>
      <c r="I1869" t="s">
        <v>12368</v>
      </c>
      <c r="J1869" t="s">
        <v>12369</v>
      </c>
      <c r="K1869" t="s">
        <v>24</v>
      </c>
      <c r="L1869" t="s">
        <v>23</v>
      </c>
      <c r="M1869" t="s">
        <v>411</v>
      </c>
      <c r="N1869" t="s">
        <v>411</v>
      </c>
      <c r="O1869" t="s">
        <v>411</v>
      </c>
      <c r="P1869" t="s">
        <v>424</v>
      </c>
      <c r="Q1869" t="s">
        <v>424</v>
      </c>
      <c r="R1869" t="s">
        <v>411</v>
      </c>
      <c r="S1869" t="s">
        <v>411</v>
      </c>
      <c r="T1869" s="1">
        <v>152809.26999999999</v>
      </c>
      <c r="U1869">
        <v>0</v>
      </c>
      <c r="V1869">
        <v>0</v>
      </c>
      <c r="W1869" s="1">
        <v>114457.27</v>
      </c>
      <c r="X1869" s="1">
        <v>38352</v>
      </c>
      <c r="Y1869">
        <v>0</v>
      </c>
      <c r="Z1869" s="1">
        <v>152809.26999999999</v>
      </c>
      <c r="AA1869">
        <v>0</v>
      </c>
      <c r="AB1869">
        <v>0</v>
      </c>
      <c r="AE1869" t="s">
        <v>412</v>
      </c>
      <c r="AG1869" s="2">
        <v>46003</v>
      </c>
      <c r="AH1869" s="1">
        <v>2995.21</v>
      </c>
      <c r="AI1869" s="2">
        <v>45986</v>
      </c>
      <c r="AJ1869" s="7">
        <v>2025</v>
      </c>
      <c r="AK1869" s="2">
        <v>45987</v>
      </c>
      <c r="AP1869" t="s">
        <v>3839</v>
      </c>
      <c r="AT1869" s="2">
        <v>46072</v>
      </c>
      <c r="AU1869" s="2">
        <v>46072</v>
      </c>
      <c r="AV1869" t="s">
        <v>414</v>
      </c>
      <c r="AW1869" s="2">
        <v>45988</v>
      </c>
      <c r="AX1869">
        <v>42904</v>
      </c>
      <c r="AY1869" s="1">
        <v>201609.27</v>
      </c>
      <c r="BA1869" t="s">
        <v>8806</v>
      </c>
      <c r="BB1869">
        <v>42904</v>
      </c>
      <c r="BD1869" t="s">
        <v>929</v>
      </c>
      <c r="BE1869" t="s">
        <v>513</v>
      </c>
      <c r="BF1869">
        <v>5561996884075</v>
      </c>
      <c r="BG1869" t="s">
        <v>12370</v>
      </c>
      <c r="BH1869">
        <v>72140350</v>
      </c>
      <c r="BI1869" t="s">
        <v>1014</v>
      </c>
      <c r="BJ1869" t="s">
        <v>12371</v>
      </c>
      <c r="BL1869" s="1">
        <v>1985.14</v>
      </c>
      <c r="BQ1869">
        <v>4498</v>
      </c>
      <c r="BR1869">
        <v>7417</v>
      </c>
      <c r="BS1869" t="s">
        <v>440</v>
      </c>
      <c r="BT1869" s="2">
        <v>45982</v>
      </c>
      <c r="BY1869" t="s">
        <v>12372</v>
      </c>
      <c r="BZ1869" s="2">
        <v>45987</v>
      </c>
      <c r="CA1869" s="2">
        <v>45988</v>
      </c>
      <c r="CB1869" t="s">
        <v>12373</v>
      </c>
      <c r="CC1869" s="2">
        <v>45982</v>
      </c>
      <c r="CD1869" t="s">
        <v>424</v>
      </c>
      <c r="CF1869" s="2">
        <v>45982</v>
      </c>
      <c r="CJ1869" s="2">
        <v>45993</v>
      </c>
      <c r="CL1869" s="2">
        <v>45982</v>
      </c>
      <c r="CM1869" s="2">
        <v>45995</v>
      </c>
      <c r="CN1869" s="2">
        <v>45982</v>
      </c>
      <c r="CO1869" s="2">
        <v>45992</v>
      </c>
      <c r="CP1869" s="2">
        <v>45988</v>
      </c>
      <c r="CR1869" s="2">
        <v>45983</v>
      </c>
      <c r="CS1869" s="2">
        <v>45987</v>
      </c>
      <c r="CU1869" s="2">
        <v>45992</v>
      </c>
      <c r="CV1869" s="2">
        <v>46008</v>
      </c>
      <c r="CW1869" s="2">
        <v>45987</v>
      </c>
      <c r="CX1869" s="2">
        <v>46001</v>
      </c>
      <c r="CY1869" t="s">
        <v>424</v>
      </c>
      <c r="DD1869" s="2">
        <v>45987</v>
      </c>
      <c r="DF1869" s="2">
        <v>46003</v>
      </c>
      <c r="DG1869" t="s">
        <v>12374</v>
      </c>
      <c r="DI1869" s="2">
        <v>46008</v>
      </c>
      <c r="DJ1869" s="2">
        <v>45980</v>
      </c>
      <c r="DK1869" s="2">
        <v>46008</v>
      </c>
      <c r="DL1869" s="2">
        <v>46030</v>
      </c>
      <c r="DM1869" s="2">
        <v>46058</v>
      </c>
      <c r="DN1869" s="2">
        <v>46063</v>
      </c>
      <c r="DO1869" s="2">
        <v>45985</v>
      </c>
      <c r="DP1869" s="2">
        <v>46063</v>
      </c>
      <c r="DW1869" s="2">
        <v>45986</v>
      </c>
      <c r="DY1869">
        <v>2562</v>
      </c>
      <c r="EE1869" s="1">
        <v>4605.57</v>
      </c>
      <c r="EF1869" t="s">
        <v>2634</v>
      </c>
      <c r="EG1869" t="s">
        <v>1640</v>
      </c>
      <c r="EH1869" t="s">
        <v>6848</v>
      </c>
      <c r="EI1869" t="s">
        <v>3282</v>
      </c>
      <c r="EJ1869" t="s">
        <v>8163</v>
      </c>
      <c r="EK1869" t="s">
        <v>1591</v>
      </c>
    </row>
    <row r="1870" spans="1:141" hidden="1" x14ac:dyDescent="0.35">
      <c r="A1870">
        <v>5049</v>
      </c>
      <c r="B1870" t="s">
        <v>1352</v>
      </c>
      <c r="C1870">
        <v>6300</v>
      </c>
      <c r="D1870" t="s">
        <v>10520</v>
      </c>
      <c r="E1870" t="s">
        <v>942</v>
      </c>
      <c r="F1870" t="s">
        <v>10375</v>
      </c>
      <c r="G1870">
        <v>1</v>
      </c>
      <c r="H1870" t="s">
        <v>408</v>
      </c>
      <c r="I1870" t="s">
        <v>12375</v>
      </c>
      <c r="J1870" t="s">
        <v>12376</v>
      </c>
      <c r="K1870" t="s">
        <v>12</v>
      </c>
      <c r="L1870" t="s">
        <v>67</v>
      </c>
      <c r="M1870" t="s">
        <v>411</v>
      </c>
      <c r="N1870" t="s">
        <v>411</v>
      </c>
      <c r="O1870" t="s">
        <v>411</v>
      </c>
      <c r="P1870" t="s">
        <v>411</v>
      </c>
      <c r="Q1870" t="s">
        <v>411</v>
      </c>
      <c r="R1870" t="s">
        <v>411</v>
      </c>
      <c r="S1870" t="s">
        <v>411</v>
      </c>
      <c r="T1870" s="1">
        <v>162600</v>
      </c>
      <c r="U1870">
        <v>0</v>
      </c>
      <c r="V1870">
        <v>0</v>
      </c>
      <c r="W1870">
        <v>0</v>
      </c>
      <c r="X1870">
        <v>0</v>
      </c>
      <c r="Y1870">
        <v>0</v>
      </c>
      <c r="Z1870">
        <v>0</v>
      </c>
      <c r="AA1870">
        <v>0</v>
      </c>
      <c r="AB1870">
        <v>0</v>
      </c>
      <c r="AE1870" t="s">
        <v>412</v>
      </c>
      <c r="AG1870" s="2">
        <v>46050</v>
      </c>
      <c r="AH1870" s="1">
        <v>3596.99</v>
      </c>
      <c r="AI1870" s="2">
        <v>45994</v>
      </c>
      <c r="AJ1870" s="7">
        <v>2025</v>
      </c>
      <c r="AK1870" s="2">
        <v>45987</v>
      </c>
      <c r="AP1870" t="s">
        <v>3839</v>
      </c>
      <c r="AT1870" s="2">
        <v>46062</v>
      </c>
      <c r="AU1870" s="2">
        <v>46062</v>
      </c>
      <c r="AV1870" t="s">
        <v>414</v>
      </c>
      <c r="AW1870" s="2">
        <v>45988</v>
      </c>
      <c r="AX1870">
        <v>42901</v>
      </c>
      <c r="AY1870" s="1">
        <v>257500.32</v>
      </c>
      <c r="BA1870" t="s">
        <v>10523</v>
      </c>
      <c r="BB1870">
        <v>42901</v>
      </c>
      <c r="BC1870" t="s">
        <v>12377</v>
      </c>
      <c r="BD1870" t="s">
        <v>416</v>
      </c>
      <c r="BE1870" t="s">
        <v>417</v>
      </c>
      <c r="BF1870">
        <v>5561998830191</v>
      </c>
      <c r="BG1870" t="s">
        <v>12378</v>
      </c>
      <c r="BH1870">
        <v>73807795</v>
      </c>
      <c r="BI1870" t="s">
        <v>1757</v>
      </c>
      <c r="BJ1870" t="s">
        <v>12379</v>
      </c>
      <c r="BL1870" s="1">
        <v>3383.93</v>
      </c>
      <c r="BQ1870">
        <v>5242</v>
      </c>
      <c r="BR1870">
        <v>7412</v>
      </c>
      <c r="BS1870" t="s">
        <v>506</v>
      </c>
      <c r="BT1870" s="2">
        <v>45987</v>
      </c>
      <c r="BU1870">
        <v>839</v>
      </c>
      <c r="BW1870" t="s">
        <v>1569</v>
      </c>
      <c r="BX1870" s="2">
        <v>46006</v>
      </c>
      <c r="BY1870" t="s">
        <v>12380</v>
      </c>
      <c r="BZ1870" s="2">
        <v>45987</v>
      </c>
      <c r="CA1870" s="2">
        <v>46000</v>
      </c>
      <c r="CB1870" t="s">
        <v>12381</v>
      </c>
      <c r="CC1870" s="2">
        <v>45985</v>
      </c>
      <c r="CD1870" t="s">
        <v>424</v>
      </c>
      <c r="CE1870" t="s">
        <v>12382</v>
      </c>
      <c r="CF1870" s="2">
        <v>45987</v>
      </c>
      <c r="CH1870" t="s">
        <v>8637</v>
      </c>
      <c r="CJ1870" s="2">
        <v>46034</v>
      </c>
      <c r="CK1870" t="s">
        <v>424</v>
      </c>
      <c r="CL1870" s="2">
        <v>45992</v>
      </c>
      <c r="CM1870" s="2">
        <v>46034</v>
      </c>
      <c r="CN1870" s="2">
        <v>45987</v>
      </c>
      <c r="CO1870" s="2">
        <v>45992</v>
      </c>
      <c r="CP1870" s="2">
        <v>46000</v>
      </c>
      <c r="CR1870" s="2">
        <v>45989</v>
      </c>
      <c r="CS1870" s="2">
        <v>45992</v>
      </c>
      <c r="CU1870" s="2">
        <v>46029</v>
      </c>
      <c r="CW1870" s="2">
        <v>45992</v>
      </c>
      <c r="CY1870" t="s">
        <v>424</v>
      </c>
      <c r="DD1870" s="2">
        <v>45996</v>
      </c>
      <c r="DF1870" s="2">
        <v>46050</v>
      </c>
      <c r="DI1870" s="2">
        <v>46057</v>
      </c>
      <c r="DJ1870" s="2">
        <v>45986</v>
      </c>
      <c r="DO1870" s="2">
        <v>45992</v>
      </c>
      <c r="DX1870">
        <v>718</v>
      </c>
      <c r="DY1870">
        <v>2380</v>
      </c>
      <c r="DZ1870" t="s">
        <v>424</v>
      </c>
      <c r="EA1870" t="s">
        <v>392</v>
      </c>
      <c r="EE1870" s="1">
        <v>1804.79</v>
      </c>
      <c r="EG1870" t="s">
        <v>1640</v>
      </c>
      <c r="EK1870" t="s">
        <v>1591</v>
      </c>
    </row>
    <row r="1871" spans="1:141" hidden="1" x14ac:dyDescent="0.35">
      <c r="A1871">
        <v>5050</v>
      </c>
      <c r="B1871" t="s">
        <v>404</v>
      </c>
      <c r="C1871">
        <v>6369</v>
      </c>
      <c r="D1871" t="s">
        <v>9287</v>
      </c>
      <c r="E1871" t="s">
        <v>942</v>
      </c>
      <c r="F1871" t="s">
        <v>9405</v>
      </c>
      <c r="G1871">
        <v>303</v>
      </c>
      <c r="H1871" t="s">
        <v>408</v>
      </c>
      <c r="I1871" t="s">
        <v>12383</v>
      </c>
      <c r="J1871" t="s">
        <v>12384</v>
      </c>
      <c r="K1871" t="s">
        <v>15</v>
      </c>
      <c r="L1871" t="s">
        <v>13</v>
      </c>
      <c r="M1871" t="s">
        <v>411</v>
      </c>
      <c r="N1871" t="s">
        <v>411</v>
      </c>
      <c r="O1871" t="s">
        <v>411</v>
      </c>
      <c r="P1871" t="s">
        <v>411</v>
      </c>
      <c r="Q1871" t="s">
        <v>411</v>
      </c>
      <c r="R1871" t="s">
        <v>411</v>
      </c>
      <c r="S1871" t="s">
        <v>411</v>
      </c>
      <c r="T1871" s="1">
        <v>156665.92000000001</v>
      </c>
      <c r="U1871">
        <v>714</v>
      </c>
      <c r="V1871">
        <v>0</v>
      </c>
      <c r="W1871" s="1">
        <v>136225.17000000001</v>
      </c>
      <c r="X1871" s="1">
        <v>20439</v>
      </c>
      <c r="Y1871">
        <v>0</v>
      </c>
      <c r="Z1871" s="1">
        <v>156664.17000000001</v>
      </c>
      <c r="AA1871">
        <v>0</v>
      </c>
      <c r="AB1871">
        <v>0</v>
      </c>
      <c r="AE1871" t="s">
        <v>412</v>
      </c>
      <c r="AG1871" s="2">
        <v>46014</v>
      </c>
      <c r="AH1871" s="1">
        <v>3156.27</v>
      </c>
      <c r="AI1871" s="2">
        <v>45989</v>
      </c>
      <c r="AJ1871" s="7">
        <v>2025</v>
      </c>
      <c r="AK1871" s="2">
        <v>45987</v>
      </c>
      <c r="AP1871" t="s">
        <v>3839</v>
      </c>
      <c r="AT1871" s="2">
        <v>46097</v>
      </c>
      <c r="AU1871" s="2">
        <v>46097</v>
      </c>
      <c r="AV1871" t="s">
        <v>414</v>
      </c>
      <c r="AW1871" s="2">
        <v>45988</v>
      </c>
      <c r="AX1871">
        <v>42907</v>
      </c>
      <c r="AY1871" s="1">
        <v>244724.29</v>
      </c>
      <c r="BA1871" t="s">
        <v>9291</v>
      </c>
      <c r="BB1871">
        <v>42907</v>
      </c>
      <c r="BC1871" t="s">
        <v>12385</v>
      </c>
      <c r="BD1871" t="s">
        <v>416</v>
      </c>
      <c r="BE1871" t="s">
        <v>417</v>
      </c>
      <c r="BF1871">
        <v>5561999170281</v>
      </c>
      <c r="BG1871" t="s">
        <v>12386</v>
      </c>
      <c r="BH1871">
        <v>73813844</v>
      </c>
      <c r="BI1871" t="s">
        <v>894</v>
      </c>
      <c r="BJ1871" t="s">
        <v>12387</v>
      </c>
      <c r="BL1871" s="1">
        <v>2380.02</v>
      </c>
      <c r="BQ1871">
        <v>10404</v>
      </c>
      <c r="BR1871">
        <v>7421</v>
      </c>
      <c r="BS1871" t="s">
        <v>421</v>
      </c>
      <c r="BT1871" s="2">
        <v>45988</v>
      </c>
      <c r="BU1871">
        <v>894.83</v>
      </c>
      <c r="BW1871" t="s">
        <v>1569</v>
      </c>
      <c r="BY1871" t="s">
        <v>12388</v>
      </c>
      <c r="BZ1871" s="2">
        <v>45988</v>
      </c>
      <c r="CA1871" s="2">
        <v>45989</v>
      </c>
      <c r="CB1871" t="s">
        <v>12389</v>
      </c>
      <c r="CC1871" s="2">
        <v>45980</v>
      </c>
      <c r="CE1871" t="s">
        <v>12390</v>
      </c>
      <c r="CF1871" s="2">
        <v>45988</v>
      </c>
      <c r="CH1871" t="s">
        <v>8713</v>
      </c>
      <c r="CJ1871" s="2">
        <v>45999</v>
      </c>
      <c r="CK1871" t="s">
        <v>424</v>
      </c>
      <c r="CL1871" s="2">
        <v>45988</v>
      </c>
      <c r="CM1871" s="2">
        <v>46001</v>
      </c>
      <c r="CN1871" s="2">
        <v>45982</v>
      </c>
      <c r="CO1871" s="2">
        <v>45992</v>
      </c>
      <c r="CP1871" s="2">
        <v>45989</v>
      </c>
      <c r="CR1871" s="2">
        <v>45983</v>
      </c>
      <c r="CS1871" s="2">
        <v>45988</v>
      </c>
      <c r="CU1871" s="2">
        <v>45992</v>
      </c>
      <c r="CV1871" s="2">
        <v>46008</v>
      </c>
      <c r="CW1871" s="2">
        <v>45988</v>
      </c>
      <c r="CY1871" t="s">
        <v>424</v>
      </c>
      <c r="DD1871" s="2">
        <v>45989</v>
      </c>
      <c r="DF1871" s="2">
        <v>46014</v>
      </c>
      <c r="DI1871" s="2">
        <v>46024</v>
      </c>
      <c r="DJ1871" s="2">
        <v>45982</v>
      </c>
      <c r="DK1871" s="2">
        <v>46008</v>
      </c>
      <c r="DL1871" s="2">
        <v>46044</v>
      </c>
      <c r="DM1871" s="2">
        <v>46077</v>
      </c>
      <c r="DN1871" s="2">
        <v>46091</v>
      </c>
      <c r="DO1871" s="2">
        <v>45988</v>
      </c>
      <c r="DP1871" s="2">
        <v>46091</v>
      </c>
      <c r="DX1871">
        <v>653</v>
      </c>
      <c r="DY1871">
        <v>2689</v>
      </c>
      <c r="EA1871" t="s">
        <v>392</v>
      </c>
      <c r="EE1871" s="1">
        <v>2080.77</v>
      </c>
      <c r="EF1871" t="s">
        <v>2634</v>
      </c>
      <c r="EG1871" t="s">
        <v>1640</v>
      </c>
      <c r="EK1871" t="s">
        <v>1591</v>
      </c>
    </row>
    <row r="1872" spans="1:141" hidden="1" x14ac:dyDescent="0.35">
      <c r="A1872">
        <v>5051</v>
      </c>
      <c r="B1872" t="s">
        <v>404</v>
      </c>
      <c r="C1872">
        <v>6410</v>
      </c>
      <c r="D1872" t="s">
        <v>7812</v>
      </c>
      <c r="E1872" t="s">
        <v>834</v>
      </c>
      <c r="F1872" t="s">
        <v>407</v>
      </c>
      <c r="G1872">
        <v>204</v>
      </c>
      <c r="H1872" t="s">
        <v>408</v>
      </c>
      <c r="I1872" t="s">
        <v>12391</v>
      </c>
      <c r="J1872" t="s">
        <v>12392</v>
      </c>
      <c r="K1872" t="s">
        <v>14</v>
      </c>
      <c r="L1872" t="s">
        <v>50</v>
      </c>
      <c r="M1872" t="s">
        <v>411</v>
      </c>
      <c r="N1872" t="s">
        <v>411</v>
      </c>
      <c r="O1872" t="s">
        <v>411</v>
      </c>
      <c r="P1872" t="s">
        <v>411</v>
      </c>
      <c r="Q1872" t="s">
        <v>411</v>
      </c>
      <c r="R1872" t="s">
        <v>411</v>
      </c>
      <c r="S1872" t="s">
        <v>411</v>
      </c>
      <c r="T1872" s="1">
        <v>162600</v>
      </c>
      <c r="U1872">
        <v>714.09</v>
      </c>
      <c r="V1872">
        <v>0</v>
      </c>
      <c r="W1872" s="1">
        <v>143375.45000000001</v>
      </c>
      <c r="X1872" s="1">
        <v>19989</v>
      </c>
      <c r="Y1872">
        <v>0</v>
      </c>
      <c r="Z1872" s="1">
        <v>163364.45000000001</v>
      </c>
      <c r="AA1872">
        <v>0</v>
      </c>
      <c r="AB1872">
        <v>0</v>
      </c>
      <c r="AE1872" t="s">
        <v>412</v>
      </c>
      <c r="AG1872" s="2">
        <v>46055</v>
      </c>
      <c r="AH1872" s="1">
        <v>3175.18</v>
      </c>
      <c r="AI1872" s="2">
        <v>45989</v>
      </c>
      <c r="AJ1872" s="7">
        <v>2025</v>
      </c>
      <c r="AK1872" s="2">
        <v>45987</v>
      </c>
      <c r="AP1872" t="s">
        <v>3839</v>
      </c>
      <c r="AT1872" s="2">
        <v>46098</v>
      </c>
      <c r="AU1872" s="2">
        <v>46098</v>
      </c>
      <c r="AV1872" t="s">
        <v>414</v>
      </c>
      <c r="AW1872" s="2">
        <v>45988</v>
      </c>
      <c r="AX1872">
        <v>42934</v>
      </c>
      <c r="AY1872" s="1">
        <v>240000.4</v>
      </c>
      <c r="BA1872" t="s">
        <v>7815</v>
      </c>
      <c r="BB1872">
        <v>42934</v>
      </c>
      <c r="BC1872" t="s">
        <v>12393</v>
      </c>
      <c r="BD1872" t="s">
        <v>416</v>
      </c>
      <c r="BE1872" t="s">
        <v>417</v>
      </c>
      <c r="BF1872">
        <v>5561996895951</v>
      </c>
      <c r="BG1872" t="s">
        <v>2411</v>
      </c>
      <c r="BH1872">
        <v>73805610</v>
      </c>
      <c r="BI1872" t="s">
        <v>2082</v>
      </c>
      <c r="BJ1872" t="s">
        <v>12394</v>
      </c>
      <c r="BL1872" s="1">
        <v>2380.3000000000002</v>
      </c>
      <c r="BQ1872">
        <v>4302</v>
      </c>
      <c r="BR1872">
        <v>7425</v>
      </c>
      <c r="BS1872" t="s">
        <v>440</v>
      </c>
      <c r="BT1872" s="2">
        <v>45987</v>
      </c>
      <c r="BW1872" t="s">
        <v>422</v>
      </c>
      <c r="BY1872" t="s">
        <v>12395</v>
      </c>
      <c r="BZ1872" s="2">
        <v>45987</v>
      </c>
      <c r="CA1872" s="2">
        <v>45989</v>
      </c>
      <c r="CC1872" s="2">
        <v>45986</v>
      </c>
      <c r="CD1872" t="s">
        <v>424</v>
      </c>
      <c r="CF1872" s="2">
        <v>45987</v>
      </c>
      <c r="CJ1872" s="2">
        <v>46027</v>
      </c>
      <c r="CK1872" t="s">
        <v>411</v>
      </c>
      <c r="CL1872" s="2">
        <v>45988</v>
      </c>
      <c r="CM1872" s="2">
        <v>46038</v>
      </c>
      <c r="CN1872" s="2">
        <v>45987</v>
      </c>
      <c r="CO1872" s="2">
        <v>45992</v>
      </c>
      <c r="CP1872" s="2">
        <v>45992</v>
      </c>
      <c r="CR1872" s="2">
        <v>45988</v>
      </c>
      <c r="CS1872" s="2">
        <v>45989</v>
      </c>
      <c r="CU1872" s="2">
        <v>46009</v>
      </c>
      <c r="CV1872" s="2">
        <v>45999</v>
      </c>
      <c r="CW1872" s="2">
        <v>45989</v>
      </c>
      <c r="CY1872" t="s">
        <v>424</v>
      </c>
      <c r="DD1872" s="2">
        <v>45996</v>
      </c>
      <c r="DF1872" s="2">
        <v>46056</v>
      </c>
      <c r="DI1872" s="2">
        <v>46057</v>
      </c>
      <c r="DJ1872" s="2">
        <v>45986</v>
      </c>
      <c r="DK1872" s="2">
        <v>45999</v>
      </c>
      <c r="DL1872" s="2">
        <v>46057</v>
      </c>
      <c r="DM1872" s="2">
        <v>46064</v>
      </c>
      <c r="DN1872" s="2">
        <v>46084</v>
      </c>
      <c r="DO1872" s="2">
        <v>45989</v>
      </c>
      <c r="DP1872" s="2">
        <v>46084</v>
      </c>
      <c r="DX1872">
        <v>834</v>
      </c>
      <c r="EA1872" t="s">
        <v>11335</v>
      </c>
      <c r="EE1872" s="1">
        <v>2060.85</v>
      </c>
      <c r="EF1872" t="s">
        <v>2634</v>
      </c>
      <c r="EG1872" t="s">
        <v>1640</v>
      </c>
      <c r="EK1872" t="s">
        <v>1591</v>
      </c>
    </row>
    <row r="1873" spans="1:141" hidden="1" x14ac:dyDescent="0.35">
      <c r="A1873">
        <v>5052</v>
      </c>
      <c r="B1873" t="s">
        <v>404</v>
      </c>
      <c r="C1873">
        <v>6406</v>
      </c>
      <c r="D1873" t="s">
        <v>5000</v>
      </c>
      <c r="E1873" t="s">
        <v>834</v>
      </c>
      <c r="F1873" t="s">
        <v>623</v>
      </c>
      <c r="G1873">
        <v>4</v>
      </c>
      <c r="H1873" t="s">
        <v>408</v>
      </c>
      <c r="I1873" t="s">
        <v>12396</v>
      </c>
      <c r="J1873" t="s">
        <v>12397</v>
      </c>
      <c r="K1873" t="s">
        <v>19</v>
      </c>
      <c r="L1873" t="s">
        <v>80</v>
      </c>
      <c r="M1873" t="s">
        <v>411</v>
      </c>
      <c r="N1873" t="s">
        <v>411</v>
      </c>
      <c r="O1873" t="s">
        <v>411</v>
      </c>
      <c r="P1873" t="s">
        <v>411</v>
      </c>
      <c r="Q1873" t="s">
        <v>411</v>
      </c>
      <c r="R1873" t="s">
        <v>411</v>
      </c>
      <c r="S1873" t="s">
        <v>411</v>
      </c>
      <c r="T1873" s="1">
        <v>156634.17000000001</v>
      </c>
      <c r="U1873">
        <v>713.99</v>
      </c>
      <c r="V1873">
        <v>0</v>
      </c>
      <c r="W1873" s="1">
        <v>136225.17000000001</v>
      </c>
      <c r="X1873" s="1">
        <v>20409</v>
      </c>
      <c r="Y1873">
        <v>0</v>
      </c>
      <c r="Z1873" s="1">
        <v>156634.17000000001</v>
      </c>
      <c r="AA1873">
        <v>0</v>
      </c>
      <c r="AB1873">
        <v>0</v>
      </c>
      <c r="AE1873" t="s">
        <v>412</v>
      </c>
      <c r="AG1873" s="2">
        <v>46050</v>
      </c>
      <c r="AH1873" s="1">
        <v>3138.24</v>
      </c>
      <c r="AI1873" s="2">
        <v>45989</v>
      </c>
      <c r="AJ1873" s="7">
        <v>2025</v>
      </c>
      <c r="AK1873" s="2">
        <v>45987</v>
      </c>
      <c r="AP1873" t="s">
        <v>3839</v>
      </c>
      <c r="AT1873" s="2">
        <v>46097</v>
      </c>
      <c r="AU1873" s="2">
        <v>46097</v>
      </c>
      <c r="AV1873" t="s">
        <v>414</v>
      </c>
      <c r="AW1873" s="2">
        <v>45988</v>
      </c>
      <c r="AX1873">
        <v>42933</v>
      </c>
      <c r="AY1873" s="1">
        <v>235298.17</v>
      </c>
      <c r="BA1873" t="s">
        <v>5003</v>
      </c>
      <c r="BB1873">
        <v>42933</v>
      </c>
      <c r="BC1873" t="s">
        <v>12398</v>
      </c>
      <c r="BD1873" t="s">
        <v>416</v>
      </c>
      <c r="BE1873" t="s">
        <v>417</v>
      </c>
      <c r="BF1873">
        <v>5561998903055</v>
      </c>
      <c r="BG1873" t="s">
        <v>12399</v>
      </c>
      <c r="BH1873">
        <v>73804080</v>
      </c>
      <c r="BI1873" t="s">
        <v>882</v>
      </c>
      <c r="BJ1873" t="s">
        <v>12400</v>
      </c>
      <c r="BK1873">
        <v>5561999245681</v>
      </c>
      <c r="BL1873" s="1">
        <v>2381</v>
      </c>
      <c r="BQ1873">
        <v>4134</v>
      </c>
      <c r="BR1873">
        <v>7423</v>
      </c>
      <c r="BS1873" t="s">
        <v>421</v>
      </c>
      <c r="BT1873" s="2">
        <v>45989</v>
      </c>
      <c r="BU1873">
        <v>882.97</v>
      </c>
      <c r="BW1873" t="s">
        <v>422</v>
      </c>
      <c r="BY1873" t="s">
        <v>12401</v>
      </c>
      <c r="BZ1873" s="2">
        <v>45989</v>
      </c>
      <c r="CA1873" s="2">
        <v>45993</v>
      </c>
      <c r="CB1873" t="s">
        <v>12402</v>
      </c>
      <c r="CC1873" s="2">
        <v>45986</v>
      </c>
      <c r="CD1873" t="s">
        <v>424</v>
      </c>
      <c r="CE1873" t="s">
        <v>12403</v>
      </c>
      <c r="CF1873" s="2">
        <v>45989</v>
      </c>
      <c r="CJ1873" s="2">
        <v>46028</v>
      </c>
      <c r="CK1873" t="s">
        <v>411</v>
      </c>
      <c r="CL1873" s="2">
        <v>45992</v>
      </c>
      <c r="CM1873" s="2">
        <v>46037</v>
      </c>
      <c r="CN1873" s="2">
        <v>45986</v>
      </c>
      <c r="CO1873" s="2">
        <v>45992</v>
      </c>
      <c r="CP1873" s="2">
        <v>45993</v>
      </c>
      <c r="CR1873" s="2">
        <v>45987</v>
      </c>
      <c r="CS1873" s="2">
        <v>45989</v>
      </c>
      <c r="CU1873" s="2">
        <v>46009</v>
      </c>
      <c r="CV1873" s="2">
        <v>46008</v>
      </c>
      <c r="CW1873" s="2">
        <v>45989</v>
      </c>
      <c r="CY1873" t="s">
        <v>424</v>
      </c>
      <c r="DD1873" s="2">
        <v>45996</v>
      </c>
      <c r="DF1873" s="2">
        <v>46050</v>
      </c>
      <c r="DI1873" s="2">
        <v>46051</v>
      </c>
      <c r="DJ1873" s="2">
        <v>45986</v>
      </c>
      <c r="DK1873" s="2">
        <v>46008</v>
      </c>
      <c r="DL1873" s="2">
        <v>46059</v>
      </c>
      <c r="DM1873" s="2">
        <v>46081</v>
      </c>
      <c r="DN1873" s="2">
        <v>46084</v>
      </c>
      <c r="DO1873" s="2">
        <v>45989</v>
      </c>
      <c r="DP1873" s="2">
        <v>46084</v>
      </c>
      <c r="DX1873">
        <v>669</v>
      </c>
      <c r="EA1873" t="s">
        <v>12404</v>
      </c>
      <c r="EE1873" s="1">
        <v>2162.85</v>
      </c>
      <c r="EG1873" t="s">
        <v>735</v>
      </c>
      <c r="EK1873" t="s">
        <v>1591</v>
      </c>
    </row>
    <row r="1874" spans="1:141" hidden="1" x14ac:dyDescent="0.35">
      <c r="A1874">
        <v>5053</v>
      </c>
      <c r="B1874" t="s">
        <v>404</v>
      </c>
      <c r="C1874">
        <v>6409</v>
      </c>
      <c r="D1874" t="s">
        <v>4816</v>
      </c>
      <c r="E1874" t="s">
        <v>834</v>
      </c>
      <c r="F1874" t="s">
        <v>407</v>
      </c>
      <c r="G1874">
        <v>301</v>
      </c>
      <c r="H1874" t="s">
        <v>474</v>
      </c>
      <c r="I1874" t="s">
        <v>12405</v>
      </c>
      <c r="J1874" t="s">
        <v>12406</v>
      </c>
      <c r="K1874" t="s">
        <v>19</v>
      </c>
      <c r="L1874" t="s">
        <v>59</v>
      </c>
      <c r="M1874" t="s">
        <v>411</v>
      </c>
      <c r="N1874" t="s">
        <v>411</v>
      </c>
      <c r="O1874" t="s">
        <v>411</v>
      </c>
      <c r="P1874" t="s">
        <v>424</v>
      </c>
      <c r="Q1874" t="s">
        <v>424</v>
      </c>
      <c r="R1874" t="s">
        <v>411</v>
      </c>
      <c r="S1874" t="s">
        <v>411</v>
      </c>
      <c r="T1874" s="1">
        <v>156638.39999999999</v>
      </c>
      <c r="U1874">
        <v>489</v>
      </c>
      <c r="V1874">
        <v>0</v>
      </c>
      <c r="W1874" s="1">
        <v>95093.83</v>
      </c>
      <c r="X1874" s="1">
        <v>55000</v>
      </c>
      <c r="Y1874">
        <v>0</v>
      </c>
      <c r="Z1874" s="1">
        <v>150093.82999999999</v>
      </c>
      <c r="AA1874">
        <v>0</v>
      </c>
      <c r="AB1874">
        <v>0</v>
      </c>
      <c r="AE1874" t="s">
        <v>412</v>
      </c>
      <c r="AG1874" s="2">
        <v>46009</v>
      </c>
      <c r="AH1874" s="1">
        <v>2995.2</v>
      </c>
      <c r="AI1874" s="2">
        <v>45989</v>
      </c>
      <c r="AJ1874" s="7">
        <v>2025</v>
      </c>
      <c r="AK1874" s="2">
        <v>45988</v>
      </c>
      <c r="AP1874" t="s">
        <v>413</v>
      </c>
      <c r="AQ1874" t="s">
        <v>8805</v>
      </c>
      <c r="AT1874" s="2">
        <v>46077</v>
      </c>
      <c r="AU1874" s="2">
        <v>46077</v>
      </c>
      <c r="AV1874" t="s">
        <v>414</v>
      </c>
      <c r="AW1874" s="2">
        <v>45988</v>
      </c>
      <c r="AX1874">
        <v>42961</v>
      </c>
      <c r="AY1874" s="1">
        <v>212010.65</v>
      </c>
      <c r="BA1874" t="s">
        <v>4819</v>
      </c>
      <c r="BB1874">
        <v>42961</v>
      </c>
      <c r="BD1874" t="s">
        <v>478</v>
      </c>
      <c r="BE1874" t="s">
        <v>417</v>
      </c>
      <c r="BF1874">
        <v>556194144236</v>
      </c>
      <c r="BG1874" t="s">
        <v>12407</v>
      </c>
      <c r="BH1874">
        <v>72910001</v>
      </c>
      <c r="BI1874" t="s">
        <v>8808</v>
      </c>
      <c r="BJ1874" t="s">
        <v>12408</v>
      </c>
      <c r="BL1874" s="1">
        <v>1630</v>
      </c>
      <c r="BM1874" s="2">
        <v>46159</v>
      </c>
      <c r="BQ1874">
        <v>3950</v>
      </c>
      <c r="BR1874">
        <v>7427</v>
      </c>
      <c r="BS1874" t="s">
        <v>449</v>
      </c>
      <c r="BT1874" s="2">
        <v>45981</v>
      </c>
      <c r="BU1874">
        <v>895</v>
      </c>
      <c r="BX1874" s="2">
        <v>46000</v>
      </c>
      <c r="BY1874" t="s">
        <v>12409</v>
      </c>
      <c r="BZ1874" s="2">
        <v>45988</v>
      </c>
      <c r="CA1874" s="2">
        <v>46003</v>
      </c>
      <c r="CB1874" t="s">
        <v>12410</v>
      </c>
      <c r="CC1874" s="2">
        <v>45986</v>
      </c>
      <c r="CD1874" t="s">
        <v>424</v>
      </c>
      <c r="CE1874">
        <v>40847</v>
      </c>
      <c r="CF1874" s="2">
        <v>45982</v>
      </c>
      <c r="CJ1874" s="2">
        <v>46000</v>
      </c>
      <c r="CL1874" s="2">
        <v>45982</v>
      </c>
      <c r="CM1874" s="2">
        <v>46003</v>
      </c>
      <c r="CN1874" s="2">
        <v>45987</v>
      </c>
      <c r="CO1874" s="2">
        <v>45992</v>
      </c>
      <c r="CP1874" s="2">
        <v>45989</v>
      </c>
      <c r="CR1874" s="2">
        <v>45988</v>
      </c>
      <c r="CS1874" s="2">
        <v>45988</v>
      </c>
      <c r="CU1874" s="2">
        <v>45992</v>
      </c>
      <c r="CV1874" s="2">
        <v>46008</v>
      </c>
      <c r="CW1874" s="2">
        <v>45988</v>
      </c>
      <c r="CX1874" s="2">
        <v>46008</v>
      </c>
      <c r="CY1874" t="s">
        <v>424</v>
      </c>
      <c r="DD1874" s="2">
        <v>45989</v>
      </c>
      <c r="DF1874" s="2">
        <v>46009</v>
      </c>
      <c r="DG1874" t="s">
        <v>12411</v>
      </c>
      <c r="DI1874" s="2">
        <v>46010</v>
      </c>
      <c r="DJ1874" s="2">
        <v>45985</v>
      </c>
      <c r="DK1874" s="2">
        <v>46008</v>
      </c>
      <c r="DL1874" s="2">
        <v>46037</v>
      </c>
      <c r="DM1874" s="2">
        <v>46055</v>
      </c>
      <c r="DN1874" s="2">
        <v>46059</v>
      </c>
      <c r="DO1874" s="2">
        <v>45988</v>
      </c>
      <c r="DP1874" s="2">
        <v>46059</v>
      </c>
      <c r="DW1874" s="2">
        <v>45989</v>
      </c>
      <c r="DY1874">
        <v>40869</v>
      </c>
      <c r="EB1874" t="s">
        <v>12412</v>
      </c>
      <c r="EE1874">
        <v>4.1100000000000003</v>
      </c>
      <c r="EF1874" t="s">
        <v>2634</v>
      </c>
      <c r="EG1874" t="s">
        <v>1640</v>
      </c>
      <c r="EH1874" t="s">
        <v>6848</v>
      </c>
      <c r="EI1874" t="s">
        <v>3282</v>
      </c>
      <c r="EJ1874" t="s">
        <v>8163</v>
      </c>
      <c r="EK1874" t="s">
        <v>1591</v>
      </c>
    </row>
    <row r="1875" spans="1:141" hidden="1" x14ac:dyDescent="0.35">
      <c r="A1875">
        <v>5054</v>
      </c>
      <c r="B1875" t="s">
        <v>404</v>
      </c>
      <c r="C1875">
        <v>6362</v>
      </c>
      <c r="D1875" t="s">
        <v>9287</v>
      </c>
      <c r="E1875" t="s">
        <v>942</v>
      </c>
      <c r="F1875" t="s">
        <v>9321</v>
      </c>
      <c r="G1875">
        <v>1</v>
      </c>
      <c r="H1875" t="s">
        <v>408</v>
      </c>
      <c r="I1875" t="s">
        <v>12413</v>
      </c>
      <c r="J1875" t="s">
        <v>12414</v>
      </c>
      <c r="K1875" t="s">
        <v>22</v>
      </c>
      <c r="L1875" t="s">
        <v>54</v>
      </c>
      <c r="M1875" t="s">
        <v>411</v>
      </c>
      <c r="N1875" t="s">
        <v>411</v>
      </c>
      <c r="O1875" t="s">
        <v>411</v>
      </c>
      <c r="P1875" t="s">
        <v>411</v>
      </c>
      <c r="Q1875" t="s">
        <v>411</v>
      </c>
      <c r="R1875" t="s">
        <v>411</v>
      </c>
      <c r="S1875" t="s">
        <v>411</v>
      </c>
      <c r="T1875" s="1">
        <v>159979.10999999999</v>
      </c>
      <c r="U1875">
        <v>747.18</v>
      </c>
      <c r="V1875">
        <v>0</v>
      </c>
      <c r="W1875" s="1">
        <v>142774.10999999999</v>
      </c>
      <c r="X1875" s="1">
        <v>17205</v>
      </c>
      <c r="Y1875">
        <v>0</v>
      </c>
      <c r="Z1875" s="1">
        <v>159979.10999999999</v>
      </c>
      <c r="AA1875">
        <v>0</v>
      </c>
      <c r="AB1875">
        <v>0</v>
      </c>
      <c r="AD1875">
        <v>8787725572187</v>
      </c>
      <c r="AE1875" t="s">
        <v>412</v>
      </c>
      <c r="AG1875" s="2">
        <v>46035</v>
      </c>
      <c r="AH1875" s="1">
        <v>3010.97</v>
      </c>
      <c r="AI1875" s="2">
        <v>45989</v>
      </c>
      <c r="AJ1875" s="7">
        <v>2025</v>
      </c>
      <c r="AK1875" s="2">
        <v>45988</v>
      </c>
      <c r="AP1875" t="s">
        <v>413</v>
      </c>
      <c r="AT1875" s="2">
        <v>46097</v>
      </c>
      <c r="AU1875" s="2">
        <v>46097</v>
      </c>
      <c r="AV1875" t="s">
        <v>414</v>
      </c>
      <c r="AW1875" s="2">
        <v>46000</v>
      </c>
      <c r="AX1875">
        <v>43190</v>
      </c>
      <c r="AY1875" s="1">
        <v>245000.24</v>
      </c>
      <c r="BA1875" t="s">
        <v>9291</v>
      </c>
      <c r="BB1875">
        <v>43190</v>
      </c>
      <c r="BC1875" t="s">
        <v>12415</v>
      </c>
      <c r="BD1875" t="s">
        <v>416</v>
      </c>
      <c r="BE1875" t="s">
        <v>417</v>
      </c>
      <c r="BF1875">
        <v>5561991005505</v>
      </c>
      <c r="BG1875" t="s">
        <v>12416</v>
      </c>
      <c r="BH1875">
        <v>73813330</v>
      </c>
      <c r="BI1875" t="s">
        <v>430</v>
      </c>
      <c r="BJ1875" t="s">
        <v>12417</v>
      </c>
      <c r="BL1875" s="1">
        <v>2490.6</v>
      </c>
      <c r="BM1875" s="2">
        <v>46149</v>
      </c>
      <c r="BQ1875">
        <v>4591</v>
      </c>
      <c r="BR1875">
        <v>7452</v>
      </c>
      <c r="BS1875" t="s">
        <v>490</v>
      </c>
      <c r="BT1875" s="2">
        <v>45989</v>
      </c>
      <c r="BU1875">
        <v>875.02</v>
      </c>
      <c r="BW1875" t="s">
        <v>1569</v>
      </c>
      <c r="BX1875" s="2">
        <v>45705</v>
      </c>
      <c r="BY1875" t="s">
        <v>12418</v>
      </c>
      <c r="BZ1875" s="2">
        <v>45989</v>
      </c>
      <c r="CA1875" s="2">
        <v>45989</v>
      </c>
      <c r="CB1875" t="s">
        <v>12419</v>
      </c>
      <c r="CC1875" s="2">
        <v>45985</v>
      </c>
      <c r="CE1875">
        <v>747</v>
      </c>
      <c r="CF1875" s="2">
        <v>45989</v>
      </c>
      <c r="CH1875" t="s">
        <v>8713</v>
      </c>
      <c r="CJ1875" s="2">
        <v>46009</v>
      </c>
      <c r="CK1875" t="s">
        <v>424</v>
      </c>
      <c r="CL1875" s="2">
        <v>45992</v>
      </c>
      <c r="CM1875" s="2">
        <v>46010</v>
      </c>
      <c r="CN1875" s="2">
        <v>45986</v>
      </c>
      <c r="CO1875" s="2">
        <v>45992</v>
      </c>
      <c r="CP1875" s="2">
        <v>45989</v>
      </c>
      <c r="CR1875" s="2">
        <v>45988</v>
      </c>
      <c r="CS1875" s="2">
        <v>45989</v>
      </c>
      <c r="CU1875" s="2">
        <v>45996</v>
      </c>
      <c r="CV1875" s="2">
        <v>46008</v>
      </c>
      <c r="CW1875" s="2">
        <v>45989</v>
      </c>
      <c r="CY1875" t="s">
        <v>424</v>
      </c>
      <c r="CZ1875" s="2">
        <v>46027</v>
      </c>
      <c r="DC1875" s="2">
        <v>46028</v>
      </c>
      <c r="DD1875" s="2">
        <v>45989</v>
      </c>
      <c r="DF1875" s="2">
        <v>46035</v>
      </c>
      <c r="DG1875">
        <v>39428</v>
      </c>
      <c r="DI1875" s="2">
        <v>46037</v>
      </c>
      <c r="DJ1875" s="2">
        <v>45985</v>
      </c>
      <c r="DK1875" s="2">
        <v>46008</v>
      </c>
      <c r="DL1875" s="2">
        <v>46044</v>
      </c>
      <c r="DM1875" s="2">
        <v>46077</v>
      </c>
      <c r="DN1875" s="2">
        <v>46091</v>
      </c>
      <c r="DO1875" s="2">
        <v>45989</v>
      </c>
      <c r="DP1875" s="2">
        <v>46091</v>
      </c>
      <c r="DX1875" t="s">
        <v>12420</v>
      </c>
      <c r="DY1875">
        <v>571</v>
      </c>
      <c r="DZ1875" t="s">
        <v>424</v>
      </c>
      <c r="EE1875" s="1">
        <v>2062.54</v>
      </c>
      <c r="EG1875" t="s">
        <v>1640</v>
      </c>
      <c r="EK1875" t="s">
        <v>1591</v>
      </c>
    </row>
    <row r="1876" spans="1:141" hidden="1" x14ac:dyDescent="0.35">
      <c r="A1876">
        <v>5055</v>
      </c>
      <c r="B1876" t="s">
        <v>404</v>
      </c>
      <c r="C1876">
        <v>6386</v>
      </c>
      <c r="D1876" t="s">
        <v>7812</v>
      </c>
      <c r="E1876" t="s">
        <v>834</v>
      </c>
      <c r="F1876" t="s">
        <v>407</v>
      </c>
      <c r="G1876">
        <v>102</v>
      </c>
      <c r="H1876" t="s">
        <v>408</v>
      </c>
      <c r="I1876" t="s">
        <v>12421</v>
      </c>
      <c r="J1876" t="s">
        <v>12422</v>
      </c>
      <c r="K1876" t="s">
        <v>12</v>
      </c>
      <c r="L1876" t="s">
        <v>66</v>
      </c>
      <c r="M1876" t="s">
        <v>411</v>
      </c>
      <c r="N1876" t="s">
        <v>411</v>
      </c>
      <c r="O1876" t="s">
        <v>411</v>
      </c>
      <c r="P1876" t="s">
        <v>411</v>
      </c>
      <c r="Q1876" t="s">
        <v>411</v>
      </c>
      <c r="R1876" t="s">
        <v>411</v>
      </c>
      <c r="S1876" t="s">
        <v>411</v>
      </c>
      <c r="T1876" s="1">
        <v>156469.01</v>
      </c>
      <c r="U1876">
        <v>0</v>
      </c>
      <c r="V1876">
        <v>0</v>
      </c>
      <c r="W1876">
        <v>0</v>
      </c>
      <c r="X1876">
        <v>0</v>
      </c>
      <c r="Y1876">
        <v>0</v>
      </c>
      <c r="Z1876">
        <v>0</v>
      </c>
      <c r="AA1876">
        <v>0</v>
      </c>
      <c r="AB1876">
        <v>0</v>
      </c>
      <c r="AE1876" t="s">
        <v>412</v>
      </c>
      <c r="AG1876" s="2">
        <v>46055</v>
      </c>
      <c r="AH1876" s="1">
        <v>3082.8</v>
      </c>
      <c r="AI1876" s="2">
        <v>45989</v>
      </c>
      <c r="AJ1876" s="7">
        <v>2025</v>
      </c>
      <c r="AK1876" s="2">
        <v>45988</v>
      </c>
      <c r="AP1876" t="s">
        <v>3839</v>
      </c>
      <c r="AT1876" s="2">
        <v>46098</v>
      </c>
      <c r="AU1876" s="2">
        <v>46098</v>
      </c>
      <c r="AV1876" t="s">
        <v>414</v>
      </c>
      <c r="AW1876" s="2">
        <v>46000</v>
      </c>
      <c r="AX1876">
        <v>43191</v>
      </c>
      <c r="AY1876" s="1">
        <v>239724.16</v>
      </c>
      <c r="BA1876" t="s">
        <v>7815</v>
      </c>
      <c r="BB1876">
        <v>43191</v>
      </c>
      <c r="BC1876" t="s">
        <v>12423</v>
      </c>
      <c r="BD1876" t="s">
        <v>416</v>
      </c>
      <c r="BE1876" t="s">
        <v>417</v>
      </c>
      <c r="BF1876">
        <v>5561998682433</v>
      </c>
      <c r="BG1876" t="s">
        <v>1355</v>
      </c>
      <c r="BH1876">
        <v>73805070</v>
      </c>
      <c r="BI1876" t="s">
        <v>1139</v>
      </c>
      <c r="BJ1876" t="s">
        <v>12424</v>
      </c>
      <c r="BL1876" s="1">
        <v>2380</v>
      </c>
      <c r="BQ1876">
        <v>4296</v>
      </c>
      <c r="BR1876">
        <v>7455</v>
      </c>
      <c r="BS1876" t="s">
        <v>8302</v>
      </c>
      <c r="BT1876" s="2">
        <v>45988</v>
      </c>
      <c r="BU1876">
        <v>880.92</v>
      </c>
      <c r="BW1876" t="s">
        <v>422</v>
      </c>
      <c r="BY1876" t="s">
        <v>12425</v>
      </c>
      <c r="BZ1876" s="2">
        <v>45989</v>
      </c>
      <c r="CA1876" s="2">
        <v>45993</v>
      </c>
      <c r="CC1876" s="2">
        <v>45985</v>
      </c>
      <c r="CD1876" t="s">
        <v>424</v>
      </c>
      <c r="CE1876" t="s">
        <v>12426</v>
      </c>
      <c r="CF1876" s="2">
        <v>45989</v>
      </c>
      <c r="CJ1876" s="2">
        <v>46027</v>
      </c>
      <c r="CK1876" t="s">
        <v>411</v>
      </c>
      <c r="CL1876" s="2">
        <v>45989</v>
      </c>
      <c r="CM1876" s="2">
        <v>46041</v>
      </c>
      <c r="CN1876" s="2">
        <v>45987</v>
      </c>
      <c r="CO1876" s="2">
        <v>45992</v>
      </c>
      <c r="CP1876" s="2">
        <v>45993</v>
      </c>
      <c r="CR1876" s="2">
        <v>45989</v>
      </c>
      <c r="CS1876" s="2">
        <v>45988</v>
      </c>
      <c r="CU1876" s="2">
        <v>46010</v>
      </c>
      <c r="CV1876" s="2">
        <v>45999</v>
      </c>
      <c r="CW1876" s="2">
        <v>45988</v>
      </c>
      <c r="CY1876" t="s">
        <v>424</v>
      </c>
      <c r="DD1876" s="2">
        <v>45993</v>
      </c>
      <c r="DF1876" s="2">
        <v>46056</v>
      </c>
      <c r="DI1876" s="2">
        <v>46057</v>
      </c>
      <c r="DJ1876" s="2">
        <v>45985</v>
      </c>
      <c r="DK1876" s="2">
        <v>45999</v>
      </c>
      <c r="DL1876" s="2">
        <v>46042</v>
      </c>
      <c r="DM1876" s="2">
        <v>46064</v>
      </c>
      <c r="DN1876" s="2">
        <v>46084</v>
      </c>
      <c r="DO1876" s="2">
        <v>45988</v>
      </c>
      <c r="DP1876" s="2">
        <v>46084</v>
      </c>
      <c r="DX1876">
        <v>798</v>
      </c>
      <c r="DY1876">
        <v>1438</v>
      </c>
      <c r="EA1876" t="s">
        <v>11335</v>
      </c>
      <c r="EE1876" s="1">
        <v>2079.58</v>
      </c>
      <c r="EG1876" t="s">
        <v>735</v>
      </c>
      <c r="EK1876" t="s">
        <v>1591</v>
      </c>
    </row>
    <row r="1877" spans="1:141" hidden="1" x14ac:dyDescent="0.35">
      <c r="A1877">
        <v>5056</v>
      </c>
      <c r="B1877" t="s">
        <v>561</v>
      </c>
      <c r="C1877">
        <v>6385</v>
      </c>
      <c r="D1877" t="s">
        <v>4816</v>
      </c>
      <c r="E1877" t="s">
        <v>834</v>
      </c>
      <c r="F1877" t="s">
        <v>532</v>
      </c>
      <c r="G1877">
        <v>4</v>
      </c>
      <c r="H1877" t="s">
        <v>474</v>
      </c>
      <c r="I1877" t="s">
        <v>12427</v>
      </c>
      <c r="J1877" t="s">
        <v>12428</v>
      </c>
      <c r="K1877" t="s">
        <v>20</v>
      </c>
      <c r="L1877" t="s">
        <v>25</v>
      </c>
      <c r="M1877" t="s">
        <v>411</v>
      </c>
      <c r="N1877" t="s">
        <v>411</v>
      </c>
      <c r="O1877" t="s">
        <v>411</v>
      </c>
      <c r="P1877" t="s">
        <v>411</v>
      </c>
      <c r="Q1877" t="s">
        <v>411</v>
      </c>
      <c r="R1877" t="s">
        <v>411</v>
      </c>
      <c r="S1877" t="s">
        <v>411</v>
      </c>
      <c r="T1877" s="1">
        <v>161016.59</v>
      </c>
      <c r="U1877">
        <v>695.4</v>
      </c>
      <c r="V1877">
        <v>0</v>
      </c>
      <c r="W1877" s="1">
        <v>128131.49</v>
      </c>
      <c r="X1877" s="1">
        <v>20340</v>
      </c>
      <c r="Y1877">
        <v>0</v>
      </c>
      <c r="Z1877" s="1">
        <v>148471.49</v>
      </c>
      <c r="AA1877">
        <v>0</v>
      </c>
      <c r="AB1877">
        <v>0</v>
      </c>
      <c r="AE1877" t="s">
        <v>412</v>
      </c>
      <c r="AH1877">
        <v>0</v>
      </c>
      <c r="AK1877" s="2">
        <v>45989</v>
      </c>
      <c r="AP1877" t="s">
        <v>413</v>
      </c>
      <c r="AT1877" s="2">
        <v>46009</v>
      </c>
      <c r="AU1877" s="2">
        <v>46009</v>
      </c>
      <c r="AV1877" t="s">
        <v>561</v>
      </c>
      <c r="AW1877" s="2">
        <v>46000</v>
      </c>
      <c r="AX1877">
        <v>43178</v>
      </c>
      <c r="AY1877" s="1">
        <v>228712.59</v>
      </c>
      <c r="BA1877" t="s">
        <v>4819</v>
      </c>
      <c r="BB1877">
        <v>43178</v>
      </c>
      <c r="BD1877" t="s">
        <v>478</v>
      </c>
      <c r="BE1877" t="s">
        <v>417</v>
      </c>
      <c r="BF1877">
        <v>5561993285956</v>
      </c>
      <c r="BG1877" t="s">
        <v>12429</v>
      </c>
      <c r="BH1877">
        <v>72910000</v>
      </c>
      <c r="BI1877" t="s">
        <v>12430</v>
      </c>
      <c r="BJ1877" t="s">
        <v>12431</v>
      </c>
      <c r="BL1877" s="1">
        <v>2438.7199999999998</v>
      </c>
      <c r="BQ1877">
        <v>3990</v>
      </c>
      <c r="BR1877">
        <v>7444</v>
      </c>
      <c r="BS1877" t="s">
        <v>1358</v>
      </c>
      <c r="BT1877" s="2">
        <v>45980</v>
      </c>
      <c r="BY1877" t="s">
        <v>12432</v>
      </c>
      <c r="BZ1877" s="2">
        <v>45988</v>
      </c>
      <c r="CC1877" s="2">
        <v>45987</v>
      </c>
      <c r="CF1877" s="2">
        <v>45988</v>
      </c>
      <c r="CL1877" s="2">
        <v>45988</v>
      </c>
      <c r="CN1877" s="2">
        <v>45988</v>
      </c>
      <c r="CO1877" s="2">
        <v>45992</v>
      </c>
      <c r="CR1877" s="2">
        <v>45989</v>
      </c>
      <c r="CS1877" s="2">
        <v>45988</v>
      </c>
      <c r="CW1877" s="2">
        <v>45988</v>
      </c>
      <c r="DD1877" s="2">
        <v>45989</v>
      </c>
      <c r="DJ1877" s="2">
        <v>45988</v>
      </c>
      <c r="EF1877" t="s">
        <v>12433</v>
      </c>
      <c r="EG1877" t="s">
        <v>3289</v>
      </c>
      <c r="EH1877" t="s">
        <v>6848</v>
      </c>
      <c r="EI1877" t="s">
        <v>6553</v>
      </c>
      <c r="EJ1877" t="s">
        <v>8163</v>
      </c>
      <c r="EK1877" t="s">
        <v>3786</v>
      </c>
    </row>
    <row r="1878" spans="1:141" hidden="1" x14ac:dyDescent="0.35">
      <c r="A1878">
        <v>5057</v>
      </c>
      <c r="B1878" t="s">
        <v>561</v>
      </c>
      <c r="C1878">
        <v>6397</v>
      </c>
      <c r="D1878" t="s">
        <v>4816</v>
      </c>
      <c r="E1878" t="s">
        <v>834</v>
      </c>
      <c r="F1878" t="s">
        <v>407</v>
      </c>
      <c r="G1878">
        <v>101</v>
      </c>
      <c r="H1878" t="s">
        <v>474</v>
      </c>
      <c r="I1878" t="s">
        <v>12434</v>
      </c>
      <c r="J1878" t="s">
        <v>12435</v>
      </c>
      <c r="K1878" t="s">
        <v>20</v>
      </c>
      <c r="L1878" t="s">
        <v>25</v>
      </c>
      <c r="M1878" t="s">
        <v>411</v>
      </c>
      <c r="N1878" t="s">
        <v>411</v>
      </c>
      <c r="O1878" t="s">
        <v>411</v>
      </c>
      <c r="P1878" t="s">
        <v>411</v>
      </c>
      <c r="Q1878" t="s">
        <v>411</v>
      </c>
      <c r="R1878" t="s">
        <v>411</v>
      </c>
      <c r="S1878" t="s">
        <v>411</v>
      </c>
      <c r="T1878" s="1">
        <v>165756.12</v>
      </c>
      <c r="U1878">
        <v>785.61</v>
      </c>
      <c r="V1878">
        <v>0</v>
      </c>
      <c r="W1878" s="1">
        <v>149990.12</v>
      </c>
      <c r="X1878" s="1">
        <v>15766</v>
      </c>
      <c r="Y1878">
        <v>0</v>
      </c>
      <c r="Z1878" s="1">
        <v>165756.12</v>
      </c>
      <c r="AA1878">
        <v>0</v>
      </c>
      <c r="AB1878">
        <v>0</v>
      </c>
      <c r="AE1878" t="s">
        <v>412</v>
      </c>
      <c r="AH1878">
        <v>0</v>
      </c>
      <c r="AK1878" s="2">
        <v>45989</v>
      </c>
      <c r="AP1878" t="s">
        <v>413</v>
      </c>
      <c r="AT1878" s="2">
        <v>46030</v>
      </c>
      <c r="AU1878" s="2">
        <v>46030</v>
      </c>
      <c r="AV1878" t="s">
        <v>561</v>
      </c>
      <c r="AW1878" s="2">
        <v>46000</v>
      </c>
      <c r="AX1878">
        <v>43194</v>
      </c>
      <c r="AY1878" s="1">
        <v>215000.12</v>
      </c>
      <c r="BA1878" t="s">
        <v>4819</v>
      </c>
      <c r="BB1878">
        <v>43194</v>
      </c>
      <c r="BD1878" t="s">
        <v>12436</v>
      </c>
      <c r="BE1878" t="s">
        <v>417</v>
      </c>
      <c r="BF1878">
        <v>556196462267</v>
      </c>
      <c r="BG1878" t="s">
        <v>12437</v>
      </c>
      <c r="BH1878">
        <v>72930000</v>
      </c>
      <c r="BI1878" t="s">
        <v>1231</v>
      </c>
      <c r="BJ1878" t="s">
        <v>12438</v>
      </c>
      <c r="BL1878" s="1">
        <v>2618.6999999999998</v>
      </c>
      <c r="BM1878" s="2">
        <v>46154</v>
      </c>
      <c r="BQ1878">
        <v>3943</v>
      </c>
      <c r="BR1878">
        <v>7460</v>
      </c>
      <c r="BS1878" t="s">
        <v>432</v>
      </c>
      <c r="BT1878" s="2">
        <v>45980</v>
      </c>
      <c r="BY1878" t="s">
        <v>12439</v>
      </c>
      <c r="BZ1878" s="2">
        <v>45989</v>
      </c>
      <c r="CC1878" s="2">
        <v>45988</v>
      </c>
      <c r="CF1878" s="2">
        <v>45980</v>
      </c>
      <c r="CL1878" s="2">
        <v>45980</v>
      </c>
      <c r="CN1878" s="2">
        <v>45988</v>
      </c>
      <c r="CO1878" s="2">
        <v>45992</v>
      </c>
      <c r="CR1878" s="2">
        <v>45989</v>
      </c>
      <c r="CS1878" s="2">
        <v>45992</v>
      </c>
      <c r="CV1878" s="2">
        <v>46008</v>
      </c>
      <c r="CW1878" s="2">
        <v>45992</v>
      </c>
      <c r="CY1878" t="s">
        <v>424</v>
      </c>
      <c r="DD1878" s="2">
        <v>45989</v>
      </c>
      <c r="DJ1878" s="2">
        <v>45988</v>
      </c>
      <c r="DK1878" s="2">
        <v>46008</v>
      </c>
      <c r="DO1878" s="2">
        <v>45992</v>
      </c>
      <c r="EF1878" t="s">
        <v>2634</v>
      </c>
      <c r="EG1878" t="s">
        <v>1640</v>
      </c>
      <c r="EH1878" t="s">
        <v>6848</v>
      </c>
      <c r="EI1878" t="s">
        <v>6925</v>
      </c>
      <c r="EJ1878" t="s">
        <v>8163</v>
      </c>
      <c r="EK1878" t="s">
        <v>3786</v>
      </c>
    </row>
    <row r="1879" spans="1:141" hidden="1" x14ac:dyDescent="0.35">
      <c r="A1879">
        <v>5058</v>
      </c>
      <c r="B1879" t="s">
        <v>404</v>
      </c>
      <c r="C1879">
        <v>6405</v>
      </c>
      <c r="D1879" t="s">
        <v>5000</v>
      </c>
      <c r="E1879" t="s">
        <v>834</v>
      </c>
      <c r="F1879" t="s">
        <v>407</v>
      </c>
      <c r="G1879">
        <v>4</v>
      </c>
      <c r="H1879" t="s">
        <v>408</v>
      </c>
      <c r="I1879" t="s">
        <v>12440</v>
      </c>
      <c r="J1879" t="s">
        <v>12441</v>
      </c>
      <c r="K1879" t="s">
        <v>12</v>
      </c>
      <c r="L1879" t="s">
        <v>159</v>
      </c>
      <c r="M1879" t="s">
        <v>411</v>
      </c>
      <c r="N1879" t="s">
        <v>411</v>
      </c>
      <c r="O1879" t="s">
        <v>411</v>
      </c>
      <c r="P1879" t="s">
        <v>411</v>
      </c>
      <c r="Q1879" t="s">
        <v>411</v>
      </c>
      <c r="R1879" t="s">
        <v>411</v>
      </c>
      <c r="S1879" t="s">
        <v>411</v>
      </c>
      <c r="T1879" s="1">
        <v>164200</v>
      </c>
      <c r="U1879">
        <v>0</v>
      </c>
      <c r="V1879">
        <v>0</v>
      </c>
      <c r="W1879">
        <v>0</v>
      </c>
      <c r="X1879">
        <v>0</v>
      </c>
      <c r="Y1879">
        <v>0</v>
      </c>
      <c r="Z1879">
        <v>0</v>
      </c>
      <c r="AA1879">
        <v>0</v>
      </c>
      <c r="AB1879">
        <v>0</v>
      </c>
      <c r="AE1879" t="s">
        <v>412</v>
      </c>
      <c r="AG1879" s="2">
        <v>46049</v>
      </c>
      <c r="AH1879" s="1">
        <v>3567.76</v>
      </c>
      <c r="AI1879" s="2">
        <v>45996</v>
      </c>
      <c r="AJ1879" s="7">
        <v>2025</v>
      </c>
      <c r="AK1879" s="2">
        <v>45989</v>
      </c>
      <c r="AP1879" t="s">
        <v>3839</v>
      </c>
      <c r="AT1879" s="2">
        <v>46097</v>
      </c>
      <c r="AU1879" s="2">
        <v>46097</v>
      </c>
      <c r="AV1879" t="s">
        <v>414</v>
      </c>
      <c r="AW1879" s="2">
        <v>46000</v>
      </c>
      <c r="AX1879">
        <v>43177</v>
      </c>
      <c r="AY1879" s="1">
        <v>247200</v>
      </c>
      <c r="BA1879" t="s">
        <v>5003</v>
      </c>
      <c r="BB1879">
        <v>43177</v>
      </c>
      <c r="BC1879" t="s">
        <v>12442</v>
      </c>
      <c r="BD1879" t="s">
        <v>416</v>
      </c>
      <c r="BE1879" t="s">
        <v>417</v>
      </c>
      <c r="BF1879">
        <v>5561991959554</v>
      </c>
      <c r="BG1879" t="s">
        <v>2193</v>
      </c>
      <c r="BH1879">
        <v>73805510</v>
      </c>
      <c r="BI1879" t="s">
        <v>2194</v>
      </c>
      <c r="BJ1879" t="s">
        <v>12443</v>
      </c>
      <c r="BL1879" s="1">
        <v>2921.23</v>
      </c>
      <c r="BQ1879">
        <v>4150</v>
      </c>
      <c r="BR1879">
        <v>7440</v>
      </c>
      <c r="BS1879" t="s">
        <v>449</v>
      </c>
      <c r="BT1879" s="2">
        <v>45992</v>
      </c>
      <c r="BW1879" t="s">
        <v>1569</v>
      </c>
      <c r="BY1879" t="s">
        <v>12444</v>
      </c>
      <c r="BZ1879" s="2">
        <v>45993</v>
      </c>
      <c r="CA1879" s="2">
        <v>46000</v>
      </c>
      <c r="CB1879" t="s">
        <v>12445</v>
      </c>
      <c r="CC1879" s="2">
        <v>45988</v>
      </c>
      <c r="CD1879" t="s">
        <v>424</v>
      </c>
      <c r="CF1879" s="2">
        <v>45993</v>
      </c>
      <c r="CH1879" t="s">
        <v>8637</v>
      </c>
      <c r="CJ1879" s="2">
        <v>46034</v>
      </c>
      <c r="CK1879" t="s">
        <v>424</v>
      </c>
      <c r="CL1879" s="2">
        <v>45993</v>
      </c>
      <c r="CM1879" s="2">
        <v>46037</v>
      </c>
      <c r="CN1879" s="2">
        <v>45989</v>
      </c>
      <c r="CO1879" s="2">
        <v>45992</v>
      </c>
      <c r="CP1879" s="2">
        <v>46000</v>
      </c>
      <c r="CR1879" s="2">
        <v>45990</v>
      </c>
      <c r="CS1879" s="2">
        <v>45994</v>
      </c>
      <c r="CU1879" s="2">
        <v>46020</v>
      </c>
      <c r="CV1879" s="2">
        <v>46008</v>
      </c>
      <c r="CW1879" s="2">
        <v>45994</v>
      </c>
      <c r="CY1879" t="s">
        <v>424</v>
      </c>
      <c r="DD1879" s="2">
        <v>45996</v>
      </c>
      <c r="DF1879" s="2">
        <v>46049</v>
      </c>
      <c r="DI1879" s="2">
        <v>46051</v>
      </c>
      <c r="DJ1879" s="2">
        <v>45992</v>
      </c>
      <c r="DK1879" s="2">
        <v>46008</v>
      </c>
      <c r="DL1879" s="2">
        <v>46072</v>
      </c>
      <c r="DM1879" s="2">
        <v>46081</v>
      </c>
      <c r="DN1879" s="2">
        <v>46084</v>
      </c>
      <c r="DO1879" s="2">
        <v>45994</v>
      </c>
      <c r="DP1879" s="2">
        <v>46084</v>
      </c>
      <c r="DX1879">
        <v>591</v>
      </c>
      <c r="DY1879">
        <v>2072</v>
      </c>
      <c r="DZ1879" t="s">
        <v>424</v>
      </c>
      <c r="EA1879" t="s">
        <v>12446</v>
      </c>
      <c r="EE1879" s="1">
        <v>1765.31</v>
      </c>
      <c r="EG1879" t="s">
        <v>1640</v>
      </c>
      <c r="EK1879" t="s">
        <v>1591</v>
      </c>
    </row>
    <row r="1880" spans="1:141" hidden="1" x14ac:dyDescent="0.35">
      <c r="A1880">
        <v>5059</v>
      </c>
      <c r="B1880" t="s">
        <v>404</v>
      </c>
      <c r="C1880">
        <v>6411</v>
      </c>
      <c r="D1880" t="s">
        <v>4816</v>
      </c>
      <c r="E1880" t="s">
        <v>834</v>
      </c>
      <c r="F1880" t="s">
        <v>519</v>
      </c>
      <c r="G1880">
        <v>204</v>
      </c>
      <c r="H1880" t="s">
        <v>474</v>
      </c>
      <c r="I1880" t="s">
        <v>12447</v>
      </c>
      <c r="J1880" t="s">
        <v>12448</v>
      </c>
      <c r="K1880" t="s">
        <v>24</v>
      </c>
      <c r="L1880" t="s">
        <v>84</v>
      </c>
      <c r="M1880" t="s">
        <v>411</v>
      </c>
      <c r="N1880" t="s">
        <v>411</v>
      </c>
      <c r="O1880" t="s">
        <v>411</v>
      </c>
      <c r="P1880" t="s">
        <v>424</v>
      </c>
      <c r="Q1880" t="s">
        <v>424</v>
      </c>
      <c r="R1880" t="s">
        <v>411</v>
      </c>
      <c r="S1880" t="s">
        <v>411</v>
      </c>
      <c r="T1880" s="1">
        <v>160381.29999999999</v>
      </c>
      <c r="U1880">
        <v>0</v>
      </c>
      <c r="V1880">
        <v>0</v>
      </c>
      <c r="W1880" s="1">
        <v>112900.3</v>
      </c>
      <c r="X1880" s="1">
        <v>47481</v>
      </c>
      <c r="Y1880">
        <v>0</v>
      </c>
      <c r="Z1880" s="1">
        <v>160381.29999999999</v>
      </c>
      <c r="AA1880">
        <v>0</v>
      </c>
      <c r="AB1880">
        <v>0</v>
      </c>
      <c r="AE1880" t="s">
        <v>412</v>
      </c>
      <c r="AG1880" s="2">
        <v>46028</v>
      </c>
      <c r="AH1880" s="1">
        <v>2997.76</v>
      </c>
      <c r="AI1880" s="2">
        <v>45996</v>
      </c>
      <c r="AJ1880" s="7">
        <v>2025</v>
      </c>
      <c r="AK1880" s="2">
        <v>45992</v>
      </c>
      <c r="AP1880" t="s">
        <v>413</v>
      </c>
      <c r="AT1880" s="2">
        <v>46077</v>
      </c>
      <c r="AU1880" s="2">
        <v>46077</v>
      </c>
      <c r="AV1880" t="s">
        <v>414</v>
      </c>
      <c r="AW1880" s="2">
        <v>46000</v>
      </c>
      <c r="AX1880">
        <v>43171</v>
      </c>
      <c r="AY1880" s="1">
        <v>218185.36</v>
      </c>
      <c r="BA1880" t="s">
        <v>4819</v>
      </c>
      <c r="BB1880">
        <v>43171</v>
      </c>
      <c r="BD1880" t="s">
        <v>478</v>
      </c>
      <c r="BE1880" t="s">
        <v>417</v>
      </c>
      <c r="BF1880">
        <v>5561995933213</v>
      </c>
      <c r="BG1880" t="s">
        <v>12449</v>
      </c>
      <c r="BH1880">
        <v>72910000</v>
      </c>
      <c r="BI1880" t="s">
        <v>12450</v>
      </c>
      <c r="BJ1880" t="s">
        <v>12451</v>
      </c>
      <c r="BK1880">
        <v>5561991500422</v>
      </c>
      <c r="BL1880" s="1">
        <v>1804.97</v>
      </c>
      <c r="BQ1880">
        <v>4046</v>
      </c>
      <c r="BR1880">
        <v>7431</v>
      </c>
      <c r="BS1880" t="s">
        <v>449</v>
      </c>
      <c r="BT1880" s="2">
        <v>45983</v>
      </c>
      <c r="BU1880">
        <v>875</v>
      </c>
      <c r="BV1880" s="2">
        <v>45999</v>
      </c>
      <c r="BX1880" s="2">
        <v>46003</v>
      </c>
      <c r="BY1880" t="s">
        <v>12452</v>
      </c>
      <c r="BZ1880" s="2">
        <v>45992</v>
      </c>
      <c r="CA1880" s="2">
        <v>46007</v>
      </c>
      <c r="CB1880" t="s">
        <v>12453</v>
      </c>
      <c r="CC1880" s="2">
        <v>45689</v>
      </c>
      <c r="CD1880" t="s">
        <v>424</v>
      </c>
      <c r="CE1880">
        <v>40863</v>
      </c>
      <c r="CF1880" s="2">
        <v>45983</v>
      </c>
      <c r="CJ1880" s="2">
        <v>46002</v>
      </c>
      <c r="CL1880" s="2">
        <v>45983</v>
      </c>
      <c r="CM1880" s="2">
        <v>46007</v>
      </c>
      <c r="CN1880" s="2">
        <v>45992</v>
      </c>
      <c r="CO1880" s="2">
        <v>45992</v>
      </c>
      <c r="CP1880" s="2">
        <v>45996</v>
      </c>
      <c r="CR1880" s="2">
        <v>45993</v>
      </c>
      <c r="CS1880" s="2">
        <v>45993</v>
      </c>
      <c r="CU1880" s="2">
        <v>46002</v>
      </c>
      <c r="CV1880" s="2">
        <v>46008</v>
      </c>
      <c r="CW1880" s="2">
        <v>45993</v>
      </c>
      <c r="CX1880" s="2">
        <v>45662</v>
      </c>
      <c r="CY1880" t="s">
        <v>424</v>
      </c>
      <c r="DD1880" s="2">
        <v>45992</v>
      </c>
      <c r="DF1880" s="2">
        <v>46028</v>
      </c>
      <c r="DG1880" t="s">
        <v>12454</v>
      </c>
      <c r="DI1880" s="2">
        <v>46029</v>
      </c>
      <c r="DJ1880" s="2">
        <v>45988</v>
      </c>
      <c r="DK1880" s="2">
        <v>46008</v>
      </c>
      <c r="DL1880" s="2">
        <v>45662</v>
      </c>
      <c r="DM1880" s="2">
        <v>46055</v>
      </c>
      <c r="DN1880" s="2">
        <v>46059</v>
      </c>
      <c r="DP1880" s="2">
        <v>46059</v>
      </c>
      <c r="DW1880" s="2">
        <v>45996</v>
      </c>
      <c r="DY1880">
        <v>40888</v>
      </c>
      <c r="EB1880" t="s">
        <v>12455</v>
      </c>
      <c r="EE1880">
        <v>4.17</v>
      </c>
      <c r="EF1880" t="s">
        <v>2634</v>
      </c>
      <c r="EG1880" t="s">
        <v>1640</v>
      </c>
      <c r="EH1880" t="s">
        <v>6848</v>
      </c>
      <c r="EI1880" t="s">
        <v>3282</v>
      </c>
      <c r="EJ1880" t="s">
        <v>8163</v>
      </c>
      <c r="EK1880" t="s">
        <v>1591</v>
      </c>
    </row>
    <row r="1881" spans="1:141" hidden="1" x14ac:dyDescent="0.35">
      <c r="A1881">
        <v>5060</v>
      </c>
      <c r="B1881" t="s">
        <v>404</v>
      </c>
      <c r="C1881">
        <v>6393</v>
      </c>
      <c r="D1881" t="s">
        <v>8802</v>
      </c>
      <c r="E1881" t="s">
        <v>834</v>
      </c>
      <c r="F1881" t="s">
        <v>461</v>
      </c>
      <c r="G1881">
        <v>103</v>
      </c>
      <c r="H1881" t="s">
        <v>474</v>
      </c>
      <c r="I1881" t="s">
        <v>12456</v>
      </c>
      <c r="J1881" t="s">
        <v>12457</v>
      </c>
      <c r="K1881" t="s">
        <v>44</v>
      </c>
      <c r="L1881" t="s">
        <v>43</v>
      </c>
      <c r="M1881" t="s">
        <v>411</v>
      </c>
      <c r="N1881" t="s">
        <v>411</v>
      </c>
      <c r="O1881" t="s">
        <v>411</v>
      </c>
      <c r="P1881" t="s">
        <v>424</v>
      </c>
      <c r="Q1881" t="s">
        <v>424</v>
      </c>
      <c r="R1881" t="s">
        <v>411</v>
      </c>
      <c r="S1881" t="s">
        <v>411</v>
      </c>
      <c r="T1881" s="1">
        <v>152663.03</v>
      </c>
      <c r="U1881">
        <v>0</v>
      </c>
      <c r="V1881">
        <v>0</v>
      </c>
      <c r="W1881" s="1">
        <v>97664.36</v>
      </c>
      <c r="X1881" s="1">
        <v>55000</v>
      </c>
      <c r="Y1881">
        <v>0</v>
      </c>
      <c r="Z1881" s="1">
        <v>152664.35999999999</v>
      </c>
      <c r="AA1881">
        <v>0</v>
      </c>
      <c r="AB1881">
        <v>0</v>
      </c>
      <c r="AE1881" t="s">
        <v>412</v>
      </c>
      <c r="AG1881" s="2">
        <v>46028</v>
      </c>
      <c r="AH1881" s="1">
        <v>2594.84</v>
      </c>
      <c r="AI1881" s="2">
        <v>46001</v>
      </c>
      <c r="AJ1881" s="7">
        <v>2025</v>
      </c>
      <c r="AK1881" s="2">
        <v>45994</v>
      </c>
      <c r="AP1881" t="s">
        <v>413</v>
      </c>
      <c r="AQ1881" t="s">
        <v>1498</v>
      </c>
      <c r="AT1881" s="2">
        <v>46072</v>
      </c>
      <c r="AU1881" s="2">
        <v>46072</v>
      </c>
      <c r="AV1881" t="s">
        <v>414</v>
      </c>
      <c r="AW1881" s="2">
        <v>46000</v>
      </c>
      <c r="AX1881">
        <v>43193</v>
      </c>
      <c r="AY1881" s="1">
        <v>202013.03</v>
      </c>
      <c r="BA1881" t="s">
        <v>8806</v>
      </c>
      <c r="BB1881">
        <v>43193</v>
      </c>
      <c r="BD1881" t="s">
        <v>478</v>
      </c>
      <c r="BE1881" t="s">
        <v>417</v>
      </c>
      <c r="BF1881">
        <v>553592666046</v>
      </c>
      <c r="BG1881" t="s">
        <v>12458</v>
      </c>
      <c r="BH1881">
        <v>72910000</v>
      </c>
      <c r="BJ1881" t="s">
        <v>12459</v>
      </c>
      <c r="BL1881" s="1">
        <v>1672.59</v>
      </c>
      <c r="BQ1881">
        <v>4399</v>
      </c>
      <c r="BR1881">
        <v>7459</v>
      </c>
      <c r="BS1881" t="s">
        <v>440</v>
      </c>
      <c r="BT1881" s="2">
        <v>45979</v>
      </c>
      <c r="BU1881">
        <v>896.43</v>
      </c>
      <c r="BV1881" s="2">
        <v>46002</v>
      </c>
      <c r="BX1881" s="2">
        <v>46006</v>
      </c>
      <c r="BY1881" t="s">
        <v>12460</v>
      </c>
      <c r="BZ1881" s="2">
        <v>45994</v>
      </c>
      <c r="CA1881" s="2">
        <v>46007</v>
      </c>
      <c r="CB1881" t="s">
        <v>12461</v>
      </c>
      <c r="CC1881" s="2">
        <v>45992</v>
      </c>
      <c r="CD1881" t="s">
        <v>424</v>
      </c>
      <c r="CE1881">
        <v>2713</v>
      </c>
      <c r="CF1881" s="2">
        <v>45980</v>
      </c>
      <c r="CJ1881" s="2">
        <v>46008</v>
      </c>
      <c r="CL1881" s="2">
        <v>45980</v>
      </c>
      <c r="CM1881" s="2">
        <v>46009</v>
      </c>
      <c r="CN1881" s="2">
        <v>45992</v>
      </c>
      <c r="CO1881" s="2">
        <v>45992</v>
      </c>
      <c r="CP1881" s="2">
        <v>46001</v>
      </c>
      <c r="CR1881" s="2">
        <v>45993</v>
      </c>
      <c r="CS1881" s="2">
        <v>45992</v>
      </c>
      <c r="CU1881" s="2">
        <v>46007</v>
      </c>
      <c r="CV1881" s="2">
        <v>46008</v>
      </c>
      <c r="CW1881" s="2">
        <v>45992</v>
      </c>
      <c r="CX1881" s="2">
        <v>45662</v>
      </c>
      <c r="CY1881" t="s">
        <v>424</v>
      </c>
      <c r="DD1881" s="2">
        <v>45994</v>
      </c>
      <c r="DF1881" s="2">
        <v>46028</v>
      </c>
      <c r="DG1881" t="s">
        <v>12462</v>
      </c>
      <c r="DI1881" s="2">
        <v>46029</v>
      </c>
      <c r="DJ1881" s="2">
        <v>45986</v>
      </c>
      <c r="DK1881" s="2">
        <v>46008</v>
      </c>
      <c r="DL1881" s="2">
        <v>46057</v>
      </c>
      <c r="DM1881" s="2">
        <v>46058</v>
      </c>
      <c r="DN1881" s="2">
        <v>46063</v>
      </c>
      <c r="DO1881" s="2">
        <v>45992</v>
      </c>
      <c r="DP1881" s="2">
        <v>46063</v>
      </c>
      <c r="DW1881" s="2">
        <v>46001</v>
      </c>
      <c r="DY1881">
        <v>2758</v>
      </c>
      <c r="EE1881" s="1">
        <v>4005.57</v>
      </c>
      <c r="EF1881" t="s">
        <v>2634</v>
      </c>
      <c r="EG1881" t="s">
        <v>1640</v>
      </c>
      <c r="EH1881" t="s">
        <v>8449</v>
      </c>
      <c r="EI1881" t="s">
        <v>3282</v>
      </c>
      <c r="EJ1881" t="s">
        <v>8163</v>
      </c>
      <c r="EK1881" t="s">
        <v>1591</v>
      </c>
    </row>
    <row r="1882" spans="1:141" hidden="1" x14ac:dyDescent="0.35">
      <c r="A1882">
        <v>5061</v>
      </c>
      <c r="B1882" t="s">
        <v>404</v>
      </c>
      <c r="C1882">
        <v>6423</v>
      </c>
      <c r="D1882" t="s">
        <v>9287</v>
      </c>
      <c r="E1882" t="s">
        <v>942</v>
      </c>
      <c r="F1882" t="s">
        <v>9535</v>
      </c>
      <c r="G1882">
        <v>204</v>
      </c>
      <c r="H1882" t="s">
        <v>408</v>
      </c>
      <c r="I1882" t="s">
        <v>12463</v>
      </c>
      <c r="J1882" t="s">
        <v>12464</v>
      </c>
      <c r="K1882" t="s">
        <v>14</v>
      </c>
      <c r="L1882" t="s">
        <v>17</v>
      </c>
      <c r="M1882" t="s">
        <v>411</v>
      </c>
      <c r="N1882" t="s">
        <v>411</v>
      </c>
      <c r="O1882" t="s">
        <v>411</v>
      </c>
      <c r="P1882" t="s">
        <v>411</v>
      </c>
      <c r="Q1882" t="s">
        <v>411</v>
      </c>
      <c r="R1882" t="s">
        <v>411</v>
      </c>
      <c r="S1882" t="s">
        <v>411</v>
      </c>
      <c r="T1882" s="1">
        <v>161857.56</v>
      </c>
      <c r="U1882">
        <v>765</v>
      </c>
      <c r="V1882">
        <v>0</v>
      </c>
      <c r="W1882" s="1">
        <v>146248.56</v>
      </c>
      <c r="X1882" s="1">
        <v>15609</v>
      </c>
      <c r="Y1882">
        <v>0</v>
      </c>
      <c r="Z1882" s="1">
        <v>161857.56</v>
      </c>
      <c r="AA1882">
        <v>0</v>
      </c>
      <c r="AB1882">
        <v>0</v>
      </c>
      <c r="AE1882" t="s">
        <v>412</v>
      </c>
      <c r="AG1882" s="2">
        <v>46048</v>
      </c>
      <c r="AH1882" s="1">
        <v>3157.14</v>
      </c>
      <c r="AI1882" s="2">
        <v>46001</v>
      </c>
      <c r="AJ1882" s="7">
        <v>2025</v>
      </c>
      <c r="AK1882" s="2">
        <v>45994</v>
      </c>
      <c r="AP1882" t="s">
        <v>3839</v>
      </c>
      <c r="AT1882" s="2">
        <v>46097</v>
      </c>
      <c r="AU1882" s="2">
        <v>46097</v>
      </c>
      <c r="AV1882" t="s">
        <v>414</v>
      </c>
      <c r="AW1882" s="2">
        <v>46000</v>
      </c>
      <c r="AX1882">
        <v>43168</v>
      </c>
      <c r="AY1882" s="1">
        <v>244725.72</v>
      </c>
      <c r="BA1882" t="s">
        <v>9291</v>
      </c>
      <c r="BB1882">
        <v>43168</v>
      </c>
      <c r="BC1882" t="s">
        <v>12465</v>
      </c>
      <c r="BD1882" t="s">
        <v>416</v>
      </c>
      <c r="BE1882" t="s">
        <v>417</v>
      </c>
      <c r="BF1882">
        <v>5561996055367</v>
      </c>
      <c r="BG1882" t="s">
        <v>12466</v>
      </c>
      <c r="BH1882">
        <v>73807345</v>
      </c>
      <c r="BI1882" t="s">
        <v>588</v>
      </c>
      <c r="BJ1882" t="s">
        <v>12467</v>
      </c>
      <c r="BL1882" s="1">
        <v>2550</v>
      </c>
      <c r="BQ1882">
        <v>4794</v>
      </c>
      <c r="BR1882">
        <v>7429</v>
      </c>
      <c r="BS1882" t="s">
        <v>2561</v>
      </c>
      <c r="BT1882" s="2">
        <v>45994</v>
      </c>
      <c r="BU1882">
        <v>893.6</v>
      </c>
      <c r="BW1882" t="s">
        <v>422</v>
      </c>
      <c r="BY1882" t="s">
        <v>12468</v>
      </c>
      <c r="BZ1882" s="2">
        <v>45995</v>
      </c>
      <c r="CA1882" s="2">
        <v>46001</v>
      </c>
      <c r="CB1882" t="s">
        <v>12469</v>
      </c>
      <c r="CC1882" s="2">
        <v>45992</v>
      </c>
      <c r="CD1882" t="s">
        <v>424</v>
      </c>
      <c r="CE1882" t="s">
        <v>12470</v>
      </c>
      <c r="CF1882" s="2">
        <v>45995</v>
      </c>
      <c r="CJ1882" s="2">
        <v>46029</v>
      </c>
      <c r="CK1882" t="s">
        <v>411</v>
      </c>
      <c r="CL1882" s="2">
        <v>45996</v>
      </c>
      <c r="CM1882" s="2">
        <v>46034</v>
      </c>
      <c r="CN1882" s="2">
        <v>45993</v>
      </c>
      <c r="CO1882" s="2">
        <v>45992</v>
      </c>
      <c r="CP1882" s="2">
        <v>46002</v>
      </c>
      <c r="CR1882" s="2">
        <v>45995</v>
      </c>
      <c r="CS1882" s="2">
        <v>45995</v>
      </c>
      <c r="CU1882" s="2">
        <v>46014</v>
      </c>
      <c r="CV1882" s="2">
        <v>46008</v>
      </c>
      <c r="CW1882" s="2">
        <v>45995</v>
      </c>
      <c r="CY1882" t="s">
        <v>424</v>
      </c>
      <c r="DD1882" s="2">
        <v>45993</v>
      </c>
      <c r="DF1882" s="2">
        <v>46048</v>
      </c>
      <c r="DI1882" s="2">
        <v>46051</v>
      </c>
      <c r="DJ1882" s="2">
        <v>45993</v>
      </c>
      <c r="DK1882" s="2">
        <v>46008</v>
      </c>
      <c r="DL1882" s="2">
        <v>46042</v>
      </c>
      <c r="DM1882" s="2">
        <v>46077</v>
      </c>
      <c r="DN1882" s="2">
        <v>46091</v>
      </c>
      <c r="DO1882" s="2">
        <v>45995</v>
      </c>
      <c r="DP1882" s="2">
        <v>46091</v>
      </c>
      <c r="DX1882">
        <v>807</v>
      </c>
      <c r="DY1882">
        <v>1672</v>
      </c>
      <c r="DZ1882" t="s">
        <v>424</v>
      </c>
      <c r="EA1882" t="s">
        <v>392</v>
      </c>
      <c r="EE1882" s="1">
        <v>2010.42</v>
      </c>
      <c r="EG1882" t="s">
        <v>1640</v>
      </c>
      <c r="EK1882" t="s">
        <v>1591</v>
      </c>
    </row>
    <row r="1883" spans="1:141" hidden="1" x14ac:dyDescent="0.35">
      <c r="A1883">
        <v>5062</v>
      </c>
      <c r="B1883" t="s">
        <v>404</v>
      </c>
      <c r="C1883">
        <v>6213</v>
      </c>
      <c r="D1883" t="s">
        <v>4816</v>
      </c>
      <c r="E1883" t="s">
        <v>834</v>
      </c>
      <c r="F1883" t="s">
        <v>603</v>
      </c>
      <c r="G1883">
        <v>3</v>
      </c>
      <c r="H1883" t="s">
        <v>474</v>
      </c>
      <c r="I1883" t="s">
        <v>12471</v>
      </c>
      <c r="J1883" t="s">
        <v>12472</v>
      </c>
      <c r="K1883" t="s">
        <v>28</v>
      </c>
      <c r="L1883" t="s">
        <v>36</v>
      </c>
      <c r="M1883" t="s">
        <v>411</v>
      </c>
      <c r="N1883" t="s">
        <v>411</v>
      </c>
      <c r="O1883" t="s">
        <v>411</v>
      </c>
      <c r="P1883" t="s">
        <v>424</v>
      </c>
      <c r="Q1883" t="s">
        <v>424</v>
      </c>
      <c r="R1883" t="s">
        <v>411</v>
      </c>
      <c r="S1883" t="s">
        <v>411</v>
      </c>
      <c r="T1883" s="1">
        <v>172622</v>
      </c>
      <c r="U1883">
        <v>0</v>
      </c>
      <c r="V1883">
        <v>0</v>
      </c>
      <c r="W1883" s="1">
        <v>172000</v>
      </c>
      <c r="X1883">
        <v>622</v>
      </c>
      <c r="Y1883">
        <v>0</v>
      </c>
      <c r="Z1883" s="1">
        <v>172622</v>
      </c>
      <c r="AA1883">
        <v>0</v>
      </c>
      <c r="AB1883">
        <v>0</v>
      </c>
      <c r="AE1883" t="s">
        <v>412</v>
      </c>
      <c r="AG1883" s="2">
        <v>46036</v>
      </c>
      <c r="AH1883" s="1">
        <v>3563.33</v>
      </c>
      <c r="AI1883" s="2">
        <v>46001</v>
      </c>
      <c r="AJ1883" s="7">
        <v>2025</v>
      </c>
      <c r="AK1883" s="2">
        <v>45994</v>
      </c>
      <c r="AP1883" t="s">
        <v>413</v>
      </c>
      <c r="AT1883" s="2">
        <v>46077</v>
      </c>
      <c r="AU1883" s="2">
        <v>46077</v>
      </c>
      <c r="AV1883" t="s">
        <v>414</v>
      </c>
      <c r="AW1883" s="2">
        <v>46002</v>
      </c>
      <c r="AX1883">
        <v>43232</v>
      </c>
      <c r="AY1883" s="1">
        <v>220000.2</v>
      </c>
      <c r="BA1883" t="s">
        <v>4819</v>
      </c>
      <c r="BB1883">
        <v>43232</v>
      </c>
      <c r="BD1883" t="s">
        <v>1681</v>
      </c>
      <c r="BE1883" t="s">
        <v>513</v>
      </c>
      <c r="BF1883">
        <v>5561985819638</v>
      </c>
      <c r="BG1883" t="s">
        <v>12187</v>
      </c>
      <c r="BH1883">
        <v>72300000</v>
      </c>
      <c r="BI1883" t="s">
        <v>7725</v>
      </c>
      <c r="BJ1883" t="s">
        <v>12473</v>
      </c>
      <c r="BL1883" s="1">
        <v>4157.46</v>
      </c>
      <c r="BQ1883">
        <v>4053</v>
      </c>
      <c r="BR1883">
        <v>7449</v>
      </c>
      <c r="BS1883" t="s">
        <v>559</v>
      </c>
      <c r="BT1883" s="2">
        <v>45939</v>
      </c>
      <c r="BU1883">
        <v>819.47</v>
      </c>
      <c r="BV1883" s="2">
        <v>46002</v>
      </c>
      <c r="BW1883" t="s">
        <v>422</v>
      </c>
      <c r="BX1883" s="2">
        <v>46008</v>
      </c>
      <c r="BY1883" t="s">
        <v>12474</v>
      </c>
      <c r="BZ1883" s="2">
        <v>45994</v>
      </c>
      <c r="CA1883" s="2">
        <v>46007</v>
      </c>
      <c r="CB1883" t="s">
        <v>12475</v>
      </c>
      <c r="CC1883" s="2">
        <v>45976</v>
      </c>
      <c r="CD1883" t="s">
        <v>424</v>
      </c>
      <c r="CE1883">
        <v>40886</v>
      </c>
      <c r="CF1883" s="2">
        <v>45939</v>
      </c>
      <c r="CJ1883" s="2">
        <v>46015</v>
      </c>
      <c r="CL1883" s="2">
        <v>45939</v>
      </c>
      <c r="CM1883" s="2">
        <v>46028</v>
      </c>
      <c r="CN1883" s="2">
        <v>45976</v>
      </c>
      <c r="CO1883" s="2">
        <v>45964</v>
      </c>
      <c r="CP1883" s="2">
        <v>46001</v>
      </c>
      <c r="CR1883" s="2">
        <v>45945</v>
      </c>
      <c r="CS1883" s="2">
        <v>45996</v>
      </c>
      <c r="CU1883" s="2">
        <v>46010</v>
      </c>
      <c r="CV1883" s="2">
        <v>45965</v>
      </c>
      <c r="CW1883" s="2">
        <v>45996</v>
      </c>
      <c r="CX1883" s="2">
        <v>46035</v>
      </c>
      <c r="CY1883" t="s">
        <v>424</v>
      </c>
      <c r="DD1883" s="2">
        <v>45994</v>
      </c>
      <c r="DF1883" s="2">
        <v>46036</v>
      </c>
      <c r="DG1883" t="s">
        <v>12476</v>
      </c>
      <c r="DI1883" s="2">
        <v>46038</v>
      </c>
      <c r="DJ1883" s="2">
        <v>45993</v>
      </c>
      <c r="DK1883" s="2">
        <v>46000</v>
      </c>
      <c r="DL1883" s="2">
        <v>46001</v>
      </c>
      <c r="DM1883" s="2">
        <v>46055</v>
      </c>
      <c r="DN1883" s="2">
        <v>46059</v>
      </c>
      <c r="DP1883" s="2">
        <v>46059</v>
      </c>
      <c r="DY1883">
        <v>40979</v>
      </c>
      <c r="EB1883" t="s">
        <v>12477</v>
      </c>
      <c r="EE1883" s="1">
        <v>4385.57</v>
      </c>
      <c r="EF1883" t="s">
        <v>2634</v>
      </c>
      <c r="EG1883" t="s">
        <v>1640</v>
      </c>
      <c r="EH1883" t="s">
        <v>8449</v>
      </c>
      <c r="EI1883" t="s">
        <v>3282</v>
      </c>
      <c r="EJ1883" t="s">
        <v>8163</v>
      </c>
      <c r="EK1883" t="s">
        <v>1591</v>
      </c>
    </row>
    <row r="1884" spans="1:141" hidden="1" x14ac:dyDescent="0.35">
      <c r="A1884">
        <v>5063</v>
      </c>
      <c r="B1884" t="s">
        <v>404</v>
      </c>
      <c r="C1884">
        <v>6431</v>
      </c>
      <c r="D1884" t="s">
        <v>4816</v>
      </c>
      <c r="E1884" t="s">
        <v>834</v>
      </c>
      <c r="F1884" t="s">
        <v>461</v>
      </c>
      <c r="G1884">
        <v>3</v>
      </c>
      <c r="H1884" t="s">
        <v>474</v>
      </c>
      <c r="I1884" t="s">
        <v>12478</v>
      </c>
      <c r="J1884" t="s">
        <v>12479</v>
      </c>
      <c r="K1884" t="s">
        <v>44</v>
      </c>
      <c r="L1884" t="s">
        <v>127</v>
      </c>
      <c r="M1884" t="s">
        <v>411</v>
      </c>
      <c r="N1884" t="s">
        <v>411</v>
      </c>
      <c r="O1884" t="s">
        <v>411</v>
      </c>
      <c r="P1884" t="s">
        <v>424</v>
      </c>
      <c r="Q1884" t="s">
        <v>424</v>
      </c>
      <c r="R1884" t="s">
        <v>411</v>
      </c>
      <c r="S1884" t="s">
        <v>411</v>
      </c>
      <c r="T1884" s="1">
        <v>175251</v>
      </c>
      <c r="U1884" s="1">
        <v>1007.94</v>
      </c>
      <c r="V1884">
        <v>0</v>
      </c>
      <c r="W1884" s="1">
        <v>176448.47</v>
      </c>
      <c r="X1884" s="1">
        <v>3391</v>
      </c>
      <c r="Y1884">
        <v>0</v>
      </c>
      <c r="Z1884" s="1">
        <v>179839.47</v>
      </c>
      <c r="AA1884">
        <v>0</v>
      </c>
      <c r="AB1884">
        <v>0</v>
      </c>
      <c r="AE1884" t="s">
        <v>412</v>
      </c>
      <c r="AG1884" s="2">
        <v>46049</v>
      </c>
      <c r="AH1884" s="1">
        <v>3563.33</v>
      </c>
      <c r="AI1884" s="2">
        <v>46007</v>
      </c>
      <c r="AJ1884" s="7">
        <v>2025</v>
      </c>
      <c r="AK1884" s="2">
        <v>45994</v>
      </c>
      <c r="AP1884" t="s">
        <v>413</v>
      </c>
      <c r="AQ1884" t="s">
        <v>8805</v>
      </c>
      <c r="AT1884" s="2">
        <v>46077</v>
      </c>
      <c r="AU1884" s="2">
        <v>46077</v>
      </c>
      <c r="AV1884" t="s">
        <v>414</v>
      </c>
      <c r="AW1884" s="2">
        <v>46000</v>
      </c>
      <c r="AX1884">
        <v>43167</v>
      </c>
      <c r="AY1884" s="1">
        <v>231787</v>
      </c>
      <c r="BA1884" t="s">
        <v>4819</v>
      </c>
      <c r="BB1884">
        <v>43167</v>
      </c>
      <c r="BD1884" t="s">
        <v>478</v>
      </c>
      <c r="BE1884" t="s">
        <v>417</v>
      </c>
      <c r="BF1884">
        <v>5561994375102</v>
      </c>
      <c r="BG1884" t="s">
        <v>12480</v>
      </c>
      <c r="BH1884">
        <v>72910000</v>
      </c>
      <c r="BI1884" t="s">
        <v>12481</v>
      </c>
      <c r="BJ1884" t="s">
        <v>12482</v>
      </c>
      <c r="BK1884">
        <v>5561986255302</v>
      </c>
      <c r="BL1884" s="1">
        <v>3359.81</v>
      </c>
      <c r="BM1884" s="2">
        <v>46162</v>
      </c>
      <c r="BQ1884">
        <v>3893</v>
      </c>
      <c r="BR1884">
        <v>7428</v>
      </c>
      <c r="BS1884" t="s">
        <v>2088</v>
      </c>
      <c r="BT1884" s="2">
        <v>45990</v>
      </c>
      <c r="BU1884">
        <v>899</v>
      </c>
      <c r="BV1884" s="2">
        <v>46008</v>
      </c>
      <c r="BX1884" s="2">
        <v>46012</v>
      </c>
      <c r="BY1884" t="s">
        <v>12483</v>
      </c>
      <c r="BZ1884" s="2">
        <v>45994</v>
      </c>
      <c r="CA1884" s="2">
        <v>46375</v>
      </c>
      <c r="CB1884" t="s">
        <v>12484</v>
      </c>
      <c r="CC1884" s="2">
        <v>45993</v>
      </c>
      <c r="CD1884" t="s">
        <v>424</v>
      </c>
      <c r="CE1884">
        <v>40943</v>
      </c>
      <c r="CF1884" s="2">
        <v>45990</v>
      </c>
      <c r="CJ1884" s="2">
        <v>46035</v>
      </c>
      <c r="CL1884" s="2">
        <v>45992</v>
      </c>
      <c r="CM1884" s="2">
        <v>46036</v>
      </c>
      <c r="CN1884" s="2">
        <v>45994</v>
      </c>
      <c r="CO1884" s="2">
        <v>45993</v>
      </c>
      <c r="CP1884" s="2">
        <v>46028</v>
      </c>
      <c r="CR1884" s="2">
        <v>45994</v>
      </c>
      <c r="CS1884" s="2">
        <v>46003</v>
      </c>
      <c r="CU1884" s="2">
        <v>46034</v>
      </c>
      <c r="CV1884" s="2">
        <v>46006</v>
      </c>
      <c r="CW1884" s="2">
        <v>46003</v>
      </c>
      <c r="CX1884" s="2">
        <v>46048</v>
      </c>
      <c r="CY1884" t="s">
        <v>424</v>
      </c>
      <c r="DD1884" s="2">
        <v>45994</v>
      </c>
      <c r="DF1884" s="2">
        <v>46049</v>
      </c>
      <c r="DG1884" t="s">
        <v>12485</v>
      </c>
      <c r="DI1884" s="2">
        <v>46050</v>
      </c>
      <c r="DJ1884" s="2">
        <v>45992</v>
      </c>
      <c r="DK1884" s="2">
        <v>46007</v>
      </c>
      <c r="DL1884" s="2">
        <v>46008</v>
      </c>
      <c r="DM1884" s="2">
        <v>46055</v>
      </c>
      <c r="DN1884" s="2">
        <v>46059</v>
      </c>
      <c r="DO1884" s="2">
        <v>46003</v>
      </c>
      <c r="DP1884" s="2">
        <v>46059</v>
      </c>
      <c r="DW1884" s="2">
        <v>46007</v>
      </c>
      <c r="DY1884">
        <v>2915</v>
      </c>
      <c r="EA1884" t="s">
        <v>12486</v>
      </c>
      <c r="EE1884">
        <v>4.45</v>
      </c>
      <c r="EF1884" t="s">
        <v>2634</v>
      </c>
      <c r="EG1884" t="s">
        <v>1640</v>
      </c>
      <c r="EH1884" t="s">
        <v>6848</v>
      </c>
      <c r="EI1884" t="s">
        <v>3282</v>
      </c>
      <c r="EJ1884" t="s">
        <v>8163</v>
      </c>
      <c r="EK1884" t="s">
        <v>1591</v>
      </c>
    </row>
    <row r="1885" spans="1:141" hidden="1" x14ac:dyDescent="0.35">
      <c r="A1885">
        <v>5064</v>
      </c>
      <c r="B1885" t="s">
        <v>404</v>
      </c>
      <c r="C1885">
        <v>6398</v>
      </c>
      <c r="D1885" t="s">
        <v>9287</v>
      </c>
      <c r="E1885" t="s">
        <v>942</v>
      </c>
      <c r="F1885" t="s">
        <v>9405</v>
      </c>
      <c r="G1885">
        <v>202</v>
      </c>
      <c r="H1885" t="s">
        <v>408</v>
      </c>
      <c r="I1885" t="s">
        <v>12487</v>
      </c>
      <c r="J1885" t="s">
        <v>12488</v>
      </c>
      <c r="K1885" t="s">
        <v>22</v>
      </c>
      <c r="L1885" t="s">
        <v>78</v>
      </c>
      <c r="M1885" t="s">
        <v>411</v>
      </c>
      <c r="N1885" t="s">
        <v>411</v>
      </c>
      <c r="O1885" t="s">
        <v>411</v>
      </c>
      <c r="P1885" t="s">
        <v>411</v>
      </c>
      <c r="Q1885" t="s">
        <v>411</v>
      </c>
      <c r="R1885" t="s">
        <v>411</v>
      </c>
      <c r="S1885" t="s">
        <v>411</v>
      </c>
      <c r="T1885" s="1">
        <v>159617.72</v>
      </c>
      <c r="U1885">
        <v>764.99</v>
      </c>
      <c r="V1885">
        <v>0</v>
      </c>
      <c r="W1885" s="1">
        <v>146248.56</v>
      </c>
      <c r="X1885" s="1">
        <v>13646</v>
      </c>
      <c r="Y1885">
        <v>0</v>
      </c>
      <c r="Z1885" s="1">
        <v>159894.56</v>
      </c>
      <c r="AA1885">
        <v>0</v>
      </c>
      <c r="AB1885">
        <v>0</v>
      </c>
      <c r="AD1885">
        <v>8787725654302</v>
      </c>
      <c r="AE1885" t="s">
        <v>412</v>
      </c>
      <c r="AG1885" s="2">
        <v>46049</v>
      </c>
      <c r="AH1885" s="1">
        <v>3138.25</v>
      </c>
      <c r="AI1885" s="2">
        <v>46000</v>
      </c>
      <c r="AJ1885" s="7">
        <v>2025</v>
      </c>
      <c r="AK1885" s="2">
        <v>45995</v>
      </c>
      <c r="AP1885" t="s">
        <v>413</v>
      </c>
      <c r="AT1885" s="2">
        <v>46097</v>
      </c>
      <c r="AU1885" s="2">
        <v>46097</v>
      </c>
      <c r="AV1885" t="s">
        <v>414</v>
      </c>
      <c r="AW1885" s="2">
        <v>46000</v>
      </c>
      <c r="AX1885">
        <v>43184</v>
      </c>
      <c r="AY1885" s="1">
        <v>239724.48</v>
      </c>
      <c r="BA1885" t="s">
        <v>9291</v>
      </c>
      <c r="BB1885">
        <v>43184</v>
      </c>
      <c r="BC1885" t="s">
        <v>12489</v>
      </c>
      <c r="BD1885" t="s">
        <v>416</v>
      </c>
      <c r="BE1885" t="s">
        <v>417</v>
      </c>
      <c r="BF1885">
        <v>556196336981</v>
      </c>
      <c r="BG1885" t="s">
        <v>12490</v>
      </c>
      <c r="BH1885">
        <v>73808068</v>
      </c>
      <c r="BI1885" t="s">
        <v>1193</v>
      </c>
      <c r="BJ1885" t="s">
        <v>12491</v>
      </c>
      <c r="BL1885" s="1">
        <v>2428.65</v>
      </c>
      <c r="BQ1885">
        <v>4760</v>
      </c>
      <c r="BR1885">
        <v>7445</v>
      </c>
      <c r="BS1885" t="s">
        <v>449</v>
      </c>
      <c r="BT1885" s="2">
        <v>45995</v>
      </c>
      <c r="BW1885" t="s">
        <v>422</v>
      </c>
      <c r="BY1885" t="s">
        <v>12492</v>
      </c>
      <c r="BZ1885" s="2">
        <v>45996</v>
      </c>
      <c r="CA1885" s="2">
        <v>46000</v>
      </c>
      <c r="CB1885" t="s">
        <v>12493</v>
      </c>
      <c r="CC1885" s="2">
        <v>45989</v>
      </c>
      <c r="CF1885" s="2">
        <v>45996</v>
      </c>
      <c r="CJ1885" s="2">
        <v>46029</v>
      </c>
      <c r="CK1885" t="s">
        <v>411</v>
      </c>
      <c r="CL1885" s="2">
        <v>45996</v>
      </c>
      <c r="CM1885" s="2">
        <v>46034</v>
      </c>
      <c r="CN1885" s="2">
        <v>45994</v>
      </c>
      <c r="CO1885" s="2">
        <v>45992</v>
      </c>
      <c r="CP1885" s="2">
        <v>46000</v>
      </c>
      <c r="CR1885" s="2">
        <v>45995</v>
      </c>
      <c r="CS1885" s="2">
        <v>45994</v>
      </c>
      <c r="CU1885" s="2">
        <v>46014</v>
      </c>
      <c r="CV1885" s="2">
        <v>46008</v>
      </c>
      <c r="CW1885" s="2">
        <v>45994</v>
      </c>
      <c r="CY1885" t="s">
        <v>424</v>
      </c>
      <c r="DD1885" s="2">
        <v>45986</v>
      </c>
      <c r="DF1885" s="2">
        <v>46049</v>
      </c>
      <c r="DI1885" s="2">
        <v>46049</v>
      </c>
      <c r="DJ1885" s="2">
        <v>45992</v>
      </c>
      <c r="DK1885" s="2">
        <v>46008</v>
      </c>
      <c r="DL1885" s="2">
        <v>46042</v>
      </c>
      <c r="DM1885" s="2">
        <v>46077</v>
      </c>
      <c r="DN1885" s="2">
        <v>46091</v>
      </c>
      <c r="DO1885" s="2">
        <v>45994</v>
      </c>
      <c r="DP1885" s="2">
        <v>46091</v>
      </c>
      <c r="DX1885">
        <v>685</v>
      </c>
      <c r="DY1885">
        <v>1854</v>
      </c>
      <c r="DZ1885" t="s">
        <v>424</v>
      </c>
      <c r="EE1885" s="1">
        <v>2010.42</v>
      </c>
      <c r="EG1885" t="s">
        <v>735</v>
      </c>
      <c r="EK1885" t="s">
        <v>1591</v>
      </c>
    </row>
    <row r="1886" spans="1:141" hidden="1" x14ac:dyDescent="0.35">
      <c r="A1886">
        <v>5065</v>
      </c>
      <c r="B1886" t="s">
        <v>404</v>
      </c>
      <c r="C1886">
        <v>6315</v>
      </c>
      <c r="D1886" t="s">
        <v>8802</v>
      </c>
      <c r="E1886" t="s">
        <v>834</v>
      </c>
      <c r="F1886" t="s">
        <v>434</v>
      </c>
      <c r="G1886">
        <v>1</v>
      </c>
      <c r="H1886" t="s">
        <v>474</v>
      </c>
      <c r="I1886" t="s">
        <v>12494</v>
      </c>
      <c r="J1886" t="s">
        <v>12495</v>
      </c>
      <c r="K1886" t="s">
        <v>20</v>
      </c>
      <c r="L1886" t="s">
        <v>74</v>
      </c>
      <c r="M1886" t="s">
        <v>411</v>
      </c>
      <c r="N1886" t="s">
        <v>411</v>
      </c>
      <c r="O1886" t="s">
        <v>411</v>
      </c>
      <c r="P1886" t="s">
        <v>424</v>
      </c>
      <c r="Q1886" t="s">
        <v>424</v>
      </c>
      <c r="R1886" t="s">
        <v>411</v>
      </c>
      <c r="S1886" t="s">
        <v>411</v>
      </c>
      <c r="T1886" s="1">
        <v>154236.67000000001</v>
      </c>
      <c r="U1886">
        <v>558.26</v>
      </c>
      <c r="V1886">
        <v>0</v>
      </c>
      <c r="W1886" s="1">
        <v>109028.67</v>
      </c>
      <c r="X1886" s="1">
        <v>45210</v>
      </c>
      <c r="Y1886">
        <v>0</v>
      </c>
      <c r="Z1886" s="1">
        <v>154238.67000000001</v>
      </c>
      <c r="AA1886">
        <v>0</v>
      </c>
      <c r="AB1886">
        <v>0</v>
      </c>
      <c r="AE1886" t="s">
        <v>412</v>
      </c>
      <c r="AG1886" s="2">
        <v>46031</v>
      </c>
      <c r="AH1886" s="1">
        <v>3121.08</v>
      </c>
      <c r="AI1886" s="2">
        <v>46003</v>
      </c>
      <c r="AJ1886" s="7">
        <v>2025</v>
      </c>
      <c r="AK1886" s="2">
        <v>45995</v>
      </c>
      <c r="AP1886" t="s">
        <v>413</v>
      </c>
      <c r="AT1886" s="2">
        <v>46072</v>
      </c>
      <c r="AU1886" s="2">
        <v>46072</v>
      </c>
      <c r="AV1886" t="s">
        <v>414</v>
      </c>
      <c r="AW1886" s="2">
        <v>46000</v>
      </c>
      <c r="AX1886">
        <v>43189</v>
      </c>
      <c r="AY1886" s="1">
        <v>227198</v>
      </c>
      <c r="BA1886" t="s">
        <v>8806</v>
      </c>
      <c r="BB1886">
        <v>43189</v>
      </c>
      <c r="BD1886" t="s">
        <v>2657</v>
      </c>
      <c r="BE1886" t="s">
        <v>417</v>
      </c>
      <c r="BF1886">
        <v>5561999917984</v>
      </c>
      <c r="BG1886" t="s">
        <v>12496</v>
      </c>
      <c r="BH1886">
        <v>73750000</v>
      </c>
      <c r="BI1886" t="s">
        <v>12497</v>
      </c>
      <c r="BJ1886" t="s">
        <v>12498</v>
      </c>
      <c r="BL1886" s="1">
        <v>24608.799999999999</v>
      </c>
      <c r="BM1886" s="2">
        <v>46137</v>
      </c>
      <c r="BQ1886">
        <v>4419</v>
      </c>
      <c r="BR1886">
        <v>7451</v>
      </c>
      <c r="BS1886" t="s">
        <v>590</v>
      </c>
      <c r="BT1886" s="2">
        <v>45992</v>
      </c>
      <c r="BU1886">
        <v>892.22</v>
      </c>
      <c r="BV1886" s="2">
        <v>46006</v>
      </c>
      <c r="BX1886" s="2">
        <v>46008</v>
      </c>
      <c r="BY1886" t="s">
        <v>12499</v>
      </c>
      <c r="BZ1886" s="2">
        <v>45995</v>
      </c>
      <c r="CA1886" s="2">
        <v>46008</v>
      </c>
      <c r="CB1886" t="s">
        <v>12500</v>
      </c>
      <c r="CC1886" s="2">
        <v>45992</v>
      </c>
      <c r="CD1886" t="s">
        <v>424</v>
      </c>
      <c r="CE1886">
        <v>2743</v>
      </c>
      <c r="CF1886" s="2">
        <v>45992</v>
      </c>
      <c r="CJ1886" s="2">
        <v>46010</v>
      </c>
      <c r="CL1886" s="2">
        <v>45993</v>
      </c>
      <c r="CM1886" s="2">
        <v>46028</v>
      </c>
      <c r="CN1886" s="2">
        <v>45992</v>
      </c>
      <c r="CO1886" s="2">
        <v>45992</v>
      </c>
      <c r="CP1886" s="2">
        <v>46008</v>
      </c>
      <c r="CR1886" s="2">
        <v>45993</v>
      </c>
      <c r="CS1886" s="2">
        <v>45982</v>
      </c>
      <c r="CU1886" s="2">
        <v>46009</v>
      </c>
      <c r="CV1886" s="2">
        <v>46008</v>
      </c>
      <c r="CW1886" s="2">
        <v>45982</v>
      </c>
      <c r="CX1886" s="2">
        <v>46030</v>
      </c>
      <c r="CY1886" t="s">
        <v>424</v>
      </c>
      <c r="DD1886" s="2">
        <v>45995</v>
      </c>
      <c r="DF1886" s="2">
        <v>46034</v>
      </c>
      <c r="DG1886" t="s">
        <v>12501</v>
      </c>
      <c r="DI1886" s="2">
        <v>46035</v>
      </c>
      <c r="DJ1886" s="2">
        <v>45978</v>
      </c>
      <c r="DK1886" s="2">
        <v>46008</v>
      </c>
      <c r="DL1886" s="2">
        <v>46008</v>
      </c>
      <c r="DM1886" s="2">
        <v>46058</v>
      </c>
      <c r="DN1886" s="2">
        <v>46063</v>
      </c>
      <c r="DO1886" s="2">
        <v>45980</v>
      </c>
      <c r="DP1886" s="2">
        <v>46063</v>
      </c>
      <c r="DY1886">
        <v>2798</v>
      </c>
      <c r="EA1886" t="s">
        <v>12502</v>
      </c>
      <c r="EE1886" s="1">
        <v>4085.57</v>
      </c>
      <c r="EF1886" t="s">
        <v>8287</v>
      </c>
      <c r="EG1886" t="s">
        <v>3289</v>
      </c>
      <c r="EH1886" t="s">
        <v>8449</v>
      </c>
      <c r="EI1886" t="s">
        <v>3282</v>
      </c>
      <c r="EJ1886" t="s">
        <v>8163</v>
      </c>
      <c r="EK1886" t="s">
        <v>1591</v>
      </c>
    </row>
    <row r="1887" spans="1:141" hidden="1" x14ac:dyDescent="0.35">
      <c r="A1887">
        <v>5066</v>
      </c>
      <c r="B1887" t="s">
        <v>561</v>
      </c>
      <c r="C1887">
        <v>6426</v>
      </c>
      <c r="D1887" t="s">
        <v>976</v>
      </c>
      <c r="E1887" t="s">
        <v>834</v>
      </c>
      <c r="F1887" t="s">
        <v>492</v>
      </c>
      <c r="G1887" t="s">
        <v>1474</v>
      </c>
      <c r="H1887" t="s">
        <v>408</v>
      </c>
      <c r="I1887" t="s">
        <v>12503</v>
      </c>
      <c r="J1887" t="s">
        <v>12504</v>
      </c>
      <c r="K1887" t="s">
        <v>14</v>
      </c>
      <c r="L1887" t="s">
        <v>17</v>
      </c>
      <c r="M1887" t="s">
        <v>411</v>
      </c>
      <c r="N1887" t="s">
        <v>411</v>
      </c>
      <c r="O1887" t="s">
        <v>411</v>
      </c>
      <c r="P1887" t="s">
        <v>411</v>
      </c>
      <c r="Q1887" t="s">
        <v>411</v>
      </c>
      <c r="R1887" t="s">
        <v>411</v>
      </c>
      <c r="S1887" t="s">
        <v>411</v>
      </c>
      <c r="T1887" s="1">
        <v>164200</v>
      </c>
      <c r="U1887">
        <v>720.11</v>
      </c>
      <c r="V1887">
        <v>0</v>
      </c>
      <c r="W1887" s="1">
        <v>145685.41</v>
      </c>
      <c r="X1887" s="1">
        <v>19385</v>
      </c>
      <c r="Y1887">
        <v>0</v>
      </c>
      <c r="Z1887" s="1">
        <v>165070.41</v>
      </c>
      <c r="AA1887">
        <v>0</v>
      </c>
      <c r="AB1887">
        <v>0</v>
      </c>
      <c r="AE1887" t="s">
        <v>412</v>
      </c>
      <c r="AH1887">
        <v>0</v>
      </c>
      <c r="AK1887" s="2">
        <v>45995</v>
      </c>
      <c r="AP1887" t="s">
        <v>3839</v>
      </c>
      <c r="AT1887" s="2">
        <v>46043</v>
      </c>
      <c r="AU1887" s="2">
        <v>46043</v>
      </c>
      <c r="AV1887" t="s">
        <v>561</v>
      </c>
      <c r="AW1887" s="2">
        <v>46000</v>
      </c>
      <c r="AX1887">
        <v>43169</v>
      </c>
      <c r="AY1887" s="1">
        <v>245000</v>
      </c>
      <c r="BA1887" t="s">
        <v>980</v>
      </c>
      <c r="BB1887">
        <v>43169</v>
      </c>
      <c r="BD1887" t="s">
        <v>416</v>
      </c>
      <c r="BE1887" t="s">
        <v>417</v>
      </c>
      <c r="BF1887">
        <v>5561999869985</v>
      </c>
      <c r="BG1887" t="s">
        <v>12505</v>
      </c>
      <c r="BH1887">
        <v>73801971</v>
      </c>
      <c r="BI1887" t="s">
        <v>504</v>
      </c>
      <c r="BJ1887" t="s">
        <v>12506</v>
      </c>
      <c r="BL1887" s="1">
        <v>2400.36</v>
      </c>
      <c r="BQ1887">
        <v>3621</v>
      </c>
      <c r="BR1887">
        <v>7430</v>
      </c>
      <c r="BS1887" t="s">
        <v>449</v>
      </c>
      <c r="BY1887" t="s">
        <v>12507</v>
      </c>
      <c r="CC1887" s="2">
        <v>45993</v>
      </c>
      <c r="CN1887" s="2">
        <v>45995</v>
      </c>
      <c r="CR1887" s="2">
        <v>45996</v>
      </c>
      <c r="CS1887" s="2">
        <v>45996</v>
      </c>
      <c r="CW1887" s="2">
        <v>45996</v>
      </c>
      <c r="CY1887" t="s">
        <v>424</v>
      </c>
      <c r="DJ1887" s="2">
        <v>45995</v>
      </c>
      <c r="DO1887" s="2">
        <v>45996</v>
      </c>
      <c r="EF1887" t="s">
        <v>2634</v>
      </c>
      <c r="EG1887" t="s">
        <v>1640</v>
      </c>
      <c r="EH1887" t="s">
        <v>3373</v>
      </c>
      <c r="EI1887" t="s">
        <v>6553</v>
      </c>
      <c r="EJ1887" t="s">
        <v>6781</v>
      </c>
      <c r="EK1887" t="s">
        <v>3786</v>
      </c>
    </row>
    <row r="1888" spans="1:141" hidden="1" x14ac:dyDescent="0.35">
      <c r="A1888">
        <v>5067</v>
      </c>
      <c r="B1888" t="s">
        <v>404</v>
      </c>
      <c r="C1888">
        <v>6422</v>
      </c>
      <c r="D1888" t="s">
        <v>9287</v>
      </c>
      <c r="E1888" t="s">
        <v>942</v>
      </c>
      <c r="F1888" t="s">
        <v>9303</v>
      </c>
      <c r="G1888">
        <v>103</v>
      </c>
      <c r="H1888" t="s">
        <v>408</v>
      </c>
      <c r="I1888" t="s">
        <v>12508</v>
      </c>
      <c r="J1888" t="s">
        <v>12509</v>
      </c>
      <c r="K1888" t="s">
        <v>14</v>
      </c>
      <c r="L1888" t="s">
        <v>50</v>
      </c>
      <c r="M1888" t="s">
        <v>411</v>
      </c>
      <c r="N1888" t="s">
        <v>411</v>
      </c>
      <c r="O1888" t="s">
        <v>411</v>
      </c>
      <c r="P1888" t="s">
        <v>411</v>
      </c>
      <c r="Q1888" t="s">
        <v>411</v>
      </c>
      <c r="R1888" t="s">
        <v>411</v>
      </c>
      <c r="S1888" t="s">
        <v>411</v>
      </c>
      <c r="T1888" s="1">
        <v>159740.59</v>
      </c>
      <c r="U1888">
        <v>680.14</v>
      </c>
      <c r="V1888">
        <v>0</v>
      </c>
      <c r="W1888" s="1">
        <v>136413.57999999999</v>
      </c>
      <c r="X1888" s="1">
        <v>23617</v>
      </c>
      <c r="Y1888">
        <v>0</v>
      </c>
      <c r="Z1888" s="1">
        <v>160030.57999999999</v>
      </c>
      <c r="AA1888">
        <v>0</v>
      </c>
      <c r="AB1888">
        <v>0</v>
      </c>
      <c r="AE1888" t="s">
        <v>412</v>
      </c>
      <c r="AG1888" s="2">
        <v>46048</v>
      </c>
      <c r="AH1888" s="1">
        <v>3175.18</v>
      </c>
      <c r="AI1888" s="2">
        <v>46007</v>
      </c>
      <c r="AJ1888" s="7">
        <v>2025</v>
      </c>
      <c r="AK1888" s="2">
        <v>45995</v>
      </c>
      <c r="AP1888" t="s">
        <v>3839</v>
      </c>
      <c r="AT1888" s="2">
        <v>46097</v>
      </c>
      <c r="AU1888" s="2">
        <v>46097</v>
      </c>
      <c r="AV1888" t="s">
        <v>414</v>
      </c>
      <c r="AW1888" s="2">
        <v>46000</v>
      </c>
      <c r="AX1888">
        <v>43173</v>
      </c>
      <c r="AY1888" s="1">
        <v>239711.19</v>
      </c>
      <c r="BA1888" t="s">
        <v>9291</v>
      </c>
      <c r="BB1888">
        <v>43173</v>
      </c>
      <c r="BC1888" t="s">
        <v>12510</v>
      </c>
      <c r="BD1888" t="s">
        <v>416</v>
      </c>
      <c r="BE1888" t="s">
        <v>417</v>
      </c>
      <c r="BF1888">
        <v>5561991848524</v>
      </c>
      <c r="BG1888" t="s">
        <v>12511</v>
      </c>
      <c r="BH1888">
        <v>73805050</v>
      </c>
      <c r="BI1888" t="s">
        <v>1139</v>
      </c>
      <c r="BJ1888" t="s">
        <v>12512</v>
      </c>
      <c r="BK1888">
        <v>5561998333470</v>
      </c>
      <c r="BL1888" s="1">
        <v>2267.14</v>
      </c>
      <c r="BQ1888">
        <v>10259</v>
      </c>
      <c r="BR1888">
        <v>7434</v>
      </c>
      <c r="BS1888" t="s">
        <v>449</v>
      </c>
      <c r="BT1888" s="2">
        <v>45996</v>
      </c>
      <c r="BU1888">
        <v>894.21</v>
      </c>
      <c r="BW1888" t="s">
        <v>1569</v>
      </c>
      <c r="BY1888" t="s">
        <v>12513</v>
      </c>
      <c r="BZ1888" s="2">
        <v>45996</v>
      </c>
      <c r="CA1888" s="2">
        <v>46009</v>
      </c>
      <c r="CC1888" s="2">
        <v>45994</v>
      </c>
      <c r="CE1888" t="s">
        <v>12514</v>
      </c>
      <c r="CF1888" s="2">
        <v>45996</v>
      </c>
      <c r="CH1888" t="s">
        <v>8713</v>
      </c>
      <c r="CJ1888" s="2">
        <v>46034</v>
      </c>
      <c r="CK1888" t="s">
        <v>424</v>
      </c>
      <c r="CL1888" s="2">
        <v>45996</v>
      </c>
      <c r="CM1888" s="2">
        <v>46035</v>
      </c>
      <c r="CN1888" s="2">
        <v>45995</v>
      </c>
      <c r="CO1888" s="2">
        <v>46037</v>
      </c>
      <c r="CP1888" s="2">
        <v>46013</v>
      </c>
      <c r="CR1888" s="2">
        <v>45995</v>
      </c>
      <c r="CS1888" s="2">
        <v>45995</v>
      </c>
      <c r="CU1888" s="2">
        <v>46029</v>
      </c>
      <c r="CV1888" s="2">
        <v>46042</v>
      </c>
      <c r="CW1888" s="2">
        <v>45995</v>
      </c>
      <c r="CY1888" t="s">
        <v>424</v>
      </c>
      <c r="DD1888" s="2">
        <v>46007</v>
      </c>
      <c r="DF1888" s="2">
        <v>46048</v>
      </c>
      <c r="DI1888" s="2">
        <v>46049</v>
      </c>
      <c r="DJ1888" s="2">
        <v>45993</v>
      </c>
      <c r="DK1888" s="2">
        <v>46043</v>
      </c>
      <c r="DL1888" s="2">
        <v>46043</v>
      </c>
      <c r="DM1888" s="2">
        <v>46077</v>
      </c>
      <c r="DN1888" s="2">
        <v>46091</v>
      </c>
      <c r="DO1888" s="2">
        <v>45995</v>
      </c>
      <c r="DP1888" s="2">
        <v>46091</v>
      </c>
      <c r="DX1888" t="s">
        <v>9903</v>
      </c>
      <c r="DY1888">
        <v>2394</v>
      </c>
      <c r="EE1888" s="1">
        <v>2158.16</v>
      </c>
      <c r="EF1888" t="s">
        <v>2634</v>
      </c>
      <c r="EG1888" t="s">
        <v>1640</v>
      </c>
      <c r="EJ1888" t="s">
        <v>12515</v>
      </c>
      <c r="EK1888" t="s">
        <v>1591</v>
      </c>
    </row>
    <row r="1889" spans="1:141" hidden="1" x14ac:dyDescent="0.35">
      <c r="A1889">
        <v>5068</v>
      </c>
      <c r="B1889" t="s">
        <v>1352</v>
      </c>
      <c r="C1889">
        <v>6420</v>
      </c>
      <c r="D1889" t="s">
        <v>976</v>
      </c>
      <c r="E1889" t="s">
        <v>834</v>
      </c>
      <c r="F1889" t="s">
        <v>492</v>
      </c>
      <c r="G1889" t="s">
        <v>1615</v>
      </c>
      <c r="H1889" t="s">
        <v>408</v>
      </c>
      <c r="I1889" t="s">
        <v>12516</v>
      </c>
      <c r="J1889" t="s">
        <v>12517</v>
      </c>
      <c r="K1889" t="s">
        <v>14</v>
      </c>
      <c r="L1889" t="s">
        <v>42</v>
      </c>
      <c r="M1889" t="s">
        <v>411</v>
      </c>
      <c r="N1889" t="s">
        <v>411</v>
      </c>
      <c r="O1889" t="s">
        <v>411</v>
      </c>
      <c r="P1889" t="s">
        <v>411</v>
      </c>
      <c r="Q1889" t="s">
        <v>411</v>
      </c>
      <c r="R1889" t="s">
        <v>411</v>
      </c>
      <c r="S1889" t="s">
        <v>411</v>
      </c>
      <c r="T1889" s="1">
        <v>150159.07</v>
      </c>
      <c r="U1889">
        <v>705</v>
      </c>
      <c r="V1889">
        <v>0</v>
      </c>
      <c r="W1889" s="1">
        <v>134550.07</v>
      </c>
      <c r="X1889" s="1">
        <v>15609</v>
      </c>
      <c r="Y1889">
        <v>0</v>
      </c>
      <c r="Z1889" s="1">
        <v>150159.07</v>
      </c>
      <c r="AA1889">
        <v>0</v>
      </c>
      <c r="AB1889">
        <v>0</v>
      </c>
      <c r="AE1889" t="s">
        <v>412</v>
      </c>
      <c r="AG1889" s="2">
        <v>46059</v>
      </c>
      <c r="AH1889" s="1">
        <v>3138.25</v>
      </c>
      <c r="AI1889" s="2">
        <v>46003</v>
      </c>
      <c r="AJ1889" s="7">
        <v>2025</v>
      </c>
      <c r="AK1889" s="2">
        <v>45996</v>
      </c>
      <c r="AP1889" t="s">
        <v>3839</v>
      </c>
      <c r="AT1889" s="2">
        <v>46065</v>
      </c>
      <c r="AU1889" s="2">
        <v>46065</v>
      </c>
      <c r="AV1889" t="s">
        <v>414</v>
      </c>
      <c r="AW1889" s="2">
        <v>46000</v>
      </c>
      <c r="AX1889">
        <v>43172</v>
      </c>
      <c r="AY1889" s="1">
        <v>239935.79</v>
      </c>
      <c r="BA1889" t="s">
        <v>980</v>
      </c>
      <c r="BB1889">
        <v>43172</v>
      </c>
      <c r="BC1889" t="s">
        <v>12518</v>
      </c>
      <c r="BD1889" t="s">
        <v>416</v>
      </c>
      <c r="BE1889" t="s">
        <v>417</v>
      </c>
      <c r="BF1889">
        <v>5561996089936</v>
      </c>
      <c r="BG1889" t="s">
        <v>12519</v>
      </c>
      <c r="BH1889">
        <v>73813832</v>
      </c>
      <c r="BI1889" t="s">
        <v>894</v>
      </c>
      <c r="BJ1889" t="s">
        <v>12520</v>
      </c>
      <c r="BL1889" s="1">
        <v>2550</v>
      </c>
      <c r="BQ1889">
        <v>3628</v>
      </c>
      <c r="BR1889">
        <v>7432</v>
      </c>
      <c r="BS1889" t="s">
        <v>877</v>
      </c>
      <c r="BT1889" s="2">
        <v>45996</v>
      </c>
      <c r="BU1889">
        <v>875.02</v>
      </c>
      <c r="BW1889" t="s">
        <v>1569</v>
      </c>
      <c r="BY1889" t="s">
        <v>12521</v>
      </c>
      <c r="BZ1889" s="2">
        <v>45996</v>
      </c>
      <c r="CA1889" s="2">
        <v>46009</v>
      </c>
      <c r="CB1889" t="s">
        <v>12522</v>
      </c>
      <c r="CC1889" s="2">
        <v>45994</v>
      </c>
      <c r="CD1889" t="s">
        <v>424</v>
      </c>
      <c r="CE1889">
        <v>1164</v>
      </c>
      <c r="CF1889" s="2">
        <v>45996</v>
      </c>
      <c r="CH1889" t="s">
        <v>8713</v>
      </c>
      <c r="CJ1889" s="2">
        <v>46034</v>
      </c>
      <c r="CK1889" t="s">
        <v>424</v>
      </c>
      <c r="CL1889" s="2">
        <v>45999</v>
      </c>
      <c r="CM1889" s="2">
        <v>46036</v>
      </c>
      <c r="CN1889" s="2">
        <v>45995</v>
      </c>
      <c r="CO1889" s="2">
        <v>46037</v>
      </c>
      <c r="CP1889" s="2">
        <v>46009</v>
      </c>
      <c r="CR1889" s="2">
        <v>45996</v>
      </c>
      <c r="CS1889" s="2">
        <v>46000</v>
      </c>
      <c r="CU1889" s="2">
        <v>46020</v>
      </c>
      <c r="CV1889" s="2">
        <v>46042</v>
      </c>
      <c r="CW1889" s="2">
        <v>46000</v>
      </c>
      <c r="CY1889" t="s">
        <v>424</v>
      </c>
      <c r="DD1889" s="2">
        <v>45996</v>
      </c>
      <c r="DF1889" s="2">
        <v>46059</v>
      </c>
      <c r="DI1889" s="2">
        <v>46064</v>
      </c>
      <c r="DJ1889" s="2">
        <v>45995</v>
      </c>
      <c r="DK1889" s="2">
        <v>46042</v>
      </c>
      <c r="DO1889" s="2">
        <v>46000</v>
      </c>
      <c r="DX1889">
        <v>647</v>
      </c>
      <c r="DY1889">
        <v>2068</v>
      </c>
      <c r="DZ1889" t="s">
        <v>424</v>
      </c>
      <c r="EA1889" t="s">
        <v>11335</v>
      </c>
      <c r="EE1889" s="1">
        <v>2182.77</v>
      </c>
      <c r="EG1889" t="s">
        <v>735</v>
      </c>
      <c r="EK1889" t="s">
        <v>1591</v>
      </c>
    </row>
    <row r="1890" spans="1:141" hidden="1" x14ac:dyDescent="0.35">
      <c r="A1890">
        <v>5069</v>
      </c>
      <c r="B1890" t="s">
        <v>1352</v>
      </c>
      <c r="C1890">
        <v>6402</v>
      </c>
      <c r="D1890" t="s">
        <v>9287</v>
      </c>
      <c r="E1890" t="s">
        <v>942</v>
      </c>
      <c r="F1890" t="s">
        <v>9650</v>
      </c>
      <c r="G1890">
        <v>303</v>
      </c>
      <c r="H1890" t="s">
        <v>408</v>
      </c>
      <c r="I1890" t="s">
        <v>12523</v>
      </c>
      <c r="J1890" t="s">
        <v>12524</v>
      </c>
      <c r="K1890" t="s">
        <v>22</v>
      </c>
      <c r="L1890" t="s">
        <v>47</v>
      </c>
      <c r="M1890" t="s">
        <v>411</v>
      </c>
      <c r="N1890" t="s">
        <v>411</v>
      </c>
      <c r="O1890" t="s">
        <v>411</v>
      </c>
      <c r="P1890" t="s">
        <v>411</v>
      </c>
      <c r="Q1890" t="s">
        <v>411</v>
      </c>
      <c r="R1890" t="s">
        <v>411</v>
      </c>
      <c r="S1890" t="s">
        <v>411</v>
      </c>
      <c r="T1890" s="1">
        <v>160036.9</v>
      </c>
      <c r="U1890">
        <v>747.73</v>
      </c>
      <c r="V1890">
        <v>0</v>
      </c>
      <c r="W1890" s="1">
        <v>142882.9</v>
      </c>
      <c r="X1890" s="1">
        <v>17154</v>
      </c>
      <c r="Y1890">
        <v>0</v>
      </c>
      <c r="Z1890" s="1">
        <v>160036.9</v>
      </c>
      <c r="AA1890">
        <v>0</v>
      </c>
      <c r="AB1890">
        <v>0</v>
      </c>
      <c r="AD1890">
        <v>8787725713678</v>
      </c>
      <c r="AE1890" t="s">
        <v>412</v>
      </c>
      <c r="AG1890" s="2">
        <v>46049</v>
      </c>
      <c r="AH1890" s="1">
        <v>3175.18</v>
      </c>
      <c r="AI1890" s="2">
        <v>46003</v>
      </c>
      <c r="AJ1890" s="7">
        <v>2025</v>
      </c>
      <c r="AK1890" s="2">
        <v>45996</v>
      </c>
      <c r="AP1890" t="s">
        <v>413</v>
      </c>
      <c r="AT1890" s="2">
        <v>46051</v>
      </c>
      <c r="AU1890" s="2">
        <v>46104</v>
      </c>
      <c r="AV1890" t="s">
        <v>414</v>
      </c>
      <c r="AW1890" s="2">
        <v>46000</v>
      </c>
      <c r="AX1890">
        <v>43176</v>
      </c>
      <c r="AY1890" s="1">
        <v>239758.51</v>
      </c>
      <c r="BA1890" t="s">
        <v>9291</v>
      </c>
      <c r="BB1890">
        <v>43176</v>
      </c>
      <c r="BC1890" t="s">
        <v>12525</v>
      </c>
      <c r="BD1890" t="s">
        <v>416</v>
      </c>
      <c r="BE1890" t="s">
        <v>417</v>
      </c>
      <c r="BF1890">
        <v>5562999118206</v>
      </c>
      <c r="BG1890" t="s">
        <v>12526</v>
      </c>
      <c r="BH1890">
        <v>73818000</v>
      </c>
      <c r="BI1890" t="s">
        <v>1231</v>
      </c>
      <c r="BJ1890" t="s">
        <v>12527</v>
      </c>
      <c r="BL1890" s="1">
        <v>2492.46</v>
      </c>
      <c r="BQ1890">
        <v>10421</v>
      </c>
      <c r="BR1890">
        <v>7438</v>
      </c>
      <c r="BS1890" t="s">
        <v>490</v>
      </c>
      <c r="BT1890" s="2">
        <v>46000</v>
      </c>
      <c r="BW1890" t="s">
        <v>1569</v>
      </c>
      <c r="BY1890" t="s">
        <v>12528</v>
      </c>
      <c r="BZ1890" s="2">
        <v>46001</v>
      </c>
      <c r="CA1890" s="2">
        <v>46009</v>
      </c>
      <c r="CC1890" s="2">
        <v>45995</v>
      </c>
      <c r="CD1890" t="s">
        <v>424</v>
      </c>
      <c r="CF1890" s="2">
        <v>46001</v>
      </c>
      <c r="CH1890" t="s">
        <v>8637</v>
      </c>
      <c r="CJ1890" s="2">
        <v>46034</v>
      </c>
      <c r="CK1890" t="s">
        <v>424</v>
      </c>
      <c r="CL1890" s="2">
        <v>46001</v>
      </c>
      <c r="CM1890" s="2">
        <v>46035</v>
      </c>
      <c r="CN1890" s="2">
        <v>45995</v>
      </c>
      <c r="CO1890" s="2">
        <v>46037</v>
      </c>
      <c r="CP1890" s="2">
        <v>46013</v>
      </c>
      <c r="CR1890" s="2">
        <v>45996</v>
      </c>
      <c r="CS1890" s="2">
        <v>45999</v>
      </c>
      <c r="CU1890" s="2">
        <v>46029</v>
      </c>
      <c r="CV1890" s="2">
        <v>46042</v>
      </c>
      <c r="CW1890" s="2">
        <v>45999</v>
      </c>
      <c r="CY1890" t="s">
        <v>424</v>
      </c>
      <c r="DD1890" s="2">
        <v>45996</v>
      </c>
      <c r="DF1890" s="2">
        <v>46049</v>
      </c>
      <c r="DI1890" s="2">
        <v>46050</v>
      </c>
      <c r="DJ1890" s="2">
        <v>45996</v>
      </c>
      <c r="DK1890" s="2">
        <v>46043</v>
      </c>
      <c r="DL1890" s="2">
        <v>46104</v>
      </c>
      <c r="DO1890" s="2">
        <v>45999</v>
      </c>
      <c r="DX1890">
        <v>741</v>
      </c>
      <c r="DY1890">
        <v>2384</v>
      </c>
      <c r="EA1890" t="s">
        <v>12529</v>
      </c>
      <c r="EB1890" t="s">
        <v>12530</v>
      </c>
      <c r="EE1890" s="1">
        <v>2060.9299999999998</v>
      </c>
      <c r="EF1890" t="s">
        <v>2634</v>
      </c>
      <c r="EG1890" t="s">
        <v>1640</v>
      </c>
      <c r="EK1890" t="s">
        <v>1591</v>
      </c>
    </row>
    <row r="1891" spans="1:141" hidden="1" x14ac:dyDescent="0.35">
      <c r="A1891">
        <v>5070</v>
      </c>
      <c r="B1891" t="s">
        <v>404</v>
      </c>
      <c r="C1891">
        <v>6401</v>
      </c>
      <c r="D1891" t="s">
        <v>9287</v>
      </c>
      <c r="E1891" t="s">
        <v>942</v>
      </c>
      <c r="F1891" t="s">
        <v>9436</v>
      </c>
      <c r="G1891">
        <v>203</v>
      </c>
      <c r="H1891" t="s">
        <v>408</v>
      </c>
      <c r="I1891" t="s">
        <v>12531</v>
      </c>
      <c r="J1891" t="s">
        <v>12532</v>
      </c>
      <c r="K1891" t="s">
        <v>12</v>
      </c>
      <c r="L1891" t="s">
        <v>29</v>
      </c>
      <c r="M1891" t="s">
        <v>411</v>
      </c>
      <c r="N1891" t="s">
        <v>411</v>
      </c>
      <c r="O1891" t="s">
        <v>411</v>
      </c>
      <c r="P1891" t="s">
        <v>424</v>
      </c>
      <c r="Q1891" t="s">
        <v>411</v>
      </c>
      <c r="R1891" t="s">
        <v>411</v>
      </c>
      <c r="S1891" t="s">
        <v>411</v>
      </c>
      <c r="T1891" s="1">
        <v>159994.1</v>
      </c>
      <c r="U1891">
        <v>750</v>
      </c>
      <c r="V1891">
        <v>0</v>
      </c>
      <c r="W1891" s="1">
        <v>143323.94</v>
      </c>
      <c r="X1891" s="1">
        <v>16946</v>
      </c>
      <c r="Y1891">
        <v>0</v>
      </c>
      <c r="Z1891" s="1">
        <v>160269.94</v>
      </c>
      <c r="AA1891">
        <v>0</v>
      </c>
      <c r="AB1891">
        <v>0</v>
      </c>
      <c r="AE1891" t="s">
        <v>412</v>
      </c>
      <c r="AG1891" s="2">
        <v>46048</v>
      </c>
      <c r="AH1891" s="1">
        <v>3138.25</v>
      </c>
      <c r="AI1891" s="2">
        <v>46006</v>
      </c>
      <c r="AJ1891" s="7">
        <v>2025</v>
      </c>
      <c r="AK1891" s="2">
        <v>45996</v>
      </c>
      <c r="AP1891" t="s">
        <v>3839</v>
      </c>
      <c r="AT1891" s="2">
        <v>46097</v>
      </c>
      <c r="AU1891" s="2">
        <v>46097</v>
      </c>
      <c r="AV1891" t="s">
        <v>414</v>
      </c>
      <c r="AW1891" s="2">
        <v>46000</v>
      </c>
      <c r="AX1891">
        <v>43175</v>
      </c>
      <c r="AY1891" s="1">
        <v>234724.5</v>
      </c>
      <c r="BA1891" t="s">
        <v>9291</v>
      </c>
      <c r="BB1891">
        <v>43175</v>
      </c>
      <c r="BC1891" t="s">
        <v>12533</v>
      </c>
      <c r="BD1891" t="s">
        <v>416</v>
      </c>
      <c r="BE1891" t="s">
        <v>417</v>
      </c>
      <c r="BF1891">
        <v>5561998286723</v>
      </c>
      <c r="BG1891" t="s">
        <v>12534</v>
      </c>
      <c r="BH1891">
        <v>73808355</v>
      </c>
      <c r="BI1891" t="s">
        <v>581</v>
      </c>
      <c r="BJ1891" t="s">
        <v>12535</v>
      </c>
      <c r="BK1891">
        <v>5561998070908</v>
      </c>
      <c r="BL1891" s="1">
        <v>2500</v>
      </c>
      <c r="BQ1891">
        <v>10177</v>
      </c>
      <c r="BR1891">
        <v>7436</v>
      </c>
      <c r="BS1891" t="s">
        <v>457</v>
      </c>
      <c r="BT1891" s="2">
        <v>46001</v>
      </c>
      <c r="BU1891">
        <v>892.14</v>
      </c>
      <c r="BW1891" t="s">
        <v>422</v>
      </c>
      <c r="BY1891" t="s">
        <v>12536</v>
      </c>
      <c r="BZ1891" s="2">
        <v>46002</v>
      </c>
      <c r="CA1891" s="2">
        <v>46006</v>
      </c>
      <c r="CB1891" t="s">
        <v>12537</v>
      </c>
      <c r="CC1891" s="2">
        <v>45992</v>
      </c>
      <c r="CD1891" t="s">
        <v>424</v>
      </c>
      <c r="CE1891" t="s">
        <v>12538</v>
      </c>
      <c r="CF1891" s="2">
        <v>46002</v>
      </c>
      <c r="CJ1891" s="2">
        <v>46034</v>
      </c>
      <c r="CK1891" t="s">
        <v>411</v>
      </c>
      <c r="CL1891" s="2">
        <v>46002</v>
      </c>
      <c r="CM1891" s="2">
        <v>46035</v>
      </c>
      <c r="CN1891" s="2">
        <v>45994</v>
      </c>
      <c r="CO1891" s="2">
        <v>45992</v>
      </c>
      <c r="CP1891" s="2">
        <v>46006</v>
      </c>
      <c r="CR1891" s="2">
        <v>45995</v>
      </c>
      <c r="CS1891" s="2">
        <v>45994</v>
      </c>
      <c r="CU1891" s="2">
        <v>46029</v>
      </c>
      <c r="CV1891" s="2">
        <v>46008</v>
      </c>
      <c r="CW1891" s="2">
        <v>45994</v>
      </c>
      <c r="CY1891" t="s">
        <v>424</v>
      </c>
      <c r="DD1891" s="2">
        <v>46006</v>
      </c>
      <c r="DF1891" s="2">
        <v>46048</v>
      </c>
      <c r="DI1891" s="2">
        <v>46051</v>
      </c>
      <c r="DJ1891" s="2">
        <v>45992</v>
      </c>
      <c r="DK1891" s="2">
        <v>46008</v>
      </c>
      <c r="DL1891" s="2">
        <v>46042</v>
      </c>
      <c r="DM1891" s="2">
        <v>46077</v>
      </c>
      <c r="DN1891" s="2">
        <v>46091</v>
      </c>
      <c r="DO1891" s="2">
        <v>45994</v>
      </c>
      <c r="DP1891" s="2">
        <v>46091</v>
      </c>
      <c r="DX1891">
        <v>655</v>
      </c>
      <c r="DY1891">
        <v>2391</v>
      </c>
      <c r="DZ1891" t="s">
        <v>424</v>
      </c>
      <c r="EA1891" t="s">
        <v>392</v>
      </c>
      <c r="EE1891" s="1">
        <v>2054.29</v>
      </c>
      <c r="EF1891" t="s">
        <v>2634</v>
      </c>
      <c r="EG1891" t="s">
        <v>1640</v>
      </c>
      <c r="EK1891" t="s">
        <v>1591</v>
      </c>
    </row>
    <row r="1892" spans="1:141" hidden="1" x14ac:dyDescent="0.35">
      <c r="A1892">
        <v>5071</v>
      </c>
      <c r="B1892" t="s">
        <v>404</v>
      </c>
      <c r="C1892">
        <v>6399</v>
      </c>
      <c r="D1892" t="s">
        <v>7812</v>
      </c>
      <c r="E1892" t="s">
        <v>834</v>
      </c>
      <c r="F1892" t="s">
        <v>461</v>
      </c>
      <c r="G1892">
        <v>203</v>
      </c>
      <c r="H1892" t="s">
        <v>408</v>
      </c>
      <c r="I1892" t="s">
        <v>12539</v>
      </c>
      <c r="J1892" t="s">
        <v>12540</v>
      </c>
      <c r="K1892" t="s">
        <v>12</v>
      </c>
      <c r="L1892" t="s">
        <v>29</v>
      </c>
      <c r="M1892" t="s">
        <v>411</v>
      </c>
      <c r="N1892" t="s">
        <v>411</v>
      </c>
      <c r="O1892" t="s">
        <v>411</v>
      </c>
      <c r="P1892" t="s">
        <v>411</v>
      </c>
      <c r="Q1892" t="s">
        <v>411</v>
      </c>
      <c r="R1892" t="s">
        <v>411</v>
      </c>
      <c r="S1892" t="s">
        <v>411</v>
      </c>
      <c r="T1892" s="1">
        <v>157334.72</v>
      </c>
      <c r="U1892">
        <v>705</v>
      </c>
      <c r="V1892">
        <v>0</v>
      </c>
      <c r="W1892" s="1">
        <v>142563.87</v>
      </c>
      <c r="X1892" s="1">
        <v>15064</v>
      </c>
      <c r="Y1892">
        <v>0</v>
      </c>
      <c r="Z1892" s="1">
        <v>157627.87</v>
      </c>
      <c r="AA1892">
        <v>0</v>
      </c>
      <c r="AB1892">
        <v>0</v>
      </c>
      <c r="AE1892" t="s">
        <v>412</v>
      </c>
      <c r="AG1892" s="2">
        <v>46085</v>
      </c>
      <c r="AH1892">
        <v>0</v>
      </c>
      <c r="AI1892" s="2">
        <v>46003</v>
      </c>
      <c r="AJ1892" s="7">
        <v>2025</v>
      </c>
      <c r="AK1892" s="2">
        <v>45996</v>
      </c>
      <c r="AP1892" t="s">
        <v>3839</v>
      </c>
      <c r="AT1892" s="2">
        <v>46098</v>
      </c>
      <c r="AU1892" s="2">
        <v>46099</v>
      </c>
      <c r="AV1892" t="s">
        <v>414</v>
      </c>
      <c r="AW1892" s="2">
        <v>46000</v>
      </c>
      <c r="AX1892">
        <v>43185</v>
      </c>
      <c r="AY1892" s="1">
        <v>239706.72</v>
      </c>
      <c r="BA1892" t="s">
        <v>7815</v>
      </c>
      <c r="BB1892">
        <v>43185</v>
      </c>
      <c r="BC1892" t="s">
        <v>12541</v>
      </c>
      <c r="BD1892" t="s">
        <v>416</v>
      </c>
      <c r="BE1892" t="s">
        <v>417</v>
      </c>
      <c r="BF1892">
        <v>5561999552313</v>
      </c>
      <c r="BG1892" t="s">
        <v>12542</v>
      </c>
      <c r="BH1892">
        <v>73805405</v>
      </c>
      <c r="BI1892" t="s">
        <v>4674</v>
      </c>
      <c r="BJ1892" t="s">
        <v>12543</v>
      </c>
      <c r="BK1892">
        <v>553899759313</v>
      </c>
      <c r="BL1892" s="1">
        <v>2556.85</v>
      </c>
      <c r="BQ1892">
        <v>4256</v>
      </c>
      <c r="BR1892">
        <v>7447</v>
      </c>
      <c r="BS1892" t="s">
        <v>421</v>
      </c>
      <c r="BT1892" s="2">
        <v>45996</v>
      </c>
      <c r="BW1892" t="s">
        <v>422</v>
      </c>
      <c r="BY1892" t="s">
        <v>12544</v>
      </c>
      <c r="BZ1892" s="2">
        <v>45999</v>
      </c>
      <c r="CA1892" s="2">
        <v>46009</v>
      </c>
      <c r="CC1892" s="2">
        <v>45985</v>
      </c>
      <c r="CD1892" t="s">
        <v>424</v>
      </c>
      <c r="CF1892" s="2">
        <v>45999</v>
      </c>
      <c r="CJ1892" s="2">
        <v>46034</v>
      </c>
      <c r="CK1892" t="s">
        <v>424</v>
      </c>
      <c r="CL1892" s="2">
        <v>45999</v>
      </c>
      <c r="CM1892" s="2">
        <v>46042</v>
      </c>
      <c r="CN1892" s="2">
        <v>45989</v>
      </c>
      <c r="CO1892" s="2">
        <v>45992</v>
      </c>
      <c r="CP1892" s="2">
        <v>46009</v>
      </c>
      <c r="CR1892" s="2">
        <v>45991</v>
      </c>
      <c r="CS1892" s="2">
        <v>45995</v>
      </c>
      <c r="CU1892" s="2">
        <v>46020</v>
      </c>
      <c r="CV1892" s="2">
        <v>45999</v>
      </c>
      <c r="CW1892" s="2">
        <v>45995</v>
      </c>
      <c r="CY1892" t="s">
        <v>424</v>
      </c>
      <c r="CZ1892" s="2">
        <v>46049</v>
      </c>
      <c r="DC1892" s="2">
        <v>46066</v>
      </c>
      <c r="DD1892" s="2">
        <v>46002</v>
      </c>
      <c r="DF1892" s="2">
        <v>46085</v>
      </c>
      <c r="DI1892" s="2">
        <v>46093</v>
      </c>
      <c r="DJ1892" s="2">
        <v>45992</v>
      </c>
      <c r="DK1892" s="2">
        <v>45999</v>
      </c>
      <c r="DL1892" s="2">
        <v>46072</v>
      </c>
      <c r="DM1892" s="2">
        <v>46064</v>
      </c>
      <c r="DN1892" s="2">
        <v>46084</v>
      </c>
      <c r="DO1892" s="2">
        <v>45995</v>
      </c>
      <c r="DP1892" s="2">
        <v>46084</v>
      </c>
      <c r="DX1892">
        <v>770</v>
      </c>
      <c r="DY1892">
        <v>2075</v>
      </c>
      <c r="EA1892" t="s">
        <v>12545</v>
      </c>
      <c r="EB1892" t="s">
        <v>12546</v>
      </c>
      <c r="EE1892" s="1">
        <v>2065.94</v>
      </c>
      <c r="EG1892" t="s">
        <v>735</v>
      </c>
      <c r="EK1892" t="s">
        <v>1591</v>
      </c>
    </row>
    <row r="1893" spans="1:141" hidden="1" x14ac:dyDescent="0.35">
      <c r="A1893">
        <v>5072</v>
      </c>
      <c r="B1893" t="s">
        <v>561</v>
      </c>
      <c r="C1893">
        <v>6313</v>
      </c>
      <c r="D1893" t="s">
        <v>5000</v>
      </c>
      <c r="E1893" t="s">
        <v>834</v>
      </c>
      <c r="F1893" t="s">
        <v>623</v>
      </c>
      <c r="G1893">
        <v>303</v>
      </c>
      <c r="H1893" t="s">
        <v>408</v>
      </c>
      <c r="I1893" t="s">
        <v>12547</v>
      </c>
      <c r="J1893" t="s">
        <v>12548</v>
      </c>
      <c r="K1893" t="s">
        <v>15</v>
      </c>
      <c r="L1893" t="s">
        <v>34</v>
      </c>
      <c r="M1893" t="s">
        <v>411</v>
      </c>
      <c r="N1893" t="s">
        <v>411</v>
      </c>
      <c r="O1893" t="s">
        <v>411</v>
      </c>
      <c r="P1893" t="s">
        <v>411</v>
      </c>
      <c r="Q1893" t="s">
        <v>411</v>
      </c>
      <c r="R1893" t="s">
        <v>411</v>
      </c>
      <c r="S1893" t="s">
        <v>411</v>
      </c>
      <c r="T1893" s="1">
        <v>156677.57999999999</v>
      </c>
      <c r="U1893">
        <v>714.02</v>
      </c>
      <c r="V1893">
        <v>0</v>
      </c>
      <c r="W1893" s="1">
        <v>136308.75</v>
      </c>
      <c r="X1893" s="1">
        <v>20438</v>
      </c>
      <c r="Y1893">
        <v>0</v>
      </c>
      <c r="Z1893" s="1">
        <v>156746.75</v>
      </c>
      <c r="AA1893">
        <v>0</v>
      </c>
      <c r="AB1893">
        <v>0</v>
      </c>
      <c r="AE1893" t="s">
        <v>412</v>
      </c>
      <c r="AH1893">
        <v>0</v>
      </c>
      <c r="AK1893" s="2">
        <v>45996</v>
      </c>
      <c r="AP1893" t="s">
        <v>3839</v>
      </c>
      <c r="AT1893" s="2">
        <v>46092</v>
      </c>
      <c r="AU1893" s="2">
        <v>46092</v>
      </c>
      <c r="AV1893" t="s">
        <v>561</v>
      </c>
      <c r="AW1893" s="2">
        <v>46000</v>
      </c>
      <c r="AX1893">
        <v>43188</v>
      </c>
      <c r="AY1893" s="1">
        <v>239931.22</v>
      </c>
      <c r="BA1893" t="s">
        <v>5003</v>
      </c>
      <c r="BB1893">
        <v>43188</v>
      </c>
      <c r="BD1893" t="s">
        <v>416</v>
      </c>
      <c r="BE1893" t="s">
        <v>417</v>
      </c>
      <c r="BF1893">
        <v>5562993087712</v>
      </c>
      <c r="BG1893" t="s">
        <v>12549</v>
      </c>
      <c r="BH1893">
        <v>73807255</v>
      </c>
      <c r="BI1893" t="s">
        <v>607</v>
      </c>
      <c r="BJ1893" t="s">
        <v>12550</v>
      </c>
      <c r="BL1893" s="1">
        <v>2380.06</v>
      </c>
      <c r="BQ1893">
        <v>4145</v>
      </c>
      <c r="BR1893">
        <v>7450</v>
      </c>
      <c r="BS1893" t="s">
        <v>421</v>
      </c>
      <c r="BY1893" t="s">
        <v>12551</v>
      </c>
      <c r="CC1893" s="2">
        <v>45968</v>
      </c>
      <c r="CN1893" s="2">
        <v>45971</v>
      </c>
      <c r="CO1893" s="2">
        <v>45992</v>
      </c>
      <c r="CR1893" s="2">
        <v>45972</v>
      </c>
      <c r="CS1893" s="2">
        <v>45986</v>
      </c>
      <c r="CV1893" s="2">
        <v>46008</v>
      </c>
      <c r="CW1893" s="2">
        <v>45986</v>
      </c>
      <c r="DD1893" s="2">
        <v>45978</v>
      </c>
      <c r="DJ1893" s="2">
        <v>45980</v>
      </c>
      <c r="DK1893" s="2">
        <v>46008</v>
      </c>
      <c r="DO1893" s="2">
        <v>45986</v>
      </c>
      <c r="EF1893" t="s">
        <v>2634</v>
      </c>
      <c r="EG1893" t="s">
        <v>3289</v>
      </c>
      <c r="EH1893" t="s">
        <v>3373</v>
      </c>
      <c r="EI1893" t="s">
        <v>11545</v>
      </c>
      <c r="EJ1893" t="s">
        <v>6781</v>
      </c>
      <c r="EK1893" t="s">
        <v>3786</v>
      </c>
    </row>
    <row r="1894" spans="1:141" hidden="1" x14ac:dyDescent="0.35">
      <c r="A1894">
        <v>5073</v>
      </c>
      <c r="B1894" t="s">
        <v>1352</v>
      </c>
      <c r="C1894">
        <v>6389</v>
      </c>
      <c r="D1894" t="s">
        <v>7812</v>
      </c>
      <c r="E1894" t="s">
        <v>834</v>
      </c>
      <c r="F1894" t="s">
        <v>623</v>
      </c>
      <c r="G1894">
        <v>4</v>
      </c>
      <c r="H1894" t="s">
        <v>408</v>
      </c>
      <c r="I1894" t="s">
        <v>12552</v>
      </c>
      <c r="J1894" t="s">
        <v>12553</v>
      </c>
      <c r="K1894" t="s">
        <v>12</v>
      </c>
      <c r="L1894" t="s">
        <v>66</v>
      </c>
      <c r="M1894" t="s">
        <v>411</v>
      </c>
      <c r="N1894" t="s">
        <v>411</v>
      </c>
      <c r="O1894" t="s">
        <v>411</v>
      </c>
      <c r="P1894" t="s">
        <v>411</v>
      </c>
      <c r="Q1894" t="s">
        <v>411</v>
      </c>
      <c r="R1894" t="s">
        <v>411</v>
      </c>
      <c r="S1894" t="s">
        <v>411</v>
      </c>
      <c r="T1894" s="1">
        <v>156744.85</v>
      </c>
      <c r="U1894">
        <v>0</v>
      </c>
      <c r="V1894">
        <v>0</v>
      </c>
      <c r="W1894">
        <v>0</v>
      </c>
      <c r="X1894">
        <v>0</v>
      </c>
      <c r="Y1894">
        <v>0</v>
      </c>
      <c r="Z1894">
        <v>0</v>
      </c>
      <c r="AA1894">
        <v>0</v>
      </c>
      <c r="AB1894">
        <v>0</v>
      </c>
      <c r="AE1894" t="s">
        <v>412</v>
      </c>
      <c r="AG1894" s="2">
        <v>46064</v>
      </c>
      <c r="AH1894" s="1">
        <v>3175.18</v>
      </c>
      <c r="AI1894" s="2">
        <v>46014</v>
      </c>
      <c r="AJ1894" s="7">
        <v>2025</v>
      </c>
      <c r="AK1894" s="2">
        <v>45996</v>
      </c>
      <c r="AP1894" t="s">
        <v>3839</v>
      </c>
      <c r="AT1894" s="2">
        <v>46073</v>
      </c>
      <c r="AU1894" s="2">
        <v>46073</v>
      </c>
      <c r="AV1894" t="s">
        <v>414</v>
      </c>
      <c r="AW1894" s="2">
        <v>46000</v>
      </c>
      <c r="AX1894">
        <v>43192</v>
      </c>
      <c r="AY1894" s="1">
        <v>255000</v>
      </c>
      <c r="BA1894" t="s">
        <v>7815</v>
      </c>
      <c r="BB1894">
        <v>43192</v>
      </c>
      <c r="BC1894" t="s">
        <v>12554</v>
      </c>
      <c r="BD1894" t="s">
        <v>416</v>
      </c>
      <c r="BE1894" t="s">
        <v>417</v>
      </c>
      <c r="BF1894">
        <v>5561998443899</v>
      </c>
      <c r="BG1894" t="s">
        <v>12555</v>
      </c>
      <c r="BH1894">
        <v>73805030</v>
      </c>
      <c r="BI1894" t="s">
        <v>1139</v>
      </c>
      <c r="BJ1894" t="s">
        <v>12556</v>
      </c>
      <c r="BK1894">
        <v>5561996062620</v>
      </c>
      <c r="BL1894" s="1">
        <v>2380</v>
      </c>
      <c r="BQ1894">
        <v>4310</v>
      </c>
      <c r="BR1894">
        <v>7457</v>
      </c>
      <c r="BS1894" t="s">
        <v>432</v>
      </c>
      <c r="BT1894" s="2">
        <v>45996</v>
      </c>
      <c r="BU1894">
        <v>894.4</v>
      </c>
      <c r="BW1894" t="s">
        <v>422</v>
      </c>
      <c r="BY1894" t="s">
        <v>12557</v>
      </c>
      <c r="BZ1894" s="2">
        <v>45999</v>
      </c>
      <c r="CA1894" s="2">
        <v>46036</v>
      </c>
      <c r="CC1894" s="2">
        <v>45992</v>
      </c>
      <c r="CD1894" t="s">
        <v>424</v>
      </c>
      <c r="CE1894" t="s">
        <v>12558</v>
      </c>
      <c r="CF1894" s="2">
        <v>45999</v>
      </c>
      <c r="CJ1894" s="2">
        <v>46043</v>
      </c>
      <c r="CK1894" t="s">
        <v>411</v>
      </c>
      <c r="CL1894" s="2">
        <v>46000</v>
      </c>
      <c r="CM1894" s="2">
        <v>46043</v>
      </c>
      <c r="CN1894" s="2">
        <v>45995</v>
      </c>
      <c r="CO1894" s="2">
        <v>46037</v>
      </c>
      <c r="CP1894" s="2">
        <v>46036</v>
      </c>
      <c r="CR1894" s="2">
        <v>45996</v>
      </c>
      <c r="CS1894" s="2">
        <v>45994</v>
      </c>
      <c r="CU1894" s="2">
        <v>46041</v>
      </c>
      <c r="CV1894" s="2">
        <v>46042</v>
      </c>
      <c r="CW1894" s="2">
        <v>45994</v>
      </c>
      <c r="CY1894" t="s">
        <v>424</v>
      </c>
      <c r="DD1894" s="2">
        <v>46020</v>
      </c>
      <c r="DF1894" s="2">
        <v>46064</v>
      </c>
      <c r="DI1894" s="2">
        <v>46071</v>
      </c>
      <c r="DJ1894" s="2">
        <v>45992</v>
      </c>
      <c r="DK1894" s="2">
        <v>46042</v>
      </c>
      <c r="DO1894" s="2">
        <v>45994</v>
      </c>
      <c r="DX1894">
        <v>796</v>
      </c>
      <c r="DY1894">
        <v>3792</v>
      </c>
      <c r="EA1894" t="s">
        <v>12559</v>
      </c>
      <c r="EB1894" t="s">
        <v>12560</v>
      </c>
      <c r="EE1894" s="1">
        <v>2159.58</v>
      </c>
      <c r="EG1894" t="s">
        <v>735</v>
      </c>
      <c r="EK1894" t="s">
        <v>1591</v>
      </c>
    </row>
    <row r="1895" spans="1:141" hidden="1" x14ac:dyDescent="0.35">
      <c r="A1895">
        <v>5074</v>
      </c>
      <c r="B1895" t="s">
        <v>11094</v>
      </c>
      <c r="C1895">
        <v>6365</v>
      </c>
      <c r="D1895" t="s">
        <v>12561</v>
      </c>
      <c r="E1895" t="s">
        <v>942</v>
      </c>
      <c r="F1895" t="s">
        <v>12562</v>
      </c>
      <c r="G1895">
        <v>3</v>
      </c>
      <c r="H1895" t="s">
        <v>810</v>
      </c>
      <c r="I1895" t="s">
        <v>11758</v>
      </c>
      <c r="J1895" t="s">
        <v>11759</v>
      </c>
      <c r="K1895" t="s">
        <v>56</v>
      </c>
      <c r="L1895" t="s">
        <v>58</v>
      </c>
      <c r="M1895" t="s">
        <v>411</v>
      </c>
      <c r="N1895" t="s">
        <v>411</v>
      </c>
      <c r="O1895" t="s">
        <v>411</v>
      </c>
      <c r="P1895" t="s">
        <v>411</v>
      </c>
      <c r="Q1895" t="s">
        <v>411</v>
      </c>
      <c r="R1895" t="s">
        <v>411</v>
      </c>
      <c r="S1895" t="s">
        <v>411</v>
      </c>
      <c r="T1895" s="1">
        <v>288925.32</v>
      </c>
      <c r="U1895">
        <v>0</v>
      </c>
      <c r="V1895">
        <v>0</v>
      </c>
      <c r="W1895" s="1">
        <v>288925.28000000003</v>
      </c>
      <c r="X1895">
        <v>0</v>
      </c>
      <c r="Y1895">
        <v>0</v>
      </c>
      <c r="Z1895" s="1">
        <v>288925.28000000003</v>
      </c>
      <c r="AA1895">
        <v>0</v>
      </c>
      <c r="AB1895">
        <v>0</v>
      </c>
      <c r="AD1895">
        <v>178770388345</v>
      </c>
      <c r="AE1895" t="s">
        <v>412</v>
      </c>
      <c r="AF1895">
        <v>392260</v>
      </c>
      <c r="AH1895">
        <v>0</v>
      </c>
      <c r="AI1895" s="2">
        <v>46083</v>
      </c>
      <c r="AJ1895" s="7">
        <v>2026</v>
      </c>
      <c r="AK1895" s="2">
        <v>46000</v>
      </c>
      <c r="AP1895" t="s">
        <v>413</v>
      </c>
      <c r="AQ1895" t="s">
        <v>5037</v>
      </c>
      <c r="AT1895" s="2">
        <v>46087</v>
      </c>
      <c r="AU1895" s="2">
        <v>46114</v>
      </c>
      <c r="AV1895" t="s">
        <v>414</v>
      </c>
      <c r="AW1895" s="2">
        <v>46087</v>
      </c>
      <c r="AY1895" s="1">
        <v>319999.96000000002</v>
      </c>
      <c r="BA1895" t="s">
        <v>12563</v>
      </c>
      <c r="BD1895" t="s">
        <v>1681</v>
      </c>
      <c r="BE1895" t="s">
        <v>513</v>
      </c>
      <c r="BF1895">
        <v>5561986649198</v>
      </c>
      <c r="BG1895" t="s">
        <v>11760</v>
      </c>
      <c r="BH1895">
        <v>72306520</v>
      </c>
      <c r="BI1895" t="s">
        <v>2341</v>
      </c>
      <c r="BJ1895" t="s">
        <v>11761</v>
      </c>
      <c r="BK1895">
        <v>5561986649198</v>
      </c>
      <c r="BL1895" s="1">
        <v>25000</v>
      </c>
      <c r="BO1895" t="s">
        <v>12564</v>
      </c>
      <c r="BP1895" t="s">
        <v>12565</v>
      </c>
      <c r="BQ1895">
        <v>5345</v>
      </c>
      <c r="BR1895">
        <v>7248</v>
      </c>
      <c r="BS1895" t="s">
        <v>862</v>
      </c>
      <c r="CP1895" s="2">
        <v>46100</v>
      </c>
      <c r="CS1895" s="2">
        <v>46007</v>
      </c>
      <c r="CW1895" s="2">
        <v>46006</v>
      </c>
      <c r="CY1895" t="s">
        <v>424</v>
      </c>
      <c r="DB1895" s="2">
        <v>46041</v>
      </c>
      <c r="DE1895" s="2">
        <v>46079</v>
      </c>
      <c r="DJ1895" s="2">
        <v>46001</v>
      </c>
      <c r="DO1895" s="2">
        <v>46006</v>
      </c>
      <c r="DW1895" s="2">
        <v>46042</v>
      </c>
      <c r="EI1895" t="s">
        <v>12566</v>
      </c>
      <c r="EK1895" t="s">
        <v>1591</v>
      </c>
    </row>
    <row r="1896" spans="1:141" hidden="1" x14ac:dyDescent="0.35">
      <c r="A1896">
        <v>5075</v>
      </c>
      <c r="B1896" t="s">
        <v>11094</v>
      </c>
      <c r="C1896">
        <v>6366</v>
      </c>
      <c r="D1896" t="s">
        <v>12561</v>
      </c>
      <c r="E1896" t="s">
        <v>942</v>
      </c>
      <c r="F1896" t="s">
        <v>12567</v>
      </c>
      <c r="G1896">
        <v>4</v>
      </c>
      <c r="H1896" t="s">
        <v>810</v>
      </c>
      <c r="I1896" t="s">
        <v>12568</v>
      </c>
      <c r="J1896" t="s">
        <v>12569</v>
      </c>
      <c r="K1896" t="s">
        <v>32</v>
      </c>
      <c r="L1896" t="s">
        <v>31</v>
      </c>
      <c r="M1896" t="s">
        <v>411</v>
      </c>
      <c r="N1896" t="s">
        <v>411</v>
      </c>
      <c r="O1896" t="s">
        <v>411</v>
      </c>
      <c r="P1896" t="s">
        <v>411</v>
      </c>
      <c r="Q1896" t="s">
        <v>411</v>
      </c>
      <c r="R1896" t="s">
        <v>411</v>
      </c>
      <c r="S1896" t="s">
        <v>411</v>
      </c>
      <c r="T1896" s="1">
        <v>378830.44</v>
      </c>
      <c r="U1896">
        <v>0</v>
      </c>
      <c r="V1896">
        <v>0</v>
      </c>
      <c r="W1896" s="1">
        <v>378830.44</v>
      </c>
      <c r="X1896">
        <v>0</v>
      </c>
      <c r="Y1896">
        <v>0</v>
      </c>
      <c r="Z1896" s="1">
        <v>378830.44</v>
      </c>
      <c r="AA1896">
        <v>0</v>
      </c>
      <c r="AB1896">
        <v>0</v>
      </c>
      <c r="AD1896">
        <v>178770388349</v>
      </c>
      <c r="AE1896" t="s">
        <v>412</v>
      </c>
      <c r="AF1896" s="3">
        <v>392325</v>
      </c>
      <c r="AH1896">
        <v>0</v>
      </c>
      <c r="AI1896" s="2">
        <v>46083</v>
      </c>
      <c r="AJ1896" s="7">
        <v>2026</v>
      </c>
      <c r="AK1896" s="2">
        <v>46000</v>
      </c>
      <c r="AP1896" t="s">
        <v>413</v>
      </c>
      <c r="AQ1896" t="s">
        <v>5037</v>
      </c>
      <c r="AT1896" s="2">
        <v>46090</v>
      </c>
      <c r="AU1896" s="2">
        <v>46114</v>
      </c>
      <c r="AV1896" t="s">
        <v>414</v>
      </c>
      <c r="AW1896" s="2">
        <v>46006</v>
      </c>
      <c r="AY1896" s="1">
        <v>378830.44</v>
      </c>
      <c r="BA1896" t="s">
        <v>12563</v>
      </c>
      <c r="BD1896" t="s">
        <v>738</v>
      </c>
      <c r="BE1896" t="s">
        <v>513</v>
      </c>
      <c r="BF1896">
        <v>5561991653767</v>
      </c>
      <c r="BG1896" t="s">
        <v>12570</v>
      </c>
      <c r="BH1896">
        <v>72115907</v>
      </c>
      <c r="BI1896" t="s">
        <v>1014</v>
      </c>
      <c r="BJ1896" t="s">
        <v>12571</v>
      </c>
      <c r="BK1896">
        <v>5561991653767</v>
      </c>
      <c r="BL1896" s="1">
        <v>11412.04</v>
      </c>
      <c r="BM1896" s="2">
        <v>46148</v>
      </c>
      <c r="BO1896" t="s">
        <v>12572</v>
      </c>
      <c r="BP1896" t="s">
        <v>12573</v>
      </c>
      <c r="BQ1896">
        <v>11378</v>
      </c>
      <c r="BS1896" t="s">
        <v>3145</v>
      </c>
      <c r="CP1896" s="2">
        <v>46100</v>
      </c>
      <c r="CS1896" s="2">
        <v>46007</v>
      </c>
      <c r="CW1896" s="2">
        <v>46006</v>
      </c>
      <c r="CY1896" t="s">
        <v>424</v>
      </c>
      <c r="DB1896" s="2">
        <v>46034</v>
      </c>
      <c r="DE1896" s="2">
        <v>46079</v>
      </c>
      <c r="DJ1896" s="2">
        <v>46001</v>
      </c>
      <c r="DO1896" s="2">
        <v>46006</v>
      </c>
      <c r="DW1896" s="2">
        <v>46038</v>
      </c>
      <c r="EI1896" t="s">
        <v>12566</v>
      </c>
      <c r="EK1896" t="s">
        <v>1591</v>
      </c>
    </row>
    <row r="1897" spans="1:141" hidden="1" x14ac:dyDescent="0.35">
      <c r="A1897">
        <v>5076</v>
      </c>
      <c r="B1897" t="s">
        <v>11094</v>
      </c>
      <c r="C1897">
        <v>6367</v>
      </c>
      <c r="D1897" t="s">
        <v>12561</v>
      </c>
      <c r="E1897" t="s">
        <v>942</v>
      </c>
      <c r="F1897" t="s">
        <v>12574</v>
      </c>
      <c r="G1897">
        <v>202</v>
      </c>
      <c r="H1897" t="s">
        <v>810</v>
      </c>
      <c r="I1897" t="s">
        <v>12575</v>
      </c>
      <c r="J1897" t="s">
        <v>12576</v>
      </c>
      <c r="K1897" t="s">
        <v>32</v>
      </c>
      <c r="L1897" t="s">
        <v>31</v>
      </c>
      <c r="M1897" t="s">
        <v>411</v>
      </c>
      <c r="N1897" t="s">
        <v>411</v>
      </c>
      <c r="O1897" t="s">
        <v>411</v>
      </c>
      <c r="P1897" t="s">
        <v>411</v>
      </c>
      <c r="Q1897" t="s">
        <v>411</v>
      </c>
      <c r="R1897" t="s">
        <v>411</v>
      </c>
      <c r="S1897" t="s">
        <v>411</v>
      </c>
      <c r="T1897" s="1">
        <v>264512.49</v>
      </c>
      <c r="U1897">
        <v>0</v>
      </c>
      <c r="V1897">
        <v>0</v>
      </c>
      <c r="W1897" s="1">
        <v>264512.48</v>
      </c>
      <c r="X1897">
        <v>0</v>
      </c>
      <c r="Y1897">
        <v>0</v>
      </c>
      <c r="Z1897" s="1">
        <v>264512.48</v>
      </c>
      <c r="AA1897">
        <v>0</v>
      </c>
      <c r="AB1897">
        <v>0</v>
      </c>
      <c r="AD1897">
        <v>1787703883513</v>
      </c>
      <c r="AE1897" t="s">
        <v>412</v>
      </c>
      <c r="AF1897" s="3">
        <v>392299</v>
      </c>
      <c r="AH1897">
        <v>0</v>
      </c>
      <c r="AI1897" s="2">
        <v>46083</v>
      </c>
      <c r="AJ1897" s="7">
        <v>2026</v>
      </c>
      <c r="AK1897" s="2">
        <v>46000</v>
      </c>
      <c r="AP1897" t="s">
        <v>413</v>
      </c>
      <c r="AQ1897" t="s">
        <v>5037</v>
      </c>
      <c r="AT1897" s="2">
        <v>46090</v>
      </c>
      <c r="AU1897" s="2">
        <v>46114</v>
      </c>
      <c r="AV1897" t="s">
        <v>414</v>
      </c>
      <c r="AW1897" s="2">
        <v>46087</v>
      </c>
      <c r="AY1897" s="1">
        <v>319999.99</v>
      </c>
      <c r="BA1897" t="s">
        <v>12563</v>
      </c>
      <c r="BC1897" t="s">
        <v>12577</v>
      </c>
      <c r="BD1897" t="s">
        <v>738</v>
      </c>
      <c r="BE1897" t="s">
        <v>513</v>
      </c>
      <c r="BF1897">
        <v>5561998339606</v>
      </c>
      <c r="BG1897" t="s">
        <v>12578</v>
      </c>
      <c r="BH1897">
        <v>72304052</v>
      </c>
      <c r="BI1897" t="s">
        <v>2341</v>
      </c>
      <c r="BJ1897" t="s">
        <v>12579</v>
      </c>
      <c r="BK1897">
        <v>5561998339606</v>
      </c>
      <c r="BL1897">
        <v>0</v>
      </c>
      <c r="BM1897" s="2">
        <v>46148</v>
      </c>
      <c r="BO1897" t="s">
        <v>12580</v>
      </c>
      <c r="BP1897" t="s">
        <v>12581</v>
      </c>
      <c r="BQ1897">
        <v>5382</v>
      </c>
      <c r="BS1897" t="s">
        <v>806</v>
      </c>
      <c r="CP1897" s="2">
        <v>46100</v>
      </c>
      <c r="CS1897" s="2">
        <v>46007</v>
      </c>
      <c r="CW1897" s="2">
        <v>46006</v>
      </c>
      <c r="CY1897" t="s">
        <v>424</v>
      </c>
      <c r="DB1897" s="2">
        <v>46034</v>
      </c>
      <c r="DE1897" s="2">
        <v>46079</v>
      </c>
      <c r="DJ1897" s="2">
        <v>46001</v>
      </c>
      <c r="DO1897" s="2">
        <v>46006</v>
      </c>
      <c r="DW1897" s="2">
        <v>46038</v>
      </c>
      <c r="EI1897" t="s">
        <v>12566</v>
      </c>
      <c r="EK1897" t="s">
        <v>1591</v>
      </c>
    </row>
    <row r="1898" spans="1:141" hidden="1" x14ac:dyDescent="0.35">
      <c r="A1898">
        <v>5077</v>
      </c>
      <c r="B1898" t="s">
        <v>8651</v>
      </c>
      <c r="C1898">
        <v>6442</v>
      </c>
      <c r="D1898" t="s">
        <v>12561</v>
      </c>
      <c r="E1898" t="s">
        <v>942</v>
      </c>
      <c r="F1898" t="s">
        <v>12567</v>
      </c>
      <c r="G1898">
        <v>601</v>
      </c>
      <c r="H1898" t="s">
        <v>810</v>
      </c>
      <c r="I1898" t="s">
        <v>7333</v>
      </c>
      <c r="J1898" t="s">
        <v>7334</v>
      </c>
      <c r="K1898" t="s">
        <v>32</v>
      </c>
      <c r="L1898" t="s">
        <v>31</v>
      </c>
      <c r="M1898" t="s">
        <v>411</v>
      </c>
      <c r="N1898" t="s">
        <v>411</v>
      </c>
      <c r="O1898" t="s">
        <v>411</v>
      </c>
      <c r="P1898" t="s">
        <v>411</v>
      </c>
      <c r="Q1898" t="s">
        <v>411</v>
      </c>
      <c r="R1898" t="s">
        <v>411</v>
      </c>
      <c r="S1898" t="s">
        <v>411</v>
      </c>
      <c r="T1898" s="1">
        <v>320000</v>
      </c>
      <c r="U1898">
        <v>0</v>
      </c>
      <c r="V1898">
        <v>0</v>
      </c>
      <c r="W1898" s="1">
        <v>320000</v>
      </c>
      <c r="X1898">
        <v>0</v>
      </c>
      <c r="Y1898">
        <v>0</v>
      </c>
      <c r="Z1898" s="1">
        <v>320000</v>
      </c>
      <c r="AA1898">
        <v>0</v>
      </c>
      <c r="AB1898">
        <v>0</v>
      </c>
      <c r="AE1898" t="s">
        <v>412</v>
      </c>
      <c r="AH1898">
        <v>0</v>
      </c>
      <c r="AK1898" s="2">
        <v>46000</v>
      </c>
      <c r="AP1898" t="s">
        <v>413</v>
      </c>
      <c r="AQ1898" t="s">
        <v>5037</v>
      </c>
      <c r="AT1898" s="2">
        <v>46100</v>
      </c>
      <c r="AU1898" s="2">
        <v>46100</v>
      </c>
      <c r="AV1898" t="s">
        <v>12582</v>
      </c>
      <c r="AY1898">
        <v>0</v>
      </c>
      <c r="BA1898" t="s">
        <v>12563</v>
      </c>
      <c r="BC1898" t="s">
        <v>12583</v>
      </c>
      <c r="BD1898" t="s">
        <v>738</v>
      </c>
      <c r="BE1898" t="s">
        <v>513</v>
      </c>
      <c r="BF1898">
        <v>5561999727256</v>
      </c>
      <c r="BG1898" t="s">
        <v>7335</v>
      </c>
      <c r="BH1898">
        <v>70383050</v>
      </c>
      <c r="BI1898" t="s">
        <v>7336</v>
      </c>
      <c r="BJ1898" t="s">
        <v>7337</v>
      </c>
      <c r="BK1898">
        <v>5561999727256</v>
      </c>
      <c r="BL1898">
        <v>0.01</v>
      </c>
      <c r="BQ1898">
        <v>5431</v>
      </c>
      <c r="BR1898">
        <v>3221</v>
      </c>
      <c r="BS1898" t="s">
        <v>3145</v>
      </c>
      <c r="CS1898" s="2">
        <v>46009</v>
      </c>
      <c r="CW1898" s="2">
        <v>46009</v>
      </c>
      <c r="CY1898" t="s">
        <v>424</v>
      </c>
      <c r="DB1898" s="2">
        <v>46034</v>
      </c>
      <c r="DJ1898" s="2">
        <v>46006</v>
      </c>
      <c r="DO1898" s="2">
        <v>46009</v>
      </c>
      <c r="EK1898" t="s">
        <v>1591</v>
      </c>
    </row>
    <row r="1899" spans="1:141" hidden="1" x14ac:dyDescent="0.35">
      <c r="A1899">
        <v>5078</v>
      </c>
      <c r="B1899" t="s">
        <v>11094</v>
      </c>
      <c r="C1899">
        <v>6390</v>
      </c>
      <c r="D1899" t="s">
        <v>12561</v>
      </c>
      <c r="E1899" t="s">
        <v>942</v>
      </c>
      <c r="F1899" t="s">
        <v>12562</v>
      </c>
      <c r="G1899">
        <v>1</v>
      </c>
      <c r="H1899" t="s">
        <v>810</v>
      </c>
      <c r="I1899" t="s">
        <v>12584</v>
      </c>
      <c r="J1899" t="s">
        <v>12585</v>
      </c>
      <c r="K1899" t="s">
        <v>56</v>
      </c>
      <c r="L1899" t="s">
        <v>58</v>
      </c>
      <c r="M1899" t="s">
        <v>411</v>
      </c>
      <c r="N1899" t="s">
        <v>411</v>
      </c>
      <c r="O1899" t="s">
        <v>411</v>
      </c>
      <c r="P1899" t="s">
        <v>411</v>
      </c>
      <c r="Q1899" t="s">
        <v>411</v>
      </c>
      <c r="R1899" t="s">
        <v>411</v>
      </c>
      <c r="S1899" t="s">
        <v>411</v>
      </c>
      <c r="T1899" s="1">
        <v>280000</v>
      </c>
      <c r="U1899" s="1">
        <v>2219.42</v>
      </c>
      <c r="V1899">
        <v>0</v>
      </c>
      <c r="W1899" s="1">
        <v>280000</v>
      </c>
      <c r="X1899">
        <v>0</v>
      </c>
      <c r="Y1899">
        <v>0</v>
      </c>
      <c r="Z1899" s="1">
        <v>280000</v>
      </c>
      <c r="AA1899">
        <v>0</v>
      </c>
      <c r="AB1899">
        <v>0</v>
      </c>
      <c r="AD1899">
        <v>878772585368</v>
      </c>
      <c r="AE1899" t="s">
        <v>412</v>
      </c>
      <c r="AH1899">
        <v>0</v>
      </c>
      <c r="AI1899" s="2">
        <v>46083</v>
      </c>
      <c r="AJ1899" s="7">
        <v>2026</v>
      </c>
      <c r="AK1899" s="2">
        <v>46000</v>
      </c>
      <c r="AP1899" t="s">
        <v>413</v>
      </c>
      <c r="AQ1899" t="s">
        <v>5037</v>
      </c>
      <c r="AT1899" s="2">
        <v>46090</v>
      </c>
      <c r="AU1899" s="2">
        <v>46114</v>
      </c>
      <c r="AV1899" t="s">
        <v>414</v>
      </c>
      <c r="AW1899" s="2">
        <v>46087</v>
      </c>
      <c r="AY1899" s="1">
        <v>350000</v>
      </c>
      <c r="BA1899" t="s">
        <v>12563</v>
      </c>
      <c r="BD1899" t="s">
        <v>929</v>
      </c>
      <c r="BE1899" t="s">
        <v>513</v>
      </c>
      <c r="BF1899">
        <v>5561984733742</v>
      </c>
      <c r="BG1899" t="s">
        <v>12586</v>
      </c>
      <c r="BH1899">
        <v>71930000</v>
      </c>
      <c r="BI1899" t="s">
        <v>12587</v>
      </c>
      <c r="BJ1899" t="s">
        <v>12588</v>
      </c>
      <c r="BK1899">
        <v>5561984733742</v>
      </c>
      <c r="BL1899">
        <v>0</v>
      </c>
      <c r="BM1899" s="2">
        <v>46148</v>
      </c>
      <c r="BO1899" t="s">
        <v>12589</v>
      </c>
      <c r="BP1899" t="s">
        <v>12590</v>
      </c>
      <c r="BQ1899">
        <v>5343</v>
      </c>
      <c r="CP1899" s="2">
        <v>46100</v>
      </c>
      <c r="CS1899" s="2">
        <v>46009</v>
      </c>
      <c r="CW1899" s="2">
        <v>46009</v>
      </c>
      <c r="CY1899" t="s">
        <v>424</v>
      </c>
      <c r="DB1899" s="2">
        <v>46009</v>
      </c>
      <c r="DE1899" s="2">
        <v>46079</v>
      </c>
      <c r="DJ1899" s="2">
        <v>46006</v>
      </c>
      <c r="DO1899" s="2">
        <v>46009</v>
      </c>
      <c r="DW1899" s="2">
        <v>46057</v>
      </c>
      <c r="EI1899" t="s">
        <v>12566</v>
      </c>
      <c r="EK1899" t="s">
        <v>1591</v>
      </c>
    </row>
    <row r="1900" spans="1:141" hidden="1" x14ac:dyDescent="0.35">
      <c r="A1900">
        <v>5079</v>
      </c>
      <c r="B1900" t="s">
        <v>1352</v>
      </c>
      <c r="C1900">
        <v>6463</v>
      </c>
      <c r="D1900" t="s">
        <v>9833</v>
      </c>
      <c r="E1900" t="s">
        <v>942</v>
      </c>
      <c r="F1900" t="s">
        <v>442</v>
      </c>
      <c r="G1900">
        <v>104</v>
      </c>
      <c r="H1900" t="s">
        <v>474</v>
      </c>
      <c r="I1900" t="s">
        <v>12591</v>
      </c>
      <c r="J1900" t="s">
        <v>12592</v>
      </c>
      <c r="K1900" t="s">
        <v>38</v>
      </c>
      <c r="L1900" t="s">
        <v>61</v>
      </c>
      <c r="M1900" t="s">
        <v>411</v>
      </c>
      <c r="N1900" t="s">
        <v>411</v>
      </c>
      <c r="O1900" t="s">
        <v>411</v>
      </c>
      <c r="P1900" t="s">
        <v>424</v>
      </c>
      <c r="Q1900" t="s">
        <v>424</v>
      </c>
      <c r="R1900" t="s">
        <v>411</v>
      </c>
      <c r="S1900" t="s">
        <v>411</v>
      </c>
      <c r="T1900" s="1">
        <v>142726.91</v>
      </c>
      <c r="U1900">
        <v>533.74</v>
      </c>
      <c r="V1900">
        <v>0</v>
      </c>
      <c r="W1900" s="1">
        <v>104094.82</v>
      </c>
      <c r="X1900" s="1">
        <v>33497</v>
      </c>
      <c r="Y1900">
        <v>0</v>
      </c>
      <c r="Z1900" s="1">
        <v>137591.82</v>
      </c>
      <c r="AA1900">
        <v>0</v>
      </c>
      <c r="AB1900">
        <v>0</v>
      </c>
      <c r="AE1900" t="s">
        <v>412</v>
      </c>
      <c r="AG1900" s="2">
        <v>46048</v>
      </c>
      <c r="AH1900" s="1">
        <v>3068.9</v>
      </c>
      <c r="AI1900" s="2">
        <v>46009</v>
      </c>
      <c r="AJ1900" s="7">
        <v>2025</v>
      </c>
      <c r="AK1900" s="2">
        <v>46000</v>
      </c>
      <c r="AP1900" t="s">
        <v>413</v>
      </c>
      <c r="AT1900" s="2">
        <v>46050</v>
      </c>
      <c r="AU1900" s="2">
        <v>46059</v>
      </c>
      <c r="AV1900" t="s">
        <v>414</v>
      </c>
      <c r="AW1900" s="2">
        <v>46002</v>
      </c>
      <c r="AX1900">
        <v>43224</v>
      </c>
      <c r="AY1900" s="1">
        <v>201405.03</v>
      </c>
      <c r="BA1900" t="s">
        <v>9836</v>
      </c>
      <c r="BB1900">
        <v>43224</v>
      </c>
      <c r="BD1900" t="s">
        <v>478</v>
      </c>
      <c r="BE1900" t="s">
        <v>417</v>
      </c>
      <c r="BF1900">
        <v>5561996764001</v>
      </c>
      <c r="BG1900" t="s">
        <v>12593</v>
      </c>
      <c r="BH1900">
        <v>72910000</v>
      </c>
      <c r="BI1900" t="s">
        <v>950</v>
      </c>
      <c r="BJ1900" t="s">
        <v>12594</v>
      </c>
      <c r="BL1900" s="1">
        <v>2134.9499999999998</v>
      </c>
      <c r="BQ1900">
        <v>5029</v>
      </c>
      <c r="BR1900">
        <v>7466</v>
      </c>
      <c r="BS1900" t="s">
        <v>517</v>
      </c>
      <c r="BT1900" s="2">
        <v>45997</v>
      </c>
      <c r="BU1900">
        <v>892.22</v>
      </c>
      <c r="BV1900" s="2">
        <v>46010</v>
      </c>
      <c r="BX1900" s="2">
        <v>46014</v>
      </c>
      <c r="BY1900" t="s">
        <v>12595</v>
      </c>
      <c r="BZ1900" s="2">
        <v>46001</v>
      </c>
      <c r="CA1900" s="2">
        <v>46028</v>
      </c>
      <c r="CB1900" t="s">
        <v>12596</v>
      </c>
      <c r="CC1900" s="2">
        <v>45999</v>
      </c>
      <c r="CD1900" t="s">
        <v>424</v>
      </c>
      <c r="CE1900">
        <v>2800</v>
      </c>
      <c r="CF1900" s="2">
        <v>45997</v>
      </c>
      <c r="CJ1900" s="2">
        <v>46037</v>
      </c>
      <c r="CL1900" s="2">
        <v>45997</v>
      </c>
      <c r="CM1900" s="2">
        <v>46038</v>
      </c>
      <c r="CN1900" s="2">
        <v>45999</v>
      </c>
      <c r="CO1900" s="2">
        <v>46037</v>
      </c>
      <c r="CP1900" s="2">
        <v>46028</v>
      </c>
      <c r="CR1900" s="2">
        <v>46000</v>
      </c>
      <c r="CS1900" s="2">
        <v>46002</v>
      </c>
      <c r="CU1900" s="2">
        <v>46035</v>
      </c>
      <c r="CV1900" s="2">
        <v>46043</v>
      </c>
      <c r="CW1900" s="2">
        <v>46002</v>
      </c>
      <c r="CX1900" s="2">
        <v>46045</v>
      </c>
      <c r="CY1900" t="s">
        <v>424</v>
      </c>
      <c r="DD1900" s="2">
        <v>46001</v>
      </c>
      <c r="DF1900" s="2">
        <v>46048</v>
      </c>
      <c r="DG1900" t="s">
        <v>12597</v>
      </c>
      <c r="DI1900" s="2">
        <v>46049</v>
      </c>
      <c r="DJ1900" s="2">
        <v>45999</v>
      </c>
      <c r="DK1900" s="2">
        <v>46044</v>
      </c>
      <c r="DL1900" s="2">
        <v>46009</v>
      </c>
      <c r="DM1900" s="2">
        <v>46058</v>
      </c>
      <c r="DO1900" s="2">
        <v>46002</v>
      </c>
      <c r="EB1900" t="s">
        <v>12598</v>
      </c>
      <c r="EF1900" t="s">
        <v>8213</v>
      </c>
      <c r="EG1900" t="s">
        <v>735</v>
      </c>
      <c r="EH1900" t="s">
        <v>6848</v>
      </c>
      <c r="EI1900" t="s">
        <v>3282</v>
      </c>
      <c r="EJ1900" t="s">
        <v>8163</v>
      </c>
      <c r="EK1900" t="s">
        <v>1591</v>
      </c>
    </row>
    <row r="1901" spans="1:141" hidden="1" x14ac:dyDescent="0.35">
      <c r="A1901">
        <v>5080</v>
      </c>
      <c r="B1901" t="s">
        <v>1352</v>
      </c>
      <c r="C1901">
        <v>6438</v>
      </c>
      <c r="D1901" t="s">
        <v>9287</v>
      </c>
      <c r="E1901" t="s">
        <v>942</v>
      </c>
      <c r="F1901" t="s">
        <v>10375</v>
      </c>
      <c r="G1901">
        <v>203</v>
      </c>
      <c r="H1901" t="s">
        <v>408</v>
      </c>
      <c r="I1901" t="s">
        <v>12599</v>
      </c>
      <c r="J1901" t="s">
        <v>12600</v>
      </c>
      <c r="K1901" t="s">
        <v>20</v>
      </c>
      <c r="L1901" t="s">
        <v>74</v>
      </c>
      <c r="M1901" t="s">
        <v>411</v>
      </c>
      <c r="N1901" t="s">
        <v>411</v>
      </c>
      <c r="O1901" t="s">
        <v>411</v>
      </c>
      <c r="P1901" t="s">
        <v>411</v>
      </c>
      <c r="Q1901" t="s">
        <v>411</v>
      </c>
      <c r="R1901" t="s">
        <v>411</v>
      </c>
      <c r="S1901" t="s">
        <v>411</v>
      </c>
      <c r="T1901" s="1">
        <v>162600</v>
      </c>
      <c r="U1901">
        <v>847.84</v>
      </c>
      <c r="V1901">
        <v>0</v>
      </c>
      <c r="W1901" s="1">
        <v>162122.60999999999</v>
      </c>
      <c r="X1901" s="1">
        <v>10749</v>
      </c>
      <c r="Y1901">
        <v>0</v>
      </c>
      <c r="Z1901" s="1">
        <v>172871.61</v>
      </c>
      <c r="AA1901">
        <v>0</v>
      </c>
      <c r="AB1901">
        <v>0</v>
      </c>
      <c r="AD1901">
        <v>8787725742139</v>
      </c>
      <c r="AE1901" t="s">
        <v>412</v>
      </c>
      <c r="AG1901" s="2">
        <v>46042</v>
      </c>
      <c r="AH1901" s="1">
        <v>3138.25</v>
      </c>
      <c r="AI1901" s="2">
        <v>46003</v>
      </c>
      <c r="AJ1901" s="7">
        <v>2025</v>
      </c>
      <c r="AK1901" s="2">
        <v>46000</v>
      </c>
      <c r="AP1901" t="s">
        <v>413</v>
      </c>
      <c r="AT1901" s="2">
        <v>46045</v>
      </c>
      <c r="AU1901" s="2">
        <v>46104</v>
      </c>
      <c r="AV1901" t="s">
        <v>414</v>
      </c>
      <c r="AW1901" s="2">
        <v>46002</v>
      </c>
      <c r="AX1901">
        <v>43223</v>
      </c>
      <c r="AY1901" s="1">
        <v>240000</v>
      </c>
      <c r="BA1901" t="s">
        <v>9291</v>
      </c>
      <c r="BB1901">
        <v>43223</v>
      </c>
      <c r="BC1901" t="s">
        <v>3704</v>
      </c>
      <c r="BD1901" t="s">
        <v>416</v>
      </c>
      <c r="BE1901" t="s">
        <v>417</v>
      </c>
      <c r="BF1901">
        <v>5561996763710</v>
      </c>
      <c r="BG1901" t="s">
        <v>12601</v>
      </c>
      <c r="BH1901">
        <v>73808365</v>
      </c>
      <c r="BI1901" t="s">
        <v>438</v>
      </c>
      <c r="BJ1901" t="s">
        <v>12602</v>
      </c>
      <c r="BL1901" s="1">
        <v>2826.12</v>
      </c>
      <c r="BM1901" s="2">
        <v>46118</v>
      </c>
      <c r="BQ1901">
        <v>10366</v>
      </c>
      <c r="BR1901">
        <v>7464</v>
      </c>
      <c r="BS1901" t="s">
        <v>449</v>
      </c>
      <c r="BT1901" s="2">
        <v>46001</v>
      </c>
      <c r="BU1901">
        <v>899.79</v>
      </c>
      <c r="BW1901" t="s">
        <v>1569</v>
      </c>
      <c r="BY1901" t="s">
        <v>12603</v>
      </c>
      <c r="BZ1901" s="2">
        <v>46002</v>
      </c>
      <c r="CA1901" s="2">
        <v>46006</v>
      </c>
      <c r="CB1901" t="s">
        <v>12604</v>
      </c>
      <c r="CC1901" s="2">
        <v>45999</v>
      </c>
      <c r="CE1901">
        <v>930</v>
      </c>
      <c r="CF1901" s="2">
        <v>46002</v>
      </c>
      <c r="CH1901" t="s">
        <v>8713</v>
      </c>
      <c r="CJ1901" s="2">
        <v>46029</v>
      </c>
      <c r="CK1901" t="s">
        <v>424</v>
      </c>
      <c r="CL1901" s="2">
        <v>46003</v>
      </c>
      <c r="CM1901" s="2">
        <v>46030</v>
      </c>
      <c r="CN1901" s="2">
        <v>45999</v>
      </c>
      <c r="CO1901" s="2">
        <v>46037</v>
      </c>
      <c r="CP1901" s="2">
        <v>46008</v>
      </c>
      <c r="CR1901" s="2">
        <v>46000</v>
      </c>
      <c r="CS1901" s="2">
        <v>46002</v>
      </c>
      <c r="CU1901" s="2">
        <v>46014</v>
      </c>
      <c r="CV1901" s="2">
        <v>46042</v>
      </c>
      <c r="CW1901" s="2">
        <v>46002</v>
      </c>
      <c r="CY1901" t="s">
        <v>424</v>
      </c>
      <c r="DD1901" s="2">
        <v>46020</v>
      </c>
      <c r="DF1901" s="2">
        <v>46043</v>
      </c>
      <c r="DI1901" s="2">
        <v>46043</v>
      </c>
      <c r="DJ1901" s="2">
        <v>45999</v>
      </c>
      <c r="DK1901" s="2">
        <v>46043</v>
      </c>
      <c r="DO1901" s="2">
        <v>46002</v>
      </c>
      <c r="DX1901">
        <v>542</v>
      </c>
      <c r="DY1901">
        <v>1630</v>
      </c>
      <c r="EE1901" s="1">
        <v>1902.51</v>
      </c>
      <c r="EF1901" t="s">
        <v>2634</v>
      </c>
      <c r="EG1901" t="s">
        <v>1640</v>
      </c>
      <c r="EK1901" t="s">
        <v>1591</v>
      </c>
    </row>
    <row r="1902" spans="1:141" hidden="1" x14ac:dyDescent="0.35">
      <c r="A1902">
        <v>5081</v>
      </c>
      <c r="B1902" t="s">
        <v>561</v>
      </c>
      <c r="C1902">
        <v>6430</v>
      </c>
      <c r="D1902" t="s">
        <v>9833</v>
      </c>
      <c r="E1902" t="s">
        <v>942</v>
      </c>
      <c r="F1902" t="s">
        <v>442</v>
      </c>
      <c r="G1902">
        <v>203</v>
      </c>
      <c r="H1902" t="s">
        <v>474</v>
      </c>
      <c r="I1902" t="s">
        <v>12605</v>
      </c>
      <c r="J1902" t="s">
        <v>12606</v>
      </c>
      <c r="K1902" t="s">
        <v>44</v>
      </c>
      <c r="L1902" t="s">
        <v>43</v>
      </c>
      <c r="M1902" t="s">
        <v>411</v>
      </c>
      <c r="N1902" t="s">
        <v>411</v>
      </c>
      <c r="O1902" t="s">
        <v>411</v>
      </c>
      <c r="P1902" t="s">
        <v>411</v>
      </c>
      <c r="Q1902" t="s">
        <v>411</v>
      </c>
      <c r="R1902" t="s">
        <v>411</v>
      </c>
      <c r="S1902" t="s">
        <v>411</v>
      </c>
      <c r="T1902" s="1">
        <v>130552.89</v>
      </c>
      <c r="U1902">
        <v>600</v>
      </c>
      <c r="V1902">
        <v>0</v>
      </c>
      <c r="W1902" s="1">
        <v>113800.87</v>
      </c>
      <c r="X1902" s="1">
        <v>16751</v>
      </c>
      <c r="Y1902">
        <v>0</v>
      </c>
      <c r="Z1902" s="1">
        <v>130551.87</v>
      </c>
      <c r="AA1902">
        <v>0</v>
      </c>
      <c r="AB1902">
        <v>0</v>
      </c>
      <c r="AE1902" t="s">
        <v>412</v>
      </c>
      <c r="AH1902">
        <v>0</v>
      </c>
      <c r="AK1902" s="2">
        <v>46000</v>
      </c>
      <c r="AP1902" t="s">
        <v>413</v>
      </c>
      <c r="AQ1902" t="s">
        <v>1498</v>
      </c>
      <c r="AT1902" s="2">
        <v>46058</v>
      </c>
      <c r="AU1902" s="2">
        <v>46058</v>
      </c>
      <c r="AV1902" t="s">
        <v>561</v>
      </c>
      <c r="AW1902" s="2">
        <v>46002</v>
      </c>
      <c r="AX1902">
        <v>43222</v>
      </c>
      <c r="AY1902" s="1">
        <v>193552.89</v>
      </c>
      <c r="BA1902" t="s">
        <v>9836</v>
      </c>
      <c r="BB1902">
        <v>43222</v>
      </c>
      <c r="BD1902" t="s">
        <v>478</v>
      </c>
      <c r="BE1902" t="s">
        <v>417</v>
      </c>
      <c r="BF1902">
        <v>5561981544399</v>
      </c>
      <c r="BG1902" t="s">
        <v>12607</v>
      </c>
      <c r="BH1902">
        <v>72910052</v>
      </c>
      <c r="BI1902" t="s">
        <v>1526</v>
      </c>
      <c r="BJ1902" t="s">
        <v>12608</v>
      </c>
      <c r="BK1902">
        <v>5561991061508</v>
      </c>
      <c r="BL1902" s="1">
        <v>2556.98</v>
      </c>
      <c r="BQ1902">
        <v>5039</v>
      </c>
      <c r="BR1902">
        <v>7463</v>
      </c>
      <c r="BS1902" t="s">
        <v>421</v>
      </c>
      <c r="BT1902" s="2">
        <v>45990</v>
      </c>
      <c r="BY1902" t="s">
        <v>12609</v>
      </c>
      <c r="BZ1902" s="2">
        <v>46001</v>
      </c>
      <c r="CC1902" s="2">
        <v>45995</v>
      </c>
      <c r="CF1902" s="2">
        <v>45990</v>
      </c>
      <c r="CL1902" s="2">
        <v>45990</v>
      </c>
      <c r="CN1902" s="2">
        <v>45995</v>
      </c>
      <c r="CO1902" s="2">
        <v>46037</v>
      </c>
      <c r="CR1902" s="2">
        <v>45996</v>
      </c>
      <c r="CS1902" s="2">
        <v>45996</v>
      </c>
      <c r="CV1902" s="2">
        <v>46043</v>
      </c>
      <c r="CW1902" s="2">
        <v>45996</v>
      </c>
      <c r="CY1902" t="s">
        <v>424</v>
      </c>
      <c r="DD1902" s="2">
        <v>46001</v>
      </c>
      <c r="DJ1902" s="2">
        <v>45993</v>
      </c>
      <c r="DK1902" s="2">
        <v>46044</v>
      </c>
      <c r="DO1902" s="2">
        <v>45996</v>
      </c>
      <c r="EF1902" t="s">
        <v>2634</v>
      </c>
      <c r="EG1902" t="s">
        <v>1640</v>
      </c>
      <c r="EH1902" t="s">
        <v>6848</v>
      </c>
      <c r="EI1902" t="s">
        <v>12610</v>
      </c>
      <c r="EJ1902" t="s">
        <v>8163</v>
      </c>
      <c r="EK1902" t="s">
        <v>3786</v>
      </c>
    </row>
    <row r="1903" spans="1:141" hidden="1" x14ac:dyDescent="0.35">
      <c r="A1903">
        <v>5082</v>
      </c>
      <c r="B1903" t="s">
        <v>404</v>
      </c>
      <c r="C1903">
        <v>6429</v>
      </c>
      <c r="D1903" t="s">
        <v>9287</v>
      </c>
      <c r="E1903" t="s">
        <v>942</v>
      </c>
      <c r="F1903" t="s">
        <v>9296</v>
      </c>
      <c r="G1903">
        <v>203</v>
      </c>
      <c r="H1903" t="s">
        <v>408</v>
      </c>
      <c r="I1903" t="s">
        <v>12611</v>
      </c>
      <c r="J1903" t="s">
        <v>12612</v>
      </c>
      <c r="K1903" t="s">
        <v>14</v>
      </c>
      <c r="L1903" t="s">
        <v>17</v>
      </c>
      <c r="M1903" t="s">
        <v>411</v>
      </c>
      <c r="N1903" t="s">
        <v>411</v>
      </c>
      <c r="O1903" t="s">
        <v>411</v>
      </c>
      <c r="P1903" t="s">
        <v>424</v>
      </c>
      <c r="Q1903" t="s">
        <v>411</v>
      </c>
      <c r="R1903" t="s">
        <v>411</v>
      </c>
      <c r="S1903" t="s">
        <v>411</v>
      </c>
      <c r="T1903" s="1">
        <v>161119.91</v>
      </c>
      <c r="U1903">
        <v>765</v>
      </c>
      <c r="V1903">
        <v>0</v>
      </c>
      <c r="W1903" s="1">
        <v>145510.91</v>
      </c>
      <c r="X1903" s="1">
        <v>15609</v>
      </c>
      <c r="Y1903">
        <v>0</v>
      </c>
      <c r="Z1903" s="1">
        <v>161119.91</v>
      </c>
      <c r="AA1903">
        <v>0</v>
      </c>
      <c r="AB1903">
        <v>0</v>
      </c>
      <c r="AE1903" t="s">
        <v>412</v>
      </c>
      <c r="AG1903" s="2">
        <v>46042</v>
      </c>
      <c r="AH1903" s="1">
        <v>3138.25</v>
      </c>
      <c r="AI1903" s="2">
        <v>46008</v>
      </c>
      <c r="AJ1903" s="7">
        <v>2025</v>
      </c>
      <c r="AK1903" s="2">
        <v>46000</v>
      </c>
      <c r="AP1903" t="s">
        <v>3839</v>
      </c>
      <c r="AT1903" s="2">
        <v>46097</v>
      </c>
      <c r="AU1903" s="2">
        <v>46097</v>
      </c>
      <c r="AV1903" t="s">
        <v>414</v>
      </c>
      <c r="AW1903" s="2">
        <v>46002</v>
      </c>
      <c r="AX1903">
        <v>43221</v>
      </c>
      <c r="AY1903" s="1">
        <v>242459.91</v>
      </c>
      <c r="BA1903" t="s">
        <v>9291</v>
      </c>
      <c r="BB1903">
        <v>43221</v>
      </c>
      <c r="BC1903" t="s">
        <v>12613</v>
      </c>
      <c r="BD1903" t="s">
        <v>416</v>
      </c>
      <c r="BE1903" t="s">
        <v>417</v>
      </c>
      <c r="BF1903">
        <v>5561998705947</v>
      </c>
      <c r="BG1903" t="s">
        <v>12614</v>
      </c>
      <c r="BH1903">
        <v>73813781</v>
      </c>
      <c r="BI1903" t="s">
        <v>721</v>
      </c>
      <c r="BJ1903" t="s">
        <v>12615</v>
      </c>
      <c r="BL1903" s="1">
        <v>2550</v>
      </c>
      <c r="BQ1903">
        <v>10230</v>
      </c>
      <c r="BR1903">
        <v>7461</v>
      </c>
      <c r="BS1903" t="s">
        <v>449</v>
      </c>
      <c r="BT1903" s="2">
        <v>46006</v>
      </c>
      <c r="BU1903">
        <v>898</v>
      </c>
      <c r="BW1903" t="s">
        <v>1569</v>
      </c>
      <c r="BY1903" t="s">
        <v>12616</v>
      </c>
      <c r="BZ1903" s="2">
        <v>46006</v>
      </c>
      <c r="CA1903" s="2">
        <v>46014</v>
      </c>
      <c r="CB1903" t="s">
        <v>12617</v>
      </c>
      <c r="CC1903" s="2">
        <v>45996</v>
      </c>
      <c r="CE1903" t="s">
        <v>12618</v>
      </c>
      <c r="CF1903" s="2">
        <v>46006</v>
      </c>
      <c r="CH1903" t="s">
        <v>8713</v>
      </c>
      <c r="CJ1903" s="2">
        <v>46034</v>
      </c>
      <c r="CK1903" t="s">
        <v>424</v>
      </c>
      <c r="CL1903" s="2">
        <v>46006</v>
      </c>
      <c r="CM1903" s="2">
        <v>46035</v>
      </c>
      <c r="CN1903" s="2">
        <v>45999</v>
      </c>
      <c r="CO1903" s="2">
        <v>46037</v>
      </c>
      <c r="CP1903" s="2">
        <v>46014</v>
      </c>
      <c r="CR1903" s="2">
        <v>46000</v>
      </c>
      <c r="CS1903" s="2">
        <v>46006</v>
      </c>
      <c r="CU1903" s="2">
        <v>46029</v>
      </c>
      <c r="CV1903" s="2">
        <v>46042</v>
      </c>
      <c r="CW1903" s="2">
        <v>46006</v>
      </c>
      <c r="CY1903" t="s">
        <v>424</v>
      </c>
      <c r="DD1903" s="2">
        <v>46006</v>
      </c>
      <c r="DF1903" s="2">
        <v>46043</v>
      </c>
      <c r="DI1903" s="2">
        <v>46051</v>
      </c>
      <c r="DJ1903" s="2">
        <v>46001</v>
      </c>
      <c r="DK1903" s="2">
        <v>46043</v>
      </c>
      <c r="DL1903" s="2">
        <v>46043</v>
      </c>
      <c r="DM1903" s="2">
        <v>46077</v>
      </c>
      <c r="DN1903" s="2">
        <v>46091</v>
      </c>
      <c r="DO1903" s="2">
        <v>46006</v>
      </c>
      <c r="DP1903" s="2">
        <v>46091</v>
      </c>
      <c r="DX1903">
        <v>452</v>
      </c>
      <c r="DY1903">
        <v>2398</v>
      </c>
      <c r="DZ1903" t="s">
        <v>424</v>
      </c>
      <c r="EE1903" s="1">
        <v>1989.59</v>
      </c>
      <c r="EG1903" t="s">
        <v>1640</v>
      </c>
      <c r="EH1903" t="s">
        <v>6848</v>
      </c>
      <c r="EI1903" t="s">
        <v>12619</v>
      </c>
      <c r="EK1903" t="s">
        <v>1591</v>
      </c>
    </row>
    <row r="1904" spans="1:141" hidden="1" x14ac:dyDescent="0.35">
      <c r="A1904">
        <v>5083</v>
      </c>
      <c r="B1904" t="s">
        <v>1352</v>
      </c>
      <c r="C1904">
        <v>6446</v>
      </c>
      <c r="D1904" t="s">
        <v>5000</v>
      </c>
      <c r="E1904" t="s">
        <v>834</v>
      </c>
      <c r="F1904" t="s">
        <v>434</v>
      </c>
      <c r="G1904">
        <v>2</v>
      </c>
      <c r="H1904" t="s">
        <v>408</v>
      </c>
      <c r="I1904" t="s">
        <v>12620</v>
      </c>
      <c r="J1904" t="s">
        <v>12621</v>
      </c>
      <c r="K1904" t="s">
        <v>12</v>
      </c>
      <c r="L1904" t="s">
        <v>150</v>
      </c>
      <c r="M1904" t="s">
        <v>411</v>
      </c>
      <c r="N1904" t="s">
        <v>411</v>
      </c>
      <c r="O1904" t="s">
        <v>411</v>
      </c>
      <c r="P1904" t="s">
        <v>411</v>
      </c>
      <c r="Q1904" t="s">
        <v>411</v>
      </c>
      <c r="R1904" t="s">
        <v>411</v>
      </c>
      <c r="S1904" t="s">
        <v>411</v>
      </c>
      <c r="T1904" s="1">
        <v>164200</v>
      </c>
      <c r="U1904">
        <v>718.68</v>
      </c>
      <c r="V1904">
        <v>0</v>
      </c>
      <c r="W1904" s="1">
        <v>146175.13</v>
      </c>
      <c r="X1904" s="1">
        <v>19527</v>
      </c>
      <c r="Y1904">
        <v>0</v>
      </c>
      <c r="Z1904" s="1">
        <v>165702.13</v>
      </c>
      <c r="AA1904">
        <v>0</v>
      </c>
      <c r="AB1904">
        <v>0</v>
      </c>
      <c r="AD1904">
        <v>8787725784788</v>
      </c>
      <c r="AE1904" t="s">
        <v>412</v>
      </c>
      <c r="AG1904" s="2">
        <v>46049</v>
      </c>
      <c r="AH1904" s="1">
        <v>3138.25</v>
      </c>
      <c r="AI1904" s="2">
        <v>46013</v>
      </c>
      <c r="AJ1904" s="7">
        <v>2025</v>
      </c>
      <c r="AK1904" s="2">
        <v>46001</v>
      </c>
      <c r="AP1904" t="s">
        <v>413</v>
      </c>
      <c r="AT1904" s="2">
        <v>46051</v>
      </c>
      <c r="AU1904" s="2">
        <v>46073</v>
      </c>
      <c r="AV1904" t="s">
        <v>414</v>
      </c>
      <c r="AW1904" s="2">
        <v>46003</v>
      </c>
      <c r="AX1904">
        <v>43235</v>
      </c>
      <c r="AY1904" s="1">
        <v>256000</v>
      </c>
      <c r="BA1904" t="s">
        <v>5003</v>
      </c>
      <c r="BB1904">
        <v>43235</v>
      </c>
      <c r="BC1904" t="s">
        <v>12622</v>
      </c>
      <c r="BD1904" t="s">
        <v>416</v>
      </c>
      <c r="BE1904" t="s">
        <v>417</v>
      </c>
      <c r="BF1904">
        <v>5561998750426</v>
      </c>
      <c r="BG1904" t="s">
        <v>7243</v>
      </c>
      <c r="BH1904">
        <v>73807385</v>
      </c>
      <c r="BI1904" t="s">
        <v>607</v>
      </c>
      <c r="BJ1904" t="s">
        <v>12623</v>
      </c>
      <c r="BK1904">
        <v>5561996712301</v>
      </c>
      <c r="BL1904" s="1">
        <v>2395</v>
      </c>
      <c r="BM1904" s="2">
        <v>46173</v>
      </c>
      <c r="BQ1904">
        <v>4164</v>
      </c>
      <c r="BR1904">
        <v>7469</v>
      </c>
      <c r="BS1904" t="s">
        <v>449</v>
      </c>
      <c r="BT1904" s="2">
        <v>46007</v>
      </c>
      <c r="BU1904">
        <v>891.23</v>
      </c>
      <c r="BW1904" t="s">
        <v>1569</v>
      </c>
      <c r="BY1904" t="s">
        <v>12624</v>
      </c>
      <c r="BZ1904" s="2">
        <v>46007</v>
      </c>
      <c r="CA1904" s="2">
        <v>46013</v>
      </c>
      <c r="CB1904" t="s">
        <v>12625</v>
      </c>
      <c r="CC1904" s="2">
        <v>45996</v>
      </c>
      <c r="CE1904">
        <v>1513</v>
      </c>
      <c r="CF1904" s="2">
        <v>46007</v>
      </c>
      <c r="CH1904" t="s">
        <v>8713</v>
      </c>
      <c r="CJ1904" s="2">
        <v>46038</v>
      </c>
      <c r="CK1904" t="s">
        <v>424</v>
      </c>
      <c r="CL1904" s="2">
        <v>46010</v>
      </c>
      <c r="CM1904" s="2">
        <v>46038</v>
      </c>
      <c r="CN1904" s="2">
        <v>45999</v>
      </c>
      <c r="CO1904" s="2">
        <v>46037</v>
      </c>
      <c r="CP1904" s="2">
        <v>46013</v>
      </c>
      <c r="CR1904" s="2">
        <v>46000</v>
      </c>
      <c r="CS1904" s="2">
        <v>46003</v>
      </c>
      <c r="CU1904" s="2">
        <v>46036</v>
      </c>
      <c r="CV1904" s="2">
        <v>46042</v>
      </c>
      <c r="CW1904" s="2">
        <v>46003</v>
      </c>
      <c r="CY1904" t="s">
        <v>424</v>
      </c>
      <c r="DD1904" s="2">
        <v>46027</v>
      </c>
      <c r="DF1904" s="2">
        <v>46049</v>
      </c>
      <c r="DI1904" s="2">
        <v>46050</v>
      </c>
      <c r="DJ1904" s="2">
        <v>46000</v>
      </c>
      <c r="DK1904" s="2">
        <v>46042</v>
      </c>
      <c r="DL1904" s="2">
        <v>46073</v>
      </c>
      <c r="DO1904" s="2">
        <v>46003</v>
      </c>
      <c r="DX1904">
        <v>512</v>
      </c>
      <c r="DY1904">
        <v>3271</v>
      </c>
      <c r="DZ1904" t="s">
        <v>424</v>
      </c>
      <c r="EA1904" t="s">
        <v>392</v>
      </c>
      <c r="EB1904" t="s">
        <v>12626</v>
      </c>
      <c r="EE1904" s="1">
        <v>2041.68</v>
      </c>
      <c r="EF1904" t="s">
        <v>2634</v>
      </c>
      <c r="EG1904" t="s">
        <v>1640</v>
      </c>
      <c r="EK1904" t="s">
        <v>1591</v>
      </c>
    </row>
    <row r="1905" spans="1:141" hidden="1" x14ac:dyDescent="0.35">
      <c r="A1905">
        <v>5084</v>
      </c>
      <c r="B1905" t="s">
        <v>11094</v>
      </c>
      <c r="C1905">
        <v>6391</v>
      </c>
      <c r="D1905" t="s">
        <v>12561</v>
      </c>
      <c r="E1905" t="s">
        <v>942</v>
      </c>
      <c r="F1905" t="s">
        <v>12574</v>
      </c>
      <c r="G1905">
        <v>4</v>
      </c>
      <c r="H1905" t="s">
        <v>810</v>
      </c>
      <c r="I1905" t="s">
        <v>12627</v>
      </c>
      <c r="J1905" t="s">
        <v>12628</v>
      </c>
      <c r="K1905" t="s">
        <v>56</v>
      </c>
      <c r="L1905" t="s">
        <v>73</v>
      </c>
      <c r="M1905" t="s">
        <v>411</v>
      </c>
      <c r="N1905" t="s">
        <v>411</v>
      </c>
      <c r="O1905" t="s">
        <v>411</v>
      </c>
      <c r="P1905" t="s">
        <v>411</v>
      </c>
      <c r="Q1905" t="s">
        <v>411</v>
      </c>
      <c r="R1905" t="s">
        <v>411</v>
      </c>
      <c r="S1905" t="s">
        <v>411</v>
      </c>
      <c r="T1905" s="1">
        <v>310000</v>
      </c>
      <c r="U1905" s="1">
        <v>3312.55</v>
      </c>
      <c r="V1905">
        <v>0</v>
      </c>
      <c r="W1905" s="1">
        <v>310000</v>
      </c>
      <c r="X1905">
        <v>0</v>
      </c>
      <c r="Y1905">
        <v>0</v>
      </c>
      <c r="Z1905" s="1">
        <v>310000</v>
      </c>
      <c r="AA1905">
        <v>0</v>
      </c>
      <c r="AB1905">
        <v>0</v>
      </c>
      <c r="AD1905">
        <v>178770388641</v>
      </c>
      <c r="AE1905" t="s">
        <v>412</v>
      </c>
      <c r="AF1905">
        <v>392293</v>
      </c>
      <c r="AH1905">
        <v>0</v>
      </c>
      <c r="AI1905" s="2">
        <v>46083</v>
      </c>
      <c r="AJ1905" s="7">
        <v>2026</v>
      </c>
      <c r="AK1905" s="2">
        <v>46001</v>
      </c>
      <c r="AP1905" t="s">
        <v>413</v>
      </c>
      <c r="AQ1905" t="s">
        <v>5037</v>
      </c>
      <c r="AT1905" s="2">
        <v>46090</v>
      </c>
      <c r="AU1905" s="2">
        <v>46114</v>
      </c>
      <c r="AV1905" t="s">
        <v>414</v>
      </c>
      <c r="AW1905" s="2">
        <v>46098</v>
      </c>
      <c r="AY1905" s="1">
        <v>350000</v>
      </c>
      <c r="BA1905" t="s">
        <v>12563</v>
      </c>
      <c r="BC1905" t="s">
        <v>12629</v>
      </c>
      <c r="BD1905" t="s">
        <v>929</v>
      </c>
      <c r="BE1905" t="s">
        <v>513</v>
      </c>
      <c r="BF1905">
        <v>5569984862722</v>
      </c>
      <c r="BG1905" t="s">
        <v>12630</v>
      </c>
      <c r="BH1905">
        <v>72015605</v>
      </c>
      <c r="BI1905" t="s">
        <v>924</v>
      </c>
      <c r="BJ1905" t="s">
        <v>12631</v>
      </c>
      <c r="BK1905">
        <v>5569984862722</v>
      </c>
      <c r="BL1905" s="1">
        <v>7726.75</v>
      </c>
      <c r="BM1905" s="2">
        <v>46096</v>
      </c>
      <c r="BO1905" t="s">
        <v>12572</v>
      </c>
      <c r="BP1905" t="s">
        <v>12632</v>
      </c>
      <c r="BQ1905">
        <v>5379</v>
      </c>
      <c r="CS1905" s="2">
        <v>46007</v>
      </c>
      <c r="CW1905" s="2">
        <v>46006</v>
      </c>
      <c r="CY1905" t="s">
        <v>424</v>
      </c>
      <c r="DB1905" s="2">
        <v>46041</v>
      </c>
      <c r="DE1905" s="2">
        <v>46079</v>
      </c>
      <c r="DJ1905" s="2">
        <v>46001</v>
      </c>
      <c r="DO1905" s="2">
        <v>46006</v>
      </c>
      <c r="DW1905" s="2">
        <v>46041</v>
      </c>
      <c r="EI1905" t="s">
        <v>12566</v>
      </c>
      <c r="EK1905" t="s">
        <v>1591</v>
      </c>
    </row>
    <row r="1906" spans="1:141" hidden="1" x14ac:dyDescent="0.35">
      <c r="A1906">
        <v>5085</v>
      </c>
      <c r="B1906" t="s">
        <v>11094</v>
      </c>
      <c r="C1906">
        <v>6394</v>
      </c>
      <c r="D1906" t="s">
        <v>12561</v>
      </c>
      <c r="E1906" t="s">
        <v>942</v>
      </c>
      <c r="F1906" t="s">
        <v>12633</v>
      </c>
      <c r="G1906">
        <v>103</v>
      </c>
      <c r="H1906" t="s">
        <v>810</v>
      </c>
      <c r="I1906" t="s">
        <v>12634</v>
      </c>
      <c r="J1906" t="s">
        <v>12635</v>
      </c>
      <c r="K1906" t="s">
        <v>32</v>
      </c>
      <c r="L1906" t="s">
        <v>31</v>
      </c>
      <c r="M1906" t="s">
        <v>411</v>
      </c>
      <c r="N1906" t="s">
        <v>411</v>
      </c>
      <c r="O1906" t="s">
        <v>411</v>
      </c>
      <c r="P1906" t="s">
        <v>411</v>
      </c>
      <c r="Q1906" t="s">
        <v>411</v>
      </c>
      <c r="R1906" t="s">
        <v>411</v>
      </c>
      <c r="S1906" t="s">
        <v>411</v>
      </c>
      <c r="T1906" s="1">
        <v>306475.03999999998</v>
      </c>
      <c r="U1906">
        <v>0</v>
      </c>
      <c r="V1906">
        <v>0</v>
      </c>
      <c r="W1906" s="1">
        <v>306475.03999999998</v>
      </c>
      <c r="X1906">
        <v>0</v>
      </c>
      <c r="Y1906">
        <v>0</v>
      </c>
      <c r="Z1906" s="1">
        <v>306475.03999999998</v>
      </c>
      <c r="AA1906">
        <v>0</v>
      </c>
      <c r="AB1906">
        <v>0</v>
      </c>
      <c r="AD1906">
        <v>178770388945</v>
      </c>
      <c r="AE1906" t="s">
        <v>412</v>
      </c>
      <c r="AH1906">
        <v>0</v>
      </c>
      <c r="AI1906" s="2">
        <v>46083</v>
      </c>
      <c r="AJ1906" s="7">
        <v>2026</v>
      </c>
      <c r="AK1906" s="2">
        <v>46001</v>
      </c>
      <c r="AP1906" t="s">
        <v>413</v>
      </c>
      <c r="AQ1906" t="s">
        <v>5037</v>
      </c>
      <c r="AT1906" s="2">
        <v>46090</v>
      </c>
      <c r="AU1906" s="2">
        <v>46114</v>
      </c>
      <c r="AV1906" t="s">
        <v>414</v>
      </c>
      <c r="AW1906" s="2">
        <v>46087</v>
      </c>
      <c r="AY1906" s="1">
        <v>350000</v>
      </c>
      <c r="BA1906" t="s">
        <v>12563</v>
      </c>
      <c r="BD1906" t="s">
        <v>2801</v>
      </c>
      <c r="BE1906" t="s">
        <v>513</v>
      </c>
      <c r="BF1906">
        <v>5561992231182</v>
      </c>
      <c r="BG1906" t="s">
        <v>12636</v>
      </c>
      <c r="BH1906">
        <v>72610000</v>
      </c>
      <c r="BI1906" t="s">
        <v>2801</v>
      </c>
      <c r="BJ1906" t="s">
        <v>12637</v>
      </c>
      <c r="BK1906">
        <v>5561992231182</v>
      </c>
      <c r="BL1906">
        <v>0</v>
      </c>
      <c r="BM1906" s="2">
        <v>46153</v>
      </c>
      <c r="BO1906" t="s">
        <v>12638</v>
      </c>
      <c r="BP1906" t="s">
        <v>12639</v>
      </c>
      <c r="BQ1906">
        <v>5442</v>
      </c>
      <c r="CS1906" s="2">
        <v>46009</v>
      </c>
      <c r="CW1906" s="2">
        <v>46009</v>
      </c>
      <c r="CY1906" t="s">
        <v>424</v>
      </c>
      <c r="DB1906" s="2">
        <v>46373</v>
      </c>
      <c r="DE1906" s="2">
        <v>46080</v>
      </c>
      <c r="DJ1906" s="2">
        <v>46007</v>
      </c>
      <c r="DO1906" s="2">
        <v>46008</v>
      </c>
      <c r="DW1906" s="2">
        <v>46078</v>
      </c>
      <c r="EK1906" t="s">
        <v>1591</v>
      </c>
    </row>
    <row r="1907" spans="1:141" hidden="1" x14ac:dyDescent="0.35">
      <c r="A1907">
        <v>5086</v>
      </c>
      <c r="B1907" t="s">
        <v>11094</v>
      </c>
      <c r="C1907">
        <v>6387</v>
      </c>
      <c r="D1907" t="s">
        <v>12561</v>
      </c>
      <c r="E1907" t="s">
        <v>942</v>
      </c>
      <c r="F1907" t="s">
        <v>12567</v>
      </c>
      <c r="G1907">
        <v>1</v>
      </c>
      <c r="H1907" t="s">
        <v>810</v>
      </c>
      <c r="I1907" t="s">
        <v>12640</v>
      </c>
      <c r="J1907" t="s">
        <v>12641</v>
      </c>
      <c r="K1907" t="s">
        <v>56</v>
      </c>
      <c r="L1907" t="s">
        <v>58</v>
      </c>
      <c r="M1907" t="s">
        <v>411</v>
      </c>
      <c r="N1907" t="s">
        <v>411</v>
      </c>
      <c r="O1907" t="s">
        <v>411</v>
      </c>
      <c r="P1907" t="s">
        <v>411</v>
      </c>
      <c r="Q1907" t="s">
        <v>411</v>
      </c>
      <c r="R1907" t="s">
        <v>411</v>
      </c>
      <c r="S1907" t="s">
        <v>411</v>
      </c>
      <c r="T1907" s="1">
        <v>350000</v>
      </c>
      <c r="U1907" s="1">
        <v>2351.8200000000002</v>
      </c>
      <c r="V1907">
        <v>0</v>
      </c>
      <c r="W1907" s="1">
        <v>248952.61</v>
      </c>
      <c r="X1907">
        <v>0</v>
      </c>
      <c r="Y1907" s="1">
        <v>101047.39</v>
      </c>
      <c r="Z1907" s="1">
        <v>350000</v>
      </c>
      <c r="AA1907">
        <v>0</v>
      </c>
      <c r="AB1907">
        <v>0</v>
      </c>
      <c r="AD1907">
        <v>8787725853666</v>
      </c>
      <c r="AE1907" t="s">
        <v>412</v>
      </c>
      <c r="AF1907" s="2">
        <v>46056</v>
      </c>
      <c r="AH1907">
        <v>0</v>
      </c>
      <c r="AI1907" s="2">
        <v>46083</v>
      </c>
      <c r="AJ1907" s="7">
        <v>2026</v>
      </c>
      <c r="AK1907" s="2">
        <v>46001</v>
      </c>
      <c r="AP1907" t="s">
        <v>413</v>
      </c>
      <c r="AQ1907" t="s">
        <v>5037</v>
      </c>
      <c r="AT1907" s="2">
        <v>46090</v>
      </c>
      <c r="AU1907" s="2">
        <v>46114</v>
      </c>
      <c r="AV1907" t="s">
        <v>414</v>
      </c>
      <c r="AW1907" s="2">
        <v>46087</v>
      </c>
      <c r="AY1907" s="1">
        <v>350000</v>
      </c>
      <c r="BA1907" t="s">
        <v>12563</v>
      </c>
      <c r="BC1907" t="s">
        <v>12642</v>
      </c>
      <c r="BD1907" t="s">
        <v>929</v>
      </c>
      <c r="BE1907" t="s">
        <v>513</v>
      </c>
      <c r="BF1907">
        <v>5561998177902</v>
      </c>
      <c r="BG1907" t="s">
        <v>12643</v>
      </c>
      <c r="BH1907">
        <v>72020030</v>
      </c>
      <c r="BI1907" t="s">
        <v>924</v>
      </c>
      <c r="BJ1907" t="s">
        <v>12644</v>
      </c>
      <c r="BK1907">
        <v>5561998177902</v>
      </c>
      <c r="BL1907">
        <v>0</v>
      </c>
      <c r="BM1907" s="2">
        <v>46154</v>
      </c>
      <c r="BO1907" t="s">
        <v>12645</v>
      </c>
      <c r="BP1907" t="s">
        <v>12646</v>
      </c>
      <c r="BQ1907">
        <v>5407</v>
      </c>
      <c r="BS1907" t="s">
        <v>1195</v>
      </c>
      <c r="CS1907" s="2">
        <v>46034</v>
      </c>
      <c r="CW1907" s="2">
        <v>46034</v>
      </c>
      <c r="CY1907" t="s">
        <v>424</v>
      </c>
      <c r="DB1907" s="2">
        <v>46034</v>
      </c>
      <c r="DE1907" s="2">
        <v>46079</v>
      </c>
      <c r="DJ1907" s="2">
        <v>46030</v>
      </c>
      <c r="DO1907" s="2">
        <v>46031</v>
      </c>
      <c r="DW1907" s="2">
        <v>46055</v>
      </c>
      <c r="EI1907" t="s">
        <v>12566</v>
      </c>
      <c r="EK1907" t="s">
        <v>1591</v>
      </c>
    </row>
    <row r="1908" spans="1:141" hidden="1" x14ac:dyDescent="0.35">
      <c r="A1908">
        <v>5087</v>
      </c>
      <c r="B1908" t="s">
        <v>11094</v>
      </c>
      <c r="C1908">
        <v>6376</v>
      </c>
      <c r="D1908" t="s">
        <v>12561</v>
      </c>
      <c r="E1908" t="s">
        <v>942</v>
      </c>
      <c r="F1908" t="s">
        <v>12633</v>
      </c>
      <c r="G1908">
        <v>203</v>
      </c>
      <c r="H1908" t="s">
        <v>810</v>
      </c>
      <c r="I1908" t="s">
        <v>12647</v>
      </c>
      <c r="J1908" t="s">
        <v>12648</v>
      </c>
      <c r="K1908" t="s">
        <v>56</v>
      </c>
      <c r="L1908" t="s">
        <v>93</v>
      </c>
      <c r="M1908" t="s">
        <v>411</v>
      </c>
      <c r="N1908" t="s">
        <v>411</v>
      </c>
      <c r="O1908" t="s">
        <v>411</v>
      </c>
      <c r="P1908" t="s">
        <v>411</v>
      </c>
      <c r="Q1908" t="s">
        <v>411</v>
      </c>
      <c r="R1908" t="s">
        <v>411</v>
      </c>
      <c r="S1908" t="s">
        <v>411</v>
      </c>
      <c r="T1908" s="1">
        <v>288719.43</v>
      </c>
      <c r="U1908" s="1">
        <v>2718.8</v>
      </c>
      <c r="V1908">
        <v>0</v>
      </c>
      <c r="W1908" s="1">
        <v>290503.62</v>
      </c>
      <c r="X1908">
        <v>0</v>
      </c>
      <c r="Y1908" s="1">
        <v>61280.57</v>
      </c>
      <c r="Z1908" s="1">
        <v>351784.19</v>
      </c>
      <c r="AA1908">
        <v>0</v>
      </c>
      <c r="AB1908">
        <v>0</v>
      </c>
      <c r="AD1908">
        <v>178770389169</v>
      </c>
      <c r="AE1908" t="s">
        <v>412</v>
      </c>
      <c r="AF1908">
        <v>392364</v>
      </c>
      <c r="AH1908">
        <v>0</v>
      </c>
      <c r="AI1908" s="2">
        <v>46083</v>
      </c>
      <c r="AJ1908" s="7">
        <v>2026</v>
      </c>
      <c r="AK1908" s="2">
        <v>46001</v>
      </c>
      <c r="AP1908" t="s">
        <v>413</v>
      </c>
      <c r="AQ1908" t="s">
        <v>5037</v>
      </c>
      <c r="AT1908" s="2">
        <v>46091</v>
      </c>
      <c r="AU1908" s="2">
        <v>46114</v>
      </c>
      <c r="AV1908" t="s">
        <v>414</v>
      </c>
      <c r="AW1908" s="2">
        <v>46087</v>
      </c>
      <c r="AY1908" s="1">
        <v>350000</v>
      </c>
      <c r="BA1908" t="s">
        <v>12563</v>
      </c>
      <c r="BC1908" t="s">
        <v>12649</v>
      </c>
      <c r="BD1908" t="s">
        <v>738</v>
      </c>
      <c r="BE1908" t="s">
        <v>513</v>
      </c>
      <c r="BF1908">
        <v>5561983347888</v>
      </c>
      <c r="BG1908" t="s">
        <v>12650</v>
      </c>
      <c r="BH1908">
        <v>72007765</v>
      </c>
      <c r="BI1908" t="s">
        <v>2609</v>
      </c>
      <c r="BJ1908" t="s">
        <v>12651</v>
      </c>
      <c r="BK1908">
        <v>5561983347888</v>
      </c>
      <c r="BL1908">
        <v>0</v>
      </c>
      <c r="BM1908" s="2">
        <v>46025</v>
      </c>
      <c r="BQ1908">
        <v>5443</v>
      </c>
      <c r="CG1908" s="2">
        <v>46050</v>
      </c>
      <c r="CI1908" s="2">
        <v>46056</v>
      </c>
      <c r="CS1908" s="2">
        <v>46059</v>
      </c>
      <c r="CW1908" s="2">
        <v>46059</v>
      </c>
      <c r="CY1908" t="s">
        <v>424</v>
      </c>
      <c r="DB1908" s="2">
        <v>46062</v>
      </c>
      <c r="DE1908" s="2">
        <v>46079</v>
      </c>
      <c r="DJ1908" s="2">
        <v>46044</v>
      </c>
      <c r="DO1908" s="2">
        <v>46057</v>
      </c>
      <c r="DW1908" s="2">
        <v>46063</v>
      </c>
      <c r="EK1908" t="s">
        <v>1591</v>
      </c>
    </row>
    <row r="1909" spans="1:141" hidden="1" x14ac:dyDescent="0.35">
      <c r="A1909">
        <v>5088</v>
      </c>
      <c r="B1909" t="s">
        <v>11094</v>
      </c>
      <c r="C1909">
        <v>6388</v>
      </c>
      <c r="D1909" t="s">
        <v>12561</v>
      </c>
      <c r="E1909" t="s">
        <v>942</v>
      </c>
      <c r="F1909" t="s">
        <v>12633</v>
      </c>
      <c r="G1909">
        <v>2</v>
      </c>
      <c r="H1909" t="s">
        <v>810</v>
      </c>
      <c r="I1909" t="s">
        <v>12652</v>
      </c>
      <c r="J1909" t="s">
        <v>12653</v>
      </c>
      <c r="K1909" t="s">
        <v>56</v>
      </c>
      <c r="L1909" t="s">
        <v>79</v>
      </c>
      <c r="M1909" t="s">
        <v>411</v>
      </c>
      <c r="N1909" t="s">
        <v>411</v>
      </c>
      <c r="O1909" t="s">
        <v>411</v>
      </c>
      <c r="P1909" t="s">
        <v>411</v>
      </c>
      <c r="Q1909" t="s">
        <v>411</v>
      </c>
      <c r="R1909" t="s">
        <v>411</v>
      </c>
      <c r="S1909" t="s">
        <v>411</v>
      </c>
      <c r="T1909" s="1">
        <v>350000</v>
      </c>
      <c r="U1909" s="1">
        <v>3766.17</v>
      </c>
      <c r="V1909">
        <v>0</v>
      </c>
      <c r="W1909" s="1">
        <v>385517.48</v>
      </c>
      <c r="X1909">
        <v>0</v>
      </c>
      <c r="Y1909">
        <v>0</v>
      </c>
      <c r="Z1909" s="1">
        <v>385517.48</v>
      </c>
      <c r="AA1909">
        <v>0</v>
      </c>
      <c r="AB1909">
        <v>0</v>
      </c>
      <c r="AD1909">
        <v>178770388946</v>
      </c>
      <c r="AE1909" t="s">
        <v>412</v>
      </c>
      <c r="AH1909">
        <v>0</v>
      </c>
      <c r="AI1909" s="2">
        <v>46083</v>
      </c>
      <c r="AJ1909" s="7">
        <v>2026</v>
      </c>
      <c r="AK1909" s="2">
        <v>46001</v>
      </c>
      <c r="AP1909" t="s">
        <v>413</v>
      </c>
      <c r="AQ1909" t="s">
        <v>5037</v>
      </c>
      <c r="AT1909" s="2">
        <v>46091</v>
      </c>
      <c r="AU1909" s="2">
        <v>46114</v>
      </c>
      <c r="AV1909" t="s">
        <v>414</v>
      </c>
      <c r="AW1909" s="2">
        <v>46006</v>
      </c>
      <c r="AY1909" s="1">
        <v>350000</v>
      </c>
      <c r="BA1909" t="s">
        <v>12563</v>
      </c>
      <c r="BD1909" t="s">
        <v>738</v>
      </c>
      <c r="BE1909" t="s">
        <v>513</v>
      </c>
      <c r="BF1909">
        <v>5561996750455</v>
      </c>
      <c r="BG1909" t="s">
        <v>12654</v>
      </c>
      <c r="BH1909">
        <v>72145760</v>
      </c>
      <c r="BI1909" t="s">
        <v>1014</v>
      </c>
      <c r="BJ1909" t="s">
        <v>12655</v>
      </c>
      <c r="BK1909">
        <v>5561996750455</v>
      </c>
      <c r="BL1909" s="1">
        <v>14000</v>
      </c>
      <c r="BM1909" s="2">
        <v>46146</v>
      </c>
      <c r="BO1909" t="s">
        <v>12656</v>
      </c>
      <c r="BP1909" t="s">
        <v>12657</v>
      </c>
      <c r="BQ1909">
        <v>11781</v>
      </c>
      <c r="CG1909" s="2">
        <v>46014</v>
      </c>
      <c r="CI1909" s="2">
        <v>46028</v>
      </c>
      <c r="CS1909" s="2">
        <v>46030</v>
      </c>
      <c r="CW1909" s="2">
        <v>46030</v>
      </c>
      <c r="CY1909" t="s">
        <v>424</v>
      </c>
      <c r="DB1909" s="2">
        <v>46049</v>
      </c>
      <c r="DE1909" s="2">
        <v>46080</v>
      </c>
      <c r="DJ1909" s="2">
        <v>46009</v>
      </c>
      <c r="DO1909" s="2">
        <v>46029</v>
      </c>
      <c r="DW1909" s="2">
        <v>46049</v>
      </c>
      <c r="EK1909" t="s">
        <v>1591</v>
      </c>
    </row>
    <row r="1910" spans="1:141" hidden="1" x14ac:dyDescent="0.35">
      <c r="A1910">
        <v>5089</v>
      </c>
      <c r="B1910" t="s">
        <v>11094</v>
      </c>
      <c r="C1910">
        <v>6458</v>
      </c>
      <c r="D1910" t="s">
        <v>12561</v>
      </c>
      <c r="E1910" t="s">
        <v>942</v>
      </c>
      <c r="F1910" t="s">
        <v>12562</v>
      </c>
      <c r="G1910">
        <v>303</v>
      </c>
      <c r="H1910" t="s">
        <v>810</v>
      </c>
      <c r="I1910" t="s">
        <v>12658</v>
      </c>
      <c r="J1910" t="s">
        <v>12659</v>
      </c>
      <c r="K1910" t="s">
        <v>56</v>
      </c>
      <c r="L1910" t="s">
        <v>94</v>
      </c>
      <c r="M1910" t="s">
        <v>411</v>
      </c>
      <c r="N1910" t="s">
        <v>411</v>
      </c>
      <c r="O1910" t="s">
        <v>411</v>
      </c>
      <c r="P1910" t="s">
        <v>411</v>
      </c>
      <c r="Q1910" t="s">
        <v>411</v>
      </c>
      <c r="R1910" t="s">
        <v>411</v>
      </c>
      <c r="S1910" t="s">
        <v>411</v>
      </c>
      <c r="T1910" s="1">
        <v>361506.07</v>
      </c>
      <c r="U1910" s="1">
        <v>3197.91</v>
      </c>
      <c r="V1910">
        <v>0</v>
      </c>
      <c r="W1910" s="1">
        <v>361506.07</v>
      </c>
      <c r="X1910">
        <v>0</v>
      </c>
      <c r="Y1910">
        <v>0</v>
      </c>
      <c r="Z1910" s="1">
        <v>361506.07</v>
      </c>
      <c r="AA1910">
        <v>0</v>
      </c>
      <c r="AB1910">
        <v>0</v>
      </c>
      <c r="AD1910">
        <v>178770388948</v>
      </c>
      <c r="AE1910" t="s">
        <v>412</v>
      </c>
      <c r="AF1910">
        <v>392272</v>
      </c>
      <c r="AH1910">
        <v>0</v>
      </c>
      <c r="AI1910" s="2">
        <v>46083</v>
      </c>
      <c r="AJ1910" s="7">
        <v>2026</v>
      </c>
      <c r="AK1910" s="2">
        <v>46001</v>
      </c>
      <c r="AP1910" t="s">
        <v>413</v>
      </c>
      <c r="AQ1910" t="s">
        <v>5037</v>
      </c>
      <c r="AT1910" s="2">
        <v>46091</v>
      </c>
      <c r="AU1910" s="2">
        <v>46114</v>
      </c>
      <c r="AV1910" t="s">
        <v>414</v>
      </c>
      <c r="AW1910" s="2">
        <v>46006</v>
      </c>
      <c r="AY1910" s="1">
        <v>361178.83</v>
      </c>
      <c r="BA1910" t="s">
        <v>12563</v>
      </c>
      <c r="BE1910" t="s">
        <v>513</v>
      </c>
      <c r="BF1910">
        <v>5561998812686</v>
      </c>
      <c r="BG1910" t="s">
        <v>12660</v>
      </c>
      <c r="BI1910" t="s">
        <v>12661</v>
      </c>
      <c r="BJ1910" t="s">
        <v>12662</v>
      </c>
      <c r="BK1910">
        <v>5561998812686</v>
      </c>
      <c r="BL1910">
        <v>0</v>
      </c>
      <c r="BM1910" s="2">
        <v>46090</v>
      </c>
      <c r="BO1910" t="s">
        <v>12663</v>
      </c>
      <c r="BP1910" t="s">
        <v>12664</v>
      </c>
      <c r="BQ1910">
        <v>11323</v>
      </c>
      <c r="BS1910" t="s">
        <v>1104</v>
      </c>
      <c r="CS1910" s="2">
        <v>46009</v>
      </c>
      <c r="CW1910" s="2">
        <v>46009</v>
      </c>
      <c r="CY1910" t="s">
        <v>424</v>
      </c>
      <c r="DB1910" s="2">
        <v>46049</v>
      </c>
      <c r="DE1910" s="2">
        <v>46079</v>
      </c>
      <c r="DJ1910" s="2">
        <v>46002</v>
      </c>
      <c r="DO1910" s="2">
        <v>46009</v>
      </c>
      <c r="DW1910" s="2">
        <v>46049</v>
      </c>
      <c r="EI1910" t="s">
        <v>12566</v>
      </c>
      <c r="EK1910" t="s">
        <v>1591</v>
      </c>
    </row>
    <row r="1911" spans="1:141" hidden="1" x14ac:dyDescent="0.35">
      <c r="A1911">
        <v>5090</v>
      </c>
      <c r="B1911" t="s">
        <v>561</v>
      </c>
      <c r="C1911">
        <v>6345</v>
      </c>
      <c r="D1911" t="s">
        <v>4816</v>
      </c>
      <c r="E1911" t="s">
        <v>834</v>
      </c>
      <c r="F1911" t="s">
        <v>434</v>
      </c>
      <c r="G1911">
        <v>101</v>
      </c>
      <c r="H1911" t="s">
        <v>474</v>
      </c>
      <c r="I1911" t="s">
        <v>12665</v>
      </c>
      <c r="J1911" t="s">
        <v>12666</v>
      </c>
      <c r="K1911" t="s">
        <v>19</v>
      </c>
      <c r="L1911" t="s">
        <v>80</v>
      </c>
      <c r="M1911" t="s">
        <v>411</v>
      </c>
      <c r="N1911" t="s">
        <v>411</v>
      </c>
      <c r="O1911" t="s">
        <v>411</v>
      </c>
      <c r="P1911" t="s">
        <v>411</v>
      </c>
      <c r="Q1911" t="s">
        <v>411</v>
      </c>
      <c r="R1911" t="s">
        <v>411</v>
      </c>
      <c r="S1911" t="s">
        <v>411</v>
      </c>
      <c r="T1911" s="1">
        <v>166168.89000000001</v>
      </c>
      <c r="U1911">
        <v>787.58</v>
      </c>
      <c r="V1911">
        <v>0</v>
      </c>
      <c r="W1911" s="1">
        <v>150373.24</v>
      </c>
      <c r="X1911" s="1">
        <v>14747</v>
      </c>
      <c r="Y1911">
        <v>0</v>
      </c>
      <c r="Z1911" s="1">
        <v>165120.24</v>
      </c>
      <c r="AA1911">
        <v>0</v>
      </c>
      <c r="AB1911">
        <v>0</v>
      </c>
      <c r="AE1911" t="s">
        <v>412</v>
      </c>
      <c r="AH1911">
        <v>0</v>
      </c>
      <c r="AK1911" s="2">
        <v>46002</v>
      </c>
      <c r="AP1911" t="s">
        <v>413</v>
      </c>
      <c r="AT1911" s="2">
        <v>46066</v>
      </c>
      <c r="AU1911" s="2">
        <v>46066</v>
      </c>
      <c r="AV1911" t="s">
        <v>561</v>
      </c>
      <c r="AW1911" s="2">
        <v>46003</v>
      </c>
      <c r="AX1911">
        <v>43238</v>
      </c>
      <c r="AY1911" s="1">
        <v>224049.89</v>
      </c>
      <c r="BA1911" t="s">
        <v>4819</v>
      </c>
      <c r="BB1911">
        <v>43238</v>
      </c>
      <c r="BD1911" t="s">
        <v>478</v>
      </c>
      <c r="BE1911" t="s">
        <v>417</v>
      </c>
      <c r="BF1911">
        <v>5561999465385</v>
      </c>
      <c r="BG1911" t="s">
        <v>12667</v>
      </c>
      <c r="BH1911">
        <v>72911286</v>
      </c>
      <c r="BI1911" t="s">
        <v>646</v>
      </c>
      <c r="BJ1911" t="s">
        <v>12668</v>
      </c>
      <c r="BL1911" s="1">
        <v>2625.25</v>
      </c>
      <c r="BM1911" s="2">
        <v>46149</v>
      </c>
      <c r="BQ1911">
        <v>3927</v>
      </c>
      <c r="BR1911">
        <v>7473</v>
      </c>
      <c r="BS1911" t="s">
        <v>490</v>
      </c>
      <c r="BT1911" s="2">
        <v>45971</v>
      </c>
      <c r="BY1911" t="s">
        <v>12669</v>
      </c>
      <c r="BZ1911" s="2">
        <v>46002</v>
      </c>
      <c r="CC1911" s="2">
        <v>45972</v>
      </c>
      <c r="CF1911" s="2">
        <v>45971</v>
      </c>
      <c r="CL1911" s="2">
        <v>45971</v>
      </c>
      <c r="CN1911" s="2">
        <v>45973</v>
      </c>
      <c r="CO1911" s="2">
        <v>45992</v>
      </c>
      <c r="CR1911" s="2">
        <v>45974</v>
      </c>
      <c r="CS1911" s="2">
        <v>46006</v>
      </c>
      <c r="CV1911" s="2">
        <v>46008</v>
      </c>
      <c r="CW1911" s="2">
        <v>46006</v>
      </c>
      <c r="CY1911" t="s">
        <v>424</v>
      </c>
      <c r="DD1911" s="2">
        <v>46002</v>
      </c>
      <c r="DJ1911" s="2">
        <v>46001</v>
      </c>
      <c r="DK1911" s="2">
        <v>46008</v>
      </c>
      <c r="DO1911" s="2">
        <v>46006</v>
      </c>
      <c r="EF1911" t="s">
        <v>2634</v>
      </c>
      <c r="EG1911" t="s">
        <v>1640</v>
      </c>
      <c r="EH1911" t="s">
        <v>8449</v>
      </c>
      <c r="EI1911" t="s">
        <v>12670</v>
      </c>
      <c r="EJ1911" t="s">
        <v>8163</v>
      </c>
      <c r="EK1911" t="s">
        <v>3786</v>
      </c>
    </row>
    <row r="1912" spans="1:141" hidden="1" x14ac:dyDescent="0.35">
      <c r="A1912">
        <v>5091</v>
      </c>
      <c r="B1912" t="s">
        <v>561</v>
      </c>
      <c r="C1912">
        <v>6464</v>
      </c>
      <c r="D1912" t="s">
        <v>4816</v>
      </c>
      <c r="E1912" t="s">
        <v>834</v>
      </c>
      <c r="F1912" t="s">
        <v>623</v>
      </c>
      <c r="G1912">
        <v>302</v>
      </c>
      <c r="H1912" t="s">
        <v>474</v>
      </c>
      <c r="I1912" t="s">
        <v>12671</v>
      </c>
      <c r="J1912" t="s">
        <v>12672</v>
      </c>
      <c r="K1912" t="s">
        <v>19</v>
      </c>
      <c r="L1912" t="s">
        <v>90</v>
      </c>
      <c r="M1912" t="s">
        <v>411</v>
      </c>
      <c r="N1912" t="s">
        <v>411</v>
      </c>
      <c r="O1912" t="s">
        <v>411</v>
      </c>
      <c r="P1912" t="s">
        <v>411</v>
      </c>
      <c r="Q1912" t="s">
        <v>411</v>
      </c>
      <c r="R1912" t="s">
        <v>411</v>
      </c>
      <c r="S1912" t="s">
        <v>411</v>
      </c>
      <c r="T1912" s="1">
        <v>166732.5</v>
      </c>
      <c r="U1912">
        <v>912.41</v>
      </c>
      <c r="V1912">
        <v>0</v>
      </c>
      <c r="W1912" s="1">
        <v>159767.5</v>
      </c>
      <c r="X1912" s="1">
        <v>6973</v>
      </c>
      <c r="Y1912">
        <v>0</v>
      </c>
      <c r="Z1912" s="1">
        <v>166740.5</v>
      </c>
      <c r="AA1912">
        <v>0</v>
      </c>
      <c r="AB1912">
        <v>0</v>
      </c>
      <c r="AE1912" t="s">
        <v>412</v>
      </c>
      <c r="AH1912">
        <v>0</v>
      </c>
      <c r="AK1912" s="2">
        <v>46002</v>
      </c>
      <c r="AP1912" t="s">
        <v>413</v>
      </c>
      <c r="AT1912" s="2">
        <v>46031</v>
      </c>
      <c r="AU1912" s="2">
        <v>46031</v>
      </c>
      <c r="AV1912" t="s">
        <v>561</v>
      </c>
      <c r="AW1912" s="2">
        <v>46003</v>
      </c>
      <c r="AX1912">
        <v>43237</v>
      </c>
      <c r="AY1912" s="1">
        <v>223012.5</v>
      </c>
      <c r="BA1912" t="s">
        <v>4819</v>
      </c>
      <c r="BB1912">
        <v>43237</v>
      </c>
      <c r="BC1912" t="s">
        <v>12673</v>
      </c>
      <c r="BD1912" t="s">
        <v>478</v>
      </c>
      <c r="BE1912" t="s">
        <v>417</v>
      </c>
      <c r="BF1912">
        <v>5561995986174</v>
      </c>
      <c r="BG1912" t="s">
        <v>12674</v>
      </c>
      <c r="BH1912">
        <v>72910000</v>
      </c>
      <c r="BI1912" t="s">
        <v>1385</v>
      </c>
      <c r="BJ1912" t="s">
        <v>12675</v>
      </c>
      <c r="BL1912" s="1">
        <v>3041.36</v>
      </c>
      <c r="BM1912" s="2">
        <v>45803</v>
      </c>
      <c r="BQ1912">
        <v>3967</v>
      </c>
      <c r="BR1912">
        <v>7471</v>
      </c>
      <c r="BS1912" t="s">
        <v>954</v>
      </c>
      <c r="BT1912" s="2">
        <v>45997</v>
      </c>
      <c r="BY1912" t="s">
        <v>12676</v>
      </c>
      <c r="BZ1912" s="2">
        <v>46002</v>
      </c>
      <c r="CC1912" s="2">
        <v>46000</v>
      </c>
      <c r="CF1912" s="2">
        <v>45997</v>
      </c>
      <c r="CL1912" s="2">
        <v>45999</v>
      </c>
      <c r="CN1912" s="2">
        <v>46001</v>
      </c>
      <c r="CR1912" s="2">
        <v>46002</v>
      </c>
      <c r="CS1912" s="2">
        <v>46003</v>
      </c>
      <c r="CW1912" s="2">
        <v>46003</v>
      </c>
      <c r="CY1912" t="s">
        <v>424</v>
      </c>
      <c r="DD1912" s="2">
        <v>46002</v>
      </c>
      <c r="DJ1912" s="2">
        <v>46000</v>
      </c>
      <c r="DO1912" s="2">
        <v>46003</v>
      </c>
      <c r="EF1912" t="s">
        <v>2634</v>
      </c>
      <c r="EG1912" t="s">
        <v>1640</v>
      </c>
      <c r="EH1912" t="s">
        <v>6848</v>
      </c>
      <c r="EI1912" t="s">
        <v>6553</v>
      </c>
      <c r="EJ1912" t="s">
        <v>8163</v>
      </c>
      <c r="EK1912" t="s">
        <v>3786</v>
      </c>
    </row>
    <row r="1913" spans="1:141" hidden="1" x14ac:dyDescent="0.35">
      <c r="A1913">
        <v>5092</v>
      </c>
      <c r="B1913" t="s">
        <v>1352</v>
      </c>
      <c r="C1913">
        <v>6460</v>
      </c>
      <c r="D1913" t="s">
        <v>9287</v>
      </c>
      <c r="E1913" t="s">
        <v>942</v>
      </c>
      <c r="F1913" t="s">
        <v>9585</v>
      </c>
      <c r="G1913">
        <v>2</v>
      </c>
      <c r="H1913" t="s">
        <v>408</v>
      </c>
      <c r="I1913" t="s">
        <v>12677</v>
      </c>
      <c r="J1913" t="s">
        <v>12678</v>
      </c>
      <c r="K1913" t="s">
        <v>19</v>
      </c>
      <c r="L1913" t="s">
        <v>59</v>
      </c>
      <c r="M1913" t="s">
        <v>411</v>
      </c>
      <c r="N1913" t="s">
        <v>411</v>
      </c>
      <c r="O1913" t="s">
        <v>411</v>
      </c>
      <c r="P1913" t="s">
        <v>424</v>
      </c>
      <c r="Q1913" t="s">
        <v>411</v>
      </c>
      <c r="R1913" t="s">
        <v>411</v>
      </c>
      <c r="S1913" t="s">
        <v>411</v>
      </c>
      <c r="T1913" s="1">
        <v>154069.97</v>
      </c>
      <c r="U1913">
        <v>0</v>
      </c>
      <c r="V1913">
        <v>0</v>
      </c>
      <c r="W1913">
        <v>0</v>
      </c>
      <c r="X1913">
        <v>0</v>
      </c>
      <c r="Y1913">
        <v>0</v>
      </c>
      <c r="Z1913">
        <v>0</v>
      </c>
      <c r="AA1913">
        <v>0</v>
      </c>
      <c r="AB1913">
        <v>0</v>
      </c>
      <c r="AE1913" t="s">
        <v>412</v>
      </c>
      <c r="AG1913" s="2">
        <v>46042</v>
      </c>
      <c r="AH1913" s="1">
        <v>3138.25</v>
      </c>
      <c r="AI1913" s="2">
        <v>46017</v>
      </c>
      <c r="AJ1913" s="7">
        <v>2025</v>
      </c>
      <c r="AK1913" s="2">
        <v>46002</v>
      </c>
      <c r="AP1913" t="s">
        <v>3839</v>
      </c>
      <c r="AT1913" s="2">
        <v>46056</v>
      </c>
      <c r="AU1913" s="2">
        <v>46091</v>
      </c>
      <c r="AV1913" t="s">
        <v>414</v>
      </c>
      <c r="AW1913" s="2">
        <v>46003</v>
      </c>
      <c r="AX1913">
        <v>43236</v>
      </c>
      <c r="AY1913" s="1">
        <v>265000.15999999997</v>
      </c>
      <c r="BA1913" t="s">
        <v>9291</v>
      </c>
      <c r="BB1913">
        <v>43236</v>
      </c>
      <c r="BC1913" t="s">
        <v>12679</v>
      </c>
      <c r="BD1913" t="s">
        <v>416</v>
      </c>
      <c r="BE1913" t="s">
        <v>417</v>
      </c>
      <c r="BF1913">
        <v>5561992668090</v>
      </c>
      <c r="BG1913" t="s">
        <v>12680</v>
      </c>
      <c r="BH1913">
        <v>73801040</v>
      </c>
      <c r="BI1913" t="s">
        <v>5180</v>
      </c>
      <c r="BJ1913" t="s">
        <v>12681</v>
      </c>
      <c r="BL1913" s="1">
        <v>2277.77</v>
      </c>
      <c r="BQ1913">
        <v>4720</v>
      </c>
      <c r="BR1913">
        <v>7470</v>
      </c>
      <c r="BS1913" t="s">
        <v>432</v>
      </c>
      <c r="BT1913" s="2">
        <v>46006</v>
      </c>
      <c r="BU1913">
        <v>896.28</v>
      </c>
      <c r="BW1913" t="s">
        <v>422</v>
      </c>
      <c r="BY1913" t="s">
        <v>12682</v>
      </c>
      <c r="BZ1913" s="2">
        <v>46006</v>
      </c>
      <c r="CA1913" s="2">
        <v>46020</v>
      </c>
      <c r="CB1913" t="s">
        <v>12683</v>
      </c>
      <c r="CC1913" s="2">
        <v>46000</v>
      </c>
      <c r="CD1913" t="s">
        <v>424</v>
      </c>
      <c r="CE1913">
        <v>1813</v>
      </c>
      <c r="CF1913" s="2">
        <v>46006</v>
      </c>
      <c r="CJ1913" s="2">
        <v>46034</v>
      </c>
      <c r="CK1913" t="s">
        <v>411</v>
      </c>
      <c r="CL1913" s="2">
        <v>46007</v>
      </c>
      <c r="CM1913" s="2">
        <v>46035</v>
      </c>
      <c r="CN1913" s="2">
        <v>46001</v>
      </c>
      <c r="CO1913" s="2">
        <v>46037</v>
      </c>
      <c r="CP1913" s="2">
        <v>46020</v>
      </c>
      <c r="CR1913" s="2">
        <v>46002</v>
      </c>
      <c r="CS1913" s="2">
        <v>46006</v>
      </c>
      <c r="CU1913" s="2">
        <v>46029</v>
      </c>
      <c r="CV1913" s="2">
        <v>46042</v>
      </c>
      <c r="CW1913" s="2">
        <v>46006</v>
      </c>
      <c r="CY1913" t="s">
        <v>424</v>
      </c>
      <c r="DD1913" s="2">
        <v>46028</v>
      </c>
      <c r="DF1913" s="2">
        <v>46043</v>
      </c>
      <c r="DI1913" s="2">
        <v>46051</v>
      </c>
      <c r="DJ1913" s="2">
        <v>46001</v>
      </c>
      <c r="DK1913" s="2">
        <v>46043</v>
      </c>
      <c r="DL1913" s="2">
        <v>46085</v>
      </c>
      <c r="DO1913" s="2">
        <v>46006</v>
      </c>
      <c r="DY1913">
        <v>2506</v>
      </c>
      <c r="DZ1913" t="s">
        <v>424</v>
      </c>
      <c r="EE1913" s="1">
        <v>2249.2800000000002</v>
      </c>
      <c r="EG1913" t="s">
        <v>735</v>
      </c>
      <c r="EK1913" t="s">
        <v>1591</v>
      </c>
    </row>
    <row r="1914" spans="1:141" hidden="1" x14ac:dyDescent="0.35">
      <c r="A1914">
        <v>5093</v>
      </c>
      <c r="B1914" t="s">
        <v>404</v>
      </c>
      <c r="C1914">
        <v>6418</v>
      </c>
      <c r="D1914" t="s">
        <v>9287</v>
      </c>
      <c r="E1914" t="s">
        <v>942</v>
      </c>
      <c r="F1914" t="s">
        <v>9288</v>
      </c>
      <c r="G1914">
        <v>202</v>
      </c>
      <c r="H1914" t="s">
        <v>408</v>
      </c>
      <c r="I1914" t="s">
        <v>12684</v>
      </c>
      <c r="J1914" t="s">
        <v>12685</v>
      </c>
      <c r="K1914" t="s">
        <v>22</v>
      </c>
      <c r="L1914" t="s">
        <v>39</v>
      </c>
      <c r="M1914" t="s">
        <v>411</v>
      </c>
      <c r="N1914" t="s">
        <v>411</v>
      </c>
      <c r="O1914" t="s">
        <v>411</v>
      </c>
      <c r="P1914" t="s">
        <v>424</v>
      </c>
      <c r="Q1914" t="s">
        <v>411</v>
      </c>
      <c r="R1914" t="s">
        <v>411</v>
      </c>
      <c r="S1914" t="s">
        <v>411</v>
      </c>
      <c r="T1914" s="1">
        <v>148339.24</v>
      </c>
      <c r="U1914">
        <v>705</v>
      </c>
      <c r="V1914">
        <v>0</v>
      </c>
      <c r="W1914" s="1">
        <v>134550.07</v>
      </c>
      <c r="X1914" s="1">
        <v>14065</v>
      </c>
      <c r="Y1914">
        <v>0</v>
      </c>
      <c r="Z1914" s="1">
        <v>148615.07</v>
      </c>
      <c r="AA1914">
        <v>0</v>
      </c>
      <c r="AB1914">
        <v>0</v>
      </c>
      <c r="AD1914">
        <v>878772575783</v>
      </c>
      <c r="AE1914" t="s">
        <v>412</v>
      </c>
      <c r="AG1914" s="2">
        <v>46058</v>
      </c>
      <c r="AH1914" s="1">
        <v>3138.25</v>
      </c>
      <c r="AI1914" s="2">
        <v>46030</v>
      </c>
      <c r="AJ1914" s="7">
        <v>2026</v>
      </c>
      <c r="AK1914" s="2">
        <v>46002</v>
      </c>
      <c r="AP1914" t="s">
        <v>3839</v>
      </c>
      <c r="AT1914" s="2">
        <v>46097</v>
      </c>
      <c r="AU1914" s="2">
        <v>46114</v>
      </c>
      <c r="AV1914" t="s">
        <v>414</v>
      </c>
      <c r="AW1914" s="2">
        <v>46003</v>
      </c>
      <c r="AX1914">
        <v>43233</v>
      </c>
      <c r="AY1914" s="1">
        <v>239724.17</v>
      </c>
      <c r="BA1914" t="s">
        <v>9291</v>
      </c>
      <c r="BB1914">
        <v>43233</v>
      </c>
      <c r="BC1914" t="s">
        <v>12686</v>
      </c>
      <c r="BD1914" t="s">
        <v>416</v>
      </c>
      <c r="BE1914" t="s">
        <v>417</v>
      </c>
      <c r="BF1914">
        <v>5561996536002</v>
      </c>
      <c r="BG1914" t="s">
        <v>2477</v>
      </c>
      <c r="BH1914">
        <v>73802035</v>
      </c>
      <c r="BI1914" t="s">
        <v>2478</v>
      </c>
      <c r="BJ1914" t="s">
        <v>12687</v>
      </c>
      <c r="BL1914" s="1">
        <v>2611.25</v>
      </c>
      <c r="BQ1914">
        <v>4840</v>
      </c>
      <c r="BR1914">
        <v>7467</v>
      </c>
      <c r="BS1914" t="s">
        <v>1206</v>
      </c>
      <c r="BT1914" s="2">
        <v>46014</v>
      </c>
      <c r="BU1914">
        <v>891.23</v>
      </c>
      <c r="BW1914" t="s">
        <v>1569</v>
      </c>
      <c r="BY1914" t="s">
        <v>12688</v>
      </c>
      <c r="BZ1914" s="2">
        <v>46014</v>
      </c>
      <c r="CA1914" s="2">
        <v>46034</v>
      </c>
      <c r="CB1914" t="s">
        <v>12689</v>
      </c>
      <c r="CC1914" s="2">
        <v>45994</v>
      </c>
      <c r="CD1914" t="s">
        <v>424</v>
      </c>
      <c r="CE1914">
        <v>1867</v>
      </c>
      <c r="CF1914" s="2">
        <v>46014</v>
      </c>
      <c r="CH1914" t="s">
        <v>8713</v>
      </c>
      <c r="CJ1914" s="2">
        <v>46041</v>
      </c>
      <c r="CK1914" t="s">
        <v>424</v>
      </c>
      <c r="CL1914" s="2">
        <v>46029</v>
      </c>
      <c r="CM1914" s="2">
        <v>46041</v>
      </c>
      <c r="CN1914" s="2">
        <v>45995</v>
      </c>
      <c r="CO1914" s="2">
        <v>46037</v>
      </c>
      <c r="CP1914" s="2">
        <v>46035</v>
      </c>
      <c r="CR1914" s="2">
        <v>45996</v>
      </c>
      <c r="CS1914" s="2">
        <v>46001</v>
      </c>
      <c r="CU1914" s="2">
        <v>46038</v>
      </c>
      <c r="CV1914" s="2">
        <v>46042</v>
      </c>
      <c r="CW1914" s="2">
        <v>46001</v>
      </c>
      <c r="DD1914" s="2">
        <v>46020</v>
      </c>
      <c r="DF1914" s="2">
        <v>46058</v>
      </c>
      <c r="DI1914" s="2">
        <v>46064</v>
      </c>
      <c r="DJ1914" s="2">
        <v>45995</v>
      </c>
      <c r="DK1914" s="2">
        <v>46043</v>
      </c>
      <c r="DL1914" s="2">
        <v>46043</v>
      </c>
      <c r="DM1914" s="2">
        <v>46077</v>
      </c>
      <c r="DN1914" s="2">
        <v>46091</v>
      </c>
      <c r="DO1914" s="2">
        <v>46001</v>
      </c>
      <c r="DP1914" s="2">
        <v>46091</v>
      </c>
      <c r="DX1914">
        <v>642</v>
      </c>
      <c r="DY1914">
        <v>3630</v>
      </c>
      <c r="DZ1914" t="s">
        <v>424</v>
      </c>
      <c r="EA1914" t="s">
        <v>12690</v>
      </c>
      <c r="EE1914" s="1">
        <v>1957.59</v>
      </c>
      <c r="EF1914" t="s">
        <v>2634</v>
      </c>
      <c r="EG1914" t="s">
        <v>1640</v>
      </c>
      <c r="EH1914" t="s">
        <v>3373</v>
      </c>
      <c r="EI1914" t="s">
        <v>3282</v>
      </c>
      <c r="EK1914" t="s">
        <v>1591</v>
      </c>
    </row>
    <row r="1915" spans="1:141" hidden="1" x14ac:dyDescent="0.35">
      <c r="A1915">
        <v>5094</v>
      </c>
      <c r="B1915" t="s">
        <v>404</v>
      </c>
      <c r="C1915">
        <v>6444</v>
      </c>
      <c r="D1915" t="s">
        <v>4816</v>
      </c>
      <c r="E1915" t="s">
        <v>834</v>
      </c>
      <c r="F1915" t="s">
        <v>623</v>
      </c>
      <c r="G1915">
        <v>301</v>
      </c>
      <c r="H1915" t="s">
        <v>474</v>
      </c>
      <c r="I1915" t="s">
        <v>12691</v>
      </c>
      <c r="J1915" t="s">
        <v>12692</v>
      </c>
      <c r="K1915" t="s">
        <v>44</v>
      </c>
      <c r="L1915" t="s">
        <v>101</v>
      </c>
      <c r="M1915" t="s">
        <v>411</v>
      </c>
      <c r="N1915" t="s">
        <v>411</v>
      </c>
      <c r="O1915" t="s">
        <v>411</v>
      </c>
      <c r="P1915" t="s">
        <v>424</v>
      </c>
      <c r="Q1915" t="s">
        <v>424</v>
      </c>
      <c r="R1915" t="s">
        <v>411</v>
      </c>
      <c r="S1915" t="s">
        <v>411</v>
      </c>
      <c r="T1915" s="1">
        <v>153689.13</v>
      </c>
      <c r="U1915">
        <v>570</v>
      </c>
      <c r="V1915">
        <v>0</v>
      </c>
      <c r="W1915" s="1">
        <v>111389.77</v>
      </c>
      <c r="X1915" s="1">
        <v>40399</v>
      </c>
      <c r="Y1915">
        <v>0</v>
      </c>
      <c r="Z1915" s="1">
        <v>151788.76999999999</v>
      </c>
      <c r="AA1915">
        <v>0</v>
      </c>
      <c r="AB1915">
        <v>0</v>
      </c>
      <c r="AE1915" t="s">
        <v>412</v>
      </c>
      <c r="AG1915" s="2">
        <v>46036</v>
      </c>
      <c r="AH1915" s="1">
        <v>3127.06</v>
      </c>
      <c r="AI1915" s="2">
        <v>46003</v>
      </c>
      <c r="AJ1915" s="7">
        <v>2025</v>
      </c>
      <c r="AK1915" s="2">
        <v>46002</v>
      </c>
      <c r="AP1915" t="s">
        <v>413</v>
      </c>
      <c r="AT1915" s="2">
        <v>46077</v>
      </c>
      <c r="AU1915" s="2">
        <v>46077</v>
      </c>
      <c r="AV1915" t="s">
        <v>414</v>
      </c>
      <c r="AW1915" s="2">
        <v>46003</v>
      </c>
      <c r="AX1915">
        <v>43234</v>
      </c>
      <c r="AY1915" s="1">
        <v>212004.33</v>
      </c>
      <c r="BA1915" t="s">
        <v>4819</v>
      </c>
      <c r="BB1915">
        <v>43234</v>
      </c>
      <c r="BD1915" t="s">
        <v>478</v>
      </c>
      <c r="BE1915" t="s">
        <v>417</v>
      </c>
      <c r="BF1915">
        <v>5561991443800</v>
      </c>
      <c r="BG1915" t="s">
        <v>12693</v>
      </c>
      <c r="BH1915">
        <v>72910000</v>
      </c>
      <c r="BI1915" t="s">
        <v>6288</v>
      </c>
      <c r="BJ1915" t="s">
        <v>12694</v>
      </c>
      <c r="BK1915">
        <v>5561992789549</v>
      </c>
      <c r="BL1915" s="1">
        <v>1922.31</v>
      </c>
      <c r="BQ1915">
        <v>3966</v>
      </c>
      <c r="BR1915">
        <v>7468</v>
      </c>
      <c r="BS1915" t="s">
        <v>421</v>
      </c>
      <c r="BT1915" s="2">
        <v>45993</v>
      </c>
      <c r="BU1915">
        <v>892</v>
      </c>
      <c r="BV1915" s="2">
        <v>46006</v>
      </c>
      <c r="BX1915" s="2">
        <v>46008</v>
      </c>
      <c r="BY1915" t="s">
        <v>12695</v>
      </c>
      <c r="BZ1915" s="2">
        <v>46002</v>
      </c>
      <c r="CA1915" s="2">
        <v>46008</v>
      </c>
      <c r="CB1915" t="s">
        <v>12696</v>
      </c>
      <c r="CC1915" s="2">
        <v>45995</v>
      </c>
      <c r="CD1915" t="s">
        <v>424</v>
      </c>
      <c r="CE1915">
        <v>40922</v>
      </c>
      <c r="CF1915" s="2">
        <v>45993</v>
      </c>
      <c r="CJ1915" s="2">
        <v>46010</v>
      </c>
      <c r="CL1915" s="2">
        <v>45994</v>
      </c>
      <c r="CM1915" s="2">
        <v>46028</v>
      </c>
      <c r="CN1915" s="2">
        <v>45995</v>
      </c>
      <c r="CO1915" s="2">
        <v>46037</v>
      </c>
      <c r="CP1915" s="2">
        <v>46008</v>
      </c>
      <c r="CR1915" s="2">
        <v>45996</v>
      </c>
      <c r="CS1915" s="2">
        <v>45999</v>
      </c>
      <c r="CU1915" s="2">
        <v>46009</v>
      </c>
      <c r="CV1915" s="2">
        <v>46043</v>
      </c>
      <c r="CW1915" s="2">
        <v>45999</v>
      </c>
      <c r="CX1915" s="2">
        <v>46035</v>
      </c>
      <c r="DD1915" s="2">
        <v>46002</v>
      </c>
      <c r="DF1915" s="2">
        <v>46036</v>
      </c>
      <c r="DG1915" t="s">
        <v>12697</v>
      </c>
      <c r="DI1915" s="2">
        <v>46038</v>
      </c>
      <c r="DJ1915" s="2">
        <v>45994</v>
      </c>
      <c r="DK1915" s="2">
        <v>46044</v>
      </c>
      <c r="DL1915" s="2">
        <v>46051</v>
      </c>
      <c r="DM1915" s="2">
        <v>46052</v>
      </c>
      <c r="DN1915" s="2">
        <v>46059</v>
      </c>
      <c r="DO1915" s="2">
        <v>45999</v>
      </c>
      <c r="DP1915" s="2">
        <v>46059</v>
      </c>
      <c r="DW1915" s="2">
        <v>46003</v>
      </c>
      <c r="DY1915">
        <v>40970</v>
      </c>
      <c r="EE1915">
        <v>4.01</v>
      </c>
      <c r="EF1915" t="s">
        <v>2634</v>
      </c>
      <c r="EG1915" t="s">
        <v>1640</v>
      </c>
      <c r="EH1915" t="s">
        <v>9950</v>
      </c>
      <c r="EI1915" t="s">
        <v>3282</v>
      </c>
      <c r="EJ1915" t="s">
        <v>8163</v>
      </c>
      <c r="EK1915" t="s">
        <v>1591</v>
      </c>
    </row>
    <row r="1916" spans="1:141" hidden="1" x14ac:dyDescent="0.35">
      <c r="A1916">
        <v>5095</v>
      </c>
      <c r="B1916" t="s">
        <v>561</v>
      </c>
      <c r="C1916">
        <v>6461</v>
      </c>
      <c r="D1916" t="s">
        <v>4816</v>
      </c>
      <c r="E1916" t="s">
        <v>834</v>
      </c>
      <c r="F1916" t="s">
        <v>532</v>
      </c>
      <c r="G1916">
        <v>104</v>
      </c>
      <c r="H1916" t="s">
        <v>474</v>
      </c>
      <c r="I1916" t="s">
        <v>12698</v>
      </c>
      <c r="J1916" t="s">
        <v>12699</v>
      </c>
      <c r="K1916" t="s">
        <v>38</v>
      </c>
      <c r="L1916" t="s">
        <v>62</v>
      </c>
      <c r="M1916" t="s">
        <v>411</v>
      </c>
      <c r="N1916" t="s">
        <v>411</v>
      </c>
      <c r="O1916" t="s">
        <v>411</v>
      </c>
      <c r="P1916" t="s">
        <v>411</v>
      </c>
      <c r="Q1916" t="s">
        <v>411</v>
      </c>
      <c r="R1916" t="s">
        <v>411</v>
      </c>
      <c r="S1916" t="s">
        <v>411</v>
      </c>
      <c r="T1916" s="1">
        <v>158562.89000000001</v>
      </c>
      <c r="U1916">
        <v>703.8</v>
      </c>
      <c r="V1916">
        <v>0</v>
      </c>
      <c r="W1916" s="1">
        <v>134039.24</v>
      </c>
      <c r="X1916" s="1">
        <v>24314</v>
      </c>
      <c r="Y1916">
        <v>0</v>
      </c>
      <c r="Z1916" s="1">
        <v>158353.24</v>
      </c>
      <c r="AA1916">
        <v>0</v>
      </c>
      <c r="AB1916">
        <v>0</v>
      </c>
      <c r="AE1916" t="s">
        <v>412</v>
      </c>
      <c r="AH1916">
        <v>0</v>
      </c>
      <c r="AK1916" s="2">
        <v>46002</v>
      </c>
      <c r="AP1916" t="s">
        <v>413</v>
      </c>
      <c r="AT1916" s="2">
        <v>46035</v>
      </c>
      <c r="AU1916" s="2">
        <v>46035</v>
      </c>
      <c r="AV1916" t="s">
        <v>561</v>
      </c>
      <c r="AW1916" s="2">
        <v>46003</v>
      </c>
      <c r="AX1916">
        <v>43255</v>
      </c>
      <c r="AY1916" s="1">
        <v>214067.64</v>
      </c>
      <c r="BA1916" t="s">
        <v>4819</v>
      </c>
      <c r="BB1916">
        <v>43255</v>
      </c>
      <c r="BD1916" t="s">
        <v>478</v>
      </c>
      <c r="BE1916" t="s">
        <v>417</v>
      </c>
      <c r="BF1916">
        <v>5561996976345</v>
      </c>
      <c r="BG1916" t="s">
        <v>12700</v>
      </c>
      <c r="BH1916">
        <v>72915715</v>
      </c>
      <c r="BI1916" t="s">
        <v>1711</v>
      </c>
      <c r="BJ1916" t="s">
        <v>12701</v>
      </c>
      <c r="BL1916" s="1">
        <v>2100</v>
      </c>
      <c r="BM1916" s="2">
        <v>46169</v>
      </c>
      <c r="BQ1916">
        <v>3993</v>
      </c>
      <c r="BR1916">
        <v>7474</v>
      </c>
      <c r="BS1916" t="s">
        <v>449</v>
      </c>
      <c r="BT1916" s="2">
        <v>45996</v>
      </c>
      <c r="BY1916" t="s">
        <v>12702</v>
      </c>
      <c r="BZ1916" s="2">
        <v>46003</v>
      </c>
      <c r="CC1916" s="2">
        <v>46000</v>
      </c>
      <c r="CF1916" s="2">
        <v>45996</v>
      </c>
      <c r="CL1916" s="2">
        <v>45996</v>
      </c>
      <c r="CN1916" s="2">
        <v>46000</v>
      </c>
      <c r="CR1916" s="2">
        <v>46001</v>
      </c>
      <c r="CS1916" s="2">
        <v>46002</v>
      </c>
      <c r="CW1916" s="2">
        <v>46002</v>
      </c>
      <c r="DD1916" s="2">
        <v>46003</v>
      </c>
      <c r="DJ1916" s="2">
        <v>45999</v>
      </c>
      <c r="DO1916" s="2">
        <v>46002</v>
      </c>
      <c r="EF1916" t="s">
        <v>8966</v>
      </c>
      <c r="EG1916" t="s">
        <v>3289</v>
      </c>
      <c r="EH1916" t="s">
        <v>6848</v>
      </c>
      <c r="EI1916" t="s">
        <v>12703</v>
      </c>
      <c r="EJ1916" t="s">
        <v>8163</v>
      </c>
      <c r="EK1916" t="s">
        <v>3786</v>
      </c>
    </row>
    <row r="1917" spans="1:141" hidden="1" x14ac:dyDescent="0.35">
      <c r="A1917">
        <v>5096</v>
      </c>
      <c r="B1917" t="s">
        <v>1352</v>
      </c>
      <c r="C1917">
        <v>6428</v>
      </c>
      <c r="D1917" t="s">
        <v>9833</v>
      </c>
      <c r="E1917" t="s">
        <v>942</v>
      </c>
      <c r="F1917" t="s">
        <v>623</v>
      </c>
      <c r="G1917">
        <v>302</v>
      </c>
      <c r="H1917" t="s">
        <v>474</v>
      </c>
      <c r="I1917" t="s">
        <v>12704</v>
      </c>
      <c r="J1917" t="s">
        <v>12705</v>
      </c>
      <c r="K1917" t="s">
        <v>19</v>
      </c>
      <c r="L1917" t="s">
        <v>59</v>
      </c>
      <c r="M1917" t="s">
        <v>411</v>
      </c>
      <c r="N1917" t="s">
        <v>411</v>
      </c>
      <c r="O1917" t="s">
        <v>411</v>
      </c>
      <c r="P1917" t="s">
        <v>424</v>
      </c>
      <c r="Q1917" t="s">
        <v>424</v>
      </c>
      <c r="R1917" t="s">
        <v>411</v>
      </c>
      <c r="S1917" t="s">
        <v>411</v>
      </c>
      <c r="T1917" s="1">
        <v>150968.98000000001</v>
      </c>
      <c r="U1917">
        <v>493.35</v>
      </c>
      <c r="V1917" s="1">
        <v>79031.02</v>
      </c>
      <c r="W1917" s="1">
        <v>95968.98</v>
      </c>
      <c r="X1917" s="1">
        <v>55000</v>
      </c>
      <c r="Y1917">
        <v>0</v>
      </c>
      <c r="Z1917" s="1">
        <v>150968.98000000001</v>
      </c>
      <c r="AA1917">
        <v>0</v>
      </c>
      <c r="AB1917">
        <v>0</v>
      </c>
      <c r="AE1917" t="s">
        <v>412</v>
      </c>
      <c r="AG1917" s="2">
        <v>46051</v>
      </c>
      <c r="AH1917" s="1">
        <v>2706.18</v>
      </c>
      <c r="AI1917" s="2">
        <v>46014</v>
      </c>
      <c r="AJ1917" s="7">
        <v>2025</v>
      </c>
      <c r="AK1917" s="2">
        <v>46003</v>
      </c>
      <c r="AP1917" t="s">
        <v>413</v>
      </c>
      <c r="AQ1917" t="s">
        <v>8805</v>
      </c>
      <c r="AT1917" s="2">
        <v>46052</v>
      </c>
      <c r="AU1917" s="2">
        <v>46052</v>
      </c>
      <c r="AV1917" t="s">
        <v>414</v>
      </c>
      <c r="AW1917" s="2">
        <v>46006</v>
      </c>
      <c r="AX1917">
        <v>43264</v>
      </c>
      <c r="AY1917" s="1">
        <v>205600.03</v>
      </c>
      <c r="BA1917" t="s">
        <v>9836</v>
      </c>
      <c r="BB1917">
        <v>43264</v>
      </c>
      <c r="BD1917" t="s">
        <v>478</v>
      </c>
      <c r="BE1917" t="s">
        <v>417</v>
      </c>
      <c r="BF1917">
        <v>5599991816017</v>
      </c>
      <c r="BG1917" t="s">
        <v>12706</v>
      </c>
      <c r="BH1917">
        <v>72910000</v>
      </c>
      <c r="BI1917" t="s">
        <v>2399</v>
      </c>
      <c r="BJ1917" t="s">
        <v>12707</v>
      </c>
      <c r="BL1917" s="1">
        <v>1745.7</v>
      </c>
      <c r="BM1917" s="2">
        <v>46167</v>
      </c>
      <c r="BQ1917">
        <v>4964</v>
      </c>
      <c r="BR1917">
        <v>7475</v>
      </c>
      <c r="BS1917" t="s">
        <v>449</v>
      </c>
      <c r="BT1917" s="2">
        <v>45989</v>
      </c>
      <c r="BU1917">
        <v>904.15</v>
      </c>
      <c r="BV1917" s="2">
        <v>46027</v>
      </c>
      <c r="BX1917" s="2">
        <v>46021</v>
      </c>
      <c r="BY1917" t="s">
        <v>12708</v>
      </c>
      <c r="BZ1917" s="2">
        <v>46003</v>
      </c>
      <c r="CA1917" s="2">
        <v>46028</v>
      </c>
      <c r="CB1917" t="s">
        <v>12709</v>
      </c>
      <c r="CC1917" s="2">
        <v>46003</v>
      </c>
      <c r="CD1917" t="s">
        <v>424</v>
      </c>
      <c r="CE1917">
        <v>1907</v>
      </c>
      <c r="CF1917" s="2">
        <v>45989</v>
      </c>
      <c r="CI1917" s="2">
        <v>46009</v>
      </c>
      <c r="CJ1917" s="2">
        <v>46037</v>
      </c>
      <c r="CL1917" s="2">
        <v>45989</v>
      </c>
      <c r="CM1917" s="2">
        <v>46043</v>
      </c>
      <c r="CN1917" s="2">
        <v>46003</v>
      </c>
      <c r="CO1917" s="2">
        <v>46037</v>
      </c>
      <c r="CP1917" s="2">
        <v>46028</v>
      </c>
      <c r="CR1917" s="2">
        <v>46006</v>
      </c>
      <c r="CS1917" s="2">
        <v>46009</v>
      </c>
      <c r="CU1917" s="2">
        <v>46035</v>
      </c>
      <c r="CV1917" s="2">
        <v>46043</v>
      </c>
      <c r="CW1917" s="2">
        <v>46009</v>
      </c>
      <c r="CX1917" s="2">
        <v>46050</v>
      </c>
      <c r="DD1917" s="2">
        <v>46003</v>
      </c>
      <c r="DF1917" s="2">
        <v>46051</v>
      </c>
      <c r="DG1917" t="s">
        <v>12710</v>
      </c>
      <c r="DI1917" s="2">
        <v>46052</v>
      </c>
      <c r="DJ1917" s="2">
        <v>46003</v>
      </c>
      <c r="DK1917" s="2">
        <v>46044</v>
      </c>
      <c r="DO1917" s="2">
        <v>46009</v>
      </c>
      <c r="DY1917">
        <v>3204</v>
      </c>
      <c r="EB1917" t="s">
        <v>12711</v>
      </c>
      <c r="EE1917" s="1">
        <v>4045.57</v>
      </c>
      <c r="EF1917" t="s">
        <v>2634</v>
      </c>
      <c r="EG1917" t="s">
        <v>1640</v>
      </c>
      <c r="EH1917" t="s">
        <v>8828</v>
      </c>
      <c r="EI1917" t="s">
        <v>5891</v>
      </c>
      <c r="EJ1917" t="s">
        <v>8163</v>
      </c>
      <c r="EK1917" t="s">
        <v>1591</v>
      </c>
    </row>
    <row r="1918" spans="1:141" hidden="1" x14ac:dyDescent="0.35">
      <c r="A1918">
        <v>5097</v>
      </c>
      <c r="B1918" t="s">
        <v>1352</v>
      </c>
      <c r="C1918">
        <v>6465</v>
      </c>
      <c r="D1918" t="s">
        <v>4816</v>
      </c>
      <c r="E1918" t="s">
        <v>834</v>
      </c>
      <c r="F1918" t="s">
        <v>519</v>
      </c>
      <c r="G1918">
        <v>301</v>
      </c>
      <c r="H1918" t="s">
        <v>474</v>
      </c>
      <c r="I1918" t="s">
        <v>12712</v>
      </c>
      <c r="J1918" t="s">
        <v>12713</v>
      </c>
      <c r="K1918" t="s">
        <v>12</v>
      </c>
      <c r="L1918" t="s">
        <v>11</v>
      </c>
      <c r="M1918" t="s">
        <v>411</v>
      </c>
      <c r="N1918" t="s">
        <v>411</v>
      </c>
      <c r="O1918" t="s">
        <v>411</v>
      </c>
      <c r="P1918" t="s">
        <v>424</v>
      </c>
      <c r="Q1918" t="s">
        <v>424</v>
      </c>
      <c r="R1918" t="s">
        <v>411</v>
      </c>
      <c r="S1918" t="s">
        <v>411</v>
      </c>
      <c r="T1918" s="1">
        <v>163796.91</v>
      </c>
      <c r="U1918">
        <v>0</v>
      </c>
      <c r="V1918">
        <v>0</v>
      </c>
      <c r="W1918" s="1">
        <v>17704</v>
      </c>
      <c r="X1918">
        <v>0</v>
      </c>
      <c r="Y1918">
        <v>0</v>
      </c>
      <c r="Z1918" s="1">
        <v>17704</v>
      </c>
      <c r="AA1918">
        <v>0</v>
      </c>
      <c r="AB1918">
        <v>0</v>
      </c>
      <c r="AE1918" t="s">
        <v>412</v>
      </c>
      <c r="AG1918" s="2">
        <v>46036</v>
      </c>
      <c r="AH1918" s="1">
        <v>3127.06</v>
      </c>
      <c r="AI1918" s="2">
        <v>46007</v>
      </c>
      <c r="AJ1918" s="7">
        <v>2025</v>
      </c>
      <c r="AK1918" s="2">
        <v>46003</v>
      </c>
      <c r="AP1918" t="s">
        <v>3839</v>
      </c>
      <c r="AT1918" s="2">
        <v>46041</v>
      </c>
      <c r="AU1918" s="2">
        <v>46044</v>
      </c>
      <c r="AV1918" t="s">
        <v>414</v>
      </c>
      <c r="AW1918" s="2">
        <v>46006</v>
      </c>
      <c r="AX1918">
        <v>43265</v>
      </c>
      <c r="AY1918" s="1">
        <v>217037.91</v>
      </c>
      <c r="BA1918" t="s">
        <v>4819</v>
      </c>
      <c r="BB1918">
        <v>43265</v>
      </c>
      <c r="BD1918" t="s">
        <v>416</v>
      </c>
      <c r="BE1918" t="s">
        <v>417</v>
      </c>
      <c r="BF1918">
        <v>5561991850402</v>
      </c>
      <c r="BG1918" t="s">
        <v>12714</v>
      </c>
      <c r="BH1918">
        <v>73802445</v>
      </c>
      <c r="BI1918" t="s">
        <v>419</v>
      </c>
      <c r="BJ1918" t="s">
        <v>12715</v>
      </c>
      <c r="BK1918">
        <v>5561982532167</v>
      </c>
      <c r="BL1918" s="1">
        <v>2550</v>
      </c>
      <c r="BQ1918">
        <v>4047</v>
      </c>
      <c r="BR1918">
        <v>7476</v>
      </c>
      <c r="BS1918" t="s">
        <v>449</v>
      </c>
      <c r="BT1918" s="2">
        <v>45999</v>
      </c>
      <c r="BU1918">
        <v>900.46</v>
      </c>
      <c r="BV1918" s="2">
        <v>46008</v>
      </c>
      <c r="BX1918" s="2">
        <v>46014</v>
      </c>
      <c r="BY1918" t="s">
        <v>12716</v>
      </c>
      <c r="BZ1918" s="2">
        <v>45999</v>
      </c>
      <c r="CA1918" s="2">
        <v>46008</v>
      </c>
      <c r="CB1918" t="s">
        <v>12717</v>
      </c>
      <c r="CC1918" s="2">
        <v>46006</v>
      </c>
      <c r="CD1918" t="s">
        <v>424</v>
      </c>
      <c r="CE1918">
        <v>40957</v>
      </c>
      <c r="CF1918" s="2">
        <v>45999</v>
      </c>
      <c r="CJ1918" s="2">
        <v>46028</v>
      </c>
      <c r="CL1918" s="2">
        <v>46000</v>
      </c>
      <c r="CM1918" s="2">
        <v>46029</v>
      </c>
      <c r="CN1918" s="2">
        <v>46006</v>
      </c>
      <c r="CO1918" s="2">
        <v>46037</v>
      </c>
      <c r="CP1918" s="2">
        <v>46009</v>
      </c>
      <c r="CR1918" s="2">
        <v>46006</v>
      </c>
      <c r="CS1918" s="2">
        <v>46006</v>
      </c>
      <c r="CU1918" s="2">
        <v>46027</v>
      </c>
      <c r="CV1918" s="2">
        <v>46043</v>
      </c>
      <c r="CW1918" s="2">
        <v>46006</v>
      </c>
      <c r="CX1918" s="2">
        <v>46035</v>
      </c>
      <c r="CY1918" t="s">
        <v>424</v>
      </c>
      <c r="DD1918" s="2">
        <v>46006</v>
      </c>
      <c r="DF1918" s="2">
        <v>46036</v>
      </c>
      <c r="DG1918" t="s">
        <v>12718</v>
      </c>
      <c r="DI1918" s="2">
        <v>46038</v>
      </c>
      <c r="DJ1918" s="2">
        <v>46001</v>
      </c>
      <c r="DK1918" s="2">
        <v>46044</v>
      </c>
      <c r="DL1918" s="2">
        <v>46044</v>
      </c>
      <c r="DO1918" s="2">
        <v>46006</v>
      </c>
      <c r="DW1918" s="2">
        <v>46007</v>
      </c>
      <c r="DY1918">
        <v>2053</v>
      </c>
      <c r="EE1918" s="1">
        <v>4305.57</v>
      </c>
      <c r="EF1918" t="s">
        <v>2634</v>
      </c>
      <c r="EG1918" t="s">
        <v>1640</v>
      </c>
      <c r="EH1918" t="s">
        <v>6848</v>
      </c>
      <c r="EI1918" t="s">
        <v>3282</v>
      </c>
      <c r="EK1918" t="s">
        <v>1591</v>
      </c>
    </row>
    <row r="1919" spans="1:141" hidden="1" x14ac:dyDescent="0.35">
      <c r="A1919">
        <v>5098</v>
      </c>
      <c r="B1919" t="s">
        <v>12719</v>
      </c>
      <c r="C1919">
        <v>6309</v>
      </c>
      <c r="D1919" t="s">
        <v>9287</v>
      </c>
      <c r="E1919" t="s">
        <v>942</v>
      </c>
      <c r="F1919" t="s">
        <v>9766</v>
      </c>
      <c r="G1919">
        <v>303</v>
      </c>
      <c r="H1919" t="s">
        <v>408</v>
      </c>
      <c r="I1919" t="s">
        <v>12720</v>
      </c>
      <c r="J1919" t="s">
        <v>12721</v>
      </c>
      <c r="K1919" t="s">
        <v>15</v>
      </c>
      <c r="L1919" t="s">
        <v>186</v>
      </c>
      <c r="M1919" t="s">
        <v>411</v>
      </c>
      <c r="N1919" t="s">
        <v>411</v>
      </c>
      <c r="O1919" t="s">
        <v>411</v>
      </c>
      <c r="P1919" t="s">
        <v>411</v>
      </c>
      <c r="Q1919" t="s">
        <v>411</v>
      </c>
      <c r="R1919" t="s">
        <v>411</v>
      </c>
      <c r="S1919" t="s">
        <v>411</v>
      </c>
      <c r="T1919" s="1">
        <v>151638.79</v>
      </c>
      <c r="U1919">
        <v>655.55</v>
      </c>
      <c r="V1919">
        <v>0</v>
      </c>
      <c r="W1919" s="1">
        <v>124908.58</v>
      </c>
      <c r="X1919" s="1">
        <v>27007</v>
      </c>
      <c r="Y1919">
        <v>0</v>
      </c>
      <c r="Z1919" s="1">
        <v>151915.57999999999</v>
      </c>
      <c r="AA1919">
        <v>0</v>
      </c>
      <c r="AB1919">
        <v>0</v>
      </c>
      <c r="AE1919" t="s">
        <v>412</v>
      </c>
      <c r="AH1919">
        <v>0</v>
      </c>
      <c r="AK1919" s="2">
        <v>46006</v>
      </c>
      <c r="AP1919" t="s">
        <v>3839</v>
      </c>
      <c r="AT1919" s="2">
        <v>46107</v>
      </c>
      <c r="AU1919" s="2">
        <v>46107</v>
      </c>
      <c r="AV1919" t="s">
        <v>414</v>
      </c>
      <c r="AW1919" s="2">
        <v>46006</v>
      </c>
      <c r="AX1919">
        <v>43268</v>
      </c>
      <c r="AY1919" s="1">
        <v>242663.79</v>
      </c>
      <c r="BA1919" t="s">
        <v>9291</v>
      </c>
      <c r="BB1919">
        <v>43268</v>
      </c>
      <c r="BC1919" t="s">
        <v>12722</v>
      </c>
      <c r="BD1919" t="s">
        <v>416</v>
      </c>
      <c r="BE1919" t="s">
        <v>417</v>
      </c>
      <c r="BF1919">
        <v>5561996748211</v>
      </c>
      <c r="BG1919" t="s">
        <v>12723</v>
      </c>
      <c r="BH1919">
        <v>73801440</v>
      </c>
      <c r="BI1919" t="s">
        <v>504</v>
      </c>
      <c r="BJ1919" t="s">
        <v>12724</v>
      </c>
      <c r="BL1919" s="1">
        <v>2380</v>
      </c>
      <c r="BQ1919">
        <v>10166</v>
      </c>
      <c r="BR1919">
        <v>7477</v>
      </c>
      <c r="BS1919" t="s">
        <v>449</v>
      </c>
      <c r="BY1919" t="s">
        <v>12725</v>
      </c>
      <c r="CC1919" s="2">
        <v>46000</v>
      </c>
      <c r="CN1919" s="2">
        <v>46003</v>
      </c>
      <c r="CO1919" s="2">
        <v>46037</v>
      </c>
      <c r="CR1919" s="2">
        <v>46006</v>
      </c>
      <c r="CS1919" s="2">
        <v>45994</v>
      </c>
      <c r="CV1919" s="2">
        <v>46042</v>
      </c>
      <c r="CW1919" s="2">
        <v>45994</v>
      </c>
      <c r="DJ1919" s="2">
        <v>45992</v>
      </c>
      <c r="DK1919" s="2">
        <v>46043</v>
      </c>
      <c r="DL1919" s="2">
        <v>46043</v>
      </c>
      <c r="DO1919" s="2">
        <v>45994</v>
      </c>
      <c r="EF1919" t="s">
        <v>2634</v>
      </c>
      <c r="EG1919" t="s">
        <v>1640</v>
      </c>
      <c r="EH1919" t="s">
        <v>3373</v>
      </c>
      <c r="EI1919" t="s">
        <v>8155</v>
      </c>
      <c r="EJ1919" t="s">
        <v>6781</v>
      </c>
      <c r="EK1919" t="s">
        <v>3786</v>
      </c>
    </row>
    <row r="1920" spans="1:141" hidden="1" x14ac:dyDescent="0.35">
      <c r="A1920">
        <v>5099</v>
      </c>
      <c r="B1920" t="s">
        <v>561</v>
      </c>
      <c r="C1920">
        <v>6478</v>
      </c>
      <c r="D1920" t="s">
        <v>5000</v>
      </c>
      <c r="E1920" t="s">
        <v>834</v>
      </c>
      <c r="F1920" t="s">
        <v>492</v>
      </c>
      <c r="G1920">
        <v>203</v>
      </c>
      <c r="H1920" t="s">
        <v>408</v>
      </c>
      <c r="I1920" t="s">
        <v>12726</v>
      </c>
      <c r="J1920" t="s">
        <v>12727</v>
      </c>
      <c r="K1920" t="s">
        <v>14</v>
      </c>
      <c r="L1920" t="s">
        <v>16</v>
      </c>
      <c r="M1920" t="s">
        <v>411</v>
      </c>
      <c r="N1920" t="s">
        <v>411</v>
      </c>
      <c r="O1920" t="s">
        <v>411</v>
      </c>
      <c r="P1920" t="s">
        <v>411</v>
      </c>
      <c r="Q1920" t="s">
        <v>411</v>
      </c>
      <c r="R1920" t="s">
        <v>411</v>
      </c>
      <c r="S1920" t="s">
        <v>411</v>
      </c>
      <c r="T1920" s="1">
        <v>164200</v>
      </c>
      <c r="U1920" s="1">
        <v>1232.22</v>
      </c>
      <c r="V1920">
        <v>0</v>
      </c>
      <c r="W1920" s="1">
        <v>168000</v>
      </c>
      <c r="X1920" s="1">
        <v>1810</v>
      </c>
      <c r="Y1920">
        <v>0</v>
      </c>
      <c r="Z1920" s="1">
        <v>169810</v>
      </c>
      <c r="AA1920">
        <v>0</v>
      </c>
      <c r="AB1920">
        <v>0</v>
      </c>
      <c r="AE1920" t="s">
        <v>412</v>
      </c>
      <c r="AH1920">
        <v>0</v>
      </c>
      <c r="AK1920" s="2">
        <v>46006</v>
      </c>
      <c r="AP1920" t="s">
        <v>413</v>
      </c>
      <c r="AT1920" s="2">
        <v>46030</v>
      </c>
      <c r="AU1920" s="2">
        <v>46030</v>
      </c>
      <c r="AV1920" t="s">
        <v>561</v>
      </c>
      <c r="AW1920" s="2">
        <v>46008</v>
      </c>
      <c r="AX1920">
        <v>43277</v>
      </c>
      <c r="AY1920" s="1">
        <v>242050.4</v>
      </c>
      <c r="BA1920" t="s">
        <v>5003</v>
      </c>
      <c r="BB1920">
        <v>43277</v>
      </c>
      <c r="BE1920" t="s">
        <v>417</v>
      </c>
      <c r="BF1920">
        <v>5561999544134</v>
      </c>
      <c r="BG1920" t="s">
        <v>12728</v>
      </c>
      <c r="BH1920">
        <v>73819000</v>
      </c>
      <c r="BI1920" t="s">
        <v>12729</v>
      </c>
      <c r="BJ1920" t="s">
        <v>12730</v>
      </c>
      <c r="BL1920" s="1">
        <v>4107.3999999999996</v>
      </c>
      <c r="BM1920" s="2">
        <v>46180</v>
      </c>
      <c r="BQ1920">
        <v>4189</v>
      </c>
      <c r="BR1920">
        <v>7484</v>
      </c>
      <c r="BS1920" t="s">
        <v>770</v>
      </c>
      <c r="BT1920" s="2">
        <v>46006</v>
      </c>
      <c r="BW1920" t="s">
        <v>422</v>
      </c>
      <c r="BY1920" t="s">
        <v>12731</v>
      </c>
      <c r="BZ1920" s="2">
        <v>46006</v>
      </c>
      <c r="CF1920" s="2">
        <v>46006</v>
      </c>
      <c r="CH1920" t="s">
        <v>8713</v>
      </c>
      <c r="CK1920" t="s">
        <v>424</v>
      </c>
      <c r="CN1920" s="2">
        <v>46006</v>
      </c>
      <c r="CR1920" s="2">
        <v>46007</v>
      </c>
      <c r="CS1920" s="2">
        <v>46008</v>
      </c>
      <c r="CW1920" s="2">
        <v>46008</v>
      </c>
      <c r="CY1920" t="s">
        <v>424</v>
      </c>
      <c r="DJ1920" s="2">
        <v>46006</v>
      </c>
      <c r="DO1920" s="2">
        <v>46008</v>
      </c>
      <c r="DX1920">
        <v>527</v>
      </c>
      <c r="EF1920" t="s">
        <v>2634</v>
      </c>
      <c r="EG1920" t="s">
        <v>1640</v>
      </c>
      <c r="EK1920" t="s">
        <v>11420</v>
      </c>
    </row>
    <row r="1921" spans="1:141" hidden="1" x14ac:dyDescent="0.35">
      <c r="A1921">
        <v>5100</v>
      </c>
      <c r="B1921" t="s">
        <v>1352</v>
      </c>
      <c r="C1921">
        <v>6475</v>
      </c>
      <c r="D1921" t="s">
        <v>976</v>
      </c>
      <c r="E1921" t="s">
        <v>834</v>
      </c>
      <c r="F1921" t="s">
        <v>434</v>
      </c>
      <c r="G1921" t="s">
        <v>1694</v>
      </c>
      <c r="H1921" t="s">
        <v>408</v>
      </c>
      <c r="I1921" t="s">
        <v>12732</v>
      </c>
      <c r="J1921" t="s">
        <v>12733</v>
      </c>
      <c r="K1921" t="s">
        <v>22</v>
      </c>
      <c r="L1921" t="s">
        <v>47</v>
      </c>
      <c r="M1921" t="s">
        <v>411</v>
      </c>
      <c r="N1921" t="s">
        <v>411</v>
      </c>
      <c r="O1921" t="s">
        <v>411</v>
      </c>
      <c r="P1921" t="s">
        <v>411</v>
      </c>
      <c r="Q1921" t="s">
        <v>411</v>
      </c>
      <c r="R1921" t="s">
        <v>411</v>
      </c>
      <c r="S1921" t="s">
        <v>411</v>
      </c>
      <c r="T1921" s="1">
        <v>164200</v>
      </c>
      <c r="U1921">
        <v>852.96</v>
      </c>
      <c r="V1921">
        <v>0</v>
      </c>
      <c r="W1921" s="1">
        <v>163401.45000000001</v>
      </c>
      <c r="X1921" s="1">
        <v>9115</v>
      </c>
      <c r="Y1921">
        <v>0</v>
      </c>
      <c r="Z1921" s="1">
        <v>172516.45</v>
      </c>
      <c r="AA1921">
        <v>0</v>
      </c>
      <c r="AB1921">
        <v>0</v>
      </c>
      <c r="AD1921">
        <v>8787725873799</v>
      </c>
      <c r="AE1921" t="s">
        <v>412</v>
      </c>
      <c r="AG1921" s="2">
        <v>46055</v>
      </c>
      <c r="AH1921" s="1">
        <v>3138.25</v>
      </c>
      <c r="AI1921" s="2">
        <v>46010</v>
      </c>
      <c r="AJ1921" s="7">
        <v>2025</v>
      </c>
      <c r="AK1921" s="2">
        <v>46006</v>
      </c>
      <c r="AP1921" t="s">
        <v>413</v>
      </c>
      <c r="AT1921" s="2">
        <v>46057</v>
      </c>
      <c r="AU1921" s="2">
        <v>46057</v>
      </c>
      <c r="AV1921" t="s">
        <v>414</v>
      </c>
      <c r="AW1921" s="2">
        <v>46008</v>
      </c>
      <c r="AX1921">
        <v>43276</v>
      </c>
      <c r="AY1921" s="1">
        <v>240000</v>
      </c>
      <c r="BA1921" t="s">
        <v>980</v>
      </c>
      <c r="BB1921">
        <v>43276</v>
      </c>
      <c r="BC1921" t="s">
        <v>12734</v>
      </c>
      <c r="BD1921" t="s">
        <v>416</v>
      </c>
      <c r="BE1921" t="s">
        <v>417</v>
      </c>
      <c r="BF1921">
        <v>5561998340322</v>
      </c>
      <c r="BG1921" t="s">
        <v>12735</v>
      </c>
      <c r="BH1921">
        <v>73800000</v>
      </c>
      <c r="BI1921" t="s">
        <v>581</v>
      </c>
      <c r="BJ1921" t="s">
        <v>12736</v>
      </c>
      <c r="BL1921" s="1">
        <v>2843.25</v>
      </c>
      <c r="BQ1921">
        <v>3643</v>
      </c>
      <c r="BR1921">
        <v>7482</v>
      </c>
      <c r="BS1921" t="s">
        <v>517</v>
      </c>
      <c r="BT1921" s="2">
        <v>46009</v>
      </c>
      <c r="BW1921" t="s">
        <v>1569</v>
      </c>
      <c r="BY1921" t="s">
        <v>12737</v>
      </c>
      <c r="BZ1921" s="2">
        <v>46009</v>
      </c>
      <c r="CA1921" s="2">
        <v>46014</v>
      </c>
      <c r="CB1921" t="s">
        <v>12738</v>
      </c>
      <c r="CC1921" s="2">
        <v>46002</v>
      </c>
      <c r="CF1921" s="2">
        <v>46009</v>
      </c>
      <c r="CH1921" t="s">
        <v>8713</v>
      </c>
      <c r="CJ1921" s="2">
        <v>46034</v>
      </c>
      <c r="CK1921" t="s">
        <v>424</v>
      </c>
      <c r="CL1921" s="2">
        <v>46009</v>
      </c>
      <c r="CM1921" s="2">
        <v>46036</v>
      </c>
      <c r="CN1921" s="2">
        <v>46003</v>
      </c>
      <c r="CO1921" s="2">
        <v>46037</v>
      </c>
      <c r="CP1921" s="2">
        <v>46014</v>
      </c>
      <c r="CR1921" s="2">
        <v>46006</v>
      </c>
      <c r="CS1921" s="2">
        <v>46007</v>
      </c>
      <c r="CU1921" s="2">
        <v>46027</v>
      </c>
      <c r="CV1921" s="2">
        <v>46042</v>
      </c>
      <c r="CW1921" s="2">
        <v>46007</v>
      </c>
      <c r="CY1921" t="s">
        <v>424</v>
      </c>
      <c r="DD1921" s="2">
        <v>46006</v>
      </c>
      <c r="DF1921" s="2">
        <v>46055</v>
      </c>
      <c r="DI1921" s="2">
        <v>46056</v>
      </c>
      <c r="DJ1921" s="2">
        <v>46002</v>
      </c>
      <c r="DK1921" s="2">
        <v>46042</v>
      </c>
      <c r="DO1921" s="2">
        <v>46007</v>
      </c>
      <c r="DX1921">
        <v>402</v>
      </c>
      <c r="DY1921">
        <v>2240</v>
      </c>
      <c r="EA1921" t="s">
        <v>11335</v>
      </c>
      <c r="EE1921" s="1">
        <v>1873.74</v>
      </c>
      <c r="EF1921" t="s">
        <v>2634</v>
      </c>
      <c r="EG1921" t="s">
        <v>1640</v>
      </c>
      <c r="EK1921" t="s">
        <v>1591</v>
      </c>
    </row>
    <row r="1922" spans="1:141" hidden="1" x14ac:dyDescent="0.35">
      <c r="A1922">
        <v>5101</v>
      </c>
      <c r="B1922" t="s">
        <v>1352</v>
      </c>
      <c r="C1922">
        <v>6427</v>
      </c>
      <c r="D1922" t="s">
        <v>5000</v>
      </c>
      <c r="E1922" t="s">
        <v>834</v>
      </c>
      <c r="F1922" t="s">
        <v>532</v>
      </c>
      <c r="G1922">
        <v>3</v>
      </c>
      <c r="H1922" t="s">
        <v>408</v>
      </c>
      <c r="I1922" t="s">
        <v>12739</v>
      </c>
      <c r="J1922" t="s">
        <v>12740</v>
      </c>
      <c r="K1922" t="s">
        <v>14</v>
      </c>
      <c r="L1922" t="s">
        <v>107</v>
      </c>
      <c r="M1922" t="s">
        <v>411</v>
      </c>
      <c r="N1922" t="s">
        <v>411</v>
      </c>
      <c r="O1922" t="s">
        <v>411</v>
      </c>
      <c r="P1922" t="s">
        <v>411</v>
      </c>
      <c r="Q1922" t="s">
        <v>411</v>
      </c>
      <c r="R1922" t="s">
        <v>411</v>
      </c>
      <c r="S1922" t="s">
        <v>411</v>
      </c>
      <c r="T1922" s="1">
        <v>161855.56</v>
      </c>
      <c r="U1922">
        <v>765</v>
      </c>
      <c r="V1922">
        <v>0</v>
      </c>
      <c r="W1922" s="1">
        <v>146248.56</v>
      </c>
      <c r="X1922" s="1">
        <v>15607</v>
      </c>
      <c r="Y1922">
        <v>0</v>
      </c>
      <c r="Z1922" s="1">
        <v>161855.56</v>
      </c>
      <c r="AA1922">
        <v>0</v>
      </c>
      <c r="AB1922">
        <v>0</v>
      </c>
      <c r="AE1922" t="s">
        <v>412</v>
      </c>
      <c r="AG1922" s="2">
        <v>46050</v>
      </c>
      <c r="AH1922" s="1">
        <v>3138.24</v>
      </c>
      <c r="AI1922" s="2">
        <v>46010</v>
      </c>
      <c r="AJ1922" s="7">
        <v>2025</v>
      </c>
      <c r="AK1922" s="2">
        <v>46006</v>
      </c>
      <c r="AP1922" t="s">
        <v>3839</v>
      </c>
      <c r="AT1922" s="2">
        <v>46056</v>
      </c>
      <c r="AU1922" s="2">
        <v>46056</v>
      </c>
      <c r="AV1922" t="s">
        <v>414</v>
      </c>
      <c r="AW1922" s="2">
        <v>46008</v>
      </c>
      <c r="AX1922">
        <v>43275</v>
      </c>
      <c r="AY1922" s="1">
        <v>245008</v>
      </c>
      <c r="BA1922" t="s">
        <v>5003</v>
      </c>
      <c r="BB1922">
        <v>43275</v>
      </c>
      <c r="BC1922" t="s">
        <v>12741</v>
      </c>
      <c r="BD1922" t="s">
        <v>416</v>
      </c>
      <c r="BE1922" t="s">
        <v>417</v>
      </c>
      <c r="BF1922">
        <v>5561991227087</v>
      </c>
      <c r="BG1922" t="s">
        <v>12742</v>
      </c>
      <c r="BH1922">
        <v>73803072</v>
      </c>
      <c r="BI1922" t="s">
        <v>12743</v>
      </c>
      <c r="BJ1922" t="s">
        <v>12744</v>
      </c>
      <c r="BL1922" s="1">
        <v>2550.08</v>
      </c>
      <c r="BQ1922">
        <v>4101</v>
      </c>
      <c r="BR1922">
        <v>7480</v>
      </c>
      <c r="BS1922" t="s">
        <v>490</v>
      </c>
      <c r="BT1922" s="2">
        <v>46006</v>
      </c>
      <c r="BU1922">
        <v>874.76</v>
      </c>
      <c r="BW1922" t="s">
        <v>422</v>
      </c>
      <c r="BY1922" t="s">
        <v>12745</v>
      </c>
      <c r="BZ1922" s="2">
        <v>46007</v>
      </c>
      <c r="CA1922" s="2">
        <v>46010</v>
      </c>
      <c r="CB1922" t="s">
        <v>12746</v>
      </c>
      <c r="CC1922" s="2">
        <v>46001</v>
      </c>
      <c r="CD1922" t="s">
        <v>424</v>
      </c>
      <c r="CE1922" t="s">
        <v>12747</v>
      </c>
      <c r="CF1922" s="2">
        <v>46007</v>
      </c>
      <c r="CJ1922" s="2">
        <v>46036</v>
      </c>
      <c r="CK1922" t="s">
        <v>411</v>
      </c>
      <c r="CL1922" s="2">
        <v>46008</v>
      </c>
      <c r="CM1922" s="2">
        <v>46037</v>
      </c>
      <c r="CN1922" s="2">
        <v>46003</v>
      </c>
      <c r="CO1922" s="2">
        <v>46037</v>
      </c>
      <c r="CP1922" s="2">
        <v>46010</v>
      </c>
      <c r="CR1922" s="2">
        <v>46004</v>
      </c>
      <c r="CS1922" s="2">
        <v>46003</v>
      </c>
      <c r="CU1922" s="2">
        <v>46035</v>
      </c>
      <c r="CV1922" s="2">
        <v>46042</v>
      </c>
      <c r="CW1922" s="2">
        <v>46003</v>
      </c>
      <c r="CY1922" t="s">
        <v>424</v>
      </c>
      <c r="DD1922" s="2">
        <v>46013</v>
      </c>
      <c r="DF1922" s="2">
        <v>46050</v>
      </c>
      <c r="DI1922" s="2">
        <v>46051</v>
      </c>
      <c r="DJ1922" s="2">
        <v>46001</v>
      </c>
      <c r="DK1922" s="2">
        <v>46042</v>
      </c>
      <c r="DL1922" s="2">
        <v>46048</v>
      </c>
      <c r="DO1922" s="2">
        <v>46003</v>
      </c>
      <c r="DX1922">
        <v>658</v>
      </c>
      <c r="DZ1922" t="s">
        <v>424</v>
      </c>
      <c r="EA1922" t="s">
        <v>392</v>
      </c>
      <c r="EE1922" s="1">
        <v>2010.42</v>
      </c>
      <c r="EG1922" t="s">
        <v>735</v>
      </c>
      <c r="EK1922" t="s">
        <v>1591</v>
      </c>
    </row>
    <row r="1923" spans="1:141" hidden="1" x14ac:dyDescent="0.35">
      <c r="A1923">
        <v>5102</v>
      </c>
      <c r="B1923" t="s">
        <v>404</v>
      </c>
      <c r="C1923">
        <v>6330</v>
      </c>
      <c r="D1923" t="s">
        <v>5000</v>
      </c>
      <c r="E1923" t="s">
        <v>834</v>
      </c>
      <c r="F1923" t="s">
        <v>451</v>
      </c>
      <c r="G1923">
        <v>103</v>
      </c>
      <c r="H1923" t="s">
        <v>408</v>
      </c>
      <c r="I1923" t="s">
        <v>12748</v>
      </c>
      <c r="J1923" t="s">
        <v>12749</v>
      </c>
      <c r="K1923" t="s">
        <v>15</v>
      </c>
      <c r="L1923" t="s">
        <v>53</v>
      </c>
      <c r="M1923" t="s">
        <v>411</v>
      </c>
      <c r="N1923" t="s">
        <v>411</v>
      </c>
      <c r="O1923" t="s">
        <v>411</v>
      </c>
      <c r="P1923" t="s">
        <v>411</v>
      </c>
      <c r="Q1923" t="s">
        <v>411</v>
      </c>
      <c r="R1923" t="s">
        <v>411</v>
      </c>
      <c r="S1923" t="s">
        <v>411</v>
      </c>
      <c r="T1923" s="1">
        <v>163283.43</v>
      </c>
      <c r="U1923">
        <v>714.01</v>
      </c>
      <c r="V1923">
        <v>0</v>
      </c>
      <c r="W1923" s="1">
        <v>143359.04000000001</v>
      </c>
      <c r="X1923" s="1">
        <v>19997</v>
      </c>
      <c r="Y1923">
        <v>0</v>
      </c>
      <c r="Z1923" s="1">
        <v>163356.04</v>
      </c>
      <c r="AA1923">
        <v>0</v>
      </c>
      <c r="AB1923">
        <v>0</v>
      </c>
      <c r="AE1923" t="s">
        <v>412</v>
      </c>
      <c r="AG1923" s="2">
        <v>46059</v>
      </c>
      <c r="AH1923" s="1">
        <v>3138.25</v>
      </c>
      <c r="AI1923" s="2">
        <v>46014</v>
      </c>
      <c r="AJ1923" s="7">
        <v>2025</v>
      </c>
      <c r="AK1923" s="2">
        <v>46006</v>
      </c>
      <c r="AP1923" t="s">
        <v>3839</v>
      </c>
      <c r="AT1923" s="2">
        <v>46097</v>
      </c>
      <c r="AU1923" s="2">
        <v>46097</v>
      </c>
      <c r="AV1923" t="s">
        <v>414</v>
      </c>
      <c r="AW1923" s="2">
        <v>46008</v>
      </c>
      <c r="AX1923">
        <v>43296</v>
      </c>
      <c r="AY1923" s="1">
        <v>239927.79</v>
      </c>
      <c r="BA1923" t="s">
        <v>5003</v>
      </c>
      <c r="BB1923">
        <v>43296</v>
      </c>
      <c r="BC1923" t="s">
        <v>12750</v>
      </c>
      <c r="BD1923" t="s">
        <v>416</v>
      </c>
      <c r="BE1923" t="s">
        <v>417</v>
      </c>
      <c r="BF1923">
        <v>5561998544877</v>
      </c>
      <c r="BG1923" t="s">
        <v>12751</v>
      </c>
      <c r="BH1923">
        <v>73808350</v>
      </c>
      <c r="BI1923" t="s">
        <v>581</v>
      </c>
      <c r="BJ1923" t="s">
        <v>12752</v>
      </c>
      <c r="BL1923" s="1">
        <v>2380.02</v>
      </c>
      <c r="BQ1923">
        <v>4089</v>
      </c>
      <c r="BR1923">
        <v>7498</v>
      </c>
      <c r="BS1923" t="s">
        <v>421</v>
      </c>
      <c r="BT1923" s="2">
        <v>46009</v>
      </c>
      <c r="BU1923">
        <v>875</v>
      </c>
      <c r="BW1923" t="s">
        <v>1569</v>
      </c>
      <c r="BY1923" t="s">
        <v>12753</v>
      </c>
      <c r="BZ1923" s="2">
        <v>46009</v>
      </c>
      <c r="CA1923" s="2">
        <v>46027</v>
      </c>
      <c r="CB1923" t="s">
        <v>12754</v>
      </c>
      <c r="CC1923" s="2">
        <v>46000</v>
      </c>
      <c r="CD1923" t="s">
        <v>424</v>
      </c>
      <c r="CE1923" t="s">
        <v>12755</v>
      </c>
      <c r="CF1923" s="2">
        <v>46009</v>
      </c>
      <c r="CH1923" t="s">
        <v>8713</v>
      </c>
      <c r="CJ1923" s="2">
        <v>46034</v>
      </c>
      <c r="CK1923" t="s">
        <v>424</v>
      </c>
      <c r="CL1923" s="2">
        <v>46010</v>
      </c>
      <c r="CM1923" s="2">
        <v>46036</v>
      </c>
      <c r="CN1923" s="2">
        <v>46002</v>
      </c>
      <c r="CO1923" s="2">
        <v>46037</v>
      </c>
      <c r="CP1923" s="2">
        <v>46024</v>
      </c>
      <c r="CR1923" s="2">
        <v>46013</v>
      </c>
      <c r="CS1923" s="2">
        <v>45987</v>
      </c>
      <c r="CU1923" s="2">
        <v>46030</v>
      </c>
      <c r="CV1923" s="2">
        <v>46042</v>
      </c>
      <c r="CW1923" s="2">
        <v>45987</v>
      </c>
      <c r="CY1923" t="s">
        <v>424</v>
      </c>
      <c r="DD1923" s="2">
        <v>46027</v>
      </c>
      <c r="DF1923" s="2">
        <v>46059</v>
      </c>
      <c r="DI1923" s="2">
        <v>46064</v>
      </c>
      <c r="DJ1923" s="2">
        <v>45982</v>
      </c>
      <c r="DK1923" s="2">
        <v>46042</v>
      </c>
      <c r="DL1923" s="2">
        <v>46076</v>
      </c>
      <c r="DM1923" s="2">
        <v>46081</v>
      </c>
      <c r="DN1923" s="2">
        <v>46084</v>
      </c>
      <c r="DO1923" s="2">
        <v>45987</v>
      </c>
      <c r="DP1923" s="2">
        <v>46084</v>
      </c>
      <c r="DX1923">
        <v>467</v>
      </c>
      <c r="DY1923">
        <v>2741</v>
      </c>
      <c r="DZ1923" t="s">
        <v>424</v>
      </c>
      <c r="EA1923" t="s">
        <v>11335</v>
      </c>
      <c r="EE1923" s="1">
        <v>2050.7199999999998</v>
      </c>
      <c r="EG1923" t="s">
        <v>1640</v>
      </c>
      <c r="EK1923" t="s">
        <v>1591</v>
      </c>
    </row>
    <row r="1924" spans="1:141" hidden="1" x14ac:dyDescent="0.35">
      <c r="A1924">
        <v>5103</v>
      </c>
      <c r="B1924" t="s">
        <v>1352</v>
      </c>
      <c r="C1924">
        <v>6421</v>
      </c>
      <c r="D1924" t="s">
        <v>9287</v>
      </c>
      <c r="E1924" t="s">
        <v>942</v>
      </c>
      <c r="F1924" t="s">
        <v>9436</v>
      </c>
      <c r="G1924">
        <v>103</v>
      </c>
      <c r="H1924" t="s">
        <v>408</v>
      </c>
      <c r="I1924" t="s">
        <v>12756</v>
      </c>
      <c r="J1924" t="s">
        <v>12757</v>
      </c>
      <c r="K1924" t="s">
        <v>15</v>
      </c>
      <c r="L1924" t="s">
        <v>34</v>
      </c>
      <c r="M1924" t="s">
        <v>411</v>
      </c>
      <c r="N1924" t="s">
        <v>411</v>
      </c>
      <c r="O1924" t="s">
        <v>411</v>
      </c>
      <c r="P1924" t="s">
        <v>411</v>
      </c>
      <c r="Q1924" t="s">
        <v>411</v>
      </c>
      <c r="R1924" t="s">
        <v>411</v>
      </c>
      <c r="S1924" t="s">
        <v>411</v>
      </c>
      <c r="T1924" s="1">
        <v>162600</v>
      </c>
      <c r="U1924">
        <v>745.61</v>
      </c>
      <c r="V1924">
        <v>0</v>
      </c>
      <c r="W1924" s="1">
        <v>151770.65</v>
      </c>
      <c r="X1924" s="1">
        <v>16951</v>
      </c>
      <c r="Y1924">
        <v>0</v>
      </c>
      <c r="Z1924" s="1">
        <v>168721.65</v>
      </c>
      <c r="AA1924">
        <v>0</v>
      </c>
      <c r="AB1924">
        <v>0</v>
      </c>
      <c r="AD1924">
        <v>8787725746215</v>
      </c>
      <c r="AE1924" t="s">
        <v>412</v>
      </c>
      <c r="AG1924" s="2">
        <v>46049</v>
      </c>
      <c r="AH1924" s="1">
        <v>3157.14</v>
      </c>
      <c r="AI1924" s="2">
        <v>46017</v>
      </c>
      <c r="AJ1924" s="7">
        <v>2025</v>
      </c>
      <c r="AK1924" s="2">
        <v>46007</v>
      </c>
      <c r="AP1924" t="s">
        <v>413</v>
      </c>
      <c r="AT1924" s="2">
        <v>46051</v>
      </c>
      <c r="AU1924" s="2">
        <v>46085</v>
      </c>
      <c r="AV1924" t="s">
        <v>414</v>
      </c>
      <c r="AW1924" s="2">
        <v>46008</v>
      </c>
      <c r="AX1924">
        <v>43284</v>
      </c>
      <c r="AY1924" s="1">
        <v>240000</v>
      </c>
      <c r="BA1924" t="s">
        <v>9291</v>
      </c>
      <c r="BB1924">
        <v>43284</v>
      </c>
      <c r="BC1924" t="s">
        <v>12758</v>
      </c>
      <c r="BD1924" t="s">
        <v>416</v>
      </c>
      <c r="BE1924" t="s">
        <v>417</v>
      </c>
      <c r="BF1924">
        <v>5516994458039</v>
      </c>
      <c r="BG1924" t="s">
        <v>12759</v>
      </c>
      <c r="BH1924">
        <v>73815120</v>
      </c>
      <c r="BI1924" t="s">
        <v>1483</v>
      </c>
      <c r="BJ1924" t="s">
        <v>12760</v>
      </c>
      <c r="BL1924" s="1">
        <v>2485.4</v>
      </c>
      <c r="BQ1924">
        <v>10174</v>
      </c>
      <c r="BR1924">
        <v>7487</v>
      </c>
      <c r="BS1924" t="s">
        <v>449</v>
      </c>
      <c r="BT1924" s="2">
        <v>46008</v>
      </c>
      <c r="BU1924">
        <v>897.48</v>
      </c>
      <c r="BW1924" t="s">
        <v>422</v>
      </c>
      <c r="BY1924" t="s">
        <v>12761</v>
      </c>
      <c r="BZ1924" s="2">
        <v>46008</v>
      </c>
      <c r="CA1924" s="2">
        <v>46020</v>
      </c>
      <c r="CB1924" t="s">
        <v>12762</v>
      </c>
      <c r="CC1924" s="2">
        <v>46006</v>
      </c>
      <c r="CD1924" t="s">
        <v>424</v>
      </c>
      <c r="CE1924">
        <v>1895</v>
      </c>
      <c r="CF1924" s="2">
        <v>46008</v>
      </c>
      <c r="CJ1924" s="2">
        <v>46034</v>
      </c>
      <c r="CK1924" t="s">
        <v>411</v>
      </c>
      <c r="CL1924" s="2">
        <v>46010</v>
      </c>
      <c r="CM1924" s="2">
        <v>46034</v>
      </c>
      <c r="CN1924" s="2">
        <v>46006</v>
      </c>
      <c r="CO1924" s="2">
        <v>46037</v>
      </c>
      <c r="CP1924" s="2">
        <v>46020</v>
      </c>
      <c r="CR1924" s="2">
        <v>46013</v>
      </c>
      <c r="CS1924" s="2">
        <v>46008</v>
      </c>
      <c r="CU1924" s="2">
        <v>46029</v>
      </c>
      <c r="CV1924" s="2">
        <v>46042</v>
      </c>
      <c r="CW1924" s="2">
        <v>46008</v>
      </c>
      <c r="CY1924" t="s">
        <v>424</v>
      </c>
      <c r="DD1924" s="2">
        <v>46010</v>
      </c>
      <c r="DF1924" s="2">
        <v>46049</v>
      </c>
      <c r="DI1924" s="2">
        <v>46049</v>
      </c>
      <c r="DJ1924" s="2">
        <v>46006</v>
      </c>
      <c r="DK1924" s="2">
        <v>46043</v>
      </c>
      <c r="DL1924" s="2">
        <v>46085</v>
      </c>
      <c r="DO1924" s="2">
        <v>46008</v>
      </c>
      <c r="DX1924">
        <v>718</v>
      </c>
      <c r="DY1924">
        <v>2407</v>
      </c>
      <c r="DZ1924" t="s">
        <v>424</v>
      </c>
      <c r="EE1924" s="1">
        <v>2015.28</v>
      </c>
      <c r="EF1924" t="s">
        <v>2634</v>
      </c>
      <c r="EG1924" t="s">
        <v>1640</v>
      </c>
      <c r="EK1924" t="s">
        <v>1591</v>
      </c>
    </row>
    <row r="1925" spans="1:141" hidden="1" x14ac:dyDescent="0.35">
      <c r="A1925">
        <v>5104</v>
      </c>
      <c r="B1925" t="s">
        <v>404</v>
      </c>
      <c r="C1925">
        <v>6441</v>
      </c>
      <c r="D1925" t="s">
        <v>4816</v>
      </c>
      <c r="E1925" t="s">
        <v>834</v>
      </c>
      <c r="F1925" t="s">
        <v>434</v>
      </c>
      <c r="G1925">
        <v>303</v>
      </c>
      <c r="H1925" t="s">
        <v>474</v>
      </c>
      <c r="I1925" t="s">
        <v>12763</v>
      </c>
      <c r="J1925" t="s">
        <v>12764</v>
      </c>
      <c r="K1925" t="s">
        <v>38</v>
      </c>
      <c r="L1925" t="s">
        <v>61</v>
      </c>
      <c r="M1925" t="s">
        <v>411</v>
      </c>
      <c r="N1925" t="s">
        <v>411</v>
      </c>
      <c r="O1925" t="s">
        <v>411</v>
      </c>
      <c r="P1925" t="s">
        <v>411</v>
      </c>
      <c r="Q1925" t="s">
        <v>424</v>
      </c>
      <c r="R1925" t="s">
        <v>411</v>
      </c>
      <c r="S1925" t="s">
        <v>411</v>
      </c>
      <c r="T1925" s="1">
        <v>159470.53</v>
      </c>
      <c r="U1925">
        <v>512.62</v>
      </c>
      <c r="V1925">
        <v>0</v>
      </c>
      <c r="W1925" s="1">
        <v>99784.78</v>
      </c>
      <c r="X1925" s="1">
        <v>53553</v>
      </c>
      <c r="Y1925">
        <v>0</v>
      </c>
      <c r="Z1925" s="1">
        <v>153337.78</v>
      </c>
      <c r="AA1925">
        <v>0</v>
      </c>
      <c r="AB1925">
        <v>0</v>
      </c>
      <c r="AD1925">
        <v>8787725763470</v>
      </c>
      <c r="AE1925" t="s">
        <v>412</v>
      </c>
      <c r="AG1925" s="2">
        <v>46059</v>
      </c>
      <c r="AH1925">
        <v>0</v>
      </c>
      <c r="AI1925" s="2">
        <v>46028</v>
      </c>
      <c r="AJ1925" s="7">
        <v>2026</v>
      </c>
      <c r="AK1925" s="2">
        <v>46007</v>
      </c>
      <c r="AP1925" t="s">
        <v>413</v>
      </c>
      <c r="AT1925" s="2">
        <v>46077</v>
      </c>
      <c r="AU1925" s="2">
        <v>46114</v>
      </c>
      <c r="AV1925" t="s">
        <v>414</v>
      </c>
      <c r="AW1925" s="2">
        <v>46008</v>
      </c>
      <c r="AX1925">
        <v>43285</v>
      </c>
      <c r="AY1925" s="1">
        <v>217346.25</v>
      </c>
      <c r="BA1925" t="s">
        <v>4819</v>
      </c>
      <c r="BB1925">
        <v>43285</v>
      </c>
      <c r="BD1925" t="s">
        <v>478</v>
      </c>
      <c r="BE1925" t="s">
        <v>417</v>
      </c>
      <c r="BF1925">
        <v>5561984966327</v>
      </c>
      <c r="BG1925" t="s">
        <v>12765</v>
      </c>
      <c r="BH1925">
        <v>72910001</v>
      </c>
      <c r="BI1925" t="s">
        <v>1526</v>
      </c>
      <c r="BJ1925" t="s">
        <v>12766</v>
      </c>
      <c r="BL1925" s="1">
        <v>1708.72</v>
      </c>
      <c r="BM1925" s="2">
        <v>46172</v>
      </c>
      <c r="BQ1925">
        <v>3936</v>
      </c>
      <c r="BR1925">
        <v>7489</v>
      </c>
      <c r="BS1925" t="s">
        <v>490</v>
      </c>
      <c r="BT1925" s="2">
        <v>46006</v>
      </c>
      <c r="BU1925">
        <v>899</v>
      </c>
      <c r="BV1925" s="2">
        <v>46037</v>
      </c>
      <c r="BX1925" s="2">
        <v>46041</v>
      </c>
      <c r="BY1925" t="s">
        <v>12767</v>
      </c>
      <c r="BZ1925" s="2">
        <v>46007</v>
      </c>
      <c r="CA1925" s="2">
        <v>46037</v>
      </c>
      <c r="CB1925" t="s">
        <v>12768</v>
      </c>
      <c r="CC1925" s="2">
        <v>46003</v>
      </c>
      <c r="CD1925" t="s">
        <v>424</v>
      </c>
      <c r="CE1925">
        <v>3255</v>
      </c>
      <c r="CF1925" s="2">
        <v>46006</v>
      </c>
      <c r="CJ1925" s="2">
        <v>46049</v>
      </c>
      <c r="CL1925" s="2">
        <v>46006</v>
      </c>
      <c r="CM1925" s="2">
        <v>46050</v>
      </c>
      <c r="CN1925" s="2">
        <v>46003</v>
      </c>
      <c r="CO1925" s="2">
        <v>46037</v>
      </c>
      <c r="CP1925" s="2">
        <v>46037</v>
      </c>
      <c r="CR1925" s="2">
        <v>46009</v>
      </c>
      <c r="CS1925" s="2">
        <v>46001</v>
      </c>
      <c r="CU1925" s="2">
        <v>46045</v>
      </c>
      <c r="CV1925" s="2">
        <v>46043</v>
      </c>
      <c r="CW1925" s="2">
        <v>46001</v>
      </c>
      <c r="CY1925" t="s">
        <v>424</v>
      </c>
      <c r="DD1925" s="2">
        <v>46007</v>
      </c>
      <c r="DF1925" s="2">
        <v>46059</v>
      </c>
      <c r="DG1925" t="s">
        <v>12769</v>
      </c>
      <c r="DH1925" t="s">
        <v>12107</v>
      </c>
      <c r="DI1925" s="2">
        <v>46065</v>
      </c>
      <c r="DJ1925" s="2">
        <v>45999</v>
      </c>
      <c r="DK1925" s="2">
        <v>46044</v>
      </c>
      <c r="DL1925" s="2">
        <v>46044</v>
      </c>
      <c r="DM1925" s="2">
        <v>46055</v>
      </c>
      <c r="DN1925" s="2">
        <v>46059</v>
      </c>
      <c r="DO1925" s="2">
        <v>46001</v>
      </c>
      <c r="DP1925" s="2">
        <v>46059</v>
      </c>
      <c r="DQ1925" s="2">
        <v>46057</v>
      </c>
      <c r="DU1925">
        <v>5551</v>
      </c>
      <c r="EB1925" t="s">
        <v>12770</v>
      </c>
      <c r="EE1925">
        <v>4.17</v>
      </c>
      <c r="EF1925" t="s">
        <v>8966</v>
      </c>
      <c r="EG1925" t="s">
        <v>735</v>
      </c>
      <c r="EH1925" t="s">
        <v>6848</v>
      </c>
      <c r="EI1925" t="s">
        <v>3282</v>
      </c>
      <c r="EJ1925" t="s">
        <v>8163</v>
      </c>
      <c r="EK1925" t="s">
        <v>1591</v>
      </c>
    </row>
    <row r="1926" spans="1:141" hidden="1" x14ac:dyDescent="0.35">
      <c r="A1926">
        <v>5105</v>
      </c>
      <c r="B1926" t="s">
        <v>404</v>
      </c>
      <c r="C1926">
        <v>6447</v>
      </c>
      <c r="D1926" t="s">
        <v>5000</v>
      </c>
      <c r="E1926" t="s">
        <v>834</v>
      </c>
      <c r="F1926" t="s">
        <v>532</v>
      </c>
      <c r="G1926">
        <v>103</v>
      </c>
      <c r="H1926" t="s">
        <v>408</v>
      </c>
      <c r="I1926" t="s">
        <v>12771</v>
      </c>
      <c r="J1926" t="s">
        <v>12772</v>
      </c>
      <c r="K1926" t="s">
        <v>15</v>
      </c>
      <c r="L1926" t="s">
        <v>53</v>
      </c>
      <c r="M1926" t="s">
        <v>411</v>
      </c>
      <c r="N1926" t="s">
        <v>411</v>
      </c>
      <c r="O1926" t="s">
        <v>411</v>
      </c>
      <c r="P1926" t="s">
        <v>411</v>
      </c>
      <c r="Q1926" t="s">
        <v>411</v>
      </c>
      <c r="R1926" t="s">
        <v>411</v>
      </c>
      <c r="S1926" t="s">
        <v>411</v>
      </c>
      <c r="T1926" s="1">
        <v>164200</v>
      </c>
      <c r="U1926">
        <v>0</v>
      </c>
      <c r="V1926">
        <v>0</v>
      </c>
      <c r="W1926" s="1">
        <v>141770.6</v>
      </c>
      <c r="X1926" s="1">
        <v>15609</v>
      </c>
      <c r="Y1926">
        <v>0</v>
      </c>
      <c r="Z1926" s="1">
        <v>157379.6</v>
      </c>
      <c r="AA1926">
        <v>0</v>
      </c>
      <c r="AB1926">
        <v>0</v>
      </c>
      <c r="AE1926" t="s">
        <v>412</v>
      </c>
      <c r="AG1926" s="2">
        <v>46059</v>
      </c>
      <c r="AH1926" s="1">
        <v>3145.63</v>
      </c>
      <c r="AI1926" s="2">
        <v>46021</v>
      </c>
      <c r="AJ1926" s="7">
        <v>2025</v>
      </c>
      <c r="AK1926" s="2">
        <v>46007</v>
      </c>
      <c r="AP1926" t="s">
        <v>3839</v>
      </c>
      <c r="AT1926" s="2">
        <v>46097</v>
      </c>
      <c r="AU1926" s="2">
        <v>46097</v>
      </c>
      <c r="AV1926" t="s">
        <v>414</v>
      </c>
      <c r="AW1926" s="2">
        <v>46008</v>
      </c>
      <c r="AX1926">
        <v>43295</v>
      </c>
      <c r="AY1926" s="1">
        <v>245000</v>
      </c>
      <c r="BA1926" t="s">
        <v>5003</v>
      </c>
      <c r="BB1926">
        <v>43295</v>
      </c>
      <c r="BC1926" t="s">
        <v>12773</v>
      </c>
      <c r="BD1926" t="s">
        <v>416</v>
      </c>
      <c r="BE1926" t="s">
        <v>417</v>
      </c>
      <c r="BF1926">
        <v>5538998243232</v>
      </c>
      <c r="BG1926" t="s">
        <v>12774</v>
      </c>
      <c r="BH1926">
        <v>73805160</v>
      </c>
      <c r="BI1926" t="s">
        <v>1316</v>
      </c>
      <c r="BJ1926" t="s">
        <v>12775</v>
      </c>
      <c r="BL1926" s="1">
        <v>2550.02</v>
      </c>
      <c r="BQ1926">
        <v>4109</v>
      </c>
      <c r="BR1926">
        <v>7497</v>
      </c>
      <c r="BS1926" t="s">
        <v>3498</v>
      </c>
      <c r="BT1926" s="2">
        <v>46013</v>
      </c>
      <c r="BU1926">
        <v>799</v>
      </c>
      <c r="BW1926" t="s">
        <v>422</v>
      </c>
      <c r="BY1926" t="s">
        <v>12776</v>
      </c>
      <c r="BZ1926" s="2">
        <v>46013</v>
      </c>
      <c r="CC1926" s="2">
        <v>46003</v>
      </c>
      <c r="CD1926" t="s">
        <v>424</v>
      </c>
      <c r="CE1926" t="s">
        <v>12777</v>
      </c>
      <c r="CF1926" s="2">
        <v>46013</v>
      </c>
      <c r="CJ1926" s="2">
        <v>46048</v>
      </c>
      <c r="CK1926" t="s">
        <v>411</v>
      </c>
      <c r="CL1926" s="2">
        <v>46021</v>
      </c>
      <c r="CM1926" s="2">
        <v>46049</v>
      </c>
      <c r="CN1926" s="2">
        <v>46006</v>
      </c>
      <c r="CO1926" s="2">
        <v>46037</v>
      </c>
      <c r="CP1926" s="2">
        <v>46036</v>
      </c>
      <c r="CR1926" s="2">
        <v>46007</v>
      </c>
      <c r="CS1926" s="2">
        <v>46007</v>
      </c>
      <c r="CU1926" s="2">
        <v>46044</v>
      </c>
      <c r="CV1926" s="2">
        <v>46042</v>
      </c>
      <c r="CW1926" s="2">
        <v>46007</v>
      </c>
      <c r="DD1926" s="2">
        <v>46037</v>
      </c>
      <c r="DF1926" s="2">
        <v>46059</v>
      </c>
      <c r="DI1926" s="2">
        <v>46064</v>
      </c>
      <c r="DJ1926" s="2">
        <v>46006</v>
      </c>
      <c r="DK1926" s="2">
        <v>46042</v>
      </c>
      <c r="DL1926" s="2">
        <v>46069</v>
      </c>
      <c r="DM1926" s="2">
        <v>46081</v>
      </c>
      <c r="DN1926" s="2">
        <v>46084</v>
      </c>
      <c r="DO1926" s="2">
        <v>46007</v>
      </c>
      <c r="DP1926" s="2">
        <v>46084</v>
      </c>
      <c r="DX1926">
        <v>847</v>
      </c>
      <c r="DY1926">
        <v>4207</v>
      </c>
      <c r="EA1926" t="s">
        <v>12778</v>
      </c>
      <c r="EB1926" t="s">
        <v>12779</v>
      </c>
      <c r="EE1926" s="1">
        <v>1965.59</v>
      </c>
      <c r="EF1926" t="s">
        <v>2634</v>
      </c>
      <c r="EG1926" t="s">
        <v>1640</v>
      </c>
      <c r="EK1926" t="s">
        <v>1591</v>
      </c>
    </row>
    <row r="1927" spans="1:141" hidden="1" x14ac:dyDescent="0.35">
      <c r="A1927">
        <v>5106</v>
      </c>
      <c r="B1927" t="s">
        <v>1352</v>
      </c>
      <c r="C1927">
        <v>6451</v>
      </c>
      <c r="D1927" t="s">
        <v>9287</v>
      </c>
      <c r="E1927" t="s">
        <v>942</v>
      </c>
      <c r="F1927" t="s">
        <v>9578</v>
      </c>
      <c r="G1927">
        <v>204</v>
      </c>
      <c r="H1927" t="s">
        <v>408</v>
      </c>
      <c r="I1927" t="s">
        <v>12780</v>
      </c>
      <c r="J1927" t="s">
        <v>12781</v>
      </c>
      <c r="K1927" t="s">
        <v>22</v>
      </c>
      <c r="L1927" t="s">
        <v>30</v>
      </c>
      <c r="M1927" t="s">
        <v>411</v>
      </c>
      <c r="N1927" t="s">
        <v>411</v>
      </c>
      <c r="O1927" t="s">
        <v>411</v>
      </c>
      <c r="P1927" t="s">
        <v>411</v>
      </c>
      <c r="Q1927" t="s">
        <v>411</v>
      </c>
      <c r="R1927" t="s">
        <v>411</v>
      </c>
      <c r="S1927" t="s">
        <v>411</v>
      </c>
      <c r="T1927" s="1">
        <v>162600</v>
      </c>
      <c r="U1927" s="1">
        <v>1080.33</v>
      </c>
      <c r="V1927">
        <v>0</v>
      </c>
      <c r="W1927" s="1">
        <v>160790</v>
      </c>
      <c r="X1927" s="1">
        <v>1810</v>
      </c>
      <c r="Y1927">
        <v>0</v>
      </c>
      <c r="Z1927" s="1">
        <v>162600</v>
      </c>
      <c r="AA1927">
        <v>0</v>
      </c>
      <c r="AB1927">
        <v>0</v>
      </c>
      <c r="AD1927">
        <v>8787725807397</v>
      </c>
      <c r="AE1927" t="s">
        <v>412</v>
      </c>
      <c r="AG1927" s="2">
        <v>46048</v>
      </c>
      <c r="AH1927" s="1">
        <v>3567.77</v>
      </c>
      <c r="AI1927" s="2">
        <v>46010</v>
      </c>
      <c r="AJ1927" s="7">
        <v>2025</v>
      </c>
      <c r="AK1927" s="2">
        <v>46007</v>
      </c>
      <c r="AP1927" t="s">
        <v>413</v>
      </c>
      <c r="AT1927" s="2">
        <v>46051</v>
      </c>
      <c r="AU1927" s="2">
        <v>46051</v>
      </c>
      <c r="AV1927" t="s">
        <v>414</v>
      </c>
      <c r="AW1927" s="2">
        <v>46008</v>
      </c>
      <c r="AX1927">
        <v>43286</v>
      </c>
      <c r="AY1927" s="1">
        <v>240000</v>
      </c>
      <c r="BA1927" t="s">
        <v>9291</v>
      </c>
      <c r="BB1927">
        <v>43286</v>
      </c>
      <c r="BC1927" t="s">
        <v>12782</v>
      </c>
      <c r="BD1927" t="s">
        <v>416</v>
      </c>
      <c r="BE1927" t="s">
        <v>417</v>
      </c>
      <c r="BF1927">
        <v>5561998310505</v>
      </c>
      <c r="BG1927" t="s">
        <v>12783</v>
      </c>
      <c r="BH1927">
        <v>73807730</v>
      </c>
      <c r="BI1927" t="s">
        <v>1757</v>
      </c>
      <c r="BJ1927" t="s">
        <v>12784</v>
      </c>
      <c r="BL1927" s="1">
        <v>4290.8</v>
      </c>
      <c r="BQ1927">
        <v>4618</v>
      </c>
      <c r="BR1927">
        <v>7492</v>
      </c>
      <c r="BS1927" t="s">
        <v>2207</v>
      </c>
      <c r="BT1927" s="2">
        <v>46008</v>
      </c>
      <c r="BU1927">
        <v>875.02</v>
      </c>
      <c r="BW1927" t="s">
        <v>422</v>
      </c>
      <c r="BY1927" t="s">
        <v>12785</v>
      </c>
      <c r="BZ1927" s="2">
        <v>46008</v>
      </c>
      <c r="CA1927" s="2">
        <v>46010</v>
      </c>
      <c r="CB1927" t="s">
        <v>12786</v>
      </c>
      <c r="CC1927" s="2">
        <v>46002</v>
      </c>
      <c r="CD1927" t="s">
        <v>424</v>
      </c>
      <c r="CE1927">
        <v>1414</v>
      </c>
      <c r="CF1927" s="2">
        <v>46008</v>
      </c>
      <c r="CJ1927" s="2">
        <v>46034</v>
      </c>
      <c r="CK1927" t="s">
        <v>411</v>
      </c>
      <c r="CL1927" s="2">
        <v>46009</v>
      </c>
      <c r="CM1927" s="2">
        <v>46035</v>
      </c>
      <c r="CN1927" s="2">
        <v>46002</v>
      </c>
      <c r="CO1927" s="2">
        <v>46037</v>
      </c>
      <c r="CP1927" s="2">
        <v>46010</v>
      </c>
      <c r="CR1927" s="2">
        <v>46003</v>
      </c>
      <c r="CS1927" s="2">
        <v>46009</v>
      </c>
      <c r="CU1927" s="2">
        <v>46029</v>
      </c>
      <c r="CV1927" s="2">
        <v>46042</v>
      </c>
      <c r="CW1927" s="2">
        <v>46009</v>
      </c>
      <c r="CY1927" t="s">
        <v>424</v>
      </c>
      <c r="DD1927" s="2">
        <v>46003</v>
      </c>
      <c r="DF1927" s="2">
        <v>46048</v>
      </c>
      <c r="DI1927" s="2">
        <v>46049</v>
      </c>
      <c r="DJ1927" s="2">
        <v>46006</v>
      </c>
      <c r="DK1927" s="2">
        <v>46043</v>
      </c>
      <c r="DL1927" s="2">
        <v>46043</v>
      </c>
      <c r="DO1927" s="2">
        <v>46009</v>
      </c>
      <c r="DX1927">
        <v>761</v>
      </c>
      <c r="DY1927">
        <v>2382</v>
      </c>
      <c r="DZ1927" t="s">
        <v>424</v>
      </c>
      <c r="EA1927" t="s">
        <v>392</v>
      </c>
      <c r="EE1927" s="1">
        <v>1788.17</v>
      </c>
      <c r="EF1927" t="s">
        <v>2634</v>
      </c>
      <c r="EG1927" t="s">
        <v>1640</v>
      </c>
      <c r="EK1927" t="s">
        <v>1591</v>
      </c>
    </row>
    <row r="1928" spans="1:141" hidden="1" x14ac:dyDescent="0.35">
      <c r="A1928">
        <v>5107</v>
      </c>
      <c r="B1928" t="s">
        <v>11094</v>
      </c>
      <c r="C1928">
        <v>6485</v>
      </c>
      <c r="D1928" t="s">
        <v>12561</v>
      </c>
      <c r="E1928" t="s">
        <v>942</v>
      </c>
      <c r="F1928" t="s">
        <v>12567</v>
      </c>
      <c r="G1928">
        <v>501</v>
      </c>
      <c r="H1928" t="s">
        <v>810</v>
      </c>
      <c r="I1928" t="s">
        <v>12787</v>
      </c>
      <c r="J1928" t="s">
        <v>12788</v>
      </c>
      <c r="K1928" t="s">
        <v>32</v>
      </c>
      <c r="L1928" t="s">
        <v>31</v>
      </c>
      <c r="M1928" t="s">
        <v>411</v>
      </c>
      <c r="N1928" t="s">
        <v>411</v>
      </c>
      <c r="O1928" t="s">
        <v>411</v>
      </c>
      <c r="P1928" t="s">
        <v>411</v>
      </c>
      <c r="Q1928" t="s">
        <v>411</v>
      </c>
      <c r="R1928" t="s">
        <v>411</v>
      </c>
      <c r="S1928" t="s">
        <v>411</v>
      </c>
      <c r="T1928" s="1">
        <v>250000</v>
      </c>
      <c r="U1928">
        <v>0</v>
      </c>
      <c r="V1928">
        <v>0</v>
      </c>
      <c r="W1928" s="1">
        <v>250000</v>
      </c>
      <c r="X1928">
        <v>0</v>
      </c>
      <c r="Y1928">
        <v>0</v>
      </c>
      <c r="Z1928" s="1">
        <v>250000</v>
      </c>
      <c r="AA1928">
        <v>0</v>
      </c>
      <c r="AB1928">
        <v>0</v>
      </c>
      <c r="AD1928">
        <v>178770389622</v>
      </c>
      <c r="AE1928" t="s">
        <v>412</v>
      </c>
      <c r="AH1928">
        <v>0</v>
      </c>
      <c r="AI1928" s="2">
        <v>46083</v>
      </c>
      <c r="AJ1928" s="7">
        <v>2026</v>
      </c>
      <c r="AK1928" s="2">
        <v>46007</v>
      </c>
      <c r="AP1928" t="s">
        <v>413</v>
      </c>
      <c r="AQ1928" t="s">
        <v>5037</v>
      </c>
      <c r="AT1928" s="2">
        <v>46090</v>
      </c>
      <c r="AU1928" s="2">
        <v>46114</v>
      </c>
      <c r="AV1928" t="s">
        <v>12582</v>
      </c>
      <c r="AY1928" s="1">
        <v>320000</v>
      </c>
      <c r="BA1928" t="s">
        <v>12563</v>
      </c>
      <c r="BC1928" t="s">
        <v>12789</v>
      </c>
      <c r="BF1928">
        <v>5561123456789</v>
      </c>
      <c r="BJ1928" t="s">
        <v>12790</v>
      </c>
      <c r="BK1928">
        <v>5561123456789</v>
      </c>
      <c r="BL1928">
        <v>0</v>
      </c>
      <c r="BQ1928">
        <v>5427</v>
      </c>
      <c r="CS1928" s="2">
        <v>46009</v>
      </c>
      <c r="CW1928" s="2">
        <v>46009</v>
      </c>
      <c r="CY1928" t="s">
        <v>424</v>
      </c>
      <c r="DB1928" s="2">
        <v>46009</v>
      </c>
      <c r="DE1928" s="2">
        <v>46080</v>
      </c>
      <c r="DJ1928" s="2">
        <v>46007</v>
      </c>
      <c r="DO1928" s="2">
        <v>46009</v>
      </c>
      <c r="EK1928" t="s">
        <v>1591</v>
      </c>
    </row>
    <row r="1929" spans="1:141" hidden="1" x14ac:dyDescent="0.35">
      <c r="A1929">
        <v>5108</v>
      </c>
      <c r="B1929" t="s">
        <v>404</v>
      </c>
      <c r="C1929">
        <v>6483</v>
      </c>
      <c r="D1929" t="s">
        <v>8802</v>
      </c>
      <c r="E1929" t="s">
        <v>834</v>
      </c>
      <c r="F1929" t="s">
        <v>461</v>
      </c>
      <c r="G1929">
        <v>302</v>
      </c>
      <c r="H1929" t="s">
        <v>474</v>
      </c>
      <c r="I1929" t="s">
        <v>12791</v>
      </c>
      <c r="J1929" t="s">
        <v>12792</v>
      </c>
      <c r="K1929" t="s">
        <v>28</v>
      </c>
      <c r="L1929" t="s">
        <v>40</v>
      </c>
      <c r="M1929" t="s">
        <v>411</v>
      </c>
      <c r="N1929" t="s">
        <v>411</v>
      </c>
      <c r="O1929" t="s">
        <v>411</v>
      </c>
      <c r="P1929" t="s">
        <v>424</v>
      </c>
      <c r="Q1929" t="s">
        <v>424</v>
      </c>
      <c r="R1929" t="s">
        <v>411</v>
      </c>
      <c r="S1929" t="s">
        <v>411</v>
      </c>
      <c r="T1929" s="1">
        <v>153698.29999999999</v>
      </c>
      <c r="U1929">
        <v>537.35</v>
      </c>
      <c r="V1929">
        <v>0</v>
      </c>
      <c r="W1929" s="1">
        <v>105249.82</v>
      </c>
      <c r="X1929" s="1">
        <v>48877</v>
      </c>
      <c r="Y1929">
        <v>0</v>
      </c>
      <c r="Z1929" s="1">
        <v>154126.82</v>
      </c>
      <c r="AA1929">
        <v>0</v>
      </c>
      <c r="AB1929">
        <v>0</v>
      </c>
      <c r="AE1929" t="s">
        <v>412</v>
      </c>
      <c r="AG1929" s="2">
        <v>46041</v>
      </c>
      <c r="AH1929" s="1">
        <v>3068.9</v>
      </c>
      <c r="AI1929" s="2">
        <v>46013</v>
      </c>
      <c r="AJ1929" s="7">
        <v>2025</v>
      </c>
      <c r="AK1929" s="2">
        <v>46007</v>
      </c>
      <c r="AP1929" t="s">
        <v>413</v>
      </c>
      <c r="AT1929" s="2">
        <v>46072</v>
      </c>
      <c r="AU1929" s="2">
        <v>46072</v>
      </c>
      <c r="AV1929" t="s">
        <v>414</v>
      </c>
      <c r="AW1929" s="2">
        <v>46008</v>
      </c>
      <c r="AX1929">
        <v>43288</v>
      </c>
      <c r="AY1929" s="1">
        <v>204506.18</v>
      </c>
      <c r="BA1929" t="s">
        <v>8806</v>
      </c>
      <c r="BB1929">
        <v>43288</v>
      </c>
      <c r="BD1929" t="s">
        <v>478</v>
      </c>
      <c r="BE1929" t="s">
        <v>417</v>
      </c>
      <c r="BF1929">
        <v>5561993672901</v>
      </c>
      <c r="BG1929" t="s">
        <v>12793</v>
      </c>
      <c r="BH1929">
        <v>72915403</v>
      </c>
      <c r="BI1929" t="s">
        <v>3296</v>
      </c>
      <c r="BJ1929" t="s">
        <v>12794</v>
      </c>
      <c r="BL1929" s="1">
        <v>1791.17</v>
      </c>
      <c r="BM1929" s="2">
        <v>46182</v>
      </c>
      <c r="BQ1929">
        <v>4391</v>
      </c>
      <c r="BR1929">
        <v>7494</v>
      </c>
      <c r="BS1929" t="s">
        <v>457</v>
      </c>
      <c r="BT1929" s="2">
        <v>46003</v>
      </c>
      <c r="BU1929">
        <v>918.55</v>
      </c>
      <c r="BV1929" s="2">
        <v>46038</v>
      </c>
      <c r="BX1929" s="2">
        <v>46043</v>
      </c>
      <c r="BZ1929" s="2">
        <v>46007</v>
      </c>
      <c r="CA1929" s="2">
        <v>46028</v>
      </c>
      <c r="CB1929" t="s">
        <v>12795</v>
      </c>
      <c r="CC1929" s="2">
        <v>46006</v>
      </c>
      <c r="CD1929" t="s">
        <v>424</v>
      </c>
      <c r="CE1929">
        <v>3411</v>
      </c>
      <c r="CF1929" s="2">
        <v>46003</v>
      </c>
      <c r="CJ1929" s="2">
        <v>46031</v>
      </c>
      <c r="CL1929" s="2">
        <v>46003</v>
      </c>
      <c r="CM1929" s="2">
        <v>46034</v>
      </c>
      <c r="CN1929" s="2">
        <v>46007</v>
      </c>
      <c r="CO1929" s="2">
        <v>46037</v>
      </c>
      <c r="CP1929" s="2">
        <v>46028</v>
      </c>
      <c r="CR1929" s="2">
        <v>46008</v>
      </c>
      <c r="CS1929" s="2">
        <v>46009</v>
      </c>
      <c r="CU1929" s="2">
        <v>46030</v>
      </c>
      <c r="CV1929" s="2">
        <v>46043</v>
      </c>
      <c r="CW1929" s="2">
        <v>46009</v>
      </c>
      <c r="CX1929" s="2">
        <v>46038</v>
      </c>
      <c r="CY1929" t="s">
        <v>424</v>
      </c>
      <c r="DD1929" s="2">
        <v>46008</v>
      </c>
      <c r="DF1929" s="2">
        <v>46041</v>
      </c>
      <c r="DG1929" t="s">
        <v>12796</v>
      </c>
      <c r="DI1929" s="2">
        <v>46042</v>
      </c>
      <c r="DJ1929" s="2">
        <v>46006</v>
      </c>
      <c r="DK1929" s="2">
        <v>46043</v>
      </c>
      <c r="DL1929" s="2">
        <v>45662</v>
      </c>
      <c r="DM1929" s="2">
        <v>46058</v>
      </c>
      <c r="DN1929" s="2">
        <v>46063</v>
      </c>
      <c r="DO1929" s="2">
        <v>46009</v>
      </c>
      <c r="DP1929" s="2">
        <v>46063</v>
      </c>
      <c r="EE1929" s="1">
        <v>4005.57</v>
      </c>
      <c r="EF1929" t="s">
        <v>2634</v>
      </c>
      <c r="EG1929" t="s">
        <v>1640</v>
      </c>
      <c r="EH1929" t="s">
        <v>6848</v>
      </c>
      <c r="EI1929" t="s">
        <v>5916</v>
      </c>
      <c r="EK1929" t="s">
        <v>1591</v>
      </c>
    </row>
    <row r="1930" spans="1:141" hidden="1" x14ac:dyDescent="0.35">
      <c r="A1930">
        <v>5109</v>
      </c>
      <c r="B1930" t="s">
        <v>1352</v>
      </c>
      <c r="C1930">
        <v>6480</v>
      </c>
      <c r="D1930" t="s">
        <v>9287</v>
      </c>
      <c r="E1930" t="s">
        <v>942</v>
      </c>
      <c r="F1930" t="s">
        <v>9559</v>
      </c>
      <c r="G1930">
        <v>302</v>
      </c>
      <c r="H1930" t="s">
        <v>408</v>
      </c>
      <c r="I1930" t="s">
        <v>12797</v>
      </c>
      <c r="J1930" t="s">
        <v>12798</v>
      </c>
      <c r="K1930" t="s">
        <v>12</v>
      </c>
      <c r="L1930" t="s">
        <v>48</v>
      </c>
      <c r="M1930" t="s">
        <v>411</v>
      </c>
      <c r="N1930" t="s">
        <v>411</v>
      </c>
      <c r="O1930" t="s">
        <v>411</v>
      </c>
      <c r="P1930" t="s">
        <v>411</v>
      </c>
      <c r="Q1930" t="s">
        <v>411</v>
      </c>
      <c r="R1930" t="s">
        <v>411</v>
      </c>
      <c r="S1930" t="s">
        <v>411</v>
      </c>
      <c r="T1930" s="1">
        <v>160061.25</v>
      </c>
      <c r="U1930">
        <v>0</v>
      </c>
      <c r="V1930">
        <v>0</v>
      </c>
      <c r="W1930">
        <v>0</v>
      </c>
      <c r="X1930">
        <v>0</v>
      </c>
      <c r="Y1930">
        <v>0</v>
      </c>
      <c r="Z1930">
        <v>0</v>
      </c>
      <c r="AA1930">
        <v>0</v>
      </c>
      <c r="AB1930">
        <v>0</v>
      </c>
      <c r="AD1930">
        <v>878772591950</v>
      </c>
      <c r="AE1930" t="s">
        <v>412</v>
      </c>
      <c r="AG1930" s="2">
        <v>46064</v>
      </c>
      <c r="AH1930" s="1">
        <v>3139.91</v>
      </c>
      <c r="AI1930" s="2">
        <v>46038</v>
      </c>
      <c r="AJ1930" s="7">
        <v>2026</v>
      </c>
      <c r="AK1930" s="2">
        <v>46007</v>
      </c>
      <c r="AP1930" t="s">
        <v>3839</v>
      </c>
      <c r="AT1930" s="2">
        <v>46073</v>
      </c>
      <c r="AU1930" s="2">
        <v>46114</v>
      </c>
      <c r="AV1930" t="s">
        <v>414</v>
      </c>
      <c r="AW1930" s="2">
        <v>46008</v>
      </c>
      <c r="AX1930">
        <v>43287</v>
      </c>
      <c r="AY1930" s="1">
        <v>236639.17</v>
      </c>
      <c r="BA1930" t="s">
        <v>9291</v>
      </c>
      <c r="BB1930">
        <v>43287</v>
      </c>
      <c r="BC1930" t="s">
        <v>12799</v>
      </c>
      <c r="BD1930" t="s">
        <v>416</v>
      </c>
      <c r="BE1930" t="s">
        <v>417</v>
      </c>
      <c r="BF1930">
        <v>5561998923233</v>
      </c>
      <c r="BG1930" t="s">
        <v>3790</v>
      </c>
      <c r="BH1930">
        <v>73802404</v>
      </c>
      <c r="BI1930" t="s">
        <v>8086</v>
      </c>
      <c r="BJ1930" t="s">
        <v>12800</v>
      </c>
      <c r="BL1930" s="1">
        <v>2886.43</v>
      </c>
      <c r="BQ1930">
        <v>4673</v>
      </c>
      <c r="BR1930">
        <v>7493</v>
      </c>
      <c r="BS1930" t="s">
        <v>954</v>
      </c>
      <c r="BT1930" s="2">
        <v>46034</v>
      </c>
      <c r="BU1930">
        <v>871.58</v>
      </c>
      <c r="BW1930" t="s">
        <v>422</v>
      </c>
      <c r="BY1930" t="s">
        <v>12801</v>
      </c>
      <c r="BZ1930" s="2">
        <v>46035</v>
      </c>
      <c r="CA1930" s="2">
        <v>46038</v>
      </c>
      <c r="CB1930" t="s">
        <v>12802</v>
      </c>
      <c r="CC1930" s="2">
        <v>46006</v>
      </c>
      <c r="CD1930" t="s">
        <v>424</v>
      </c>
      <c r="CE1930" t="s">
        <v>12803</v>
      </c>
      <c r="CF1930" s="2">
        <v>46035</v>
      </c>
      <c r="CJ1930" s="2">
        <v>46049</v>
      </c>
      <c r="CL1930" s="2">
        <v>46035</v>
      </c>
      <c r="CM1930" s="2">
        <v>46051</v>
      </c>
      <c r="CN1930" s="2">
        <v>46007</v>
      </c>
      <c r="CO1930" s="2">
        <v>46037</v>
      </c>
      <c r="CP1930" s="2">
        <v>46038</v>
      </c>
      <c r="CR1930" s="2">
        <v>46008</v>
      </c>
      <c r="CS1930" s="2">
        <v>46009</v>
      </c>
      <c r="CU1930" s="2">
        <v>46048</v>
      </c>
      <c r="CV1930" s="2">
        <v>46042</v>
      </c>
      <c r="CW1930" s="2">
        <v>46009</v>
      </c>
      <c r="CY1930" t="s">
        <v>424</v>
      </c>
      <c r="DD1930" s="2">
        <v>46041</v>
      </c>
      <c r="DF1930" s="2">
        <v>46064</v>
      </c>
      <c r="DI1930" s="2">
        <v>46071</v>
      </c>
      <c r="DJ1930" s="2">
        <v>46006</v>
      </c>
      <c r="DK1930" s="2">
        <v>46043</v>
      </c>
      <c r="DL1930" s="2">
        <v>46043</v>
      </c>
      <c r="DO1930" s="2">
        <v>46009</v>
      </c>
      <c r="DQ1930" s="2">
        <v>46056</v>
      </c>
      <c r="DX1930">
        <v>695</v>
      </c>
      <c r="DY1930">
        <v>4463</v>
      </c>
      <c r="DZ1930" t="s">
        <v>424</v>
      </c>
      <c r="EA1930" t="s">
        <v>12804</v>
      </c>
      <c r="EE1930" s="1">
        <v>1931.39</v>
      </c>
      <c r="EF1930" t="s">
        <v>2634</v>
      </c>
      <c r="EG1930" t="s">
        <v>1640</v>
      </c>
      <c r="EH1930" t="s">
        <v>3373</v>
      </c>
      <c r="EI1930" t="s">
        <v>3282</v>
      </c>
      <c r="EJ1930" t="s">
        <v>6781</v>
      </c>
      <c r="EK1930" t="s">
        <v>1591</v>
      </c>
    </row>
    <row r="1931" spans="1:141" hidden="1" x14ac:dyDescent="0.35">
      <c r="A1931">
        <v>5110</v>
      </c>
      <c r="B1931" t="s">
        <v>404</v>
      </c>
      <c r="C1931">
        <v>6466</v>
      </c>
      <c r="D1931" t="s">
        <v>9287</v>
      </c>
      <c r="E1931" t="s">
        <v>942</v>
      </c>
      <c r="F1931" t="s">
        <v>10100</v>
      </c>
      <c r="G1931">
        <v>302</v>
      </c>
      <c r="H1931" t="s">
        <v>408</v>
      </c>
      <c r="I1931" t="s">
        <v>12805</v>
      </c>
      <c r="J1931" t="s">
        <v>12806</v>
      </c>
      <c r="K1931" t="s">
        <v>22</v>
      </c>
      <c r="L1931" t="s">
        <v>39</v>
      </c>
      <c r="M1931" t="s">
        <v>411</v>
      </c>
      <c r="N1931" t="s">
        <v>411</v>
      </c>
      <c r="O1931" t="s">
        <v>411</v>
      </c>
      <c r="P1931" t="s">
        <v>411</v>
      </c>
      <c r="Q1931" t="s">
        <v>411</v>
      </c>
      <c r="R1931" t="s">
        <v>411</v>
      </c>
      <c r="S1931" t="s">
        <v>411</v>
      </c>
      <c r="T1931" s="1">
        <v>161563.56</v>
      </c>
      <c r="U1931">
        <v>0</v>
      </c>
      <c r="V1931">
        <v>0</v>
      </c>
      <c r="W1931" s="1">
        <v>146248.56</v>
      </c>
      <c r="X1931" s="1">
        <v>15315</v>
      </c>
      <c r="Y1931">
        <v>0</v>
      </c>
      <c r="Z1931" s="1">
        <v>161563.56</v>
      </c>
      <c r="AA1931">
        <v>0</v>
      </c>
      <c r="AB1931">
        <v>0</v>
      </c>
      <c r="AE1931" t="s">
        <v>412</v>
      </c>
      <c r="AG1931" s="2">
        <v>46041</v>
      </c>
      <c r="AH1931" s="1">
        <v>3138.25</v>
      </c>
      <c r="AI1931" s="2">
        <v>46014</v>
      </c>
      <c r="AJ1931" s="7">
        <v>2025</v>
      </c>
      <c r="AK1931" s="2">
        <v>46007</v>
      </c>
      <c r="AP1931" t="s">
        <v>3839</v>
      </c>
      <c r="AT1931" s="2">
        <v>46097</v>
      </c>
      <c r="AU1931" s="2">
        <v>46097</v>
      </c>
      <c r="AV1931" t="s">
        <v>414</v>
      </c>
      <c r="AW1931" s="2">
        <v>46008</v>
      </c>
      <c r="AX1931">
        <v>43289</v>
      </c>
      <c r="AY1931" s="1">
        <v>234724.52</v>
      </c>
      <c r="BA1931" t="s">
        <v>9291</v>
      </c>
      <c r="BB1931">
        <v>43289</v>
      </c>
      <c r="BC1931" t="s">
        <v>12807</v>
      </c>
      <c r="BD1931" t="s">
        <v>416</v>
      </c>
      <c r="BE1931" t="s">
        <v>417</v>
      </c>
      <c r="BF1931">
        <v>61996759227</v>
      </c>
      <c r="BG1931" t="s">
        <v>12808</v>
      </c>
      <c r="BH1931">
        <v>73805232</v>
      </c>
      <c r="BI1931" t="s">
        <v>614</v>
      </c>
      <c r="BJ1931" t="s">
        <v>12809</v>
      </c>
      <c r="BL1931" s="1">
        <v>2561.36</v>
      </c>
      <c r="BQ1931">
        <v>4657</v>
      </c>
      <c r="BR1931">
        <v>6339</v>
      </c>
      <c r="BS1931" t="s">
        <v>449</v>
      </c>
      <c r="BT1931" s="2">
        <v>46009</v>
      </c>
      <c r="BU1931">
        <v>891.23</v>
      </c>
      <c r="BW1931" t="s">
        <v>422</v>
      </c>
      <c r="BY1931" t="s">
        <v>12810</v>
      </c>
      <c r="BZ1931" s="2">
        <v>46010</v>
      </c>
      <c r="CA1931" s="2">
        <v>46014</v>
      </c>
      <c r="CB1931" t="s">
        <v>12811</v>
      </c>
      <c r="CC1931" s="2">
        <v>46006</v>
      </c>
      <c r="CD1931" t="s">
        <v>424</v>
      </c>
      <c r="CE1931">
        <v>1919</v>
      </c>
      <c r="CF1931" s="2">
        <v>46010</v>
      </c>
      <c r="CJ1931" s="2">
        <v>46034</v>
      </c>
      <c r="CK1931" t="s">
        <v>411</v>
      </c>
      <c r="CL1931" s="2">
        <v>46010</v>
      </c>
      <c r="CM1931" s="2">
        <v>46034</v>
      </c>
      <c r="CN1931" s="2">
        <v>46007</v>
      </c>
      <c r="CO1931" s="2">
        <v>46037</v>
      </c>
      <c r="CP1931" s="2">
        <v>46014</v>
      </c>
      <c r="CR1931" s="2">
        <v>46008</v>
      </c>
      <c r="CS1931" s="2">
        <v>46009</v>
      </c>
      <c r="CU1931" s="2">
        <v>46029</v>
      </c>
      <c r="CV1931" s="2">
        <v>45677</v>
      </c>
      <c r="CW1931" s="2">
        <v>46009</v>
      </c>
      <c r="CY1931" t="s">
        <v>424</v>
      </c>
      <c r="DD1931" s="2">
        <v>46020</v>
      </c>
      <c r="DF1931" s="2">
        <v>46041</v>
      </c>
      <c r="DI1931" s="2">
        <v>46043</v>
      </c>
      <c r="DJ1931" s="2">
        <v>46006</v>
      </c>
      <c r="DK1931" s="2">
        <v>46043</v>
      </c>
      <c r="DL1931" s="2">
        <v>46090</v>
      </c>
      <c r="DM1931" s="2">
        <v>46077</v>
      </c>
      <c r="DN1931" s="2">
        <v>46091</v>
      </c>
      <c r="DO1931" s="2">
        <v>46009</v>
      </c>
      <c r="DP1931" s="2">
        <v>46091</v>
      </c>
      <c r="DX1931">
        <v>792</v>
      </c>
      <c r="DY1931">
        <v>2401</v>
      </c>
      <c r="DZ1931" t="s">
        <v>424</v>
      </c>
      <c r="EE1931" s="1">
        <v>2010.42</v>
      </c>
      <c r="EF1931" t="s">
        <v>2634</v>
      </c>
      <c r="EG1931" t="s">
        <v>1640</v>
      </c>
      <c r="EK1931" t="s">
        <v>1591</v>
      </c>
    </row>
    <row r="1932" spans="1:141" hidden="1" x14ac:dyDescent="0.35">
      <c r="A1932">
        <v>5111</v>
      </c>
      <c r="B1932" t="s">
        <v>404</v>
      </c>
      <c r="C1932">
        <v>6479</v>
      </c>
      <c r="D1932" t="s">
        <v>5000</v>
      </c>
      <c r="E1932" t="s">
        <v>834</v>
      </c>
      <c r="F1932" t="s">
        <v>407</v>
      </c>
      <c r="G1932">
        <v>1</v>
      </c>
      <c r="H1932" t="s">
        <v>408</v>
      </c>
      <c r="I1932" t="s">
        <v>3930</v>
      </c>
      <c r="J1932" t="s">
        <v>12812</v>
      </c>
      <c r="K1932" t="s">
        <v>14</v>
      </c>
      <c r="L1932" t="s">
        <v>49</v>
      </c>
      <c r="M1932" t="s">
        <v>411</v>
      </c>
      <c r="N1932" t="s">
        <v>411</v>
      </c>
      <c r="O1932" t="s">
        <v>411</v>
      </c>
      <c r="P1932" t="s">
        <v>411</v>
      </c>
      <c r="Q1932" t="s">
        <v>411</v>
      </c>
      <c r="R1932" t="s">
        <v>411</v>
      </c>
      <c r="S1932" t="s">
        <v>411</v>
      </c>
      <c r="T1932" s="1">
        <v>150080.42000000001</v>
      </c>
      <c r="U1932">
        <v>0</v>
      </c>
      <c r="V1932">
        <v>0</v>
      </c>
      <c r="W1932" s="1">
        <v>134471.42000000001</v>
      </c>
      <c r="X1932" s="1">
        <v>15609</v>
      </c>
      <c r="Y1932">
        <v>0</v>
      </c>
      <c r="Z1932" s="1">
        <v>150080.42000000001</v>
      </c>
      <c r="AA1932">
        <v>0</v>
      </c>
      <c r="AB1932">
        <v>0</v>
      </c>
      <c r="AE1932" t="s">
        <v>412</v>
      </c>
      <c r="AG1932" s="2">
        <v>46048</v>
      </c>
      <c r="AH1932" s="1">
        <v>3157.14</v>
      </c>
      <c r="AI1932" s="2">
        <v>46009</v>
      </c>
      <c r="AJ1932" s="7">
        <v>2025</v>
      </c>
      <c r="AK1932" s="2">
        <v>46008</v>
      </c>
      <c r="AP1932" t="s">
        <v>3839</v>
      </c>
      <c r="AT1932" s="2">
        <v>46097</v>
      </c>
      <c r="AU1932" s="2">
        <v>46097</v>
      </c>
      <c r="AV1932" t="s">
        <v>414</v>
      </c>
      <c r="AW1932" s="2">
        <v>46008</v>
      </c>
      <c r="AX1932">
        <v>43283</v>
      </c>
      <c r="AY1932" s="1">
        <v>265074.74</v>
      </c>
      <c r="BA1932" t="s">
        <v>5003</v>
      </c>
      <c r="BB1932">
        <v>43283</v>
      </c>
      <c r="BC1932" t="s">
        <v>12813</v>
      </c>
      <c r="BD1932" t="s">
        <v>416</v>
      </c>
      <c r="BE1932" t="s">
        <v>417</v>
      </c>
      <c r="BF1932">
        <v>5561996235119</v>
      </c>
      <c r="BG1932" t="s">
        <v>12814</v>
      </c>
      <c r="BH1932">
        <v>73813844</v>
      </c>
      <c r="BI1932" t="s">
        <v>894</v>
      </c>
      <c r="BJ1932" t="s">
        <v>12815</v>
      </c>
      <c r="BL1932" s="1">
        <v>2550</v>
      </c>
      <c r="BQ1932">
        <v>4147</v>
      </c>
      <c r="BR1932">
        <v>7486</v>
      </c>
      <c r="BS1932" t="s">
        <v>421</v>
      </c>
      <c r="BT1932" s="2">
        <v>46008</v>
      </c>
      <c r="BU1932">
        <v>891.23</v>
      </c>
      <c r="BW1932" t="s">
        <v>422</v>
      </c>
      <c r="BY1932" t="s">
        <v>12816</v>
      </c>
      <c r="BZ1932" s="2">
        <v>46008</v>
      </c>
      <c r="CA1932" s="2">
        <v>46014</v>
      </c>
      <c r="CB1932" t="s">
        <v>12817</v>
      </c>
      <c r="CC1932" s="2">
        <v>46006</v>
      </c>
      <c r="CD1932" t="s">
        <v>424</v>
      </c>
      <c r="CE1932">
        <v>1808</v>
      </c>
      <c r="CF1932" s="2">
        <v>46008</v>
      </c>
      <c r="CJ1932" s="2">
        <v>46034</v>
      </c>
      <c r="CK1932" t="s">
        <v>411</v>
      </c>
      <c r="CL1932" s="2">
        <v>46008</v>
      </c>
      <c r="CM1932" s="2">
        <v>46036</v>
      </c>
      <c r="CN1932" s="2">
        <v>46006</v>
      </c>
      <c r="CO1932" s="2">
        <v>46037</v>
      </c>
      <c r="CP1932" s="2">
        <v>46014</v>
      </c>
      <c r="CR1932" s="2">
        <v>46007</v>
      </c>
      <c r="CS1932" s="2">
        <v>46009</v>
      </c>
      <c r="CU1932" s="2">
        <v>46029</v>
      </c>
      <c r="CV1932" s="2">
        <v>46042</v>
      </c>
      <c r="CW1932" s="2">
        <v>46009</v>
      </c>
      <c r="CY1932" t="s">
        <v>424</v>
      </c>
      <c r="DD1932" s="2">
        <v>46013</v>
      </c>
      <c r="DF1932" s="2">
        <v>46048</v>
      </c>
      <c r="DI1932" s="2">
        <v>46058</v>
      </c>
      <c r="DJ1932" s="2">
        <v>46007</v>
      </c>
      <c r="DK1932" s="2">
        <v>46042</v>
      </c>
      <c r="DL1932" s="2">
        <v>46042</v>
      </c>
      <c r="DM1932" s="2">
        <v>46081</v>
      </c>
      <c r="DN1932" s="2">
        <v>46084</v>
      </c>
      <c r="DO1932" s="2">
        <v>46009</v>
      </c>
      <c r="DP1932" s="2">
        <v>46084</v>
      </c>
      <c r="DX1932">
        <v>656</v>
      </c>
      <c r="DY1932">
        <v>2405</v>
      </c>
      <c r="DZ1932" t="s">
        <v>424</v>
      </c>
      <c r="EA1932" t="s">
        <v>11335</v>
      </c>
      <c r="EE1932" s="1">
        <v>1991.23</v>
      </c>
      <c r="EG1932" t="s">
        <v>735</v>
      </c>
      <c r="EK1932" t="s">
        <v>1591</v>
      </c>
    </row>
    <row r="1933" spans="1:141" hidden="1" x14ac:dyDescent="0.35">
      <c r="A1933">
        <v>5112</v>
      </c>
      <c r="B1933" t="s">
        <v>561</v>
      </c>
      <c r="C1933">
        <v>6450</v>
      </c>
      <c r="D1933" t="s">
        <v>8802</v>
      </c>
      <c r="E1933" t="s">
        <v>834</v>
      </c>
      <c r="F1933" t="s">
        <v>492</v>
      </c>
      <c r="G1933">
        <v>103</v>
      </c>
      <c r="H1933" t="s">
        <v>474</v>
      </c>
      <c r="I1933" t="s">
        <v>12818</v>
      </c>
      <c r="J1933" t="s">
        <v>12819</v>
      </c>
      <c r="K1933" t="s">
        <v>38</v>
      </c>
      <c r="L1933" t="s">
        <v>108</v>
      </c>
      <c r="M1933" t="s">
        <v>411</v>
      </c>
      <c r="N1933" t="s">
        <v>411</v>
      </c>
      <c r="O1933" t="s">
        <v>411</v>
      </c>
      <c r="P1933" t="s">
        <v>411</v>
      </c>
      <c r="Q1933" t="s">
        <v>411</v>
      </c>
      <c r="R1933" t="s">
        <v>411</v>
      </c>
      <c r="S1933" t="s">
        <v>411</v>
      </c>
      <c r="T1933" s="1">
        <v>158150.26</v>
      </c>
      <c r="U1933">
        <v>0</v>
      </c>
      <c r="V1933">
        <v>0</v>
      </c>
      <c r="W1933" s="1">
        <v>107721.15</v>
      </c>
      <c r="X1933" s="1">
        <v>50426</v>
      </c>
      <c r="Y1933">
        <v>0</v>
      </c>
      <c r="Z1933" s="1">
        <v>158147.15</v>
      </c>
      <c r="AA1933">
        <v>0</v>
      </c>
      <c r="AB1933">
        <v>0</v>
      </c>
      <c r="AE1933" t="s">
        <v>412</v>
      </c>
      <c r="AH1933">
        <v>0</v>
      </c>
      <c r="AK1933" s="2">
        <v>46010</v>
      </c>
      <c r="AP1933" t="s">
        <v>413</v>
      </c>
      <c r="AQ1933" t="s">
        <v>1498</v>
      </c>
      <c r="AT1933" s="2">
        <v>46100</v>
      </c>
      <c r="AU1933" s="2">
        <v>46100</v>
      </c>
      <c r="AV1933" t="s">
        <v>561</v>
      </c>
      <c r="AW1933" s="2">
        <v>46013</v>
      </c>
      <c r="AX1933">
        <v>43417</v>
      </c>
      <c r="AY1933" s="1">
        <v>209018.26</v>
      </c>
      <c r="BA1933" t="s">
        <v>8806</v>
      </c>
      <c r="BB1933">
        <v>43417</v>
      </c>
      <c r="BD1933" t="s">
        <v>478</v>
      </c>
      <c r="BE1933" t="s">
        <v>417</v>
      </c>
      <c r="BF1933">
        <v>5561995886804</v>
      </c>
      <c r="BG1933" t="s">
        <v>8540</v>
      </c>
      <c r="BH1933">
        <v>72925251</v>
      </c>
      <c r="BI1933" t="s">
        <v>1391</v>
      </c>
      <c r="BJ1933" t="s">
        <v>12820</v>
      </c>
      <c r="BL1933" s="1">
        <v>1750.3</v>
      </c>
      <c r="BQ1933">
        <v>4409</v>
      </c>
      <c r="BR1933">
        <v>7504</v>
      </c>
      <c r="BS1933" t="s">
        <v>449</v>
      </c>
      <c r="BT1933" s="2">
        <v>45994</v>
      </c>
      <c r="BY1933" t="s">
        <v>12821</v>
      </c>
      <c r="BZ1933" s="2">
        <v>46010</v>
      </c>
      <c r="CC1933" s="2">
        <v>46009</v>
      </c>
      <c r="CF1933" s="2">
        <v>45994</v>
      </c>
      <c r="CL1933" s="2">
        <v>45994</v>
      </c>
      <c r="CN1933" s="2">
        <v>46009</v>
      </c>
      <c r="CO1933" s="2">
        <v>46037</v>
      </c>
      <c r="CR1933" s="2">
        <v>46009</v>
      </c>
      <c r="CS1933" s="2">
        <v>46009</v>
      </c>
      <c r="CW1933" s="2">
        <v>46008</v>
      </c>
      <c r="CY1933" t="s">
        <v>424</v>
      </c>
      <c r="DD1933" s="2">
        <v>46010</v>
      </c>
      <c r="DJ1933" s="2">
        <v>46006</v>
      </c>
      <c r="DO1933" s="2">
        <v>46008</v>
      </c>
      <c r="EF1933" t="s">
        <v>2634</v>
      </c>
      <c r="EG1933" t="s">
        <v>1640</v>
      </c>
      <c r="EH1933" t="s">
        <v>6848</v>
      </c>
      <c r="EI1933" t="s">
        <v>12822</v>
      </c>
      <c r="EJ1933" t="s">
        <v>8163</v>
      </c>
      <c r="EK1933" t="s">
        <v>3786</v>
      </c>
    </row>
    <row r="1934" spans="1:141" hidden="1" x14ac:dyDescent="0.35">
      <c r="A1934">
        <v>5113</v>
      </c>
      <c r="B1934" t="s">
        <v>1352</v>
      </c>
      <c r="C1934">
        <v>6445</v>
      </c>
      <c r="D1934" t="s">
        <v>4816</v>
      </c>
      <c r="E1934" t="s">
        <v>834</v>
      </c>
      <c r="F1934" t="s">
        <v>451</v>
      </c>
      <c r="G1934">
        <v>101</v>
      </c>
      <c r="H1934" t="s">
        <v>474</v>
      </c>
      <c r="I1934" t="s">
        <v>12295</v>
      </c>
      <c r="J1934" t="s">
        <v>12296</v>
      </c>
      <c r="K1934" t="s">
        <v>38</v>
      </c>
      <c r="L1934" t="s">
        <v>61</v>
      </c>
      <c r="M1934" t="s">
        <v>411</v>
      </c>
      <c r="N1934" t="s">
        <v>411</v>
      </c>
      <c r="O1934" t="s">
        <v>411</v>
      </c>
      <c r="P1934" t="s">
        <v>424</v>
      </c>
      <c r="Q1934" t="s">
        <v>424</v>
      </c>
      <c r="R1934" t="s">
        <v>411</v>
      </c>
      <c r="S1934" t="s">
        <v>411</v>
      </c>
      <c r="T1934" s="1">
        <v>161637.68</v>
      </c>
      <c r="U1934">
        <v>680.39</v>
      </c>
      <c r="V1934">
        <v>0</v>
      </c>
      <c r="W1934" s="1">
        <v>138076.79</v>
      </c>
      <c r="X1934" s="1">
        <v>25573</v>
      </c>
      <c r="Y1934">
        <v>0</v>
      </c>
      <c r="Z1934" s="1">
        <v>163649.79</v>
      </c>
      <c r="AA1934">
        <v>0</v>
      </c>
      <c r="AB1934">
        <v>0</v>
      </c>
      <c r="AE1934" t="s">
        <v>412</v>
      </c>
      <c r="AG1934" s="2">
        <v>46049</v>
      </c>
      <c r="AH1934" s="1">
        <v>3127.06</v>
      </c>
      <c r="AI1934" s="2">
        <v>46010</v>
      </c>
      <c r="AJ1934" s="7">
        <v>2025</v>
      </c>
      <c r="AK1934" s="2">
        <v>46010</v>
      </c>
      <c r="AP1934" t="s">
        <v>413</v>
      </c>
      <c r="AT1934" s="2">
        <v>46050</v>
      </c>
      <c r="AU1934" s="2">
        <v>46106</v>
      </c>
      <c r="AV1934" t="s">
        <v>414</v>
      </c>
      <c r="AW1934" s="2">
        <v>46013</v>
      </c>
      <c r="AX1934">
        <v>43415</v>
      </c>
      <c r="AY1934" s="1">
        <v>215453.56</v>
      </c>
      <c r="BA1934" t="s">
        <v>4819</v>
      </c>
      <c r="BB1934">
        <v>43415</v>
      </c>
      <c r="BD1934" t="s">
        <v>3994</v>
      </c>
      <c r="BE1934" t="s">
        <v>417</v>
      </c>
      <c r="BF1934">
        <v>5561981055436</v>
      </c>
      <c r="BG1934" t="s">
        <v>12297</v>
      </c>
      <c r="BH1934">
        <v>72853131</v>
      </c>
      <c r="BI1934" t="s">
        <v>12298</v>
      </c>
      <c r="BJ1934" t="s">
        <v>12299</v>
      </c>
      <c r="BL1934" s="1">
        <v>2047.18</v>
      </c>
      <c r="BQ1934">
        <v>4007</v>
      </c>
      <c r="BR1934">
        <v>7383</v>
      </c>
      <c r="BS1934" t="s">
        <v>449</v>
      </c>
      <c r="BT1934" s="2">
        <v>46009</v>
      </c>
      <c r="BU1934">
        <v>880.52</v>
      </c>
      <c r="BV1934" s="2">
        <v>46013</v>
      </c>
      <c r="BX1934" s="2">
        <v>46015</v>
      </c>
      <c r="BY1934" t="s">
        <v>12823</v>
      </c>
      <c r="BZ1934" s="2">
        <v>46009</v>
      </c>
      <c r="CA1934" s="2">
        <v>46028</v>
      </c>
      <c r="CB1934" t="s">
        <v>12824</v>
      </c>
      <c r="CC1934" s="2">
        <v>46004</v>
      </c>
      <c r="CD1934" t="s">
        <v>424</v>
      </c>
      <c r="CE1934">
        <v>40977</v>
      </c>
      <c r="CF1934" s="2">
        <v>46009</v>
      </c>
      <c r="CJ1934" s="2">
        <v>46035</v>
      </c>
      <c r="CL1934" s="2">
        <v>46009</v>
      </c>
      <c r="CM1934" s="2">
        <v>46036</v>
      </c>
      <c r="CN1934" s="2">
        <v>46004</v>
      </c>
      <c r="CO1934" s="2">
        <v>46037</v>
      </c>
      <c r="CP1934" s="2">
        <v>46028</v>
      </c>
      <c r="CR1934" s="2">
        <v>46014</v>
      </c>
      <c r="CS1934" s="2">
        <v>46006</v>
      </c>
      <c r="CU1934" s="2">
        <v>46034</v>
      </c>
      <c r="CV1934" s="2">
        <v>46043</v>
      </c>
      <c r="CW1934" s="2">
        <v>46006</v>
      </c>
      <c r="CX1934" s="2">
        <v>46048</v>
      </c>
      <c r="CY1934" t="s">
        <v>424</v>
      </c>
      <c r="DF1934" s="2">
        <v>46049</v>
      </c>
      <c r="DG1934" t="s">
        <v>12825</v>
      </c>
      <c r="DI1934" s="2">
        <v>46050</v>
      </c>
      <c r="DJ1934" s="2">
        <v>46001</v>
      </c>
      <c r="DK1934" s="2">
        <v>46044</v>
      </c>
      <c r="DL1934" s="2">
        <v>46044</v>
      </c>
      <c r="DM1934" s="2">
        <v>46105</v>
      </c>
      <c r="DO1934" s="2">
        <v>46006</v>
      </c>
      <c r="DY1934">
        <v>2959</v>
      </c>
      <c r="EA1934" t="s">
        <v>12486</v>
      </c>
      <c r="EE1934" s="1">
        <v>4405.8100000000004</v>
      </c>
      <c r="EF1934" t="s">
        <v>2634</v>
      </c>
      <c r="EG1934" t="s">
        <v>1640</v>
      </c>
      <c r="EH1934" t="s">
        <v>6848</v>
      </c>
      <c r="EJ1934" t="s">
        <v>4126</v>
      </c>
      <c r="EK1934" t="s">
        <v>1591</v>
      </c>
    </row>
    <row r="1935" spans="1:141" hidden="1" x14ac:dyDescent="0.35">
      <c r="A1935">
        <v>5114</v>
      </c>
      <c r="B1935" t="s">
        <v>1352</v>
      </c>
      <c r="C1935">
        <v>6417</v>
      </c>
      <c r="D1935" t="s">
        <v>9287</v>
      </c>
      <c r="E1935" t="s">
        <v>942</v>
      </c>
      <c r="F1935" t="s">
        <v>9405</v>
      </c>
      <c r="G1935">
        <v>304</v>
      </c>
      <c r="H1935" t="s">
        <v>408</v>
      </c>
      <c r="I1935" t="s">
        <v>12826</v>
      </c>
      <c r="J1935" t="s">
        <v>12827</v>
      </c>
      <c r="K1935" t="s">
        <v>15</v>
      </c>
      <c r="L1935" t="s">
        <v>186</v>
      </c>
      <c r="M1935" t="s">
        <v>411</v>
      </c>
      <c r="N1935" t="s">
        <v>411</v>
      </c>
      <c r="O1935" t="s">
        <v>411</v>
      </c>
      <c r="P1935" t="s">
        <v>411</v>
      </c>
      <c r="Q1935" t="s">
        <v>411</v>
      </c>
      <c r="R1935" t="s">
        <v>411</v>
      </c>
      <c r="S1935" t="s">
        <v>411</v>
      </c>
      <c r="T1935" s="1">
        <v>161855.56</v>
      </c>
      <c r="U1935">
        <v>765</v>
      </c>
      <c r="V1935">
        <v>0</v>
      </c>
      <c r="W1935" s="1">
        <v>146248.56</v>
      </c>
      <c r="X1935" s="1">
        <v>15607</v>
      </c>
      <c r="Y1935">
        <v>0</v>
      </c>
      <c r="Z1935" s="1">
        <v>161855.56</v>
      </c>
      <c r="AA1935">
        <v>0</v>
      </c>
      <c r="AB1935">
        <v>0</v>
      </c>
      <c r="AE1935" t="s">
        <v>412</v>
      </c>
      <c r="AG1935" s="2">
        <v>46059</v>
      </c>
      <c r="AH1935" s="1">
        <v>3138.24</v>
      </c>
      <c r="AI1935" s="2">
        <v>46014</v>
      </c>
      <c r="AJ1935" s="7">
        <v>2025</v>
      </c>
      <c r="AK1935" s="2">
        <v>46010</v>
      </c>
      <c r="AP1935" t="s">
        <v>3839</v>
      </c>
      <c r="AT1935" s="2">
        <v>46065</v>
      </c>
      <c r="AU1935" s="2">
        <v>46065</v>
      </c>
      <c r="AV1935" t="s">
        <v>414</v>
      </c>
      <c r="AW1935" s="2">
        <v>46013</v>
      </c>
      <c r="AX1935">
        <v>43414</v>
      </c>
      <c r="AY1935" s="1">
        <v>239724.52</v>
      </c>
      <c r="BA1935" t="s">
        <v>9291</v>
      </c>
      <c r="BB1935">
        <v>43414</v>
      </c>
      <c r="BC1935" t="s">
        <v>12828</v>
      </c>
      <c r="BD1935" t="s">
        <v>416</v>
      </c>
      <c r="BE1935" t="s">
        <v>417</v>
      </c>
      <c r="BF1935">
        <v>5561998118360</v>
      </c>
      <c r="BG1935" t="s">
        <v>12723</v>
      </c>
      <c r="BH1935">
        <v>73801440</v>
      </c>
      <c r="BI1935" t="s">
        <v>504</v>
      </c>
      <c r="BJ1935" t="s">
        <v>12829</v>
      </c>
      <c r="BL1935" s="1">
        <v>2550</v>
      </c>
      <c r="BQ1935">
        <v>4766</v>
      </c>
      <c r="BR1935">
        <v>7500</v>
      </c>
      <c r="BS1935" t="s">
        <v>2561</v>
      </c>
      <c r="BT1935" s="2">
        <v>46010</v>
      </c>
      <c r="BU1935">
        <v>875.02</v>
      </c>
      <c r="BW1935" t="s">
        <v>1569</v>
      </c>
      <c r="BY1935" t="s">
        <v>12830</v>
      </c>
      <c r="BZ1935" s="2">
        <v>46010</v>
      </c>
      <c r="CA1935" s="2">
        <v>46014</v>
      </c>
      <c r="CB1935" t="s">
        <v>12831</v>
      </c>
      <c r="CC1935" s="2">
        <v>46001</v>
      </c>
      <c r="CE1935">
        <v>1922</v>
      </c>
      <c r="CF1935" s="2">
        <v>46010</v>
      </c>
      <c r="CH1935" t="s">
        <v>8637</v>
      </c>
      <c r="CJ1935" s="2">
        <v>45671</v>
      </c>
      <c r="CK1935" t="s">
        <v>424</v>
      </c>
      <c r="CL1935" s="2">
        <v>46013</v>
      </c>
      <c r="CM1935" s="2">
        <v>46036</v>
      </c>
      <c r="CN1935" s="2">
        <v>46009</v>
      </c>
      <c r="CO1935" s="2">
        <v>46037</v>
      </c>
      <c r="CP1935" s="2">
        <v>46014</v>
      </c>
      <c r="CR1935" s="2">
        <v>46010</v>
      </c>
      <c r="CS1935" s="2">
        <v>46010</v>
      </c>
      <c r="CU1935" s="2">
        <v>46035</v>
      </c>
      <c r="CV1935" s="2">
        <v>46042</v>
      </c>
      <c r="CW1935" s="2">
        <v>46010</v>
      </c>
      <c r="CY1935" t="s">
        <v>424</v>
      </c>
      <c r="DD1935" s="2">
        <v>46010</v>
      </c>
      <c r="DF1935" s="2">
        <v>46062</v>
      </c>
      <c r="DI1935" s="2">
        <v>46064</v>
      </c>
      <c r="DJ1935" s="2">
        <v>46006</v>
      </c>
      <c r="DK1935" s="2">
        <v>46043</v>
      </c>
      <c r="DL1935" s="2">
        <v>46043</v>
      </c>
      <c r="DO1935" s="2">
        <v>46010</v>
      </c>
      <c r="DX1935">
        <v>543</v>
      </c>
      <c r="DY1935">
        <v>3136</v>
      </c>
      <c r="DZ1935" t="s">
        <v>424</v>
      </c>
      <c r="EA1935" t="s">
        <v>392</v>
      </c>
      <c r="EE1935" s="1">
        <v>2010.42</v>
      </c>
      <c r="EG1935" t="s">
        <v>1640</v>
      </c>
      <c r="EK1935" t="s">
        <v>1591</v>
      </c>
    </row>
    <row r="1936" spans="1:141" hidden="1" x14ac:dyDescent="0.35">
      <c r="A1936">
        <v>5115</v>
      </c>
      <c r="B1936" t="s">
        <v>404</v>
      </c>
      <c r="C1936">
        <v>6416</v>
      </c>
      <c r="D1936" t="s">
        <v>9287</v>
      </c>
      <c r="E1936" t="s">
        <v>942</v>
      </c>
      <c r="F1936" t="s">
        <v>9303</v>
      </c>
      <c r="G1936">
        <v>303</v>
      </c>
      <c r="H1936" t="s">
        <v>408</v>
      </c>
      <c r="I1936" t="s">
        <v>12832</v>
      </c>
      <c r="J1936" t="s">
        <v>12833</v>
      </c>
      <c r="K1936" t="s">
        <v>22</v>
      </c>
      <c r="L1936" t="s">
        <v>54</v>
      </c>
      <c r="M1936" t="s">
        <v>411</v>
      </c>
      <c r="N1936" t="s">
        <v>411</v>
      </c>
      <c r="O1936" t="s">
        <v>411</v>
      </c>
      <c r="P1936" t="s">
        <v>411</v>
      </c>
      <c r="Q1936" t="s">
        <v>411</v>
      </c>
      <c r="R1936" t="s">
        <v>411</v>
      </c>
      <c r="S1936" t="s">
        <v>411</v>
      </c>
      <c r="T1936" s="1">
        <v>157587.26</v>
      </c>
      <c r="U1936">
        <v>725.9</v>
      </c>
      <c r="V1936">
        <v>0</v>
      </c>
      <c r="W1936" s="1">
        <v>127258.02</v>
      </c>
      <c r="X1936" s="1">
        <v>25560</v>
      </c>
      <c r="Y1936">
        <v>0</v>
      </c>
      <c r="Z1936" s="1">
        <v>152818.01999999999</v>
      </c>
      <c r="AA1936">
        <v>0</v>
      </c>
      <c r="AB1936">
        <v>0</v>
      </c>
      <c r="AD1936">
        <v>878772571009</v>
      </c>
      <c r="AE1936" t="s">
        <v>412</v>
      </c>
      <c r="AG1936" s="2">
        <v>46059</v>
      </c>
      <c r="AH1936" s="1">
        <v>3138.25</v>
      </c>
      <c r="AI1936" s="2">
        <v>46031</v>
      </c>
      <c r="AJ1936" s="7">
        <v>2026</v>
      </c>
      <c r="AK1936" s="2">
        <v>46010</v>
      </c>
      <c r="AP1936" t="s">
        <v>3839</v>
      </c>
      <c r="AT1936" s="2">
        <v>46097</v>
      </c>
      <c r="AU1936" s="2">
        <v>46114</v>
      </c>
      <c r="AV1936" t="s">
        <v>414</v>
      </c>
      <c r="AW1936" s="2">
        <v>46013</v>
      </c>
      <c r="AX1936">
        <v>43413</v>
      </c>
      <c r="AY1936" s="1">
        <v>234722.38</v>
      </c>
      <c r="BA1936" t="s">
        <v>9291</v>
      </c>
      <c r="BB1936">
        <v>43413</v>
      </c>
      <c r="BC1936" t="s">
        <v>12834</v>
      </c>
      <c r="BD1936" t="s">
        <v>416</v>
      </c>
      <c r="BE1936" t="s">
        <v>417</v>
      </c>
      <c r="BF1936">
        <v>556199846149</v>
      </c>
      <c r="BG1936" t="s">
        <v>12835</v>
      </c>
      <c r="BH1936">
        <v>73816899</v>
      </c>
      <c r="BI1936" t="s">
        <v>3257</v>
      </c>
      <c r="BJ1936" t="s">
        <v>12836</v>
      </c>
      <c r="BL1936" s="1">
        <v>2549.33</v>
      </c>
      <c r="BQ1936">
        <v>10273</v>
      </c>
      <c r="BR1936">
        <v>7499</v>
      </c>
      <c r="BS1936" t="s">
        <v>8302</v>
      </c>
      <c r="BT1936" s="2">
        <v>46029</v>
      </c>
      <c r="BU1936">
        <v>891.23</v>
      </c>
      <c r="BW1936" t="s">
        <v>422</v>
      </c>
      <c r="BY1936" t="s">
        <v>12837</v>
      </c>
      <c r="BZ1936" s="2">
        <v>46029</v>
      </c>
      <c r="CA1936" s="2">
        <v>46034</v>
      </c>
      <c r="CB1936" t="s">
        <v>12838</v>
      </c>
      <c r="CC1936" s="2">
        <v>46008</v>
      </c>
      <c r="CD1936" t="s">
        <v>424</v>
      </c>
      <c r="CE1936">
        <v>4111</v>
      </c>
      <c r="CF1936" s="2">
        <v>46029</v>
      </c>
      <c r="CH1936" t="s">
        <v>8713</v>
      </c>
      <c r="CJ1936" s="2">
        <v>46041</v>
      </c>
      <c r="CK1936" t="s">
        <v>424</v>
      </c>
      <c r="CL1936" s="2">
        <v>46030</v>
      </c>
      <c r="CM1936" s="2">
        <v>46043</v>
      </c>
      <c r="CN1936" s="2">
        <v>46009</v>
      </c>
      <c r="CO1936" s="2">
        <v>46037</v>
      </c>
      <c r="CP1936" s="2">
        <v>46035</v>
      </c>
      <c r="CR1936" s="2">
        <v>46010</v>
      </c>
      <c r="CS1936" s="2">
        <v>46009</v>
      </c>
      <c r="CU1936" s="2">
        <v>46038</v>
      </c>
      <c r="CV1936" s="2">
        <v>46042</v>
      </c>
      <c r="CW1936" s="2">
        <v>46009</v>
      </c>
      <c r="CY1936" t="s">
        <v>424</v>
      </c>
      <c r="DD1936" s="2">
        <v>46043</v>
      </c>
      <c r="DF1936" s="2">
        <v>46062</v>
      </c>
      <c r="DI1936" s="2">
        <v>46064</v>
      </c>
      <c r="DJ1936" s="2">
        <v>46007</v>
      </c>
      <c r="DK1936" s="2">
        <v>46043</v>
      </c>
      <c r="DL1936" s="2">
        <v>46043</v>
      </c>
      <c r="DM1936" s="2">
        <v>46077</v>
      </c>
      <c r="DN1936" s="2">
        <v>46091</v>
      </c>
      <c r="DO1936" s="2">
        <v>46009</v>
      </c>
      <c r="DP1936" s="2">
        <v>46091</v>
      </c>
      <c r="DX1936">
        <v>549</v>
      </c>
      <c r="DY1936">
        <v>3629</v>
      </c>
      <c r="DZ1936" t="s">
        <v>424</v>
      </c>
      <c r="EA1936" t="s">
        <v>12839</v>
      </c>
      <c r="EE1936" s="1">
        <v>2124.81</v>
      </c>
      <c r="EF1936" t="s">
        <v>7604</v>
      </c>
      <c r="EG1936" t="s">
        <v>3289</v>
      </c>
      <c r="EH1936" t="s">
        <v>3373</v>
      </c>
      <c r="EI1936" t="s">
        <v>3282</v>
      </c>
      <c r="EK1936" t="s">
        <v>1591</v>
      </c>
    </row>
    <row r="1937" spans="1:141" hidden="1" x14ac:dyDescent="0.35">
      <c r="A1937">
        <v>5116</v>
      </c>
      <c r="B1937" t="s">
        <v>404</v>
      </c>
      <c r="C1937">
        <v>6449</v>
      </c>
      <c r="D1937" t="s">
        <v>5000</v>
      </c>
      <c r="E1937" t="s">
        <v>834</v>
      </c>
      <c r="F1937" t="s">
        <v>526</v>
      </c>
      <c r="G1937">
        <v>3</v>
      </c>
      <c r="H1937" t="s">
        <v>408</v>
      </c>
      <c r="I1937" t="s">
        <v>12840</v>
      </c>
      <c r="J1937" t="s">
        <v>12841</v>
      </c>
      <c r="K1937" t="s">
        <v>12</v>
      </c>
      <c r="L1937" t="s">
        <v>48</v>
      </c>
      <c r="M1937" t="s">
        <v>411</v>
      </c>
      <c r="N1937" t="s">
        <v>411</v>
      </c>
      <c r="O1937" t="s">
        <v>411</v>
      </c>
      <c r="P1937" t="s">
        <v>424</v>
      </c>
      <c r="Q1937" t="s">
        <v>411</v>
      </c>
      <c r="R1937" t="s">
        <v>411</v>
      </c>
      <c r="S1937" t="s">
        <v>411</v>
      </c>
      <c r="T1937" s="1">
        <v>164200</v>
      </c>
      <c r="U1937">
        <v>0</v>
      </c>
      <c r="V1937">
        <v>0</v>
      </c>
      <c r="W1937">
        <v>0</v>
      </c>
      <c r="X1937">
        <v>0</v>
      </c>
      <c r="Y1937">
        <v>0</v>
      </c>
      <c r="Z1937">
        <v>0</v>
      </c>
      <c r="AA1937">
        <v>0</v>
      </c>
      <c r="AB1937">
        <v>0</v>
      </c>
      <c r="AE1937" t="s">
        <v>412</v>
      </c>
      <c r="AG1937" s="2">
        <v>46049</v>
      </c>
      <c r="AH1937" s="1">
        <v>3138.25</v>
      </c>
      <c r="AI1937" s="2">
        <v>46017</v>
      </c>
      <c r="AJ1937" s="7">
        <v>2025</v>
      </c>
      <c r="AK1937" s="2">
        <v>46010</v>
      </c>
      <c r="AP1937" t="s">
        <v>3839</v>
      </c>
      <c r="AT1937" s="2">
        <v>46097</v>
      </c>
      <c r="AU1937" s="2">
        <v>46097</v>
      </c>
      <c r="AV1937" t="s">
        <v>414</v>
      </c>
      <c r="AW1937" s="2">
        <v>46013</v>
      </c>
      <c r="AX1937">
        <v>43416</v>
      </c>
      <c r="AY1937" s="1">
        <v>256000.44</v>
      </c>
      <c r="BA1937" t="s">
        <v>5003</v>
      </c>
      <c r="BB1937">
        <v>43416</v>
      </c>
      <c r="BC1937" t="s">
        <v>12842</v>
      </c>
      <c r="BD1937" t="s">
        <v>416</v>
      </c>
      <c r="BE1937" t="s">
        <v>417</v>
      </c>
      <c r="BF1937">
        <v>5561996086811</v>
      </c>
      <c r="BG1937" t="s">
        <v>12843</v>
      </c>
      <c r="BH1937">
        <v>73805640</v>
      </c>
      <c r="BI1937" t="s">
        <v>2082</v>
      </c>
      <c r="BJ1937" t="s">
        <v>12844</v>
      </c>
      <c r="BL1937" s="1">
        <v>2755.58</v>
      </c>
      <c r="BQ1937">
        <v>4117</v>
      </c>
      <c r="BR1937">
        <v>7502</v>
      </c>
      <c r="BS1937" t="s">
        <v>449</v>
      </c>
      <c r="BT1937" s="2">
        <v>46010</v>
      </c>
      <c r="BU1937">
        <v>878.66</v>
      </c>
      <c r="BW1937" t="s">
        <v>422</v>
      </c>
      <c r="BY1937" t="s">
        <v>12845</v>
      </c>
      <c r="BZ1937" s="2">
        <v>46010</v>
      </c>
      <c r="CA1937" s="2">
        <v>46020</v>
      </c>
      <c r="CB1937" t="s">
        <v>12846</v>
      </c>
      <c r="CC1937" s="2">
        <v>46010</v>
      </c>
      <c r="CD1937" t="s">
        <v>424</v>
      </c>
      <c r="CE1937" t="s">
        <v>12847</v>
      </c>
      <c r="CF1937" s="2">
        <v>46010</v>
      </c>
      <c r="CJ1937" s="2">
        <v>46034</v>
      </c>
      <c r="CK1937" t="s">
        <v>411</v>
      </c>
      <c r="CL1937" s="2">
        <v>46014</v>
      </c>
      <c r="CM1937" s="2">
        <v>46036</v>
      </c>
      <c r="CN1937" s="2">
        <v>46010</v>
      </c>
      <c r="CO1937" s="2">
        <v>46037</v>
      </c>
      <c r="CP1937" s="2">
        <v>46020</v>
      </c>
      <c r="CR1937" s="2">
        <v>46014</v>
      </c>
      <c r="CS1937" s="2">
        <v>46009</v>
      </c>
      <c r="CU1937" s="2">
        <v>46029</v>
      </c>
      <c r="CV1937" s="2">
        <v>46042</v>
      </c>
      <c r="CW1937" s="2">
        <v>46009</v>
      </c>
      <c r="CY1937" t="s">
        <v>424</v>
      </c>
      <c r="DD1937" s="2">
        <v>46020</v>
      </c>
      <c r="DF1937" s="2">
        <v>46049</v>
      </c>
      <c r="DI1937" s="2">
        <v>46051</v>
      </c>
      <c r="DJ1937" s="2">
        <v>46006</v>
      </c>
      <c r="DK1937" s="2">
        <v>46042</v>
      </c>
      <c r="DL1937" s="2">
        <v>46071</v>
      </c>
      <c r="DM1937" s="2">
        <v>46081</v>
      </c>
      <c r="DN1937" s="2">
        <v>46084</v>
      </c>
      <c r="DO1937" s="2">
        <v>46009</v>
      </c>
      <c r="DP1937" s="2">
        <v>46084</v>
      </c>
      <c r="DX1937">
        <v>821</v>
      </c>
      <c r="DY1937">
        <v>2406</v>
      </c>
      <c r="DZ1937" t="s">
        <v>424</v>
      </c>
      <c r="EA1937" t="s">
        <v>11335</v>
      </c>
      <c r="EE1937" s="1">
        <v>1906.05</v>
      </c>
      <c r="EG1937" t="s">
        <v>1640</v>
      </c>
      <c r="EK1937" t="s">
        <v>1591</v>
      </c>
    </row>
    <row r="1938" spans="1:141" hidden="1" x14ac:dyDescent="0.35">
      <c r="A1938">
        <v>5117</v>
      </c>
      <c r="B1938" t="s">
        <v>404</v>
      </c>
      <c r="C1938">
        <v>6473</v>
      </c>
      <c r="D1938" t="s">
        <v>4816</v>
      </c>
      <c r="E1938" t="s">
        <v>834</v>
      </c>
      <c r="F1938" t="s">
        <v>519</v>
      </c>
      <c r="G1938">
        <v>104</v>
      </c>
      <c r="H1938" t="s">
        <v>474</v>
      </c>
      <c r="I1938" t="s">
        <v>12848</v>
      </c>
      <c r="J1938" t="s">
        <v>12849</v>
      </c>
      <c r="K1938" t="s">
        <v>38</v>
      </c>
      <c r="L1938" t="s">
        <v>51</v>
      </c>
      <c r="M1938" t="s">
        <v>411</v>
      </c>
      <c r="N1938" t="s">
        <v>411</v>
      </c>
      <c r="O1938" t="s">
        <v>411</v>
      </c>
      <c r="P1938" t="s">
        <v>424</v>
      </c>
      <c r="Q1938" t="s">
        <v>424</v>
      </c>
      <c r="R1938" t="s">
        <v>411</v>
      </c>
      <c r="S1938" t="s">
        <v>411</v>
      </c>
      <c r="T1938" s="1">
        <v>158375.47</v>
      </c>
      <c r="U1938">
        <v>523.11</v>
      </c>
      <c r="V1938">
        <v>0</v>
      </c>
      <c r="W1938" s="1">
        <v>107525.72</v>
      </c>
      <c r="X1938" s="1">
        <v>50796</v>
      </c>
      <c r="Y1938">
        <v>0</v>
      </c>
      <c r="Z1938" s="1">
        <v>158321.72</v>
      </c>
      <c r="AA1938">
        <v>0</v>
      </c>
      <c r="AB1938">
        <v>0</v>
      </c>
      <c r="AE1938" t="s">
        <v>412</v>
      </c>
      <c r="AG1938" s="2">
        <v>46050</v>
      </c>
      <c r="AH1938" s="1">
        <v>3127.06</v>
      </c>
      <c r="AI1938" s="2">
        <v>46017</v>
      </c>
      <c r="AJ1938" s="7">
        <v>2025</v>
      </c>
      <c r="AK1938" s="2">
        <v>46013</v>
      </c>
      <c r="AP1938" t="s">
        <v>413</v>
      </c>
      <c r="AT1938" s="2">
        <v>46077</v>
      </c>
      <c r="AU1938" s="2">
        <v>46079</v>
      </c>
      <c r="AV1938" t="s">
        <v>414</v>
      </c>
      <c r="AW1938" s="2">
        <v>46013</v>
      </c>
      <c r="AX1938">
        <v>43418</v>
      </c>
      <c r="AY1938" s="1">
        <v>212575.47</v>
      </c>
      <c r="BA1938" t="s">
        <v>4819</v>
      </c>
      <c r="BB1938">
        <v>43418</v>
      </c>
      <c r="BD1938" t="s">
        <v>478</v>
      </c>
      <c r="BE1938" t="s">
        <v>417</v>
      </c>
      <c r="BF1938">
        <v>5561993154493</v>
      </c>
      <c r="BG1938" t="s">
        <v>12850</v>
      </c>
      <c r="BH1938">
        <v>72922807</v>
      </c>
      <c r="BI1938" t="s">
        <v>12851</v>
      </c>
      <c r="BJ1938" t="s">
        <v>12852</v>
      </c>
      <c r="BL1938" s="1">
        <v>1700</v>
      </c>
      <c r="BM1938" s="2">
        <v>46177</v>
      </c>
      <c r="BQ1938">
        <v>4042</v>
      </c>
      <c r="BR1938">
        <v>7505</v>
      </c>
      <c r="BS1938" t="s">
        <v>440</v>
      </c>
      <c r="BT1938" s="2">
        <v>46010</v>
      </c>
      <c r="BU1938">
        <v>898</v>
      </c>
      <c r="BV1938" s="2">
        <v>46027</v>
      </c>
      <c r="BX1938" s="2">
        <v>46025</v>
      </c>
      <c r="BY1938" t="s">
        <v>12853</v>
      </c>
      <c r="BZ1938" s="2">
        <v>46010</v>
      </c>
      <c r="CA1938" s="2">
        <v>46028</v>
      </c>
      <c r="CB1938" t="s">
        <v>12854</v>
      </c>
      <c r="CC1938" s="2">
        <v>46007</v>
      </c>
      <c r="CD1938" t="s">
        <v>424</v>
      </c>
      <c r="CE1938">
        <v>1953</v>
      </c>
      <c r="CF1938" s="2">
        <v>46010</v>
      </c>
      <c r="CJ1938" s="2">
        <v>46035</v>
      </c>
      <c r="CL1938" s="2">
        <v>46011</v>
      </c>
      <c r="CM1938" s="2">
        <v>46036</v>
      </c>
      <c r="CN1938" s="2">
        <v>46008</v>
      </c>
      <c r="CO1938" s="2">
        <v>46037</v>
      </c>
      <c r="CP1938" s="2">
        <v>46028</v>
      </c>
      <c r="CR1938" s="2">
        <v>46014</v>
      </c>
      <c r="CS1938" s="2">
        <v>46007</v>
      </c>
      <c r="CU1938" s="2">
        <v>46034</v>
      </c>
      <c r="CV1938" s="2">
        <v>46048</v>
      </c>
      <c r="CW1938" s="2">
        <v>46007</v>
      </c>
      <c r="CX1938" s="2">
        <v>46050</v>
      </c>
      <c r="CY1938" t="s">
        <v>424</v>
      </c>
      <c r="DD1938" s="2">
        <v>46002</v>
      </c>
      <c r="DF1938" s="2">
        <v>46050</v>
      </c>
      <c r="DG1938" t="s">
        <v>12855</v>
      </c>
      <c r="DI1938" s="2">
        <v>46051</v>
      </c>
      <c r="DJ1938" s="2">
        <v>46002</v>
      </c>
      <c r="DK1938" s="2">
        <v>46048</v>
      </c>
      <c r="DL1938" s="2">
        <v>45662</v>
      </c>
      <c r="DM1938" s="2">
        <v>46041</v>
      </c>
      <c r="DN1938" s="2">
        <v>46059</v>
      </c>
      <c r="DO1938" s="2">
        <v>45976</v>
      </c>
      <c r="DP1938" s="2">
        <v>46059</v>
      </c>
      <c r="DY1938">
        <v>2925</v>
      </c>
      <c r="EA1938" t="s">
        <v>12856</v>
      </c>
      <c r="EE1938">
        <v>4.1100000000000003</v>
      </c>
      <c r="EF1938" t="s">
        <v>2634</v>
      </c>
      <c r="EG1938" t="s">
        <v>1640</v>
      </c>
      <c r="EJ1938" t="s">
        <v>8163</v>
      </c>
      <c r="EK1938" t="s">
        <v>1591</v>
      </c>
    </row>
    <row r="1939" spans="1:141" hidden="1" x14ac:dyDescent="0.35">
      <c r="A1939">
        <v>5118</v>
      </c>
      <c r="B1939" t="s">
        <v>404</v>
      </c>
      <c r="C1939">
        <v>6489</v>
      </c>
      <c r="D1939" t="s">
        <v>4816</v>
      </c>
      <c r="E1939" t="s">
        <v>834</v>
      </c>
      <c r="F1939" t="s">
        <v>519</v>
      </c>
      <c r="G1939">
        <v>201</v>
      </c>
      <c r="H1939" t="s">
        <v>474</v>
      </c>
      <c r="I1939" t="s">
        <v>12857</v>
      </c>
      <c r="J1939" t="s">
        <v>12858</v>
      </c>
      <c r="K1939" t="s">
        <v>28</v>
      </c>
      <c r="L1939" t="s">
        <v>27</v>
      </c>
      <c r="M1939" t="s">
        <v>411</v>
      </c>
      <c r="N1939" t="s">
        <v>411</v>
      </c>
      <c r="O1939" t="s">
        <v>411</v>
      </c>
      <c r="P1939" t="s">
        <v>424</v>
      </c>
      <c r="Q1939" t="s">
        <v>424</v>
      </c>
      <c r="R1939" t="s">
        <v>411</v>
      </c>
      <c r="S1939" t="s">
        <v>411</v>
      </c>
      <c r="T1939" s="1">
        <v>172957.19</v>
      </c>
      <c r="U1939">
        <v>765</v>
      </c>
      <c r="V1939">
        <v>0</v>
      </c>
      <c r="W1939" s="1">
        <v>145886.35999999999</v>
      </c>
      <c r="X1939" s="1">
        <v>16946</v>
      </c>
      <c r="Y1939">
        <v>0</v>
      </c>
      <c r="Z1939" s="1">
        <v>162832.35999999999</v>
      </c>
      <c r="AA1939">
        <v>0</v>
      </c>
      <c r="AB1939">
        <v>0</v>
      </c>
      <c r="AD1939">
        <v>878772597407</v>
      </c>
      <c r="AE1939" t="s">
        <v>412</v>
      </c>
      <c r="AG1939" s="2">
        <v>46063</v>
      </c>
      <c r="AH1939" s="1">
        <v>3128.72</v>
      </c>
      <c r="AI1939" s="2">
        <v>46038</v>
      </c>
      <c r="AJ1939" s="7">
        <v>2026</v>
      </c>
      <c r="AK1939" s="2">
        <v>46014</v>
      </c>
      <c r="AP1939" t="s">
        <v>413</v>
      </c>
      <c r="AT1939" s="2">
        <v>46077</v>
      </c>
      <c r="AU1939" s="2">
        <v>46114</v>
      </c>
      <c r="AV1939" t="s">
        <v>414</v>
      </c>
      <c r="AW1939" s="2">
        <v>46014</v>
      </c>
      <c r="AX1939">
        <v>43431</v>
      </c>
      <c r="AY1939" s="1">
        <v>218757.19</v>
      </c>
      <c r="BA1939" t="s">
        <v>4819</v>
      </c>
      <c r="BB1939">
        <v>43431</v>
      </c>
      <c r="BD1939" t="s">
        <v>738</v>
      </c>
      <c r="BE1939" t="s">
        <v>513</v>
      </c>
      <c r="BF1939">
        <v>5561992123035</v>
      </c>
      <c r="BG1939" t="s">
        <v>12859</v>
      </c>
      <c r="BH1939">
        <v>70790123</v>
      </c>
      <c r="BI1939" t="s">
        <v>12860</v>
      </c>
      <c r="BJ1939" t="s">
        <v>12861</v>
      </c>
      <c r="BL1939" s="1">
        <v>2550</v>
      </c>
      <c r="BM1939" s="2">
        <v>46168</v>
      </c>
      <c r="BQ1939">
        <v>4043</v>
      </c>
      <c r="BR1939">
        <v>7506</v>
      </c>
      <c r="BS1939" t="s">
        <v>8302</v>
      </c>
      <c r="BT1939" s="2">
        <v>46008</v>
      </c>
      <c r="BU1939">
        <v>900</v>
      </c>
      <c r="BV1939" s="2">
        <v>46042</v>
      </c>
      <c r="BX1939" s="2">
        <v>46043</v>
      </c>
      <c r="BY1939" t="s">
        <v>12862</v>
      </c>
      <c r="BZ1939" s="2">
        <v>46008</v>
      </c>
      <c r="CA1939" s="2">
        <v>46043</v>
      </c>
      <c r="CB1939" t="s">
        <v>12863</v>
      </c>
      <c r="CC1939" s="2">
        <v>46010</v>
      </c>
      <c r="CD1939" t="s">
        <v>424</v>
      </c>
      <c r="CE1939">
        <v>3693</v>
      </c>
      <c r="CF1939" s="2">
        <v>46008</v>
      </c>
      <c r="CJ1939" s="2">
        <v>46049</v>
      </c>
      <c r="CL1939" s="2">
        <v>46008</v>
      </c>
      <c r="CM1939" s="2">
        <v>46050</v>
      </c>
      <c r="CN1939" s="2">
        <v>46010</v>
      </c>
      <c r="CO1939" s="2">
        <v>46037</v>
      </c>
      <c r="CP1939" s="2">
        <v>46043</v>
      </c>
      <c r="CR1939" s="2">
        <v>46014</v>
      </c>
      <c r="CS1939" s="2">
        <v>46013</v>
      </c>
      <c r="CU1939" s="2">
        <v>46048</v>
      </c>
      <c r="CV1939" s="2">
        <v>46043</v>
      </c>
      <c r="CW1939" s="2">
        <v>46011</v>
      </c>
      <c r="CX1939" s="2">
        <v>46062</v>
      </c>
      <c r="CY1939" t="s">
        <v>424</v>
      </c>
      <c r="DD1939" s="2">
        <v>46010</v>
      </c>
      <c r="DF1939" s="2">
        <v>46063</v>
      </c>
      <c r="DG1939" t="s">
        <v>12864</v>
      </c>
      <c r="DI1939" s="2">
        <v>46065</v>
      </c>
      <c r="DJ1939" s="2">
        <v>46010</v>
      </c>
      <c r="DK1939" s="2">
        <v>46044</v>
      </c>
      <c r="DL1939" s="2">
        <v>46044</v>
      </c>
      <c r="DM1939" s="2">
        <v>46055</v>
      </c>
      <c r="DN1939" s="2">
        <v>46059</v>
      </c>
      <c r="DO1939" s="2">
        <v>46011</v>
      </c>
      <c r="DP1939" s="2">
        <v>46059</v>
      </c>
      <c r="DQ1939" s="2">
        <v>46058</v>
      </c>
      <c r="DU1939">
        <v>5706</v>
      </c>
      <c r="DW1939" s="2">
        <v>46038</v>
      </c>
      <c r="DY1939">
        <v>4431</v>
      </c>
      <c r="EB1939" t="s">
        <v>12353</v>
      </c>
      <c r="EE1939">
        <v>4.3899999999999997</v>
      </c>
      <c r="EF1939" t="s">
        <v>2634</v>
      </c>
      <c r="EG1939" t="s">
        <v>1640</v>
      </c>
      <c r="EH1939" t="s">
        <v>6848</v>
      </c>
      <c r="EI1939" t="s">
        <v>3282</v>
      </c>
      <c r="EJ1939" t="s">
        <v>8163</v>
      </c>
      <c r="EK1939" t="s">
        <v>1591</v>
      </c>
    </row>
    <row r="1940" spans="1:141" hidden="1" x14ac:dyDescent="0.35">
      <c r="A1940">
        <v>5119</v>
      </c>
      <c r="B1940" t="s">
        <v>404</v>
      </c>
      <c r="C1940">
        <v>6481</v>
      </c>
      <c r="D1940" t="s">
        <v>7812</v>
      </c>
      <c r="E1940" t="s">
        <v>834</v>
      </c>
      <c r="F1940" t="s">
        <v>461</v>
      </c>
      <c r="G1940">
        <v>302</v>
      </c>
      <c r="H1940" t="s">
        <v>408</v>
      </c>
      <c r="I1940" t="s">
        <v>12865</v>
      </c>
      <c r="J1940" t="s">
        <v>12866</v>
      </c>
      <c r="K1940" t="s">
        <v>22</v>
      </c>
      <c r="L1940" t="s">
        <v>64</v>
      </c>
      <c r="M1940" t="s">
        <v>411</v>
      </c>
      <c r="N1940" t="s">
        <v>411</v>
      </c>
      <c r="O1940" t="s">
        <v>411</v>
      </c>
      <c r="P1940" t="s">
        <v>411</v>
      </c>
      <c r="Q1940" t="s">
        <v>411</v>
      </c>
      <c r="R1940" t="s">
        <v>411</v>
      </c>
      <c r="S1940" t="s">
        <v>411</v>
      </c>
      <c r="T1940" s="1">
        <v>162600</v>
      </c>
      <c r="U1940">
        <v>930.04</v>
      </c>
      <c r="V1940">
        <v>0</v>
      </c>
      <c r="W1940" s="1">
        <v>161427.12</v>
      </c>
      <c r="X1940" s="1">
        <v>5379</v>
      </c>
      <c r="Y1940">
        <v>0</v>
      </c>
      <c r="Z1940" s="1">
        <v>166806.12</v>
      </c>
      <c r="AA1940">
        <v>0</v>
      </c>
      <c r="AB1940">
        <v>0</v>
      </c>
      <c r="AE1940" t="s">
        <v>412</v>
      </c>
      <c r="AG1940" s="2">
        <v>46055</v>
      </c>
      <c r="AH1940" s="1">
        <v>3604.7</v>
      </c>
      <c r="AI1940" s="2">
        <v>46020</v>
      </c>
      <c r="AJ1940" s="7">
        <v>2025</v>
      </c>
      <c r="AK1940" s="2">
        <v>46014</v>
      </c>
      <c r="AP1940" t="s">
        <v>413</v>
      </c>
      <c r="AT1940" s="2">
        <v>46098</v>
      </c>
      <c r="AU1940" s="2">
        <v>46098</v>
      </c>
      <c r="AV1940" t="s">
        <v>414</v>
      </c>
      <c r="AW1940" s="2">
        <v>46017</v>
      </c>
      <c r="AX1940">
        <v>43458</v>
      </c>
      <c r="AY1940" s="1">
        <v>240000</v>
      </c>
      <c r="BA1940" t="s">
        <v>7815</v>
      </c>
      <c r="BB1940">
        <v>43458</v>
      </c>
      <c r="BC1940" t="s">
        <v>12867</v>
      </c>
      <c r="BD1940" t="s">
        <v>416</v>
      </c>
      <c r="BE1940" t="s">
        <v>417</v>
      </c>
      <c r="BF1940">
        <v>5561991727983</v>
      </c>
      <c r="BG1940" t="s">
        <v>12868</v>
      </c>
      <c r="BH1940">
        <v>73807330</v>
      </c>
      <c r="BI1940" t="s">
        <v>607</v>
      </c>
      <c r="BJ1940" t="s">
        <v>12869</v>
      </c>
      <c r="BL1940" s="1">
        <v>3100.15</v>
      </c>
      <c r="BM1940" s="2">
        <v>46183</v>
      </c>
      <c r="BQ1940">
        <v>4250</v>
      </c>
      <c r="BR1940">
        <v>7507</v>
      </c>
      <c r="BS1940" t="s">
        <v>1206</v>
      </c>
      <c r="BT1940" s="2">
        <v>46020</v>
      </c>
      <c r="BU1940">
        <v>899.76</v>
      </c>
      <c r="BW1940" t="s">
        <v>1569</v>
      </c>
      <c r="BY1940" t="s">
        <v>12870</v>
      </c>
      <c r="BZ1940" s="2">
        <v>46020</v>
      </c>
      <c r="CA1940" s="2">
        <v>46020</v>
      </c>
      <c r="CC1940" s="2">
        <v>46009</v>
      </c>
      <c r="CD1940" t="s">
        <v>424</v>
      </c>
      <c r="CE1940">
        <v>1903</v>
      </c>
      <c r="CF1940" s="2">
        <v>46020</v>
      </c>
      <c r="CH1940" t="s">
        <v>8637</v>
      </c>
      <c r="CJ1940" s="2">
        <v>46038</v>
      </c>
      <c r="CK1940" t="s">
        <v>424</v>
      </c>
      <c r="CL1940" s="2">
        <v>46020</v>
      </c>
      <c r="CM1940" s="2">
        <v>46042</v>
      </c>
      <c r="CN1940" s="2">
        <v>46014</v>
      </c>
      <c r="CO1940" s="2">
        <v>46037</v>
      </c>
      <c r="CP1940" s="2">
        <v>46020</v>
      </c>
      <c r="CR1940" s="2">
        <v>46017</v>
      </c>
      <c r="CS1940" s="2">
        <v>46010</v>
      </c>
      <c r="CU1940" s="2">
        <v>46036</v>
      </c>
      <c r="CV1940" s="2">
        <v>46042</v>
      </c>
      <c r="CW1940" s="2">
        <v>46010</v>
      </c>
      <c r="CY1940" t="s">
        <v>424</v>
      </c>
      <c r="DD1940" s="2">
        <v>46027</v>
      </c>
      <c r="DF1940" s="2">
        <v>46056</v>
      </c>
      <c r="DI1940" s="2">
        <v>46064</v>
      </c>
      <c r="DJ1940" s="2">
        <v>46007</v>
      </c>
      <c r="DK1940" s="2">
        <v>46042</v>
      </c>
      <c r="DL1940" s="2">
        <v>46074</v>
      </c>
      <c r="DM1940" s="2">
        <v>46064</v>
      </c>
      <c r="DN1940" s="2">
        <v>46084</v>
      </c>
      <c r="DO1940" s="2">
        <v>46010</v>
      </c>
      <c r="DP1940" s="2">
        <v>46084</v>
      </c>
      <c r="DX1940" t="s">
        <v>12871</v>
      </c>
      <c r="EB1940" t="s">
        <v>12626</v>
      </c>
      <c r="EE1940" s="1">
        <v>1841.7</v>
      </c>
      <c r="EG1940" t="s">
        <v>1640</v>
      </c>
      <c r="EK1940" t="s">
        <v>1591</v>
      </c>
    </row>
    <row r="1941" spans="1:141" hidden="1" x14ac:dyDescent="0.35">
      <c r="A1941">
        <v>5120</v>
      </c>
      <c r="B1941" t="s">
        <v>561</v>
      </c>
      <c r="C1941">
        <v>6488</v>
      </c>
      <c r="D1941" t="s">
        <v>8802</v>
      </c>
      <c r="E1941" t="s">
        <v>834</v>
      </c>
      <c r="F1941" t="s">
        <v>623</v>
      </c>
      <c r="G1941">
        <v>202</v>
      </c>
      <c r="H1941" t="s">
        <v>474</v>
      </c>
      <c r="I1941" t="s">
        <v>12872</v>
      </c>
      <c r="J1941" t="s">
        <v>12873</v>
      </c>
      <c r="K1941" t="s">
        <v>19</v>
      </c>
      <c r="L1941" t="s">
        <v>12874</v>
      </c>
      <c r="M1941" t="s">
        <v>411</v>
      </c>
      <c r="N1941" t="s">
        <v>411</v>
      </c>
      <c r="O1941" t="s">
        <v>411</v>
      </c>
      <c r="P1941" t="s">
        <v>411</v>
      </c>
      <c r="Q1941" t="s">
        <v>411</v>
      </c>
      <c r="R1941" t="s">
        <v>411</v>
      </c>
      <c r="S1941" t="s">
        <v>411</v>
      </c>
      <c r="T1941" s="1">
        <v>149719.19</v>
      </c>
      <c r="U1941">
        <v>570</v>
      </c>
      <c r="V1941">
        <v>0</v>
      </c>
      <c r="W1941" s="1">
        <v>110017.47</v>
      </c>
      <c r="X1941" s="1">
        <v>31747</v>
      </c>
      <c r="Y1941">
        <v>0</v>
      </c>
      <c r="Z1941" s="1">
        <v>141764.47</v>
      </c>
      <c r="AA1941">
        <v>0</v>
      </c>
      <c r="AB1941">
        <v>0</v>
      </c>
      <c r="AE1941" t="s">
        <v>412</v>
      </c>
      <c r="AH1941">
        <v>0</v>
      </c>
      <c r="AK1941" s="2">
        <v>46017</v>
      </c>
      <c r="AP1941" t="s">
        <v>413</v>
      </c>
      <c r="AT1941" s="2">
        <v>46058</v>
      </c>
      <c r="AU1941" s="2">
        <v>46058</v>
      </c>
      <c r="AV1941" t="s">
        <v>561</v>
      </c>
      <c r="AW1941" s="2">
        <v>46020</v>
      </c>
      <c r="AX1941">
        <v>43459</v>
      </c>
      <c r="AY1941" s="1">
        <v>204959.19</v>
      </c>
      <c r="BA1941" t="s">
        <v>8806</v>
      </c>
      <c r="BB1941">
        <v>43459</v>
      </c>
      <c r="BD1941" t="s">
        <v>478</v>
      </c>
      <c r="BE1941" t="s">
        <v>417</v>
      </c>
      <c r="BF1941">
        <v>5561984045676</v>
      </c>
      <c r="BG1941" t="s">
        <v>12875</v>
      </c>
      <c r="BH1941">
        <v>72910000</v>
      </c>
      <c r="BI1941" t="s">
        <v>12876</v>
      </c>
      <c r="BJ1941" t="s">
        <v>12877</v>
      </c>
      <c r="BL1941" s="1">
        <v>2115.92</v>
      </c>
      <c r="BQ1941">
        <v>4464</v>
      </c>
      <c r="BR1941">
        <v>7510</v>
      </c>
      <c r="BS1941" t="s">
        <v>421</v>
      </c>
      <c r="BT1941" s="2">
        <v>46008</v>
      </c>
      <c r="BY1941" t="s">
        <v>12878</v>
      </c>
      <c r="CC1941" s="2">
        <v>46027</v>
      </c>
      <c r="CF1941" s="2">
        <v>46008</v>
      </c>
      <c r="CL1941" s="2">
        <v>46008</v>
      </c>
      <c r="CN1941" s="2">
        <v>46029</v>
      </c>
      <c r="CO1941" s="2">
        <v>46037</v>
      </c>
      <c r="CR1941" s="2">
        <v>46030</v>
      </c>
      <c r="CS1941" s="2">
        <v>46013</v>
      </c>
      <c r="CW1941" s="2">
        <v>46013</v>
      </c>
      <c r="CY1941" t="s">
        <v>424</v>
      </c>
      <c r="DD1941" s="2">
        <v>46010</v>
      </c>
      <c r="DJ1941" s="2">
        <v>46010</v>
      </c>
      <c r="DO1941" s="2">
        <v>46013</v>
      </c>
      <c r="EF1941" t="s">
        <v>2634</v>
      </c>
      <c r="EG1941" t="s">
        <v>1640</v>
      </c>
      <c r="EH1941" t="s">
        <v>6848</v>
      </c>
      <c r="EI1941" t="s">
        <v>12879</v>
      </c>
      <c r="EJ1941" t="s">
        <v>8163</v>
      </c>
      <c r="EK1941" t="s">
        <v>3786</v>
      </c>
    </row>
    <row r="1942" spans="1:141" hidden="1" x14ac:dyDescent="0.35">
      <c r="A1942">
        <v>5121</v>
      </c>
      <c r="B1942" t="s">
        <v>1352</v>
      </c>
      <c r="C1942">
        <v>6456</v>
      </c>
      <c r="D1942" t="s">
        <v>9833</v>
      </c>
      <c r="E1942" t="s">
        <v>942</v>
      </c>
      <c r="F1942" t="s">
        <v>434</v>
      </c>
      <c r="G1942">
        <v>1</v>
      </c>
      <c r="H1942" t="s">
        <v>474</v>
      </c>
      <c r="I1942" t="s">
        <v>12880</v>
      </c>
      <c r="J1942" t="s">
        <v>12881</v>
      </c>
      <c r="K1942" t="s">
        <v>24</v>
      </c>
      <c r="L1942" t="s">
        <v>23</v>
      </c>
      <c r="M1942" t="s">
        <v>411</v>
      </c>
      <c r="N1942" t="s">
        <v>411</v>
      </c>
      <c r="O1942" t="s">
        <v>411</v>
      </c>
      <c r="P1942" t="s">
        <v>424</v>
      </c>
      <c r="Q1942" t="s">
        <v>424</v>
      </c>
      <c r="R1942" t="s">
        <v>411</v>
      </c>
      <c r="S1942" t="s">
        <v>411</v>
      </c>
      <c r="T1942" s="1">
        <v>154752.41</v>
      </c>
      <c r="U1942">
        <v>0</v>
      </c>
      <c r="V1942">
        <v>0</v>
      </c>
      <c r="W1942" s="1">
        <v>109719.41</v>
      </c>
      <c r="X1942" s="1">
        <v>45033</v>
      </c>
      <c r="Y1942">
        <v>0</v>
      </c>
      <c r="Z1942" s="1">
        <v>154752.41</v>
      </c>
      <c r="AA1942">
        <v>0</v>
      </c>
      <c r="AB1942">
        <v>0</v>
      </c>
      <c r="AD1942">
        <v>878772601079</v>
      </c>
      <c r="AE1942" t="s">
        <v>412</v>
      </c>
      <c r="AG1942" s="2">
        <v>46062</v>
      </c>
      <c r="AH1942" s="1">
        <v>3127.88</v>
      </c>
      <c r="AI1942" s="2">
        <v>46036</v>
      </c>
      <c r="AJ1942" s="7">
        <v>2026</v>
      </c>
      <c r="AK1942" s="2">
        <v>46020</v>
      </c>
      <c r="AP1942" t="s">
        <v>813</v>
      </c>
      <c r="AT1942" s="2">
        <v>46066</v>
      </c>
      <c r="AU1942" s="2">
        <v>46114</v>
      </c>
      <c r="AV1942" t="s">
        <v>414</v>
      </c>
      <c r="AW1942" s="2">
        <v>46020</v>
      </c>
      <c r="AX1942">
        <v>43461</v>
      </c>
      <c r="AY1942" s="1">
        <v>223000</v>
      </c>
      <c r="BA1942" t="s">
        <v>9836</v>
      </c>
      <c r="BB1942">
        <v>43461</v>
      </c>
      <c r="BC1942" t="s">
        <v>12882</v>
      </c>
      <c r="BD1942" t="s">
        <v>738</v>
      </c>
      <c r="BE1942" t="s">
        <v>513</v>
      </c>
      <c r="BF1942">
        <v>5561991190641</v>
      </c>
      <c r="BG1942" t="s">
        <v>12883</v>
      </c>
      <c r="BH1942">
        <v>72701997</v>
      </c>
      <c r="BI1942" t="s">
        <v>1397</v>
      </c>
      <c r="BJ1942" t="s">
        <v>12884</v>
      </c>
      <c r="BL1942" s="1">
        <v>1895</v>
      </c>
      <c r="BQ1942">
        <v>4939</v>
      </c>
      <c r="BR1942">
        <v>7511</v>
      </c>
      <c r="BS1942" t="s">
        <v>421</v>
      </c>
      <c r="BT1942" s="2">
        <v>46020</v>
      </c>
      <c r="BU1942">
        <v>900</v>
      </c>
      <c r="BW1942" t="s">
        <v>422</v>
      </c>
      <c r="BX1942" s="2">
        <v>46094</v>
      </c>
      <c r="BY1942" t="s">
        <v>12885</v>
      </c>
      <c r="BZ1942" s="2">
        <v>46020</v>
      </c>
      <c r="CA1942" s="2">
        <v>46041</v>
      </c>
      <c r="CB1942" t="s">
        <v>12886</v>
      </c>
      <c r="CC1942" s="2">
        <v>46037</v>
      </c>
      <c r="CD1942" t="s">
        <v>424</v>
      </c>
      <c r="CE1942">
        <v>8471</v>
      </c>
      <c r="CF1942" s="2">
        <v>46020</v>
      </c>
      <c r="CJ1942" s="2">
        <v>46050</v>
      </c>
      <c r="CK1942" t="s">
        <v>411</v>
      </c>
      <c r="CL1942" s="2">
        <v>46020</v>
      </c>
      <c r="CM1942" s="2">
        <v>46052</v>
      </c>
      <c r="CN1942" s="2">
        <v>46006</v>
      </c>
      <c r="CO1942" s="2">
        <v>46037</v>
      </c>
      <c r="CP1942" s="2">
        <v>46041</v>
      </c>
      <c r="CR1942" s="2">
        <v>46007</v>
      </c>
      <c r="CS1942" s="2">
        <v>46014</v>
      </c>
      <c r="CU1942" s="2">
        <v>46048</v>
      </c>
      <c r="CV1942" s="2">
        <v>46043</v>
      </c>
      <c r="CW1942" s="2">
        <v>46014</v>
      </c>
      <c r="CX1942" s="2">
        <v>46059</v>
      </c>
      <c r="CY1942" t="s">
        <v>424</v>
      </c>
      <c r="DD1942" s="2">
        <v>46036</v>
      </c>
      <c r="DE1942" s="2">
        <v>46035</v>
      </c>
      <c r="DF1942" s="2">
        <v>46062</v>
      </c>
      <c r="DG1942" t="s">
        <v>12887</v>
      </c>
      <c r="DI1942" s="2">
        <v>46066</v>
      </c>
      <c r="DJ1942" s="2">
        <v>46010</v>
      </c>
      <c r="DK1942" s="2">
        <v>46044</v>
      </c>
      <c r="DL1942" s="2">
        <v>46056</v>
      </c>
      <c r="DM1942" s="2">
        <v>46058</v>
      </c>
      <c r="DO1942" s="2">
        <v>46014</v>
      </c>
      <c r="DW1942" s="2">
        <v>46036</v>
      </c>
      <c r="DX1942">
        <v>712</v>
      </c>
      <c r="DY1942">
        <v>4411</v>
      </c>
      <c r="EE1942" s="1">
        <v>4605.8100000000004</v>
      </c>
      <c r="EF1942" t="s">
        <v>8213</v>
      </c>
      <c r="EG1942" t="s">
        <v>735</v>
      </c>
      <c r="EH1942" t="s">
        <v>6848</v>
      </c>
      <c r="EI1942" t="s">
        <v>3282</v>
      </c>
      <c r="EJ1942" t="s">
        <v>3282</v>
      </c>
      <c r="EK1942" t="s">
        <v>1591</v>
      </c>
    </row>
    <row r="1943" spans="1:141" hidden="1" x14ac:dyDescent="0.35">
      <c r="A1943">
        <v>5122</v>
      </c>
      <c r="B1943" t="s">
        <v>1352</v>
      </c>
      <c r="C1943">
        <v>6497</v>
      </c>
      <c r="D1943" t="s">
        <v>9287</v>
      </c>
      <c r="E1943" t="s">
        <v>942</v>
      </c>
      <c r="F1943" t="s">
        <v>9578</v>
      </c>
      <c r="G1943">
        <v>3</v>
      </c>
      <c r="H1943" t="s">
        <v>408</v>
      </c>
      <c r="I1943" t="s">
        <v>12888</v>
      </c>
      <c r="J1943" t="s">
        <v>12889</v>
      </c>
      <c r="K1943" t="s">
        <v>22</v>
      </c>
      <c r="L1943" t="s">
        <v>47</v>
      </c>
      <c r="M1943" t="s">
        <v>411</v>
      </c>
      <c r="N1943" t="s">
        <v>411</v>
      </c>
      <c r="O1943" t="s">
        <v>411</v>
      </c>
      <c r="P1943" t="s">
        <v>411</v>
      </c>
      <c r="Q1943" t="s">
        <v>411</v>
      </c>
      <c r="R1943" t="s">
        <v>411</v>
      </c>
      <c r="S1943" t="s">
        <v>411</v>
      </c>
      <c r="T1943" s="1">
        <v>159115.28</v>
      </c>
      <c r="U1943">
        <v>602.29999999999995</v>
      </c>
      <c r="V1943">
        <v>0</v>
      </c>
      <c r="W1943" s="1">
        <v>118173.91</v>
      </c>
      <c r="X1943" s="1">
        <v>33712</v>
      </c>
      <c r="Y1943">
        <v>0</v>
      </c>
      <c r="Z1943" s="1">
        <v>151885.91</v>
      </c>
      <c r="AA1943">
        <v>0</v>
      </c>
      <c r="AB1943">
        <v>0</v>
      </c>
      <c r="AD1943">
        <v>8787726005472</v>
      </c>
      <c r="AE1943" t="s">
        <v>412</v>
      </c>
      <c r="AG1943" s="2">
        <v>46059</v>
      </c>
      <c r="AH1943" s="1">
        <v>3138.25</v>
      </c>
      <c r="AI1943" s="2">
        <v>46034</v>
      </c>
      <c r="AJ1943" s="7">
        <v>2026</v>
      </c>
      <c r="AK1943" s="2">
        <v>46029</v>
      </c>
      <c r="AP1943" t="s">
        <v>413</v>
      </c>
      <c r="AT1943" s="2">
        <v>46065</v>
      </c>
      <c r="AU1943" s="2">
        <v>46087</v>
      </c>
      <c r="AV1943" t="s">
        <v>414</v>
      </c>
      <c r="AW1943" s="2">
        <v>46029</v>
      </c>
      <c r="AX1943">
        <v>43544</v>
      </c>
      <c r="AY1943" s="1">
        <v>240000</v>
      </c>
      <c r="BA1943" t="s">
        <v>9291</v>
      </c>
      <c r="BB1943">
        <v>43544</v>
      </c>
      <c r="BC1943" t="s">
        <v>12890</v>
      </c>
      <c r="BD1943" t="s">
        <v>416</v>
      </c>
      <c r="BE1943" t="s">
        <v>417</v>
      </c>
      <c r="BF1943">
        <v>5561992117890</v>
      </c>
      <c r="BG1943" t="s">
        <v>12891</v>
      </c>
      <c r="BH1943">
        <v>73807375</v>
      </c>
      <c r="BI1943" t="s">
        <v>607</v>
      </c>
      <c r="BJ1943" t="s">
        <v>12892</v>
      </c>
      <c r="BL1943" s="1">
        <v>2007.67</v>
      </c>
      <c r="BM1943" s="2">
        <v>46188</v>
      </c>
      <c r="BQ1943">
        <v>10255</v>
      </c>
      <c r="BR1943">
        <v>7515</v>
      </c>
      <c r="BS1943" t="s">
        <v>449</v>
      </c>
      <c r="BT1943" s="2">
        <v>46030</v>
      </c>
      <c r="BU1943">
        <v>898.91</v>
      </c>
      <c r="BW1943" t="s">
        <v>422</v>
      </c>
      <c r="BX1943" s="2">
        <v>46040</v>
      </c>
      <c r="BY1943" t="s">
        <v>12893</v>
      </c>
      <c r="BZ1943" s="2">
        <v>46030</v>
      </c>
      <c r="CA1943" s="2">
        <v>46035</v>
      </c>
      <c r="CB1943" t="s">
        <v>12894</v>
      </c>
      <c r="CC1943" s="2">
        <v>46027</v>
      </c>
      <c r="CD1943" t="s">
        <v>424</v>
      </c>
      <c r="CE1943">
        <v>3106</v>
      </c>
      <c r="CF1943" s="2">
        <v>46030</v>
      </c>
      <c r="CJ1943" s="2">
        <v>46045</v>
      </c>
      <c r="CL1943" s="2">
        <v>46030</v>
      </c>
      <c r="CM1943" s="2">
        <v>46045</v>
      </c>
      <c r="CN1943" s="2">
        <v>46029</v>
      </c>
      <c r="CO1943" s="2">
        <v>46037</v>
      </c>
      <c r="CP1943" s="2">
        <v>46036</v>
      </c>
      <c r="CR1943" s="2">
        <v>46030</v>
      </c>
      <c r="CS1943" s="2">
        <v>46028</v>
      </c>
      <c r="CU1943" s="2">
        <v>46043</v>
      </c>
      <c r="CV1943" s="2">
        <v>46042</v>
      </c>
      <c r="CW1943" s="2">
        <v>46028</v>
      </c>
      <c r="DD1943" s="2">
        <v>46028</v>
      </c>
      <c r="DF1943" s="2">
        <v>46062</v>
      </c>
      <c r="DI1943" s="2">
        <v>46064</v>
      </c>
      <c r="DJ1943" s="2">
        <v>46028</v>
      </c>
      <c r="DK1943" s="2">
        <v>46043</v>
      </c>
      <c r="DL1943" s="2">
        <v>46087</v>
      </c>
      <c r="DO1943" s="2">
        <v>46028</v>
      </c>
      <c r="DQ1943" s="2">
        <v>46051</v>
      </c>
      <c r="DS1943" t="s">
        <v>735</v>
      </c>
      <c r="DV1943" t="s">
        <v>735</v>
      </c>
      <c r="DX1943">
        <v>835</v>
      </c>
      <c r="DY1943">
        <v>3945</v>
      </c>
      <c r="DZ1943" t="s">
        <v>424</v>
      </c>
      <c r="EA1943" t="s">
        <v>12117</v>
      </c>
      <c r="EE1943" s="1">
        <v>2434.21</v>
      </c>
      <c r="EF1943" t="s">
        <v>8287</v>
      </c>
      <c r="EG1943" t="s">
        <v>3289</v>
      </c>
      <c r="EH1943" t="s">
        <v>4422</v>
      </c>
      <c r="EI1943" t="s">
        <v>3282</v>
      </c>
      <c r="EJ1943" t="s">
        <v>6781</v>
      </c>
      <c r="EK1943" t="s">
        <v>1591</v>
      </c>
    </row>
    <row r="1944" spans="1:141" hidden="1" x14ac:dyDescent="0.35">
      <c r="A1944">
        <v>5123</v>
      </c>
      <c r="B1944" t="s">
        <v>404</v>
      </c>
      <c r="C1944">
        <v>6487</v>
      </c>
      <c r="D1944" t="s">
        <v>7812</v>
      </c>
      <c r="E1944" t="s">
        <v>834</v>
      </c>
      <c r="F1944" t="s">
        <v>492</v>
      </c>
      <c r="G1944">
        <v>301</v>
      </c>
      <c r="H1944" t="s">
        <v>408</v>
      </c>
      <c r="I1944" t="s">
        <v>12895</v>
      </c>
      <c r="J1944" t="s">
        <v>12896</v>
      </c>
      <c r="K1944" t="s">
        <v>12</v>
      </c>
      <c r="L1944" t="s">
        <v>72</v>
      </c>
      <c r="M1944" t="s">
        <v>411</v>
      </c>
      <c r="N1944" t="s">
        <v>411</v>
      </c>
      <c r="O1944" t="s">
        <v>411</v>
      </c>
      <c r="P1944" t="s">
        <v>411</v>
      </c>
      <c r="Q1944" t="s">
        <v>411</v>
      </c>
      <c r="R1944" t="s">
        <v>411</v>
      </c>
      <c r="S1944" t="s">
        <v>411</v>
      </c>
      <c r="T1944" s="1">
        <v>158887.56</v>
      </c>
      <c r="U1944">
        <v>0</v>
      </c>
      <c r="V1944">
        <v>0</v>
      </c>
      <c r="W1944">
        <v>0</v>
      </c>
      <c r="X1944">
        <v>0</v>
      </c>
      <c r="Y1944">
        <v>0</v>
      </c>
      <c r="Z1944">
        <v>0</v>
      </c>
      <c r="AA1944">
        <v>0</v>
      </c>
      <c r="AB1944">
        <v>0</v>
      </c>
      <c r="AD1944">
        <v>878772600256</v>
      </c>
      <c r="AE1944" t="s">
        <v>412</v>
      </c>
      <c r="AG1944" s="2">
        <v>46073</v>
      </c>
      <c r="AH1944" s="1">
        <v>3139.91</v>
      </c>
      <c r="AI1944" s="2">
        <v>46035</v>
      </c>
      <c r="AJ1944" s="7">
        <v>2026</v>
      </c>
      <c r="AK1944" s="2">
        <v>46029</v>
      </c>
      <c r="AP1944" t="s">
        <v>3839</v>
      </c>
      <c r="AT1944" s="2">
        <v>46098</v>
      </c>
      <c r="AU1944" s="2">
        <v>46114</v>
      </c>
      <c r="AV1944" t="s">
        <v>414</v>
      </c>
      <c r="AW1944" s="2">
        <v>46029</v>
      </c>
      <c r="AX1944">
        <v>43543</v>
      </c>
      <c r="AY1944" s="1">
        <v>242000</v>
      </c>
      <c r="BA1944" t="s">
        <v>7815</v>
      </c>
      <c r="BB1944">
        <v>43543</v>
      </c>
      <c r="BC1944" t="s">
        <v>12897</v>
      </c>
      <c r="BD1944" t="s">
        <v>416</v>
      </c>
      <c r="BE1944" t="s">
        <v>417</v>
      </c>
      <c r="BF1944">
        <v>5561996350988</v>
      </c>
      <c r="BG1944" t="s">
        <v>12898</v>
      </c>
      <c r="BH1944">
        <v>73813340</v>
      </c>
      <c r="BI1944" t="s">
        <v>595</v>
      </c>
      <c r="BJ1944" t="s">
        <v>12899</v>
      </c>
      <c r="BL1944" s="1">
        <v>2683</v>
      </c>
      <c r="BQ1944">
        <v>4271</v>
      </c>
      <c r="BR1944">
        <v>7514</v>
      </c>
      <c r="BS1944" t="s">
        <v>449</v>
      </c>
      <c r="BT1944" s="2">
        <v>46031</v>
      </c>
      <c r="BU1944">
        <v>891.23</v>
      </c>
      <c r="BW1944" t="s">
        <v>422</v>
      </c>
      <c r="BY1944" t="s">
        <v>12900</v>
      </c>
      <c r="BZ1944" s="2">
        <v>46034</v>
      </c>
      <c r="CA1944" s="2">
        <v>46037</v>
      </c>
      <c r="CB1944" t="s">
        <v>12901</v>
      </c>
      <c r="CC1944" s="2">
        <v>46027</v>
      </c>
      <c r="CD1944" t="s">
        <v>424</v>
      </c>
      <c r="CE1944">
        <v>4162</v>
      </c>
      <c r="CF1944" s="2">
        <v>46034</v>
      </c>
      <c r="CJ1944" s="2">
        <v>46049</v>
      </c>
      <c r="CM1944" s="2">
        <v>46056</v>
      </c>
      <c r="CN1944" s="2">
        <v>46029</v>
      </c>
      <c r="CO1944" s="2">
        <v>46037</v>
      </c>
      <c r="CP1944" s="2">
        <v>46038</v>
      </c>
      <c r="CR1944" s="2">
        <v>46031</v>
      </c>
      <c r="CS1944" s="2">
        <v>46031</v>
      </c>
      <c r="CU1944" s="2">
        <v>46048</v>
      </c>
      <c r="CV1944" s="2">
        <v>46042</v>
      </c>
      <c r="CW1944" s="2">
        <v>46031</v>
      </c>
      <c r="CY1944" t="s">
        <v>424</v>
      </c>
      <c r="DD1944" s="2">
        <v>46041</v>
      </c>
      <c r="DF1944" s="2">
        <v>46073</v>
      </c>
      <c r="DI1944" s="2">
        <v>46078</v>
      </c>
      <c r="DJ1944" s="2">
        <v>46030</v>
      </c>
      <c r="DK1944" s="2">
        <v>46042</v>
      </c>
      <c r="DL1944" s="2">
        <v>46043</v>
      </c>
      <c r="DM1944" s="2">
        <v>46064</v>
      </c>
      <c r="DN1944" s="2">
        <v>46084</v>
      </c>
      <c r="DO1944" s="2">
        <v>46031</v>
      </c>
      <c r="DP1944" s="2">
        <v>46084</v>
      </c>
      <c r="DQ1944" s="2">
        <v>46058</v>
      </c>
      <c r="DX1944">
        <v>755</v>
      </c>
      <c r="DY1944">
        <v>4471</v>
      </c>
      <c r="DZ1944" t="s">
        <v>424</v>
      </c>
      <c r="EA1944" t="s">
        <v>12902</v>
      </c>
      <c r="EE1944" s="1">
        <v>2010.42</v>
      </c>
      <c r="EF1944" t="s">
        <v>7604</v>
      </c>
      <c r="EG1944" t="s">
        <v>3289</v>
      </c>
      <c r="EH1944" t="s">
        <v>4422</v>
      </c>
      <c r="EI1944" t="s">
        <v>3282</v>
      </c>
      <c r="EJ1944" t="s">
        <v>6781</v>
      </c>
      <c r="EK1944" t="s">
        <v>1591</v>
      </c>
    </row>
    <row r="1945" spans="1:141" hidden="1" x14ac:dyDescent="0.35">
      <c r="A1945">
        <v>5124</v>
      </c>
      <c r="B1945" t="s">
        <v>6354</v>
      </c>
      <c r="C1945">
        <v>6509</v>
      </c>
      <c r="D1945" t="s">
        <v>12561</v>
      </c>
      <c r="E1945" t="s">
        <v>942</v>
      </c>
      <c r="F1945" t="s">
        <v>12633</v>
      </c>
      <c r="G1945">
        <v>3</v>
      </c>
      <c r="H1945" t="s">
        <v>810</v>
      </c>
      <c r="I1945" t="s">
        <v>12903</v>
      </c>
      <c r="J1945" t="s">
        <v>12904</v>
      </c>
      <c r="K1945" t="s">
        <v>56</v>
      </c>
      <c r="L1945" t="s">
        <v>114</v>
      </c>
      <c r="M1945" t="s">
        <v>411</v>
      </c>
      <c r="N1945" t="s">
        <v>411</v>
      </c>
      <c r="O1945" t="s">
        <v>411</v>
      </c>
      <c r="P1945" t="s">
        <v>411</v>
      </c>
      <c r="Q1945" t="s">
        <v>411</v>
      </c>
      <c r="R1945" t="s">
        <v>411</v>
      </c>
      <c r="S1945" t="s">
        <v>411</v>
      </c>
      <c r="T1945" s="1">
        <v>299040.78999999998</v>
      </c>
      <c r="U1945" s="1">
        <v>2659.55</v>
      </c>
      <c r="V1945">
        <v>0</v>
      </c>
      <c r="W1945" s="1">
        <v>299040.78999999998</v>
      </c>
      <c r="X1945">
        <v>0</v>
      </c>
      <c r="Y1945" s="1">
        <v>33439.74</v>
      </c>
      <c r="Z1945" s="1">
        <v>332480.53000000003</v>
      </c>
      <c r="AA1945">
        <v>0</v>
      </c>
      <c r="AB1945">
        <v>0</v>
      </c>
      <c r="AE1945" t="s">
        <v>412</v>
      </c>
      <c r="AH1945">
        <v>0</v>
      </c>
      <c r="AK1945" s="2">
        <v>46030</v>
      </c>
      <c r="AP1945" t="s">
        <v>6364</v>
      </c>
      <c r="AQ1945" t="s">
        <v>12905</v>
      </c>
      <c r="AT1945" s="2">
        <v>46099</v>
      </c>
      <c r="AU1945" s="2">
        <v>46099</v>
      </c>
      <c r="AV1945" t="s">
        <v>414</v>
      </c>
      <c r="AW1945" s="2">
        <v>46087</v>
      </c>
      <c r="AY1945" s="1">
        <v>349999.99</v>
      </c>
      <c r="BA1945" t="s">
        <v>12563</v>
      </c>
      <c r="BC1945" t="s">
        <v>12906</v>
      </c>
      <c r="BD1945" t="s">
        <v>2678</v>
      </c>
      <c r="BE1945" t="s">
        <v>513</v>
      </c>
      <c r="BF1945">
        <v>5561994286992</v>
      </c>
      <c r="BG1945" t="s">
        <v>12907</v>
      </c>
      <c r="BH1945">
        <v>71100061</v>
      </c>
      <c r="BI1945" t="s">
        <v>12908</v>
      </c>
      <c r="BJ1945" t="s">
        <v>12909</v>
      </c>
      <c r="BK1945">
        <v>5561994286992</v>
      </c>
      <c r="BL1945" s="1">
        <v>4000</v>
      </c>
      <c r="BM1945" s="2">
        <v>46187</v>
      </c>
      <c r="BO1945" t="s">
        <v>12910</v>
      </c>
      <c r="BP1945" t="s">
        <v>12911</v>
      </c>
      <c r="BQ1945">
        <v>5461</v>
      </c>
      <c r="BS1945" t="s">
        <v>806</v>
      </c>
      <c r="CS1945" s="2">
        <v>46099</v>
      </c>
      <c r="CW1945" s="2">
        <v>46099</v>
      </c>
      <c r="CY1945" t="s">
        <v>424</v>
      </c>
      <c r="DB1945" s="2">
        <v>46064</v>
      </c>
      <c r="DJ1945" s="2">
        <v>46062</v>
      </c>
      <c r="DO1945" s="2">
        <v>46064</v>
      </c>
      <c r="EI1945" t="s">
        <v>12912</v>
      </c>
      <c r="EK1945" t="s">
        <v>1591</v>
      </c>
    </row>
    <row r="1946" spans="1:141" hidden="1" x14ac:dyDescent="0.35">
      <c r="A1946">
        <v>5125</v>
      </c>
      <c r="B1946" t="s">
        <v>1352</v>
      </c>
      <c r="C1946">
        <v>6519</v>
      </c>
      <c r="D1946" t="s">
        <v>976</v>
      </c>
      <c r="E1946" t="s">
        <v>834</v>
      </c>
      <c r="F1946" t="s">
        <v>434</v>
      </c>
      <c r="G1946" t="s">
        <v>1654</v>
      </c>
      <c r="H1946" t="s">
        <v>408</v>
      </c>
      <c r="I1946" t="s">
        <v>12913</v>
      </c>
      <c r="J1946" t="s">
        <v>12914</v>
      </c>
      <c r="K1946" t="s">
        <v>15</v>
      </c>
      <c r="L1946" t="s">
        <v>13</v>
      </c>
      <c r="M1946" t="s">
        <v>411</v>
      </c>
      <c r="N1946" t="s">
        <v>411</v>
      </c>
      <c r="O1946" t="s">
        <v>411</v>
      </c>
      <c r="P1946" t="s">
        <v>411</v>
      </c>
      <c r="Q1946" t="s">
        <v>411</v>
      </c>
      <c r="R1946" t="s">
        <v>411</v>
      </c>
      <c r="S1946" t="s">
        <v>411</v>
      </c>
      <c r="T1946" s="1">
        <v>169200</v>
      </c>
      <c r="U1946">
        <v>846.32</v>
      </c>
      <c r="V1946">
        <v>0</v>
      </c>
      <c r="W1946" s="1">
        <v>161288.22</v>
      </c>
      <c r="X1946" s="1">
        <v>9528</v>
      </c>
      <c r="Y1946">
        <v>0</v>
      </c>
      <c r="Z1946" s="1">
        <v>170816.22</v>
      </c>
      <c r="AA1946">
        <v>0</v>
      </c>
      <c r="AB1946">
        <v>0</v>
      </c>
      <c r="AD1946">
        <v>8787726087843</v>
      </c>
      <c r="AE1946" t="s">
        <v>412</v>
      </c>
      <c r="AG1946" s="2">
        <v>46083</v>
      </c>
      <c r="AH1946" s="1">
        <v>3569.43</v>
      </c>
      <c r="AI1946" s="2">
        <v>46049</v>
      </c>
      <c r="AJ1946" s="7">
        <v>2026</v>
      </c>
      <c r="AK1946" s="2">
        <v>46030</v>
      </c>
      <c r="AP1946" t="s">
        <v>413</v>
      </c>
      <c r="AQ1946" t="s">
        <v>713</v>
      </c>
      <c r="AT1946" s="2">
        <v>46099</v>
      </c>
      <c r="AU1946" s="2">
        <v>46099</v>
      </c>
      <c r="AV1946" t="s">
        <v>414</v>
      </c>
      <c r="AW1946" s="2">
        <v>46030</v>
      </c>
      <c r="AX1946">
        <v>43573</v>
      </c>
      <c r="AY1946" s="1">
        <v>250000.2</v>
      </c>
      <c r="BA1946" t="s">
        <v>980</v>
      </c>
      <c r="BB1946">
        <v>43573</v>
      </c>
      <c r="BC1946" t="s">
        <v>12915</v>
      </c>
      <c r="BD1946" t="s">
        <v>416</v>
      </c>
      <c r="BE1946" t="s">
        <v>417</v>
      </c>
      <c r="BF1946">
        <v>5561991676823</v>
      </c>
      <c r="BG1946" t="s">
        <v>12916</v>
      </c>
      <c r="BH1946">
        <v>73813290</v>
      </c>
      <c r="BI1946" t="s">
        <v>430</v>
      </c>
      <c r="BJ1946" t="s">
        <v>12917</v>
      </c>
      <c r="BL1946" s="1">
        <v>2821.1</v>
      </c>
      <c r="BQ1946">
        <v>3641</v>
      </c>
      <c r="BR1946">
        <v>7516</v>
      </c>
      <c r="BS1946" t="s">
        <v>2094</v>
      </c>
      <c r="BT1946" s="2">
        <v>46045</v>
      </c>
      <c r="BU1946">
        <v>898.91</v>
      </c>
      <c r="BW1946" t="s">
        <v>422</v>
      </c>
      <c r="BY1946" t="s">
        <v>12918</v>
      </c>
      <c r="BZ1946" s="2">
        <v>46045</v>
      </c>
      <c r="CA1946" s="2">
        <v>46049</v>
      </c>
      <c r="CC1946" s="2">
        <v>46029</v>
      </c>
      <c r="CE1946">
        <v>4648</v>
      </c>
      <c r="CF1946" s="2">
        <v>46045</v>
      </c>
      <c r="CJ1946" s="2">
        <v>46059</v>
      </c>
      <c r="CK1946" t="s">
        <v>424</v>
      </c>
      <c r="CL1946" s="2">
        <v>46045</v>
      </c>
      <c r="CM1946" s="2">
        <v>46063</v>
      </c>
      <c r="CN1946" s="2">
        <v>46030</v>
      </c>
      <c r="CO1946" s="2">
        <v>46037</v>
      </c>
      <c r="CP1946" s="2">
        <v>46049</v>
      </c>
      <c r="CR1946" s="2">
        <v>46034</v>
      </c>
      <c r="CS1946" s="2">
        <v>46034</v>
      </c>
      <c r="CU1946" s="2">
        <v>46057</v>
      </c>
      <c r="CV1946" s="2">
        <v>46042</v>
      </c>
      <c r="CW1946" s="2">
        <v>46034</v>
      </c>
      <c r="CY1946" t="s">
        <v>424</v>
      </c>
      <c r="DD1946" s="2">
        <v>46045</v>
      </c>
      <c r="DF1946" s="2">
        <v>46084</v>
      </c>
      <c r="DI1946" s="2">
        <v>46086</v>
      </c>
      <c r="DJ1946" s="2">
        <v>46030</v>
      </c>
      <c r="DK1946" s="2">
        <v>46042</v>
      </c>
      <c r="DL1946" s="2">
        <v>46055</v>
      </c>
      <c r="DO1946" s="2">
        <v>46031</v>
      </c>
      <c r="DQ1946" s="2">
        <v>46059</v>
      </c>
      <c r="DS1946" t="s">
        <v>735</v>
      </c>
      <c r="DU1946">
        <v>7496</v>
      </c>
      <c r="DY1946">
        <v>5556</v>
      </c>
      <c r="DZ1946" t="s">
        <v>424</v>
      </c>
      <c r="EE1946" s="1">
        <v>1960.68</v>
      </c>
      <c r="EF1946" t="s">
        <v>2634</v>
      </c>
      <c r="EG1946" t="s">
        <v>1640</v>
      </c>
      <c r="EI1946" t="s">
        <v>5891</v>
      </c>
      <c r="EJ1946" t="s">
        <v>6781</v>
      </c>
      <c r="EK1946" t="s">
        <v>1591</v>
      </c>
    </row>
    <row r="1947" spans="1:141" hidden="1" x14ac:dyDescent="0.35">
      <c r="A1947">
        <v>5126</v>
      </c>
      <c r="B1947" t="s">
        <v>404</v>
      </c>
      <c r="C1947">
        <v>6491</v>
      </c>
      <c r="D1947" t="s">
        <v>4816</v>
      </c>
      <c r="E1947" t="s">
        <v>834</v>
      </c>
      <c r="F1947" t="s">
        <v>461</v>
      </c>
      <c r="G1947">
        <v>1</v>
      </c>
      <c r="H1947" t="s">
        <v>474</v>
      </c>
      <c r="I1947" t="s">
        <v>12919</v>
      </c>
      <c r="J1947" t="s">
        <v>12920</v>
      </c>
      <c r="K1947" t="s">
        <v>38</v>
      </c>
      <c r="L1947" t="s">
        <v>45</v>
      </c>
      <c r="M1947" t="s">
        <v>411</v>
      </c>
      <c r="N1947" t="s">
        <v>411</v>
      </c>
      <c r="O1947" t="s">
        <v>411</v>
      </c>
      <c r="P1947" t="s">
        <v>424</v>
      </c>
      <c r="Q1947" t="s">
        <v>424</v>
      </c>
      <c r="R1947" t="s">
        <v>411</v>
      </c>
      <c r="S1947" t="s">
        <v>411</v>
      </c>
      <c r="T1947" s="1">
        <v>178504.19</v>
      </c>
      <c r="U1947">
        <v>823.44</v>
      </c>
      <c r="V1947">
        <v>0</v>
      </c>
      <c r="W1947" s="1">
        <v>155486.42000000001</v>
      </c>
      <c r="X1947" s="1">
        <v>12017</v>
      </c>
      <c r="Y1947">
        <v>0</v>
      </c>
      <c r="Z1947" s="1">
        <v>167503.42000000001</v>
      </c>
      <c r="AA1947">
        <v>0</v>
      </c>
      <c r="AB1947">
        <v>0</v>
      </c>
      <c r="AD1947">
        <v>8787725979481</v>
      </c>
      <c r="AE1947" t="s">
        <v>412</v>
      </c>
      <c r="AG1947" s="2">
        <v>46077</v>
      </c>
      <c r="AH1947" s="1">
        <v>3564.99</v>
      </c>
      <c r="AI1947" s="2">
        <v>46036</v>
      </c>
      <c r="AJ1947" s="7">
        <v>2026</v>
      </c>
      <c r="AK1947" s="2">
        <v>46030</v>
      </c>
      <c r="AP1947" t="s">
        <v>413</v>
      </c>
      <c r="AQ1947" t="s">
        <v>1498</v>
      </c>
      <c r="AT1947" s="2">
        <v>46077</v>
      </c>
      <c r="AU1947" s="2">
        <v>46114</v>
      </c>
      <c r="AV1947" t="s">
        <v>414</v>
      </c>
      <c r="AW1947" s="2">
        <v>46030</v>
      </c>
      <c r="AX1947">
        <v>43574</v>
      </c>
      <c r="AY1947" s="1">
        <v>235504.19</v>
      </c>
      <c r="BA1947" t="s">
        <v>4819</v>
      </c>
      <c r="BB1947">
        <v>43574</v>
      </c>
      <c r="BD1947" t="s">
        <v>478</v>
      </c>
      <c r="BE1947" t="s">
        <v>417</v>
      </c>
      <c r="BF1947">
        <v>5561992806742</v>
      </c>
      <c r="BG1947" t="s">
        <v>12921</v>
      </c>
      <c r="BH1947">
        <v>72910032</v>
      </c>
      <c r="BI1947" t="s">
        <v>12922</v>
      </c>
      <c r="BJ1947" t="s">
        <v>12923</v>
      </c>
      <c r="BL1947" s="1">
        <v>2744.8</v>
      </c>
      <c r="BM1947" s="2">
        <v>46188</v>
      </c>
      <c r="BQ1947">
        <v>3891</v>
      </c>
      <c r="BR1947">
        <v>7517</v>
      </c>
      <c r="BS1947" t="s">
        <v>449</v>
      </c>
      <c r="BT1947" s="2">
        <v>46008</v>
      </c>
      <c r="BU1947">
        <v>901</v>
      </c>
      <c r="BV1947" s="2">
        <v>46037</v>
      </c>
      <c r="BX1947" s="2">
        <v>46041</v>
      </c>
      <c r="BY1947" t="s">
        <v>12924</v>
      </c>
      <c r="BZ1947" s="2">
        <v>46030</v>
      </c>
      <c r="CA1947" s="2">
        <v>46051</v>
      </c>
      <c r="CB1947" t="s">
        <v>12925</v>
      </c>
      <c r="CC1947" s="2">
        <v>46030</v>
      </c>
      <c r="CD1947" t="s">
        <v>424</v>
      </c>
      <c r="CE1947">
        <v>3327</v>
      </c>
      <c r="CF1947" s="2">
        <v>46008</v>
      </c>
      <c r="CJ1947" s="2">
        <v>46059</v>
      </c>
      <c r="CL1947" s="2">
        <v>46008</v>
      </c>
      <c r="CM1947" s="2">
        <v>46062</v>
      </c>
      <c r="CN1947" s="2">
        <v>46030</v>
      </c>
      <c r="CO1947" s="2">
        <v>46037</v>
      </c>
      <c r="CP1947" s="2">
        <v>46050</v>
      </c>
      <c r="CR1947" s="2">
        <v>46031</v>
      </c>
      <c r="CS1947" s="2">
        <v>46034</v>
      </c>
      <c r="CU1947" s="2">
        <v>46058</v>
      </c>
      <c r="CV1947" s="2">
        <v>46043</v>
      </c>
      <c r="CW1947" s="2">
        <v>46034</v>
      </c>
      <c r="CX1947" s="2">
        <v>46076</v>
      </c>
      <c r="CY1947" t="s">
        <v>424</v>
      </c>
      <c r="DD1947" s="2">
        <v>46030</v>
      </c>
      <c r="DF1947" s="2">
        <v>46077</v>
      </c>
      <c r="DG1947" t="s">
        <v>12926</v>
      </c>
      <c r="DI1947" s="2">
        <v>46079</v>
      </c>
      <c r="DJ1947" s="2">
        <v>46030</v>
      </c>
      <c r="DK1947" s="2">
        <v>46044</v>
      </c>
      <c r="DL1947" s="2">
        <v>46044</v>
      </c>
      <c r="DM1947" s="2">
        <v>46055</v>
      </c>
      <c r="DN1947" s="2">
        <v>46059</v>
      </c>
      <c r="DP1947" s="2">
        <v>46059</v>
      </c>
      <c r="DQ1947" s="2">
        <v>46071</v>
      </c>
      <c r="DU1947">
        <v>7061</v>
      </c>
      <c r="DW1947" s="2">
        <v>46036</v>
      </c>
      <c r="DY1947">
        <v>5648</v>
      </c>
      <c r="EE1947">
        <v>4</v>
      </c>
      <c r="EF1947" t="s">
        <v>2634</v>
      </c>
      <c r="EG1947" t="s">
        <v>1640</v>
      </c>
      <c r="EH1947" t="s">
        <v>6848</v>
      </c>
      <c r="EI1947" t="s">
        <v>3282</v>
      </c>
      <c r="EJ1947" t="s">
        <v>8163</v>
      </c>
      <c r="EK1947" t="s">
        <v>1591</v>
      </c>
    </row>
    <row r="1948" spans="1:141" hidden="1" x14ac:dyDescent="0.35">
      <c r="A1948">
        <v>5127</v>
      </c>
      <c r="B1948" t="s">
        <v>1352</v>
      </c>
      <c r="C1948">
        <v>6512</v>
      </c>
      <c r="D1948" t="s">
        <v>9287</v>
      </c>
      <c r="E1948" t="s">
        <v>942</v>
      </c>
      <c r="F1948" t="s">
        <v>9436</v>
      </c>
      <c r="G1948">
        <v>204</v>
      </c>
      <c r="H1948" t="s">
        <v>408</v>
      </c>
      <c r="I1948" t="s">
        <v>12927</v>
      </c>
      <c r="J1948" t="s">
        <v>12928</v>
      </c>
      <c r="K1948" t="s">
        <v>22</v>
      </c>
      <c r="L1948" t="s">
        <v>30</v>
      </c>
      <c r="M1948" t="s">
        <v>411</v>
      </c>
      <c r="N1948" t="s">
        <v>411</v>
      </c>
      <c r="O1948" t="s">
        <v>411</v>
      </c>
      <c r="P1948" t="s">
        <v>411</v>
      </c>
      <c r="Q1948" t="s">
        <v>411</v>
      </c>
      <c r="R1948" t="s">
        <v>411</v>
      </c>
      <c r="S1948" t="s">
        <v>411</v>
      </c>
      <c r="T1948" s="1">
        <v>162600</v>
      </c>
      <c r="U1948">
        <v>0</v>
      </c>
      <c r="V1948">
        <v>0</v>
      </c>
      <c r="W1948" s="1">
        <v>136304.85</v>
      </c>
      <c r="X1948" s="1">
        <v>20440</v>
      </c>
      <c r="Y1948">
        <v>0</v>
      </c>
      <c r="Z1948" s="1">
        <v>156744.85</v>
      </c>
      <c r="AA1948">
        <v>0</v>
      </c>
      <c r="AB1948">
        <v>0</v>
      </c>
      <c r="AD1948">
        <v>878772610680</v>
      </c>
      <c r="AE1948" t="s">
        <v>412</v>
      </c>
      <c r="AG1948" s="2">
        <v>46073</v>
      </c>
      <c r="AH1948" s="1">
        <v>3139.91</v>
      </c>
      <c r="AI1948" s="2">
        <v>46035</v>
      </c>
      <c r="AJ1948" s="7">
        <v>2026</v>
      </c>
      <c r="AK1948" s="2">
        <v>46031</v>
      </c>
      <c r="AP1948" t="s">
        <v>3839</v>
      </c>
      <c r="AT1948" s="2">
        <v>46079</v>
      </c>
      <c r="AU1948" s="2">
        <v>46114</v>
      </c>
      <c r="AV1948" t="s">
        <v>414</v>
      </c>
      <c r="AW1948" s="2">
        <v>46044</v>
      </c>
      <c r="AX1948">
        <v>43594</v>
      </c>
      <c r="AY1948" s="1">
        <v>235000</v>
      </c>
      <c r="BA1948" t="s">
        <v>9291</v>
      </c>
      <c r="BB1948">
        <v>43594</v>
      </c>
      <c r="BC1948" t="s">
        <v>12929</v>
      </c>
      <c r="BD1948" t="s">
        <v>416</v>
      </c>
      <c r="BE1948" t="s">
        <v>417</v>
      </c>
      <c r="BF1948">
        <v>5561999013138</v>
      </c>
      <c r="BG1948" t="s">
        <v>12930</v>
      </c>
      <c r="BH1948">
        <v>73802274</v>
      </c>
      <c r="BI1948" t="s">
        <v>1877</v>
      </c>
      <c r="BJ1948" t="s">
        <v>12931</v>
      </c>
      <c r="BL1948" s="1">
        <v>2380</v>
      </c>
      <c r="BQ1948">
        <v>4560</v>
      </c>
      <c r="BR1948">
        <v>7520</v>
      </c>
      <c r="BS1948" t="s">
        <v>449</v>
      </c>
      <c r="BT1948" s="2">
        <v>46031</v>
      </c>
      <c r="BU1948">
        <v>891.23</v>
      </c>
      <c r="BW1948" t="s">
        <v>422</v>
      </c>
      <c r="BY1948" t="s">
        <v>12932</v>
      </c>
      <c r="BZ1948" s="2">
        <v>46034</v>
      </c>
      <c r="CA1948" s="2">
        <v>46037</v>
      </c>
      <c r="CB1948" t="s">
        <v>12933</v>
      </c>
      <c r="CD1948" t="s">
        <v>424</v>
      </c>
      <c r="CE1948">
        <v>4171</v>
      </c>
      <c r="CF1948" s="2">
        <v>46034</v>
      </c>
      <c r="CJ1948" s="2">
        <v>46049</v>
      </c>
      <c r="CM1948" s="2">
        <v>46051</v>
      </c>
      <c r="CN1948" s="2">
        <v>46030</v>
      </c>
      <c r="CO1948" s="2">
        <v>46037</v>
      </c>
      <c r="CP1948" s="2">
        <v>46038</v>
      </c>
      <c r="CR1948" s="2">
        <v>46034</v>
      </c>
      <c r="CS1948" s="2">
        <v>46034</v>
      </c>
      <c r="CU1948" s="2">
        <v>46048</v>
      </c>
      <c r="CV1948" s="2">
        <v>46042</v>
      </c>
      <c r="CW1948" s="2">
        <v>46034</v>
      </c>
      <c r="CY1948" t="s">
        <v>424</v>
      </c>
      <c r="DD1948" s="2">
        <v>46028</v>
      </c>
      <c r="DF1948" s="2">
        <v>46073</v>
      </c>
      <c r="DI1948" s="2">
        <v>46078</v>
      </c>
      <c r="DJ1948" s="2">
        <v>46031</v>
      </c>
      <c r="DK1948" s="2">
        <v>46043</v>
      </c>
      <c r="DL1948" s="2">
        <v>46043</v>
      </c>
      <c r="DO1948" s="2">
        <v>46034</v>
      </c>
      <c r="DQ1948" s="2">
        <v>46058</v>
      </c>
      <c r="DS1948" t="s">
        <v>735</v>
      </c>
      <c r="DX1948">
        <v>892</v>
      </c>
      <c r="DY1948">
        <v>4472</v>
      </c>
      <c r="DZ1948" t="s">
        <v>424</v>
      </c>
      <c r="EA1948" t="s">
        <v>12934</v>
      </c>
      <c r="EE1948" s="1">
        <v>2326.37</v>
      </c>
      <c r="EF1948" t="s">
        <v>2634</v>
      </c>
      <c r="EG1948" t="s">
        <v>1640</v>
      </c>
      <c r="EI1948" t="s">
        <v>3282</v>
      </c>
      <c r="EK1948" t="s">
        <v>1591</v>
      </c>
    </row>
    <row r="1949" spans="1:141" hidden="1" x14ac:dyDescent="0.35">
      <c r="A1949">
        <v>5128</v>
      </c>
      <c r="B1949" t="s">
        <v>561</v>
      </c>
      <c r="C1949">
        <v>6495</v>
      </c>
      <c r="D1949" t="s">
        <v>9287</v>
      </c>
      <c r="E1949" t="s">
        <v>942</v>
      </c>
      <c r="F1949" t="s">
        <v>9808</v>
      </c>
      <c r="G1949">
        <v>204</v>
      </c>
      <c r="H1949" t="s">
        <v>408</v>
      </c>
      <c r="I1949" t="s">
        <v>12935</v>
      </c>
      <c r="J1949" t="s">
        <v>12936</v>
      </c>
      <c r="K1949" t="s">
        <v>22</v>
      </c>
      <c r="L1949" t="s">
        <v>30</v>
      </c>
      <c r="M1949" t="s">
        <v>411</v>
      </c>
      <c r="N1949" t="s">
        <v>411</v>
      </c>
      <c r="O1949" t="s">
        <v>411</v>
      </c>
      <c r="P1949" t="s">
        <v>411</v>
      </c>
      <c r="Q1949" t="s">
        <v>411</v>
      </c>
      <c r="R1949" t="s">
        <v>411</v>
      </c>
      <c r="S1949" t="s">
        <v>411</v>
      </c>
      <c r="T1949" s="1">
        <v>159742.71</v>
      </c>
      <c r="U1949">
        <v>0</v>
      </c>
      <c r="V1949">
        <v>0</v>
      </c>
      <c r="W1949" s="1">
        <v>151033.71</v>
      </c>
      <c r="X1949" s="1">
        <v>8709</v>
      </c>
      <c r="Y1949">
        <v>0</v>
      </c>
      <c r="Z1949" s="1">
        <v>159742.71</v>
      </c>
      <c r="AA1949">
        <v>0</v>
      </c>
      <c r="AB1949">
        <v>0</v>
      </c>
      <c r="AE1949" t="s">
        <v>412</v>
      </c>
      <c r="AH1949">
        <v>0</v>
      </c>
      <c r="AK1949" s="2">
        <v>46031</v>
      </c>
      <c r="AP1949" t="s">
        <v>3839</v>
      </c>
      <c r="AT1949" s="2">
        <v>46071</v>
      </c>
      <c r="AU1949" s="2">
        <v>46071</v>
      </c>
      <c r="AV1949" t="s">
        <v>561</v>
      </c>
      <c r="AW1949" s="2">
        <v>46044</v>
      </c>
      <c r="AY1949" s="1">
        <v>235001.06</v>
      </c>
      <c r="BA1949" t="s">
        <v>9291</v>
      </c>
      <c r="BD1949" t="s">
        <v>416</v>
      </c>
      <c r="BE1949" t="s">
        <v>417</v>
      </c>
      <c r="BF1949">
        <v>5561998110366</v>
      </c>
      <c r="BG1949" t="s">
        <v>1989</v>
      </c>
      <c r="BH1949">
        <v>73813645</v>
      </c>
      <c r="BI1949" t="s">
        <v>781</v>
      </c>
      <c r="BJ1949" t="s">
        <v>12937</v>
      </c>
      <c r="BL1949" s="1">
        <v>2877.91</v>
      </c>
      <c r="BQ1949">
        <v>4866</v>
      </c>
      <c r="BS1949" t="s">
        <v>449</v>
      </c>
      <c r="BT1949" s="2">
        <v>46031</v>
      </c>
      <c r="BW1949" t="s">
        <v>422</v>
      </c>
      <c r="BY1949" t="s">
        <v>12938</v>
      </c>
      <c r="BZ1949" s="2">
        <v>46034</v>
      </c>
      <c r="CC1949" s="2">
        <v>46031</v>
      </c>
      <c r="CF1949" s="2">
        <v>46034</v>
      </c>
      <c r="CN1949" s="2">
        <v>46031</v>
      </c>
      <c r="CO1949" s="2">
        <v>46037</v>
      </c>
      <c r="CR1949" s="2">
        <v>46034</v>
      </c>
      <c r="CS1949" s="2">
        <v>46028</v>
      </c>
      <c r="CV1949" s="2">
        <v>46042</v>
      </c>
      <c r="CW1949" s="2">
        <v>46028</v>
      </c>
      <c r="CY1949" t="s">
        <v>424</v>
      </c>
      <c r="DD1949" s="2">
        <v>46030</v>
      </c>
      <c r="DJ1949" s="2">
        <v>46027</v>
      </c>
      <c r="DK1949" s="2">
        <v>46043</v>
      </c>
      <c r="DL1949" s="2">
        <v>46043</v>
      </c>
      <c r="DO1949" s="2">
        <v>46028</v>
      </c>
      <c r="DX1949">
        <v>737</v>
      </c>
      <c r="EF1949" t="s">
        <v>7604</v>
      </c>
      <c r="EG1949" t="s">
        <v>3289</v>
      </c>
      <c r="EH1949" t="s">
        <v>3373</v>
      </c>
      <c r="EI1949" t="s">
        <v>12939</v>
      </c>
      <c r="EK1949" t="s">
        <v>3786</v>
      </c>
    </row>
    <row r="1950" spans="1:141" hidden="1" x14ac:dyDescent="0.35">
      <c r="A1950">
        <v>5129</v>
      </c>
      <c r="B1950" t="s">
        <v>1352</v>
      </c>
      <c r="C1950">
        <v>6490</v>
      </c>
      <c r="D1950" t="s">
        <v>9287</v>
      </c>
      <c r="E1950" t="s">
        <v>942</v>
      </c>
      <c r="F1950" t="s">
        <v>9303</v>
      </c>
      <c r="G1950">
        <v>204</v>
      </c>
      <c r="H1950" t="s">
        <v>408</v>
      </c>
      <c r="I1950" t="s">
        <v>12940</v>
      </c>
      <c r="J1950" t="s">
        <v>12941</v>
      </c>
      <c r="K1950" t="s">
        <v>22</v>
      </c>
      <c r="L1950" t="s">
        <v>64</v>
      </c>
      <c r="M1950" t="s">
        <v>411</v>
      </c>
      <c r="N1950" t="s">
        <v>411</v>
      </c>
      <c r="O1950" t="s">
        <v>411</v>
      </c>
      <c r="P1950" t="s">
        <v>411</v>
      </c>
      <c r="Q1950" t="s">
        <v>411</v>
      </c>
      <c r="R1950" t="s">
        <v>411</v>
      </c>
      <c r="S1950" t="s">
        <v>411</v>
      </c>
      <c r="T1950" s="1">
        <v>135807.28</v>
      </c>
      <c r="U1950">
        <v>637.49</v>
      </c>
      <c r="V1950">
        <v>0</v>
      </c>
      <c r="W1950" s="1">
        <v>121389.28</v>
      </c>
      <c r="X1950" s="1">
        <v>14419</v>
      </c>
      <c r="Y1950">
        <v>0</v>
      </c>
      <c r="Z1950" s="1">
        <v>135808.28</v>
      </c>
      <c r="AA1950">
        <v>0</v>
      </c>
      <c r="AB1950">
        <v>0</v>
      </c>
      <c r="AD1950">
        <v>8787726000667</v>
      </c>
      <c r="AE1950" t="s">
        <v>412</v>
      </c>
      <c r="AG1950" s="2">
        <v>46065</v>
      </c>
      <c r="AH1950" s="1">
        <v>3138.25</v>
      </c>
      <c r="AI1950" s="2">
        <v>46036</v>
      </c>
      <c r="AJ1950" s="7">
        <v>2026</v>
      </c>
      <c r="AK1950" s="2">
        <v>46031</v>
      </c>
      <c r="AP1950" t="s">
        <v>413</v>
      </c>
      <c r="AT1950" s="2">
        <v>46073</v>
      </c>
      <c r="AU1950" s="2">
        <v>46091</v>
      </c>
      <c r="AV1950" t="s">
        <v>414</v>
      </c>
      <c r="AW1950" s="2">
        <v>46053</v>
      </c>
      <c r="AY1950" s="1">
        <v>240000</v>
      </c>
      <c r="BA1950" t="s">
        <v>9291</v>
      </c>
      <c r="BC1950" t="s">
        <v>12942</v>
      </c>
      <c r="BD1950" t="s">
        <v>416</v>
      </c>
      <c r="BE1950" t="s">
        <v>417</v>
      </c>
      <c r="BF1950">
        <v>556199079491</v>
      </c>
      <c r="BG1950" t="s">
        <v>12943</v>
      </c>
      <c r="BH1950">
        <v>73813836</v>
      </c>
      <c r="BI1950" t="s">
        <v>721</v>
      </c>
      <c r="BJ1950" t="s">
        <v>12944</v>
      </c>
      <c r="BL1950" s="1">
        <v>2596.9</v>
      </c>
      <c r="BQ1950">
        <v>4640</v>
      </c>
      <c r="BS1950" t="s">
        <v>432</v>
      </c>
      <c r="BT1950" s="2">
        <v>46031</v>
      </c>
      <c r="BU1950">
        <v>898.91</v>
      </c>
      <c r="BW1950" t="s">
        <v>422</v>
      </c>
      <c r="BX1950" s="2">
        <v>46041</v>
      </c>
      <c r="BY1950" t="s">
        <v>12945</v>
      </c>
      <c r="BZ1950" s="2">
        <v>46031</v>
      </c>
      <c r="CA1950" s="2">
        <v>46036</v>
      </c>
      <c r="CB1950" t="s">
        <v>12946</v>
      </c>
      <c r="CC1950" s="2">
        <v>46027</v>
      </c>
      <c r="CD1950" t="s">
        <v>424</v>
      </c>
      <c r="CE1950">
        <v>3431</v>
      </c>
      <c r="CF1950" s="2">
        <v>46031</v>
      </c>
      <c r="CJ1950" s="2">
        <v>46045</v>
      </c>
      <c r="CK1950" t="s">
        <v>411</v>
      </c>
      <c r="CM1950" s="2">
        <v>46045</v>
      </c>
      <c r="CN1950" s="2">
        <v>46029</v>
      </c>
      <c r="CO1950" s="2">
        <v>46037</v>
      </c>
      <c r="CP1950" s="2">
        <v>46037</v>
      </c>
      <c r="CR1950" s="2">
        <v>46030</v>
      </c>
      <c r="CS1950" s="2">
        <v>46030</v>
      </c>
      <c r="CU1950" s="2">
        <v>46043</v>
      </c>
      <c r="CV1950" s="2">
        <v>46042</v>
      </c>
      <c r="CW1950" s="2">
        <v>46030</v>
      </c>
      <c r="CY1950" t="s">
        <v>424</v>
      </c>
      <c r="CZ1950" s="2">
        <v>46050</v>
      </c>
      <c r="DD1950" s="2">
        <v>46043</v>
      </c>
      <c r="DF1950" s="2">
        <v>46066</v>
      </c>
      <c r="DI1950" s="2">
        <v>46072</v>
      </c>
      <c r="DJ1950" s="2">
        <v>46029</v>
      </c>
      <c r="DK1950" s="2">
        <v>46043</v>
      </c>
      <c r="DL1950" s="2">
        <v>46086</v>
      </c>
      <c r="DO1950" s="2">
        <v>46030</v>
      </c>
      <c r="DQ1950" s="2">
        <v>46055</v>
      </c>
      <c r="DS1950" t="s">
        <v>735</v>
      </c>
      <c r="DX1950">
        <v>740</v>
      </c>
      <c r="DY1950">
        <v>3943</v>
      </c>
      <c r="DZ1950" t="s">
        <v>424</v>
      </c>
      <c r="EA1950" t="s">
        <v>12947</v>
      </c>
      <c r="EE1950" s="1">
        <v>2143.8000000000002</v>
      </c>
      <c r="EF1950" t="s">
        <v>5964</v>
      </c>
      <c r="EG1950" t="s">
        <v>735</v>
      </c>
      <c r="EI1950" t="s">
        <v>3282</v>
      </c>
      <c r="EJ1950" t="s">
        <v>6781</v>
      </c>
      <c r="EK1950" t="s">
        <v>1591</v>
      </c>
    </row>
    <row r="1951" spans="1:141" hidden="1" x14ac:dyDescent="0.35">
      <c r="A1951">
        <v>5130</v>
      </c>
      <c r="B1951" t="s">
        <v>404</v>
      </c>
      <c r="C1951">
        <v>6511</v>
      </c>
      <c r="D1951" t="s">
        <v>9287</v>
      </c>
      <c r="E1951" t="s">
        <v>942</v>
      </c>
      <c r="F1951" t="s">
        <v>9766</v>
      </c>
      <c r="G1951">
        <v>304</v>
      </c>
      <c r="H1951" t="s">
        <v>408</v>
      </c>
      <c r="I1951" t="s">
        <v>12948</v>
      </c>
      <c r="J1951" t="s">
        <v>12949</v>
      </c>
      <c r="K1951" t="s">
        <v>14</v>
      </c>
      <c r="L1951" t="s">
        <v>17</v>
      </c>
      <c r="M1951" t="s">
        <v>411</v>
      </c>
      <c r="N1951" t="s">
        <v>411</v>
      </c>
      <c r="O1951" t="s">
        <v>411</v>
      </c>
      <c r="P1951" t="s">
        <v>411</v>
      </c>
      <c r="Q1951" t="s">
        <v>411</v>
      </c>
      <c r="R1951" t="s">
        <v>411</v>
      </c>
      <c r="S1951" t="s">
        <v>411</v>
      </c>
      <c r="T1951" s="1">
        <v>162600</v>
      </c>
      <c r="U1951">
        <v>914.75</v>
      </c>
      <c r="V1951">
        <v>0</v>
      </c>
      <c r="W1951" s="1">
        <v>160458.23999999999</v>
      </c>
      <c r="X1951" s="1">
        <v>6012</v>
      </c>
      <c r="Y1951">
        <v>0</v>
      </c>
      <c r="Z1951" s="1">
        <v>166470.24</v>
      </c>
      <c r="AA1951">
        <v>0</v>
      </c>
      <c r="AB1951">
        <v>0</v>
      </c>
      <c r="AD1951">
        <v>8787726074296</v>
      </c>
      <c r="AE1951" t="s">
        <v>412</v>
      </c>
      <c r="AG1951" s="2">
        <v>46059</v>
      </c>
      <c r="AH1951" s="1">
        <v>3569.43</v>
      </c>
      <c r="AI1951" s="2">
        <v>46036</v>
      </c>
      <c r="AJ1951" s="7">
        <v>2026</v>
      </c>
      <c r="AK1951" s="2">
        <v>46031</v>
      </c>
      <c r="AP1951" t="s">
        <v>413</v>
      </c>
      <c r="AT1951" s="2">
        <v>46097</v>
      </c>
      <c r="AU1951" s="2">
        <v>46097</v>
      </c>
      <c r="AV1951" t="s">
        <v>414</v>
      </c>
      <c r="AW1951" s="2">
        <v>46053</v>
      </c>
      <c r="AX1951">
        <v>43593</v>
      </c>
      <c r="AY1951" s="1">
        <v>240000.12</v>
      </c>
      <c r="BA1951" t="s">
        <v>9291</v>
      </c>
      <c r="BB1951">
        <v>43593</v>
      </c>
      <c r="BC1951" t="s">
        <v>12950</v>
      </c>
      <c r="BD1951" t="s">
        <v>416</v>
      </c>
      <c r="BE1951" t="s">
        <v>417</v>
      </c>
      <c r="BF1951">
        <v>5561998748083</v>
      </c>
      <c r="BG1951" t="s">
        <v>12951</v>
      </c>
      <c r="BH1951">
        <v>73805060</v>
      </c>
      <c r="BI1951" t="s">
        <v>12952</v>
      </c>
      <c r="BJ1951" t="s">
        <v>12953</v>
      </c>
      <c r="BL1951" s="1">
        <v>3049.18</v>
      </c>
      <c r="BM1951" s="2">
        <v>46193</v>
      </c>
      <c r="BQ1951">
        <v>4542</v>
      </c>
      <c r="BR1951">
        <v>7518</v>
      </c>
      <c r="BS1951" t="s">
        <v>954</v>
      </c>
      <c r="BT1951" s="2">
        <v>46031</v>
      </c>
      <c r="BU1951">
        <v>898.91</v>
      </c>
      <c r="BW1951" t="s">
        <v>422</v>
      </c>
      <c r="BX1951" s="2">
        <v>46041</v>
      </c>
      <c r="BY1951" t="s">
        <v>12954</v>
      </c>
      <c r="BZ1951" s="2">
        <v>46034</v>
      </c>
      <c r="CA1951" s="2">
        <v>46036</v>
      </c>
      <c r="CB1951" t="s">
        <v>12955</v>
      </c>
      <c r="CC1951" s="2">
        <v>46030</v>
      </c>
      <c r="CD1951" t="s">
        <v>424</v>
      </c>
      <c r="CE1951">
        <v>3428</v>
      </c>
      <c r="CF1951" s="2">
        <v>46034</v>
      </c>
      <c r="CJ1951" s="2">
        <v>46049</v>
      </c>
      <c r="CM1951" s="2">
        <v>46051</v>
      </c>
      <c r="CN1951" s="2">
        <v>46030</v>
      </c>
      <c r="CO1951" s="2">
        <v>46037</v>
      </c>
      <c r="CP1951" s="2">
        <v>46037</v>
      </c>
      <c r="CR1951" s="2">
        <v>46034</v>
      </c>
      <c r="CS1951" s="2">
        <v>46034</v>
      </c>
      <c r="CU1951" s="2">
        <v>46048</v>
      </c>
      <c r="CV1951" s="2">
        <v>46042</v>
      </c>
      <c r="CW1951" s="2">
        <v>46034</v>
      </c>
      <c r="CY1951" t="s">
        <v>424</v>
      </c>
      <c r="DD1951" s="2">
        <v>46035</v>
      </c>
      <c r="DF1951" s="2">
        <v>46062</v>
      </c>
      <c r="DI1951" s="2">
        <v>46064</v>
      </c>
      <c r="DJ1951" s="2">
        <v>46030</v>
      </c>
      <c r="DK1951" s="2">
        <v>46043</v>
      </c>
      <c r="DL1951" s="2">
        <v>46043</v>
      </c>
      <c r="DM1951" s="2">
        <v>46077</v>
      </c>
      <c r="DN1951" s="2">
        <v>46091</v>
      </c>
      <c r="DO1951" s="2">
        <v>46034</v>
      </c>
      <c r="DP1951" s="2">
        <v>46091</v>
      </c>
      <c r="DX1951">
        <v>935</v>
      </c>
      <c r="DY1951">
        <v>4457</v>
      </c>
      <c r="DZ1951" t="s">
        <v>424</v>
      </c>
      <c r="EA1951" t="s">
        <v>12956</v>
      </c>
      <c r="EE1951" s="1">
        <v>1897.04</v>
      </c>
      <c r="EF1951" t="s">
        <v>2634</v>
      </c>
      <c r="EG1951" t="s">
        <v>1640</v>
      </c>
      <c r="EI1951" t="s">
        <v>3282</v>
      </c>
      <c r="EK1951" t="s">
        <v>1591</v>
      </c>
    </row>
    <row r="1952" spans="1:141" hidden="1" x14ac:dyDescent="0.35">
      <c r="A1952">
        <v>5131</v>
      </c>
      <c r="B1952" t="s">
        <v>404</v>
      </c>
      <c r="C1952">
        <v>6496</v>
      </c>
      <c r="D1952" t="s">
        <v>9287</v>
      </c>
      <c r="E1952" t="s">
        <v>942</v>
      </c>
      <c r="F1952" t="s">
        <v>9343</v>
      </c>
      <c r="G1952">
        <v>104</v>
      </c>
      <c r="H1952" t="s">
        <v>408</v>
      </c>
      <c r="I1952" t="s">
        <v>12957</v>
      </c>
      <c r="J1952" t="s">
        <v>12958</v>
      </c>
      <c r="K1952" t="s">
        <v>12</v>
      </c>
      <c r="L1952" t="s">
        <v>48</v>
      </c>
      <c r="M1952" t="s">
        <v>411</v>
      </c>
      <c r="N1952" t="s">
        <v>411</v>
      </c>
      <c r="O1952" t="s">
        <v>411</v>
      </c>
      <c r="P1952" t="s">
        <v>411</v>
      </c>
      <c r="Q1952" t="s">
        <v>411</v>
      </c>
      <c r="R1952" t="s">
        <v>411</v>
      </c>
      <c r="S1952" t="s">
        <v>411</v>
      </c>
      <c r="T1952" s="1">
        <v>160510.44</v>
      </c>
      <c r="U1952">
        <v>0</v>
      </c>
      <c r="V1952">
        <v>0</v>
      </c>
      <c r="W1952">
        <v>0</v>
      </c>
      <c r="X1952">
        <v>0</v>
      </c>
      <c r="Y1952">
        <v>0</v>
      </c>
      <c r="Z1952">
        <v>0</v>
      </c>
      <c r="AA1952">
        <v>0</v>
      </c>
      <c r="AB1952">
        <v>0</v>
      </c>
      <c r="AD1952">
        <v>878772603533</v>
      </c>
      <c r="AE1952" t="s">
        <v>412</v>
      </c>
      <c r="AG1952" s="2">
        <v>46085</v>
      </c>
      <c r="AH1952" s="1">
        <v>3139.91</v>
      </c>
      <c r="AI1952" s="2">
        <v>46043</v>
      </c>
      <c r="AJ1952" s="7">
        <v>2026</v>
      </c>
      <c r="AK1952" s="2">
        <v>46034</v>
      </c>
      <c r="AP1952" t="s">
        <v>3839</v>
      </c>
      <c r="AT1952" s="2">
        <v>46097</v>
      </c>
      <c r="AU1952" s="2">
        <v>46114</v>
      </c>
      <c r="AV1952" t="s">
        <v>414</v>
      </c>
      <c r="AW1952" s="2">
        <v>46044</v>
      </c>
      <c r="AX1952">
        <v>43608</v>
      </c>
      <c r="AY1952" s="1">
        <v>236000.04</v>
      </c>
      <c r="BA1952" t="s">
        <v>9291</v>
      </c>
      <c r="BB1952">
        <v>43608</v>
      </c>
      <c r="BC1952" t="s">
        <v>12959</v>
      </c>
      <c r="BD1952" t="s">
        <v>416</v>
      </c>
      <c r="BE1952" t="s">
        <v>417</v>
      </c>
      <c r="BF1952">
        <v>5561996501890</v>
      </c>
      <c r="BG1952" t="s">
        <v>12960</v>
      </c>
      <c r="BH1952">
        <v>73808435</v>
      </c>
      <c r="BI1952" t="s">
        <v>581</v>
      </c>
      <c r="BJ1952" t="s">
        <v>12961</v>
      </c>
      <c r="BL1952" s="1">
        <v>2066.63</v>
      </c>
      <c r="BQ1952">
        <v>4566</v>
      </c>
      <c r="BR1952">
        <v>7522</v>
      </c>
      <c r="BS1952" t="s">
        <v>1413</v>
      </c>
      <c r="BT1952" s="2">
        <v>46034</v>
      </c>
      <c r="BU1952">
        <v>839</v>
      </c>
      <c r="BW1952" t="s">
        <v>422</v>
      </c>
      <c r="BY1952" t="s">
        <v>12962</v>
      </c>
      <c r="BZ1952" s="2">
        <v>46035</v>
      </c>
      <c r="CA1952" s="2">
        <v>46050</v>
      </c>
      <c r="CB1952" t="s">
        <v>12963</v>
      </c>
      <c r="CC1952" s="2">
        <v>46031</v>
      </c>
      <c r="CD1952" t="s">
        <v>424</v>
      </c>
      <c r="CE1952" t="s">
        <v>12964</v>
      </c>
      <c r="CF1952" s="2">
        <v>46035</v>
      </c>
      <c r="CJ1952" s="2">
        <v>46059</v>
      </c>
      <c r="CL1952" s="2">
        <v>46036</v>
      </c>
      <c r="CM1952" s="2">
        <v>46065</v>
      </c>
      <c r="CN1952" s="2">
        <v>46034</v>
      </c>
      <c r="CO1952" s="2">
        <v>46037</v>
      </c>
      <c r="CP1952" s="2">
        <v>46050</v>
      </c>
      <c r="CR1952" s="2">
        <v>46035</v>
      </c>
      <c r="CS1952" s="2">
        <v>46038</v>
      </c>
      <c r="CU1952" s="2">
        <v>46058</v>
      </c>
      <c r="CV1952" s="2">
        <v>46056</v>
      </c>
      <c r="CW1952" s="2">
        <v>46038</v>
      </c>
      <c r="CY1952" t="s">
        <v>424</v>
      </c>
      <c r="DD1952" s="2">
        <v>46045</v>
      </c>
      <c r="DF1952" s="2">
        <v>46085</v>
      </c>
      <c r="DI1952" s="2">
        <v>46093</v>
      </c>
      <c r="DJ1952" s="2">
        <v>45666</v>
      </c>
      <c r="DK1952" s="2">
        <v>46056</v>
      </c>
      <c r="DL1952" s="2">
        <v>46064</v>
      </c>
      <c r="DM1952" s="2">
        <v>46077</v>
      </c>
      <c r="DN1952" s="2">
        <v>46091</v>
      </c>
      <c r="DO1952" s="2">
        <v>46038</v>
      </c>
      <c r="DP1952" s="2">
        <v>46091</v>
      </c>
      <c r="DQ1952" s="2">
        <v>46078</v>
      </c>
      <c r="DS1952" t="s">
        <v>735</v>
      </c>
      <c r="DU1952">
        <v>7916</v>
      </c>
      <c r="DV1952" t="s">
        <v>735</v>
      </c>
      <c r="DX1952">
        <v>967</v>
      </c>
      <c r="DY1952">
        <v>5738</v>
      </c>
      <c r="DZ1952" t="s">
        <v>424</v>
      </c>
      <c r="EA1952" t="s">
        <v>12965</v>
      </c>
      <c r="EE1952" s="1">
        <v>2325.66</v>
      </c>
      <c r="EF1952" t="s">
        <v>2634</v>
      </c>
      <c r="EG1952" t="s">
        <v>1640</v>
      </c>
      <c r="EH1952" t="s">
        <v>4422</v>
      </c>
      <c r="EK1952" t="s">
        <v>1591</v>
      </c>
    </row>
    <row r="1953" spans="1:141" hidden="1" x14ac:dyDescent="0.35">
      <c r="A1953">
        <v>5132</v>
      </c>
      <c r="B1953" t="s">
        <v>404</v>
      </c>
      <c r="C1953">
        <v>6531</v>
      </c>
      <c r="D1953" t="s">
        <v>4816</v>
      </c>
      <c r="E1953" t="s">
        <v>834</v>
      </c>
      <c r="F1953" t="s">
        <v>492</v>
      </c>
      <c r="G1953">
        <v>4</v>
      </c>
      <c r="H1953" t="s">
        <v>474</v>
      </c>
      <c r="I1953" t="s">
        <v>12966</v>
      </c>
      <c r="J1953" t="s">
        <v>12967</v>
      </c>
      <c r="K1953" t="s">
        <v>28</v>
      </c>
      <c r="L1953" t="s">
        <v>41</v>
      </c>
      <c r="M1953" t="s">
        <v>411</v>
      </c>
      <c r="N1953" t="s">
        <v>411</v>
      </c>
      <c r="O1953" t="s">
        <v>411</v>
      </c>
      <c r="P1953" t="s">
        <v>424</v>
      </c>
      <c r="Q1953" t="s">
        <v>424</v>
      </c>
      <c r="R1953" t="s">
        <v>411</v>
      </c>
      <c r="S1953" t="s">
        <v>411</v>
      </c>
      <c r="T1953" s="1">
        <v>176355</v>
      </c>
      <c r="U1953">
        <v>988.75</v>
      </c>
      <c r="V1953">
        <v>0</v>
      </c>
      <c r="W1953" s="1">
        <v>173673.36</v>
      </c>
      <c r="X1953" s="1">
        <v>10023</v>
      </c>
      <c r="Y1953">
        <v>0</v>
      </c>
      <c r="Z1953" s="1">
        <v>183696.36</v>
      </c>
      <c r="AA1953">
        <v>0</v>
      </c>
      <c r="AB1953">
        <v>0</v>
      </c>
      <c r="AD1953">
        <v>878772612634</v>
      </c>
      <c r="AE1953" t="s">
        <v>412</v>
      </c>
      <c r="AG1953" s="2">
        <v>46076</v>
      </c>
      <c r="AH1953" s="1">
        <v>3564.99</v>
      </c>
      <c r="AI1953" s="2">
        <v>46042</v>
      </c>
      <c r="AJ1953" s="7">
        <v>2026</v>
      </c>
      <c r="AK1953" s="2">
        <v>46034</v>
      </c>
      <c r="AP1953" t="s">
        <v>413</v>
      </c>
      <c r="AT1953" s="2">
        <v>46077</v>
      </c>
      <c r="AU1953" s="2">
        <v>46114</v>
      </c>
      <c r="AV1953" t="s">
        <v>414</v>
      </c>
      <c r="AW1953" s="2">
        <v>46052</v>
      </c>
      <c r="AX1953">
        <v>43609</v>
      </c>
      <c r="AY1953" s="1">
        <v>235171</v>
      </c>
      <c r="BA1953" t="s">
        <v>4819</v>
      </c>
      <c r="BB1953">
        <v>43609</v>
      </c>
      <c r="BD1953" t="s">
        <v>478</v>
      </c>
      <c r="BE1953" t="s">
        <v>417</v>
      </c>
      <c r="BF1953">
        <v>5561992437085</v>
      </c>
      <c r="BG1953" t="s">
        <v>12968</v>
      </c>
      <c r="BH1953">
        <v>72910000</v>
      </c>
      <c r="BI1953" t="s">
        <v>2099</v>
      </c>
      <c r="BJ1953" t="s">
        <v>12969</v>
      </c>
      <c r="BL1953" s="1">
        <v>3295.82</v>
      </c>
      <c r="BM1953" s="2">
        <v>46209</v>
      </c>
      <c r="BQ1953">
        <v>3910</v>
      </c>
      <c r="BR1953">
        <v>7523</v>
      </c>
      <c r="BS1953" t="s">
        <v>2207</v>
      </c>
      <c r="BT1953" s="2">
        <v>46031</v>
      </c>
      <c r="BU1953">
        <v>901</v>
      </c>
      <c r="BV1953" s="2">
        <v>46052</v>
      </c>
      <c r="BX1953" s="2">
        <v>46057</v>
      </c>
      <c r="BY1953" t="s">
        <v>12970</v>
      </c>
      <c r="BZ1953" s="2">
        <v>46034</v>
      </c>
      <c r="CA1953" s="2">
        <v>46051</v>
      </c>
      <c r="CB1953" t="s">
        <v>12971</v>
      </c>
      <c r="CC1953" s="2">
        <v>46034</v>
      </c>
      <c r="CD1953" t="s">
        <v>424</v>
      </c>
      <c r="CE1953">
        <v>5040</v>
      </c>
      <c r="CF1953" s="2">
        <v>46031</v>
      </c>
      <c r="CJ1953" s="2">
        <v>46059</v>
      </c>
      <c r="CL1953" s="2">
        <v>46031</v>
      </c>
      <c r="CM1953" s="2">
        <v>46062</v>
      </c>
      <c r="CN1953" s="2">
        <v>46034</v>
      </c>
      <c r="CO1953" s="2">
        <v>46037</v>
      </c>
      <c r="CP1953" s="2">
        <v>46052</v>
      </c>
      <c r="CR1953" s="2">
        <v>46035</v>
      </c>
      <c r="CS1953" s="2">
        <v>46038</v>
      </c>
      <c r="CU1953" s="2">
        <v>46058</v>
      </c>
      <c r="CV1953" s="2">
        <v>46043</v>
      </c>
      <c r="CW1953" s="2">
        <v>46038</v>
      </c>
      <c r="CX1953" s="2">
        <v>46072</v>
      </c>
      <c r="CY1953" t="s">
        <v>424</v>
      </c>
      <c r="DD1953" s="2">
        <v>46034</v>
      </c>
      <c r="DF1953" s="2">
        <v>46076</v>
      </c>
      <c r="DG1953" t="s">
        <v>12972</v>
      </c>
      <c r="DI1953" s="2">
        <v>46078</v>
      </c>
      <c r="DJ1953" s="2">
        <v>46034</v>
      </c>
      <c r="DK1953" s="2">
        <v>46044</v>
      </c>
      <c r="DL1953" s="2">
        <v>46044</v>
      </c>
      <c r="DM1953" s="2">
        <v>46055</v>
      </c>
      <c r="DN1953" s="2">
        <v>46059</v>
      </c>
      <c r="DO1953" s="2">
        <v>46037</v>
      </c>
      <c r="DP1953" s="2">
        <v>46059</v>
      </c>
      <c r="DQ1953" s="2">
        <v>46066</v>
      </c>
      <c r="DU1953">
        <v>6898</v>
      </c>
      <c r="DW1953" s="2">
        <v>46042</v>
      </c>
      <c r="DY1953">
        <v>5628</v>
      </c>
      <c r="EE1953">
        <v>4.47</v>
      </c>
      <c r="EF1953" t="s">
        <v>2634</v>
      </c>
      <c r="EG1953" t="s">
        <v>1640</v>
      </c>
      <c r="EH1953" t="s">
        <v>6848</v>
      </c>
      <c r="EI1953" t="s">
        <v>3282</v>
      </c>
      <c r="EJ1953" t="s">
        <v>8163</v>
      </c>
      <c r="EK1953" t="s">
        <v>1591</v>
      </c>
    </row>
    <row r="1954" spans="1:141" hidden="1" x14ac:dyDescent="0.35">
      <c r="A1954">
        <v>5133</v>
      </c>
      <c r="B1954" t="s">
        <v>404</v>
      </c>
      <c r="C1954">
        <v>6520</v>
      </c>
      <c r="D1954" t="s">
        <v>9287</v>
      </c>
      <c r="E1954" t="s">
        <v>942</v>
      </c>
      <c r="F1954" t="s">
        <v>9414</v>
      </c>
      <c r="G1954">
        <v>4</v>
      </c>
      <c r="H1954" t="s">
        <v>408</v>
      </c>
      <c r="I1954" t="s">
        <v>12973</v>
      </c>
      <c r="J1954" t="s">
        <v>12974</v>
      </c>
      <c r="K1954" t="s">
        <v>14</v>
      </c>
      <c r="L1954" t="s">
        <v>17</v>
      </c>
      <c r="M1954" t="s">
        <v>411</v>
      </c>
      <c r="N1954" t="s">
        <v>411</v>
      </c>
      <c r="O1954" t="s">
        <v>411</v>
      </c>
      <c r="P1954" t="s">
        <v>411</v>
      </c>
      <c r="Q1954" t="s">
        <v>411</v>
      </c>
      <c r="R1954" t="s">
        <v>411</v>
      </c>
      <c r="S1954" t="s">
        <v>411</v>
      </c>
      <c r="T1954" s="1">
        <v>170178.93</v>
      </c>
      <c r="U1954">
        <v>0</v>
      </c>
      <c r="V1954">
        <v>0</v>
      </c>
      <c r="W1954" s="1">
        <v>146039.93</v>
      </c>
      <c r="X1954" s="1">
        <v>24139</v>
      </c>
      <c r="Y1954">
        <v>0</v>
      </c>
      <c r="Z1954" s="1">
        <v>170178.93</v>
      </c>
      <c r="AA1954">
        <v>0</v>
      </c>
      <c r="AB1954">
        <v>0</v>
      </c>
      <c r="AD1954">
        <v>878772612191</v>
      </c>
      <c r="AE1954" t="s">
        <v>412</v>
      </c>
      <c r="AG1954" s="2">
        <v>46085</v>
      </c>
      <c r="AH1954" s="1">
        <v>3139.91</v>
      </c>
      <c r="AI1954" s="2">
        <v>46045</v>
      </c>
      <c r="AJ1954" s="7">
        <v>2026</v>
      </c>
      <c r="AK1954" s="2">
        <v>46034</v>
      </c>
      <c r="AP1954" t="s">
        <v>3839</v>
      </c>
      <c r="AT1954" s="2">
        <v>46097</v>
      </c>
      <c r="AU1954" s="2">
        <v>46114</v>
      </c>
      <c r="AV1954" t="s">
        <v>414</v>
      </c>
      <c r="AW1954" s="2">
        <v>46053</v>
      </c>
      <c r="AX1954">
        <v>43622</v>
      </c>
      <c r="AY1954" s="1">
        <v>245548.84</v>
      </c>
      <c r="BA1954" t="s">
        <v>9291</v>
      </c>
      <c r="BB1954">
        <v>43622</v>
      </c>
      <c r="BC1954" t="s">
        <v>12975</v>
      </c>
      <c r="BD1954" t="s">
        <v>416</v>
      </c>
      <c r="BE1954" t="s">
        <v>417</v>
      </c>
      <c r="BF1954">
        <v>5562996606598</v>
      </c>
      <c r="BG1954" t="s">
        <v>12976</v>
      </c>
      <c r="BH1954">
        <v>73802448</v>
      </c>
      <c r="BI1954" t="s">
        <v>825</v>
      </c>
      <c r="BJ1954" t="s">
        <v>12977</v>
      </c>
      <c r="BL1954" s="1">
        <v>2550</v>
      </c>
      <c r="BQ1954">
        <v>4831</v>
      </c>
      <c r="BR1954">
        <v>7524</v>
      </c>
      <c r="BS1954" t="s">
        <v>457</v>
      </c>
      <c r="BT1954" s="2">
        <v>46035</v>
      </c>
      <c r="BU1954">
        <v>878.3</v>
      </c>
      <c r="BW1954" t="s">
        <v>422</v>
      </c>
      <c r="BY1954" t="s">
        <v>12978</v>
      </c>
      <c r="BZ1954" s="2">
        <v>46035</v>
      </c>
      <c r="CA1954" s="2">
        <v>46048</v>
      </c>
      <c r="CB1954" t="s">
        <v>12979</v>
      </c>
      <c r="CC1954" s="2">
        <v>46030</v>
      </c>
      <c r="CD1954" t="s">
        <v>424</v>
      </c>
      <c r="CE1954" t="s">
        <v>12980</v>
      </c>
      <c r="CF1954" s="2">
        <v>46035</v>
      </c>
      <c r="CJ1954" s="2">
        <v>46059</v>
      </c>
      <c r="CL1954" s="2">
        <v>46044</v>
      </c>
      <c r="CM1954" s="2">
        <v>46063</v>
      </c>
      <c r="CN1954" s="2">
        <v>46030</v>
      </c>
      <c r="CO1954" s="2">
        <v>46037</v>
      </c>
      <c r="CP1954" s="2">
        <v>46048</v>
      </c>
      <c r="CR1954" s="2">
        <v>46034</v>
      </c>
      <c r="CS1954" s="2">
        <v>46036</v>
      </c>
      <c r="CU1954" s="2">
        <v>46056</v>
      </c>
      <c r="CV1954" s="2">
        <v>46042</v>
      </c>
      <c r="CW1954" s="2">
        <v>46036</v>
      </c>
      <c r="CY1954" t="s">
        <v>424</v>
      </c>
      <c r="DD1954" s="2">
        <v>46035</v>
      </c>
      <c r="DF1954" s="2">
        <v>46085</v>
      </c>
      <c r="DI1954" s="2">
        <v>46100</v>
      </c>
      <c r="DJ1954" s="2">
        <v>46034</v>
      </c>
      <c r="DK1954" s="2">
        <v>46043</v>
      </c>
      <c r="DL1954" s="2">
        <v>46050</v>
      </c>
      <c r="DM1954" s="2">
        <v>46077</v>
      </c>
      <c r="DN1954" s="2">
        <v>46091</v>
      </c>
      <c r="DO1954" s="2">
        <v>46036</v>
      </c>
      <c r="DP1954" s="2">
        <v>46091</v>
      </c>
      <c r="DQ1954" s="2">
        <v>46073</v>
      </c>
      <c r="DS1954" t="s">
        <v>735</v>
      </c>
      <c r="DV1954" t="s">
        <v>735</v>
      </c>
      <c r="DX1954">
        <v>983</v>
      </c>
      <c r="DY1954">
        <v>5383</v>
      </c>
      <c r="DZ1954" t="s">
        <v>424</v>
      </c>
      <c r="EE1954" s="1">
        <v>2310.42</v>
      </c>
      <c r="EF1954" t="s">
        <v>2634</v>
      </c>
      <c r="EG1954" t="s">
        <v>1640</v>
      </c>
      <c r="EK1954" t="s">
        <v>1591</v>
      </c>
    </row>
    <row r="1955" spans="1:141" hidden="1" x14ac:dyDescent="0.35">
      <c r="A1955">
        <v>5134</v>
      </c>
      <c r="B1955" t="s">
        <v>1352</v>
      </c>
      <c r="C1955">
        <v>6524</v>
      </c>
      <c r="D1955" t="s">
        <v>4816</v>
      </c>
      <c r="E1955" t="s">
        <v>834</v>
      </c>
      <c r="F1955" t="s">
        <v>407</v>
      </c>
      <c r="G1955">
        <v>303</v>
      </c>
      <c r="H1955" t="s">
        <v>474</v>
      </c>
      <c r="I1955" t="s">
        <v>12981</v>
      </c>
      <c r="J1955" t="s">
        <v>12982</v>
      </c>
      <c r="K1955" t="s">
        <v>44</v>
      </c>
      <c r="L1955" t="s">
        <v>101</v>
      </c>
      <c r="M1955" t="s">
        <v>411</v>
      </c>
      <c r="N1955" t="s">
        <v>411</v>
      </c>
      <c r="O1955" t="s">
        <v>411</v>
      </c>
      <c r="P1955" t="s">
        <v>424</v>
      </c>
      <c r="Q1955" t="s">
        <v>424</v>
      </c>
      <c r="R1955" t="s">
        <v>411</v>
      </c>
      <c r="S1955" t="s">
        <v>411</v>
      </c>
      <c r="T1955" s="1">
        <v>162404.29999999999</v>
      </c>
      <c r="U1955">
        <v>518.66</v>
      </c>
      <c r="V1955">
        <v>0</v>
      </c>
      <c r="W1955" s="1">
        <v>100536.48</v>
      </c>
      <c r="X1955" s="1">
        <v>54262</v>
      </c>
      <c r="Y1955">
        <v>0</v>
      </c>
      <c r="Z1955" s="1">
        <v>154798.48000000001</v>
      </c>
      <c r="AA1955">
        <v>0</v>
      </c>
      <c r="AB1955">
        <v>0</v>
      </c>
      <c r="AD1955">
        <v>878772611003</v>
      </c>
      <c r="AE1955" t="s">
        <v>412</v>
      </c>
      <c r="AG1955" s="2">
        <v>46076</v>
      </c>
      <c r="AH1955" s="1">
        <v>3128.72</v>
      </c>
      <c r="AI1955" s="2">
        <v>46038</v>
      </c>
      <c r="AJ1955" s="7">
        <v>2026</v>
      </c>
      <c r="AK1955" s="2">
        <v>46035</v>
      </c>
      <c r="AP1955" t="s">
        <v>413</v>
      </c>
      <c r="AT1955" s="2">
        <v>46078</v>
      </c>
      <c r="AU1955" s="2">
        <v>46114</v>
      </c>
      <c r="AV1955" t="s">
        <v>414</v>
      </c>
      <c r="AW1955" s="2">
        <v>46052</v>
      </c>
      <c r="AX1955">
        <v>43632</v>
      </c>
      <c r="AY1955" s="1">
        <v>212000.96</v>
      </c>
      <c r="BA1955" t="s">
        <v>4819</v>
      </c>
      <c r="BB1955">
        <v>43632</v>
      </c>
      <c r="BD1955" t="s">
        <v>478</v>
      </c>
      <c r="BE1955" t="s">
        <v>417</v>
      </c>
      <c r="BF1955">
        <v>5561995975167</v>
      </c>
      <c r="BG1955" t="s">
        <v>12983</v>
      </c>
      <c r="BH1955">
        <v>72911515</v>
      </c>
      <c r="BI1955" t="s">
        <v>1928</v>
      </c>
      <c r="BJ1955" t="s">
        <v>12984</v>
      </c>
      <c r="BL1955" s="1">
        <v>1728.89</v>
      </c>
      <c r="BM1955" s="2">
        <v>46193</v>
      </c>
      <c r="BQ1955">
        <v>3951</v>
      </c>
      <c r="BR1955">
        <v>7525</v>
      </c>
      <c r="BS1955" t="s">
        <v>440</v>
      </c>
      <c r="BT1955" s="2">
        <v>46029</v>
      </c>
      <c r="BU1955">
        <v>902</v>
      </c>
      <c r="BV1955" s="2">
        <v>46042</v>
      </c>
      <c r="BX1955" s="2">
        <v>46043</v>
      </c>
      <c r="BY1955" t="s">
        <v>12985</v>
      </c>
      <c r="BZ1955" s="2">
        <v>46035</v>
      </c>
      <c r="CA1955" s="2">
        <v>46051</v>
      </c>
      <c r="CB1955" t="s">
        <v>12986</v>
      </c>
      <c r="CC1955" s="2">
        <v>46035</v>
      </c>
      <c r="CD1955" t="s">
        <v>424</v>
      </c>
      <c r="CE1955">
        <v>3694</v>
      </c>
      <c r="CF1955" s="2">
        <v>46029</v>
      </c>
      <c r="CJ1955" s="2">
        <v>46059</v>
      </c>
      <c r="CL1955" s="2">
        <v>46029</v>
      </c>
      <c r="CM1955" s="2">
        <v>46062</v>
      </c>
      <c r="CN1955" s="2">
        <v>46035</v>
      </c>
      <c r="CO1955" s="2">
        <v>46037</v>
      </c>
      <c r="CP1955" s="2">
        <v>46050</v>
      </c>
      <c r="CR1955" s="2">
        <v>46036</v>
      </c>
      <c r="CS1955" s="2">
        <v>46038</v>
      </c>
      <c r="CU1955" s="2">
        <v>46058</v>
      </c>
      <c r="CV1955" s="2">
        <v>46043</v>
      </c>
      <c r="CW1955" s="2">
        <v>46038</v>
      </c>
      <c r="CX1955" s="2">
        <v>46072</v>
      </c>
      <c r="CY1955" t="s">
        <v>424</v>
      </c>
      <c r="DD1955" s="2">
        <v>46035</v>
      </c>
      <c r="DF1955" s="2">
        <v>46076</v>
      </c>
      <c r="DG1955" t="s">
        <v>12987</v>
      </c>
      <c r="DI1955" s="2">
        <v>46078</v>
      </c>
      <c r="DJ1955" s="2">
        <v>46034</v>
      </c>
      <c r="DK1955" s="2">
        <v>46044</v>
      </c>
      <c r="DL1955" s="2">
        <v>46044</v>
      </c>
      <c r="DO1955" s="2">
        <v>46037</v>
      </c>
      <c r="DQ1955" s="2">
        <v>46066</v>
      </c>
      <c r="DU1955">
        <v>6897</v>
      </c>
      <c r="DW1955" s="2">
        <v>46038</v>
      </c>
      <c r="DY1955">
        <v>5710</v>
      </c>
      <c r="EE1955" s="1">
        <v>4205.8100000000004</v>
      </c>
      <c r="EF1955" t="s">
        <v>2634</v>
      </c>
      <c r="EG1955" t="s">
        <v>1640</v>
      </c>
      <c r="EH1955" t="s">
        <v>6848</v>
      </c>
      <c r="EI1955" t="s">
        <v>3282</v>
      </c>
      <c r="EJ1955" t="s">
        <v>8163</v>
      </c>
      <c r="EK1955" t="s">
        <v>1591</v>
      </c>
    </row>
    <row r="1956" spans="1:141" hidden="1" x14ac:dyDescent="0.35">
      <c r="A1956">
        <v>5135</v>
      </c>
      <c r="B1956" t="s">
        <v>1352</v>
      </c>
      <c r="C1956">
        <v>6515</v>
      </c>
      <c r="D1956" t="s">
        <v>4816</v>
      </c>
      <c r="E1956" t="s">
        <v>834</v>
      </c>
      <c r="F1956" t="s">
        <v>623</v>
      </c>
      <c r="G1956">
        <v>204</v>
      </c>
      <c r="H1956" t="s">
        <v>474</v>
      </c>
      <c r="I1956" t="s">
        <v>12988</v>
      </c>
      <c r="J1956" t="s">
        <v>12989</v>
      </c>
      <c r="K1956" t="s">
        <v>24</v>
      </c>
      <c r="L1956" t="s">
        <v>23</v>
      </c>
      <c r="M1956" t="s">
        <v>411</v>
      </c>
      <c r="N1956" t="s">
        <v>411</v>
      </c>
      <c r="O1956" t="s">
        <v>411</v>
      </c>
      <c r="P1956" t="s">
        <v>424</v>
      </c>
      <c r="Q1956" t="s">
        <v>424</v>
      </c>
      <c r="R1956" t="s">
        <v>411</v>
      </c>
      <c r="S1956" t="s">
        <v>411</v>
      </c>
      <c r="T1956" s="1">
        <v>162231.99</v>
      </c>
      <c r="U1956">
        <v>0</v>
      </c>
      <c r="V1956">
        <v>0</v>
      </c>
      <c r="W1956" s="1">
        <v>111002.99</v>
      </c>
      <c r="X1956" s="1">
        <v>51229</v>
      </c>
      <c r="Y1956">
        <v>0</v>
      </c>
      <c r="Z1956" s="1">
        <v>162231.99</v>
      </c>
      <c r="AA1956">
        <v>0</v>
      </c>
      <c r="AB1956">
        <v>0</v>
      </c>
      <c r="AD1956">
        <v>878772614809</v>
      </c>
      <c r="AE1956" t="s">
        <v>412</v>
      </c>
      <c r="AG1956" s="2">
        <v>46076</v>
      </c>
      <c r="AH1956" s="1">
        <v>3128.72</v>
      </c>
      <c r="AI1956" s="2">
        <v>46044</v>
      </c>
      <c r="AJ1956" s="7">
        <v>2026</v>
      </c>
      <c r="AK1956" s="2">
        <v>46035</v>
      </c>
      <c r="AP1956" t="s">
        <v>813</v>
      </c>
      <c r="AT1956" s="2">
        <v>46083</v>
      </c>
      <c r="AU1956" s="2">
        <v>46114</v>
      </c>
      <c r="AV1956" t="s">
        <v>414</v>
      </c>
      <c r="AW1956" s="2">
        <v>46052</v>
      </c>
      <c r="AY1956" s="1">
        <v>217631.63</v>
      </c>
      <c r="BA1956" t="s">
        <v>4819</v>
      </c>
      <c r="BD1956" t="s">
        <v>2657</v>
      </c>
      <c r="BE1956" t="s">
        <v>513</v>
      </c>
      <c r="BF1956">
        <v>5561996536816</v>
      </c>
      <c r="BG1956" t="s">
        <v>12990</v>
      </c>
      <c r="BH1956">
        <v>73330043</v>
      </c>
      <c r="BI1956" t="s">
        <v>12991</v>
      </c>
      <c r="BJ1956" t="s">
        <v>12992</v>
      </c>
      <c r="BL1956" s="1">
        <v>1950</v>
      </c>
      <c r="BQ1956">
        <v>3965</v>
      </c>
      <c r="BS1956" t="s">
        <v>783</v>
      </c>
      <c r="BT1956" s="2">
        <v>46027</v>
      </c>
      <c r="BU1956">
        <v>90</v>
      </c>
      <c r="BX1956" s="2">
        <v>46094</v>
      </c>
      <c r="BY1956" t="s">
        <v>12993</v>
      </c>
      <c r="BZ1956" s="2">
        <v>46035</v>
      </c>
      <c r="CA1956" s="2">
        <v>46049</v>
      </c>
      <c r="CB1956" t="s">
        <v>12994</v>
      </c>
      <c r="CC1956" s="2">
        <v>46035</v>
      </c>
      <c r="CD1956" t="s">
        <v>424</v>
      </c>
      <c r="CE1956">
        <v>8486</v>
      </c>
      <c r="CF1956" s="2">
        <v>46027</v>
      </c>
      <c r="CJ1956" s="2">
        <v>46059</v>
      </c>
      <c r="CL1956" s="2">
        <v>46027</v>
      </c>
      <c r="CM1956" s="2">
        <v>46062</v>
      </c>
      <c r="CN1956" s="2">
        <v>46035</v>
      </c>
      <c r="CO1956" s="2">
        <v>46037</v>
      </c>
      <c r="CP1956" s="2">
        <v>46052</v>
      </c>
      <c r="CR1956" s="2">
        <v>46036</v>
      </c>
      <c r="CS1956" s="2">
        <v>46037</v>
      </c>
      <c r="CU1956" s="2">
        <v>46058</v>
      </c>
      <c r="CV1956" s="2">
        <v>46043</v>
      </c>
      <c r="CW1956" s="2">
        <v>46037</v>
      </c>
      <c r="CX1956" s="2">
        <v>46072</v>
      </c>
      <c r="CY1956" t="s">
        <v>424</v>
      </c>
      <c r="DD1956" s="2">
        <v>46043</v>
      </c>
      <c r="DE1956" s="2">
        <v>46044</v>
      </c>
      <c r="DF1956" s="2">
        <v>46076</v>
      </c>
      <c r="DG1956" t="s">
        <v>12995</v>
      </c>
      <c r="DI1956" s="2">
        <v>46079</v>
      </c>
      <c r="DJ1956" s="2">
        <v>46034</v>
      </c>
      <c r="DK1956" s="2">
        <v>46045</v>
      </c>
      <c r="DL1956" s="2">
        <v>46059</v>
      </c>
      <c r="DO1956" s="2">
        <v>46044</v>
      </c>
      <c r="DQ1956" s="2">
        <v>46066</v>
      </c>
      <c r="DU1956">
        <v>6899</v>
      </c>
      <c r="DY1956">
        <v>5632</v>
      </c>
      <c r="EE1956" s="1">
        <v>4165.8100000000004</v>
      </c>
      <c r="EF1956" t="s">
        <v>2634</v>
      </c>
      <c r="EG1956" t="s">
        <v>1640</v>
      </c>
      <c r="EH1956" t="s">
        <v>12996</v>
      </c>
      <c r="EI1956" t="s">
        <v>12997</v>
      </c>
      <c r="EJ1956" t="s">
        <v>11524</v>
      </c>
      <c r="EK1956" t="s">
        <v>1591</v>
      </c>
    </row>
    <row r="1957" spans="1:141" hidden="1" x14ac:dyDescent="0.35">
      <c r="A1957">
        <v>5136</v>
      </c>
      <c r="B1957" t="s">
        <v>1352</v>
      </c>
      <c r="C1957">
        <v>6507</v>
      </c>
      <c r="D1957" t="s">
        <v>9833</v>
      </c>
      <c r="E1957" t="s">
        <v>942</v>
      </c>
      <c r="F1957" t="s">
        <v>623</v>
      </c>
      <c r="G1957">
        <v>102</v>
      </c>
      <c r="H1957" t="s">
        <v>474</v>
      </c>
      <c r="I1957" t="s">
        <v>12998</v>
      </c>
      <c r="J1957" t="s">
        <v>12999</v>
      </c>
      <c r="K1957" t="s">
        <v>24</v>
      </c>
      <c r="L1957" t="s">
        <v>23</v>
      </c>
      <c r="M1957" t="s">
        <v>411</v>
      </c>
      <c r="N1957" t="s">
        <v>411</v>
      </c>
      <c r="O1957" t="s">
        <v>411</v>
      </c>
      <c r="P1957" t="s">
        <v>424</v>
      </c>
      <c r="Q1957" t="s">
        <v>424</v>
      </c>
      <c r="R1957" t="s">
        <v>411</v>
      </c>
      <c r="S1957" t="s">
        <v>411</v>
      </c>
      <c r="T1957" s="1">
        <v>157444.46</v>
      </c>
      <c r="U1957">
        <v>644.99</v>
      </c>
      <c r="V1957">
        <v>0</v>
      </c>
      <c r="W1957" s="1">
        <v>125820.46</v>
      </c>
      <c r="X1957" s="1">
        <v>31624</v>
      </c>
      <c r="Y1957">
        <v>0</v>
      </c>
      <c r="Z1957" s="1">
        <v>157444.46</v>
      </c>
      <c r="AA1957">
        <v>0</v>
      </c>
      <c r="AB1957">
        <v>0</v>
      </c>
      <c r="AD1957">
        <v>878772614705</v>
      </c>
      <c r="AE1957" t="s">
        <v>412</v>
      </c>
      <c r="AG1957" s="2">
        <v>46079</v>
      </c>
      <c r="AH1957" s="1">
        <v>3069.72</v>
      </c>
      <c r="AI1957" s="2">
        <v>46044</v>
      </c>
      <c r="AJ1957" s="7">
        <v>2026</v>
      </c>
      <c r="AK1957" s="2">
        <v>46036</v>
      </c>
      <c r="AP1957" t="s">
        <v>813</v>
      </c>
      <c r="AT1957" s="2">
        <v>46079</v>
      </c>
      <c r="AU1957" s="2">
        <v>46114</v>
      </c>
      <c r="AV1957" t="s">
        <v>414</v>
      </c>
      <c r="AW1957" s="2">
        <v>46052</v>
      </c>
      <c r="AY1957" s="1">
        <v>211799.56</v>
      </c>
      <c r="BA1957" t="s">
        <v>9836</v>
      </c>
      <c r="BD1957" t="s">
        <v>478</v>
      </c>
      <c r="BE1957" t="s">
        <v>417</v>
      </c>
      <c r="BF1957">
        <v>5561984225825</v>
      </c>
      <c r="BG1957" t="s">
        <v>13000</v>
      </c>
      <c r="BH1957">
        <v>72910000</v>
      </c>
      <c r="BI1957" t="s">
        <v>11257</v>
      </c>
      <c r="BJ1957" t="s">
        <v>13001</v>
      </c>
      <c r="BL1957" s="1">
        <v>2150</v>
      </c>
      <c r="BQ1957">
        <v>4963</v>
      </c>
      <c r="BS1957" t="s">
        <v>421</v>
      </c>
      <c r="BT1957" s="2">
        <v>46018</v>
      </c>
      <c r="BU1957">
        <v>900</v>
      </c>
      <c r="BX1957" s="2">
        <v>46094</v>
      </c>
      <c r="BY1957" t="s">
        <v>13002</v>
      </c>
      <c r="BZ1957" s="2">
        <v>46036</v>
      </c>
      <c r="CA1957" s="2">
        <v>46048</v>
      </c>
      <c r="CB1957" t="s">
        <v>13003</v>
      </c>
      <c r="CC1957" s="2">
        <v>46035</v>
      </c>
      <c r="CD1957" t="s">
        <v>424</v>
      </c>
      <c r="CE1957">
        <v>8475</v>
      </c>
      <c r="CF1957" s="2">
        <v>46018</v>
      </c>
      <c r="CJ1957" s="2">
        <v>46064</v>
      </c>
      <c r="CL1957" s="2">
        <v>46018</v>
      </c>
      <c r="CM1957" s="2">
        <v>46066</v>
      </c>
      <c r="CN1957" s="2">
        <v>46035</v>
      </c>
      <c r="CO1957" s="2">
        <v>46037</v>
      </c>
      <c r="CP1957" s="2">
        <v>46052</v>
      </c>
      <c r="CR1957" s="2">
        <v>46036</v>
      </c>
      <c r="CS1957" s="2">
        <v>46041</v>
      </c>
      <c r="CU1957" s="2">
        <v>46063</v>
      </c>
      <c r="CV1957" s="2">
        <v>46043</v>
      </c>
      <c r="CW1957" s="2">
        <v>46041</v>
      </c>
      <c r="CX1957" s="2">
        <v>46078</v>
      </c>
      <c r="CY1957" t="s">
        <v>424</v>
      </c>
      <c r="DD1957" s="2">
        <v>46036</v>
      </c>
      <c r="DE1957" s="2">
        <v>46044</v>
      </c>
      <c r="DF1957" s="2">
        <v>46078</v>
      </c>
      <c r="DG1957" t="s">
        <v>13004</v>
      </c>
      <c r="DI1957" s="2">
        <v>46084</v>
      </c>
      <c r="DJ1957" s="2">
        <v>46034</v>
      </c>
      <c r="DK1957" s="2">
        <v>46044</v>
      </c>
      <c r="DL1957" s="2">
        <v>46059</v>
      </c>
      <c r="DO1957" s="2">
        <v>46044</v>
      </c>
      <c r="DY1957">
        <v>6271</v>
      </c>
      <c r="EB1957" t="s">
        <v>13005</v>
      </c>
      <c r="EE1957" s="1">
        <v>4305.8100000000004</v>
      </c>
      <c r="EF1957" t="s">
        <v>2634</v>
      </c>
      <c r="EG1957" t="s">
        <v>1640</v>
      </c>
      <c r="EH1957" t="s">
        <v>6848</v>
      </c>
      <c r="EI1957" t="s">
        <v>12997</v>
      </c>
      <c r="EJ1957" t="s">
        <v>8163</v>
      </c>
      <c r="EK1957" t="s">
        <v>1591</v>
      </c>
    </row>
    <row r="1958" spans="1:141" hidden="1" x14ac:dyDescent="0.35">
      <c r="A1958">
        <v>5137</v>
      </c>
      <c r="B1958" t="s">
        <v>1352</v>
      </c>
      <c r="C1958">
        <v>6508</v>
      </c>
      <c r="D1958" t="s">
        <v>9833</v>
      </c>
      <c r="E1958" t="s">
        <v>942</v>
      </c>
      <c r="F1958" t="s">
        <v>623</v>
      </c>
      <c r="G1958">
        <v>104</v>
      </c>
      <c r="H1958" t="s">
        <v>474</v>
      </c>
      <c r="I1958" t="s">
        <v>13006</v>
      </c>
      <c r="J1958" t="s">
        <v>13007</v>
      </c>
      <c r="K1958" t="s">
        <v>24</v>
      </c>
      <c r="L1958" t="s">
        <v>23</v>
      </c>
      <c r="M1958" t="s">
        <v>411</v>
      </c>
      <c r="N1958" t="s">
        <v>411</v>
      </c>
      <c r="O1958" t="s">
        <v>411</v>
      </c>
      <c r="P1958" t="s">
        <v>424</v>
      </c>
      <c r="Q1958" t="s">
        <v>424</v>
      </c>
      <c r="R1958" t="s">
        <v>411</v>
      </c>
      <c r="S1958" t="s">
        <v>411</v>
      </c>
      <c r="T1958" s="1">
        <v>148544.25</v>
      </c>
      <c r="U1958">
        <v>0</v>
      </c>
      <c r="V1958">
        <v>0</v>
      </c>
      <c r="W1958" s="1">
        <v>105796.25</v>
      </c>
      <c r="X1958" s="1">
        <v>42748</v>
      </c>
      <c r="Y1958">
        <v>0</v>
      </c>
      <c r="Z1958" s="1">
        <v>148544.25</v>
      </c>
      <c r="AA1958">
        <v>0</v>
      </c>
      <c r="AB1958">
        <v>0</v>
      </c>
      <c r="AD1958">
        <v>878772614573</v>
      </c>
      <c r="AE1958" t="s">
        <v>412</v>
      </c>
      <c r="AG1958" s="2">
        <v>46087</v>
      </c>
      <c r="AH1958" s="1">
        <v>2707.84</v>
      </c>
      <c r="AI1958" s="2">
        <v>46042</v>
      </c>
      <c r="AJ1958" s="7">
        <v>2026</v>
      </c>
      <c r="AK1958" s="2">
        <v>46036</v>
      </c>
      <c r="AP1958" t="s">
        <v>813</v>
      </c>
      <c r="AT1958" s="2">
        <v>46093</v>
      </c>
      <c r="AU1958" s="2">
        <v>46114</v>
      </c>
      <c r="AV1958" t="s">
        <v>414</v>
      </c>
      <c r="AW1958" s="2">
        <v>46052</v>
      </c>
      <c r="AY1958" s="1">
        <v>203144.25</v>
      </c>
      <c r="BA1958" t="s">
        <v>9836</v>
      </c>
      <c r="BD1958" t="s">
        <v>738</v>
      </c>
      <c r="BE1958" t="s">
        <v>513</v>
      </c>
      <c r="BF1958">
        <v>5561981124013</v>
      </c>
      <c r="BG1958" t="s">
        <v>12883</v>
      </c>
      <c r="BH1958">
        <v>72701997</v>
      </c>
      <c r="BI1958" t="s">
        <v>13008</v>
      </c>
      <c r="BJ1958" t="s">
        <v>13009</v>
      </c>
      <c r="BL1958" s="1">
        <v>2150</v>
      </c>
      <c r="BQ1958">
        <v>4966</v>
      </c>
      <c r="BS1958" t="s">
        <v>421</v>
      </c>
      <c r="BT1958" s="2">
        <v>46018</v>
      </c>
      <c r="BU1958">
        <v>900</v>
      </c>
      <c r="BX1958" s="2">
        <v>46094</v>
      </c>
      <c r="BY1958" t="s">
        <v>13010</v>
      </c>
      <c r="BZ1958" s="2">
        <v>46036</v>
      </c>
      <c r="CA1958" s="2">
        <v>46051</v>
      </c>
      <c r="CB1958" t="s">
        <v>13011</v>
      </c>
      <c r="CC1958" s="2">
        <v>46030</v>
      </c>
      <c r="CD1958" t="s">
        <v>424</v>
      </c>
      <c r="CE1958">
        <v>8481</v>
      </c>
      <c r="CF1958" s="2">
        <v>46018</v>
      </c>
      <c r="CJ1958" s="2">
        <v>46059</v>
      </c>
      <c r="CL1958" s="2">
        <v>46018</v>
      </c>
      <c r="CM1958" s="2">
        <v>46062</v>
      </c>
      <c r="CN1958" s="2">
        <v>46030</v>
      </c>
      <c r="CO1958" s="2">
        <v>46037</v>
      </c>
      <c r="CP1958" s="2">
        <v>46052</v>
      </c>
      <c r="CR1958" s="2">
        <v>46034</v>
      </c>
      <c r="CS1958" s="2">
        <v>46037</v>
      </c>
      <c r="CU1958" s="2">
        <v>46058</v>
      </c>
      <c r="CV1958" s="2">
        <v>46043</v>
      </c>
      <c r="CW1958" s="2">
        <v>46037</v>
      </c>
      <c r="CY1958" t="s">
        <v>424</v>
      </c>
      <c r="CZ1958" s="2">
        <v>46071</v>
      </c>
      <c r="DC1958" s="2">
        <v>46083</v>
      </c>
      <c r="DD1958" s="2">
        <v>46036</v>
      </c>
      <c r="DE1958" s="2">
        <v>46042</v>
      </c>
      <c r="DF1958" s="2">
        <v>46087</v>
      </c>
      <c r="DG1958" t="s">
        <v>13012</v>
      </c>
      <c r="DI1958" s="2">
        <v>46091</v>
      </c>
      <c r="DJ1958" s="2">
        <v>46034</v>
      </c>
      <c r="DK1958" s="2">
        <v>46044</v>
      </c>
      <c r="DL1958" s="2">
        <v>46059</v>
      </c>
      <c r="DO1958" s="2">
        <v>46041</v>
      </c>
      <c r="DQ1958" s="2">
        <v>46084</v>
      </c>
      <c r="DU1958">
        <v>8709</v>
      </c>
      <c r="DW1958" s="2">
        <v>46042</v>
      </c>
      <c r="DY1958">
        <v>5639</v>
      </c>
      <c r="EA1958" t="s">
        <v>13013</v>
      </c>
      <c r="EE1958" s="1">
        <v>4105.8100000000004</v>
      </c>
      <c r="EF1958" t="s">
        <v>2634</v>
      </c>
      <c r="EG1958" t="s">
        <v>1640</v>
      </c>
      <c r="EH1958" t="s">
        <v>6848</v>
      </c>
      <c r="EI1958" t="s">
        <v>3282</v>
      </c>
      <c r="EJ1958" t="s">
        <v>8163</v>
      </c>
      <c r="EK1958" t="s">
        <v>1591</v>
      </c>
    </row>
    <row r="1959" spans="1:141" hidden="1" x14ac:dyDescent="0.35">
      <c r="A1959">
        <v>5138</v>
      </c>
      <c r="B1959" t="s">
        <v>404</v>
      </c>
      <c r="C1959">
        <v>6539</v>
      </c>
      <c r="D1959" t="s">
        <v>7812</v>
      </c>
      <c r="E1959" t="s">
        <v>834</v>
      </c>
      <c r="F1959" t="s">
        <v>461</v>
      </c>
      <c r="G1959">
        <v>2</v>
      </c>
      <c r="H1959" t="s">
        <v>408</v>
      </c>
      <c r="I1959" t="s">
        <v>13014</v>
      </c>
      <c r="J1959" t="s">
        <v>13015</v>
      </c>
      <c r="K1959" t="s">
        <v>22</v>
      </c>
      <c r="L1959" t="s">
        <v>21</v>
      </c>
      <c r="M1959" t="s">
        <v>411</v>
      </c>
      <c r="N1959" t="s">
        <v>411</v>
      </c>
      <c r="O1959" t="s">
        <v>411</v>
      </c>
      <c r="P1959" t="s">
        <v>411</v>
      </c>
      <c r="Q1959" t="s">
        <v>411</v>
      </c>
      <c r="R1959" t="s">
        <v>411</v>
      </c>
      <c r="S1959" t="s">
        <v>411</v>
      </c>
      <c r="T1959" s="1">
        <v>170320.92</v>
      </c>
      <c r="U1959">
        <v>710.55</v>
      </c>
      <c r="V1959">
        <v>0</v>
      </c>
      <c r="W1959" s="1">
        <v>135346.73000000001</v>
      </c>
      <c r="X1959" s="1">
        <v>26668</v>
      </c>
      <c r="Y1959">
        <v>0</v>
      </c>
      <c r="Z1959" s="1">
        <v>162014.73000000001</v>
      </c>
      <c r="AA1959">
        <v>0</v>
      </c>
      <c r="AB1959">
        <v>0</v>
      </c>
      <c r="AD1959">
        <v>8787726140167</v>
      </c>
      <c r="AE1959" t="s">
        <v>412</v>
      </c>
      <c r="AG1959" s="2">
        <v>46073</v>
      </c>
      <c r="AH1959" s="1">
        <v>3139.91</v>
      </c>
      <c r="AI1959" s="2">
        <v>46038</v>
      </c>
      <c r="AJ1959" s="7">
        <v>2026</v>
      </c>
      <c r="AK1959" s="2">
        <v>46036</v>
      </c>
      <c r="AP1959" t="s">
        <v>413</v>
      </c>
      <c r="AT1959" s="2">
        <v>46098</v>
      </c>
      <c r="AU1959" s="2">
        <v>46098</v>
      </c>
      <c r="AV1959" t="s">
        <v>414</v>
      </c>
      <c r="AW1959" s="2">
        <v>46053</v>
      </c>
      <c r="AY1959" s="1">
        <v>265000.12</v>
      </c>
      <c r="BA1959" t="s">
        <v>7815</v>
      </c>
      <c r="BC1959" t="s">
        <v>13016</v>
      </c>
      <c r="BD1959" t="s">
        <v>416</v>
      </c>
      <c r="BE1959" t="s">
        <v>417</v>
      </c>
      <c r="BF1959">
        <v>5561996739730</v>
      </c>
      <c r="BG1959" t="s">
        <v>10817</v>
      </c>
      <c r="BH1959">
        <v>73803376</v>
      </c>
      <c r="BI1959" t="s">
        <v>1698</v>
      </c>
      <c r="BJ1959" t="s">
        <v>13017</v>
      </c>
      <c r="BL1959" s="1">
        <v>2368.54</v>
      </c>
      <c r="BM1959" s="2">
        <v>46210</v>
      </c>
      <c r="BQ1959">
        <v>4253</v>
      </c>
      <c r="BS1959" t="s">
        <v>13018</v>
      </c>
      <c r="BT1959" s="2">
        <v>46036</v>
      </c>
      <c r="BU1959">
        <v>898</v>
      </c>
      <c r="BW1959" t="s">
        <v>1569</v>
      </c>
      <c r="BX1959" s="2">
        <v>46043</v>
      </c>
      <c r="BY1959" t="s">
        <v>13019</v>
      </c>
      <c r="BZ1959" s="2">
        <v>46036</v>
      </c>
      <c r="CA1959" s="2">
        <v>46038</v>
      </c>
      <c r="CB1959" t="s">
        <v>13020</v>
      </c>
      <c r="CC1959" s="2">
        <v>46035</v>
      </c>
      <c r="CD1959" t="s">
        <v>424</v>
      </c>
      <c r="CE1959">
        <v>3616</v>
      </c>
      <c r="CF1959" s="2">
        <v>46036</v>
      </c>
      <c r="CJ1959" s="2">
        <v>46049</v>
      </c>
      <c r="CK1959" t="s">
        <v>424</v>
      </c>
      <c r="CL1959" s="2">
        <v>46036</v>
      </c>
      <c r="CM1959" s="2">
        <v>46056</v>
      </c>
      <c r="CN1959" s="2">
        <v>46036</v>
      </c>
      <c r="CO1959" s="2">
        <v>46037</v>
      </c>
      <c r="CP1959" s="2">
        <v>46038</v>
      </c>
      <c r="CR1959" s="2">
        <v>46036</v>
      </c>
      <c r="CS1959" s="2">
        <v>46037</v>
      </c>
      <c r="CU1959" s="2">
        <v>46048</v>
      </c>
      <c r="CV1959" s="2">
        <v>46042</v>
      </c>
      <c r="CW1959" s="2">
        <v>46037</v>
      </c>
      <c r="CY1959" t="s">
        <v>424</v>
      </c>
      <c r="DD1959" s="2">
        <v>46044</v>
      </c>
      <c r="DF1959" s="2">
        <v>46073</v>
      </c>
      <c r="DI1959" s="2">
        <v>46076</v>
      </c>
      <c r="DJ1959" s="2">
        <v>46035</v>
      </c>
      <c r="DK1959" s="2">
        <v>46042</v>
      </c>
      <c r="DL1959" s="2">
        <v>46042</v>
      </c>
      <c r="DM1959" s="2">
        <v>46064</v>
      </c>
      <c r="DN1959" s="2">
        <v>46084</v>
      </c>
      <c r="DO1959" s="2">
        <v>46037</v>
      </c>
      <c r="DP1959" s="2">
        <v>46084</v>
      </c>
      <c r="DQ1959" s="2">
        <v>46059</v>
      </c>
      <c r="DX1959">
        <v>621</v>
      </c>
      <c r="DY1959">
        <v>4469</v>
      </c>
      <c r="DZ1959" t="s">
        <v>424</v>
      </c>
      <c r="EA1959" t="s">
        <v>13021</v>
      </c>
      <c r="EE1959">
        <v>2.31</v>
      </c>
      <c r="EF1959" t="s">
        <v>2634</v>
      </c>
      <c r="EG1959" t="s">
        <v>1640</v>
      </c>
      <c r="EH1959" t="s">
        <v>4422</v>
      </c>
      <c r="EI1959" t="s">
        <v>3282</v>
      </c>
      <c r="EK1959" t="s">
        <v>1591</v>
      </c>
    </row>
    <row r="1960" spans="1:141" hidden="1" x14ac:dyDescent="0.35">
      <c r="A1960">
        <v>5139</v>
      </c>
      <c r="B1960" t="s">
        <v>1352</v>
      </c>
      <c r="C1960">
        <v>6501</v>
      </c>
      <c r="D1960" t="s">
        <v>9287</v>
      </c>
      <c r="E1960" t="s">
        <v>942</v>
      </c>
      <c r="F1960" t="s">
        <v>9296</v>
      </c>
      <c r="G1960">
        <v>1</v>
      </c>
      <c r="H1960" t="s">
        <v>408</v>
      </c>
      <c r="I1960" t="s">
        <v>13022</v>
      </c>
      <c r="J1960" t="s">
        <v>13023</v>
      </c>
      <c r="K1960" t="s">
        <v>22</v>
      </c>
      <c r="L1960" t="s">
        <v>26</v>
      </c>
      <c r="M1960" t="s">
        <v>411</v>
      </c>
      <c r="N1960" t="s">
        <v>411</v>
      </c>
      <c r="O1960" t="s">
        <v>411</v>
      </c>
      <c r="P1960" t="s">
        <v>411</v>
      </c>
      <c r="Q1960" t="s">
        <v>411</v>
      </c>
      <c r="R1960" t="s">
        <v>411</v>
      </c>
      <c r="S1960" t="s">
        <v>411</v>
      </c>
      <c r="T1960" s="1">
        <v>160956.43</v>
      </c>
      <c r="U1960">
        <v>754.11</v>
      </c>
      <c r="V1960">
        <v>0</v>
      </c>
      <c r="W1960" s="1">
        <v>153533.43</v>
      </c>
      <c r="X1960" s="1">
        <v>16187</v>
      </c>
      <c r="Y1960">
        <v>0</v>
      </c>
      <c r="Z1960" s="1">
        <v>169720.43</v>
      </c>
      <c r="AA1960">
        <v>0</v>
      </c>
      <c r="AB1960">
        <v>0</v>
      </c>
      <c r="AD1960">
        <v>8787726053531</v>
      </c>
      <c r="AE1960" t="s">
        <v>412</v>
      </c>
      <c r="AG1960" s="2">
        <v>46083</v>
      </c>
      <c r="AH1960" s="1">
        <v>3139.91</v>
      </c>
      <c r="AI1960" s="2">
        <v>46044</v>
      </c>
      <c r="AJ1960" s="7">
        <v>2026</v>
      </c>
      <c r="AK1960" s="2">
        <v>46036</v>
      </c>
      <c r="AP1960" t="s">
        <v>413</v>
      </c>
      <c r="AT1960" s="2">
        <v>46087</v>
      </c>
      <c r="AU1960" s="2">
        <v>46091</v>
      </c>
      <c r="AV1960" t="s">
        <v>414</v>
      </c>
      <c r="AW1960" s="2">
        <v>46044</v>
      </c>
      <c r="AY1960" s="1">
        <v>260000.06</v>
      </c>
      <c r="BA1960" t="s">
        <v>9291</v>
      </c>
      <c r="BC1960" t="s">
        <v>13024</v>
      </c>
      <c r="BD1960" t="s">
        <v>416</v>
      </c>
      <c r="BE1960" t="s">
        <v>417</v>
      </c>
      <c r="BF1960">
        <v>5561999767006</v>
      </c>
      <c r="BG1960" t="s">
        <v>13025</v>
      </c>
      <c r="BH1960">
        <v>73813055</v>
      </c>
      <c r="BI1960" t="s">
        <v>430</v>
      </c>
      <c r="BJ1960" t="s">
        <v>13026</v>
      </c>
      <c r="BL1960" s="1">
        <v>2513.69</v>
      </c>
      <c r="BM1960" s="2">
        <v>45825</v>
      </c>
      <c r="BQ1960">
        <v>4607</v>
      </c>
      <c r="BS1960" t="s">
        <v>449</v>
      </c>
      <c r="BT1960" s="2">
        <v>46041</v>
      </c>
      <c r="BU1960">
        <v>898.91</v>
      </c>
      <c r="BW1960" t="s">
        <v>1569</v>
      </c>
      <c r="BY1960" t="s">
        <v>13027</v>
      </c>
      <c r="BZ1960" s="2">
        <v>46042</v>
      </c>
      <c r="CA1960" s="2">
        <v>46044</v>
      </c>
      <c r="CB1960" t="s">
        <v>13028</v>
      </c>
      <c r="CC1960" s="2">
        <v>46028</v>
      </c>
      <c r="CD1960" t="s">
        <v>424</v>
      </c>
      <c r="CE1960">
        <v>4178</v>
      </c>
      <c r="CF1960" s="2">
        <v>46042</v>
      </c>
      <c r="CJ1960" s="2">
        <v>46052</v>
      </c>
      <c r="CL1960" s="2">
        <v>45678</v>
      </c>
      <c r="CM1960" s="2">
        <v>46058</v>
      </c>
      <c r="CN1960" s="2">
        <v>46029</v>
      </c>
      <c r="CO1960" s="2">
        <v>46037</v>
      </c>
      <c r="CP1960" s="2">
        <v>46045</v>
      </c>
      <c r="CR1960" s="2">
        <v>46034</v>
      </c>
      <c r="CS1960" s="2">
        <v>46031</v>
      </c>
      <c r="CU1960" s="2">
        <v>46051</v>
      </c>
      <c r="CV1960" s="2">
        <v>46042</v>
      </c>
      <c r="CW1960" s="2">
        <v>46031</v>
      </c>
      <c r="CY1960" t="s">
        <v>424</v>
      </c>
      <c r="CZ1960" s="2">
        <v>46077</v>
      </c>
      <c r="DD1960" s="2">
        <v>46028</v>
      </c>
      <c r="DF1960" s="2">
        <v>46083</v>
      </c>
      <c r="DI1960" s="2">
        <v>46085</v>
      </c>
      <c r="DJ1960" s="2">
        <v>46030</v>
      </c>
      <c r="DK1960" s="2">
        <v>46043</v>
      </c>
      <c r="DL1960" s="2">
        <v>46086</v>
      </c>
      <c r="DO1960" s="2">
        <v>46031</v>
      </c>
      <c r="DQ1960" s="2">
        <v>46076</v>
      </c>
      <c r="DS1960" t="s">
        <v>735</v>
      </c>
      <c r="DU1960">
        <v>7470</v>
      </c>
      <c r="DX1960">
        <v>389</v>
      </c>
      <c r="DY1960">
        <v>4952</v>
      </c>
      <c r="DZ1960" t="s">
        <v>424</v>
      </c>
      <c r="EA1960" t="s">
        <v>10374</v>
      </c>
      <c r="EF1960" t="s">
        <v>2634</v>
      </c>
      <c r="EG1960" t="s">
        <v>1640</v>
      </c>
      <c r="EH1960" t="s">
        <v>3373</v>
      </c>
      <c r="EI1960" t="s">
        <v>13029</v>
      </c>
      <c r="EK1960" t="s">
        <v>1591</v>
      </c>
    </row>
    <row r="1961" spans="1:141" hidden="1" x14ac:dyDescent="0.35">
      <c r="A1961">
        <v>5140</v>
      </c>
      <c r="B1961" t="s">
        <v>11094</v>
      </c>
      <c r="C1961">
        <v>6521</v>
      </c>
      <c r="D1961" t="s">
        <v>7812</v>
      </c>
      <c r="E1961" t="s">
        <v>834</v>
      </c>
      <c r="F1961" t="s">
        <v>532</v>
      </c>
      <c r="G1961">
        <v>104</v>
      </c>
      <c r="H1961" t="s">
        <v>408</v>
      </c>
      <c r="I1961" t="s">
        <v>13030</v>
      </c>
      <c r="J1961" t="s">
        <v>13031</v>
      </c>
      <c r="K1961" t="s">
        <v>22</v>
      </c>
      <c r="L1961" t="s">
        <v>30</v>
      </c>
      <c r="M1961" t="s">
        <v>411</v>
      </c>
      <c r="N1961" t="s">
        <v>411</v>
      </c>
      <c r="O1961" t="s">
        <v>411</v>
      </c>
      <c r="P1961" t="s">
        <v>411</v>
      </c>
      <c r="Q1961" t="s">
        <v>411</v>
      </c>
      <c r="R1961" t="s">
        <v>411</v>
      </c>
      <c r="S1961" t="s">
        <v>411</v>
      </c>
      <c r="T1961" s="1">
        <v>163646.45000000001</v>
      </c>
      <c r="U1961">
        <v>0</v>
      </c>
      <c r="V1961">
        <v>0</v>
      </c>
      <c r="W1961" s="1">
        <v>134341.45000000001</v>
      </c>
      <c r="X1961" s="1">
        <v>29305</v>
      </c>
      <c r="Y1961">
        <v>0</v>
      </c>
      <c r="Z1961" s="1">
        <v>163646.45000000001</v>
      </c>
      <c r="AA1961">
        <v>0</v>
      </c>
      <c r="AB1961">
        <v>0</v>
      </c>
      <c r="AD1961">
        <v>878772614029</v>
      </c>
      <c r="AE1961" t="s">
        <v>412</v>
      </c>
      <c r="AG1961" s="2">
        <v>46092</v>
      </c>
      <c r="AH1961" s="1">
        <v>3139.91</v>
      </c>
      <c r="AI1961" s="2">
        <v>46045</v>
      </c>
      <c r="AJ1961" s="7">
        <v>2026</v>
      </c>
      <c r="AK1961" s="2">
        <v>46036</v>
      </c>
      <c r="AP1961" t="s">
        <v>3839</v>
      </c>
      <c r="AT1961" s="2">
        <v>46049</v>
      </c>
      <c r="AU1961" s="2">
        <v>46114</v>
      </c>
      <c r="AV1961" t="s">
        <v>414</v>
      </c>
      <c r="AW1961" s="2">
        <v>46053</v>
      </c>
      <c r="AY1961" s="1">
        <v>236031.84</v>
      </c>
      <c r="BA1961" t="s">
        <v>7815</v>
      </c>
      <c r="BC1961" t="s">
        <v>13032</v>
      </c>
      <c r="BD1961" t="s">
        <v>416</v>
      </c>
      <c r="BE1961" t="s">
        <v>417</v>
      </c>
      <c r="BF1961">
        <v>5561998648434</v>
      </c>
      <c r="BG1961" t="s">
        <v>13033</v>
      </c>
      <c r="BH1961">
        <v>73813410</v>
      </c>
      <c r="BI1961" t="s">
        <v>595</v>
      </c>
      <c r="BJ1961" t="s">
        <v>13034</v>
      </c>
      <c r="BL1961" s="1">
        <v>2394.7800000000002</v>
      </c>
      <c r="BQ1961">
        <v>4346</v>
      </c>
      <c r="BS1961" t="s">
        <v>421</v>
      </c>
      <c r="BT1961" s="2">
        <v>46036</v>
      </c>
      <c r="BU1961">
        <v>839</v>
      </c>
      <c r="BW1961" t="s">
        <v>1569</v>
      </c>
      <c r="BY1961" t="s">
        <v>13035</v>
      </c>
      <c r="BZ1961" s="2">
        <v>46037</v>
      </c>
      <c r="CA1961" s="2">
        <v>46048</v>
      </c>
      <c r="CB1961" t="s">
        <v>13036</v>
      </c>
      <c r="CC1961" s="2">
        <v>46034</v>
      </c>
      <c r="CD1961" t="s">
        <v>424</v>
      </c>
      <c r="CE1961" t="s">
        <v>13037</v>
      </c>
      <c r="CF1961" s="2">
        <v>46037</v>
      </c>
      <c r="CJ1961" s="2">
        <v>46058</v>
      </c>
      <c r="CL1961" s="2">
        <v>46044</v>
      </c>
      <c r="CM1961" s="2">
        <v>46064</v>
      </c>
      <c r="CN1961" s="2">
        <v>46036</v>
      </c>
      <c r="CO1961" s="2">
        <v>46055</v>
      </c>
      <c r="CP1961" s="2">
        <v>46048</v>
      </c>
      <c r="CR1961" s="2">
        <v>46045</v>
      </c>
      <c r="CS1961" s="2">
        <v>46041</v>
      </c>
      <c r="CU1961" s="2">
        <v>46057</v>
      </c>
      <c r="CV1961" s="2">
        <v>46073</v>
      </c>
      <c r="CW1961" s="2">
        <v>46041</v>
      </c>
      <c r="CY1961" t="s">
        <v>424</v>
      </c>
      <c r="DD1961" s="2">
        <v>46030</v>
      </c>
      <c r="DF1961" s="2">
        <v>46092</v>
      </c>
      <c r="DI1961" s="2">
        <v>46093</v>
      </c>
      <c r="DJ1961" s="2">
        <v>46034</v>
      </c>
      <c r="DK1961" s="2">
        <v>46076</v>
      </c>
      <c r="DL1961" s="2">
        <v>46050</v>
      </c>
      <c r="DO1961" s="2">
        <v>46041</v>
      </c>
      <c r="DQ1961" s="2">
        <v>46084</v>
      </c>
      <c r="DS1961" t="s">
        <v>735</v>
      </c>
      <c r="DU1961">
        <v>8756</v>
      </c>
      <c r="DV1961" t="s">
        <v>735</v>
      </c>
      <c r="DX1961">
        <v>433</v>
      </c>
      <c r="DY1961">
        <v>5559</v>
      </c>
      <c r="DZ1961" t="s">
        <v>424</v>
      </c>
      <c r="EA1961" t="s">
        <v>13038</v>
      </c>
      <c r="EE1961" s="1">
        <v>2485.9</v>
      </c>
      <c r="EF1961" t="s">
        <v>2634</v>
      </c>
      <c r="EG1961" t="s">
        <v>1640</v>
      </c>
      <c r="EH1961" t="s">
        <v>4422</v>
      </c>
      <c r="EK1961" t="s">
        <v>1591</v>
      </c>
    </row>
    <row r="1962" spans="1:141" hidden="1" x14ac:dyDescent="0.35">
      <c r="A1962">
        <v>5141</v>
      </c>
      <c r="B1962" t="s">
        <v>1352</v>
      </c>
      <c r="C1962">
        <v>6523</v>
      </c>
      <c r="D1962" t="s">
        <v>4816</v>
      </c>
      <c r="E1962" t="s">
        <v>834</v>
      </c>
      <c r="F1962" t="s">
        <v>473</v>
      </c>
      <c r="G1962">
        <v>2</v>
      </c>
      <c r="H1962" t="s">
        <v>474</v>
      </c>
      <c r="I1962" t="s">
        <v>13039</v>
      </c>
      <c r="J1962" t="s">
        <v>13040</v>
      </c>
      <c r="K1962" t="s">
        <v>24</v>
      </c>
      <c r="L1962" t="s">
        <v>57</v>
      </c>
      <c r="M1962" t="s">
        <v>411</v>
      </c>
      <c r="N1962" t="s">
        <v>411</v>
      </c>
      <c r="O1962" t="s">
        <v>411</v>
      </c>
      <c r="P1962" t="s">
        <v>424</v>
      </c>
      <c r="Q1962" t="s">
        <v>424</v>
      </c>
      <c r="R1962" t="s">
        <v>411</v>
      </c>
      <c r="S1962" t="s">
        <v>411</v>
      </c>
      <c r="T1962" s="1">
        <v>165497.42000000001</v>
      </c>
      <c r="U1962">
        <v>0</v>
      </c>
      <c r="V1962">
        <v>0</v>
      </c>
      <c r="W1962" s="1">
        <v>117028.51</v>
      </c>
      <c r="X1962" s="1">
        <v>48471</v>
      </c>
      <c r="Y1962">
        <v>0</v>
      </c>
      <c r="Z1962" s="1">
        <v>165499.51</v>
      </c>
      <c r="AA1962">
        <v>0</v>
      </c>
      <c r="AB1962">
        <v>0</v>
      </c>
      <c r="AD1962">
        <v>878772610656</v>
      </c>
      <c r="AE1962" t="s">
        <v>412</v>
      </c>
      <c r="AG1962" s="2">
        <v>46072</v>
      </c>
      <c r="AH1962" s="1">
        <v>3128.72</v>
      </c>
      <c r="AI1962" s="2">
        <v>46048</v>
      </c>
      <c r="AJ1962" s="7">
        <v>2026</v>
      </c>
      <c r="AK1962" s="2">
        <v>46037</v>
      </c>
      <c r="AP1962" t="s">
        <v>813</v>
      </c>
      <c r="AT1962" s="2">
        <v>46076</v>
      </c>
      <c r="AU1962" s="2">
        <v>46114</v>
      </c>
      <c r="AV1962" t="s">
        <v>414</v>
      </c>
      <c r="AW1962" s="2">
        <v>46052</v>
      </c>
      <c r="AY1962" s="1">
        <v>230002.71</v>
      </c>
      <c r="BA1962" t="s">
        <v>4819</v>
      </c>
      <c r="BC1962" t="s">
        <v>13041</v>
      </c>
      <c r="BD1962" t="s">
        <v>478</v>
      </c>
      <c r="BE1962" t="s">
        <v>417</v>
      </c>
      <c r="BF1962">
        <v>5561981151797</v>
      </c>
      <c r="BG1962" t="s">
        <v>13042</v>
      </c>
      <c r="BH1962">
        <v>72910001</v>
      </c>
      <c r="BI1962" t="s">
        <v>13043</v>
      </c>
      <c r="BJ1962" t="s">
        <v>13044</v>
      </c>
      <c r="BL1962" s="1">
        <v>2000</v>
      </c>
      <c r="BQ1962">
        <v>3876</v>
      </c>
      <c r="BS1962" t="s">
        <v>421</v>
      </c>
      <c r="BT1962" s="2">
        <v>46038</v>
      </c>
      <c r="BW1962" t="s">
        <v>1569</v>
      </c>
      <c r="BY1962" t="s">
        <v>13045</v>
      </c>
      <c r="BZ1962" s="2">
        <v>46038</v>
      </c>
      <c r="CA1962" s="2">
        <v>46049</v>
      </c>
      <c r="CC1962" s="2">
        <v>46036</v>
      </c>
      <c r="CD1962" t="s">
        <v>424</v>
      </c>
      <c r="CF1962" s="2">
        <v>46038</v>
      </c>
      <c r="CJ1962" s="2">
        <v>46057</v>
      </c>
      <c r="CL1962" s="2">
        <v>46041</v>
      </c>
      <c r="CM1962" s="2">
        <v>46059</v>
      </c>
      <c r="CN1962" s="2">
        <v>46036</v>
      </c>
      <c r="CO1962" s="2">
        <v>46037</v>
      </c>
      <c r="CP1962" s="2">
        <v>46049</v>
      </c>
      <c r="CR1962" s="2">
        <v>46037</v>
      </c>
      <c r="CS1962" s="2">
        <v>46042</v>
      </c>
      <c r="CU1962" s="2">
        <v>46056</v>
      </c>
      <c r="CV1962" s="2">
        <v>46043</v>
      </c>
      <c r="CW1962" s="2">
        <v>46042</v>
      </c>
      <c r="CY1962" t="s">
        <v>424</v>
      </c>
      <c r="DD1962" s="2">
        <v>46037</v>
      </c>
      <c r="DE1962" s="2">
        <v>46042</v>
      </c>
      <c r="DF1962" s="2">
        <v>46073</v>
      </c>
      <c r="DG1962" t="s">
        <v>13046</v>
      </c>
      <c r="DI1962" s="2">
        <v>46076</v>
      </c>
      <c r="DJ1962" s="2">
        <v>46034</v>
      </c>
      <c r="DK1962" s="2">
        <v>46044</v>
      </c>
      <c r="DL1962" s="2">
        <v>46044</v>
      </c>
      <c r="DO1962" s="2">
        <v>46042</v>
      </c>
      <c r="DW1962" s="2">
        <v>46048</v>
      </c>
      <c r="DY1962">
        <v>5393</v>
      </c>
      <c r="EA1962" t="s">
        <v>13047</v>
      </c>
      <c r="EB1962" t="s">
        <v>13048</v>
      </c>
      <c r="EE1962" s="1">
        <v>4305.8100000000004</v>
      </c>
      <c r="EF1962" t="s">
        <v>2634</v>
      </c>
      <c r="EG1962" t="s">
        <v>1640</v>
      </c>
      <c r="EH1962" t="s">
        <v>13049</v>
      </c>
      <c r="EI1962" t="s">
        <v>3282</v>
      </c>
      <c r="EJ1962" t="s">
        <v>13050</v>
      </c>
      <c r="EK1962" t="s">
        <v>1591</v>
      </c>
    </row>
    <row r="1963" spans="1:141" hidden="1" x14ac:dyDescent="0.35">
      <c r="A1963">
        <v>5142</v>
      </c>
      <c r="B1963" t="s">
        <v>404</v>
      </c>
      <c r="C1963">
        <v>6517</v>
      </c>
      <c r="D1963" t="s">
        <v>9287</v>
      </c>
      <c r="E1963" t="s">
        <v>942</v>
      </c>
      <c r="F1963" t="s">
        <v>9559</v>
      </c>
      <c r="G1963">
        <v>304</v>
      </c>
      <c r="H1963" t="s">
        <v>408</v>
      </c>
      <c r="I1963" t="s">
        <v>13051</v>
      </c>
      <c r="J1963" t="s">
        <v>13052</v>
      </c>
      <c r="K1963" t="s">
        <v>12</v>
      </c>
      <c r="L1963" t="s">
        <v>11</v>
      </c>
      <c r="M1963" t="s">
        <v>411</v>
      </c>
      <c r="N1963" t="s">
        <v>411</v>
      </c>
      <c r="O1963" t="s">
        <v>411</v>
      </c>
      <c r="P1963" t="s">
        <v>411</v>
      </c>
      <c r="Q1963" t="s">
        <v>411</v>
      </c>
      <c r="R1963" t="s">
        <v>411</v>
      </c>
      <c r="S1963" t="s">
        <v>411</v>
      </c>
      <c r="T1963" s="1">
        <v>166162.34</v>
      </c>
      <c r="U1963">
        <v>0</v>
      </c>
      <c r="V1963">
        <v>0</v>
      </c>
      <c r="W1963">
        <v>0</v>
      </c>
      <c r="X1963">
        <v>0</v>
      </c>
      <c r="Y1963">
        <v>0</v>
      </c>
      <c r="Z1963">
        <v>0</v>
      </c>
      <c r="AA1963">
        <v>0</v>
      </c>
      <c r="AB1963">
        <v>0</v>
      </c>
      <c r="AD1963">
        <v>878772612598</v>
      </c>
      <c r="AE1963" t="s">
        <v>412</v>
      </c>
      <c r="AG1963" s="2">
        <v>46098</v>
      </c>
      <c r="AH1963">
        <v>0</v>
      </c>
      <c r="AI1963" s="2">
        <v>46045</v>
      </c>
      <c r="AJ1963" s="7">
        <v>2026</v>
      </c>
      <c r="AK1963" s="2">
        <v>46037</v>
      </c>
      <c r="AP1963" t="s">
        <v>3839</v>
      </c>
      <c r="AT1963" s="2">
        <v>46097</v>
      </c>
      <c r="AU1963" s="2">
        <v>46114</v>
      </c>
      <c r="AV1963" t="s">
        <v>414</v>
      </c>
      <c r="AW1963" s="2">
        <v>46053</v>
      </c>
      <c r="AY1963" s="1">
        <v>230000.9</v>
      </c>
      <c r="BA1963" t="s">
        <v>9291</v>
      </c>
      <c r="BC1963" t="s">
        <v>13053</v>
      </c>
      <c r="BD1963" t="s">
        <v>416</v>
      </c>
      <c r="BE1963" t="s">
        <v>417</v>
      </c>
      <c r="BF1963">
        <v>5561998838005</v>
      </c>
      <c r="BG1963" t="s">
        <v>13054</v>
      </c>
      <c r="BH1963">
        <v>73807695</v>
      </c>
      <c r="BI1963" t="s">
        <v>1757</v>
      </c>
      <c r="BJ1963" t="s">
        <v>13055</v>
      </c>
      <c r="BL1963" s="1">
        <v>2381</v>
      </c>
      <c r="BQ1963">
        <v>4665</v>
      </c>
      <c r="BS1963" t="s">
        <v>1413</v>
      </c>
      <c r="BT1963" s="2">
        <v>46043</v>
      </c>
      <c r="BU1963">
        <v>898.91</v>
      </c>
      <c r="BW1963" t="s">
        <v>1569</v>
      </c>
      <c r="BY1963" t="s">
        <v>13056</v>
      </c>
      <c r="BZ1963" s="2">
        <v>46043</v>
      </c>
      <c r="CA1963" s="2">
        <v>46048</v>
      </c>
      <c r="CB1963" t="s">
        <v>13057</v>
      </c>
      <c r="CC1963" s="2">
        <v>46037</v>
      </c>
      <c r="CD1963" t="s">
        <v>424</v>
      </c>
      <c r="CE1963">
        <v>4653</v>
      </c>
      <c r="CF1963" s="2">
        <v>46043</v>
      </c>
      <c r="CJ1963" s="2">
        <v>46059</v>
      </c>
      <c r="CL1963" s="2">
        <v>45679</v>
      </c>
      <c r="CM1963" s="2">
        <v>46064</v>
      </c>
      <c r="CN1963" s="2">
        <v>46037</v>
      </c>
      <c r="CO1963" s="2">
        <v>46037</v>
      </c>
      <c r="CP1963" s="2">
        <v>46048</v>
      </c>
      <c r="CR1963" s="2">
        <v>46038</v>
      </c>
      <c r="CS1963" s="2">
        <v>46041</v>
      </c>
      <c r="CU1963" s="2">
        <v>46056</v>
      </c>
      <c r="CV1963" s="2">
        <v>46042</v>
      </c>
      <c r="CW1963" s="2">
        <v>46041</v>
      </c>
      <c r="CY1963" t="s">
        <v>424</v>
      </c>
      <c r="DD1963" s="2">
        <v>46048</v>
      </c>
      <c r="DF1963" s="2">
        <v>46098</v>
      </c>
      <c r="DI1963" s="2">
        <v>46101</v>
      </c>
      <c r="DJ1963" s="2">
        <v>46034</v>
      </c>
      <c r="DK1963" s="2">
        <v>46042</v>
      </c>
      <c r="DL1963" s="2">
        <v>46048</v>
      </c>
      <c r="DM1963" s="2">
        <v>46077</v>
      </c>
      <c r="DN1963" s="2">
        <v>46091</v>
      </c>
      <c r="DO1963" s="2">
        <v>46041</v>
      </c>
      <c r="DP1963" s="2">
        <v>46091</v>
      </c>
      <c r="DQ1963" s="2">
        <v>46083</v>
      </c>
      <c r="DS1963" t="s">
        <v>735</v>
      </c>
      <c r="DX1963">
        <v>459</v>
      </c>
      <c r="DY1963">
        <v>5380</v>
      </c>
      <c r="DZ1963" t="s">
        <v>424</v>
      </c>
      <c r="EA1963" t="s">
        <v>392</v>
      </c>
      <c r="EE1963" s="1">
        <v>2158.6999999999998</v>
      </c>
      <c r="EF1963" t="s">
        <v>2634</v>
      </c>
      <c r="EG1963" t="s">
        <v>1640</v>
      </c>
      <c r="EH1963" t="s">
        <v>4422</v>
      </c>
      <c r="EI1963" t="s">
        <v>4835</v>
      </c>
      <c r="EK1963" t="s">
        <v>1591</v>
      </c>
    </row>
    <row r="1964" spans="1:141" hidden="1" x14ac:dyDescent="0.35">
      <c r="A1964">
        <v>5143</v>
      </c>
      <c r="B1964" t="s">
        <v>1352</v>
      </c>
      <c r="C1964">
        <v>6503</v>
      </c>
      <c r="D1964" t="s">
        <v>4816</v>
      </c>
      <c r="E1964" t="s">
        <v>834</v>
      </c>
      <c r="F1964" t="s">
        <v>407</v>
      </c>
      <c r="G1964">
        <v>1</v>
      </c>
      <c r="H1964" t="s">
        <v>474</v>
      </c>
      <c r="I1964" t="s">
        <v>13058</v>
      </c>
      <c r="J1964" t="s">
        <v>13059</v>
      </c>
      <c r="K1964" t="s">
        <v>44</v>
      </c>
      <c r="L1964" t="s">
        <v>69</v>
      </c>
      <c r="M1964" t="s">
        <v>411</v>
      </c>
      <c r="N1964" t="s">
        <v>411</v>
      </c>
      <c r="O1964" t="s">
        <v>411</v>
      </c>
      <c r="P1964" t="s">
        <v>424</v>
      </c>
      <c r="Q1964" t="s">
        <v>424</v>
      </c>
      <c r="R1964" t="s">
        <v>411</v>
      </c>
      <c r="S1964" t="s">
        <v>411</v>
      </c>
      <c r="T1964" s="1">
        <v>169200</v>
      </c>
      <c r="U1964">
        <v>816.26</v>
      </c>
      <c r="V1964">
        <v>0</v>
      </c>
      <c r="W1964" s="1">
        <v>154104.57999999999</v>
      </c>
      <c r="X1964" s="1">
        <v>13663</v>
      </c>
      <c r="Y1964">
        <v>0</v>
      </c>
      <c r="Z1964" s="1">
        <v>167767.57999999999</v>
      </c>
      <c r="AA1964">
        <v>0</v>
      </c>
      <c r="AB1964">
        <v>0</v>
      </c>
      <c r="AD1964">
        <v>878772602064</v>
      </c>
      <c r="AE1964" t="s">
        <v>412</v>
      </c>
      <c r="AG1964" s="2">
        <v>46083</v>
      </c>
      <c r="AH1964" s="1">
        <v>3069.72</v>
      </c>
      <c r="AI1964" s="2">
        <v>46051</v>
      </c>
      <c r="AJ1964" s="7">
        <v>2026</v>
      </c>
      <c r="AK1964" s="2">
        <v>46038</v>
      </c>
      <c r="AP1964" t="s">
        <v>413</v>
      </c>
      <c r="AT1964" s="2">
        <v>46085</v>
      </c>
      <c r="AU1964" s="2">
        <v>46114</v>
      </c>
      <c r="AV1964" t="s">
        <v>414</v>
      </c>
      <c r="AW1964" s="2">
        <v>46052</v>
      </c>
      <c r="AY1964" s="1">
        <v>239960</v>
      </c>
      <c r="BA1964" t="s">
        <v>4819</v>
      </c>
      <c r="BD1964" t="s">
        <v>478</v>
      </c>
      <c r="BE1964" t="s">
        <v>417</v>
      </c>
      <c r="BF1964">
        <v>5592993844594</v>
      </c>
      <c r="BG1964" t="s">
        <v>13060</v>
      </c>
      <c r="BH1964">
        <v>72910000</v>
      </c>
      <c r="BI1964" t="s">
        <v>646</v>
      </c>
      <c r="BJ1964" t="s">
        <v>13061</v>
      </c>
      <c r="BL1964" s="1">
        <v>2070</v>
      </c>
      <c r="BM1964" s="2">
        <v>46165</v>
      </c>
      <c r="BQ1964">
        <v>3939</v>
      </c>
      <c r="BS1964" t="s">
        <v>4331</v>
      </c>
      <c r="BT1964" s="2">
        <v>46051</v>
      </c>
      <c r="BU1964">
        <v>899.1</v>
      </c>
      <c r="BV1964" s="2">
        <v>46052</v>
      </c>
      <c r="BW1964" t="s">
        <v>422</v>
      </c>
      <c r="BX1964" s="2">
        <v>46056</v>
      </c>
      <c r="BY1964" t="s">
        <v>13062</v>
      </c>
      <c r="BZ1964" s="2">
        <v>46051</v>
      </c>
      <c r="CA1964" s="2">
        <v>46059</v>
      </c>
      <c r="CB1964" t="s">
        <v>13063</v>
      </c>
      <c r="CC1964" s="2">
        <v>46034</v>
      </c>
      <c r="CD1964" t="s">
        <v>424</v>
      </c>
      <c r="CE1964">
        <v>4930</v>
      </c>
      <c r="CF1964" s="2">
        <v>46051</v>
      </c>
      <c r="CJ1964" s="2">
        <v>46065</v>
      </c>
      <c r="CK1964" t="s">
        <v>411</v>
      </c>
      <c r="CM1964" s="2">
        <v>46072</v>
      </c>
      <c r="CN1964" s="2">
        <v>46034</v>
      </c>
      <c r="CO1964" s="2">
        <v>46055</v>
      </c>
      <c r="CP1964" s="2">
        <v>46059</v>
      </c>
      <c r="CR1964" s="2">
        <v>46050</v>
      </c>
      <c r="CS1964" s="2">
        <v>46041</v>
      </c>
      <c r="CU1964" s="2">
        <v>46064</v>
      </c>
      <c r="CV1964" s="2">
        <v>46056</v>
      </c>
      <c r="CW1964" s="2">
        <v>46041</v>
      </c>
      <c r="CY1964" t="s">
        <v>424</v>
      </c>
      <c r="DD1964" s="2">
        <v>46038</v>
      </c>
      <c r="DF1964" s="2">
        <v>46083</v>
      </c>
      <c r="DG1964" t="s">
        <v>13064</v>
      </c>
      <c r="DI1964" s="2">
        <v>46085</v>
      </c>
      <c r="DJ1964" s="2">
        <v>46036</v>
      </c>
      <c r="DK1964" s="2">
        <v>46056</v>
      </c>
      <c r="DL1964" s="2">
        <v>46052</v>
      </c>
      <c r="DM1964" s="2">
        <v>46058</v>
      </c>
      <c r="DO1964" s="2">
        <v>46038</v>
      </c>
      <c r="DQ1964" s="2">
        <v>46080</v>
      </c>
      <c r="DS1964" t="s">
        <v>3289</v>
      </c>
      <c r="DU1964">
        <v>8213</v>
      </c>
      <c r="DY1964">
        <v>6579</v>
      </c>
      <c r="EE1964" s="1">
        <v>4365.8100000000004</v>
      </c>
      <c r="EF1964" t="s">
        <v>2634</v>
      </c>
      <c r="EG1964" t="s">
        <v>1640</v>
      </c>
      <c r="EH1964" t="s">
        <v>8828</v>
      </c>
      <c r="EI1964" t="s">
        <v>3282</v>
      </c>
      <c r="EJ1964" t="s">
        <v>13050</v>
      </c>
      <c r="EK1964" t="s">
        <v>1591</v>
      </c>
    </row>
    <row r="1965" spans="1:141" hidden="1" x14ac:dyDescent="0.35">
      <c r="A1965">
        <v>5144</v>
      </c>
      <c r="B1965" t="s">
        <v>404</v>
      </c>
      <c r="C1965">
        <v>6522</v>
      </c>
      <c r="D1965" t="s">
        <v>4816</v>
      </c>
      <c r="E1965" t="s">
        <v>834</v>
      </c>
      <c r="F1965" t="s">
        <v>603</v>
      </c>
      <c r="G1965">
        <v>104</v>
      </c>
      <c r="H1965" t="s">
        <v>474</v>
      </c>
      <c r="I1965" t="s">
        <v>13065</v>
      </c>
      <c r="J1965" t="s">
        <v>13066</v>
      </c>
      <c r="K1965" t="s">
        <v>20</v>
      </c>
      <c r="L1965" t="s">
        <v>25</v>
      </c>
      <c r="M1965" t="s">
        <v>411</v>
      </c>
      <c r="N1965" t="s">
        <v>411</v>
      </c>
      <c r="O1965" t="s">
        <v>411</v>
      </c>
      <c r="P1965" t="s">
        <v>424</v>
      </c>
      <c r="Q1965" t="s">
        <v>424</v>
      </c>
      <c r="R1965" t="s">
        <v>411</v>
      </c>
      <c r="S1965" t="s">
        <v>411</v>
      </c>
      <c r="T1965" s="1">
        <v>151156.29999999999</v>
      </c>
      <c r="U1965">
        <v>540</v>
      </c>
      <c r="V1965">
        <v>0</v>
      </c>
      <c r="W1965" s="1">
        <v>96156.3</v>
      </c>
      <c r="X1965" s="1">
        <v>55000</v>
      </c>
      <c r="Y1965">
        <v>0</v>
      </c>
      <c r="Z1965" s="1">
        <v>151156.29999999999</v>
      </c>
      <c r="AA1965">
        <v>0</v>
      </c>
      <c r="AB1965">
        <v>0</v>
      </c>
      <c r="AD1965">
        <v>878772611315</v>
      </c>
      <c r="AE1965" t="s">
        <v>412</v>
      </c>
      <c r="AG1965" s="2">
        <v>46076</v>
      </c>
      <c r="AH1965" s="1">
        <v>2707.84</v>
      </c>
      <c r="AI1965" s="2">
        <v>46043</v>
      </c>
      <c r="AJ1965" s="7">
        <v>2026</v>
      </c>
      <c r="AK1965" s="2">
        <v>46038</v>
      </c>
      <c r="AP1965" t="s">
        <v>413</v>
      </c>
      <c r="AT1965" s="2">
        <v>46077</v>
      </c>
      <c r="AU1965" s="2">
        <v>46114</v>
      </c>
      <c r="AV1965" t="s">
        <v>414</v>
      </c>
      <c r="AW1965" s="2">
        <v>46052</v>
      </c>
      <c r="AY1965" s="1">
        <v>218000</v>
      </c>
      <c r="BA1965" t="s">
        <v>4819</v>
      </c>
      <c r="BD1965" t="s">
        <v>478</v>
      </c>
      <c r="BE1965" t="s">
        <v>417</v>
      </c>
      <c r="BF1965">
        <v>5561982756678</v>
      </c>
      <c r="BG1965" t="s">
        <v>13067</v>
      </c>
      <c r="BH1965">
        <v>72910000</v>
      </c>
      <c r="BI1965" t="s">
        <v>11257</v>
      </c>
      <c r="BJ1965" t="s">
        <v>13068</v>
      </c>
      <c r="BL1965" s="1">
        <v>1800</v>
      </c>
      <c r="BM1965" s="2">
        <v>46197</v>
      </c>
      <c r="BQ1965">
        <v>4058</v>
      </c>
      <c r="BS1965" t="s">
        <v>1358</v>
      </c>
      <c r="BT1965" s="2">
        <v>46030</v>
      </c>
      <c r="BU1965">
        <v>903</v>
      </c>
      <c r="BV1965" s="2">
        <v>46045</v>
      </c>
      <c r="BX1965" s="2">
        <v>46048</v>
      </c>
      <c r="BY1965" t="s">
        <v>13069</v>
      </c>
      <c r="BZ1965" s="2">
        <v>46038</v>
      </c>
      <c r="CA1965" s="2">
        <v>46051</v>
      </c>
      <c r="CB1965" t="s">
        <v>13070</v>
      </c>
      <c r="CC1965" s="2">
        <v>46037</v>
      </c>
      <c r="CD1965" t="s">
        <v>424</v>
      </c>
      <c r="CE1965">
        <v>4054</v>
      </c>
      <c r="CF1965" s="2">
        <v>46030</v>
      </c>
      <c r="CJ1965" s="2">
        <v>46059</v>
      </c>
      <c r="CL1965" s="2">
        <v>46031</v>
      </c>
      <c r="CM1965" s="2">
        <v>46062</v>
      </c>
      <c r="CN1965" s="2">
        <v>46037</v>
      </c>
      <c r="CO1965" s="2">
        <v>46037</v>
      </c>
      <c r="CP1965" s="2">
        <v>46052</v>
      </c>
      <c r="CR1965" s="2">
        <v>46038</v>
      </c>
      <c r="CS1965" s="2">
        <v>46038</v>
      </c>
      <c r="CU1965" s="2">
        <v>46058</v>
      </c>
      <c r="CV1965" s="2">
        <v>46043</v>
      </c>
      <c r="CW1965" s="2">
        <v>46038</v>
      </c>
      <c r="CX1965" s="2">
        <v>46072</v>
      </c>
      <c r="CY1965" t="s">
        <v>424</v>
      </c>
      <c r="DD1965" s="2">
        <v>46038</v>
      </c>
      <c r="DF1965" s="2">
        <v>46076</v>
      </c>
      <c r="DG1965" t="s">
        <v>13071</v>
      </c>
      <c r="DI1965" s="2">
        <v>46078</v>
      </c>
      <c r="DJ1965" s="2">
        <v>46036</v>
      </c>
      <c r="DK1965" s="2">
        <v>46044</v>
      </c>
      <c r="DL1965" s="2">
        <v>46044</v>
      </c>
      <c r="DM1965" s="2">
        <v>46047</v>
      </c>
      <c r="DN1965" s="2">
        <v>46059</v>
      </c>
      <c r="DP1965" s="2">
        <v>46059</v>
      </c>
      <c r="DQ1965" s="2">
        <v>46066</v>
      </c>
      <c r="DU1965">
        <v>6906</v>
      </c>
      <c r="DW1965" s="2">
        <v>46043</v>
      </c>
      <c r="DY1965">
        <v>5635</v>
      </c>
      <c r="DZ1965" t="s">
        <v>424</v>
      </c>
      <c r="EE1965">
        <v>4.3099999999999996</v>
      </c>
      <c r="EF1965" t="s">
        <v>2634</v>
      </c>
      <c r="EG1965" t="s">
        <v>1640</v>
      </c>
      <c r="EH1965" t="s">
        <v>6848</v>
      </c>
      <c r="EI1965" t="s">
        <v>3282</v>
      </c>
      <c r="EJ1965" t="s">
        <v>8163</v>
      </c>
      <c r="EK1965" t="s">
        <v>1591</v>
      </c>
    </row>
    <row r="1966" spans="1:141" hidden="1" x14ac:dyDescent="0.35">
      <c r="A1966">
        <v>5145</v>
      </c>
      <c r="B1966" t="s">
        <v>1352</v>
      </c>
      <c r="C1966">
        <v>6514</v>
      </c>
      <c r="D1966" t="s">
        <v>9287</v>
      </c>
      <c r="E1966" t="s">
        <v>942</v>
      </c>
      <c r="F1966" t="s">
        <v>9585</v>
      </c>
      <c r="G1966">
        <v>101</v>
      </c>
      <c r="H1966" t="s">
        <v>408</v>
      </c>
      <c r="I1966" t="s">
        <v>13072</v>
      </c>
      <c r="J1966" t="s">
        <v>13073</v>
      </c>
      <c r="K1966" t="s">
        <v>12</v>
      </c>
      <c r="L1966" t="s">
        <v>11</v>
      </c>
      <c r="M1966" t="s">
        <v>411</v>
      </c>
      <c r="N1966" t="s">
        <v>411</v>
      </c>
      <c r="O1966" t="s">
        <v>411</v>
      </c>
      <c r="P1966" t="s">
        <v>411</v>
      </c>
      <c r="Q1966" t="s">
        <v>411</v>
      </c>
      <c r="R1966" t="s">
        <v>411</v>
      </c>
      <c r="S1966" t="s">
        <v>411</v>
      </c>
      <c r="T1966" s="1">
        <v>153859.79999999999</v>
      </c>
      <c r="U1966">
        <v>0</v>
      </c>
      <c r="V1966">
        <v>0</v>
      </c>
      <c r="W1966">
        <v>0</v>
      </c>
      <c r="X1966">
        <v>0</v>
      </c>
      <c r="Y1966">
        <v>0</v>
      </c>
      <c r="Z1966">
        <v>0</v>
      </c>
      <c r="AA1966">
        <v>0</v>
      </c>
      <c r="AB1966">
        <v>0</v>
      </c>
      <c r="AD1966">
        <v>878772610748</v>
      </c>
      <c r="AE1966" t="s">
        <v>412</v>
      </c>
      <c r="AG1966" s="2">
        <v>46092</v>
      </c>
      <c r="AH1966" s="1">
        <v>3139.91</v>
      </c>
      <c r="AI1966" s="2">
        <v>46050</v>
      </c>
      <c r="AJ1966" s="7">
        <v>2026</v>
      </c>
      <c r="AK1966" s="2">
        <v>46038</v>
      </c>
      <c r="AP1966" t="s">
        <v>3839</v>
      </c>
      <c r="AQ1966" t="s">
        <v>5716</v>
      </c>
      <c r="AT1966" s="2">
        <v>46098</v>
      </c>
      <c r="AU1966" s="2">
        <v>46114</v>
      </c>
      <c r="AV1966" t="s">
        <v>414</v>
      </c>
      <c r="AW1966" s="2">
        <v>46053</v>
      </c>
      <c r="AY1966" s="1">
        <v>229717.45</v>
      </c>
      <c r="BA1966" t="s">
        <v>9291</v>
      </c>
      <c r="BC1966" t="s">
        <v>13074</v>
      </c>
      <c r="BD1966" t="s">
        <v>416</v>
      </c>
      <c r="BE1966" t="s">
        <v>417</v>
      </c>
      <c r="BF1966">
        <v>5562996670769</v>
      </c>
      <c r="BG1966" t="s">
        <v>13075</v>
      </c>
      <c r="BH1966">
        <v>73813010</v>
      </c>
      <c r="BI1966" t="s">
        <v>595</v>
      </c>
      <c r="BJ1966" t="s">
        <v>13076</v>
      </c>
      <c r="BL1966" s="1">
        <v>2550</v>
      </c>
      <c r="BQ1966">
        <v>4707</v>
      </c>
      <c r="BS1966" t="s">
        <v>457</v>
      </c>
      <c r="BT1966" s="2">
        <v>46044</v>
      </c>
      <c r="BU1966">
        <v>893.34</v>
      </c>
      <c r="BW1966" t="s">
        <v>422</v>
      </c>
      <c r="BY1966" t="s">
        <v>13077</v>
      </c>
      <c r="BZ1966" s="2">
        <v>46044</v>
      </c>
      <c r="CA1966" s="2">
        <v>46051</v>
      </c>
      <c r="CB1966" t="s">
        <v>13078</v>
      </c>
      <c r="CC1966" s="2">
        <v>46038</v>
      </c>
      <c r="CD1966" t="s">
        <v>424</v>
      </c>
      <c r="CE1966">
        <v>4764</v>
      </c>
      <c r="CF1966" s="2">
        <v>46044</v>
      </c>
      <c r="CJ1966" s="2">
        <v>46063</v>
      </c>
      <c r="CL1966" s="2">
        <v>46044</v>
      </c>
      <c r="CM1966" s="2">
        <v>46066</v>
      </c>
      <c r="CN1966" s="2">
        <v>46038</v>
      </c>
      <c r="CO1966" s="2">
        <v>46037</v>
      </c>
      <c r="CP1966" s="2">
        <v>46055</v>
      </c>
      <c r="CR1966" s="2">
        <v>46041</v>
      </c>
      <c r="CS1966" s="2">
        <v>46037</v>
      </c>
      <c r="CU1966" s="2">
        <v>46062</v>
      </c>
      <c r="CV1966" s="2">
        <v>46042</v>
      </c>
      <c r="CW1966" s="2">
        <v>46037</v>
      </c>
      <c r="CY1966" t="s">
        <v>424</v>
      </c>
      <c r="DD1966" s="2">
        <v>46050</v>
      </c>
      <c r="DF1966" s="2">
        <v>46093</v>
      </c>
      <c r="DI1966" s="2">
        <v>46094</v>
      </c>
      <c r="DJ1966" s="2">
        <v>46031</v>
      </c>
      <c r="DL1966" s="2">
        <v>46079</v>
      </c>
      <c r="DO1966" s="2">
        <v>46037</v>
      </c>
      <c r="DQ1966" s="2">
        <v>46083</v>
      </c>
      <c r="DS1966" t="s">
        <v>735</v>
      </c>
      <c r="DT1966">
        <v>6350</v>
      </c>
      <c r="DU1966">
        <v>8541</v>
      </c>
      <c r="DY1966">
        <v>6175</v>
      </c>
      <c r="DZ1966" t="s">
        <v>424</v>
      </c>
      <c r="EA1966" t="s">
        <v>392</v>
      </c>
      <c r="EE1966" s="1">
        <v>2090.33</v>
      </c>
      <c r="EG1966" t="s">
        <v>735</v>
      </c>
      <c r="EK1966" t="s">
        <v>1591</v>
      </c>
    </row>
    <row r="1967" spans="1:141" hidden="1" x14ac:dyDescent="0.35">
      <c r="A1967">
        <v>5146</v>
      </c>
      <c r="B1967" t="s">
        <v>1352</v>
      </c>
      <c r="C1967">
        <v>6469</v>
      </c>
      <c r="D1967" t="s">
        <v>4816</v>
      </c>
      <c r="E1967" t="s">
        <v>834</v>
      </c>
      <c r="F1967" t="s">
        <v>461</v>
      </c>
      <c r="G1967">
        <v>304</v>
      </c>
      <c r="H1967" t="s">
        <v>474</v>
      </c>
      <c r="I1967" t="s">
        <v>13079</v>
      </c>
      <c r="J1967" t="s">
        <v>13080</v>
      </c>
      <c r="K1967" t="s">
        <v>44</v>
      </c>
      <c r="L1967" t="s">
        <v>69</v>
      </c>
      <c r="M1967" t="s">
        <v>411</v>
      </c>
      <c r="N1967" t="s">
        <v>411</v>
      </c>
      <c r="O1967" t="s">
        <v>411</v>
      </c>
      <c r="P1967" t="s">
        <v>424</v>
      </c>
      <c r="Q1967" t="s">
        <v>424</v>
      </c>
      <c r="R1967" t="s">
        <v>411</v>
      </c>
      <c r="S1967" t="s">
        <v>411</v>
      </c>
      <c r="T1967" s="1">
        <v>160569.59</v>
      </c>
      <c r="U1967">
        <v>645.27</v>
      </c>
      <c r="V1967">
        <v>0</v>
      </c>
      <c r="W1967" s="1">
        <v>126532.32</v>
      </c>
      <c r="X1967" s="1">
        <v>32803</v>
      </c>
      <c r="Y1967">
        <v>0</v>
      </c>
      <c r="Z1967" s="1">
        <v>159335.32</v>
      </c>
      <c r="AA1967">
        <v>0</v>
      </c>
      <c r="AB1967">
        <v>0</v>
      </c>
      <c r="AD1967">
        <v>878772595336</v>
      </c>
      <c r="AE1967" t="s">
        <v>412</v>
      </c>
      <c r="AG1967" s="2">
        <v>46077</v>
      </c>
      <c r="AH1967" s="1">
        <v>3128.72</v>
      </c>
      <c r="AI1967" s="2">
        <v>46045</v>
      </c>
      <c r="AJ1967" s="7">
        <v>2026</v>
      </c>
      <c r="AK1967" s="2">
        <v>46041</v>
      </c>
      <c r="AP1967" t="s">
        <v>413</v>
      </c>
      <c r="AQ1967" t="s">
        <v>1498</v>
      </c>
      <c r="AT1967" s="2">
        <v>46079</v>
      </c>
      <c r="AU1967" s="2">
        <v>46114</v>
      </c>
      <c r="AV1967" t="s">
        <v>414</v>
      </c>
      <c r="AW1967" s="2">
        <v>46044</v>
      </c>
      <c r="AY1967" s="1">
        <v>214229.59</v>
      </c>
      <c r="BA1967" t="s">
        <v>4819</v>
      </c>
      <c r="BD1967" t="s">
        <v>478</v>
      </c>
      <c r="BE1967" t="s">
        <v>417</v>
      </c>
      <c r="BF1967">
        <v>5561995148535</v>
      </c>
      <c r="BG1967" t="s">
        <v>13081</v>
      </c>
      <c r="BH1967">
        <v>72910600</v>
      </c>
      <c r="BI1967" t="s">
        <v>1042</v>
      </c>
      <c r="BJ1967" t="s">
        <v>13082</v>
      </c>
      <c r="BL1967" s="1">
        <v>2150.89</v>
      </c>
      <c r="BM1967" s="2">
        <v>46175</v>
      </c>
      <c r="BQ1967">
        <v>3904</v>
      </c>
      <c r="BS1967" t="s">
        <v>668</v>
      </c>
      <c r="BT1967" s="2">
        <v>46035</v>
      </c>
      <c r="BU1967">
        <v>896</v>
      </c>
      <c r="BV1967" s="2">
        <v>46049</v>
      </c>
      <c r="BX1967" s="2">
        <v>46052</v>
      </c>
      <c r="BY1967" t="s">
        <v>13083</v>
      </c>
      <c r="BZ1967" s="2">
        <v>46041</v>
      </c>
      <c r="CA1967" s="2">
        <v>46051</v>
      </c>
      <c r="CB1967" t="s">
        <v>13084</v>
      </c>
      <c r="CC1967" s="2">
        <v>46038</v>
      </c>
      <c r="CD1967" t="s">
        <v>424</v>
      </c>
      <c r="CE1967">
        <v>4343</v>
      </c>
      <c r="CF1967" s="2">
        <v>46035</v>
      </c>
      <c r="CJ1967" s="2">
        <v>46059</v>
      </c>
      <c r="CL1967" s="2">
        <v>46036</v>
      </c>
      <c r="CM1967" s="2">
        <v>46062</v>
      </c>
      <c r="CN1967" s="2">
        <v>46038</v>
      </c>
      <c r="CO1967" s="2">
        <v>46037</v>
      </c>
      <c r="CP1967" s="2">
        <v>46052</v>
      </c>
      <c r="CR1967" s="2">
        <v>46039</v>
      </c>
      <c r="CS1967" s="2">
        <v>46041</v>
      </c>
      <c r="CU1967" s="2">
        <v>46058</v>
      </c>
      <c r="CV1967" s="2">
        <v>46043</v>
      </c>
      <c r="CW1967" s="2">
        <v>46041</v>
      </c>
      <c r="CX1967" s="2">
        <v>46076</v>
      </c>
      <c r="CY1967" t="s">
        <v>424</v>
      </c>
      <c r="DD1967" s="2">
        <v>46032</v>
      </c>
      <c r="DF1967" s="2">
        <v>46077</v>
      </c>
      <c r="DG1967" t="s">
        <v>13085</v>
      </c>
      <c r="DI1967" s="2">
        <v>46079</v>
      </c>
      <c r="DJ1967" s="2">
        <v>46037</v>
      </c>
      <c r="DK1967" s="2">
        <v>46044</v>
      </c>
      <c r="DL1967" s="2">
        <v>46044</v>
      </c>
      <c r="DO1967" s="2">
        <v>46041</v>
      </c>
      <c r="DQ1967" s="2">
        <v>46072</v>
      </c>
      <c r="DU1967">
        <v>7194</v>
      </c>
      <c r="DW1967" s="2">
        <v>46045</v>
      </c>
      <c r="DY1967">
        <v>5725</v>
      </c>
      <c r="EA1967" t="s">
        <v>13086</v>
      </c>
      <c r="EE1967">
        <v>4.1500000000000004</v>
      </c>
      <c r="EF1967" t="s">
        <v>2634</v>
      </c>
      <c r="EG1967" t="s">
        <v>1640</v>
      </c>
      <c r="EH1967" t="s">
        <v>6848</v>
      </c>
      <c r="EI1967" t="s">
        <v>3282</v>
      </c>
      <c r="EJ1967" t="s">
        <v>8163</v>
      </c>
      <c r="EK1967" t="s">
        <v>1591</v>
      </c>
    </row>
    <row r="1968" spans="1:141" hidden="1" x14ac:dyDescent="0.35">
      <c r="A1968">
        <v>5147</v>
      </c>
      <c r="B1968" t="s">
        <v>404</v>
      </c>
      <c r="C1968">
        <v>6527</v>
      </c>
      <c r="D1968" t="s">
        <v>9287</v>
      </c>
      <c r="E1968" t="s">
        <v>942</v>
      </c>
      <c r="F1968" t="s">
        <v>9936</v>
      </c>
      <c r="G1968">
        <v>201</v>
      </c>
      <c r="H1968" t="s">
        <v>408</v>
      </c>
      <c r="I1968" t="s">
        <v>6335</v>
      </c>
      <c r="J1968" t="s">
        <v>6336</v>
      </c>
      <c r="K1968" t="s">
        <v>15</v>
      </c>
      <c r="L1968" t="s">
        <v>68</v>
      </c>
      <c r="M1968" t="s">
        <v>411</v>
      </c>
      <c r="N1968" t="s">
        <v>411</v>
      </c>
      <c r="O1968" t="s">
        <v>411</v>
      </c>
      <c r="P1968" t="s">
        <v>411</v>
      </c>
      <c r="Q1968" t="s">
        <v>411</v>
      </c>
      <c r="R1968" t="s">
        <v>411</v>
      </c>
      <c r="S1968" t="s">
        <v>411</v>
      </c>
      <c r="T1968" s="1">
        <v>161618.79</v>
      </c>
      <c r="U1968">
        <v>0</v>
      </c>
      <c r="V1968">
        <v>0</v>
      </c>
      <c r="W1968" s="1">
        <v>135409.79</v>
      </c>
      <c r="X1968" s="1">
        <v>26209</v>
      </c>
      <c r="Y1968">
        <v>0</v>
      </c>
      <c r="Z1968" s="1">
        <v>161618.79</v>
      </c>
      <c r="AA1968">
        <v>0</v>
      </c>
      <c r="AB1968">
        <v>0</v>
      </c>
      <c r="AD1968">
        <v>878772615749</v>
      </c>
      <c r="AE1968" t="s">
        <v>412</v>
      </c>
      <c r="AG1968" s="2">
        <v>46100</v>
      </c>
      <c r="AH1968">
        <v>0</v>
      </c>
      <c r="AI1968" s="2">
        <v>46050</v>
      </c>
      <c r="AJ1968" s="7">
        <v>2026</v>
      </c>
      <c r="AK1968" s="2">
        <v>46041</v>
      </c>
      <c r="AP1968" t="s">
        <v>3839</v>
      </c>
      <c r="AT1968" s="2">
        <v>46097</v>
      </c>
      <c r="AU1968" s="2">
        <v>46114</v>
      </c>
      <c r="AV1968" t="s">
        <v>414</v>
      </c>
      <c r="AW1968" s="2">
        <v>46053</v>
      </c>
      <c r="AY1968" s="1">
        <v>243685.51</v>
      </c>
      <c r="BA1968" t="s">
        <v>9291</v>
      </c>
      <c r="BC1968" t="s">
        <v>13087</v>
      </c>
      <c r="BD1968" t="s">
        <v>416</v>
      </c>
      <c r="BE1968" t="s">
        <v>417</v>
      </c>
      <c r="BF1968">
        <v>5561998303722</v>
      </c>
      <c r="BG1968" t="s">
        <v>6337</v>
      </c>
      <c r="BH1968">
        <v>73808350</v>
      </c>
      <c r="BI1968" t="s">
        <v>581</v>
      </c>
      <c r="BJ1968" t="s">
        <v>6338</v>
      </c>
      <c r="BL1968" s="1">
        <v>2380.0100000000002</v>
      </c>
      <c r="BQ1968">
        <v>4677</v>
      </c>
      <c r="BR1968">
        <v>6340</v>
      </c>
      <c r="BS1968" t="s">
        <v>432</v>
      </c>
      <c r="BT1968" s="2">
        <v>46041</v>
      </c>
      <c r="BU1968">
        <v>872.79</v>
      </c>
      <c r="BW1968" t="s">
        <v>422</v>
      </c>
      <c r="BX1968" s="2">
        <v>46057</v>
      </c>
      <c r="BY1968" t="s">
        <v>13088</v>
      </c>
      <c r="BZ1968" s="2">
        <v>46042</v>
      </c>
      <c r="CA1968" s="2">
        <v>46052</v>
      </c>
      <c r="CB1968" t="s">
        <v>13089</v>
      </c>
      <c r="CC1968" s="2">
        <v>46041</v>
      </c>
      <c r="CD1968" t="s">
        <v>424</v>
      </c>
      <c r="CE1968" t="s">
        <v>13090</v>
      </c>
      <c r="CF1968" s="2">
        <v>46042</v>
      </c>
      <c r="CJ1968" s="2">
        <v>46063</v>
      </c>
      <c r="CL1968" s="2">
        <v>46042</v>
      </c>
      <c r="CM1968" s="2">
        <v>46066</v>
      </c>
      <c r="CN1968" s="2">
        <v>46041</v>
      </c>
      <c r="CO1968" s="2">
        <v>46037</v>
      </c>
      <c r="CP1968" s="2">
        <v>46055</v>
      </c>
      <c r="CR1968" s="2">
        <v>46041</v>
      </c>
      <c r="CS1968" s="2">
        <v>46045</v>
      </c>
      <c r="CU1968" s="2">
        <v>46062</v>
      </c>
      <c r="CV1968" s="2">
        <v>46042</v>
      </c>
      <c r="CW1968" s="2">
        <v>46045</v>
      </c>
      <c r="CY1968" t="s">
        <v>424</v>
      </c>
      <c r="CZ1968" s="2">
        <v>46079</v>
      </c>
      <c r="DD1968" s="2">
        <v>46055</v>
      </c>
      <c r="DF1968" s="2">
        <v>46100</v>
      </c>
      <c r="DI1968" s="2">
        <v>46104</v>
      </c>
      <c r="DJ1968" s="2">
        <v>46036</v>
      </c>
      <c r="DK1968" s="2">
        <v>46045</v>
      </c>
      <c r="DL1968" s="2">
        <v>46048</v>
      </c>
      <c r="DM1968" s="2">
        <v>46077</v>
      </c>
      <c r="DN1968" s="2">
        <v>46091</v>
      </c>
      <c r="DO1968" s="2">
        <v>46045</v>
      </c>
      <c r="DP1968" s="2">
        <v>46091</v>
      </c>
      <c r="DQ1968" s="2">
        <v>46090</v>
      </c>
      <c r="DS1968" t="s">
        <v>735</v>
      </c>
      <c r="DT1968">
        <v>6350</v>
      </c>
      <c r="DU1968">
        <v>9404</v>
      </c>
      <c r="DX1968">
        <v>873</v>
      </c>
      <c r="DY1968">
        <v>6122</v>
      </c>
      <c r="DZ1968" t="s">
        <v>424</v>
      </c>
      <c r="EA1968" t="s">
        <v>10374</v>
      </c>
      <c r="EE1968" s="1">
        <v>2469.87</v>
      </c>
      <c r="EF1968" t="s">
        <v>2634</v>
      </c>
      <c r="EG1968" t="s">
        <v>1640</v>
      </c>
      <c r="EH1968" t="s">
        <v>4422</v>
      </c>
      <c r="EK1968" t="s">
        <v>1591</v>
      </c>
    </row>
    <row r="1969" spans="1:141" hidden="1" x14ac:dyDescent="0.35">
      <c r="A1969">
        <v>5148</v>
      </c>
      <c r="B1969" t="s">
        <v>404</v>
      </c>
      <c r="C1969">
        <v>6526</v>
      </c>
      <c r="D1969" t="s">
        <v>9287</v>
      </c>
      <c r="E1969" t="s">
        <v>942</v>
      </c>
      <c r="F1969" t="s">
        <v>9808</v>
      </c>
      <c r="G1969">
        <v>202</v>
      </c>
      <c r="H1969" t="s">
        <v>408</v>
      </c>
      <c r="I1969" t="s">
        <v>13091</v>
      </c>
      <c r="J1969" t="s">
        <v>13092</v>
      </c>
      <c r="K1969" t="s">
        <v>14</v>
      </c>
      <c r="L1969" t="s">
        <v>42</v>
      </c>
      <c r="M1969" t="s">
        <v>411</v>
      </c>
      <c r="N1969" t="s">
        <v>411</v>
      </c>
      <c r="O1969" t="s">
        <v>411</v>
      </c>
      <c r="P1969" t="s">
        <v>411</v>
      </c>
      <c r="Q1969" t="s">
        <v>411</v>
      </c>
      <c r="R1969" t="s">
        <v>411</v>
      </c>
      <c r="S1969" t="s">
        <v>411</v>
      </c>
      <c r="T1969" s="1">
        <v>161216.07</v>
      </c>
      <c r="U1969">
        <v>584.20000000000005</v>
      </c>
      <c r="V1969">
        <v>0</v>
      </c>
      <c r="W1969" s="1">
        <v>114532.07</v>
      </c>
      <c r="X1969" s="1">
        <v>36307</v>
      </c>
      <c r="Y1969">
        <v>0</v>
      </c>
      <c r="Z1969" s="1">
        <v>150839.07</v>
      </c>
      <c r="AA1969">
        <v>0</v>
      </c>
      <c r="AB1969">
        <v>0</v>
      </c>
      <c r="AD1969">
        <v>8787726215256</v>
      </c>
      <c r="AE1969" t="s">
        <v>412</v>
      </c>
      <c r="AG1969" s="2">
        <v>46086</v>
      </c>
      <c r="AH1969" s="1">
        <v>3139.91</v>
      </c>
      <c r="AI1969" s="2">
        <v>46045</v>
      </c>
      <c r="AJ1969" s="7">
        <v>2026</v>
      </c>
      <c r="AK1969" s="2">
        <v>46041</v>
      </c>
      <c r="AP1969" t="s">
        <v>413</v>
      </c>
      <c r="AT1969" s="2">
        <v>46097</v>
      </c>
      <c r="AU1969" s="2">
        <v>46097</v>
      </c>
      <c r="AV1969" t="s">
        <v>414</v>
      </c>
      <c r="AW1969" s="2">
        <v>46053</v>
      </c>
      <c r="AY1969" s="1">
        <v>242707.23</v>
      </c>
      <c r="BA1969" t="s">
        <v>9291</v>
      </c>
      <c r="BC1969" t="s">
        <v>13093</v>
      </c>
      <c r="BD1969" t="s">
        <v>416</v>
      </c>
      <c r="BE1969" t="s">
        <v>417</v>
      </c>
      <c r="BF1969">
        <v>5561996839477</v>
      </c>
      <c r="BG1969" t="s">
        <v>13094</v>
      </c>
      <c r="BH1969">
        <v>73813852</v>
      </c>
      <c r="BI1969" t="s">
        <v>894</v>
      </c>
      <c r="BJ1969" t="s">
        <v>13095</v>
      </c>
      <c r="BL1969" s="1">
        <v>1947.33</v>
      </c>
      <c r="BM1969" s="2">
        <v>46193</v>
      </c>
      <c r="BQ1969">
        <v>4856</v>
      </c>
      <c r="BS1969" t="s">
        <v>1016</v>
      </c>
      <c r="BT1969" s="2">
        <v>46041</v>
      </c>
      <c r="BU1969">
        <v>898</v>
      </c>
      <c r="BW1969" t="s">
        <v>422</v>
      </c>
      <c r="BY1969" t="s">
        <v>13096</v>
      </c>
      <c r="BZ1969" s="2">
        <v>46042</v>
      </c>
      <c r="CA1969" s="2">
        <v>46045</v>
      </c>
      <c r="CB1969" t="s">
        <v>13097</v>
      </c>
      <c r="CC1969" s="2">
        <v>46031</v>
      </c>
      <c r="CD1969" t="s">
        <v>424</v>
      </c>
      <c r="CE1969">
        <v>4300</v>
      </c>
      <c r="CF1969" s="2">
        <v>46042</v>
      </c>
      <c r="CJ1969" s="2">
        <v>46059</v>
      </c>
      <c r="CL1969" s="2">
        <v>46044</v>
      </c>
      <c r="CM1969" s="2">
        <v>46064</v>
      </c>
      <c r="CN1969" s="2">
        <v>46034</v>
      </c>
      <c r="CO1969" s="2">
        <v>46037</v>
      </c>
      <c r="CP1969" s="2">
        <v>46048</v>
      </c>
      <c r="CR1969" s="2">
        <v>46035</v>
      </c>
      <c r="CS1969" s="2">
        <v>46043</v>
      </c>
      <c r="CU1969" s="2">
        <v>46057</v>
      </c>
      <c r="CV1969" s="2">
        <v>46042</v>
      </c>
      <c r="CW1969" s="2">
        <v>46043</v>
      </c>
      <c r="CY1969" t="s">
        <v>424</v>
      </c>
      <c r="DD1969" s="2">
        <v>46045</v>
      </c>
      <c r="DF1969" s="2">
        <v>46086</v>
      </c>
      <c r="DI1969" s="2">
        <v>46087</v>
      </c>
      <c r="DJ1969" s="2">
        <v>46041</v>
      </c>
      <c r="DK1969" s="2">
        <v>46044</v>
      </c>
      <c r="DL1969" s="2">
        <v>46048</v>
      </c>
      <c r="DM1969" s="2">
        <v>46077</v>
      </c>
      <c r="DN1969" s="2">
        <v>46091</v>
      </c>
      <c r="DO1969" s="2">
        <v>46043</v>
      </c>
      <c r="DP1969" s="2">
        <v>46091</v>
      </c>
      <c r="DQ1969" s="2">
        <v>46078</v>
      </c>
      <c r="DS1969" t="s">
        <v>735</v>
      </c>
      <c r="DU1969">
        <v>7919</v>
      </c>
      <c r="DV1969" t="s">
        <v>735</v>
      </c>
      <c r="DX1969">
        <v>819</v>
      </c>
      <c r="DY1969">
        <v>5552</v>
      </c>
      <c r="DZ1969" t="s">
        <v>424</v>
      </c>
      <c r="EA1969" t="s">
        <v>392</v>
      </c>
      <c r="EE1969">
        <v>2.4900000000000002</v>
      </c>
      <c r="EF1969" t="s">
        <v>2634</v>
      </c>
      <c r="EG1969" t="s">
        <v>1640</v>
      </c>
      <c r="EI1969" t="s">
        <v>5891</v>
      </c>
      <c r="EK1969" t="s">
        <v>1591</v>
      </c>
    </row>
    <row r="1970" spans="1:141" hidden="1" x14ac:dyDescent="0.35">
      <c r="A1970">
        <v>5149</v>
      </c>
      <c r="B1970" t="s">
        <v>404</v>
      </c>
      <c r="C1970">
        <v>6555</v>
      </c>
      <c r="D1970" t="s">
        <v>8802</v>
      </c>
      <c r="E1970" t="s">
        <v>834</v>
      </c>
      <c r="F1970" t="s">
        <v>461</v>
      </c>
      <c r="G1970">
        <v>304</v>
      </c>
      <c r="H1970" t="s">
        <v>474</v>
      </c>
      <c r="I1970" t="s">
        <v>13098</v>
      </c>
      <c r="J1970" t="s">
        <v>13099</v>
      </c>
      <c r="K1970" t="s">
        <v>28</v>
      </c>
      <c r="L1970" t="s">
        <v>36</v>
      </c>
      <c r="M1970" t="s">
        <v>411</v>
      </c>
      <c r="N1970" t="s">
        <v>411</v>
      </c>
      <c r="O1970" t="s">
        <v>411</v>
      </c>
      <c r="P1970" t="s">
        <v>424</v>
      </c>
      <c r="Q1970" t="s">
        <v>411</v>
      </c>
      <c r="R1970" t="s">
        <v>411</v>
      </c>
      <c r="S1970" t="s">
        <v>411</v>
      </c>
      <c r="T1970" s="1">
        <v>146082.62</v>
      </c>
      <c r="U1970">
        <v>469.06</v>
      </c>
      <c r="V1970">
        <v>0</v>
      </c>
      <c r="W1970" s="1">
        <v>91082.62</v>
      </c>
      <c r="X1970" s="1">
        <v>55000</v>
      </c>
      <c r="Y1970">
        <v>0</v>
      </c>
      <c r="Z1970" s="1">
        <v>146082.62</v>
      </c>
      <c r="AA1970">
        <v>0</v>
      </c>
      <c r="AB1970">
        <v>0</v>
      </c>
      <c r="AD1970">
        <v>878772619629</v>
      </c>
      <c r="AE1970" t="s">
        <v>412</v>
      </c>
      <c r="AG1970" s="2">
        <v>46086</v>
      </c>
      <c r="AH1970">
        <v>0</v>
      </c>
      <c r="AI1970" s="2">
        <v>46052</v>
      </c>
      <c r="AJ1970" s="7">
        <v>2026</v>
      </c>
      <c r="AK1970" s="2">
        <v>46042</v>
      </c>
      <c r="AP1970" t="s">
        <v>413</v>
      </c>
      <c r="AT1970" s="2">
        <v>46072</v>
      </c>
      <c r="AU1970" s="2">
        <v>46114</v>
      </c>
      <c r="AV1970" t="s">
        <v>414</v>
      </c>
      <c r="AW1970" s="2">
        <v>46052</v>
      </c>
      <c r="AY1970" s="1">
        <v>209999.27</v>
      </c>
      <c r="BA1970" t="s">
        <v>8806</v>
      </c>
      <c r="BD1970" t="s">
        <v>738</v>
      </c>
      <c r="BE1970" t="s">
        <v>513</v>
      </c>
      <c r="BF1970">
        <v>5561993231576</v>
      </c>
      <c r="BG1970" t="s">
        <v>13100</v>
      </c>
      <c r="BH1970">
        <v>72339036</v>
      </c>
      <c r="BI1970" t="s">
        <v>5501</v>
      </c>
      <c r="BJ1970" t="s">
        <v>13101</v>
      </c>
      <c r="BL1970" s="1">
        <v>1563.54</v>
      </c>
      <c r="BM1970" s="2">
        <v>46216</v>
      </c>
      <c r="BQ1970">
        <v>4392</v>
      </c>
      <c r="BS1970" t="s">
        <v>1147</v>
      </c>
      <c r="BT1970" s="2">
        <v>46037</v>
      </c>
      <c r="BU1970">
        <v>902.04</v>
      </c>
      <c r="BV1970" s="2">
        <v>46052</v>
      </c>
      <c r="BX1970" s="2">
        <v>46057</v>
      </c>
      <c r="BY1970" t="s">
        <v>13102</v>
      </c>
      <c r="BZ1970" s="2">
        <v>46042</v>
      </c>
      <c r="CA1970" s="2">
        <v>46059</v>
      </c>
      <c r="CB1970" t="s">
        <v>13103</v>
      </c>
      <c r="CC1970" s="2">
        <v>46041</v>
      </c>
      <c r="CD1970" t="s">
        <v>424</v>
      </c>
      <c r="CE1970">
        <v>5135</v>
      </c>
      <c r="CF1970" s="2">
        <v>46037</v>
      </c>
      <c r="CJ1970" s="2">
        <v>46073</v>
      </c>
      <c r="CL1970" s="2">
        <v>46037</v>
      </c>
      <c r="CM1970" s="2">
        <v>46076</v>
      </c>
      <c r="CN1970" s="2">
        <v>46042</v>
      </c>
      <c r="CO1970" s="2">
        <v>46055</v>
      </c>
      <c r="CP1970" s="2">
        <v>46064</v>
      </c>
      <c r="CR1970" s="2">
        <v>46043</v>
      </c>
      <c r="CS1970" s="2">
        <v>46043</v>
      </c>
      <c r="CU1970" s="2">
        <v>46072</v>
      </c>
      <c r="CV1970" s="2">
        <v>46056</v>
      </c>
      <c r="CW1970" s="2">
        <v>46043</v>
      </c>
      <c r="CX1970" s="2">
        <v>46085</v>
      </c>
      <c r="CY1970" t="s">
        <v>424</v>
      </c>
      <c r="DD1970" s="2">
        <v>46042</v>
      </c>
      <c r="DF1970" s="2">
        <v>46085</v>
      </c>
      <c r="DG1970" t="s">
        <v>13104</v>
      </c>
      <c r="DI1970" s="2">
        <v>46087</v>
      </c>
      <c r="DJ1970" s="2">
        <v>46041</v>
      </c>
      <c r="DK1970" s="2">
        <v>46056</v>
      </c>
      <c r="DL1970" s="2">
        <v>46052</v>
      </c>
      <c r="DM1970" s="2">
        <v>46058</v>
      </c>
      <c r="DN1970" s="2">
        <v>46063</v>
      </c>
      <c r="DO1970" s="2">
        <v>46043</v>
      </c>
      <c r="DP1970" s="2">
        <v>46063</v>
      </c>
      <c r="DU1970">
        <v>8411</v>
      </c>
      <c r="DW1970" s="2">
        <v>46052</v>
      </c>
      <c r="DY1970">
        <v>7094</v>
      </c>
      <c r="EB1970" t="s">
        <v>13105</v>
      </c>
      <c r="EE1970" s="1">
        <v>3905.81</v>
      </c>
      <c r="EF1970" t="s">
        <v>8966</v>
      </c>
      <c r="EG1970" t="s">
        <v>3289</v>
      </c>
      <c r="EH1970" t="s">
        <v>6848</v>
      </c>
      <c r="EI1970" t="s">
        <v>3282</v>
      </c>
      <c r="EJ1970" t="s">
        <v>8163</v>
      </c>
      <c r="EK1970" t="s">
        <v>1591</v>
      </c>
    </row>
    <row r="1971" spans="1:141" hidden="1" x14ac:dyDescent="0.35">
      <c r="A1971">
        <v>5150</v>
      </c>
      <c r="B1971" t="s">
        <v>404</v>
      </c>
      <c r="C1971">
        <v>6554</v>
      </c>
      <c r="D1971" t="s">
        <v>9287</v>
      </c>
      <c r="E1971" t="s">
        <v>942</v>
      </c>
      <c r="F1971" t="s">
        <v>9288</v>
      </c>
      <c r="G1971">
        <v>204</v>
      </c>
      <c r="H1971" t="s">
        <v>408</v>
      </c>
      <c r="I1971" t="s">
        <v>13106</v>
      </c>
      <c r="J1971" t="s">
        <v>13107</v>
      </c>
      <c r="K1971" t="s">
        <v>22</v>
      </c>
      <c r="L1971" t="s">
        <v>21</v>
      </c>
      <c r="M1971" t="s">
        <v>411</v>
      </c>
      <c r="N1971" t="s">
        <v>411</v>
      </c>
      <c r="O1971" t="s">
        <v>411</v>
      </c>
      <c r="P1971" t="s">
        <v>411</v>
      </c>
      <c r="Q1971" t="s">
        <v>411</v>
      </c>
      <c r="R1971" t="s">
        <v>411</v>
      </c>
      <c r="S1971" t="s">
        <v>411</v>
      </c>
      <c r="T1971" s="1">
        <v>161123.57999999999</v>
      </c>
      <c r="U1971">
        <v>592.62</v>
      </c>
      <c r="V1971">
        <v>0</v>
      </c>
      <c r="W1971" s="1">
        <v>116011.58</v>
      </c>
      <c r="X1971" s="1">
        <v>45112</v>
      </c>
      <c r="Y1971">
        <v>0</v>
      </c>
      <c r="Z1971" s="1">
        <v>161123.57999999999</v>
      </c>
      <c r="AA1971">
        <v>0</v>
      </c>
      <c r="AB1971">
        <v>0</v>
      </c>
      <c r="AD1971">
        <v>8787726197274</v>
      </c>
      <c r="AE1971" t="s">
        <v>412</v>
      </c>
      <c r="AG1971" s="2">
        <v>46098</v>
      </c>
      <c r="AH1971">
        <v>0</v>
      </c>
      <c r="AI1971" s="2">
        <v>46049</v>
      </c>
      <c r="AJ1971" s="7">
        <v>2026</v>
      </c>
      <c r="AK1971" s="2">
        <v>46042</v>
      </c>
      <c r="AP1971" t="s">
        <v>413</v>
      </c>
      <c r="AT1971" s="2">
        <v>46097</v>
      </c>
      <c r="AU1971" s="2">
        <v>46104</v>
      </c>
      <c r="AV1971" t="s">
        <v>414</v>
      </c>
      <c r="AW1971" s="2">
        <v>46053</v>
      </c>
      <c r="AY1971" s="1">
        <v>243783.45</v>
      </c>
      <c r="BA1971" t="s">
        <v>9291</v>
      </c>
      <c r="BC1971" t="s">
        <v>13108</v>
      </c>
      <c r="BD1971" t="s">
        <v>416</v>
      </c>
      <c r="BE1971" t="s">
        <v>417</v>
      </c>
      <c r="BF1971">
        <v>5561998347625</v>
      </c>
      <c r="BG1971" t="s">
        <v>13109</v>
      </c>
      <c r="BH1971">
        <v>73808330</v>
      </c>
      <c r="BI1971" t="s">
        <v>581</v>
      </c>
      <c r="BJ1971" t="s">
        <v>13110</v>
      </c>
      <c r="BL1971" s="1">
        <v>1975.41</v>
      </c>
      <c r="BQ1971">
        <v>4850</v>
      </c>
      <c r="BS1971" t="s">
        <v>1147</v>
      </c>
      <c r="BT1971" s="2">
        <v>46042</v>
      </c>
      <c r="BU1971">
        <v>898.91</v>
      </c>
      <c r="BW1971" t="s">
        <v>1569</v>
      </c>
      <c r="BY1971" t="s">
        <v>13111</v>
      </c>
      <c r="BZ1971" s="2">
        <v>46042</v>
      </c>
      <c r="CA1971" s="2">
        <v>46049</v>
      </c>
      <c r="CB1971" t="s">
        <v>13112</v>
      </c>
      <c r="CC1971" s="2">
        <v>46041</v>
      </c>
      <c r="CD1971" t="s">
        <v>424</v>
      </c>
      <c r="CE1971">
        <v>4653</v>
      </c>
      <c r="CF1971" s="2">
        <v>46042</v>
      </c>
      <c r="CJ1971" s="2">
        <v>46059</v>
      </c>
      <c r="CK1971" t="s">
        <v>424</v>
      </c>
      <c r="CL1971" s="2">
        <v>46045</v>
      </c>
      <c r="CM1971" s="2">
        <v>46064</v>
      </c>
      <c r="CN1971" s="2">
        <v>46041</v>
      </c>
      <c r="CO1971" s="2">
        <v>46055</v>
      </c>
      <c r="CP1971" s="2">
        <v>46049</v>
      </c>
      <c r="CR1971" s="2">
        <v>46042</v>
      </c>
      <c r="CS1971" s="2">
        <v>46043</v>
      </c>
      <c r="CU1971" s="2">
        <v>46057</v>
      </c>
      <c r="CV1971" s="2">
        <v>46073</v>
      </c>
      <c r="CW1971" s="2">
        <v>46043</v>
      </c>
      <c r="CY1971" t="s">
        <v>424</v>
      </c>
      <c r="DD1971" s="2">
        <v>46058</v>
      </c>
      <c r="DF1971" s="2">
        <v>46098</v>
      </c>
      <c r="DI1971" s="2">
        <v>46100</v>
      </c>
      <c r="DJ1971" s="2">
        <v>46041</v>
      </c>
      <c r="DK1971" s="2">
        <v>46076</v>
      </c>
      <c r="DL1971" s="2">
        <v>46051</v>
      </c>
      <c r="DM1971" s="2">
        <v>46077</v>
      </c>
      <c r="DN1971" s="2">
        <v>46091</v>
      </c>
      <c r="DO1971" s="2">
        <v>46043</v>
      </c>
      <c r="DP1971" s="2">
        <v>46091</v>
      </c>
      <c r="DQ1971" s="2">
        <v>46076</v>
      </c>
      <c r="DY1971">
        <v>5550</v>
      </c>
      <c r="DZ1971" t="s">
        <v>424</v>
      </c>
      <c r="EA1971" t="s">
        <v>392</v>
      </c>
      <c r="EG1971" t="s">
        <v>1640</v>
      </c>
      <c r="EK1971" t="s">
        <v>1591</v>
      </c>
    </row>
    <row r="1972" spans="1:141" hidden="1" x14ac:dyDescent="0.35">
      <c r="A1972">
        <v>5151</v>
      </c>
      <c r="B1972" t="s">
        <v>404</v>
      </c>
      <c r="C1972">
        <v>6537</v>
      </c>
      <c r="D1972" t="s">
        <v>4816</v>
      </c>
      <c r="E1972" t="s">
        <v>834</v>
      </c>
      <c r="F1972" t="s">
        <v>492</v>
      </c>
      <c r="G1972">
        <v>104</v>
      </c>
      <c r="H1972" t="s">
        <v>474</v>
      </c>
      <c r="I1972" t="s">
        <v>13113</v>
      </c>
      <c r="J1972" t="s">
        <v>13114</v>
      </c>
      <c r="K1972" t="s">
        <v>28</v>
      </c>
      <c r="L1972" t="s">
        <v>65</v>
      </c>
      <c r="M1972" t="s">
        <v>411</v>
      </c>
      <c r="N1972" t="s">
        <v>411</v>
      </c>
      <c r="O1972" t="s">
        <v>411</v>
      </c>
      <c r="P1972" t="s">
        <v>411</v>
      </c>
      <c r="Q1972" t="s">
        <v>424</v>
      </c>
      <c r="R1972" t="s">
        <v>411</v>
      </c>
      <c r="S1972" t="s">
        <v>411</v>
      </c>
      <c r="T1972" s="1">
        <v>160643.74</v>
      </c>
      <c r="U1972">
        <v>749.99</v>
      </c>
      <c r="V1972">
        <v>0</v>
      </c>
      <c r="W1972" s="1">
        <v>143047.07</v>
      </c>
      <c r="X1972" s="1">
        <v>14407</v>
      </c>
      <c r="Y1972">
        <v>0</v>
      </c>
      <c r="Z1972" s="1">
        <v>157454.07</v>
      </c>
      <c r="AA1972">
        <v>0</v>
      </c>
      <c r="AB1972">
        <v>0</v>
      </c>
      <c r="AD1972">
        <v>878772617080</v>
      </c>
      <c r="AE1972" t="s">
        <v>412</v>
      </c>
      <c r="AG1972" s="2">
        <v>46078</v>
      </c>
      <c r="AH1972">
        <v>0</v>
      </c>
      <c r="AI1972" s="2">
        <v>46044</v>
      </c>
      <c r="AJ1972" s="7">
        <v>2026</v>
      </c>
      <c r="AK1972" s="2">
        <v>46042</v>
      </c>
      <c r="AP1972" t="s">
        <v>413</v>
      </c>
      <c r="AT1972" s="2">
        <v>46077</v>
      </c>
      <c r="AU1972" s="2">
        <v>46114</v>
      </c>
      <c r="AV1972" t="s">
        <v>414</v>
      </c>
      <c r="AW1972" s="2">
        <v>46052</v>
      </c>
      <c r="AY1972" s="1">
        <v>216520.98</v>
      </c>
      <c r="BA1972" t="s">
        <v>4819</v>
      </c>
      <c r="BD1972" t="s">
        <v>2509</v>
      </c>
      <c r="BE1972" t="s">
        <v>513</v>
      </c>
      <c r="BF1972">
        <v>5538999379040</v>
      </c>
      <c r="BG1972" t="s">
        <v>13115</v>
      </c>
      <c r="BH1972">
        <v>71572804</v>
      </c>
      <c r="BI1972" t="s">
        <v>2509</v>
      </c>
      <c r="BJ1972" t="s">
        <v>13116</v>
      </c>
      <c r="BL1972" s="1">
        <v>2670.1</v>
      </c>
      <c r="BQ1972">
        <v>3914</v>
      </c>
      <c r="BS1972" t="s">
        <v>421</v>
      </c>
      <c r="BT1972" s="2">
        <v>46031</v>
      </c>
      <c r="BU1972">
        <v>891</v>
      </c>
      <c r="BV1972" s="2">
        <v>46045</v>
      </c>
      <c r="BX1972" s="2">
        <v>46049</v>
      </c>
      <c r="BY1972" t="s">
        <v>13117</v>
      </c>
      <c r="BZ1972" s="2">
        <v>46042</v>
      </c>
      <c r="CA1972" s="2">
        <v>46051</v>
      </c>
      <c r="CB1972" t="s">
        <v>13118</v>
      </c>
      <c r="CC1972" s="2">
        <v>46038</v>
      </c>
      <c r="CD1972" t="s">
        <v>424</v>
      </c>
      <c r="CE1972">
        <v>4117</v>
      </c>
      <c r="CF1972" s="2">
        <v>46031</v>
      </c>
      <c r="CJ1972" s="2">
        <v>46057</v>
      </c>
      <c r="CL1972" s="2">
        <v>46031</v>
      </c>
      <c r="CM1972" s="2">
        <v>46059</v>
      </c>
      <c r="CN1972" s="2">
        <v>46038</v>
      </c>
      <c r="CO1972" s="2">
        <v>46037</v>
      </c>
      <c r="CP1972" s="2">
        <v>46052</v>
      </c>
      <c r="CR1972" s="2">
        <v>46041</v>
      </c>
      <c r="CS1972" s="2">
        <v>46043</v>
      </c>
      <c r="CU1972" s="2">
        <v>46056</v>
      </c>
      <c r="CV1972" s="2">
        <v>46043</v>
      </c>
      <c r="CW1972" s="2">
        <v>46043</v>
      </c>
      <c r="CY1972" t="s">
        <v>424</v>
      </c>
      <c r="CZ1972" s="2">
        <v>46035</v>
      </c>
      <c r="DC1972" s="2">
        <v>46073</v>
      </c>
      <c r="DD1972" s="2">
        <v>46042</v>
      </c>
      <c r="DF1972" s="2">
        <v>46078</v>
      </c>
      <c r="DG1972" t="s">
        <v>13119</v>
      </c>
      <c r="DI1972" s="2">
        <v>46080</v>
      </c>
      <c r="DJ1972" s="2">
        <v>46041</v>
      </c>
      <c r="DK1972" s="2">
        <v>46044</v>
      </c>
      <c r="DL1972" s="2">
        <v>46044</v>
      </c>
      <c r="DM1972" s="2">
        <v>46055</v>
      </c>
      <c r="DN1972" s="2">
        <v>46059</v>
      </c>
      <c r="DO1972" s="2">
        <v>46043</v>
      </c>
      <c r="DP1972" s="2">
        <v>46059</v>
      </c>
      <c r="DQ1972" s="2">
        <v>46076</v>
      </c>
      <c r="DU1972">
        <v>7595</v>
      </c>
      <c r="DW1972" s="2">
        <v>46044</v>
      </c>
      <c r="DY1972">
        <v>5357</v>
      </c>
      <c r="EA1972" t="s">
        <v>13120</v>
      </c>
      <c r="EE1972">
        <v>4.17</v>
      </c>
      <c r="EF1972" t="s">
        <v>8966</v>
      </c>
      <c r="EG1972" t="s">
        <v>735</v>
      </c>
      <c r="EH1972" t="s">
        <v>8449</v>
      </c>
      <c r="EI1972" t="s">
        <v>3282</v>
      </c>
      <c r="EJ1972" t="s">
        <v>8163</v>
      </c>
      <c r="EK1972" t="s">
        <v>1591</v>
      </c>
    </row>
    <row r="1973" spans="1:141" hidden="1" x14ac:dyDescent="0.35">
      <c r="A1973">
        <v>5152</v>
      </c>
      <c r="B1973" t="s">
        <v>1352</v>
      </c>
      <c r="C1973">
        <v>6528</v>
      </c>
      <c r="D1973" t="s">
        <v>976</v>
      </c>
      <c r="E1973" t="s">
        <v>834</v>
      </c>
      <c r="F1973" t="s">
        <v>434</v>
      </c>
      <c r="G1973" t="s">
        <v>1474</v>
      </c>
      <c r="H1973" t="s">
        <v>408</v>
      </c>
      <c r="I1973" t="s">
        <v>13121</v>
      </c>
      <c r="J1973" t="s">
        <v>13122</v>
      </c>
      <c r="K1973" t="s">
        <v>14</v>
      </c>
      <c r="L1973" t="s">
        <v>16</v>
      </c>
      <c r="M1973" t="s">
        <v>411</v>
      </c>
      <c r="N1973" t="s">
        <v>411</v>
      </c>
      <c r="O1973" t="s">
        <v>411</v>
      </c>
      <c r="P1973" t="s">
        <v>411</v>
      </c>
      <c r="Q1973" t="s">
        <v>411</v>
      </c>
      <c r="R1973" t="s">
        <v>411</v>
      </c>
      <c r="S1973" t="s">
        <v>411</v>
      </c>
      <c r="T1973" s="1">
        <v>160679.88</v>
      </c>
      <c r="U1973">
        <v>0</v>
      </c>
      <c r="V1973">
        <v>0</v>
      </c>
      <c r="W1973" s="1">
        <v>134341.45000000001</v>
      </c>
      <c r="X1973" s="1">
        <v>29826</v>
      </c>
      <c r="Y1973">
        <v>0</v>
      </c>
      <c r="Z1973" s="1">
        <v>164167.45000000001</v>
      </c>
      <c r="AA1973">
        <v>0</v>
      </c>
      <c r="AB1973">
        <v>0</v>
      </c>
      <c r="AD1973">
        <v>878772615820</v>
      </c>
      <c r="AE1973" t="s">
        <v>412</v>
      </c>
      <c r="AG1973" s="2">
        <v>46108</v>
      </c>
      <c r="AH1973" s="1">
        <v>3180.63</v>
      </c>
      <c r="AI1973" s="2">
        <v>46048</v>
      </c>
      <c r="AJ1973" s="7">
        <v>2026</v>
      </c>
      <c r="AK1973" s="2">
        <v>46042</v>
      </c>
      <c r="AP1973" t="s">
        <v>3839</v>
      </c>
      <c r="AT1973" s="2">
        <v>46114</v>
      </c>
      <c r="AU1973" s="2">
        <v>46114</v>
      </c>
      <c r="AV1973" t="s">
        <v>414</v>
      </c>
      <c r="AW1973" s="2">
        <v>46053</v>
      </c>
      <c r="AY1973" s="1">
        <v>250214.21</v>
      </c>
      <c r="BA1973" t="s">
        <v>980</v>
      </c>
      <c r="BC1973" t="s">
        <v>13123</v>
      </c>
      <c r="BD1973" t="s">
        <v>416</v>
      </c>
      <c r="BE1973" t="s">
        <v>417</v>
      </c>
      <c r="BF1973">
        <v>5561992179970</v>
      </c>
      <c r="BG1973" t="s">
        <v>13124</v>
      </c>
      <c r="BH1973">
        <v>73805335</v>
      </c>
      <c r="BI1973" t="s">
        <v>804</v>
      </c>
      <c r="BJ1973" t="s">
        <v>13125</v>
      </c>
      <c r="BL1973" s="1">
        <v>2380.2399999999998</v>
      </c>
      <c r="BQ1973">
        <v>3649</v>
      </c>
      <c r="BR1973">
        <v>8091</v>
      </c>
      <c r="BS1973" t="s">
        <v>421</v>
      </c>
      <c r="BT1973" s="2">
        <v>46044</v>
      </c>
      <c r="BU1973">
        <v>870.82</v>
      </c>
      <c r="BW1973" t="s">
        <v>422</v>
      </c>
      <c r="BY1973" t="s">
        <v>13126</v>
      </c>
      <c r="BZ1973" s="2">
        <v>46044</v>
      </c>
      <c r="CA1973" s="2">
        <v>46050</v>
      </c>
      <c r="CB1973" t="s">
        <v>13127</v>
      </c>
      <c r="CC1973" s="2">
        <v>45671</v>
      </c>
      <c r="CD1973" t="s">
        <v>424</v>
      </c>
      <c r="CE1973" t="s">
        <v>13128</v>
      </c>
      <c r="CF1973" s="2">
        <v>46044</v>
      </c>
      <c r="CJ1973" s="2">
        <v>46062</v>
      </c>
      <c r="CL1973" s="2">
        <v>46045</v>
      </c>
      <c r="CM1973" s="2">
        <v>46064</v>
      </c>
      <c r="CN1973" s="2">
        <v>45672</v>
      </c>
      <c r="CO1973" s="2">
        <v>46055</v>
      </c>
      <c r="CP1973" s="2">
        <v>46050</v>
      </c>
      <c r="CR1973" s="2">
        <v>46041</v>
      </c>
      <c r="CS1973" s="2">
        <v>46043</v>
      </c>
      <c r="CU1973" s="2">
        <v>46059</v>
      </c>
      <c r="CV1973" s="2">
        <v>46073</v>
      </c>
      <c r="CW1973" s="2">
        <v>45678</v>
      </c>
      <c r="CX1973" s="2">
        <v>46104</v>
      </c>
      <c r="CY1973" t="s">
        <v>424</v>
      </c>
      <c r="CZ1973" s="2">
        <v>46078</v>
      </c>
      <c r="DD1973" s="2">
        <v>46048</v>
      </c>
      <c r="DF1973" s="2">
        <v>46108</v>
      </c>
      <c r="DI1973" s="2">
        <v>46112</v>
      </c>
      <c r="DJ1973" s="2">
        <v>46041</v>
      </c>
      <c r="DK1973" s="2">
        <v>46076</v>
      </c>
      <c r="DL1973" s="2">
        <v>46050</v>
      </c>
      <c r="DO1973" s="2">
        <v>45678</v>
      </c>
      <c r="DQ1973" s="2">
        <v>46101</v>
      </c>
      <c r="DS1973" t="s">
        <v>735</v>
      </c>
      <c r="DT1973">
        <v>6133</v>
      </c>
      <c r="DV1973" t="s">
        <v>735</v>
      </c>
      <c r="DX1973">
        <v>938</v>
      </c>
      <c r="DY1973">
        <v>5823</v>
      </c>
      <c r="DZ1973" t="s">
        <v>424</v>
      </c>
      <c r="EA1973" t="s">
        <v>13129</v>
      </c>
      <c r="EG1973" t="s">
        <v>735</v>
      </c>
      <c r="EK1973" t="s">
        <v>1591</v>
      </c>
    </row>
    <row r="1974" spans="1:141" hidden="1" x14ac:dyDescent="0.35">
      <c r="A1974">
        <v>5153</v>
      </c>
      <c r="B1974" t="s">
        <v>561</v>
      </c>
      <c r="C1974">
        <v>6550</v>
      </c>
      <c r="D1974" t="s">
        <v>4816</v>
      </c>
      <c r="E1974" t="s">
        <v>834</v>
      </c>
      <c r="F1974" t="s">
        <v>407</v>
      </c>
      <c r="G1974">
        <v>302</v>
      </c>
      <c r="H1974" t="s">
        <v>474</v>
      </c>
      <c r="I1974" t="s">
        <v>13130</v>
      </c>
      <c r="J1974" t="s">
        <v>13131</v>
      </c>
      <c r="K1974" t="s">
        <v>20</v>
      </c>
      <c r="L1974" t="s">
        <v>63</v>
      </c>
      <c r="M1974" t="s">
        <v>411</v>
      </c>
      <c r="N1974" t="s">
        <v>411</v>
      </c>
      <c r="O1974" t="s">
        <v>411</v>
      </c>
      <c r="P1974" t="s">
        <v>411</v>
      </c>
      <c r="Q1974" t="s">
        <v>411</v>
      </c>
      <c r="R1974" t="s">
        <v>411</v>
      </c>
      <c r="S1974" t="s">
        <v>411</v>
      </c>
      <c r="T1974" s="1">
        <v>164109.63</v>
      </c>
      <c r="U1974">
        <v>579.34</v>
      </c>
      <c r="V1974">
        <v>0</v>
      </c>
      <c r="W1974" s="1">
        <v>113268.63</v>
      </c>
      <c r="X1974" s="1">
        <v>50841</v>
      </c>
      <c r="Y1974">
        <v>0</v>
      </c>
      <c r="Z1974" s="1">
        <v>164109.63</v>
      </c>
      <c r="AA1974">
        <v>0</v>
      </c>
      <c r="AB1974">
        <v>0</v>
      </c>
      <c r="AE1974" t="s">
        <v>412</v>
      </c>
      <c r="AH1974">
        <v>0</v>
      </c>
      <c r="AK1974" s="2">
        <v>46042</v>
      </c>
      <c r="AP1974" t="s">
        <v>413</v>
      </c>
      <c r="AT1974" s="2">
        <v>46078</v>
      </c>
      <c r="AU1974" s="2">
        <v>46078</v>
      </c>
      <c r="AV1974" t="s">
        <v>561</v>
      </c>
      <c r="AW1974" s="2">
        <v>46052</v>
      </c>
      <c r="AY1974" s="1">
        <v>225001.31</v>
      </c>
      <c r="BA1974" t="s">
        <v>4819</v>
      </c>
      <c r="BD1974" t="s">
        <v>2801</v>
      </c>
      <c r="BE1974" t="s">
        <v>513</v>
      </c>
      <c r="BF1974">
        <v>55061995611187</v>
      </c>
      <c r="BG1974" t="s">
        <v>13132</v>
      </c>
      <c r="BH1974">
        <v>72620104</v>
      </c>
      <c r="BI1974" t="s">
        <v>13133</v>
      </c>
      <c r="BJ1974" t="s">
        <v>13134</v>
      </c>
      <c r="BL1974" s="1">
        <v>1845.84</v>
      </c>
      <c r="BM1974" s="2">
        <v>46214</v>
      </c>
      <c r="BQ1974">
        <v>3953</v>
      </c>
      <c r="BS1974" t="s">
        <v>449</v>
      </c>
      <c r="BT1974" s="2">
        <v>46035</v>
      </c>
      <c r="BY1974" t="s">
        <v>13135</v>
      </c>
      <c r="BZ1974" s="2">
        <v>46042</v>
      </c>
      <c r="CC1974" s="2">
        <v>46041</v>
      </c>
      <c r="CF1974" s="2">
        <v>46035</v>
      </c>
      <c r="CL1974" s="2">
        <v>46035</v>
      </c>
      <c r="CN1974" s="2">
        <v>46042</v>
      </c>
      <c r="CO1974" s="2">
        <v>46055</v>
      </c>
      <c r="CR1974" s="2">
        <v>46044</v>
      </c>
      <c r="CS1974" s="2">
        <v>46045</v>
      </c>
      <c r="CV1974" s="2">
        <v>46073</v>
      </c>
      <c r="CW1974" s="2">
        <v>46045</v>
      </c>
      <c r="CY1974" t="s">
        <v>424</v>
      </c>
      <c r="DD1974" s="2">
        <v>46043</v>
      </c>
      <c r="DJ1974" s="2">
        <v>46042</v>
      </c>
      <c r="DK1974" s="2">
        <v>46076</v>
      </c>
      <c r="DO1974" s="2">
        <v>46045</v>
      </c>
      <c r="EF1974" t="s">
        <v>2634</v>
      </c>
      <c r="EG1974" t="s">
        <v>1640</v>
      </c>
      <c r="EH1974" t="s">
        <v>8129</v>
      </c>
      <c r="EI1974" t="s">
        <v>13136</v>
      </c>
      <c r="EJ1974" t="s">
        <v>8163</v>
      </c>
      <c r="EK1974" t="s">
        <v>3786</v>
      </c>
    </row>
    <row r="1975" spans="1:141" hidden="1" x14ac:dyDescent="0.35">
      <c r="A1975">
        <v>5154</v>
      </c>
      <c r="B1975" t="s">
        <v>404</v>
      </c>
      <c r="C1975">
        <v>6482</v>
      </c>
      <c r="D1975" t="s">
        <v>9287</v>
      </c>
      <c r="E1975" t="s">
        <v>942</v>
      </c>
      <c r="F1975" t="s">
        <v>9288</v>
      </c>
      <c r="G1975">
        <v>203</v>
      </c>
      <c r="H1975" t="s">
        <v>408</v>
      </c>
      <c r="I1975" t="s">
        <v>13137</v>
      </c>
      <c r="J1975" t="s">
        <v>13138</v>
      </c>
      <c r="K1975" t="s">
        <v>22</v>
      </c>
      <c r="L1975" t="s">
        <v>26</v>
      </c>
      <c r="M1975" t="s">
        <v>411</v>
      </c>
      <c r="N1975" t="s">
        <v>411</v>
      </c>
      <c r="O1975" t="s">
        <v>411</v>
      </c>
      <c r="P1975" t="s">
        <v>411</v>
      </c>
      <c r="Q1975" t="s">
        <v>411</v>
      </c>
      <c r="R1975" t="s">
        <v>411</v>
      </c>
      <c r="S1975" t="s">
        <v>411</v>
      </c>
      <c r="T1975" s="1">
        <v>158823.56</v>
      </c>
      <c r="U1975">
        <v>0</v>
      </c>
      <c r="V1975">
        <v>0</v>
      </c>
      <c r="W1975" s="1">
        <v>146248.56</v>
      </c>
      <c r="X1975" s="1">
        <v>12575</v>
      </c>
      <c r="Y1975">
        <v>0</v>
      </c>
      <c r="Z1975" s="1">
        <v>158823.56</v>
      </c>
      <c r="AA1975">
        <v>0</v>
      </c>
      <c r="AB1975">
        <v>0</v>
      </c>
      <c r="AD1975">
        <v>878772592070</v>
      </c>
      <c r="AE1975" t="s">
        <v>412</v>
      </c>
      <c r="AG1975" s="2">
        <v>46094</v>
      </c>
      <c r="AH1975" s="1">
        <v>3139.91</v>
      </c>
      <c r="AI1975" s="2">
        <v>46050</v>
      </c>
      <c r="AJ1975" s="7">
        <v>2026</v>
      </c>
      <c r="AK1975" s="2">
        <v>46042</v>
      </c>
      <c r="AP1975" t="s">
        <v>3839</v>
      </c>
      <c r="AT1975" s="2">
        <v>46097</v>
      </c>
      <c r="AU1975" s="2">
        <v>46114</v>
      </c>
      <c r="AV1975" t="s">
        <v>414</v>
      </c>
      <c r="AW1975" s="2">
        <v>46053</v>
      </c>
      <c r="AY1975" s="1">
        <v>240000</v>
      </c>
      <c r="BA1975" t="s">
        <v>9291</v>
      </c>
      <c r="BC1975" t="s">
        <v>13139</v>
      </c>
      <c r="BD1975" t="s">
        <v>416</v>
      </c>
      <c r="BE1975" t="s">
        <v>417</v>
      </c>
      <c r="BF1975">
        <v>5561996425974</v>
      </c>
      <c r="BG1975" t="s">
        <v>7237</v>
      </c>
      <c r="BH1975">
        <v>73813605</v>
      </c>
      <c r="BI1975" t="s">
        <v>781</v>
      </c>
      <c r="BJ1975" t="s">
        <v>13140</v>
      </c>
      <c r="BL1975" s="1">
        <v>2674.58</v>
      </c>
      <c r="BQ1975">
        <v>10485</v>
      </c>
      <c r="BS1975" t="s">
        <v>517</v>
      </c>
      <c r="BT1975" s="2">
        <v>46048</v>
      </c>
      <c r="BU1975">
        <v>839</v>
      </c>
      <c r="BW1975" t="s">
        <v>1569</v>
      </c>
      <c r="BY1975" t="s">
        <v>13141</v>
      </c>
      <c r="BZ1975" s="2">
        <v>46048</v>
      </c>
      <c r="CA1975" s="2">
        <v>46063</v>
      </c>
      <c r="CB1975" t="s">
        <v>13142</v>
      </c>
      <c r="CC1975" s="2">
        <v>46042</v>
      </c>
      <c r="CD1975" t="s">
        <v>424</v>
      </c>
      <c r="CE1975" t="s">
        <v>13143</v>
      </c>
      <c r="CF1975" s="2">
        <v>46048</v>
      </c>
      <c r="CH1975" t="s">
        <v>8713</v>
      </c>
      <c r="CJ1975" s="2">
        <v>46066</v>
      </c>
      <c r="CK1975" t="s">
        <v>424</v>
      </c>
      <c r="CL1975" s="2">
        <v>46050</v>
      </c>
      <c r="CM1975" s="2">
        <v>46071</v>
      </c>
      <c r="CN1975" s="2">
        <v>46042</v>
      </c>
      <c r="CO1975" s="2">
        <v>46055</v>
      </c>
      <c r="CP1975" s="2">
        <v>46063</v>
      </c>
      <c r="CR1975" s="2">
        <v>46043</v>
      </c>
      <c r="CS1975" s="2">
        <v>46044</v>
      </c>
      <c r="CU1975" s="2">
        <v>46066</v>
      </c>
      <c r="CV1975" s="2">
        <v>46073</v>
      </c>
      <c r="CW1975" s="2">
        <v>46044</v>
      </c>
      <c r="CY1975" t="s">
        <v>424</v>
      </c>
      <c r="CZ1975" s="2">
        <v>46078</v>
      </c>
      <c r="DD1975" s="2">
        <v>46037</v>
      </c>
      <c r="DF1975" s="2">
        <v>46094</v>
      </c>
      <c r="DI1975" s="2">
        <v>46097</v>
      </c>
      <c r="DJ1975" s="2">
        <v>45677</v>
      </c>
      <c r="DK1975" s="2">
        <v>46076</v>
      </c>
      <c r="DL1975" s="2">
        <v>46050</v>
      </c>
      <c r="DM1975" s="2">
        <v>46077</v>
      </c>
      <c r="DN1975" s="2">
        <v>46091</v>
      </c>
      <c r="DO1975" s="2">
        <v>46044</v>
      </c>
      <c r="DP1975" s="2">
        <v>46091</v>
      </c>
      <c r="DQ1975" s="2">
        <v>46084</v>
      </c>
      <c r="DS1975" t="s">
        <v>735</v>
      </c>
      <c r="DT1975">
        <v>6550</v>
      </c>
      <c r="DX1975" t="s">
        <v>13144</v>
      </c>
      <c r="DY1975">
        <v>6769</v>
      </c>
      <c r="EA1975" t="s">
        <v>13129</v>
      </c>
      <c r="EB1975" t="s">
        <v>13145</v>
      </c>
      <c r="EE1975">
        <v>1.98</v>
      </c>
      <c r="EG1975" t="s">
        <v>1640</v>
      </c>
      <c r="EK1975" t="s">
        <v>1591</v>
      </c>
    </row>
    <row r="1976" spans="1:141" hidden="1" x14ac:dyDescent="0.35">
      <c r="A1976">
        <v>5155</v>
      </c>
      <c r="B1976" t="s">
        <v>404</v>
      </c>
      <c r="C1976">
        <v>6559</v>
      </c>
      <c r="D1976" t="s">
        <v>9287</v>
      </c>
      <c r="E1976" t="s">
        <v>942</v>
      </c>
      <c r="F1976" t="s">
        <v>9389</v>
      </c>
      <c r="G1976">
        <v>4</v>
      </c>
      <c r="H1976" t="s">
        <v>408</v>
      </c>
      <c r="I1976" t="s">
        <v>13146</v>
      </c>
      <c r="J1976" t="s">
        <v>13147</v>
      </c>
      <c r="K1976" t="s">
        <v>15</v>
      </c>
      <c r="L1976" t="s">
        <v>13</v>
      </c>
      <c r="M1976" t="s">
        <v>411</v>
      </c>
      <c r="N1976" t="s">
        <v>411</v>
      </c>
      <c r="O1976" t="s">
        <v>411</v>
      </c>
      <c r="P1976" t="s">
        <v>411</v>
      </c>
      <c r="Q1976" t="s">
        <v>411</v>
      </c>
      <c r="R1976" t="s">
        <v>411</v>
      </c>
      <c r="S1976" t="s">
        <v>411</v>
      </c>
      <c r="T1976" s="1">
        <v>177600</v>
      </c>
      <c r="U1976" s="1">
        <v>1270.1300000000001</v>
      </c>
      <c r="V1976">
        <v>0</v>
      </c>
      <c r="W1976" s="1">
        <v>180000</v>
      </c>
      <c r="X1976">
        <v>0</v>
      </c>
      <c r="Y1976">
        <v>0</v>
      </c>
      <c r="Z1976" s="1">
        <v>180000</v>
      </c>
      <c r="AA1976">
        <v>0</v>
      </c>
      <c r="AB1976">
        <v>0</v>
      </c>
      <c r="AD1976">
        <v>8787726196723</v>
      </c>
      <c r="AE1976" t="s">
        <v>412</v>
      </c>
      <c r="AG1976" s="2">
        <v>46076</v>
      </c>
      <c r="AH1976" s="1">
        <v>3569.43</v>
      </c>
      <c r="AI1976" s="2">
        <v>46045</v>
      </c>
      <c r="AJ1976" s="7">
        <v>2026</v>
      </c>
      <c r="AK1976" s="2">
        <v>46042</v>
      </c>
      <c r="AP1976" t="s">
        <v>413</v>
      </c>
      <c r="AT1976" s="2">
        <v>46097</v>
      </c>
      <c r="AU1976" s="2">
        <v>46097</v>
      </c>
      <c r="AV1976" t="s">
        <v>414</v>
      </c>
      <c r="AW1976" s="2">
        <v>46053</v>
      </c>
      <c r="AY1976" s="1">
        <v>260000.28</v>
      </c>
      <c r="BA1976" t="s">
        <v>9291</v>
      </c>
      <c r="BC1976" t="s">
        <v>13148</v>
      </c>
      <c r="BD1976" t="s">
        <v>416</v>
      </c>
      <c r="BE1976" t="s">
        <v>417</v>
      </c>
      <c r="BF1976">
        <v>5561999893174</v>
      </c>
      <c r="BG1976" t="s">
        <v>1090</v>
      </c>
      <c r="BH1976">
        <v>73813230</v>
      </c>
      <c r="BI1976" t="s">
        <v>430</v>
      </c>
      <c r="BJ1976" t="s">
        <v>13149</v>
      </c>
      <c r="BL1976" s="1">
        <v>4233</v>
      </c>
      <c r="BM1976" s="2">
        <v>46211</v>
      </c>
      <c r="BQ1976">
        <v>4754</v>
      </c>
      <c r="BS1976" t="s">
        <v>449</v>
      </c>
      <c r="BT1976" s="2">
        <v>46042</v>
      </c>
      <c r="BU1976">
        <v>898.91</v>
      </c>
      <c r="BW1976" t="s">
        <v>422</v>
      </c>
      <c r="BY1976" t="s">
        <v>13150</v>
      </c>
      <c r="BZ1976" s="2">
        <v>46043</v>
      </c>
      <c r="CB1976" t="s">
        <v>13151</v>
      </c>
      <c r="CC1976" s="2">
        <v>45676</v>
      </c>
      <c r="CD1976" t="s">
        <v>424</v>
      </c>
      <c r="CE1976">
        <v>4294</v>
      </c>
      <c r="CF1976" s="2">
        <v>46043</v>
      </c>
      <c r="CJ1976" s="2">
        <v>46056</v>
      </c>
      <c r="CL1976" s="2">
        <v>45678</v>
      </c>
      <c r="CM1976" s="2">
        <v>46057</v>
      </c>
      <c r="CN1976" s="2">
        <v>46041</v>
      </c>
      <c r="CO1976" s="2">
        <v>46055</v>
      </c>
      <c r="CP1976" s="2">
        <v>46045</v>
      </c>
      <c r="CR1976" s="2">
        <v>46042</v>
      </c>
      <c r="CS1976" s="2">
        <v>46044</v>
      </c>
      <c r="CU1976" s="2">
        <v>46055</v>
      </c>
      <c r="CV1976" s="2">
        <v>46073</v>
      </c>
      <c r="CW1976" s="2">
        <v>46044</v>
      </c>
      <c r="CY1976" t="s">
        <v>424</v>
      </c>
      <c r="DD1976" s="2">
        <v>46045</v>
      </c>
      <c r="DF1976" s="2">
        <v>46076</v>
      </c>
      <c r="DI1976" s="2">
        <v>46078</v>
      </c>
      <c r="DJ1976" s="2">
        <v>46041</v>
      </c>
      <c r="DK1976" s="2">
        <v>46076</v>
      </c>
      <c r="DL1976" s="2">
        <v>46051</v>
      </c>
      <c r="DM1976" s="2">
        <v>46077</v>
      </c>
      <c r="DN1976" s="2">
        <v>46091</v>
      </c>
      <c r="DO1976" s="2">
        <v>46044</v>
      </c>
      <c r="DP1976" s="2">
        <v>46091</v>
      </c>
      <c r="DQ1976" s="2">
        <v>46063</v>
      </c>
      <c r="DS1976" t="s">
        <v>735</v>
      </c>
      <c r="DU1976">
        <v>6282</v>
      </c>
      <c r="DX1976" t="s">
        <v>13152</v>
      </c>
      <c r="DY1976">
        <v>5253</v>
      </c>
      <c r="DZ1976" t="s">
        <v>424</v>
      </c>
      <c r="EA1976" t="s">
        <v>13153</v>
      </c>
      <c r="EG1976" t="s">
        <v>1640</v>
      </c>
      <c r="EK1976" t="s">
        <v>1591</v>
      </c>
    </row>
    <row r="1977" spans="1:141" hidden="1" x14ac:dyDescent="0.35">
      <c r="A1977">
        <v>5156</v>
      </c>
      <c r="B1977" t="s">
        <v>404</v>
      </c>
      <c r="C1977">
        <v>6548</v>
      </c>
      <c r="D1977" t="s">
        <v>9287</v>
      </c>
      <c r="E1977" t="s">
        <v>942</v>
      </c>
      <c r="F1977" t="s">
        <v>9405</v>
      </c>
      <c r="G1977">
        <v>204</v>
      </c>
      <c r="H1977" t="s">
        <v>408</v>
      </c>
      <c r="I1977" t="s">
        <v>13154</v>
      </c>
      <c r="J1977" t="s">
        <v>13155</v>
      </c>
      <c r="K1977" t="s">
        <v>14</v>
      </c>
      <c r="L1977" t="s">
        <v>82</v>
      </c>
      <c r="M1977" t="s">
        <v>411</v>
      </c>
      <c r="N1977" t="s">
        <v>411</v>
      </c>
      <c r="O1977" t="s">
        <v>411</v>
      </c>
      <c r="P1977" t="s">
        <v>411</v>
      </c>
      <c r="Q1977" t="s">
        <v>411</v>
      </c>
      <c r="R1977" t="s">
        <v>411</v>
      </c>
      <c r="S1977" t="s">
        <v>411</v>
      </c>
      <c r="T1977" s="1">
        <v>158054.81</v>
      </c>
      <c r="U1977">
        <v>0</v>
      </c>
      <c r="V1977">
        <v>0</v>
      </c>
      <c r="W1977" s="1">
        <v>124067.81</v>
      </c>
      <c r="X1977" s="1">
        <v>33987</v>
      </c>
      <c r="Y1977">
        <v>0</v>
      </c>
      <c r="Z1977" s="1">
        <v>158054.81</v>
      </c>
      <c r="AA1977">
        <v>0</v>
      </c>
      <c r="AB1977">
        <v>0</v>
      </c>
      <c r="AD1977">
        <v>878772620285</v>
      </c>
      <c r="AE1977" t="s">
        <v>412</v>
      </c>
      <c r="AG1977" s="2">
        <v>46104</v>
      </c>
      <c r="AH1977">
        <v>0</v>
      </c>
      <c r="AI1977" s="2">
        <v>46052</v>
      </c>
      <c r="AJ1977" s="7">
        <v>2026</v>
      </c>
      <c r="AK1977" s="2">
        <v>46042</v>
      </c>
      <c r="AP1977" t="s">
        <v>3839</v>
      </c>
      <c r="AT1977" s="2">
        <v>46097</v>
      </c>
      <c r="AU1977" s="2">
        <v>46114</v>
      </c>
      <c r="AV1977" t="s">
        <v>414</v>
      </c>
      <c r="AW1977" s="2">
        <v>46053</v>
      </c>
      <c r="AY1977" s="1">
        <v>248315.59</v>
      </c>
      <c r="BA1977" t="s">
        <v>9291</v>
      </c>
      <c r="BC1977" t="s">
        <v>13156</v>
      </c>
      <c r="BD1977" t="s">
        <v>416</v>
      </c>
      <c r="BE1977" t="s">
        <v>417</v>
      </c>
      <c r="BF1977">
        <v>5561996392994</v>
      </c>
      <c r="BG1977" t="s">
        <v>866</v>
      </c>
      <c r="BH1977">
        <v>73801010</v>
      </c>
      <c r="BI1977" t="s">
        <v>504</v>
      </c>
      <c r="BJ1977" t="s">
        <v>13157</v>
      </c>
      <c r="BL1977" s="1">
        <v>2200</v>
      </c>
      <c r="BQ1977">
        <v>4762</v>
      </c>
      <c r="BS1977" t="s">
        <v>2569</v>
      </c>
      <c r="BT1977" s="2">
        <v>46043</v>
      </c>
      <c r="BU1977">
        <v>839</v>
      </c>
      <c r="BW1977" t="s">
        <v>422</v>
      </c>
      <c r="BY1977" t="s">
        <v>13158</v>
      </c>
      <c r="BZ1977" s="2">
        <v>46043</v>
      </c>
      <c r="CA1977" s="2">
        <v>46336</v>
      </c>
      <c r="CB1977" t="s">
        <v>13159</v>
      </c>
      <c r="CC1977" s="2">
        <v>46042</v>
      </c>
      <c r="CD1977" t="s">
        <v>424</v>
      </c>
      <c r="CE1977" t="s">
        <v>13160</v>
      </c>
      <c r="CF1977" s="2">
        <v>46043</v>
      </c>
      <c r="CJ1977" s="2">
        <v>46076</v>
      </c>
      <c r="CL1977" s="2">
        <v>46043</v>
      </c>
      <c r="CM1977" s="2">
        <v>46077</v>
      </c>
      <c r="CN1977" s="2">
        <v>46042</v>
      </c>
      <c r="CO1977" s="2">
        <v>46055</v>
      </c>
      <c r="CP1977" s="2">
        <v>46063</v>
      </c>
      <c r="CR1977" s="2">
        <v>46043</v>
      </c>
      <c r="CS1977" s="2">
        <v>46044</v>
      </c>
      <c r="CU1977" s="2">
        <v>46073</v>
      </c>
      <c r="CV1977" s="2">
        <v>46073</v>
      </c>
      <c r="CW1977" s="2">
        <v>46044</v>
      </c>
      <c r="CY1977" t="s">
        <v>424</v>
      </c>
      <c r="DD1977" s="2">
        <v>46104</v>
      </c>
      <c r="DF1977" s="2">
        <v>46104</v>
      </c>
      <c r="DI1977" s="2">
        <v>46105</v>
      </c>
      <c r="DJ1977" s="2">
        <v>46042</v>
      </c>
      <c r="DK1977" s="2">
        <v>46076</v>
      </c>
      <c r="DL1977" s="2">
        <v>46051</v>
      </c>
      <c r="DM1977" s="2">
        <v>46077</v>
      </c>
      <c r="DN1977" s="2">
        <v>46091</v>
      </c>
      <c r="DO1977" s="2">
        <v>45679</v>
      </c>
      <c r="DP1977" s="2">
        <v>46091</v>
      </c>
      <c r="DQ1977" s="2">
        <v>46073</v>
      </c>
      <c r="DS1977" t="s">
        <v>735</v>
      </c>
      <c r="DX1977">
        <v>838</v>
      </c>
      <c r="DY1977">
        <v>7355</v>
      </c>
      <c r="DZ1977" t="s">
        <v>424</v>
      </c>
      <c r="EA1977" t="s">
        <v>13161</v>
      </c>
      <c r="EB1977" t="s">
        <v>12530</v>
      </c>
      <c r="EG1977" t="s">
        <v>735</v>
      </c>
      <c r="EK1977" t="s">
        <v>1591</v>
      </c>
    </row>
    <row r="1978" spans="1:141" hidden="1" x14ac:dyDescent="0.35">
      <c r="A1978">
        <v>5157</v>
      </c>
      <c r="B1978" t="s">
        <v>404</v>
      </c>
      <c r="C1978">
        <v>6510</v>
      </c>
      <c r="D1978" t="s">
        <v>8802</v>
      </c>
      <c r="E1978" t="s">
        <v>834</v>
      </c>
      <c r="F1978" t="s">
        <v>526</v>
      </c>
      <c r="G1978">
        <v>104</v>
      </c>
      <c r="H1978" t="s">
        <v>474</v>
      </c>
      <c r="I1978" t="s">
        <v>13162</v>
      </c>
      <c r="J1978" t="s">
        <v>13163</v>
      </c>
      <c r="K1978" t="s">
        <v>24</v>
      </c>
      <c r="L1978" t="s">
        <v>23</v>
      </c>
      <c r="M1978" t="s">
        <v>411</v>
      </c>
      <c r="N1978" t="s">
        <v>411</v>
      </c>
      <c r="O1978" t="s">
        <v>411</v>
      </c>
      <c r="P1978" t="s">
        <v>424</v>
      </c>
      <c r="Q1978" t="s">
        <v>424</v>
      </c>
      <c r="R1978" t="s">
        <v>411</v>
      </c>
      <c r="S1978" t="s">
        <v>411</v>
      </c>
      <c r="T1978" s="1">
        <v>141910.63</v>
      </c>
      <c r="U1978">
        <v>0</v>
      </c>
      <c r="V1978">
        <v>0</v>
      </c>
      <c r="W1978" s="1">
        <v>91467.53</v>
      </c>
      <c r="X1978" s="1">
        <v>50443</v>
      </c>
      <c r="Y1978">
        <v>0</v>
      </c>
      <c r="Z1978" s="1">
        <v>141910.53</v>
      </c>
      <c r="AA1978">
        <v>0</v>
      </c>
      <c r="AB1978">
        <v>0</v>
      </c>
      <c r="AD1978">
        <v>878772621503</v>
      </c>
      <c r="AE1978" t="s">
        <v>412</v>
      </c>
      <c r="AG1978" s="2">
        <v>46080</v>
      </c>
      <c r="AH1978">
        <v>0</v>
      </c>
      <c r="AI1978" s="2">
        <v>46045</v>
      </c>
      <c r="AJ1978" s="7">
        <v>2026</v>
      </c>
      <c r="AK1978" s="2">
        <v>46042</v>
      </c>
      <c r="AP1978" t="s">
        <v>813</v>
      </c>
      <c r="AT1978" s="2">
        <v>46072</v>
      </c>
      <c r="AU1978" s="2">
        <v>46114</v>
      </c>
      <c r="AV1978" t="s">
        <v>414</v>
      </c>
      <c r="AW1978" s="2">
        <v>46052</v>
      </c>
      <c r="AY1978" s="1">
        <v>203000</v>
      </c>
      <c r="BA1978" t="s">
        <v>8806</v>
      </c>
      <c r="BD1978" t="s">
        <v>478</v>
      </c>
      <c r="BE1978" t="s">
        <v>417</v>
      </c>
      <c r="BF1978">
        <v>5561996670180</v>
      </c>
      <c r="BG1978" t="s">
        <v>13164</v>
      </c>
      <c r="BH1978">
        <v>72910052</v>
      </c>
      <c r="BI1978" t="s">
        <v>541</v>
      </c>
      <c r="BJ1978" t="s">
        <v>13165</v>
      </c>
      <c r="BL1978" s="1">
        <v>1750</v>
      </c>
      <c r="BQ1978">
        <v>4474</v>
      </c>
      <c r="BS1978" t="s">
        <v>421</v>
      </c>
      <c r="BT1978" s="2">
        <v>46020</v>
      </c>
      <c r="BU1978">
        <v>900</v>
      </c>
      <c r="BX1978" s="2">
        <v>46094</v>
      </c>
      <c r="BY1978" t="s">
        <v>13166</v>
      </c>
      <c r="BZ1978" s="2">
        <v>46042</v>
      </c>
      <c r="CA1978" s="2">
        <v>46057</v>
      </c>
      <c r="CC1978" s="2">
        <v>46035</v>
      </c>
      <c r="CD1978" t="s">
        <v>424</v>
      </c>
      <c r="CE1978">
        <v>8460</v>
      </c>
      <c r="CF1978" s="2">
        <v>46020</v>
      </c>
      <c r="CJ1978" s="2">
        <v>46071</v>
      </c>
      <c r="CL1978" s="2">
        <v>46020</v>
      </c>
      <c r="CM1978" s="2">
        <v>46072</v>
      </c>
      <c r="CN1978" s="2">
        <v>46036</v>
      </c>
      <c r="CO1978" s="2">
        <v>46037</v>
      </c>
      <c r="CP1978" s="2">
        <v>46057</v>
      </c>
      <c r="CR1978" s="2">
        <v>46037</v>
      </c>
      <c r="CS1978" s="2">
        <v>46043</v>
      </c>
      <c r="CU1978" s="2">
        <v>46066</v>
      </c>
      <c r="CV1978" s="2">
        <v>46043</v>
      </c>
      <c r="CW1978" s="2">
        <v>46043</v>
      </c>
      <c r="CX1978" s="2">
        <v>46078</v>
      </c>
      <c r="CY1978" t="s">
        <v>424</v>
      </c>
      <c r="DD1978" s="2">
        <v>46043</v>
      </c>
      <c r="DE1978" s="2">
        <v>46044</v>
      </c>
      <c r="DF1978" s="2">
        <v>46080</v>
      </c>
      <c r="DG1978" t="s">
        <v>13167</v>
      </c>
      <c r="DI1978" s="2">
        <v>46084</v>
      </c>
      <c r="DJ1978" s="2">
        <v>46041</v>
      </c>
      <c r="DK1978" s="2">
        <v>46045</v>
      </c>
      <c r="DL1978" s="2">
        <v>46056</v>
      </c>
      <c r="DM1978" s="2">
        <v>46058</v>
      </c>
      <c r="DN1978" s="2">
        <v>46063</v>
      </c>
      <c r="DP1978" s="2">
        <v>46063</v>
      </c>
      <c r="DU1978">
        <v>7673</v>
      </c>
      <c r="DY1978">
        <v>6782</v>
      </c>
      <c r="EA1978" t="s">
        <v>13168</v>
      </c>
      <c r="EB1978" t="s">
        <v>13169</v>
      </c>
      <c r="EE1978">
        <v>3</v>
      </c>
      <c r="EF1978" t="s">
        <v>8966</v>
      </c>
      <c r="EG1978" t="s">
        <v>3289</v>
      </c>
      <c r="EH1978" t="s">
        <v>9950</v>
      </c>
      <c r="EI1978" t="s">
        <v>13170</v>
      </c>
      <c r="EJ1978" t="s">
        <v>8163</v>
      </c>
      <c r="EK1978" t="s">
        <v>1591</v>
      </c>
    </row>
    <row r="1979" spans="1:141" hidden="1" x14ac:dyDescent="0.35">
      <c r="A1979">
        <v>5158</v>
      </c>
      <c r="B1979" t="s">
        <v>404</v>
      </c>
      <c r="C1979">
        <v>6502</v>
      </c>
      <c r="D1979" t="s">
        <v>9287</v>
      </c>
      <c r="E1979" t="s">
        <v>942</v>
      </c>
      <c r="F1979" t="s">
        <v>10100</v>
      </c>
      <c r="G1979">
        <v>103</v>
      </c>
      <c r="H1979" t="s">
        <v>408</v>
      </c>
      <c r="I1979" t="s">
        <v>13171</v>
      </c>
      <c r="J1979" t="s">
        <v>13172</v>
      </c>
      <c r="K1979" t="s">
        <v>12</v>
      </c>
      <c r="L1979" t="s">
        <v>11</v>
      </c>
      <c r="M1979" t="s">
        <v>411</v>
      </c>
      <c r="N1979" t="s">
        <v>411</v>
      </c>
      <c r="O1979" t="s">
        <v>411</v>
      </c>
      <c r="P1979" t="s">
        <v>411</v>
      </c>
      <c r="Q1979" t="s">
        <v>411</v>
      </c>
      <c r="R1979" t="s">
        <v>411</v>
      </c>
      <c r="S1979" t="s">
        <v>411</v>
      </c>
      <c r="T1979" s="1">
        <v>162600</v>
      </c>
      <c r="U1979">
        <v>0</v>
      </c>
      <c r="V1979">
        <v>0</v>
      </c>
      <c r="W1979">
        <v>0</v>
      </c>
      <c r="X1979" s="1">
        <v>3838</v>
      </c>
      <c r="Y1979">
        <v>0</v>
      </c>
      <c r="Z1979" s="1">
        <v>3838</v>
      </c>
      <c r="AA1979">
        <v>0</v>
      </c>
      <c r="AB1979">
        <v>0</v>
      </c>
      <c r="AD1979">
        <v>878772603544</v>
      </c>
      <c r="AE1979" t="s">
        <v>412</v>
      </c>
      <c r="AG1979" s="2">
        <v>46085</v>
      </c>
      <c r="AH1979" s="1">
        <v>3569.43</v>
      </c>
      <c r="AI1979" s="2">
        <v>46048</v>
      </c>
      <c r="AJ1979" s="7">
        <v>2026</v>
      </c>
      <c r="AK1979" s="2">
        <v>46043</v>
      </c>
      <c r="AP1979" t="s">
        <v>3839</v>
      </c>
      <c r="AT1979" s="2">
        <v>46097</v>
      </c>
      <c r="AU1979" s="2">
        <v>46114</v>
      </c>
      <c r="AV1979" t="s">
        <v>414</v>
      </c>
      <c r="AW1979" s="2">
        <v>46053</v>
      </c>
      <c r="AY1979" s="1">
        <v>235000</v>
      </c>
      <c r="BA1979" t="s">
        <v>9291</v>
      </c>
      <c r="BC1979" t="s">
        <v>13173</v>
      </c>
      <c r="BD1979" t="s">
        <v>445</v>
      </c>
      <c r="BE1979" t="s">
        <v>417</v>
      </c>
      <c r="BF1979">
        <v>5561998016909</v>
      </c>
      <c r="BG1979" t="s">
        <v>13174</v>
      </c>
      <c r="BH1979">
        <v>73870000</v>
      </c>
      <c r="BI1979" t="s">
        <v>10897</v>
      </c>
      <c r="BJ1979" t="s">
        <v>13175</v>
      </c>
      <c r="BL1979" s="1">
        <v>3247.86</v>
      </c>
      <c r="BQ1979">
        <v>10276</v>
      </c>
      <c r="BS1979" t="s">
        <v>449</v>
      </c>
      <c r="BT1979" s="2">
        <v>46043</v>
      </c>
      <c r="BU1979">
        <v>898</v>
      </c>
      <c r="BW1979" t="s">
        <v>1569</v>
      </c>
      <c r="BY1979" t="s">
        <v>13176</v>
      </c>
      <c r="BZ1979" s="2">
        <v>46044</v>
      </c>
      <c r="CA1979" s="2">
        <v>46050</v>
      </c>
      <c r="CB1979" t="s">
        <v>13177</v>
      </c>
      <c r="CC1979" s="2">
        <v>46042</v>
      </c>
      <c r="CD1979" t="s">
        <v>424</v>
      </c>
      <c r="CE1979" t="s">
        <v>13178</v>
      </c>
      <c r="CF1979" s="2">
        <v>46044</v>
      </c>
      <c r="CJ1979" s="2">
        <v>46062</v>
      </c>
      <c r="CL1979" s="2">
        <v>46045</v>
      </c>
      <c r="CM1979" s="2">
        <v>46064</v>
      </c>
      <c r="CN1979" s="2">
        <v>46042</v>
      </c>
      <c r="CO1979" s="2">
        <v>46055</v>
      </c>
      <c r="CP1979" s="2">
        <v>46050</v>
      </c>
      <c r="CR1979" s="2">
        <v>46043</v>
      </c>
      <c r="CS1979" s="2">
        <v>46043</v>
      </c>
      <c r="CU1979" s="2">
        <v>46059</v>
      </c>
      <c r="CV1979" s="2">
        <v>46073</v>
      </c>
      <c r="CW1979" s="2">
        <v>46043</v>
      </c>
      <c r="CY1979" t="s">
        <v>424</v>
      </c>
      <c r="DD1979" s="2">
        <v>46048</v>
      </c>
      <c r="DF1979" s="2">
        <v>46085</v>
      </c>
      <c r="DI1979" s="2">
        <v>46093</v>
      </c>
      <c r="DJ1979" s="2">
        <v>46042</v>
      </c>
      <c r="DK1979" s="2">
        <v>46076</v>
      </c>
      <c r="DL1979" s="2">
        <v>46076</v>
      </c>
      <c r="DM1979" s="2">
        <v>46077</v>
      </c>
      <c r="DN1979" s="2">
        <v>46091</v>
      </c>
      <c r="DO1979" s="2">
        <v>46043</v>
      </c>
      <c r="DP1979" s="2">
        <v>46091</v>
      </c>
      <c r="DQ1979" s="2">
        <v>46078</v>
      </c>
      <c r="DU1979">
        <v>7914</v>
      </c>
      <c r="DX1979">
        <v>571</v>
      </c>
      <c r="DY1979">
        <v>5819</v>
      </c>
      <c r="DZ1979" t="s">
        <v>424</v>
      </c>
      <c r="EA1979" t="s">
        <v>13179</v>
      </c>
      <c r="EG1979" t="s">
        <v>1640</v>
      </c>
      <c r="EK1979" t="s">
        <v>1591</v>
      </c>
    </row>
    <row r="1980" spans="1:141" hidden="1" x14ac:dyDescent="0.35">
      <c r="A1980">
        <v>5159</v>
      </c>
      <c r="B1980" t="s">
        <v>404</v>
      </c>
      <c r="C1980">
        <v>6565</v>
      </c>
      <c r="D1980" t="s">
        <v>9287</v>
      </c>
      <c r="E1980" t="s">
        <v>942</v>
      </c>
      <c r="F1980" t="s">
        <v>9808</v>
      </c>
      <c r="G1980">
        <v>104</v>
      </c>
      <c r="H1980" t="s">
        <v>408</v>
      </c>
      <c r="I1980" t="s">
        <v>13180</v>
      </c>
      <c r="J1980" t="s">
        <v>13181</v>
      </c>
      <c r="K1980" t="s">
        <v>14</v>
      </c>
      <c r="L1980" t="s">
        <v>17</v>
      </c>
      <c r="M1980" t="s">
        <v>411</v>
      </c>
      <c r="N1980" t="s">
        <v>411</v>
      </c>
      <c r="O1980" t="s">
        <v>411</v>
      </c>
      <c r="P1980" t="s">
        <v>411</v>
      </c>
      <c r="Q1980" t="s">
        <v>411</v>
      </c>
      <c r="R1980" t="s">
        <v>411</v>
      </c>
      <c r="S1980" t="s">
        <v>411</v>
      </c>
      <c r="T1980" s="1">
        <v>160840.85999999999</v>
      </c>
      <c r="U1980">
        <v>710.79</v>
      </c>
      <c r="V1980">
        <v>0</v>
      </c>
      <c r="W1980" s="1">
        <v>135473.85999999999</v>
      </c>
      <c r="X1980" s="1">
        <v>25367</v>
      </c>
      <c r="Y1980">
        <v>0</v>
      </c>
      <c r="Z1980" s="1">
        <v>160840.85999999999</v>
      </c>
      <c r="AA1980">
        <v>0</v>
      </c>
      <c r="AB1980">
        <v>0</v>
      </c>
      <c r="AD1980">
        <v>8787726224158</v>
      </c>
      <c r="AE1980" t="s">
        <v>412</v>
      </c>
      <c r="AG1980" s="2">
        <v>46091</v>
      </c>
      <c r="AH1980" s="1">
        <v>3139.9</v>
      </c>
      <c r="AI1980" s="2">
        <v>46048</v>
      </c>
      <c r="AJ1980" s="7">
        <v>2026</v>
      </c>
      <c r="AK1980" s="2">
        <v>46043</v>
      </c>
      <c r="AP1980" t="s">
        <v>413</v>
      </c>
      <c r="AT1980" s="2">
        <v>46097</v>
      </c>
      <c r="AU1980" s="2">
        <v>46104</v>
      </c>
      <c r="AV1980" t="s">
        <v>414</v>
      </c>
      <c r="AW1980" s="2">
        <v>46053</v>
      </c>
      <c r="AY1980" s="1">
        <v>249932.09</v>
      </c>
      <c r="BA1980" t="s">
        <v>9291</v>
      </c>
      <c r="BC1980" t="s">
        <v>13182</v>
      </c>
      <c r="BD1980" t="s">
        <v>416</v>
      </c>
      <c r="BE1980" t="s">
        <v>417</v>
      </c>
      <c r="BF1980">
        <v>5561999716116</v>
      </c>
      <c r="BG1980" t="s">
        <v>13183</v>
      </c>
      <c r="BH1980">
        <v>73805545</v>
      </c>
      <c r="BI1980" t="s">
        <v>8762</v>
      </c>
      <c r="BJ1980" t="s">
        <v>13184</v>
      </c>
      <c r="BL1980" s="1">
        <v>2369.36</v>
      </c>
      <c r="BQ1980">
        <v>4865</v>
      </c>
      <c r="BS1980" t="s">
        <v>449</v>
      </c>
      <c r="BT1980" s="2">
        <v>46043</v>
      </c>
      <c r="BU1980">
        <v>898.91</v>
      </c>
      <c r="BW1980" t="s">
        <v>1569</v>
      </c>
      <c r="BY1980" t="s">
        <v>13185</v>
      </c>
      <c r="BZ1980" s="2">
        <v>46044</v>
      </c>
      <c r="CB1980" t="s">
        <v>13186</v>
      </c>
      <c r="CC1980" s="2">
        <v>46042</v>
      </c>
      <c r="CE1980">
        <v>4480</v>
      </c>
      <c r="CF1980" s="2">
        <v>46044</v>
      </c>
      <c r="CJ1980" s="2">
        <v>46059</v>
      </c>
      <c r="CL1980" s="2">
        <v>46050</v>
      </c>
      <c r="CM1980" s="2">
        <v>46063</v>
      </c>
      <c r="CN1980" s="2">
        <v>46042</v>
      </c>
      <c r="CO1980" s="2">
        <v>46055</v>
      </c>
      <c r="CP1980" s="2">
        <v>46048</v>
      </c>
      <c r="CR1980" s="2">
        <v>46043</v>
      </c>
      <c r="CS1980" s="2">
        <v>46045</v>
      </c>
      <c r="CU1980" s="2">
        <v>46057</v>
      </c>
      <c r="CV1980" s="2">
        <v>46073</v>
      </c>
      <c r="CW1980" s="2">
        <v>46045</v>
      </c>
      <c r="CY1980" t="s">
        <v>424</v>
      </c>
      <c r="DD1980" s="2">
        <v>46048</v>
      </c>
      <c r="DF1980" s="2">
        <v>46091</v>
      </c>
      <c r="DI1980" s="2">
        <v>46100</v>
      </c>
      <c r="DJ1980" s="2">
        <v>46043</v>
      </c>
      <c r="DK1980" s="2">
        <v>46076</v>
      </c>
      <c r="DL1980" s="2">
        <v>46049</v>
      </c>
      <c r="DM1980" s="2">
        <v>46077</v>
      </c>
      <c r="DN1980" s="2">
        <v>46091</v>
      </c>
      <c r="DO1980" s="2">
        <v>46045</v>
      </c>
      <c r="DP1980" s="2">
        <v>46091</v>
      </c>
      <c r="DQ1980" s="2">
        <v>46076</v>
      </c>
      <c r="DS1980" t="s">
        <v>735</v>
      </c>
      <c r="DX1980">
        <v>606</v>
      </c>
      <c r="DY1980">
        <v>5555</v>
      </c>
      <c r="DZ1980" t="s">
        <v>424</v>
      </c>
      <c r="EA1980" t="s">
        <v>9163</v>
      </c>
      <c r="EE1980" s="1">
        <v>2148.94</v>
      </c>
      <c r="EG1980" t="s">
        <v>1640</v>
      </c>
      <c r="EK1980" t="s">
        <v>1591</v>
      </c>
    </row>
    <row r="1981" spans="1:141" hidden="1" x14ac:dyDescent="0.35">
      <c r="A1981">
        <v>5160</v>
      </c>
      <c r="B1981" t="s">
        <v>1352</v>
      </c>
      <c r="C1981">
        <v>6563</v>
      </c>
      <c r="D1981" t="s">
        <v>7812</v>
      </c>
      <c r="E1981" t="s">
        <v>834</v>
      </c>
      <c r="F1981" t="s">
        <v>532</v>
      </c>
      <c r="G1981">
        <v>1</v>
      </c>
      <c r="H1981" t="s">
        <v>408</v>
      </c>
      <c r="I1981" t="s">
        <v>13187</v>
      </c>
      <c r="J1981" t="s">
        <v>13188</v>
      </c>
      <c r="K1981" t="s">
        <v>14</v>
      </c>
      <c r="L1981" t="s">
        <v>42</v>
      </c>
      <c r="M1981" t="s">
        <v>411</v>
      </c>
      <c r="N1981" t="s">
        <v>411</v>
      </c>
      <c r="O1981" t="s">
        <v>411</v>
      </c>
      <c r="P1981" t="s">
        <v>411</v>
      </c>
      <c r="Q1981" t="s">
        <v>411</v>
      </c>
      <c r="R1981" t="s">
        <v>411</v>
      </c>
      <c r="S1981" t="s">
        <v>411</v>
      </c>
      <c r="T1981" s="1">
        <v>166279.03</v>
      </c>
      <c r="U1981">
        <v>600</v>
      </c>
      <c r="V1981">
        <v>0</v>
      </c>
      <c r="W1981" s="1">
        <v>125301.03</v>
      </c>
      <c r="X1981" s="1">
        <v>43027</v>
      </c>
      <c r="Y1981">
        <v>0</v>
      </c>
      <c r="Z1981" s="1">
        <v>168328.03</v>
      </c>
      <c r="AA1981">
        <v>0</v>
      </c>
      <c r="AB1981">
        <v>0</v>
      </c>
      <c r="AD1981">
        <v>8787726222309</v>
      </c>
      <c r="AE1981" t="s">
        <v>412</v>
      </c>
      <c r="AG1981" s="2">
        <v>46085</v>
      </c>
      <c r="AH1981" s="1">
        <v>3139.91</v>
      </c>
      <c r="AI1981" s="2">
        <v>46045</v>
      </c>
      <c r="AJ1981" s="7">
        <v>2026</v>
      </c>
      <c r="AK1981" s="2">
        <v>46043</v>
      </c>
      <c r="AP1981" t="s">
        <v>413</v>
      </c>
      <c r="AT1981" s="2">
        <v>46090</v>
      </c>
      <c r="AU1981" s="2">
        <v>46090</v>
      </c>
      <c r="AV1981" t="s">
        <v>414</v>
      </c>
      <c r="AW1981" s="2">
        <v>46053</v>
      </c>
      <c r="AY1981" s="1">
        <v>248679.03</v>
      </c>
      <c r="BA1981" t="s">
        <v>7815</v>
      </c>
      <c r="BC1981" t="s">
        <v>13189</v>
      </c>
      <c r="BD1981" t="s">
        <v>416</v>
      </c>
      <c r="BE1981" t="s">
        <v>417</v>
      </c>
      <c r="BF1981">
        <v>5561996573539</v>
      </c>
      <c r="BG1981" t="s">
        <v>13190</v>
      </c>
      <c r="BH1981">
        <v>73805650</v>
      </c>
      <c r="BI1981" t="s">
        <v>2082</v>
      </c>
      <c r="BJ1981" t="s">
        <v>13191</v>
      </c>
      <c r="BL1981" s="1">
        <v>2000</v>
      </c>
      <c r="BM1981" s="2">
        <v>46216</v>
      </c>
      <c r="BQ1981">
        <v>4339</v>
      </c>
      <c r="BS1981" t="s">
        <v>616</v>
      </c>
      <c r="BT1981" s="2">
        <v>46043</v>
      </c>
      <c r="BU1981">
        <v>898</v>
      </c>
      <c r="BW1981" t="s">
        <v>1569</v>
      </c>
      <c r="BY1981" t="s">
        <v>13192</v>
      </c>
      <c r="BZ1981" s="2">
        <v>46044</v>
      </c>
      <c r="CA1981" s="2">
        <v>46045</v>
      </c>
      <c r="CB1981" t="s">
        <v>13193</v>
      </c>
      <c r="CC1981" s="2">
        <v>46042</v>
      </c>
      <c r="CD1981" t="s">
        <v>424</v>
      </c>
      <c r="CE1981">
        <v>4332</v>
      </c>
      <c r="CF1981" s="2">
        <v>46044</v>
      </c>
      <c r="CJ1981" s="2">
        <v>46059</v>
      </c>
      <c r="CM1981" s="2">
        <v>46064</v>
      </c>
      <c r="CN1981" s="2">
        <v>46043</v>
      </c>
      <c r="CO1981" s="2">
        <v>46055</v>
      </c>
      <c r="CP1981" s="2">
        <v>46048</v>
      </c>
      <c r="CR1981" s="2">
        <v>46044</v>
      </c>
      <c r="CS1981" s="2">
        <v>46045</v>
      </c>
      <c r="CU1981" s="2">
        <v>46057</v>
      </c>
      <c r="CV1981" s="2">
        <v>46073</v>
      </c>
      <c r="CW1981" s="2">
        <v>46045</v>
      </c>
      <c r="CY1981" t="s">
        <v>424</v>
      </c>
      <c r="DD1981" s="2">
        <v>46045</v>
      </c>
      <c r="DF1981" s="2">
        <v>46085</v>
      </c>
      <c r="DI1981" s="2">
        <v>46087</v>
      </c>
      <c r="DJ1981" s="2">
        <v>46042</v>
      </c>
      <c r="DK1981" s="2">
        <v>46076</v>
      </c>
      <c r="DL1981" s="2">
        <v>46063</v>
      </c>
      <c r="DO1981" s="2">
        <v>46045</v>
      </c>
      <c r="DQ1981" s="2">
        <v>46078</v>
      </c>
      <c r="DS1981" t="s">
        <v>735</v>
      </c>
      <c r="DU1981">
        <v>7912</v>
      </c>
      <c r="DV1981" t="s">
        <v>735</v>
      </c>
      <c r="DX1981" t="s">
        <v>13152</v>
      </c>
      <c r="DY1981">
        <v>5557</v>
      </c>
      <c r="DZ1981" t="s">
        <v>424</v>
      </c>
      <c r="EA1981" t="s">
        <v>13194</v>
      </c>
      <c r="EE1981">
        <v>2.62</v>
      </c>
      <c r="EG1981" t="s">
        <v>1640</v>
      </c>
      <c r="EK1981" t="s">
        <v>1591</v>
      </c>
    </row>
    <row r="1982" spans="1:141" hidden="1" x14ac:dyDescent="0.35">
      <c r="A1982">
        <v>5161</v>
      </c>
      <c r="B1982" t="s">
        <v>1352</v>
      </c>
      <c r="C1982">
        <v>6551</v>
      </c>
      <c r="D1982" t="s">
        <v>9287</v>
      </c>
      <c r="E1982" t="s">
        <v>942</v>
      </c>
      <c r="F1982" t="s">
        <v>9808</v>
      </c>
      <c r="G1982">
        <v>203</v>
      </c>
      <c r="H1982" t="s">
        <v>408</v>
      </c>
      <c r="I1982" t="s">
        <v>13195</v>
      </c>
      <c r="J1982" t="s">
        <v>13196</v>
      </c>
      <c r="K1982" t="s">
        <v>14</v>
      </c>
      <c r="L1982" t="s">
        <v>42</v>
      </c>
      <c r="M1982" t="s">
        <v>411</v>
      </c>
      <c r="N1982" t="s">
        <v>411</v>
      </c>
      <c r="O1982" t="s">
        <v>411</v>
      </c>
      <c r="P1982" t="s">
        <v>411</v>
      </c>
      <c r="Q1982" t="s">
        <v>411</v>
      </c>
      <c r="R1982" t="s">
        <v>411</v>
      </c>
      <c r="S1982" t="s">
        <v>411</v>
      </c>
      <c r="T1982" s="1">
        <v>160752.49</v>
      </c>
      <c r="U1982">
        <v>686.52</v>
      </c>
      <c r="V1982">
        <v>0</v>
      </c>
      <c r="W1982" s="1">
        <v>130739.49</v>
      </c>
      <c r="X1982" s="1">
        <v>30013</v>
      </c>
      <c r="Y1982">
        <v>0</v>
      </c>
      <c r="Z1982" s="1">
        <v>160752.49</v>
      </c>
      <c r="AA1982">
        <v>0</v>
      </c>
      <c r="AB1982">
        <v>0</v>
      </c>
      <c r="AD1982">
        <v>8787726195816</v>
      </c>
      <c r="AE1982" t="s">
        <v>412</v>
      </c>
      <c r="AG1982" s="2">
        <v>46086</v>
      </c>
      <c r="AH1982" s="1">
        <v>3139.9</v>
      </c>
      <c r="AI1982" s="2">
        <v>46045</v>
      </c>
      <c r="AJ1982" s="7">
        <v>2026</v>
      </c>
      <c r="AK1982" s="2">
        <v>46043</v>
      </c>
      <c r="AP1982" t="s">
        <v>413</v>
      </c>
      <c r="AT1982" s="2">
        <v>46090</v>
      </c>
      <c r="AU1982" s="2">
        <v>46090</v>
      </c>
      <c r="AV1982" t="s">
        <v>414</v>
      </c>
      <c r="AW1982" s="2">
        <v>46053</v>
      </c>
      <c r="AY1982" s="1">
        <v>243505.73</v>
      </c>
      <c r="BA1982" t="s">
        <v>9291</v>
      </c>
      <c r="BC1982" t="s">
        <v>13197</v>
      </c>
      <c r="BD1982" t="s">
        <v>416</v>
      </c>
      <c r="BE1982" t="s">
        <v>417</v>
      </c>
      <c r="BF1982">
        <v>5562996576736</v>
      </c>
      <c r="BG1982" t="s">
        <v>13198</v>
      </c>
      <c r="BH1982">
        <v>73813785</v>
      </c>
      <c r="BI1982" t="s">
        <v>894</v>
      </c>
      <c r="BJ1982" t="s">
        <v>13199</v>
      </c>
      <c r="BL1982" s="1">
        <v>2288.42</v>
      </c>
      <c r="BQ1982">
        <v>10502</v>
      </c>
      <c r="BS1982" t="s">
        <v>449</v>
      </c>
      <c r="BT1982" s="2">
        <v>46043</v>
      </c>
      <c r="BU1982">
        <v>898.91</v>
      </c>
      <c r="BW1982" t="s">
        <v>1569</v>
      </c>
      <c r="BY1982" t="s">
        <v>13200</v>
      </c>
      <c r="BZ1982" s="2">
        <v>46044</v>
      </c>
      <c r="CA1982" s="2">
        <v>46048</v>
      </c>
      <c r="CB1982" t="s">
        <v>13201</v>
      </c>
      <c r="CC1982" s="2">
        <v>46041</v>
      </c>
      <c r="CD1982" t="s">
        <v>424</v>
      </c>
      <c r="CE1982">
        <v>4452</v>
      </c>
      <c r="CF1982" s="2">
        <v>46044</v>
      </c>
      <c r="CJ1982" s="2">
        <v>46059</v>
      </c>
      <c r="CL1982" s="2">
        <v>46045</v>
      </c>
      <c r="CM1982" s="2">
        <v>46064</v>
      </c>
      <c r="CN1982" s="2">
        <v>46043</v>
      </c>
      <c r="CO1982" s="2">
        <v>46055</v>
      </c>
      <c r="CP1982" s="2">
        <v>46048</v>
      </c>
      <c r="CR1982" s="2">
        <v>46044</v>
      </c>
      <c r="CS1982" s="2">
        <v>46044</v>
      </c>
      <c r="CU1982" s="2">
        <v>46056</v>
      </c>
      <c r="CV1982" s="2">
        <v>46073</v>
      </c>
      <c r="CW1982" s="2">
        <v>46044</v>
      </c>
      <c r="CY1982" t="s">
        <v>424</v>
      </c>
      <c r="DD1982" s="2">
        <v>46048</v>
      </c>
      <c r="DF1982" s="2">
        <v>46086</v>
      </c>
      <c r="DI1982" s="2">
        <v>46087</v>
      </c>
      <c r="DJ1982" s="2">
        <v>46041</v>
      </c>
      <c r="DK1982" s="2">
        <v>46076</v>
      </c>
      <c r="DL1982" s="2">
        <v>46066</v>
      </c>
      <c r="DO1982" s="2">
        <v>46044</v>
      </c>
      <c r="DQ1982" s="2">
        <v>46076</v>
      </c>
      <c r="DS1982" t="s">
        <v>735</v>
      </c>
      <c r="DV1982" t="s">
        <v>735</v>
      </c>
      <c r="DX1982" t="s">
        <v>13152</v>
      </c>
      <c r="DY1982">
        <v>5381</v>
      </c>
      <c r="DZ1982" t="s">
        <v>424</v>
      </c>
      <c r="EA1982" t="s">
        <v>392</v>
      </c>
      <c r="EE1982" s="1">
        <v>2539.9499999999998</v>
      </c>
      <c r="EG1982" t="s">
        <v>1640</v>
      </c>
      <c r="EK1982" t="s">
        <v>1591</v>
      </c>
    </row>
    <row r="1983" spans="1:141" hidden="1" x14ac:dyDescent="0.35">
      <c r="A1983">
        <v>5162</v>
      </c>
      <c r="B1983" t="s">
        <v>1352</v>
      </c>
      <c r="C1983">
        <v>6540</v>
      </c>
      <c r="D1983" t="s">
        <v>4816</v>
      </c>
      <c r="E1983" t="s">
        <v>834</v>
      </c>
      <c r="F1983" t="s">
        <v>442</v>
      </c>
      <c r="G1983">
        <v>302</v>
      </c>
      <c r="H1983" t="s">
        <v>474</v>
      </c>
      <c r="I1983" t="s">
        <v>13202</v>
      </c>
      <c r="J1983" t="s">
        <v>13203</v>
      </c>
      <c r="K1983" t="s">
        <v>28</v>
      </c>
      <c r="L1983" t="s">
        <v>40</v>
      </c>
      <c r="M1983" t="s">
        <v>411</v>
      </c>
      <c r="N1983" t="s">
        <v>411</v>
      </c>
      <c r="O1983" t="s">
        <v>411</v>
      </c>
      <c r="P1983" t="s">
        <v>411</v>
      </c>
      <c r="Q1983" t="s">
        <v>424</v>
      </c>
      <c r="R1983" t="s">
        <v>411</v>
      </c>
      <c r="S1983" t="s">
        <v>411</v>
      </c>
      <c r="T1983" s="1">
        <v>162330.47</v>
      </c>
      <c r="U1983">
        <v>548.76</v>
      </c>
      <c r="V1983">
        <v>0</v>
      </c>
      <c r="W1983" s="1">
        <v>107117.22</v>
      </c>
      <c r="X1983" s="1">
        <v>55000</v>
      </c>
      <c r="Y1983">
        <v>0</v>
      </c>
      <c r="Z1983" s="1">
        <v>162117.22</v>
      </c>
      <c r="AA1983">
        <v>0</v>
      </c>
      <c r="AB1983">
        <v>0</v>
      </c>
      <c r="AD1983">
        <v>878772623587</v>
      </c>
      <c r="AE1983" t="s">
        <v>412</v>
      </c>
      <c r="AG1983" s="2">
        <v>46084</v>
      </c>
      <c r="AH1983" s="1">
        <v>3128.72</v>
      </c>
      <c r="AI1983" s="2">
        <v>46051</v>
      </c>
      <c r="AJ1983" s="7">
        <v>2026</v>
      </c>
      <c r="AK1983" s="2">
        <v>46043</v>
      </c>
      <c r="AP1983" t="s">
        <v>413</v>
      </c>
      <c r="AT1983" s="2">
        <v>46085</v>
      </c>
      <c r="AU1983" s="2">
        <v>46114</v>
      </c>
      <c r="AV1983" t="s">
        <v>414</v>
      </c>
      <c r="AW1983" s="2">
        <v>46052</v>
      </c>
      <c r="AY1983" s="1">
        <v>220211.97</v>
      </c>
      <c r="BA1983" t="s">
        <v>4819</v>
      </c>
      <c r="BD1983" t="s">
        <v>512</v>
      </c>
      <c r="BE1983" t="s">
        <v>513</v>
      </c>
      <c r="BF1983">
        <v>5561998532475</v>
      </c>
      <c r="BG1983" t="s">
        <v>13204</v>
      </c>
      <c r="BH1983">
        <v>72291017</v>
      </c>
      <c r="BI1983" t="s">
        <v>2225</v>
      </c>
      <c r="BJ1983" t="s">
        <v>13205</v>
      </c>
      <c r="BL1983" s="1">
        <v>1829.21</v>
      </c>
      <c r="BM1983" s="2">
        <v>46211</v>
      </c>
      <c r="BQ1983">
        <v>4032</v>
      </c>
      <c r="BS1983" t="s">
        <v>954</v>
      </c>
      <c r="BT1983" s="2">
        <v>46031</v>
      </c>
      <c r="BU1983">
        <v>905.73</v>
      </c>
      <c r="BV1983" s="2">
        <v>46052</v>
      </c>
      <c r="BX1983" s="2">
        <v>46056</v>
      </c>
      <c r="BY1983" t="s">
        <v>13206</v>
      </c>
      <c r="BZ1983" s="2">
        <v>46043</v>
      </c>
      <c r="CA1983" s="2">
        <v>46059</v>
      </c>
      <c r="CB1983" t="s">
        <v>13207</v>
      </c>
      <c r="CC1983" s="2">
        <v>46042</v>
      </c>
      <c r="CD1983" t="s">
        <v>424</v>
      </c>
      <c r="CE1983">
        <v>4965</v>
      </c>
      <c r="CF1983" s="2">
        <v>46031</v>
      </c>
      <c r="CJ1983" s="2">
        <v>46066</v>
      </c>
      <c r="CL1983" s="2">
        <v>46031</v>
      </c>
      <c r="CM1983" s="2">
        <v>46072</v>
      </c>
      <c r="CN1983" s="2">
        <v>46043</v>
      </c>
      <c r="CO1983" s="2">
        <v>46055</v>
      </c>
      <c r="CP1983" s="2">
        <v>46059</v>
      </c>
      <c r="CR1983" s="2">
        <v>46044</v>
      </c>
      <c r="CS1983" s="2">
        <v>46045</v>
      </c>
      <c r="CU1983" s="2">
        <v>46065</v>
      </c>
      <c r="CV1983" s="2">
        <v>46056</v>
      </c>
      <c r="CW1983" s="2">
        <v>46045</v>
      </c>
      <c r="CX1983" s="2">
        <v>46083</v>
      </c>
      <c r="CY1983" t="s">
        <v>424</v>
      </c>
      <c r="DD1983" s="2">
        <v>46044</v>
      </c>
      <c r="DF1983" s="2">
        <v>46084</v>
      </c>
      <c r="DG1983" t="s">
        <v>13208</v>
      </c>
      <c r="DI1983" s="2">
        <v>46085</v>
      </c>
      <c r="DJ1983" s="2">
        <v>46043</v>
      </c>
      <c r="DK1983" s="2">
        <v>46056</v>
      </c>
      <c r="DL1983" s="2">
        <v>46052</v>
      </c>
      <c r="DM1983" s="2">
        <v>46058</v>
      </c>
      <c r="DO1983" s="2">
        <v>46045</v>
      </c>
      <c r="DQ1983" s="2">
        <v>46080</v>
      </c>
      <c r="DU1983">
        <v>8222</v>
      </c>
      <c r="DW1983" s="2">
        <v>46051</v>
      </c>
      <c r="DY1983">
        <v>6638</v>
      </c>
      <c r="EA1983" t="s">
        <v>13209</v>
      </c>
      <c r="EE1983" s="1">
        <v>4185.8100000000004</v>
      </c>
      <c r="EF1983" t="s">
        <v>2634</v>
      </c>
      <c r="EG1983" t="s">
        <v>1640</v>
      </c>
      <c r="EH1983" t="s">
        <v>6848</v>
      </c>
      <c r="EI1983" t="s">
        <v>3282</v>
      </c>
      <c r="EJ1983" t="s">
        <v>8163</v>
      </c>
      <c r="EK1983" t="s">
        <v>1591</v>
      </c>
    </row>
    <row r="1984" spans="1:141" hidden="1" x14ac:dyDescent="0.35">
      <c r="A1984">
        <v>5163</v>
      </c>
      <c r="B1984" t="s">
        <v>1352</v>
      </c>
      <c r="C1984">
        <v>6543</v>
      </c>
      <c r="D1984" t="s">
        <v>4816</v>
      </c>
      <c r="E1984" t="s">
        <v>834</v>
      </c>
      <c r="F1984" t="s">
        <v>532</v>
      </c>
      <c r="G1984">
        <v>2</v>
      </c>
      <c r="H1984" t="s">
        <v>474</v>
      </c>
      <c r="I1984" t="s">
        <v>13210</v>
      </c>
      <c r="J1984" t="s">
        <v>13211</v>
      </c>
      <c r="K1984" t="s">
        <v>38</v>
      </c>
      <c r="L1984" t="s">
        <v>45</v>
      </c>
      <c r="M1984" t="s">
        <v>411</v>
      </c>
      <c r="N1984" t="s">
        <v>411</v>
      </c>
      <c r="O1984" t="s">
        <v>411</v>
      </c>
      <c r="P1984" t="s">
        <v>424</v>
      </c>
      <c r="Q1984" t="s">
        <v>424</v>
      </c>
      <c r="R1984" t="s">
        <v>411</v>
      </c>
      <c r="S1984" t="s">
        <v>411</v>
      </c>
      <c r="T1984" s="1">
        <v>179098.96</v>
      </c>
      <c r="U1984" s="1">
        <v>230000</v>
      </c>
      <c r="V1984">
        <v>0</v>
      </c>
      <c r="W1984" s="1">
        <v>159247.96</v>
      </c>
      <c r="X1984" s="1">
        <v>19851</v>
      </c>
      <c r="Y1984">
        <v>0</v>
      </c>
      <c r="Z1984" s="1">
        <v>179098.96</v>
      </c>
      <c r="AA1984">
        <v>0</v>
      </c>
      <c r="AB1984">
        <v>0</v>
      </c>
      <c r="AD1984">
        <v>878772617070</v>
      </c>
      <c r="AE1984" t="s">
        <v>412</v>
      </c>
      <c r="AF1984" s="3">
        <v>109252</v>
      </c>
      <c r="AG1984" s="2">
        <v>46077</v>
      </c>
      <c r="AH1984" s="1">
        <v>3564.99</v>
      </c>
      <c r="AI1984" s="2">
        <v>46051</v>
      </c>
      <c r="AJ1984" s="7">
        <v>2026</v>
      </c>
      <c r="AK1984" s="2">
        <v>46044</v>
      </c>
      <c r="AP1984" t="s">
        <v>413</v>
      </c>
      <c r="AQ1984" t="s">
        <v>8805</v>
      </c>
      <c r="AT1984" s="2">
        <v>46079</v>
      </c>
      <c r="AU1984" s="2">
        <v>46114</v>
      </c>
      <c r="AV1984" t="s">
        <v>414</v>
      </c>
      <c r="AW1984" s="2">
        <v>46052</v>
      </c>
      <c r="AY1984" s="1">
        <v>235970.16</v>
      </c>
      <c r="BA1984" t="s">
        <v>4819</v>
      </c>
      <c r="BD1984" t="s">
        <v>478</v>
      </c>
      <c r="BE1984" t="s">
        <v>417</v>
      </c>
      <c r="BF1984">
        <v>5561985622656</v>
      </c>
      <c r="BG1984" t="s">
        <v>13212</v>
      </c>
      <c r="BH1984">
        <v>72910001</v>
      </c>
      <c r="BI1984" t="s">
        <v>13213</v>
      </c>
      <c r="BJ1984" t="s">
        <v>13214</v>
      </c>
      <c r="BL1984" s="1">
        <v>2606.6</v>
      </c>
      <c r="BM1984" s="2">
        <v>46126</v>
      </c>
      <c r="BQ1984">
        <v>3988</v>
      </c>
      <c r="BS1984" t="s">
        <v>482</v>
      </c>
      <c r="BT1984" s="2">
        <v>46033</v>
      </c>
      <c r="BU1984">
        <v>902</v>
      </c>
      <c r="BV1984" s="2">
        <v>46052</v>
      </c>
      <c r="BX1984" s="2">
        <v>46056</v>
      </c>
      <c r="BY1984" t="s">
        <v>13215</v>
      </c>
      <c r="BZ1984" s="2">
        <v>46043</v>
      </c>
      <c r="CA1984" s="2">
        <v>46055</v>
      </c>
      <c r="CB1984" t="s">
        <v>13216</v>
      </c>
      <c r="CC1984" s="2">
        <v>46042</v>
      </c>
      <c r="CD1984" t="s">
        <v>424</v>
      </c>
      <c r="CE1984">
        <v>5034</v>
      </c>
      <c r="CF1984" s="2">
        <v>46033</v>
      </c>
      <c r="CJ1984" s="2">
        <v>46063</v>
      </c>
      <c r="CL1984" s="2">
        <v>46033</v>
      </c>
      <c r="CM1984" s="2">
        <v>46064</v>
      </c>
      <c r="CN1984" s="2">
        <v>46043</v>
      </c>
      <c r="CO1984" s="2">
        <v>46055</v>
      </c>
      <c r="CP1984" s="2">
        <v>46055</v>
      </c>
      <c r="CR1984" s="2">
        <v>46044</v>
      </c>
      <c r="CS1984" s="2">
        <v>46048</v>
      </c>
      <c r="CU1984" s="2">
        <v>46062</v>
      </c>
      <c r="CV1984" s="2">
        <v>46073</v>
      </c>
      <c r="CW1984" s="2">
        <v>46048</v>
      </c>
      <c r="CX1984" s="2">
        <v>46076</v>
      </c>
      <c r="CY1984" t="s">
        <v>424</v>
      </c>
      <c r="DD1984" s="2">
        <v>46044</v>
      </c>
      <c r="DF1984" s="2">
        <v>46077</v>
      </c>
      <c r="DG1984" t="s">
        <v>13217</v>
      </c>
      <c r="DI1984" s="2">
        <v>46079</v>
      </c>
      <c r="DJ1984" s="2">
        <v>46043</v>
      </c>
      <c r="DK1984" s="2">
        <v>46076</v>
      </c>
      <c r="DL1984" s="2">
        <v>46059</v>
      </c>
      <c r="DO1984" s="2">
        <v>46048</v>
      </c>
      <c r="DQ1984" s="2">
        <v>46072</v>
      </c>
      <c r="DU1984">
        <v>7184</v>
      </c>
      <c r="DW1984" s="2">
        <v>46051</v>
      </c>
      <c r="DY1984">
        <v>6052</v>
      </c>
      <c r="EA1984" t="s">
        <v>13218</v>
      </c>
      <c r="EE1984">
        <v>4.51</v>
      </c>
      <c r="EF1984" t="s">
        <v>2634</v>
      </c>
      <c r="EG1984" t="s">
        <v>1640</v>
      </c>
      <c r="EH1984" t="s">
        <v>6848</v>
      </c>
      <c r="EI1984" t="s">
        <v>3282</v>
      </c>
      <c r="EJ1984" t="s">
        <v>8163</v>
      </c>
      <c r="EK1984" t="s">
        <v>1591</v>
      </c>
    </row>
    <row r="1985" spans="1:141" hidden="1" x14ac:dyDescent="0.35">
      <c r="A1985">
        <v>5164</v>
      </c>
      <c r="B1985" t="s">
        <v>404</v>
      </c>
      <c r="C1985">
        <v>6533</v>
      </c>
      <c r="D1985" t="s">
        <v>808</v>
      </c>
      <c r="E1985" t="s">
        <v>472</v>
      </c>
      <c r="F1985" t="s">
        <v>809</v>
      </c>
      <c r="G1985">
        <v>203</v>
      </c>
      <c r="H1985" t="s">
        <v>810</v>
      </c>
      <c r="I1985" t="s">
        <v>13219</v>
      </c>
      <c r="J1985" t="s">
        <v>13220</v>
      </c>
      <c r="K1985" t="s">
        <v>32</v>
      </c>
      <c r="L1985" t="s">
        <v>83</v>
      </c>
      <c r="M1985" t="s">
        <v>411</v>
      </c>
      <c r="N1985" t="s">
        <v>411</v>
      </c>
      <c r="O1985" t="s">
        <v>411</v>
      </c>
      <c r="P1985" t="s">
        <v>424</v>
      </c>
      <c r="Q1985" t="s">
        <v>424</v>
      </c>
      <c r="R1985" t="s">
        <v>411</v>
      </c>
      <c r="S1985" t="s">
        <v>411</v>
      </c>
      <c r="T1985" s="1">
        <v>712000</v>
      </c>
      <c r="U1985" s="1">
        <v>6000</v>
      </c>
      <c r="V1985">
        <v>0</v>
      </c>
      <c r="W1985" s="1">
        <v>712000</v>
      </c>
      <c r="X1985">
        <v>0</v>
      </c>
      <c r="Y1985">
        <v>0</v>
      </c>
      <c r="Z1985" s="1">
        <v>712000</v>
      </c>
      <c r="AA1985">
        <v>0</v>
      </c>
      <c r="AB1985">
        <v>0</v>
      </c>
      <c r="AD1985">
        <v>10302092302</v>
      </c>
      <c r="AE1985" t="s">
        <v>412</v>
      </c>
      <c r="AG1985" s="2">
        <v>46100</v>
      </c>
      <c r="AH1985" s="1">
        <v>4382</v>
      </c>
      <c r="AI1985" s="2">
        <v>46066</v>
      </c>
      <c r="AJ1985" s="7">
        <v>2026</v>
      </c>
      <c r="AK1985" s="2">
        <v>46044</v>
      </c>
      <c r="AO1985" s="2">
        <v>46105</v>
      </c>
      <c r="AP1985" t="s">
        <v>4990</v>
      </c>
      <c r="AQ1985" t="s">
        <v>13221</v>
      </c>
      <c r="AT1985" s="2">
        <v>46105</v>
      </c>
      <c r="AU1985" s="2">
        <v>46114</v>
      </c>
      <c r="AV1985" t="s">
        <v>414</v>
      </c>
      <c r="AW1985" s="2">
        <v>46044</v>
      </c>
      <c r="AY1985" s="1">
        <v>881000</v>
      </c>
      <c r="BA1985" t="s">
        <v>815</v>
      </c>
      <c r="BC1985" t="s">
        <v>13222</v>
      </c>
      <c r="BD1985" t="s">
        <v>738</v>
      </c>
      <c r="BE1985" t="s">
        <v>513</v>
      </c>
      <c r="BF1985">
        <v>5561998770330</v>
      </c>
      <c r="BG1985" t="s">
        <v>13223</v>
      </c>
      <c r="BH1985">
        <v>70680650</v>
      </c>
      <c r="BI1985" t="s">
        <v>817</v>
      </c>
      <c r="BJ1985" t="s">
        <v>13224</v>
      </c>
      <c r="BL1985" s="1">
        <v>13533.64</v>
      </c>
      <c r="BQ1985">
        <v>2948</v>
      </c>
      <c r="BR1985">
        <v>8035</v>
      </c>
      <c r="CD1985" t="s">
        <v>424</v>
      </c>
      <c r="CJ1985" s="2">
        <v>46090</v>
      </c>
      <c r="CM1985" s="2">
        <v>46090</v>
      </c>
      <c r="CP1985" s="2">
        <v>46066</v>
      </c>
      <c r="CX1985" s="2">
        <v>46090</v>
      </c>
      <c r="DB1985" s="2">
        <v>46066</v>
      </c>
      <c r="DD1985" s="2">
        <v>46090</v>
      </c>
      <c r="DE1985" s="2">
        <v>46066</v>
      </c>
      <c r="DF1985" s="2">
        <v>46100</v>
      </c>
      <c r="DI1985" s="2">
        <v>46105</v>
      </c>
      <c r="DJ1985" s="2">
        <v>46066</v>
      </c>
      <c r="DO1985" s="2">
        <v>46066</v>
      </c>
      <c r="DS1985" t="s">
        <v>735</v>
      </c>
      <c r="DV1985" t="s">
        <v>735</v>
      </c>
      <c r="DZ1985" t="s">
        <v>424</v>
      </c>
      <c r="EE1985">
        <v>8850</v>
      </c>
      <c r="EK1985" t="s">
        <v>1591</v>
      </c>
    </row>
    <row r="1986" spans="1:141" hidden="1" x14ac:dyDescent="0.35">
      <c r="A1986">
        <v>5165</v>
      </c>
      <c r="B1986" t="s">
        <v>1352</v>
      </c>
      <c r="C1986">
        <v>6578</v>
      </c>
      <c r="D1986" t="s">
        <v>4816</v>
      </c>
      <c r="E1986" t="s">
        <v>834</v>
      </c>
      <c r="F1986" t="s">
        <v>1086</v>
      </c>
      <c r="G1986">
        <v>201</v>
      </c>
      <c r="H1986" t="s">
        <v>474</v>
      </c>
      <c r="I1986" t="s">
        <v>13225</v>
      </c>
      <c r="J1986" t="s">
        <v>13226</v>
      </c>
      <c r="K1986" t="s">
        <v>38</v>
      </c>
      <c r="L1986" t="s">
        <v>89</v>
      </c>
      <c r="M1986" t="s">
        <v>411</v>
      </c>
      <c r="N1986" t="s">
        <v>411</v>
      </c>
      <c r="O1986" t="s">
        <v>411</v>
      </c>
      <c r="P1986" t="s">
        <v>424</v>
      </c>
      <c r="Q1986" t="s">
        <v>411</v>
      </c>
      <c r="R1986" t="s">
        <v>411</v>
      </c>
      <c r="S1986" t="s">
        <v>411</v>
      </c>
      <c r="T1986" s="1">
        <v>172510.07</v>
      </c>
      <c r="U1986">
        <v>634.47</v>
      </c>
      <c r="V1986">
        <v>0</v>
      </c>
      <c r="W1986" s="1">
        <v>132764.07</v>
      </c>
      <c r="X1986" s="1">
        <v>39788</v>
      </c>
      <c r="Y1986">
        <v>0</v>
      </c>
      <c r="Z1986" s="1">
        <v>172552.07</v>
      </c>
      <c r="AA1986">
        <v>0</v>
      </c>
      <c r="AB1986">
        <v>0</v>
      </c>
      <c r="AD1986">
        <v>878772624654</v>
      </c>
      <c r="AE1986" t="s">
        <v>412</v>
      </c>
      <c r="AF1986" s="3">
        <v>109339</v>
      </c>
      <c r="AG1986" s="2">
        <v>46077</v>
      </c>
      <c r="AH1986" s="1">
        <v>3128.72</v>
      </c>
      <c r="AI1986" s="2">
        <v>46050</v>
      </c>
      <c r="AJ1986" s="7">
        <v>2026</v>
      </c>
      <c r="AK1986" s="2">
        <v>46044</v>
      </c>
      <c r="AP1986" t="s">
        <v>413</v>
      </c>
      <c r="AT1986" s="2">
        <v>46078</v>
      </c>
      <c r="AU1986" s="2">
        <v>46114</v>
      </c>
      <c r="AV1986" t="s">
        <v>414</v>
      </c>
      <c r="AW1986" s="2">
        <v>46051</v>
      </c>
      <c r="AY1986" s="1">
        <v>226351.62</v>
      </c>
      <c r="BA1986" t="s">
        <v>4819</v>
      </c>
      <c r="BD1986" t="s">
        <v>478</v>
      </c>
      <c r="BE1986" t="s">
        <v>417</v>
      </c>
      <c r="BF1986">
        <v>5561995856689</v>
      </c>
      <c r="BG1986" t="s">
        <v>13227</v>
      </c>
      <c r="BH1986">
        <v>72922515</v>
      </c>
      <c r="BI1986" t="s">
        <v>12851</v>
      </c>
      <c r="BJ1986" t="s">
        <v>13228</v>
      </c>
      <c r="BL1986" s="1">
        <v>2114.91</v>
      </c>
      <c r="BM1986" s="2">
        <v>46221</v>
      </c>
      <c r="BQ1986">
        <v>4075</v>
      </c>
      <c r="BS1986" t="s">
        <v>983</v>
      </c>
      <c r="BT1986" s="2">
        <v>46041</v>
      </c>
      <c r="BU1986">
        <v>902</v>
      </c>
      <c r="BV1986" s="2">
        <v>46051</v>
      </c>
      <c r="BX1986" s="2">
        <v>46055</v>
      </c>
      <c r="BY1986" t="s">
        <v>13229</v>
      </c>
      <c r="BZ1986" s="2">
        <v>46044</v>
      </c>
      <c r="CA1986" s="2">
        <v>46055</v>
      </c>
      <c r="CB1986" t="s">
        <v>13230</v>
      </c>
      <c r="CC1986" s="2">
        <v>46043</v>
      </c>
      <c r="CD1986" t="s">
        <v>424</v>
      </c>
      <c r="CE1986">
        <v>4749</v>
      </c>
      <c r="CF1986" s="2">
        <v>46041</v>
      </c>
      <c r="CJ1986" s="2">
        <v>46063</v>
      </c>
      <c r="CL1986" s="2">
        <v>46041</v>
      </c>
      <c r="CM1986" s="2">
        <v>46064</v>
      </c>
      <c r="CN1986" s="2">
        <v>46044</v>
      </c>
      <c r="CO1986" s="2">
        <v>46055</v>
      </c>
      <c r="CP1986" s="2">
        <v>46055</v>
      </c>
      <c r="CR1986" s="2">
        <v>46045</v>
      </c>
      <c r="CS1986" s="2">
        <v>46048</v>
      </c>
      <c r="CU1986" s="2">
        <v>46062</v>
      </c>
      <c r="CV1986" s="2">
        <v>46056</v>
      </c>
      <c r="CW1986" s="2">
        <v>46048</v>
      </c>
      <c r="CX1986" s="2">
        <v>46076</v>
      </c>
      <c r="CY1986" t="s">
        <v>424</v>
      </c>
      <c r="DD1986" s="2">
        <v>46044</v>
      </c>
      <c r="DF1986" s="2">
        <v>46077</v>
      </c>
      <c r="DG1986" t="s">
        <v>13231</v>
      </c>
      <c r="DI1986" s="2">
        <v>46078</v>
      </c>
      <c r="DJ1986" s="2">
        <v>46044</v>
      </c>
      <c r="DK1986" s="2">
        <v>46058</v>
      </c>
      <c r="DL1986" s="2">
        <v>46050</v>
      </c>
      <c r="DO1986" s="2">
        <v>46048</v>
      </c>
      <c r="DQ1986" s="2">
        <v>46072</v>
      </c>
      <c r="DU1986">
        <v>7192</v>
      </c>
      <c r="DW1986" s="2">
        <v>46050</v>
      </c>
      <c r="DY1986">
        <v>6041</v>
      </c>
      <c r="EA1986" t="s">
        <v>13232</v>
      </c>
      <c r="EE1986" s="1">
        <v>4385.8100000000004</v>
      </c>
      <c r="EF1986" t="s">
        <v>2634</v>
      </c>
      <c r="EG1986" t="s">
        <v>1640</v>
      </c>
      <c r="EH1986" t="s">
        <v>6848</v>
      </c>
      <c r="EI1986" t="s">
        <v>3282</v>
      </c>
      <c r="EJ1986" t="s">
        <v>8163</v>
      </c>
      <c r="EK1986" t="s">
        <v>1591</v>
      </c>
    </row>
    <row r="1987" spans="1:141" hidden="1" x14ac:dyDescent="0.35">
      <c r="A1987">
        <v>5166</v>
      </c>
      <c r="B1987" t="s">
        <v>1352</v>
      </c>
      <c r="C1987">
        <v>6568</v>
      </c>
      <c r="D1987" t="s">
        <v>4816</v>
      </c>
      <c r="E1987" t="s">
        <v>834</v>
      </c>
      <c r="F1987" t="s">
        <v>532</v>
      </c>
      <c r="G1987">
        <v>104</v>
      </c>
      <c r="H1987" t="s">
        <v>474</v>
      </c>
      <c r="I1987" t="s">
        <v>13233</v>
      </c>
      <c r="J1987" t="s">
        <v>13234</v>
      </c>
      <c r="K1987" t="s">
        <v>24</v>
      </c>
      <c r="L1987" t="s">
        <v>81</v>
      </c>
      <c r="M1987" t="s">
        <v>411</v>
      </c>
      <c r="N1987" t="s">
        <v>411</v>
      </c>
      <c r="O1987" t="s">
        <v>411</v>
      </c>
      <c r="P1987" t="s">
        <v>411</v>
      </c>
      <c r="Q1987" t="s">
        <v>424</v>
      </c>
      <c r="R1987" t="s">
        <v>411</v>
      </c>
      <c r="S1987" t="s">
        <v>411</v>
      </c>
      <c r="T1987" s="1">
        <v>170802.72</v>
      </c>
      <c r="U1987">
        <v>558.29999999999995</v>
      </c>
      <c r="V1987">
        <v>0</v>
      </c>
      <c r="W1987" s="1">
        <v>116431.72</v>
      </c>
      <c r="X1987" s="1">
        <v>55000</v>
      </c>
      <c r="Y1987">
        <v>0</v>
      </c>
      <c r="Z1987" s="1">
        <v>171431.72</v>
      </c>
      <c r="AA1987">
        <v>0</v>
      </c>
      <c r="AB1987">
        <v>0</v>
      </c>
      <c r="AD1987">
        <v>878772622758</v>
      </c>
      <c r="AE1987" t="s">
        <v>412</v>
      </c>
      <c r="AG1987" s="2">
        <v>46079</v>
      </c>
      <c r="AH1987" s="1">
        <v>3128.72</v>
      </c>
      <c r="AI1987" s="2">
        <v>46050</v>
      </c>
      <c r="AJ1987" s="7">
        <v>2026</v>
      </c>
      <c r="AK1987" s="2">
        <v>46044</v>
      </c>
      <c r="AP1987" t="s">
        <v>413</v>
      </c>
      <c r="AT1987" s="2">
        <v>46083</v>
      </c>
      <c r="AU1987" s="2">
        <v>46114</v>
      </c>
      <c r="AV1987" t="s">
        <v>414</v>
      </c>
      <c r="AW1987" s="2">
        <v>46045</v>
      </c>
      <c r="AY1987" s="1">
        <v>218059.72</v>
      </c>
      <c r="BA1987" t="s">
        <v>4819</v>
      </c>
      <c r="BD1987" t="s">
        <v>478</v>
      </c>
      <c r="BE1987" t="s">
        <v>417</v>
      </c>
      <c r="BF1987">
        <v>5561998453211</v>
      </c>
      <c r="BG1987" t="s">
        <v>13235</v>
      </c>
      <c r="BH1987">
        <v>72910000</v>
      </c>
      <c r="BI1987" t="s">
        <v>13236</v>
      </c>
      <c r="BJ1987" t="s">
        <v>13237</v>
      </c>
      <c r="BL1987" s="1">
        <v>1861</v>
      </c>
      <c r="BM1987" s="2">
        <v>46217</v>
      </c>
      <c r="BQ1987">
        <v>3993</v>
      </c>
      <c r="BS1987" t="s">
        <v>457</v>
      </c>
      <c r="BT1987" s="2">
        <v>46039</v>
      </c>
      <c r="BU1987">
        <v>898.79</v>
      </c>
      <c r="BV1987" s="2">
        <v>46052</v>
      </c>
      <c r="BX1987" s="2">
        <v>46055</v>
      </c>
      <c r="BY1987" t="s">
        <v>13238</v>
      </c>
      <c r="BZ1987" s="2">
        <v>46044</v>
      </c>
      <c r="CA1987" s="2">
        <v>46055</v>
      </c>
      <c r="CB1987" t="s">
        <v>13239</v>
      </c>
      <c r="CC1987" s="2">
        <v>46044</v>
      </c>
      <c r="CD1987" t="s">
        <v>424</v>
      </c>
      <c r="CE1987">
        <v>5038</v>
      </c>
      <c r="CF1987" s="2">
        <v>46039</v>
      </c>
      <c r="CJ1987" s="2">
        <v>46064</v>
      </c>
      <c r="CL1987" s="2">
        <v>46039</v>
      </c>
      <c r="CM1987" s="2">
        <v>46066</v>
      </c>
      <c r="CN1987" s="2">
        <v>46045</v>
      </c>
      <c r="CO1987" s="2">
        <v>46055</v>
      </c>
      <c r="CP1987" s="2">
        <v>46056</v>
      </c>
      <c r="CR1987" s="2">
        <v>46046</v>
      </c>
      <c r="CS1987" s="2">
        <v>46045</v>
      </c>
      <c r="CU1987" s="2">
        <v>46063</v>
      </c>
      <c r="CV1987" s="2">
        <v>46056</v>
      </c>
      <c r="CW1987" s="2">
        <v>46045</v>
      </c>
      <c r="CX1987" s="2">
        <v>46077</v>
      </c>
      <c r="CY1987" t="s">
        <v>424</v>
      </c>
      <c r="DD1987" s="2">
        <v>46043</v>
      </c>
      <c r="DF1987" s="2">
        <v>46079</v>
      </c>
      <c r="DG1987" t="s">
        <v>13240</v>
      </c>
      <c r="DI1987" s="2">
        <v>46083</v>
      </c>
      <c r="DJ1987" s="2">
        <v>46042</v>
      </c>
      <c r="DK1987" s="2">
        <v>46056</v>
      </c>
      <c r="DL1987" s="2">
        <v>46050</v>
      </c>
      <c r="DM1987" s="2">
        <v>46058</v>
      </c>
      <c r="DO1987" s="2">
        <v>46045</v>
      </c>
      <c r="DW1987" s="2">
        <v>46050</v>
      </c>
      <c r="DY1987">
        <v>6430</v>
      </c>
      <c r="EE1987" s="1">
        <v>4345.8100000000004</v>
      </c>
      <c r="EF1987" t="s">
        <v>8966</v>
      </c>
      <c r="EG1987" t="s">
        <v>735</v>
      </c>
      <c r="EH1987" t="s">
        <v>6848</v>
      </c>
      <c r="EI1987" t="s">
        <v>3282</v>
      </c>
      <c r="EJ1987" t="s">
        <v>8163</v>
      </c>
      <c r="EK1987" t="s">
        <v>1591</v>
      </c>
    </row>
    <row r="1988" spans="1:141" hidden="1" x14ac:dyDescent="0.35">
      <c r="A1988">
        <v>5167</v>
      </c>
      <c r="B1988" t="s">
        <v>404</v>
      </c>
      <c r="C1988">
        <v>6567</v>
      </c>
      <c r="D1988" t="s">
        <v>9287</v>
      </c>
      <c r="E1988" t="s">
        <v>942</v>
      </c>
      <c r="F1988" t="s">
        <v>10100</v>
      </c>
      <c r="G1988">
        <v>4</v>
      </c>
      <c r="H1988" t="s">
        <v>408</v>
      </c>
      <c r="I1988" t="s">
        <v>13241</v>
      </c>
      <c r="J1988" t="s">
        <v>13242</v>
      </c>
      <c r="K1988" t="s">
        <v>22</v>
      </c>
      <c r="L1988" t="s">
        <v>99</v>
      </c>
      <c r="M1988" t="s">
        <v>411</v>
      </c>
      <c r="N1988" t="s">
        <v>411</v>
      </c>
      <c r="O1988" t="s">
        <v>411</v>
      </c>
      <c r="P1988" t="s">
        <v>411</v>
      </c>
      <c r="Q1988" t="s">
        <v>411</v>
      </c>
      <c r="R1988" t="s">
        <v>411</v>
      </c>
      <c r="S1988" t="s">
        <v>411</v>
      </c>
      <c r="T1988" s="1">
        <v>160224.25</v>
      </c>
      <c r="U1988">
        <v>0</v>
      </c>
      <c r="V1988">
        <v>0</v>
      </c>
      <c r="W1988" s="1">
        <v>123531.25</v>
      </c>
      <c r="X1988" s="1">
        <v>36693</v>
      </c>
      <c r="Y1988">
        <v>0</v>
      </c>
      <c r="Z1988" s="1">
        <v>160224.25</v>
      </c>
      <c r="AA1988">
        <v>0</v>
      </c>
      <c r="AB1988">
        <v>0</v>
      </c>
      <c r="AD1988">
        <v>878772624967</v>
      </c>
      <c r="AE1988" t="s">
        <v>412</v>
      </c>
      <c r="AG1988" s="2">
        <v>46092</v>
      </c>
      <c r="AH1988" s="1">
        <v>3139.91</v>
      </c>
      <c r="AI1988" s="2">
        <v>46051</v>
      </c>
      <c r="AJ1988" s="7">
        <v>2026</v>
      </c>
      <c r="AK1988" s="2">
        <v>46044</v>
      </c>
      <c r="AP1988" t="s">
        <v>3839</v>
      </c>
      <c r="AT1988" s="2">
        <v>46097</v>
      </c>
      <c r="AU1988" s="2">
        <v>46114</v>
      </c>
      <c r="AV1988" t="s">
        <v>414</v>
      </c>
      <c r="AW1988" s="2">
        <v>46053</v>
      </c>
      <c r="AY1988" s="1">
        <v>245000.25</v>
      </c>
      <c r="BA1988" t="s">
        <v>9291</v>
      </c>
      <c r="BC1988" t="s">
        <v>13243</v>
      </c>
      <c r="BD1988" t="s">
        <v>416</v>
      </c>
      <c r="BE1988" t="s">
        <v>417</v>
      </c>
      <c r="BF1988">
        <v>5561996210530</v>
      </c>
      <c r="BG1988" t="s">
        <v>13244</v>
      </c>
      <c r="BH1988">
        <v>73808076</v>
      </c>
      <c r="BI1988" t="s">
        <v>3920</v>
      </c>
      <c r="BJ1988" t="s">
        <v>13245</v>
      </c>
      <c r="BL1988" s="1">
        <v>2100</v>
      </c>
      <c r="BQ1988">
        <v>4653</v>
      </c>
      <c r="BS1988" t="s">
        <v>457</v>
      </c>
      <c r="BT1988" s="2">
        <v>46045</v>
      </c>
      <c r="BW1988" t="s">
        <v>422</v>
      </c>
      <c r="BY1988" t="s">
        <v>13246</v>
      </c>
      <c r="BZ1988" s="2">
        <v>46045</v>
      </c>
      <c r="CA1988" s="2">
        <v>46052</v>
      </c>
      <c r="CB1988" t="s">
        <v>13247</v>
      </c>
      <c r="CC1988" s="2">
        <v>46044</v>
      </c>
      <c r="CF1988" s="2">
        <v>46045</v>
      </c>
      <c r="CJ1988" s="2">
        <v>46063</v>
      </c>
      <c r="CL1988" s="2">
        <v>46045</v>
      </c>
      <c r="CM1988" s="2">
        <v>46066</v>
      </c>
      <c r="CN1988" s="2">
        <v>46044</v>
      </c>
      <c r="CO1988" s="2">
        <v>46055</v>
      </c>
      <c r="CP1988" s="2">
        <v>46055</v>
      </c>
      <c r="CR1988" s="2">
        <v>46045</v>
      </c>
      <c r="CS1988" s="2">
        <v>46048</v>
      </c>
      <c r="CU1988" s="2">
        <v>46062</v>
      </c>
      <c r="CV1988" s="2">
        <v>46073</v>
      </c>
      <c r="CW1988" s="2">
        <v>46048</v>
      </c>
      <c r="CY1988" t="s">
        <v>424</v>
      </c>
      <c r="CZ1988" s="2">
        <v>46078</v>
      </c>
      <c r="DD1988" s="2">
        <v>46057</v>
      </c>
      <c r="DF1988" s="2">
        <v>46092</v>
      </c>
      <c r="DI1988" s="2">
        <v>46093</v>
      </c>
      <c r="DJ1988" s="2">
        <v>46043</v>
      </c>
      <c r="DK1988" s="2">
        <v>46076</v>
      </c>
      <c r="DL1988" s="2">
        <v>46057</v>
      </c>
      <c r="DM1988" s="2">
        <v>46077</v>
      </c>
      <c r="DN1988" s="2">
        <v>46091</v>
      </c>
      <c r="DO1988" s="2">
        <v>46048</v>
      </c>
      <c r="DP1988" s="2">
        <v>46091</v>
      </c>
      <c r="DQ1988" s="2">
        <v>46086</v>
      </c>
      <c r="DS1988" t="s">
        <v>735</v>
      </c>
      <c r="DT1988">
        <v>6350</v>
      </c>
      <c r="DU1988">
        <v>9125</v>
      </c>
      <c r="DY1988">
        <v>6176</v>
      </c>
      <c r="DZ1988" t="s">
        <v>424</v>
      </c>
      <c r="EA1988" t="s">
        <v>13248</v>
      </c>
      <c r="EE1988" s="1">
        <v>2648.09</v>
      </c>
      <c r="EG1988" t="s">
        <v>1640</v>
      </c>
      <c r="EK1988" t="s">
        <v>1591</v>
      </c>
    </row>
    <row r="1989" spans="1:141" hidden="1" x14ac:dyDescent="0.35">
      <c r="A1989">
        <v>5168</v>
      </c>
      <c r="B1989" t="s">
        <v>1352</v>
      </c>
      <c r="C1989">
        <v>6572</v>
      </c>
      <c r="D1989" t="s">
        <v>4816</v>
      </c>
      <c r="E1989" t="s">
        <v>834</v>
      </c>
      <c r="F1989" t="s">
        <v>623</v>
      </c>
      <c r="G1989">
        <v>304</v>
      </c>
      <c r="H1989" t="s">
        <v>474</v>
      </c>
      <c r="I1989" t="s">
        <v>13249</v>
      </c>
      <c r="J1989" t="s">
        <v>13250</v>
      </c>
      <c r="K1989" t="s">
        <v>28</v>
      </c>
      <c r="L1989" t="s">
        <v>51</v>
      </c>
      <c r="M1989" t="s">
        <v>411</v>
      </c>
      <c r="N1989" t="s">
        <v>411</v>
      </c>
      <c r="O1989" t="s">
        <v>411</v>
      </c>
      <c r="P1989" t="s">
        <v>424</v>
      </c>
      <c r="Q1989" t="s">
        <v>424</v>
      </c>
      <c r="R1989" t="s">
        <v>411</v>
      </c>
      <c r="S1989" t="s">
        <v>411</v>
      </c>
      <c r="T1989" s="1">
        <v>158506.76</v>
      </c>
      <c r="U1989">
        <v>530.79999999999995</v>
      </c>
      <c r="V1989">
        <v>0</v>
      </c>
      <c r="W1989" s="1">
        <v>103506.76</v>
      </c>
      <c r="X1989" s="1">
        <v>55000</v>
      </c>
      <c r="Y1989">
        <v>0</v>
      </c>
      <c r="Z1989" s="1">
        <v>158506.76</v>
      </c>
      <c r="AA1989">
        <v>0</v>
      </c>
      <c r="AB1989">
        <v>0</v>
      </c>
      <c r="AD1989">
        <v>878772622736</v>
      </c>
      <c r="AE1989" t="s">
        <v>412</v>
      </c>
      <c r="AG1989" s="2">
        <v>46084</v>
      </c>
      <c r="AH1989" s="1">
        <v>2707.84</v>
      </c>
      <c r="AI1989" s="2">
        <v>46051</v>
      </c>
      <c r="AJ1989" s="7">
        <v>2026</v>
      </c>
      <c r="AP1989" t="s">
        <v>413</v>
      </c>
      <c r="AT1989" s="2">
        <v>46085</v>
      </c>
      <c r="AU1989" s="2">
        <v>46114</v>
      </c>
      <c r="AV1989" t="s">
        <v>414</v>
      </c>
      <c r="AW1989" s="2">
        <v>46052</v>
      </c>
      <c r="AY1989" s="1">
        <v>220066.76</v>
      </c>
      <c r="BA1989" t="s">
        <v>4819</v>
      </c>
      <c r="BD1989" t="s">
        <v>478</v>
      </c>
      <c r="BE1989" t="s">
        <v>417</v>
      </c>
      <c r="BF1989">
        <v>5561999128495</v>
      </c>
      <c r="BG1989" t="s">
        <v>13251</v>
      </c>
      <c r="BH1989">
        <v>72910990</v>
      </c>
      <c r="BI1989" t="s">
        <v>13252</v>
      </c>
      <c r="BJ1989" t="s">
        <v>13253</v>
      </c>
      <c r="BL1989" s="1">
        <v>2469.69</v>
      </c>
      <c r="BM1989" s="2">
        <v>46216</v>
      </c>
      <c r="BQ1989">
        <v>3969</v>
      </c>
      <c r="BS1989" t="s">
        <v>1251</v>
      </c>
      <c r="BT1989" s="2">
        <v>46039</v>
      </c>
      <c r="BU1989">
        <v>891.66</v>
      </c>
      <c r="BV1989" s="2">
        <v>46052</v>
      </c>
      <c r="BX1989" s="2">
        <v>46056</v>
      </c>
      <c r="BY1989" t="s">
        <v>13254</v>
      </c>
      <c r="BZ1989" s="2">
        <v>46045</v>
      </c>
      <c r="CA1989" s="2">
        <v>46066</v>
      </c>
      <c r="CB1989" t="s">
        <v>13255</v>
      </c>
      <c r="CC1989" s="2">
        <v>46044</v>
      </c>
      <c r="CD1989" t="s">
        <v>424</v>
      </c>
      <c r="CE1989">
        <v>4933</v>
      </c>
      <c r="CF1989" s="2">
        <v>46039</v>
      </c>
      <c r="CJ1989" s="2">
        <v>46071</v>
      </c>
      <c r="CL1989" s="2">
        <v>46039</v>
      </c>
      <c r="CM1989" s="2">
        <v>46076</v>
      </c>
      <c r="CN1989" s="2">
        <v>46045</v>
      </c>
      <c r="CO1989" s="2">
        <v>46055</v>
      </c>
      <c r="CP1989" s="2">
        <v>46066</v>
      </c>
      <c r="CR1989" s="2">
        <v>46046</v>
      </c>
      <c r="CS1989" s="2">
        <v>46049</v>
      </c>
      <c r="CU1989" s="2">
        <v>46066</v>
      </c>
      <c r="CV1989" s="2">
        <v>46056</v>
      </c>
      <c r="CW1989" s="2">
        <v>46049</v>
      </c>
      <c r="CX1989" s="2">
        <v>46083</v>
      </c>
      <c r="CY1989" t="s">
        <v>424</v>
      </c>
      <c r="DD1989" s="2">
        <v>46045</v>
      </c>
      <c r="DF1989" s="2">
        <v>46084</v>
      </c>
      <c r="DG1989" t="s">
        <v>13256</v>
      </c>
      <c r="DI1989" s="2">
        <v>46085</v>
      </c>
      <c r="DJ1989" s="2">
        <v>46044</v>
      </c>
      <c r="DK1989" s="2">
        <v>46056</v>
      </c>
      <c r="DL1989" s="2">
        <v>46052</v>
      </c>
      <c r="DM1989" s="2">
        <v>46058</v>
      </c>
      <c r="DO1989" s="2">
        <v>46049</v>
      </c>
      <c r="DQ1989" s="2">
        <v>46080</v>
      </c>
      <c r="DU1989">
        <v>8225</v>
      </c>
      <c r="DW1989" s="2">
        <v>46051</v>
      </c>
      <c r="DY1989">
        <v>6884</v>
      </c>
      <c r="EB1989" t="s">
        <v>13257</v>
      </c>
      <c r="EE1989" s="1">
        <v>4105.8100000000004</v>
      </c>
      <c r="EF1989" t="s">
        <v>2634</v>
      </c>
      <c r="EG1989" t="s">
        <v>1640</v>
      </c>
      <c r="EH1989" t="s">
        <v>13258</v>
      </c>
      <c r="EI1989" t="s">
        <v>3282</v>
      </c>
      <c r="EJ1989" t="s">
        <v>8163</v>
      </c>
      <c r="EK1989" t="s">
        <v>1591</v>
      </c>
    </row>
    <row r="1990" spans="1:141" hidden="1" x14ac:dyDescent="0.35">
      <c r="A1990">
        <v>5169</v>
      </c>
      <c r="B1990" t="s">
        <v>1352</v>
      </c>
      <c r="C1990">
        <v>6535</v>
      </c>
      <c r="D1990" t="s">
        <v>7812</v>
      </c>
      <c r="E1990" t="s">
        <v>834</v>
      </c>
      <c r="F1990" t="s">
        <v>473</v>
      </c>
      <c r="G1990">
        <v>104</v>
      </c>
      <c r="H1990" t="s">
        <v>408</v>
      </c>
      <c r="I1990" t="s">
        <v>13259</v>
      </c>
      <c r="J1990" t="s">
        <v>13260</v>
      </c>
      <c r="K1990" t="s">
        <v>12</v>
      </c>
      <c r="L1990" t="s">
        <v>48</v>
      </c>
      <c r="M1990" t="s">
        <v>411</v>
      </c>
      <c r="N1990" t="s">
        <v>411</v>
      </c>
      <c r="O1990" t="s">
        <v>411</v>
      </c>
      <c r="P1990" t="s">
        <v>411</v>
      </c>
      <c r="Q1990" t="s">
        <v>411</v>
      </c>
      <c r="R1990" t="s">
        <v>411</v>
      </c>
      <c r="S1990" t="s">
        <v>411</v>
      </c>
      <c r="T1990" s="1">
        <v>161636.51</v>
      </c>
      <c r="U1990">
        <v>0</v>
      </c>
      <c r="V1990">
        <v>0</v>
      </c>
      <c r="W1990">
        <v>0</v>
      </c>
      <c r="X1990">
        <v>0</v>
      </c>
      <c r="Y1990">
        <v>0</v>
      </c>
      <c r="Z1990">
        <v>0</v>
      </c>
      <c r="AA1990">
        <v>0</v>
      </c>
      <c r="AB1990">
        <v>0</v>
      </c>
      <c r="AD1990">
        <v>8787726157540</v>
      </c>
      <c r="AE1990" t="s">
        <v>412</v>
      </c>
      <c r="AG1990" s="2">
        <v>46098</v>
      </c>
      <c r="AH1990" s="1">
        <v>3139.91</v>
      </c>
      <c r="AI1990" s="2">
        <v>46052</v>
      </c>
      <c r="AJ1990" s="7">
        <v>2026</v>
      </c>
      <c r="AK1990" s="2">
        <v>46045</v>
      </c>
      <c r="AP1990" t="s">
        <v>3839</v>
      </c>
      <c r="AT1990" s="2">
        <v>46101</v>
      </c>
      <c r="AU1990" s="2">
        <v>46101</v>
      </c>
      <c r="AV1990" t="s">
        <v>414</v>
      </c>
      <c r="AW1990" s="2">
        <v>46053</v>
      </c>
      <c r="AY1990" s="1">
        <v>237652.67</v>
      </c>
      <c r="BA1990" t="s">
        <v>7815</v>
      </c>
      <c r="BC1990" t="s">
        <v>13261</v>
      </c>
      <c r="BD1990" t="s">
        <v>416</v>
      </c>
      <c r="BE1990" t="s">
        <v>417</v>
      </c>
      <c r="BF1990">
        <v>5561999736635</v>
      </c>
      <c r="BG1990" t="s">
        <v>13262</v>
      </c>
      <c r="BH1990">
        <v>73813781</v>
      </c>
      <c r="BI1990" t="s">
        <v>1733</v>
      </c>
      <c r="BJ1990" t="s">
        <v>13263</v>
      </c>
      <c r="BL1990" s="1">
        <v>1858.71</v>
      </c>
      <c r="BQ1990">
        <v>4234</v>
      </c>
      <c r="BS1990" t="s">
        <v>4356</v>
      </c>
      <c r="BT1990" s="2">
        <v>46051</v>
      </c>
      <c r="BU1990">
        <v>870</v>
      </c>
      <c r="BW1990" t="s">
        <v>1569</v>
      </c>
      <c r="BY1990" t="s">
        <v>13264</v>
      </c>
      <c r="BZ1990" s="2">
        <v>46051</v>
      </c>
      <c r="CA1990" s="2">
        <v>46064</v>
      </c>
      <c r="CB1990" t="s">
        <v>13265</v>
      </c>
      <c r="CC1990" s="2">
        <v>46042</v>
      </c>
      <c r="CD1990" t="s">
        <v>424</v>
      </c>
      <c r="CE1990" t="s">
        <v>13266</v>
      </c>
      <c r="CF1990" s="2">
        <v>46051</v>
      </c>
      <c r="CH1990" t="s">
        <v>8713</v>
      </c>
      <c r="CJ1990" s="2">
        <v>46076</v>
      </c>
      <c r="CK1990" t="s">
        <v>424</v>
      </c>
      <c r="CL1990" s="2">
        <v>46052</v>
      </c>
      <c r="CM1990" s="2">
        <v>46077</v>
      </c>
      <c r="CN1990" s="2">
        <v>46045</v>
      </c>
      <c r="CO1990" s="2">
        <v>46055</v>
      </c>
      <c r="CP1990" s="2">
        <v>46064</v>
      </c>
      <c r="CR1990" s="2">
        <v>46048</v>
      </c>
      <c r="CS1990" s="2">
        <v>46048</v>
      </c>
      <c r="CU1990" s="2">
        <v>46073</v>
      </c>
      <c r="CV1990" s="2">
        <v>46073</v>
      </c>
      <c r="CW1990" s="2">
        <v>46048</v>
      </c>
      <c r="CY1990" t="s">
        <v>5694</v>
      </c>
      <c r="DD1990" s="2">
        <v>46055</v>
      </c>
      <c r="DF1990" s="2">
        <v>46098</v>
      </c>
      <c r="DI1990" s="2">
        <v>46099</v>
      </c>
      <c r="DJ1990" s="2">
        <v>46043</v>
      </c>
      <c r="DK1990" s="2">
        <v>46076</v>
      </c>
      <c r="DO1990" s="2">
        <v>46045</v>
      </c>
      <c r="DQ1990" s="2">
        <v>46087</v>
      </c>
      <c r="DS1990" t="s">
        <v>735</v>
      </c>
      <c r="DT1990">
        <v>6498</v>
      </c>
      <c r="DU1990">
        <v>9209</v>
      </c>
      <c r="DV1990" t="s">
        <v>735</v>
      </c>
      <c r="DX1990" t="s">
        <v>13267</v>
      </c>
      <c r="DY1990">
        <v>7353</v>
      </c>
      <c r="DZ1990" t="s">
        <v>424</v>
      </c>
      <c r="EA1990" t="s">
        <v>392</v>
      </c>
      <c r="EG1990" t="s">
        <v>735</v>
      </c>
      <c r="EJ1990" t="s">
        <v>6781</v>
      </c>
      <c r="EK1990" t="s">
        <v>1591</v>
      </c>
    </row>
    <row r="1991" spans="1:141" hidden="1" x14ac:dyDescent="0.35">
      <c r="A1991">
        <v>5170</v>
      </c>
      <c r="B1991" t="s">
        <v>1352</v>
      </c>
      <c r="C1991">
        <v>6494</v>
      </c>
      <c r="D1991" t="s">
        <v>9287</v>
      </c>
      <c r="E1991" t="s">
        <v>942</v>
      </c>
      <c r="F1991" t="s">
        <v>9405</v>
      </c>
      <c r="G1991">
        <v>102</v>
      </c>
      <c r="H1991" t="s">
        <v>408</v>
      </c>
      <c r="I1991" t="s">
        <v>13268</v>
      </c>
      <c r="J1991" t="s">
        <v>13269</v>
      </c>
      <c r="K1991" t="s">
        <v>12</v>
      </c>
      <c r="L1991" t="s">
        <v>66</v>
      </c>
      <c r="M1991" t="s">
        <v>411</v>
      </c>
      <c r="N1991" t="s">
        <v>411</v>
      </c>
      <c r="O1991" t="s">
        <v>411</v>
      </c>
      <c r="P1991" t="s">
        <v>411</v>
      </c>
      <c r="Q1991" t="s">
        <v>411</v>
      </c>
      <c r="R1991" t="s">
        <v>411</v>
      </c>
      <c r="S1991" t="s">
        <v>411</v>
      </c>
      <c r="T1991" s="1">
        <v>159651.70000000001</v>
      </c>
      <c r="U1991">
        <v>0</v>
      </c>
      <c r="V1991">
        <v>0</v>
      </c>
      <c r="W1991">
        <v>0</v>
      </c>
      <c r="X1991">
        <v>0</v>
      </c>
      <c r="Y1991">
        <v>0</v>
      </c>
      <c r="Z1991">
        <v>0</v>
      </c>
      <c r="AA1991">
        <v>0</v>
      </c>
      <c r="AB1991">
        <v>0</v>
      </c>
      <c r="AD1991">
        <v>878772630372</v>
      </c>
      <c r="AE1991" t="s">
        <v>412</v>
      </c>
      <c r="AG1991" s="2">
        <v>46100</v>
      </c>
      <c r="AH1991" s="1">
        <v>3139.91</v>
      </c>
      <c r="AI1991" s="2">
        <v>46052</v>
      </c>
      <c r="AJ1991" s="7">
        <v>2026</v>
      </c>
      <c r="AK1991" s="2">
        <v>46045</v>
      </c>
      <c r="AP1991" t="s">
        <v>3839</v>
      </c>
      <c r="AT1991" s="2">
        <v>46106</v>
      </c>
      <c r="AU1991" s="2">
        <v>46114</v>
      </c>
      <c r="AV1991" t="s">
        <v>414</v>
      </c>
      <c r="AW1991" s="2">
        <v>46053</v>
      </c>
      <c r="AY1991" s="1">
        <v>233350.1</v>
      </c>
      <c r="BA1991" t="s">
        <v>9291</v>
      </c>
      <c r="BC1991" t="s">
        <v>13270</v>
      </c>
      <c r="BD1991" t="s">
        <v>2657</v>
      </c>
      <c r="BE1991" t="s">
        <v>417</v>
      </c>
      <c r="BF1991">
        <v>5561995119668</v>
      </c>
      <c r="BG1991" t="s">
        <v>13271</v>
      </c>
      <c r="BH1991">
        <v>73752196</v>
      </c>
      <c r="BI1991" t="s">
        <v>13272</v>
      </c>
      <c r="BJ1991" t="s">
        <v>13273</v>
      </c>
      <c r="BL1991" s="1">
        <v>2315</v>
      </c>
      <c r="BQ1991">
        <v>4756</v>
      </c>
      <c r="BS1991" t="s">
        <v>590</v>
      </c>
      <c r="BT1991" s="2">
        <v>46045</v>
      </c>
      <c r="BU1991">
        <v>839</v>
      </c>
      <c r="BW1991" t="s">
        <v>422</v>
      </c>
      <c r="BY1991" t="s">
        <v>13274</v>
      </c>
      <c r="BZ1991" s="2">
        <v>46045</v>
      </c>
      <c r="CA1991" s="2">
        <v>46057</v>
      </c>
      <c r="CB1991" t="s">
        <v>13275</v>
      </c>
      <c r="CC1991" s="2">
        <v>46042</v>
      </c>
      <c r="CD1991" t="s">
        <v>424</v>
      </c>
      <c r="CE1991" t="s">
        <v>13276</v>
      </c>
      <c r="CF1991" s="2">
        <v>46045</v>
      </c>
      <c r="CJ1991" s="2">
        <v>46066</v>
      </c>
      <c r="CL1991" s="2">
        <v>46045</v>
      </c>
      <c r="CM1991" s="2">
        <v>46072</v>
      </c>
      <c r="CN1991" s="2">
        <v>46042</v>
      </c>
      <c r="CO1991" s="2">
        <v>46055</v>
      </c>
      <c r="CP1991" s="2">
        <v>46057</v>
      </c>
      <c r="CR1991" s="2">
        <v>46043</v>
      </c>
      <c r="CS1991" s="2">
        <v>46044</v>
      </c>
      <c r="CU1991" s="2">
        <v>46065</v>
      </c>
      <c r="CV1991" s="2">
        <v>46073</v>
      </c>
      <c r="CW1991" s="2">
        <v>46051</v>
      </c>
      <c r="CY1991" t="s">
        <v>424</v>
      </c>
      <c r="CZ1991" s="2">
        <v>46079</v>
      </c>
      <c r="DD1991" s="2">
        <v>46048</v>
      </c>
      <c r="DF1991" s="2">
        <v>46100</v>
      </c>
      <c r="DI1991" s="2">
        <v>46104</v>
      </c>
      <c r="DJ1991" s="2">
        <v>46041</v>
      </c>
      <c r="DK1991" s="2">
        <v>46076</v>
      </c>
      <c r="DL1991" s="2">
        <v>46065</v>
      </c>
      <c r="DO1991" s="2">
        <v>46043</v>
      </c>
      <c r="DQ1991" s="2">
        <v>46090</v>
      </c>
      <c r="DS1991" t="s">
        <v>735</v>
      </c>
      <c r="DU1991">
        <v>9400</v>
      </c>
      <c r="DV1991" t="s">
        <v>735</v>
      </c>
      <c r="DX1991">
        <v>751</v>
      </c>
      <c r="DY1991">
        <v>6669</v>
      </c>
      <c r="DZ1991" t="s">
        <v>424</v>
      </c>
      <c r="EA1991" t="s">
        <v>13129</v>
      </c>
      <c r="EE1991" s="1">
        <v>2517.77</v>
      </c>
      <c r="EG1991" t="s">
        <v>1640</v>
      </c>
      <c r="EK1991" t="s">
        <v>1591</v>
      </c>
    </row>
    <row r="1992" spans="1:141" hidden="1" x14ac:dyDescent="0.35">
      <c r="A1992">
        <v>5171</v>
      </c>
      <c r="B1992" t="s">
        <v>1352</v>
      </c>
      <c r="C1992">
        <v>6553</v>
      </c>
      <c r="D1992" t="s">
        <v>7812</v>
      </c>
      <c r="E1992" t="s">
        <v>834</v>
      </c>
      <c r="F1992" t="s">
        <v>473</v>
      </c>
      <c r="G1992">
        <v>101</v>
      </c>
      <c r="H1992" t="s">
        <v>408</v>
      </c>
      <c r="I1992" t="s">
        <v>13277</v>
      </c>
      <c r="J1992" t="s">
        <v>13278</v>
      </c>
      <c r="K1992" t="s">
        <v>19</v>
      </c>
      <c r="L1992" t="s">
        <v>18</v>
      </c>
      <c r="M1992" t="s">
        <v>411</v>
      </c>
      <c r="N1992" t="s">
        <v>411</v>
      </c>
      <c r="O1992" t="s">
        <v>411</v>
      </c>
      <c r="P1992" t="s">
        <v>411</v>
      </c>
      <c r="Q1992" t="s">
        <v>411</v>
      </c>
      <c r="R1992" t="s">
        <v>411</v>
      </c>
      <c r="S1992" t="s">
        <v>411</v>
      </c>
      <c r="T1992" s="1">
        <v>177600</v>
      </c>
      <c r="U1992">
        <v>0</v>
      </c>
      <c r="V1992">
        <v>0</v>
      </c>
      <c r="W1992" s="1">
        <v>180000</v>
      </c>
      <c r="X1992" s="1">
        <v>2524</v>
      </c>
      <c r="Y1992">
        <v>0</v>
      </c>
      <c r="Z1992" s="1">
        <v>182524</v>
      </c>
      <c r="AA1992">
        <v>0</v>
      </c>
      <c r="AB1992">
        <v>0</v>
      </c>
      <c r="AD1992">
        <v>878772620376</v>
      </c>
      <c r="AE1992" t="s">
        <v>412</v>
      </c>
      <c r="AG1992" s="2">
        <v>46090</v>
      </c>
      <c r="AH1992" s="1">
        <v>4091.21</v>
      </c>
      <c r="AI1992" s="2">
        <v>46049</v>
      </c>
      <c r="AJ1992" s="7">
        <v>2026</v>
      </c>
      <c r="AK1992" s="2">
        <v>46045</v>
      </c>
      <c r="AP1992" t="s">
        <v>3839</v>
      </c>
      <c r="AT1992" s="2">
        <v>46099</v>
      </c>
      <c r="AU1992" s="2">
        <v>46114</v>
      </c>
      <c r="AV1992" t="s">
        <v>414</v>
      </c>
      <c r="AW1992" s="2">
        <v>46053</v>
      </c>
      <c r="AY1992" s="1">
        <v>240000</v>
      </c>
      <c r="BA1992" t="s">
        <v>7815</v>
      </c>
      <c r="BC1992" t="s">
        <v>13279</v>
      </c>
      <c r="BD1992" t="s">
        <v>2657</v>
      </c>
      <c r="BE1992" t="s">
        <v>417</v>
      </c>
      <c r="BF1992">
        <v>5538999518398</v>
      </c>
      <c r="BG1992" t="s">
        <v>13280</v>
      </c>
      <c r="BH1992">
        <v>73750500</v>
      </c>
      <c r="BI1992" t="s">
        <v>2659</v>
      </c>
      <c r="BJ1992" t="s">
        <v>13281</v>
      </c>
      <c r="BL1992" s="1">
        <v>3599.48</v>
      </c>
      <c r="BQ1992">
        <v>4231</v>
      </c>
      <c r="BS1992" t="s">
        <v>449</v>
      </c>
      <c r="BU1992">
        <v>871.82</v>
      </c>
      <c r="BY1992" t="s">
        <v>13282</v>
      </c>
      <c r="CA1992" s="2">
        <v>46050</v>
      </c>
      <c r="CB1992" t="s">
        <v>13283</v>
      </c>
      <c r="CC1992" s="2">
        <v>46043</v>
      </c>
      <c r="CD1992" t="s">
        <v>424</v>
      </c>
      <c r="CE1992" t="s">
        <v>13284</v>
      </c>
      <c r="CJ1992" s="2">
        <v>46066</v>
      </c>
      <c r="CL1992" s="2">
        <v>46038</v>
      </c>
      <c r="CM1992" s="2">
        <v>46066</v>
      </c>
      <c r="CN1992" s="2">
        <v>46045</v>
      </c>
      <c r="CO1992" s="2">
        <v>46055</v>
      </c>
      <c r="CP1992" s="2">
        <v>46050</v>
      </c>
      <c r="CR1992" s="2">
        <v>46045</v>
      </c>
      <c r="CS1992" s="2">
        <v>46045</v>
      </c>
      <c r="CU1992" s="2">
        <v>46065</v>
      </c>
      <c r="CV1992" s="2">
        <v>46073</v>
      </c>
      <c r="CW1992" s="2">
        <v>46045</v>
      </c>
      <c r="CY1992" t="s">
        <v>424</v>
      </c>
      <c r="DD1992" s="2">
        <v>46045</v>
      </c>
      <c r="DF1992" s="2">
        <v>46091</v>
      </c>
      <c r="DI1992" s="2">
        <v>46093</v>
      </c>
      <c r="DJ1992" s="2">
        <v>45677</v>
      </c>
      <c r="DK1992" s="2">
        <v>46076</v>
      </c>
      <c r="DL1992" s="2">
        <v>46059</v>
      </c>
      <c r="DO1992" s="2">
        <v>46045</v>
      </c>
      <c r="DQ1992" s="2">
        <v>46084</v>
      </c>
      <c r="DU1992">
        <v>8761</v>
      </c>
      <c r="DY1992">
        <v>6667</v>
      </c>
      <c r="DZ1992" t="s">
        <v>424</v>
      </c>
      <c r="EA1992" t="s">
        <v>392</v>
      </c>
      <c r="EE1992" s="1">
        <v>1872.06</v>
      </c>
      <c r="EG1992" t="s">
        <v>1640</v>
      </c>
      <c r="EK1992" t="s">
        <v>1591</v>
      </c>
    </row>
    <row r="1993" spans="1:141" hidden="1" x14ac:dyDescent="0.35">
      <c r="A1993">
        <v>5172</v>
      </c>
      <c r="B1993" t="s">
        <v>11094</v>
      </c>
      <c r="C1993">
        <v>6574</v>
      </c>
      <c r="D1993" t="s">
        <v>7812</v>
      </c>
      <c r="E1993" t="s">
        <v>834</v>
      </c>
      <c r="F1993" t="s">
        <v>532</v>
      </c>
      <c r="G1993">
        <v>203</v>
      </c>
      <c r="H1993" t="s">
        <v>408</v>
      </c>
      <c r="I1993" t="s">
        <v>13285</v>
      </c>
      <c r="J1993" t="s">
        <v>13286</v>
      </c>
      <c r="K1993" t="s">
        <v>14</v>
      </c>
      <c r="L1993" t="s">
        <v>16</v>
      </c>
      <c r="M1993" t="s">
        <v>411</v>
      </c>
      <c r="N1993" t="s">
        <v>411</v>
      </c>
      <c r="O1993" t="s">
        <v>411</v>
      </c>
      <c r="P1993" t="s">
        <v>411</v>
      </c>
      <c r="Q1993" t="s">
        <v>411</v>
      </c>
      <c r="R1993" t="s">
        <v>411</v>
      </c>
      <c r="S1993" t="s">
        <v>411</v>
      </c>
      <c r="T1993" s="1">
        <v>164634.15</v>
      </c>
      <c r="U1993">
        <v>0</v>
      </c>
      <c r="V1993">
        <v>0</v>
      </c>
      <c r="W1993" s="1">
        <v>123656.15</v>
      </c>
      <c r="X1993" s="1">
        <v>40978</v>
      </c>
      <c r="Y1993">
        <v>0</v>
      </c>
      <c r="Z1993" s="1">
        <v>164634.15</v>
      </c>
      <c r="AA1993">
        <v>0</v>
      </c>
      <c r="AB1993">
        <v>0</v>
      </c>
      <c r="AD1993">
        <v>8787726271822</v>
      </c>
      <c r="AE1993" t="s">
        <v>412</v>
      </c>
      <c r="AH1993">
        <v>0</v>
      </c>
      <c r="AI1993" s="2">
        <v>46077</v>
      </c>
      <c r="AJ1993" s="7">
        <v>2026</v>
      </c>
      <c r="AK1993" s="2">
        <v>46045</v>
      </c>
      <c r="AP1993" t="s">
        <v>3839</v>
      </c>
      <c r="AT1993" s="2">
        <v>46080</v>
      </c>
      <c r="AU1993" s="2">
        <v>46108</v>
      </c>
      <c r="AV1993" t="s">
        <v>414</v>
      </c>
      <c r="AW1993" s="2">
        <v>46053</v>
      </c>
      <c r="AY1993" s="1">
        <v>245230.18</v>
      </c>
      <c r="BA1993" t="s">
        <v>7815</v>
      </c>
      <c r="BC1993" t="s">
        <v>13287</v>
      </c>
      <c r="BD1993" t="s">
        <v>416</v>
      </c>
      <c r="BE1993" t="s">
        <v>417</v>
      </c>
      <c r="BF1993">
        <v>5561998152852</v>
      </c>
      <c r="BG1993" t="s">
        <v>13288</v>
      </c>
      <c r="BH1993">
        <v>73813660</v>
      </c>
      <c r="BI1993" t="s">
        <v>1356</v>
      </c>
      <c r="BJ1993" t="s">
        <v>13289</v>
      </c>
      <c r="BL1993" s="1">
        <v>2000</v>
      </c>
      <c r="BQ1993">
        <v>4349</v>
      </c>
      <c r="BS1993" t="s">
        <v>421</v>
      </c>
      <c r="BT1993" s="2">
        <v>46048</v>
      </c>
      <c r="BU1993">
        <v>878.9</v>
      </c>
      <c r="BW1993" t="s">
        <v>422</v>
      </c>
      <c r="BY1993" t="s">
        <v>13290</v>
      </c>
      <c r="BZ1993" s="2">
        <v>46049</v>
      </c>
      <c r="CA1993" s="2">
        <v>46078</v>
      </c>
      <c r="CB1993" t="s">
        <v>13291</v>
      </c>
      <c r="CC1993" s="2">
        <v>46045</v>
      </c>
      <c r="CE1993" t="s">
        <v>13292</v>
      </c>
      <c r="CF1993" s="2">
        <v>46049</v>
      </c>
      <c r="CJ1993" s="2">
        <v>46094</v>
      </c>
      <c r="CK1993" t="s">
        <v>411</v>
      </c>
      <c r="CL1993" s="2">
        <v>46051</v>
      </c>
      <c r="CM1993" s="2">
        <v>46097</v>
      </c>
      <c r="CN1993" s="2">
        <v>46045</v>
      </c>
      <c r="CO1993" s="2">
        <v>46055</v>
      </c>
      <c r="CP1993" s="2">
        <v>46078</v>
      </c>
      <c r="CR1993" s="2">
        <v>46046</v>
      </c>
      <c r="CS1993" s="2">
        <v>46049</v>
      </c>
      <c r="CU1993" s="2">
        <v>46093</v>
      </c>
      <c r="CV1993" s="2">
        <v>46073</v>
      </c>
      <c r="CW1993" s="2">
        <v>46049</v>
      </c>
      <c r="CY1993" t="s">
        <v>424</v>
      </c>
      <c r="DD1993" s="2">
        <v>46079</v>
      </c>
      <c r="DJ1993" s="2">
        <v>46045</v>
      </c>
      <c r="DK1993" s="2">
        <v>46076</v>
      </c>
      <c r="DL1993" s="2">
        <v>46097</v>
      </c>
      <c r="DO1993" s="2">
        <v>46049</v>
      </c>
      <c r="DQ1993" s="2">
        <v>46108</v>
      </c>
      <c r="DS1993" t="s">
        <v>735</v>
      </c>
      <c r="DU1993">
        <v>12051</v>
      </c>
      <c r="DY1993">
        <v>10091</v>
      </c>
      <c r="DZ1993" t="s">
        <v>424</v>
      </c>
      <c r="EE1993">
        <v>2464.27</v>
      </c>
      <c r="EG1993" t="s">
        <v>1640</v>
      </c>
      <c r="EI1993" t="s">
        <v>8148</v>
      </c>
      <c r="EK1993" t="s">
        <v>1591</v>
      </c>
    </row>
    <row r="1994" spans="1:141" hidden="1" x14ac:dyDescent="0.35">
      <c r="A1994">
        <v>5173</v>
      </c>
      <c r="B1994" t="s">
        <v>11094</v>
      </c>
      <c r="C1994">
        <v>6562</v>
      </c>
      <c r="D1994" t="s">
        <v>9287</v>
      </c>
      <c r="E1994" t="s">
        <v>942</v>
      </c>
      <c r="F1994" t="s">
        <v>10100</v>
      </c>
      <c r="G1994">
        <v>202</v>
      </c>
      <c r="H1994" t="s">
        <v>408</v>
      </c>
      <c r="I1994" t="s">
        <v>13293</v>
      </c>
      <c r="J1994" t="s">
        <v>13294</v>
      </c>
      <c r="K1994" t="s">
        <v>15</v>
      </c>
      <c r="L1994" t="s">
        <v>53</v>
      </c>
      <c r="M1994" t="s">
        <v>411</v>
      </c>
      <c r="N1994" t="s">
        <v>411</v>
      </c>
      <c r="O1994" t="s">
        <v>411</v>
      </c>
      <c r="P1994" t="s">
        <v>411</v>
      </c>
      <c r="Q1994" t="s">
        <v>411</v>
      </c>
      <c r="R1994" t="s">
        <v>411</v>
      </c>
      <c r="S1994" t="s">
        <v>411</v>
      </c>
      <c r="T1994" s="1">
        <v>158623.85999999999</v>
      </c>
      <c r="U1994">
        <v>0</v>
      </c>
      <c r="V1994">
        <v>0</v>
      </c>
      <c r="W1994" s="1">
        <v>133663.85999999999</v>
      </c>
      <c r="X1994" s="1">
        <v>24960</v>
      </c>
      <c r="Y1994">
        <v>0</v>
      </c>
      <c r="Z1994" s="1">
        <v>158623.85999999999</v>
      </c>
      <c r="AA1994">
        <v>0</v>
      </c>
      <c r="AB1994">
        <v>0</v>
      </c>
      <c r="AD1994">
        <v>8787726253425</v>
      </c>
      <c r="AE1994" t="s">
        <v>412</v>
      </c>
      <c r="AH1994" s="1">
        <v>3140.51</v>
      </c>
      <c r="AI1994" s="2">
        <v>46078</v>
      </c>
      <c r="AJ1994" s="7">
        <v>2026</v>
      </c>
      <c r="AK1994" s="2">
        <v>46045</v>
      </c>
      <c r="AP1994" t="s">
        <v>3839</v>
      </c>
      <c r="AT1994" s="2">
        <v>46083</v>
      </c>
      <c r="AU1994" s="2">
        <v>46118</v>
      </c>
      <c r="AV1994" t="s">
        <v>414</v>
      </c>
      <c r="AW1994" s="2">
        <v>46053</v>
      </c>
      <c r="AY1994" s="1">
        <v>249934.79</v>
      </c>
      <c r="BA1994" t="s">
        <v>9291</v>
      </c>
      <c r="BC1994" t="s">
        <v>13295</v>
      </c>
      <c r="BD1994" t="s">
        <v>416</v>
      </c>
      <c r="BE1994" t="s">
        <v>417</v>
      </c>
      <c r="BF1994">
        <v>5561999634949</v>
      </c>
      <c r="BG1994" t="s">
        <v>13296</v>
      </c>
      <c r="BH1994">
        <v>73813828</v>
      </c>
      <c r="BI1994" t="s">
        <v>721</v>
      </c>
      <c r="BJ1994" t="s">
        <v>13297</v>
      </c>
      <c r="BL1994" s="1">
        <v>2380.02</v>
      </c>
      <c r="BQ1994">
        <v>4646</v>
      </c>
      <c r="BS1994" t="s">
        <v>421</v>
      </c>
      <c r="BT1994" s="2">
        <v>46045</v>
      </c>
      <c r="BU1994">
        <v>859</v>
      </c>
      <c r="BW1994" t="s">
        <v>422</v>
      </c>
      <c r="BY1994" t="s">
        <v>13298</v>
      </c>
      <c r="BZ1994" s="2">
        <v>46045</v>
      </c>
      <c r="CA1994" s="2">
        <v>46080</v>
      </c>
      <c r="CB1994" t="s">
        <v>13299</v>
      </c>
      <c r="CE1994" t="s">
        <v>13300</v>
      </c>
      <c r="CF1994" s="2">
        <v>46045</v>
      </c>
      <c r="CJ1994" s="2">
        <v>46094</v>
      </c>
      <c r="CL1994" s="2">
        <v>46077</v>
      </c>
      <c r="CM1994" s="2">
        <v>46097</v>
      </c>
      <c r="CN1994" s="2">
        <v>46045</v>
      </c>
      <c r="CO1994" s="2">
        <v>46055</v>
      </c>
      <c r="CP1994" s="2">
        <v>46080</v>
      </c>
      <c r="CR1994" s="2">
        <v>46046</v>
      </c>
      <c r="CS1994" s="2">
        <v>46048</v>
      </c>
      <c r="CU1994" s="2">
        <v>46093</v>
      </c>
      <c r="CV1994" s="2">
        <v>46073</v>
      </c>
      <c r="CW1994" s="2">
        <v>46048</v>
      </c>
      <c r="CY1994" t="s">
        <v>424</v>
      </c>
      <c r="DD1994" s="2">
        <v>46056</v>
      </c>
      <c r="DJ1994" s="2">
        <v>46044</v>
      </c>
      <c r="DK1994" s="2">
        <v>46076</v>
      </c>
      <c r="DL1994" s="2">
        <v>46083</v>
      </c>
      <c r="DO1994" s="2">
        <v>46048</v>
      </c>
      <c r="DQ1994" s="2">
        <v>46118</v>
      </c>
      <c r="DU1994">
        <v>13033</v>
      </c>
      <c r="DY1994">
        <v>10063</v>
      </c>
      <c r="DZ1994" t="s">
        <v>424</v>
      </c>
      <c r="EE1994" s="1">
        <v>2496.06</v>
      </c>
      <c r="EG1994" t="s">
        <v>1640</v>
      </c>
      <c r="EK1994" t="s">
        <v>1591</v>
      </c>
    </row>
    <row r="1995" spans="1:141" hidden="1" x14ac:dyDescent="0.35">
      <c r="A1995">
        <v>5174</v>
      </c>
      <c r="B1995" t="s">
        <v>1352</v>
      </c>
      <c r="C1995">
        <v>6581</v>
      </c>
      <c r="D1995" t="s">
        <v>9287</v>
      </c>
      <c r="E1995" t="s">
        <v>942</v>
      </c>
      <c r="F1995" t="s">
        <v>9636</v>
      </c>
      <c r="G1995">
        <v>201</v>
      </c>
      <c r="H1995" t="s">
        <v>408</v>
      </c>
      <c r="I1995" t="s">
        <v>13301</v>
      </c>
      <c r="J1995" t="s">
        <v>13302</v>
      </c>
      <c r="K1995" t="s">
        <v>15</v>
      </c>
      <c r="L1995" t="s">
        <v>13</v>
      </c>
      <c r="M1995" t="s">
        <v>411</v>
      </c>
      <c r="N1995" t="s">
        <v>411</v>
      </c>
      <c r="O1995" t="s">
        <v>411</v>
      </c>
      <c r="P1995" t="s">
        <v>411</v>
      </c>
      <c r="Q1995" t="s">
        <v>411</v>
      </c>
      <c r="R1995" t="s">
        <v>411</v>
      </c>
      <c r="S1995" t="s">
        <v>411</v>
      </c>
      <c r="T1995" s="1">
        <v>157697.87</v>
      </c>
      <c r="U1995">
        <v>0</v>
      </c>
      <c r="V1995">
        <v>0</v>
      </c>
      <c r="W1995" s="1">
        <v>132736.87</v>
      </c>
      <c r="X1995" s="1">
        <v>24961</v>
      </c>
      <c r="Y1995">
        <v>0</v>
      </c>
      <c r="Z1995" s="1">
        <v>157697.87</v>
      </c>
      <c r="AA1995">
        <v>0</v>
      </c>
      <c r="AB1995">
        <v>0</v>
      </c>
      <c r="AD1995">
        <v>8787726253840</v>
      </c>
      <c r="AE1995" t="s">
        <v>412</v>
      </c>
      <c r="AG1995" s="2">
        <v>46099</v>
      </c>
      <c r="AH1995" s="1">
        <v>3139.91</v>
      </c>
      <c r="AI1995" s="2">
        <v>46052</v>
      </c>
      <c r="AJ1995" s="7">
        <v>2026</v>
      </c>
      <c r="AK1995" s="2">
        <v>46045</v>
      </c>
      <c r="AP1995" t="s">
        <v>3839</v>
      </c>
      <c r="AT1995" s="2">
        <v>46104</v>
      </c>
      <c r="AU1995" s="2">
        <v>46104</v>
      </c>
      <c r="AV1995" t="s">
        <v>414</v>
      </c>
      <c r="AW1995" s="2">
        <v>46052</v>
      </c>
      <c r="AY1995" s="1">
        <v>244933.99</v>
      </c>
      <c r="BA1995" t="s">
        <v>9291</v>
      </c>
      <c r="BC1995" t="s">
        <v>13303</v>
      </c>
      <c r="BD1995" t="s">
        <v>416</v>
      </c>
      <c r="BE1995" t="s">
        <v>417</v>
      </c>
      <c r="BF1995">
        <v>5561991383612</v>
      </c>
      <c r="BG1995" t="s">
        <v>13304</v>
      </c>
      <c r="BH1995">
        <v>73808201</v>
      </c>
      <c r="BI1995" t="s">
        <v>3834</v>
      </c>
      <c r="BJ1995" t="s">
        <v>13305</v>
      </c>
      <c r="BL1995" s="1">
        <v>2380</v>
      </c>
      <c r="BQ1995">
        <v>4693</v>
      </c>
      <c r="BS1995" t="s">
        <v>421</v>
      </c>
      <c r="BT1995" s="2">
        <v>46052</v>
      </c>
      <c r="BU1995">
        <v>830</v>
      </c>
      <c r="BW1995" t="s">
        <v>1569</v>
      </c>
      <c r="BY1995" t="s">
        <v>13306</v>
      </c>
      <c r="BZ1995" s="2">
        <v>46052</v>
      </c>
      <c r="CA1995" s="2">
        <v>46057</v>
      </c>
      <c r="CB1995" t="s">
        <v>13307</v>
      </c>
      <c r="CC1995" s="2">
        <v>46044</v>
      </c>
      <c r="CE1995" t="s">
        <v>13308</v>
      </c>
      <c r="CF1995" s="2">
        <v>46052</v>
      </c>
      <c r="CH1995" t="s">
        <v>8713</v>
      </c>
      <c r="CJ1995" s="2">
        <v>46066</v>
      </c>
      <c r="CK1995" t="s">
        <v>424</v>
      </c>
      <c r="CL1995" s="2">
        <v>46052</v>
      </c>
      <c r="CM1995" s="2">
        <v>46072</v>
      </c>
      <c r="CN1995" s="2">
        <v>46045</v>
      </c>
      <c r="CO1995" s="2">
        <v>46055</v>
      </c>
      <c r="CP1995" s="2">
        <v>46057</v>
      </c>
      <c r="CR1995" s="2">
        <v>46046</v>
      </c>
      <c r="CS1995" s="2">
        <v>46049</v>
      </c>
      <c r="CU1995" s="2">
        <v>46065</v>
      </c>
      <c r="CV1995" s="2">
        <v>46073</v>
      </c>
      <c r="CW1995" s="2">
        <v>46049</v>
      </c>
      <c r="CY1995" t="s">
        <v>424</v>
      </c>
      <c r="DD1995" s="2">
        <v>46065</v>
      </c>
      <c r="DF1995" s="2">
        <v>46099</v>
      </c>
      <c r="DI1995" s="2">
        <v>46100</v>
      </c>
      <c r="DJ1995" s="2">
        <v>46045</v>
      </c>
      <c r="DK1995" s="2">
        <v>46076</v>
      </c>
      <c r="DL1995" s="2">
        <v>46098</v>
      </c>
      <c r="DO1995" s="2">
        <v>46049</v>
      </c>
      <c r="DQ1995" s="2">
        <v>46091</v>
      </c>
      <c r="DS1995" t="s">
        <v>735</v>
      </c>
      <c r="DU1995">
        <v>9675</v>
      </c>
      <c r="DV1995" t="s">
        <v>735</v>
      </c>
      <c r="DX1995" t="s">
        <v>13152</v>
      </c>
      <c r="DY1995">
        <v>6691</v>
      </c>
      <c r="DZ1995" t="s">
        <v>424</v>
      </c>
      <c r="EA1995" t="s">
        <v>392</v>
      </c>
      <c r="EE1995" s="1">
        <v>2509.96</v>
      </c>
      <c r="EG1995" t="s">
        <v>735</v>
      </c>
      <c r="EK1995" t="s">
        <v>1591</v>
      </c>
    </row>
    <row r="1996" spans="1:141" hidden="1" x14ac:dyDescent="0.35">
      <c r="A1996">
        <v>5175</v>
      </c>
      <c r="B1996" t="s">
        <v>404</v>
      </c>
      <c r="C1996">
        <v>6580</v>
      </c>
      <c r="D1996" t="s">
        <v>9287</v>
      </c>
      <c r="E1996" t="s">
        <v>942</v>
      </c>
      <c r="F1996" t="s">
        <v>9585</v>
      </c>
      <c r="G1996">
        <v>3</v>
      </c>
      <c r="H1996" t="s">
        <v>408</v>
      </c>
      <c r="I1996" t="s">
        <v>13309</v>
      </c>
      <c r="J1996" t="s">
        <v>13310</v>
      </c>
      <c r="K1996" t="s">
        <v>15</v>
      </c>
      <c r="L1996" t="s">
        <v>71</v>
      </c>
      <c r="M1996" t="s">
        <v>411</v>
      </c>
      <c r="N1996" t="s">
        <v>411</v>
      </c>
      <c r="O1996" t="s">
        <v>411</v>
      </c>
      <c r="P1996" t="s">
        <v>411</v>
      </c>
      <c r="Q1996" t="s">
        <v>411</v>
      </c>
      <c r="R1996" t="s">
        <v>411</v>
      </c>
      <c r="S1996" t="s">
        <v>411</v>
      </c>
      <c r="T1996" s="1">
        <v>169847.86</v>
      </c>
      <c r="U1996">
        <v>719.85</v>
      </c>
      <c r="V1996">
        <v>0</v>
      </c>
      <c r="W1996" s="1">
        <v>146104.85999999999</v>
      </c>
      <c r="X1996" s="1">
        <v>24931</v>
      </c>
      <c r="Y1996">
        <v>0</v>
      </c>
      <c r="Z1996" s="1">
        <v>171035.86</v>
      </c>
      <c r="AA1996">
        <v>0</v>
      </c>
      <c r="AB1996">
        <v>0</v>
      </c>
      <c r="AD1996">
        <v>8787726236911</v>
      </c>
      <c r="AE1996" t="s">
        <v>412</v>
      </c>
      <c r="AG1996" s="2">
        <v>46097</v>
      </c>
      <c r="AH1996">
        <v>0</v>
      </c>
      <c r="AI1996" s="2">
        <v>46051</v>
      </c>
      <c r="AJ1996" s="7">
        <v>2026</v>
      </c>
      <c r="AK1996" s="2">
        <v>46045</v>
      </c>
      <c r="AP1996" t="s">
        <v>413</v>
      </c>
      <c r="AT1996" s="2">
        <v>46097</v>
      </c>
      <c r="AU1996" s="2">
        <v>46100</v>
      </c>
      <c r="AV1996" t="s">
        <v>414</v>
      </c>
      <c r="AW1996" s="2">
        <v>46053</v>
      </c>
      <c r="AY1996" s="1">
        <v>250000.22</v>
      </c>
      <c r="BA1996" t="s">
        <v>9291</v>
      </c>
      <c r="BC1996" t="s">
        <v>13311</v>
      </c>
      <c r="BD1996" t="s">
        <v>416</v>
      </c>
      <c r="BE1996" t="s">
        <v>417</v>
      </c>
      <c r="BF1996">
        <v>5561999049868</v>
      </c>
      <c r="BG1996" t="s">
        <v>13312</v>
      </c>
      <c r="BH1996">
        <v>73807703</v>
      </c>
      <c r="BI1996" t="s">
        <v>574</v>
      </c>
      <c r="BJ1996" t="s">
        <v>13313</v>
      </c>
      <c r="BL1996" s="1">
        <v>2399.5</v>
      </c>
      <c r="BM1996" s="2">
        <v>46221</v>
      </c>
      <c r="BQ1996">
        <v>10357</v>
      </c>
      <c r="BS1996" t="s">
        <v>2229</v>
      </c>
      <c r="BT1996" s="2">
        <v>46049</v>
      </c>
      <c r="BU1996">
        <v>896.28</v>
      </c>
      <c r="BW1996" t="s">
        <v>422</v>
      </c>
      <c r="BY1996" t="s">
        <v>13314</v>
      </c>
      <c r="BZ1996" s="2">
        <v>46050</v>
      </c>
      <c r="CA1996" s="2">
        <v>46063</v>
      </c>
      <c r="CB1996" t="s">
        <v>13315</v>
      </c>
      <c r="CC1996" s="2">
        <v>46043</v>
      </c>
      <c r="CD1996" t="s">
        <v>424</v>
      </c>
      <c r="CE1996">
        <v>4925</v>
      </c>
      <c r="CF1996" s="2">
        <v>46050</v>
      </c>
      <c r="CJ1996" s="2">
        <v>46073</v>
      </c>
      <c r="CK1996" t="s">
        <v>411</v>
      </c>
      <c r="CL1996" s="2">
        <v>46051</v>
      </c>
      <c r="CM1996" s="2">
        <v>46073</v>
      </c>
      <c r="CN1996" s="2">
        <v>46318</v>
      </c>
      <c r="CO1996" s="2">
        <v>46055</v>
      </c>
      <c r="CP1996" s="2">
        <v>46063</v>
      </c>
      <c r="CR1996" s="2">
        <v>46046</v>
      </c>
      <c r="CS1996" s="2">
        <v>46050</v>
      </c>
      <c r="CU1996" s="2">
        <v>46072</v>
      </c>
      <c r="CV1996" s="2">
        <v>46073</v>
      </c>
      <c r="CW1996" s="2">
        <v>46050</v>
      </c>
      <c r="CY1996" t="s">
        <v>424</v>
      </c>
      <c r="DD1996" s="2">
        <v>46051</v>
      </c>
      <c r="DF1996" s="2">
        <v>46097</v>
      </c>
      <c r="DI1996" s="2">
        <v>46098</v>
      </c>
      <c r="DJ1996" s="2">
        <v>46045</v>
      </c>
      <c r="DK1996" s="2">
        <v>46076</v>
      </c>
      <c r="DL1996" s="2">
        <v>46050</v>
      </c>
      <c r="DM1996" s="2">
        <v>46077</v>
      </c>
      <c r="DN1996" s="2">
        <v>46091</v>
      </c>
      <c r="DO1996" s="2">
        <v>46050</v>
      </c>
      <c r="DP1996" s="2">
        <v>46091</v>
      </c>
      <c r="DQ1996" s="2">
        <v>46085</v>
      </c>
      <c r="DS1996" t="s">
        <v>735</v>
      </c>
      <c r="DT1996">
        <v>6550</v>
      </c>
      <c r="DU1996">
        <v>8917</v>
      </c>
      <c r="DX1996" t="s">
        <v>13152</v>
      </c>
      <c r="DY1996">
        <v>7076</v>
      </c>
      <c r="DZ1996" t="s">
        <v>424</v>
      </c>
      <c r="EA1996" t="s">
        <v>13316</v>
      </c>
      <c r="EB1996" t="s">
        <v>12530</v>
      </c>
      <c r="EE1996" s="1">
        <v>2189.5100000000002</v>
      </c>
      <c r="EG1996" t="s">
        <v>1640</v>
      </c>
      <c r="EK1996" t="s">
        <v>1591</v>
      </c>
    </row>
    <row r="1997" spans="1:141" hidden="1" x14ac:dyDescent="0.35">
      <c r="A1997">
        <v>5176</v>
      </c>
      <c r="B1997" t="s">
        <v>1352</v>
      </c>
      <c r="C1997">
        <v>6530</v>
      </c>
      <c r="D1997" t="s">
        <v>4816</v>
      </c>
      <c r="E1997" t="s">
        <v>834</v>
      </c>
      <c r="F1997" t="s">
        <v>532</v>
      </c>
      <c r="G1997">
        <v>301</v>
      </c>
      <c r="H1997" t="s">
        <v>474</v>
      </c>
      <c r="I1997" t="s">
        <v>13317</v>
      </c>
      <c r="J1997" t="s">
        <v>13318</v>
      </c>
      <c r="K1997" t="s">
        <v>38</v>
      </c>
      <c r="L1997" t="s">
        <v>52</v>
      </c>
      <c r="M1997" t="s">
        <v>411</v>
      </c>
      <c r="N1997" t="s">
        <v>411</v>
      </c>
      <c r="O1997" t="s">
        <v>411</v>
      </c>
      <c r="P1997" t="s">
        <v>411</v>
      </c>
      <c r="Q1997" t="s">
        <v>424</v>
      </c>
      <c r="R1997" t="s">
        <v>411</v>
      </c>
      <c r="S1997" t="s">
        <v>411</v>
      </c>
      <c r="T1997" s="1">
        <v>164328.84</v>
      </c>
      <c r="U1997">
        <v>585.37</v>
      </c>
      <c r="V1997">
        <v>0</v>
      </c>
      <c r="W1997" s="1">
        <v>114483.58</v>
      </c>
      <c r="X1997" s="1">
        <v>14889</v>
      </c>
      <c r="Y1997">
        <v>0</v>
      </c>
      <c r="Z1997" s="1">
        <v>129372.58</v>
      </c>
      <c r="AA1997">
        <v>0</v>
      </c>
      <c r="AB1997">
        <v>0</v>
      </c>
      <c r="AD1997">
        <v>878772612521</v>
      </c>
      <c r="AE1997" t="s">
        <v>412</v>
      </c>
      <c r="AG1997" s="2">
        <v>46077</v>
      </c>
      <c r="AH1997" s="1">
        <v>3128.72</v>
      </c>
      <c r="AI1997" s="2">
        <v>46052</v>
      </c>
      <c r="AJ1997" s="7">
        <v>2026</v>
      </c>
      <c r="AK1997" s="2">
        <v>46045</v>
      </c>
      <c r="AP1997" t="s">
        <v>413</v>
      </c>
      <c r="AQ1997" t="s">
        <v>8805</v>
      </c>
      <c r="AT1997" s="2">
        <v>46079</v>
      </c>
      <c r="AU1997" s="2">
        <v>46114</v>
      </c>
      <c r="AV1997" t="s">
        <v>414</v>
      </c>
      <c r="AW1997" s="2">
        <v>46052</v>
      </c>
      <c r="AY1997" s="1">
        <v>220231.24</v>
      </c>
      <c r="BA1997" t="s">
        <v>4819</v>
      </c>
      <c r="BD1997" t="s">
        <v>478</v>
      </c>
      <c r="BE1997" t="s">
        <v>417</v>
      </c>
      <c r="BF1997">
        <v>5561993664171</v>
      </c>
      <c r="BG1997" t="s">
        <v>13319</v>
      </c>
      <c r="BH1997">
        <v>72910000</v>
      </c>
      <c r="BI1997" t="s">
        <v>13320</v>
      </c>
      <c r="BJ1997" t="s">
        <v>13321</v>
      </c>
      <c r="BL1997" s="1">
        <v>1951.26</v>
      </c>
      <c r="BQ1997">
        <v>3998</v>
      </c>
      <c r="BS1997" t="s">
        <v>490</v>
      </c>
      <c r="BT1997" s="2">
        <v>46030</v>
      </c>
      <c r="BU1997">
        <v>891</v>
      </c>
      <c r="BV1997" s="2">
        <v>46052</v>
      </c>
      <c r="BX1997" s="2">
        <v>46059</v>
      </c>
      <c r="BY1997" t="s">
        <v>13322</v>
      </c>
      <c r="BZ1997" s="2">
        <v>46045</v>
      </c>
      <c r="CA1997" s="2">
        <v>46055</v>
      </c>
      <c r="CB1997" t="s">
        <v>13323</v>
      </c>
      <c r="CC1997" s="2">
        <v>46043</v>
      </c>
      <c r="CD1997" t="s">
        <v>424</v>
      </c>
      <c r="CE1997">
        <v>5131</v>
      </c>
      <c r="CF1997" s="2">
        <v>46030</v>
      </c>
      <c r="CJ1997" s="2">
        <v>46063</v>
      </c>
      <c r="CL1997" s="2">
        <v>46030</v>
      </c>
      <c r="CM1997" s="2">
        <v>46064</v>
      </c>
      <c r="CN1997" s="2">
        <v>46043</v>
      </c>
      <c r="CO1997" s="2">
        <v>46055</v>
      </c>
      <c r="CP1997" s="2">
        <v>46055</v>
      </c>
      <c r="CR1997" s="2">
        <v>46044</v>
      </c>
      <c r="CS1997" s="2">
        <v>46049</v>
      </c>
      <c r="CU1997" s="2">
        <v>46062</v>
      </c>
      <c r="CV1997" s="2">
        <v>46056</v>
      </c>
      <c r="CW1997" s="2">
        <v>46049</v>
      </c>
      <c r="CX1997" s="2">
        <v>46076</v>
      </c>
      <c r="CY1997" t="s">
        <v>424</v>
      </c>
      <c r="DD1997" s="2">
        <v>46045</v>
      </c>
      <c r="DF1997" s="2">
        <v>46077</v>
      </c>
      <c r="DG1997" t="s">
        <v>13324</v>
      </c>
      <c r="DI1997" s="2">
        <v>46079</v>
      </c>
      <c r="DJ1997" s="2">
        <v>46045</v>
      </c>
      <c r="DK1997" s="2">
        <v>46056</v>
      </c>
      <c r="DL1997" s="2">
        <v>46055</v>
      </c>
      <c r="DM1997" s="2">
        <v>46058</v>
      </c>
      <c r="DO1997" s="2">
        <v>46049</v>
      </c>
      <c r="DQ1997" s="2">
        <v>46072</v>
      </c>
      <c r="DU1997">
        <v>7189</v>
      </c>
      <c r="DW1997" s="2">
        <v>46052</v>
      </c>
      <c r="DY1997">
        <v>6123</v>
      </c>
      <c r="EA1997" t="s">
        <v>13325</v>
      </c>
      <c r="EE1997">
        <v>4</v>
      </c>
      <c r="EF1997" t="s">
        <v>2634</v>
      </c>
      <c r="EG1997" t="s">
        <v>1640</v>
      </c>
      <c r="EH1997" t="s">
        <v>6848</v>
      </c>
      <c r="EI1997" t="s">
        <v>3282</v>
      </c>
      <c r="EJ1997" t="s">
        <v>8163</v>
      </c>
      <c r="EK1997" t="s">
        <v>1591</v>
      </c>
    </row>
    <row r="1998" spans="1:141" hidden="1" x14ac:dyDescent="0.35">
      <c r="A1998">
        <v>5177</v>
      </c>
      <c r="B1998" t="s">
        <v>404</v>
      </c>
      <c r="C1998">
        <v>6587</v>
      </c>
      <c r="D1998" t="s">
        <v>4816</v>
      </c>
      <c r="E1998" t="s">
        <v>834</v>
      </c>
      <c r="F1998" t="s">
        <v>532</v>
      </c>
      <c r="G1998">
        <v>304</v>
      </c>
      <c r="H1998" t="s">
        <v>474</v>
      </c>
      <c r="I1998" t="s">
        <v>13326</v>
      </c>
      <c r="J1998" t="s">
        <v>13327</v>
      </c>
      <c r="K1998" t="s">
        <v>38</v>
      </c>
      <c r="L1998" t="s">
        <v>52</v>
      </c>
      <c r="M1998" t="s">
        <v>411</v>
      </c>
      <c r="N1998" t="s">
        <v>411</v>
      </c>
      <c r="O1998" t="s">
        <v>411</v>
      </c>
      <c r="P1998" t="s">
        <v>424</v>
      </c>
      <c r="Q1998" t="s">
        <v>424</v>
      </c>
      <c r="R1998" t="s">
        <v>411</v>
      </c>
      <c r="S1998" t="s">
        <v>411</v>
      </c>
      <c r="T1998" s="1">
        <v>170460.69</v>
      </c>
      <c r="U1998">
        <v>690</v>
      </c>
      <c r="V1998">
        <v>0</v>
      </c>
      <c r="W1998" s="1">
        <v>130686.1</v>
      </c>
      <c r="X1998" s="1">
        <v>26968</v>
      </c>
      <c r="Y1998">
        <v>0</v>
      </c>
      <c r="Z1998" s="1">
        <v>157654.1</v>
      </c>
      <c r="AA1998">
        <v>0</v>
      </c>
      <c r="AB1998">
        <v>0</v>
      </c>
      <c r="AD1998">
        <v>878772625057</v>
      </c>
      <c r="AE1998" t="s">
        <v>412</v>
      </c>
      <c r="AG1998" s="2">
        <v>46080</v>
      </c>
      <c r="AH1998">
        <v>0</v>
      </c>
      <c r="AI1998" s="2">
        <v>46052</v>
      </c>
      <c r="AJ1998" s="7">
        <v>2026</v>
      </c>
      <c r="AK1998" s="2">
        <v>46048</v>
      </c>
      <c r="AP1998" t="s">
        <v>413</v>
      </c>
      <c r="AQ1998" t="s">
        <v>8805</v>
      </c>
      <c r="AT1998" s="2">
        <v>46077</v>
      </c>
      <c r="AU1998" s="2">
        <v>46114</v>
      </c>
      <c r="AV1998" t="s">
        <v>414</v>
      </c>
      <c r="AW1998" s="2">
        <v>46051</v>
      </c>
      <c r="AY1998" s="1">
        <v>218034</v>
      </c>
      <c r="BA1998" t="s">
        <v>4819</v>
      </c>
      <c r="BD1998" t="s">
        <v>478</v>
      </c>
      <c r="BE1998" t="s">
        <v>417</v>
      </c>
      <c r="BF1998">
        <v>5561986322743</v>
      </c>
      <c r="BG1998" t="s">
        <v>13328</v>
      </c>
      <c r="BH1998">
        <v>72910000</v>
      </c>
      <c r="BI1998" t="s">
        <v>496</v>
      </c>
      <c r="BJ1998" t="s">
        <v>13329</v>
      </c>
      <c r="BL1998" s="1">
        <v>2100</v>
      </c>
      <c r="BM1998" s="2">
        <v>46086</v>
      </c>
      <c r="BQ1998">
        <v>4001</v>
      </c>
      <c r="BS1998" t="s">
        <v>616</v>
      </c>
      <c r="BT1998" s="2">
        <v>46043</v>
      </c>
      <c r="BU1998">
        <v>896</v>
      </c>
      <c r="BV1998" s="2">
        <v>46052</v>
      </c>
      <c r="BX1998" s="2">
        <v>46057</v>
      </c>
      <c r="BY1998" t="s">
        <v>13330</v>
      </c>
      <c r="BZ1998" s="2">
        <v>46043</v>
      </c>
      <c r="CA1998" s="2">
        <v>46056</v>
      </c>
      <c r="CB1998" t="s">
        <v>13331</v>
      </c>
      <c r="CC1998" s="2">
        <v>46045</v>
      </c>
      <c r="CD1998" t="s">
        <v>424</v>
      </c>
      <c r="CE1998">
        <v>5081</v>
      </c>
      <c r="CF1998" s="2">
        <v>46043</v>
      </c>
      <c r="CJ1998" s="2">
        <v>46064</v>
      </c>
      <c r="CL1998" s="2">
        <v>46048</v>
      </c>
      <c r="CM1998" s="2">
        <v>46066</v>
      </c>
      <c r="CN1998" s="2">
        <v>46045</v>
      </c>
      <c r="CO1998" s="2">
        <v>46055</v>
      </c>
      <c r="CP1998" s="2">
        <v>46056</v>
      </c>
      <c r="CR1998" s="2">
        <v>46046</v>
      </c>
      <c r="CS1998" s="2">
        <v>46049</v>
      </c>
      <c r="CU1998" s="2">
        <v>46063</v>
      </c>
      <c r="CV1998" s="2">
        <v>46056</v>
      </c>
      <c r="CW1998" s="2">
        <v>46049</v>
      </c>
      <c r="CX1998" s="2">
        <v>46079</v>
      </c>
      <c r="CY1998" t="s">
        <v>424</v>
      </c>
      <c r="DD1998" s="2">
        <v>46048</v>
      </c>
      <c r="DF1998" s="2">
        <v>46080</v>
      </c>
      <c r="DG1998" t="s">
        <v>13332</v>
      </c>
      <c r="DI1998" s="2">
        <v>46083</v>
      </c>
      <c r="DJ1998" s="2">
        <v>46044</v>
      </c>
      <c r="DK1998" s="2">
        <v>46056</v>
      </c>
      <c r="DL1998" s="2">
        <v>46052</v>
      </c>
      <c r="DM1998" s="2">
        <v>46057</v>
      </c>
      <c r="DN1998" s="2">
        <v>46059</v>
      </c>
      <c r="DO1998" s="2">
        <v>46049</v>
      </c>
      <c r="DP1998" s="2">
        <v>46059</v>
      </c>
      <c r="DQ1998" s="2">
        <v>46077</v>
      </c>
      <c r="DU1998">
        <v>7631</v>
      </c>
      <c r="DY1998">
        <v>6429</v>
      </c>
      <c r="EE1998">
        <v>4.37</v>
      </c>
      <c r="EF1998" t="s">
        <v>2634</v>
      </c>
      <c r="EG1998" t="s">
        <v>1640</v>
      </c>
      <c r="EH1998" t="s">
        <v>6848</v>
      </c>
      <c r="EI1998" t="s">
        <v>3282</v>
      </c>
      <c r="EJ1998" t="s">
        <v>8163</v>
      </c>
      <c r="EK1998" t="s">
        <v>1591</v>
      </c>
    </row>
    <row r="1999" spans="1:141" hidden="1" x14ac:dyDescent="0.35">
      <c r="A1999">
        <v>5178</v>
      </c>
      <c r="B1999" t="s">
        <v>561</v>
      </c>
      <c r="C1999">
        <v>6552</v>
      </c>
      <c r="D1999" t="s">
        <v>8802</v>
      </c>
      <c r="E1999" t="s">
        <v>834</v>
      </c>
      <c r="F1999" t="s">
        <v>461</v>
      </c>
      <c r="G1999">
        <v>201</v>
      </c>
      <c r="H1999" t="s">
        <v>474</v>
      </c>
      <c r="I1999" t="s">
        <v>13333</v>
      </c>
      <c r="J1999" t="s">
        <v>13334</v>
      </c>
      <c r="K1999" t="s">
        <v>20</v>
      </c>
      <c r="L1999" t="s">
        <v>63</v>
      </c>
      <c r="M1999" t="s">
        <v>411</v>
      </c>
      <c r="N1999" t="s">
        <v>411</v>
      </c>
      <c r="O1999" t="s">
        <v>411</v>
      </c>
      <c r="P1999" t="s">
        <v>411</v>
      </c>
      <c r="Q1999" t="s">
        <v>411</v>
      </c>
      <c r="R1999" t="s">
        <v>411</v>
      </c>
      <c r="S1999" t="s">
        <v>411</v>
      </c>
      <c r="T1999" s="1">
        <v>153721.19</v>
      </c>
      <c r="U1999">
        <v>507.03</v>
      </c>
      <c r="V1999">
        <v>0</v>
      </c>
      <c r="W1999" s="1">
        <v>88334.04</v>
      </c>
      <c r="X1999" s="1">
        <v>55000</v>
      </c>
      <c r="Y1999">
        <v>0</v>
      </c>
      <c r="Z1999" s="1">
        <v>143334.04</v>
      </c>
      <c r="AA1999">
        <v>0</v>
      </c>
      <c r="AB1999">
        <v>0</v>
      </c>
      <c r="AE1999" t="s">
        <v>412</v>
      </c>
      <c r="AH1999">
        <v>0</v>
      </c>
      <c r="AK1999" s="2">
        <v>46048</v>
      </c>
      <c r="AP1999" t="s">
        <v>413</v>
      </c>
      <c r="AT1999" s="2">
        <v>46087</v>
      </c>
      <c r="AU1999" s="2">
        <v>46087</v>
      </c>
      <c r="AV1999" t="s">
        <v>561</v>
      </c>
      <c r="AW1999" s="2">
        <v>46052</v>
      </c>
      <c r="AY1999" s="1">
        <v>210001.19</v>
      </c>
      <c r="BA1999" t="s">
        <v>8806</v>
      </c>
      <c r="BD1999" t="s">
        <v>738</v>
      </c>
      <c r="BE1999" t="s">
        <v>513</v>
      </c>
      <c r="BF1999">
        <v>5561933008110</v>
      </c>
      <c r="BG1999" t="s">
        <v>13335</v>
      </c>
      <c r="BH1999">
        <v>72017287</v>
      </c>
      <c r="BI1999" t="s">
        <v>13336</v>
      </c>
      <c r="BJ1999" t="s">
        <v>13337</v>
      </c>
      <c r="BK1999">
        <v>5521981292137</v>
      </c>
      <c r="BL1999" s="1">
        <v>1690.1</v>
      </c>
      <c r="BM1999" s="2">
        <v>46215</v>
      </c>
      <c r="BQ1999">
        <v>4400</v>
      </c>
      <c r="BS1999" t="s">
        <v>954</v>
      </c>
      <c r="BT1999" s="2">
        <v>46036</v>
      </c>
      <c r="BZ1999" s="2">
        <v>46048</v>
      </c>
      <c r="CC1999" s="2">
        <v>46048</v>
      </c>
      <c r="CF1999" s="2">
        <v>46036</v>
      </c>
      <c r="CL1999" s="2">
        <v>46036</v>
      </c>
      <c r="CN1999" s="2">
        <v>46048</v>
      </c>
      <c r="CO1999" s="2">
        <v>46055</v>
      </c>
      <c r="CR1999" s="2">
        <v>46049</v>
      </c>
      <c r="DD1999" s="2">
        <v>46048</v>
      </c>
      <c r="EF1999" t="s">
        <v>2634</v>
      </c>
      <c r="EG1999" t="s">
        <v>1640</v>
      </c>
      <c r="EH1999" t="s">
        <v>13338</v>
      </c>
      <c r="EI1999" t="s">
        <v>11545</v>
      </c>
      <c r="EJ1999" t="s">
        <v>8163</v>
      </c>
      <c r="EK1999" t="s">
        <v>3786</v>
      </c>
    </row>
    <row r="2000" spans="1:141" hidden="1" x14ac:dyDescent="0.35">
      <c r="A2000">
        <v>5179</v>
      </c>
      <c r="B2000" t="s">
        <v>11094</v>
      </c>
      <c r="C2000">
        <v>6596</v>
      </c>
      <c r="D2000" t="s">
        <v>12561</v>
      </c>
      <c r="E2000" t="s">
        <v>942</v>
      </c>
      <c r="F2000" t="s">
        <v>12574</v>
      </c>
      <c r="G2000">
        <v>3</v>
      </c>
      <c r="H2000" t="s">
        <v>810</v>
      </c>
      <c r="I2000" t="s">
        <v>13339</v>
      </c>
      <c r="J2000" t="s">
        <v>13340</v>
      </c>
      <c r="K2000" t="s">
        <v>56</v>
      </c>
      <c r="L2000" t="s">
        <v>55</v>
      </c>
      <c r="M2000" t="s">
        <v>411</v>
      </c>
      <c r="N2000" t="s">
        <v>411</v>
      </c>
      <c r="O2000" t="s">
        <v>411</v>
      </c>
      <c r="P2000" t="s">
        <v>411</v>
      </c>
      <c r="Q2000" t="s">
        <v>411</v>
      </c>
      <c r="R2000" t="s">
        <v>411</v>
      </c>
      <c r="S2000" t="s">
        <v>411</v>
      </c>
      <c r="T2000" s="1">
        <v>285696.94</v>
      </c>
      <c r="U2000" s="1">
        <v>3212.99</v>
      </c>
      <c r="V2000">
        <v>0</v>
      </c>
      <c r="W2000" s="1">
        <v>329630.89</v>
      </c>
      <c r="X2000">
        <v>0</v>
      </c>
      <c r="Y2000">
        <v>0</v>
      </c>
      <c r="Z2000" s="1">
        <v>329630.89</v>
      </c>
      <c r="AA2000">
        <v>0</v>
      </c>
      <c r="AB2000">
        <v>0</v>
      </c>
      <c r="AD2000">
        <v>178770396263</v>
      </c>
      <c r="AE2000" t="s">
        <v>412</v>
      </c>
      <c r="AH2000">
        <v>0</v>
      </c>
      <c r="AI2000" s="2">
        <v>46083</v>
      </c>
      <c r="AJ2000" s="7">
        <v>2026</v>
      </c>
      <c r="AK2000" s="2">
        <v>46048</v>
      </c>
      <c r="AP2000" t="s">
        <v>413</v>
      </c>
      <c r="AQ2000" t="s">
        <v>5037</v>
      </c>
      <c r="AT2000" s="2">
        <v>46091</v>
      </c>
      <c r="AU2000" s="2">
        <v>46118</v>
      </c>
      <c r="AV2000" t="s">
        <v>414</v>
      </c>
      <c r="AW2000" s="2">
        <v>46087</v>
      </c>
      <c r="AY2000" s="1">
        <v>400000</v>
      </c>
      <c r="BA2000" t="s">
        <v>12563</v>
      </c>
      <c r="BD2000" t="s">
        <v>738</v>
      </c>
      <c r="BE2000" t="s">
        <v>513</v>
      </c>
      <c r="BF2000">
        <v>5561982372461</v>
      </c>
      <c r="BG2000" t="s">
        <v>13341</v>
      </c>
      <c r="BH2000">
        <v>71805109</v>
      </c>
      <c r="BI2000" t="s">
        <v>5039</v>
      </c>
      <c r="BJ2000" t="s">
        <v>13342</v>
      </c>
      <c r="BK2000">
        <v>5561982372461</v>
      </c>
      <c r="BL2000">
        <v>0</v>
      </c>
      <c r="BM2000" s="2">
        <v>46222</v>
      </c>
      <c r="BO2000" t="s">
        <v>13343</v>
      </c>
      <c r="BP2000" t="s">
        <v>13344</v>
      </c>
      <c r="BQ2000">
        <v>5378</v>
      </c>
      <c r="BS2000" t="s">
        <v>8344</v>
      </c>
      <c r="CS2000" s="2">
        <v>46064</v>
      </c>
      <c r="CW2000" s="2">
        <v>46064</v>
      </c>
      <c r="CY2000" t="s">
        <v>424</v>
      </c>
      <c r="DB2000" s="2">
        <v>46064</v>
      </c>
      <c r="DE2000" s="2">
        <v>46080</v>
      </c>
      <c r="DJ2000" s="2">
        <v>46059</v>
      </c>
      <c r="DO2000" s="2">
        <v>46064</v>
      </c>
      <c r="DW2000" s="2">
        <v>46065</v>
      </c>
      <c r="EK2000" t="s">
        <v>1591</v>
      </c>
    </row>
    <row r="2001" spans="1:141" hidden="1" x14ac:dyDescent="0.35">
      <c r="A2001">
        <v>5180</v>
      </c>
      <c r="B2001" t="s">
        <v>11094</v>
      </c>
      <c r="C2001">
        <v>6575</v>
      </c>
      <c r="D2001" t="s">
        <v>12561</v>
      </c>
      <c r="E2001" t="s">
        <v>942</v>
      </c>
      <c r="F2001" t="s">
        <v>12574</v>
      </c>
      <c r="G2001">
        <v>204</v>
      </c>
      <c r="H2001" t="s">
        <v>810</v>
      </c>
      <c r="I2001" t="s">
        <v>13345</v>
      </c>
      <c r="J2001" t="s">
        <v>13346</v>
      </c>
      <c r="K2001" t="s">
        <v>56</v>
      </c>
      <c r="L2001" t="s">
        <v>73</v>
      </c>
      <c r="M2001" t="s">
        <v>411</v>
      </c>
      <c r="N2001" t="s">
        <v>411</v>
      </c>
      <c r="O2001" t="s">
        <v>411</v>
      </c>
      <c r="P2001" t="s">
        <v>411</v>
      </c>
      <c r="Q2001" t="s">
        <v>411</v>
      </c>
      <c r="R2001" t="s">
        <v>411</v>
      </c>
      <c r="S2001" t="s">
        <v>411</v>
      </c>
      <c r="T2001" s="1">
        <v>350000</v>
      </c>
      <c r="U2001" s="1">
        <v>3557.7</v>
      </c>
      <c r="V2001">
        <v>0</v>
      </c>
      <c r="W2001" s="1">
        <v>400000</v>
      </c>
      <c r="X2001">
        <v>0</v>
      </c>
      <c r="Y2001">
        <v>0</v>
      </c>
      <c r="Z2001" s="1">
        <v>400000</v>
      </c>
      <c r="AA2001">
        <v>0</v>
      </c>
      <c r="AB2001">
        <v>0</v>
      </c>
      <c r="AD2001">
        <v>878772633507</v>
      </c>
      <c r="AE2001" t="s">
        <v>412</v>
      </c>
      <c r="AH2001">
        <v>0</v>
      </c>
      <c r="AI2001" s="2">
        <v>46086</v>
      </c>
      <c r="AJ2001" s="7">
        <v>2026</v>
      </c>
      <c r="AK2001" s="2">
        <v>46048</v>
      </c>
      <c r="AP2001" t="s">
        <v>413</v>
      </c>
      <c r="AQ2001" t="s">
        <v>5037</v>
      </c>
      <c r="AT2001" s="2">
        <v>46091</v>
      </c>
      <c r="AU2001" s="2">
        <v>46114</v>
      </c>
      <c r="AV2001" t="s">
        <v>414</v>
      </c>
      <c r="AW2001" s="2">
        <v>46087</v>
      </c>
      <c r="AY2001" s="1">
        <v>350000</v>
      </c>
      <c r="BA2001" t="s">
        <v>12563</v>
      </c>
      <c r="BD2001" t="s">
        <v>512</v>
      </c>
      <c r="BE2001" t="s">
        <v>513</v>
      </c>
      <c r="BF2001">
        <v>5561999296566</v>
      </c>
      <c r="BG2001" t="s">
        <v>13347</v>
      </c>
      <c r="BH2001">
        <v>72250301</v>
      </c>
      <c r="BI2001" t="s">
        <v>1963</v>
      </c>
      <c r="BJ2001" t="s">
        <v>13348</v>
      </c>
      <c r="BK2001">
        <v>5561999296566</v>
      </c>
      <c r="BL2001" s="1">
        <v>11859</v>
      </c>
      <c r="BM2001" s="2">
        <v>46221</v>
      </c>
      <c r="BO2001" t="s">
        <v>13349</v>
      </c>
      <c r="BP2001" t="s">
        <v>13350</v>
      </c>
      <c r="BQ2001">
        <v>5404</v>
      </c>
      <c r="CG2001" s="2">
        <v>46066</v>
      </c>
      <c r="CI2001" s="2">
        <v>46076</v>
      </c>
      <c r="CS2001" s="2">
        <v>46076</v>
      </c>
      <c r="CW2001" s="2">
        <v>46076</v>
      </c>
      <c r="CY2001" t="s">
        <v>424</v>
      </c>
      <c r="DB2001" s="2">
        <v>46076</v>
      </c>
      <c r="DE2001" s="2">
        <v>46085</v>
      </c>
      <c r="DJ2001" s="2">
        <v>46064</v>
      </c>
      <c r="DO2001" s="2">
        <v>46076</v>
      </c>
      <c r="DW2001" s="2">
        <v>46077</v>
      </c>
      <c r="EK2001" t="s">
        <v>1591</v>
      </c>
    </row>
    <row r="2002" spans="1:141" hidden="1" x14ac:dyDescent="0.35">
      <c r="A2002">
        <v>5181</v>
      </c>
      <c r="B2002" t="s">
        <v>1352</v>
      </c>
      <c r="C2002">
        <v>6534</v>
      </c>
      <c r="D2002" t="s">
        <v>8802</v>
      </c>
      <c r="E2002" t="s">
        <v>834</v>
      </c>
      <c r="F2002" t="s">
        <v>623</v>
      </c>
      <c r="G2002">
        <v>201</v>
      </c>
      <c r="H2002" t="s">
        <v>474</v>
      </c>
      <c r="I2002" t="s">
        <v>13351</v>
      </c>
      <c r="J2002" t="s">
        <v>13352</v>
      </c>
      <c r="K2002" t="s">
        <v>20</v>
      </c>
      <c r="L2002" t="s">
        <v>25</v>
      </c>
      <c r="M2002" t="s">
        <v>411</v>
      </c>
      <c r="N2002" t="s">
        <v>411</v>
      </c>
      <c r="O2002" t="s">
        <v>411</v>
      </c>
      <c r="P2002" t="s">
        <v>424</v>
      </c>
      <c r="Q2002" t="s">
        <v>424</v>
      </c>
      <c r="R2002" t="s">
        <v>411</v>
      </c>
      <c r="S2002" t="s">
        <v>411</v>
      </c>
      <c r="T2002" s="1">
        <v>151836.17000000001</v>
      </c>
      <c r="U2002">
        <v>497.67</v>
      </c>
      <c r="V2002">
        <v>0</v>
      </c>
      <c r="W2002" s="1">
        <v>96837.5</v>
      </c>
      <c r="X2002" s="1">
        <v>55000</v>
      </c>
      <c r="Y2002">
        <v>0</v>
      </c>
      <c r="Z2002" s="1">
        <v>151837.5</v>
      </c>
      <c r="AA2002">
        <v>0</v>
      </c>
      <c r="AB2002">
        <v>0</v>
      </c>
      <c r="AD2002">
        <v>878772613747</v>
      </c>
      <c r="AE2002" t="s">
        <v>412</v>
      </c>
      <c r="AG2002" s="2">
        <v>46080</v>
      </c>
      <c r="AH2002" s="1">
        <v>2707.84</v>
      </c>
      <c r="AI2002" s="2">
        <v>46051</v>
      </c>
      <c r="AJ2002" s="7">
        <v>2026</v>
      </c>
      <c r="AK2002" s="2">
        <v>46049</v>
      </c>
      <c r="AP2002" t="s">
        <v>413</v>
      </c>
      <c r="AT2002" s="2">
        <v>46083</v>
      </c>
      <c r="AU2002" s="2">
        <v>46114</v>
      </c>
      <c r="AV2002" t="s">
        <v>414</v>
      </c>
      <c r="AW2002" s="2">
        <v>46052</v>
      </c>
      <c r="AY2002" s="1">
        <v>212999.37</v>
      </c>
      <c r="BA2002" t="s">
        <v>8806</v>
      </c>
      <c r="BC2002" t="s">
        <v>13353</v>
      </c>
      <c r="BD2002" t="s">
        <v>478</v>
      </c>
      <c r="BE2002" t="s">
        <v>417</v>
      </c>
      <c r="BF2002">
        <v>5561998912979</v>
      </c>
      <c r="BG2002" t="s">
        <v>13354</v>
      </c>
      <c r="BH2002">
        <v>72910000</v>
      </c>
      <c r="BI2002" t="s">
        <v>13355</v>
      </c>
      <c r="BJ2002" t="s">
        <v>13356</v>
      </c>
      <c r="BL2002" s="1">
        <v>16588.900000000001</v>
      </c>
      <c r="BM2002" s="2">
        <v>46210</v>
      </c>
      <c r="BQ2002">
        <v>4461</v>
      </c>
      <c r="BS2002" t="s">
        <v>490</v>
      </c>
      <c r="BT2002" s="2">
        <v>46031</v>
      </c>
      <c r="BU2002">
        <v>891.66</v>
      </c>
      <c r="BV2002" s="2">
        <v>46052</v>
      </c>
      <c r="BX2002" s="2">
        <v>46056</v>
      </c>
      <c r="BY2002" t="s">
        <v>13357</v>
      </c>
      <c r="BZ2002" s="2">
        <v>46049</v>
      </c>
      <c r="CA2002" s="2">
        <v>46059</v>
      </c>
      <c r="CB2002" t="s">
        <v>13358</v>
      </c>
      <c r="CC2002" s="2">
        <v>46045</v>
      </c>
      <c r="CD2002" t="s">
        <v>424</v>
      </c>
      <c r="CE2002">
        <v>4955</v>
      </c>
      <c r="CF2002" s="2">
        <v>46031</v>
      </c>
      <c r="CJ2002" s="2">
        <v>46065</v>
      </c>
      <c r="CL2002" s="2">
        <v>46031</v>
      </c>
      <c r="CM2002" s="2">
        <v>46071</v>
      </c>
      <c r="CN2002" s="2">
        <v>46045</v>
      </c>
      <c r="CO2002" s="2">
        <v>46055</v>
      </c>
      <c r="CP2002" s="2">
        <v>46059</v>
      </c>
      <c r="CR2002" s="2">
        <v>46046</v>
      </c>
      <c r="CS2002" s="2">
        <v>46049</v>
      </c>
      <c r="CU2002" s="2">
        <v>46064</v>
      </c>
      <c r="CV2002" s="2">
        <v>46056</v>
      </c>
      <c r="CW2002" s="2">
        <v>46049</v>
      </c>
      <c r="CX2002" s="2">
        <v>46078</v>
      </c>
      <c r="CY2002" t="s">
        <v>424</v>
      </c>
      <c r="DD2002" s="2">
        <v>46048</v>
      </c>
      <c r="DF2002" s="2">
        <v>46080</v>
      </c>
      <c r="DG2002" t="s">
        <v>13359</v>
      </c>
      <c r="DI2002" s="2">
        <v>46083</v>
      </c>
      <c r="DJ2002" s="2">
        <v>46045</v>
      </c>
      <c r="DK2002" s="2">
        <v>46056</v>
      </c>
      <c r="DL2002" s="2">
        <v>46050</v>
      </c>
      <c r="DM2002" s="2">
        <v>46051</v>
      </c>
      <c r="DO2002" s="2">
        <v>46045</v>
      </c>
      <c r="DW2002" s="2">
        <v>46051</v>
      </c>
      <c r="DY2002">
        <v>6577</v>
      </c>
      <c r="EE2002" s="1">
        <v>4045.81</v>
      </c>
      <c r="EF2002" t="s">
        <v>2634</v>
      </c>
      <c r="EG2002" t="s">
        <v>1640</v>
      </c>
      <c r="EH2002" t="s">
        <v>6848</v>
      </c>
      <c r="EI2002" t="s">
        <v>3282</v>
      </c>
      <c r="EJ2002" t="s">
        <v>8163</v>
      </c>
      <c r="EK2002" t="s">
        <v>1591</v>
      </c>
    </row>
    <row r="2003" spans="1:141" hidden="1" x14ac:dyDescent="0.35">
      <c r="A2003">
        <v>5182</v>
      </c>
      <c r="B2003" t="s">
        <v>1352</v>
      </c>
      <c r="C2003">
        <v>6585</v>
      </c>
      <c r="D2003" t="s">
        <v>4816</v>
      </c>
      <c r="E2003" t="s">
        <v>834</v>
      </c>
      <c r="F2003" t="s">
        <v>526</v>
      </c>
      <c r="G2003">
        <v>201</v>
      </c>
      <c r="H2003" t="s">
        <v>474</v>
      </c>
      <c r="I2003" t="s">
        <v>13360</v>
      </c>
      <c r="J2003" t="s">
        <v>13361</v>
      </c>
      <c r="K2003" t="s">
        <v>24</v>
      </c>
      <c r="L2003" t="s">
        <v>85</v>
      </c>
      <c r="M2003" t="s">
        <v>411</v>
      </c>
      <c r="N2003" t="s">
        <v>411</v>
      </c>
      <c r="O2003" t="s">
        <v>411</v>
      </c>
      <c r="P2003" t="s">
        <v>424</v>
      </c>
      <c r="Q2003" t="s">
        <v>424</v>
      </c>
      <c r="R2003" t="s">
        <v>411</v>
      </c>
      <c r="S2003" t="s">
        <v>411</v>
      </c>
      <c r="T2003" s="1">
        <v>183154.94</v>
      </c>
      <c r="U2003">
        <v>0</v>
      </c>
      <c r="V2003">
        <v>0</v>
      </c>
      <c r="W2003" s="1">
        <v>168727.94</v>
      </c>
      <c r="X2003" s="1">
        <v>14427</v>
      </c>
      <c r="Y2003">
        <v>0</v>
      </c>
      <c r="Z2003" s="1">
        <v>183154.94</v>
      </c>
      <c r="AA2003">
        <v>0</v>
      </c>
      <c r="AB2003">
        <v>0</v>
      </c>
      <c r="AD2003">
        <v>878772631260</v>
      </c>
      <c r="AE2003" t="s">
        <v>412</v>
      </c>
      <c r="AF2003" t="s">
        <v>13362</v>
      </c>
      <c r="AG2003" s="2">
        <v>46097</v>
      </c>
      <c r="AH2003" s="1">
        <v>3128.72</v>
      </c>
      <c r="AI2003" s="2">
        <v>46056</v>
      </c>
      <c r="AJ2003" s="7">
        <v>2026</v>
      </c>
      <c r="AK2003" s="2">
        <v>46049</v>
      </c>
      <c r="AP2003" t="s">
        <v>813</v>
      </c>
      <c r="AT2003" s="2">
        <v>46099</v>
      </c>
      <c r="AU2003" s="2">
        <v>46114</v>
      </c>
      <c r="AV2003" t="s">
        <v>414</v>
      </c>
      <c r="AW2003" s="2">
        <v>46051</v>
      </c>
      <c r="AY2003" s="1">
        <v>215000</v>
      </c>
      <c r="BA2003" t="s">
        <v>4819</v>
      </c>
      <c r="BC2003" t="s">
        <v>13363</v>
      </c>
      <c r="BD2003" t="s">
        <v>478</v>
      </c>
      <c r="BE2003" t="s">
        <v>417</v>
      </c>
      <c r="BF2003">
        <v>5561982451362</v>
      </c>
      <c r="BG2003" t="s">
        <v>13364</v>
      </c>
      <c r="BH2003">
        <v>72910000</v>
      </c>
      <c r="BI2003" t="s">
        <v>13365</v>
      </c>
      <c r="BJ2003" t="s">
        <v>13366</v>
      </c>
      <c r="BL2003" s="1">
        <v>1958.74</v>
      </c>
      <c r="BQ2003">
        <v>3978</v>
      </c>
      <c r="BS2003" t="s">
        <v>449</v>
      </c>
      <c r="BT2003" s="2">
        <v>46043</v>
      </c>
      <c r="BU2003">
        <v>887.5</v>
      </c>
      <c r="BV2003" s="2">
        <v>46058</v>
      </c>
      <c r="BX2003" s="2">
        <v>46057</v>
      </c>
      <c r="BY2003" t="s">
        <v>13367</v>
      </c>
      <c r="BZ2003" s="2">
        <v>46043</v>
      </c>
      <c r="CA2003" s="2">
        <v>46059</v>
      </c>
      <c r="CB2003" t="s">
        <v>13368</v>
      </c>
      <c r="CC2003" s="2">
        <v>46049</v>
      </c>
      <c r="CD2003" t="s">
        <v>424</v>
      </c>
      <c r="CE2003">
        <v>5507</v>
      </c>
      <c r="CF2003" s="2">
        <v>46043</v>
      </c>
      <c r="CJ2003" s="2">
        <v>46066</v>
      </c>
      <c r="CL2003" s="2">
        <v>46043</v>
      </c>
      <c r="CM2003" s="2">
        <v>46072</v>
      </c>
      <c r="CN2003" s="2">
        <v>46049</v>
      </c>
      <c r="CO2003" s="2">
        <v>46055</v>
      </c>
      <c r="CP2003" s="2">
        <v>46059</v>
      </c>
      <c r="CR2003" s="2">
        <v>46050</v>
      </c>
      <c r="CS2003" s="2">
        <v>46052</v>
      </c>
      <c r="CU2003" s="2">
        <v>46065</v>
      </c>
      <c r="CV2003" s="2">
        <v>46073</v>
      </c>
      <c r="CW2003" s="2">
        <v>46052</v>
      </c>
      <c r="CY2003" t="s">
        <v>424</v>
      </c>
      <c r="CZ2003" s="2">
        <v>46080</v>
      </c>
      <c r="DC2003" s="2">
        <v>46087</v>
      </c>
      <c r="DD2003" s="2">
        <v>46049</v>
      </c>
      <c r="DF2003" s="2">
        <v>46097</v>
      </c>
      <c r="DG2003" t="s">
        <v>13369</v>
      </c>
      <c r="DI2003" s="2">
        <v>46098</v>
      </c>
      <c r="DJ2003" s="2">
        <v>46049</v>
      </c>
      <c r="DK2003" s="2">
        <v>46076</v>
      </c>
      <c r="DL2003" s="2">
        <v>46058</v>
      </c>
      <c r="DO2003" s="2">
        <v>46051</v>
      </c>
      <c r="DQ2003" s="2">
        <v>46093</v>
      </c>
      <c r="DS2003" t="s">
        <v>3289</v>
      </c>
      <c r="DT2003">
        <v>6803</v>
      </c>
      <c r="DU2003">
        <v>9929</v>
      </c>
      <c r="DY2003">
        <v>6632</v>
      </c>
      <c r="EA2003" t="s">
        <v>13370</v>
      </c>
      <c r="EE2003" s="1">
        <v>4305.8100000000004</v>
      </c>
      <c r="EF2003" t="s">
        <v>2634</v>
      </c>
      <c r="EG2003" t="s">
        <v>1640</v>
      </c>
      <c r="EH2003" t="s">
        <v>6848</v>
      </c>
      <c r="EI2003" t="s">
        <v>3282</v>
      </c>
      <c r="EJ2003" t="s">
        <v>8163</v>
      </c>
      <c r="EK2003" t="s">
        <v>1591</v>
      </c>
    </row>
    <row r="2004" spans="1:141" hidden="1" x14ac:dyDescent="0.35">
      <c r="A2004">
        <v>5183</v>
      </c>
      <c r="B2004" t="s">
        <v>404</v>
      </c>
      <c r="C2004">
        <v>6591</v>
      </c>
      <c r="D2004" t="s">
        <v>9287</v>
      </c>
      <c r="E2004" t="s">
        <v>942</v>
      </c>
      <c r="F2004" t="s">
        <v>9636</v>
      </c>
      <c r="G2004">
        <v>101</v>
      </c>
      <c r="H2004" t="s">
        <v>408</v>
      </c>
      <c r="I2004" t="s">
        <v>13371</v>
      </c>
      <c r="J2004" t="s">
        <v>13372</v>
      </c>
      <c r="K2004" t="s">
        <v>15</v>
      </c>
      <c r="L2004" t="s">
        <v>13</v>
      </c>
      <c r="M2004" t="s">
        <v>411</v>
      </c>
      <c r="N2004" t="s">
        <v>411</v>
      </c>
      <c r="O2004" t="s">
        <v>411</v>
      </c>
      <c r="P2004" t="s">
        <v>411</v>
      </c>
      <c r="Q2004" t="s">
        <v>411</v>
      </c>
      <c r="R2004" t="s">
        <v>411</v>
      </c>
      <c r="S2004" t="s">
        <v>411</v>
      </c>
      <c r="T2004" s="1">
        <v>160990.01</v>
      </c>
      <c r="U2004">
        <v>0</v>
      </c>
      <c r="V2004">
        <v>0</v>
      </c>
      <c r="W2004" s="1">
        <v>136096.22</v>
      </c>
      <c r="X2004" s="1">
        <v>24961</v>
      </c>
      <c r="Y2004">
        <v>0</v>
      </c>
      <c r="Z2004" s="1">
        <v>161057.22</v>
      </c>
      <c r="AA2004">
        <v>0</v>
      </c>
      <c r="AB2004">
        <v>0</v>
      </c>
      <c r="AD2004">
        <v>878772627277</v>
      </c>
      <c r="AE2004" t="s">
        <v>412</v>
      </c>
      <c r="AG2004" s="2">
        <v>46091</v>
      </c>
      <c r="AH2004" s="1">
        <v>3139.91</v>
      </c>
      <c r="AI2004" s="2">
        <v>46052</v>
      </c>
      <c r="AJ2004" s="7">
        <v>2026</v>
      </c>
      <c r="AK2004" s="2">
        <v>46049</v>
      </c>
      <c r="AP2004" t="s">
        <v>3839</v>
      </c>
      <c r="AT2004" s="2">
        <v>46097</v>
      </c>
      <c r="AU2004" s="2">
        <v>46114</v>
      </c>
      <c r="AV2004" t="s">
        <v>414</v>
      </c>
      <c r="AW2004" s="2">
        <v>46052</v>
      </c>
      <c r="AY2004" s="1">
        <v>244932.81</v>
      </c>
      <c r="BA2004" t="s">
        <v>9291</v>
      </c>
      <c r="BC2004" t="s">
        <v>13373</v>
      </c>
      <c r="BD2004" t="s">
        <v>416</v>
      </c>
      <c r="BE2004" t="s">
        <v>417</v>
      </c>
      <c r="BF2004">
        <v>5561996226433</v>
      </c>
      <c r="BG2004" t="s">
        <v>13374</v>
      </c>
      <c r="BH2004">
        <v>73808201</v>
      </c>
      <c r="BI2004" t="s">
        <v>3834</v>
      </c>
      <c r="BJ2004" t="s">
        <v>13375</v>
      </c>
      <c r="BL2004" s="1">
        <v>2380</v>
      </c>
      <c r="BQ2004">
        <v>4691</v>
      </c>
      <c r="BS2004" t="s">
        <v>421</v>
      </c>
      <c r="BT2004" s="2">
        <v>46050</v>
      </c>
      <c r="BU2004">
        <v>874.83</v>
      </c>
      <c r="BW2004" t="s">
        <v>422</v>
      </c>
      <c r="BY2004" t="s">
        <v>13376</v>
      </c>
      <c r="BZ2004" s="2">
        <v>46050</v>
      </c>
      <c r="CB2004" t="s">
        <v>13377</v>
      </c>
      <c r="CC2004" s="2">
        <v>46048</v>
      </c>
      <c r="CD2004" t="s">
        <v>424</v>
      </c>
      <c r="CE2004" t="s">
        <v>13378</v>
      </c>
      <c r="CF2004" s="2">
        <v>46050</v>
      </c>
      <c r="CJ2004" s="2">
        <v>46065</v>
      </c>
      <c r="CK2004" t="s">
        <v>411</v>
      </c>
      <c r="CL2004" s="2">
        <v>46052</v>
      </c>
      <c r="CM2004" s="2">
        <v>46066</v>
      </c>
      <c r="CN2004" s="2">
        <v>46049</v>
      </c>
      <c r="CO2004" s="2">
        <v>46055</v>
      </c>
      <c r="CP2004" s="2">
        <v>46056</v>
      </c>
      <c r="CR2004" s="2">
        <v>46050</v>
      </c>
      <c r="CS2004" s="2">
        <v>46049</v>
      </c>
      <c r="CU2004" s="2">
        <v>46064</v>
      </c>
      <c r="CV2004" s="2">
        <v>46073</v>
      </c>
      <c r="CW2004" s="2">
        <v>46049</v>
      </c>
      <c r="CY2004" t="s">
        <v>424</v>
      </c>
      <c r="CZ2004" s="2">
        <v>46078</v>
      </c>
      <c r="DD2004" s="2">
        <v>46055</v>
      </c>
      <c r="DF2004" s="2">
        <v>46091</v>
      </c>
      <c r="DI2004" s="2">
        <v>46093</v>
      </c>
      <c r="DJ2004" s="2">
        <v>46048</v>
      </c>
      <c r="DK2004" s="2">
        <v>46076</v>
      </c>
      <c r="DL2004" s="2">
        <v>46078</v>
      </c>
      <c r="DM2004" s="2">
        <v>46077</v>
      </c>
      <c r="DN2004" s="2">
        <v>46091</v>
      </c>
      <c r="DO2004" s="2">
        <v>46049</v>
      </c>
      <c r="DP2004" s="2">
        <v>46091</v>
      </c>
      <c r="DQ2004" s="2">
        <v>46064</v>
      </c>
      <c r="DS2004" t="s">
        <v>3289</v>
      </c>
      <c r="DT2004">
        <v>6550</v>
      </c>
      <c r="DX2004" t="s">
        <v>13152</v>
      </c>
      <c r="DY2004">
        <v>6523</v>
      </c>
      <c r="DZ2004" t="s">
        <v>424</v>
      </c>
      <c r="EA2004" t="s">
        <v>13129</v>
      </c>
      <c r="EE2004" s="1">
        <v>2459.58</v>
      </c>
      <c r="EG2004" t="s">
        <v>1640</v>
      </c>
      <c r="EK2004" t="s">
        <v>1591</v>
      </c>
    </row>
    <row r="2005" spans="1:141" hidden="1" x14ac:dyDescent="0.35">
      <c r="A2005">
        <v>5184</v>
      </c>
      <c r="B2005" t="s">
        <v>1352</v>
      </c>
      <c r="C2005">
        <v>6576</v>
      </c>
      <c r="D2005" t="s">
        <v>9287</v>
      </c>
      <c r="E2005" t="s">
        <v>942</v>
      </c>
      <c r="F2005" t="s">
        <v>9766</v>
      </c>
      <c r="G2005">
        <v>202</v>
      </c>
      <c r="H2005" t="s">
        <v>408</v>
      </c>
      <c r="I2005" t="s">
        <v>13379</v>
      </c>
      <c r="J2005" t="s">
        <v>13380</v>
      </c>
      <c r="K2005" t="s">
        <v>12</v>
      </c>
      <c r="L2005" t="s">
        <v>29</v>
      </c>
      <c r="M2005" t="s">
        <v>411</v>
      </c>
      <c r="N2005" t="s">
        <v>411</v>
      </c>
      <c r="O2005" t="s">
        <v>411</v>
      </c>
      <c r="P2005" t="s">
        <v>411</v>
      </c>
      <c r="Q2005" t="s">
        <v>411</v>
      </c>
      <c r="R2005" t="s">
        <v>411</v>
      </c>
      <c r="S2005" t="s">
        <v>411</v>
      </c>
      <c r="T2005" s="1">
        <v>156687.01</v>
      </c>
      <c r="U2005">
        <v>0</v>
      </c>
      <c r="V2005">
        <v>0</v>
      </c>
      <c r="W2005" s="1">
        <v>136096.22</v>
      </c>
      <c r="X2005" s="1">
        <v>20658</v>
      </c>
      <c r="Y2005">
        <v>0</v>
      </c>
      <c r="Z2005" s="1">
        <v>156754.22</v>
      </c>
      <c r="AA2005">
        <v>0</v>
      </c>
      <c r="AB2005">
        <v>0</v>
      </c>
      <c r="AD2005">
        <v>8787726270265</v>
      </c>
      <c r="AE2005" t="s">
        <v>412</v>
      </c>
      <c r="AG2005" s="2">
        <v>46092</v>
      </c>
      <c r="AH2005" s="1">
        <v>3139.91</v>
      </c>
      <c r="AI2005" s="2">
        <v>46052</v>
      </c>
      <c r="AJ2005" s="7">
        <v>2026</v>
      </c>
      <c r="AK2005" s="2">
        <v>46049</v>
      </c>
      <c r="AP2005" t="s">
        <v>3839</v>
      </c>
      <c r="AT2005" s="2">
        <v>46098</v>
      </c>
      <c r="AU2005" s="2">
        <v>46098</v>
      </c>
      <c r="AV2005" t="s">
        <v>414</v>
      </c>
      <c r="AW2005" s="2">
        <v>46053</v>
      </c>
      <c r="AY2005" s="1">
        <v>245933.43</v>
      </c>
      <c r="BA2005" t="s">
        <v>9291</v>
      </c>
      <c r="BC2005" t="s">
        <v>13381</v>
      </c>
      <c r="BD2005" t="s">
        <v>416</v>
      </c>
      <c r="BE2005" t="s">
        <v>417</v>
      </c>
      <c r="BF2005">
        <v>5561999025974</v>
      </c>
      <c r="BG2005" t="s">
        <v>13382</v>
      </c>
      <c r="BH2005">
        <v>73814005</v>
      </c>
      <c r="BI2005" t="s">
        <v>4428</v>
      </c>
      <c r="BJ2005" t="s">
        <v>13383</v>
      </c>
      <c r="BL2005" s="1">
        <v>2381</v>
      </c>
      <c r="BQ2005">
        <v>4536</v>
      </c>
      <c r="BS2005" t="s">
        <v>421</v>
      </c>
      <c r="BT2005" s="2">
        <v>46051</v>
      </c>
      <c r="BU2005">
        <v>879</v>
      </c>
      <c r="BW2005" t="s">
        <v>1569</v>
      </c>
      <c r="BY2005" t="s">
        <v>13384</v>
      </c>
      <c r="BZ2005" s="2">
        <v>46051</v>
      </c>
      <c r="CA2005" s="2">
        <v>46052</v>
      </c>
      <c r="CB2005" t="s">
        <v>13385</v>
      </c>
      <c r="CC2005" s="2">
        <v>46048</v>
      </c>
      <c r="CD2005" t="s">
        <v>424</v>
      </c>
      <c r="CE2005" t="s">
        <v>13386</v>
      </c>
      <c r="CF2005" s="2">
        <v>46051</v>
      </c>
      <c r="CH2005" t="s">
        <v>8713</v>
      </c>
      <c r="CJ2005" s="2">
        <v>46063</v>
      </c>
      <c r="CK2005" t="s">
        <v>424</v>
      </c>
      <c r="CL2005" s="2">
        <v>46052</v>
      </c>
      <c r="CM2005" s="2">
        <v>46066</v>
      </c>
      <c r="CN2005" s="2">
        <v>46050</v>
      </c>
      <c r="CO2005" s="2">
        <v>46055</v>
      </c>
      <c r="CP2005" s="2">
        <v>46055</v>
      </c>
      <c r="CR2005" s="2">
        <v>46051</v>
      </c>
      <c r="CS2005" s="2">
        <v>46049</v>
      </c>
      <c r="CU2005" s="2">
        <v>46062</v>
      </c>
      <c r="CV2005" s="2">
        <v>46073</v>
      </c>
      <c r="CW2005" s="2">
        <v>46049</v>
      </c>
      <c r="CY2005" t="s">
        <v>424</v>
      </c>
      <c r="CZ2005" s="2">
        <v>46078</v>
      </c>
      <c r="DD2005" s="2">
        <v>46055</v>
      </c>
      <c r="DF2005" s="2">
        <v>46093</v>
      </c>
      <c r="DI2005" s="2">
        <v>46097</v>
      </c>
      <c r="DJ2005" s="2">
        <v>46048</v>
      </c>
      <c r="DK2005" s="2">
        <v>46076</v>
      </c>
      <c r="DO2005" s="2">
        <v>46049</v>
      </c>
      <c r="DQ2005" s="2">
        <v>46086</v>
      </c>
      <c r="DS2005" t="s">
        <v>735</v>
      </c>
      <c r="DT2005">
        <v>6350</v>
      </c>
      <c r="DU2005">
        <v>9126</v>
      </c>
      <c r="DX2005">
        <v>370</v>
      </c>
      <c r="DY2005">
        <v>6177</v>
      </c>
      <c r="DZ2005" t="s">
        <v>424</v>
      </c>
      <c r="EA2005" t="s">
        <v>13129</v>
      </c>
      <c r="EE2005" s="1">
        <v>2459.58</v>
      </c>
      <c r="EG2005" t="s">
        <v>735</v>
      </c>
      <c r="EK2005" t="s">
        <v>1591</v>
      </c>
    </row>
    <row r="2006" spans="1:141" hidden="1" x14ac:dyDescent="0.35">
      <c r="A2006">
        <v>5185</v>
      </c>
      <c r="B2006" t="s">
        <v>404</v>
      </c>
      <c r="C2006">
        <v>6566</v>
      </c>
      <c r="D2006" t="s">
        <v>8802</v>
      </c>
      <c r="E2006" t="s">
        <v>834</v>
      </c>
      <c r="F2006" t="s">
        <v>623</v>
      </c>
      <c r="G2006">
        <v>1</v>
      </c>
      <c r="H2006" t="s">
        <v>474</v>
      </c>
      <c r="I2006" t="s">
        <v>13387</v>
      </c>
      <c r="J2006" t="s">
        <v>13388</v>
      </c>
      <c r="K2006" t="s">
        <v>24</v>
      </c>
      <c r="L2006" t="s">
        <v>75</v>
      </c>
      <c r="M2006" t="s">
        <v>411</v>
      </c>
      <c r="N2006" t="s">
        <v>411</v>
      </c>
      <c r="O2006" t="s">
        <v>411</v>
      </c>
      <c r="P2006" t="s">
        <v>424</v>
      </c>
      <c r="Q2006" t="s">
        <v>424</v>
      </c>
      <c r="R2006" t="s">
        <v>411</v>
      </c>
      <c r="S2006" t="s">
        <v>411</v>
      </c>
      <c r="T2006" s="1">
        <v>171400.49</v>
      </c>
      <c r="U2006">
        <v>0</v>
      </c>
      <c r="V2006">
        <v>0</v>
      </c>
      <c r="W2006" s="1">
        <v>171400.49</v>
      </c>
      <c r="X2006">
        <v>0</v>
      </c>
      <c r="Y2006">
        <v>0</v>
      </c>
      <c r="Z2006" s="1">
        <v>171400.49</v>
      </c>
      <c r="AA2006">
        <v>0</v>
      </c>
      <c r="AB2006">
        <v>0</v>
      </c>
      <c r="AD2006">
        <v>878772628379</v>
      </c>
      <c r="AE2006" t="s">
        <v>412</v>
      </c>
      <c r="AG2006" s="2">
        <v>46083</v>
      </c>
      <c r="AH2006">
        <v>0</v>
      </c>
      <c r="AI2006" s="2">
        <v>46052</v>
      </c>
      <c r="AJ2006" s="7">
        <v>2026</v>
      </c>
      <c r="AK2006" s="2">
        <v>46049</v>
      </c>
      <c r="AP2006" t="s">
        <v>413</v>
      </c>
      <c r="AT2006" s="2">
        <v>46072</v>
      </c>
      <c r="AU2006" s="2">
        <v>46114</v>
      </c>
      <c r="AV2006" t="s">
        <v>414</v>
      </c>
      <c r="AW2006" s="2">
        <v>46052</v>
      </c>
      <c r="AY2006" s="1">
        <v>224040.49</v>
      </c>
      <c r="BA2006" t="s">
        <v>8806</v>
      </c>
      <c r="BD2006" t="s">
        <v>478</v>
      </c>
      <c r="BE2006" t="s">
        <v>417</v>
      </c>
      <c r="BF2006">
        <v>5561984832133</v>
      </c>
      <c r="BG2006" t="s">
        <v>13389</v>
      </c>
      <c r="BH2006">
        <v>79910000</v>
      </c>
      <c r="BI2006" t="s">
        <v>4775</v>
      </c>
      <c r="BJ2006" t="s">
        <v>13390</v>
      </c>
      <c r="BL2006" s="1">
        <v>4084.05</v>
      </c>
      <c r="BQ2006">
        <v>4466</v>
      </c>
      <c r="BS2006" t="s">
        <v>862</v>
      </c>
      <c r="BT2006" s="2">
        <v>46039</v>
      </c>
      <c r="BU2006">
        <v>892</v>
      </c>
      <c r="BV2006" s="2">
        <v>46052</v>
      </c>
      <c r="BX2006" s="2">
        <v>46057</v>
      </c>
      <c r="BY2006" t="s">
        <v>13391</v>
      </c>
      <c r="BZ2006" s="2">
        <v>46049</v>
      </c>
      <c r="CA2006" s="2">
        <v>46059</v>
      </c>
      <c r="CC2006" s="2">
        <v>46049</v>
      </c>
      <c r="CD2006" t="s">
        <v>424</v>
      </c>
      <c r="CE2006">
        <v>5094</v>
      </c>
      <c r="CF2006" s="2">
        <v>46039</v>
      </c>
      <c r="CJ2006" s="2">
        <v>46065</v>
      </c>
      <c r="CL2006" s="2">
        <v>46039</v>
      </c>
      <c r="CM2006" s="2">
        <v>46071</v>
      </c>
      <c r="CN2006" s="2">
        <v>46049</v>
      </c>
      <c r="CO2006" s="2">
        <v>46055</v>
      </c>
      <c r="CP2006" s="2">
        <v>46059</v>
      </c>
      <c r="CR2006" s="2">
        <v>46050</v>
      </c>
      <c r="CS2006" s="2">
        <v>46051</v>
      </c>
      <c r="CU2006" s="2">
        <v>46064</v>
      </c>
      <c r="CV2006" s="2">
        <v>46056</v>
      </c>
      <c r="CW2006" s="2">
        <v>46051</v>
      </c>
      <c r="CX2006" s="2">
        <v>46080</v>
      </c>
      <c r="CY2006" t="s">
        <v>424</v>
      </c>
      <c r="DD2006" s="2">
        <v>46049</v>
      </c>
      <c r="DF2006" s="2">
        <v>46083</v>
      </c>
      <c r="DG2006" t="s">
        <v>13392</v>
      </c>
      <c r="DI2006" s="2">
        <v>46084</v>
      </c>
      <c r="DJ2006" s="2">
        <v>46049</v>
      </c>
      <c r="DK2006" s="2">
        <v>46056</v>
      </c>
      <c r="DL2006" s="2">
        <v>46052</v>
      </c>
      <c r="DM2006" s="2">
        <v>46058</v>
      </c>
      <c r="DN2006" s="2">
        <v>46063</v>
      </c>
      <c r="DP2006" s="2">
        <v>46063</v>
      </c>
      <c r="DQ2006" s="2">
        <v>46078</v>
      </c>
      <c r="DT2006">
        <v>7933</v>
      </c>
      <c r="DY2006">
        <v>6576</v>
      </c>
      <c r="EE2006" s="1">
        <v>4365.8100000000004</v>
      </c>
      <c r="EF2006" t="s">
        <v>2634</v>
      </c>
      <c r="EG2006" t="s">
        <v>1640</v>
      </c>
      <c r="EH2006" t="s">
        <v>6848</v>
      </c>
      <c r="EI2006" t="s">
        <v>3282</v>
      </c>
      <c r="EJ2006" t="s">
        <v>13393</v>
      </c>
      <c r="EK2006" t="s">
        <v>1591</v>
      </c>
    </row>
    <row r="2007" spans="1:141" hidden="1" x14ac:dyDescent="0.35">
      <c r="A2007">
        <v>5186</v>
      </c>
      <c r="B2007" t="s">
        <v>404</v>
      </c>
      <c r="C2007">
        <v>6542</v>
      </c>
      <c r="D2007" t="s">
        <v>4816</v>
      </c>
      <c r="E2007" t="s">
        <v>834</v>
      </c>
      <c r="F2007" t="s">
        <v>407</v>
      </c>
      <c r="G2007">
        <v>101</v>
      </c>
      <c r="H2007" t="s">
        <v>474</v>
      </c>
      <c r="I2007" t="s">
        <v>13394</v>
      </c>
      <c r="J2007" t="s">
        <v>13395</v>
      </c>
      <c r="K2007" t="s">
        <v>44</v>
      </c>
      <c r="L2007" t="s">
        <v>43</v>
      </c>
      <c r="M2007" t="s">
        <v>411</v>
      </c>
      <c r="N2007" t="s">
        <v>411</v>
      </c>
      <c r="O2007" t="s">
        <v>411</v>
      </c>
      <c r="P2007" t="s">
        <v>411</v>
      </c>
      <c r="Q2007" t="s">
        <v>411</v>
      </c>
      <c r="R2007" t="s">
        <v>411</v>
      </c>
      <c r="S2007" t="s">
        <v>411</v>
      </c>
      <c r="T2007" s="1">
        <v>170972.95</v>
      </c>
      <c r="U2007">
        <v>714.94</v>
      </c>
      <c r="V2007">
        <v>0</v>
      </c>
      <c r="W2007" s="1">
        <v>143476.95000000001</v>
      </c>
      <c r="X2007" s="1">
        <v>27494</v>
      </c>
      <c r="Y2007">
        <v>0</v>
      </c>
      <c r="Z2007" s="1">
        <v>170970.95</v>
      </c>
      <c r="AA2007">
        <v>0</v>
      </c>
      <c r="AB2007">
        <v>0</v>
      </c>
      <c r="AD2007">
        <v>878772622711</v>
      </c>
      <c r="AE2007" t="s">
        <v>412</v>
      </c>
      <c r="AH2007">
        <v>0</v>
      </c>
      <c r="AI2007" s="2">
        <v>46052</v>
      </c>
      <c r="AJ2007" s="7">
        <v>2026</v>
      </c>
      <c r="AK2007" s="2">
        <v>46049</v>
      </c>
      <c r="AP2007" t="s">
        <v>413</v>
      </c>
      <c r="AQ2007" t="s">
        <v>1498</v>
      </c>
      <c r="AT2007" s="2">
        <v>46077</v>
      </c>
      <c r="AU2007" s="2">
        <v>46114</v>
      </c>
      <c r="AV2007" t="s">
        <v>414</v>
      </c>
      <c r="AW2007" s="2">
        <v>46052</v>
      </c>
      <c r="AY2007" s="1">
        <v>216772.95</v>
      </c>
      <c r="BA2007" t="s">
        <v>4819</v>
      </c>
      <c r="BD2007" t="s">
        <v>478</v>
      </c>
      <c r="BE2007" t="s">
        <v>417</v>
      </c>
      <c r="BF2007">
        <v>5561986222267</v>
      </c>
      <c r="BG2007" t="s">
        <v>13396</v>
      </c>
      <c r="BH2007">
        <v>72910000</v>
      </c>
      <c r="BI2007" t="s">
        <v>1454</v>
      </c>
      <c r="BJ2007" t="s">
        <v>13397</v>
      </c>
      <c r="BL2007" s="1">
        <v>2383.15</v>
      </c>
      <c r="BM2007" s="2">
        <v>46124</v>
      </c>
      <c r="BQ2007">
        <v>3943</v>
      </c>
      <c r="BS2007" t="s">
        <v>517</v>
      </c>
      <c r="BT2007" s="2">
        <v>46032</v>
      </c>
      <c r="BU2007">
        <v>838</v>
      </c>
      <c r="BV2007" s="2">
        <v>46052</v>
      </c>
      <c r="BX2007" s="2">
        <v>46059</v>
      </c>
      <c r="BY2007" t="s">
        <v>13398</v>
      </c>
      <c r="BZ2007" s="2">
        <v>46049</v>
      </c>
      <c r="CA2007" s="2">
        <v>46055</v>
      </c>
      <c r="CB2007" t="s">
        <v>13399</v>
      </c>
      <c r="CC2007" s="2">
        <v>46044</v>
      </c>
      <c r="CD2007" t="s">
        <v>424</v>
      </c>
      <c r="CE2007">
        <v>5097</v>
      </c>
      <c r="CF2007" s="2">
        <v>46032</v>
      </c>
      <c r="CJ2007" s="2">
        <v>46063</v>
      </c>
      <c r="CL2007" s="2">
        <v>46032</v>
      </c>
      <c r="CM2007" s="2">
        <v>46064</v>
      </c>
      <c r="CN2007" s="2">
        <v>46044</v>
      </c>
      <c r="CO2007" s="2">
        <v>46055</v>
      </c>
      <c r="CP2007" s="2">
        <v>46055</v>
      </c>
      <c r="CR2007" s="2">
        <v>46045</v>
      </c>
      <c r="CS2007" s="2">
        <v>46048</v>
      </c>
      <c r="CU2007" s="2">
        <v>46062</v>
      </c>
      <c r="CV2007" s="2">
        <v>46056</v>
      </c>
      <c r="CW2007" s="2">
        <v>46048</v>
      </c>
      <c r="CZ2007" s="2">
        <v>46072</v>
      </c>
      <c r="DD2007" s="2">
        <v>46049</v>
      </c>
      <c r="DG2007" t="s">
        <v>13400</v>
      </c>
      <c r="DJ2007" s="2">
        <v>46044</v>
      </c>
      <c r="DK2007" s="2">
        <v>46056</v>
      </c>
      <c r="DL2007" s="2">
        <v>46052</v>
      </c>
      <c r="DM2007" s="2">
        <v>46057</v>
      </c>
      <c r="DN2007" s="2">
        <v>46059</v>
      </c>
      <c r="DO2007" s="2">
        <v>46048</v>
      </c>
      <c r="DP2007" s="2">
        <v>46059</v>
      </c>
      <c r="DY2007">
        <v>6117</v>
      </c>
      <c r="EA2007" t="s">
        <v>13401</v>
      </c>
      <c r="EE2007">
        <v>4.3499999999999996</v>
      </c>
      <c r="EF2007" t="s">
        <v>2634</v>
      </c>
      <c r="EG2007" t="s">
        <v>1640</v>
      </c>
      <c r="EH2007" t="s">
        <v>6848</v>
      </c>
      <c r="EI2007" t="s">
        <v>3282</v>
      </c>
      <c r="EJ2007" t="s">
        <v>8163</v>
      </c>
      <c r="EK2007" t="s">
        <v>1591</v>
      </c>
    </row>
    <row r="2008" spans="1:141" hidden="1" x14ac:dyDescent="0.35">
      <c r="A2008">
        <v>5187</v>
      </c>
      <c r="B2008" t="s">
        <v>11094</v>
      </c>
      <c r="C2008">
        <v>6590</v>
      </c>
      <c r="D2008" t="s">
        <v>976</v>
      </c>
      <c r="E2008" t="s">
        <v>834</v>
      </c>
      <c r="F2008" t="s">
        <v>492</v>
      </c>
      <c r="G2008" t="s">
        <v>1474</v>
      </c>
      <c r="H2008" t="s">
        <v>408</v>
      </c>
      <c r="I2008" t="s">
        <v>13402</v>
      </c>
      <c r="J2008" t="s">
        <v>13403</v>
      </c>
      <c r="K2008" t="s">
        <v>12</v>
      </c>
      <c r="L2008" t="s">
        <v>29</v>
      </c>
      <c r="M2008" t="s">
        <v>411</v>
      </c>
      <c r="N2008" t="s">
        <v>411</v>
      </c>
      <c r="O2008" t="s">
        <v>411</v>
      </c>
      <c r="P2008" t="s">
        <v>411</v>
      </c>
      <c r="Q2008" t="s">
        <v>411</v>
      </c>
      <c r="R2008" t="s">
        <v>411</v>
      </c>
      <c r="S2008" t="s">
        <v>411</v>
      </c>
      <c r="T2008" s="1">
        <v>158419.17000000001</v>
      </c>
      <c r="U2008">
        <v>0</v>
      </c>
      <c r="V2008">
        <v>0</v>
      </c>
      <c r="W2008">
        <v>0</v>
      </c>
      <c r="X2008">
        <v>0</v>
      </c>
      <c r="Y2008">
        <v>0</v>
      </c>
      <c r="Z2008">
        <v>0</v>
      </c>
      <c r="AA2008">
        <v>0</v>
      </c>
      <c r="AB2008">
        <v>0</v>
      </c>
      <c r="AD2008">
        <v>878772628614</v>
      </c>
      <c r="AE2008" t="s">
        <v>412</v>
      </c>
      <c r="AG2008" s="2">
        <v>46112</v>
      </c>
      <c r="AH2008" s="1">
        <v>3141.11</v>
      </c>
      <c r="AI2008" s="2">
        <v>46052</v>
      </c>
      <c r="AJ2008" s="7">
        <v>2026</v>
      </c>
      <c r="AK2008" s="2">
        <v>46050</v>
      </c>
      <c r="AP2008" t="s">
        <v>3839</v>
      </c>
      <c r="AT2008" s="2">
        <v>46056</v>
      </c>
      <c r="AU2008" s="2">
        <v>46114</v>
      </c>
      <c r="AV2008" t="s">
        <v>414</v>
      </c>
      <c r="AW2008" s="2">
        <v>46053</v>
      </c>
      <c r="AY2008" s="1">
        <v>250860.22</v>
      </c>
      <c r="BA2008" t="s">
        <v>980</v>
      </c>
      <c r="BC2008" t="s">
        <v>13404</v>
      </c>
      <c r="BD2008" t="s">
        <v>416</v>
      </c>
      <c r="BE2008" t="s">
        <v>417</v>
      </c>
      <c r="BF2008">
        <v>556198402415</v>
      </c>
      <c r="BG2008" t="s">
        <v>13405</v>
      </c>
      <c r="BH2008">
        <v>73800000</v>
      </c>
      <c r="BI2008" t="s">
        <v>10111</v>
      </c>
      <c r="BJ2008" t="s">
        <v>13406</v>
      </c>
      <c r="BL2008" s="1">
        <v>1821.6</v>
      </c>
      <c r="BQ2008">
        <v>3621</v>
      </c>
      <c r="BS2008" t="s">
        <v>449</v>
      </c>
      <c r="BT2008" s="2">
        <v>46051</v>
      </c>
      <c r="BU2008">
        <v>839</v>
      </c>
      <c r="BW2008" t="s">
        <v>422</v>
      </c>
      <c r="BX2008" s="2">
        <v>46082</v>
      </c>
      <c r="BY2008" t="s">
        <v>13407</v>
      </c>
      <c r="BZ2008" s="2">
        <v>46051</v>
      </c>
      <c r="CA2008" s="2">
        <v>46052</v>
      </c>
      <c r="CB2008" t="s">
        <v>13408</v>
      </c>
      <c r="CC2008" s="2">
        <v>46048</v>
      </c>
      <c r="CD2008" t="s">
        <v>424</v>
      </c>
      <c r="CE2008" t="s">
        <v>13409</v>
      </c>
      <c r="CF2008" s="2">
        <v>46051</v>
      </c>
      <c r="CJ2008" s="2">
        <v>46063</v>
      </c>
      <c r="CK2008" t="s">
        <v>411</v>
      </c>
      <c r="CL2008" s="2">
        <v>46055</v>
      </c>
      <c r="CM2008" s="2">
        <v>46066</v>
      </c>
      <c r="CN2008" s="2">
        <v>46050</v>
      </c>
      <c r="CO2008" s="2">
        <v>46055</v>
      </c>
      <c r="CP2008" s="2">
        <v>46055</v>
      </c>
      <c r="CR2008" s="2">
        <v>46051</v>
      </c>
      <c r="CS2008" s="2">
        <v>46050</v>
      </c>
      <c r="CU2008" s="2">
        <v>46062</v>
      </c>
      <c r="CV2008" s="2">
        <v>46073</v>
      </c>
      <c r="CW2008" s="2">
        <v>46050</v>
      </c>
      <c r="CY2008" t="s">
        <v>424</v>
      </c>
      <c r="CZ2008" s="2">
        <v>46090</v>
      </c>
      <c r="DD2008" s="2">
        <v>46055</v>
      </c>
      <c r="DF2008" s="2">
        <v>46112</v>
      </c>
      <c r="DJ2008" s="2">
        <v>46048</v>
      </c>
      <c r="DK2008" s="2">
        <v>46076</v>
      </c>
      <c r="DL2008" s="2">
        <v>46055</v>
      </c>
      <c r="DO2008" s="2">
        <v>46050</v>
      </c>
      <c r="DQ2008" s="2">
        <v>46063</v>
      </c>
      <c r="DS2008" t="s">
        <v>735</v>
      </c>
      <c r="DT2008">
        <v>6404</v>
      </c>
      <c r="DV2008" t="s">
        <v>735</v>
      </c>
      <c r="DX2008">
        <v>936</v>
      </c>
      <c r="DY2008">
        <v>6179</v>
      </c>
      <c r="DZ2008" t="s">
        <v>424</v>
      </c>
      <c r="EA2008" t="s">
        <v>13129</v>
      </c>
      <c r="EE2008" s="1">
        <v>2699.08</v>
      </c>
      <c r="EG2008" t="s">
        <v>735</v>
      </c>
      <c r="EK2008" t="s">
        <v>1591</v>
      </c>
    </row>
    <row r="2009" spans="1:141" hidden="1" x14ac:dyDescent="0.35">
      <c r="A2009">
        <v>5188</v>
      </c>
      <c r="B2009" t="s">
        <v>1352</v>
      </c>
      <c r="C2009">
        <v>6614</v>
      </c>
      <c r="D2009" t="s">
        <v>7812</v>
      </c>
      <c r="E2009" t="s">
        <v>834</v>
      </c>
      <c r="F2009" t="s">
        <v>473</v>
      </c>
      <c r="G2009">
        <v>1</v>
      </c>
      <c r="H2009" t="s">
        <v>408</v>
      </c>
      <c r="I2009" t="s">
        <v>13410</v>
      </c>
      <c r="J2009" t="s">
        <v>13411</v>
      </c>
      <c r="K2009" t="s">
        <v>14</v>
      </c>
      <c r="L2009" t="s">
        <v>42</v>
      </c>
      <c r="M2009" t="s">
        <v>411</v>
      </c>
      <c r="N2009" t="s">
        <v>411</v>
      </c>
      <c r="O2009" t="s">
        <v>411</v>
      </c>
      <c r="P2009" t="s">
        <v>411</v>
      </c>
      <c r="Q2009" t="s">
        <v>411</v>
      </c>
      <c r="R2009" t="s">
        <v>411</v>
      </c>
      <c r="S2009" t="s">
        <v>411</v>
      </c>
      <c r="T2009" s="1">
        <v>160456.45000000001</v>
      </c>
      <c r="U2009">
        <v>0</v>
      </c>
      <c r="V2009">
        <v>0</v>
      </c>
      <c r="W2009" s="1">
        <v>134341.45000000001</v>
      </c>
      <c r="X2009" s="1">
        <v>26115</v>
      </c>
      <c r="Y2009">
        <v>0</v>
      </c>
      <c r="Z2009" s="1">
        <v>160456.45000000001</v>
      </c>
      <c r="AA2009">
        <v>0</v>
      </c>
      <c r="AB2009">
        <v>0</v>
      </c>
      <c r="AD2009">
        <v>8787726308440</v>
      </c>
      <c r="AE2009" t="s">
        <v>412</v>
      </c>
      <c r="AG2009" s="2">
        <v>46101</v>
      </c>
      <c r="AH2009" s="1">
        <v>3139.91</v>
      </c>
      <c r="AI2009" s="2">
        <v>46052</v>
      </c>
      <c r="AJ2009" s="7">
        <v>2026</v>
      </c>
      <c r="AK2009" s="2">
        <v>46050</v>
      </c>
      <c r="AP2009" t="s">
        <v>3839</v>
      </c>
      <c r="AT2009" s="2">
        <v>46114</v>
      </c>
      <c r="AU2009" s="2">
        <v>46114</v>
      </c>
      <c r="AV2009" t="s">
        <v>414</v>
      </c>
      <c r="AW2009" s="2">
        <v>46052</v>
      </c>
      <c r="AY2009" s="1">
        <v>260599.6</v>
      </c>
      <c r="BA2009" t="s">
        <v>7815</v>
      </c>
      <c r="BC2009" t="s">
        <v>13412</v>
      </c>
      <c r="BD2009" t="s">
        <v>416</v>
      </c>
      <c r="BE2009" t="s">
        <v>417</v>
      </c>
      <c r="BF2009">
        <v>5561998653606</v>
      </c>
      <c r="BG2009" t="s">
        <v>13413</v>
      </c>
      <c r="BH2009">
        <v>73813440</v>
      </c>
      <c r="BI2009" t="s">
        <v>430</v>
      </c>
      <c r="BJ2009" t="s">
        <v>13414</v>
      </c>
      <c r="BL2009" s="1">
        <v>2350</v>
      </c>
      <c r="BQ2009">
        <v>4227</v>
      </c>
      <c r="BS2009" t="s">
        <v>421</v>
      </c>
      <c r="BT2009" s="2">
        <v>46051</v>
      </c>
      <c r="BU2009">
        <v>899.78</v>
      </c>
      <c r="BW2009" t="s">
        <v>422</v>
      </c>
      <c r="BY2009" t="s">
        <v>13415</v>
      </c>
      <c r="BZ2009" s="2">
        <v>46051</v>
      </c>
      <c r="CA2009" s="2">
        <v>46052</v>
      </c>
      <c r="CB2009" t="s">
        <v>13416</v>
      </c>
      <c r="CC2009" s="2">
        <v>46049</v>
      </c>
      <c r="CD2009" t="s">
        <v>424</v>
      </c>
      <c r="CE2009">
        <v>9749</v>
      </c>
      <c r="CF2009" s="2">
        <v>46051</v>
      </c>
      <c r="CJ2009" s="2">
        <v>46063</v>
      </c>
      <c r="CK2009" t="s">
        <v>411</v>
      </c>
      <c r="CL2009" s="2">
        <v>46052</v>
      </c>
      <c r="CM2009" s="2">
        <v>46066</v>
      </c>
      <c r="CN2009" s="2">
        <v>46050</v>
      </c>
      <c r="CO2009" s="2">
        <v>46055</v>
      </c>
      <c r="CP2009" s="2">
        <v>46055</v>
      </c>
      <c r="CR2009" s="2">
        <v>46051</v>
      </c>
      <c r="CS2009" s="2">
        <v>46051</v>
      </c>
      <c r="CU2009" s="2">
        <v>46062</v>
      </c>
      <c r="CV2009" s="2">
        <v>46073</v>
      </c>
      <c r="CW2009" s="2">
        <v>46051</v>
      </c>
      <c r="CY2009" t="s">
        <v>424</v>
      </c>
      <c r="DD2009" s="2">
        <v>46049</v>
      </c>
      <c r="DF2009" s="2">
        <v>46101</v>
      </c>
      <c r="DI2009" s="2">
        <v>46112</v>
      </c>
      <c r="DJ2009" s="2">
        <v>46049</v>
      </c>
      <c r="DK2009" s="2">
        <v>46076</v>
      </c>
      <c r="DO2009" s="2">
        <v>46051</v>
      </c>
      <c r="DQ2009" s="2">
        <v>46090</v>
      </c>
      <c r="DS2009" t="s">
        <v>735</v>
      </c>
      <c r="DT2009">
        <v>6405</v>
      </c>
      <c r="DU2009">
        <v>9480</v>
      </c>
      <c r="DX2009" t="s">
        <v>13152</v>
      </c>
      <c r="DY2009">
        <v>6181</v>
      </c>
      <c r="EA2009" t="s">
        <v>392</v>
      </c>
      <c r="EE2009" s="1">
        <v>2485.9</v>
      </c>
      <c r="EG2009" t="s">
        <v>735</v>
      </c>
      <c r="EK2009" t="s">
        <v>1591</v>
      </c>
    </row>
    <row r="2010" spans="1:141" hidden="1" x14ac:dyDescent="0.35">
      <c r="A2010">
        <v>5189</v>
      </c>
      <c r="B2010" t="s">
        <v>1352</v>
      </c>
      <c r="C2010">
        <v>6557</v>
      </c>
      <c r="D2010" t="s">
        <v>9287</v>
      </c>
      <c r="E2010" t="s">
        <v>942</v>
      </c>
      <c r="F2010" t="s">
        <v>9585</v>
      </c>
      <c r="G2010">
        <v>202</v>
      </c>
      <c r="H2010" t="s">
        <v>408</v>
      </c>
      <c r="I2010" t="s">
        <v>13417</v>
      </c>
      <c r="J2010" t="s">
        <v>13418</v>
      </c>
      <c r="K2010" t="s">
        <v>22</v>
      </c>
      <c r="L2010" t="s">
        <v>54</v>
      </c>
      <c r="M2010" t="s">
        <v>411</v>
      </c>
      <c r="N2010" t="s">
        <v>411</v>
      </c>
      <c r="O2010" t="s">
        <v>411</v>
      </c>
      <c r="P2010" t="s">
        <v>411</v>
      </c>
      <c r="Q2010" t="s">
        <v>411</v>
      </c>
      <c r="R2010" t="s">
        <v>411</v>
      </c>
      <c r="S2010" t="s">
        <v>411</v>
      </c>
      <c r="T2010" s="1">
        <v>160990.01</v>
      </c>
      <c r="U2010">
        <v>0</v>
      </c>
      <c r="V2010">
        <v>0</v>
      </c>
      <c r="W2010" s="1">
        <v>136096.22</v>
      </c>
      <c r="X2010" s="1">
        <v>26209</v>
      </c>
      <c r="Y2010">
        <v>0</v>
      </c>
      <c r="Z2010" s="1">
        <v>162305.22</v>
      </c>
      <c r="AA2010">
        <v>0</v>
      </c>
      <c r="AB2010">
        <v>0</v>
      </c>
      <c r="AD2010">
        <v>878772627916</v>
      </c>
      <c r="AE2010" t="s">
        <v>412</v>
      </c>
      <c r="AG2010" s="2">
        <v>46083</v>
      </c>
      <c r="AH2010" s="1">
        <v>3139.91</v>
      </c>
      <c r="AI2010" s="2">
        <v>46052</v>
      </c>
      <c r="AJ2010" s="7">
        <v>2026</v>
      </c>
      <c r="AK2010" s="2">
        <v>46051</v>
      </c>
      <c r="AP2010" t="s">
        <v>3839</v>
      </c>
      <c r="AT2010" s="2">
        <v>46099</v>
      </c>
      <c r="AU2010" s="2">
        <v>46114</v>
      </c>
      <c r="AV2010" t="s">
        <v>414</v>
      </c>
      <c r="AW2010" s="2">
        <v>46053</v>
      </c>
      <c r="AY2010" s="1">
        <v>243687.93</v>
      </c>
      <c r="BA2010" t="s">
        <v>9291</v>
      </c>
      <c r="BC2010" t="s">
        <v>13419</v>
      </c>
      <c r="BD2010" t="s">
        <v>416</v>
      </c>
      <c r="BE2010" t="s">
        <v>417</v>
      </c>
      <c r="BF2010">
        <v>5561999422958</v>
      </c>
      <c r="BG2010" t="s">
        <v>13420</v>
      </c>
      <c r="BH2010">
        <v>73800000</v>
      </c>
      <c r="BI2010" t="s">
        <v>1757</v>
      </c>
      <c r="BJ2010" t="s">
        <v>13421</v>
      </c>
      <c r="BL2010" s="1">
        <v>2400</v>
      </c>
      <c r="BQ2010">
        <v>4712</v>
      </c>
      <c r="BS2010" t="s">
        <v>821</v>
      </c>
      <c r="BT2010" s="2">
        <v>46051</v>
      </c>
      <c r="BU2010">
        <v>877.37</v>
      </c>
      <c r="BW2010" t="s">
        <v>1569</v>
      </c>
      <c r="BY2010" t="s">
        <v>13422</v>
      </c>
      <c r="BZ2010" s="2">
        <v>46051</v>
      </c>
      <c r="CA2010" s="2">
        <v>46052</v>
      </c>
      <c r="CB2010" t="s">
        <v>13423</v>
      </c>
      <c r="CC2010" s="2">
        <v>46051</v>
      </c>
      <c r="CD2010" t="s">
        <v>424</v>
      </c>
      <c r="CE2010" t="s">
        <v>13424</v>
      </c>
      <c r="CF2010" s="2">
        <v>46050</v>
      </c>
      <c r="CH2010" t="s">
        <v>8713</v>
      </c>
      <c r="CJ2010" s="2">
        <v>46064</v>
      </c>
      <c r="CK2010" t="s">
        <v>424</v>
      </c>
      <c r="CL2010" s="2">
        <v>46052</v>
      </c>
      <c r="CM2010" s="2">
        <v>46066</v>
      </c>
      <c r="CN2010" s="2">
        <v>46051</v>
      </c>
      <c r="CO2010" s="2">
        <v>46055</v>
      </c>
      <c r="CP2010" s="2">
        <v>46055</v>
      </c>
      <c r="CR2010" s="2">
        <v>46052</v>
      </c>
      <c r="CS2010" s="2">
        <v>46050</v>
      </c>
      <c r="CU2010" s="2">
        <v>46063</v>
      </c>
      <c r="CV2010" s="2">
        <v>46073</v>
      </c>
      <c r="CW2010" s="2">
        <v>46050</v>
      </c>
      <c r="CY2010" t="s">
        <v>424</v>
      </c>
      <c r="DD2010" s="2">
        <v>46055</v>
      </c>
      <c r="DF2010" s="2">
        <v>46083</v>
      </c>
      <c r="DI2010" s="2">
        <v>46093</v>
      </c>
      <c r="DJ2010" s="2">
        <v>46048</v>
      </c>
      <c r="DK2010" s="2">
        <v>46076</v>
      </c>
      <c r="DL2010" s="2">
        <v>46090</v>
      </c>
      <c r="DO2010" s="2">
        <v>46050</v>
      </c>
      <c r="DQ2010" s="2">
        <v>46076</v>
      </c>
      <c r="DS2010" t="s">
        <v>735</v>
      </c>
      <c r="DT2010">
        <v>6350</v>
      </c>
      <c r="DX2010">
        <v>644</v>
      </c>
      <c r="DY2010">
        <v>6315</v>
      </c>
      <c r="DZ2010" t="s">
        <v>424</v>
      </c>
      <c r="EA2010" t="s">
        <v>392</v>
      </c>
      <c r="EE2010" s="1">
        <v>2459.58</v>
      </c>
      <c r="EG2010" t="s">
        <v>1640</v>
      </c>
      <c r="EK2010" t="s">
        <v>1591</v>
      </c>
    </row>
    <row r="2011" spans="1:141" hidden="1" x14ac:dyDescent="0.35">
      <c r="A2011">
        <v>5190</v>
      </c>
      <c r="B2011" t="s">
        <v>1352</v>
      </c>
      <c r="C2011">
        <v>6594</v>
      </c>
      <c r="D2011" t="s">
        <v>7812</v>
      </c>
      <c r="E2011" t="s">
        <v>834</v>
      </c>
      <c r="F2011" t="s">
        <v>461</v>
      </c>
      <c r="G2011">
        <v>204</v>
      </c>
      <c r="H2011" t="s">
        <v>408</v>
      </c>
      <c r="I2011" t="s">
        <v>13425</v>
      </c>
      <c r="J2011" t="s">
        <v>13426</v>
      </c>
      <c r="K2011" t="s">
        <v>14</v>
      </c>
      <c r="L2011" t="s">
        <v>49</v>
      </c>
      <c r="M2011" t="s">
        <v>411</v>
      </c>
      <c r="N2011" t="s">
        <v>411</v>
      </c>
      <c r="O2011" t="s">
        <v>411</v>
      </c>
      <c r="P2011" t="s">
        <v>411</v>
      </c>
      <c r="Q2011" t="s">
        <v>411</v>
      </c>
      <c r="R2011" t="s">
        <v>411</v>
      </c>
      <c r="S2011" t="s">
        <v>411</v>
      </c>
      <c r="T2011" s="1">
        <v>158175.41</v>
      </c>
      <c r="U2011">
        <v>0</v>
      </c>
      <c r="V2011">
        <v>0</v>
      </c>
      <c r="W2011" s="1">
        <v>126807.63</v>
      </c>
      <c r="X2011" s="1">
        <v>31435</v>
      </c>
      <c r="Y2011">
        <v>0</v>
      </c>
      <c r="Z2011" s="1">
        <v>158242.63</v>
      </c>
      <c r="AA2011">
        <v>0</v>
      </c>
      <c r="AB2011">
        <v>0</v>
      </c>
      <c r="AD2011">
        <v>878772629972</v>
      </c>
      <c r="AE2011" t="s">
        <v>412</v>
      </c>
      <c r="AG2011" s="2">
        <v>46090</v>
      </c>
      <c r="AH2011" s="1">
        <v>3139.91</v>
      </c>
      <c r="AI2011" s="2">
        <v>46052</v>
      </c>
      <c r="AJ2011" s="7">
        <v>2026</v>
      </c>
      <c r="AK2011" s="2">
        <v>46051</v>
      </c>
      <c r="AP2011" t="s">
        <v>3839</v>
      </c>
      <c r="AT2011" s="2">
        <v>46099</v>
      </c>
      <c r="AU2011" s="2">
        <v>46114</v>
      </c>
      <c r="AV2011" t="s">
        <v>414</v>
      </c>
      <c r="AW2011" s="2">
        <v>46052</v>
      </c>
      <c r="AY2011" s="1">
        <v>240575.66</v>
      </c>
      <c r="BA2011" t="s">
        <v>7815</v>
      </c>
      <c r="BC2011" t="s">
        <v>13427</v>
      </c>
      <c r="BD2011" t="s">
        <v>416</v>
      </c>
      <c r="BE2011" t="s">
        <v>417</v>
      </c>
      <c r="BF2011">
        <v>5561996421658</v>
      </c>
      <c r="BG2011" t="s">
        <v>13428</v>
      </c>
      <c r="BH2011">
        <v>73814173</v>
      </c>
      <c r="BI2011" t="s">
        <v>3663</v>
      </c>
      <c r="BJ2011" t="s">
        <v>13429</v>
      </c>
      <c r="BL2011" s="1">
        <v>2221.21</v>
      </c>
      <c r="BQ2011">
        <v>4249</v>
      </c>
      <c r="BS2011" t="s">
        <v>449</v>
      </c>
      <c r="BT2011" s="2">
        <v>46051</v>
      </c>
      <c r="BU2011">
        <v>899.78</v>
      </c>
      <c r="BW2011" t="s">
        <v>1569</v>
      </c>
      <c r="BY2011" t="s">
        <v>13430</v>
      </c>
      <c r="BZ2011" s="2">
        <v>46051</v>
      </c>
      <c r="CA2011" s="2">
        <v>46055</v>
      </c>
      <c r="CB2011" t="s">
        <v>13431</v>
      </c>
      <c r="CC2011" s="2">
        <v>46048</v>
      </c>
      <c r="CD2011" t="s">
        <v>424</v>
      </c>
      <c r="CE2011">
        <v>9552</v>
      </c>
      <c r="CF2011" s="2">
        <v>46051</v>
      </c>
      <c r="CH2011" t="s">
        <v>8713</v>
      </c>
      <c r="CJ2011" s="2">
        <v>46066</v>
      </c>
      <c r="CK2011" t="s">
        <v>424</v>
      </c>
      <c r="CL2011" s="2">
        <v>46052</v>
      </c>
      <c r="CM2011" s="2">
        <v>46066</v>
      </c>
      <c r="CN2011" s="2">
        <v>46050</v>
      </c>
      <c r="CO2011" s="2">
        <v>46055</v>
      </c>
      <c r="CP2011" s="2">
        <v>46056</v>
      </c>
      <c r="CR2011" s="2">
        <v>46051</v>
      </c>
      <c r="CS2011" s="2">
        <v>46051</v>
      </c>
      <c r="CU2011" s="2">
        <v>46064</v>
      </c>
      <c r="CV2011" s="2">
        <v>46073</v>
      </c>
      <c r="CW2011" s="2">
        <v>46051</v>
      </c>
      <c r="CY2011" t="s">
        <v>424</v>
      </c>
      <c r="DD2011" s="2">
        <v>46059</v>
      </c>
      <c r="DF2011" s="2">
        <v>46090</v>
      </c>
      <c r="DI2011" s="2">
        <v>46093</v>
      </c>
      <c r="DJ2011" s="2">
        <v>46049</v>
      </c>
      <c r="DK2011" s="2">
        <v>46076</v>
      </c>
      <c r="DL2011" s="2">
        <v>46077</v>
      </c>
      <c r="DO2011" s="2">
        <v>46051</v>
      </c>
      <c r="DQ2011" s="2">
        <v>46084</v>
      </c>
      <c r="DS2011" t="s">
        <v>735</v>
      </c>
      <c r="DT2011">
        <v>6548</v>
      </c>
      <c r="DU2011">
        <v>8757</v>
      </c>
      <c r="DX2011" t="s">
        <v>13152</v>
      </c>
      <c r="DY2011">
        <v>6525</v>
      </c>
      <c r="DZ2011" t="s">
        <v>424</v>
      </c>
      <c r="EA2011" t="s">
        <v>392</v>
      </c>
      <c r="EE2011" s="1">
        <v>2598.91</v>
      </c>
      <c r="EG2011" t="s">
        <v>1640</v>
      </c>
      <c r="EK2011" t="s">
        <v>1591</v>
      </c>
    </row>
    <row r="2012" spans="1:141" hidden="1" x14ac:dyDescent="0.35">
      <c r="A2012">
        <v>5191</v>
      </c>
      <c r="B2012" t="s">
        <v>404</v>
      </c>
      <c r="C2012">
        <v>6593</v>
      </c>
      <c r="D2012" t="s">
        <v>9287</v>
      </c>
      <c r="E2012" t="s">
        <v>942</v>
      </c>
      <c r="F2012" t="s">
        <v>9585</v>
      </c>
      <c r="G2012">
        <v>1</v>
      </c>
      <c r="H2012" t="s">
        <v>408</v>
      </c>
      <c r="I2012" t="s">
        <v>13432</v>
      </c>
      <c r="J2012" t="s">
        <v>13433</v>
      </c>
      <c r="K2012" t="s">
        <v>12</v>
      </c>
      <c r="L2012" t="s">
        <v>11</v>
      </c>
      <c r="M2012" t="s">
        <v>411</v>
      </c>
      <c r="N2012" t="s">
        <v>411</v>
      </c>
      <c r="O2012" t="s">
        <v>411</v>
      </c>
      <c r="P2012" t="s">
        <v>411</v>
      </c>
      <c r="Q2012" t="s">
        <v>411</v>
      </c>
      <c r="R2012" t="s">
        <v>411</v>
      </c>
      <c r="S2012" t="s">
        <v>411</v>
      </c>
      <c r="T2012" s="1">
        <v>176648.73</v>
      </c>
      <c r="U2012">
        <v>0</v>
      </c>
      <c r="V2012">
        <v>0</v>
      </c>
      <c r="W2012">
        <v>0</v>
      </c>
      <c r="X2012">
        <v>0</v>
      </c>
      <c r="Y2012">
        <v>0</v>
      </c>
      <c r="Z2012">
        <v>0</v>
      </c>
      <c r="AA2012">
        <v>0</v>
      </c>
      <c r="AB2012">
        <v>0</v>
      </c>
      <c r="AD2012">
        <v>8787726295543</v>
      </c>
      <c r="AE2012" t="s">
        <v>412</v>
      </c>
      <c r="AG2012" s="2">
        <v>46094</v>
      </c>
      <c r="AH2012" s="1">
        <v>3609.43</v>
      </c>
      <c r="AI2012" s="2">
        <v>46052</v>
      </c>
      <c r="AJ2012" s="7">
        <v>2026</v>
      </c>
      <c r="AK2012" s="2">
        <v>46051</v>
      </c>
      <c r="AP2012" t="s">
        <v>3839</v>
      </c>
      <c r="AT2012" s="2">
        <v>46097</v>
      </c>
      <c r="AU2012" s="2">
        <v>46098</v>
      </c>
      <c r="AV2012" t="s">
        <v>414</v>
      </c>
      <c r="AW2012" s="2">
        <v>46053</v>
      </c>
      <c r="AY2012" s="1">
        <v>248230.33</v>
      </c>
      <c r="BA2012" t="s">
        <v>9291</v>
      </c>
      <c r="BC2012" t="s">
        <v>13434</v>
      </c>
      <c r="BD2012" t="s">
        <v>416</v>
      </c>
      <c r="BE2012" t="s">
        <v>417</v>
      </c>
      <c r="BF2012">
        <v>5562998233718</v>
      </c>
      <c r="BG2012" t="s">
        <v>8991</v>
      </c>
      <c r="BH2012">
        <v>73813856</v>
      </c>
      <c r="BI2012" t="s">
        <v>721</v>
      </c>
      <c r="BJ2012" t="s">
        <v>13435</v>
      </c>
      <c r="BL2012" s="1">
        <v>3036</v>
      </c>
      <c r="BQ2012">
        <v>4719</v>
      </c>
      <c r="BS2012" t="s">
        <v>783</v>
      </c>
      <c r="BT2012" s="2">
        <v>46052</v>
      </c>
      <c r="BU2012">
        <v>880.4</v>
      </c>
      <c r="BW2012" t="s">
        <v>422</v>
      </c>
      <c r="BY2012" t="s">
        <v>13436</v>
      </c>
      <c r="BZ2012" s="2">
        <v>46052</v>
      </c>
      <c r="CA2012" s="2">
        <v>46052</v>
      </c>
      <c r="CB2012" t="s">
        <v>13437</v>
      </c>
      <c r="CC2012" s="2">
        <v>46049</v>
      </c>
      <c r="CD2012" t="s">
        <v>424</v>
      </c>
      <c r="CE2012" t="s">
        <v>13438</v>
      </c>
      <c r="CF2012" s="2">
        <v>46052</v>
      </c>
      <c r="CJ2012" s="2">
        <v>46063</v>
      </c>
      <c r="CK2012" t="s">
        <v>411</v>
      </c>
      <c r="CL2012" s="2">
        <v>46055</v>
      </c>
      <c r="CM2012" s="2">
        <v>46066</v>
      </c>
      <c r="CN2012" s="2">
        <v>46050</v>
      </c>
      <c r="CO2012" s="2">
        <v>46055</v>
      </c>
      <c r="CP2012" s="2">
        <v>46055</v>
      </c>
      <c r="CR2012" s="2">
        <v>46051</v>
      </c>
      <c r="CS2012" s="2">
        <v>46051</v>
      </c>
      <c r="CU2012" s="2">
        <v>46062</v>
      </c>
      <c r="CV2012" s="2">
        <v>46073</v>
      </c>
      <c r="CW2012" s="2">
        <v>46051</v>
      </c>
      <c r="CY2012" t="s">
        <v>424</v>
      </c>
      <c r="DD2012" s="2">
        <v>46055</v>
      </c>
      <c r="DF2012" s="2">
        <v>46094</v>
      </c>
      <c r="DG2012">
        <v>2454</v>
      </c>
      <c r="DI2012" s="2">
        <v>46097</v>
      </c>
      <c r="DJ2012" s="2">
        <v>46049</v>
      </c>
      <c r="DK2012" s="2">
        <v>46076</v>
      </c>
      <c r="DL2012" s="2">
        <v>46077</v>
      </c>
      <c r="DM2012" s="2">
        <v>46077</v>
      </c>
      <c r="DN2012" s="2">
        <v>46091</v>
      </c>
      <c r="DO2012" s="2">
        <v>46051</v>
      </c>
      <c r="DP2012" s="2">
        <v>46091</v>
      </c>
      <c r="DQ2012" s="2">
        <v>46087</v>
      </c>
      <c r="DS2012" t="s">
        <v>735</v>
      </c>
      <c r="DT2012">
        <v>6350</v>
      </c>
      <c r="DU2012">
        <v>9278</v>
      </c>
      <c r="DX2012">
        <v>738</v>
      </c>
      <c r="DY2012">
        <v>6194</v>
      </c>
      <c r="DZ2012" t="s">
        <v>424</v>
      </c>
      <c r="EA2012" t="s">
        <v>392</v>
      </c>
      <c r="EE2012" s="1">
        <v>1958.62</v>
      </c>
      <c r="EG2012" t="s">
        <v>1640</v>
      </c>
      <c r="EK2012" t="s">
        <v>1591</v>
      </c>
    </row>
    <row r="2013" spans="1:141" hidden="1" x14ac:dyDescent="0.35">
      <c r="A2013">
        <v>5192</v>
      </c>
      <c r="B2013" t="s">
        <v>404</v>
      </c>
      <c r="C2013">
        <v>6588</v>
      </c>
      <c r="D2013" t="s">
        <v>9287</v>
      </c>
      <c r="E2013" t="s">
        <v>942</v>
      </c>
      <c r="F2013" t="s">
        <v>9578</v>
      </c>
      <c r="G2013">
        <v>2</v>
      </c>
      <c r="H2013" t="s">
        <v>408</v>
      </c>
      <c r="I2013" t="s">
        <v>13439</v>
      </c>
      <c r="J2013" t="s">
        <v>13440</v>
      </c>
      <c r="K2013" t="s">
        <v>12</v>
      </c>
      <c r="L2013" t="s">
        <v>67</v>
      </c>
      <c r="M2013" t="s">
        <v>411</v>
      </c>
      <c r="N2013" t="s">
        <v>411</v>
      </c>
      <c r="O2013" t="s">
        <v>411</v>
      </c>
      <c r="P2013" t="s">
        <v>411</v>
      </c>
      <c r="Q2013" t="s">
        <v>411</v>
      </c>
      <c r="R2013" t="s">
        <v>411</v>
      </c>
      <c r="S2013" t="s">
        <v>411</v>
      </c>
      <c r="T2013" s="1">
        <v>177600</v>
      </c>
      <c r="U2013">
        <v>0</v>
      </c>
      <c r="V2013">
        <v>0</v>
      </c>
      <c r="W2013">
        <v>0</v>
      </c>
      <c r="X2013">
        <v>0</v>
      </c>
      <c r="Y2013">
        <v>0</v>
      </c>
      <c r="Z2013">
        <v>0</v>
      </c>
      <c r="AA2013">
        <v>0</v>
      </c>
      <c r="AB2013">
        <v>0</v>
      </c>
      <c r="AD2013">
        <v>878772629937</v>
      </c>
      <c r="AE2013" t="s">
        <v>412</v>
      </c>
      <c r="AG2013" s="2">
        <v>46101</v>
      </c>
      <c r="AH2013" s="1">
        <v>3569.43</v>
      </c>
      <c r="AI2013" s="2">
        <v>46052</v>
      </c>
      <c r="AJ2013" s="7">
        <v>2026</v>
      </c>
      <c r="AK2013" s="2">
        <v>46051</v>
      </c>
      <c r="AP2013" t="s">
        <v>3839</v>
      </c>
      <c r="AT2013" s="2">
        <v>46097</v>
      </c>
      <c r="AU2013" s="2">
        <v>46114</v>
      </c>
      <c r="AV2013" t="s">
        <v>414</v>
      </c>
      <c r="AW2013" s="2">
        <v>46053</v>
      </c>
      <c r="AY2013" s="1">
        <v>267800.32000000001</v>
      </c>
      <c r="BA2013" t="s">
        <v>9291</v>
      </c>
      <c r="BC2013" t="s">
        <v>13441</v>
      </c>
      <c r="BD2013" t="s">
        <v>416</v>
      </c>
      <c r="BE2013" t="s">
        <v>417</v>
      </c>
      <c r="BF2013">
        <v>5561999320996</v>
      </c>
      <c r="BG2013" t="s">
        <v>13442</v>
      </c>
      <c r="BH2013">
        <v>73805060</v>
      </c>
      <c r="BI2013" t="s">
        <v>1139</v>
      </c>
      <c r="BJ2013" t="s">
        <v>13443</v>
      </c>
      <c r="BL2013" s="1">
        <v>4849.07</v>
      </c>
      <c r="BQ2013">
        <v>4624</v>
      </c>
      <c r="BS2013" t="s">
        <v>954</v>
      </c>
      <c r="BT2013" s="2">
        <v>46051</v>
      </c>
      <c r="BU2013">
        <v>832</v>
      </c>
      <c r="BW2013" t="s">
        <v>422</v>
      </c>
      <c r="BY2013" t="s">
        <v>13444</v>
      </c>
      <c r="BZ2013" s="2">
        <v>46051</v>
      </c>
      <c r="CA2013" s="2">
        <v>46057</v>
      </c>
      <c r="CB2013" t="s">
        <v>13445</v>
      </c>
      <c r="CC2013" s="2">
        <v>46050</v>
      </c>
      <c r="CD2013" t="s">
        <v>424</v>
      </c>
      <c r="CE2013" t="s">
        <v>13446</v>
      </c>
      <c r="CF2013" s="2">
        <v>46051</v>
      </c>
      <c r="CJ2013" s="2">
        <v>46066</v>
      </c>
      <c r="CK2013" t="s">
        <v>411</v>
      </c>
      <c r="CL2013" s="2">
        <v>46052</v>
      </c>
      <c r="CM2013" s="2">
        <v>46072</v>
      </c>
      <c r="CN2013" s="2">
        <v>46051</v>
      </c>
      <c r="CO2013" s="2">
        <v>46055</v>
      </c>
      <c r="CP2013" s="2">
        <v>46057</v>
      </c>
      <c r="CR2013" s="2">
        <v>46052</v>
      </c>
      <c r="CS2013" s="2">
        <v>46051</v>
      </c>
      <c r="CU2013" s="2">
        <v>46065</v>
      </c>
      <c r="CV2013" s="2">
        <v>46073</v>
      </c>
      <c r="CW2013" s="2">
        <v>46051</v>
      </c>
      <c r="CY2013" t="s">
        <v>424</v>
      </c>
      <c r="DD2013" s="2">
        <v>46055</v>
      </c>
      <c r="DF2013" s="2">
        <v>46101</v>
      </c>
      <c r="DI2013" s="2">
        <v>46104</v>
      </c>
      <c r="DJ2013" s="2">
        <v>46049</v>
      </c>
      <c r="DK2013" s="2">
        <v>46076</v>
      </c>
      <c r="DL2013" s="2">
        <v>46077</v>
      </c>
      <c r="DM2013" s="2">
        <v>46077</v>
      </c>
      <c r="DN2013" s="2">
        <v>46091</v>
      </c>
      <c r="DO2013" s="2">
        <v>46051</v>
      </c>
      <c r="DP2013" s="2">
        <v>46091</v>
      </c>
      <c r="DQ2013" s="2">
        <v>46093</v>
      </c>
      <c r="DS2013" t="s">
        <v>735</v>
      </c>
      <c r="DU2013">
        <v>9945</v>
      </c>
      <c r="DV2013" t="s">
        <v>735</v>
      </c>
      <c r="DX2013">
        <v>971</v>
      </c>
      <c r="DY2013">
        <v>6668</v>
      </c>
      <c r="DZ2013" t="s">
        <v>424</v>
      </c>
      <c r="EA2013" t="s">
        <v>392</v>
      </c>
      <c r="EE2013" s="1">
        <v>1836</v>
      </c>
      <c r="EG2013" t="s">
        <v>1640</v>
      </c>
      <c r="EK2013" t="s">
        <v>1591</v>
      </c>
    </row>
    <row r="2014" spans="1:141" hidden="1" x14ac:dyDescent="0.35">
      <c r="A2014">
        <v>5193</v>
      </c>
      <c r="B2014" t="s">
        <v>404</v>
      </c>
      <c r="C2014">
        <v>6586</v>
      </c>
      <c r="D2014" t="s">
        <v>9287</v>
      </c>
      <c r="E2014" t="s">
        <v>942</v>
      </c>
      <c r="F2014" t="s">
        <v>9436</v>
      </c>
      <c r="G2014">
        <v>202</v>
      </c>
      <c r="H2014" t="s">
        <v>408</v>
      </c>
      <c r="I2014" t="s">
        <v>13447</v>
      </c>
      <c r="J2014" t="s">
        <v>13448</v>
      </c>
      <c r="K2014" t="s">
        <v>12</v>
      </c>
      <c r="L2014" t="s">
        <v>33</v>
      </c>
      <c r="M2014" t="s">
        <v>411</v>
      </c>
      <c r="N2014" t="s">
        <v>411</v>
      </c>
      <c r="O2014" t="s">
        <v>411</v>
      </c>
      <c r="P2014" t="s">
        <v>411</v>
      </c>
      <c r="Q2014" t="s">
        <v>411</v>
      </c>
      <c r="R2014" t="s">
        <v>411</v>
      </c>
      <c r="S2014" t="s">
        <v>411</v>
      </c>
      <c r="T2014" s="1">
        <v>160848.5</v>
      </c>
      <c r="U2014">
        <v>0</v>
      </c>
      <c r="V2014">
        <v>0</v>
      </c>
      <c r="W2014">
        <v>0</v>
      </c>
      <c r="X2014">
        <v>0</v>
      </c>
      <c r="Y2014">
        <v>0</v>
      </c>
      <c r="Z2014">
        <v>0</v>
      </c>
      <c r="AA2014">
        <v>0</v>
      </c>
      <c r="AB2014">
        <v>0</v>
      </c>
      <c r="AD2014">
        <v>8787726261517</v>
      </c>
      <c r="AE2014" t="s">
        <v>412</v>
      </c>
      <c r="AG2014" s="2">
        <v>46097</v>
      </c>
      <c r="AH2014">
        <v>0</v>
      </c>
      <c r="AI2014" s="2">
        <v>46057</v>
      </c>
      <c r="AJ2014" s="7">
        <v>2026</v>
      </c>
      <c r="AK2014" s="2">
        <v>46051</v>
      </c>
      <c r="AP2014" t="s">
        <v>3839</v>
      </c>
      <c r="AT2014" s="2">
        <v>46097</v>
      </c>
      <c r="AU2014" s="2">
        <v>46101</v>
      </c>
      <c r="AV2014" t="s">
        <v>414</v>
      </c>
      <c r="AW2014" s="2">
        <v>46053</v>
      </c>
      <c r="AY2014" s="1">
        <v>245925.3</v>
      </c>
      <c r="BA2014" t="s">
        <v>9291</v>
      </c>
      <c r="BC2014" t="s">
        <v>13449</v>
      </c>
      <c r="BD2014" t="s">
        <v>416</v>
      </c>
      <c r="BE2014" t="s">
        <v>417</v>
      </c>
      <c r="BF2014">
        <v>5561999996022</v>
      </c>
      <c r="BG2014" t="s">
        <v>13450</v>
      </c>
      <c r="BH2014">
        <v>73814125</v>
      </c>
      <c r="BI2014" t="s">
        <v>4428</v>
      </c>
      <c r="BJ2014" t="s">
        <v>13451</v>
      </c>
      <c r="BL2014" s="1">
        <v>1700</v>
      </c>
      <c r="BQ2014">
        <v>4550</v>
      </c>
      <c r="BS2014" t="s">
        <v>896</v>
      </c>
      <c r="BT2014" s="2">
        <v>46051</v>
      </c>
      <c r="BU2014">
        <v>863</v>
      </c>
      <c r="BW2014" t="s">
        <v>422</v>
      </c>
      <c r="BY2014" t="s">
        <v>13452</v>
      </c>
      <c r="BZ2014" s="2">
        <v>46051</v>
      </c>
      <c r="CA2014" s="2">
        <v>46062</v>
      </c>
      <c r="CB2014" t="s">
        <v>13453</v>
      </c>
      <c r="CE2014" t="s">
        <v>13454</v>
      </c>
      <c r="CF2014" s="2">
        <v>46051</v>
      </c>
      <c r="CJ2014" s="2">
        <v>46063</v>
      </c>
      <c r="CK2014" t="s">
        <v>424</v>
      </c>
      <c r="CL2014" s="2">
        <v>46052</v>
      </c>
      <c r="CM2014" s="2">
        <v>46066</v>
      </c>
      <c r="CN2014" s="2">
        <v>46051</v>
      </c>
      <c r="CO2014" s="2">
        <v>46055</v>
      </c>
      <c r="CP2014" s="2">
        <v>46062</v>
      </c>
      <c r="CR2014" s="2">
        <v>46052</v>
      </c>
      <c r="CS2014" s="2">
        <v>46051</v>
      </c>
      <c r="CU2014" s="2">
        <v>46062</v>
      </c>
      <c r="CV2014" s="2">
        <v>46073</v>
      </c>
      <c r="CW2014" s="2">
        <v>46051</v>
      </c>
      <c r="CY2014" t="s">
        <v>424</v>
      </c>
      <c r="DD2014" s="2">
        <v>46062</v>
      </c>
      <c r="DF2014" s="2">
        <v>46097</v>
      </c>
      <c r="DI2014" s="2">
        <v>46099</v>
      </c>
      <c r="DJ2014" s="2">
        <v>46049</v>
      </c>
      <c r="DK2014" s="2">
        <v>46076</v>
      </c>
      <c r="DL2014" s="2">
        <v>46076</v>
      </c>
      <c r="DM2014" s="2">
        <v>46077</v>
      </c>
      <c r="DN2014" s="2">
        <v>46091</v>
      </c>
      <c r="DO2014" s="2">
        <v>46051</v>
      </c>
      <c r="DP2014" s="2">
        <v>46091</v>
      </c>
      <c r="DQ2014" s="2">
        <v>46090</v>
      </c>
      <c r="DS2014" t="s">
        <v>735</v>
      </c>
      <c r="DT2014">
        <v>6350</v>
      </c>
      <c r="DU2014">
        <v>9396</v>
      </c>
      <c r="DX2014" t="s">
        <v>13152</v>
      </c>
      <c r="DY2014">
        <v>6174</v>
      </c>
      <c r="EE2014">
        <v>2.91</v>
      </c>
      <c r="EG2014" t="s">
        <v>1640</v>
      </c>
      <c r="EK2014" t="s">
        <v>1591</v>
      </c>
    </row>
    <row r="2015" spans="1:141" hidden="1" x14ac:dyDescent="0.35">
      <c r="A2015">
        <v>5194</v>
      </c>
      <c r="B2015" t="s">
        <v>404</v>
      </c>
      <c r="C2015">
        <v>6589</v>
      </c>
      <c r="D2015" t="s">
        <v>9287</v>
      </c>
      <c r="E2015" t="s">
        <v>942</v>
      </c>
      <c r="F2015" t="s">
        <v>9766</v>
      </c>
      <c r="G2015">
        <v>201</v>
      </c>
      <c r="H2015" t="s">
        <v>408</v>
      </c>
      <c r="I2015" t="s">
        <v>13455</v>
      </c>
      <c r="J2015" t="s">
        <v>13456</v>
      </c>
      <c r="K2015" t="s">
        <v>12</v>
      </c>
      <c r="L2015" t="s">
        <v>29</v>
      </c>
      <c r="M2015" t="s">
        <v>411</v>
      </c>
      <c r="N2015" t="s">
        <v>411</v>
      </c>
      <c r="O2015" t="s">
        <v>411</v>
      </c>
      <c r="P2015" t="s">
        <v>411</v>
      </c>
      <c r="Q2015" t="s">
        <v>411</v>
      </c>
      <c r="R2015" t="s">
        <v>411</v>
      </c>
      <c r="S2015" t="s">
        <v>411</v>
      </c>
      <c r="T2015" s="1">
        <v>160990.01</v>
      </c>
      <c r="U2015">
        <v>0</v>
      </c>
      <c r="V2015">
        <v>0</v>
      </c>
      <c r="W2015" s="1">
        <v>136096.22</v>
      </c>
      <c r="X2015" s="1">
        <v>24961</v>
      </c>
      <c r="Y2015">
        <v>0</v>
      </c>
      <c r="Z2015" s="1">
        <v>161057.22</v>
      </c>
      <c r="AA2015">
        <v>0</v>
      </c>
      <c r="AB2015">
        <v>0</v>
      </c>
      <c r="AD2015">
        <v>8787726271180</v>
      </c>
      <c r="AE2015" t="s">
        <v>412</v>
      </c>
      <c r="AG2015" s="2">
        <v>46099</v>
      </c>
      <c r="AH2015">
        <v>0</v>
      </c>
      <c r="AI2015" s="2">
        <v>46056</v>
      </c>
      <c r="AJ2015" s="7">
        <v>2026</v>
      </c>
      <c r="AK2015" s="2">
        <v>46051</v>
      </c>
      <c r="AP2015" t="s">
        <v>3839</v>
      </c>
      <c r="AT2015" s="2">
        <v>46097</v>
      </c>
      <c r="AU2015" s="2">
        <v>46104</v>
      </c>
      <c r="AV2015" t="s">
        <v>414</v>
      </c>
      <c r="AW2015" s="2">
        <v>46052</v>
      </c>
      <c r="AY2015" s="1">
        <v>245933.21</v>
      </c>
      <c r="BA2015" t="s">
        <v>9291</v>
      </c>
      <c r="BC2015" t="s">
        <v>13457</v>
      </c>
      <c r="BD2015" t="s">
        <v>416</v>
      </c>
      <c r="BE2015" t="s">
        <v>417</v>
      </c>
      <c r="BF2015">
        <v>5561996979180</v>
      </c>
      <c r="BG2015" t="s">
        <v>13244</v>
      </c>
      <c r="BH2015">
        <v>73814550</v>
      </c>
      <c r="BI2015" t="s">
        <v>13458</v>
      </c>
      <c r="BJ2015" t="s">
        <v>13459</v>
      </c>
      <c r="BL2015" s="1">
        <v>2380</v>
      </c>
      <c r="BQ2015">
        <v>4535</v>
      </c>
      <c r="BS2015" t="s">
        <v>421</v>
      </c>
      <c r="BT2015" s="2">
        <v>46051</v>
      </c>
      <c r="BU2015">
        <v>875</v>
      </c>
      <c r="BW2015" t="s">
        <v>1569</v>
      </c>
      <c r="BY2015" t="s">
        <v>13460</v>
      </c>
      <c r="BZ2015" s="2">
        <v>46051</v>
      </c>
      <c r="CA2015" s="2">
        <v>46058</v>
      </c>
      <c r="CB2015" t="s">
        <v>13461</v>
      </c>
      <c r="CC2015" s="2">
        <v>46048</v>
      </c>
      <c r="CE2015" t="s">
        <v>13462</v>
      </c>
      <c r="CF2015" s="2">
        <v>46051</v>
      </c>
      <c r="CH2015" t="s">
        <v>8713</v>
      </c>
      <c r="CJ2015" s="2">
        <v>46071</v>
      </c>
      <c r="CK2015" t="s">
        <v>424</v>
      </c>
      <c r="CL2015" s="2">
        <v>46051</v>
      </c>
      <c r="CM2015" s="2">
        <v>46079</v>
      </c>
      <c r="CN2015" s="2">
        <v>46050</v>
      </c>
      <c r="CO2015" s="2">
        <v>46055</v>
      </c>
      <c r="CP2015" s="2">
        <v>46058</v>
      </c>
      <c r="CR2015" s="2">
        <v>46051</v>
      </c>
      <c r="CS2015" s="2">
        <v>46049</v>
      </c>
      <c r="CU2015" s="2">
        <v>46066</v>
      </c>
      <c r="CV2015" s="2">
        <v>46073</v>
      </c>
      <c r="CW2015" s="2">
        <v>46049</v>
      </c>
      <c r="CY2015" t="s">
        <v>424</v>
      </c>
      <c r="DD2015" s="2">
        <v>46078</v>
      </c>
      <c r="DF2015" s="2">
        <v>46099</v>
      </c>
      <c r="DI2015" s="2">
        <v>46100</v>
      </c>
      <c r="DJ2015" s="2">
        <v>46045</v>
      </c>
      <c r="DK2015" s="2">
        <v>46076</v>
      </c>
      <c r="DL2015" s="2">
        <v>46076</v>
      </c>
      <c r="DM2015" s="2">
        <v>46077</v>
      </c>
      <c r="DN2015" s="2">
        <v>46091</v>
      </c>
      <c r="DO2015" s="2">
        <v>46049</v>
      </c>
      <c r="DP2015" s="2">
        <v>46091</v>
      </c>
      <c r="DQ2015" s="2">
        <v>46091</v>
      </c>
      <c r="DT2015">
        <v>6894</v>
      </c>
      <c r="DU2015">
        <v>9671</v>
      </c>
      <c r="DX2015">
        <v>442</v>
      </c>
      <c r="DY2015">
        <v>6761</v>
      </c>
      <c r="DZ2015" t="s">
        <v>424</v>
      </c>
      <c r="EA2015" t="s">
        <v>13463</v>
      </c>
      <c r="EE2015" s="1">
        <v>2459.58</v>
      </c>
      <c r="EG2015" t="s">
        <v>1640</v>
      </c>
      <c r="EK2015" t="s">
        <v>1591</v>
      </c>
    </row>
    <row r="2016" spans="1:141" hidden="1" x14ac:dyDescent="0.35">
      <c r="A2016">
        <v>5195</v>
      </c>
      <c r="B2016" t="s">
        <v>1352</v>
      </c>
      <c r="C2016">
        <v>6617</v>
      </c>
      <c r="D2016" t="s">
        <v>9287</v>
      </c>
      <c r="E2016" t="s">
        <v>942</v>
      </c>
      <c r="F2016" t="s">
        <v>10375</v>
      </c>
      <c r="G2016">
        <v>202</v>
      </c>
      <c r="H2016" t="s">
        <v>408</v>
      </c>
      <c r="I2016" t="s">
        <v>13464</v>
      </c>
      <c r="J2016" t="s">
        <v>13465</v>
      </c>
      <c r="K2016" t="s">
        <v>15</v>
      </c>
      <c r="L2016" t="s">
        <v>13</v>
      </c>
      <c r="M2016" t="s">
        <v>411</v>
      </c>
      <c r="N2016" t="s">
        <v>411</v>
      </c>
      <c r="O2016" t="s">
        <v>411</v>
      </c>
      <c r="P2016" t="s">
        <v>411</v>
      </c>
      <c r="Q2016" t="s">
        <v>411</v>
      </c>
      <c r="R2016" t="s">
        <v>411</v>
      </c>
      <c r="S2016" t="s">
        <v>411</v>
      </c>
      <c r="T2016" s="1">
        <v>161257.72</v>
      </c>
      <c r="U2016">
        <v>0</v>
      </c>
      <c r="V2016">
        <v>0</v>
      </c>
      <c r="W2016" s="1">
        <v>117495.72</v>
      </c>
      <c r="X2016" s="1">
        <v>43762</v>
      </c>
      <c r="Y2016">
        <v>0</v>
      </c>
      <c r="Z2016" s="1">
        <v>161257.72</v>
      </c>
      <c r="AA2016">
        <v>0</v>
      </c>
      <c r="AB2016">
        <v>0</v>
      </c>
      <c r="AD2016">
        <v>8787726342380</v>
      </c>
      <c r="AE2016" t="s">
        <v>412</v>
      </c>
      <c r="AG2016" s="2">
        <v>46099</v>
      </c>
      <c r="AH2016" s="1">
        <v>3139.91</v>
      </c>
      <c r="AI2016" s="2">
        <v>46065</v>
      </c>
      <c r="AJ2016" s="7">
        <v>2026</v>
      </c>
      <c r="AK2016" s="2">
        <v>46056</v>
      </c>
      <c r="AP2016" t="s">
        <v>3839</v>
      </c>
      <c r="AT2016" s="2">
        <v>46104</v>
      </c>
      <c r="AU2016" s="2">
        <v>46104</v>
      </c>
      <c r="AV2016" t="s">
        <v>414</v>
      </c>
      <c r="AW2016" s="2">
        <v>46057</v>
      </c>
      <c r="AY2016" s="1">
        <v>242849.4</v>
      </c>
      <c r="BA2016" t="s">
        <v>9291</v>
      </c>
      <c r="BC2016" t="s">
        <v>13466</v>
      </c>
      <c r="BD2016" t="s">
        <v>416</v>
      </c>
      <c r="BE2016" t="s">
        <v>417</v>
      </c>
      <c r="BF2016">
        <v>5561999749346</v>
      </c>
      <c r="BG2016" t="s">
        <v>7276</v>
      </c>
      <c r="BH2016">
        <v>73813290</v>
      </c>
      <c r="BI2016" t="s">
        <v>430</v>
      </c>
      <c r="BJ2016" t="s">
        <v>13467</v>
      </c>
      <c r="BL2016" s="1">
        <v>2200</v>
      </c>
      <c r="BQ2016">
        <v>4728</v>
      </c>
      <c r="BS2016" t="s">
        <v>449</v>
      </c>
      <c r="BT2016" s="2">
        <v>46056</v>
      </c>
      <c r="BU2016">
        <v>878.9</v>
      </c>
      <c r="BW2016" t="s">
        <v>422</v>
      </c>
      <c r="BY2016" t="s">
        <v>13468</v>
      </c>
      <c r="BZ2016" s="2">
        <v>46056</v>
      </c>
      <c r="CA2016" s="2">
        <v>46072</v>
      </c>
      <c r="CB2016" t="s">
        <v>13469</v>
      </c>
      <c r="CC2016" s="2">
        <v>46052</v>
      </c>
      <c r="CE2016" t="s">
        <v>13470</v>
      </c>
      <c r="CF2016" s="2">
        <v>46056</v>
      </c>
      <c r="CJ2016" s="2">
        <v>46080</v>
      </c>
      <c r="CK2016" t="s">
        <v>411</v>
      </c>
      <c r="CL2016" s="2">
        <v>46056</v>
      </c>
      <c r="CM2016" s="2">
        <v>46083</v>
      </c>
      <c r="CN2016" s="2">
        <v>46055</v>
      </c>
      <c r="CP2016" s="2">
        <v>46072</v>
      </c>
      <c r="CR2016" s="2">
        <v>46056</v>
      </c>
      <c r="CS2016" s="2">
        <v>46064</v>
      </c>
      <c r="CU2016" s="2">
        <v>46079</v>
      </c>
      <c r="CW2016" s="2">
        <v>46064</v>
      </c>
      <c r="CY2016" t="s">
        <v>424</v>
      </c>
      <c r="DD2016" s="2">
        <v>46065</v>
      </c>
      <c r="DF2016" s="2">
        <v>46099</v>
      </c>
      <c r="DI2016" s="2">
        <v>46101</v>
      </c>
      <c r="DJ2016" s="2">
        <v>46062</v>
      </c>
      <c r="DL2016" s="2">
        <v>46092</v>
      </c>
      <c r="DO2016" s="2">
        <v>46064</v>
      </c>
      <c r="DQ2016" s="2">
        <v>46092</v>
      </c>
      <c r="DS2016" t="s">
        <v>735</v>
      </c>
      <c r="DU2016">
        <v>9866</v>
      </c>
      <c r="DV2016" t="s">
        <v>735</v>
      </c>
      <c r="DY2016">
        <v>8113</v>
      </c>
      <c r="DZ2016" t="s">
        <v>424</v>
      </c>
      <c r="EA2016" t="s">
        <v>392</v>
      </c>
      <c r="EB2016" t="s">
        <v>13471</v>
      </c>
      <c r="EE2016" s="1">
        <v>1621.61</v>
      </c>
      <c r="EG2016" t="s">
        <v>1640</v>
      </c>
      <c r="EI2016" t="s">
        <v>13472</v>
      </c>
      <c r="EK2016" t="s">
        <v>1591</v>
      </c>
    </row>
    <row r="2017" spans="1:141" hidden="1" x14ac:dyDescent="0.35">
      <c r="A2017">
        <v>5196</v>
      </c>
      <c r="B2017" t="s">
        <v>1352</v>
      </c>
      <c r="C2017">
        <v>6610</v>
      </c>
      <c r="D2017" t="s">
        <v>8802</v>
      </c>
      <c r="E2017" t="s">
        <v>834</v>
      </c>
      <c r="F2017" t="s">
        <v>532</v>
      </c>
      <c r="G2017">
        <v>101</v>
      </c>
      <c r="H2017" t="s">
        <v>474</v>
      </c>
      <c r="I2017" t="s">
        <v>13473</v>
      </c>
      <c r="J2017" t="s">
        <v>13474</v>
      </c>
      <c r="K2017" t="s">
        <v>19</v>
      </c>
      <c r="L2017" t="s">
        <v>59</v>
      </c>
      <c r="M2017" t="s">
        <v>411</v>
      </c>
      <c r="N2017" t="s">
        <v>411</v>
      </c>
      <c r="O2017" t="s">
        <v>411</v>
      </c>
      <c r="P2017" t="s">
        <v>424</v>
      </c>
      <c r="Q2017" t="s">
        <v>424</v>
      </c>
      <c r="R2017" t="s">
        <v>411</v>
      </c>
      <c r="S2017" t="s">
        <v>411</v>
      </c>
      <c r="T2017" s="1">
        <v>149613.48000000001</v>
      </c>
      <c r="U2017">
        <v>619.03</v>
      </c>
      <c r="V2017">
        <v>0</v>
      </c>
      <c r="W2017" s="1">
        <v>106403.48</v>
      </c>
      <c r="X2017" s="1">
        <v>43210</v>
      </c>
      <c r="Y2017">
        <v>0</v>
      </c>
      <c r="Z2017" s="1">
        <v>149613.48000000001</v>
      </c>
      <c r="AA2017">
        <v>0</v>
      </c>
      <c r="AB2017">
        <v>0</v>
      </c>
      <c r="AD2017">
        <v>8787726316290</v>
      </c>
      <c r="AE2017" t="s">
        <v>412</v>
      </c>
      <c r="AF2017">
        <v>8787726316290</v>
      </c>
      <c r="AG2017" s="2">
        <v>46092</v>
      </c>
      <c r="AH2017" s="1">
        <v>3128.72</v>
      </c>
      <c r="AI2017" s="2">
        <v>46065</v>
      </c>
      <c r="AJ2017" s="7">
        <v>2026</v>
      </c>
      <c r="AK2017" s="2">
        <v>46056</v>
      </c>
      <c r="AP2017" t="s">
        <v>413</v>
      </c>
      <c r="AQ2017" t="s">
        <v>8805</v>
      </c>
      <c r="AT2017" s="2">
        <v>46093</v>
      </c>
      <c r="AU2017" s="2">
        <v>46112</v>
      </c>
      <c r="AV2017" t="s">
        <v>414</v>
      </c>
      <c r="AW2017" s="2">
        <v>46057</v>
      </c>
      <c r="AY2017" s="1">
        <v>209958.21</v>
      </c>
      <c r="BA2017" t="s">
        <v>8806</v>
      </c>
      <c r="BE2017" t="s">
        <v>417</v>
      </c>
      <c r="BF2017">
        <v>5561996273017</v>
      </c>
      <c r="BG2017" t="s">
        <v>13475</v>
      </c>
      <c r="BH2017">
        <v>72910000</v>
      </c>
      <c r="BI2017" t="s">
        <v>4967</v>
      </c>
      <c r="BJ2017" t="s">
        <v>13476</v>
      </c>
      <c r="BL2017" s="1">
        <v>2063.4499999999998</v>
      </c>
      <c r="BM2017" s="2">
        <v>46222</v>
      </c>
      <c r="BQ2017">
        <v>4487</v>
      </c>
      <c r="BS2017" t="s">
        <v>432</v>
      </c>
      <c r="BT2017" s="2">
        <v>46048</v>
      </c>
      <c r="BU2017">
        <v>897.04</v>
      </c>
      <c r="BV2017" s="2">
        <v>46065</v>
      </c>
      <c r="BX2017" s="2">
        <v>43877</v>
      </c>
      <c r="BY2017" t="s">
        <v>13477</v>
      </c>
      <c r="BZ2017" s="2">
        <v>46107</v>
      </c>
      <c r="CA2017" s="2">
        <v>46072</v>
      </c>
      <c r="CC2017" s="2">
        <v>46052</v>
      </c>
      <c r="CD2017" t="s">
        <v>424</v>
      </c>
      <c r="CE2017">
        <v>6569</v>
      </c>
      <c r="CF2017" s="2">
        <v>46056</v>
      </c>
      <c r="CJ2017" s="2">
        <v>46076</v>
      </c>
      <c r="CL2017" s="2">
        <v>46048</v>
      </c>
      <c r="CM2017" s="2">
        <v>46080</v>
      </c>
      <c r="CN2017" s="2">
        <v>46052</v>
      </c>
      <c r="CP2017" s="2">
        <v>46071</v>
      </c>
      <c r="CR2017" s="2">
        <v>46055</v>
      </c>
      <c r="CS2017" s="2">
        <v>46056</v>
      </c>
      <c r="CU2017" s="2">
        <v>46073</v>
      </c>
      <c r="CW2017" s="2">
        <v>46056</v>
      </c>
      <c r="CX2017" s="2">
        <v>46091</v>
      </c>
      <c r="CY2017" t="s">
        <v>424</v>
      </c>
      <c r="DD2017" s="2">
        <v>46055</v>
      </c>
      <c r="DF2017" s="2">
        <v>46092</v>
      </c>
      <c r="DG2017" t="s">
        <v>13478</v>
      </c>
      <c r="DI2017" s="2">
        <v>46093</v>
      </c>
      <c r="DJ2017" s="2">
        <v>46055</v>
      </c>
      <c r="DL2017" s="2">
        <v>46072</v>
      </c>
      <c r="DO2017" s="2">
        <v>46056</v>
      </c>
      <c r="DU2017">
        <v>8510</v>
      </c>
      <c r="DW2017" s="2">
        <v>46064</v>
      </c>
      <c r="DY2017">
        <v>7287</v>
      </c>
      <c r="EB2017" t="s">
        <v>13479</v>
      </c>
      <c r="EE2017" s="1">
        <v>4005.81</v>
      </c>
      <c r="EF2017" t="s">
        <v>8213</v>
      </c>
      <c r="EG2017" t="s">
        <v>735</v>
      </c>
      <c r="EH2017" t="s">
        <v>6848</v>
      </c>
      <c r="EI2017" t="s">
        <v>3282</v>
      </c>
      <c r="EJ2017" t="s">
        <v>8163</v>
      </c>
      <c r="EK2017" t="s">
        <v>1591</v>
      </c>
    </row>
    <row r="2018" spans="1:141" hidden="1" x14ac:dyDescent="0.35">
      <c r="A2018">
        <v>5197</v>
      </c>
      <c r="B2018" t="s">
        <v>1352</v>
      </c>
      <c r="C2018">
        <v>6602</v>
      </c>
      <c r="D2018" t="s">
        <v>8802</v>
      </c>
      <c r="E2018" t="s">
        <v>834</v>
      </c>
      <c r="F2018" t="s">
        <v>442</v>
      </c>
      <c r="G2018">
        <v>202</v>
      </c>
      <c r="H2018" t="s">
        <v>474</v>
      </c>
      <c r="I2018" t="s">
        <v>13480</v>
      </c>
      <c r="J2018" t="s">
        <v>13481</v>
      </c>
      <c r="K2018" t="s">
        <v>28</v>
      </c>
      <c r="L2018" t="s">
        <v>41</v>
      </c>
      <c r="M2018" t="s">
        <v>411</v>
      </c>
      <c r="N2018" t="s">
        <v>411</v>
      </c>
      <c r="O2018" t="s">
        <v>411</v>
      </c>
      <c r="P2018" t="s">
        <v>424</v>
      </c>
      <c r="Q2018" t="s">
        <v>424</v>
      </c>
      <c r="R2018" t="s">
        <v>411</v>
      </c>
      <c r="S2018" t="s">
        <v>411</v>
      </c>
      <c r="T2018" s="1">
        <v>149995.31</v>
      </c>
      <c r="U2018">
        <v>494.4</v>
      </c>
      <c r="V2018">
        <v>0</v>
      </c>
      <c r="W2018" s="1">
        <v>94995.31</v>
      </c>
      <c r="X2018" s="1">
        <v>55000</v>
      </c>
      <c r="Y2018">
        <v>0</v>
      </c>
      <c r="Z2018" s="1">
        <v>149995.31</v>
      </c>
      <c r="AA2018">
        <v>0</v>
      </c>
      <c r="AB2018">
        <v>0</v>
      </c>
      <c r="AD2018">
        <v>8787726289780</v>
      </c>
      <c r="AE2018" t="s">
        <v>412</v>
      </c>
      <c r="AF2018">
        <v>8787726289780</v>
      </c>
      <c r="AG2018" s="2">
        <v>46084</v>
      </c>
      <c r="AH2018" s="1">
        <v>2707.84</v>
      </c>
      <c r="AI2018" s="2">
        <v>46058</v>
      </c>
      <c r="AJ2018" s="7">
        <v>2026</v>
      </c>
      <c r="AK2018" s="2">
        <v>46056</v>
      </c>
      <c r="AP2018" t="s">
        <v>413</v>
      </c>
      <c r="AT2018" s="2">
        <v>46093</v>
      </c>
      <c r="AU2018" s="2">
        <v>46112</v>
      </c>
      <c r="AV2018" t="s">
        <v>414</v>
      </c>
      <c r="AW2018" s="2">
        <v>46057</v>
      </c>
      <c r="AY2018" s="1">
        <v>208007.39</v>
      </c>
      <c r="BA2018" t="s">
        <v>8806</v>
      </c>
      <c r="BD2018" t="s">
        <v>1424</v>
      </c>
      <c r="BE2018" t="s">
        <v>417</v>
      </c>
      <c r="BF2018">
        <v>5561998560269</v>
      </c>
      <c r="BG2018" t="s">
        <v>13482</v>
      </c>
      <c r="BH2018">
        <v>73700000</v>
      </c>
      <c r="BI2018" t="s">
        <v>13483</v>
      </c>
      <c r="BJ2018" t="s">
        <v>13484</v>
      </c>
      <c r="BL2018" s="1">
        <v>1648</v>
      </c>
      <c r="BM2018" s="2">
        <v>46223</v>
      </c>
      <c r="BQ2018">
        <v>4517</v>
      </c>
      <c r="BS2018" t="s">
        <v>490</v>
      </c>
      <c r="BT2018" s="2">
        <v>46046</v>
      </c>
      <c r="BU2018">
        <v>896.1</v>
      </c>
      <c r="BV2018" s="2">
        <v>46059</v>
      </c>
      <c r="BX2018" s="2">
        <v>46063</v>
      </c>
      <c r="BY2018" t="s">
        <v>13485</v>
      </c>
      <c r="BZ2018" s="2">
        <v>46056</v>
      </c>
      <c r="CA2018" s="2">
        <v>46059</v>
      </c>
      <c r="CB2018" t="s">
        <v>13486</v>
      </c>
      <c r="CC2018" s="2">
        <v>46050</v>
      </c>
      <c r="CD2018" t="s">
        <v>424</v>
      </c>
      <c r="CE2018">
        <v>5686</v>
      </c>
      <c r="CF2018" s="2">
        <v>46056</v>
      </c>
      <c r="CJ2018" s="2">
        <v>46065</v>
      </c>
      <c r="CL2018" s="2">
        <v>46046</v>
      </c>
      <c r="CM2018" s="2">
        <v>46071</v>
      </c>
      <c r="CN2018" s="2">
        <v>46050</v>
      </c>
      <c r="CP2018" s="2">
        <v>46059</v>
      </c>
      <c r="CR2018" s="2">
        <v>46051</v>
      </c>
      <c r="CS2018" s="2">
        <v>46056</v>
      </c>
      <c r="CU2018" s="2">
        <v>46064</v>
      </c>
      <c r="CW2018" s="2">
        <v>46056</v>
      </c>
      <c r="CX2018" s="2">
        <v>46083</v>
      </c>
      <c r="CY2018" t="s">
        <v>424</v>
      </c>
      <c r="DD2018" s="2">
        <v>46055</v>
      </c>
      <c r="DF2018" s="2">
        <v>46084</v>
      </c>
      <c r="DG2018" t="s">
        <v>13487</v>
      </c>
      <c r="DI2018" s="2">
        <v>46093</v>
      </c>
      <c r="DJ2018" s="2">
        <v>46055</v>
      </c>
      <c r="DL2018" s="2">
        <v>46058</v>
      </c>
      <c r="DO2018" s="2">
        <v>46056</v>
      </c>
      <c r="DQ2018" s="2">
        <v>46080</v>
      </c>
      <c r="DU2018">
        <v>8195</v>
      </c>
      <c r="DW2018" s="2">
        <v>46058</v>
      </c>
      <c r="DY2018">
        <v>6575</v>
      </c>
      <c r="EE2018" s="1">
        <v>3945.81</v>
      </c>
      <c r="EF2018" t="s">
        <v>2634</v>
      </c>
      <c r="EG2018" t="s">
        <v>1640</v>
      </c>
      <c r="EH2018" t="s">
        <v>9950</v>
      </c>
      <c r="EI2018" t="s">
        <v>3282</v>
      </c>
      <c r="EJ2018" t="s">
        <v>8163</v>
      </c>
      <c r="EK2018" t="s">
        <v>1591</v>
      </c>
    </row>
    <row r="2019" spans="1:141" hidden="1" x14ac:dyDescent="0.35">
      <c r="A2019">
        <v>5198</v>
      </c>
      <c r="B2019" t="s">
        <v>1352</v>
      </c>
      <c r="C2019">
        <v>6613</v>
      </c>
      <c r="D2019" t="s">
        <v>4816</v>
      </c>
      <c r="E2019" t="s">
        <v>834</v>
      </c>
      <c r="F2019" t="s">
        <v>603</v>
      </c>
      <c r="G2019">
        <v>204</v>
      </c>
      <c r="H2019" t="s">
        <v>474</v>
      </c>
      <c r="I2019" t="s">
        <v>13488</v>
      </c>
      <c r="J2019" t="s">
        <v>13489</v>
      </c>
      <c r="K2019" t="s">
        <v>19</v>
      </c>
      <c r="L2019" t="s">
        <v>18</v>
      </c>
      <c r="M2019" t="s">
        <v>411</v>
      </c>
      <c r="N2019" t="s">
        <v>411</v>
      </c>
      <c r="O2019" t="s">
        <v>411</v>
      </c>
      <c r="P2019" t="s">
        <v>424</v>
      </c>
      <c r="Q2019" t="s">
        <v>424</v>
      </c>
      <c r="R2019" t="s">
        <v>411</v>
      </c>
      <c r="S2019" t="s">
        <v>411</v>
      </c>
      <c r="T2019" s="1">
        <v>174281.25</v>
      </c>
      <c r="U2019">
        <v>840.86</v>
      </c>
      <c r="V2019">
        <v>0</v>
      </c>
      <c r="W2019" s="1">
        <v>160763.25</v>
      </c>
      <c r="X2019" s="1">
        <v>13518</v>
      </c>
      <c r="Y2019">
        <v>0</v>
      </c>
      <c r="Z2019" s="1">
        <v>174281.25</v>
      </c>
      <c r="AA2019">
        <v>0</v>
      </c>
      <c r="AB2019">
        <v>0</v>
      </c>
      <c r="AD2019">
        <v>8787726319329</v>
      </c>
      <c r="AE2019" t="s">
        <v>412</v>
      </c>
      <c r="AF2019">
        <v>8787726319329</v>
      </c>
      <c r="AG2019" s="2">
        <v>46090</v>
      </c>
      <c r="AH2019" s="1">
        <v>3564.99</v>
      </c>
      <c r="AI2019" s="2">
        <v>46066</v>
      </c>
      <c r="AJ2019" s="7">
        <v>2026</v>
      </c>
      <c r="AK2019" s="2">
        <v>46057</v>
      </c>
      <c r="AP2019" t="s">
        <v>413</v>
      </c>
      <c r="AQ2019" t="s">
        <v>8805</v>
      </c>
      <c r="AT2019" s="2">
        <v>46091</v>
      </c>
      <c r="AU2019" s="2">
        <v>46112</v>
      </c>
      <c r="AV2019" t="s">
        <v>414</v>
      </c>
      <c r="AW2019" s="2">
        <v>46062</v>
      </c>
      <c r="AY2019" s="1">
        <v>220081.25</v>
      </c>
      <c r="BA2019" t="s">
        <v>4819</v>
      </c>
      <c r="BD2019" t="s">
        <v>738</v>
      </c>
      <c r="BE2019" t="s">
        <v>513</v>
      </c>
      <c r="BF2019">
        <v>5561994102498</v>
      </c>
      <c r="BG2019" t="s">
        <v>13490</v>
      </c>
      <c r="BH2019">
        <v>70310500</v>
      </c>
      <c r="BI2019" t="s">
        <v>13491</v>
      </c>
      <c r="BJ2019" t="s">
        <v>13492</v>
      </c>
      <c r="BL2019" s="1">
        <v>2802.88</v>
      </c>
      <c r="BM2019" s="2">
        <v>46225</v>
      </c>
      <c r="BQ2019">
        <v>4062</v>
      </c>
      <c r="BS2019" t="s">
        <v>954</v>
      </c>
      <c r="BT2019" s="2">
        <v>46048</v>
      </c>
      <c r="BU2019">
        <v>869</v>
      </c>
      <c r="BV2019" s="2">
        <v>46071</v>
      </c>
      <c r="BX2019" s="2">
        <v>46071</v>
      </c>
      <c r="BY2019" t="s">
        <v>13493</v>
      </c>
      <c r="BZ2019" s="2">
        <v>46057</v>
      </c>
      <c r="CA2019" s="2">
        <v>46073</v>
      </c>
      <c r="CB2019" t="s">
        <v>13494</v>
      </c>
      <c r="CC2019" s="2">
        <v>46051</v>
      </c>
      <c r="CD2019" t="s">
        <v>424</v>
      </c>
      <c r="CE2019">
        <v>6809</v>
      </c>
      <c r="CF2019" s="2">
        <v>46057</v>
      </c>
      <c r="CJ2019" s="2">
        <v>46077</v>
      </c>
      <c r="CL2019" s="2">
        <v>46049</v>
      </c>
      <c r="CM2019" s="2">
        <v>46080</v>
      </c>
      <c r="CN2019" s="2">
        <v>46052</v>
      </c>
      <c r="CO2019" s="2">
        <v>46055</v>
      </c>
      <c r="CP2019" s="2">
        <v>46073</v>
      </c>
      <c r="CR2019" s="2">
        <v>46052</v>
      </c>
      <c r="CS2019" s="2">
        <v>46056</v>
      </c>
      <c r="CU2019" s="2">
        <v>46076</v>
      </c>
      <c r="CV2019" s="2">
        <v>46073</v>
      </c>
      <c r="CW2019" s="2">
        <v>46056</v>
      </c>
      <c r="CX2019" s="2">
        <v>46090</v>
      </c>
      <c r="CY2019" t="s">
        <v>424</v>
      </c>
      <c r="DD2019" s="2">
        <v>46055</v>
      </c>
      <c r="DF2019" s="2">
        <v>46090</v>
      </c>
      <c r="DG2019" t="s">
        <v>13495</v>
      </c>
      <c r="DI2019" s="2">
        <v>46091</v>
      </c>
      <c r="DJ2019" s="2">
        <v>46055</v>
      </c>
      <c r="DK2019" s="2">
        <v>46076</v>
      </c>
      <c r="DO2019" s="2">
        <v>46056</v>
      </c>
      <c r="DQ2019" s="2">
        <v>46085</v>
      </c>
      <c r="DS2019" t="s">
        <v>735</v>
      </c>
      <c r="DT2019">
        <v>7487</v>
      </c>
      <c r="DU2019">
        <v>8930</v>
      </c>
      <c r="DW2019" s="2">
        <v>46066</v>
      </c>
      <c r="DY2019">
        <v>7497</v>
      </c>
      <c r="EB2019" t="s">
        <v>13496</v>
      </c>
      <c r="EE2019">
        <v>4</v>
      </c>
      <c r="EF2019" t="s">
        <v>2634</v>
      </c>
      <c r="EG2019" t="s">
        <v>1640</v>
      </c>
      <c r="EH2019" t="s">
        <v>6848</v>
      </c>
      <c r="EI2019" t="s">
        <v>3282</v>
      </c>
      <c r="EJ2019" t="s">
        <v>8163</v>
      </c>
      <c r="EK2019" t="s">
        <v>1591</v>
      </c>
    </row>
    <row r="2020" spans="1:141" hidden="1" x14ac:dyDescent="0.35">
      <c r="A2020">
        <v>5199</v>
      </c>
      <c r="B2020" t="s">
        <v>11094</v>
      </c>
      <c r="C2020">
        <v>6620</v>
      </c>
      <c r="D2020" t="s">
        <v>9287</v>
      </c>
      <c r="E2020" t="s">
        <v>942</v>
      </c>
      <c r="F2020" t="s">
        <v>9414</v>
      </c>
      <c r="G2020">
        <v>204</v>
      </c>
      <c r="H2020" t="s">
        <v>408</v>
      </c>
      <c r="I2020" t="s">
        <v>13497</v>
      </c>
      <c r="J2020" t="s">
        <v>13498</v>
      </c>
      <c r="K2020" t="s">
        <v>22</v>
      </c>
      <c r="L2020" t="s">
        <v>47</v>
      </c>
      <c r="M2020" t="s">
        <v>411</v>
      </c>
      <c r="N2020" t="s">
        <v>411</v>
      </c>
      <c r="O2020" t="s">
        <v>411</v>
      </c>
      <c r="P2020" t="s">
        <v>411</v>
      </c>
      <c r="Q2020" t="s">
        <v>411</v>
      </c>
      <c r="R2020" t="s">
        <v>411</v>
      </c>
      <c r="S2020" t="s">
        <v>411</v>
      </c>
      <c r="T2020" s="1">
        <v>160244.57</v>
      </c>
      <c r="U2020">
        <v>0</v>
      </c>
      <c r="V2020">
        <v>0</v>
      </c>
      <c r="W2020" s="1">
        <v>105926.61</v>
      </c>
      <c r="X2020" s="1">
        <v>48347</v>
      </c>
      <c r="Y2020">
        <v>0</v>
      </c>
      <c r="Z2020" s="1">
        <v>154273.60999999999</v>
      </c>
      <c r="AA2020">
        <v>0</v>
      </c>
      <c r="AB2020">
        <v>0</v>
      </c>
      <c r="AD2020">
        <v>8787726343602</v>
      </c>
      <c r="AE2020" t="s">
        <v>412</v>
      </c>
      <c r="AH2020">
        <v>0</v>
      </c>
      <c r="AI2020" s="2">
        <v>46080</v>
      </c>
      <c r="AJ2020" s="7">
        <v>2026</v>
      </c>
      <c r="AK2020" s="2">
        <v>46057</v>
      </c>
      <c r="AP2020" t="s">
        <v>3839</v>
      </c>
      <c r="AT2020" s="2">
        <v>46083</v>
      </c>
      <c r="AU2020" s="2">
        <v>46112</v>
      </c>
      <c r="AV2020" t="s">
        <v>414</v>
      </c>
      <c r="AW2020" s="2">
        <v>46062</v>
      </c>
      <c r="AY2020" s="1">
        <v>244818.08</v>
      </c>
      <c r="BA2020" t="s">
        <v>9291</v>
      </c>
      <c r="BC2020" t="s">
        <v>13499</v>
      </c>
      <c r="BD2020" t="s">
        <v>416</v>
      </c>
      <c r="BE2020" t="s">
        <v>417</v>
      </c>
      <c r="BF2020">
        <v>5561998668912</v>
      </c>
      <c r="BG2020" t="s">
        <v>13500</v>
      </c>
      <c r="BH2020">
        <v>73805271</v>
      </c>
      <c r="BI2020" t="s">
        <v>607</v>
      </c>
      <c r="BJ2020" t="s">
        <v>13501</v>
      </c>
      <c r="BL2020" s="1">
        <v>2550</v>
      </c>
      <c r="BQ2020">
        <v>4834</v>
      </c>
      <c r="BS2020" t="s">
        <v>821</v>
      </c>
      <c r="BT2020" s="2">
        <v>46076</v>
      </c>
      <c r="BU2020">
        <v>878.9</v>
      </c>
      <c r="BW2020" t="s">
        <v>1569</v>
      </c>
      <c r="BY2020" t="s">
        <v>13502</v>
      </c>
      <c r="BZ2020" s="2">
        <v>46076</v>
      </c>
      <c r="CA2020" s="2">
        <v>46080</v>
      </c>
      <c r="CB2020" t="s">
        <v>13503</v>
      </c>
      <c r="CC2020" s="2">
        <v>46056</v>
      </c>
      <c r="CE2020" t="s">
        <v>13504</v>
      </c>
      <c r="CF2020" s="2">
        <v>46076</v>
      </c>
      <c r="CH2020" t="s">
        <v>8713</v>
      </c>
      <c r="CJ2020" s="2">
        <v>46093</v>
      </c>
      <c r="CK2020" t="s">
        <v>424</v>
      </c>
      <c r="CL2020" s="2">
        <v>46079</v>
      </c>
      <c r="CM2020" s="2">
        <v>46094</v>
      </c>
      <c r="CN2020" s="2">
        <v>46057</v>
      </c>
      <c r="CP2020" s="2">
        <v>46080</v>
      </c>
      <c r="CR2020" s="2">
        <v>46058</v>
      </c>
      <c r="CS2020" s="2">
        <v>46080</v>
      </c>
      <c r="CU2020" s="2">
        <v>46091</v>
      </c>
      <c r="CW2020" s="2">
        <v>46080</v>
      </c>
      <c r="CY2020" t="s">
        <v>424</v>
      </c>
      <c r="DD2020" s="2">
        <v>46056</v>
      </c>
      <c r="DJ2020" s="2">
        <v>46056</v>
      </c>
      <c r="DL2020" s="2">
        <v>46093</v>
      </c>
      <c r="DO2020" s="2">
        <v>46058</v>
      </c>
      <c r="DQ2020" s="2">
        <v>46112</v>
      </c>
      <c r="DS2020" t="s">
        <v>735</v>
      </c>
      <c r="DU2020">
        <v>12402</v>
      </c>
      <c r="DX2020">
        <v>364</v>
      </c>
      <c r="DY2020">
        <v>9725</v>
      </c>
      <c r="DZ2020" t="s">
        <v>424</v>
      </c>
      <c r="EE2020" s="1">
        <v>2813.04</v>
      </c>
      <c r="EG2020" t="s">
        <v>1640</v>
      </c>
      <c r="EK2020" t="s">
        <v>1591</v>
      </c>
    </row>
    <row r="2021" spans="1:141" hidden="1" x14ac:dyDescent="0.35">
      <c r="A2021">
        <v>5200</v>
      </c>
      <c r="B2021" t="s">
        <v>11094</v>
      </c>
      <c r="C2021">
        <v>6616</v>
      </c>
      <c r="D2021" t="s">
        <v>9287</v>
      </c>
      <c r="E2021" t="s">
        <v>942</v>
      </c>
      <c r="F2021" t="s">
        <v>9362</v>
      </c>
      <c r="G2021">
        <v>2</v>
      </c>
      <c r="H2021" t="s">
        <v>408</v>
      </c>
      <c r="I2021" t="s">
        <v>13505</v>
      </c>
      <c r="J2021" t="s">
        <v>13506</v>
      </c>
      <c r="K2021" t="s">
        <v>14</v>
      </c>
      <c r="L2021" t="s">
        <v>49</v>
      </c>
      <c r="M2021" t="s">
        <v>411</v>
      </c>
      <c r="N2021" t="s">
        <v>411</v>
      </c>
      <c r="O2021" t="s">
        <v>411</v>
      </c>
      <c r="P2021" t="s">
        <v>411</v>
      </c>
      <c r="Q2021" t="s">
        <v>411</v>
      </c>
      <c r="R2021" t="s">
        <v>411</v>
      </c>
      <c r="S2021" t="s">
        <v>411</v>
      </c>
      <c r="T2021" s="1">
        <v>160225.66</v>
      </c>
      <c r="U2021">
        <v>0</v>
      </c>
      <c r="V2021">
        <v>0</v>
      </c>
      <c r="W2021" s="1">
        <v>136016.66</v>
      </c>
      <c r="X2021" s="1">
        <v>24209</v>
      </c>
      <c r="Y2021">
        <v>0</v>
      </c>
      <c r="Z2021" s="1">
        <v>160225.66</v>
      </c>
      <c r="AA2021">
        <v>0</v>
      </c>
      <c r="AB2021">
        <v>0</v>
      </c>
      <c r="AD2021">
        <v>8787726342509</v>
      </c>
      <c r="AE2021" t="s">
        <v>412</v>
      </c>
      <c r="AH2021">
        <v>0</v>
      </c>
      <c r="AI2021" s="2">
        <v>46078</v>
      </c>
      <c r="AJ2021" s="7">
        <v>2026</v>
      </c>
      <c r="AK2021" s="2">
        <v>46057</v>
      </c>
      <c r="AP2021" t="s">
        <v>3839</v>
      </c>
      <c r="AT2021" s="2">
        <v>46083</v>
      </c>
      <c r="AU2021" s="2">
        <v>46108</v>
      </c>
      <c r="AV2021" t="s">
        <v>414</v>
      </c>
      <c r="AW2021" s="2">
        <v>46062</v>
      </c>
      <c r="AY2021" s="1">
        <v>265000.06</v>
      </c>
      <c r="BA2021" t="s">
        <v>9291</v>
      </c>
      <c r="BC2021" t="s">
        <v>13507</v>
      </c>
      <c r="BD2021" t="s">
        <v>416</v>
      </c>
      <c r="BE2021" t="s">
        <v>417</v>
      </c>
      <c r="BF2021">
        <v>5561996484763</v>
      </c>
      <c r="BG2021" t="s">
        <v>13508</v>
      </c>
      <c r="BH2021">
        <v>73808390</v>
      </c>
      <c r="BI2021" t="s">
        <v>438</v>
      </c>
      <c r="BJ2021" t="s">
        <v>13509</v>
      </c>
      <c r="BL2021" s="1">
        <v>2400</v>
      </c>
      <c r="BQ2021">
        <v>4813</v>
      </c>
      <c r="BS2021" t="s">
        <v>421</v>
      </c>
      <c r="BT2021" s="2">
        <v>46078</v>
      </c>
      <c r="BU2021">
        <v>878.9</v>
      </c>
      <c r="BW2021" t="s">
        <v>1569</v>
      </c>
      <c r="BY2021" t="s">
        <v>13510</v>
      </c>
      <c r="BZ2021" s="2">
        <v>46078</v>
      </c>
      <c r="CA2021" s="2">
        <v>46080</v>
      </c>
      <c r="CB2021" t="s">
        <v>13511</v>
      </c>
      <c r="CC2021" s="2">
        <v>46056</v>
      </c>
      <c r="CE2021" t="s">
        <v>13512</v>
      </c>
      <c r="CF2021" s="2">
        <v>46078</v>
      </c>
      <c r="CH2021" t="s">
        <v>8637</v>
      </c>
      <c r="CJ2021" s="2">
        <v>46094</v>
      </c>
      <c r="CK2021" t="s">
        <v>424</v>
      </c>
      <c r="CL2021" s="2">
        <v>46079</v>
      </c>
      <c r="CM2021" s="2">
        <v>46097</v>
      </c>
      <c r="CN2021" s="2">
        <v>46057</v>
      </c>
      <c r="CP2021" s="2">
        <v>46080</v>
      </c>
      <c r="CR2021" s="2">
        <v>46058</v>
      </c>
      <c r="CS2021" s="2">
        <v>46056</v>
      </c>
      <c r="CU2021" s="2">
        <v>46093</v>
      </c>
      <c r="CW2021" s="2">
        <v>46056</v>
      </c>
      <c r="CY2021" t="s">
        <v>424</v>
      </c>
      <c r="DD2021" s="2">
        <v>46080</v>
      </c>
      <c r="DJ2021" s="2">
        <v>46055</v>
      </c>
      <c r="DO2021" s="2">
        <v>46056</v>
      </c>
      <c r="DQ2021" s="2">
        <v>46108</v>
      </c>
      <c r="DS2021" t="s">
        <v>735</v>
      </c>
      <c r="DU2021">
        <v>12048</v>
      </c>
      <c r="DX2021">
        <v>886</v>
      </c>
      <c r="DY2021">
        <v>10055</v>
      </c>
      <c r="DZ2021" t="s">
        <v>424</v>
      </c>
      <c r="EE2021" s="1">
        <v>2460.77</v>
      </c>
      <c r="EG2021" t="s">
        <v>1640</v>
      </c>
      <c r="EI2021" t="s">
        <v>3282</v>
      </c>
      <c r="EK2021" t="s">
        <v>1591</v>
      </c>
    </row>
    <row r="2022" spans="1:141" hidden="1" x14ac:dyDescent="0.35">
      <c r="A2022">
        <v>5201</v>
      </c>
      <c r="B2022" t="s">
        <v>1352</v>
      </c>
      <c r="C2022">
        <v>6608</v>
      </c>
      <c r="D2022" t="s">
        <v>9287</v>
      </c>
      <c r="E2022" t="s">
        <v>942</v>
      </c>
      <c r="F2022" t="s">
        <v>9585</v>
      </c>
      <c r="G2022">
        <v>103</v>
      </c>
      <c r="H2022" t="s">
        <v>408</v>
      </c>
      <c r="I2022" t="s">
        <v>13513</v>
      </c>
      <c r="J2022" t="s">
        <v>13514</v>
      </c>
      <c r="K2022" t="s">
        <v>12</v>
      </c>
      <c r="L2022" t="s">
        <v>11</v>
      </c>
      <c r="M2022" t="s">
        <v>411</v>
      </c>
      <c r="N2022" t="s">
        <v>411</v>
      </c>
      <c r="O2022" t="s">
        <v>411</v>
      </c>
      <c r="P2022" t="s">
        <v>411</v>
      </c>
      <c r="Q2022" t="s">
        <v>411</v>
      </c>
      <c r="R2022" t="s">
        <v>411</v>
      </c>
      <c r="S2022" t="s">
        <v>411</v>
      </c>
      <c r="T2022" s="1">
        <v>159185.92000000001</v>
      </c>
      <c r="U2022">
        <v>0</v>
      </c>
      <c r="V2022">
        <v>0</v>
      </c>
      <c r="W2022">
        <v>0</v>
      </c>
      <c r="X2022">
        <v>0</v>
      </c>
      <c r="Y2022">
        <v>0</v>
      </c>
      <c r="Z2022">
        <v>0</v>
      </c>
      <c r="AA2022">
        <v>0</v>
      </c>
      <c r="AB2022">
        <v>0</v>
      </c>
      <c r="AD2022">
        <v>8787726361066</v>
      </c>
      <c r="AE2022" t="s">
        <v>412</v>
      </c>
      <c r="AG2022" s="2">
        <v>46107</v>
      </c>
      <c r="AH2022" s="1">
        <v>3139.91</v>
      </c>
      <c r="AI2022" s="2">
        <v>46066</v>
      </c>
      <c r="AJ2022" s="7">
        <v>2026</v>
      </c>
      <c r="AK2022" s="2">
        <v>46057</v>
      </c>
      <c r="AP2022" t="s">
        <v>3839</v>
      </c>
      <c r="AT2022" s="2">
        <v>46111</v>
      </c>
      <c r="AU2022" s="2">
        <v>46111</v>
      </c>
      <c r="AV2022" t="s">
        <v>414</v>
      </c>
      <c r="AW2022" s="2">
        <v>46062</v>
      </c>
      <c r="AY2022" s="1">
        <v>245932.82</v>
      </c>
      <c r="BA2022" t="s">
        <v>9291</v>
      </c>
      <c r="BC2022" t="s">
        <v>13515</v>
      </c>
      <c r="BD2022" t="s">
        <v>416</v>
      </c>
      <c r="BE2022" t="s">
        <v>417</v>
      </c>
      <c r="BF2022">
        <v>5535997167326</v>
      </c>
      <c r="BG2022" t="s">
        <v>9061</v>
      </c>
      <c r="BH2022">
        <v>73813020</v>
      </c>
      <c r="BI2022" t="s">
        <v>595</v>
      </c>
      <c r="BJ2022" t="s">
        <v>13516</v>
      </c>
      <c r="BL2022" s="1">
        <v>2381</v>
      </c>
      <c r="BQ2022">
        <v>10345</v>
      </c>
      <c r="BS2022" t="s">
        <v>432</v>
      </c>
      <c r="BT2022" s="2">
        <v>46059</v>
      </c>
      <c r="BU2022">
        <v>839</v>
      </c>
      <c r="BW2022" t="s">
        <v>422</v>
      </c>
      <c r="BY2022" t="s">
        <v>13517</v>
      </c>
      <c r="BZ2022" s="2">
        <v>46062</v>
      </c>
      <c r="CA2022" s="2">
        <v>46076</v>
      </c>
      <c r="CB2022" t="s">
        <v>13518</v>
      </c>
      <c r="CC2022" s="2">
        <v>46050</v>
      </c>
      <c r="CD2022" t="s">
        <v>424</v>
      </c>
      <c r="CE2022" t="s">
        <v>13519</v>
      </c>
      <c r="CF2022" s="2">
        <v>46062</v>
      </c>
      <c r="CJ2022" s="2">
        <v>46086</v>
      </c>
      <c r="CK2022" t="s">
        <v>411</v>
      </c>
      <c r="CL2022" s="2">
        <v>46065</v>
      </c>
      <c r="CM2022" s="2">
        <v>46086</v>
      </c>
      <c r="CN2022" s="2">
        <v>46056</v>
      </c>
      <c r="CP2022" s="2">
        <v>46076</v>
      </c>
      <c r="CR2022" s="2">
        <v>46057</v>
      </c>
      <c r="CS2022" s="2">
        <v>46058</v>
      </c>
      <c r="CU2022" s="2">
        <v>46084</v>
      </c>
      <c r="CW2022" s="2">
        <v>46058</v>
      </c>
      <c r="CX2022" s="2">
        <v>46098</v>
      </c>
      <c r="CY2022" t="s">
        <v>424</v>
      </c>
      <c r="DD2022" s="2">
        <v>46066</v>
      </c>
      <c r="DF2022" s="2">
        <v>46107</v>
      </c>
      <c r="DI2022" s="2">
        <v>46108</v>
      </c>
      <c r="DJ2022" s="2">
        <v>46056</v>
      </c>
      <c r="DL2022" s="2">
        <v>46080</v>
      </c>
      <c r="DO2022" s="2">
        <v>46057</v>
      </c>
      <c r="DQ2022" s="2">
        <v>46097</v>
      </c>
      <c r="DS2022" t="s">
        <v>735</v>
      </c>
      <c r="DU2022">
        <v>10311</v>
      </c>
      <c r="DV2022" t="s">
        <v>735</v>
      </c>
      <c r="DX2022">
        <v>842</v>
      </c>
      <c r="DY2022">
        <v>8635</v>
      </c>
      <c r="DZ2022" t="s">
        <v>424</v>
      </c>
      <c r="EA2022" t="s">
        <v>392</v>
      </c>
      <c r="EB2022" t="s">
        <v>13520</v>
      </c>
      <c r="EE2022" s="1">
        <v>2487.08</v>
      </c>
      <c r="EG2022" t="s">
        <v>735</v>
      </c>
      <c r="EK2022" t="s">
        <v>1591</v>
      </c>
    </row>
    <row r="2023" spans="1:141" hidden="1" x14ac:dyDescent="0.35">
      <c r="A2023">
        <v>5202</v>
      </c>
      <c r="B2023" t="s">
        <v>1352</v>
      </c>
      <c r="C2023">
        <v>6644</v>
      </c>
      <c r="D2023" t="s">
        <v>8802</v>
      </c>
      <c r="E2023" t="s">
        <v>834</v>
      </c>
      <c r="F2023" t="s">
        <v>442</v>
      </c>
      <c r="G2023">
        <v>4</v>
      </c>
      <c r="H2023" t="s">
        <v>474</v>
      </c>
      <c r="I2023" t="s">
        <v>13521</v>
      </c>
      <c r="J2023" t="s">
        <v>13522</v>
      </c>
      <c r="K2023" t="s">
        <v>28</v>
      </c>
      <c r="L2023" t="s">
        <v>36</v>
      </c>
      <c r="M2023" t="s">
        <v>411</v>
      </c>
      <c r="N2023" t="s">
        <v>411</v>
      </c>
      <c r="O2023" t="s">
        <v>411</v>
      </c>
      <c r="P2023" t="s">
        <v>424</v>
      </c>
      <c r="Q2023" t="s">
        <v>424</v>
      </c>
      <c r="R2023" t="s">
        <v>411</v>
      </c>
      <c r="S2023" t="s">
        <v>411</v>
      </c>
      <c r="T2023" s="1">
        <v>166729.73000000001</v>
      </c>
      <c r="U2023">
        <v>540</v>
      </c>
      <c r="V2023">
        <v>0</v>
      </c>
      <c r="W2023" s="1">
        <v>104806.02</v>
      </c>
      <c r="X2023" s="1">
        <v>55000</v>
      </c>
      <c r="Y2023">
        <v>0</v>
      </c>
      <c r="Z2023" s="1">
        <v>159806.01999999999</v>
      </c>
      <c r="AA2023">
        <v>0</v>
      </c>
      <c r="AB2023">
        <v>0</v>
      </c>
      <c r="AD2023">
        <v>8787726395238</v>
      </c>
      <c r="AE2023" t="s">
        <v>412</v>
      </c>
      <c r="AF2023">
        <v>8787726395238</v>
      </c>
      <c r="AG2023" s="2">
        <v>46093</v>
      </c>
      <c r="AH2023" s="1">
        <v>3128.72</v>
      </c>
      <c r="AI2023" s="2">
        <v>46076</v>
      </c>
      <c r="AJ2023" s="7">
        <v>2026</v>
      </c>
      <c r="AK2023" s="2">
        <v>46058</v>
      </c>
      <c r="AP2023" t="s">
        <v>413</v>
      </c>
      <c r="AT2023" s="2">
        <v>46094</v>
      </c>
      <c r="AU2023" s="2">
        <v>46112</v>
      </c>
      <c r="AV2023" t="s">
        <v>414</v>
      </c>
      <c r="AW2023" s="2">
        <v>46062</v>
      </c>
      <c r="AY2023" s="1">
        <v>221000.65</v>
      </c>
      <c r="BA2023" t="s">
        <v>8806</v>
      </c>
      <c r="BD2023" t="s">
        <v>738</v>
      </c>
      <c r="BE2023" t="s">
        <v>513</v>
      </c>
      <c r="BF2023">
        <v>5561996159881</v>
      </c>
      <c r="BG2023" t="s">
        <v>13523</v>
      </c>
      <c r="BH2023">
        <v>71540106</v>
      </c>
      <c r="BI2023" t="s">
        <v>13524</v>
      </c>
      <c r="BJ2023" t="s">
        <v>13525</v>
      </c>
      <c r="BL2023" s="1">
        <v>1800</v>
      </c>
      <c r="BM2023" s="2">
        <v>46131</v>
      </c>
      <c r="BQ2023">
        <v>4528</v>
      </c>
      <c r="BS2023" t="s">
        <v>440</v>
      </c>
      <c r="BT2023" s="2">
        <v>46056</v>
      </c>
      <c r="BU2023">
        <v>901</v>
      </c>
      <c r="BV2023" s="2">
        <v>46077</v>
      </c>
      <c r="BX2023" s="2">
        <v>46081</v>
      </c>
      <c r="BY2023" t="s">
        <v>13526</v>
      </c>
      <c r="BZ2023" s="2">
        <v>46059</v>
      </c>
      <c r="CA2023" s="2">
        <v>46078</v>
      </c>
      <c r="CB2023" t="s">
        <v>13527</v>
      </c>
      <c r="CC2023" s="2">
        <v>46057</v>
      </c>
      <c r="CD2023" t="s">
        <v>424</v>
      </c>
      <c r="CE2023">
        <v>7488</v>
      </c>
      <c r="CF2023" s="2">
        <v>46056</v>
      </c>
      <c r="CJ2023" s="2">
        <v>46083</v>
      </c>
      <c r="CL2023" s="2">
        <v>46056</v>
      </c>
      <c r="CM2023" s="2">
        <v>46084</v>
      </c>
      <c r="CN2023" s="2">
        <v>46058</v>
      </c>
      <c r="CP2023" s="2">
        <v>46078</v>
      </c>
      <c r="CR2023" s="2">
        <v>46058</v>
      </c>
      <c r="CS2023" s="2">
        <v>46058</v>
      </c>
      <c r="CU2023" s="2">
        <v>46080</v>
      </c>
      <c r="CW2023" s="2">
        <v>46058</v>
      </c>
      <c r="CX2023" s="2">
        <v>46093</v>
      </c>
      <c r="CY2023" t="s">
        <v>424</v>
      </c>
      <c r="DD2023" s="2">
        <v>46057</v>
      </c>
      <c r="DF2023" s="2">
        <v>46093</v>
      </c>
      <c r="DG2023" t="s">
        <v>13528</v>
      </c>
      <c r="DI2023" s="2">
        <v>46094</v>
      </c>
      <c r="DJ2023" s="2">
        <v>46057</v>
      </c>
      <c r="DL2023" s="2">
        <v>46076</v>
      </c>
      <c r="DO2023" s="2">
        <v>46058</v>
      </c>
      <c r="DQ2023" s="2">
        <v>46090</v>
      </c>
      <c r="DU2023">
        <v>9393</v>
      </c>
      <c r="DW2023" s="2">
        <v>46076</v>
      </c>
      <c r="DY2023">
        <v>8249</v>
      </c>
      <c r="EE2023" s="1">
        <v>4265.8100000000004</v>
      </c>
      <c r="EF2023" t="s">
        <v>2634</v>
      </c>
      <c r="EG2023" t="s">
        <v>1640</v>
      </c>
      <c r="EH2023" t="s">
        <v>6848</v>
      </c>
      <c r="EI2023" t="s">
        <v>3282</v>
      </c>
      <c r="EJ2023" t="s">
        <v>8163</v>
      </c>
      <c r="EK2023" t="s">
        <v>1591</v>
      </c>
    </row>
    <row r="2024" spans="1:141" hidden="1" x14ac:dyDescent="0.35">
      <c r="A2024">
        <v>5203</v>
      </c>
      <c r="B2024" t="s">
        <v>1352</v>
      </c>
      <c r="C2024">
        <v>6646</v>
      </c>
      <c r="D2024" t="s">
        <v>9287</v>
      </c>
      <c r="E2024" t="s">
        <v>942</v>
      </c>
      <c r="F2024" t="s">
        <v>9414</v>
      </c>
      <c r="G2024">
        <v>103</v>
      </c>
      <c r="H2024" t="s">
        <v>408</v>
      </c>
      <c r="I2024" t="s">
        <v>13529</v>
      </c>
      <c r="J2024" t="s">
        <v>13530</v>
      </c>
      <c r="K2024" t="s">
        <v>14</v>
      </c>
      <c r="L2024" t="s">
        <v>16</v>
      </c>
      <c r="M2024" t="s">
        <v>411</v>
      </c>
      <c r="N2024" t="s">
        <v>411</v>
      </c>
      <c r="O2024" t="s">
        <v>411</v>
      </c>
      <c r="P2024" t="s">
        <v>411</v>
      </c>
      <c r="Q2024" t="s">
        <v>411</v>
      </c>
      <c r="R2024" t="s">
        <v>411</v>
      </c>
      <c r="S2024" t="s">
        <v>411</v>
      </c>
      <c r="T2024" s="1">
        <v>160968.66</v>
      </c>
      <c r="U2024">
        <v>0</v>
      </c>
      <c r="V2024">
        <v>0</v>
      </c>
      <c r="W2024" s="1">
        <v>136016.66</v>
      </c>
      <c r="X2024" s="1">
        <v>24952</v>
      </c>
      <c r="Y2024">
        <v>0</v>
      </c>
      <c r="Z2024" s="1">
        <v>160968.66</v>
      </c>
      <c r="AA2024">
        <v>0</v>
      </c>
      <c r="AB2024">
        <v>0</v>
      </c>
      <c r="AD2024">
        <v>8787726418165</v>
      </c>
      <c r="AE2024" t="s">
        <v>412</v>
      </c>
      <c r="AG2024" s="2">
        <v>46099</v>
      </c>
      <c r="AH2024" s="1">
        <v>3139.91</v>
      </c>
      <c r="AI2024" s="2">
        <v>46073</v>
      </c>
      <c r="AJ2024" s="7">
        <v>2026</v>
      </c>
      <c r="AK2024" s="2">
        <v>46059</v>
      </c>
      <c r="AP2024" t="s">
        <v>3839</v>
      </c>
      <c r="AT2024" s="2">
        <v>46104</v>
      </c>
      <c r="AU2024" s="2">
        <v>46104</v>
      </c>
      <c r="AV2024" t="s">
        <v>414</v>
      </c>
      <c r="AW2024" s="2">
        <v>46062</v>
      </c>
      <c r="AY2024" s="1">
        <v>245232.89</v>
      </c>
      <c r="BA2024" t="s">
        <v>9291</v>
      </c>
      <c r="BC2024" t="s">
        <v>13531</v>
      </c>
      <c r="BD2024" t="s">
        <v>416</v>
      </c>
      <c r="BE2024" t="s">
        <v>417</v>
      </c>
      <c r="BF2024">
        <v>5561996304755</v>
      </c>
      <c r="BG2024" t="s">
        <v>13532</v>
      </c>
      <c r="BH2024">
        <v>73808190</v>
      </c>
      <c r="BI2024" t="s">
        <v>1193</v>
      </c>
      <c r="BJ2024" t="s">
        <v>13533</v>
      </c>
      <c r="BL2024" s="1">
        <v>2000</v>
      </c>
      <c r="BQ2024">
        <v>10465</v>
      </c>
      <c r="BS2024" t="s">
        <v>421</v>
      </c>
      <c r="BT2024" s="2">
        <v>46059</v>
      </c>
      <c r="BU2024">
        <v>898.98</v>
      </c>
      <c r="BW2024" t="s">
        <v>422</v>
      </c>
      <c r="BY2024" t="s">
        <v>13534</v>
      </c>
      <c r="BZ2024" s="2">
        <v>46059</v>
      </c>
      <c r="CA2024" s="2">
        <v>46076</v>
      </c>
      <c r="CB2024" t="s">
        <v>13535</v>
      </c>
      <c r="CC2024" s="2">
        <v>46058</v>
      </c>
      <c r="CE2024">
        <v>9699</v>
      </c>
      <c r="CF2024" s="2">
        <v>46059</v>
      </c>
      <c r="CJ2024" s="2">
        <v>46083</v>
      </c>
      <c r="CK2024" t="s">
        <v>411</v>
      </c>
      <c r="CL2024" s="2">
        <v>46062</v>
      </c>
      <c r="CM2024" s="2">
        <v>46083</v>
      </c>
      <c r="CN2024" s="2">
        <v>46058</v>
      </c>
      <c r="CP2024" s="2">
        <v>46076</v>
      </c>
      <c r="CR2024" s="2">
        <v>46059</v>
      </c>
      <c r="CS2024" s="2">
        <v>46062</v>
      </c>
      <c r="CU2024" s="2">
        <v>46080</v>
      </c>
      <c r="CW2024" s="2">
        <v>46062</v>
      </c>
      <c r="CY2024" t="s">
        <v>424</v>
      </c>
      <c r="CZ2024" s="2">
        <v>46090</v>
      </c>
      <c r="DC2024" s="2">
        <v>46091</v>
      </c>
      <c r="DD2024" s="2">
        <v>46058</v>
      </c>
      <c r="DF2024" s="2">
        <v>46099</v>
      </c>
      <c r="DI2024" s="2">
        <v>46101</v>
      </c>
      <c r="DJ2024" s="2">
        <v>46058</v>
      </c>
      <c r="DL2024" s="2">
        <v>46077</v>
      </c>
      <c r="DO2024" s="2">
        <v>46062</v>
      </c>
      <c r="DQ2024" s="2">
        <v>46076</v>
      </c>
      <c r="DY2024">
        <v>8313</v>
      </c>
      <c r="DZ2024" t="s">
        <v>424</v>
      </c>
      <c r="EA2024" t="s">
        <v>392</v>
      </c>
      <c r="EE2024" s="1">
        <v>2460.77</v>
      </c>
      <c r="EG2024" t="s">
        <v>1640</v>
      </c>
      <c r="EK2024" t="s">
        <v>1591</v>
      </c>
    </row>
    <row r="2025" spans="1:141" hidden="1" x14ac:dyDescent="0.35">
      <c r="A2025">
        <v>5204</v>
      </c>
      <c r="B2025" t="s">
        <v>11094</v>
      </c>
      <c r="C2025">
        <v>6649</v>
      </c>
      <c r="D2025" t="s">
        <v>9287</v>
      </c>
      <c r="E2025" t="s">
        <v>942</v>
      </c>
      <c r="F2025" t="s">
        <v>9522</v>
      </c>
      <c r="G2025">
        <v>201</v>
      </c>
      <c r="H2025" t="s">
        <v>408</v>
      </c>
      <c r="I2025" t="s">
        <v>13536</v>
      </c>
      <c r="J2025" t="s">
        <v>13537</v>
      </c>
      <c r="K2025" t="s">
        <v>14</v>
      </c>
      <c r="L2025" t="s">
        <v>17</v>
      </c>
      <c r="M2025" t="s">
        <v>411</v>
      </c>
      <c r="N2025" t="s">
        <v>411</v>
      </c>
      <c r="O2025" t="s">
        <v>411</v>
      </c>
      <c r="P2025" t="s">
        <v>411</v>
      </c>
      <c r="Q2025" t="s">
        <v>411</v>
      </c>
      <c r="R2025" t="s">
        <v>411</v>
      </c>
      <c r="S2025" t="s">
        <v>411</v>
      </c>
      <c r="T2025" s="1">
        <v>160389.24</v>
      </c>
      <c r="U2025">
        <v>0</v>
      </c>
      <c r="V2025">
        <v>0</v>
      </c>
      <c r="W2025" s="1">
        <v>134341.45000000001</v>
      </c>
      <c r="X2025" s="1">
        <v>26115</v>
      </c>
      <c r="Y2025">
        <v>0</v>
      </c>
      <c r="Z2025" s="1">
        <v>160456.45000000001</v>
      </c>
      <c r="AA2025">
        <v>0</v>
      </c>
      <c r="AB2025">
        <v>0</v>
      </c>
      <c r="AD2025">
        <v>8787726418998</v>
      </c>
      <c r="AE2025" t="s">
        <v>412</v>
      </c>
      <c r="AH2025">
        <v>0</v>
      </c>
      <c r="AI2025" s="2">
        <v>46078</v>
      </c>
      <c r="AJ2025" s="7">
        <v>2026</v>
      </c>
      <c r="AK2025" s="2">
        <v>46062</v>
      </c>
      <c r="AP2025" t="s">
        <v>3839</v>
      </c>
      <c r="AT2025" s="2">
        <v>46083</v>
      </c>
      <c r="AU2025" s="2">
        <v>46113</v>
      </c>
      <c r="AV2025" t="s">
        <v>414</v>
      </c>
      <c r="AW2025" s="2">
        <v>46064</v>
      </c>
      <c r="AY2025" s="1">
        <v>244932.84</v>
      </c>
      <c r="BA2025" t="s">
        <v>9291</v>
      </c>
      <c r="BC2025" t="s">
        <v>13538</v>
      </c>
      <c r="BD2025" t="s">
        <v>416</v>
      </c>
      <c r="BE2025" t="s">
        <v>417</v>
      </c>
      <c r="BF2025">
        <v>5561998819275</v>
      </c>
      <c r="BG2025" t="s">
        <v>13539</v>
      </c>
      <c r="BH2025">
        <v>73805216</v>
      </c>
      <c r="BI2025" t="s">
        <v>455</v>
      </c>
      <c r="BJ2025" t="s">
        <v>13540</v>
      </c>
      <c r="BL2025" s="1">
        <v>2350</v>
      </c>
      <c r="BQ2025">
        <v>4871</v>
      </c>
      <c r="BS2025" t="s">
        <v>421</v>
      </c>
      <c r="BT2025" s="2">
        <v>46071</v>
      </c>
      <c r="BU2025">
        <v>810</v>
      </c>
      <c r="BW2025" t="s">
        <v>422</v>
      </c>
      <c r="BY2025" t="s">
        <v>13541</v>
      </c>
      <c r="BZ2025" s="2">
        <v>46071</v>
      </c>
      <c r="CA2025" s="2">
        <v>46080</v>
      </c>
      <c r="CB2025" t="s">
        <v>13542</v>
      </c>
      <c r="CE2025" t="s">
        <v>13543</v>
      </c>
      <c r="CF2025" s="2">
        <v>46071</v>
      </c>
      <c r="CJ2025" s="2">
        <v>46101</v>
      </c>
      <c r="CK2025" t="s">
        <v>411</v>
      </c>
      <c r="CL2025" s="2">
        <v>46076</v>
      </c>
      <c r="CM2025" s="2">
        <v>46104</v>
      </c>
      <c r="CN2025" s="2">
        <v>46062</v>
      </c>
      <c r="CP2025" s="2">
        <v>46080</v>
      </c>
      <c r="CR2025" s="2">
        <v>46064</v>
      </c>
      <c r="CS2025" s="2">
        <v>46062</v>
      </c>
      <c r="CU2025" s="2">
        <v>46099</v>
      </c>
      <c r="CW2025" s="2">
        <v>46062</v>
      </c>
      <c r="CY2025" t="s">
        <v>424</v>
      </c>
      <c r="DD2025" s="2">
        <v>46080</v>
      </c>
      <c r="DJ2025" s="2">
        <v>46058</v>
      </c>
      <c r="DL2025" s="2">
        <v>46091</v>
      </c>
      <c r="DO2025" s="2">
        <v>46062</v>
      </c>
      <c r="DQ2025" s="2">
        <v>46113</v>
      </c>
      <c r="DS2025" t="s">
        <v>735</v>
      </c>
      <c r="DU2025">
        <v>12645</v>
      </c>
      <c r="DY2025">
        <v>10663</v>
      </c>
      <c r="DZ2025" t="s">
        <v>424</v>
      </c>
      <c r="EE2025">
        <v>2485.9</v>
      </c>
      <c r="EG2025" t="s">
        <v>1640</v>
      </c>
      <c r="EK2025" t="s">
        <v>1591</v>
      </c>
    </row>
    <row r="2026" spans="1:141" hidden="1" x14ac:dyDescent="0.35">
      <c r="A2026">
        <v>5205</v>
      </c>
      <c r="B2026" t="s">
        <v>11094</v>
      </c>
      <c r="C2026">
        <v>6468</v>
      </c>
      <c r="D2026" t="s">
        <v>12561</v>
      </c>
      <c r="E2026" t="s">
        <v>942</v>
      </c>
      <c r="F2026" t="s">
        <v>12562</v>
      </c>
      <c r="G2026">
        <v>304</v>
      </c>
      <c r="H2026" t="s">
        <v>810</v>
      </c>
      <c r="I2026" t="s">
        <v>13544</v>
      </c>
      <c r="J2026" t="s">
        <v>13545</v>
      </c>
      <c r="K2026" t="s">
        <v>32</v>
      </c>
      <c r="L2026" t="s">
        <v>31</v>
      </c>
      <c r="M2026" t="s">
        <v>411</v>
      </c>
      <c r="N2026" t="s">
        <v>411</v>
      </c>
      <c r="O2026" t="s">
        <v>411</v>
      </c>
      <c r="P2026" t="s">
        <v>411</v>
      </c>
      <c r="Q2026" t="s">
        <v>411</v>
      </c>
      <c r="R2026" t="s">
        <v>411</v>
      </c>
      <c r="S2026" t="s">
        <v>411</v>
      </c>
      <c r="T2026" s="1">
        <v>331200</v>
      </c>
      <c r="U2026">
        <v>0</v>
      </c>
      <c r="V2026">
        <v>0</v>
      </c>
      <c r="W2026" s="1">
        <v>331200</v>
      </c>
      <c r="X2026">
        <v>0</v>
      </c>
      <c r="Y2026">
        <v>0</v>
      </c>
      <c r="Z2026" s="1">
        <v>331200</v>
      </c>
      <c r="AA2026">
        <v>0</v>
      </c>
      <c r="AB2026">
        <v>0</v>
      </c>
      <c r="AD2026">
        <v>878772645298</v>
      </c>
      <c r="AE2026" t="s">
        <v>412</v>
      </c>
      <c r="AH2026">
        <v>0</v>
      </c>
      <c r="AI2026" s="2">
        <v>46083</v>
      </c>
      <c r="AJ2026" s="7">
        <v>2026</v>
      </c>
      <c r="AK2026" s="2">
        <v>46062</v>
      </c>
      <c r="AP2026" t="s">
        <v>413</v>
      </c>
      <c r="AQ2026" t="s">
        <v>5037</v>
      </c>
      <c r="AT2026" s="2">
        <v>46090</v>
      </c>
      <c r="AU2026" s="2">
        <v>46118</v>
      </c>
      <c r="AV2026" t="s">
        <v>12582</v>
      </c>
      <c r="AY2026" s="1">
        <v>331200</v>
      </c>
      <c r="BA2026" t="s">
        <v>12563</v>
      </c>
      <c r="BD2026" t="s">
        <v>738</v>
      </c>
      <c r="BE2026" t="s">
        <v>513</v>
      </c>
      <c r="BF2026">
        <v>5561998241729</v>
      </c>
      <c r="BG2026" t="s">
        <v>13546</v>
      </c>
      <c r="BH2026">
        <v>70686600</v>
      </c>
      <c r="BI2026" t="s">
        <v>13547</v>
      </c>
      <c r="BJ2026" t="s">
        <v>13548</v>
      </c>
      <c r="BK2026">
        <v>5561998241729</v>
      </c>
      <c r="BL2026">
        <v>0</v>
      </c>
      <c r="BQ2026">
        <v>5358</v>
      </c>
      <c r="BS2026" t="s">
        <v>2094</v>
      </c>
      <c r="CG2026" s="2">
        <v>46064</v>
      </c>
      <c r="CI2026" s="2">
        <v>46064</v>
      </c>
      <c r="CS2026" s="2">
        <v>46065</v>
      </c>
      <c r="CW2026" s="2">
        <v>46065</v>
      </c>
      <c r="DB2026" s="2">
        <v>46065</v>
      </c>
      <c r="DE2026" s="2">
        <v>46080</v>
      </c>
      <c r="DJ2026" s="2">
        <v>46062</v>
      </c>
      <c r="DO2026" s="2">
        <v>46065</v>
      </c>
      <c r="DW2026" s="2">
        <v>46065</v>
      </c>
      <c r="EI2026" t="s">
        <v>13549</v>
      </c>
      <c r="EK2026" t="s">
        <v>1591</v>
      </c>
    </row>
    <row r="2027" spans="1:141" hidden="1" x14ac:dyDescent="0.35">
      <c r="A2027">
        <v>5206</v>
      </c>
      <c r="B2027" t="s">
        <v>11094</v>
      </c>
      <c r="C2027">
        <v>6538</v>
      </c>
      <c r="D2027" t="s">
        <v>7812</v>
      </c>
      <c r="E2027" t="s">
        <v>834</v>
      </c>
      <c r="F2027" t="s">
        <v>532</v>
      </c>
      <c r="G2027">
        <v>101</v>
      </c>
      <c r="H2027" t="s">
        <v>408</v>
      </c>
      <c r="I2027" t="s">
        <v>13550</v>
      </c>
      <c r="J2027" t="s">
        <v>13551</v>
      </c>
      <c r="K2027" t="s">
        <v>14</v>
      </c>
      <c r="L2027" t="s">
        <v>49</v>
      </c>
      <c r="M2027" t="s">
        <v>411</v>
      </c>
      <c r="N2027" t="s">
        <v>411</v>
      </c>
      <c r="O2027" t="s">
        <v>411</v>
      </c>
      <c r="P2027" t="s">
        <v>411</v>
      </c>
      <c r="Q2027" t="s">
        <v>411</v>
      </c>
      <c r="R2027" t="s">
        <v>411</v>
      </c>
      <c r="S2027" t="s">
        <v>411</v>
      </c>
      <c r="T2027" s="1">
        <v>153284.24</v>
      </c>
      <c r="U2027">
        <v>0</v>
      </c>
      <c r="V2027">
        <v>0</v>
      </c>
      <c r="W2027">
        <v>0</v>
      </c>
      <c r="X2027">
        <v>0</v>
      </c>
      <c r="Y2027">
        <v>0</v>
      </c>
      <c r="Z2027">
        <v>0</v>
      </c>
      <c r="AA2027">
        <v>0</v>
      </c>
      <c r="AB2027">
        <v>0</v>
      </c>
      <c r="AD2027">
        <v>8787726417207</v>
      </c>
      <c r="AE2027" t="s">
        <v>412</v>
      </c>
      <c r="AH2027">
        <v>0</v>
      </c>
      <c r="AI2027" s="2">
        <v>46078</v>
      </c>
      <c r="AJ2027" s="7">
        <v>2026</v>
      </c>
      <c r="AK2027" s="2">
        <v>46062</v>
      </c>
      <c r="AP2027" t="s">
        <v>3839</v>
      </c>
      <c r="AT2027" s="2">
        <v>46083</v>
      </c>
      <c r="AU2027" s="2">
        <v>46112</v>
      </c>
      <c r="AV2027" t="s">
        <v>414</v>
      </c>
      <c r="AW2027" s="2">
        <v>46064</v>
      </c>
      <c r="AY2027" s="1">
        <v>244933.04</v>
      </c>
      <c r="BA2027" t="s">
        <v>7815</v>
      </c>
      <c r="BC2027" t="s">
        <v>13552</v>
      </c>
      <c r="BD2027" t="s">
        <v>416</v>
      </c>
      <c r="BE2027" t="s">
        <v>417</v>
      </c>
      <c r="BF2027">
        <v>5561995279511</v>
      </c>
      <c r="BG2027" t="s">
        <v>4308</v>
      </c>
      <c r="BH2027">
        <v>73807180</v>
      </c>
      <c r="BI2027" t="s">
        <v>588</v>
      </c>
      <c r="BJ2027" t="s">
        <v>13553</v>
      </c>
      <c r="BL2027" s="1">
        <v>2550</v>
      </c>
      <c r="BQ2027">
        <v>4343</v>
      </c>
      <c r="BS2027" t="s">
        <v>421</v>
      </c>
      <c r="BT2027" s="2">
        <v>46064</v>
      </c>
      <c r="BU2027">
        <v>779</v>
      </c>
      <c r="BW2027" t="s">
        <v>422</v>
      </c>
      <c r="BX2027" s="2">
        <v>46085</v>
      </c>
      <c r="BY2027" t="s">
        <v>13554</v>
      </c>
      <c r="BZ2027" s="2">
        <v>46065</v>
      </c>
      <c r="CA2027" s="2">
        <v>46080</v>
      </c>
      <c r="CB2027" t="s">
        <v>13555</v>
      </c>
      <c r="CC2027" s="2">
        <v>46058</v>
      </c>
      <c r="CE2027" t="s">
        <v>13556</v>
      </c>
      <c r="CF2027" s="2">
        <v>46065</v>
      </c>
      <c r="CH2027" t="s">
        <v>8637</v>
      </c>
      <c r="CJ2027" s="2">
        <v>46093</v>
      </c>
      <c r="CK2027" t="s">
        <v>424</v>
      </c>
      <c r="CL2027" s="2">
        <v>46066</v>
      </c>
      <c r="CM2027" s="2">
        <v>46094</v>
      </c>
      <c r="CN2027" s="2">
        <v>46059</v>
      </c>
      <c r="CP2027" s="2">
        <v>46080</v>
      </c>
      <c r="CR2027" s="2">
        <v>46059</v>
      </c>
      <c r="CS2027" s="2">
        <v>46062</v>
      </c>
      <c r="CU2027" s="2">
        <v>46091</v>
      </c>
      <c r="CW2027" s="2">
        <v>46062</v>
      </c>
      <c r="CY2027" t="s">
        <v>424</v>
      </c>
      <c r="DD2027" s="2">
        <v>46066</v>
      </c>
      <c r="DJ2027" s="2">
        <v>46058</v>
      </c>
      <c r="DO2027" s="2">
        <v>46062</v>
      </c>
      <c r="DQ2027" s="2">
        <v>46112</v>
      </c>
      <c r="DS2027" t="s">
        <v>735</v>
      </c>
      <c r="DU2027">
        <v>12459</v>
      </c>
      <c r="DV2027" t="s">
        <v>3289</v>
      </c>
      <c r="DX2027">
        <v>776</v>
      </c>
      <c r="DY2027">
        <v>9721</v>
      </c>
      <c r="DZ2027" t="s">
        <v>424</v>
      </c>
      <c r="EA2027" t="s">
        <v>392</v>
      </c>
      <c r="EE2027" s="1">
        <v>2485.9</v>
      </c>
      <c r="EG2027" t="s">
        <v>735</v>
      </c>
      <c r="EK2027" t="s">
        <v>1591</v>
      </c>
    </row>
    <row r="2028" spans="1:141" hidden="1" x14ac:dyDescent="0.35">
      <c r="A2028">
        <v>5207</v>
      </c>
      <c r="B2028" t="s">
        <v>1352</v>
      </c>
      <c r="C2028">
        <v>6651</v>
      </c>
      <c r="D2028" t="s">
        <v>4816</v>
      </c>
      <c r="E2028" t="s">
        <v>834</v>
      </c>
      <c r="F2028" t="s">
        <v>1086</v>
      </c>
      <c r="G2028">
        <v>204</v>
      </c>
      <c r="H2028" t="s">
        <v>474</v>
      </c>
      <c r="I2028" t="s">
        <v>13557</v>
      </c>
      <c r="J2028" t="s">
        <v>13558</v>
      </c>
      <c r="K2028" t="s">
        <v>19</v>
      </c>
      <c r="L2028" t="s">
        <v>80</v>
      </c>
      <c r="M2028" t="s">
        <v>411</v>
      </c>
      <c r="N2028" t="s">
        <v>411</v>
      </c>
      <c r="O2028" t="s">
        <v>411</v>
      </c>
      <c r="P2028" t="s">
        <v>424</v>
      </c>
      <c r="Q2028" t="s">
        <v>424</v>
      </c>
      <c r="R2028" t="s">
        <v>411</v>
      </c>
      <c r="S2028" t="s">
        <v>411</v>
      </c>
      <c r="T2028" s="1">
        <v>163330.70000000001</v>
      </c>
      <c r="U2028">
        <v>719.59</v>
      </c>
      <c r="V2028">
        <v>0</v>
      </c>
      <c r="W2028" s="1">
        <v>137117.70000000001</v>
      </c>
      <c r="X2028" s="1">
        <v>26213</v>
      </c>
      <c r="Y2028">
        <v>0</v>
      </c>
      <c r="Z2028" s="1">
        <v>163330.70000000001</v>
      </c>
      <c r="AA2028">
        <v>0</v>
      </c>
      <c r="AB2028">
        <v>0</v>
      </c>
      <c r="AD2028">
        <v>8787726422014</v>
      </c>
      <c r="AE2028" t="s">
        <v>412</v>
      </c>
      <c r="AF2028">
        <v>8787726422014</v>
      </c>
      <c r="AG2028" s="2">
        <v>46090</v>
      </c>
      <c r="AH2028" s="1">
        <v>3128.72</v>
      </c>
      <c r="AI2028" s="2">
        <v>46066</v>
      </c>
      <c r="AJ2028" s="7">
        <v>2026</v>
      </c>
      <c r="AK2028" s="2">
        <v>46062</v>
      </c>
      <c r="AP2028" t="s">
        <v>413</v>
      </c>
      <c r="AT2028" s="2">
        <v>46092</v>
      </c>
      <c r="AU2028" s="2">
        <v>46112</v>
      </c>
      <c r="AV2028" t="s">
        <v>414</v>
      </c>
      <c r="AW2028" s="2">
        <v>46064</v>
      </c>
      <c r="AY2028" s="1">
        <v>232000</v>
      </c>
      <c r="BA2028" t="s">
        <v>4819</v>
      </c>
      <c r="BD2028" t="s">
        <v>478</v>
      </c>
      <c r="BE2028" t="s">
        <v>417</v>
      </c>
      <c r="BF2028">
        <v>5561994167366</v>
      </c>
      <c r="BG2028" t="s">
        <v>13559</v>
      </c>
      <c r="BH2028">
        <v>72910001</v>
      </c>
      <c r="BI2028" t="s">
        <v>1526</v>
      </c>
      <c r="BJ2028" t="s">
        <v>13560</v>
      </c>
      <c r="BL2028" s="1">
        <v>2398.63</v>
      </c>
      <c r="BM2028" s="2">
        <v>46209</v>
      </c>
      <c r="BQ2028">
        <v>4078</v>
      </c>
      <c r="BR2028">
        <v>8115</v>
      </c>
      <c r="BS2028" t="s">
        <v>5451</v>
      </c>
      <c r="BT2028" s="2">
        <v>46062</v>
      </c>
      <c r="BU2028">
        <v>899</v>
      </c>
      <c r="BV2028" s="2">
        <v>46072</v>
      </c>
      <c r="BX2028" s="2">
        <v>46070</v>
      </c>
      <c r="BY2028" t="s">
        <v>13561</v>
      </c>
      <c r="BZ2028" s="2">
        <v>46062</v>
      </c>
      <c r="CA2028" s="2">
        <v>46073</v>
      </c>
      <c r="CB2028" t="s">
        <v>13562</v>
      </c>
      <c r="CC2028" s="2">
        <v>46151</v>
      </c>
      <c r="CD2028" t="s">
        <v>424</v>
      </c>
      <c r="CE2028">
        <v>6929</v>
      </c>
      <c r="CF2028" s="2">
        <v>46062</v>
      </c>
      <c r="CJ2028" s="2">
        <v>46078</v>
      </c>
      <c r="CL2028" s="2">
        <v>46062</v>
      </c>
      <c r="CM2028" s="2">
        <v>46080</v>
      </c>
      <c r="CN2028" s="2">
        <v>46062</v>
      </c>
      <c r="CP2028" s="2">
        <v>46073</v>
      </c>
      <c r="CR2028" s="2">
        <v>46065</v>
      </c>
      <c r="CS2028" s="2">
        <v>46063</v>
      </c>
      <c r="CU2028" s="2">
        <v>46076</v>
      </c>
      <c r="CW2028" s="2">
        <v>46063</v>
      </c>
      <c r="CX2028" s="2">
        <v>46087</v>
      </c>
      <c r="CY2028" t="s">
        <v>424</v>
      </c>
      <c r="DD2028" s="2">
        <v>46062</v>
      </c>
      <c r="DF2028" s="2">
        <v>46090</v>
      </c>
      <c r="DG2028" t="s">
        <v>13563</v>
      </c>
      <c r="DI2028" s="2">
        <v>46092</v>
      </c>
      <c r="DJ2028" s="2">
        <v>46059</v>
      </c>
      <c r="DL2028" s="2">
        <v>46066</v>
      </c>
      <c r="DO2028" s="2">
        <v>46063</v>
      </c>
      <c r="DQ2028" s="2">
        <v>46086</v>
      </c>
      <c r="DT2028">
        <v>7487</v>
      </c>
      <c r="DU2028">
        <v>9021</v>
      </c>
      <c r="DW2028" s="2">
        <v>46066</v>
      </c>
      <c r="DY2028">
        <v>7525</v>
      </c>
      <c r="EB2028" t="s">
        <v>13496</v>
      </c>
      <c r="EE2028">
        <v>4</v>
      </c>
      <c r="EF2028" t="s">
        <v>8966</v>
      </c>
      <c r="EG2028" t="s">
        <v>3289</v>
      </c>
      <c r="EH2028" t="s">
        <v>6848</v>
      </c>
      <c r="EI2028" t="s">
        <v>3282</v>
      </c>
      <c r="EJ2028" t="s">
        <v>8163</v>
      </c>
      <c r="EK2028" t="s">
        <v>1591</v>
      </c>
    </row>
    <row r="2029" spans="1:141" hidden="1" x14ac:dyDescent="0.35">
      <c r="A2029">
        <v>5208</v>
      </c>
      <c r="B2029" t="s">
        <v>1352</v>
      </c>
      <c r="C2029">
        <v>6628</v>
      </c>
      <c r="D2029" t="s">
        <v>9287</v>
      </c>
      <c r="E2029" t="s">
        <v>942</v>
      </c>
      <c r="F2029" t="s">
        <v>9936</v>
      </c>
      <c r="G2029">
        <v>4</v>
      </c>
      <c r="H2029" t="s">
        <v>408</v>
      </c>
      <c r="I2029" t="s">
        <v>13564</v>
      </c>
      <c r="J2029" t="s">
        <v>13565</v>
      </c>
      <c r="K2029" t="s">
        <v>12</v>
      </c>
      <c r="L2029" t="s">
        <v>11</v>
      </c>
      <c r="M2029" t="s">
        <v>411</v>
      </c>
      <c r="N2029" t="s">
        <v>411</v>
      </c>
      <c r="O2029" t="s">
        <v>411</v>
      </c>
      <c r="P2029" t="s">
        <v>411</v>
      </c>
      <c r="Q2029" t="s">
        <v>411</v>
      </c>
      <c r="R2029" t="s">
        <v>411</v>
      </c>
      <c r="S2029" t="s">
        <v>411</v>
      </c>
      <c r="T2029" s="1">
        <v>161019.22</v>
      </c>
      <c r="U2029">
        <v>0</v>
      </c>
      <c r="V2029">
        <v>0</v>
      </c>
      <c r="W2029">
        <v>0</v>
      </c>
      <c r="X2029">
        <v>0</v>
      </c>
      <c r="Y2029">
        <v>0</v>
      </c>
      <c r="Z2029">
        <v>0</v>
      </c>
      <c r="AA2029">
        <v>0</v>
      </c>
      <c r="AB2029">
        <v>0</v>
      </c>
      <c r="AD2029">
        <v>8787726413180</v>
      </c>
      <c r="AE2029" t="s">
        <v>412</v>
      </c>
      <c r="AG2029" s="2">
        <v>46111</v>
      </c>
      <c r="AH2029" s="1">
        <v>3139.91</v>
      </c>
      <c r="AI2029" s="2">
        <v>46073</v>
      </c>
      <c r="AJ2029" s="7">
        <v>2026</v>
      </c>
      <c r="AK2029" s="2">
        <v>46062</v>
      </c>
      <c r="AP2029" t="s">
        <v>3839</v>
      </c>
      <c r="AQ2029" t="s">
        <v>5716</v>
      </c>
      <c r="AT2029" s="2">
        <v>46114</v>
      </c>
      <c r="AU2029" s="2">
        <v>46114</v>
      </c>
      <c r="AV2029" t="s">
        <v>414</v>
      </c>
      <c r="AW2029" s="2">
        <v>46064</v>
      </c>
      <c r="AY2029" s="1">
        <v>256000</v>
      </c>
      <c r="BA2029" t="s">
        <v>9291</v>
      </c>
      <c r="BC2029" t="s">
        <v>13566</v>
      </c>
      <c r="BD2029" t="s">
        <v>416</v>
      </c>
      <c r="BE2029" t="s">
        <v>417</v>
      </c>
      <c r="BF2029">
        <v>5562993167600</v>
      </c>
      <c r="BG2029" t="s">
        <v>13567</v>
      </c>
      <c r="BH2029">
        <v>73802055</v>
      </c>
      <c r="BI2029" t="s">
        <v>2478</v>
      </c>
      <c r="BJ2029" t="s">
        <v>13568</v>
      </c>
      <c r="BL2029" s="1">
        <v>23810</v>
      </c>
      <c r="BQ2029">
        <v>4685</v>
      </c>
      <c r="BR2029">
        <v>8114</v>
      </c>
      <c r="BS2029" t="s">
        <v>457</v>
      </c>
      <c r="BT2029" s="2">
        <v>46062</v>
      </c>
      <c r="BU2029">
        <v>899.78</v>
      </c>
      <c r="BW2029" t="s">
        <v>422</v>
      </c>
      <c r="BY2029" t="s">
        <v>13569</v>
      </c>
      <c r="BZ2029" s="2">
        <v>46062</v>
      </c>
      <c r="CA2029" s="2">
        <v>46076</v>
      </c>
      <c r="CB2029" t="s">
        <v>13570</v>
      </c>
      <c r="CD2029" t="s">
        <v>424</v>
      </c>
      <c r="CE2029">
        <v>10359</v>
      </c>
      <c r="CF2029" s="2">
        <v>46062</v>
      </c>
      <c r="CJ2029" s="2">
        <v>46086</v>
      </c>
      <c r="CK2029" t="s">
        <v>411</v>
      </c>
      <c r="CL2029" s="2">
        <v>46065</v>
      </c>
      <c r="CM2029" s="2">
        <v>46086</v>
      </c>
      <c r="CN2029" s="2">
        <v>46062</v>
      </c>
      <c r="CP2029" s="2">
        <v>46076</v>
      </c>
      <c r="CR2029" s="2">
        <v>46062</v>
      </c>
      <c r="CS2029" s="2">
        <v>46062</v>
      </c>
      <c r="CU2029" s="2">
        <v>46084</v>
      </c>
      <c r="CW2029" s="2">
        <v>46062</v>
      </c>
      <c r="CX2029" s="2">
        <v>46098</v>
      </c>
      <c r="CY2029" t="s">
        <v>424</v>
      </c>
      <c r="DD2029" s="2">
        <v>46076</v>
      </c>
      <c r="DF2029" s="2">
        <v>46111</v>
      </c>
      <c r="DI2029" s="2">
        <v>46112</v>
      </c>
      <c r="DJ2029" s="2">
        <v>46058</v>
      </c>
      <c r="DL2029" s="2">
        <v>46097</v>
      </c>
      <c r="DO2029" s="2">
        <v>46062</v>
      </c>
      <c r="DQ2029" s="2">
        <v>46097</v>
      </c>
      <c r="DS2029" t="s">
        <v>735</v>
      </c>
      <c r="DU2029">
        <v>10405</v>
      </c>
      <c r="DV2029" t="s">
        <v>735</v>
      </c>
      <c r="DY2029">
        <v>8635</v>
      </c>
      <c r="DZ2029" t="s">
        <v>424</v>
      </c>
      <c r="EA2029" t="s">
        <v>13571</v>
      </c>
      <c r="EE2029" s="1">
        <v>2459.58</v>
      </c>
      <c r="EG2029" t="s">
        <v>735</v>
      </c>
      <c r="EK2029" t="s">
        <v>1591</v>
      </c>
    </row>
    <row r="2030" spans="1:141" hidden="1" x14ac:dyDescent="0.35">
      <c r="A2030">
        <v>5209</v>
      </c>
      <c r="B2030" t="s">
        <v>1352</v>
      </c>
      <c r="C2030">
        <v>6623</v>
      </c>
      <c r="D2030" t="s">
        <v>4816</v>
      </c>
      <c r="E2030" t="s">
        <v>834</v>
      </c>
      <c r="F2030" t="s">
        <v>407</v>
      </c>
      <c r="G2030">
        <v>204</v>
      </c>
      <c r="H2030" t="s">
        <v>474</v>
      </c>
      <c r="I2030" t="s">
        <v>13572</v>
      </c>
      <c r="J2030" t="s">
        <v>13573</v>
      </c>
      <c r="K2030" t="s">
        <v>19</v>
      </c>
      <c r="L2030" t="s">
        <v>18</v>
      </c>
      <c r="M2030" t="s">
        <v>411</v>
      </c>
      <c r="N2030" t="s">
        <v>411</v>
      </c>
      <c r="O2030" t="s">
        <v>411</v>
      </c>
      <c r="P2030" t="s">
        <v>424</v>
      </c>
      <c r="Q2030" t="s">
        <v>424</v>
      </c>
      <c r="R2030" t="s">
        <v>411</v>
      </c>
      <c r="S2030" t="s">
        <v>411</v>
      </c>
      <c r="T2030" s="1">
        <v>163083.70000000001</v>
      </c>
      <c r="U2030">
        <v>917.2</v>
      </c>
      <c r="V2030">
        <v>0</v>
      </c>
      <c r="W2030" s="1">
        <v>155177.70000000001</v>
      </c>
      <c r="X2030" s="1">
        <v>7906</v>
      </c>
      <c r="Y2030">
        <v>0</v>
      </c>
      <c r="Z2030" s="1">
        <v>163083.70000000001</v>
      </c>
      <c r="AA2030">
        <v>0</v>
      </c>
      <c r="AB2030">
        <v>0</v>
      </c>
      <c r="AD2030">
        <v>8787726356011</v>
      </c>
      <c r="AE2030" t="s">
        <v>412</v>
      </c>
      <c r="AF2030">
        <v>8787726356011</v>
      </c>
      <c r="AG2030" s="2">
        <v>46090</v>
      </c>
      <c r="AH2030" s="1">
        <v>3128.72</v>
      </c>
      <c r="AI2030" s="2">
        <v>46066</v>
      </c>
      <c r="AJ2030" s="7">
        <v>2026</v>
      </c>
      <c r="AK2030" s="2">
        <v>46063</v>
      </c>
      <c r="AP2030" t="s">
        <v>413</v>
      </c>
      <c r="AT2030" s="2">
        <v>46092</v>
      </c>
      <c r="AU2030" s="2">
        <v>46112</v>
      </c>
      <c r="AV2030" t="s">
        <v>414</v>
      </c>
      <c r="AW2030" s="2">
        <v>46064</v>
      </c>
      <c r="AY2030" s="1">
        <v>213851.7</v>
      </c>
      <c r="BA2030" t="s">
        <v>4819</v>
      </c>
      <c r="BF2030">
        <v>5594984354321</v>
      </c>
      <c r="BG2030" t="s">
        <v>13574</v>
      </c>
      <c r="BH2030">
        <v>72910001</v>
      </c>
      <c r="BI2030" t="s">
        <v>13575</v>
      </c>
      <c r="BJ2030" t="s">
        <v>13576</v>
      </c>
      <c r="BL2030" s="1">
        <v>3057.34</v>
      </c>
      <c r="BM2030" s="2">
        <v>46229</v>
      </c>
      <c r="BQ2030">
        <v>3949</v>
      </c>
      <c r="BS2030" t="s">
        <v>3498</v>
      </c>
      <c r="BT2030" s="2">
        <v>46051</v>
      </c>
      <c r="BU2030">
        <v>897</v>
      </c>
      <c r="BV2030" s="2">
        <v>46072</v>
      </c>
      <c r="BX2030" s="2">
        <v>46070</v>
      </c>
      <c r="BY2030" t="s">
        <v>13577</v>
      </c>
      <c r="BZ2030" s="2">
        <v>46063</v>
      </c>
      <c r="CA2030" s="2">
        <v>46073</v>
      </c>
      <c r="CB2030" t="s">
        <v>13578</v>
      </c>
      <c r="CC2030" s="2">
        <v>44960</v>
      </c>
      <c r="CD2030" t="s">
        <v>424</v>
      </c>
      <c r="CE2030">
        <v>6928</v>
      </c>
      <c r="CF2030" s="2">
        <v>46059</v>
      </c>
      <c r="CJ2030" s="2">
        <v>46077</v>
      </c>
      <c r="CL2030" s="2">
        <v>46059</v>
      </c>
      <c r="CM2030" s="2">
        <v>46080</v>
      </c>
      <c r="CN2030" s="2">
        <v>46056</v>
      </c>
      <c r="CP2030" s="2">
        <v>46073</v>
      </c>
      <c r="CR2030" s="2">
        <v>46057</v>
      </c>
      <c r="CS2030" s="2">
        <v>46057</v>
      </c>
      <c r="CU2030" s="2">
        <v>46076</v>
      </c>
      <c r="CW2030" s="2">
        <v>46057</v>
      </c>
      <c r="CX2030" s="2">
        <v>46087</v>
      </c>
      <c r="CY2030" t="s">
        <v>424</v>
      </c>
      <c r="DD2030" s="2">
        <v>46063</v>
      </c>
      <c r="DF2030" s="2">
        <v>46090</v>
      </c>
      <c r="DG2030" t="s">
        <v>13579</v>
      </c>
      <c r="DI2030" s="2">
        <v>46092</v>
      </c>
      <c r="DJ2030" s="2">
        <v>46056</v>
      </c>
      <c r="DL2030" s="2">
        <v>46066</v>
      </c>
      <c r="DO2030" s="2">
        <v>46057</v>
      </c>
      <c r="DQ2030" s="2">
        <v>46086</v>
      </c>
      <c r="DT2030">
        <v>7487</v>
      </c>
      <c r="DU2030">
        <v>9023</v>
      </c>
      <c r="DW2030" s="2">
        <v>46066</v>
      </c>
      <c r="DY2030">
        <v>7511</v>
      </c>
      <c r="EB2030" t="s">
        <v>13496</v>
      </c>
      <c r="EE2030">
        <v>4.21</v>
      </c>
      <c r="EF2030" t="s">
        <v>2634</v>
      </c>
      <c r="EG2030" t="s">
        <v>1640</v>
      </c>
      <c r="EH2030" t="s">
        <v>6848</v>
      </c>
      <c r="EI2030" t="s">
        <v>3282</v>
      </c>
      <c r="EJ2030" t="s">
        <v>8163</v>
      </c>
      <c r="EK2030" t="s">
        <v>1591</v>
      </c>
    </row>
    <row r="2031" spans="1:141" hidden="1" x14ac:dyDescent="0.35">
      <c r="A2031">
        <v>5210</v>
      </c>
      <c r="B2031" t="s">
        <v>1352</v>
      </c>
      <c r="C2031">
        <v>6655</v>
      </c>
      <c r="D2031" t="s">
        <v>8802</v>
      </c>
      <c r="E2031" t="s">
        <v>834</v>
      </c>
      <c r="F2031" t="s">
        <v>434</v>
      </c>
      <c r="G2031">
        <v>304</v>
      </c>
      <c r="H2031" t="s">
        <v>474</v>
      </c>
      <c r="I2031" t="s">
        <v>13580</v>
      </c>
      <c r="J2031" t="s">
        <v>13581</v>
      </c>
      <c r="K2031" t="s">
        <v>24</v>
      </c>
      <c r="L2031" t="s">
        <v>84</v>
      </c>
      <c r="M2031" t="s">
        <v>411</v>
      </c>
      <c r="N2031" t="s">
        <v>411</v>
      </c>
      <c r="O2031" t="s">
        <v>411</v>
      </c>
      <c r="P2031" t="s">
        <v>424</v>
      </c>
      <c r="Q2031" t="s">
        <v>424</v>
      </c>
      <c r="R2031" t="s">
        <v>411</v>
      </c>
      <c r="S2031" t="s">
        <v>411</v>
      </c>
      <c r="T2031" s="1">
        <v>162182.57999999999</v>
      </c>
      <c r="U2031">
        <v>664.15</v>
      </c>
      <c r="V2031">
        <v>0</v>
      </c>
      <c r="W2031" s="1">
        <v>126440.43</v>
      </c>
      <c r="X2031" s="1">
        <v>34264</v>
      </c>
      <c r="Y2031">
        <v>0</v>
      </c>
      <c r="Z2031" s="1">
        <v>160704.43</v>
      </c>
      <c r="AA2031">
        <v>0</v>
      </c>
      <c r="AB2031">
        <v>0</v>
      </c>
      <c r="AD2031">
        <v>8787726426052</v>
      </c>
      <c r="AE2031" t="s">
        <v>412</v>
      </c>
      <c r="AF2031">
        <v>8787726426052</v>
      </c>
      <c r="AG2031" s="2">
        <v>46087</v>
      </c>
      <c r="AH2031" s="1">
        <v>3128.72</v>
      </c>
      <c r="AI2031" s="2">
        <v>46066</v>
      </c>
      <c r="AJ2031" s="7">
        <v>2026</v>
      </c>
      <c r="AK2031" s="2">
        <v>46063</v>
      </c>
      <c r="AP2031" t="s">
        <v>413</v>
      </c>
      <c r="AT2031" s="2">
        <v>46094</v>
      </c>
      <c r="AU2031" s="2">
        <v>46112</v>
      </c>
      <c r="AV2031" t="s">
        <v>414</v>
      </c>
      <c r="AW2031" s="2">
        <v>46064</v>
      </c>
      <c r="AY2031" s="1">
        <v>209746.73</v>
      </c>
      <c r="BA2031" t="s">
        <v>8806</v>
      </c>
      <c r="BD2031" t="s">
        <v>478</v>
      </c>
      <c r="BE2031" t="s">
        <v>417</v>
      </c>
      <c r="BF2031">
        <v>5561982088346</v>
      </c>
      <c r="BG2031" t="s">
        <v>13582</v>
      </c>
      <c r="BH2031">
        <v>72925039</v>
      </c>
      <c r="BI2031" t="s">
        <v>2849</v>
      </c>
      <c r="BJ2031" t="s">
        <v>13583</v>
      </c>
      <c r="BL2031" s="1">
        <v>2213.8200000000002</v>
      </c>
      <c r="BM2031" s="2">
        <v>46235</v>
      </c>
      <c r="BQ2031">
        <v>4434</v>
      </c>
      <c r="BS2031" t="s">
        <v>648</v>
      </c>
      <c r="BT2031" s="2">
        <v>46058</v>
      </c>
      <c r="BU2031">
        <v>894</v>
      </c>
      <c r="BX2031" s="2">
        <v>46070</v>
      </c>
      <c r="BY2031" t="s">
        <v>13584</v>
      </c>
      <c r="BZ2031" s="2">
        <v>46063</v>
      </c>
      <c r="CA2031" s="2">
        <v>46073</v>
      </c>
      <c r="CB2031" t="s">
        <v>13585</v>
      </c>
      <c r="CC2031" s="2">
        <v>46062</v>
      </c>
      <c r="CD2031" t="s">
        <v>424</v>
      </c>
      <c r="CE2031">
        <v>6927</v>
      </c>
      <c r="CF2031" s="2">
        <v>46063</v>
      </c>
      <c r="CJ2031" s="2">
        <v>46078</v>
      </c>
      <c r="CL2031" s="2">
        <v>46058</v>
      </c>
      <c r="CM2031" s="2">
        <v>46078</v>
      </c>
      <c r="CN2031" s="2">
        <v>46063</v>
      </c>
      <c r="CP2031" s="2">
        <v>46073</v>
      </c>
      <c r="CR2031" s="2">
        <v>46064</v>
      </c>
      <c r="CS2031" s="2">
        <v>46064</v>
      </c>
      <c r="CU2031" s="2">
        <v>46076</v>
      </c>
      <c r="CW2031" s="2">
        <v>46064</v>
      </c>
      <c r="CX2031" s="2">
        <v>46086</v>
      </c>
      <c r="CY2031" t="s">
        <v>424</v>
      </c>
      <c r="DD2031" s="2">
        <v>46062</v>
      </c>
      <c r="DF2031" s="2">
        <v>46087</v>
      </c>
      <c r="DG2031" t="s">
        <v>13586</v>
      </c>
      <c r="DI2031" s="2">
        <v>46094</v>
      </c>
      <c r="DJ2031" s="2">
        <v>46062</v>
      </c>
      <c r="DL2031" s="2">
        <v>46066</v>
      </c>
      <c r="DO2031" s="2">
        <v>46064</v>
      </c>
      <c r="DQ2031" s="2">
        <v>46084</v>
      </c>
      <c r="DU2031">
        <v>8723</v>
      </c>
      <c r="DW2031" s="2">
        <v>46066</v>
      </c>
      <c r="DY2031">
        <v>7543</v>
      </c>
      <c r="EB2031" t="s">
        <v>13496</v>
      </c>
      <c r="EE2031">
        <v>4</v>
      </c>
      <c r="EF2031" t="s">
        <v>2634</v>
      </c>
      <c r="EG2031" t="s">
        <v>1640</v>
      </c>
      <c r="EH2031" t="s">
        <v>6848</v>
      </c>
      <c r="EI2031" t="s">
        <v>3282</v>
      </c>
      <c r="EJ2031" t="s">
        <v>8163</v>
      </c>
      <c r="EK2031" t="s">
        <v>1591</v>
      </c>
    </row>
    <row r="2032" spans="1:141" hidden="1" x14ac:dyDescent="0.35">
      <c r="A2032">
        <v>5211</v>
      </c>
      <c r="B2032" t="s">
        <v>1352</v>
      </c>
      <c r="C2032">
        <v>6669</v>
      </c>
      <c r="D2032" t="s">
        <v>9287</v>
      </c>
      <c r="E2032" t="s">
        <v>942</v>
      </c>
      <c r="F2032" t="s">
        <v>9362</v>
      </c>
      <c r="G2032">
        <v>104</v>
      </c>
      <c r="H2032" t="s">
        <v>408</v>
      </c>
      <c r="I2032" t="s">
        <v>13587</v>
      </c>
      <c r="J2032" t="s">
        <v>13588</v>
      </c>
      <c r="K2032" t="s">
        <v>14</v>
      </c>
      <c r="L2032" t="s">
        <v>16</v>
      </c>
      <c r="M2032" t="s">
        <v>411</v>
      </c>
      <c r="N2032" t="s">
        <v>411</v>
      </c>
      <c r="O2032" t="s">
        <v>411</v>
      </c>
      <c r="P2032" t="s">
        <v>411</v>
      </c>
      <c r="Q2032" t="s">
        <v>411</v>
      </c>
      <c r="R2032" t="s">
        <v>411</v>
      </c>
      <c r="S2032" t="s">
        <v>411</v>
      </c>
      <c r="T2032" s="1">
        <v>170773.85</v>
      </c>
      <c r="U2032">
        <v>729.44</v>
      </c>
      <c r="V2032">
        <v>0</v>
      </c>
      <c r="W2032" s="1">
        <v>148189.85</v>
      </c>
      <c r="X2032" s="1">
        <v>22584</v>
      </c>
      <c r="Y2032">
        <v>0</v>
      </c>
      <c r="Z2032" s="1">
        <v>170773.85</v>
      </c>
      <c r="AA2032">
        <v>0</v>
      </c>
      <c r="AB2032">
        <v>0</v>
      </c>
      <c r="AD2032">
        <v>8787726449273</v>
      </c>
      <c r="AE2032" t="s">
        <v>412</v>
      </c>
      <c r="AF2032" t="s">
        <v>13589</v>
      </c>
      <c r="AG2032" s="2">
        <v>46108</v>
      </c>
      <c r="AH2032" s="1">
        <v>3139.91</v>
      </c>
      <c r="AI2032" s="2">
        <v>46065</v>
      </c>
      <c r="AJ2032" s="7">
        <v>2026</v>
      </c>
      <c r="AK2032" s="2">
        <v>46063</v>
      </c>
      <c r="AP2032" t="s">
        <v>413</v>
      </c>
      <c r="AT2032" s="2">
        <v>46114</v>
      </c>
      <c r="AU2032" s="2">
        <v>46114</v>
      </c>
      <c r="AV2032" t="s">
        <v>414</v>
      </c>
      <c r="AW2032" s="2">
        <v>46064</v>
      </c>
      <c r="AY2032" s="1">
        <v>250229.65</v>
      </c>
      <c r="BA2032" t="s">
        <v>9291</v>
      </c>
      <c r="BC2032" t="s">
        <v>13531</v>
      </c>
      <c r="BD2032" t="s">
        <v>416</v>
      </c>
      <c r="BE2032" t="s">
        <v>417</v>
      </c>
      <c r="BF2032">
        <v>5561998741805</v>
      </c>
      <c r="BG2032" t="s">
        <v>13590</v>
      </c>
      <c r="BH2032">
        <v>73807670</v>
      </c>
      <c r="BI2032" t="s">
        <v>1757</v>
      </c>
      <c r="BJ2032" t="s">
        <v>13591</v>
      </c>
      <c r="BL2032" s="1">
        <v>2431.5</v>
      </c>
      <c r="BQ2032">
        <v>4817</v>
      </c>
      <c r="BS2032" t="s">
        <v>449</v>
      </c>
      <c r="BT2032" s="2">
        <v>46063</v>
      </c>
      <c r="BU2032">
        <v>897</v>
      </c>
      <c r="BW2032" t="s">
        <v>422</v>
      </c>
      <c r="BY2032" t="s">
        <v>13592</v>
      </c>
      <c r="BZ2032" s="2">
        <v>46063</v>
      </c>
      <c r="CA2032" s="2">
        <v>46065</v>
      </c>
      <c r="CB2032" t="s">
        <v>13593</v>
      </c>
      <c r="CC2032" s="2">
        <v>46062</v>
      </c>
      <c r="CD2032" t="s">
        <v>424</v>
      </c>
      <c r="CE2032">
        <v>6720</v>
      </c>
      <c r="CF2032" s="2">
        <v>46063</v>
      </c>
      <c r="CJ2032" s="2">
        <v>46078</v>
      </c>
      <c r="CK2032" t="s">
        <v>411</v>
      </c>
      <c r="CL2032" s="2">
        <v>46064</v>
      </c>
      <c r="CM2032" s="2">
        <v>46079</v>
      </c>
      <c r="CN2032" s="2">
        <v>46063</v>
      </c>
      <c r="CP2032" s="2">
        <v>46065</v>
      </c>
      <c r="CR2032" s="2">
        <v>46064</v>
      </c>
      <c r="CS2032" s="2">
        <v>46064</v>
      </c>
      <c r="CU2032" s="2">
        <v>46077</v>
      </c>
      <c r="CW2032" s="2">
        <v>46064</v>
      </c>
      <c r="CX2032" s="2">
        <v>46104</v>
      </c>
      <c r="CY2032" t="s">
        <v>424</v>
      </c>
      <c r="DD2032" s="2">
        <v>46062</v>
      </c>
      <c r="DF2032" s="2">
        <v>46108</v>
      </c>
      <c r="DI2032" s="2">
        <v>46112</v>
      </c>
      <c r="DJ2032" s="2">
        <v>46063</v>
      </c>
      <c r="DL2032" s="2">
        <v>46084</v>
      </c>
      <c r="DO2032" s="2">
        <v>46064</v>
      </c>
      <c r="DQ2032" s="2">
        <v>46100</v>
      </c>
      <c r="DS2032" t="s">
        <v>735</v>
      </c>
      <c r="DU2032">
        <v>10903</v>
      </c>
      <c r="DV2032" t="s">
        <v>735</v>
      </c>
      <c r="DY2032">
        <v>7715</v>
      </c>
      <c r="DZ2032" t="s">
        <v>424</v>
      </c>
      <c r="EA2032" t="s">
        <v>392</v>
      </c>
      <c r="EE2032" s="1">
        <v>2158.2399999999998</v>
      </c>
      <c r="EF2032" t="s">
        <v>2634</v>
      </c>
      <c r="EG2032" t="s">
        <v>1640</v>
      </c>
      <c r="EH2032" t="s">
        <v>6848</v>
      </c>
      <c r="EI2032" t="s">
        <v>3282</v>
      </c>
      <c r="EJ2032" t="s">
        <v>8163</v>
      </c>
      <c r="EK2032" t="s">
        <v>1591</v>
      </c>
    </row>
    <row r="2033" spans="1:141" hidden="1" x14ac:dyDescent="0.35">
      <c r="A2033">
        <v>5212</v>
      </c>
      <c r="B2033" t="s">
        <v>1352</v>
      </c>
      <c r="C2033">
        <v>6657</v>
      </c>
      <c r="D2033" t="s">
        <v>9287</v>
      </c>
      <c r="E2033" t="s">
        <v>942</v>
      </c>
      <c r="F2033" t="s">
        <v>9414</v>
      </c>
      <c r="G2033">
        <v>2</v>
      </c>
      <c r="H2033" t="s">
        <v>408</v>
      </c>
      <c r="I2033" t="s">
        <v>13594</v>
      </c>
      <c r="J2033" t="s">
        <v>13595</v>
      </c>
      <c r="K2033" t="s">
        <v>15</v>
      </c>
      <c r="L2033" t="s">
        <v>13</v>
      </c>
      <c r="M2033" t="s">
        <v>411</v>
      </c>
      <c r="N2033" t="s">
        <v>411</v>
      </c>
      <c r="O2033" t="s">
        <v>411</v>
      </c>
      <c r="P2033" t="s">
        <v>411</v>
      </c>
      <c r="Q2033" t="s">
        <v>411</v>
      </c>
      <c r="R2033" t="s">
        <v>411</v>
      </c>
      <c r="S2033" t="s">
        <v>411</v>
      </c>
      <c r="T2033" s="1">
        <v>177600</v>
      </c>
      <c r="U2033" s="1">
        <v>1014.89</v>
      </c>
      <c r="V2033">
        <v>0</v>
      </c>
      <c r="W2033" s="1">
        <v>178630.67</v>
      </c>
      <c r="X2033" s="1">
        <v>3022</v>
      </c>
      <c r="Y2033">
        <v>0</v>
      </c>
      <c r="Z2033" s="1">
        <v>181652.67</v>
      </c>
      <c r="AA2033">
        <v>0</v>
      </c>
      <c r="AB2033">
        <v>0</v>
      </c>
      <c r="AD2033">
        <v>8787726444220</v>
      </c>
      <c r="AE2033" t="s">
        <v>412</v>
      </c>
      <c r="AG2033" s="2">
        <v>46106</v>
      </c>
      <c r="AH2033" s="1">
        <v>3569.43</v>
      </c>
      <c r="AI2033" s="2">
        <v>46073</v>
      </c>
      <c r="AJ2033" s="7">
        <v>2026</v>
      </c>
      <c r="AK2033" s="2">
        <v>46063</v>
      </c>
      <c r="AP2033" t="s">
        <v>413</v>
      </c>
      <c r="AT2033" s="2">
        <v>46111</v>
      </c>
      <c r="AU2033" s="2">
        <v>46111</v>
      </c>
      <c r="AV2033" t="s">
        <v>414</v>
      </c>
      <c r="AW2033" s="2">
        <v>46064</v>
      </c>
      <c r="AY2033" s="1">
        <v>251000</v>
      </c>
      <c r="BA2033" t="s">
        <v>9291</v>
      </c>
      <c r="BC2033" t="s">
        <v>13596</v>
      </c>
      <c r="BD2033" t="s">
        <v>416</v>
      </c>
      <c r="BE2033" t="s">
        <v>417</v>
      </c>
      <c r="BF2033">
        <v>5561996655915</v>
      </c>
      <c r="BG2033" t="s">
        <v>8761</v>
      </c>
      <c r="BH2033">
        <v>73805860</v>
      </c>
      <c r="BI2033" t="s">
        <v>9531</v>
      </c>
      <c r="BJ2033" t="s">
        <v>13597</v>
      </c>
      <c r="BL2033" s="1">
        <v>3383.01</v>
      </c>
      <c r="BQ2033">
        <v>4829</v>
      </c>
      <c r="BS2033" t="s">
        <v>954</v>
      </c>
      <c r="BT2033" s="2">
        <v>46064</v>
      </c>
      <c r="BU2033">
        <v>897.04</v>
      </c>
      <c r="BW2033" t="s">
        <v>422</v>
      </c>
      <c r="BY2033" t="s">
        <v>13598</v>
      </c>
      <c r="BZ2033" s="2">
        <v>46065</v>
      </c>
      <c r="CA2033" s="2">
        <v>46076</v>
      </c>
      <c r="CB2033" t="s">
        <v>13599</v>
      </c>
      <c r="CC2033" s="2">
        <v>46062</v>
      </c>
      <c r="CD2033" t="s">
        <v>424</v>
      </c>
      <c r="CE2033">
        <v>7520</v>
      </c>
      <c r="CF2033" s="2">
        <v>46065</v>
      </c>
      <c r="CH2033" t="s">
        <v>8713</v>
      </c>
      <c r="CJ2033" s="2">
        <v>46086</v>
      </c>
      <c r="CK2033" t="s">
        <v>424</v>
      </c>
      <c r="CL2033" s="2">
        <v>46066</v>
      </c>
      <c r="CM2033" s="2">
        <v>46086</v>
      </c>
      <c r="CN2033" s="2">
        <v>46063</v>
      </c>
      <c r="CP2033" s="2">
        <v>46076</v>
      </c>
      <c r="CR2033" s="2">
        <v>46064</v>
      </c>
      <c r="CS2033" s="2">
        <v>46064</v>
      </c>
      <c r="CU2033" s="2">
        <v>46084</v>
      </c>
      <c r="CW2033" s="2">
        <v>46064</v>
      </c>
      <c r="CY2033" t="s">
        <v>424</v>
      </c>
      <c r="DD2033" s="2">
        <v>46080</v>
      </c>
      <c r="DF2033" s="2">
        <v>46106</v>
      </c>
      <c r="DI2033" s="2">
        <v>46108</v>
      </c>
      <c r="DJ2033" s="2">
        <v>46062</v>
      </c>
      <c r="DL2033" s="2">
        <v>46093</v>
      </c>
      <c r="DO2033" s="2">
        <v>46064</v>
      </c>
      <c r="DS2033" t="s">
        <v>735</v>
      </c>
      <c r="DV2033" t="s">
        <v>735</v>
      </c>
      <c r="DX2033">
        <v>626</v>
      </c>
      <c r="DY2033">
        <v>8627</v>
      </c>
      <c r="DZ2033" t="s">
        <v>424</v>
      </c>
      <c r="EA2033" t="s">
        <v>392</v>
      </c>
      <c r="EE2033" s="1">
        <v>1990.35</v>
      </c>
      <c r="EG2033" t="s">
        <v>1640</v>
      </c>
      <c r="EK2033" t="s">
        <v>1591</v>
      </c>
    </row>
    <row r="2034" spans="1:141" hidden="1" x14ac:dyDescent="0.35">
      <c r="A2034">
        <v>5213</v>
      </c>
      <c r="B2034" t="s">
        <v>11094</v>
      </c>
      <c r="C2034">
        <v>6549</v>
      </c>
      <c r="D2034" t="s">
        <v>4816</v>
      </c>
      <c r="E2034" t="s">
        <v>834</v>
      </c>
      <c r="F2034" t="s">
        <v>532</v>
      </c>
      <c r="G2034">
        <v>302</v>
      </c>
      <c r="H2034" t="s">
        <v>474</v>
      </c>
      <c r="I2034" t="s">
        <v>13600</v>
      </c>
      <c r="J2034" t="s">
        <v>13601</v>
      </c>
      <c r="K2034" t="s">
        <v>24</v>
      </c>
      <c r="L2034" t="s">
        <v>57</v>
      </c>
      <c r="M2034" t="s">
        <v>411</v>
      </c>
      <c r="N2034" t="s">
        <v>411</v>
      </c>
      <c r="O2034" t="s">
        <v>411</v>
      </c>
      <c r="P2034" t="s">
        <v>424</v>
      </c>
      <c r="Q2034" t="s">
        <v>424</v>
      </c>
      <c r="R2034" t="s">
        <v>411</v>
      </c>
      <c r="S2034" t="s">
        <v>411</v>
      </c>
      <c r="T2034" s="1">
        <v>169788.1</v>
      </c>
      <c r="U2034">
        <v>0</v>
      </c>
      <c r="V2034">
        <v>0</v>
      </c>
      <c r="W2034" s="1">
        <v>154262.1</v>
      </c>
      <c r="X2034" s="1">
        <v>15526</v>
      </c>
      <c r="Y2034">
        <v>0</v>
      </c>
      <c r="Z2034" s="1">
        <v>169788.1</v>
      </c>
      <c r="AA2034">
        <v>0</v>
      </c>
      <c r="AB2034">
        <v>0</v>
      </c>
      <c r="AD2034">
        <v>8787726164058</v>
      </c>
      <c r="AE2034" t="s">
        <v>412</v>
      </c>
      <c r="AF2034">
        <v>8787726164058</v>
      </c>
      <c r="AH2034" s="1">
        <v>3132.31</v>
      </c>
      <c r="AI2034" s="2">
        <v>46077</v>
      </c>
      <c r="AJ2034" s="7">
        <v>2026</v>
      </c>
      <c r="AK2034" s="2">
        <v>46063</v>
      </c>
      <c r="AP2034" t="s">
        <v>813</v>
      </c>
      <c r="AT2034" s="2">
        <v>46098</v>
      </c>
      <c r="AU2034" s="2">
        <v>46112</v>
      </c>
      <c r="AV2034" t="s">
        <v>414</v>
      </c>
      <c r="AW2034" s="2">
        <v>46064</v>
      </c>
      <c r="AY2034" s="1">
        <v>219211.95</v>
      </c>
      <c r="BA2034" t="s">
        <v>4819</v>
      </c>
      <c r="BD2034" t="s">
        <v>478</v>
      </c>
      <c r="BE2034" t="s">
        <v>417</v>
      </c>
      <c r="BF2034">
        <v>5561999740148</v>
      </c>
      <c r="BG2034" t="s">
        <v>13602</v>
      </c>
      <c r="BH2034">
        <v>72910001</v>
      </c>
      <c r="BI2034" t="s">
        <v>13603</v>
      </c>
      <c r="BJ2034" t="s">
        <v>13604</v>
      </c>
      <c r="BL2034" s="1">
        <v>2720.45</v>
      </c>
      <c r="BQ2034">
        <v>3999</v>
      </c>
      <c r="BS2034" t="s">
        <v>559</v>
      </c>
      <c r="BT2034" s="2">
        <v>46032</v>
      </c>
      <c r="BY2034" t="s">
        <v>13605</v>
      </c>
      <c r="BZ2034" s="2">
        <v>46063</v>
      </c>
      <c r="CA2034" s="2">
        <v>46077</v>
      </c>
      <c r="CC2034" s="2">
        <v>46057</v>
      </c>
      <c r="CD2034" t="s">
        <v>424</v>
      </c>
      <c r="CF2034" s="2">
        <v>46063</v>
      </c>
      <c r="CJ2034" s="2">
        <v>46085</v>
      </c>
      <c r="CL2034" s="2">
        <v>46035</v>
      </c>
      <c r="CM2034" s="2">
        <v>46092</v>
      </c>
      <c r="CN2034" s="2">
        <v>46063</v>
      </c>
      <c r="CP2034" s="2">
        <v>46080</v>
      </c>
      <c r="CR2034" s="2">
        <v>46065</v>
      </c>
      <c r="CS2034" s="2">
        <v>46064</v>
      </c>
      <c r="CU2034" s="2">
        <v>46084</v>
      </c>
      <c r="CW2034" s="2">
        <v>46064</v>
      </c>
      <c r="CY2034" t="s">
        <v>424</v>
      </c>
      <c r="CZ2034" s="2">
        <v>46097</v>
      </c>
      <c r="DC2034" s="2">
        <v>46108</v>
      </c>
      <c r="DD2034" s="2">
        <v>46057</v>
      </c>
      <c r="DG2034" t="s">
        <v>13606</v>
      </c>
      <c r="DJ2034" s="2">
        <v>46057</v>
      </c>
      <c r="DL2034" s="2">
        <v>46097</v>
      </c>
      <c r="DO2034" s="2">
        <v>46062</v>
      </c>
      <c r="DU2034">
        <v>9905</v>
      </c>
      <c r="DY2034">
        <v>8697</v>
      </c>
      <c r="EA2034" t="s">
        <v>13607</v>
      </c>
      <c r="EB2034" t="s">
        <v>13608</v>
      </c>
      <c r="EE2034" s="1">
        <v>4305.8100000000004</v>
      </c>
      <c r="EF2034" t="s">
        <v>2634</v>
      </c>
      <c r="EG2034" t="s">
        <v>1640</v>
      </c>
      <c r="EH2034" t="s">
        <v>6848</v>
      </c>
      <c r="EI2034" t="s">
        <v>3282</v>
      </c>
      <c r="EJ2034" t="s">
        <v>8163</v>
      </c>
      <c r="EK2034" t="s">
        <v>1591</v>
      </c>
    </row>
    <row r="2035" spans="1:141" hidden="1" x14ac:dyDescent="0.35">
      <c r="A2035">
        <v>5214</v>
      </c>
      <c r="B2035" t="s">
        <v>1352</v>
      </c>
      <c r="C2035">
        <v>6648</v>
      </c>
      <c r="D2035" t="s">
        <v>9287</v>
      </c>
      <c r="E2035" t="s">
        <v>942</v>
      </c>
      <c r="F2035" t="s">
        <v>9296</v>
      </c>
      <c r="G2035">
        <v>3</v>
      </c>
      <c r="H2035" t="s">
        <v>408</v>
      </c>
      <c r="I2035" t="s">
        <v>13609</v>
      </c>
      <c r="J2035" t="s">
        <v>13610</v>
      </c>
      <c r="K2035" t="s">
        <v>12</v>
      </c>
      <c r="L2035" t="s">
        <v>11</v>
      </c>
      <c r="M2035" t="s">
        <v>411</v>
      </c>
      <c r="N2035" t="s">
        <v>411</v>
      </c>
      <c r="O2035" t="s">
        <v>411</v>
      </c>
      <c r="P2035" t="s">
        <v>411</v>
      </c>
      <c r="Q2035" t="s">
        <v>411</v>
      </c>
      <c r="R2035" t="s">
        <v>411</v>
      </c>
      <c r="S2035" t="s">
        <v>411</v>
      </c>
      <c r="T2035" s="1">
        <v>177600</v>
      </c>
      <c r="U2035">
        <v>0</v>
      </c>
      <c r="V2035">
        <v>0</v>
      </c>
      <c r="W2035">
        <v>0</v>
      </c>
      <c r="X2035">
        <v>0</v>
      </c>
      <c r="Y2035">
        <v>0</v>
      </c>
      <c r="Z2035">
        <v>0</v>
      </c>
      <c r="AA2035">
        <v>0</v>
      </c>
      <c r="AB2035">
        <v>0</v>
      </c>
      <c r="AD2035">
        <v>8787726418262</v>
      </c>
      <c r="AE2035" t="s">
        <v>412</v>
      </c>
      <c r="AG2035" s="2">
        <v>46104</v>
      </c>
      <c r="AH2035" s="1">
        <v>3569.43</v>
      </c>
      <c r="AI2035" s="2">
        <v>46065</v>
      </c>
      <c r="AJ2035" s="7">
        <v>2026</v>
      </c>
      <c r="AK2035" s="2">
        <v>46063</v>
      </c>
      <c r="AP2035" t="s">
        <v>3839</v>
      </c>
      <c r="AQ2035" t="s">
        <v>5716</v>
      </c>
      <c r="AT2035" s="2">
        <v>46108</v>
      </c>
      <c r="AU2035" s="2">
        <v>46108</v>
      </c>
      <c r="AV2035" t="s">
        <v>414</v>
      </c>
      <c r="AW2035" s="2">
        <v>46066</v>
      </c>
      <c r="AY2035" s="1">
        <v>258530.4</v>
      </c>
      <c r="BA2035" t="s">
        <v>9291</v>
      </c>
      <c r="BC2035" t="s">
        <v>13611</v>
      </c>
      <c r="BD2035" t="s">
        <v>416</v>
      </c>
      <c r="BE2035" t="s">
        <v>417</v>
      </c>
      <c r="BF2035">
        <v>5561999284396</v>
      </c>
      <c r="BG2035" t="s">
        <v>13612</v>
      </c>
      <c r="BH2035">
        <v>73803356</v>
      </c>
      <c r="BI2035" t="s">
        <v>1698</v>
      </c>
      <c r="BJ2035" t="s">
        <v>13613</v>
      </c>
      <c r="BL2035" s="1">
        <v>3396.1</v>
      </c>
      <c r="BQ2035">
        <v>10238</v>
      </c>
      <c r="BS2035" t="s">
        <v>954</v>
      </c>
      <c r="BT2035" s="2">
        <v>46063</v>
      </c>
      <c r="BU2035">
        <v>878.22</v>
      </c>
      <c r="BW2035" t="s">
        <v>422</v>
      </c>
      <c r="BY2035" t="s">
        <v>13614</v>
      </c>
      <c r="BZ2035" s="2">
        <v>46063</v>
      </c>
      <c r="CA2035" s="2">
        <v>46065</v>
      </c>
      <c r="CB2035" t="s">
        <v>13615</v>
      </c>
      <c r="CC2035" s="2">
        <v>46062</v>
      </c>
      <c r="CD2035" t="s">
        <v>424</v>
      </c>
      <c r="CE2035" t="s">
        <v>13616</v>
      </c>
      <c r="CF2035" s="2">
        <v>46063</v>
      </c>
      <c r="CH2035" t="s">
        <v>8713</v>
      </c>
      <c r="CJ2035" s="2">
        <v>46080</v>
      </c>
      <c r="CK2035" t="s">
        <v>424</v>
      </c>
      <c r="CL2035" s="2">
        <v>46064</v>
      </c>
      <c r="CM2035" s="2">
        <v>46083</v>
      </c>
      <c r="CN2035" s="2">
        <v>46063</v>
      </c>
      <c r="CP2035" s="2">
        <v>46065</v>
      </c>
      <c r="CR2035" s="2">
        <v>46064</v>
      </c>
      <c r="CS2035" s="2">
        <v>46063</v>
      </c>
      <c r="CU2035" s="2">
        <v>46079</v>
      </c>
      <c r="CW2035" s="2">
        <v>46063</v>
      </c>
      <c r="CY2035" t="s">
        <v>424</v>
      </c>
      <c r="CZ2035" s="2">
        <v>46090</v>
      </c>
      <c r="DC2035" s="2">
        <v>46091</v>
      </c>
      <c r="DD2035" s="2">
        <v>46065</v>
      </c>
      <c r="DF2035" s="2">
        <v>46104</v>
      </c>
      <c r="DI2035" s="2">
        <v>46106</v>
      </c>
      <c r="DJ2035" s="2">
        <v>46058</v>
      </c>
      <c r="DL2035" s="2">
        <v>46077</v>
      </c>
      <c r="DO2035" s="2">
        <v>46063</v>
      </c>
      <c r="DQ2035" s="2">
        <v>46073</v>
      </c>
      <c r="DS2035" t="s">
        <v>735</v>
      </c>
      <c r="DX2035">
        <v>569</v>
      </c>
      <c r="DY2035">
        <v>8134</v>
      </c>
      <c r="DZ2035" t="s">
        <v>424</v>
      </c>
      <c r="EA2035" t="s">
        <v>13617</v>
      </c>
      <c r="EE2035" s="1">
        <v>1881.71</v>
      </c>
      <c r="EG2035" t="s">
        <v>1640</v>
      </c>
      <c r="EK2035" t="s">
        <v>1591</v>
      </c>
    </row>
    <row r="2036" spans="1:141" hidden="1" x14ac:dyDescent="0.35">
      <c r="A2036">
        <v>5215</v>
      </c>
      <c r="B2036" t="s">
        <v>8651</v>
      </c>
      <c r="C2036">
        <v>6604</v>
      </c>
      <c r="D2036" t="s">
        <v>7812</v>
      </c>
      <c r="E2036" t="s">
        <v>834</v>
      </c>
      <c r="F2036" t="s">
        <v>623</v>
      </c>
      <c r="G2036">
        <v>203</v>
      </c>
      <c r="H2036" t="s">
        <v>408</v>
      </c>
      <c r="I2036" t="s">
        <v>13618</v>
      </c>
      <c r="J2036" t="s">
        <v>13619</v>
      </c>
      <c r="K2036" t="s">
        <v>12</v>
      </c>
      <c r="L2036" t="s">
        <v>33</v>
      </c>
      <c r="M2036" t="s">
        <v>411</v>
      </c>
      <c r="N2036" t="s">
        <v>411</v>
      </c>
      <c r="O2036" t="s">
        <v>411</v>
      </c>
      <c r="P2036" t="s">
        <v>411</v>
      </c>
      <c r="Q2036" t="s">
        <v>411</v>
      </c>
      <c r="R2036" t="s">
        <v>411</v>
      </c>
      <c r="S2036" t="s">
        <v>411</v>
      </c>
      <c r="T2036" s="1">
        <v>177600</v>
      </c>
      <c r="U2036">
        <v>0</v>
      </c>
      <c r="V2036">
        <v>0</v>
      </c>
      <c r="W2036">
        <v>0</v>
      </c>
      <c r="X2036">
        <v>0</v>
      </c>
      <c r="Y2036">
        <v>0</v>
      </c>
      <c r="Z2036">
        <v>0</v>
      </c>
      <c r="AA2036">
        <v>0</v>
      </c>
      <c r="AB2036">
        <v>0</v>
      </c>
      <c r="AE2036" t="s">
        <v>412</v>
      </c>
      <c r="AH2036">
        <v>0</v>
      </c>
      <c r="AK2036" s="2">
        <v>46063</v>
      </c>
      <c r="AP2036" t="s">
        <v>3839</v>
      </c>
      <c r="AT2036" s="2">
        <v>46063</v>
      </c>
      <c r="AU2036" s="2">
        <v>46113</v>
      </c>
      <c r="AV2036" t="s">
        <v>414</v>
      </c>
      <c r="AW2036" s="2">
        <v>46066</v>
      </c>
      <c r="AY2036" s="1">
        <v>243080</v>
      </c>
      <c r="BA2036" t="s">
        <v>7815</v>
      </c>
      <c r="BC2036" t="s">
        <v>13620</v>
      </c>
      <c r="BD2036" t="s">
        <v>416</v>
      </c>
      <c r="BE2036" t="s">
        <v>417</v>
      </c>
      <c r="BF2036">
        <v>5561999194105</v>
      </c>
      <c r="BG2036" t="s">
        <v>2281</v>
      </c>
      <c r="BH2036">
        <v>73802442</v>
      </c>
      <c r="BI2036" t="s">
        <v>825</v>
      </c>
      <c r="BJ2036" t="s">
        <v>13621</v>
      </c>
      <c r="BL2036" s="1">
        <v>4300.62</v>
      </c>
      <c r="BQ2036">
        <v>4317</v>
      </c>
      <c r="BS2036" t="s">
        <v>449</v>
      </c>
      <c r="BT2036" s="2">
        <v>46064</v>
      </c>
      <c r="BW2036" t="s">
        <v>422</v>
      </c>
      <c r="BY2036" t="s">
        <v>13622</v>
      </c>
      <c r="BZ2036" s="2">
        <v>46064</v>
      </c>
      <c r="CC2036" s="2">
        <v>46057</v>
      </c>
      <c r="CF2036" s="2">
        <v>46064</v>
      </c>
      <c r="CK2036" t="s">
        <v>411</v>
      </c>
      <c r="CN2036" s="2">
        <v>46063</v>
      </c>
      <c r="CR2036" s="2">
        <v>46064</v>
      </c>
      <c r="CS2036" s="2">
        <v>46063</v>
      </c>
      <c r="CW2036" s="2">
        <v>46063</v>
      </c>
      <c r="DJ2036" s="2">
        <v>46057</v>
      </c>
      <c r="DO2036" s="2">
        <v>46062</v>
      </c>
      <c r="EG2036" t="s">
        <v>1640</v>
      </c>
      <c r="EI2036" t="s">
        <v>13623</v>
      </c>
      <c r="EJ2036" t="s">
        <v>8155</v>
      </c>
      <c r="EK2036" t="s">
        <v>1591</v>
      </c>
    </row>
    <row r="2037" spans="1:141" hidden="1" x14ac:dyDescent="0.35">
      <c r="A2037">
        <v>5216</v>
      </c>
      <c r="B2037" t="s">
        <v>1352</v>
      </c>
      <c r="C2037">
        <v>6621</v>
      </c>
      <c r="D2037" t="s">
        <v>4816</v>
      </c>
      <c r="E2037" t="s">
        <v>834</v>
      </c>
      <c r="F2037" t="s">
        <v>532</v>
      </c>
      <c r="G2037">
        <v>204</v>
      </c>
      <c r="H2037" t="s">
        <v>474</v>
      </c>
      <c r="I2037" t="s">
        <v>13624</v>
      </c>
      <c r="J2037" t="s">
        <v>13625</v>
      </c>
      <c r="K2037" t="s">
        <v>20</v>
      </c>
      <c r="L2037" t="s">
        <v>74</v>
      </c>
      <c r="M2037" t="s">
        <v>411</v>
      </c>
      <c r="N2037" t="s">
        <v>411</v>
      </c>
      <c r="O2037" t="s">
        <v>411</v>
      </c>
      <c r="P2037" t="s">
        <v>424</v>
      </c>
      <c r="Q2037" t="s">
        <v>424</v>
      </c>
      <c r="R2037" t="s">
        <v>411</v>
      </c>
      <c r="S2037" t="s">
        <v>411</v>
      </c>
      <c r="T2037" s="1">
        <v>162109.6</v>
      </c>
      <c r="U2037">
        <v>594.33000000000004</v>
      </c>
      <c r="V2037">
        <v>0</v>
      </c>
      <c r="W2037" s="1">
        <v>116286.6</v>
      </c>
      <c r="X2037" s="1">
        <v>47542</v>
      </c>
      <c r="Y2037">
        <v>0</v>
      </c>
      <c r="Z2037" s="1">
        <v>163828.6</v>
      </c>
      <c r="AA2037">
        <v>0</v>
      </c>
      <c r="AB2037">
        <v>0</v>
      </c>
      <c r="AD2037">
        <v>8787726328816</v>
      </c>
      <c r="AE2037" t="s">
        <v>412</v>
      </c>
      <c r="AF2037" t="s">
        <v>13626</v>
      </c>
      <c r="AG2037" s="2">
        <v>46087</v>
      </c>
      <c r="AH2037" s="1">
        <v>3128.72</v>
      </c>
      <c r="AI2037" s="2">
        <v>46066</v>
      </c>
      <c r="AJ2037" s="7">
        <v>2026</v>
      </c>
      <c r="AK2037" s="2">
        <v>46063</v>
      </c>
      <c r="AP2037" t="s">
        <v>413</v>
      </c>
      <c r="AT2037" s="2">
        <v>46091</v>
      </c>
      <c r="AU2037" s="2">
        <v>46112</v>
      </c>
      <c r="AV2037" t="s">
        <v>414</v>
      </c>
      <c r="AW2037" s="2">
        <v>46066</v>
      </c>
      <c r="AY2037" s="1">
        <v>225000</v>
      </c>
      <c r="BA2037" t="s">
        <v>4819</v>
      </c>
      <c r="BD2037" t="s">
        <v>512</v>
      </c>
      <c r="BE2037" t="s">
        <v>513</v>
      </c>
      <c r="BF2037">
        <v>5561995755163</v>
      </c>
      <c r="BG2037" t="s">
        <v>13627</v>
      </c>
      <c r="BH2037">
        <v>72105004</v>
      </c>
      <c r="BI2037" t="s">
        <v>1397</v>
      </c>
      <c r="BJ2037" t="s">
        <v>13628</v>
      </c>
      <c r="BL2037" s="1">
        <v>1986.8</v>
      </c>
      <c r="BQ2037">
        <v>3997</v>
      </c>
      <c r="BS2037" t="s">
        <v>806</v>
      </c>
      <c r="BT2037" s="2">
        <v>46050</v>
      </c>
      <c r="BU2037">
        <v>901</v>
      </c>
      <c r="BV2037" s="2">
        <v>46071</v>
      </c>
      <c r="BX2037" s="2">
        <v>46071</v>
      </c>
      <c r="BY2037" t="s">
        <v>13629</v>
      </c>
      <c r="BZ2037" s="2">
        <v>46063</v>
      </c>
      <c r="CA2037" s="2">
        <v>46073</v>
      </c>
      <c r="CB2037" t="s">
        <v>13630</v>
      </c>
      <c r="CC2037" s="2">
        <v>46062</v>
      </c>
      <c r="CD2037" t="s">
        <v>424</v>
      </c>
      <c r="CE2037">
        <v>6857</v>
      </c>
      <c r="CF2037" s="2">
        <v>46050</v>
      </c>
      <c r="CJ2037" s="2">
        <v>46077</v>
      </c>
      <c r="CL2037" s="2">
        <v>46050</v>
      </c>
      <c r="CM2037" s="2">
        <v>46080</v>
      </c>
      <c r="CN2037" s="2">
        <v>46063</v>
      </c>
      <c r="CP2037" s="2">
        <v>46073</v>
      </c>
      <c r="CR2037" s="2">
        <v>46064</v>
      </c>
      <c r="CS2037" s="2">
        <v>46063</v>
      </c>
      <c r="CU2037" s="2">
        <v>46076</v>
      </c>
      <c r="CV2037" s="2">
        <v>46066</v>
      </c>
      <c r="CW2037" s="2">
        <v>46063</v>
      </c>
      <c r="CX2037" s="2">
        <v>46086</v>
      </c>
      <c r="CY2037" t="s">
        <v>424</v>
      </c>
      <c r="DD2037" s="2">
        <v>46059</v>
      </c>
      <c r="DF2037" s="2">
        <v>46087</v>
      </c>
      <c r="DG2037" t="s">
        <v>13631</v>
      </c>
      <c r="DI2037" s="2">
        <v>46091</v>
      </c>
      <c r="DJ2037" s="2">
        <v>46059</v>
      </c>
      <c r="DL2037" s="2">
        <v>46091</v>
      </c>
      <c r="DM2037" s="2">
        <v>46071</v>
      </c>
      <c r="DO2037" s="2">
        <v>46063</v>
      </c>
      <c r="DQ2037" s="2">
        <v>46086</v>
      </c>
      <c r="DT2037">
        <v>7487</v>
      </c>
      <c r="DU2037">
        <v>9015</v>
      </c>
      <c r="DW2037" s="2">
        <v>46066</v>
      </c>
      <c r="DY2037">
        <v>7531</v>
      </c>
      <c r="EB2037" t="s">
        <v>13496</v>
      </c>
      <c r="EE2037" s="1">
        <v>4205.8100000000004</v>
      </c>
      <c r="EF2037" t="s">
        <v>2634</v>
      </c>
      <c r="EG2037" t="s">
        <v>1640</v>
      </c>
      <c r="EH2037" t="s">
        <v>8936</v>
      </c>
      <c r="EI2037" t="s">
        <v>13632</v>
      </c>
      <c r="EJ2037" t="s">
        <v>8163</v>
      </c>
      <c r="EK2037" t="s">
        <v>1591</v>
      </c>
    </row>
    <row r="2038" spans="1:141" hidden="1" x14ac:dyDescent="0.35">
      <c r="A2038">
        <v>5217</v>
      </c>
      <c r="B2038" t="s">
        <v>11094</v>
      </c>
      <c r="C2038">
        <v>6627</v>
      </c>
      <c r="D2038" t="s">
        <v>7812</v>
      </c>
      <c r="E2038" t="s">
        <v>834</v>
      </c>
      <c r="F2038" t="s">
        <v>473</v>
      </c>
      <c r="G2038">
        <v>203</v>
      </c>
      <c r="H2038" t="s">
        <v>408</v>
      </c>
      <c r="I2038" t="s">
        <v>13633</v>
      </c>
      <c r="J2038" t="s">
        <v>13634</v>
      </c>
      <c r="K2038" t="s">
        <v>20</v>
      </c>
      <c r="L2038" t="s">
        <v>63</v>
      </c>
      <c r="M2038" t="s">
        <v>411</v>
      </c>
      <c r="N2038" t="s">
        <v>411</v>
      </c>
      <c r="O2038" t="s">
        <v>411</v>
      </c>
      <c r="P2038" t="s">
        <v>411</v>
      </c>
      <c r="Q2038" t="s">
        <v>411</v>
      </c>
      <c r="R2038" t="s">
        <v>411</v>
      </c>
      <c r="S2038" t="s">
        <v>411</v>
      </c>
      <c r="T2038" s="1">
        <v>159711.99</v>
      </c>
      <c r="U2038">
        <v>0</v>
      </c>
      <c r="V2038">
        <v>0</v>
      </c>
      <c r="W2038" s="1">
        <v>133663.85999999999</v>
      </c>
      <c r="X2038" s="1">
        <v>26115</v>
      </c>
      <c r="Y2038">
        <v>0</v>
      </c>
      <c r="Z2038" s="1">
        <v>159778.85999999999</v>
      </c>
      <c r="AA2038">
        <v>0</v>
      </c>
      <c r="AB2038">
        <v>0</v>
      </c>
      <c r="AD2038">
        <v>8787726357085</v>
      </c>
      <c r="AE2038" t="s">
        <v>412</v>
      </c>
      <c r="AH2038">
        <v>0</v>
      </c>
      <c r="AI2038" s="2">
        <v>46066</v>
      </c>
      <c r="AJ2038" s="7">
        <v>2026</v>
      </c>
      <c r="AK2038" s="2">
        <v>46063</v>
      </c>
      <c r="AP2038" t="s">
        <v>3839</v>
      </c>
      <c r="AT2038" s="2">
        <v>46072</v>
      </c>
      <c r="AU2038" s="2">
        <v>46114</v>
      </c>
      <c r="AV2038" t="s">
        <v>414</v>
      </c>
      <c r="AW2038" s="2">
        <v>46066</v>
      </c>
      <c r="AY2038" s="1">
        <v>240256.99</v>
      </c>
      <c r="BA2038" t="s">
        <v>7815</v>
      </c>
      <c r="BC2038" t="s">
        <v>13635</v>
      </c>
      <c r="BD2038" t="s">
        <v>416</v>
      </c>
      <c r="BE2038" t="s">
        <v>417</v>
      </c>
      <c r="BF2038">
        <v>5561999076714</v>
      </c>
      <c r="BG2038" t="s">
        <v>13636</v>
      </c>
      <c r="BH2038">
        <v>73804082</v>
      </c>
      <c r="BI2038" t="s">
        <v>1238</v>
      </c>
      <c r="BJ2038" t="s">
        <v>13637</v>
      </c>
      <c r="BL2038" s="1">
        <v>2350</v>
      </c>
      <c r="BQ2038">
        <v>4237</v>
      </c>
      <c r="BS2038" t="s">
        <v>421</v>
      </c>
      <c r="BT2038" s="2">
        <v>46064</v>
      </c>
      <c r="BU2038">
        <v>779</v>
      </c>
      <c r="BW2038" t="s">
        <v>422</v>
      </c>
      <c r="BY2038" t="s">
        <v>13638</v>
      </c>
      <c r="BZ2038" s="2">
        <v>46064</v>
      </c>
      <c r="CA2038" s="2">
        <v>46072</v>
      </c>
      <c r="CB2038" t="s">
        <v>13639</v>
      </c>
      <c r="CC2038" s="2">
        <v>46055</v>
      </c>
      <c r="CE2038" t="s">
        <v>13640</v>
      </c>
      <c r="CF2038" s="2">
        <v>46064</v>
      </c>
      <c r="CJ2038" s="2">
        <v>46083</v>
      </c>
      <c r="CK2038" t="s">
        <v>411</v>
      </c>
      <c r="CL2038" s="2">
        <v>46065</v>
      </c>
      <c r="CM2038" s="2">
        <v>46084</v>
      </c>
      <c r="CN2038" s="2">
        <v>46056</v>
      </c>
      <c r="CP2038" s="2">
        <v>46072</v>
      </c>
      <c r="CR2038" s="2">
        <v>46057</v>
      </c>
      <c r="CS2038" s="2">
        <v>46056</v>
      </c>
      <c r="CU2038" s="2">
        <v>46080</v>
      </c>
      <c r="CW2038" s="2">
        <v>46056</v>
      </c>
      <c r="CY2038" t="s">
        <v>424</v>
      </c>
      <c r="CZ2038" s="2">
        <v>46112</v>
      </c>
      <c r="DD2038" s="2">
        <v>46078</v>
      </c>
      <c r="DJ2038" s="2">
        <v>46055</v>
      </c>
      <c r="DL2038" s="2">
        <v>46093</v>
      </c>
      <c r="DO2038" s="2">
        <v>46056</v>
      </c>
      <c r="DQ2038" s="2">
        <v>46114</v>
      </c>
      <c r="DU2038">
        <v>12864</v>
      </c>
      <c r="DX2038">
        <v>731</v>
      </c>
      <c r="DY2038">
        <v>8302</v>
      </c>
      <c r="DZ2038" t="s">
        <v>424</v>
      </c>
      <c r="EA2038" t="s">
        <v>13641</v>
      </c>
      <c r="EE2038" s="1">
        <v>2496.06</v>
      </c>
      <c r="EG2038" t="s">
        <v>735</v>
      </c>
      <c r="EK2038" t="s">
        <v>1591</v>
      </c>
    </row>
    <row r="2039" spans="1:141" hidden="1" x14ac:dyDescent="0.35">
      <c r="A2039">
        <v>5218</v>
      </c>
      <c r="B2039" t="s">
        <v>1352</v>
      </c>
      <c r="C2039">
        <v>6645</v>
      </c>
      <c r="D2039" t="s">
        <v>9287</v>
      </c>
      <c r="E2039" t="s">
        <v>942</v>
      </c>
      <c r="F2039" t="s">
        <v>9650</v>
      </c>
      <c r="G2039">
        <v>201</v>
      </c>
      <c r="H2039" t="s">
        <v>408</v>
      </c>
      <c r="I2039" t="s">
        <v>35</v>
      </c>
      <c r="J2039" t="s">
        <v>13642</v>
      </c>
      <c r="K2039" t="s">
        <v>14</v>
      </c>
      <c r="L2039" t="s">
        <v>35</v>
      </c>
      <c r="M2039" t="s">
        <v>411</v>
      </c>
      <c r="N2039" t="s">
        <v>411</v>
      </c>
      <c r="O2039" t="s">
        <v>411</v>
      </c>
      <c r="P2039" t="s">
        <v>411</v>
      </c>
      <c r="Q2039" t="s">
        <v>411</v>
      </c>
      <c r="R2039" t="s">
        <v>411</v>
      </c>
      <c r="S2039" t="s">
        <v>411</v>
      </c>
      <c r="T2039" s="1">
        <v>161057.22</v>
      </c>
      <c r="U2039">
        <v>0</v>
      </c>
      <c r="V2039">
        <v>0</v>
      </c>
      <c r="W2039" s="1">
        <v>136096.22</v>
      </c>
      <c r="X2039" s="1">
        <v>24961</v>
      </c>
      <c r="Y2039">
        <v>0</v>
      </c>
      <c r="Z2039" s="1">
        <v>161057.22</v>
      </c>
      <c r="AA2039">
        <v>0</v>
      </c>
      <c r="AB2039">
        <v>0</v>
      </c>
      <c r="AD2039">
        <v>8787726439650</v>
      </c>
      <c r="AE2039" t="s">
        <v>412</v>
      </c>
      <c r="AG2039" s="2">
        <v>46101</v>
      </c>
      <c r="AH2039" s="1">
        <v>3139.91</v>
      </c>
      <c r="AI2039" s="2">
        <v>46078</v>
      </c>
      <c r="AJ2039" s="7">
        <v>2026</v>
      </c>
      <c r="AK2039" s="2">
        <v>46063</v>
      </c>
      <c r="AP2039" t="s">
        <v>3839</v>
      </c>
      <c r="AT2039" s="2">
        <v>46106</v>
      </c>
      <c r="AU2039" s="2">
        <v>46106</v>
      </c>
      <c r="AV2039" t="s">
        <v>414</v>
      </c>
      <c r="AW2039" s="2">
        <v>46066</v>
      </c>
      <c r="AY2039" s="1">
        <v>244932.89</v>
      </c>
      <c r="BA2039" t="s">
        <v>9291</v>
      </c>
      <c r="BC2039" t="s">
        <v>13643</v>
      </c>
      <c r="BD2039" t="s">
        <v>416</v>
      </c>
      <c r="BE2039" t="s">
        <v>417</v>
      </c>
      <c r="BF2039">
        <v>5561996648049</v>
      </c>
      <c r="BG2039" t="s">
        <v>13644</v>
      </c>
      <c r="BH2039">
        <v>73808476</v>
      </c>
      <c r="BI2039" t="s">
        <v>581</v>
      </c>
      <c r="BJ2039" t="s">
        <v>13645</v>
      </c>
      <c r="BL2039" s="1">
        <v>2380</v>
      </c>
      <c r="BQ2039">
        <v>4775</v>
      </c>
      <c r="BS2039" t="s">
        <v>457</v>
      </c>
      <c r="BT2039" s="2">
        <v>46071</v>
      </c>
      <c r="BU2039">
        <v>878.92</v>
      </c>
      <c r="BW2039" t="s">
        <v>1569</v>
      </c>
      <c r="BY2039" t="s">
        <v>13646</v>
      </c>
      <c r="BZ2039" s="2">
        <v>46071</v>
      </c>
      <c r="CA2039" s="2">
        <v>46079</v>
      </c>
      <c r="CB2039" t="s">
        <v>13647</v>
      </c>
      <c r="CC2039" s="2">
        <v>46062</v>
      </c>
      <c r="CD2039" t="s">
        <v>424</v>
      </c>
      <c r="CE2039" t="s">
        <v>13648</v>
      </c>
      <c r="CF2039" s="2">
        <v>46071</v>
      </c>
      <c r="CH2039" t="s">
        <v>8637</v>
      </c>
      <c r="CJ2039" s="2">
        <v>46086</v>
      </c>
      <c r="CK2039" t="s">
        <v>424</v>
      </c>
      <c r="CL2039" s="2">
        <v>46072</v>
      </c>
      <c r="CM2039" s="2">
        <v>46086</v>
      </c>
      <c r="CN2039" s="2">
        <v>46063</v>
      </c>
      <c r="CP2039" s="2">
        <v>46079</v>
      </c>
      <c r="CR2039" s="2">
        <v>46077</v>
      </c>
      <c r="CS2039" s="2">
        <v>46064</v>
      </c>
      <c r="CU2039" s="2">
        <v>46084</v>
      </c>
      <c r="CW2039" s="2">
        <v>46064</v>
      </c>
      <c r="CY2039" t="s">
        <v>424</v>
      </c>
      <c r="DD2039" s="2">
        <v>46073</v>
      </c>
      <c r="DF2039" s="2">
        <v>46101</v>
      </c>
      <c r="DI2039" s="2">
        <v>46104</v>
      </c>
      <c r="DJ2039" s="2">
        <v>46063</v>
      </c>
      <c r="DL2039" s="2">
        <v>46090</v>
      </c>
      <c r="DO2039" s="2">
        <v>46064</v>
      </c>
      <c r="DQ2039" s="2">
        <v>46092</v>
      </c>
      <c r="DS2039" t="s">
        <v>735</v>
      </c>
      <c r="DU2039">
        <v>9865</v>
      </c>
      <c r="DX2039">
        <v>609</v>
      </c>
      <c r="DY2039">
        <v>8677</v>
      </c>
      <c r="DZ2039" t="s">
        <v>424</v>
      </c>
      <c r="EA2039" t="s">
        <v>392</v>
      </c>
      <c r="EE2039" s="1">
        <v>2459.58</v>
      </c>
      <c r="EG2039" t="s">
        <v>1640</v>
      </c>
      <c r="EI2039" t="s">
        <v>3282</v>
      </c>
      <c r="EK2039" t="s">
        <v>1591</v>
      </c>
    </row>
    <row r="2040" spans="1:141" hidden="1" x14ac:dyDescent="0.35">
      <c r="A2040">
        <v>5219</v>
      </c>
      <c r="B2040" t="s">
        <v>1352</v>
      </c>
      <c r="C2040">
        <v>6662</v>
      </c>
      <c r="D2040" t="s">
        <v>9287</v>
      </c>
      <c r="E2040" t="s">
        <v>942</v>
      </c>
      <c r="F2040" t="s">
        <v>10100</v>
      </c>
      <c r="G2040">
        <v>204</v>
      </c>
      <c r="H2040" t="s">
        <v>408</v>
      </c>
      <c r="I2040" t="s">
        <v>13649</v>
      </c>
      <c r="J2040" t="s">
        <v>13650</v>
      </c>
      <c r="K2040" t="s">
        <v>15</v>
      </c>
      <c r="L2040" t="s">
        <v>71</v>
      </c>
      <c r="M2040" t="s">
        <v>411</v>
      </c>
      <c r="N2040" t="s">
        <v>411</v>
      </c>
      <c r="O2040" t="s">
        <v>411</v>
      </c>
      <c r="P2040" t="s">
        <v>411</v>
      </c>
      <c r="Q2040" t="s">
        <v>411</v>
      </c>
      <c r="R2040" t="s">
        <v>411</v>
      </c>
      <c r="S2040" t="s">
        <v>411</v>
      </c>
      <c r="T2040" s="1">
        <v>161056.22</v>
      </c>
      <c r="U2040">
        <v>714</v>
      </c>
      <c r="V2040">
        <v>0</v>
      </c>
      <c r="W2040" s="1">
        <v>136304.85</v>
      </c>
      <c r="X2040" s="1">
        <v>20440</v>
      </c>
      <c r="Y2040">
        <v>0</v>
      </c>
      <c r="Z2040" s="1">
        <v>156744.85</v>
      </c>
      <c r="AA2040">
        <v>0</v>
      </c>
      <c r="AB2040">
        <v>0</v>
      </c>
      <c r="AD2040">
        <v>8787726456440</v>
      </c>
      <c r="AE2040" t="s">
        <v>412</v>
      </c>
      <c r="AG2040" s="2">
        <v>46104</v>
      </c>
      <c r="AH2040" s="1">
        <v>3139.91</v>
      </c>
      <c r="AI2040" s="2">
        <v>46066</v>
      </c>
      <c r="AJ2040" s="7">
        <v>2026</v>
      </c>
      <c r="AK2040" s="2">
        <v>46064</v>
      </c>
      <c r="AP2040" t="s">
        <v>3839</v>
      </c>
      <c r="AT2040" s="2">
        <v>46107</v>
      </c>
      <c r="AU2040" s="2">
        <v>46107</v>
      </c>
      <c r="AV2040" t="s">
        <v>414</v>
      </c>
      <c r="AW2040" s="2">
        <v>46066</v>
      </c>
      <c r="AY2040" s="1">
        <v>244934.37</v>
      </c>
      <c r="BA2040" t="s">
        <v>9291</v>
      </c>
      <c r="BC2040" t="s">
        <v>13651</v>
      </c>
      <c r="BD2040" t="s">
        <v>416</v>
      </c>
      <c r="BE2040" t="s">
        <v>417</v>
      </c>
      <c r="BF2040">
        <v>5561998267978</v>
      </c>
      <c r="BG2040" t="s">
        <v>13652</v>
      </c>
      <c r="BH2040">
        <v>73805125</v>
      </c>
      <c r="BI2040" t="s">
        <v>1316</v>
      </c>
      <c r="BJ2040" t="s">
        <v>13653</v>
      </c>
      <c r="BL2040" s="1">
        <v>2380.02</v>
      </c>
      <c r="BQ2040">
        <v>4656</v>
      </c>
      <c r="BR2040">
        <v>8113</v>
      </c>
      <c r="BS2040" t="s">
        <v>421</v>
      </c>
      <c r="BT2040" s="2">
        <v>46064</v>
      </c>
      <c r="BU2040">
        <v>779</v>
      </c>
      <c r="BW2040" t="s">
        <v>422</v>
      </c>
      <c r="BY2040" t="s">
        <v>13654</v>
      </c>
      <c r="BZ2040" s="2">
        <v>46064</v>
      </c>
      <c r="CA2040" s="2">
        <v>46072</v>
      </c>
      <c r="CB2040" t="s">
        <v>13655</v>
      </c>
      <c r="CC2040" s="2">
        <v>46063</v>
      </c>
      <c r="CD2040" t="s">
        <v>424</v>
      </c>
      <c r="CE2040" t="s">
        <v>13656</v>
      </c>
      <c r="CF2040" s="2">
        <v>46064</v>
      </c>
      <c r="CJ2040" s="2">
        <v>46080</v>
      </c>
      <c r="CK2040" t="s">
        <v>411</v>
      </c>
      <c r="CL2040" s="2">
        <v>46064</v>
      </c>
      <c r="CM2040" s="2">
        <v>46083</v>
      </c>
      <c r="CN2040" s="2">
        <v>46064</v>
      </c>
      <c r="CP2040" s="2">
        <v>46072</v>
      </c>
      <c r="CR2040" s="2">
        <v>46065</v>
      </c>
      <c r="CS2040" s="2">
        <v>46065</v>
      </c>
      <c r="CU2040" s="2">
        <v>46079</v>
      </c>
      <c r="CW2040" s="2">
        <v>46065</v>
      </c>
      <c r="CY2040" t="s">
        <v>424</v>
      </c>
      <c r="DD2040" s="2">
        <v>46066</v>
      </c>
      <c r="DF2040" s="2">
        <v>46104</v>
      </c>
      <c r="DI2040" s="2">
        <v>46105</v>
      </c>
      <c r="DJ2040" s="2">
        <v>46063</v>
      </c>
      <c r="DL2040" s="2">
        <v>46073</v>
      </c>
      <c r="DO2040" s="2">
        <v>46065</v>
      </c>
      <c r="DQ2040" s="2">
        <v>46073</v>
      </c>
      <c r="DX2040">
        <v>975</v>
      </c>
      <c r="DY2040">
        <v>8129</v>
      </c>
      <c r="DZ2040" t="s">
        <v>424</v>
      </c>
      <c r="EA2040" t="s">
        <v>392</v>
      </c>
      <c r="EE2040" s="1">
        <v>2159.58</v>
      </c>
      <c r="EG2040" t="s">
        <v>1640</v>
      </c>
      <c r="EK2040" t="s">
        <v>1591</v>
      </c>
    </row>
    <row r="2041" spans="1:141" hidden="1" x14ac:dyDescent="0.35">
      <c r="A2041">
        <v>5220</v>
      </c>
      <c r="B2041" t="s">
        <v>1352</v>
      </c>
      <c r="C2041">
        <v>6640</v>
      </c>
      <c r="D2041" t="s">
        <v>4816</v>
      </c>
      <c r="E2041" t="s">
        <v>834</v>
      </c>
      <c r="F2041" t="s">
        <v>526</v>
      </c>
      <c r="G2041">
        <v>1</v>
      </c>
      <c r="H2041" t="s">
        <v>474</v>
      </c>
      <c r="I2041" t="s">
        <v>13657</v>
      </c>
      <c r="J2041" t="s">
        <v>13658</v>
      </c>
      <c r="K2041" t="s">
        <v>20</v>
      </c>
      <c r="L2041" t="s">
        <v>63</v>
      </c>
      <c r="M2041" t="s">
        <v>411</v>
      </c>
      <c r="N2041" t="s">
        <v>411</v>
      </c>
      <c r="O2041" t="s">
        <v>411</v>
      </c>
      <c r="P2041" t="s">
        <v>424</v>
      </c>
      <c r="Q2041" t="s">
        <v>424</v>
      </c>
      <c r="R2041" t="s">
        <v>411</v>
      </c>
      <c r="S2041" t="s">
        <v>411</v>
      </c>
      <c r="T2041" s="1">
        <v>164341.67000000001</v>
      </c>
      <c r="U2041">
        <v>567.6</v>
      </c>
      <c r="V2041">
        <v>0</v>
      </c>
      <c r="W2041" s="1">
        <v>117618.44</v>
      </c>
      <c r="X2041" s="1">
        <v>52488</v>
      </c>
      <c r="Y2041">
        <v>0</v>
      </c>
      <c r="Z2041" s="1">
        <v>170106.44</v>
      </c>
      <c r="AA2041">
        <v>0</v>
      </c>
      <c r="AB2041">
        <v>0</v>
      </c>
      <c r="AD2041">
        <v>8787726453483</v>
      </c>
      <c r="AE2041" t="s">
        <v>412</v>
      </c>
      <c r="AG2041" s="2">
        <v>46092</v>
      </c>
      <c r="AH2041" s="1">
        <v>3128.72</v>
      </c>
      <c r="AI2041" s="2">
        <v>46076</v>
      </c>
      <c r="AJ2041" s="7">
        <v>2026</v>
      </c>
      <c r="AK2041" s="2">
        <v>46065</v>
      </c>
      <c r="AP2041" t="s">
        <v>413</v>
      </c>
      <c r="AT2041" s="2">
        <v>46093</v>
      </c>
      <c r="AU2041" s="2">
        <v>46112</v>
      </c>
      <c r="AV2041" t="s">
        <v>414</v>
      </c>
      <c r="AW2041" s="2">
        <v>46066</v>
      </c>
      <c r="AY2041" s="1">
        <v>223250.47</v>
      </c>
      <c r="BA2041" t="s">
        <v>4819</v>
      </c>
      <c r="BD2041" t="s">
        <v>416</v>
      </c>
      <c r="BE2041" t="s">
        <v>417</v>
      </c>
      <c r="BF2041">
        <v>5561981565751</v>
      </c>
      <c r="BG2041" t="s">
        <v>13659</v>
      </c>
      <c r="BH2041">
        <v>73801971</v>
      </c>
      <c r="BI2041" t="s">
        <v>504</v>
      </c>
      <c r="BJ2041" t="s">
        <v>13660</v>
      </c>
      <c r="BL2041" s="1">
        <v>1892</v>
      </c>
      <c r="BM2041" s="2">
        <v>46231</v>
      </c>
      <c r="BQ2041">
        <v>3971</v>
      </c>
      <c r="BS2041" t="s">
        <v>2094</v>
      </c>
      <c r="BT2041" s="2">
        <v>46064</v>
      </c>
      <c r="BU2041">
        <v>901</v>
      </c>
      <c r="BV2041" s="2">
        <v>46077</v>
      </c>
      <c r="BX2041" s="2">
        <v>46081</v>
      </c>
      <c r="BY2041" t="s">
        <v>13661</v>
      </c>
      <c r="CA2041" s="2">
        <v>46078</v>
      </c>
      <c r="CB2041" t="s">
        <v>13662</v>
      </c>
      <c r="CC2041" s="2">
        <v>46063</v>
      </c>
      <c r="CD2041" t="s">
        <v>424</v>
      </c>
      <c r="CE2041">
        <v>7573</v>
      </c>
      <c r="CF2041" s="2">
        <v>46064</v>
      </c>
      <c r="CJ2041" s="2">
        <v>46083</v>
      </c>
      <c r="CL2041" s="2">
        <v>46064</v>
      </c>
      <c r="CM2041" s="2">
        <v>46084</v>
      </c>
      <c r="CN2041" s="2">
        <v>46063</v>
      </c>
      <c r="CP2041" s="2">
        <v>46078</v>
      </c>
      <c r="CR2041" s="2">
        <v>46064</v>
      </c>
      <c r="CS2041" s="2">
        <v>46064</v>
      </c>
      <c r="CU2041" s="2">
        <v>46080</v>
      </c>
      <c r="CW2041" s="2">
        <v>46064</v>
      </c>
      <c r="CX2041" s="2">
        <v>46091</v>
      </c>
      <c r="CY2041" t="s">
        <v>424</v>
      </c>
      <c r="DD2041" s="2">
        <v>46065</v>
      </c>
      <c r="DF2041" s="2">
        <v>46092</v>
      </c>
      <c r="DG2041" t="s">
        <v>13663</v>
      </c>
      <c r="DI2041" s="2">
        <v>46093</v>
      </c>
      <c r="DJ2041" s="2">
        <v>46062</v>
      </c>
      <c r="DL2041" s="2">
        <v>46091</v>
      </c>
      <c r="DO2041" s="2">
        <v>46064</v>
      </c>
      <c r="DQ2041" s="2">
        <v>46090</v>
      </c>
      <c r="DT2041">
        <v>8326</v>
      </c>
      <c r="DU2041">
        <v>9444</v>
      </c>
      <c r="DW2041" s="2">
        <v>46076</v>
      </c>
      <c r="DY2041">
        <v>8248</v>
      </c>
      <c r="EB2041" t="s">
        <v>13664</v>
      </c>
      <c r="EE2041" s="1">
        <v>4605.8100000000004</v>
      </c>
      <c r="EF2041" t="s">
        <v>2634</v>
      </c>
      <c r="EG2041" t="s">
        <v>1640</v>
      </c>
      <c r="EH2041" t="s">
        <v>6848</v>
      </c>
      <c r="EI2041" t="s">
        <v>3282</v>
      </c>
      <c r="EJ2041" t="s">
        <v>8163</v>
      </c>
      <c r="EK2041" t="s">
        <v>1591</v>
      </c>
    </row>
    <row r="2042" spans="1:141" hidden="1" x14ac:dyDescent="0.35">
      <c r="A2042">
        <v>5221</v>
      </c>
      <c r="B2042" t="s">
        <v>561</v>
      </c>
      <c r="C2042">
        <v>6668</v>
      </c>
      <c r="D2042" t="s">
        <v>8802</v>
      </c>
      <c r="E2042" t="s">
        <v>834</v>
      </c>
      <c r="F2042" t="s">
        <v>461</v>
      </c>
      <c r="G2042">
        <v>3</v>
      </c>
      <c r="H2042" t="s">
        <v>474</v>
      </c>
      <c r="I2042" t="s">
        <v>13665</v>
      </c>
      <c r="J2042" t="s">
        <v>13666</v>
      </c>
      <c r="K2042" t="s">
        <v>19</v>
      </c>
      <c r="L2042" t="s">
        <v>76</v>
      </c>
      <c r="M2042" t="s">
        <v>411</v>
      </c>
      <c r="N2042" t="s">
        <v>411</v>
      </c>
      <c r="O2042" t="s">
        <v>411</v>
      </c>
      <c r="P2042" t="s">
        <v>411</v>
      </c>
      <c r="Q2042" t="s">
        <v>411</v>
      </c>
      <c r="R2042" t="s">
        <v>411</v>
      </c>
      <c r="S2042" t="s">
        <v>411</v>
      </c>
      <c r="T2042" s="1">
        <v>164216.03</v>
      </c>
      <c r="U2042">
        <v>559.24</v>
      </c>
      <c r="V2042">
        <v>0</v>
      </c>
      <c r="W2042" s="1">
        <v>109226.03</v>
      </c>
      <c r="X2042" s="1">
        <v>54990</v>
      </c>
      <c r="Y2042">
        <v>0</v>
      </c>
      <c r="Z2042" s="1">
        <v>164216.03</v>
      </c>
      <c r="AA2042">
        <v>0</v>
      </c>
      <c r="AB2042">
        <v>0</v>
      </c>
      <c r="AE2042" t="s">
        <v>412</v>
      </c>
      <c r="AH2042">
        <v>0</v>
      </c>
      <c r="AK2042" s="2">
        <v>46065</v>
      </c>
      <c r="AP2042" t="s">
        <v>413</v>
      </c>
      <c r="AQ2042" t="s">
        <v>8805</v>
      </c>
      <c r="AT2042" s="2">
        <v>46092</v>
      </c>
      <c r="AU2042" s="2">
        <v>46092</v>
      </c>
      <c r="AV2042" t="s">
        <v>561</v>
      </c>
      <c r="AW2042" s="2">
        <v>46066</v>
      </c>
      <c r="AY2042" s="1">
        <v>227000.03</v>
      </c>
      <c r="BA2042" t="s">
        <v>8806</v>
      </c>
      <c r="BD2042" t="s">
        <v>738</v>
      </c>
      <c r="BE2042" t="s">
        <v>513</v>
      </c>
      <c r="BF2042">
        <v>5561981952359</v>
      </c>
      <c r="BG2042" t="s">
        <v>13667</v>
      </c>
      <c r="BH2042">
        <v>73402042</v>
      </c>
      <c r="BI2042" t="s">
        <v>13668</v>
      </c>
      <c r="BJ2042" t="s">
        <v>13669</v>
      </c>
      <c r="BL2042" s="1">
        <v>1864.15</v>
      </c>
      <c r="BM2042" s="2">
        <v>46238</v>
      </c>
      <c r="BQ2042">
        <v>4397</v>
      </c>
      <c r="BS2042" t="s">
        <v>517</v>
      </c>
      <c r="BT2042" s="2">
        <v>46060</v>
      </c>
      <c r="BY2042" t="s">
        <v>13670</v>
      </c>
      <c r="CC2042" s="2">
        <v>46065</v>
      </c>
      <c r="CF2042" s="2">
        <v>46060</v>
      </c>
      <c r="CL2042" s="2">
        <v>46060</v>
      </c>
      <c r="CN2042" s="2">
        <v>46065</v>
      </c>
      <c r="CR2042" s="2">
        <v>46066</v>
      </c>
      <c r="CS2042" s="2">
        <v>46066</v>
      </c>
      <c r="CW2042" s="2">
        <v>46066</v>
      </c>
      <c r="CY2042" t="s">
        <v>424</v>
      </c>
      <c r="DD2042" s="2">
        <v>46065</v>
      </c>
      <c r="DJ2042" s="2">
        <v>46065</v>
      </c>
      <c r="DO2042" s="2">
        <v>46066</v>
      </c>
      <c r="EF2042" t="s">
        <v>2634</v>
      </c>
      <c r="EG2042" t="s">
        <v>1640</v>
      </c>
      <c r="EH2042" t="s">
        <v>8129</v>
      </c>
      <c r="EI2042" t="s">
        <v>13671</v>
      </c>
      <c r="EJ2042" t="s">
        <v>8163</v>
      </c>
      <c r="EK2042" t="s">
        <v>3786</v>
      </c>
    </row>
    <row r="2043" spans="1:141" hidden="1" x14ac:dyDescent="0.35">
      <c r="A2043">
        <v>5222</v>
      </c>
      <c r="B2043" t="s">
        <v>1352</v>
      </c>
      <c r="C2043">
        <v>6671</v>
      </c>
      <c r="D2043" t="s">
        <v>4816</v>
      </c>
      <c r="E2043" t="s">
        <v>834</v>
      </c>
      <c r="F2043" t="s">
        <v>442</v>
      </c>
      <c r="G2043">
        <v>204</v>
      </c>
      <c r="H2043" t="s">
        <v>474</v>
      </c>
      <c r="I2043" t="s">
        <v>13672</v>
      </c>
      <c r="J2043" t="s">
        <v>13673</v>
      </c>
      <c r="K2043" t="s">
        <v>24</v>
      </c>
      <c r="L2043" t="s">
        <v>57</v>
      </c>
      <c r="M2043" t="s">
        <v>411</v>
      </c>
      <c r="N2043" t="s">
        <v>411</v>
      </c>
      <c r="O2043" t="s">
        <v>411</v>
      </c>
      <c r="P2043" t="s">
        <v>424</v>
      </c>
      <c r="Q2043" t="s">
        <v>424</v>
      </c>
      <c r="R2043" t="s">
        <v>411</v>
      </c>
      <c r="S2043" t="s">
        <v>411</v>
      </c>
      <c r="T2043" s="1">
        <v>167386.54</v>
      </c>
      <c r="U2043">
        <v>719.99</v>
      </c>
      <c r="V2043">
        <v>0</v>
      </c>
      <c r="W2043" s="1">
        <v>144513.54</v>
      </c>
      <c r="X2043" s="1">
        <v>22873</v>
      </c>
      <c r="Y2043">
        <v>0</v>
      </c>
      <c r="Z2043" s="1">
        <v>167386.54</v>
      </c>
      <c r="AA2043">
        <v>0</v>
      </c>
      <c r="AB2043">
        <v>0</v>
      </c>
      <c r="AD2043">
        <v>8787726460153</v>
      </c>
      <c r="AE2043" t="s">
        <v>412</v>
      </c>
      <c r="AF2043">
        <v>8787726460153</v>
      </c>
      <c r="AG2043" s="2">
        <v>46090</v>
      </c>
      <c r="AH2043" s="1">
        <v>3128.72</v>
      </c>
      <c r="AI2043" s="2">
        <v>46072</v>
      </c>
      <c r="AJ2043" s="7">
        <v>2026</v>
      </c>
      <c r="AK2043" s="2">
        <v>46066</v>
      </c>
      <c r="AP2043" t="s">
        <v>413</v>
      </c>
      <c r="AT2043" s="2">
        <v>46092</v>
      </c>
      <c r="AU2043" s="2">
        <v>46112</v>
      </c>
      <c r="AV2043" t="s">
        <v>414</v>
      </c>
      <c r="AW2043" s="2">
        <v>46072</v>
      </c>
      <c r="AY2043" s="1">
        <v>225161</v>
      </c>
      <c r="BA2043" t="s">
        <v>4819</v>
      </c>
      <c r="BD2043" t="s">
        <v>478</v>
      </c>
      <c r="BE2043" t="s">
        <v>417</v>
      </c>
      <c r="BF2043">
        <v>5561985702074</v>
      </c>
      <c r="BG2043" t="s">
        <v>13674</v>
      </c>
      <c r="BH2043">
        <v>72910000</v>
      </c>
      <c r="BI2043" t="s">
        <v>2099</v>
      </c>
      <c r="BJ2043" t="s">
        <v>13675</v>
      </c>
      <c r="BL2043" s="1">
        <v>2500</v>
      </c>
      <c r="BQ2043">
        <v>4030</v>
      </c>
      <c r="BS2043" t="s">
        <v>770</v>
      </c>
      <c r="BT2043" s="2">
        <v>46060</v>
      </c>
      <c r="BU2043">
        <v>883</v>
      </c>
      <c r="BV2043" s="2">
        <v>46073</v>
      </c>
      <c r="BX2043" s="2">
        <v>46077</v>
      </c>
      <c r="BY2043" t="s">
        <v>13676</v>
      </c>
      <c r="CA2043" s="2">
        <v>46073</v>
      </c>
      <c r="CB2043" t="s">
        <v>13677</v>
      </c>
      <c r="CC2043" s="2">
        <v>46065</v>
      </c>
      <c r="CD2043" t="s">
        <v>424</v>
      </c>
      <c r="CE2043">
        <v>7114</v>
      </c>
      <c r="CF2043" s="2">
        <v>46060</v>
      </c>
      <c r="CJ2043" s="2">
        <v>46077</v>
      </c>
      <c r="CL2043" s="2">
        <v>46060</v>
      </c>
      <c r="CM2043" s="2">
        <v>46080</v>
      </c>
      <c r="CN2043" s="2">
        <v>46065</v>
      </c>
      <c r="CP2043" s="2">
        <v>46073</v>
      </c>
      <c r="CR2043" s="2">
        <v>46066</v>
      </c>
      <c r="CS2043" s="2">
        <v>46071</v>
      </c>
      <c r="CU2043" s="2">
        <v>46076</v>
      </c>
      <c r="CW2043" s="2">
        <v>46071</v>
      </c>
      <c r="CX2043" s="2">
        <v>46087</v>
      </c>
      <c r="CY2043" t="s">
        <v>424</v>
      </c>
      <c r="DD2043" s="2">
        <v>46066</v>
      </c>
      <c r="DF2043" s="2">
        <v>46090</v>
      </c>
      <c r="DG2043" t="s">
        <v>13678</v>
      </c>
      <c r="DI2043" s="2">
        <v>46092</v>
      </c>
      <c r="DJ2043" s="2">
        <v>46065</v>
      </c>
      <c r="DL2043" s="2">
        <v>46072</v>
      </c>
      <c r="DO2043" s="2">
        <v>46066</v>
      </c>
      <c r="DQ2043" s="2">
        <v>46086</v>
      </c>
      <c r="DS2043" t="s">
        <v>735</v>
      </c>
      <c r="DT2043">
        <v>7487</v>
      </c>
      <c r="DU2043">
        <v>9011</v>
      </c>
      <c r="DW2043" s="2">
        <v>46072</v>
      </c>
      <c r="DY2043">
        <v>7491</v>
      </c>
      <c r="EE2043" s="1">
        <v>4305.8100000000004</v>
      </c>
      <c r="EF2043" t="s">
        <v>8966</v>
      </c>
      <c r="EG2043" t="s">
        <v>735</v>
      </c>
      <c r="EH2043" t="s">
        <v>6848</v>
      </c>
      <c r="EI2043" t="s">
        <v>3282</v>
      </c>
      <c r="EJ2043" t="s">
        <v>8163</v>
      </c>
      <c r="EK2043" t="s">
        <v>1591</v>
      </c>
    </row>
    <row r="2044" spans="1:141" hidden="1" x14ac:dyDescent="0.35">
      <c r="A2044">
        <v>5223</v>
      </c>
      <c r="B2044" t="s">
        <v>11094</v>
      </c>
      <c r="C2044">
        <v>6637</v>
      </c>
      <c r="D2044" t="s">
        <v>9287</v>
      </c>
      <c r="E2044" t="s">
        <v>942</v>
      </c>
      <c r="F2044" t="s">
        <v>9636</v>
      </c>
      <c r="G2044">
        <v>2</v>
      </c>
      <c r="H2044" t="s">
        <v>408</v>
      </c>
      <c r="I2044" t="s">
        <v>13679</v>
      </c>
      <c r="J2044" t="s">
        <v>13680</v>
      </c>
      <c r="K2044" t="s">
        <v>12</v>
      </c>
      <c r="L2044" t="s">
        <v>11</v>
      </c>
      <c r="M2044" t="s">
        <v>411</v>
      </c>
      <c r="N2044" t="s">
        <v>411</v>
      </c>
      <c r="O2044" t="s">
        <v>411</v>
      </c>
      <c r="P2044" t="s">
        <v>411</v>
      </c>
      <c r="Q2044" t="s">
        <v>411</v>
      </c>
      <c r="R2044" t="s">
        <v>411</v>
      </c>
      <c r="S2044" t="s">
        <v>411</v>
      </c>
      <c r="T2044" s="1">
        <v>168138.23999999999</v>
      </c>
      <c r="U2044">
        <v>0</v>
      </c>
      <c r="V2044">
        <v>0</v>
      </c>
      <c r="W2044">
        <v>0</v>
      </c>
      <c r="X2044">
        <v>0</v>
      </c>
      <c r="Y2044">
        <v>0</v>
      </c>
      <c r="Z2044">
        <v>0</v>
      </c>
      <c r="AA2044">
        <v>0</v>
      </c>
      <c r="AB2044">
        <v>0</v>
      </c>
      <c r="AD2044">
        <v>8787726419170</v>
      </c>
      <c r="AE2044" t="s">
        <v>412</v>
      </c>
      <c r="AH2044" s="1">
        <v>3569.43</v>
      </c>
      <c r="AI2044" s="2">
        <v>46079</v>
      </c>
      <c r="AJ2044" s="7">
        <v>2026</v>
      </c>
      <c r="AK2044" s="2">
        <v>46066</v>
      </c>
      <c r="AP2044" t="s">
        <v>3839</v>
      </c>
      <c r="AT2044" s="2">
        <v>46083</v>
      </c>
      <c r="AU2044" s="2">
        <v>46120</v>
      </c>
      <c r="AV2044" t="s">
        <v>414</v>
      </c>
      <c r="AW2044" s="2">
        <v>46072</v>
      </c>
      <c r="AY2044" s="1">
        <v>248230.24</v>
      </c>
      <c r="BA2044" t="s">
        <v>9291</v>
      </c>
      <c r="BC2044" t="s">
        <v>13681</v>
      </c>
      <c r="BD2044" t="s">
        <v>416</v>
      </c>
      <c r="BE2044" t="s">
        <v>417</v>
      </c>
      <c r="BF2044">
        <v>5562998532326</v>
      </c>
      <c r="BG2044" t="s">
        <v>13682</v>
      </c>
      <c r="BH2044">
        <v>73802445</v>
      </c>
      <c r="BI2044" t="s">
        <v>8086</v>
      </c>
      <c r="BJ2044" t="s">
        <v>13683</v>
      </c>
      <c r="BL2044" s="1">
        <v>2863.79</v>
      </c>
      <c r="BQ2044">
        <v>4699</v>
      </c>
      <c r="BS2044" t="s">
        <v>783</v>
      </c>
      <c r="BT2044" s="2">
        <v>46076</v>
      </c>
      <c r="BU2044">
        <v>878.95</v>
      </c>
      <c r="BW2044" t="s">
        <v>422</v>
      </c>
      <c r="BY2044" t="s">
        <v>13684</v>
      </c>
      <c r="BZ2044" s="2">
        <v>46077</v>
      </c>
      <c r="CA2044" s="2">
        <v>46080</v>
      </c>
      <c r="CB2044" t="s">
        <v>13685</v>
      </c>
      <c r="CC2044" s="2">
        <v>46063</v>
      </c>
      <c r="CE2044" t="s">
        <v>13686</v>
      </c>
      <c r="CF2044" s="2">
        <v>46077</v>
      </c>
      <c r="CI2044" t="s">
        <v>13687</v>
      </c>
      <c r="CJ2044" s="2">
        <v>46094</v>
      </c>
      <c r="CK2044" t="s">
        <v>411</v>
      </c>
      <c r="CL2044" s="2">
        <v>46078</v>
      </c>
      <c r="CM2044" s="2">
        <v>46097</v>
      </c>
      <c r="CN2044" s="2">
        <v>46064</v>
      </c>
      <c r="CP2044" s="2">
        <v>46080</v>
      </c>
      <c r="CR2044" s="2">
        <v>46065</v>
      </c>
      <c r="CS2044" s="2">
        <v>46073</v>
      </c>
      <c r="CU2044" s="2">
        <v>46093</v>
      </c>
      <c r="CW2044" s="2">
        <v>46073</v>
      </c>
      <c r="CY2044" t="s">
        <v>424</v>
      </c>
      <c r="DD2044" s="2">
        <v>46079</v>
      </c>
      <c r="DJ2044" s="2">
        <v>46065</v>
      </c>
      <c r="DL2044" s="2">
        <v>46087</v>
      </c>
      <c r="DO2044" s="2">
        <v>46073</v>
      </c>
      <c r="DQ2044" s="2">
        <v>46120</v>
      </c>
      <c r="DS2044" t="s">
        <v>3289</v>
      </c>
      <c r="DU2044">
        <v>13428</v>
      </c>
      <c r="DX2044">
        <v>867</v>
      </c>
      <c r="DY2044">
        <v>10071</v>
      </c>
      <c r="DZ2044" t="s">
        <v>424</v>
      </c>
      <c r="EE2044" s="1">
        <v>2136.81</v>
      </c>
      <c r="EG2044" t="s">
        <v>1640</v>
      </c>
      <c r="EI2044" t="s">
        <v>3282</v>
      </c>
      <c r="EK2044" t="s">
        <v>1591</v>
      </c>
    </row>
    <row r="2045" spans="1:141" hidden="1" x14ac:dyDescent="0.35">
      <c r="A2045">
        <v>5224</v>
      </c>
      <c r="B2045" t="s">
        <v>11094</v>
      </c>
      <c r="C2045">
        <v>6672</v>
      </c>
      <c r="D2045" t="s">
        <v>9287</v>
      </c>
      <c r="E2045" t="s">
        <v>942</v>
      </c>
      <c r="F2045" t="s">
        <v>9650</v>
      </c>
      <c r="G2045">
        <v>101</v>
      </c>
      <c r="H2045" t="s">
        <v>408</v>
      </c>
      <c r="I2045" t="s">
        <v>13688</v>
      </c>
      <c r="J2045" t="s">
        <v>13689</v>
      </c>
      <c r="K2045" t="s">
        <v>15</v>
      </c>
      <c r="L2045" t="s">
        <v>68</v>
      </c>
      <c r="M2045" t="s">
        <v>411</v>
      </c>
      <c r="N2045" t="s">
        <v>411</v>
      </c>
      <c r="O2045" t="s">
        <v>411</v>
      </c>
      <c r="P2045" t="s">
        <v>411</v>
      </c>
      <c r="Q2045" t="s">
        <v>411</v>
      </c>
      <c r="R2045" t="s">
        <v>411</v>
      </c>
      <c r="S2045" t="s">
        <v>411</v>
      </c>
      <c r="T2045" s="1">
        <v>161057.22</v>
      </c>
      <c r="U2045">
        <v>0</v>
      </c>
      <c r="V2045">
        <v>0</v>
      </c>
      <c r="W2045" s="1">
        <v>136096.22</v>
      </c>
      <c r="X2045" s="1">
        <v>24961</v>
      </c>
      <c r="Y2045">
        <v>0</v>
      </c>
      <c r="Z2045" s="1">
        <v>161057.22</v>
      </c>
      <c r="AA2045">
        <v>0</v>
      </c>
      <c r="AB2045">
        <v>0</v>
      </c>
      <c r="AD2045">
        <v>8787726456628</v>
      </c>
      <c r="AE2045" t="s">
        <v>412</v>
      </c>
      <c r="AH2045">
        <v>0</v>
      </c>
      <c r="AI2045" s="2">
        <v>46077</v>
      </c>
      <c r="AJ2045" s="7">
        <v>2026</v>
      </c>
      <c r="AK2045" s="2">
        <v>46066</v>
      </c>
      <c r="AP2045" t="s">
        <v>3839</v>
      </c>
      <c r="AT2045" s="2">
        <v>46083</v>
      </c>
      <c r="AU2045" s="2">
        <v>46097</v>
      </c>
      <c r="AV2045" t="s">
        <v>414</v>
      </c>
      <c r="AW2045" s="2">
        <v>46072</v>
      </c>
      <c r="AY2045" s="1">
        <v>244933.09</v>
      </c>
      <c r="BA2045" t="s">
        <v>9291</v>
      </c>
      <c r="BC2045" t="s">
        <v>13690</v>
      </c>
      <c r="BD2045" t="s">
        <v>416</v>
      </c>
      <c r="BE2045" t="s">
        <v>417</v>
      </c>
      <c r="BF2045">
        <v>5561996744744</v>
      </c>
      <c r="BG2045" t="s">
        <v>13691</v>
      </c>
      <c r="BH2045">
        <v>73813781</v>
      </c>
      <c r="BI2045" t="s">
        <v>721</v>
      </c>
      <c r="BJ2045" t="s">
        <v>13692</v>
      </c>
      <c r="BL2045" s="1">
        <v>2380.0100000000002</v>
      </c>
      <c r="BQ2045">
        <v>4771</v>
      </c>
      <c r="BS2045" t="s">
        <v>449</v>
      </c>
      <c r="BT2045" s="2">
        <v>46076</v>
      </c>
      <c r="BU2045">
        <v>859</v>
      </c>
      <c r="BW2045" t="s">
        <v>1569</v>
      </c>
      <c r="BX2045" s="2">
        <v>46085</v>
      </c>
      <c r="BY2045" t="s">
        <v>13693</v>
      </c>
      <c r="BZ2045" s="2">
        <v>46076</v>
      </c>
      <c r="CA2045" s="2">
        <v>46080</v>
      </c>
      <c r="CB2045" t="s">
        <v>13694</v>
      </c>
      <c r="CC2045" s="2">
        <v>46064</v>
      </c>
      <c r="CE2045" t="s">
        <v>13695</v>
      </c>
      <c r="CF2045" s="2">
        <v>46076</v>
      </c>
      <c r="CH2045" t="s">
        <v>8713</v>
      </c>
      <c r="CJ2045" s="2">
        <v>46094</v>
      </c>
      <c r="CK2045" t="s">
        <v>424</v>
      </c>
      <c r="CL2045" s="2">
        <v>46076</v>
      </c>
      <c r="CM2045" s="2">
        <v>46097</v>
      </c>
      <c r="CN2045" s="2">
        <v>46066</v>
      </c>
      <c r="CP2045" s="2">
        <v>46080</v>
      </c>
      <c r="CR2045" s="2">
        <v>46066</v>
      </c>
      <c r="CS2045" s="2">
        <v>46071</v>
      </c>
      <c r="CU2045" s="2">
        <v>46093</v>
      </c>
      <c r="CW2045" s="2">
        <v>46071</v>
      </c>
      <c r="CY2045" t="s">
        <v>424</v>
      </c>
      <c r="DD2045" s="2">
        <v>46078</v>
      </c>
      <c r="DJ2045" s="2">
        <v>46065</v>
      </c>
      <c r="DL2045" s="2">
        <v>46085</v>
      </c>
      <c r="DO2045" s="2">
        <v>46069</v>
      </c>
      <c r="DQ2045" s="2">
        <v>46086</v>
      </c>
      <c r="DS2045" t="s">
        <v>735</v>
      </c>
      <c r="DX2045">
        <v>644</v>
      </c>
      <c r="DY2045">
        <v>10082</v>
      </c>
      <c r="DZ2045" t="s">
        <v>424</v>
      </c>
      <c r="EE2045">
        <v>2459.58</v>
      </c>
      <c r="EG2045" t="s">
        <v>1640</v>
      </c>
      <c r="EK2045" t="s">
        <v>1591</v>
      </c>
    </row>
    <row r="2046" spans="1:141" hidden="1" x14ac:dyDescent="0.35">
      <c r="A2046">
        <v>5225</v>
      </c>
      <c r="B2046" t="s">
        <v>1352</v>
      </c>
      <c r="C2046">
        <v>6525</v>
      </c>
      <c r="D2046" t="s">
        <v>4816</v>
      </c>
      <c r="E2046" t="s">
        <v>834</v>
      </c>
      <c r="F2046" t="s">
        <v>532</v>
      </c>
      <c r="G2046">
        <v>303</v>
      </c>
      <c r="H2046" t="s">
        <v>474</v>
      </c>
      <c r="I2046" t="s">
        <v>13696</v>
      </c>
      <c r="J2046" t="s">
        <v>13697</v>
      </c>
      <c r="K2046" t="s">
        <v>28</v>
      </c>
      <c r="L2046" t="s">
        <v>36</v>
      </c>
      <c r="M2046" t="s">
        <v>411</v>
      </c>
      <c r="N2046" t="s">
        <v>411</v>
      </c>
      <c r="O2046" t="s">
        <v>411</v>
      </c>
      <c r="P2046" t="s">
        <v>424</v>
      </c>
      <c r="Q2046" t="s">
        <v>424</v>
      </c>
      <c r="R2046" t="s">
        <v>411</v>
      </c>
      <c r="S2046" t="s">
        <v>411</v>
      </c>
      <c r="T2046" s="1">
        <v>164393.20000000001</v>
      </c>
      <c r="U2046">
        <v>597.08000000000004</v>
      </c>
      <c r="V2046">
        <v>0</v>
      </c>
      <c r="W2046" s="1">
        <v>116838.65</v>
      </c>
      <c r="X2046" s="1">
        <v>38741</v>
      </c>
      <c r="Y2046">
        <v>0</v>
      </c>
      <c r="Z2046" s="1">
        <v>155579.65</v>
      </c>
      <c r="AA2046">
        <v>0</v>
      </c>
      <c r="AB2046">
        <v>0</v>
      </c>
      <c r="AD2046">
        <v>8787726107160</v>
      </c>
      <c r="AE2046" t="s">
        <v>412</v>
      </c>
      <c r="AF2046">
        <v>8787726107160</v>
      </c>
      <c r="AG2046" s="2">
        <v>46092</v>
      </c>
      <c r="AH2046" s="1">
        <v>3128.72</v>
      </c>
      <c r="AI2046" s="2">
        <v>46072</v>
      </c>
      <c r="AJ2046" s="7">
        <v>2026</v>
      </c>
      <c r="AK2046" s="2">
        <v>46066</v>
      </c>
      <c r="AP2046" t="s">
        <v>413</v>
      </c>
      <c r="AT2046" s="2">
        <v>46093</v>
      </c>
      <c r="AU2046" s="2">
        <v>46112</v>
      </c>
      <c r="AV2046" t="s">
        <v>414</v>
      </c>
      <c r="AW2046" s="2">
        <v>46072</v>
      </c>
      <c r="AY2046" s="1">
        <v>220053.2</v>
      </c>
      <c r="BA2046" t="s">
        <v>4819</v>
      </c>
      <c r="BD2046" t="s">
        <v>1681</v>
      </c>
      <c r="BE2046" t="s">
        <v>513</v>
      </c>
      <c r="BF2046">
        <v>5561996893182</v>
      </c>
      <c r="BG2046" t="s">
        <v>13698</v>
      </c>
      <c r="BH2046">
        <v>72315581</v>
      </c>
      <c r="BI2046" t="s">
        <v>13699</v>
      </c>
      <c r="BJ2046" t="s">
        <v>13700</v>
      </c>
      <c r="BL2046" s="1">
        <v>1990.28</v>
      </c>
      <c r="BM2046" s="2">
        <v>46188</v>
      </c>
      <c r="BQ2046">
        <v>4000</v>
      </c>
      <c r="BS2046" t="s">
        <v>954</v>
      </c>
      <c r="BT2046" s="2">
        <v>46030</v>
      </c>
      <c r="BU2046">
        <v>902</v>
      </c>
      <c r="BV2046" s="2">
        <v>46073</v>
      </c>
      <c r="BX2046" s="2">
        <v>46077</v>
      </c>
      <c r="BY2046" t="s">
        <v>13701</v>
      </c>
      <c r="CA2046" s="2">
        <v>46077</v>
      </c>
      <c r="CB2046" t="s">
        <v>13702</v>
      </c>
      <c r="CC2046" s="2">
        <v>46064</v>
      </c>
      <c r="CD2046" t="s">
        <v>424</v>
      </c>
      <c r="CE2046">
        <v>7186</v>
      </c>
      <c r="CF2046" s="2">
        <v>46030</v>
      </c>
      <c r="CJ2046" s="2">
        <v>46083</v>
      </c>
      <c r="CL2046" s="2">
        <v>46033</v>
      </c>
      <c r="CM2046" s="2">
        <v>46084</v>
      </c>
      <c r="CN2046" s="2">
        <v>46064</v>
      </c>
      <c r="CO2046" s="2">
        <v>46083</v>
      </c>
      <c r="CP2046" s="2">
        <v>46077</v>
      </c>
      <c r="CR2046" s="2">
        <v>46065</v>
      </c>
      <c r="CS2046" s="2">
        <v>46048</v>
      </c>
      <c r="CU2046" s="2">
        <v>46080</v>
      </c>
      <c r="CV2046" s="2">
        <v>46086</v>
      </c>
      <c r="CW2046" s="2">
        <v>46048</v>
      </c>
      <c r="CX2046" s="2">
        <v>46091</v>
      </c>
      <c r="CY2046" t="s">
        <v>424</v>
      </c>
      <c r="DD2046" s="2">
        <v>46066</v>
      </c>
      <c r="DF2046" s="2">
        <v>46092</v>
      </c>
      <c r="DG2046" t="s">
        <v>13703</v>
      </c>
      <c r="DI2046" s="2">
        <v>46093</v>
      </c>
      <c r="DJ2046" s="2">
        <v>46043</v>
      </c>
      <c r="DK2046" s="2">
        <v>46086</v>
      </c>
      <c r="DL2046" s="2">
        <v>46072</v>
      </c>
      <c r="DM2046" s="2">
        <v>46106</v>
      </c>
      <c r="DO2046" s="2">
        <v>46048</v>
      </c>
      <c r="DQ2046" s="2">
        <v>46090</v>
      </c>
      <c r="DT2046">
        <v>8330</v>
      </c>
      <c r="DU2046">
        <v>9439</v>
      </c>
      <c r="DW2046" s="2">
        <v>46072</v>
      </c>
      <c r="DY2046">
        <v>8254</v>
      </c>
      <c r="EE2046" s="1">
        <v>4245.8100000000004</v>
      </c>
      <c r="EF2046" t="s">
        <v>2634</v>
      </c>
      <c r="EG2046" t="s">
        <v>1640</v>
      </c>
      <c r="EH2046" t="s">
        <v>6848</v>
      </c>
      <c r="EI2046" t="s">
        <v>3282</v>
      </c>
      <c r="EJ2046" t="s">
        <v>8163</v>
      </c>
      <c r="EK2046" t="s">
        <v>1591</v>
      </c>
    </row>
    <row r="2047" spans="1:141" hidden="1" x14ac:dyDescent="0.35">
      <c r="A2047">
        <v>5226</v>
      </c>
      <c r="B2047" t="s">
        <v>1352</v>
      </c>
      <c r="C2047">
        <v>6629</v>
      </c>
      <c r="D2047" t="s">
        <v>7812</v>
      </c>
      <c r="E2047" t="s">
        <v>834</v>
      </c>
      <c r="F2047" t="s">
        <v>434</v>
      </c>
      <c r="G2047">
        <v>1</v>
      </c>
      <c r="H2047" t="s">
        <v>408</v>
      </c>
      <c r="I2047" t="s">
        <v>13704</v>
      </c>
      <c r="J2047" t="s">
        <v>13705</v>
      </c>
      <c r="K2047" t="s">
        <v>12</v>
      </c>
      <c r="L2047" t="s">
        <v>11</v>
      </c>
      <c r="M2047" t="s">
        <v>411</v>
      </c>
      <c r="N2047" t="s">
        <v>411</v>
      </c>
      <c r="O2047" t="s">
        <v>411</v>
      </c>
      <c r="P2047" t="s">
        <v>411</v>
      </c>
      <c r="Q2047" t="s">
        <v>411</v>
      </c>
      <c r="R2047" t="s">
        <v>411</v>
      </c>
      <c r="S2047" t="s">
        <v>411</v>
      </c>
      <c r="T2047" s="1">
        <v>161077.72</v>
      </c>
      <c r="U2047">
        <v>0</v>
      </c>
      <c r="V2047">
        <v>0</v>
      </c>
      <c r="W2047">
        <v>0</v>
      </c>
      <c r="X2047">
        <v>0</v>
      </c>
      <c r="Y2047">
        <v>0</v>
      </c>
      <c r="Z2047">
        <v>0</v>
      </c>
      <c r="AA2047">
        <v>0</v>
      </c>
      <c r="AB2047">
        <v>0</v>
      </c>
      <c r="AD2047">
        <v>8787726413821</v>
      </c>
      <c r="AE2047" t="s">
        <v>412</v>
      </c>
      <c r="AG2047" s="2">
        <v>46106</v>
      </c>
      <c r="AH2047" s="1">
        <v>3139.91</v>
      </c>
      <c r="AI2047" s="2">
        <v>46073</v>
      </c>
      <c r="AJ2047" s="7">
        <v>2026</v>
      </c>
      <c r="AK2047" s="2">
        <v>46066</v>
      </c>
      <c r="AP2047" t="s">
        <v>3839</v>
      </c>
      <c r="AQ2047" t="s">
        <v>5716</v>
      </c>
      <c r="AT2047" s="2">
        <v>46111</v>
      </c>
      <c r="AU2047" s="2">
        <v>46111</v>
      </c>
      <c r="AV2047" t="s">
        <v>414</v>
      </c>
      <c r="AW2047" s="2">
        <v>46072</v>
      </c>
      <c r="AY2047" s="1">
        <v>246000</v>
      </c>
      <c r="BA2047" t="s">
        <v>7815</v>
      </c>
      <c r="BC2047" t="s">
        <v>13706</v>
      </c>
      <c r="BD2047" t="s">
        <v>416</v>
      </c>
      <c r="BE2047" t="s">
        <v>417</v>
      </c>
      <c r="BF2047">
        <v>559992258174</v>
      </c>
      <c r="BG2047" t="s">
        <v>13567</v>
      </c>
      <c r="BH2047">
        <v>73802055</v>
      </c>
      <c r="BI2047" t="s">
        <v>2478</v>
      </c>
      <c r="BJ2047" t="s">
        <v>13707</v>
      </c>
      <c r="BL2047" s="1">
        <v>2381</v>
      </c>
      <c r="BQ2047">
        <v>4275</v>
      </c>
      <c r="BS2047" t="s">
        <v>783</v>
      </c>
      <c r="BT2047" s="2">
        <v>46066</v>
      </c>
      <c r="BW2047" t="s">
        <v>422</v>
      </c>
      <c r="BY2047" t="s">
        <v>13708</v>
      </c>
      <c r="BZ2047" s="2">
        <v>46066</v>
      </c>
      <c r="CA2047" s="2">
        <v>46076</v>
      </c>
      <c r="CB2047" t="s">
        <v>13709</v>
      </c>
      <c r="CC2047" s="2">
        <v>46065</v>
      </c>
      <c r="CD2047" t="s">
        <v>424</v>
      </c>
      <c r="CE2047" t="s">
        <v>13710</v>
      </c>
      <c r="CF2047" s="2">
        <v>46066</v>
      </c>
      <c r="CJ2047" s="2">
        <v>46083</v>
      </c>
      <c r="CK2047" t="s">
        <v>411</v>
      </c>
      <c r="CL2047" s="2">
        <v>46071</v>
      </c>
      <c r="CM2047" s="2">
        <v>46084</v>
      </c>
      <c r="CN2047" s="2">
        <v>46066</v>
      </c>
      <c r="CP2047" s="2">
        <v>46076</v>
      </c>
      <c r="CR2047" s="2">
        <v>46066</v>
      </c>
      <c r="CS2047" s="2">
        <v>46065</v>
      </c>
      <c r="CU2047" s="2">
        <v>46080</v>
      </c>
      <c r="CW2047" s="2">
        <v>46065</v>
      </c>
      <c r="CY2047" t="s">
        <v>424</v>
      </c>
      <c r="DD2047" s="2">
        <v>46073</v>
      </c>
      <c r="DF2047" s="2">
        <v>46106</v>
      </c>
      <c r="DI2047" s="2">
        <v>46108</v>
      </c>
      <c r="DJ2047" s="2">
        <v>46063</v>
      </c>
      <c r="DO2047" s="2">
        <v>46065</v>
      </c>
      <c r="DQ2047" s="2">
        <v>46097</v>
      </c>
      <c r="DS2047" t="s">
        <v>735</v>
      </c>
      <c r="DX2047">
        <v>983</v>
      </c>
      <c r="DY2047">
        <v>8307</v>
      </c>
      <c r="DZ2047" t="s">
        <v>424</v>
      </c>
      <c r="EA2047" t="s">
        <v>392</v>
      </c>
      <c r="EE2047" s="1">
        <v>2458.6999999999998</v>
      </c>
      <c r="EG2047" t="s">
        <v>735</v>
      </c>
      <c r="EK2047" t="s">
        <v>1591</v>
      </c>
    </row>
    <row r="2048" spans="1:141" hidden="1" x14ac:dyDescent="0.35">
      <c r="A2048">
        <v>5227</v>
      </c>
      <c r="B2048" t="s">
        <v>11094</v>
      </c>
      <c r="C2048">
        <v>6678</v>
      </c>
      <c r="D2048" t="s">
        <v>12561</v>
      </c>
      <c r="E2048" t="s">
        <v>942</v>
      </c>
      <c r="F2048" t="s">
        <v>12574</v>
      </c>
      <c r="G2048">
        <v>2</v>
      </c>
      <c r="H2048" t="s">
        <v>810</v>
      </c>
      <c r="I2048" t="s">
        <v>13711</v>
      </c>
      <c r="J2048" t="s">
        <v>13712</v>
      </c>
      <c r="K2048" t="s">
        <v>56</v>
      </c>
      <c r="L2048" t="s">
        <v>60</v>
      </c>
      <c r="M2048" t="s">
        <v>411</v>
      </c>
      <c r="N2048" t="s">
        <v>411</v>
      </c>
      <c r="O2048" t="s">
        <v>411</v>
      </c>
      <c r="P2048" t="s">
        <v>411</v>
      </c>
      <c r="Q2048" t="s">
        <v>411</v>
      </c>
      <c r="R2048" t="s">
        <v>411</v>
      </c>
      <c r="S2048" t="s">
        <v>411</v>
      </c>
      <c r="T2048" s="1">
        <v>350000</v>
      </c>
      <c r="U2048">
        <v>0</v>
      </c>
      <c r="V2048">
        <v>0</v>
      </c>
      <c r="W2048" s="1">
        <v>326239.02</v>
      </c>
      <c r="X2048">
        <v>0</v>
      </c>
      <c r="Y2048" s="1">
        <v>23760.97</v>
      </c>
      <c r="Z2048" s="1">
        <v>349999.99</v>
      </c>
      <c r="AA2048">
        <v>0</v>
      </c>
      <c r="AB2048">
        <v>0</v>
      </c>
      <c r="AD2048">
        <v>178770398592</v>
      </c>
      <c r="AE2048" t="s">
        <v>412</v>
      </c>
      <c r="AH2048">
        <v>0</v>
      </c>
      <c r="AI2048" s="2">
        <v>46085</v>
      </c>
      <c r="AJ2048" s="7">
        <v>2026</v>
      </c>
      <c r="AK2048" s="2">
        <v>46071</v>
      </c>
      <c r="AP2048" t="s">
        <v>413</v>
      </c>
      <c r="AQ2048" t="s">
        <v>5037</v>
      </c>
      <c r="AT2048" s="2">
        <v>46091</v>
      </c>
      <c r="AU2048" s="2">
        <v>46118</v>
      </c>
      <c r="AV2048" t="s">
        <v>414</v>
      </c>
      <c r="AW2048" s="2">
        <v>46087</v>
      </c>
      <c r="AY2048" s="1">
        <v>349999.99</v>
      </c>
      <c r="BA2048" t="s">
        <v>12563</v>
      </c>
      <c r="BC2048" t="s">
        <v>13713</v>
      </c>
      <c r="BD2048" t="s">
        <v>738</v>
      </c>
      <c r="BE2048" t="s">
        <v>513</v>
      </c>
      <c r="BF2048">
        <v>5561992298872</v>
      </c>
      <c r="BG2048" t="s">
        <v>13714</v>
      </c>
      <c r="BH2048">
        <v>71732050</v>
      </c>
      <c r="BI2048" t="s">
        <v>13715</v>
      </c>
      <c r="BJ2048" t="s">
        <v>13716</v>
      </c>
      <c r="BK2048">
        <v>5561992298872</v>
      </c>
      <c r="BL2048" s="1">
        <v>150000</v>
      </c>
      <c r="BO2048" t="s">
        <v>13717</v>
      </c>
      <c r="BP2048" t="s">
        <v>13718</v>
      </c>
      <c r="BQ2048">
        <v>5399</v>
      </c>
      <c r="BS2048" t="s">
        <v>806</v>
      </c>
      <c r="CS2048" s="2">
        <v>46076</v>
      </c>
      <c r="CW2048" s="2">
        <v>46076</v>
      </c>
      <c r="CY2048" t="s">
        <v>424</v>
      </c>
      <c r="DB2048" s="2">
        <v>46076</v>
      </c>
      <c r="DE2048" s="2">
        <v>46085</v>
      </c>
      <c r="DJ2048" s="2">
        <v>46072</v>
      </c>
      <c r="DO2048" s="2">
        <v>46076</v>
      </c>
      <c r="DW2048" s="2">
        <v>46078</v>
      </c>
      <c r="EK2048" t="s">
        <v>1591</v>
      </c>
    </row>
    <row r="2049" spans="1:141" hidden="1" x14ac:dyDescent="0.35">
      <c r="A2049">
        <v>5228</v>
      </c>
      <c r="B2049" t="s">
        <v>11094</v>
      </c>
      <c r="C2049">
        <v>6599</v>
      </c>
      <c r="D2049" t="s">
        <v>7812</v>
      </c>
      <c r="E2049" t="s">
        <v>834</v>
      </c>
      <c r="F2049" t="s">
        <v>461</v>
      </c>
      <c r="G2049">
        <v>104</v>
      </c>
      <c r="H2049" t="s">
        <v>408</v>
      </c>
      <c r="I2049" t="s">
        <v>13719</v>
      </c>
      <c r="J2049" t="s">
        <v>13720</v>
      </c>
      <c r="K2049" t="s">
        <v>14</v>
      </c>
      <c r="L2049" t="s">
        <v>50</v>
      </c>
      <c r="M2049" t="s">
        <v>411</v>
      </c>
      <c r="N2049" t="s">
        <v>411</v>
      </c>
      <c r="O2049" t="s">
        <v>411</v>
      </c>
      <c r="P2049" t="s">
        <v>411</v>
      </c>
      <c r="Q2049" t="s">
        <v>411</v>
      </c>
      <c r="R2049" t="s">
        <v>411</v>
      </c>
      <c r="S2049" t="s">
        <v>411</v>
      </c>
      <c r="T2049" s="1">
        <v>157869.37</v>
      </c>
      <c r="U2049">
        <v>0</v>
      </c>
      <c r="V2049">
        <v>0</v>
      </c>
      <c r="W2049" s="1">
        <v>125567.59</v>
      </c>
      <c r="X2049" s="1">
        <v>32369</v>
      </c>
      <c r="Y2049">
        <v>0</v>
      </c>
      <c r="Z2049" s="1">
        <v>157936.59</v>
      </c>
      <c r="AA2049">
        <v>0</v>
      </c>
      <c r="AB2049">
        <v>0</v>
      </c>
      <c r="AD2049">
        <v>8787726299999</v>
      </c>
      <c r="AE2049" t="s">
        <v>412</v>
      </c>
      <c r="AH2049">
        <v>0</v>
      </c>
      <c r="AI2049" s="2">
        <v>46080</v>
      </c>
      <c r="AJ2049" s="7">
        <v>2026</v>
      </c>
      <c r="AK2049" s="2">
        <v>46071</v>
      </c>
      <c r="AP2049" t="s">
        <v>3839</v>
      </c>
      <c r="AT2049" s="2">
        <v>46085</v>
      </c>
      <c r="AU2049" s="2">
        <v>46121</v>
      </c>
      <c r="AV2049" t="s">
        <v>414</v>
      </c>
      <c r="AW2049" s="2">
        <v>46073</v>
      </c>
      <c r="AY2049" s="1">
        <v>240229.37</v>
      </c>
      <c r="BA2049" t="s">
        <v>7815</v>
      </c>
      <c r="BC2049" t="s">
        <v>12510</v>
      </c>
      <c r="BF2049">
        <v>5562998370107</v>
      </c>
      <c r="BG2049" t="s">
        <v>13721</v>
      </c>
      <c r="BH2049">
        <v>73800000</v>
      </c>
      <c r="BI2049" t="s">
        <v>13722</v>
      </c>
      <c r="BJ2049" t="s">
        <v>13723</v>
      </c>
      <c r="BL2049" s="1">
        <v>2200</v>
      </c>
      <c r="BQ2049">
        <v>4247</v>
      </c>
      <c r="BS2049" t="s">
        <v>449</v>
      </c>
      <c r="BT2049" s="2">
        <v>46071</v>
      </c>
      <c r="BW2049" t="s">
        <v>422</v>
      </c>
      <c r="BY2049" t="s">
        <v>13724</v>
      </c>
      <c r="BZ2049" s="2">
        <v>46071</v>
      </c>
      <c r="CA2049" s="2">
        <v>46086</v>
      </c>
      <c r="CB2049" t="s">
        <v>13725</v>
      </c>
      <c r="CC2049" s="2">
        <v>46048</v>
      </c>
      <c r="CF2049" s="2">
        <v>46071</v>
      </c>
      <c r="CJ2049" s="2">
        <v>46100</v>
      </c>
      <c r="CK2049" t="s">
        <v>411</v>
      </c>
      <c r="CL2049" s="2">
        <v>46072</v>
      </c>
      <c r="CM2049" s="2">
        <v>46105</v>
      </c>
      <c r="CN2049" s="2">
        <v>46049</v>
      </c>
      <c r="CP2049" s="2">
        <v>46086</v>
      </c>
      <c r="CR2049" s="2">
        <v>46050</v>
      </c>
      <c r="CS2049" s="2">
        <v>46050</v>
      </c>
      <c r="CU2049" s="2">
        <v>46098</v>
      </c>
      <c r="CW2049" s="2">
        <v>46050</v>
      </c>
      <c r="CY2049" t="s">
        <v>424</v>
      </c>
      <c r="DD2049" s="2">
        <v>46080</v>
      </c>
      <c r="DJ2049" s="2">
        <v>46049</v>
      </c>
      <c r="DL2049" s="2">
        <v>46098</v>
      </c>
      <c r="DO2049" s="2">
        <v>46050</v>
      </c>
      <c r="DQ2049" s="2">
        <v>46100</v>
      </c>
      <c r="DS2049" t="s">
        <v>735</v>
      </c>
      <c r="DT2049">
        <v>10917</v>
      </c>
      <c r="DU2049">
        <v>13545</v>
      </c>
      <c r="EB2049" t="s">
        <v>13726</v>
      </c>
      <c r="EE2049">
        <v>2617.5100000000002</v>
      </c>
      <c r="EG2049" t="s">
        <v>1640</v>
      </c>
      <c r="EK2049" t="s">
        <v>1591</v>
      </c>
    </row>
    <row r="2050" spans="1:141" hidden="1" x14ac:dyDescent="0.35">
      <c r="A2050">
        <v>5229</v>
      </c>
      <c r="B2050" t="s">
        <v>1352</v>
      </c>
      <c r="C2050">
        <v>6663</v>
      </c>
      <c r="D2050" t="s">
        <v>9287</v>
      </c>
      <c r="E2050" t="s">
        <v>942</v>
      </c>
      <c r="F2050" t="s">
        <v>9636</v>
      </c>
      <c r="G2050">
        <v>204</v>
      </c>
      <c r="H2050" t="s">
        <v>408</v>
      </c>
      <c r="I2050" t="s">
        <v>13727</v>
      </c>
      <c r="J2050" t="s">
        <v>13728</v>
      </c>
      <c r="K2050" t="s">
        <v>14</v>
      </c>
      <c r="L2050" t="s">
        <v>35</v>
      </c>
      <c r="M2050" t="s">
        <v>411</v>
      </c>
      <c r="N2050" t="s">
        <v>411</v>
      </c>
      <c r="O2050" t="s">
        <v>411</v>
      </c>
      <c r="P2050" t="s">
        <v>411</v>
      </c>
      <c r="Q2050" t="s">
        <v>411</v>
      </c>
      <c r="R2050" t="s">
        <v>411</v>
      </c>
      <c r="S2050" t="s">
        <v>411</v>
      </c>
      <c r="T2050" s="1">
        <v>162627</v>
      </c>
      <c r="U2050">
        <v>0</v>
      </c>
      <c r="V2050">
        <v>0</v>
      </c>
      <c r="W2050">
        <v>0</v>
      </c>
      <c r="X2050">
        <v>0</v>
      </c>
      <c r="Y2050">
        <v>0</v>
      </c>
      <c r="Z2050">
        <v>0</v>
      </c>
      <c r="AA2050">
        <v>0</v>
      </c>
      <c r="AB2050">
        <v>0</v>
      </c>
      <c r="AD2050">
        <v>8787726498568</v>
      </c>
      <c r="AE2050" t="s">
        <v>412</v>
      </c>
      <c r="AG2050" s="2">
        <v>46106</v>
      </c>
      <c r="AH2050" s="1">
        <v>3139.91</v>
      </c>
      <c r="AI2050" s="2">
        <v>46076</v>
      </c>
      <c r="AJ2050" s="7">
        <v>2026</v>
      </c>
      <c r="AK2050" s="2">
        <v>46071</v>
      </c>
      <c r="AP2050" t="s">
        <v>3839</v>
      </c>
      <c r="AT2050" s="2">
        <v>46111</v>
      </c>
      <c r="AU2050" s="2">
        <v>46111</v>
      </c>
      <c r="AV2050" t="s">
        <v>414</v>
      </c>
      <c r="AW2050" s="2">
        <v>46073</v>
      </c>
      <c r="AY2050" s="1">
        <v>244999.92</v>
      </c>
      <c r="BA2050" t="s">
        <v>9291</v>
      </c>
      <c r="BC2050" t="s">
        <v>13729</v>
      </c>
      <c r="BD2050" t="s">
        <v>416</v>
      </c>
      <c r="BE2050" t="s">
        <v>417</v>
      </c>
      <c r="BF2050">
        <v>5561999946306</v>
      </c>
      <c r="BG2050" t="s">
        <v>5399</v>
      </c>
      <c r="BH2050">
        <v>73808310</v>
      </c>
      <c r="BI2050" t="s">
        <v>438</v>
      </c>
      <c r="BJ2050" t="s">
        <v>13730</v>
      </c>
      <c r="BL2050" s="1">
        <v>2550</v>
      </c>
      <c r="BQ2050">
        <v>4704</v>
      </c>
      <c r="BS2050" t="s">
        <v>449</v>
      </c>
      <c r="BT2050" s="2">
        <v>46071</v>
      </c>
      <c r="BU2050">
        <v>878</v>
      </c>
      <c r="BW2050" t="s">
        <v>422</v>
      </c>
      <c r="BY2050" t="s">
        <v>13731</v>
      </c>
      <c r="BZ2050" s="2">
        <v>46071</v>
      </c>
      <c r="CA2050" s="2">
        <v>46076</v>
      </c>
      <c r="CB2050" t="s">
        <v>13732</v>
      </c>
      <c r="CC2050" s="2">
        <v>46064</v>
      </c>
      <c r="CD2050" t="s">
        <v>424</v>
      </c>
      <c r="CE2050" t="s">
        <v>13733</v>
      </c>
      <c r="CF2050" s="2">
        <v>46071</v>
      </c>
      <c r="CJ2050" s="2">
        <v>46086</v>
      </c>
      <c r="CK2050" t="s">
        <v>411</v>
      </c>
      <c r="CL2050" s="2">
        <v>46076</v>
      </c>
      <c r="CM2050" s="2">
        <v>46086</v>
      </c>
      <c r="CN2050" s="2">
        <v>46064</v>
      </c>
      <c r="CP2050" s="2">
        <v>46076</v>
      </c>
      <c r="CR2050" s="2">
        <v>46065</v>
      </c>
      <c r="CS2050" s="2">
        <v>46072</v>
      </c>
      <c r="CU2050" s="2">
        <v>46084</v>
      </c>
      <c r="CW2050" s="2">
        <v>46072</v>
      </c>
      <c r="CY2050" t="s">
        <v>424</v>
      </c>
      <c r="DD2050" s="2">
        <v>46072</v>
      </c>
      <c r="DF2050" s="2">
        <v>46106</v>
      </c>
      <c r="DI2050" s="2">
        <v>46108</v>
      </c>
      <c r="DJ2050" s="2">
        <v>46066</v>
      </c>
      <c r="DL2050" s="2">
        <v>46085</v>
      </c>
      <c r="DO2050" s="2">
        <v>46072</v>
      </c>
      <c r="DS2050" t="s">
        <v>735</v>
      </c>
      <c r="DV2050" t="s">
        <v>735</v>
      </c>
      <c r="DX2050">
        <v>770</v>
      </c>
      <c r="DY2050">
        <v>8642</v>
      </c>
      <c r="DZ2050" t="s">
        <v>424</v>
      </c>
      <c r="EA2050" t="s">
        <v>392</v>
      </c>
      <c r="EE2050" s="1">
        <v>2046.17</v>
      </c>
      <c r="EG2050" t="s">
        <v>1640</v>
      </c>
      <c r="EK2050" t="s">
        <v>1591</v>
      </c>
    </row>
    <row r="2051" spans="1:141" hidden="1" x14ac:dyDescent="0.35">
      <c r="A2051">
        <v>5230</v>
      </c>
      <c r="B2051" t="s">
        <v>11094</v>
      </c>
      <c r="C2051">
        <v>6656</v>
      </c>
      <c r="D2051" t="s">
        <v>976</v>
      </c>
      <c r="E2051" t="s">
        <v>834</v>
      </c>
      <c r="F2051" t="s">
        <v>492</v>
      </c>
      <c r="G2051" t="s">
        <v>1318</v>
      </c>
      <c r="H2051" t="s">
        <v>408</v>
      </c>
      <c r="I2051" t="s">
        <v>13734</v>
      </c>
      <c r="J2051" t="s">
        <v>13735</v>
      </c>
      <c r="K2051" t="s">
        <v>15</v>
      </c>
      <c r="L2051" t="s">
        <v>34</v>
      </c>
      <c r="M2051" t="s">
        <v>411</v>
      </c>
      <c r="N2051" t="s">
        <v>411</v>
      </c>
      <c r="O2051" t="s">
        <v>411</v>
      </c>
      <c r="P2051" t="s">
        <v>411</v>
      </c>
      <c r="Q2051" t="s">
        <v>411</v>
      </c>
      <c r="R2051" t="s">
        <v>411</v>
      </c>
      <c r="S2051" t="s">
        <v>411</v>
      </c>
      <c r="T2051" s="1">
        <v>161058.81</v>
      </c>
      <c r="U2051">
        <v>0</v>
      </c>
      <c r="V2051">
        <v>0</v>
      </c>
      <c r="W2051" s="1">
        <v>136096.22</v>
      </c>
      <c r="X2051" s="1">
        <v>24961</v>
      </c>
      <c r="Y2051">
        <v>0</v>
      </c>
      <c r="Z2051" s="1">
        <v>161057.22</v>
      </c>
      <c r="AA2051">
        <v>0</v>
      </c>
      <c r="AB2051">
        <v>0</v>
      </c>
      <c r="AD2051">
        <v>8787726441752</v>
      </c>
      <c r="AE2051" t="s">
        <v>412</v>
      </c>
      <c r="AH2051">
        <v>0</v>
      </c>
      <c r="AI2051" s="2">
        <v>46079</v>
      </c>
      <c r="AJ2051" s="7">
        <v>2026</v>
      </c>
      <c r="AK2051" s="2">
        <v>46071</v>
      </c>
      <c r="AP2051" t="s">
        <v>3839</v>
      </c>
      <c r="AT2051" s="2">
        <v>46083</v>
      </c>
      <c r="AU2051" s="2">
        <v>46112</v>
      </c>
      <c r="AV2051" t="s">
        <v>414</v>
      </c>
      <c r="AW2051" s="2">
        <v>46072</v>
      </c>
      <c r="AY2051" s="1">
        <v>250001.61</v>
      </c>
      <c r="BA2051" t="s">
        <v>980</v>
      </c>
      <c r="BC2051" t="s">
        <v>13736</v>
      </c>
      <c r="BD2051" t="s">
        <v>416</v>
      </c>
      <c r="BE2051" t="s">
        <v>417</v>
      </c>
      <c r="BF2051">
        <v>5561996500156</v>
      </c>
      <c r="BG2051" t="s">
        <v>13737</v>
      </c>
      <c r="BH2051">
        <v>73805825</v>
      </c>
      <c r="BI2051" t="s">
        <v>8300</v>
      </c>
      <c r="BJ2051" t="s">
        <v>13738</v>
      </c>
      <c r="BL2051" s="1">
        <v>2380</v>
      </c>
      <c r="BQ2051">
        <v>3626</v>
      </c>
      <c r="BS2051" t="s">
        <v>449</v>
      </c>
      <c r="BT2051" s="2">
        <v>46071</v>
      </c>
      <c r="BU2051">
        <v>779</v>
      </c>
      <c r="BW2051" t="s">
        <v>1569</v>
      </c>
      <c r="BX2051" s="2">
        <v>42433</v>
      </c>
      <c r="BY2051" t="s">
        <v>13646</v>
      </c>
      <c r="BZ2051" s="2">
        <v>46072</v>
      </c>
      <c r="CA2051" s="2">
        <v>46080</v>
      </c>
      <c r="CB2051" t="s">
        <v>13739</v>
      </c>
      <c r="CC2051" s="2">
        <v>46062</v>
      </c>
      <c r="CE2051" t="s">
        <v>13740</v>
      </c>
      <c r="CF2051" s="2">
        <v>46072</v>
      </c>
      <c r="CH2051" t="s">
        <v>8637</v>
      </c>
      <c r="CJ2051" s="2">
        <v>46097</v>
      </c>
      <c r="CK2051" t="s">
        <v>424</v>
      </c>
      <c r="CL2051" s="2">
        <v>46072</v>
      </c>
      <c r="CM2051" s="2">
        <v>46098</v>
      </c>
      <c r="CN2051" s="2">
        <v>46063</v>
      </c>
      <c r="CP2051" s="2">
        <v>46083</v>
      </c>
      <c r="CR2051" s="2">
        <v>46077</v>
      </c>
      <c r="CS2051" s="2">
        <v>46064</v>
      </c>
      <c r="CU2051" s="2">
        <v>46094</v>
      </c>
      <c r="CW2051" s="2">
        <v>46064</v>
      </c>
      <c r="DD2051" s="2">
        <v>46072</v>
      </c>
      <c r="DJ2051" s="2">
        <v>46062</v>
      </c>
      <c r="DL2051" s="2">
        <v>46083</v>
      </c>
      <c r="DO2051" s="2">
        <v>46064</v>
      </c>
      <c r="DQ2051" s="2">
        <v>46112</v>
      </c>
      <c r="DS2051" t="s">
        <v>735</v>
      </c>
      <c r="DU2051">
        <v>12465</v>
      </c>
      <c r="DV2051" t="s">
        <v>3289</v>
      </c>
      <c r="DX2051">
        <v>725</v>
      </c>
      <c r="DZ2051" t="s">
        <v>424</v>
      </c>
      <c r="EE2051">
        <v>2118.5500000000002</v>
      </c>
      <c r="EG2051" t="s">
        <v>1640</v>
      </c>
      <c r="EI2051" t="s">
        <v>8148</v>
      </c>
      <c r="EK2051" t="s">
        <v>1591</v>
      </c>
    </row>
    <row r="2052" spans="1:141" hidden="1" x14ac:dyDescent="0.35">
      <c r="A2052">
        <v>5231</v>
      </c>
      <c r="B2052" t="s">
        <v>11094</v>
      </c>
      <c r="C2052">
        <v>6693</v>
      </c>
      <c r="D2052" t="s">
        <v>9287</v>
      </c>
      <c r="E2052" t="s">
        <v>942</v>
      </c>
      <c r="F2052" t="s">
        <v>9650</v>
      </c>
      <c r="G2052">
        <v>203</v>
      </c>
      <c r="H2052" t="s">
        <v>408</v>
      </c>
      <c r="I2052" t="s">
        <v>13741</v>
      </c>
      <c r="J2052" t="s">
        <v>13742</v>
      </c>
      <c r="K2052" t="s">
        <v>14</v>
      </c>
      <c r="L2052" t="s">
        <v>13</v>
      </c>
      <c r="M2052" t="s">
        <v>411</v>
      </c>
      <c r="N2052" t="s">
        <v>411</v>
      </c>
      <c r="O2052" t="s">
        <v>411</v>
      </c>
      <c r="P2052" t="s">
        <v>411</v>
      </c>
      <c r="Q2052" t="s">
        <v>411</v>
      </c>
      <c r="R2052" t="s">
        <v>411</v>
      </c>
      <c r="S2052" t="s">
        <v>411</v>
      </c>
      <c r="T2052" s="1">
        <v>225000</v>
      </c>
      <c r="U2052">
        <v>857.93</v>
      </c>
      <c r="V2052">
        <v>0</v>
      </c>
      <c r="W2052" s="1">
        <v>149129.26</v>
      </c>
      <c r="X2052" s="1">
        <v>10857</v>
      </c>
      <c r="Y2052">
        <v>0</v>
      </c>
      <c r="Z2052" s="1">
        <v>159986.26</v>
      </c>
      <c r="AA2052">
        <v>0</v>
      </c>
      <c r="AB2052">
        <v>0</v>
      </c>
      <c r="AD2052">
        <v>8787726483080</v>
      </c>
      <c r="AE2052" t="s">
        <v>412</v>
      </c>
      <c r="AH2052">
        <v>0</v>
      </c>
      <c r="AI2052" s="2">
        <v>46079</v>
      </c>
      <c r="AJ2052" s="7">
        <v>2026</v>
      </c>
      <c r="AK2052" s="2">
        <v>46071</v>
      </c>
      <c r="AP2052" t="s">
        <v>413</v>
      </c>
      <c r="AT2052" s="2">
        <v>46080</v>
      </c>
      <c r="AU2052" s="2">
        <v>46114</v>
      </c>
      <c r="AV2052" t="s">
        <v>414</v>
      </c>
      <c r="AW2052" s="2">
        <v>46079</v>
      </c>
      <c r="AX2052">
        <v>8269</v>
      </c>
      <c r="AY2052" s="1">
        <v>249932.1</v>
      </c>
      <c r="BA2052" t="s">
        <v>9291</v>
      </c>
      <c r="BC2052" t="s">
        <v>13743</v>
      </c>
      <c r="BD2052" t="s">
        <v>416</v>
      </c>
      <c r="BE2052" t="s">
        <v>417</v>
      </c>
      <c r="BF2052">
        <v>5561996230257</v>
      </c>
      <c r="BG2052" t="s">
        <v>13744</v>
      </c>
      <c r="BH2052">
        <v>73813808</v>
      </c>
      <c r="BI2052" t="s">
        <v>894</v>
      </c>
      <c r="BJ2052" t="s">
        <v>13745</v>
      </c>
      <c r="BL2052" s="1">
        <v>2859.78</v>
      </c>
      <c r="BM2052" s="2">
        <v>46243</v>
      </c>
      <c r="BQ2052">
        <v>4777</v>
      </c>
      <c r="BR2052">
        <v>8144</v>
      </c>
      <c r="BS2052" t="s">
        <v>449</v>
      </c>
      <c r="BT2052" s="2">
        <v>46072</v>
      </c>
      <c r="BU2052">
        <v>899.78</v>
      </c>
      <c r="BW2052" t="s">
        <v>422</v>
      </c>
      <c r="BY2052" t="s">
        <v>13746</v>
      </c>
      <c r="BZ2052" s="2">
        <v>46072</v>
      </c>
      <c r="CA2052" s="2">
        <v>46079</v>
      </c>
      <c r="CB2052" t="s">
        <v>13747</v>
      </c>
      <c r="CC2052" s="2">
        <v>46065</v>
      </c>
      <c r="CE2052">
        <v>8107</v>
      </c>
      <c r="CF2052" s="2">
        <v>46072</v>
      </c>
      <c r="CJ2052" s="2">
        <v>46094</v>
      </c>
      <c r="CK2052" t="s">
        <v>411</v>
      </c>
      <c r="CL2052" s="2">
        <v>46072</v>
      </c>
      <c r="CM2052" s="2">
        <v>46097</v>
      </c>
      <c r="CN2052" s="2">
        <v>46065</v>
      </c>
      <c r="CP2052" s="2">
        <v>46079</v>
      </c>
      <c r="CR2052" s="2">
        <v>46066</v>
      </c>
      <c r="CS2052" s="2">
        <v>46071</v>
      </c>
      <c r="CU2052" s="2">
        <v>46093</v>
      </c>
      <c r="CW2052" s="2">
        <v>46071</v>
      </c>
      <c r="CY2052" t="s">
        <v>424</v>
      </c>
      <c r="DD2052" s="2">
        <v>46092</v>
      </c>
      <c r="DJ2052" s="2">
        <v>46065</v>
      </c>
      <c r="DL2052" s="2">
        <v>46084</v>
      </c>
      <c r="DO2052" s="2">
        <v>46066</v>
      </c>
      <c r="DQ2052" s="2">
        <v>46114</v>
      </c>
      <c r="DS2052" t="s">
        <v>735</v>
      </c>
      <c r="DU2052">
        <v>12845</v>
      </c>
      <c r="DX2052">
        <v>770</v>
      </c>
      <c r="DY2052">
        <v>10079</v>
      </c>
      <c r="DZ2052" t="s">
        <v>424</v>
      </c>
      <c r="EE2052" s="1">
        <v>1990</v>
      </c>
      <c r="EG2052" t="s">
        <v>1640</v>
      </c>
      <c r="EI2052" t="s">
        <v>8148</v>
      </c>
      <c r="EK2052" t="s">
        <v>1591</v>
      </c>
    </row>
    <row r="2053" spans="1:141" hidden="1" x14ac:dyDescent="0.35">
      <c r="A2053">
        <v>5232</v>
      </c>
      <c r="B2053" t="s">
        <v>1352</v>
      </c>
      <c r="C2053">
        <v>6674</v>
      </c>
      <c r="D2053" t="s">
        <v>9287</v>
      </c>
      <c r="E2053" t="s">
        <v>942</v>
      </c>
      <c r="F2053" t="s">
        <v>9321</v>
      </c>
      <c r="G2053">
        <v>3</v>
      </c>
      <c r="H2053" t="s">
        <v>408</v>
      </c>
      <c r="I2053" t="s">
        <v>13748</v>
      </c>
      <c r="J2053" t="s">
        <v>13749</v>
      </c>
      <c r="K2053" t="s">
        <v>22</v>
      </c>
      <c r="L2053" t="s">
        <v>21</v>
      </c>
      <c r="M2053" t="s">
        <v>411</v>
      </c>
      <c r="N2053" t="s">
        <v>411</v>
      </c>
      <c r="O2053" t="s">
        <v>411</v>
      </c>
      <c r="P2053" t="s">
        <v>411</v>
      </c>
      <c r="Q2053" t="s">
        <v>411</v>
      </c>
      <c r="R2053" t="s">
        <v>411</v>
      </c>
      <c r="S2053" t="s">
        <v>411</v>
      </c>
      <c r="T2053" s="1">
        <v>174396.05</v>
      </c>
      <c r="U2053">
        <v>854.8</v>
      </c>
      <c r="V2053">
        <v>0</v>
      </c>
      <c r="W2053" s="1">
        <v>163549.04999999999</v>
      </c>
      <c r="X2053" s="1">
        <v>10847</v>
      </c>
      <c r="Y2053">
        <v>0</v>
      </c>
      <c r="Z2053" s="1">
        <v>174396.05</v>
      </c>
      <c r="AA2053">
        <v>0</v>
      </c>
      <c r="AB2053">
        <v>0</v>
      </c>
      <c r="AD2053">
        <v>8787726472267</v>
      </c>
      <c r="AE2053" t="s">
        <v>412</v>
      </c>
      <c r="AG2053" s="2">
        <v>46111</v>
      </c>
      <c r="AH2053" s="1">
        <v>3569.43</v>
      </c>
      <c r="AI2053" s="2">
        <v>46073</v>
      </c>
      <c r="AJ2053" s="7">
        <v>2026</v>
      </c>
      <c r="AK2053" s="2">
        <v>46071</v>
      </c>
      <c r="AP2053" t="s">
        <v>413</v>
      </c>
      <c r="AT2053" s="2">
        <v>46114</v>
      </c>
      <c r="AU2053" s="2">
        <v>46114</v>
      </c>
      <c r="AV2053" t="s">
        <v>414</v>
      </c>
      <c r="AW2053" s="2">
        <v>46073</v>
      </c>
      <c r="AY2053" s="1">
        <v>245000.05</v>
      </c>
      <c r="BA2053" t="s">
        <v>9291</v>
      </c>
      <c r="BC2053" t="s">
        <v>13750</v>
      </c>
      <c r="BD2053" t="s">
        <v>416</v>
      </c>
      <c r="BE2053" t="s">
        <v>417</v>
      </c>
      <c r="BF2053">
        <v>5561999214653</v>
      </c>
      <c r="BG2053" t="s">
        <v>13751</v>
      </c>
      <c r="BH2053">
        <v>73813020</v>
      </c>
      <c r="BI2053" t="s">
        <v>595</v>
      </c>
      <c r="BJ2053" t="s">
        <v>13752</v>
      </c>
      <c r="BL2053" s="1">
        <v>2849.34</v>
      </c>
      <c r="BQ2053">
        <v>10221</v>
      </c>
      <c r="BS2053" t="s">
        <v>449</v>
      </c>
      <c r="BT2053" s="2">
        <v>46072</v>
      </c>
      <c r="BU2053">
        <v>898</v>
      </c>
      <c r="BW2053" t="s">
        <v>422</v>
      </c>
      <c r="BY2053" t="s">
        <v>13753</v>
      </c>
      <c r="BZ2053" s="2">
        <v>46072</v>
      </c>
      <c r="CA2053" s="2">
        <v>46076</v>
      </c>
      <c r="CB2053" t="s">
        <v>13754</v>
      </c>
      <c r="CC2053" s="2">
        <v>46069</v>
      </c>
      <c r="CD2053" t="s">
        <v>424</v>
      </c>
      <c r="CE2053">
        <v>7522</v>
      </c>
      <c r="CF2053" s="2">
        <v>46072</v>
      </c>
      <c r="CJ2053" s="2">
        <v>46086</v>
      </c>
      <c r="CK2053" t="s">
        <v>411</v>
      </c>
      <c r="CL2053" s="2">
        <v>46072</v>
      </c>
      <c r="CM2053" s="2">
        <v>46086</v>
      </c>
      <c r="CN2053" s="2">
        <v>46071</v>
      </c>
      <c r="CP2053" s="2">
        <v>46076</v>
      </c>
      <c r="CR2053" s="2">
        <v>46072</v>
      </c>
      <c r="CS2053" s="2">
        <v>46072</v>
      </c>
      <c r="CU2053" s="2">
        <v>46084</v>
      </c>
      <c r="CW2053" s="2">
        <v>46072</v>
      </c>
      <c r="CX2053" s="2">
        <v>46098</v>
      </c>
      <c r="CY2053" t="s">
        <v>424</v>
      </c>
      <c r="DD2053" s="2">
        <v>46076</v>
      </c>
      <c r="DF2053" s="2">
        <v>46111</v>
      </c>
      <c r="DI2053" s="2">
        <v>46112</v>
      </c>
      <c r="DJ2053" s="2">
        <v>46066</v>
      </c>
      <c r="DL2053" s="2">
        <v>46077</v>
      </c>
      <c r="DO2053" s="2">
        <v>46072</v>
      </c>
      <c r="DQ2053" s="2">
        <v>46097</v>
      </c>
      <c r="DS2053" t="s">
        <v>735</v>
      </c>
      <c r="DU2053">
        <v>10415</v>
      </c>
      <c r="DV2053" t="s">
        <v>735</v>
      </c>
      <c r="DX2053">
        <v>865</v>
      </c>
      <c r="DY2053">
        <v>8632</v>
      </c>
      <c r="DZ2053" t="s">
        <v>424</v>
      </c>
      <c r="EA2053" t="s">
        <v>392</v>
      </c>
      <c r="EE2053" s="1">
        <v>1990.35</v>
      </c>
      <c r="EG2053" t="s">
        <v>735</v>
      </c>
      <c r="EK2053" t="s">
        <v>1591</v>
      </c>
    </row>
    <row r="2054" spans="1:141" hidden="1" x14ac:dyDescent="0.35">
      <c r="A2054">
        <v>5233</v>
      </c>
      <c r="B2054" t="s">
        <v>11094</v>
      </c>
      <c r="C2054">
        <v>6665</v>
      </c>
      <c r="D2054" t="s">
        <v>7812</v>
      </c>
      <c r="E2054" t="s">
        <v>834</v>
      </c>
      <c r="F2054" t="s">
        <v>492</v>
      </c>
      <c r="G2054">
        <v>303</v>
      </c>
      <c r="H2054" t="s">
        <v>408</v>
      </c>
      <c r="I2054" t="s">
        <v>13755</v>
      </c>
      <c r="J2054" t="s">
        <v>13756</v>
      </c>
      <c r="K2054" t="s">
        <v>22</v>
      </c>
      <c r="L2054" t="s">
        <v>47</v>
      </c>
      <c r="M2054" t="s">
        <v>411</v>
      </c>
      <c r="N2054" t="s">
        <v>411</v>
      </c>
      <c r="O2054" t="s">
        <v>411</v>
      </c>
      <c r="P2054" t="s">
        <v>411</v>
      </c>
      <c r="Q2054" t="s">
        <v>411</v>
      </c>
      <c r="R2054" t="s">
        <v>411</v>
      </c>
      <c r="S2054" t="s">
        <v>411</v>
      </c>
      <c r="T2054" s="1">
        <v>165166.68</v>
      </c>
      <c r="U2054">
        <v>563.09</v>
      </c>
      <c r="V2054">
        <v>0</v>
      </c>
      <c r="W2054" s="1">
        <v>117568.68</v>
      </c>
      <c r="X2054" s="1">
        <v>47598</v>
      </c>
      <c r="Y2054">
        <v>0</v>
      </c>
      <c r="Z2054" s="1">
        <v>165166.68</v>
      </c>
      <c r="AA2054">
        <v>0</v>
      </c>
      <c r="AB2054">
        <v>0</v>
      </c>
      <c r="AD2054">
        <v>8787726440241</v>
      </c>
      <c r="AE2054" t="s">
        <v>412</v>
      </c>
      <c r="AG2054" s="2">
        <v>46112</v>
      </c>
      <c r="AH2054">
        <v>0</v>
      </c>
      <c r="AI2054" s="2">
        <v>46076</v>
      </c>
      <c r="AJ2054" s="7">
        <v>2026</v>
      </c>
      <c r="AK2054" s="2">
        <v>46071</v>
      </c>
      <c r="AP2054" t="s">
        <v>413</v>
      </c>
      <c r="AT2054" s="2">
        <v>46077</v>
      </c>
      <c r="AU2054" s="2">
        <v>46112</v>
      </c>
      <c r="AV2054" t="s">
        <v>414</v>
      </c>
      <c r="AW2054" s="2">
        <v>46073</v>
      </c>
      <c r="AY2054" s="1">
        <v>239740.79999999999</v>
      </c>
      <c r="BA2054" t="s">
        <v>7815</v>
      </c>
      <c r="BC2054" t="s">
        <v>13757</v>
      </c>
      <c r="BD2054" t="s">
        <v>445</v>
      </c>
      <c r="BE2054" t="s">
        <v>417</v>
      </c>
      <c r="BF2054">
        <v>5562998470316</v>
      </c>
      <c r="BG2054" t="s">
        <v>13758</v>
      </c>
      <c r="BH2054">
        <v>73870000</v>
      </c>
      <c r="BI2054" t="s">
        <v>3257</v>
      </c>
      <c r="BJ2054" t="s">
        <v>13759</v>
      </c>
      <c r="BL2054" s="1">
        <v>1877</v>
      </c>
      <c r="BQ2054">
        <v>4273</v>
      </c>
      <c r="BS2054" t="s">
        <v>974</v>
      </c>
      <c r="BT2054" s="2">
        <v>46072</v>
      </c>
      <c r="BU2054">
        <v>899.78</v>
      </c>
      <c r="BW2054" t="s">
        <v>1569</v>
      </c>
      <c r="BY2054" t="s">
        <v>13760</v>
      </c>
      <c r="BZ2054" s="2">
        <v>46072</v>
      </c>
      <c r="CA2054" s="2">
        <v>46076</v>
      </c>
      <c r="CB2054" t="s">
        <v>13761</v>
      </c>
      <c r="CC2054" s="2">
        <v>46064</v>
      </c>
      <c r="CD2054" t="s">
        <v>424</v>
      </c>
      <c r="CE2054">
        <v>7616</v>
      </c>
      <c r="CF2054" s="2">
        <v>46072</v>
      </c>
      <c r="CH2054" t="s">
        <v>8713</v>
      </c>
      <c r="CJ2054" s="2">
        <v>46086</v>
      </c>
      <c r="CK2054" t="s">
        <v>424</v>
      </c>
      <c r="CL2054" s="2">
        <v>46072</v>
      </c>
      <c r="CM2054" s="2">
        <v>46086</v>
      </c>
      <c r="CN2054" s="2">
        <v>46071</v>
      </c>
      <c r="CP2054" s="2">
        <v>46076</v>
      </c>
      <c r="CR2054" s="2">
        <v>46072</v>
      </c>
      <c r="CS2054" s="2">
        <v>46073</v>
      </c>
      <c r="CU2054" s="2">
        <v>46084</v>
      </c>
      <c r="CW2054" s="2">
        <v>46073</v>
      </c>
      <c r="CY2054" t="s">
        <v>424</v>
      </c>
      <c r="DD2054" s="2">
        <v>46086</v>
      </c>
      <c r="DF2054" s="2">
        <v>46112</v>
      </c>
      <c r="DJ2054" s="2">
        <v>46071</v>
      </c>
      <c r="DL2054" s="2">
        <v>46094</v>
      </c>
      <c r="DO2054" s="2">
        <v>46073</v>
      </c>
      <c r="DQ2054" s="2">
        <v>46097</v>
      </c>
      <c r="DS2054" t="s">
        <v>735</v>
      </c>
      <c r="DV2054" t="s">
        <v>735</v>
      </c>
      <c r="DX2054">
        <v>546</v>
      </c>
      <c r="DY2054">
        <v>8619</v>
      </c>
      <c r="DZ2054" t="s">
        <v>424</v>
      </c>
      <c r="EA2054" t="s">
        <v>392</v>
      </c>
      <c r="EE2054" s="1">
        <v>2500.36</v>
      </c>
      <c r="EG2054" t="s">
        <v>1640</v>
      </c>
      <c r="EK2054" t="s">
        <v>1591</v>
      </c>
    </row>
    <row r="2055" spans="1:141" hidden="1" x14ac:dyDescent="0.35">
      <c r="A2055">
        <v>5234</v>
      </c>
      <c r="B2055" t="s">
        <v>1352</v>
      </c>
      <c r="C2055">
        <v>6597</v>
      </c>
      <c r="D2055" t="s">
        <v>8802</v>
      </c>
      <c r="E2055" t="s">
        <v>834</v>
      </c>
      <c r="F2055" t="s">
        <v>492</v>
      </c>
      <c r="G2055">
        <v>302</v>
      </c>
      <c r="H2055" t="s">
        <v>474</v>
      </c>
      <c r="I2055" t="s">
        <v>13762</v>
      </c>
      <c r="J2055" t="s">
        <v>13763</v>
      </c>
      <c r="K2055" t="s">
        <v>19</v>
      </c>
      <c r="L2055" t="s">
        <v>18</v>
      </c>
      <c r="M2055" t="s">
        <v>411</v>
      </c>
      <c r="N2055" t="s">
        <v>411</v>
      </c>
      <c r="O2055" t="s">
        <v>411</v>
      </c>
      <c r="P2055" t="s">
        <v>424</v>
      </c>
      <c r="Q2055" t="s">
        <v>424</v>
      </c>
      <c r="R2055" t="s">
        <v>411</v>
      </c>
      <c r="S2055" t="s">
        <v>411</v>
      </c>
      <c r="T2055" s="1">
        <v>152316.73000000001</v>
      </c>
      <c r="U2055">
        <v>762.93</v>
      </c>
      <c r="V2055">
        <v>0</v>
      </c>
      <c r="W2055" s="1">
        <v>131511.73000000001</v>
      </c>
      <c r="X2055" s="1">
        <v>20805</v>
      </c>
      <c r="Y2055">
        <v>0</v>
      </c>
      <c r="Z2055" s="1">
        <v>152316.73000000001</v>
      </c>
      <c r="AA2055">
        <v>0</v>
      </c>
      <c r="AB2055">
        <v>0</v>
      </c>
      <c r="AD2055">
        <v>8787726316800</v>
      </c>
      <c r="AE2055" t="s">
        <v>412</v>
      </c>
      <c r="AF2055">
        <v>8787726316800</v>
      </c>
      <c r="AG2055" s="2">
        <v>46091</v>
      </c>
      <c r="AH2055" s="1">
        <v>3128.72</v>
      </c>
      <c r="AI2055" s="2">
        <v>46073</v>
      </c>
      <c r="AJ2055" s="7">
        <v>2026</v>
      </c>
      <c r="AK2055" s="2">
        <v>46071</v>
      </c>
      <c r="AP2055" t="s">
        <v>413</v>
      </c>
      <c r="AQ2055" t="s">
        <v>8805</v>
      </c>
      <c r="AT2055" s="2">
        <v>46093</v>
      </c>
      <c r="AU2055" s="2">
        <v>46113</v>
      </c>
      <c r="AV2055" t="s">
        <v>414</v>
      </c>
      <c r="AW2055" s="2">
        <v>46073</v>
      </c>
      <c r="AY2055" s="1">
        <v>207716.73</v>
      </c>
      <c r="BA2055" t="s">
        <v>8806</v>
      </c>
      <c r="BD2055" t="s">
        <v>478</v>
      </c>
      <c r="BE2055" t="s">
        <v>417</v>
      </c>
      <c r="BF2055">
        <v>5561981141320</v>
      </c>
      <c r="BG2055" t="s">
        <v>13764</v>
      </c>
      <c r="BH2055">
        <v>72911045</v>
      </c>
      <c r="BI2055" t="s">
        <v>950</v>
      </c>
      <c r="BJ2055" t="s">
        <v>13765</v>
      </c>
      <c r="BL2055" s="1">
        <v>2274.17</v>
      </c>
      <c r="BM2055" s="2">
        <v>46223</v>
      </c>
      <c r="BQ2055">
        <v>4416</v>
      </c>
      <c r="BS2055" t="s">
        <v>449</v>
      </c>
      <c r="BT2055" s="2">
        <v>46045</v>
      </c>
      <c r="BU2055">
        <v>901</v>
      </c>
      <c r="BV2055" s="2">
        <v>46077</v>
      </c>
      <c r="BX2055" s="2">
        <v>46078</v>
      </c>
      <c r="BY2055" t="s">
        <v>13766</v>
      </c>
      <c r="BZ2055" s="2">
        <v>46071</v>
      </c>
      <c r="CA2055" s="2">
        <v>46077</v>
      </c>
      <c r="CB2055" t="s">
        <v>13767</v>
      </c>
      <c r="CC2055" s="2">
        <v>46063</v>
      </c>
      <c r="CD2055" t="s">
        <v>424</v>
      </c>
      <c r="CE2055">
        <v>7436</v>
      </c>
      <c r="CF2055" s="2">
        <v>46045</v>
      </c>
      <c r="CJ2055" s="2">
        <v>46079</v>
      </c>
      <c r="CL2055" s="2">
        <v>46045</v>
      </c>
      <c r="CM2055" s="2">
        <v>46083</v>
      </c>
      <c r="CN2055" s="2">
        <v>46063</v>
      </c>
      <c r="CP2055" s="2">
        <v>46077</v>
      </c>
      <c r="CR2055" s="2">
        <v>46064</v>
      </c>
      <c r="CS2055" s="2">
        <v>46065</v>
      </c>
      <c r="CU2055" s="2">
        <v>46078</v>
      </c>
      <c r="CW2055" s="2">
        <v>46065</v>
      </c>
      <c r="CX2055" s="2">
        <v>46090</v>
      </c>
      <c r="CY2055" t="s">
        <v>424</v>
      </c>
      <c r="DD2055" s="2">
        <v>46072</v>
      </c>
      <c r="DF2055" s="2">
        <v>46091</v>
      </c>
      <c r="DG2055" t="s">
        <v>13768</v>
      </c>
      <c r="DI2055" s="2">
        <v>46092</v>
      </c>
      <c r="DJ2055" s="2">
        <v>46064</v>
      </c>
      <c r="DL2055" s="2">
        <v>46112</v>
      </c>
      <c r="DM2055" s="2">
        <v>46113</v>
      </c>
      <c r="DO2055" s="2">
        <v>46065</v>
      </c>
      <c r="DQ2055" s="2">
        <v>46087</v>
      </c>
      <c r="DU2055">
        <v>9179</v>
      </c>
      <c r="DW2055" s="2">
        <v>46101</v>
      </c>
      <c r="DY2055">
        <v>7878</v>
      </c>
      <c r="EE2055" s="1">
        <v>4005.81</v>
      </c>
      <c r="EF2055" t="s">
        <v>2634</v>
      </c>
      <c r="EG2055" t="s">
        <v>1640</v>
      </c>
      <c r="EH2055" t="s">
        <v>6848</v>
      </c>
      <c r="EI2055" t="s">
        <v>3282</v>
      </c>
      <c r="EJ2055" t="s">
        <v>8163</v>
      </c>
      <c r="EK2055" t="s">
        <v>1591</v>
      </c>
    </row>
    <row r="2056" spans="1:141" hidden="1" x14ac:dyDescent="0.35">
      <c r="A2056">
        <v>5235</v>
      </c>
      <c r="B2056" t="s">
        <v>1352</v>
      </c>
      <c r="C2056">
        <v>6696</v>
      </c>
      <c r="D2056" t="s">
        <v>8802</v>
      </c>
      <c r="E2056" t="s">
        <v>834</v>
      </c>
      <c r="F2056" t="s">
        <v>451</v>
      </c>
      <c r="G2056">
        <v>4</v>
      </c>
      <c r="H2056" t="s">
        <v>474</v>
      </c>
      <c r="I2056" t="s">
        <v>13769</v>
      </c>
      <c r="J2056" t="s">
        <v>13770</v>
      </c>
      <c r="K2056" t="s">
        <v>28</v>
      </c>
      <c r="L2056" t="s">
        <v>27</v>
      </c>
      <c r="M2056" t="s">
        <v>411</v>
      </c>
      <c r="N2056" t="s">
        <v>411</v>
      </c>
      <c r="O2056" t="s">
        <v>411</v>
      </c>
      <c r="P2056" t="s">
        <v>424</v>
      </c>
      <c r="Q2056" t="s">
        <v>424</v>
      </c>
      <c r="R2056" t="s">
        <v>411</v>
      </c>
      <c r="S2056" t="s">
        <v>411</v>
      </c>
      <c r="T2056" s="1">
        <v>230000</v>
      </c>
      <c r="U2056">
        <v>913.39</v>
      </c>
      <c r="V2056">
        <v>0</v>
      </c>
      <c r="W2056" s="1">
        <v>159948.53</v>
      </c>
      <c r="X2056" s="1">
        <v>8472</v>
      </c>
      <c r="Y2056">
        <v>0</v>
      </c>
      <c r="Z2056" s="1">
        <v>168420.53</v>
      </c>
      <c r="AA2056">
        <v>0</v>
      </c>
      <c r="AB2056">
        <v>0</v>
      </c>
      <c r="AD2056">
        <v>8787726524801</v>
      </c>
      <c r="AE2056" t="s">
        <v>412</v>
      </c>
      <c r="AF2056">
        <v>8787726524801</v>
      </c>
      <c r="AG2056" s="2">
        <v>46094</v>
      </c>
      <c r="AH2056" s="1">
        <v>3564.99</v>
      </c>
      <c r="AI2056" s="2">
        <v>46079</v>
      </c>
      <c r="AJ2056" s="7">
        <v>2026</v>
      </c>
      <c r="AK2056" s="2">
        <v>46072</v>
      </c>
      <c r="AP2056" t="s">
        <v>413</v>
      </c>
      <c r="AT2056" s="2">
        <v>46098</v>
      </c>
      <c r="AU2056" s="2">
        <v>46112</v>
      </c>
      <c r="AV2056" t="s">
        <v>414</v>
      </c>
      <c r="AW2056" s="2">
        <v>46073</v>
      </c>
      <c r="AY2056" s="1">
        <v>222379.61</v>
      </c>
      <c r="BA2056" t="s">
        <v>8806</v>
      </c>
      <c r="BD2056" t="s">
        <v>929</v>
      </c>
      <c r="BE2056" t="s">
        <v>513</v>
      </c>
      <c r="BF2056">
        <v>5561992896969</v>
      </c>
      <c r="BG2056" t="s">
        <v>13771</v>
      </c>
      <c r="BH2056">
        <v>72160401</v>
      </c>
      <c r="BI2056" t="s">
        <v>1014</v>
      </c>
      <c r="BJ2056" t="s">
        <v>13772</v>
      </c>
      <c r="BL2056" s="1">
        <v>3044.65</v>
      </c>
      <c r="BM2056" s="2">
        <v>46246</v>
      </c>
      <c r="BQ2056">
        <v>4502</v>
      </c>
      <c r="BR2056">
        <v>8157</v>
      </c>
      <c r="BS2056" t="s">
        <v>559</v>
      </c>
      <c r="BT2056" s="2">
        <v>46067</v>
      </c>
      <c r="BU2056">
        <v>891.23</v>
      </c>
      <c r="BV2056" s="2">
        <v>46080</v>
      </c>
      <c r="BX2056" s="2">
        <v>46086</v>
      </c>
      <c r="BY2056" t="s">
        <v>13773</v>
      </c>
      <c r="BZ2056" s="2">
        <v>46072</v>
      </c>
      <c r="CA2056" s="2">
        <v>46085</v>
      </c>
      <c r="CB2056" t="s">
        <v>13774</v>
      </c>
      <c r="CC2056" s="2">
        <v>46071</v>
      </c>
      <c r="CD2056" t="s">
        <v>424</v>
      </c>
      <c r="CE2056">
        <v>4343</v>
      </c>
      <c r="CF2056" s="2">
        <v>46067</v>
      </c>
      <c r="CG2056" s="2">
        <v>46072</v>
      </c>
      <c r="CI2056" s="2">
        <v>46073</v>
      </c>
      <c r="CJ2056" s="2">
        <v>46086</v>
      </c>
      <c r="CL2056" s="2">
        <v>46067</v>
      </c>
      <c r="CM2056" s="2">
        <v>46090</v>
      </c>
      <c r="CN2056" s="2">
        <v>46072</v>
      </c>
      <c r="CP2056" s="2">
        <v>46085</v>
      </c>
      <c r="CR2056" s="2">
        <v>46073</v>
      </c>
      <c r="CS2056" s="2">
        <v>46076</v>
      </c>
      <c r="CU2056" s="2">
        <v>46085</v>
      </c>
      <c r="CW2056" s="2">
        <v>46076</v>
      </c>
      <c r="CX2056" s="2">
        <v>46093</v>
      </c>
      <c r="CY2056" t="s">
        <v>424</v>
      </c>
      <c r="DD2056" s="2">
        <v>46072</v>
      </c>
      <c r="DF2056" s="2">
        <v>46094</v>
      </c>
      <c r="DG2056" t="s">
        <v>13775</v>
      </c>
      <c r="DI2056" s="2">
        <v>46098</v>
      </c>
      <c r="DJ2056" s="2">
        <v>46069</v>
      </c>
      <c r="DL2056" s="2">
        <v>46079</v>
      </c>
      <c r="DO2056" s="2">
        <v>46076</v>
      </c>
      <c r="DQ2056" s="2">
        <v>46092</v>
      </c>
      <c r="DU2056">
        <v>9851</v>
      </c>
      <c r="DW2056" s="2">
        <v>46079</v>
      </c>
      <c r="DY2056">
        <v>8877</v>
      </c>
      <c r="EE2056" s="1">
        <v>4305.8100000000004</v>
      </c>
      <c r="EF2056" t="s">
        <v>2634</v>
      </c>
      <c r="EG2056" t="s">
        <v>1640</v>
      </c>
      <c r="EH2056" t="s">
        <v>6848</v>
      </c>
      <c r="EI2056" t="s">
        <v>3282</v>
      </c>
      <c r="EJ2056" t="s">
        <v>8163</v>
      </c>
      <c r="EK2056" t="s">
        <v>1591</v>
      </c>
    </row>
    <row r="2057" spans="1:141" hidden="1" x14ac:dyDescent="0.35">
      <c r="A2057">
        <v>5236</v>
      </c>
      <c r="B2057" t="s">
        <v>1352</v>
      </c>
      <c r="C2057">
        <v>6691</v>
      </c>
      <c r="D2057" t="s">
        <v>9287</v>
      </c>
      <c r="E2057" t="s">
        <v>942</v>
      </c>
      <c r="F2057" t="s">
        <v>10100</v>
      </c>
      <c r="G2057">
        <v>104</v>
      </c>
      <c r="H2057" t="s">
        <v>408</v>
      </c>
      <c r="I2057" t="s">
        <v>13776</v>
      </c>
      <c r="J2057" t="s">
        <v>13777</v>
      </c>
      <c r="K2057" t="s">
        <v>14</v>
      </c>
      <c r="L2057" t="s">
        <v>92</v>
      </c>
      <c r="M2057" t="s">
        <v>411</v>
      </c>
      <c r="N2057" t="s">
        <v>411</v>
      </c>
      <c r="O2057" t="s">
        <v>411</v>
      </c>
      <c r="P2057" t="s">
        <v>411</v>
      </c>
      <c r="Q2057" t="s">
        <v>411</v>
      </c>
      <c r="R2057" t="s">
        <v>411</v>
      </c>
      <c r="S2057" t="s">
        <v>411</v>
      </c>
      <c r="T2057" s="1">
        <v>225000</v>
      </c>
      <c r="U2057">
        <v>713.99</v>
      </c>
      <c r="V2057">
        <v>0</v>
      </c>
      <c r="W2057" s="1">
        <v>135409.79</v>
      </c>
      <c r="X2057" s="1">
        <v>24961</v>
      </c>
      <c r="Y2057">
        <v>0</v>
      </c>
      <c r="Z2057" s="1">
        <v>160370.79</v>
      </c>
      <c r="AA2057">
        <v>0</v>
      </c>
      <c r="AB2057">
        <v>0</v>
      </c>
      <c r="AD2057">
        <v>8787726517651</v>
      </c>
      <c r="AE2057" t="s">
        <v>412</v>
      </c>
      <c r="AG2057" s="2">
        <v>46099</v>
      </c>
      <c r="AH2057" s="1">
        <v>3139.91</v>
      </c>
      <c r="AI2057" s="2">
        <v>46073</v>
      </c>
      <c r="AJ2057" s="7">
        <v>2026</v>
      </c>
      <c r="AK2057" s="2">
        <v>46072</v>
      </c>
      <c r="AP2057" t="s">
        <v>413</v>
      </c>
      <c r="AT2057" s="2">
        <v>46111</v>
      </c>
      <c r="AU2057" s="2">
        <v>46111</v>
      </c>
      <c r="AV2057" t="s">
        <v>414</v>
      </c>
      <c r="AW2057" s="2">
        <v>46073</v>
      </c>
      <c r="AY2057" s="1">
        <v>244933.51</v>
      </c>
      <c r="BA2057" t="s">
        <v>9291</v>
      </c>
      <c r="BC2057" t="s">
        <v>13778</v>
      </c>
      <c r="BD2057" t="s">
        <v>416</v>
      </c>
      <c r="BE2057" t="s">
        <v>417</v>
      </c>
      <c r="BF2057">
        <v>5561996787647</v>
      </c>
      <c r="BG2057" t="s">
        <v>13779</v>
      </c>
      <c r="BH2057">
        <v>73813856</v>
      </c>
      <c r="BI2057" t="s">
        <v>721</v>
      </c>
      <c r="BJ2057" t="s">
        <v>13780</v>
      </c>
      <c r="BL2057" s="1">
        <v>2380</v>
      </c>
      <c r="BQ2057">
        <v>4655</v>
      </c>
      <c r="BS2057" t="s">
        <v>821</v>
      </c>
      <c r="BT2057" s="2">
        <v>46071</v>
      </c>
      <c r="BU2057">
        <v>897.6</v>
      </c>
      <c r="BW2057" t="s">
        <v>1569</v>
      </c>
      <c r="BY2057" t="s">
        <v>13781</v>
      </c>
      <c r="BZ2057" s="2">
        <v>46071</v>
      </c>
      <c r="CA2057" s="2">
        <v>46076</v>
      </c>
      <c r="CB2057" t="s">
        <v>13782</v>
      </c>
      <c r="CC2057" s="2">
        <v>46069</v>
      </c>
      <c r="CE2057">
        <v>7514</v>
      </c>
      <c r="CF2057" s="2">
        <v>46071</v>
      </c>
      <c r="CH2057" t="s">
        <v>8713</v>
      </c>
      <c r="CJ2057" s="2">
        <v>46083</v>
      </c>
      <c r="CK2057" t="s">
        <v>424</v>
      </c>
      <c r="CL2057" s="2">
        <v>46071</v>
      </c>
      <c r="CM2057" s="2">
        <v>46083</v>
      </c>
      <c r="CN2057" s="2">
        <v>46071</v>
      </c>
      <c r="CP2057" s="2">
        <v>46076</v>
      </c>
      <c r="CR2057" s="2">
        <v>46072</v>
      </c>
      <c r="CS2057" s="2">
        <v>46073</v>
      </c>
      <c r="CU2057" s="2">
        <v>46080</v>
      </c>
      <c r="CW2057" s="2">
        <v>46073</v>
      </c>
      <c r="CY2057" t="s">
        <v>424</v>
      </c>
      <c r="DD2057" s="2">
        <v>46071</v>
      </c>
      <c r="DF2057" s="2">
        <v>46106</v>
      </c>
      <c r="DI2057" s="2">
        <v>46107</v>
      </c>
      <c r="DJ2057" s="2">
        <v>46071</v>
      </c>
      <c r="DL2057" s="2">
        <v>46083</v>
      </c>
      <c r="DO2057" s="2">
        <v>46073</v>
      </c>
      <c r="DQ2057" s="2">
        <v>46076</v>
      </c>
      <c r="DU2057">
        <v>9904</v>
      </c>
      <c r="DX2057">
        <v>506</v>
      </c>
      <c r="DZ2057" t="s">
        <v>424</v>
      </c>
      <c r="EA2057" t="s">
        <v>13783</v>
      </c>
      <c r="EE2057" s="1">
        <v>2169.87</v>
      </c>
      <c r="EG2057" t="s">
        <v>1640</v>
      </c>
      <c r="EK2057" t="s">
        <v>1591</v>
      </c>
    </row>
    <row r="2058" spans="1:141" hidden="1" x14ac:dyDescent="0.35">
      <c r="A2058">
        <v>5237</v>
      </c>
      <c r="B2058" t="s">
        <v>561</v>
      </c>
      <c r="C2058">
        <v>6684</v>
      </c>
      <c r="D2058" t="s">
        <v>4816</v>
      </c>
      <c r="E2058" t="s">
        <v>834</v>
      </c>
      <c r="F2058" t="s">
        <v>519</v>
      </c>
      <c r="G2058">
        <v>1</v>
      </c>
      <c r="H2058" t="s">
        <v>474</v>
      </c>
      <c r="I2058" t="s">
        <v>13784</v>
      </c>
      <c r="J2058" t="s">
        <v>13785</v>
      </c>
      <c r="K2058" t="s">
        <v>20</v>
      </c>
      <c r="L2058" t="s">
        <v>63</v>
      </c>
      <c r="M2058" t="s">
        <v>411</v>
      </c>
      <c r="N2058" t="s">
        <v>411</v>
      </c>
      <c r="O2058" t="s">
        <v>411</v>
      </c>
      <c r="P2058" t="s">
        <v>411</v>
      </c>
      <c r="Q2058" t="s">
        <v>411</v>
      </c>
      <c r="R2058" t="s">
        <v>411</v>
      </c>
      <c r="S2058" t="s">
        <v>411</v>
      </c>
      <c r="T2058" s="1">
        <v>230000</v>
      </c>
      <c r="U2058">
        <v>785.65</v>
      </c>
      <c r="V2058">
        <v>0</v>
      </c>
      <c r="W2058" s="1">
        <v>149998.89000000001</v>
      </c>
      <c r="X2058" s="1">
        <v>19077</v>
      </c>
      <c r="Y2058">
        <v>0</v>
      </c>
      <c r="Z2058" s="1">
        <v>169075.89</v>
      </c>
      <c r="AA2058">
        <v>0</v>
      </c>
      <c r="AB2058">
        <v>0</v>
      </c>
      <c r="AE2058" t="s">
        <v>412</v>
      </c>
      <c r="AH2058">
        <v>0</v>
      </c>
      <c r="AK2058" s="2">
        <v>46072</v>
      </c>
      <c r="AP2058" t="s">
        <v>413</v>
      </c>
      <c r="AT2058" s="2">
        <v>46092</v>
      </c>
      <c r="AU2058" s="2">
        <v>46092</v>
      </c>
      <c r="AV2058" t="s">
        <v>561</v>
      </c>
      <c r="AW2058" s="2">
        <v>46073</v>
      </c>
      <c r="AY2058" s="1">
        <v>249000.82</v>
      </c>
      <c r="BA2058" t="s">
        <v>4819</v>
      </c>
      <c r="BD2058" t="s">
        <v>478</v>
      </c>
      <c r="BE2058" t="s">
        <v>417</v>
      </c>
      <c r="BF2058">
        <v>5561983159078</v>
      </c>
      <c r="BG2058" t="s">
        <v>13786</v>
      </c>
      <c r="BH2058">
        <v>72910000</v>
      </c>
      <c r="BI2058" t="s">
        <v>888</v>
      </c>
      <c r="BJ2058" t="s">
        <v>13787</v>
      </c>
      <c r="BL2058" s="1">
        <v>2618.85</v>
      </c>
      <c r="BM2058" s="2">
        <v>46231</v>
      </c>
      <c r="BQ2058">
        <v>4035</v>
      </c>
      <c r="BS2058" t="s">
        <v>432</v>
      </c>
      <c r="BT2058" s="2">
        <v>46065</v>
      </c>
      <c r="BY2058" t="s">
        <v>13788</v>
      </c>
      <c r="CC2058" s="2">
        <v>46071</v>
      </c>
      <c r="CF2058" s="2">
        <v>46065</v>
      </c>
      <c r="CL2058" s="2">
        <v>46065</v>
      </c>
      <c r="CN2058" s="2">
        <v>46071</v>
      </c>
      <c r="CR2058" s="2">
        <v>46073</v>
      </c>
      <c r="CS2058" s="2">
        <v>46072</v>
      </c>
      <c r="CW2058" s="2">
        <v>46072</v>
      </c>
      <c r="CY2058" t="s">
        <v>424</v>
      </c>
      <c r="DD2058" s="2">
        <v>46072</v>
      </c>
      <c r="DJ2058" s="2">
        <v>46069</v>
      </c>
      <c r="DW2058" s="2">
        <v>46080</v>
      </c>
      <c r="EF2058" t="s">
        <v>2634</v>
      </c>
      <c r="EG2058" t="s">
        <v>1640</v>
      </c>
      <c r="EH2058" t="s">
        <v>6848</v>
      </c>
      <c r="EI2058" t="s">
        <v>13789</v>
      </c>
      <c r="EJ2058" t="s">
        <v>8163</v>
      </c>
      <c r="EK2058" t="s">
        <v>3786</v>
      </c>
    </row>
    <row r="2059" spans="1:141" hidden="1" x14ac:dyDescent="0.35">
      <c r="A2059">
        <v>5238</v>
      </c>
      <c r="B2059" t="s">
        <v>11094</v>
      </c>
      <c r="C2059">
        <v>6681</v>
      </c>
      <c r="D2059" t="s">
        <v>9287</v>
      </c>
      <c r="E2059" t="s">
        <v>942</v>
      </c>
      <c r="F2059" t="s">
        <v>9636</v>
      </c>
      <c r="G2059">
        <v>104</v>
      </c>
      <c r="H2059" t="s">
        <v>408</v>
      </c>
      <c r="I2059" t="s">
        <v>13790</v>
      </c>
      <c r="J2059" t="s">
        <v>13791</v>
      </c>
      <c r="K2059" t="s">
        <v>12</v>
      </c>
      <c r="L2059" t="s">
        <v>11</v>
      </c>
      <c r="M2059" t="s">
        <v>411</v>
      </c>
      <c r="N2059" t="s">
        <v>411</v>
      </c>
      <c r="O2059" t="s">
        <v>411</v>
      </c>
      <c r="P2059" t="s">
        <v>411</v>
      </c>
      <c r="Q2059" t="s">
        <v>411</v>
      </c>
      <c r="R2059" t="s">
        <v>411</v>
      </c>
      <c r="S2059" t="s">
        <v>411</v>
      </c>
      <c r="T2059" s="1">
        <v>225000</v>
      </c>
      <c r="U2059">
        <v>0</v>
      </c>
      <c r="V2059">
        <v>0</v>
      </c>
      <c r="W2059">
        <v>0</v>
      </c>
      <c r="X2059">
        <v>0</v>
      </c>
      <c r="Y2059">
        <v>0</v>
      </c>
      <c r="Z2059">
        <v>0</v>
      </c>
      <c r="AA2059">
        <v>0</v>
      </c>
      <c r="AB2059">
        <v>0</v>
      </c>
      <c r="AD2059">
        <v>8787726530372</v>
      </c>
      <c r="AE2059" t="s">
        <v>412</v>
      </c>
      <c r="AG2059" s="2">
        <v>46121</v>
      </c>
      <c r="AH2059">
        <v>0</v>
      </c>
      <c r="AI2059" s="2">
        <v>46080</v>
      </c>
      <c r="AJ2059" s="7">
        <v>2026</v>
      </c>
      <c r="AK2059" s="2">
        <v>46072</v>
      </c>
      <c r="AP2059" t="s">
        <v>3839</v>
      </c>
      <c r="AQ2059" t="s">
        <v>5716</v>
      </c>
      <c r="AT2059" s="2">
        <v>46083</v>
      </c>
      <c r="AU2059" s="2">
        <v>46121</v>
      </c>
      <c r="AV2059" t="s">
        <v>414</v>
      </c>
      <c r="AW2059" s="2">
        <v>46073</v>
      </c>
      <c r="AY2059" s="1">
        <v>245932.9</v>
      </c>
      <c r="BA2059" t="s">
        <v>9291</v>
      </c>
      <c r="BC2059" t="s">
        <v>13792</v>
      </c>
      <c r="BD2059" t="s">
        <v>416</v>
      </c>
      <c r="BE2059" t="s">
        <v>417</v>
      </c>
      <c r="BF2059">
        <v>5561998166502</v>
      </c>
      <c r="BG2059" t="s">
        <v>13793</v>
      </c>
      <c r="BH2059">
        <v>73802477</v>
      </c>
      <c r="BI2059" t="s">
        <v>1267</v>
      </c>
      <c r="BJ2059" t="s">
        <v>13794</v>
      </c>
      <c r="BL2059" s="1">
        <v>2381</v>
      </c>
      <c r="BQ2059">
        <v>4703</v>
      </c>
      <c r="BR2059">
        <v>8153</v>
      </c>
      <c r="BS2059" t="s">
        <v>1073</v>
      </c>
      <c r="BT2059" s="2">
        <v>46078</v>
      </c>
      <c r="BU2059">
        <v>898.98</v>
      </c>
      <c r="BW2059" t="s">
        <v>422</v>
      </c>
      <c r="BY2059" t="s">
        <v>13795</v>
      </c>
      <c r="BZ2059" s="2">
        <v>46078</v>
      </c>
      <c r="CA2059" s="2">
        <v>46080</v>
      </c>
      <c r="CB2059" t="s">
        <v>13796</v>
      </c>
      <c r="CC2059" s="2">
        <v>46069</v>
      </c>
      <c r="CE2059">
        <v>9883</v>
      </c>
      <c r="CF2059" s="2">
        <v>46078</v>
      </c>
      <c r="CJ2059" s="2">
        <v>46094</v>
      </c>
      <c r="CK2059" t="s">
        <v>411</v>
      </c>
      <c r="CL2059" s="2">
        <v>46079</v>
      </c>
      <c r="CM2059" s="2">
        <v>46097</v>
      </c>
      <c r="CN2059" s="2">
        <v>46071</v>
      </c>
      <c r="CP2059" s="2">
        <v>46080</v>
      </c>
      <c r="CR2059" s="2">
        <v>46072</v>
      </c>
      <c r="CS2059" s="2">
        <v>46073</v>
      </c>
      <c r="CU2059" s="2">
        <v>46093</v>
      </c>
      <c r="CW2059" s="2">
        <v>46073</v>
      </c>
      <c r="CY2059" t="s">
        <v>424</v>
      </c>
      <c r="DD2059" s="2">
        <v>46080</v>
      </c>
      <c r="DF2059" s="2">
        <v>46121</v>
      </c>
      <c r="DJ2059" s="2">
        <v>46071</v>
      </c>
      <c r="DL2059" s="2">
        <v>46084</v>
      </c>
      <c r="DO2059" s="2">
        <v>46073</v>
      </c>
      <c r="DQ2059" s="2">
        <v>46108</v>
      </c>
      <c r="DS2059" t="s">
        <v>735</v>
      </c>
      <c r="DT2059">
        <v>10051</v>
      </c>
      <c r="DU2059">
        <v>12043</v>
      </c>
      <c r="DX2059">
        <v>949</v>
      </c>
      <c r="DY2059">
        <v>10051</v>
      </c>
      <c r="DZ2059" t="s">
        <v>424</v>
      </c>
      <c r="EE2059" s="1">
        <v>2158.6999999999998</v>
      </c>
      <c r="EG2059" t="s">
        <v>1640</v>
      </c>
      <c r="EK2059" t="s">
        <v>1591</v>
      </c>
    </row>
    <row r="2060" spans="1:141" hidden="1" x14ac:dyDescent="0.35">
      <c r="A2060">
        <v>5239</v>
      </c>
      <c r="B2060" t="s">
        <v>1352</v>
      </c>
      <c r="C2060">
        <v>6667</v>
      </c>
      <c r="D2060" t="s">
        <v>9287</v>
      </c>
      <c r="E2060" t="s">
        <v>942</v>
      </c>
      <c r="F2060" t="s">
        <v>9766</v>
      </c>
      <c r="G2060">
        <v>104</v>
      </c>
      <c r="H2060" t="s">
        <v>408</v>
      </c>
      <c r="I2060" t="s">
        <v>13797</v>
      </c>
      <c r="J2060" t="s">
        <v>13798</v>
      </c>
      <c r="K2060" t="s">
        <v>22</v>
      </c>
      <c r="L2060" t="s">
        <v>26</v>
      </c>
      <c r="M2060" t="s">
        <v>411</v>
      </c>
      <c r="N2060" t="s">
        <v>411</v>
      </c>
      <c r="O2060" t="s">
        <v>411</v>
      </c>
      <c r="P2060" t="s">
        <v>411</v>
      </c>
      <c r="Q2060" t="s">
        <v>411</v>
      </c>
      <c r="R2060" t="s">
        <v>411</v>
      </c>
      <c r="S2060" t="s">
        <v>411</v>
      </c>
      <c r="T2060" s="1">
        <v>161172.07</v>
      </c>
      <c r="U2060">
        <v>869.99</v>
      </c>
      <c r="V2060">
        <v>0</v>
      </c>
      <c r="W2060" s="1">
        <v>151429.07</v>
      </c>
      <c r="X2060" s="1">
        <v>9743</v>
      </c>
      <c r="Y2060">
        <v>0</v>
      </c>
      <c r="Z2060" s="1">
        <v>161172.07</v>
      </c>
      <c r="AA2060">
        <v>0</v>
      </c>
      <c r="AB2060">
        <v>0</v>
      </c>
      <c r="AD2060">
        <v>8787726443950</v>
      </c>
      <c r="AE2060" t="s">
        <v>412</v>
      </c>
      <c r="AG2060" s="2">
        <v>46114</v>
      </c>
      <c r="AH2060">
        <v>0</v>
      </c>
      <c r="AI2060" s="2">
        <v>46078</v>
      </c>
      <c r="AJ2060" s="7">
        <v>2026</v>
      </c>
      <c r="AK2060" s="2">
        <v>46072</v>
      </c>
      <c r="AP2060" t="s">
        <v>413</v>
      </c>
      <c r="AT2060" s="2">
        <v>46119</v>
      </c>
      <c r="AU2060" s="2">
        <v>46119</v>
      </c>
      <c r="AV2060" t="s">
        <v>414</v>
      </c>
      <c r="AW2060" s="2">
        <v>46079</v>
      </c>
      <c r="AY2060" s="1">
        <v>247999.27</v>
      </c>
      <c r="BA2060" t="s">
        <v>9291</v>
      </c>
      <c r="BC2060" t="s">
        <v>13799</v>
      </c>
      <c r="BD2060" t="s">
        <v>416</v>
      </c>
      <c r="BE2060" t="s">
        <v>417</v>
      </c>
      <c r="BF2060">
        <v>5561999272266</v>
      </c>
      <c r="BG2060" t="s">
        <v>13800</v>
      </c>
      <c r="BH2060">
        <v>73807701</v>
      </c>
      <c r="BI2060" t="s">
        <v>466</v>
      </c>
      <c r="BJ2060" t="s">
        <v>13801</v>
      </c>
      <c r="BL2060" s="1">
        <v>2900</v>
      </c>
      <c r="BQ2060">
        <v>4534</v>
      </c>
      <c r="BR2060">
        <v>8158</v>
      </c>
      <c r="BS2060" t="s">
        <v>440</v>
      </c>
      <c r="BT2060" s="2">
        <v>46077</v>
      </c>
      <c r="BW2060" t="s">
        <v>1569</v>
      </c>
      <c r="BY2060" t="s">
        <v>13802</v>
      </c>
      <c r="BZ2060" s="2">
        <v>46077</v>
      </c>
      <c r="CA2060" s="2">
        <v>46079</v>
      </c>
      <c r="CB2060" t="s">
        <v>13803</v>
      </c>
      <c r="CC2060" s="2">
        <v>46069</v>
      </c>
      <c r="CF2060" s="2">
        <v>46077</v>
      </c>
      <c r="CH2060" t="s">
        <v>8637</v>
      </c>
      <c r="CJ2060" s="2">
        <v>46094</v>
      </c>
      <c r="CK2060" t="s">
        <v>424</v>
      </c>
      <c r="CL2060" s="2">
        <v>46077</v>
      </c>
      <c r="CM2060" s="2">
        <v>46097</v>
      </c>
      <c r="CN2060" s="2">
        <v>46071</v>
      </c>
      <c r="CP2060" s="2">
        <v>46079</v>
      </c>
      <c r="CR2060" s="2">
        <v>46072</v>
      </c>
      <c r="CS2060" s="2">
        <v>46073</v>
      </c>
      <c r="CU2060" s="2">
        <v>46093</v>
      </c>
      <c r="CW2060" s="2">
        <v>46073</v>
      </c>
      <c r="CY2060" t="s">
        <v>424</v>
      </c>
      <c r="DD2060" s="2">
        <v>46076</v>
      </c>
      <c r="DF2060" s="2">
        <v>46118</v>
      </c>
      <c r="DI2060" s="2">
        <v>46119</v>
      </c>
      <c r="DJ2060" s="2">
        <v>46071</v>
      </c>
      <c r="DL2060" s="2">
        <v>46091</v>
      </c>
      <c r="DO2060" s="2">
        <v>46073</v>
      </c>
      <c r="DQ2060" s="2">
        <v>46106</v>
      </c>
      <c r="DS2060" t="s">
        <v>735</v>
      </c>
      <c r="DU2060">
        <v>11632</v>
      </c>
      <c r="DX2060">
        <v>511</v>
      </c>
      <c r="DY2060">
        <v>10102</v>
      </c>
      <c r="DZ2060" t="s">
        <v>424</v>
      </c>
      <c r="EA2060" t="s">
        <v>3282</v>
      </c>
      <c r="EE2060">
        <v>1925.63</v>
      </c>
      <c r="EG2060" t="s">
        <v>1640</v>
      </c>
      <c r="EK2060" t="s">
        <v>1591</v>
      </c>
    </row>
    <row r="2061" spans="1:141" hidden="1" x14ac:dyDescent="0.35">
      <c r="A2061">
        <v>5240</v>
      </c>
      <c r="B2061" t="s">
        <v>1352</v>
      </c>
      <c r="C2061">
        <v>6592</v>
      </c>
      <c r="D2061" t="s">
        <v>9287</v>
      </c>
      <c r="E2061" t="s">
        <v>942</v>
      </c>
      <c r="F2061" t="s">
        <v>9303</v>
      </c>
      <c r="G2061">
        <v>1</v>
      </c>
      <c r="H2061" t="s">
        <v>408</v>
      </c>
      <c r="I2061" t="s">
        <v>13804</v>
      </c>
      <c r="J2061" t="s">
        <v>13805</v>
      </c>
      <c r="K2061" t="s">
        <v>12</v>
      </c>
      <c r="L2061" t="s">
        <v>11</v>
      </c>
      <c r="M2061" t="s">
        <v>411</v>
      </c>
      <c r="N2061" t="s">
        <v>411</v>
      </c>
      <c r="O2061" t="s">
        <v>411</v>
      </c>
      <c r="P2061" t="s">
        <v>411</v>
      </c>
      <c r="Q2061" t="s">
        <v>411</v>
      </c>
      <c r="R2061" t="s">
        <v>411</v>
      </c>
      <c r="S2061" t="s">
        <v>411</v>
      </c>
      <c r="T2061" s="1">
        <v>161019.22</v>
      </c>
      <c r="U2061">
        <v>0</v>
      </c>
      <c r="V2061">
        <v>0</v>
      </c>
      <c r="W2061">
        <v>0</v>
      </c>
      <c r="X2061">
        <v>0</v>
      </c>
      <c r="Y2061">
        <v>0</v>
      </c>
      <c r="Z2061">
        <v>0</v>
      </c>
      <c r="AA2061">
        <v>0</v>
      </c>
      <c r="AB2061">
        <v>0</v>
      </c>
      <c r="AD2061">
        <v>8787726311263</v>
      </c>
      <c r="AE2061" t="s">
        <v>412</v>
      </c>
      <c r="AG2061" s="2">
        <v>46105</v>
      </c>
      <c r="AH2061" s="1">
        <v>3139.91</v>
      </c>
      <c r="AI2061" s="2">
        <v>46078</v>
      </c>
      <c r="AJ2061" s="7">
        <v>2026</v>
      </c>
      <c r="AK2061" s="2">
        <v>46072</v>
      </c>
      <c r="AP2061" t="s">
        <v>3839</v>
      </c>
      <c r="AT2061" s="2">
        <v>46114</v>
      </c>
      <c r="AU2061" s="2">
        <v>46118</v>
      </c>
      <c r="AV2061" t="s">
        <v>414</v>
      </c>
      <c r="AW2061" s="2">
        <v>46073</v>
      </c>
      <c r="AY2061" s="1">
        <v>266000</v>
      </c>
      <c r="BA2061" t="s">
        <v>9291</v>
      </c>
      <c r="BC2061" t="s">
        <v>13806</v>
      </c>
      <c r="BD2061" t="s">
        <v>416</v>
      </c>
      <c r="BE2061" t="s">
        <v>417</v>
      </c>
      <c r="BF2061">
        <v>5561986646899</v>
      </c>
      <c r="BG2061" t="s">
        <v>13807</v>
      </c>
      <c r="BH2061">
        <v>73802055</v>
      </c>
      <c r="BI2061" t="s">
        <v>2478</v>
      </c>
      <c r="BJ2061" t="s">
        <v>13808</v>
      </c>
      <c r="BL2061" s="1">
        <v>2381</v>
      </c>
      <c r="BQ2061">
        <v>4634</v>
      </c>
      <c r="BS2061" t="s">
        <v>457</v>
      </c>
      <c r="BT2061" s="2">
        <v>46077</v>
      </c>
      <c r="BU2061">
        <v>878.89</v>
      </c>
      <c r="BW2061" t="s">
        <v>422</v>
      </c>
      <c r="BY2061" t="s">
        <v>13809</v>
      </c>
      <c r="BZ2061" s="2">
        <v>46077</v>
      </c>
      <c r="CA2061" s="2">
        <v>46079</v>
      </c>
      <c r="CB2061" t="s">
        <v>13810</v>
      </c>
      <c r="CC2061" s="2">
        <v>46069</v>
      </c>
      <c r="CD2061" t="s">
        <v>424</v>
      </c>
      <c r="CE2061" t="s">
        <v>13811</v>
      </c>
      <c r="CF2061" s="2">
        <v>46077</v>
      </c>
      <c r="CJ2061" s="2">
        <v>46086</v>
      </c>
      <c r="CK2061" t="s">
        <v>411</v>
      </c>
      <c r="CL2061" s="2">
        <v>46078</v>
      </c>
      <c r="CM2061" s="2">
        <v>46086</v>
      </c>
      <c r="CN2061" s="2">
        <v>46071</v>
      </c>
      <c r="CP2061" s="2">
        <v>46079</v>
      </c>
      <c r="CR2061" s="2">
        <v>46077</v>
      </c>
      <c r="CS2061" s="2">
        <v>46071</v>
      </c>
      <c r="CU2061" s="2">
        <v>46084</v>
      </c>
      <c r="CW2061" s="2">
        <v>46071</v>
      </c>
      <c r="DD2061" s="2">
        <v>46079</v>
      </c>
      <c r="DF2061" s="2">
        <v>46105</v>
      </c>
      <c r="DI2061" s="2">
        <v>46112</v>
      </c>
      <c r="DJ2061" s="2">
        <v>46055</v>
      </c>
      <c r="DL2061" s="2">
        <v>46118</v>
      </c>
      <c r="DO2061" s="2">
        <v>46056</v>
      </c>
      <c r="DS2061" t="s">
        <v>735</v>
      </c>
      <c r="DV2061" t="s">
        <v>735</v>
      </c>
      <c r="DY2061">
        <v>8766</v>
      </c>
      <c r="DZ2061" t="s">
        <v>424</v>
      </c>
      <c r="EA2061" t="s">
        <v>392</v>
      </c>
      <c r="EE2061" s="1">
        <v>2460</v>
      </c>
      <c r="EG2061" t="s">
        <v>735</v>
      </c>
      <c r="EI2061" t="s">
        <v>3282</v>
      </c>
      <c r="EK2061" t="s">
        <v>1591</v>
      </c>
    </row>
    <row r="2062" spans="1:141" hidden="1" x14ac:dyDescent="0.35">
      <c r="A2062">
        <v>5241</v>
      </c>
      <c r="B2062" t="s">
        <v>1352</v>
      </c>
      <c r="C2062">
        <v>6687</v>
      </c>
      <c r="D2062" t="s">
        <v>9287</v>
      </c>
      <c r="E2062" t="s">
        <v>942</v>
      </c>
      <c r="F2062" t="s">
        <v>10100</v>
      </c>
      <c r="G2062">
        <v>1</v>
      </c>
      <c r="H2062" t="s">
        <v>408</v>
      </c>
      <c r="I2062" t="s">
        <v>13812</v>
      </c>
      <c r="J2062" t="s">
        <v>13813</v>
      </c>
      <c r="K2062" t="s">
        <v>22</v>
      </c>
      <c r="L2062" t="s">
        <v>21</v>
      </c>
      <c r="M2062" t="s">
        <v>411</v>
      </c>
      <c r="N2062" t="s">
        <v>411</v>
      </c>
      <c r="O2062" t="s">
        <v>411</v>
      </c>
      <c r="P2062" t="s">
        <v>411</v>
      </c>
      <c r="Q2062" t="s">
        <v>411</v>
      </c>
      <c r="R2062" t="s">
        <v>411</v>
      </c>
      <c r="S2062" t="s">
        <v>411</v>
      </c>
      <c r="T2062" s="1">
        <v>225000</v>
      </c>
      <c r="U2062" s="1">
        <v>1016.63</v>
      </c>
      <c r="V2062">
        <v>0</v>
      </c>
      <c r="W2062" s="1">
        <v>173258.71</v>
      </c>
      <c r="X2062" s="1">
        <v>2978</v>
      </c>
      <c r="Y2062">
        <v>0</v>
      </c>
      <c r="Z2062" s="1">
        <v>176236.71</v>
      </c>
      <c r="AA2062">
        <v>0</v>
      </c>
      <c r="AB2062">
        <v>0</v>
      </c>
      <c r="AD2062">
        <v>8787726515128</v>
      </c>
      <c r="AE2062" t="s">
        <v>412</v>
      </c>
      <c r="AG2062" s="2">
        <v>46111</v>
      </c>
      <c r="AH2062" s="1">
        <v>3569.43</v>
      </c>
      <c r="AI2062" s="2">
        <v>46076</v>
      </c>
      <c r="AJ2062" s="7">
        <v>2026</v>
      </c>
      <c r="AK2062" s="2">
        <v>46072</v>
      </c>
      <c r="AP2062" t="s">
        <v>413</v>
      </c>
      <c r="AT2062" s="2">
        <v>46114</v>
      </c>
      <c r="AU2062" s="2">
        <v>46114</v>
      </c>
      <c r="AV2062" t="s">
        <v>414</v>
      </c>
      <c r="AW2062" s="2">
        <v>46073</v>
      </c>
      <c r="AY2062" s="1">
        <v>245000.5</v>
      </c>
      <c r="BA2062" t="s">
        <v>9291</v>
      </c>
      <c r="BC2062" t="s">
        <v>13814</v>
      </c>
      <c r="BD2062" t="s">
        <v>416</v>
      </c>
      <c r="BE2062" t="s">
        <v>417</v>
      </c>
      <c r="BF2062">
        <v>5561999297496</v>
      </c>
      <c r="BG2062" t="s">
        <v>13815</v>
      </c>
      <c r="BH2062">
        <v>73813852</v>
      </c>
      <c r="BI2062" t="s">
        <v>721</v>
      </c>
      <c r="BJ2062" t="s">
        <v>13816</v>
      </c>
      <c r="BL2062" s="1">
        <v>3388.8</v>
      </c>
      <c r="BQ2062">
        <v>4650</v>
      </c>
      <c r="BS2062" t="s">
        <v>449</v>
      </c>
      <c r="BT2062" s="2">
        <v>46072</v>
      </c>
      <c r="BU2062">
        <v>899.78</v>
      </c>
      <c r="BW2062" t="s">
        <v>422</v>
      </c>
      <c r="BY2062" t="s">
        <v>13817</v>
      </c>
      <c r="BZ2062" s="2">
        <v>46072</v>
      </c>
      <c r="CA2062" s="2">
        <v>46076</v>
      </c>
      <c r="CB2062" t="s">
        <v>13818</v>
      </c>
      <c r="CC2062" s="2">
        <v>46069</v>
      </c>
      <c r="CD2062" t="s">
        <v>424</v>
      </c>
      <c r="CE2062">
        <v>7608</v>
      </c>
      <c r="CF2062" s="2">
        <v>46072</v>
      </c>
      <c r="CH2062" t="s">
        <v>8713</v>
      </c>
      <c r="CJ2062" s="2">
        <v>46086</v>
      </c>
      <c r="CK2062" t="s">
        <v>424</v>
      </c>
      <c r="CL2062" s="2">
        <v>46072</v>
      </c>
      <c r="CM2062" s="2">
        <v>46086</v>
      </c>
      <c r="CN2062" s="2">
        <v>46071</v>
      </c>
      <c r="CP2062" s="2">
        <v>46076</v>
      </c>
      <c r="CR2062" s="2">
        <v>46072</v>
      </c>
      <c r="CS2062" s="2">
        <v>46073</v>
      </c>
      <c r="CU2062" s="2">
        <v>46084</v>
      </c>
      <c r="CW2062" s="2">
        <v>46073</v>
      </c>
      <c r="CX2062" s="2">
        <v>46098</v>
      </c>
      <c r="CY2062" t="s">
        <v>424</v>
      </c>
      <c r="DD2062" s="2">
        <v>46080</v>
      </c>
      <c r="DF2062" s="2">
        <v>46111</v>
      </c>
      <c r="DI2062" s="2">
        <v>46112</v>
      </c>
      <c r="DJ2062" s="2">
        <v>46072</v>
      </c>
      <c r="DL2062" s="2">
        <v>46084</v>
      </c>
      <c r="DO2062" s="2">
        <v>46073</v>
      </c>
      <c r="DQ2062" s="2">
        <v>46097</v>
      </c>
      <c r="DS2062" t="s">
        <v>735</v>
      </c>
      <c r="DU2062">
        <v>10408</v>
      </c>
      <c r="DV2062" t="s">
        <v>735</v>
      </c>
      <c r="DX2062">
        <v>529</v>
      </c>
      <c r="DY2062">
        <v>8625</v>
      </c>
      <c r="DZ2062" t="s">
        <v>424</v>
      </c>
      <c r="EA2062" t="s">
        <v>392</v>
      </c>
      <c r="EE2062" s="1">
        <v>1882.34</v>
      </c>
      <c r="EG2062" t="s">
        <v>1640</v>
      </c>
      <c r="EK2062" t="s">
        <v>1591</v>
      </c>
    </row>
    <row r="2063" spans="1:141" hidden="1" x14ac:dyDescent="0.35">
      <c r="A2063">
        <v>5242</v>
      </c>
      <c r="B2063" t="s">
        <v>11094</v>
      </c>
      <c r="C2063">
        <v>6699</v>
      </c>
      <c r="D2063" t="s">
        <v>7812</v>
      </c>
      <c r="E2063" t="s">
        <v>834</v>
      </c>
      <c r="F2063" t="s">
        <v>434</v>
      </c>
      <c r="G2063">
        <v>3</v>
      </c>
      <c r="H2063" t="s">
        <v>408</v>
      </c>
      <c r="I2063" t="s">
        <v>13819</v>
      </c>
      <c r="J2063" t="s">
        <v>13820</v>
      </c>
      <c r="K2063" t="s">
        <v>14</v>
      </c>
      <c r="L2063" t="s">
        <v>50</v>
      </c>
      <c r="M2063" t="s">
        <v>411</v>
      </c>
      <c r="N2063" t="s">
        <v>411</v>
      </c>
      <c r="O2063" t="s">
        <v>411</v>
      </c>
      <c r="P2063" t="s">
        <v>411</v>
      </c>
      <c r="Q2063" t="s">
        <v>411</v>
      </c>
      <c r="R2063" t="s">
        <v>411</v>
      </c>
      <c r="S2063" t="s">
        <v>411</v>
      </c>
      <c r="T2063" s="1">
        <v>225000</v>
      </c>
      <c r="U2063">
        <v>714</v>
      </c>
      <c r="V2063">
        <v>0</v>
      </c>
      <c r="W2063" s="1">
        <v>136096.22</v>
      </c>
      <c r="X2063" s="1">
        <v>24961</v>
      </c>
      <c r="Y2063">
        <v>0</v>
      </c>
      <c r="Z2063" s="1">
        <v>161057.22</v>
      </c>
      <c r="AA2063">
        <v>0</v>
      </c>
      <c r="AB2063">
        <v>0</v>
      </c>
      <c r="AD2063">
        <v>8787726525670</v>
      </c>
      <c r="AE2063" t="s">
        <v>412</v>
      </c>
      <c r="AH2063" s="1">
        <v>3081.51</v>
      </c>
      <c r="AI2063" s="2">
        <v>46077</v>
      </c>
      <c r="AJ2063" s="7">
        <v>2026</v>
      </c>
      <c r="AK2063" s="2">
        <v>46073</v>
      </c>
      <c r="AP2063" t="s">
        <v>413</v>
      </c>
      <c r="AT2063" s="2">
        <v>46085</v>
      </c>
      <c r="AU2063" s="2">
        <v>46119</v>
      </c>
      <c r="AV2063" t="s">
        <v>414</v>
      </c>
      <c r="AW2063" s="2">
        <v>46076</v>
      </c>
      <c r="AY2063" s="1">
        <v>245000</v>
      </c>
      <c r="BA2063" t="s">
        <v>7815</v>
      </c>
      <c r="BC2063" t="s">
        <v>13821</v>
      </c>
      <c r="BD2063" t="s">
        <v>416</v>
      </c>
      <c r="BE2063" t="s">
        <v>417</v>
      </c>
      <c r="BF2063">
        <v>5561998737252</v>
      </c>
      <c r="BG2063" t="s">
        <v>13822</v>
      </c>
      <c r="BH2063">
        <v>73808785</v>
      </c>
      <c r="BI2063" t="s">
        <v>1267</v>
      </c>
      <c r="BJ2063" t="s">
        <v>13823</v>
      </c>
      <c r="BL2063" s="1">
        <v>2380</v>
      </c>
      <c r="BM2063" s="2">
        <v>46244</v>
      </c>
      <c r="BQ2063">
        <v>4277</v>
      </c>
      <c r="BS2063" t="s">
        <v>490</v>
      </c>
      <c r="BT2063" s="2">
        <v>46073</v>
      </c>
      <c r="BU2063">
        <v>891.23</v>
      </c>
      <c r="BW2063" t="s">
        <v>422</v>
      </c>
      <c r="BY2063" t="s">
        <v>13824</v>
      </c>
      <c r="BZ2063" s="2">
        <v>46073</v>
      </c>
      <c r="CA2063" s="2">
        <v>46085</v>
      </c>
      <c r="CB2063" t="s">
        <v>13825</v>
      </c>
      <c r="CC2063" s="2">
        <v>46071</v>
      </c>
      <c r="CE2063">
        <v>8091</v>
      </c>
      <c r="CF2063" s="2">
        <v>46073</v>
      </c>
      <c r="CJ2063" s="2">
        <v>46097</v>
      </c>
      <c r="CK2063" t="s">
        <v>411</v>
      </c>
      <c r="CL2063" s="2">
        <v>46073</v>
      </c>
      <c r="CM2063" s="2">
        <v>46098</v>
      </c>
      <c r="CN2063" s="2">
        <v>46073</v>
      </c>
      <c r="CP2063" s="2">
        <v>46086</v>
      </c>
      <c r="CR2063" s="2">
        <v>46076</v>
      </c>
      <c r="CS2063" s="2">
        <v>46073</v>
      </c>
      <c r="CU2063" s="2">
        <v>46094</v>
      </c>
      <c r="CW2063" s="2">
        <v>46073</v>
      </c>
      <c r="CY2063" t="s">
        <v>424</v>
      </c>
      <c r="DD2063" s="2">
        <v>46079</v>
      </c>
      <c r="DJ2063" s="2">
        <v>46071</v>
      </c>
      <c r="DL2063" s="2">
        <v>46093</v>
      </c>
      <c r="DO2063" s="2">
        <v>46073</v>
      </c>
      <c r="DQ2063" s="2">
        <v>46086</v>
      </c>
      <c r="DS2063" t="s">
        <v>735</v>
      </c>
      <c r="DU2063">
        <v>13332</v>
      </c>
      <c r="DX2063">
        <v>802</v>
      </c>
      <c r="DY2063">
        <v>10260</v>
      </c>
      <c r="EB2063" t="s">
        <v>13826</v>
      </c>
      <c r="EE2063">
        <v>2459.58</v>
      </c>
      <c r="EG2063" t="s">
        <v>735</v>
      </c>
      <c r="EK2063" t="s">
        <v>1591</v>
      </c>
    </row>
    <row r="2064" spans="1:141" hidden="1" x14ac:dyDescent="0.35">
      <c r="A2064">
        <v>5243</v>
      </c>
      <c r="B2064" t="s">
        <v>1352</v>
      </c>
      <c r="C2064">
        <v>6670</v>
      </c>
      <c r="D2064" t="s">
        <v>4816</v>
      </c>
      <c r="E2064" t="s">
        <v>834</v>
      </c>
      <c r="F2064" t="s">
        <v>532</v>
      </c>
      <c r="G2064">
        <v>201</v>
      </c>
      <c r="H2064" t="s">
        <v>474</v>
      </c>
      <c r="I2064" t="s">
        <v>13827</v>
      </c>
      <c r="J2064" t="s">
        <v>13828</v>
      </c>
      <c r="K2064" t="s">
        <v>38</v>
      </c>
      <c r="L2064" t="s">
        <v>52</v>
      </c>
      <c r="M2064" t="s">
        <v>411</v>
      </c>
      <c r="N2064" t="s">
        <v>411</v>
      </c>
      <c r="O2064" t="s">
        <v>411</v>
      </c>
      <c r="P2064" t="s">
        <v>424</v>
      </c>
      <c r="Q2064" t="s">
        <v>424</v>
      </c>
      <c r="R2064" t="s">
        <v>411</v>
      </c>
      <c r="S2064" t="s">
        <v>411</v>
      </c>
      <c r="T2064" s="1">
        <v>172151.79</v>
      </c>
      <c r="U2064">
        <v>622.75</v>
      </c>
      <c r="V2064">
        <v>0</v>
      </c>
      <c r="W2064" s="1">
        <v>114452.28</v>
      </c>
      <c r="X2064" s="1">
        <v>42534</v>
      </c>
      <c r="Y2064">
        <v>0</v>
      </c>
      <c r="Z2064" s="1">
        <v>156986.28</v>
      </c>
      <c r="AA2064">
        <v>0</v>
      </c>
      <c r="AB2064">
        <v>0</v>
      </c>
      <c r="AD2064">
        <v>8787726447319</v>
      </c>
      <c r="AE2064" t="s">
        <v>412</v>
      </c>
      <c r="AF2064">
        <v>8787726447319</v>
      </c>
      <c r="AG2064" s="2">
        <v>46094</v>
      </c>
      <c r="AH2064" s="1">
        <v>3128.72</v>
      </c>
      <c r="AI2064" s="2">
        <v>46080</v>
      </c>
      <c r="AJ2064" s="7">
        <v>2026</v>
      </c>
      <c r="AK2064" s="2">
        <v>46073</v>
      </c>
      <c r="AP2064" t="s">
        <v>413</v>
      </c>
      <c r="AQ2064" t="s">
        <v>8805</v>
      </c>
      <c r="AT2064" s="2">
        <v>46098</v>
      </c>
      <c r="AU2064" s="2">
        <v>46112</v>
      </c>
      <c r="AV2064" t="s">
        <v>414</v>
      </c>
      <c r="AW2064" s="2">
        <v>46079</v>
      </c>
      <c r="AY2064" s="1">
        <v>229996.79</v>
      </c>
      <c r="BA2064" t="s">
        <v>4819</v>
      </c>
      <c r="BD2064" t="s">
        <v>2369</v>
      </c>
      <c r="BE2064" t="s">
        <v>417</v>
      </c>
      <c r="BF2064">
        <v>5561992182289</v>
      </c>
      <c r="BG2064" t="s">
        <v>13829</v>
      </c>
      <c r="BH2064">
        <v>72862134</v>
      </c>
      <c r="BI2064" t="s">
        <v>13830</v>
      </c>
      <c r="BJ2064" t="s">
        <v>13831</v>
      </c>
      <c r="BK2064">
        <v>5561992182289</v>
      </c>
      <c r="BL2064" s="1">
        <v>2075.84</v>
      </c>
      <c r="BM2064" s="2">
        <v>46239</v>
      </c>
      <c r="BQ2064">
        <v>3994</v>
      </c>
      <c r="BS2064" t="s">
        <v>449</v>
      </c>
      <c r="BT2064" s="2">
        <v>46060</v>
      </c>
      <c r="BU2064">
        <v>891.23</v>
      </c>
      <c r="BV2064" s="2">
        <v>46084</v>
      </c>
      <c r="BX2064" s="2">
        <v>46087</v>
      </c>
      <c r="BY2064" t="s">
        <v>13832</v>
      </c>
      <c r="CA2064" s="2">
        <v>46085</v>
      </c>
      <c r="CB2064" t="s">
        <v>13833</v>
      </c>
      <c r="CC2064" s="2">
        <v>46064</v>
      </c>
      <c r="CD2064" t="s">
        <v>424</v>
      </c>
      <c r="CE2064">
        <v>8324</v>
      </c>
      <c r="CF2064" s="2">
        <v>46060</v>
      </c>
      <c r="CJ2064" s="2">
        <v>46086</v>
      </c>
      <c r="CL2064" s="2">
        <v>46060</v>
      </c>
      <c r="CM2064" s="2">
        <v>46087</v>
      </c>
      <c r="CN2064" s="2">
        <v>46065</v>
      </c>
      <c r="CP2064" s="2">
        <v>46085</v>
      </c>
      <c r="CR2064" s="2">
        <v>46077</v>
      </c>
      <c r="CS2064" s="2">
        <v>46076</v>
      </c>
      <c r="CU2064" s="2">
        <v>46085</v>
      </c>
      <c r="CW2064" s="2">
        <v>46076</v>
      </c>
      <c r="CX2064" s="2">
        <v>46093</v>
      </c>
      <c r="CY2064" t="s">
        <v>424</v>
      </c>
      <c r="DD2064" s="2">
        <v>46073</v>
      </c>
      <c r="DF2064" s="2">
        <v>46094</v>
      </c>
      <c r="DG2064" t="s">
        <v>13834</v>
      </c>
      <c r="DI2064" s="2">
        <v>46098</v>
      </c>
      <c r="DJ2064" s="2">
        <v>46073</v>
      </c>
      <c r="DL2064" s="2">
        <v>46083</v>
      </c>
      <c r="DQ2064" s="2">
        <v>46092</v>
      </c>
      <c r="DT2064">
        <v>8906</v>
      </c>
      <c r="DU2064">
        <v>9842</v>
      </c>
      <c r="DW2064" s="2">
        <v>46080</v>
      </c>
      <c r="DY2064">
        <v>8897</v>
      </c>
      <c r="EE2064" s="1">
        <v>4365.8100000000004</v>
      </c>
      <c r="EF2064" t="s">
        <v>2634</v>
      </c>
      <c r="EG2064" t="s">
        <v>1640</v>
      </c>
      <c r="EH2064" t="s">
        <v>6848</v>
      </c>
      <c r="EI2064" t="s">
        <v>3282</v>
      </c>
      <c r="EJ2064" t="s">
        <v>8163</v>
      </c>
      <c r="EK2064" t="s">
        <v>1591</v>
      </c>
    </row>
    <row r="2065" spans="1:141" hidden="1" x14ac:dyDescent="0.35">
      <c r="A2065">
        <v>5244</v>
      </c>
      <c r="B2065" t="s">
        <v>11094</v>
      </c>
      <c r="C2065">
        <v>6697</v>
      </c>
      <c r="D2065" t="s">
        <v>7812</v>
      </c>
      <c r="E2065" t="s">
        <v>834</v>
      </c>
      <c r="F2065" t="s">
        <v>526</v>
      </c>
      <c r="G2065">
        <v>201</v>
      </c>
      <c r="H2065" t="s">
        <v>408</v>
      </c>
      <c r="I2065" t="s">
        <v>13835</v>
      </c>
      <c r="J2065" t="s">
        <v>13836</v>
      </c>
      <c r="K2065" t="s">
        <v>22</v>
      </c>
      <c r="L2065" t="s">
        <v>78</v>
      </c>
      <c r="M2065" t="s">
        <v>411</v>
      </c>
      <c r="N2065" t="s">
        <v>411</v>
      </c>
      <c r="O2065" t="s">
        <v>411</v>
      </c>
      <c r="P2065" t="s">
        <v>411</v>
      </c>
      <c r="Q2065" t="s">
        <v>411</v>
      </c>
      <c r="R2065" t="s">
        <v>411</v>
      </c>
      <c r="S2065" t="s">
        <v>411</v>
      </c>
      <c r="T2065" s="1">
        <v>225000</v>
      </c>
      <c r="U2065">
        <v>0</v>
      </c>
      <c r="V2065">
        <v>0</v>
      </c>
      <c r="W2065" s="1">
        <v>127047.23</v>
      </c>
      <c r="X2065" s="1">
        <v>26162</v>
      </c>
      <c r="Y2065">
        <v>0</v>
      </c>
      <c r="Z2065" s="1">
        <v>153209.23000000001</v>
      </c>
      <c r="AA2065">
        <v>0</v>
      </c>
      <c r="AB2065">
        <v>0</v>
      </c>
      <c r="AD2065">
        <v>8787726544292</v>
      </c>
      <c r="AE2065" t="s">
        <v>412</v>
      </c>
      <c r="AH2065">
        <v>0</v>
      </c>
      <c r="AI2065" s="2">
        <v>46078</v>
      </c>
      <c r="AJ2065" s="7">
        <v>2026</v>
      </c>
      <c r="AK2065" s="2">
        <v>46076</v>
      </c>
      <c r="AP2065" t="s">
        <v>3839</v>
      </c>
      <c r="AT2065" s="2">
        <v>46083</v>
      </c>
      <c r="AU2065" s="2">
        <v>46098</v>
      </c>
      <c r="AV2065" t="s">
        <v>414</v>
      </c>
      <c r="AW2065" s="2">
        <v>46079</v>
      </c>
      <c r="AY2065" s="1">
        <v>239933.82</v>
      </c>
      <c r="BA2065" t="s">
        <v>7815</v>
      </c>
      <c r="BC2065" t="s">
        <v>13837</v>
      </c>
      <c r="BD2065" t="s">
        <v>416</v>
      </c>
      <c r="BE2065" t="s">
        <v>417</v>
      </c>
      <c r="BF2065">
        <v>556196798535</v>
      </c>
      <c r="BG2065" t="s">
        <v>13838</v>
      </c>
      <c r="BH2065">
        <v>73805000</v>
      </c>
      <c r="BI2065" t="s">
        <v>416</v>
      </c>
      <c r="BJ2065" t="s">
        <v>13839</v>
      </c>
      <c r="BL2065" s="1">
        <v>2348.79</v>
      </c>
      <c r="BQ2065">
        <v>4331</v>
      </c>
      <c r="BS2065" t="s">
        <v>1413</v>
      </c>
      <c r="BT2065" s="2">
        <v>46076</v>
      </c>
      <c r="BW2065" t="s">
        <v>1569</v>
      </c>
      <c r="BY2065" t="s">
        <v>13840</v>
      </c>
      <c r="BZ2065" s="2">
        <v>46076</v>
      </c>
      <c r="CA2065" s="2">
        <v>46080</v>
      </c>
      <c r="CB2065" t="s">
        <v>13841</v>
      </c>
      <c r="CC2065" s="2">
        <v>46071</v>
      </c>
      <c r="CF2065" s="2">
        <v>46076</v>
      </c>
      <c r="CH2065" t="s">
        <v>8713</v>
      </c>
      <c r="CJ2065" s="2">
        <v>46097</v>
      </c>
      <c r="CK2065" t="s">
        <v>424</v>
      </c>
      <c r="CL2065" s="2">
        <v>46075</v>
      </c>
      <c r="CM2065" s="2">
        <v>46098</v>
      </c>
      <c r="CN2065" s="2">
        <v>46073</v>
      </c>
      <c r="CP2065" s="2">
        <v>46083</v>
      </c>
      <c r="CR2065" s="2">
        <v>46076</v>
      </c>
      <c r="CS2065" s="2">
        <v>46077</v>
      </c>
      <c r="CU2065" s="2">
        <v>46094</v>
      </c>
      <c r="CW2065" s="2">
        <v>46077</v>
      </c>
      <c r="CY2065" t="s">
        <v>424</v>
      </c>
      <c r="DD2065" s="2">
        <v>46076</v>
      </c>
      <c r="DJ2065" s="2">
        <v>46073</v>
      </c>
      <c r="DL2065" s="2">
        <v>46091</v>
      </c>
      <c r="DO2065" s="2">
        <v>46077</v>
      </c>
      <c r="DQ2065" s="2">
        <v>46086</v>
      </c>
      <c r="DS2065" t="s">
        <v>735</v>
      </c>
      <c r="DX2065">
        <v>622</v>
      </c>
      <c r="DZ2065" t="s">
        <v>424</v>
      </c>
      <c r="EE2065">
        <v>2175.31</v>
      </c>
      <c r="EG2065" t="s">
        <v>735</v>
      </c>
      <c r="EK2065" t="s">
        <v>1591</v>
      </c>
    </row>
    <row r="2066" spans="1:141" hidden="1" x14ac:dyDescent="0.35">
      <c r="A2066">
        <v>5245</v>
      </c>
      <c r="B2066" t="s">
        <v>1352</v>
      </c>
      <c r="C2066">
        <v>6595</v>
      </c>
      <c r="D2066" t="s">
        <v>4816</v>
      </c>
      <c r="E2066" t="s">
        <v>834</v>
      </c>
      <c r="F2066" t="s">
        <v>442</v>
      </c>
      <c r="G2066">
        <v>304</v>
      </c>
      <c r="H2066" t="s">
        <v>474</v>
      </c>
      <c r="I2066" t="s">
        <v>13842</v>
      </c>
      <c r="J2066" t="s">
        <v>13843</v>
      </c>
      <c r="K2066" t="s">
        <v>38</v>
      </c>
      <c r="L2066" t="s">
        <v>45</v>
      </c>
      <c r="M2066" t="s">
        <v>411</v>
      </c>
      <c r="N2066" t="s">
        <v>411</v>
      </c>
      <c r="O2066" t="s">
        <v>411</v>
      </c>
      <c r="P2066" t="s">
        <v>424</v>
      </c>
      <c r="Q2066" t="s">
        <v>424</v>
      </c>
      <c r="R2066" t="s">
        <v>411</v>
      </c>
      <c r="S2066" t="s">
        <v>411</v>
      </c>
      <c r="T2066" s="1">
        <v>169663.95</v>
      </c>
      <c r="U2066">
        <v>588.52</v>
      </c>
      <c r="V2066">
        <v>0</v>
      </c>
      <c r="W2066" s="1">
        <v>113696.71</v>
      </c>
      <c r="X2066" s="1">
        <v>47069</v>
      </c>
      <c r="Y2066">
        <v>0</v>
      </c>
      <c r="Z2066" s="1">
        <v>160765.71</v>
      </c>
      <c r="AA2066">
        <v>0</v>
      </c>
      <c r="AB2066">
        <v>0</v>
      </c>
      <c r="AD2066">
        <v>8787726443348</v>
      </c>
      <c r="AE2066" t="s">
        <v>412</v>
      </c>
      <c r="AF2066">
        <v>8787726443348</v>
      </c>
      <c r="AG2066" s="2">
        <v>46097</v>
      </c>
      <c r="AH2066" s="1">
        <v>3128.72</v>
      </c>
      <c r="AI2066" s="2">
        <v>46076</v>
      </c>
      <c r="AJ2066" s="7">
        <v>2026</v>
      </c>
      <c r="AK2066" s="2">
        <v>46076</v>
      </c>
      <c r="AP2066" t="s">
        <v>413</v>
      </c>
      <c r="AQ2066" t="s">
        <v>1498</v>
      </c>
      <c r="AT2066" s="2">
        <v>46099</v>
      </c>
      <c r="AU2066" s="2">
        <v>46112</v>
      </c>
      <c r="AV2066" t="s">
        <v>414</v>
      </c>
      <c r="AW2066" s="2">
        <v>46079</v>
      </c>
      <c r="AY2066" s="1">
        <v>224471.95</v>
      </c>
      <c r="BA2066" t="s">
        <v>4819</v>
      </c>
      <c r="BC2066" t="s">
        <v>13844</v>
      </c>
      <c r="BD2066" t="s">
        <v>478</v>
      </c>
      <c r="BE2066" t="s">
        <v>417</v>
      </c>
      <c r="BF2066">
        <v>5561996378303</v>
      </c>
      <c r="BG2066" t="s">
        <v>13845</v>
      </c>
      <c r="BH2066">
        <v>72910001</v>
      </c>
      <c r="BI2066" t="s">
        <v>2869</v>
      </c>
      <c r="BJ2066" t="s">
        <v>13846</v>
      </c>
      <c r="BL2066" s="1">
        <v>1961.72</v>
      </c>
      <c r="BM2066" s="2">
        <v>46224</v>
      </c>
      <c r="BQ2066">
        <v>4034</v>
      </c>
      <c r="BS2066" t="s">
        <v>449</v>
      </c>
      <c r="BT2066" s="2">
        <v>46076</v>
      </c>
      <c r="BU2066">
        <v>896</v>
      </c>
      <c r="BX2066" s="2">
        <v>46083</v>
      </c>
      <c r="BY2066" t="s">
        <v>13847</v>
      </c>
      <c r="BZ2066" s="2">
        <v>46076</v>
      </c>
      <c r="CA2066" s="2">
        <v>46084</v>
      </c>
      <c r="CB2066" t="s">
        <v>13848</v>
      </c>
      <c r="CC2066" s="2">
        <v>46071</v>
      </c>
      <c r="CD2066" t="s">
        <v>424</v>
      </c>
      <c r="CE2066">
        <v>7903</v>
      </c>
      <c r="CF2066" s="2">
        <v>46076</v>
      </c>
      <c r="CJ2066" s="2">
        <v>46085</v>
      </c>
      <c r="CL2066" s="2">
        <v>46076</v>
      </c>
      <c r="CM2066" s="2">
        <v>46086</v>
      </c>
      <c r="CN2066" s="2">
        <v>46071</v>
      </c>
      <c r="CP2066" s="2">
        <v>46084</v>
      </c>
      <c r="CR2066" s="2">
        <v>46073</v>
      </c>
      <c r="CS2066" s="2">
        <v>46064</v>
      </c>
      <c r="CU2066" s="2">
        <v>46084</v>
      </c>
      <c r="CV2066" s="2">
        <v>46077</v>
      </c>
      <c r="CW2066" s="2">
        <v>46064</v>
      </c>
      <c r="CX2066" s="2">
        <v>46097</v>
      </c>
      <c r="CZ2066" s="2">
        <v>46091</v>
      </c>
      <c r="DC2066" s="2">
        <v>46092</v>
      </c>
      <c r="DD2066" s="2">
        <v>46076</v>
      </c>
      <c r="DF2066" s="2">
        <v>46097</v>
      </c>
      <c r="DG2066" t="s">
        <v>13849</v>
      </c>
      <c r="DI2066" s="2">
        <v>46099</v>
      </c>
      <c r="DJ2066" s="2">
        <v>46062</v>
      </c>
      <c r="DL2066" s="2">
        <v>46077</v>
      </c>
      <c r="DQ2066" s="2">
        <v>46093</v>
      </c>
      <c r="DT2066">
        <v>8326</v>
      </c>
      <c r="DU2066">
        <v>9942</v>
      </c>
      <c r="DY2066">
        <v>8759</v>
      </c>
      <c r="EE2066" s="1">
        <v>4325.8100000000004</v>
      </c>
      <c r="EF2066" t="s">
        <v>8966</v>
      </c>
      <c r="EG2066" t="s">
        <v>735</v>
      </c>
      <c r="EH2066" t="s">
        <v>9950</v>
      </c>
      <c r="EI2066" t="s">
        <v>3282</v>
      </c>
      <c r="EJ2066" t="s">
        <v>8163</v>
      </c>
      <c r="EK2066" t="s">
        <v>1591</v>
      </c>
    </row>
    <row r="2067" spans="1:141" hidden="1" x14ac:dyDescent="0.35">
      <c r="A2067">
        <v>5246</v>
      </c>
      <c r="B2067" t="s">
        <v>11094</v>
      </c>
      <c r="C2067">
        <v>6700</v>
      </c>
      <c r="D2067" t="s">
        <v>7812</v>
      </c>
      <c r="E2067" t="s">
        <v>834</v>
      </c>
      <c r="F2067" t="s">
        <v>623</v>
      </c>
      <c r="G2067">
        <v>104</v>
      </c>
      <c r="H2067" t="s">
        <v>408</v>
      </c>
      <c r="I2067" t="s">
        <v>13850</v>
      </c>
      <c r="J2067" t="s">
        <v>13851</v>
      </c>
      <c r="K2067" t="s">
        <v>14</v>
      </c>
      <c r="L2067" t="s">
        <v>49</v>
      </c>
      <c r="M2067" t="s">
        <v>411</v>
      </c>
      <c r="N2067" t="s">
        <v>411</v>
      </c>
      <c r="O2067" t="s">
        <v>411</v>
      </c>
      <c r="P2067" t="s">
        <v>411</v>
      </c>
      <c r="Q2067" t="s">
        <v>411</v>
      </c>
      <c r="R2067" t="s">
        <v>411</v>
      </c>
      <c r="S2067" t="s">
        <v>411</v>
      </c>
      <c r="T2067" s="1">
        <v>225000</v>
      </c>
      <c r="U2067">
        <v>0</v>
      </c>
      <c r="V2067">
        <v>0</v>
      </c>
      <c r="W2067" s="1">
        <v>136096.22</v>
      </c>
      <c r="X2067" s="1">
        <v>19010</v>
      </c>
      <c r="Y2067">
        <v>0</v>
      </c>
      <c r="Z2067" s="1">
        <v>155106.22</v>
      </c>
      <c r="AA2067">
        <v>0</v>
      </c>
      <c r="AB2067">
        <v>0</v>
      </c>
      <c r="AD2067">
        <v>8787726533495</v>
      </c>
      <c r="AE2067" t="s">
        <v>412</v>
      </c>
      <c r="AH2067">
        <v>0</v>
      </c>
      <c r="AI2067" s="2">
        <v>46079</v>
      </c>
      <c r="AJ2067" s="7">
        <v>2026</v>
      </c>
      <c r="AK2067" s="2">
        <v>46076</v>
      </c>
      <c r="AP2067" t="s">
        <v>3839</v>
      </c>
      <c r="AT2067" s="2">
        <v>46083</v>
      </c>
      <c r="AU2067" s="2">
        <v>46113</v>
      </c>
      <c r="AV2067" t="s">
        <v>414</v>
      </c>
      <c r="AW2067" s="2">
        <v>46079</v>
      </c>
      <c r="AY2067" s="1">
        <v>244932.77</v>
      </c>
      <c r="BA2067" t="s">
        <v>7815</v>
      </c>
      <c r="BC2067" t="s">
        <v>13852</v>
      </c>
      <c r="BD2067" t="s">
        <v>416</v>
      </c>
      <c r="BE2067" t="s">
        <v>417</v>
      </c>
      <c r="BF2067">
        <v>5561996654198</v>
      </c>
      <c r="BG2067" t="s">
        <v>1471</v>
      </c>
      <c r="BH2067">
        <v>73813490</v>
      </c>
      <c r="BI2067" t="s">
        <v>430</v>
      </c>
      <c r="BJ2067" t="s">
        <v>13853</v>
      </c>
      <c r="BL2067" s="1">
        <v>2550</v>
      </c>
      <c r="BQ2067">
        <v>4314</v>
      </c>
      <c r="BS2067" t="s">
        <v>421</v>
      </c>
      <c r="BT2067" s="2">
        <v>46077</v>
      </c>
      <c r="BU2067">
        <v>888.67</v>
      </c>
      <c r="BW2067" t="s">
        <v>422</v>
      </c>
      <c r="BY2067" t="s">
        <v>13854</v>
      </c>
      <c r="BZ2067" s="2">
        <v>46077</v>
      </c>
      <c r="CA2067" s="2">
        <v>46080</v>
      </c>
      <c r="CB2067" t="s">
        <v>13855</v>
      </c>
      <c r="CC2067" s="2">
        <v>46072</v>
      </c>
      <c r="CE2067">
        <v>9874</v>
      </c>
      <c r="CF2067" s="2">
        <v>46077</v>
      </c>
      <c r="CJ2067" s="2">
        <v>46097</v>
      </c>
      <c r="CK2067" t="s">
        <v>411</v>
      </c>
      <c r="CL2067" s="2">
        <v>46078</v>
      </c>
      <c r="CM2067" s="2">
        <v>46098</v>
      </c>
      <c r="CN2067" s="2">
        <v>46072</v>
      </c>
      <c r="CP2067" s="2">
        <v>46083</v>
      </c>
      <c r="CR2067" s="2">
        <v>46073</v>
      </c>
      <c r="CS2067" s="2">
        <v>411320</v>
      </c>
      <c r="CU2067" s="2">
        <v>46094</v>
      </c>
      <c r="CW2067" s="2">
        <v>46078</v>
      </c>
      <c r="CY2067" t="s">
        <v>424</v>
      </c>
      <c r="CZ2067" s="2">
        <v>46108</v>
      </c>
      <c r="DC2067" s="2">
        <v>46113</v>
      </c>
      <c r="DD2067" s="2">
        <v>46079</v>
      </c>
      <c r="DJ2067" s="2">
        <v>46076</v>
      </c>
      <c r="DL2067" s="2">
        <v>46091</v>
      </c>
      <c r="DO2067" s="2">
        <v>46078</v>
      </c>
      <c r="DQ2067" s="2">
        <v>46086</v>
      </c>
      <c r="DS2067" t="s">
        <v>735</v>
      </c>
      <c r="DX2067">
        <v>733</v>
      </c>
      <c r="DZ2067" t="s">
        <v>424</v>
      </c>
      <c r="EA2067" t="s">
        <v>13856</v>
      </c>
      <c r="EE2067">
        <v>2459.58</v>
      </c>
      <c r="EG2067" t="s">
        <v>1640</v>
      </c>
      <c r="EK2067" t="s">
        <v>1591</v>
      </c>
    </row>
    <row r="2068" spans="1:141" hidden="1" x14ac:dyDescent="0.35">
      <c r="A2068">
        <v>5247</v>
      </c>
      <c r="B2068" t="s">
        <v>11094</v>
      </c>
      <c r="C2068">
        <v>6702</v>
      </c>
      <c r="D2068" t="s">
        <v>7812</v>
      </c>
      <c r="E2068" t="s">
        <v>834</v>
      </c>
      <c r="F2068" t="s">
        <v>434</v>
      </c>
      <c r="G2068">
        <v>204</v>
      </c>
      <c r="H2068" t="s">
        <v>408</v>
      </c>
      <c r="I2068" t="s">
        <v>13857</v>
      </c>
      <c r="J2068" t="s">
        <v>13858</v>
      </c>
      <c r="K2068" t="s">
        <v>14</v>
      </c>
      <c r="L2068" t="s">
        <v>17</v>
      </c>
      <c r="M2068" t="s">
        <v>411</v>
      </c>
      <c r="N2068" t="s">
        <v>411</v>
      </c>
      <c r="O2068" t="s">
        <v>411</v>
      </c>
      <c r="P2068" t="s">
        <v>411</v>
      </c>
      <c r="Q2068" t="s">
        <v>411</v>
      </c>
      <c r="R2068" t="s">
        <v>411</v>
      </c>
      <c r="S2068" t="s">
        <v>411</v>
      </c>
      <c r="T2068" s="1">
        <v>225000</v>
      </c>
      <c r="U2068">
        <v>0</v>
      </c>
      <c r="V2068">
        <v>0</v>
      </c>
      <c r="W2068" s="1">
        <v>134341.45000000001</v>
      </c>
      <c r="X2068" s="1">
        <v>26115</v>
      </c>
      <c r="Y2068">
        <v>0</v>
      </c>
      <c r="Z2068" s="1">
        <v>160456.45000000001</v>
      </c>
      <c r="AA2068">
        <v>0</v>
      </c>
      <c r="AB2068">
        <v>0</v>
      </c>
      <c r="AD2068">
        <v>8787726533827</v>
      </c>
      <c r="AE2068" t="s">
        <v>412</v>
      </c>
      <c r="AH2068">
        <v>0</v>
      </c>
      <c r="AI2068" s="2">
        <v>46080</v>
      </c>
      <c r="AJ2068" s="7">
        <v>2026</v>
      </c>
      <c r="AK2068" s="2">
        <v>46077</v>
      </c>
      <c r="AP2068" t="s">
        <v>3839</v>
      </c>
      <c r="AT2068" s="2">
        <v>46083</v>
      </c>
      <c r="AU2068" s="2">
        <v>46121</v>
      </c>
      <c r="AV2068" t="s">
        <v>414</v>
      </c>
      <c r="AW2068" s="2">
        <v>46079</v>
      </c>
      <c r="AY2068" s="1">
        <v>244933.24</v>
      </c>
      <c r="BA2068" t="s">
        <v>7815</v>
      </c>
      <c r="BC2068" t="s">
        <v>13859</v>
      </c>
      <c r="BD2068" t="s">
        <v>416</v>
      </c>
      <c r="BE2068" t="s">
        <v>417</v>
      </c>
      <c r="BF2068">
        <v>5562981814493</v>
      </c>
      <c r="BG2068" t="s">
        <v>13860</v>
      </c>
      <c r="BH2068">
        <v>73801971</v>
      </c>
      <c r="BI2068" t="s">
        <v>504</v>
      </c>
      <c r="BJ2068" t="s">
        <v>13861</v>
      </c>
      <c r="BL2068" s="1">
        <v>2350</v>
      </c>
      <c r="BQ2068">
        <v>4286</v>
      </c>
      <c r="BS2068" t="s">
        <v>421</v>
      </c>
      <c r="BT2068" s="2">
        <v>46080</v>
      </c>
      <c r="BU2068">
        <v>895.74</v>
      </c>
      <c r="BW2068" t="s">
        <v>1569</v>
      </c>
      <c r="BY2068" t="s">
        <v>13862</v>
      </c>
      <c r="BZ2068" s="2">
        <v>46080</v>
      </c>
      <c r="CA2068" s="2">
        <v>46080</v>
      </c>
      <c r="CB2068" t="s">
        <v>13863</v>
      </c>
      <c r="CC2068" s="2">
        <v>46073</v>
      </c>
      <c r="CE2068">
        <v>10350</v>
      </c>
      <c r="CF2068" s="2">
        <v>46080</v>
      </c>
      <c r="CH2068" t="s">
        <v>8637</v>
      </c>
      <c r="CJ2068" s="2">
        <v>46101</v>
      </c>
      <c r="CK2068" t="s">
        <v>424</v>
      </c>
      <c r="CL2068" s="2">
        <v>46080</v>
      </c>
      <c r="CM2068" s="2">
        <v>46105</v>
      </c>
      <c r="CN2068" s="2">
        <v>46076</v>
      </c>
      <c r="CP2068" s="2">
        <v>46083</v>
      </c>
      <c r="CR2068" s="2">
        <v>46077</v>
      </c>
      <c r="CS2068" s="2">
        <v>46077</v>
      </c>
      <c r="CU2068" s="2">
        <v>46099</v>
      </c>
      <c r="CW2068" s="2">
        <v>46077</v>
      </c>
      <c r="CY2068" t="s">
        <v>424</v>
      </c>
      <c r="DD2068" s="2">
        <v>46080</v>
      </c>
      <c r="DJ2068" s="2">
        <v>46076</v>
      </c>
      <c r="DL2068" s="2">
        <v>46097</v>
      </c>
      <c r="DO2068" s="2">
        <v>46077</v>
      </c>
      <c r="DQ2068" s="2">
        <v>46121</v>
      </c>
      <c r="DS2068" t="s">
        <v>735</v>
      </c>
      <c r="DU2068">
        <v>13550</v>
      </c>
      <c r="DX2068">
        <v>417</v>
      </c>
      <c r="DY2068">
        <v>10660</v>
      </c>
      <c r="DZ2068" t="s">
        <v>424</v>
      </c>
      <c r="EE2068">
        <v>2485.9</v>
      </c>
      <c r="EG2068" t="s">
        <v>1640</v>
      </c>
      <c r="EK2068" t="s">
        <v>1591</v>
      </c>
    </row>
    <row r="2069" spans="1:141" hidden="1" x14ac:dyDescent="0.35">
      <c r="A2069">
        <v>5248</v>
      </c>
      <c r="B2069" t="s">
        <v>1352</v>
      </c>
      <c r="C2069">
        <v>6634</v>
      </c>
      <c r="D2069" t="s">
        <v>4816</v>
      </c>
      <c r="E2069" t="s">
        <v>834</v>
      </c>
      <c r="F2069" t="s">
        <v>451</v>
      </c>
      <c r="G2069">
        <v>204</v>
      </c>
      <c r="H2069" t="s">
        <v>474</v>
      </c>
      <c r="I2069" t="s">
        <v>13864</v>
      </c>
      <c r="J2069" t="s">
        <v>13865</v>
      </c>
      <c r="K2069" t="s">
        <v>20</v>
      </c>
      <c r="L2069" t="s">
        <v>74</v>
      </c>
      <c r="M2069" t="s">
        <v>411</v>
      </c>
      <c r="N2069" t="s">
        <v>411</v>
      </c>
      <c r="O2069" t="s">
        <v>411</v>
      </c>
      <c r="P2069" t="s">
        <v>424</v>
      </c>
      <c r="Q2069" t="s">
        <v>424</v>
      </c>
      <c r="R2069" t="s">
        <v>411</v>
      </c>
      <c r="S2069" t="s">
        <v>411</v>
      </c>
      <c r="T2069" s="1">
        <v>164057.48000000001</v>
      </c>
      <c r="U2069">
        <v>572.16</v>
      </c>
      <c r="V2069">
        <v>0</v>
      </c>
      <c r="W2069" s="1">
        <v>111757.48</v>
      </c>
      <c r="X2069" s="1">
        <v>52300</v>
      </c>
      <c r="Y2069">
        <v>0</v>
      </c>
      <c r="Z2069" s="1">
        <v>164057.48000000001</v>
      </c>
      <c r="AA2069">
        <v>0</v>
      </c>
      <c r="AB2069">
        <v>0</v>
      </c>
      <c r="AD2069">
        <v>8787726368621</v>
      </c>
      <c r="AE2069" t="s">
        <v>412</v>
      </c>
      <c r="AF2069">
        <v>8787726368621</v>
      </c>
      <c r="AG2069" s="2">
        <v>46094</v>
      </c>
      <c r="AH2069" s="1">
        <v>3128.72</v>
      </c>
      <c r="AI2069" s="2">
        <v>46077</v>
      </c>
      <c r="AJ2069" s="7">
        <v>2026</v>
      </c>
      <c r="AK2069" s="2">
        <v>46077</v>
      </c>
      <c r="AP2069" t="s">
        <v>413</v>
      </c>
      <c r="AT2069" s="2">
        <v>46098</v>
      </c>
      <c r="AU2069" s="2">
        <v>46112</v>
      </c>
      <c r="AV2069" t="s">
        <v>414</v>
      </c>
      <c r="AW2069" s="2">
        <v>46079</v>
      </c>
      <c r="AY2069" s="1">
        <v>225000.68</v>
      </c>
      <c r="BA2069" t="s">
        <v>4819</v>
      </c>
      <c r="BD2069" t="s">
        <v>13866</v>
      </c>
      <c r="BE2069" t="s">
        <v>513</v>
      </c>
      <c r="BF2069">
        <v>5561974026963</v>
      </c>
      <c r="BG2069" t="s">
        <v>13867</v>
      </c>
      <c r="BH2069">
        <v>71540400</v>
      </c>
      <c r="BI2069" t="s">
        <v>13868</v>
      </c>
      <c r="BJ2069" t="s">
        <v>13869</v>
      </c>
      <c r="BL2069" s="1">
        <v>1907.21</v>
      </c>
      <c r="BM2069" s="2">
        <v>46231</v>
      </c>
      <c r="BQ2069">
        <v>4013</v>
      </c>
      <c r="BS2069" t="s">
        <v>517</v>
      </c>
      <c r="BT2069" s="2">
        <v>46053</v>
      </c>
      <c r="BY2069" t="s">
        <v>13870</v>
      </c>
      <c r="CA2069" s="2">
        <v>46084</v>
      </c>
      <c r="CB2069" t="s">
        <v>13871</v>
      </c>
      <c r="CC2069" s="2">
        <v>46062</v>
      </c>
      <c r="CD2069" t="s">
        <v>424</v>
      </c>
      <c r="CF2069" s="2">
        <v>46053</v>
      </c>
      <c r="CJ2069" s="2">
        <v>46085</v>
      </c>
      <c r="CL2069" s="2">
        <v>46053</v>
      </c>
      <c r="CM2069" s="2">
        <v>46086</v>
      </c>
      <c r="CN2069" s="2">
        <v>46065</v>
      </c>
      <c r="CP2069" s="2">
        <v>46084</v>
      </c>
      <c r="CR2069" s="2">
        <v>46069</v>
      </c>
      <c r="CS2069" s="2">
        <v>46065</v>
      </c>
      <c r="CU2069" s="2">
        <v>46084</v>
      </c>
      <c r="CW2069" s="2">
        <v>46065</v>
      </c>
      <c r="CX2069" s="2">
        <v>46093</v>
      </c>
      <c r="DD2069" s="2">
        <v>46064</v>
      </c>
      <c r="DF2069" s="2">
        <v>46094</v>
      </c>
      <c r="DG2069" t="s">
        <v>13872</v>
      </c>
      <c r="DI2069" s="2">
        <v>46098</v>
      </c>
      <c r="DJ2069" s="2">
        <v>46064</v>
      </c>
      <c r="DL2069" s="2">
        <v>46078</v>
      </c>
      <c r="DO2069" s="2">
        <v>46065</v>
      </c>
      <c r="DQ2069" s="2">
        <v>46091</v>
      </c>
      <c r="DT2069">
        <v>8326</v>
      </c>
      <c r="DU2069">
        <v>9746</v>
      </c>
      <c r="DW2069" s="2">
        <v>46078</v>
      </c>
      <c r="DY2069">
        <v>8764</v>
      </c>
      <c r="EE2069" s="1">
        <v>4245.8100000000004</v>
      </c>
      <c r="EF2069" t="s">
        <v>2634</v>
      </c>
      <c r="EG2069" t="s">
        <v>1640</v>
      </c>
      <c r="EH2069" t="s">
        <v>9950</v>
      </c>
      <c r="EI2069" t="s">
        <v>3282</v>
      </c>
      <c r="EJ2069" t="s">
        <v>8163</v>
      </c>
      <c r="EK2069" t="s">
        <v>1591</v>
      </c>
    </row>
    <row r="2070" spans="1:141" hidden="1" x14ac:dyDescent="0.35">
      <c r="A2070">
        <v>5249</v>
      </c>
      <c r="B2070" t="s">
        <v>11094</v>
      </c>
      <c r="C2070">
        <v>6705</v>
      </c>
      <c r="D2070" t="s">
        <v>7812</v>
      </c>
      <c r="E2070" t="s">
        <v>834</v>
      </c>
      <c r="F2070" t="s">
        <v>623</v>
      </c>
      <c r="G2070">
        <v>204</v>
      </c>
      <c r="H2070" t="s">
        <v>408</v>
      </c>
      <c r="I2070" t="s">
        <v>13873</v>
      </c>
      <c r="J2070" t="s">
        <v>13874</v>
      </c>
      <c r="K2070" t="s">
        <v>15</v>
      </c>
      <c r="L2070" t="s">
        <v>53</v>
      </c>
      <c r="M2070" t="s">
        <v>411</v>
      </c>
      <c r="N2070" t="s">
        <v>411</v>
      </c>
      <c r="O2070" t="s">
        <v>411</v>
      </c>
      <c r="P2070" t="s">
        <v>411</v>
      </c>
      <c r="Q2070" t="s">
        <v>411</v>
      </c>
      <c r="R2070" t="s">
        <v>411</v>
      </c>
      <c r="S2070" t="s">
        <v>411</v>
      </c>
      <c r="T2070" s="1">
        <v>225000</v>
      </c>
      <c r="U2070">
        <v>715.49</v>
      </c>
      <c r="V2070">
        <v>0</v>
      </c>
      <c r="W2070" s="1">
        <v>135700.76999999999</v>
      </c>
      <c r="X2070" s="1">
        <v>24772</v>
      </c>
      <c r="Y2070">
        <v>0</v>
      </c>
      <c r="Z2070" s="1">
        <v>160472.76999999999</v>
      </c>
      <c r="AA2070">
        <v>0</v>
      </c>
      <c r="AB2070">
        <v>0</v>
      </c>
      <c r="AD2070">
        <v>8787726544896</v>
      </c>
      <c r="AE2070" t="s">
        <v>412</v>
      </c>
      <c r="AH2070">
        <v>0</v>
      </c>
      <c r="AI2070" s="2">
        <v>46078</v>
      </c>
      <c r="AJ2070" s="7">
        <v>2026</v>
      </c>
      <c r="AK2070" s="2">
        <v>46077</v>
      </c>
      <c r="AP2070" t="s">
        <v>413</v>
      </c>
      <c r="AT2070" s="2">
        <v>46080</v>
      </c>
      <c r="AU2070" s="2">
        <v>46112</v>
      </c>
      <c r="AV2070" t="s">
        <v>414</v>
      </c>
      <c r="AW2070" s="2">
        <v>46079</v>
      </c>
      <c r="AY2070" s="1">
        <v>244933.46</v>
      </c>
      <c r="BA2070" t="s">
        <v>7815</v>
      </c>
      <c r="BC2070" t="s">
        <v>13875</v>
      </c>
      <c r="BD2070" t="s">
        <v>416</v>
      </c>
      <c r="BE2070" t="s">
        <v>417</v>
      </c>
      <c r="BF2070">
        <v>556199147915</v>
      </c>
      <c r="BG2070" t="s">
        <v>13876</v>
      </c>
      <c r="BH2070">
        <v>73808765</v>
      </c>
      <c r="BI2070" t="s">
        <v>746</v>
      </c>
      <c r="BJ2070" t="s">
        <v>13877</v>
      </c>
      <c r="BL2070" s="1">
        <v>2385</v>
      </c>
      <c r="BQ2070">
        <v>4318</v>
      </c>
      <c r="BS2070" t="s">
        <v>1104</v>
      </c>
      <c r="BT2070" s="2">
        <v>46077</v>
      </c>
      <c r="BU2070">
        <v>899.78</v>
      </c>
      <c r="BW2070" t="s">
        <v>422</v>
      </c>
      <c r="BY2070" t="s">
        <v>13878</v>
      </c>
      <c r="BZ2070" s="2">
        <v>46077</v>
      </c>
      <c r="CA2070" s="2">
        <v>46078</v>
      </c>
      <c r="CB2070" t="s">
        <v>13879</v>
      </c>
      <c r="CC2070" s="2">
        <v>46073</v>
      </c>
      <c r="CE2070">
        <v>7926</v>
      </c>
      <c r="CF2070" s="2">
        <v>46077</v>
      </c>
      <c r="CJ2070" s="2">
        <v>46094</v>
      </c>
      <c r="CK2070" t="s">
        <v>411</v>
      </c>
      <c r="CL2070" s="2">
        <v>46077</v>
      </c>
      <c r="CM2070" s="2">
        <v>46097</v>
      </c>
      <c r="CN2070" s="2">
        <v>46076</v>
      </c>
      <c r="CP2070" s="2">
        <v>46078</v>
      </c>
      <c r="CR2070" s="2">
        <v>46077</v>
      </c>
      <c r="CS2070" s="2">
        <v>46077</v>
      </c>
      <c r="CU2070" s="2">
        <v>46093</v>
      </c>
      <c r="CW2070" s="2">
        <v>46077</v>
      </c>
      <c r="CY2070" t="s">
        <v>424</v>
      </c>
      <c r="DD2070" s="2">
        <v>46078</v>
      </c>
      <c r="DJ2070" s="2">
        <v>46073</v>
      </c>
      <c r="DL2070" s="2">
        <v>46091</v>
      </c>
      <c r="DO2070" s="2">
        <v>46077</v>
      </c>
      <c r="DQ2070" s="2">
        <v>46112</v>
      </c>
      <c r="DS2070" t="s">
        <v>735</v>
      </c>
      <c r="DU2070">
        <v>12538</v>
      </c>
      <c r="DV2070" t="s">
        <v>3289</v>
      </c>
      <c r="DX2070">
        <v>891</v>
      </c>
      <c r="DY2070">
        <v>10089</v>
      </c>
      <c r="DZ2070" t="s">
        <v>424</v>
      </c>
      <c r="EE2070">
        <v>2465.5100000000002</v>
      </c>
      <c r="EG2070" t="s">
        <v>1640</v>
      </c>
      <c r="EK2070" t="s">
        <v>1591</v>
      </c>
    </row>
    <row r="2071" spans="1:141" hidden="1" x14ac:dyDescent="0.35">
      <c r="A2071">
        <v>5250</v>
      </c>
      <c r="B2071" t="s">
        <v>561</v>
      </c>
      <c r="C2071">
        <v>6728</v>
      </c>
      <c r="D2071" t="s">
        <v>9287</v>
      </c>
      <c r="E2071" t="s">
        <v>942</v>
      </c>
      <c r="F2071" t="s">
        <v>9936</v>
      </c>
      <c r="G2071">
        <v>203</v>
      </c>
      <c r="H2071" t="s">
        <v>408</v>
      </c>
      <c r="I2071" t="s">
        <v>13880</v>
      </c>
      <c r="J2071" t="s">
        <v>13881</v>
      </c>
      <c r="K2071" t="s">
        <v>12</v>
      </c>
      <c r="L2071" t="s">
        <v>11</v>
      </c>
      <c r="M2071" t="s">
        <v>411</v>
      </c>
      <c r="N2071" t="s">
        <v>411</v>
      </c>
      <c r="O2071" t="s">
        <v>411</v>
      </c>
      <c r="P2071" t="s">
        <v>411</v>
      </c>
      <c r="Q2071" t="s">
        <v>411</v>
      </c>
      <c r="R2071" t="s">
        <v>411</v>
      </c>
      <c r="S2071" t="s">
        <v>411</v>
      </c>
      <c r="T2071" s="1">
        <v>225000</v>
      </c>
      <c r="U2071">
        <v>0</v>
      </c>
      <c r="V2071">
        <v>0</v>
      </c>
      <c r="W2071">
        <v>0</v>
      </c>
      <c r="X2071">
        <v>0</v>
      </c>
      <c r="Y2071">
        <v>0</v>
      </c>
      <c r="Z2071">
        <v>0</v>
      </c>
      <c r="AA2071">
        <v>0</v>
      </c>
      <c r="AB2071">
        <v>0</v>
      </c>
      <c r="AE2071" t="s">
        <v>412</v>
      </c>
      <c r="AH2071">
        <v>0</v>
      </c>
      <c r="AK2071" s="2">
        <v>46077</v>
      </c>
      <c r="AP2071" t="s">
        <v>3839</v>
      </c>
      <c r="AQ2071" t="s">
        <v>5716</v>
      </c>
      <c r="AT2071" s="2">
        <v>46085</v>
      </c>
      <c r="AU2071" s="2">
        <v>46085</v>
      </c>
      <c r="AV2071" t="s">
        <v>561</v>
      </c>
      <c r="AW2071" s="2">
        <v>46079</v>
      </c>
      <c r="AX2071">
        <v>8270</v>
      </c>
      <c r="AY2071" s="1">
        <v>245928.99</v>
      </c>
      <c r="BA2071" t="s">
        <v>9291</v>
      </c>
      <c r="BD2071" t="s">
        <v>416</v>
      </c>
      <c r="BE2071" t="s">
        <v>417</v>
      </c>
      <c r="BF2071">
        <v>5561995205171</v>
      </c>
      <c r="BG2071" t="s">
        <v>13882</v>
      </c>
      <c r="BH2071">
        <v>73813645</v>
      </c>
      <c r="BI2071" t="s">
        <v>1356</v>
      </c>
      <c r="BJ2071" t="s">
        <v>13883</v>
      </c>
      <c r="BL2071" s="1">
        <v>23810</v>
      </c>
      <c r="BQ2071">
        <v>4679</v>
      </c>
      <c r="BR2071">
        <v>8167</v>
      </c>
      <c r="BS2071" t="s">
        <v>490</v>
      </c>
      <c r="BY2071" t="s">
        <v>13884</v>
      </c>
      <c r="CC2071" s="2">
        <v>46076</v>
      </c>
      <c r="CN2071" s="2">
        <v>46077</v>
      </c>
      <c r="CR2071" s="2">
        <v>46078</v>
      </c>
      <c r="CS2071" s="2">
        <v>46079</v>
      </c>
      <c r="CW2071" s="2">
        <v>46079</v>
      </c>
      <c r="CY2071" t="s">
        <v>424</v>
      </c>
      <c r="DJ2071" s="2">
        <v>46077</v>
      </c>
      <c r="DO2071" s="2">
        <v>46078</v>
      </c>
      <c r="EG2071" t="s">
        <v>1640</v>
      </c>
      <c r="EI2071" t="s">
        <v>6553</v>
      </c>
      <c r="EK2071" t="s">
        <v>3786</v>
      </c>
    </row>
    <row r="2072" spans="1:141" x14ac:dyDescent="0.35">
      <c r="A2072">
        <v>5251</v>
      </c>
      <c r="B2072" t="s">
        <v>11094</v>
      </c>
      <c r="C2072">
        <v>6723</v>
      </c>
      <c r="D2072" t="s">
        <v>8802</v>
      </c>
      <c r="E2072" t="s">
        <v>834</v>
      </c>
      <c r="F2072" t="s">
        <v>492</v>
      </c>
      <c r="G2072">
        <v>301</v>
      </c>
      <c r="H2072" t="s">
        <v>474</v>
      </c>
      <c r="I2072" t="s">
        <v>13885</v>
      </c>
      <c r="J2072" t="s">
        <v>13886</v>
      </c>
      <c r="K2072" t="s">
        <v>28</v>
      </c>
      <c r="L2072" t="s">
        <v>41</v>
      </c>
      <c r="M2072" t="s">
        <v>411</v>
      </c>
      <c r="N2072" t="s">
        <v>411</v>
      </c>
      <c r="O2072" t="s">
        <v>411</v>
      </c>
      <c r="P2072" t="s">
        <v>424</v>
      </c>
      <c r="Q2072" t="s">
        <v>424</v>
      </c>
      <c r="R2072" t="s">
        <v>411</v>
      </c>
      <c r="S2072" t="s">
        <v>411</v>
      </c>
      <c r="T2072" s="1">
        <v>230000</v>
      </c>
      <c r="U2072">
        <v>621.5</v>
      </c>
      <c r="V2072">
        <v>0</v>
      </c>
      <c r="W2072" s="1">
        <v>116296.39</v>
      </c>
      <c r="X2072" s="1">
        <v>44321</v>
      </c>
      <c r="Y2072">
        <v>0</v>
      </c>
      <c r="Z2072" s="1">
        <v>160617.39000000001</v>
      </c>
      <c r="AA2072">
        <v>0</v>
      </c>
      <c r="AB2072">
        <v>0</v>
      </c>
      <c r="AD2072">
        <v>8787726568663</v>
      </c>
      <c r="AE2072" t="s">
        <v>412</v>
      </c>
      <c r="AG2072" s="2">
        <v>46106</v>
      </c>
      <c r="AH2072" s="1">
        <v>3069.72</v>
      </c>
      <c r="AI2072" s="2">
        <v>46085</v>
      </c>
      <c r="AJ2072" s="7">
        <v>2026</v>
      </c>
      <c r="AK2072" s="2">
        <v>46077</v>
      </c>
      <c r="AP2072" t="s">
        <v>413</v>
      </c>
      <c r="AT2072" s="2">
        <v>46094</v>
      </c>
      <c r="AU2072" s="2">
        <v>46112</v>
      </c>
      <c r="AV2072" t="s">
        <v>414</v>
      </c>
      <c r="AW2072" s="2">
        <v>46079</v>
      </c>
      <c r="AY2072" s="1">
        <v>211944.65</v>
      </c>
      <c r="BA2072" t="s">
        <v>8806</v>
      </c>
      <c r="BD2072" t="s">
        <v>2801</v>
      </c>
      <c r="BE2072" t="s">
        <v>513</v>
      </c>
      <c r="BF2072">
        <v>5561981313899</v>
      </c>
      <c r="BG2072" t="s">
        <v>13887</v>
      </c>
      <c r="BH2072">
        <v>72622306</v>
      </c>
      <c r="BI2072" t="s">
        <v>2803</v>
      </c>
      <c r="BJ2072" t="s">
        <v>13888</v>
      </c>
      <c r="BL2072" s="1">
        <v>20716.8</v>
      </c>
      <c r="BM2072" s="2">
        <v>46253</v>
      </c>
      <c r="BQ2072">
        <v>4415</v>
      </c>
      <c r="BS2072" t="s">
        <v>449</v>
      </c>
      <c r="BT2072" s="2">
        <v>46074</v>
      </c>
      <c r="BU2072">
        <v>900</v>
      </c>
      <c r="BV2072" s="2">
        <v>46086</v>
      </c>
      <c r="BX2072" s="2">
        <v>46090</v>
      </c>
      <c r="BY2072" t="s">
        <v>13889</v>
      </c>
      <c r="CA2072" s="2">
        <v>46093</v>
      </c>
      <c r="CB2072" t="s">
        <v>13890</v>
      </c>
      <c r="CC2072" s="2">
        <v>46076</v>
      </c>
      <c r="CD2072" t="s">
        <v>424</v>
      </c>
      <c r="CE2072">
        <v>8871</v>
      </c>
      <c r="CF2072" s="2">
        <v>46074</v>
      </c>
      <c r="CJ2072" s="2">
        <v>46097</v>
      </c>
      <c r="CL2072" s="2">
        <v>46074</v>
      </c>
      <c r="CM2072" s="2">
        <v>46098</v>
      </c>
      <c r="CN2072" s="2">
        <v>46077</v>
      </c>
      <c r="CP2072" s="2">
        <v>46093</v>
      </c>
      <c r="CR2072" s="2">
        <v>46077</v>
      </c>
      <c r="CS2072" s="2">
        <v>46083</v>
      </c>
      <c r="CU2072" s="2">
        <v>46094</v>
      </c>
      <c r="CW2072" s="2">
        <v>46083</v>
      </c>
      <c r="CX2072" s="2">
        <v>46105</v>
      </c>
      <c r="CY2072" t="s">
        <v>424</v>
      </c>
      <c r="DD2072" s="2">
        <v>46076</v>
      </c>
      <c r="DF2072" s="2">
        <v>46106</v>
      </c>
      <c r="DG2072" t="s">
        <v>13891</v>
      </c>
      <c r="DI2072" s="2">
        <v>46107</v>
      </c>
      <c r="DJ2072" s="2">
        <v>46076</v>
      </c>
      <c r="DL2072" s="2">
        <v>46086</v>
      </c>
      <c r="DO2072" s="2">
        <v>46083</v>
      </c>
      <c r="DQ2072" s="2">
        <v>46104</v>
      </c>
      <c r="DU2072">
        <v>11329</v>
      </c>
      <c r="DW2072" s="2">
        <v>46085</v>
      </c>
      <c r="DY2072">
        <v>10198</v>
      </c>
      <c r="EE2072" s="1">
        <v>4605.8100000000004</v>
      </c>
      <c r="EF2072" t="s">
        <v>2634</v>
      </c>
      <c r="EG2072" t="s">
        <v>1640</v>
      </c>
      <c r="EH2072" t="s">
        <v>6848</v>
      </c>
      <c r="EI2072" t="s">
        <v>3282</v>
      </c>
      <c r="EJ2072" t="s">
        <v>8163</v>
      </c>
      <c r="EK2072" t="s">
        <v>1591</v>
      </c>
    </row>
    <row r="2073" spans="1:141" hidden="1" x14ac:dyDescent="0.35">
      <c r="A2073">
        <v>5252</v>
      </c>
      <c r="B2073" t="s">
        <v>11094</v>
      </c>
      <c r="C2073">
        <v>6729</v>
      </c>
      <c r="D2073" t="s">
        <v>9287</v>
      </c>
      <c r="E2073" t="s">
        <v>942</v>
      </c>
      <c r="F2073" t="s">
        <v>9936</v>
      </c>
      <c r="G2073">
        <v>101</v>
      </c>
      <c r="H2073" t="s">
        <v>408</v>
      </c>
      <c r="I2073" t="s">
        <v>13892</v>
      </c>
      <c r="J2073" t="s">
        <v>13893</v>
      </c>
      <c r="K2073" t="s">
        <v>15</v>
      </c>
      <c r="L2073" t="s">
        <v>34</v>
      </c>
      <c r="M2073" t="s">
        <v>411</v>
      </c>
      <c r="N2073" t="s">
        <v>411</v>
      </c>
      <c r="O2073" t="s">
        <v>411</v>
      </c>
      <c r="P2073" t="s">
        <v>411</v>
      </c>
      <c r="Q2073" t="s">
        <v>411</v>
      </c>
      <c r="R2073" t="s">
        <v>411</v>
      </c>
      <c r="S2073" t="s">
        <v>411</v>
      </c>
      <c r="T2073" s="1">
        <v>225000</v>
      </c>
      <c r="U2073">
        <v>0</v>
      </c>
      <c r="V2073">
        <v>0</v>
      </c>
      <c r="W2073" s="1">
        <v>119272.92</v>
      </c>
      <c r="X2073" s="1">
        <v>31790</v>
      </c>
      <c r="Y2073">
        <v>0</v>
      </c>
      <c r="Z2073" s="1">
        <v>151062.92000000001</v>
      </c>
      <c r="AA2073">
        <v>0</v>
      </c>
      <c r="AB2073">
        <v>0</v>
      </c>
      <c r="AD2073">
        <v>8787726574116</v>
      </c>
      <c r="AE2073" t="s">
        <v>412</v>
      </c>
      <c r="AH2073">
        <v>0</v>
      </c>
      <c r="AI2073" s="2">
        <v>46079</v>
      </c>
      <c r="AJ2073" s="7">
        <v>2026</v>
      </c>
      <c r="AK2073" s="2">
        <v>46077</v>
      </c>
      <c r="AP2073" t="s">
        <v>3839</v>
      </c>
      <c r="AT2073" s="2">
        <v>46083</v>
      </c>
      <c r="AU2073" s="2">
        <v>46113</v>
      </c>
      <c r="AV2073" t="s">
        <v>414</v>
      </c>
      <c r="AW2073" s="2">
        <v>46079</v>
      </c>
      <c r="AY2073" s="1">
        <v>244937.62</v>
      </c>
      <c r="BA2073" t="s">
        <v>9291</v>
      </c>
      <c r="BC2073" t="s">
        <v>13894</v>
      </c>
      <c r="BD2073" t="s">
        <v>416</v>
      </c>
      <c r="BE2073" t="s">
        <v>417</v>
      </c>
      <c r="BF2073">
        <v>5561984663354</v>
      </c>
      <c r="BG2073" t="s">
        <v>13895</v>
      </c>
      <c r="BH2073">
        <v>73808080</v>
      </c>
      <c r="BI2073" t="s">
        <v>7656</v>
      </c>
      <c r="BJ2073" t="s">
        <v>13896</v>
      </c>
      <c r="BL2073" s="1">
        <v>2200</v>
      </c>
      <c r="BQ2073">
        <v>4675</v>
      </c>
      <c r="BS2073" t="s">
        <v>449</v>
      </c>
      <c r="BT2073" s="2">
        <v>46077</v>
      </c>
      <c r="BU2073">
        <v>889.9</v>
      </c>
      <c r="BW2073" t="s">
        <v>422</v>
      </c>
      <c r="BY2073" t="s">
        <v>13897</v>
      </c>
      <c r="BZ2073" s="2">
        <v>46077</v>
      </c>
      <c r="CA2073" s="2">
        <v>46080</v>
      </c>
      <c r="CB2073" t="s">
        <v>13898</v>
      </c>
      <c r="CC2073" s="2">
        <v>46076</v>
      </c>
      <c r="CE2073" t="s">
        <v>13899</v>
      </c>
      <c r="CF2073" s="2">
        <v>46077</v>
      </c>
      <c r="CJ2073" s="2">
        <v>46093</v>
      </c>
      <c r="CK2073" t="s">
        <v>411</v>
      </c>
      <c r="CL2073" s="2">
        <v>46079</v>
      </c>
      <c r="CM2073" s="2">
        <v>46094</v>
      </c>
      <c r="CN2073" s="2">
        <v>46077</v>
      </c>
      <c r="CP2073" s="2">
        <v>46080</v>
      </c>
      <c r="CR2073" s="2">
        <v>46078</v>
      </c>
      <c r="CS2073" s="2">
        <v>46078</v>
      </c>
      <c r="CU2073" s="2">
        <v>46091</v>
      </c>
      <c r="CW2073" s="2">
        <v>46078</v>
      </c>
      <c r="CY2073" t="s">
        <v>424</v>
      </c>
      <c r="DD2073" s="2">
        <v>46077</v>
      </c>
      <c r="DJ2073" s="2">
        <v>46076</v>
      </c>
      <c r="DL2073" s="2">
        <v>46084</v>
      </c>
      <c r="DO2073" s="2">
        <v>46078</v>
      </c>
      <c r="DQ2073" s="2">
        <v>46086</v>
      </c>
      <c r="DS2073" t="s">
        <v>735</v>
      </c>
      <c r="DU2073">
        <v>12678</v>
      </c>
      <c r="DV2073" t="s">
        <v>3289</v>
      </c>
      <c r="DX2073">
        <v>979</v>
      </c>
      <c r="DY2073">
        <v>9734</v>
      </c>
      <c r="DZ2073" t="s">
        <v>424</v>
      </c>
      <c r="EE2073" s="1">
        <v>2711.88</v>
      </c>
      <c r="EF2073" t="s">
        <v>5964</v>
      </c>
      <c r="EG2073" t="s">
        <v>735</v>
      </c>
      <c r="EK2073" t="s">
        <v>1591</v>
      </c>
    </row>
    <row r="2074" spans="1:141" hidden="1" x14ac:dyDescent="0.35">
      <c r="A2074">
        <v>5253</v>
      </c>
      <c r="B2074" t="s">
        <v>1352</v>
      </c>
      <c r="C2074">
        <v>6722</v>
      </c>
      <c r="D2074" t="s">
        <v>9833</v>
      </c>
      <c r="E2074" t="s">
        <v>942</v>
      </c>
      <c r="F2074" t="s">
        <v>532</v>
      </c>
      <c r="G2074">
        <v>1</v>
      </c>
      <c r="H2074" t="s">
        <v>474</v>
      </c>
      <c r="I2074" t="s">
        <v>13900</v>
      </c>
      <c r="J2074" t="s">
        <v>13901</v>
      </c>
      <c r="K2074" t="s">
        <v>19</v>
      </c>
      <c r="L2074" t="s">
        <v>59</v>
      </c>
      <c r="M2074" t="s">
        <v>411</v>
      </c>
      <c r="N2074" t="s">
        <v>411</v>
      </c>
      <c r="O2074" t="s">
        <v>411</v>
      </c>
      <c r="P2074" t="s">
        <v>424</v>
      </c>
      <c r="Q2074" t="s">
        <v>424</v>
      </c>
      <c r="R2074" t="s">
        <v>411</v>
      </c>
      <c r="S2074" t="s">
        <v>411</v>
      </c>
      <c r="T2074" s="1">
        <v>164674.07</v>
      </c>
      <c r="U2074">
        <v>560.26</v>
      </c>
      <c r="V2074">
        <v>0</v>
      </c>
      <c r="W2074" s="1">
        <v>109430.64</v>
      </c>
      <c r="X2074" s="1">
        <v>54776</v>
      </c>
      <c r="Y2074">
        <v>0</v>
      </c>
      <c r="Z2074" s="1">
        <v>164206.64000000001</v>
      </c>
      <c r="AA2074">
        <v>0</v>
      </c>
      <c r="AB2074">
        <v>0</v>
      </c>
      <c r="AD2074">
        <v>8787726565702</v>
      </c>
      <c r="AE2074" t="s">
        <v>412</v>
      </c>
      <c r="AF2074" t="s">
        <v>13902</v>
      </c>
      <c r="AG2074" s="2">
        <v>46099</v>
      </c>
      <c r="AH2074" s="1">
        <v>3128.72</v>
      </c>
      <c r="AI2074" s="2">
        <v>46080</v>
      </c>
      <c r="AJ2074" s="7">
        <v>2026</v>
      </c>
      <c r="AK2074" s="2">
        <v>46077</v>
      </c>
      <c r="AP2074" t="s">
        <v>413</v>
      </c>
      <c r="AQ2074" t="s">
        <v>8805</v>
      </c>
      <c r="AT2074" s="2">
        <v>46101</v>
      </c>
      <c r="AU2074" s="2">
        <v>46112</v>
      </c>
      <c r="AV2074" t="s">
        <v>414</v>
      </c>
      <c r="AW2074" s="2">
        <v>46079</v>
      </c>
      <c r="AY2074" s="1">
        <v>224790.32</v>
      </c>
      <c r="BA2074" t="s">
        <v>9836</v>
      </c>
      <c r="BD2074" t="s">
        <v>478</v>
      </c>
      <c r="BE2074" t="s">
        <v>417</v>
      </c>
      <c r="BF2074">
        <v>5561994323505</v>
      </c>
      <c r="BG2074" t="s">
        <v>13227</v>
      </c>
      <c r="BH2074">
        <v>72922515</v>
      </c>
      <c r="BI2074" t="s">
        <v>12851</v>
      </c>
      <c r="BJ2074" t="s">
        <v>13903</v>
      </c>
      <c r="BL2074" s="1">
        <v>1867.54</v>
      </c>
      <c r="BM2074" s="2">
        <v>46176</v>
      </c>
      <c r="BQ2074">
        <v>4995</v>
      </c>
      <c r="BS2074" t="s">
        <v>449</v>
      </c>
      <c r="BT2074" s="2">
        <v>46074</v>
      </c>
      <c r="BU2074">
        <v>902.26</v>
      </c>
      <c r="BX2074" s="2">
        <v>46085</v>
      </c>
      <c r="BY2074" t="s">
        <v>13904</v>
      </c>
      <c r="BZ2074" s="2">
        <v>46046</v>
      </c>
      <c r="CA2074" s="2">
        <v>46091</v>
      </c>
      <c r="CB2074" t="s">
        <v>13905</v>
      </c>
      <c r="CC2074" s="2">
        <v>46076</v>
      </c>
      <c r="CD2074" t="s">
        <v>424</v>
      </c>
      <c r="CE2074">
        <v>8266</v>
      </c>
      <c r="CF2074" s="2">
        <v>46074</v>
      </c>
      <c r="CJ2074" s="2">
        <v>46090</v>
      </c>
      <c r="CL2074" s="2">
        <v>46074</v>
      </c>
      <c r="CM2074" s="2">
        <v>46091</v>
      </c>
      <c r="CN2074" s="2">
        <v>46077</v>
      </c>
      <c r="CP2074" s="2">
        <v>46086</v>
      </c>
      <c r="CR2074" s="2">
        <v>46080</v>
      </c>
      <c r="CS2074" s="2">
        <v>46078</v>
      </c>
      <c r="CU2074" s="2">
        <v>46087</v>
      </c>
      <c r="CW2074" s="2">
        <v>46078</v>
      </c>
      <c r="CX2074" s="2">
        <v>46099</v>
      </c>
      <c r="DD2074" s="2">
        <v>46076</v>
      </c>
      <c r="DF2074" s="2">
        <v>46099</v>
      </c>
      <c r="DG2074" t="s">
        <v>13906</v>
      </c>
      <c r="DI2074" s="2">
        <v>46101</v>
      </c>
      <c r="DJ2074" s="2">
        <v>46076</v>
      </c>
      <c r="DL2074" s="2">
        <v>46091</v>
      </c>
      <c r="DQ2074" s="2">
        <v>46094</v>
      </c>
      <c r="DU2074">
        <v>10247</v>
      </c>
      <c r="DW2074" s="2">
        <v>46080</v>
      </c>
      <c r="DY2074">
        <v>9235</v>
      </c>
      <c r="EE2074" s="1">
        <v>4265.8100000000004</v>
      </c>
      <c r="EF2074" t="s">
        <v>2634</v>
      </c>
      <c r="EG2074" t="s">
        <v>1640</v>
      </c>
      <c r="EH2074" t="s">
        <v>8936</v>
      </c>
      <c r="EI2074" t="s">
        <v>3282</v>
      </c>
      <c r="EJ2074" t="s">
        <v>8163</v>
      </c>
      <c r="EK2074" t="s">
        <v>1591</v>
      </c>
    </row>
    <row r="2075" spans="1:141" hidden="1" x14ac:dyDescent="0.35">
      <c r="A2075">
        <v>5254</v>
      </c>
      <c r="B2075" t="s">
        <v>1352</v>
      </c>
      <c r="C2075">
        <v>6694</v>
      </c>
      <c r="D2075" t="s">
        <v>8802</v>
      </c>
      <c r="E2075" t="s">
        <v>834</v>
      </c>
      <c r="F2075" t="s">
        <v>623</v>
      </c>
      <c r="G2075">
        <v>2</v>
      </c>
      <c r="H2075" t="s">
        <v>474</v>
      </c>
      <c r="I2075" t="s">
        <v>13907</v>
      </c>
      <c r="J2075" t="s">
        <v>13908</v>
      </c>
      <c r="K2075" t="s">
        <v>28</v>
      </c>
      <c r="L2075" t="s">
        <v>40</v>
      </c>
      <c r="M2075" t="s">
        <v>411</v>
      </c>
      <c r="N2075" t="s">
        <v>411</v>
      </c>
      <c r="O2075" t="s">
        <v>411</v>
      </c>
      <c r="P2075" t="s">
        <v>424</v>
      </c>
      <c r="Q2075" t="s">
        <v>424</v>
      </c>
      <c r="R2075" t="s">
        <v>411</v>
      </c>
      <c r="S2075" t="s">
        <v>411</v>
      </c>
      <c r="T2075" s="1">
        <v>230000</v>
      </c>
      <c r="U2075">
        <v>585.76</v>
      </c>
      <c r="V2075">
        <v>0</v>
      </c>
      <c r="W2075" s="1">
        <v>113964.71</v>
      </c>
      <c r="X2075" s="1">
        <v>51341</v>
      </c>
      <c r="Y2075">
        <v>0</v>
      </c>
      <c r="Z2075" s="1">
        <v>165305.71</v>
      </c>
      <c r="AA2075">
        <v>0</v>
      </c>
      <c r="AB2075">
        <v>0</v>
      </c>
      <c r="AD2075">
        <v>8787726525697</v>
      </c>
      <c r="AE2075" t="s">
        <v>412</v>
      </c>
      <c r="AF2075">
        <v>8787726525697</v>
      </c>
      <c r="AG2075" s="2">
        <v>46100</v>
      </c>
      <c r="AH2075" s="1">
        <v>3069.72</v>
      </c>
      <c r="AI2075" s="2">
        <v>46080</v>
      </c>
      <c r="AJ2075" s="7">
        <v>2026</v>
      </c>
      <c r="AK2075" s="2">
        <v>46077</v>
      </c>
      <c r="AP2075" t="s">
        <v>413</v>
      </c>
      <c r="AT2075" s="2">
        <v>46101</v>
      </c>
      <c r="AU2075" s="2">
        <v>46112</v>
      </c>
      <c r="AV2075" t="s">
        <v>414</v>
      </c>
      <c r="AW2075" s="2">
        <v>46079</v>
      </c>
      <c r="AY2075" s="1">
        <v>218032.4</v>
      </c>
      <c r="BA2075" t="s">
        <v>8806</v>
      </c>
      <c r="BD2075" t="s">
        <v>738</v>
      </c>
      <c r="BE2075" t="s">
        <v>513</v>
      </c>
      <c r="BF2075">
        <v>558695654288</v>
      </c>
      <c r="BG2075" t="s">
        <v>13909</v>
      </c>
      <c r="BH2075">
        <v>72343050</v>
      </c>
      <c r="BI2075" t="s">
        <v>1683</v>
      </c>
      <c r="BJ2075" t="s">
        <v>13910</v>
      </c>
      <c r="BL2075" s="1">
        <v>1952.54</v>
      </c>
      <c r="BM2075" s="2">
        <v>46244</v>
      </c>
      <c r="BQ2075">
        <v>4457</v>
      </c>
      <c r="BS2075" t="s">
        <v>2561</v>
      </c>
      <c r="BT2075" s="2">
        <v>46066</v>
      </c>
      <c r="BU2075">
        <v>891.23</v>
      </c>
      <c r="BV2075" s="2">
        <v>46080</v>
      </c>
      <c r="BX2075" s="2">
        <v>46087</v>
      </c>
      <c r="BY2075" t="s">
        <v>13911</v>
      </c>
      <c r="BZ2075" s="2">
        <v>46077</v>
      </c>
      <c r="CA2075" s="2">
        <v>46086</v>
      </c>
      <c r="CB2075" t="s">
        <v>13912</v>
      </c>
      <c r="CC2075" s="2">
        <v>46076</v>
      </c>
      <c r="CD2075" t="s">
        <v>424</v>
      </c>
      <c r="CE2075">
        <v>8244</v>
      </c>
      <c r="CF2075" s="2">
        <v>46077</v>
      </c>
      <c r="CJ2075" s="2">
        <v>46090</v>
      </c>
      <c r="CL2075" s="2">
        <v>46066</v>
      </c>
      <c r="CM2075" s="2">
        <v>46091</v>
      </c>
      <c r="CN2075" s="2">
        <v>46077</v>
      </c>
      <c r="CP2075" s="2">
        <v>46086</v>
      </c>
      <c r="CR2075" s="2">
        <v>46077</v>
      </c>
      <c r="CS2075" s="2">
        <v>46078</v>
      </c>
      <c r="CU2075" s="2">
        <v>46087</v>
      </c>
      <c r="CW2075" s="2">
        <v>46078</v>
      </c>
      <c r="CX2075" s="2">
        <v>46099</v>
      </c>
      <c r="CY2075" t="s">
        <v>424</v>
      </c>
      <c r="DD2075" s="2">
        <v>46076</v>
      </c>
      <c r="DF2075" s="2">
        <v>46100</v>
      </c>
      <c r="DG2075" t="s">
        <v>13913</v>
      </c>
      <c r="DI2075" s="2">
        <v>46101</v>
      </c>
      <c r="DJ2075" s="2">
        <v>46076</v>
      </c>
      <c r="DL2075" s="2">
        <v>46083</v>
      </c>
      <c r="DQ2075" s="2">
        <v>45094</v>
      </c>
      <c r="DU2075">
        <v>10471</v>
      </c>
      <c r="DW2075" s="2">
        <v>46080</v>
      </c>
      <c r="DY2075">
        <v>9232</v>
      </c>
      <c r="EE2075" s="1">
        <v>4245.8100000000004</v>
      </c>
      <c r="EF2075" t="s">
        <v>2634</v>
      </c>
      <c r="EG2075" t="s">
        <v>1640</v>
      </c>
      <c r="EH2075" t="s">
        <v>6848</v>
      </c>
      <c r="EI2075" t="s">
        <v>3282</v>
      </c>
      <c r="EJ2075" t="s">
        <v>8163</v>
      </c>
      <c r="EK2075" t="s">
        <v>1591</v>
      </c>
    </row>
    <row r="2076" spans="1:141" hidden="1" x14ac:dyDescent="0.35">
      <c r="A2076">
        <v>5255</v>
      </c>
      <c r="B2076" t="s">
        <v>11094</v>
      </c>
      <c r="C2076">
        <v>6686</v>
      </c>
      <c r="D2076" t="s">
        <v>9287</v>
      </c>
      <c r="E2076" t="s">
        <v>942</v>
      </c>
      <c r="F2076" t="s">
        <v>9288</v>
      </c>
      <c r="G2076">
        <v>103</v>
      </c>
      <c r="H2076" t="s">
        <v>408</v>
      </c>
      <c r="I2076" t="s">
        <v>13914</v>
      </c>
      <c r="J2076" t="s">
        <v>13915</v>
      </c>
      <c r="K2076" t="s">
        <v>12</v>
      </c>
      <c r="L2076" t="s">
        <v>33</v>
      </c>
      <c r="M2076" t="s">
        <v>411</v>
      </c>
      <c r="N2076" t="s">
        <v>411</v>
      </c>
      <c r="O2076" t="s">
        <v>411</v>
      </c>
      <c r="P2076" t="s">
        <v>411</v>
      </c>
      <c r="Q2076" t="s">
        <v>411</v>
      </c>
      <c r="R2076" t="s">
        <v>411</v>
      </c>
      <c r="S2076" t="s">
        <v>411</v>
      </c>
      <c r="T2076">
        <v>0</v>
      </c>
      <c r="U2076">
        <v>0</v>
      </c>
      <c r="V2076">
        <v>0</v>
      </c>
      <c r="W2076">
        <v>0</v>
      </c>
      <c r="X2076">
        <v>0</v>
      </c>
      <c r="Y2076">
        <v>0</v>
      </c>
      <c r="Z2076">
        <v>0</v>
      </c>
      <c r="AA2076">
        <v>0</v>
      </c>
      <c r="AB2076">
        <v>0</v>
      </c>
      <c r="AD2076">
        <v>8787726540980</v>
      </c>
      <c r="AE2076" t="s">
        <v>412</v>
      </c>
      <c r="AH2076">
        <v>0</v>
      </c>
      <c r="AI2076" s="2">
        <v>46080</v>
      </c>
      <c r="AJ2076" s="7">
        <v>2026</v>
      </c>
      <c r="AK2076" s="2">
        <v>46077</v>
      </c>
      <c r="AP2076" t="s">
        <v>3839</v>
      </c>
      <c r="AT2076" s="2">
        <v>46084</v>
      </c>
      <c r="AU2076" s="2">
        <v>46108</v>
      </c>
      <c r="AV2076" t="s">
        <v>414</v>
      </c>
      <c r="AW2076" s="2">
        <v>46079</v>
      </c>
      <c r="AY2076" s="1">
        <v>245932.79</v>
      </c>
      <c r="BA2076" t="s">
        <v>9291</v>
      </c>
      <c r="BC2076" t="s">
        <v>6803</v>
      </c>
      <c r="BD2076" t="s">
        <v>416</v>
      </c>
      <c r="BE2076" t="s">
        <v>417</v>
      </c>
      <c r="BF2076">
        <v>5561999188114</v>
      </c>
      <c r="BG2076" t="s">
        <v>10469</v>
      </c>
      <c r="BH2076">
        <v>73804080</v>
      </c>
      <c r="BI2076" t="s">
        <v>5465</v>
      </c>
      <c r="BJ2076" t="s">
        <v>13916</v>
      </c>
      <c r="BL2076" s="1">
        <v>2182.37</v>
      </c>
      <c r="BQ2076">
        <v>10482</v>
      </c>
      <c r="BS2076" t="s">
        <v>590</v>
      </c>
      <c r="BT2076" s="2">
        <v>46079</v>
      </c>
      <c r="BU2076">
        <v>863.05</v>
      </c>
      <c r="BW2076" t="s">
        <v>1569</v>
      </c>
      <c r="BY2076" t="s">
        <v>13917</v>
      </c>
      <c r="BZ2076" s="2">
        <v>46079</v>
      </c>
      <c r="CA2076" s="2">
        <v>46084</v>
      </c>
      <c r="CB2076" t="s">
        <v>13918</v>
      </c>
      <c r="CC2076" s="2">
        <v>46069</v>
      </c>
      <c r="CE2076" t="s">
        <v>13919</v>
      </c>
      <c r="CF2076" s="2">
        <v>46079</v>
      </c>
      <c r="CH2076" t="s">
        <v>8713</v>
      </c>
      <c r="CJ2076" s="2">
        <v>46097</v>
      </c>
      <c r="CK2076" t="s">
        <v>424</v>
      </c>
      <c r="CL2076" s="2">
        <v>46080</v>
      </c>
      <c r="CM2076" s="2">
        <v>46098</v>
      </c>
      <c r="CN2076" s="2">
        <v>46072</v>
      </c>
      <c r="CP2076" s="2">
        <v>46084</v>
      </c>
      <c r="CR2076" s="2">
        <v>46073</v>
      </c>
      <c r="CS2076" s="2">
        <v>46078</v>
      </c>
      <c r="CU2076" s="2">
        <v>46094</v>
      </c>
      <c r="CW2076" s="2">
        <v>46078</v>
      </c>
      <c r="CY2076" t="s">
        <v>424</v>
      </c>
      <c r="DD2076" s="2">
        <v>46086</v>
      </c>
      <c r="DJ2076" s="2">
        <v>46076</v>
      </c>
      <c r="DL2076" s="2">
        <v>46084</v>
      </c>
      <c r="DO2076" s="2">
        <v>46078</v>
      </c>
      <c r="DQ2076" s="2">
        <v>46108</v>
      </c>
      <c r="DS2076" t="s">
        <v>735</v>
      </c>
      <c r="DU2076">
        <v>12045</v>
      </c>
      <c r="DX2076">
        <v>527</v>
      </c>
      <c r="DY2076">
        <v>10256</v>
      </c>
      <c r="DZ2076" t="s">
        <v>424</v>
      </c>
      <c r="EE2076">
        <v>2332.98</v>
      </c>
      <c r="EG2076" t="s">
        <v>735</v>
      </c>
      <c r="EK2076" t="s">
        <v>1591</v>
      </c>
    </row>
    <row r="2077" spans="1:141" hidden="1" x14ac:dyDescent="0.35">
      <c r="A2077">
        <v>5256</v>
      </c>
      <c r="B2077" t="s">
        <v>11094</v>
      </c>
      <c r="C2077">
        <v>6673</v>
      </c>
      <c r="D2077" t="s">
        <v>9287</v>
      </c>
      <c r="E2077" t="s">
        <v>942</v>
      </c>
      <c r="F2077" t="s">
        <v>9766</v>
      </c>
      <c r="G2077">
        <v>103</v>
      </c>
      <c r="H2077" t="s">
        <v>408</v>
      </c>
      <c r="I2077" t="s">
        <v>13920</v>
      </c>
      <c r="J2077" t="s">
        <v>13921</v>
      </c>
      <c r="K2077" t="s">
        <v>22</v>
      </c>
      <c r="L2077" t="s">
        <v>39</v>
      </c>
      <c r="M2077" t="s">
        <v>411</v>
      </c>
      <c r="N2077" t="s">
        <v>411</v>
      </c>
      <c r="O2077" t="s">
        <v>411</v>
      </c>
      <c r="P2077" t="s">
        <v>411</v>
      </c>
      <c r="Q2077" t="s">
        <v>411</v>
      </c>
      <c r="R2077" t="s">
        <v>411</v>
      </c>
      <c r="S2077" t="s">
        <v>411</v>
      </c>
      <c r="T2077" s="1">
        <v>160267.22</v>
      </c>
      <c r="U2077">
        <v>0</v>
      </c>
      <c r="V2077">
        <v>0</v>
      </c>
      <c r="W2077" s="1">
        <v>136096.22</v>
      </c>
      <c r="X2077" s="1">
        <v>24171</v>
      </c>
      <c r="Y2077">
        <v>0</v>
      </c>
      <c r="Z2077" s="1">
        <v>160267.22</v>
      </c>
      <c r="AA2077">
        <v>0</v>
      </c>
      <c r="AB2077">
        <v>0</v>
      </c>
      <c r="AD2077">
        <v>8787726543385</v>
      </c>
      <c r="AE2077" t="s">
        <v>412</v>
      </c>
      <c r="AH2077">
        <v>0</v>
      </c>
      <c r="AI2077" s="2">
        <v>46107</v>
      </c>
      <c r="AJ2077" s="7">
        <v>2026</v>
      </c>
      <c r="AK2077" s="2">
        <v>46077</v>
      </c>
      <c r="AP2077" t="s">
        <v>3839</v>
      </c>
      <c r="AT2077" s="2">
        <v>46111</v>
      </c>
      <c r="AU2077" s="2">
        <v>46119</v>
      </c>
      <c r="AV2077" t="s">
        <v>414</v>
      </c>
      <c r="AW2077" s="2">
        <v>46079</v>
      </c>
      <c r="AY2077" s="1">
        <v>239932.81</v>
      </c>
      <c r="BA2077" t="s">
        <v>9291</v>
      </c>
      <c r="BC2077" t="s">
        <v>13922</v>
      </c>
      <c r="BD2077" t="s">
        <v>416</v>
      </c>
      <c r="BE2077" t="s">
        <v>417</v>
      </c>
      <c r="BF2077">
        <v>5561998464594</v>
      </c>
      <c r="BG2077" t="s">
        <v>13923</v>
      </c>
      <c r="BH2077">
        <v>73808780</v>
      </c>
      <c r="BI2077" t="s">
        <v>1267</v>
      </c>
      <c r="BJ2077" t="s">
        <v>13924</v>
      </c>
      <c r="BL2077" s="1">
        <v>2401.02</v>
      </c>
      <c r="BQ2077">
        <v>10158</v>
      </c>
      <c r="BS2077" t="s">
        <v>783</v>
      </c>
      <c r="BT2077" s="2">
        <v>46104</v>
      </c>
      <c r="BU2077">
        <v>779</v>
      </c>
      <c r="BW2077" t="s">
        <v>1569</v>
      </c>
      <c r="BY2077" t="s">
        <v>13925</v>
      </c>
      <c r="BZ2077" s="2">
        <v>46104</v>
      </c>
      <c r="CA2077" s="2">
        <v>46111</v>
      </c>
      <c r="CC2077" s="2">
        <v>46073</v>
      </c>
      <c r="CE2077" t="s">
        <v>13926</v>
      </c>
      <c r="CF2077" s="2">
        <v>46104</v>
      </c>
      <c r="CH2077" t="s">
        <v>8713</v>
      </c>
      <c r="CK2077" t="s">
        <v>424</v>
      </c>
      <c r="CL2077" s="2">
        <v>46105</v>
      </c>
      <c r="CN2077" s="2">
        <v>46076</v>
      </c>
      <c r="CP2077" s="2">
        <v>46111</v>
      </c>
      <c r="CR2077" s="2">
        <v>46078</v>
      </c>
      <c r="CS2077" s="2">
        <v>46078</v>
      </c>
      <c r="CW2077" s="2">
        <v>46078</v>
      </c>
      <c r="CY2077" t="s">
        <v>424</v>
      </c>
      <c r="DD2077" s="2">
        <v>46119</v>
      </c>
      <c r="DJ2077" s="2">
        <v>46076</v>
      </c>
      <c r="DL2077" s="2">
        <v>46108</v>
      </c>
      <c r="DO2077" s="2">
        <v>46078</v>
      </c>
      <c r="DQ2077" s="2">
        <v>46111</v>
      </c>
      <c r="DS2077" t="s">
        <v>3289</v>
      </c>
      <c r="DT2077">
        <v>12282</v>
      </c>
      <c r="DW2077" s="2">
        <v>46108</v>
      </c>
      <c r="DX2077">
        <v>370</v>
      </c>
      <c r="EG2077" t="s">
        <v>1640</v>
      </c>
      <c r="EK2077" t="s">
        <v>1591</v>
      </c>
    </row>
    <row r="2078" spans="1:141" hidden="1" x14ac:dyDescent="0.35">
      <c r="A2078">
        <v>5257</v>
      </c>
      <c r="B2078" t="s">
        <v>1352</v>
      </c>
      <c r="C2078">
        <v>6726</v>
      </c>
      <c r="D2078" t="s">
        <v>8802</v>
      </c>
      <c r="E2078" t="s">
        <v>834</v>
      </c>
      <c r="F2078" t="s">
        <v>461</v>
      </c>
      <c r="G2078">
        <v>203</v>
      </c>
      <c r="H2078" t="s">
        <v>474</v>
      </c>
      <c r="I2078" t="s">
        <v>13927</v>
      </c>
      <c r="J2078" t="s">
        <v>13928</v>
      </c>
      <c r="K2078" t="s">
        <v>28</v>
      </c>
      <c r="L2078" t="s">
        <v>65</v>
      </c>
      <c r="M2078" t="s">
        <v>411</v>
      </c>
      <c r="N2078" t="s">
        <v>411</v>
      </c>
      <c r="O2078" t="s">
        <v>411</v>
      </c>
      <c r="P2078" t="s">
        <v>411</v>
      </c>
      <c r="Q2078" t="s">
        <v>411</v>
      </c>
      <c r="R2078" t="s">
        <v>411</v>
      </c>
      <c r="S2078" t="s">
        <v>411</v>
      </c>
      <c r="T2078" s="1">
        <v>230000</v>
      </c>
      <c r="U2078">
        <v>708.72</v>
      </c>
      <c r="V2078">
        <v>0</v>
      </c>
      <c r="W2078" s="1">
        <v>134317.60999999999</v>
      </c>
      <c r="X2078" s="1">
        <v>27689</v>
      </c>
      <c r="Y2078">
        <v>0</v>
      </c>
      <c r="Z2078" s="1">
        <v>162006.60999999999</v>
      </c>
      <c r="AA2078">
        <v>0</v>
      </c>
      <c r="AB2078">
        <v>0</v>
      </c>
      <c r="AD2078">
        <v>8787726580400</v>
      </c>
      <c r="AE2078" t="s">
        <v>412</v>
      </c>
      <c r="AF2078" t="s">
        <v>13929</v>
      </c>
      <c r="AG2078" s="2">
        <v>46099</v>
      </c>
      <c r="AH2078" s="1">
        <v>3128.72</v>
      </c>
      <c r="AI2078" s="2">
        <v>46080</v>
      </c>
      <c r="AJ2078" s="7">
        <v>2026</v>
      </c>
      <c r="AK2078" s="2">
        <v>46077</v>
      </c>
      <c r="AP2078" t="s">
        <v>413</v>
      </c>
      <c r="AT2078" s="2">
        <v>46101</v>
      </c>
      <c r="AU2078" s="2">
        <v>46112</v>
      </c>
      <c r="AV2078" t="s">
        <v>414</v>
      </c>
      <c r="AW2078" s="2">
        <v>46079</v>
      </c>
      <c r="AY2078" s="1">
        <v>210194.23</v>
      </c>
      <c r="BA2078" t="s">
        <v>8806</v>
      </c>
      <c r="BD2078" t="s">
        <v>929</v>
      </c>
      <c r="BE2078" t="s">
        <v>513</v>
      </c>
      <c r="BF2078">
        <v>5561981616092</v>
      </c>
      <c r="BG2078" t="s">
        <v>13930</v>
      </c>
      <c r="BH2078">
        <v>71976720</v>
      </c>
      <c r="BI2078" t="s">
        <v>6149</v>
      </c>
      <c r="BJ2078" t="s">
        <v>13931</v>
      </c>
      <c r="BL2078" s="1">
        <v>2362.4</v>
      </c>
      <c r="BM2078" s="2">
        <v>46238</v>
      </c>
      <c r="BQ2078">
        <v>4402</v>
      </c>
      <c r="BR2078">
        <v>8170</v>
      </c>
      <c r="BS2078" t="s">
        <v>648</v>
      </c>
      <c r="BT2078" s="2">
        <v>46075</v>
      </c>
      <c r="BU2078">
        <v>892.26</v>
      </c>
      <c r="BV2078" s="2">
        <v>46080</v>
      </c>
      <c r="BX2078" s="2">
        <v>46087</v>
      </c>
      <c r="BY2078" t="s">
        <v>13932</v>
      </c>
      <c r="BZ2078" s="2">
        <v>46077</v>
      </c>
      <c r="CA2078" s="2">
        <v>46086</v>
      </c>
      <c r="CB2078" t="s">
        <v>13933</v>
      </c>
      <c r="CC2078" s="2">
        <v>46077</v>
      </c>
      <c r="CD2078" t="s">
        <v>424</v>
      </c>
      <c r="CE2078">
        <v>8259</v>
      </c>
      <c r="CF2078" s="2">
        <v>46075</v>
      </c>
      <c r="CJ2078" s="2">
        <v>46090</v>
      </c>
      <c r="CL2078" s="2">
        <v>46075</v>
      </c>
      <c r="CM2078" s="2">
        <v>46091</v>
      </c>
      <c r="CN2078" s="2">
        <v>46077</v>
      </c>
      <c r="CP2078" s="2">
        <v>46086</v>
      </c>
      <c r="CR2078" s="2">
        <v>46077</v>
      </c>
      <c r="CS2078" s="2">
        <v>46079</v>
      </c>
      <c r="CU2078" s="2">
        <v>46087</v>
      </c>
      <c r="CW2078" s="2">
        <v>46079</v>
      </c>
      <c r="CX2078" s="2">
        <v>46099</v>
      </c>
      <c r="CY2078" t="s">
        <v>424</v>
      </c>
      <c r="DD2078" s="2">
        <v>46077</v>
      </c>
      <c r="DF2078" s="2">
        <v>46099</v>
      </c>
      <c r="DG2078" t="s">
        <v>13934</v>
      </c>
      <c r="DI2078" s="2">
        <v>46101</v>
      </c>
      <c r="DJ2078" s="2">
        <v>46077</v>
      </c>
      <c r="DL2078" s="2">
        <v>46083</v>
      </c>
      <c r="DO2078" s="2">
        <v>46079</v>
      </c>
      <c r="DQ2078" s="2">
        <v>46094</v>
      </c>
      <c r="DU2078">
        <v>10239</v>
      </c>
      <c r="DW2078" s="2">
        <v>46080</v>
      </c>
      <c r="DY2078">
        <v>9233</v>
      </c>
      <c r="EE2078" s="1">
        <v>4245.8100000000004</v>
      </c>
      <c r="EF2078" t="s">
        <v>2634</v>
      </c>
      <c r="EG2078" t="s">
        <v>1640</v>
      </c>
      <c r="EH2078" t="s">
        <v>6848</v>
      </c>
      <c r="EI2078" t="s">
        <v>3282</v>
      </c>
      <c r="EJ2078" t="s">
        <v>8163</v>
      </c>
      <c r="EK2078" t="s">
        <v>1591</v>
      </c>
    </row>
    <row r="2079" spans="1:141" hidden="1" x14ac:dyDescent="0.35">
      <c r="A2079">
        <v>5258</v>
      </c>
      <c r="B2079" t="s">
        <v>1352</v>
      </c>
      <c r="C2079">
        <v>6725</v>
      </c>
      <c r="D2079" t="s">
        <v>8802</v>
      </c>
      <c r="E2079" t="s">
        <v>834</v>
      </c>
      <c r="F2079" t="s">
        <v>461</v>
      </c>
      <c r="G2079">
        <v>104</v>
      </c>
      <c r="H2079" t="s">
        <v>474</v>
      </c>
      <c r="I2079" t="s">
        <v>13935</v>
      </c>
      <c r="J2079" t="s">
        <v>13936</v>
      </c>
      <c r="K2079" t="s">
        <v>28</v>
      </c>
      <c r="L2079" t="s">
        <v>36</v>
      </c>
      <c r="M2079" t="s">
        <v>411</v>
      </c>
      <c r="N2079" t="s">
        <v>411</v>
      </c>
      <c r="O2079" t="s">
        <v>411</v>
      </c>
      <c r="P2079" t="s">
        <v>424</v>
      </c>
      <c r="Q2079" t="s">
        <v>424</v>
      </c>
      <c r="R2079" t="s">
        <v>411</v>
      </c>
      <c r="S2079" t="s">
        <v>411</v>
      </c>
      <c r="T2079" s="1">
        <v>230000</v>
      </c>
      <c r="U2079">
        <v>732.22</v>
      </c>
      <c r="V2079">
        <v>0</v>
      </c>
      <c r="W2079" s="1">
        <v>139705.18</v>
      </c>
      <c r="X2079" s="1">
        <v>25595</v>
      </c>
      <c r="Y2079">
        <v>0</v>
      </c>
      <c r="Z2079" s="1">
        <v>165300.18</v>
      </c>
      <c r="AA2079">
        <v>0</v>
      </c>
      <c r="AB2079">
        <v>0</v>
      </c>
      <c r="AD2079">
        <v>8787726570030</v>
      </c>
      <c r="AE2079" t="s">
        <v>412</v>
      </c>
      <c r="AF2079">
        <v>878776570030</v>
      </c>
      <c r="AG2079" s="2">
        <v>46099</v>
      </c>
      <c r="AH2079" s="1">
        <v>3128.72</v>
      </c>
      <c r="AI2079" s="2">
        <v>46079</v>
      </c>
      <c r="AJ2079" s="7">
        <v>2026</v>
      </c>
      <c r="AK2079" s="2">
        <v>46077</v>
      </c>
      <c r="AP2079" t="s">
        <v>413</v>
      </c>
      <c r="AT2079" s="2">
        <v>46101</v>
      </c>
      <c r="AU2079" s="2">
        <v>46112</v>
      </c>
      <c r="AV2079" t="s">
        <v>414</v>
      </c>
      <c r="AW2079" s="2">
        <v>46079</v>
      </c>
      <c r="AY2079" s="1">
        <v>210892.9</v>
      </c>
      <c r="BA2079" t="s">
        <v>8806</v>
      </c>
      <c r="BD2079" t="s">
        <v>512</v>
      </c>
      <c r="BE2079" t="s">
        <v>513</v>
      </c>
      <c r="BF2079">
        <v>5561993994246</v>
      </c>
      <c r="BG2079" t="s">
        <v>13937</v>
      </c>
      <c r="BH2079">
        <v>72215057</v>
      </c>
      <c r="BI2079" t="s">
        <v>1397</v>
      </c>
      <c r="BJ2079" t="s">
        <v>13938</v>
      </c>
      <c r="BL2079" s="1">
        <v>2440.73</v>
      </c>
      <c r="BM2079" s="2">
        <v>46251</v>
      </c>
      <c r="BQ2079">
        <v>4393</v>
      </c>
      <c r="BR2079">
        <v>8171</v>
      </c>
      <c r="BS2079" t="s">
        <v>449</v>
      </c>
      <c r="BT2079" s="2">
        <v>46077</v>
      </c>
      <c r="BU2079">
        <v>891.28</v>
      </c>
      <c r="BV2079" s="2">
        <v>46080</v>
      </c>
      <c r="BX2079" s="2">
        <v>46084</v>
      </c>
      <c r="BY2079" t="s">
        <v>13939</v>
      </c>
      <c r="BZ2079" s="2">
        <v>46077</v>
      </c>
      <c r="CA2079" s="2">
        <v>46086</v>
      </c>
      <c r="CB2079" t="s">
        <v>13940</v>
      </c>
      <c r="CC2079" s="2">
        <v>46077</v>
      </c>
      <c r="CD2079" t="s">
        <v>424</v>
      </c>
      <c r="CE2079">
        <v>8137</v>
      </c>
      <c r="CF2079" s="2">
        <v>46077</v>
      </c>
      <c r="CJ2079" s="2">
        <v>46090</v>
      </c>
      <c r="CL2079" s="2">
        <v>46077</v>
      </c>
      <c r="CM2079" s="2">
        <v>46091</v>
      </c>
      <c r="CN2079" s="2">
        <v>46077</v>
      </c>
      <c r="CP2079" s="2">
        <v>46086</v>
      </c>
      <c r="CR2079" s="2">
        <v>46077</v>
      </c>
      <c r="CS2079" s="2">
        <v>46079</v>
      </c>
      <c r="CU2079" s="2">
        <v>46087</v>
      </c>
      <c r="CW2079" s="2">
        <v>46079</v>
      </c>
      <c r="CX2079" s="2">
        <v>46098</v>
      </c>
      <c r="CY2079" t="s">
        <v>424</v>
      </c>
      <c r="DD2079" s="2">
        <v>46077</v>
      </c>
      <c r="DF2079" s="2">
        <v>46099</v>
      </c>
      <c r="DG2079" t="s">
        <v>13941</v>
      </c>
      <c r="DI2079" s="2">
        <v>46101</v>
      </c>
      <c r="DJ2079" s="2">
        <v>46077</v>
      </c>
      <c r="DL2079" s="2">
        <v>46097</v>
      </c>
      <c r="DO2079" s="2">
        <v>46079</v>
      </c>
      <c r="DQ2079" s="2">
        <v>46094</v>
      </c>
      <c r="DU2079">
        <v>10161</v>
      </c>
      <c r="DW2079" s="2">
        <v>46079</v>
      </c>
      <c r="DY2079">
        <v>9214</v>
      </c>
      <c r="EE2079" s="1">
        <v>4245.8100000000004</v>
      </c>
      <c r="EF2079" t="s">
        <v>2634</v>
      </c>
      <c r="EG2079" t="s">
        <v>1640</v>
      </c>
      <c r="EH2079" t="s">
        <v>6848</v>
      </c>
      <c r="EI2079" t="s">
        <v>3282</v>
      </c>
      <c r="EJ2079" t="s">
        <v>8163</v>
      </c>
      <c r="EK2079" t="s">
        <v>1591</v>
      </c>
    </row>
    <row r="2080" spans="1:141" hidden="1" x14ac:dyDescent="0.35">
      <c r="A2080">
        <v>5259</v>
      </c>
      <c r="B2080" t="s">
        <v>1352</v>
      </c>
      <c r="C2080">
        <v>6689</v>
      </c>
      <c r="D2080" t="s">
        <v>8802</v>
      </c>
      <c r="E2080" t="s">
        <v>834</v>
      </c>
      <c r="F2080" t="s">
        <v>526</v>
      </c>
      <c r="G2080">
        <v>2</v>
      </c>
      <c r="H2080" t="s">
        <v>474</v>
      </c>
      <c r="I2080" t="s">
        <v>13942</v>
      </c>
      <c r="J2080" t="s">
        <v>13943</v>
      </c>
      <c r="K2080" t="s">
        <v>19</v>
      </c>
      <c r="L2080" t="s">
        <v>76</v>
      </c>
      <c r="M2080" t="s">
        <v>411</v>
      </c>
      <c r="N2080" t="s">
        <v>411</v>
      </c>
      <c r="O2080" t="s">
        <v>411</v>
      </c>
      <c r="P2080" t="s">
        <v>424</v>
      </c>
      <c r="Q2080" t="s">
        <v>424</v>
      </c>
      <c r="R2080" t="s">
        <v>411</v>
      </c>
      <c r="S2080" t="s">
        <v>411</v>
      </c>
      <c r="T2080" s="1">
        <v>230000</v>
      </c>
      <c r="U2080">
        <v>573.15</v>
      </c>
      <c r="V2080">
        <v>0</v>
      </c>
      <c r="W2080" s="1">
        <v>108487.77</v>
      </c>
      <c r="X2080" s="1">
        <v>53966</v>
      </c>
      <c r="Y2080">
        <v>0</v>
      </c>
      <c r="Z2080" s="1">
        <v>162453.76999999999</v>
      </c>
      <c r="AA2080">
        <v>0</v>
      </c>
      <c r="AB2080">
        <v>0</v>
      </c>
      <c r="AD2080">
        <v>8787726520733</v>
      </c>
      <c r="AE2080" t="s">
        <v>412</v>
      </c>
      <c r="AF2080" s="3">
        <v>113815</v>
      </c>
      <c r="AG2080" s="2">
        <v>46097</v>
      </c>
      <c r="AH2080" s="1">
        <v>3128.72</v>
      </c>
      <c r="AI2080" s="2">
        <v>46080</v>
      </c>
      <c r="AJ2080" s="7">
        <v>2026</v>
      </c>
      <c r="AK2080" s="2">
        <v>46077</v>
      </c>
      <c r="AP2080" t="s">
        <v>413</v>
      </c>
      <c r="AQ2080" t="s">
        <v>8805</v>
      </c>
      <c r="AT2080" s="2">
        <v>46099</v>
      </c>
      <c r="AU2080" s="2">
        <v>46099</v>
      </c>
      <c r="AV2080" t="s">
        <v>414</v>
      </c>
      <c r="AW2080" s="2">
        <v>46079</v>
      </c>
      <c r="AY2080" s="1">
        <v>228000.96</v>
      </c>
      <c r="BA2080" t="s">
        <v>8806</v>
      </c>
      <c r="BD2080" t="s">
        <v>478</v>
      </c>
      <c r="BE2080" t="s">
        <v>417</v>
      </c>
      <c r="BF2080">
        <v>5561992707059</v>
      </c>
      <c r="BG2080" t="s">
        <v>13944</v>
      </c>
      <c r="BH2080">
        <v>72910000</v>
      </c>
      <c r="BI2080" t="s">
        <v>888</v>
      </c>
      <c r="BJ2080" t="s">
        <v>13945</v>
      </c>
      <c r="BL2080" s="1">
        <v>1910.5</v>
      </c>
      <c r="BM2080" s="2">
        <v>46244</v>
      </c>
      <c r="BQ2080">
        <v>4468</v>
      </c>
      <c r="BS2080" t="s">
        <v>1281</v>
      </c>
      <c r="BT2080" s="2">
        <v>46066</v>
      </c>
      <c r="BU2080">
        <v>898.3</v>
      </c>
      <c r="BV2080" s="2">
        <v>46080</v>
      </c>
      <c r="BX2080" s="2">
        <v>46084</v>
      </c>
      <c r="BY2080" t="s">
        <v>13946</v>
      </c>
      <c r="BZ2080" s="2">
        <v>46077</v>
      </c>
      <c r="CA2080" s="2">
        <v>46080</v>
      </c>
      <c r="CB2080" t="s">
        <v>13947</v>
      </c>
      <c r="CC2080" s="2">
        <v>46077</v>
      </c>
      <c r="CD2080" t="s">
        <v>424</v>
      </c>
      <c r="CE2080">
        <v>8194</v>
      </c>
      <c r="CF2080" s="2">
        <v>46066</v>
      </c>
      <c r="CJ2080" s="2">
        <v>46086</v>
      </c>
      <c r="CL2080" s="2">
        <v>46066</v>
      </c>
      <c r="CM2080" s="2">
        <v>46090</v>
      </c>
      <c r="CN2080" s="2">
        <v>46077</v>
      </c>
      <c r="CP2080" s="2">
        <v>46085</v>
      </c>
      <c r="CR2080" s="2">
        <v>46077</v>
      </c>
      <c r="CS2080" s="2">
        <v>46076</v>
      </c>
      <c r="CU2080" s="2">
        <v>46085</v>
      </c>
      <c r="CW2080" s="2">
        <v>46076</v>
      </c>
      <c r="CY2080" t="s">
        <v>424</v>
      </c>
      <c r="DD2080" s="2">
        <v>46077</v>
      </c>
      <c r="DF2080" s="2">
        <v>46097</v>
      </c>
      <c r="DG2080" t="s">
        <v>13948</v>
      </c>
      <c r="DI2080" s="2">
        <v>46099</v>
      </c>
      <c r="DJ2080" s="2">
        <v>46073</v>
      </c>
      <c r="DL2080" s="2">
        <v>46091</v>
      </c>
      <c r="DO2080" s="2">
        <v>46076</v>
      </c>
      <c r="DQ2080" s="2">
        <v>46092</v>
      </c>
      <c r="DU2080">
        <v>9878</v>
      </c>
      <c r="DY2080">
        <v>8881</v>
      </c>
      <c r="EE2080" s="1">
        <v>4185.8100000000004</v>
      </c>
      <c r="EF2080" t="s">
        <v>2634</v>
      </c>
      <c r="EG2080" t="s">
        <v>1640</v>
      </c>
      <c r="EH2080" t="s">
        <v>6848</v>
      </c>
      <c r="EI2080" t="s">
        <v>5891</v>
      </c>
      <c r="EJ2080" t="s">
        <v>8163</v>
      </c>
      <c r="EK2080" t="s">
        <v>1591</v>
      </c>
    </row>
    <row r="2081" spans="1:141" hidden="1" x14ac:dyDescent="0.35">
      <c r="A2081">
        <v>5260</v>
      </c>
      <c r="B2081" t="s">
        <v>1352</v>
      </c>
      <c r="C2081">
        <v>6724</v>
      </c>
      <c r="D2081" t="s">
        <v>4816</v>
      </c>
      <c r="E2081" t="s">
        <v>834</v>
      </c>
      <c r="F2081" t="s">
        <v>526</v>
      </c>
      <c r="G2081">
        <v>304</v>
      </c>
      <c r="H2081" t="s">
        <v>474</v>
      </c>
      <c r="I2081" t="s">
        <v>13949</v>
      </c>
      <c r="J2081" t="s">
        <v>13950</v>
      </c>
      <c r="K2081" t="s">
        <v>38</v>
      </c>
      <c r="L2081" t="s">
        <v>62</v>
      </c>
      <c r="M2081" t="s">
        <v>411</v>
      </c>
      <c r="N2081" t="s">
        <v>411</v>
      </c>
      <c r="O2081" t="s">
        <v>411</v>
      </c>
      <c r="P2081" t="s">
        <v>424</v>
      </c>
      <c r="Q2081" t="s">
        <v>424</v>
      </c>
      <c r="R2081" t="s">
        <v>411</v>
      </c>
      <c r="S2081" t="s">
        <v>411</v>
      </c>
      <c r="T2081" s="1">
        <v>171181.77</v>
      </c>
      <c r="U2081">
        <v>641.85</v>
      </c>
      <c r="V2081">
        <v>0</v>
      </c>
      <c r="W2081" s="1">
        <v>124295.67999999999</v>
      </c>
      <c r="X2081" s="1">
        <v>39156</v>
      </c>
      <c r="Y2081">
        <v>0</v>
      </c>
      <c r="Z2081" s="1">
        <v>163451.68</v>
      </c>
      <c r="AA2081">
        <v>0</v>
      </c>
      <c r="AB2081">
        <v>0</v>
      </c>
      <c r="AD2081">
        <v>8787726571427</v>
      </c>
      <c r="AE2081" t="s">
        <v>412</v>
      </c>
      <c r="AF2081">
        <v>8787726571427</v>
      </c>
      <c r="AG2081" s="2">
        <v>46097</v>
      </c>
      <c r="AH2081" s="1">
        <v>3128.72</v>
      </c>
      <c r="AI2081" s="2">
        <v>46080</v>
      </c>
      <c r="AJ2081" s="7">
        <v>2026</v>
      </c>
      <c r="AK2081" s="2">
        <v>46077</v>
      </c>
      <c r="AP2081" t="s">
        <v>413</v>
      </c>
      <c r="AT2081" s="2">
        <v>46098</v>
      </c>
      <c r="AU2081" s="2">
        <v>46112</v>
      </c>
      <c r="AV2081" t="s">
        <v>414</v>
      </c>
      <c r="AW2081" s="2">
        <v>46079</v>
      </c>
      <c r="AY2081" s="1">
        <v>224983.77</v>
      </c>
      <c r="BA2081" t="s">
        <v>4819</v>
      </c>
      <c r="BD2081" t="s">
        <v>478</v>
      </c>
      <c r="BE2081" t="s">
        <v>417</v>
      </c>
      <c r="BF2081">
        <v>5561991169445</v>
      </c>
      <c r="BG2081" t="s">
        <v>13951</v>
      </c>
      <c r="BH2081">
        <v>72910001</v>
      </c>
      <c r="BI2081" t="s">
        <v>2099</v>
      </c>
      <c r="BJ2081" t="s">
        <v>13952</v>
      </c>
      <c r="BL2081" s="1">
        <v>2139.52</v>
      </c>
      <c r="BM2081" s="2">
        <v>46253</v>
      </c>
      <c r="BQ2081">
        <v>3985</v>
      </c>
      <c r="BS2081" t="s">
        <v>449</v>
      </c>
      <c r="BT2081" s="2">
        <v>46074</v>
      </c>
      <c r="BU2081">
        <v>902.9</v>
      </c>
      <c r="BX2081" s="2">
        <v>46085</v>
      </c>
      <c r="BY2081" t="s">
        <v>13953</v>
      </c>
      <c r="BZ2081" s="2">
        <v>46077</v>
      </c>
      <c r="CA2081" s="2">
        <v>46085</v>
      </c>
      <c r="CB2081" t="s">
        <v>13954</v>
      </c>
      <c r="CC2081" s="2">
        <v>46077</v>
      </c>
      <c r="CD2081" t="s">
        <v>424</v>
      </c>
      <c r="CE2081">
        <v>8271</v>
      </c>
      <c r="CF2081" s="2">
        <v>46074</v>
      </c>
      <c r="CJ2081" s="2">
        <v>46086</v>
      </c>
      <c r="CL2081" s="2">
        <v>46074</v>
      </c>
      <c r="CM2081" s="2">
        <v>46087</v>
      </c>
      <c r="CN2081" s="2">
        <v>46076</v>
      </c>
      <c r="CP2081" s="2">
        <v>46085</v>
      </c>
      <c r="CR2081" s="2">
        <v>46077</v>
      </c>
      <c r="CS2081" s="2">
        <v>46079</v>
      </c>
      <c r="CU2081" s="2">
        <v>46085</v>
      </c>
      <c r="CW2081" s="2">
        <v>46079</v>
      </c>
      <c r="CX2081" s="2">
        <v>46097</v>
      </c>
      <c r="CY2081" t="s">
        <v>424</v>
      </c>
      <c r="DD2081" s="2">
        <v>46077</v>
      </c>
      <c r="DF2081" s="2">
        <v>46097</v>
      </c>
      <c r="DG2081" t="s">
        <v>13955</v>
      </c>
      <c r="DI2081" s="2">
        <v>46098</v>
      </c>
      <c r="DJ2081" s="2">
        <v>46076</v>
      </c>
      <c r="DL2081" s="2">
        <v>46083</v>
      </c>
      <c r="DO2081" s="2">
        <v>46079</v>
      </c>
      <c r="DQ2081" s="2">
        <v>46092</v>
      </c>
      <c r="DT2081">
        <v>8906</v>
      </c>
      <c r="DU2081">
        <v>9827</v>
      </c>
      <c r="DW2081" s="2">
        <v>46080</v>
      </c>
      <c r="DY2081">
        <v>8880</v>
      </c>
      <c r="EE2081" s="1">
        <v>4345.8100000000004</v>
      </c>
      <c r="EF2081" t="s">
        <v>2634</v>
      </c>
      <c r="EG2081" t="s">
        <v>1640</v>
      </c>
      <c r="EH2081" t="s">
        <v>6848</v>
      </c>
      <c r="EI2081" t="s">
        <v>3282</v>
      </c>
      <c r="EJ2081" t="s">
        <v>8163</v>
      </c>
      <c r="EK2081" t="s">
        <v>1591</v>
      </c>
    </row>
    <row r="2082" spans="1:141" hidden="1" x14ac:dyDescent="0.35">
      <c r="A2082">
        <v>5261</v>
      </c>
      <c r="B2082" t="s">
        <v>11094</v>
      </c>
      <c r="C2082">
        <v>6698</v>
      </c>
      <c r="D2082" t="s">
        <v>9287</v>
      </c>
      <c r="E2082" t="s">
        <v>942</v>
      </c>
      <c r="F2082" t="s">
        <v>9936</v>
      </c>
      <c r="G2082">
        <v>104</v>
      </c>
      <c r="H2082" t="s">
        <v>408</v>
      </c>
      <c r="I2082" t="s">
        <v>13956</v>
      </c>
      <c r="J2082" t="s">
        <v>13957</v>
      </c>
      <c r="K2082" t="s">
        <v>28</v>
      </c>
      <c r="L2082" t="s">
        <v>40</v>
      </c>
      <c r="M2082" t="s">
        <v>411</v>
      </c>
      <c r="N2082" t="s">
        <v>411</v>
      </c>
      <c r="O2082" t="s">
        <v>411</v>
      </c>
      <c r="P2082" t="s">
        <v>411</v>
      </c>
      <c r="Q2082" t="s">
        <v>411</v>
      </c>
      <c r="R2082" t="s">
        <v>411</v>
      </c>
      <c r="S2082" t="s">
        <v>411</v>
      </c>
      <c r="T2082" s="1">
        <v>225000</v>
      </c>
      <c r="U2082">
        <v>581.9</v>
      </c>
      <c r="V2082">
        <v>0</v>
      </c>
      <c r="W2082" s="1">
        <v>113786.41</v>
      </c>
      <c r="X2082" s="1">
        <v>52136</v>
      </c>
      <c r="Y2082">
        <v>0</v>
      </c>
      <c r="Z2082" s="1">
        <v>165922.41</v>
      </c>
      <c r="AA2082">
        <v>0</v>
      </c>
      <c r="AB2082">
        <v>0</v>
      </c>
      <c r="AD2082">
        <v>8787726560360</v>
      </c>
      <c r="AE2082" t="s">
        <v>412</v>
      </c>
      <c r="AH2082">
        <v>0</v>
      </c>
      <c r="AI2082" s="2">
        <v>46080</v>
      </c>
      <c r="AJ2082" s="7">
        <v>2026</v>
      </c>
      <c r="AK2082" s="2">
        <v>46078</v>
      </c>
      <c r="AP2082" t="s">
        <v>413</v>
      </c>
      <c r="AT2082" s="2">
        <v>46083</v>
      </c>
      <c r="AU2082" s="2">
        <v>46113</v>
      </c>
      <c r="AV2082" t="s">
        <v>414</v>
      </c>
      <c r="AW2082" s="2">
        <v>46079</v>
      </c>
      <c r="AY2082" s="1">
        <v>244926.68</v>
      </c>
      <c r="BA2082" t="s">
        <v>9291</v>
      </c>
      <c r="BC2082" t="s">
        <v>13958</v>
      </c>
      <c r="BD2082" t="s">
        <v>416</v>
      </c>
      <c r="BE2082" t="s">
        <v>417</v>
      </c>
      <c r="BF2082">
        <v>5561996472104</v>
      </c>
      <c r="BG2082" t="s">
        <v>13959</v>
      </c>
      <c r="BH2082">
        <v>73814015</v>
      </c>
      <c r="BI2082" t="s">
        <v>4428</v>
      </c>
      <c r="BJ2082" t="s">
        <v>13960</v>
      </c>
      <c r="BL2082" s="1">
        <v>1939.68</v>
      </c>
      <c r="BQ2082">
        <v>4687</v>
      </c>
      <c r="BR2082">
        <v>2844</v>
      </c>
      <c r="BS2082" t="s">
        <v>4331</v>
      </c>
      <c r="BT2082" s="2">
        <v>46079</v>
      </c>
      <c r="BU2082">
        <v>899.78</v>
      </c>
      <c r="BW2082" t="s">
        <v>1569</v>
      </c>
      <c r="BY2082" t="s">
        <v>13961</v>
      </c>
      <c r="BZ2082" s="2">
        <v>46079</v>
      </c>
      <c r="CA2082" s="2">
        <v>46080</v>
      </c>
      <c r="CB2082" t="s">
        <v>13962</v>
      </c>
      <c r="CC2082" s="2">
        <v>46076</v>
      </c>
      <c r="CE2082">
        <v>8231</v>
      </c>
      <c r="CF2082" s="2">
        <v>46079</v>
      </c>
      <c r="CH2082" t="s">
        <v>8637</v>
      </c>
      <c r="CJ2082" s="2">
        <v>46093</v>
      </c>
      <c r="CK2082" t="s">
        <v>424</v>
      </c>
      <c r="CL2082" s="2">
        <v>46080</v>
      </c>
      <c r="CM2082" s="2">
        <v>46094</v>
      </c>
      <c r="CN2082" s="2">
        <v>46076</v>
      </c>
      <c r="CP2082" s="2">
        <v>46080</v>
      </c>
      <c r="CR2082" s="2">
        <v>46077</v>
      </c>
      <c r="CS2082" s="2">
        <v>46079</v>
      </c>
      <c r="CU2082" s="2">
        <v>46091</v>
      </c>
      <c r="CW2082" s="2">
        <v>46079</v>
      </c>
      <c r="CY2082" t="s">
        <v>424</v>
      </c>
      <c r="DD2082" s="2">
        <v>46080</v>
      </c>
      <c r="DJ2082" s="2">
        <v>46076</v>
      </c>
      <c r="DL2082" s="2">
        <v>46084</v>
      </c>
      <c r="DO2082" s="2">
        <v>46079</v>
      </c>
      <c r="DQ2082" s="2">
        <v>46086</v>
      </c>
      <c r="DS2082" t="s">
        <v>735</v>
      </c>
      <c r="DU2082">
        <v>12680</v>
      </c>
      <c r="DV2082" t="s">
        <v>3289</v>
      </c>
      <c r="DY2082">
        <v>9732</v>
      </c>
      <c r="DZ2082" t="s">
        <v>424</v>
      </c>
      <c r="ED2082" t="s">
        <v>13963</v>
      </c>
      <c r="EE2082" s="1">
        <v>2461.0300000000002</v>
      </c>
      <c r="EF2082" t="s">
        <v>2634</v>
      </c>
      <c r="EG2082" t="s">
        <v>1640</v>
      </c>
      <c r="EJ2082" t="s">
        <v>6781</v>
      </c>
      <c r="EK2082" t="s">
        <v>1591</v>
      </c>
    </row>
    <row r="2083" spans="1:141" hidden="1" x14ac:dyDescent="0.35">
      <c r="A2083">
        <v>5262</v>
      </c>
      <c r="B2083" t="s">
        <v>6354</v>
      </c>
      <c r="C2083">
        <v>6652</v>
      </c>
      <c r="D2083" t="s">
        <v>8802</v>
      </c>
      <c r="E2083" t="s">
        <v>834</v>
      </c>
      <c r="F2083" t="s">
        <v>434</v>
      </c>
      <c r="G2083">
        <v>303</v>
      </c>
      <c r="H2083" t="s">
        <v>474</v>
      </c>
      <c r="I2083" t="s">
        <v>13964</v>
      </c>
      <c r="J2083" t="s">
        <v>13965</v>
      </c>
      <c r="K2083" t="s">
        <v>28</v>
      </c>
      <c r="L2083" t="s">
        <v>27</v>
      </c>
      <c r="M2083" t="s">
        <v>411</v>
      </c>
      <c r="N2083" t="s">
        <v>411</v>
      </c>
      <c r="O2083" t="s">
        <v>411</v>
      </c>
      <c r="P2083" t="s">
        <v>411</v>
      </c>
      <c r="Q2083" t="s">
        <v>411</v>
      </c>
      <c r="R2083" t="s">
        <v>411</v>
      </c>
      <c r="S2083" t="s">
        <v>411</v>
      </c>
      <c r="T2083" s="1">
        <v>153866.04</v>
      </c>
      <c r="U2083">
        <v>507.75</v>
      </c>
      <c r="V2083">
        <v>0</v>
      </c>
      <c r="W2083" s="1">
        <v>98866.04</v>
      </c>
      <c r="X2083" s="1">
        <v>55000</v>
      </c>
      <c r="Y2083">
        <v>0</v>
      </c>
      <c r="Z2083" s="1">
        <v>153866.04</v>
      </c>
      <c r="AA2083">
        <v>0</v>
      </c>
      <c r="AB2083">
        <v>0</v>
      </c>
      <c r="AE2083" t="s">
        <v>412</v>
      </c>
      <c r="AH2083">
        <v>0</v>
      </c>
      <c r="AK2083" s="2">
        <v>46078</v>
      </c>
      <c r="AP2083" t="s">
        <v>413</v>
      </c>
      <c r="AT2083" s="2">
        <v>46083</v>
      </c>
      <c r="AU2083" s="2">
        <v>46112</v>
      </c>
      <c r="AV2083" t="s">
        <v>414</v>
      </c>
      <c r="AW2083" s="2">
        <v>46079</v>
      </c>
      <c r="AY2083" s="1">
        <v>210666.12</v>
      </c>
      <c r="BA2083" t="s">
        <v>8806</v>
      </c>
      <c r="BD2083" t="s">
        <v>512</v>
      </c>
      <c r="BE2083" t="s">
        <v>513</v>
      </c>
      <c r="BF2083">
        <v>5561995366977</v>
      </c>
      <c r="BG2083" t="s">
        <v>13966</v>
      </c>
      <c r="BH2083">
        <v>72240504</v>
      </c>
      <c r="BI2083" t="s">
        <v>1963</v>
      </c>
      <c r="BJ2083" t="s">
        <v>13967</v>
      </c>
      <c r="BL2083" s="1">
        <v>1692.5</v>
      </c>
      <c r="BM2083" s="2">
        <v>46237</v>
      </c>
      <c r="BQ2083">
        <v>4433</v>
      </c>
      <c r="BR2083">
        <v>8190</v>
      </c>
      <c r="BS2083" t="s">
        <v>449</v>
      </c>
      <c r="BT2083" s="2">
        <v>46058</v>
      </c>
      <c r="BY2083" t="s">
        <v>13968</v>
      </c>
      <c r="CC2083" s="2">
        <v>46059</v>
      </c>
      <c r="CF2083" s="2">
        <v>46058</v>
      </c>
      <c r="CL2083" s="2">
        <v>46058</v>
      </c>
      <c r="CN2083" s="2">
        <v>46059</v>
      </c>
      <c r="CR2083" s="2">
        <v>46062</v>
      </c>
      <c r="CS2083" s="2">
        <v>46083</v>
      </c>
      <c r="CW2083" s="2">
        <v>46083</v>
      </c>
      <c r="CY2083" t="s">
        <v>424</v>
      </c>
      <c r="DD2083" s="2">
        <v>46078</v>
      </c>
      <c r="DJ2083" s="2">
        <v>46078</v>
      </c>
      <c r="DO2083" s="2">
        <v>46083</v>
      </c>
      <c r="EF2083" t="s">
        <v>2634</v>
      </c>
      <c r="EG2083" t="s">
        <v>1640</v>
      </c>
      <c r="EH2083" t="s">
        <v>6848</v>
      </c>
      <c r="EI2083" t="s">
        <v>13969</v>
      </c>
      <c r="EJ2083" t="s">
        <v>8163</v>
      </c>
      <c r="EK2083" t="s">
        <v>1591</v>
      </c>
    </row>
    <row r="2084" spans="1:141" hidden="1" x14ac:dyDescent="0.35">
      <c r="A2084">
        <v>5263</v>
      </c>
      <c r="B2084" t="s">
        <v>11094</v>
      </c>
      <c r="C2084">
        <v>6717</v>
      </c>
      <c r="D2084" t="s">
        <v>7812</v>
      </c>
      <c r="E2084" t="s">
        <v>834</v>
      </c>
      <c r="F2084" t="s">
        <v>623</v>
      </c>
      <c r="G2084">
        <v>1</v>
      </c>
      <c r="H2084" t="s">
        <v>408</v>
      </c>
      <c r="I2084" t="s">
        <v>13970</v>
      </c>
      <c r="J2084" t="s">
        <v>13971</v>
      </c>
      <c r="K2084" t="s">
        <v>14</v>
      </c>
      <c r="L2084" t="s">
        <v>16</v>
      </c>
      <c r="M2084" t="s">
        <v>411</v>
      </c>
      <c r="N2084" t="s">
        <v>411</v>
      </c>
      <c r="O2084" t="s">
        <v>411</v>
      </c>
      <c r="P2084" t="s">
        <v>411</v>
      </c>
      <c r="Q2084" t="s">
        <v>411</v>
      </c>
      <c r="R2084" t="s">
        <v>411</v>
      </c>
      <c r="S2084" t="s">
        <v>411</v>
      </c>
      <c r="T2084" s="1">
        <v>225000</v>
      </c>
      <c r="U2084">
        <v>0</v>
      </c>
      <c r="V2084">
        <v>0</v>
      </c>
      <c r="W2084" s="1">
        <v>134341.45000000001</v>
      </c>
      <c r="X2084" s="1">
        <v>19010</v>
      </c>
      <c r="Y2084">
        <v>0</v>
      </c>
      <c r="Z2084" s="1">
        <v>153351.45000000001</v>
      </c>
      <c r="AA2084">
        <v>0</v>
      </c>
      <c r="AB2084">
        <v>0</v>
      </c>
      <c r="AD2084">
        <v>8787726571044</v>
      </c>
      <c r="AE2084" t="s">
        <v>412</v>
      </c>
      <c r="AH2084">
        <v>0</v>
      </c>
      <c r="AI2084" s="2">
        <v>46079</v>
      </c>
      <c r="AJ2084" s="7">
        <v>2026</v>
      </c>
      <c r="AK2084" s="2">
        <v>46078</v>
      </c>
      <c r="AP2084" t="s">
        <v>3839</v>
      </c>
      <c r="AT2084" s="2">
        <v>46083</v>
      </c>
      <c r="AU2084" s="2">
        <v>46112</v>
      </c>
      <c r="AV2084" t="s">
        <v>414</v>
      </c>
      <c r="AW2084" s="2">
        <v>46079</v>
      </c>
      <c r="AY2084" s="1">
        <v>245001.93</v>
      </c>
      <c r="BA2084" t="s">
        <v>7815</v>
      </c>
      <c r="BC2084" t="s">
        <v>13972</v>
      </c>
      <c r="BD2084" t="s">
        <v>416</v>
      </c>
      <c r="BE2084" t="s">
        <v>417</v>
      </c>
      <c r="BF2084">
        <v>5561996470858</v>
      </c>
      <c r="BG2084" t="s">
        <v>13124</v>
      </c>
      <c r="BH2084">
        <v>73805335</v>
      </c>
      <c r="BI2084" t="s">
        <v>804</v>
      </c>
      <c r="BJ2084" t="s">
        <v>13973</v>
      </c>
      <c r="BL2084" s="1">
        <v>2550</v>
      </c>
      <c r="BQ2084">
        <v>4307</v>
      </c>
      <c r="BS2084" t="s">
        <v>421</v>
      </c>
      <c r="BT2084" s="2">
        <v>46078</v>
      </c>
      <c r="BU2084">
        <v>892.63</v>
      </c>
      <c r="BW2084" t="s">
        <v>422</v>
      </c>
      <c r="BY2084" t="s">
        <v>13974</v>
      </c>
      <c r="BZ2084" s="2">
        <v>46078</v>
      </c>
      <c r="CA2084" s="2">
        <v>46080</v>
      </c>
      <c r="CB2084" t="s">
        <v>13975</v>
      </c>
      <c r="CC2084" s="2">
        <v>46076</v>
      </c>
      <c r="CE2084" t="s">
        <v>13976</v>
      </c>
      <c r="CF2084" s="2">
        <v>46078</v>
      </c>
      <c r="CJ2084" s="2">
        <v>46093</v>
      </c>
      <c r="CK2084" t="s">
        <v>411</v>
      </c>
      <c r="CL2084" s="2">
        <v>46079</v>
      </c>
      <c r="CM2084" s="2">
        <v>46094</v>
      </c>
      <c r="CN2084" s="2">
        <v>46078</v>
      </c>
      <c r="CP2084" s="2">
        <v>46080</v>
      </c>
      <c r="CR2084" s="2">
        <v>46078</v>
      </c>
      <c r="CS2084" s="2">
        <v>46079</v>
      </c>
      <c r="CU2084" s="2">
        <v>46091</v>
      </c>
      <c r="CW2084" s="2">
        <v>46079</v>
      </c>
      <c r="CY2084" t="s">
        <v>424</v>
      </c>
      <c r="DD2084" s="2">
        <v>46078</v>
      </c>
      <c r="DJ2084" s="2">
        <v>46077</v>
      </c>
      <c r="DL2084" s="2">
        <v>46093</v>
      </c>
      <c r="DO2084" s="2">
        <v>46079</v>
      </c>
      <c r="DQ2084" s="2">
        <v>46112</v>
      </c>
      <c r="DS2084" t="s">
        <v>735</v>
      </c>
      <c r="DU2084">
        <v>12458</v>
      </c>
      <c r="DV2084" t="s">
        <v>3289</v>
      </c>
      <c r="DX2084">
        <v>964</v>
      </c>
      <c r="DY2084">
        <v>9718</v>
      </c>
      <c r="DZ2084" t="s">
        <v>424</v>
      </c>
      <c r="EE2084" s="1">
        <v>2310.42</v>
      </c>
      <c r="EF2084" t="s">
        <v>2634</v>
      </c>
      <c r="EG2084" t="s">
        <v>1640</v>
      </c>
      <c r="EI2084" t="s">
        <v>8148</v>
      </c>
      <c r="EK2084" t="s">
        <v>1591</v>
      </c>
    </row>
    <row r="2085" spans="1:141" hidden="1" x14ac:dyDescent="0.35">
      <c r="A2085">
        <v>5264</v>
      </c>
      <c r="B2085" t="s">
        <v>1352</v>
      </c>
      <c r="C2085">
        <v>6732</v>
      </c>
      <c r="D2085" t="s">
        <v>8802</v>
      </c>
      <c r="E2085" t="s">
        <v>834</v>
      </c>
      <c r="F2085" t="s">
        <v>451</v>
      </c>
      <c r="G2085">
        <v>201</v>
      </c>
      <c r="H2085" t="s">
        <v>474</v>
      </c>
      <c r="I2085" t="s">
        <v>13977</v>
      </c>
      <c r="J2085" t="s">
        <v>13978</v>
      </c>
      <c r="K2085" t="s">
        <v>19</v>
      </c>
      <c r="L2085" t="s">
        <v>59</v>
      </c>
      <c r="M2085" t="s">
        <v>411</v>
      </c>
      <c r="N2085" t="s">
        <v>411</v>
      </c>
      <c r="O2085" t="s">
        <v>411</v>
      </c>
      <c r="P2085" t="s">
        <v>424</v>
      </c>
      <c r="Q2085" t="s">
        <v>424</v>
      </c>
      <c r="R2085" t="s">
        <v>411</v>
      </c>
      <c r="S2085" t="s">
        <v>411</v>
      </c>
      <c r="T2085" s="1">
        <v>150498.47</v>
      </c>
      <c r="U2085">
        <v>525</v>
      </c>
      <c r="V2085">
        <v>0</v>
      </c>
      <c r="W2085" s="1">
        <v>102336.47</v>
      </c>
      <c r="X2085" s="1">
        <v>46250</v>
      </c>
      <c r="Y2085">
        <v>0</v>
      </c>
      <c r="Z2085" s="1">
        <v>148586.47</v>
      </c>
      <c r="AA2085">
        <v>0</v>
      </c>
      <c r="AB2085">
        <v>0</v>
      </c>
      <c r="AD2085">
        <v>8787726595016</v>
      </c>
      <c r="AE2085" t="s">
        <v>412</v>
      </c>
      <c r="AF2085">
        <v>8787726595016</v>
      </c>
      <c r="AG2085" s="2">
        <v>46099</v>
      </c>
      <c r="AH2085" s="1">
        <v>2707.84</v>
      </c>
      <c r="AI2085" s="2">
        <v>46080</v>
      </c>
      <c r="AJ2085" s="7">
        <v>2026</v>
      </c>
      <c r="AK2085" s="2">
        <v>46078</v>
      </c>
      <c r="AP2085" t="s">
        <v>413</v>
      </c>
      <c r="AQ2085" t="s">
        <v>8805</v>
      </c>
      <c r="AT2085" s="2">
        <v>46101</v>
      </c>
      <c r="AU2085" s="2">
        <v>46112</v>
      </c>
      <c r="AV2085" t="s">
        <v>414</v>
      </c>
      <c r="AW2085" s="2">
        <v>46079</v>
      </c>
      <c r="AY2085" s="1">
        <v>214954.95</v>
      </c>
      <c r="BA2085" t="s">
        <v>8806</v>
      </c>
      <c r="BE2085" t="s">
        <v>417</v>
      </c>
      <c r="BF2085">
        <v>5561982129736</v>
      </c>
      <c r="BG2085" t="s">
        <v>13979</v>
      </c>
      <c r="BH2085">
        <v>72910000</v>
      </c>
      <c r="BI2085" t="s">
        <v>4967</v>
      </c>
      <c r="BJ2085" t="s">
        <v>13980</v>
      </c>
      <c r="BL2085" s="1">
        <v>1976.14</v>
      </c>
      <c r="BQ2085">
        <v>4507</v>
      </c>
      <c r="BR2085">
        <v>8186</v>
      </c>
      <c r="BS2085" t="s">
        <v>550</v>
      </c>
      <c r="BT2085" s="2">
        <v>46077</v>
      </c>
      <c r="BU2085">
        <v>901.72</v>
      </c>
      <c r="BV2085" s="2">
        <v>46084</v>
      </c>
      <c r="BX2085" s="2">
        <v>46085</v>
      </c>
      <c r="BY2085" t="s">
        <v>13981</v>
      </c>
      <c r="BZ2085" s="2">
        <v>46078</v>
      </c>
      <c r="CA2085" s="2">
        <v>46086</v>
      </c>
      <c r="CB2085" t="s">
        <v>13982</v>
      </c>
      <c r="CC2085" s="2">
        <v>46077</v>
      </c>
      <c r="CD2085" t="s">
        <v>424</v>
      </c>
      <c r="CE2085">
        <v>8276</v>
      </c>
      <c r="CF2085" s="2">
        <v>46077</v>
      </c>
      <c r="CJ2085" s="2">
        <v>46090</v>
      </c>
      <c r="CL2085" s="2">
        <v>46077</v>
      </c>
      <c r="CM2085" s="2">
        <v>46091</v>
      </c>
      <c r="CN2085" s="2">
        <v>46078</v>
      </c>
      <c r="CP2085" s="2">
        <v>46086</v>
      </c>
      <c r="CR2085" s="2">
        <v>46079</v>
      </c>
      <c r="CS2085" s="2">
        <v>46079</v>
      </c>
      <c r="CU2085" s="2">
        <v>46087</v>
      </c>
      <c r="CW2085" s="2">
        <v>46079</v>
      </c>
      <c r="CX2085" s="2">
        <v>46099</v>
      </c>
      <c r="CY2085" t="s">
        <v>424</v>
      </c>
      <c r="DD2085" s="2">
        <v>46078</v>
      </c>
      <c r="DF2085" s="2">
        <v>46099</v>
      </c>
      <c r="DG2085" t="s">
        <v>13983</v>
      </c>
      <c r="DI2085" s="2">
        <v>46101</v>
      </c>
      <c r="DJ2085" s="2">
        <v>46078</v>
      </c>
      <c r="DL2085" s="2">
        <v>46091</v>
      </c>
      <c r="DO2085" s="2">
        <v>46079</v>
      </c>
      <c r="DQ2085" s="2">
        <v>46094</v>
      </c>
      <c r="DU2085">
        <v>10152</v>
      </c>
      <c r="DW2085" s="2">
        <v>46080</v>
      </c>
      <c r="DY2085">
        <v>9203</v>
      </c>
      <c r="EF2085" t="s">
        <v>2634</v>
      </c>
      <c r="EG2085" t="s">
        <v>1640</v>
      </c>
      <c r="EH2085" t="s">
        <v>6848</v>
      </c>
      <c r="EI2085" t="s">
        <v>7826</v>
      </c>
      <c r="EJ2085" t="s">
        <v>8163</v>
      </c>
      <c r="EK2085" t="s">
        <v>1591</v>
      </c>
    </row>
    <row r="2086" spans="1:141" hidden="1" x14ac:dyDescent="0.35">
      <c r="A2086">
        <v>5265</v>
      </c>
      <c r="B2086" t="s">
        <v>11094</v>
      </c>
      <c r="C2086">
        <v>6716</v>
      </c>
      <c r="D2086" t="s">
        <v>9287</v>
      </c>
      <c r="E2086" t="s">
        <v>942</v>
      </c>
      <c r="F2086" t="s">
        <v>9303</v>
      </c>
      <c r="G2086">
        <v>101</v>
      </c>
      <c r="H2086" t="s">
        <v>408</v>
      </c>
      <c r="I2086" t="s">
        <v>13984</v>
      </c>
      <c r="J2086" t="s">
        <v>13985</v>
      </c>
      <c r="K2086" t="s">
        <v>22</v>
      </c>
      <c r="L2086" t="s">
        <v>64</v>
      </c>
      <c r="M2086" t="s">
        <v>411</v>
      </c>
      <c r="N2086" t="s">
        <v>411</v>
      </c>
      <c r="O2086" t="s">
        <v>411</v>
      </c>
      <c r="P2086" t="s">
        <v>411</v>
      </c>
      <c r="Q2086" t="s">
        <v>411</v>
      </c>
      <c r="R2086" t="s">
        <v>411</v>
      </c>
      <c r="S2086" t="s">
        <v>411</v>
      </c>
      <c r="T2086" s="1">
        <v>225000</v>
      </c>
      <c r="U2086">
        <v>0</v>
      </c>
      <c r="V2086">
        <v>0</v>
      </c>
      <c r="W2086" s="1">
        <v>139847.54</v>
      </c>
      <c r="X2086" s="1">
        <v>22599</v>
      </c>
      <c r="Y2086">
        <v>0</v>
      </c>
      <c r="Z2086" s="1">
        <v>162446.54</v>
      </c>
      <c r="AA2086">
        <v>0</v>
      </c>
      <c r="AB2086">
        <v>0</v>
      </c>
      <c r="AD2086">
        <v>8787726574809</v>
      </c>
      <c r="AE2086" t="s">
        <v>412</v>
      </c>
      <c r="AH2086" s="1">
        <v>3139.91</v>
      </c>
      <c r="AI2086" s="2">
        <v>46080</v>
      </c>
      <c r="AJ2086" s="7">
        <v>2026</v>
      </c>
      <c r="AK2086" s="2">
        <v>46078</v>
      </c>
      <c r="AP2086" t="s">
        <v>3839</v>
      </c>
      <c r="AT2086" s="2">
        <v>46083</v>
      </c>
      <c r="AU2086" s="2">
        <v>46119</v>
      </c>
      <c r="AV2086" t="s">
        <v>414</v>
      </c>
      <c r="AW2086" s="2">
        <v>46079</v>
      </c>
      <c r="AY2086" s="1">
        <v>245932.12</v>
      </c>
      <c r="BA2086" t="s">
        <v>9291</v>
      </c>
      <c r="BC2086" t="s">
        <v>13986</v>
      </c>
      <c r="BD2086" t="s">
        <v>416</v>
      </c>
      <c r="BE2086" t="s">
        <v>417</v>
      </c>
      <c r="BF2086">
        <v>5561994666344</v>
      </c>
      <c r="BG2086" t="s">
        <v>13987</v>
      </c>
      <c r="BH2086">
        <v>73805025</v>
      </c>
      <c r="BI2086" t="s">
        <v>1139</v>
      </c>
      <c r="BJ2086" t="s">
        <v>13988</v>
      </c>
      <c r="BL2086" s="1">
        <v>2444.15</v>
      </c>
      <c r="BQ2086">
        <v>4627</v>
      </c>
      <c r="BS2086" t="s">
        <v>457</v>
      </c>
      <c r="BT2086" s="2">
        <v>46078</v>
      </c>
      <c r="BU2086">
        <v>895.74</v>
      </c>
      <c r="BW2086" t="s">
        <v>422</v>
      </c>
      <c r="BY2086" t="s">
        <v>13989</v>
      </c>
      <c r="BZ2086" s="2">
        <v>46079</v>
      </c>
      <c r="CA2086" s="2">
        <v>46080</v>
      </c>
      <c r="CB2086" t="s">
        <v>13990</v>
      </c>
      <c r="CC2086" s="2">
        <v>46077</v>
      </c>
      <c r="CE2086" t="s">
        <v>13991</v>
      </c>
      <c r="CF2086" s="2">
        <v>46079</v>
      </c>
      <c r="CJ2086" s="2">
        <v>46097</v>
      </c>
      <c r="CK2086" t="s">
        <v>411</v>
      </c>
      <c r="CL2086" s="2">
        <v>46079</v>
      </c>
      <c r="CM2086" s="2">
        <v>46098</v>
      </c>
      <c r="CN2086" s="2">
        <v>46078</v>
      </c>
      <c r="CP2086" s="2">
        <v>46080</v>
      </c>
      <c r="CR2086" s="2">
        <v>46078</v>
      </c>
      <c r="CS2086" s="2">
        <v>46078</v>
      </c>
      <c r="CU2086" s="2">
        <v>46186</v>
      </c>
      <c r="CW2086" s="2">
        <v>46078</v>
      </c>
      <c r="CY2086" t="s">
        <v>424</v>
      </c>
      <c r="CZ2086" s="2">
        <v>46098</v>
      </c>
      <c r="DD2086" s="2">
        <v>46080</v>
      </c>
      <c r="DJ2086" s="2">
        <v>46076</v>
      </c>
      <c r="DL2086" s="2">
        <v>46086</v>
      </c>
      <c r="DO2086" s="2">
        <v>46078</v>
      </c>
      <c r="DQ2086" s="2">
        <v>46119</v>
      </c>
      <c r="DS2086" t="s">
        <v>735</v>
      </c>
      <c r="DU2086">
        <v>13276</v>
      </c>
      <c r="DX2086">
        <v>941</v>
      </c>
      <c r="DZ2086" t="s">
        <v>424</v>
      </c>
      <c r="EE2086">
        <v>2143.31</v>
      </c>
      <c r="EF2086" t="s">
        <v>2634</v>
      </c>
      <c r="EG2086" t="s">
        <v>1640</v>
      </c>
      <c r="EK2086" t="s">
        <v>1591</v>
      </c>
    </row>
    <row r="2087" spans="1:141" hidden="1" x14ac:dyDescent="0.35">
      <c r="A2087">
        <v>5266</v>
      </c>
      <c r="B2087" t="s">
        <v>11094</v>
      </c>
      <c r="C2087">
        <v>6706</v>
      </c>
      <c r="D2087" t="s">
        <v>9287</v>
      </c>
      <c r="E2087" t="s">
        <v>942</v>
      </c>
      <c r="F2087" t="s">
        <v>9522</v>
      </c>
      <c r="G2087">
        <v>202</v>
      </c>
      <c r="H2087" t="s">
        <v>408</v>
      </c>
      <c r="I2087" t="s">
        <v>13992</v>
      </c>
      <c r="J2087" t="s">
        <v>13993</v>
      </c>
      <c r="K2087" t="s">
        <v>14</v>
      </c>
      <c r="L2087" t="s">
        <v>17</v>
      </c>
      <c r="M2087" t="s">
        <v>411</v>
      </c>
      <c r="N2087" t="s">
        <v>411</v>
      </c>
      <c r="O2087" t="s">
        <v>411</v>
      </c>
      <c r="P2087" t="s">
        <v>411</v>
      </c>
      <c r="Q2087" t="s">
        <v>411</v>
      </c>
      <c r="R2087" t="s">
        <v>411</v>
      </c>
      <c r="S2087" t="s">
        <v>411</v>
      </c>
      <c r="T2087" s="1">
        <v>225000</v>
      </c>
      <c r="U2087">
        <v>0</v>
      </c>
      <c r="V2087">
        <v>0</v>
      </c>
      <c r="W2087" s="1">
        <v>134262.92000000001</v>
      </c>
      <c r="X2087" s="1">
        <v>26115</v>
      </c>
      <c r="Y2087">
        <v>0</v>
      </c>
      <c r="Z2087" s="1">
        <v>160377.92000000001</v>
      </c>
      <c r="AA2087">
        <v>0</v>
      </c>
      <c r="AB2087">
        <v>0</v>
      </c>
      <c r="AD2087">
        <v>8787726573853</v>
      </c>
      <c r="AE2087" t="s">
        <v>412</v>
      </c>
      <c r="AH2087">
        <v>0</v>
      </c>
      <c r="AI2087" s="2">
        <v>46079</v>
      </c>
      <c r="AJ2087" s="7">
        <v>2026</v>
      </c>
      <c r="AK2087" s="2">
        <v>46078</v>
      </c>
      <c r="AP2087" t="s">
        <v>3839</v>
      </c>
      <c r="AT2087" s="2">
        <v>46083</v>
      </c>
      <c r="AU2087" s="2">
        <v>46112</v>
      </c>
      <c r="AV2087" t="s">
        <v>414</v>
      </c>
      <c r="AW2087" s="2">
        <v>46079</v>
      </c>
      <c r="AY2087" s="1">
        <v>244933.14</v>
      </c>
      <c r="BA2087" t="s">
        <v>9291</v>
      </c>
      <c r="BC2087" t="s">
        <v>3388</v>
      </c>
      <c r="BD2087" t="s">
        <v>416</v>
      </c>
      <c r="BE2087" t="s">
        <v>417</v>
      </c>
      <c r="BF2087">
        <v>5561999874067</v>
      </c>
      <c r="BG2087" t="s">
        <v>13994</v>
      </c>
      <c r="BH2087">
        <v>73805690</v>
      </c>
      <c r="BI2087" t="s">
        <v>2082</v>
      </c>
      <c r="BJ2087" t="s">
        <v>13995</v>
      </c>
      <c r="BL2087" s="1">
        <v>2350</v>
      </c>
      <c r="BQ2087">
        <v>4872</v>
      </c>
      <c r="BS2087" t="s">
        <v>421</v>
      </c>
      <c r="BT2087" s="2">
        <v>46078</v>
      </c>
      <c r="BU2087">
        <v>891.62</v>
      </c>
      <c r="BW2087" t="s">
        <v>422</v>
      </c>
      <c r="BZ2087" s="2">
        <v>46078</v>
      </c>
      <c r="CA2087" s="2">
        <v>46080</v>
      </c>
      <c r="CB2087" t="s">
        <v>13996</v>
      </c>
      <c r="CE2087">
        <v>9877</v>
      </c>
      <c r="CF2087" s="2">
        <v>46078</v>
      </c>
      <c r="CJ2087" s="2">
        <v>46093</v>
      </c>
      <c r="CK2087" t="s">
        <v>411</v>
      </c>
      <c r="CL2087" s="2">
        <v>46083</v>
      </c>
      <c r="CM2087" s="2">
        <v>46094</v>
      </c>
      <c r="CN2087" s="2">
        <v>46078</v>
      </c>
      <c r="CP2087" s="2">
        <v>46080</v>
      </c>
      <c r="CR2087" s="2">
        <v>46079</v>
      </c>
      <c r="CS2087" s="2">
        <v>46079</v>
      </c>
      <c r="CU2087" s="2">
        <v>46091</v>
      </c>
      <c r="CW2087" s="2">
        <v>46079</v>
      </c>
      <c r="CY2087" t="s">
        <v>424</v>
      </c>
      <c r="DD2087" s="2">
        <v>46080</v>
      </c>
      <c r="DJ2087" s="2">
        <v>46077</v>
      </c>
      <c r="DL2087" s="2">
        <v>46086</v>
      </c>
      <c r="DO2087" s="2">
        <v>46079</v>
      </c>
      <c r="DQ2087" s="2">
        <v>46112</v>
      </c>
      <c r="DS2087" t="s">
        <v>735</v>
      </c>
      <c r="DU2087">
        <v>12399</v>
      </c>
      <c r="DX2087">
        <v>843</v>
      </c>
      <c r="DY2087">
        <v>9730</v>
      </c>
      <c r="DZ2087" t="s">
        <v>424</v>
      </c>
      <c r="EE2087" s="1">
        <v>2487.08</v>
      </c>
      <c r="EF2087" t="s">
        <v>2634</v>
      </c>
      <c r="EG2087" t="s">
        <v>1640</v>
      </c>
      <c r="EK2087" t="s">
        <v>1591</v>
      </c>
    </row>
    <row r="2088" spans="1:141" hidden="1" x14ac:dyDescent="0.35">
      <c r="A2088">
        <v>5267</v>
      </c>
      <c r="B2088" t="s">
        <v>11094</v>
      </c>
      <c r="C2088">
        <v>6695</v>
      </c>
      <c r="D2088" t="s">
        <v>9287</v>
      </c>
      <c r="E2088" t="s">
        <v>942</v>
      </c>
      <c r="F2088" t="s">
        <v>9650</v>
      </c>
      <c r="G2088">
        <v>301</v>
      </c>
      <c r="H2088" t="s">
        <v>408</v>
      </c>
      <c r="I2088" t="s">
        <v>13997</v>
      </c>
      <c r="J2088" t="s">
        <v>13998</v>
      </c>
      <c r="K2088" t="s">
        <v>12</v>
      </c>
      <c r="L2088" t="s">
        <v>48</v>
      </c>
      <c r="M2088" t="s">
        <v>411</v>
      </c>
      <c r="N2088" t="s">
        <v>411</v>
      </c>
      <c r="O2088" t="s">
        <v>411</v>
      </c>
      <c r="P2088" t="s">
        <v>411</v>
      </c>
      <c r="Q2088" t="s">
        <v>411</v>
      </c>
      <c r="R2088" t="s">
        <v>411</v>
      </c>
      <c r="S2088" t="s">
        <v>411</v>
      </c>
      <c r="T2088">
        <v>0</v>
      </c>
      <c r="U2088">
        <v>0</v>
      </c>
      <c r="V2088">
        <v>0</v>
      </c>
      <c r="W2088">
        <v>0</v>
      </c>
      <c r="X2088">
        <v>0</v>
      </c>
      <c r="Y2088">
        <v>0</v>
      </c>
      <c r="Z2088">
        <v>0</v>
      </c>
      <c r="AA2088">
        <v>0</v>
      </c>
      <c r="AB2088">
        <v>0</v>
      </c>
      <c r="AD2088">
        <v>8787726557408</v>
      </c>
      <c r="AE2088" t="s">
        <v>412</v>
      </c>
      <c r="AG2088" s="2">
        <v>46121</v>
      </c>
      <c r="AH2088">
        <v>0</v>
      </c>
      <c r="AI2088" s="2">
        <v>46080</v>
      </c>
      <c r="AJ2088" s="7">
        <v>2026</v>
      </c>
      <c r="AK2088" s="2">
        <v>46078</v>
      </c>
      <c r="AP2088" t="s">
        <v>3839</v>
      </c>
      <c r="AT2088" s="2">
        <v>46085</v>
      </c>
      <c r="AU2088" s="2">
        <v>46121</v>
      </c>
      <c r="AV2088" t="s">
        <v>414</v>
      </c>
      <c r="AW2088" s="2">
        <v>46079</v>
      </c>
      <c r="AY2088" s="1">
        <v>245919.53</v>
      </c>
      <c r="BA2088" t="s">
        <v>9291</v>
      </c>
      <c r="BC2088" t="s">
        <v>13999</v>
      </c>
      <c r="BD2088" t="s">
        <v>416</v>
      </c>
      <c r="BE2088" t="s">
        <v>417</v>
      </c>
      <c r="BF2088">
        <v>5561996589620</v>
      </c>
      <c r="BG2088" t="s">
        <v>14000</v>
      </c>
      <c r="BH2088">
        <v>73813776</v>
      </c>
      <c r="BI2088" t="s">
        <v>721</v>
      </c>
      <c r="BJ2088" t="s">
        <v>14001</v>
      </c>
      <c r="BL2088" s="1">
        <v>2100</v>
      </c>
      <c r="BQ2088">
        <v>4779</v>
      </c>
      <c r="BS2088" t="s">
        <v>648</v>
      </c>
      <c r="BT2088" s="2">
        <v>46078</v>
      </c>
      <c r="BU2088">
        <v>874.83</v>
      </c>
      <c r="BW2088" t="s">
        <v>1569</v>
      </c>
      <c r="BY2088" t="s">
        <v>14002</v>
      </c>
      <c r="BZ2088" s="2">
        <v>46079</v>
      </c>
      <c r="CA2088" s="2">
        <v>46085</v>
      </c>
      <c r="CB2088" t="s">
        <v>14003</v>
      </c>
      <c r="CC2088" s="2">
        <v>46073</v>
      </c>
      <c r="CE2088" t="s">
        <v>14004</v>
      </c>
      <c r="CF2088" s="2">
        <v>46079</v>
      </c>
      <c r="CH2088" t="s">
        <v>8713</v>
      </c>
      <c r="CJ2088" s="2">
        <v>46097</v>
      </c>
      <c r="CK2088" t="s">
        <v>424</v>
      </c>
      <c r="CL2088" s="2">
        <v>46080</v>
      </c>
      <c r="CM2088" s="2">
        <v>46098</v>
      </c>
      <c r="CN2088" s="2">
        <v>46079</v>
      </c>
      <c r="CP2088" s="2">
        <v>46085</v>
      </c>
      <c r="CR2088" s="2">
        <v>46079</v>
      </c>
      <c r="CS2088" s="2">
        <v>46079</v>
      </c>
      <c r="CU2088" s="2">
        <v>46094</v>
      </c>
      <c r="CW2088" s="2">
        <v>46079</v>
      </c>
      <c r="CY2088" t="s">
        <v>424</v>
      </c>
      <c r="DD2088" s="2">
        <v>46098</v>
      </c>
      <c r="DF2088" s="2">
        <v>46121</v>
      </c>
      <c r="DJ2088" s="2">
        <v>46077</v>
      </c>
      <c r="DL2088" s="2">
        <v>46086</v>
      </c>
      <c r="DO2088" s="2">
        <v>46079</v>
      </c>
      <c r="DQ2088" s="2">
        <v>46108</v>
      </c>
      <c r="DS2088" t="s">
        <v>735</v>
      </c>
      <c r="DU2088">
        <v>11951</v>
      </c>
      <c r="DV2088" t="s">
        <v>3289</v>
      </c>
      <c r="DX2088">
        <v>645</v>
      </c>
      <c r="DY2088">
        <v>10257</v>
      </c>
      <c r="DZ2088" t="s">
        <v>424</v>
      </c>
      <c r="EE2088">
        <v>2648.9</v>
      </c>
      <c r="EG2088" t="s">
        <v>1640</v>
      </c>
      <c r="EK2088" t="s">
        <v>1591</v>
      </c>
    </row>
    <row r="2089" spans="1:141" hidden="1" x14ac:dyDescent="0.35">
      <c r="A2089">
        <v>5268</v>
      </c>
      <c r="B2089" t="s">
        <v>1352</v>
      </c>
      <c r="C2089">
        <v>6660</v>
      </c>
      <c r="D2089" t="s">
        <v>8802</v>
      </c>
      <c r="E2089" t="s">
        <v>834</v>
      </c>
      <c r="F2089" t="s">
        <v>492</v>
      </c>
      <c r="G2089">
        <v>104</v>
      </c>
      <c r="H2089" t="s">
        <v>474</v>
      </c>
      <c r="I2089" t="s">
        <v>14005</v>
      </c>
      <c r="J2089" t="s">
        <v>14006</v>
      </c>
      <c r="K2089" t="s">
        <v>20</v>
      </c>
      <c r="L2089" t="s">
        <v>46</v>
      </c>
      <c r="M2089" t="s">
        <v>411</v>
      </c>
      <c r="N2089" t="s">
        <v>411</v>
      </c>
      <c r="O2089" t="s">
        <v>411</v>
      </c>
      <c r="P2089" t="s">
        <v>424</v>
      </c>
      <c r="Q2089" t="s">
        <v>424</v>
      </c>
      <c r="R2089" t="s">
        <v>411</v>
      </c>
      <c r="S2089" t="s">
        <v>411</v>
      </c>
      <c r="T2089" s="1">
        <v>148316.04999999999</v>
      </c>
      <c r="U2089">
        <v>514.83000000000004</v>
      </c>
      <c r="V2089">
        <v>0</v>
      </c>
      <c r="W2089" s="1">
        <v>96092.95</v>
      </c>
      <c r="X2089" s="1">
        <v>54171</v>
      </c>
      <c r="Y2089">
        <v>0</v>
      </c>
      <c r="Z2089" s="1">
        <v>150263.95000000001</v>
      </c>
      <c r="AA2089">
        <v>0</v>
      </c>
      <c r="AB2089">
        <v>0</v>
      </c>
      <c r="AD2089">
        <v>8787726433334</v>
      </c>
      <c r="AE2089" t="s">
        <v>412</v>
      </c>
      <c r="AF2089">
        <v>8787726433334</v>
      </c>
      <c r="AG2089" s="2">
        <v>46099</v>
      </c>
      <c r="AH2089" s="1">
        <v>2707.84</v>
      </c>
      <c r="AI2089" s="2">
        <v>46079</v>
      </c>
      <c r="AJ2089" s="7">
        <v>2026</v>
      </c>
      <c r="AK2089" s="2">
        <v>46079</v>
      </c>
      <c r="AP2089" t="s">
        <v>413</v>
      </c>
      <c r="AT2089" s="2">
        <v>46101</v>
      </c>
      <c r="AU2089" s="2">
        <v>46112</v>
      </c>
      <c r="AV2089" t="s">
        <v>414</v>
      </c>
      <c r="AW2089" s="2">
        <v>46081</v>
      </c>
      <c r="AY2089" s="1">
        <v>212550.45</v>
      </c>
      <c r="BA2089" t="s">
        <v>8806</v>
      </c>
      <c r="BD2089" t="s">
        <v>1424</v>
      </c>
      <c r="BE2089" t="s">
        <v>417</v>
      </c>
      <c r="BF2089">
        <v>5561996458207</v>
      </c>
      <c r="BG2089" t="s">
        <v>14007</v>
      </c>
      <c r="BH2089">
        <v>73700000</v>
      </c>
      <c r="BI2089" t="s">
        <v>14008</v>
      </c>
      <c r="BJ2089" t="s">
        <v>14009</v>
      </c>
      <c r="BL2089" s="1">
        <v>1895.45</v>
      </c>
      <c r="BQ2089">
        <v>4410</v>
      </c>
      <c r="BS2089" t="s">
        <v>482</v>
      </c>
      <c r="BT2089" s="2">
        <v>46071</v>
      </c>
      <c r="BU2089">
        <v>903.22</v>
      </c>
      <c r="BV2089" s="2">
        <v>46080</v>
      </c>
      <c r="BW2089" t="s">
        <v>422</v>
      </c>
      <c r="BX2089" s="2">
        <v>46084</v>
      </c>
      <c r="BY2089" t="s">
        <v>14010</v>
      </c>
      <c r="BZ2089" s="2">
        <v>46079</v>
      </c>
      <c r="CA2089" s="2">
        <v>46086</v>
      </c>
      <c r="CB2089" t="s">
        <v>14011</v>
      </c>
      <c r="CC2089" s="2">
        <v>46067</v>
      </c>
      <c r="CD2089" t="s">
        <v>424</v>
      </c>
      <c r="CE2089">
        <v>8109</v>
      </c>
      <c r="CF2089" s="2">
        <v>46071</v>
      </c>
      <c r="CJ2089" s="2">
        <v>46090</v>
      </c>
      <c r="CK2089" t="s">
        <v>411</v>
      </c>
      <c r="CL2089" s="2">
        <v>46071</v>
      </c>
      <c r="CM2089" s="2">
        <v>46091</v>
      </c>
      <c r="CN2089" s="2">
        <v>46066</v>
      </c>
      <c r="CP2089" s="2">
        <v>46086</v>
      </c>
      <c r="CR2089" s="2">
        <v>46067</v>
      </c>
      <c r="CS2089" s="2">
        <v>46078</v>
      </c>
      <c r="CU2089" s="2">
        <v>46087</v>
      </c>
      <c r="CW2089" s="2">
        <v>46078</v>
      </c>
      <c r="CX2089" s="2">
        <v>46099</v>
      </c>
      <c r="CY2089" t="s">
        <v>424</v>
      </c>
      <c r="DD2089" s="2">
        <v>46067</v>
      </c>
      <c r="DF2089" s="2">
        <v>46100</v>
      </c>
      <c r="DG2089" t="s">
        <v>14012</v>
      </c>
      <c r="DI2089" s="2">
        <v>46101</v>
      </c>
      <c r="DJ2089" s="2">
        <v>46076</v>
      </c>
      <c r="DL2089" s="2">
        <v>46091</v>
      </c>
      <c r="DO2089" s="2">
        <v>46078</v>
      </c>
      <c r="DQ2089" s="2">
        <v>46094</v>
      </c>
      <c r="DU2089">
        <v>10156</v>
      </c>
      <c r="DW2089" s="2">
        <v>46079</v>
      </c>
      <c r="DY2089">
        <v>9231</v>
      </c>
      <c r="EE2089" s="1">
        <v>4105.8100000000004</v>
      </c>
      <c r="EF2089" t="s">
        <v>2634</v>
      </c>
      <c r="EG2089" t="s">
        <v>1640</v>
      </c>
      <c r="EH2089" t="s">
        <v>6848</v>
      </c>
      <c r="EI2089" t="s">
        <v>3282</v>
      </c>
      <c r="EJ2089" t="s">
        <v>8163</v>
      </c>
      <c r="EK2089" t="s">
        <v>1591</v>
      </c>
    </row>
    <row r="2090" spans="1:141" hidden="1" x14ac:dyDescent="0.35">
      <c r="A2090">
        <v>5269</v>
      </c>
      <c r="B2090" t="s">
        <v>11094</v>
      </c>
      <c r="C2090">
        <v>6718</v>
      </c>
      <c r="D2090" t="s">
        <v>9287</v>
      </c>
      <c r="E2090" t="s">
        <v>942</v>
      </c>
      <c r="F2090" t="s">
        <v>9522</v>
      </c>
      <c r="G2090">
        <v>203</v>
      </c>
      <c r="H2090" t="s">
        <v>408</v>
      </c>
      <c r="I2090" t="s">
        <v>14013</v>
      </c>
      <c r="J2090" t="s">
        <v>14014</v>
      </c>
      <c r="K2090" t="s">
        <v>22</v>
      </c>
      <c r="L2090" t="s">
        <v>39</v>
      </c>
      <c r="M2090" t="s">
        <v>411</v>
      </c>
      <c r="N2090" t="s">
        <v>411</v>
      </c>
      <c r="O2090" t="s">
        <v>411</v>
      </c>
      <c r="P2090" t="s">
        <v>411</v>
      </c>
      <c r="Q2090" t="s">
        <v>411</v>
      </c>
      <c r="R2090" t="s">
        <v>411</v>
      </c>
      <c r="S2090" t="s">
        <v>411</v>
      </c>
      <c r="T2090" s="1">
        <v>161956.67000000001</v>
      </c>
      <c r="U2090">
        <v>0</v>
      </c>
      <c r="V2090">
        <v>0</v>
      </c>
      <c r="W2090" s="1">
        <v>138749.82999999999</v>
      </c>
      <c r="X2090" s="1">
        <v>23276</v>
      </c>
      <c r="Y2090">
        <v>0</v>
      </c>
      <c r="Z2090" s="1">
        <v>162025.82999999999</v>
      </c>
      <c r="AA2090">
        <v>0</v>
      </c>
      <c r="AB2090">
        <v>0</v>
      </c>
      <c r="AD2090">
        <v>8787726578111</v>
      </c>
      <c r="AE2090" t="s">
        <v>412</v>
      </c>
      <c r="AH2090">
        <v>0</v>
      </c>
      <c r="AI2090" s="2">
        <v>46080</v>
      </c>
      <c r="AJ2090" s="7">
        <v>2026</v>
      </c>
      <c r="AK2090" s="2">
        <v>46079</v>
      </c>
      <c r="AP2090" t="s">
        <v>3839</v>
      </c>
      <c r="AT2090" s="2">
        <v>46085</v>
      </c>
      <c r="AU2090" s="2">
        <v>46108</v>
      </c>
      <c r="AV2090" t="s">
        <v>414</v>
      </c>
      <c r="AW2090" s="2">
        <v>46081</v>
      </c>
      <c r="AY2090" s="1">
        <v>244931.23</v>
      </c>
      <c r="BA2090" t="s">
        <v>9291</v>
      </c>
      <c r="BC2090" t="s">
        <v>14015</v>
      </c>
      <c r="BD2090" t="s">
        <v>416</v>
      </c>
      <c r="BE2090" t="s">
        <v>417</v>
      </c>
      <c r="BF2090">
        <v>5561999369634</v>
      </c>
      <c r="BG2090" t="s">
        <v>14016</v>
      </c>
      <c r="BH2090">
        <v>73802454</v>
      </c>
      <c r="BI2090" t="s">
        <v>825</v>
      </c>
      <c r="BJ2090" t="s">
        <v>14017</v>
      </c>
      <c r="BL2090" s="1">
        <v>2425.36</v>
      </c>
      <c r="BQ2090">
        <v>10519</v>
      </c>
      <c r="BS2090" t="s">
        <v>490</v>
      </c>
      <c r="BT2090" s="2">
        <v>46080</v>
      </c>
      <c r="BU2090">
        <v>876.12</v>
      </c>
      <c r="BW2090" t="s">
        <v>1569</v>
      </c>
      <c r="BY2090" t="s">
        <v>14018</v>
      </c>
      <c r="BZ2090" s="2">
        <v>46080</v>
      </c>
      <c r="CA2090" s="2">
        <v>46080</v>
      </c>
      <c r="CB2090" t="s">
        <v>14019</v>
      </c>
      <c r="CC2090" s="2">
        <v>46077</v>
      </c>
      <c r="CE2090" t="s">
        <v>14020</v>
      </c>
      <c r="CF2090" s="2">
        <v>46080</v>
      </c>
      <c r="CH2090" t="s">
        <v>8713</v>
      </c>
      <c r="CJ2090" s="2">
        <v>46094</v>
      </c>
      <c r="CK2090" t="s">
        <v>424</v>
      </c>
      <c r="CL2090" s="2">
        <v>46083</v>
      </c>
      <c r="CM2090" s="2">
        <v>46097</v>
      </c>
      <c r="CN2090" s="2">
        <v>46078</v>
      </c>
      <c r="CP2090" s="2">
        <v>46083</v>
      </c>
      <c r="CR2090" s="2">
        <v>46079</v>
      </c>
      <c r="CS2090" s="2">
        <v>46079</v>
      </c>
      <c r="CU2090" s="2">
        <v>46093</v>
      </c>
      <c r="CW2090" s="2">
        <v>46079</v>
      </c>
      <c r="CY2090" t="s">
        <v>424</v>
      </c>
      <c r="DD2090" s="2">
        <v>46083</v>
      </c>
      <c r="DJ2090" s="2">
        <v>46077</v>
      </c>
      <c r="DL2090" s="2">
        <v>46092</v>
      </c>
      <c r="DO2090" s="2">
        <v>46079</v>
      </c>
      <c r="DQ2090" s="2">
        <v>46108</v>
      </c>
      <c r="DS2090" t="s">
        <v>735</v>
      </c>
      <c r="DU2090">
        <v>12039</v>
      </c>
      <c r="DX2090">
        <v>492</v>
      </c>
      <c r="DY2090">
        <v>10081</v>
      </c>
      <c r="DZ2090" t="s">
        <v>424</v>
      </c>
      <c r="EE2090" s="1">
        <v>2419.8000000000002</v>
      </c>
      <c r="EG2090" t="s">
        <v>1640</v>
      </c>
      <c r="EK2090" t="s">
        <v>1591</v>
      </c>
    </row>
    <row r="2091" spans="1:141" hidden="1" x14ac:dyDescent="0.35">
      <c r="A2091">
        <v>5270</v>
      </c>
      <c r="B2091" t="s">
        <v>1352</v>
      </c>
      <c r="C2091">
        <v>6710</v>
      </c>
      <c r="D2091" t="s">
        <v>8802</v>
      </c>
      <c r="E2091" t="s">
        <v>834</v>
      </c>
      <c r="F2091" t="s">
        <v>623</v>
      </c>
      <c r="G2091">
        <v>202</v>
      </c>
      <c r="H2091" t="s">
        <v>474</v>
      </c>
      <c r="I2091" t="s">
        <v>14021</v>
      </c>
      <c r="J2091" t="s">
        <v>14022</v>
      </c>
      <c r="K2091" t="s">
        <v>38</v>
      </c>
      <c r="L2091" t="s">
        <v>52</v>
      </c>
      <c r="M2091" t="s">
        <v>411</v>
      </c>
      <c r="N2091" t="s">
        <v>411</v>
      </c>
      <c r="O2091" t="s">
        <v>411</v>
      </c>
      <c r="P2091" t="s">
        <v>424</v>
      </c>
      <c r="Q2091" t="s">
        <v>424</v>
      </c>
      <c r="R2091" t="s">
        <v>411</v>
      </c>
      <c r="S2091" t="s">
        <v>411</v>
      </c>
      <c r="T2091" s="1">
        <v>230000</v>
      </c>
      <c r="U2091">
        <v>665.2</v>
      </c>
      <c r="V2091">
        <v>0</v>
      </c>
      <c r="W2091" s="1">
        <v>126513.02</v>
      </c>
      <c r="X2091" s="1">
        <v>34099</v>
      </c>
      <c r="Y2091">
        <v>0</v>
      </c>
      <c r="Z2091" s="1">
        <v>160612.01999999999</v>
      </c>
      <c r="AA2091">
        <v>0</v>
      </c>
      <c r="AB2091">
        <v>0</v>
      </c>
      <c r="AD2091">
        <v>8787726581040</v>
      </c>
      <c r="AE2091" t="s">
        <v>412</v>
      </c>
      <c r="AF2091">
        <v>8787726581040</v>
      </c>
      <c r="AG2091" s="2">
        <v>46099</v>
      </c>
      <c r="AH2091" s="1">
        <v>3128.72</v>
      </c>
      <c r="AI2091" s="2">
        <v>46080</v>
      </c>
      <c r="AJ2091" s="7">
        <v>2026</v>
      </c>
      <c r="AK2091" s="2">
        <v>46079</v>
      </c>
      <c r="AP2091" t="s">
        <v>413</v>
      </c>
      <c r="AQ2091" t="s">
        <v>8805</v>
      </c>
      <c r="AT2091" s="2">
        <v>46106</v>
      </c>
      <c r="AU2091" s="2">
        <v>46112</v>
      </c>
      <c r="AV2091" t="s">
        <v>414</v>
      </c>
      <c r="AW2091" s="2">
        <v>46081</v>
      </c>
      <c r="AY2091" s="1">
        <v>215998.89</v>
      </c>
      <c r="BA2091" t="s">
        <v>8806</v>
      </c>
      <c r="BD2091" t="s">
        <v>478</v>
      </c>
      <c r="BE2091" t="s">
        <v>417</v>
      </c>
      <c r="BF2091">
        <v>5561991868458</v>
      </c>
      <c r="BG2091" t="s">
        <v>14023</v>
      </c>
      <c r="BH2091">
        <v>72910000</v>
      </c>
      <c r="BI2091" t="s">
        <v>1071</v>
      </c>
      <c r="BJ2091" t="s">
        <v>14024</v>
      </c>
      <c r="BL2091" s="1">
        <v>2217.33</v>
      </c>
      <c r="BM2091" s="2">
        <v>46252</v>
      </c>
      <c r="BQ2091">
        <v>4464</v>
      </c>
      <c r="BS2091" t="s">
        <v>559</v>
      </c>
      <c r="BT2091" s="2">
        <v>46072</v>
      </c>
      <c r="BU2091">
        <v>899.66</v>
      </c>
      <c r="BV2091" s="2">
        <v>46080</v>
      </c>
      <c r="BW2091" t="s">
        <v>422</v>
      </c>
      <c r="BX2091" s="2">
        <v>46084</v>
      </c>
      <c r="BY2091" t="s">
        <v>14025</v>
      </c>
      <c r="BZ2091" s="2">
        <v>46072</v>
      </c>
      <c r="CA2091" s="2">
        <v>46086</v>
      </c>
      <c r="CB2091" t="s">
        <v>14026</v>
      </c>
      <c r="CC2091" s="2">
        <v>46078</v>
      </c>
      <c r="CD2091" t="s">
        <v>424</v>
      </c>
      <c r="CE2091">
        <v>8253</v>
      </c>
      <c r="CF2091" s="2">
        <v>46072</v>
      </c>
      <c r="CJ2091" s="2">
        <v>46091</v>
      </c>
      <c r="CK2091" t="s">
        <v>411</v>
      </c>
      <c r="CL2091" s="2">
        <v>46072</v>
      </c>
      <c r="CM2091" s="2">
        <v>46092</v>
      </c>
      <c r="CN2091" s="2">
        <v>46077</v>
      </c>
      <c r="CP2091" s="2">
        <v>46086</v>
      </c>
      <c r="CR2091" s="2">
        <v>46078</v>
      </c>
      <c r="CS2091" s="2">
        <v>46079</v>
      </c>
      <c r="CU2091" s="2">
        <v>46090</v>
      </c>
      <c r="CW2091" s="2">
        <v>46079</v>
      </c>
      <c r="CX2091" s="2">
        <v>46098</v>
      </c>
      <c r="CY2091" t="s">
        <v>424</v>
      </c>
      <c r="DD2091" s="2">
        <v>46080</v>
      </c>
      <c r="DF2091" s="2">
        <v>46105</v>
      </c>
      <c r="DG2091" t="s">
        <v>14027</v>
      </c>
      <c r="DH2091" t="s">
        <v>14028</v>
      </c>
      <c r="DI2091" s="2">
        <v>46106</v>
      </c>
      <c r="DJ2091" s="2">
        <v>46077</v>
      </c>
      <c r="DL2091" s="2">
        <v>46090</v>
      </c>
      <c r="DO2091" s="2">
        <v>46079</v>
      </c>
      <c r="DQ2091" s="2">
        <v>46094</v>
      </c>
      <c r="DU2091">
        <v>10228</v>
      </c>
      <c r="DW2091" s="2">
        <v>46080</v>
      </c>
      <c r="DY2091">
        <v>9472</v>
      </c>
      <c r="EE2091" s="1">
        <v>4605.8100000000004</v>
      </c>
      <c r="EF2091" t="s">
        <v>2634</v>
      </c>
      <c r="EG2091" t="s">
        <v>1640</v>
      </c>
      <c r="EH2091" t="s">
        <v>6848</v>
      </c>
      <c r="EI2091" t="s">
        <v>3282</v>
      </c>
      <c r="EJ2091" t="s">
        <v>8163</v>
      </c>
      <c r="EK2091" t="s">
        <v>1591</v>
      </c>
    </row>
    <row r="2092" spans="1:141" hidden="1" x14ac:dyDescent="0.35">
      <c r="A2092">
        <v>5271</v>
      </c>
      <c r="B2092" t="s">
        <v>561</v>
      </c>
      <c r="C2092">
        <v>6677</v>
      </c>
      <c r="D2092" t="s">
        <v>8802</v>
      </c>
      <c r="E2092" t="s">
        <v>834</v>
      </c>
      <c r="F2092" t="s">
        <v>407</v>
      </c>
      <c r="G2092">
        <v>3</v>
      </c>
      <c r="H2092" t="s">
        <v>474</v>
      </c>
      <c r="I2092" t="s">
        <v>14029</v>
      </c>
      <c r="J2092" t="s">
        <v>14030</v>
      </c>
      <c r="K2092" t="s">
        <v>28</v>
      </c>
      <c r="L2092" t="s">
        <v>90</v>
      </c>
      <c r="M2092" t="s">
        <v>411</v>
      </c>
      <c r="N2092" t="s">
        <v>411</v>
      </c>
      <c r="O2092" t="s">
        <v>411</v>
      </c>
      <c r="P2092" t="s">
        <v>411</v>
      </c>
      <c r="Q2092" t="s">
        <v>411</v>
      </c>
      <c r="R2092" t="s">
        <v>411</v>
      </c>
      <c r="S2092" t="s">
        <v>411</v>
      </c>
      <c r="T2092" s="1">
        <v>230000</v>
      </c>
      <c r="U2092">
        <v>0</v>
      </c>
      <c r="V2092">
        <v>0</v>
      </c>
      <c r="W2092" s="1">
        <v>114597.05</v>
      </c>
      <c r="X2092" s="1">
        <v>51304</v>
      </c>
      <c r="Y2092">
        <v>0</v>
      </c>
      <c r="Z2092" s="1">
        <v>165901.04999999999</v>
      </c>
      <c r="AA2092">
        <v>0</v>
      </c>
      <c r="AB2092">
        <v>0</v>
      </c>
      <c r="AE2092" t="s">
        <v>412</v>
      </c>
      <c r="AH2092">
        <v>0</v>
      </c>
      <c r="AK2092" s="2">
        <v>46080</v>
      </c>
      <c r="AP2092" t="s">
        <v>413</v>
      </c>
      <c r="AT2092" s="2">
        <v>46092</v>
      </c>
      <c r="AU2092" s="2">
        <v>46092</v>
      </c>
      <c r="AV2092" t="s">
        <v>561</v>
      </c>
      <c r="AW2092" s="2">
        <v>46086</v>
      </c>
      <c r="AY2092" s="1">
        <v>219760.74</v>
      </c>
      <c r="BA2092" t="s">
        <v>8806</v>
      </c>
      <c r="BD2092" t="s">
        <v>478</v>
      </c>
      <c r="BE2092" t="s">
        <v>417</v>
      </c>
      <c r="BF2092">
        <v>5561986097775</v>
      </c>
      <c r="BG2092" t="s">
        <v>14031</v>
      </c>
      <c r="BH2092">
        <v>72910001</v>
      </c>
      <c r="BI2092" t="s">
        <v>2437</v>
      </c>
      <c r="BJ2092" t="s">
        <v>14032</v>
      </c>
      <c r="BL2092" s="1">
        <v>1953.14</v>
      </c>
      <c r="BQ2092">
        <v>4442</v>
      </c>
      <c r="BS2092" t="s">
        <v>648</v>
      </c>
      <c r="CN2092" s="2">
        <v>46066</v>
      </c>
      <c r="CR2092" s="2">
        <v>46069</v>
      </c>
      <c r="CS2092" s="2">
        <v>46072</v>
      </c>
      <c r="CW2092" s="2">
        <v>46072</v>
      </c>
      <c r="CY2092" t="s">
        <v>424</v>
      </c>
      <c r="DJ2092" s="2">
        <v>46069</v>
      </c>
      <c r="DO2092" s="2">
        <v>46072</v>
      </c>
      <c r="EF2092" t="s">
        <v>2634</v>
      </c>
      <c r="EG2092" t="s">
        <v>1640</v>
      </c>
      <c r="EI2092" t="s">
        <v>6553</v>
      </c>
      <c r="EK2092" t="s">
        <v>3786</v>
      </c>
    </row>
    <row r="2093" spans="1:141" x14ac:dyDescent="0.35">
      <c r="A2093">
        <v>5272</v>
      </c>
      <c r="B2093" t="s">
        <v>1352</v>
      </c>
      <c r="C2093">
        <v>6719</v>
      </c>
      <c r="D2093" t="s">
        <v>9833</v>
      </c>
      <c r="E2093" t="s">
        <v>942</v>
      </c>
      <c r="F2093" t="s">
        <v>407</v>
      </c>
      <c r="G2093">
        <v>101</v>
      </c>
      <c r="H2093" t="s">
        <v>474</v>
      </c>
      <c r="I2093" t="s">
        <v>14033</v>
      </c>
      <c r="J2093" t="s">
        <v>14034</v>
      </c>
      <c r="K2093" t="s">
        <v>38</v>
      </c>
      <c r="L2093" t="s">
        <v>43</v>
      </c>
      <c r="M2093" t="s">
        <v>411</v>
      </c>
      <c r="N2093" t="s">
        <v>411</v>
      </c>
      <c r="O2093" t="s">
        <v>411</v>
      </c>
      <c r="P2093" t="s">
        <v>424</v>
      </c>
      <c r="Q2093" t="s">
        <v>424</v>
      </c>
      <c r="R2093" t="s">
        <v>411</v>
      </c>
      <c r="S2093" t="s">
        <v>411</v>
      </c>
      <c r="T2093" s="1">
        <v>230000</v>
      </c>
      <c r="U2093">
        <v>704.99</v>
      </c>
      <c r="V2093">
        <v>0</v>
      </c>
      <c r="W2093" s="1">
        <v>134273.21</v>
      </c>
      <c r="X2093" s="1">
        <v>20614</v>
      </c>
      <c r="Y2093">
        <v>0</v>
      </c>
      <c r="Z2093" s="1">
        <v>154887.21</v>
      </c>
      <c r="AA2093">
        <v>0</v>
      </c>
      <c r="AB2093">
        <v>0</v>
      </c>
      <c r="AD2093">
        <v>8787726588451</v>
      </c>
      <c r="AE2093" t="s">
        <v>412</v>
      </c>
      <c r="AG2093" s="2">
        <v>46106</v>
      </c>
      <c r="AH2093" s="1">
        <v>3069.72</v>
      </c>
      <c r="AI2093" s="2">
        <v>46086</v>
      </c>
      <c r="AJ2093" s="7">
        <v>2026</v>
      </c>
      <c r="AK2093" s="2">
        <v>46080</v>
      </c>
      <c r="AP2093" t="s">
        <v>413</v>
      </c>
      <c r="AQ2093" t="s">
        <v>1498</v>
      </c>
      <c r="AT2093" s="2">
        <v>46107</v>
      </c>
      <c r="AU2093" s="2">
        <v>46112</v>
      </c>
      <c r="AV2093" t="s">
        <v>414</v>
      </c>
      <c r="AW2093" s="2">
        <v>46086</v>
      </c>
      <c r="AY2093" s="1">
        <v>203783.99</v>
      </c>
      <c r="BA2093" t="s">
        <v>9836</v>
      </c>
      <c r="BD2093" t="s">
        <v>738</v>
      </c>
      <c r="BE2093" t="s">
        <v>513</v>
      </c>
      <c r="BF2093">
        <v>5561994306120</v>
      </c>
      <c r="BG2093" t="s">
        <v>14035</v>
      </c>
      <c r="BH2093">
        <v>71256615</v>
      </c>
      <c r="BI2093" t="s">
        <v>5303</v>
      </c>
      <c r="BJ2093" t="s">
        <v>14036</v>
      </c>
      <c r="BL2093" s="1">
        <v>2595.9899999999998</v>
      </c>
      <c r="BQ2093">
        <v>4961</v>
      </c>
      <c r="BS2093" t="s">
        <v>2094</v>
      </c>
      <c r="BT2093" s="2">
        <v>46074</v>
      </c>
      <c r="BU2093">
        <v>901.67</v>
      </c>
      <c r="BV2093" s="2">
        <v>46090</v>
      </c>
      <c r="BW2093" t="s">
        <v>422</v>
      </c>
      <c r="BX2093" s="2">
        <v>46091</v>
      </c>
      <c r="BY2093" t="s">
        <v>14037</v>
      </c>
      <c r="BZ2093" s="2">
        <v>46074</v>
      </c>
      <c r="CA2093" s="2">
        <v>46093</v>
      </c>
      <c r="CB2093" t="s">
        <v>14038</v>
      </c>
      <c r="CC2093" s="2">
        <v>46079</v>
      </c>
      <c r="CD2093" t="s">
        <v>424</v>
      </c>
      <c r="CE2093">
        <v>9292</v>
      </c>
      <c r="CF2093" s="2">
        <v>46074</v>
      </c>
      <c r="CI2093" s="2">
        <v>46083</v>
      </c>
      <c r="CJ2093" s="2">
        <v>46097</v>
      </c>
      <c r="CK2093" t="s">
        <v>411</v>
      </c>
      <c r="CL2093" s="2">
        <v>46074</v>
      </c>
      <c r="CM2093" s="2">
        <v>46098</v>
      </c>
      <c r="CN2093" s="2">
        <v>46079</v>
      </c>
      <c r="CP2093" s="2">
        <v>46093</v>
      </c>
      <c r="CR2093" s="2">
        <v>46080</v>
      </c>
      <c r="CS2093" s="2">
        <v>46085</v>
      </c>
      <c r="CU2093" s="2">
        <v>46094</v>
      </c>
      <c r="CW2093" s="2">
        <v>46085</v>
      </c>
      <c r="CX2093" s="2">
        <v>46105</v>
      </c>
      <c r="CY2093" t="s">
        <v>424</v>
      </c>
      <c r="DD2093" s="2">
        <v>46080</v>
      </c>
      <c r="DF2093" s="2">
        <v>46106</v>
      </c>
      <c r="DG2093" t="s">
        <v>14039</v>
      </c>
      <c r="DI2093" s="2">
        <v>46107</v>
      </c>
      <c r="DJ2093" s="2">
        <v>46078</v>
      </c>
      <c r="DL2093" s="2">
        <v>46086</v>
      </c>
      <c r="DO2093" s="2">
        <v>46085</v>
      </c>
      <c r="DQ2093" s="2">
        <v>46104</v>
      </c>
      <c r="DU2093">
        <v>11359</v>
      </c>
      <c r="DY2093">
        <v>10258</v>
      </c>
      <c r="EE2093" s="1">
        <v>4045.81</v>
      </c>
      <c r="EF2093" t="s">
        <v>2634</v>
      </c>
      <c r="EG2093" t="s">
        <v>1640</v>
      </c>
      <c r="EH2093" t="s">
        <v>8449</v>
      </c>
      <c r="EI2093" t="s">
        <v>5891</v>
      </c>
      <c r="EJ2093" t="s">
        <v>8163</v>
      </c>
      <c r="EK2093" t="s">
        <v>1591</v>
      </c>
    </row>
    <row r="2094" spans="1:141" hidden="1" x14ac:dyDescent="0.35">
      <c r="A2094">
        <v>5273</v>
      </c>
      <c r="B2094" t="s">
        <v>1352</v>
      </c>
      <c r="C2094">
        <v>6685</v>
      </c>
      <c r="D2094" t="s">
        <v>8802</v>
      </c>
      <c r="E2094" t="s">
        <v>834</v>
      </c>
      <c r="F2094" t="s">
        <v>442</v>
      </c>
      <c r="G2094">
        <v>102</v>
      </c>
      <c r="H2094" t="s">
        <v>474</v>
      </c>
      <c r="I2094" t="s">
        <v>14040</v>
      </c>
      <c r="J2094" t="s">
        <v>14041</v>
      </c>
      <c r="K2094" t="s">
        <v>19</v>
      </c>
      <c r="L2094" t="s">
        <v>18</v>
      </c>
      <c r="M2094" t="s">
        <v>411</v>
      </c>
      <c r="N2094" t="s">
        <v>411</v>
      </c>
      <c r="O2094" t="s">
        <v>411</v>
      </c>
      <c r="P2094" t="s">
        <v>424</v>
      </c>
      <c r="Q2094" t="s">
        <v>424</v>
      </c>
      <c r="R2094" t="s">
        <v>411</v>
      </c>
      <c r="S2094" t="s">
        <v>411</v>
      </c>
      <c r="T2094" s="1">
        <v>149627.9</v>
      </c>
      <c r="U2094">
        <v>523.1</v>
      </c>
      <c r="V2094">
        <v>0</v>
      </c>
      <c r="W2094" s="1">
        <v>89803.93</v>
      </c>
      <c r="X2094" s="1">
        <v>55000</v>
      </c>
      <c r="Y2094">
        <v>0</v>
      </c>
      <c r="Z2094" s="1">
        <v>144803.93</v>
      </c>
      <c r="AA2094">
        <v>0</v>
      </c>
      <c r="AB2094">
        <v>0</v>
      </c>
      <c r="AD2094">
        <v>8787726554719</v>
      </c>
      <c r="AE2094" t="s">
        <v>412</v>
      </c>
      <c r="AG2094" s="2">
        <v>46114</v>
      </c>
      <c r="AH2094" s="1">
        <v>2707.84</v>
      </c>
      <c r="AI2094" s="2">
        <v>46080</v>
      </c>
      <c r="AJ2094" s="7">
        <v>2026</v>
      </c>
      <c r="AK2094" s="2">
        <v>46083</v>
      </c>
      <c r="AP2094" t="s">
        <v>413</v>
      </c>
      <c r="AQ2094" t="s">
        <v>8805</v>
      </c>
      <c r="AT2094" s="2">
        <v>46120</v>
      </c>
      <c r="AU2094" s="2">
        <v>46120</v>
      </c>
      <c r="AV2094" t="s">
        <v>414</v>
      </c>
      <c r="AW2094" s="2">
        <v>46081</v>
      </c>
      <c r="AY2094" s="1">
        <v>211146.3</v>
      </c>
      <c r="BA2094" t="s">
        <v>8806</v>
      </c>
      <c r="BD2094" t="s">
        <v>1897</v>
      </c>
      <c r="BE2094" t="s">
        <v>417</v>
      </c>
      <c r="BF2094">
        <v>5561981257469</v>
      </c>
      <c r="BG2094" t="s">
        <v>14042</v>
      </c>
      <c r="BH2094">
        <v>72906400</v>
      </c>
      <c r="BI2094" t="s">
        <v>14043</v>
      </c>
      <c r="BJ2094" t="s">
        <v>14044</v>
      </c>
      <c r="BL2094" s="1">
        <v>1743.69</v>
      </c>
      <c r="BM2094" s="2">
        <v>46225</v>
      </c>
      <c r="BQ2094">
        <v>4520</v>
      </c>
      <c r="BS2094" t="s">
        <v>440</v>
      </c>
      <c r="BT2094" s="2">
        <v>46065</v>
      </c>
      <c r="BU2094">
        <v>902.33</v>
      </c>
      <c r="BV2094" s="2">
        <v>46084</v>
      </c>
      <c r="BX2094" s="2">
        <v>46085</v>
      </c>
      <c r="BY2094" t="s">
        <v>14045</v>
      </c>
      <c r="BZ2094" s="2">
        <v>46084</v>
      </c>
      <c r="CA2094" s="2">
        <v>46094</v>
      </c>
      <c r="CC2094" s="2">
        <v>46080</v>
      </c>
      <c r="CD2094" t="s">
        <v>424</v>
      </c>
      <c r="CE2094">
        <v>8274</v>
      </c>
      <c r="CF2094" s="2">
        <v>46065</v>
      </c>
      <c r="CJ2094" s="2">
        <v>46099</v>
      </c>
      <c r="CL2094" s="2">
        <v>46073</v>
      </c>
      <c r="CM2094" s="2">
        <v>46108</v>
      </c>
      <c r="CN2094" s="2">
        <v>46083</v>
      </c>
      <c r="CO2094" s="2">
        <v>46113</v>
      </c>
      <c r="CP2094" s="2">
        <v>46097</v>
      </c>
      <c r="CR2094" s="2">
        <v>46086</v>
      </c>
      <c r="CS2094" s="2">
        <v>46080</v>
      </c>
      <c r="CU2094" s="2">
        <v>46098</v>
      </c>
      <c r="CV2094" s="2">
        <v>46113</v>
      </c>
      <c r="CW2094" s="2">
        <v>46108</v>
      </c>
      <c r="CX2094" t="s">
        <v>14046</v>
      </c>
      <c r="DD2094" s="2">
        <v>46078</v>
      </c>
      <c r="DF2094" s="2">
        <v>46119</v>
      </c>
      <c r="DG2094" t="s">
        <v>14047</v>
      </c>
      <c r="DI2094" s="2">
        <v>46120</v>
      </c>
      <c r="DJ2094" s="2">
        <v>46078</v>
      </c>
      <c r="DK2094" s="2">
        <v>46120</v>
      </c>
      <c r="DL2094" s="2">
        <v>46107</v>
      </c>
      <c r="DM2094" s="2">
        <v>46108</v>
      </c>
      <c r="DO2094" s="2">
        <v>46079</v>
      </c>
      <c r="DU2094">
        <v>12141</v>
      </c>
      <c r="DW2094" s="2">
        <v>46108</v>
      </c>
      <c r="DY2094">
        <v>10593</v>
      </c>
      <c r="EB2094" t="s">
        <v>14048</v>
      </c>
      <c r="EE2094" s="1">
        <v>4605.8100000000004</v>
      </c>
      <c r="EF2094" t="s">
        <v>2634</v>
      </c>
      <c r="EG2094" t="s">
        <v>1640</v>
      </c>
      <c r="EH2094" t="s">
        <v>6848</v>
      </c>
      <c r="EI2094" t="s">
        <v>3282</v>
      </c>
      <c r="EJ2094" t="s">
        <v>8163</v>
      </c>
      <c r="EK2094" t="s">
        <v>1591</v>
      </c>
    </row>
    <row r="2095" spans="1:141" x14ac:dyDescent="0.35">
      <c r="A2095">
        <v>5274</v>
      </c>
      <c r="B2095" t="s">
        <v>1352</v>
      </c>
      <c r="C2095">
        <v>6731</v>
      </c>
      <c r="D2095" t="s">
        <v>4816</v>
      </c>
      <c r="E2095" t="s">
        <v>834</v>
      </c>
      <c r="F2095" t="s">
        <v>1086</v>
      </c>
      <c r="G2095">
        <v>4</v>
      </c>
      <c r="H2095" t="s">
        <v>474</v>
      </c>
      <c r="I2095" t="s">
        <v>14049</v>
      </c>
      <c r="J2095" t="s">
        <v>14050</v>
      </c>
      <c r="K2095" t="s">
        <v>20</v>
      </c>
      <c r="L2095" t="s">
        <v>63</v>
      </c>
      <c r="M2095" t="s">
        <v>411</v>
      </c>
      <c r="N2095" t="s">
        <v>411</v>
      </c>
      <c r="O2095" t="s">
        <v>411</v>
      </c>
      <c r="P2095" t="s">
        <v>424</v>
      </c>
      <c r="Q2095" t="s">
        <v>424</v>
      </c>
      <c r="R2095" t="s">
        <v>411</v>
      </c>
      <c r="S2095" t="s">
        <v>411</v>
      </c>
      <c r="T2095" s="1">
        <v>172902.54</v>
      </c>
      <c r="U2095">
        <v>647.85</v>
      </c>
      <c r="V2095">
        <v>0</v>
      </c>
      <c r="W2095" s="1">
        <v>126977.75</v>
      </c>
      <c r="X2095" s="1">
        <v>38129</v>
      </c>
      <c r="Y2095">
        <v>0</v>
      </c>
      <c r="Z2095" s="1">
        <v>165106.75</v>
      </c>
      <c r="AA2095">
        <v>0</v>
      </c>
      <c r="AB2095">
        <v>0</v>
      </c>
      <c r="AD2095">
        <v>8787726610155</v>
      </c>
      <c r="AE2095" t="s">
        <v>412</v>
      </c>
      <c r="AG2095" s="2">
        <v>46106</v>
      </c>
      <c r="AH2095" s="1">
        <v>3069.72</v>
      </c>
      <c r="AI2095" s="2">
        <v>46085</v>
      </c>
      <c r="AJ2095" s="7">
        <v>2026</v>
      </c>
      <c r="AK2095" s="2">
        <v>46084</v>
      </c>
      <c r="AP2095" t="s">
        <v>413</v>
      </c>
      <c r="AT2095" s="2">
        <v>46108</v>
      </c>
      <c r="AU2095" s="2">
        <v>46119</v>
      </c>
      <c r="AV2095" t="s">
        <v>414</v>
      </c>
      <c r="AW2095" s="2">
        <v>46086</v>
      </c>
      <c r="AY2095" s="1">
        <v>235000.54</v>
      </c>
      <c r="BA2095" t="s">
        <v>4819</v>
      </c>
      <c r="BD2095" t="s">
        <v>2801</v>
      </c>
      <c r="BE2095" t="s">
        <v>513</v>
      </c>
      <c r="BF2095">
        <v>5561999432752</v>
      </c>
      <c r="BG2095" t="s">
        <v>14051</v>
      </c>
      <c r="BH2095">
        <v>72600000</v>
      </c>
      <c r="BI2095" t="s">
        <v>4985</v>
      </c>
      <c r="BJ2095" t="s">
        <v>14052</v>
      </c>
      <c r="BL2095" s="1">
        <v>2159.54</v>
      </c>
      <c r="BQ2095">
        <v>4070</v>
      </c>
      <c r="BS2095" t="s">
        <v>449</v>
      </c>
      <c r="BT2095" s="2">
        <v>46077</v>
      </c>
      <c r="BU2095">
        <v>902.57</v>
      </c>
      <c r="BV2095" s="2">
        <v>46086</v>
      </c>
      <c r="BX2095" s="2">
        <v>46090</v>
      </c>
      <c r="BY2095" t="s">
        <v>14053</v>
      </c>
      <c r="CA2095" s="2">
        <v>46092</v>
      </c>
      <c r="CB2095" t="s">
        <v>14054</v>
      </c>
      <c r="CC2095" s="2">
        <v>46080</v>
      </c>
      <c r="CD2095" t="s">
        <v>424</v>
      </c>
      <c r="CE2095">
        <v>8934</v>
      </c>
      <c r="CF2095" s="2">
        <v>46077</v>
      </c>
      <c r="CJ2095" s="2">
        <v>46097</v>
      </c>
      <c r="CL2095" s="2">
        <v>46077</v>
      </c>
      <c r="CM2095" s="2">
        <v>46098</v>
      </c>
      <c r="CN2095" s="2">
        <v>46083</v>
      </c>
      <c r="CO2095" s="2">
        <v>46113</v>
      </c>
      <c r="CP2095" s="2">
        <v>46092</v>
      </c>
      <c r="CR2095" s="2">
        <v>46084</v>
      </c>
      <c r="CS2095" s="2">
        <v>46084</v>
      </c>
      <c r="CU2095" s="2">
        <v>46094</v>
      </c>
      <c r="CV2095" s="2">
        <v>46119</v>
      </c>
      <c r="CW2095" s="2">
        <v>46084</v>
      </c>
      <c r="CX2095" s="2">
        <v>475630</v>
      </c>
      <c r="CY2095" t="s">
        <v>424</v>
      </c>
      <c r="DD2095" s="2">
        <v>46083</v>
      </c>
      <c r="DF2095" s="2">
        <v>46106</v>
      </c>
      <c r="DG2095" t="s">
        <v>14055</v>
      </c>
      <c r="DI2095" s="2">
        <v>46108</v>
      </c>
      <c r="DJ2095" s="2">
        <v>46083</v>
      </c>
      <c r="DK2095" s="2">
        <v>46119</v>
      </c>
      <c r="DL2095" s="2">
        <v>46085</v>
      </c>
      <c r="DQ2095" s="2">
        <v>46104</v>
      </c>
      <c r="DT2095">
        <v>10188</v>
      </c>
      <c r="DU2095">
        <v>11296</v>
      </c>
      <c r="DW2095" s="2">
        <v>46085</v>
      </c>
      <c r="DY2095">
        <v>10183</v>
      </c>
      <c r="EE2095" s="1">
        <v>4425.8100000000004</v>
      </c>
      <c r="EF2095" t="s">
        <v>2634</v>
      </c>
      <c r="EG2095" t="s">
        <v>1640</v>
      </c>
      <c r="EH2095" t="s">
        <v>6848</v>
      </c>
      <c r="EI2095" t="s">
        <v>3282</v>
      </c>
      <c r="EJ2095" t="s">
        <v>8163</v>
      </c>
      <c r="EK2095" t="s">
        <v>1591</v>
      </c>
    </row>
    <row r="2096" spans="1:141" hidden="1" x14ac:dyDescent="0.35">
      <c r="A2096">
        <v>5275</v>
      </c>
      <c r="B2096" t="s">
        <v>561</v>
      </c>
      <c r="C2096">
        <v>6720</v>
      </c>
      <c r="D2096" t="s">
        <v>8802</v>
      </c>
      <c r="E2096" t="s">
        <v>834</v>
      </c>
      <c r="F2096" t="s">
        <v>434</v>
      </c>
      <c r="G2096">
        <v>3</v>
      </c>
      <c r="H2096" t="s">
        <v>474</v>
      </c>
      <c r="I2096" t="s">
        <v>14056</v>
      </c>
      <c r="J2096" t="s">
        <v>14057</v>
      </c>
      <c r="K2096" t="s">
        <v>20</v>
      </c>
      <c r="L2096" t="s">
        <v>14058</v>
      </c>
      <c r="M2096" t="s">
        <v>411</v>
      </c>
      <c r="N2096" t="s">
        <v>411</v>
      </c>
      <c r="O2096" t="s">
        <v>411</v>
      </c>
      <c r="P2096" t="s">
        <v>411</v>
      </c>
      <c r="Q2096" t="s">
        <v>411</v>
      </c>
      <c r="R2096" t="s">
        <v>411</v>
      </c>
      <c r="S2096" t="s">
        <v>411</v>
      </c>
      <c r="T2096" s="1">
        <v>230000</v>
      </c>
      <c r="U2096">
        <v>750</v>
      </c>
      <c r="V2096">
        <v>0</v>
      </c>
      <c r="W2096" s="1">
        <v>142963.45000000001</v>
      </c>
      <c r="X2096" s="1">
        <v>14743</v>
      </c>
      <c r="Y2096">
        <v>0</v>
      </c>
      <c r="Z2096" s="1">
        <v>157706.45000000001</v>
      </c>
      <c r="AA2096">
        <v>0</v>
      </c>
      <c r="AB2096">
        <v>0</v>
      </c>
      <c r="AE2096" t="s">
        <v>412</v>
      </c>
      <c r="AH2096">
        <v>0</v>
      </c>
      <c r="AK2096" s="2">
        <v>46086</v>
      </c>
      <c r="AP2096" t="s">
        <v>413</v>
      </c>
      <c r="AT2096" s="2">
        <v>46092</v>
      </c>
      <c r="AU2096" s="2">
        <v>46092</v>
      </c>
      <c r="AV2096" t="s">
        <v>561</v>
      </c>
      <c r="AW2096" s="2">
        <v>46087</v>
      </c>
      <c r="AY2096" s="1">
        <v>229669.31</v>
      </c>
      <c r="BA2096" t="s">
        <v>8806</v>
      </c>
      <c r="BF2096">
        <v>5561981086177</v>
      </c>
      <c r="BG2096" t="s">
        <v>2976</v>
      </c>
      <c r="BH2096">
        <v>72910052</v>
      </c>
      <c r="BI2096" t="s">
        <v>1526</v>
      </c>
      <c r="BJ2096" t="s">
        <v>14059</v>
      </c>
      <c r="BL2096" s="1">
        <v>2857.33</v>
      </c>
      <c r="BQ2096">
        <v>4421</v>
      </c>
      <c r="BS2096" t="s">
        <v>421</v>
      </c>
      <c r="BT2096" s="2">
        <v>46074</v>
      </c>
      <c r="BY2096" t="s">
        <v>14060</v>
      </c>
      <c r="BZ2096" s="2">
        <v>46086</v>
      </c>
      <c r="CC2096" s="2">
        <v>46084</v>
      </c>
      <c r="CF2096" s="2">
        <v>46074</v>
      </c>
      <c r="CL2096" s="2">
        <v>46074</v>
      </c>
      <c r="CN2096" s="2">
        <v>46084</v>
      </c>
      <c r="CR2096" s="2">
        <v>46084</v>
      </c>
      <c r="CS2096" s="2">
        <v>46084</v>
      </c>
      <c r="CW2096" s="2">
        <v>46084</v>
      </c>
      <c r="DD2096" s="2">
        <v>46086</v>
      </c>
      <c r="DJ2096" s="2">
        <v>46083</v>
      </c>
      <c r="DO2096" s="2">
        <v>46084</v>
      </c>
      <c r="EF2096" t="s">
        <v>8966</v>
      </c>
      <c r="EG2096" t="s">
        <v>3289</v>
      </c>
      <c r="EH2096" t="s">
        <v>9950</v>
      </c>
      <c r="EI2096" t="s">
        <v>561</v>
      </c>
      <c r="EJ2096" t="s">
        <v>8163</v>
      </c>
      <c r="EK2096" t="s">
        <v>3786</v>
      </c>
    </row>
    <row r="2097" spans="1:141" hidden="1" x14ac:dyDescent="0.35">
      <c r="A2097">
        <v>5276</v>
      </c>
      <c r="B2097" t="s">
        <v>11094</v>
      </c>
      <c r="C2097">
        <v>6741</v>
      </c>
      <c r="D2097" t="s">
        <v>9287</v>
      </c>
      <c r="E2097" t="s">
        <v>942</v>
      </c>
      <c r="F2097" t="s">
        <v>9559</v>
      </c>
      <c r="G2097">
        <v>201</v>
      </c>
      <c r="H2097" t="s">
        <v>408</v>
      </c>
      <c r="I2097" t="s">
        <v>14061</v>
      </c>
      <c r="J2097" t="s">
        <v>14062</v>
      </c>
      <c r="K2097" t="s">
        <v>14</v>
      </c>
      <c r="L2097" t="s">
        <v>50</v>
      </c>
      <c r="M2097" t="s">
        <v>411</v>
      </c>
      <c r="N2097" t="s">
        <v>411</v>
      </c>
      <c r="O2097" t="s">
        <v>411</v>
      </c>
      <c r="P2097" t="s">
        <v>411</v>
      </c>
      <c r="Q2097" t="s">
        <v>411</v>
      </c>
      <c r="R2097" t="s">
        <v>411</v>
      </c>
      <c r="S2097" t="s">
        <v>411</v>
      </c>
      <c r="T2097" s="1">
        <v>160910.49</v>
      </c>
      <c r="U2097">
        <v>0</v>
      </c>
      <c r="V2097">
        <v>0</v>
      </c>
      <c r="W2097" s="1">
        <v>136016.66</v>
      </c>
      <c r="X2097" s="1">
        <v>24961</v>
      </c>
      <c r="Y2097">
        <v>0</v>
      </c>
      <c r="Z2097" s="1">
        <v>160977.66</v>
      </c>
      <c r="AA2097">
        <v>0</v>
      </c>
      <c r="AB2097">
        <v>0</v>
      </c>
      <c r="AD2097">
        <v>8787726640828</v>
      </c>
      <c r="AE2097" t="s">
        <v>412</v>
      </c>
      <c r="AH2097">
        <v>0</v>
      </c>
      <c r="AI2097" s="2">
        <v>46090</v>
      </c>
      <c r="AJ2097" s="7">
        <v>2026</v>
      </c>
      <c r="AK2097" s="2">
        <v>46086</v>
      </c>
      <c r="AP2097" t="s">
        <v>3839</v>
      </c>
      <c r="AT2097" s="2">
        <v>46099</v>
      </c>
      <c r="AU2097" s="2">
        <v>46119</v>
      </c>
      <c r="AV2097" t="s">
        <v>414</v>
      </c>
      <c r="AW2097" s="2">
        <v>46087</v>
      </c>
      <c r="AY2097" s="1">
        <v>244933.05</v>
      </c>
      <c r="BA2097" t="s">
        <v>9291</v>
      </c>
      <c r="BC2097" t="s">
        <v>14063</v>
      </c>
      <c r="BD2097" t="s">
        <v>416</v>
      </c>
      <c r="BE2097" t="s">
        <v>417</v>
      </c>
      <c r="BF2097">
        <v>5561996644917</v>
      </c>
      <c r="BG2097" t="s">
        <v>14064</v>
      </c>
      <c r="BH2097">
        <v>73805050</v>
      </c>
      <c r="BI2097" t="s">
        <v>1139</v>
      </c>
      <c r="BJ2097" t="s">
        <v>14065</v>
      </c>
      <c r="BL2097" s="1">
        <v>2380</v>
      </c>
      <c r="BQ2097">
        <v>4661</v>
      </c>
      <c r="BS2097" t="s">
        <v>449</v>
      </c>
      <c r="BT2097" s="2">
        <v>46086</v>
      </c>
      <c r="BU2097">
        <v>779</v>
      </c>
      <c r="BW2097" t="s">
        <v>422</v>
      </c>
      <c r="BY2097" t="s">
        <v>14066</v>
      </c>
      <c r="BZ2097" s="2">
        <v>46086</v>
      </c>
      <c r="CA2097" s="2">
        <v>46098</v>
      </c>
      <c r="CB2097" t="s">
        <v>14067</v>
      </c>
      <c r="CC2097" s="2">
        <v>46084</v>
      </c>
      <c r="CE2097" t="s">
        <v>14068</v>
      </c>
      <c r="CF2097" s="2">
        <v>46086</v>
      </c>
      <c r="CJ2097" s="2">
        <v>46108</v>
      </c>
      <c r="CK2097" t="s">
        <v>411</v>
      </c>
      <c r="CL2097" s="2">
        <v>46086</v>
      </c>
      <c r="CM2097" s="2">
        <v>46108</v>
      </c>
      <c r="CN2097" s="2">
        <v>46085</v>
      </c>
      <c r="CO2097" s="2">
        <v>46113</v>
      </c>
      <c r="CP2097" s="2">
        <v>46098</v>
      </c>
      <c r="CR2097" s="2">
        <v>46085</v>
      </c>
      <c r="CS2097" s="2">
        <v>46085</v>
      </c>
      <c r="CU2097" s="2">
        <v>46107</v>
      </c>
      <c r="CV2097" s="2">
        <v>46119</v>
      </c>
      <c r="CW2097" s="2">
        <v>46085</v>
      </c>
      <c r="CX2097" s="2">
        <v>46101</v>
      </c>
      <c r="CY2097" t="s">
        <v>424</v>
      </c>
      <c r="DD2097" s="2">
        <v>46087</v>
      </c>
      <c r="DJ2097" s="2">
        <v>46084</v>
      </c>
      <c r="DK2097" s="2">
        <v>46119</v>
      </c>
      <c r="DL2097" s="2">
        <v>46090</v>
      </c>
      <c r="DO2097" s="2">
        <v>46085</v>
      </c>
      <c r="DQ2097" s="2">
        <v>46100</v>
      </c>
      <c r="DS2097" t="s">
        <v>735</v>
      </c>
      <c r="DX2097">
        <v>702</v>
      </c>
      <c r="DY2097">
        <v>11697</v>
      </c>
      <c r="DZ2097" t="s">
        <v>424</v>
      </c>
      <c r="EE2097">
        <v>2475</v>
      </c>
      <c r="EG2097" t="s">
        <v>1640</v>
      </c>
      <c r="EK2097" t="s">
        <v>1591</v>
      </c>
    </row>
    <row r="2098" spans="1:141" hidden="1" x14ac:dyDescent="0.35">
      <c r="A2098">
        <v>5277</v>
      </c>
      <c r="B2098" t="s">
        <v>11094</v>
      </c>
      <c r="C2098">
        <v>6752</v>
      </c>
      <c r="D2098" t="s">
        <v>7812</v>
      </c>
      <c r="E2098" t="s">
        <v>834</v>
      </c>
      <c r="F2098" t="s">
        <v>492</v>
      </c>
      <c r="G2098" t="s">
        <v>9227</v>
      </c>
      <c r="H2098" t="s">
        <v>408</v>
      </c>
      <c r="I2098" t="s">
        <v>14069</v>
      </c>
      <c r="J2098" t="s">
        <v>14070</v>
      </c>
      <c r="K2098" t="s">
        <v>22</v>
      </c>
      <c r="L2098" t="s">
        <v>54</v>
      </c>
      <c r="M2098" t="s">
        <v>411</v>
      </c>
      <c r="N2098" t="s">
        <v>411</v>
      </c>
      <c r="O2098" t="s">
        <v>411</v>
      </c>
      <c r="P2098" t="s">
        <v>411</v>
      </c>
      <c r="Q2098" t="s">
        <v>411</v>
      </c>
      <c r="R2098" t="s">
        <v>411</v>
      </c>
      <c r="S2098" t="s">
        <v>411</v>
      </c>
      <c r="T2098" s="1">
        <v>171851.28</v>
      </c>
      <c r="U2098">
        <v>874.5</v>
      </c>
      <c r="V2098">
        <v>0</v>
      </c>
      <c r="W2098" s="1">
        <v>152794.78</v>
      </c>
      <c r="X2098" s="1">
        <v>9227</v>
      </c>
      <c r="Y2098">
        <v>0</v>
      </c>
      <c r="Z2098" s="1">
        <v>162021.78</v>
      </c>
      <c r="AA2098">
        <v>0</v>
      </c>
      <c r="AB2098">
        <v>0</v>
      </c>
      <c r="AD2098">
        <v>8787726646869</v>
      </c>
      <c r="AE2098" t="s">
        <v>412</v>
      </c>
      <c r="AH2098">
        <v>0</v>
      </c>
      <c r="AI2098" s="2">
        <v>46092</v>
      </c>
      <c r="AJ2098" s="7">
        <v>2026</v>
      </c>
      <c r="AK2098" s="2">
        <v>46086</v>
      </c>
      <c r="AP2098" t="s">
        <v>413</v>
      </c>
      <c r="AT2098" s="2">
        <v>46094</v>
      </c>
      <c r="AU2098" s="2">
        <v>46119</v>
      </c>
      <c r="AV2098" t="s">
        <v>414</v>
      </c>
      <c r="AW2098" s="2">
        <v>46087</v>
      </c>
      <c r="AY2098" s="1">
        <v>245051.28</v>
      </c>
      <c r="BA2098" t="s">
        <v>7815</v>
      </c>
      <c r="BC2098" t="s">
        <v>14071</v>
      </c>
      <c r="BD2098" t="s">
        <v>416</v>
      </c>
      <c r="BE2098" t="s">
        <v>417</v>
      </c>
      <c r="BF2098">
        <v>5562998853050</v>
      </c>
      <c r="BG2098" t="s">
        <v>14072</v>
      </c>
      <c r="BH2098">
        <v>73802235</v>
      </c>
      <c r="BI2098" t="s">
        <v>1877</v>
      </c>
      <c r="BJ2098" t="s">
        <v>14073</v>
      </c>
      <c r="BL2098" s="1">
        <v>2915</v>
      </c>
      <c r="BM2098" s="2">
        <v>46257</v>
      </c>
      <c r="BQ2098">
        <v>4260</v>
      </c>
      <c r="BS2098" t="s">
        <v>668</v>
      </c>
      <c r="BT2098" s="2">
        <v>46090</v>
      </c>
      <c r="BU2098">
        <v>897.19</v>
      </c>
      <c r="BW2098" t="s">
        <v>1569</v>
      </c>
      <c r="BY2098" t="s">
        <v>14074</v>
      </c>
      <c r="BZ2098" s="2">
        <v>46090</v>
      </c>
      <c r="CA2098" s="2">
        <v>46093</v>
      </c>
      <c r="CB2098" t="s">
        <v>14075</v>
      </c>
      <c r="CC2098" s="2">
        <v>46084</v>
      </c>
      <c r="CE2098">
        <v>9973</v>
      </c>
      <c r="CF2098" s="2">
        <v>46090</v>
      </c>
      <c r="CH2098" t="s">
        <v>8713</v>
      </c>
      <c r="CJ2098" s="2">
        <v>46104</v>
      </c>
      <c r="CK2098" t="s">
        <v>424</v>
      </c>
      <c r="CL2098" s="2">
        <v>46091</v>
      </c>
      <c r="CM2098" s="2">
        <v>46111</v>
      </c>
      <c r="CN2098" s="2">
        <v>46085</v>
      </c>
      <c r="CO2098" s="2">
        <v>46113</v>
      </c>
      <c r="CP2098" s="2">
        <v>46093</v>
      </c>
      <c r="CR2098" s="2">
        <v>46086</v>
      </c>
      <c r="CS2098" s="2">
        <v>46086</v>
      </c>
      <c r="CU2098" s="2">
        <v>46101</v>
      </c>
      <c r="CV2098" s="2">
        <v>46119</v>
      </c>
      <c r="CW2098" s="2">
        <v>46086</v>
      </c>
      <c r="CX2098" s="2">
        <v>46111</v>
      </c>
      <c r="CY2098" t="s">
        <v>424</v>
      </c>
      <c r="DD2098" s="2">
        <v>46093</v>
      </c>
      <c r="DJ2098" s="2">
        <v>46085</v>
      </c>
      <c r="DK2098" s="2">
        <v>46119</v>
      </c>
      <c r="DL2098" s="2">
        <v>46092</v>
      </c>
      <c r="DO2098" s="2">
        <v>46086</v>
      </c>
      <c r="DQ2098" s="2">
        <v>46107</v>
      </c>
      <c r="DS2098" t="s">
        <v>735</v>
      </c>
      <c r="DT2098">
        <v>11684</v>
      </c>
      <c r="DX2098">
        <v>617</v>
      </c>
      <c r="DY2098">
        <v>11108</v>
      </c>
      <c r="DZ2098" t="s">
        <v>424</v>
      </c>
      <c r="EA2098" t="s">
        <v>14076</v>
      </c>
      <c r="EE2098">
        <v>1964.72</v>
      </c>
      <c r="EG2098" t="s">
        <v>1640</v>
      </c>
      <c r="EK2098" t="s">
        <v>1591</v>
      </c>
    </row>
    <row r="2099" spans="1:141" x14ac:dyDescent="0.35">
      <c r="A2099">
        <v>5278</v>
      </c>
      <c r="B2099" t="s">
        <v>1352</v>
      </c>
      <c r="C2099">
        <v>6761</v>
      </c>
      <c r="D2099" t="s">
        <v>4816</v>
      </c>
      <c r="E2099" t="s">
        <v>834</v>
      </c>
      <c r="F2099" t="s">
        <v>532</v>
      </c>
      <c r="G2099">
        <v>101</v>
      </c>
      <c r="H2099" t="s">
        <v>474</v>
      </c>
      <c r="I2099" t="s">
        <v>14077</v>
      </c>
      <c r="J2099" t="s">
        <v>14078</v>
      </c>
      <c r="K2099" t="s">
        <v>28</v>
      </c>
      <c r="L2099" t="s">
        <v>51</v>
      </c>
      <c r="M2099" t="s">
        <v>411</v>
      </c>
      <c r="N2099" t="s">
        <v>411</v>
      </c>
      <c r="O2099" t="s">
        <v>411</v>
      </c>
      <c r="P2099" t="s">
        <v>424</v>
      </c>
      <c r="Q2099" t="s">
        <v>424</v>
      </c>
      <c r="R2099" t="s">
        <v>411</v>
      </c>
      <c r="S2099" t="s">
        <v>411</v>
      </c>
      <c r="T2099" s="1">
        <v>172411.62</v>
      </c>
      <c r="U2099">
        <v>630.9</v>
      </c>
      <c r="V2099">
        <v>0</v>
      </c>
      <c r="W2099" s="1">
        <v>123567.92</v>
      </c>
      <c r="X2099" s="1">
        <v>41031</v>
      </c>
      <c r="Y2099">
        <v>0</v>
      </c>
      <c r="Z2099" s="1">
        <v>164598.92000000001</v>
      </c>
      <c r="AA2099">
        <v>0</v>
      </c>
      <c r="AB2099">
        <v>0</v>
      </c>
      <c r="AD2099">
        <v>8787726669435</v>
      </c>
      <c r="AE2099" t="s">
        <v>412</v>
      </c>
      <c r="AG2099" s="2">
        <v>46106</v>
      </c>
      <c r="AH2099" s="1">
        <v>3128.72</v>
      </c>
      <c r="AI2099" s="2">
        <v>46087</v>
      </c>
      <c r="AJ2099" s="7">
        <v>2026</v>
      </c>
      <c r="AK2099" s="2">
        <v>46086</v>
      </c>
      <c r="AP2099" t="s">
        <v>413</v>
      </c>
      <c r="AT2099" s="2">
        <v>46108</v>
      </c>
      <c r="AU2099" s="2">
        <v>46119</v>
      </c>
      <c r="AV2099" t="s">
        <v>414</v>
      </c>
      <c r="AW2099" s="2">
        <v>46087</v>
      </c>
      <c r="AY2099" s="1">
        <v>226311.62</v>
      </c>
      <c r="BA2099" t="s">
        <v>4819</v>
      </c>
      <c r="BD2099" t="s">
        <v>738</v>
      </c>
      <c r="BE2099" t="s">
        <v>513</v>
      </c>
      <c r="BF2099">
        <v>5562995476762</v>
      </c>
      <c r="BG2099" t="s">
        <v>14079</v>
      </c>
      <c r="BH2099">
        <v>71995555</v>
      </c>
      <c r="BI2099" t="s">
        <v>4857</v>
      </c>
      <c r="BJ2099" t="s">
        <v>14080</v>
      </c>
      <c r="BK2099">
        <v>5561981904952</v>
      </c>
      <c r="BL2099" s="1">
        <v>2103.0100000000002</v>
      </c>
      <c r="BM2099" s="2">
        <v>46264</v>
      </c>
      <c r="BQ2099">
        <v>3991</v>
      </c>
      <c r="BS2099" t="s">
        <v>2005</v>
      </c>
      <c r="BT2099" s="2">
        <v>46085</v>
      </c>
      <c r="BU2099">
        <v>896.11</v>
      </c>
      <c r="BV2099" s="2">
        <v>46092</v>
      </c>
      <c r="BX2099" s="2">
        <v>46092</v>
      </c>
      <c r="BY2099" t="s">
        <v>14081</v>
      </c>
      <c r="BZ2099" s="2">
        <v>46086</v>
      </c>
      <c r="CA2099" s="2">
        <v>46093</v>
      </c>
      <c r="CB2099" t="s">
        <v>14082</v>
      </c>
      <c r="CC2099" s="2">
        <v>46085</v>
      </c>
      <c r="CD2099" t="s">
        <v>424</v>
      </c>
      <c r="CE2099">
        <v>9302</v>
      </c>
      <c r="CF2099" s="2">
        <v>46085</v>
      </c>
      <c r="CJ2099" s="2">
        <v>46097</v>
      </c>
      <c r="CL2099" s="2">
        <v>46085</v>
      </c>
      <c r="CM2099" s="2">
        <v>46098</v>
      </c>
      <c r="CN2099" s="2">
        <v>46085</v>
      </c>
      <c r="CO2099" s="2">
        <v>46113</v>
      </c>
      <c r="CP2099" s="2">
        <v>46093</v>
      </c>
      <c r="CR2099" s="2">
        <v>46086</v>
      </c>
      <c r="CS2099" s="2">
        <v>46086</v>
      </c>
      <c r="CU2099" s="2">
        <v>46094</v>
      </c>
      <c r="CV2099" s="2">
        <v>46119</v>
      </c>
      <c r="CW2099" s="2">
        <v>46086</v>
      </c>
      <c r="CX2099" s="2">
        <v>46105</v>
      </c>
      <c r="CY2099" t="s">
        <v>424</v>
      </c>
      <c r="DD2099" s="2">
        <v>46085</v>
      </c>
      <c r="DF2099" s="2">
        <v>46106</v>
      </c>
      <c r="DG2099" t="s">
        <v>14083</v>
      </c>
      <c r="DI2099" s="2">
        <v>46108</v>
      </c>
      <c r="DJ2099" s="2">
        <v>46085</v>
      </c>
      <c r="DK2099" s="2">
        <v>46119</v>
      </c>
      <c r="DL2099" s="2">
        <v>46091</v>
      </c>
      <c r="DO2099" s="2">
        <v>46086</v>
      </c>
      <c r="DQ2099" s="2">
        <v>46104</v>
      </c>
      <c r="DT2099">
        <v>10188</v>
      </c>
      <c r="DU2099">
        <v>11290</v>
      </c>
      <c r="DW2099" s="2">
        <v>46086</v>
      </c>
      <c r="DY2099">
        <v>10199</v>
      </c>
      <c r="EE2099" s="1">
        <v>4385.8100000000004</v>
      </c>
      <c r="EF2099" t="s">
        <v>2634</v>
      </c>
      <c r="EG2099" t="s">
        <v>1640</v>
      </c>
      <c r="EH2099" t="s">
        <v>8936</v>
      </c>
      <c r="EI2099" t="s">
        <v>3282</v>
      </c>
      <c r="EJ2099" t="s">
        <v>8163</v>
      </c>
      <c r="EK2099" t="s">
        <v>1591</v>
      </c>
    </row>
    <row r="2100" spans="1:141" hidden="1" x14ac:dyDescent="0.35">
      <c r="A2100">
        <v>5279</v>
      </c>
      <c r="B2100" t="s">
        <v>11094</v>
      </c>
      <c r="C2100">
        <v>6738</v>
      </c>
      <c r="D2100" t="s">
        <v>7812</v>
      </c>
      <c r="E2100" t="s">
        <v>834</v>
      </c>
      <c r="F2100" t="s">
        <v>492</v>
      </c>
      <c r="G2100" t="s">
        <v>14084</v>
      </c>
      <c r="H2100" t="s">
        <v>408</v>
      </c>
      <c r="I2100" t="s">
        <v>14085</v>
      </c>
      <c r="J2100" t="s">
        <v>14086</v>
      </c>
      <c r="K2100" t="s">
        <v>14</v>
      </c>
      <c r="L2100" t="s">
        <v>17</v>
      </c>
      <c r="M2100" t="s">
        <v>411</v>
      </c>
      <c r="N2100" t="s">
        <v>411</v>
      </c>
      <c r="O2100" t="s">
        <v>411</v>
      </c>
      <c r="P2100" t="s">
        <v>411</v>
      </c>
      <c r="Q2100" t="s">
        <v>411</v>
      </c>
      <c r="R2100" t="s">
        <v>411</v>
      </c>
      <c r="S2100" t="s">
        <v>411</v>
      </c>
      <c r="T2100" s="1">
        <v>163016.74</v>
      </c>
      <c r="U2100">
        <v>0</v>
      </c>
      <c r="V2100">
        <v>0</v>
      </c>
      <c r="W2100" s="1">
        <v>135438.74</v>
      </c>
      <c r="X2100" s="1">
        <v>27578</v>
      </c>
      <c r="Y2100">
        <v>0</v>
      </c>
      <c r="Z2100" s="1">
        <v>163016.74</v>
      </c>
      <c r="AA2100">
        <v>0</v>
      </c>
      <c r="AB2100">
        <v>0</v>
      </c>
      <c r="AD2100">
        <v>8787726639480</v>
      </c>
      <c r="AE2100" t="s">
        <v>412</v>
      </c>
      <c r="AH2100">
        <v>0</v>
      </c>
      <c r="AI2100" s="2">
        <v>46090</v>
      </c>
      <c r="AJ2100" s="7">
        <v>2026</v>
      </c>
      <c r="AK2100" s="2">
        <v>46086</v>
      </c>
      <c r="AP2100" t="s">
        <v>3839</v>
      </c>
      <c r="AT2100" s="2">
        <v>46094</v>
      </c>
      <c r="AU2100" s="2">
        <v>46111</v>
      </c>
      <c r="AV2100" t="s">
        <v>414</v>
      </c>
      <c r="AW2100" s="2">
        <v>46087</v>
      </c>
      <c r="AY2100" s="1">
        <v>245000.74</v>
      </c>
      <c r="BA2100" t="s">
        <v>7815</v>
      </c>
      <c r="BC2100" t="s">
        <v>14087</v>
      </c>
      <c r="BD2100" t="s">
        <v>416</v>
      </c>
      <c r="BE2100" t="s">
        <v>417</v>
      </c>
      <c r="BF2100">
        <v>5561998311654</v>
      </c>
      <c r="BG2100" t="s">
        <v>14088</v>
      </c>
      <c r="BH2100">
        <v>73808475</v>
      </c>
      <c r="BI2100" t="s">
        <v>607</v>
      </c>
      <c r="BJ2100" t="s">
        <v>14089</v>
      </c>
      <c r="BL2100" s="1">
        <v>2300</v>
      </c>
      <c r="BQ2100">
        <v>4262</v>
      </c>
      <c r="BS2100" t="s">
        <v>421</v>
      </c>
      <c r="BT2100" s="2">
        <v>46086</v>
      </c>
      <c r="BU2100">
        <v>876.12</v>
      </c>
      <c r="BW2100" t="s">
        <v>422</v>
      </c>
      <c r="BY2100" t="s">
        <v>14090</v>
      </c>
      <c r="BZ2100" s="2">
        <v>46087</v>
      </c>
      <c r="CA2100" s="2">
        <v>46093</v>
      </c>
      <c r="CB2100" t="s">
        <v>14091</v>
      </c>
      <c r="CC2100" s="2">
        <v>46078</v>
      </c>
      <c r="CE2100" t="s">
        <v>14092</v>
      </c>
      <c r="CF2100" s="2">
        <v>46087</v>
      </c>
      <c r="CJ2100" s="2">
        <v>46104</v>
      </c>
      <c r="CK2100" t="s">
        <v>411</v>
      </c>
      <c r="CL2100" s="2">
        <v>46090</v>
      </c>
      <c r="CM2100" s="2">
        <v>46111</v>
      </c>
      <c r="CN2100" s="2">
        <v>46079</v>
      </c>
      <c r="CP2100" s="2">
        <v>46093</v>
      </c>
      <c r="CR2100" s="2">
        <v>46080</v>
      </c>
      <c r="CS2100" s="2">
        <v>46085</v>
      </c>
      <c r="CU2100" s="2">
        <v>46101</v>
      </c>
      <c r="CW2100" s="2">
        <v>46085</v>
      </c>
      <c r="CX2100" s="2">
        <v>46111</v>
      </c>
      <c r="DD2100" s="2">
        <v>46094</v>
      </c>
      <c r="DJ2100" s="2">
        <v>46084</v>
      </c>
      <c r="DL2100" s="2">
        <v>46093</v>
      </c>
      <c r="DO2100" s="2">
        <v>46085</v>
      </c>
      <c r="DQ2100" s="2">
        <v>46100</v>
      </c>
      <c r="DS2100" t="s">
        <v>735</v>
      </c>
      <c r="DT2100">
        <v>10917</v>
      </c>
      <c r="DX2100">
        <v>724</v>
      </c>
      <c r="DY2100">
        <v>11101</v>
      </c>
      <c r="EA2100" t="s">
        <v>14093</v>
      </c>
      <c r="EE2100">
        <v>2469.4699999999998</v>
      </c>
      <c r="EG2100" t="s">
        <v>1640</v>
      </c>
      <c r="EK2100" t="s">
        <v>1591</v>
      </c>
    </row>
    <row r="2101" spans="1:141" hidden="1" x14ac:dyDescent="0.35">
      <c r="A2101">
        <v>5280</v>
      </c>
      <c r="B2101" t="s">
        <v>6354</v>
      </c>
      <c r="C2101">
        <v>6636</v>
      </c>
      <c r="D2101" t="s">
        <v>12561</v>
      </c>
      <c r="E2101" t="s">
        <v>942</v>
      </c>
      <c r="F2101" t="s">
        <v>12562</v>
      </c>
      <c r="G2101">
        <v>403</v>
      </c>
      <c r="H2101" t="s">
        <v>810</v>
      </c>
      <c r="I2101" t="s">
        <v>14094</v>
      </c>
      <c r="J2101" t="s">
        <v>14095</v>
      </c>
      <c r="K2101" t="s">
        <v>56</v>
      </c>
      <c r="L2101" t="s">
        <v>60</v>
      </c>
      <c r="M2101" t="s">
        <v>411</v>
      </c>
      <c r="N2101" t="s">
        <v>411</v>
      </c>
      <c r="O2101" t="s">
        <v>411</v>
      </c>
      <c r="P2101" t="s">
        <v>411</v>
      </c>
      <c r="Q2101" t="s">
        <v>411</v>
      </c>
      <c r="R2101" t="s">
        <v>411</v>
      </c>
      <c r="S2101" t="s">
        <v>411</v>
      </c>
      <c r="T2101" s="1">
        <v>336058.99</v>
      </c>
      <c r="U2101" s="1">
        <v>3084.72</v>
      </c>
      <c r="V2101">
        <v>0</v>
      </c>
      <c r="W2101" s="1">
        <v>345862.09</v>
      </c>
      <c r="X2101">
        <v>0</v>
      </c>
      <c r="Y2101" s="1">
        <v>52678.39</v>
      </c>
      <c r="Z2101" s="1">
        <v>398540.48</v>
      </c>
      <c r="AA2101">
        <v>0</v>
      </c>
      <c r="AB2101">
        <v>0</v>
      </c>
      <c r="AE2101" t="s">
        <v>412</v>
      </c>
      <c r="AH2101">
        <v>0</v>
      </c>
      <c r="AI2101" s="2">
        <v>46120</v>
      </c>
      <c r="AJ2101" s="7">
        <v>2026</v>
      </c>
      <c r="AK2101" s="2">
        <v>46087</v>
      </c>
      <c r="AP2101" t="s">
        <v>413</v>
      </c>
      <c r="AQ2101" t="s">
        <v>5037</v>
      </c>
      <c r="AT2101" s="2">
        <v>46108</v>
      </c>
      <c r="AU2101" s="2">
        <v>46121</v>
      </c>
      <c r="AV2101" t="s">
        <v>414</v>
      </c>
      <c r="AW2101" s="2">
        <v>46087</v>
      </c>
      <c r="AY2101" s="1">
        <v>388737.37</v>
      </c>
      <c r="BA2101" t="s">
        <v>12563</v>
      </c>
      <c r="BD2101" t="s">
        <v>738</v>
      </c>
      <c r="BE2101" t="s">
        <v>513</v>
      </c>
      <c r="BF2101">
        <v>5561985488578</v>
      </c>
      <c r="BG2101" t="s">
        <v>14096</v>
      </c>
      <c r="BH2101">
        <v>71710585</v>
      </c>
      <c r="BI2101" t="s">
        <v>3552</v>
      </c>
      <c r="BJ2101" t="s">
        <v>14097</v>
      </c>
      <c r="BK2101">
        <v>5561985488578</v>
      </c>
      <c r="BL2101" s="1">
        <v>103761.7</v>
      </c>
      <c r="BM2101" s="2">
        <v>46233</v>
      </c>
      <c r="BO2101" t="s">
        <v>14098</v>
      </c>
      <c r="BP2101" t="s">
        <v>14099</v>
      </c>
      <c r="BQ2101">
        <v>5361</v>
      </c>
      <c r="BR2101">
        <v>8212</v>
      </c>
      <c r="BS2101" t="s">
        <v>2207</v>
      </c>
      <c r="CG2101" s="2">
        <v>46101</v>
      </c>
      <c r="CI2101" s="2">
        <v>46101</v>
      </c>
      <c r="CS2101" s="2">
        <v>46108</v>
      </c>
      <c r="CW2101" s="2">
        <v>46108</v>
      </c>
      <c r="CY2101" t="s">
        <v>424</v>
      </c>
      <c r="DB2101" s="2">
        <v>46101</v>
      </c>
      <c r="DE2101" s="2">
        <v>46119</v>
      </c>
      <c r="DJ2101" s="2">
        <v>46100</v>
      </c>
      <c r="DO2101" s="2">
        <v>46104</v>
      </c>
      <c r="DW2101" s="2">
        <v>46106</v>
      </c>
      <c r="EK2101" t="s">
        <v>1591</v>
      </c>
    </row>
    <row r="2102" spans="1:141" x14ac:dyDescent="0.35">
      <c r="A2102">
        <v>5281</v>
      </c>
      <c r="B2102" t="s">
        <v>1352</v>
      </c>
      <c r="C2102">
        <v>6755</v>
      </c>
      <c r="D2102" t="s">
        <v>8802</v>
      </c>
      <c r="E2102" t="s">
        <v>834</v>
      </c>
      <c r="F2102" t="s">
        <v>623</v>
      </c>
      <c r="G2102">
        <v>3</v>
      </c>
      <c r="H2102" t="s">
        <v>474</v>
      </c>
      <c r="I2102" t="s">
        <v>14100</v>
      </c>
      <c r="J2102" t="s">
        <v>14101</v>
      </c>
      <c r="K2102" t="s">
        <v>20</v>
      </c>
      <c r="L2102" t="s">
        <v>46</v>
      </c>
      <c r="M2102" t="s">
        <v>411</v>
      </c>
      <c r="N2102" t="s">
        <v>411</v>
      </c>
      <c r="O2102" t="s">
        <v>411</v>
      </c>
      <c r="P2102" t="s">
        <v>424</v>
      </c>
      <c r="Q2102" t="s">
        <v>424</v>
      </c>
      <c r="R2102" t="s">
        <v>411</v>
      </c>
      <c r="S2102" t="s">
        <v>411</v>
      </c>
      <c r="T2102" s="1">
        <v>162609.04</v>
      </c>
      <c r="U2102">
        <v>524.55999999999995</v>
      </c>
      <c r="V2102">
        <v>0</v>
      </c>
      <c r="W2102" s="1">
        <v>100988.68</v>
      </c>
      <c r="X2102" s="1">
        <v>55000</v>
      </c>
      <c r="Y2102">
        <v>0</v>
      </c>
      <c r="Z2102" s="1">
        <v>155988.68</v>
      </c>
      <c r="AA2102">
        <v>0</v>
      </c>
      <c r="AB2102">
        <v>0</v>
      </c>
      <c r="AD2102">
        <v>8787726670352</v>
      </c>
      <c r="AE2102" t="s">
        <v>412</v>
      </c>
      <c r="AG2102" s="2">
        <v>46107</v>
      </c>
      <c r="AH2102" s="1">
        <v>3069.72</v>
      </c>
      <c r="AI2102" s="2">
        <v>46092</v>
      </c>
      <c r="AJ2102" s="7">
        <v>2026</v>
      </c>
      <c r="AK2102" s="2">
        <v>46087</v>
      </c>
      <c r="AP2102" t="s">
        <v>413</v>
      </c>
      <c r="AT2102" s="2">
        <v>46111</v>
      </c>
      <c r="AU2102" s="2">
        <v>46120</v>
      </c>
      <c r="AV2102" t="s">
        <v>414</v>
      </c>
      <c r="AW2102" s="2">
        <v>46090</v>
      </c>
      <c r="AY2102" s="1">
        <v>225000.12</v>
      </c>
      <c r="BA2102" t="s">
        <v>8806</v>
      </c>
      <c r="BD2102" t="s">
        <v>2678</v>
      </c>
      <c r="BE2102" t="s">
        <v>513</v>
      </c>
      <c r="BF2102">
        <v>5561996780709</v>
      </c>
      <c r="BG2102" t="s">
        <v>14102</v>
      </c>
      <c r="BH2102">
        <v>71070052</v>
      </c>
      <c r="BI2102" t="s">
        <v>5968</v>
      </c>
      <c r="BJ2102" t="s">
        <v>14103</v>
      </c>
      <c r="BK2102">
        <v>55061995521428</v>
      </c>
      <c r="BL2102" s="1">
        <v>1748.54</v>
      </c>
      <c r="BM2102" s="2">
        <v>46105</v>
      </c>
      <c r="BQ2102">
        <v>4458</v>
      </c>
      <c r="BS2102" t="s">
        <v>457</v>
      </c>
      <c r="BT2102" s="2">
        <v>46084</v>
      </c>
      <c r="BU2102">
        <v>892.5</v>
      </c>
      <c r="BV2102" s="2">
        <v>46093</v>
      </c>
      <c r="BW2102" t="s">
        <v>422</v>
      </c>
      <c r="BX2102" s="2">
        <v>46099</v>
      </c>
      <c r="BY2102" t="s">
        <v>14104</v>
      </c>
      <c r="BZ2102" s="2">
        <v>46084</v>
      </c>
      <c r="CA2102" s="2">
        <v>46094</v>
      </c>
      <c r="CB2102" t="s">
        <v>14105</v>
      </c>
      <c r="CC2102" s="2">
        <v>46086</v>
      </c>
      <c r="CD2102" t="s">
        <v>424</v>
      </c>
      <c r="CE2102">
        <v>9833</v>
      </c>
      <c r="CF2102" s="2">
        <v>46084</v>
      </c>
      <c r="CJ2102" s="2">
        <v>46098</v>
      </c>
      <c r="CK2102" t="s">
        <v>411</v>
      </c>
      <c r="CL2102" s="2">
        <v>46084</v>
      </c>
      <c r="CM2102" s="2">
        <v>46099</v>
      </c>
      <c r="CN2102" s="2">
        <v>46086</v>
      </c>
      <c r="CO2102" s="2">
        <v>46113</v>
      </c>
      <c r="CP2102" s="2">
        <v>46094</v>
      </c>
      <c r="CR2102" s="2">
        <v>46087</v>
      </c>
      <c r="CS2102" s="2">
        <v>46086</v>
      </c>
      <c r="CU2102" s="2">
        <v>46098</v>
      </c>
      <c r="CV2102" s="2">
        <v>46119</v>
      </c>
      <c r="CW2102" s="2">
        <v>46086</v>
      </c>
      <c r="CX2102" s="2">
        <v>46106</v>
      </c>
      <c r="DD2102" s="2">
        <v>46086</v>
      </c>
      <c r="DF2102" s="2">
        <v>46107</v>
      </c>
      <c r="DG2102" t="s">
        <v>14106</v>
      </c>
      <c r="DI2102" s="2">
        <v>46108</v>
      </c>
      <c r="DJ2102" s="2">
        <v>46086</v>
      </c>
      <c r="DK2102" s="2">
        <v>46120</v>
      </c>
      <c r="DL2102" s="2">
        <v>46092</v>
      </c>
      <c r="DO2102" s="2">
        <v>46086</v>
      </c>
      <c r="DQ2102" s="2">
        <v>46105</v>
      </c>
      <c r="DU2102">
        <v>11432</v>
      </c>
      <c r="DW2102" s="2">
        <v>46092</v>
      </c>
      <c r="DY2102">
        <v>10461</v>
      </c>
      <c r="EE2102" s="1">
        <v>4245.8100000000004</v>
      </c>
      <c r="EF2102" t="s">
        <v>2634</v>
      </c>
      <c r="EG2102" t="s">
        <v>1640</v>
      </c>
      <c r="EI2102" t="s">
        <v>14107</v>
      </c>
      <c r="EJ2102" t="s">
        <v>4126</v>
      </c>
      <c r="EK2102" t="s">
        <v>1591</v>
      </c>
    </row>
    <row r="2103" spans="1:141" x14ac:dyDescent="0.35">
      <c r="A2103">
        <v>5282</v>
      </c>
      <c r="B2103" t="s">
        <v>1352</v>
      </c>
      <c r="C2103">
        <v>6747</v>
      </c>
      <c r="D2103" t="s">
        <v>8802</v>
      </c>
      <c r="E2103" t="s">
        <v>834</v>
      </c>
      <c r="F2103" t="s">
        <v>473</v>
      </c>
      <c r="G2103">
        <v>3</v>
      </c>
      <c r="H2103" t="s">
        <v>474</v>
      </c>
      <c r="I2103" t="s">
        <v>14108</v>
      </c>
      <c r="J2103" t="s">
        <v>14109</v>
      </c>
      <c r="K2103" t="s">
        <v>38</v>
      </c>
      <c r="L2103" t="s">
        <v>62</v>
      </c>
      <c r="M2103" t="s">
        <v>411</v>
      </c>
      <c r="N2103" t="s">
        <v>411</v>
      </c>
      <c r="O2103" t="s">
        <v>411</v>
      </c>
      <c r="P2103" t="s">
        <v>424</v>
      </c>
      <c r="Q2103" t="s">
        <v>424</v>
      </c>
      <c r="R2103" t="s">
        <v>411</v>
      </c>
      <c r="S2103" t="s">
        <v>411</v>
      </c>
      <c r="T2103" s="1">
        <v>230000</v>
      </c>
      <c r="U2103">
        <v>849.75</v>
      </c>
      <c r="V2103">
        <v>0</v>
      </c>
      <c r="W2103" s="1">
        <v>153118.45000000001</v>
      </c>
      <c r="X2103" s="1">
        <v>6069</v>
      </c>
      <c r="Y2103">
        <v>0</v>
      </c>
      <c r="Z2103" s="1">
        <v>159187.45000000001</v>
      </c>
      <c r="AA2103">
        <v>0</v>
      </c>
      <c r="AB2103">
        <v>0</v>
      </c>
      <c r="AD2103">
        <v>8787726671928</v>
      </c>
      <c r="AE2103" t="s">
        <v>412</v>
      </c>
      <c r="AF2103">
        <v>8787726671928</v>
      </c>
      <c r="AG2103" s="2">
        <v>46107</v>
      </c>
      <c r="AH2103" s="1">
        <v>3069.72</v>
      </c>
      <c r="AI2103" s="2">
        <v>46087</v>
      </c>
      <c r="AJ2103" s="7">
        <v>2026</v>
      </c>
      <c r="AK2103" s="2">
        <v>46087</v>
      </c>
      <c r="AP2103" t="s">
        <v>413</v>
      </c>
      <c r="AQ2103" t="s">
        <v>8805</v>
      </c>
      <c r="AT2103" s="2">
        <v>46111</v>
      </c>
      <c r="AU2103" s="2">
        <v>46120</v>
      </c>
      <c r="AV2103" t="s">
        <v>414</v>
      </c>
      <c r="AW2103" s="2">
        <v>46090</v>
      </c>
      <c r="AY2103" s="1">
        <v>215813.85</v>
      </c>
      <c r="BA2103" t="s">
        <v>8806</v>
      </c>
      <c r="BD2103" t="s">
        <v>478</v>
      </c>
      <c r="BE2103" t="s">
        <v>417</v>
      </c>
      <c r="BF2103">
        <v>5561998115109</v>
      </c>
      <c r="BG2103" t="s">
        <v>12226</v>
      </c>
      <c r="BH2103">
        <v>72910000</v>
      </c>
      <c r="BI2103" t="s">
        <v>14110</v>
      </c>
      <c r="BJ2103" t="s">
        <v>14111</v>
      </c>
      <c r="BL2103" s="1">
        <v>3170.62</v>
      </c>
      <c r="BQ2103">
        <v>4373</v>
      </c>
      <c r="BS2103" t="s">
        <v>482</v>
      </c>
      <c r="BT2103" s="2">
        <v>46079</v>
      </c>
      <c r="BU2103">
        <v>901.46</v>
      </c>
      <c r="BV2103" s="2">
        <v>46092</v>
      </c>
      <c r="BW2103" t="s">
        <v>422</v>
      </c>
      <c r="BX2103" s="2">
        <v>46092</v>
      </c>
      <c r="BY2103" t="s">
        <v>14112</v>
      </c>
      <c r="BZ2103" s="2">
        <v>46079</v>
      </c>
      <c r="CB2103" t="s">
        <v>14113</v>
      </c>
      <c r="CC2103" s="2">
        <v>46085</v>
      </c>
      <c r="CD2103" t="s">
        <v>424</v>
      </c>
      <c r="CE2103">
        <v>9296</v>
      </c>
      <c r="CF2103" s="2">
        <v>46079</v>
      </c>
      <c r="CJ2103" s="2">
        <v>46097</v>
      </c>
      <c r="CK2103" t="s">
        <v>411</v>
      </c>
      <c r="CL2103" s="2">
        <v>46079</v>
      </c>
      <c r="CM2103" s="2">
        <v>46098</v>
      </c>
      <c r="CN2103" s="2">
        <v>46085</v>
      </c>
      <c r="CO2103" s="2">
        <v>46113</v>
      </c>
      <c r="CP2103" s="2">
        <v>46093</v>
      </c>
      <c r="CR2103" s="2">
        <v>46086</v>
      </c>
      <c r="CS2103" s="2">
        <v>46086</v>
      </c>
      <c r="CU2103" s="2">
        <v>46094</v>
      </c>
      <c r="CV2103" s="2">
        <v>46119</v>
      </c>
      <c r="CW2103" s="2">
        <v>46086</v>
      </c>
      <c r="CX2103" s="2">
        <v>46106</v>
      </c>
      <c r="DD2103" s="2">
        <v>46087</v>
      </c>
      <c r="DF2103" s="2">
        <v>46107</v>
      </c>
      <c r="DG2103" t="s">
        <v>14114</v>
      </c>
      <c r="DI2103" s="2">
        <v>46111</v>
      </c>
      <c r="DJ2103" s="2">
        <v>46086</v>
      </c>
      <c r="DK2103" s="2">
        <v>46120</v>
      </c>
      <c r="DL2103" s="2">
        <v>46090</v>
      </c>
      <c r="DO2103" s="2">
        <v>46086</v>
      </c>
      <c r="DQ2103" s="2">
        <v>46104</v>
      </c>
      <c r="DU2103">
        <v>11310</v>
      </c>
      <c r="DW2103" s="2">
        <v>46086</v>
      </c>
      <c r="EE2103" s="1">
        <v>4105.8100000000004</v>
      </c>
      <c r="EF2103" t="s">
        <v>2634</v>
      </c>
      <c r="EG2103" t="s">
        <v>1640</v>
      </c>
      <c r="EH2103" t="s">
        <v>6848</v>
      </c>
      <c r="EI2103" t="s">
        <v>3282</v>
      </c>
      <c r="EK2103" t="s">
        <v>1591</v>
      </c>
    </row>
    <row r="2104" spans="1:141" hidden="1" x14ac:dyDescent="0.35">
      <c r="A2104">
        <v>5283</v>
      </c>
      <c r="B2104" t="s">
        <v>11094</v>
      </c>
      <c r="C2104">
        <v>6745</v>
      </c>
      <c r="D2104" t="s">
        <v>9287</v>
      </c>
      <c r="E2104" t="s">
        <v>942</v>
      </c>
      <c r="F2104" t="s">
        <v>9389</v>
      </c>
      <c r="G2104">
        <v>204</v>
      </c>
      <c r="H2104" t="s">
        <v>408</v>
      </c>
      <c r="I2104" t="s">
        <v>2944</v>
      </c>
      <c r="J2104" t="s">
        <v>2945</v>
      </c>
      <c r="K2104" t="s">
        <v>12</v>
      </c>
      <c r="L2104" t="s">
        <v>29</v>
      </c>
      <c r="M2104" t="s">
        <v>411</v>
      </c>
      <c r="N2104" t="s">
        <v>411</v>
      </c>
      <c r="O2104" t="s">
        <v>411</v>
      </c>
      <c r="P2104" t="s">
        <v>411</v>
      </c>
      <c r="Q2104" t="s">
        <v>411</v>
      </c>
      <c r="R2104" t="s">
        <v>411</v>
      </c>
      <c r="S2104" t="s">
        <v>411</v>
      </c>
      <c r="T2104" s="1">
        <v>167489.4</v>
      </c>
      <c r="U2104">
        <v>0</v>
      </c>
      <c r="V2104">
        <v>0</v>
      </c>
      <c r="W2104" s="1">
        <v>143022.39999999999</v>
      </c>
      <c r="X2104" s="1">
        <v>24467</v>
      </c>
      <c r="Y2104">
        <v>0</v>
      </c>
      <c r="Z2104" s="1">
        <v>167489.4</v>
      </c>
      <c r="AA2104">
        <v>0</v>
      </c>
      <c r="AB2104">
        <v>0</v>
      </c>
      <c r="AD2104">
        <v>8787726685082</v>
      </c>
      <c r="AE2104" t="s">
        <v>412</v>
      </c>
      <c r="AF2104">
        <v>8787726670352</v>
      </c>
      <c r="AH2104">
        <v>0</v>
      </c>
      <c r="AI2104" s="2">
        <v>46093</v>
      </c>
      <c r="AJ2104" s="7">
        <v>2026</v>
      </c>
      <c r="AK2104" s="2">
        <v>46090</v>
      </c>
      <c r="AP2104" t="s">
        <v>3839</v>
      </c>
      <c r="AT2104" s="2">
        <v>46099</v>
      </c>
      <c r="AU2104" s="2">
        <v>46119</v>
      </c>
      <c r="AV2104" t="s">
        <v>414</v>
      </c>
      <c r="AW2104" s="2">
        <v>46091</v>
      </c>
      <c r="AY2104" s="1">
        <v>245930.15</v>
      </c>
      <c r="BA2104" t="s">
        <v>9291</v>
      </c>
      <c r="BC2104" t="s">
        <v>14115</v>
      </c>
      <c r="BD2104" t="s">
        <v>416</v>
      </c>
      <c r="BE2104" t="s">
        <v>417</v>
      </c>
      <c r="BF2104">
        <v>5561996665513</v>
      </c>
      <c r="BG2104" t="s">
        <v>2946</v>
      </c>
      <c r="BH2104">
        <v>73805229</v>
      </c>
      <c r="BI2104" t="s">
        <v>614</v>
      </c>
      <c r="BJ2104" t="s">
        <v>2947</v>
      </c>
      <c r="BL2104" s="1">
        <v>2380</v>
      </c>
      <c r="BQ2104">
        <v>4746</v>
      </c>
      <c r="BR2104">
        <v>5756</v>
      </c>
      <c r="BS2104" t="s">
        <v>2948</v>
      </c>
      <c r="BT2104" s="2">
        <v>46090</v>
      </c>
      <c r="BW2104" t="s">
        <v>422</v>
      </c>
      <c r="BY2104" t="s">
        <v>14116</v>
      </c>
      <c r="BZ2104" s="2">
        <v>46091</v>
      </c>
      <c r="CA2104" s="2">
        <v>46098</v>
      </c>
      <c r="CB2104" t="s">
        <v>14117</v>
      </c>
      <c r="CC2104" s="2">
        <v>46087</v>
      </c>
      <c r="CF2104" s="2">
        <v>46091</v>
      </c>
      <c r="CJ2104" s="2">
        <v>46108</v>
      </c>
      <c r="CK2104" t="s">
        <v>411</v>
      </c>
      <c r="CL2104" s="2">
        <v>46091</v>
      </c>
      <c r="CM2104" s="2">
        <v>46108</v>
      </c>
      <c r="CN2104" s="2">
        <v>46087</v>
      </c>
      <c r="CO2104" s="2">
        <v>46113</v>
      </c>
      <c r="CP2104" s="2">
        <v>46098</v>
      </c>
      <c r="CR2104" s="2">
        <v>46090</v>
      </c>
      <c r="CS2104" s="2">
        <v>46090</v>
      </c>
      <c r="CU2104" s="2">
        <v>46107</v>
      </c>
      <c r="CV2104" s="2">
        <v>46119</v>
      </c>
      <c r="CW2104" s="2">
        <v>46090</v>
      </c>
      <c r="CX2104" s="2">
        <v>46101</v>
      </c>
      <c r="CY2104" t="s">
        <v>424</v>
      </c>
      <c r="DD2104" s="2">
        <v>46094</v>
      </c>
      <c r="DJ2104" s="2">
        <v>46087</v>
      </c>
      <c r="DK2104" s="2">
        <v>46119</v>
      </c>
      <c r="DL2104" s="2">
        <v>46097</v>
      </c>
      <c r="DO2104" s="2">
        <v>46090</v>
      </c>
      <c r="DQ2104" s="2">
        <v>46100</v>
      </c>
      <c r="DS2104" t="s">
        <v>735</v>
      </c>
      <c r="DX2104">
        <v>943</v>
      </c>
      <c r="DY2104">
        <v>11699</v>
      </c>
      <c r="DZ2104" t="s">
        <v>424</v>
      </c>
      <c r="EE2104">
        <v>2175.75</v>
      </c>
      <c r="EF2104" t="s">
        <v>2634</v>
      </c>
      <c r="EG2104" t="s">
        <v>1640</v>
      </c>
      <c r="EI2104" t="s">
        <v>3282</v>
      </c>
      <c r="EK2104" t="s">
        <v>1591</v>
      </c>
    </row>
    <row r="2105" spans="1:141" hidden="1" x14ac:dyDescent="0.35">
      <c r="A2105">
        <v>5284</v>
      </c>
      <c r="B2105" t="s">
        <v>11094</v>
      </c>
      <c r="C2105">
        <v>6754</v>
      </c>
      <c r="D2105" t="s">
        <v>10520</v>
      </c>
      <c r="E2105" t="s">
        <v>942</v>
      </c>
      <c r="F2105" t="s">
        <v>9636</v>
      </c>
      <c r="G2105">
        <v>2</v>
      </c>
      <c r="H2105" t="s">
        <v>408</v>
      </c>
      <c r="I2105" t="s">
        <v>14118</v>
      </c>
      <c r="J2105" t="s">
        <v>14119</v>
      </c>
      <c r="K2105" t="s">
        <v>15</v>
      </c>
      <c r="L2105" t="s">
        <v>35</v>
      </c>
      <c r="M2105" t="s">
        <v>411</v>
      </c>
      <c r="N2105" t="s">
        <v>411</v>
      </c>
      <c r="O2105" t="s">
        <v>411</v>
      </c>
      <c r="P2105" t="s">
        <v>411</v>
      </c>
      <c r="Q2105" t="s">
        <v>411</v>
      </c>
      <c r="R2105" t="s">
        <v>411</v>
      </c>
      <c r="S2105" t="s">
        <v>411</v>
      </c>
      <c r="T2105" s="1">
        <v>169357.63</v>
      </c>
      <c r="U2105">
        <v>0</v>
      </c>
      <c r="V2105">
        <v>0</v>
      </c>
      <c r="W2105" s="1">
        <v>144892.63</v>
      </c>
      <c r="X2105" s="1">
        <v>24465</v>
      </c>
      <c r="Y2105">
        <v>0</v>
      </c>
      <c r="Z2105" s="1">
        <v>169357.63</v>
      </c>
      <c r="AA2105">
        <v>0</v>
      </c>
      <c r="AB2105">
        <v>0</v>
      </c>
      <c r="AD2105">
        <v>8787726686178</v>
      </c>
      <c r="AE2105" t="s">
        <v>412</v>
      </c>
      <c r="AH2105">
        <v>0</v>
      </c>
      <c r="AI2105" s="2">
        <v>46099</v>
      </c>
      <c r="AJ2105" s="7">
        <v>2026</v>
      </c>
      <c r="AK2105" s="2">
        <v>46090</v>
      </c>
      <c r="AP2105" t="s">
        <v>3839</v>
      </c>
      <c r="AT2105" s="2">
        <v>46101</v>
      </c>
      <c r="AU2105" s="2">
        <v>46119</v>
      </c>
      <c r="AV2105" t="s">
        <v>414</v>
      </c>
      <c r="AW2105" s="2">
        <v>46091</v>
      </c>
      <c r="AY2105" s="1">
        <v>248000.35</v>
      </c>
      <c r="BA2105" t="s">
        <v>10523</v>
      </c>
      <c r="BC2105" t="s">
        <v>14120</v>
      </c>
      <c r="BD2105" t="s">
        <v>416</v>
      </c>
      <c r="BE2105" t="s">
        <v>417</v>
      </c>
      <c r="BF2105">
        <v>5538997455088</v>
      </c>
      <c r="BG2105" t="s">
        <v>14121</v>
      </c>
      <c r="BH2105">
        <v>73808476</v>
      </c>
      <c r="BI2105" t="s">
        <v>438</v>
      </c>
      <c r="BJ2105" t="s">
        <v>14122</v>
      </c>
      <c r="BL2105" s="1">
        <v>2380.0500000000002</v>
      </c>
      <c r="BQ2105">
        <v>5216</v>
      </c>
      <c r="BS2105" t="s">
        <v>490</v>
      </c>
      <c r="BT2105" s="2">
        <v>46087</v>
      </c>
      <c r="BU2105">
        <v>859</v>
      </c>
      <c r="BW2105" t="s">
        <v>1569</v>
      </c>
      <c r="BY2105" t="s">
        <v>14123</v>
      </c>
      <c r="BZ2105" s="2">
        <v>46090</v>
      </c>
      <c r="CA2105" s="2">
        <v>46100</v>
      </c>
      <c r="CB2105" t="s">
        <v>14124</v>
      </c>
      <c r="CC2105" s="2">
        <v>46087</v>
      </c>
      <c r="CE2105" t="s">
        <v>14125</v>
      </c>
      <c r="CF2105" s="2">
        <v>46090</v>
      </c>
      <c r="CH2105" t="s">
        <v>8637</v>
      </c>
      <c r="CJ2105" s="2">
        <v>46112</v>
      </c>
      <c r="CK2105" t="s">
        <v>424</v>
      </c>
      <c r="CL2105" s="2">
        <v>46090</v>
      </c>
      <c r="CM2105" s="2">
        <v>46112</v>
      </c>
      <c r="CN2105" s="2">
        <v>46087</v>
      </c>
      <c r="CO2105" s="2">
        <v>46113</v>
      </c>
      <c r="CP2105" s="2">
        <v>46100</v>
      </c>
      <c r="CR2105" s="2">
        <v>46091</v>
      </c>
      <c r="CS2105" s="2">
        <v>46092</v>
      </c>
      <c r="CU2105" s="2">
        <v>46111</v>
      </c>
      <c r="CV2105" s="2">
        <v>46119</v>
      </c>
      <c r="CW2105" s="2">
        <v>46092</v>
      </c>
      <c r="CX2105" s="2">
        <v>46104</v>
      </c>
      <c r="CY2105" t="s">
        <v>424</v>
      </c>
      <c r="DD2105" s="2">
        <v>46092</v>
      </c>
      <c r="DJ2105" s="2">
        <v>46087</v>
      </c>
      <c r="DK2105" s="2">
        <v>46119</v>
      </c>
      <c r="DL2105" s="2">
        <v>46093</v>
      </c>
      <c r="DO2105" s="2">
        <v>46092</v>
      </c>
      <c r="DQ2105" s="2">
        <v>46100</v>
      </c>
      <c r="DS2105" t="s">
        <v>735</v>
      </c>
      <c r="DT2105">
        <v>10960</v>
      </c>
      <c r="DX2105">
        <v>530</v>
      </c>
      <c r="DY2105">
        <v>12300</v>
      </c>
      <c r="DZ2105" t="s">
        <v>424</v>
      </c>
      <c r="EA2105" t="s">
        <v>392</v>
      </c>
      <c r="EE2105">
        <v>2332.12</v>
      </c>
      <c r="EG2105" t="s">
        <v>1640</v>
      </c>
      <c r="EK2105" t="s">
        <v>1591</v>
      </c>
    </row>
    <row r="2106" spans="1:141" hidden="1" x14ac:dyDescent="0.35">
      <c r="A2106">
        <v>5285</v>
      </c>
      <c r="B2106" t="s">
        <v>11094</v>
      </c>
      <c r="C2106">
        <v>6748</v>
      </c>
      <c r="D2106" t="s">
        <v>9287</v>
      </c>
      <c r="E2106" t="s">
        <v>942</v>
      </c>
      <c r="F2106" t="s">
        <v>10375</v>
      </c>
      <c r="G2106">
        <v>102</v>
      </c>
      <c r="H2106" t="s">
        <v>408</v>
      </c>
      <c r="I2106" t="s">
        <v>14126</v>
      </c>
      <c r="J2106" t="s">
        <v>14127</v>
      </c>
      <c r="K2106" t="s">
        <v>12</v>
      </c>
      <c r="L2106" t="s">
        <v>33</v>
      </c>
      <c r="M2106" t="s">
        <v>411</v>
      </c>
      <c r="N2106" t="s">
        <v>411</v>
      </c>
      <c r="O2106" t="s">
        <v>411</v>
      </c>
      <c r="P2106" t="s">
        <v>411</v>
      </c>
      <c r="Q2106" t="s">
        <v>411</v>
      </c>
      <c r="R2106" t="s">
        <v>411</v>
      </c>
      <c r="S2106" t="s">
        <v>411</v>
      </c>
      <c r="T2106" s="1">
        <v>157714.57999999999</v>
      </c>
      <c r="U2106">
        <v>0</v>
      </c>
      <c r="V2106">
        <v>0</v>
      </c>
      <c r="W2106">
        <v>0</v>
      </c>
      <c r="X2106">
        <v>0</v>
      </c>
      <c r="Y2106">
        <v>0</v>
      </c>
      <c r="Z2106">
        <v>0</v>
      </c>
      <c r="AA2106">
        <v>0</v>
      </c>
      <c r="AB2106">
        <v>0</v>
      </c>
      <c r="AD2106">
        <v>8787726686062</v>
      </c>
      <c r="AE2106" t="s">
        <v>412</v>
      </c>
      <c r="AH2106">
        <v>0</v>
      </c>
      <c r="AI2106" s="2">
        <v>46098</v>
      </c>
      <c r="AJ2106" s="7">
        <v>2026</v>
      </c>
      <c r="AK2106" s="2">
        <v>46090</v>
      </c>
      <c r="AP2106" t="s">
        <v>3839</v>
      </c>
      <c r="AT2106" s="2">
        <v>46101</v>
      </c>
      <c r="AU2106" s="2">
        <v>46119</v>
      </c>
      <c r="AV2106" t="s">
        <v>414</v>
      </c>
      <c r="AW2106" s="2">
        <v>46093</v>
      </c>
      <c r="AY2106" s="1">
        <v>245930.51</v>
      </c>
      <c r="BA2106" t="s">
        <v>9291</v>
      </c>
      <c r="BC2106" t="s">
        <v>14128</v>
      </c>
      <c r="BD2106" t="s">
        <v>416</v>
      </c>
      <c r="BE2106" t="s">
        <v>417</v>
      </c>
      <c r="BF2106">
        <v>5561998658288</v>
      </c>
      <c r="BG2106" t="s">
        <v>14129</v>
      </c>
      <c r="BH2106">
        <v>73801400</v>
      </c>
      <c r="BI2106" t="s">
        <v>867</v>
      </c>
      <c r="BJ2106" t="s">
        <v>14130</v>
      </c>
      <c r="BL2106" s="1">
        <v>1764</v>
      </c>
      <c r="BQ2106">
        <v>4724</v>
      </c>
      <c r="BS2106" t="s">
        <v>10969</v>
      </c>
      <c r="BT2106" s="2">
        <v>46090</v>
      </c>
      <c r="BU2106">
        <v>873.06</v>
      </c>
      <c r="BW2106" t="s">
        <v>422</v>
      </c>
      <c r="BY2106" t="s">
        <v>14131</v>
      </c>
      <c r="BZ2106" s="2">
        <v>46091</v>
      </c>
      <c r="CA2106" s="2">
        <v>46100</v>
      </c>
      <c r="CB2106" t="s">
        <v>14132</v>
      </c>
      <c r="CC2106" s="2">
        <v>46086</v>
      </c>
      <c r="CE2106" t="s">
        <v>14133</v>
      </c>
      <c r="CF2106" s="2">
        <v>46091</v>
      </c>
      <c r="CJ2106" s="2">
        <v>46108</v>
      </c>
      <c r="CK2106" t="s">
        <v>411</v>
      </c>
      <c r="CL2106" s="2">
        <v>46092</v>
      </c>
      <c r="CM2106" s="2">
        <v>46108</v>
      </c>
      <c r="CN2106" s="2">
        <v>46090</v>
      </c>
      <c r="CO2106" s="2">
        <v>46113</v>
      </c>
      <c r="CP2106" s="2">
        <v>46100</v>
      </c>
      <c r="CR2106" s="2">
        <v>46091</v>
      </c>
      <c r="CS2106" s="2">
        <v>46091</v>
      </c>
      <c r="CU2106" s="2">
        <v>46107</v>
      </c>
      <c r="CV2106" s="2">
        <v>46119</v>
      </c>
      <c r="CW2106" s="2">
        <v>46091</v>
      </c>
      <c r="CX2106" s="2">
        <v>46101</v>
      </c>
      <c r="CY2106" t="s">
        <v>424</v>
      </c>
      <c r="DD2106" s="2">
        <v>46104</v>
      </c>
      <c r="DJ2106" s="2">
        <v>46090</v>
      </c>
      <c r="DK2106" s="2">
        <v>46119</v>
      </c>
      <c r="DO2106" s="2">
        <v>46091</v>
      </c>
      <c r="DQ2106" s="2">
        <v>46100</v>
      </c>
      <c r="DS2106" t="s">
        <v>735</v>
      </c>
      <c r="DY2106">
        <v>11782</v>
      </c>
      <c r="EE2106">
        <v>2580.33</v>
      </c>
      <c r="EG2106" t="s">
        <v>735</v>
      </c>
      <c r="EK2106" t="s">
        <v>1591</v>
      </c>
    </row>
    <row r="2107" spans="1:141" hidden="1" x14ac:dyDescent="0.35">
      <c r="A2107">
        <v>5286</v>
      </c>
      <c r="B2107" t="s">
        <v>11094</v>
      </c>
      <c r="C2107">
        <v>6736</v>
      </c>
      <c r="D2107" t="s">
        <v>976</v>
      </c>
      <c r="E2107" t="s">
        <v>834</v>
      </c>
      <c r="F2107" t="s">
        <v>434</v>
      </c>
      <c r="G2107" t="s">
        <v>4460</v>
      </c>
      <c r="H2107" t="s">
        <v>408</v>
      </c>
      <c r="I2107" t="s">
        <v>14134</v>
      </c>
      <c r="J2107" t="s">
        <v>14135</v>
      </c>
      <c r="K2107" t="s">
        <v>12</v>
      </c>
      <c r="L2107" t="s">
        <v>11</v>
      </c>
      <c r="M2107" t="s">
        <v>411</v>
      </c>
      <c r="N2107" t="s">
        <v>411</v>
      </c>
      <c r="O2107" t="s">
        <v>411</v>
      </c>
      <c r="P2107" t="s">
        <v>411</v>
      </c>
      <c r="Q2107" t="s">
        <v>411</v>
      </c>
      <c r="R2107" t="s">
        <v>411</v>
      </c>
      <c r="S2107" t="s">
        <v>411</v>
      </c>
      <c r="T2107" s="1">
        <v>178854.61</v>
      </c>
      <c r="U2107">
        <v>0</v>
      </c>
      <c r="V2107">
        <v>0</v>
      </c>
      <c r="W2107">
        <v>0</v>
      </c>
      <c r="X2107">
        <v>0</v>
      </c>
      <c r="Y2107">
        <v>0</v>
      </c>
      <c r="Z2107">
        <v>0</v>
      </c>
      <c r="AA2107">
        <v>0</v>
      </c>
      <c r="AB2107">
        <v>0</v>
      </c>
      <c r="AD2107">
        <v>8787726640160</v>
      </c>
      <c r="AE2107" t="s">
        <v>412</v>
      </c>
      <c r="AH2107">
        <v>0</v>
      </c>
      <c r="AI2107" s="2">
        <v>46097</v>
      </c>
      <c r="AJ2107" s="7">
        <v>2026</v>
      </c>
      <c r="AK2107" s="2">
        <v>46090</v>
      </c>
      <c r="AP2107" t="s">
        <v>3839</v>
      </c>
      <c r="AQ2107" t="s">
        <v>5716</v>
      </c>
      <c r="AT2107" s="2">
        <v>46097</v>
      </c>
      <c r="AU2107" s="2">
        <v>46119</v>
      </c>
      <c r="AV2107" t="s">
        <v>414</v>
      </c>
      <c r="AW2107" s="2">
        <v>46093</v>
      </c>
      <c r="AY2107" s="1">
        <v>256000.21</v>
      </c>
      <c r="BA2107" t="s">
        <v>980</v>
      </c>
      <c r="BC2107" t="s">
        <v>14136</v>
      </c>
      <c r="BF2107">
        <v>5561998125128</v>
      </c>
      <c r="BG2107" t="s">
        <v>14137</v>
      </c>
      <c r="BH2107">
        <v>73800000</v>
      </c>
      <c r="BI2107" t="s">
        <v>607</v>
      </c>
      <c r="BJ2107" t="s">
        <v>14138</v>
      </c>
      <c r="BL2107" s="1">
        <v>2691.91</v>
      </c>
      <c r="BQ2107">
        <v>3636</v>
      </c>
      <c r="BS2107" t="s">
        <v>590</v>
      </c>
      <c r="BT2107" s="2">
        <v>46091</v>
      </c>
      <c r="BU2107">
        <v>878.22</v>
      </c>
      <c r="BW2107" t="s">
        <v>422</v>
      </c>
      <c r="BY2107" t="s">
        <v>14139</v>
      </c>
      <c r="BZ2107" s="2">
        <v>46091</v>
      </c>
      <c r="CA2107" s="2">
        <v>46097</v>
      </c>
      <c r="CB2107" t="s">
        <v>14140</v>
      </c>
      <c r="CC2107" s="2">
        <v>46084</v>
      </c>
      <c r="CE2107" t="s">
        <v>14141</v>
      </c>
      <c r="CF2107" s="2">
        <v>46091</v>
      </c>
      <c r="CJ2107" s="2">
        <v>46104</v>
      </c>
      <c r="CK2107" t="s">
        <v>411</v>
      </c>
      <c r="CL2107" s="2">
        <v>46094</v>
      </c>
      <c r="CM2107" s="2">
        <v>46104</v>
      </c>
      <c r="CN2107" s="2">
        <v>46090</v>
      </c>
      <c r="CO2107" s="2">
        <v>46113</v>
      </c>
      <c r="CP2107" s="2">
        <v>46097</v>
      </c>
      <c r="CR2107" s="2">
        <v>46091</v>
      </c>
      <c r="CS2107" s="2">
        <v>46090</v>
      </c>
      <c r="CU2107" s="2">
        <v>46101</v>
      </c>
      <c r="CV2107" s="2">
        <v>46119</v>
      </c>
      <c r="CW2107" s="2">
        <v>46090</v>
      </c>
      <c r="CY2107" t="s">
        <v>424</v>
      </c>
      <c r="DD2107" s="2">
        <v>46097</v>
      </c>
      <c r="DJ2107" s="2">
        <v>46087</v>
      </c>
      <c r="DK2107" s="2">
        <v>46119</v>
      </c>
      <c r="DL2107" s="2">
        <v>46100</v>
      </c>
      <c r="DO2107" s="2">
        <v>46090</v>
      </c>
      <c r="DQ2107" s="2">
        <v>46100</v>
      </c>
      <c r="DS2107" t="s">
        <v>735</v>
      </c>
      <c r="DT2107">
        <v>10955</v>
      </c>
      <c r="DY2107">
        <v>11090</v>
      </c>
      <c r="DZ2107" t="s">
        <v>424</v>
      </c>
      <c r="EG2107" t="s">
        <v>1640</v>
      </c>
      <c r="EK2107" t="s">
        <v>1591</v>
      </c>
    </row>
    <row r="2108" spans="1:141" hidden="1" x14ac:dyDescent="0.35">
      <c r="A2108">
        <v>5287</v>
      </c>
      <c r="B2108" t="s">
        <v>11094</v>
      </c>
      <c r="C2108">
        <v>6737</v>
      </c>
      <c r="D2108" t="s">
        <v>9287</v>
      </c>
      <c r="E2108" t="s">
        <v>942</v>
      </c>
      <c r="F2108" t="s">
        <v>9808</v>
      </c>
      <c r="G2108">
        <v>204</v>
      </c>
      <c r="H2108" t="s">
        <v>408</v>
      </c>
      <c r="I2108" t="s">
        <v>14142</v>
      </c>
      <c r="J2108" t="s">
        <v>14143</v>
      </c>
      <c r="K2108" t="s">
        <v>12</v>
      </c>
      <c r="L2108" t="s">
        <v>33</v>
      </c>
      <c r="M2108" t="s">
        <v>411</v>
      </c>
      <c r="N2108" t="s">
        <v>411</v>
      </c>
      <c r="O2108" t="s">
        <v>411</v>
      </c>
      <c r="P2108" t="s">
        <v>411</v>
      </c>
      <c r="Q2108" t="s">
        <v>411</v>
      </c>
      <c r="R2108" t="s">
        <v>411</v>
      </c>
      <c r="S2108" t="s">
        <v>411</v>
      </c>
      <c r="T2108" s="1">
        <v>164209.84</v>
      </c>
      <c r="U2108">
        <v>0</v>
      </c>
      <c r="V2108">
        <v>0</v>
      </c>
      <c r="W2108">
        <v>0</v>
      </c>
      <c r="X2108">
        <v>0</v>
      </c>
      <c r="Y2108">
        <v>0</v>
      </c>
      <c r="Z2108">
        <v>0</v>
      </c>
      <c r="AA2108">
        <v>0</v>
      </c>
      <c r="AB2108">
        <v>0</v>
      </c>
      <c r="AD2108">
        <v>8787726658972</v>
      </c>
      <c r="AE2108" t="s">
        <v>412</v>
      </c>
      <c r="AH2108">
        <v>0</v>
      </c>
      <c r="AI2108" s="2">
        <v>46094</v>
      </c>
      <c r="AJ2108" s="7">
        <v>2026</v>
      </c>
      <c r="AK2108" s="2">
        <v>46091</v>
      </c>
      <c r="AP2108" t="s">
        <v>3839</v>
      </c>
      <c r="AT2108" s="2">
        <v>46097</v>
      </c>
      <c r="AU2108" s="2">
        <v>46119</v>
      </c>
      <c r="AV2108" t="s">
        <v>414</v>
      </c>
      <c r="AW2108" s="2">
        <v>46097</v>
      </c>
      <c r="AY2108" s="1">
        <v>245925.27</v>
      </c>
      <c r="BA2108" t="s">
        <v>9291</v>
      </c>
      <c r="BC2108" t="s">
        <v>14144</v>
      </c>
      <c r="BD2108" t="s">
        <v>416</v>
      </c>
      <c r="BE2108" t="s">
        <v>417</v>
      </c>
      <c r="BF2108">
        <v>5561998591564</v>
      </c>
      <c r="BG2108" t="s">
        <v>14145</v>
      </c>
      <c r="BH2108">
        <v>73813230</v>
      </c>
      <c r="BI2108" t="s">
        <v>595</v>
      </c>
      <c r="BJ2108" t="s">
        <v>14146</v>
      </c>
      <c r="BL2108" s="1">
        <v>1750</v>
      </c>
      <c r="BQ2108">
        <v>4866</v>
      </c>
      <c r="BS2108" t="s">
        <v>449</v>
      </c>
      <c r="BT2108" s="2">
        <v>46091</v>
      </c>
      <c r="BU2108">
        <v>897.88</v>
      </c>
      <c r="BW2108" t="s">
        <v>422</v>
      </c>
      <c r="BY2108" t="s">
        <v>14147</v>
      </c>
      <c r="BZ2108" s="2">
        <v>46092</v>
      </c>
      <c r="CA2108" s="2">
        <v>46107</v>
      </c>
      <c r="CC2108" s="2">
        <v>46084</v>
      </c>
      <c r="CE2108" t="s">
        <v>14148</v>
      </c>
      <c r="CF2108" s="2">
        <v>46092</v>
      </c>
      <c r="CK2108" t="s">
        <v>411</v>
      </c>
      <c r="CL2108" s="2">
        <v>46093</v>
      </c>
      <c r="CN2108" s="2">
        <v>46090</v>
      </c>
      <c r="CO2108" s="2">
        <v>46113</v>
      </c>
      <c r="CP2108" s="2">
        <v>46107</v>
      </c>
      <c r="CR2108" s="2">
        <v>46091</v>
      </c>
      <c r="CS2108" s="2">
        <v>46091</v>
      </c>
      <c r="CV2108" s="2">
        <v>46119</v>
      </c>
      <c r="CW2108" s="2">
        <v>46091</v>
      </c>
      <c r="CY2108" t="s">
        <v>424</v>
      </c>
      <c r="DD2108" s="2">
        <v>46114</v>
      </c>
      <c r="DJ2108" s="2">
        <v>46090</v>
      </c>
      <c r="DK2108" s="2">
        <v>46119</v>
      </c>
      <c r="DL2108" s="2">
        <v>46094</v>
      </c>
      <c r="DO2108" s="2">
        <v>46091</v>
      </c>
      <c r="DQ2108" s="2">
        <v>46107</v>
      </c>
      <c r="DS2108" t="s">
        <v>3289</v>
      </c>
      <c r="DT2108">
        <v>11760</v>
      </c>
      <c r="DX2108">
        <v>983</v>
      </c>
      <c r="EB2108" t="s">
        <v>14149</v>
      </c>
      <c r="EG2108" t="s">
        <v>1640</v>
      </c>
      <c r="EK2108" t="s">
        <v>1591</v>
      </c>
    </row>
    <row r="2109" spans="1:141" hidden="1" x14ac:dyDescent="0.35">
      <c r="A2109">
        <v>5288</v>
      </c>
      <c r="B2109" t="s">
        <v>11094</v>
      </c>
      <c r="C2109">
        <v>6734</v>
      </c>
      <c r="D2109" t="s">
        <v>9287</v>
      </c>
      <c r="E2109" t="s">
        <v>942</v>
      </c>
      <c r="F2109" t="s">
        <v>10375</v>
      </c>
      <c r="G2109">
        <v>104</v>
      </c>
      <c r="H2109" t="s">
        <v>408</v>
      </c>
      <c r="I2109" t="s">
        <v>14150</v>
      </c>
      <c r="J2109" t="s">
        <v>14151</v>
      </c>
      <c r="K2109" t="s">
        <v>12</v>
      </c>
      <c r="L2109" t="s">
        <v>11</v>
      </c>
      <c r="M2109" t="s">
        <v>411</v>
      </c>
      <c r="N2109" t="s">
        <v>411</v>
      </c>
      <c r="O2109" t="s">
        <v>411</v>
      </c>
      <c r="P2109" t="s">
        <v>411</v>
      </c>
      <c r="Q2109" t="s">
        <v>411</v>
      </c>
      <c r="R2109" t="s">
        <v>411</v>
      </c>
      <c r="S2109" t="s">
        <v>411</v>
      </c>
      <c r="T2109" s="1">
        <v>225000</v>
      </c>
      <c r="U2109">
        <v>0</v>
      </c>
      <c r="V2109">
        <v>0</v>
      </c>
      <c r="W2109">
        <v>0</v>
      </c>
      <c r="X2109">
        <v>0</v>
      </c>
      <c r="Y2109">
        <v>0</v>
      </c>
      <c r="Z2109">
        <v>0</v>
      </c>
      <c r="AA2109">
        <v>0</v>
      </c>
      <c r="AB2109">
        <v>0</v>
      </c>
      <c r="AD2109">
        <v>8787726648845</v>
      </c>
      <c r="AE2109" t="s">
        <v>412</v>
      </c>
      <c r="AH2109">
        <v>0</v>
      </c>
      <c r="AI2109" s="2">
        <v>46105</v>
      </c>
      <c r="AJ2109" s="7">
        <v>2026</v>
      </c>
      <c r="AK2109" s="2">
        <v>46091</v>
      </c>
      <c r="AP2109" t="s">
        <v>3839</v>
      </c>
      <c r="AQ2109" t="s">
        <v>5716</v>
      </c>
      <c r="AT2109" s="2">
        <v>46107</v>
      </c>
      <c r="AU2109" s="2">
        <v>46119</v>
      </c>
      <c r="AV2109" t="s">
        <v>414</v>
      </c>
      <c r="AW2109" s="2">
        <v>46094</v>
      </c>
      <c r="AY2109" s="1">
        <v>246000.05</v>
      </c>
      <c r="BA2109" t="s">
        <v>9291</v>
      </c>
      <c r="BC2109" t="s">
        <v>14152</v>
      </c>
      <c r="BD2109" t="s">
        <v>416</v>
      </c>
      <c r="BE2109" t="s">
        <v>417</v>
      </c>
      <c r="BF2109">
        <v>5561999051075</v>
      </c>
      <c r="BG2109" t="s">
        <v>14153</v>
      </c>
      <c r="BH2109">
        <v>73800000</v>
      </c>
      <c r="BI2109" t="s">
        <v>595</v>
      </c>
      <c r="BJ2109" t="s">
        <v>14154</v>
      </c>
      <c r="BL2109" s="1">
        <v>1688.54</v>
      </c>
      <c r="BQ2109">
        <v>4726</v>
      </c>
      <c r="BS2109" t="s">
        <v>12189</v>
      </c>
      <c r="BT2109" s="2">
        <v>46101</v>
      </c>
      <c r="BU2109">
        <v>878.12</v>
      </c>
      <c r="BW2109" t="s">
        <v>1569</v>
      </c>
      <c r="BY2109" t="s">
        <v>14150</v>
      </c>
      <c r="BZ2109" s="2">
        <v>46101</v>
      </c>
      <c r="CA2109" s="2">
        <v>46106</v>
      </c>
      <c r="CC2109" s="2">
        <v>46084</v>
      </c>
      <c r="CE2109" t="s">
        <v>14155</v>
      </c>
      <c r="CF2109" s="2">
        <v>46101</v>
      </c>
      <c r="CH2109" t="s">
        <v>8637</v>
      </c>
      <c r="CK2109" t="s">
        <v>424</v>
      </c>
      <c r="CL2109" s="2">
        <v>46104</v>
      </c>
      <c r="CN2109" s="2">
        <v>46087</v>
      </c>
      <c r="CO2109" s="2">
        <v>46113</v>
      </c>
      <c r="CP2109" s="2">
        <v>46106</v>
      </c>
      <c r="CR2109" s="2">
        <v>46091</v>
      </c>
      <c r="CS2109" s="2">
        <v>46093</v>
      </c>
      <c r="CV2109" s="2">
        <v>46119</v>
      </c>
      <c r="CW2109" s="2">
        <v>46093</v>
      </c>
      <c r="CY2109" t="s">
        <v>424</v>
      </c>
      <c r="DD2109" s="2">
        <v>46107</v>
      </c>
      <c r="DJ2109" s="2">
        <v>46090</v>
      </c>
      <c r="DK2109" s="2">
        <v>46119</v>
      </c>
      <c r="DL2109" s="2">
        <v>46104</v>
      </c>
      <c r="DO2109" s="2">
        <v>46093</v>
      </c>
      <c r="DQ2109" s="2">
        <v>46106</v>
      </c>
      <c r="DT2109">
        <v>11603</v>
      </c>
      <c r="DX2109">
        <v>682</v>
      </c>
      <c r="EG2109" t="s">
        <v>735</v>
      </c>
      <c r="EK2109" t="s">
        <v>1591</v>
      </c>
    </row>
    <row r="2110" spans="1:141" hidden="1" x14ac:dyDescent="0.35">
      <c r="A2110">
        <v>5289</v>
      </c>
      <c r="B2110" t="s">
        <v>11094</v>
      </c>
      <c r="C2110">
        <v>6766</v>
      </c>
      <c r="D2110" t="s">
        <v>12561</v>
      </c>
      <c r="E2110" t="s">
        <v>942</v>
      </c>
      <c r="F2110" t="s">
        <v>12562</v>
      </c>
      <c r="G2110">
        <v>203</v>
      </c>
      <c r="H2110" t="s">
        <v>810</v>
      </c>
      <c r="I2110" t="s">
        <v>14156</v>
      </c>
      <c r="J2110" t="s">
        <v>14157</v>
      </c>
      <c r="K2110" t="s">
        <v>56</v>
      </c>
      <c r="L2110" t="s">
        <v>55</v>
      </c>
      <c r="M2110" t="s">
        <v>411</v>
      </c>
      <c r="N2110" t="s">
        <v>411</v>
      </c>
      <c r="O2110" t="s">
        <v>411</v>
      </c>
      <c r="P2110" t="s">
        <v>411</v>
      </c>
      <c r="Q2110" t="s">
        <v>411</v>
      </c>
      <c r="R2110" t="s">
        <v>411</v>
      </c>
      <c r="S2110" t="s">
        <v>411</v>
      </c>
      <c r="T2110" s="1">
        <v>350000</v>
      </c>
      <c r="U2110" s="1">
        <v>3627.08</v>
      </c>
      <c r="V2110">
        <v>0</v>
      </c>
      <c r="W2110" s="1">
        <v>350000</v>
      </c>
      <c r="X2110">
        <v>0</v>
      </c>
      <c r="Y2110">
        <v>0</v>
      </c>
      <c r="Z2110" s="1">
        <v>350000</v>
      </c>
      <c r="AA2110">
        <v>0</v>
      </c>
      <c r="AB2110">
        <v>0</v>
      </c>
      <c r="AD2110">
        <v>178770401731</v>
      </c>
      <c r="AE2110" t="s">
        <v>412</v>
      </c>
      <c r="AF2110">
        <v>392268</v>
      </c>
      <c r="AH2110">
        <v>0</v>
      </c>
      <c r="AI2110" s="2">
        <v>46104</v>
      </c>
      <c r="AJ2110" s="7">
        <v>2026</v>
      </c>
      <c r="AK2110" s="2">
        <v>46091</v>
      </c>
      <c r="AP2110" t="s">
        <v>6364</v>
      </c>
      <c r="AQ2110" t="s">
        <v>12905</v>
      </c>
      <c r="AT2110" s="2">
        <v>46106</v>
      </c>
      <c r="AU2110" s="2">
        <v>46114</v>
      </c>
      <c r="AV2110" t="s">
        <v>414</v>
      </c>
      <c r="AW2110" s="2">
        <v>46091</v>
      </c>
      <c r="AY2110" s="1">
        <v>350000</v>
      </c>
      <c r="BA2110" t="s">
        <v>12563</v>
      </c>
      <c r="BD2110" t="s">
        <v>738</v>
      </c>
      <c r="BE2110" t="s">
        <v>513</v>
      </c>
      <c r="BF2110">
        <v>5561983176619</v>
      </c>
      <c r="BG2110" t="s">
        <v>14158</v>
      </c>
      <c r="BH2110">
        <v>72210054</v>
      </c>
      <c r="BI2110" t="s">
        <v>1963</v>
      </c>
      <c r="BJ2110" t="s">
        <v>14159</v>
      </c>
      <c r="BK2110">
        <v>5561983176619</v>
      </c>
      <c r="BL2110">
        <v>0</v>
      </c>
      <c r="BM2110" s="2">
        <v>46261</v>
      </c>
      <c r="BQ2110">
        <v>5353</v>
      </c>
      <c r="BS2110" t="s">
        <v>8344</v>
      </c>
      <c r="BW2110" t="s">
        <v>422</v>
      </c>
      <c r="CS2110" s="2">
        <v>46091</v>
      </c>
      <c r="CW2110" s="2">
        <v>46091</v>
      </c>
      <c r="CY2110" t="s">
        <v>424</v>
      </c>
      <c r="DB2110" s="2">
        <v>46090</v>
      </c>
      <c r="DE2110" s="2">
        <v>46101</v>
      </c>
      <c r="DJ2110" s="2">
        <v>46087</v>
      </c>
      <c r="DO2110" s="2">
        <v>46090</v>
      </c>
      <c r="EK2110" t="s">
        <v>1591</v>
      </c>
    </row>
    <row r="2111" spans="1:141" hidden="1" x14ac:dyDescent="0.35">
      <c r="A2111">
        <v>5290</v>
      </c>
      <c r="B2111" t="s">
        <v>11094</v>
      </c>
      <c r="C2111">
        <v>6765</v>
      </c>
      <c r="D2111" t="s">
        <v>9287</v>
      </c>
      <c r="E2111" t="s">
        <v>942</v>
      </c>
      <c r="F2111" t="s">
        <v>9808</v>
      </c>
      <c r="G2111">
        <v>103</v>
      </c>
      <c r="H2111" t="s">
        <v>408</v>
      </c>
      <c r="I2111" t="s">
        <v>14160</v>
      </c>
      <c r="J2111" t="s">
        <v>14161</v>
      </c>
      <c r="K2111" t="s">
        <v>14</v>
      </c>
      <c r="L2111" t="s">
        <v>16</v>
      </c>
      <c r="M2111" t="s">
        <v>411</v>
      </c>
      <c r="N2111" t="s">
        <v>411</v>
      </c>
      <c r="O2111" t="s">
        <v>411</v>
      </c>
      <c r="P2111" t="s">
        <v>411</v>
      </c>
      <c r="Q2111" t="s">
        <v>411</v>
      </c>
      <c r="R2111" t="s">
        <v>411</v>
      </c>
      <c r="S2111" t="s">
        <v>411</v>
      </c>
      <c r="T2111" s="1">
        <v>169928.21</v>
      </c>
      <c r="U2111">
        <v>0</v>
      </c>
      <c r="V2111">
        <v>0</v>
      </c>
      <c r="W2111" s="1">
        <v>159390.21</v>
      </c>
      <c r="X2111" s="1">
        <v>10538</v>
      </c>
      <c r="Y2111">
        <v>0</v>
      </c>
      <c r="Z2111" s="1">
        <v>169928.21</v>
      </c>
      <c r="AA2111">
        <v>0</v>
      </c>
      <c r="AB2111">
        <v>0</v>
      </c>
      <c r="AD2111">
        <v>8787726701614</v>
      </c>
      <c r="AE2111" t="s">
        <v>412</v>
      </c>
      <c r="AH2111">
        <v>0</v>
      </c>
      <c r="AI2111" s="2">
        <v>46105</v>
      </c>
      <c r="AJ2111" s="7">
        <v>2026</v>
      </c>
      <c r="AK2111" s="2">
        <v>46093</v>
      </c>
      <c r="AP2111" t="s">
        <v>3839</v>
      </c>
      <c r="AT2111" s="2">
        <v>46106</v>
      </c>
      <c r="AU2111" s="2">
        <v>46119</v>
      </c>
      <c r="AV2111" t="s">
        <v>414</v>
      </c>
      <c r="AW2111" s="2">
        <v>46094</v>
      </c>
      <c r="AY2111" s="1">
        <v>261554.64</v>
      </c>
      <c r="BA2111" t="s">
        <v>9291</v>
      </c>
      <c r="BC2111" t="s">
        <v>14162</v>
      </c>
      <c r="BD2111" t="s">
        <v>416</v>
      </c>
      <c r="BE2111" t="s">
        <v>417</v>
      </c>
      <c r="BF2111">
        <v>5561985620235</v>
      </c>
      <c r="BG2111" t="s">
        <v>14163</v>
      </c>
      <c r="BH2111">
        <v>73813140</v>
      </c>
      <c r="BI2111" t="s">
        <v>595</v>
      </c>
      <c r="BJ2111" t="s">
        <v>14164</v>
      </c>
      <c r="BL2111" s="1">
        <v>3187.45</v>
      </c>
      <c r="BQ2111">
        <v>10499</v>
      </c>
      <c r="BS2111" t="s">
        <v>449</v>
      </c>
      <c r="BT2111" s="2">
        <v>46093</v>
      </c>
      <c r="BU2111">
        <v>841.23</v>
      </c>
      <c r="BW2111" t="s">
        <v>422</v>
      </c>
      <c r="BY2111" t="s">
        <v>14165</v>
      </c>
      <c r="BZ2111" s="2">
        <v>46093</v>
      </c>
      <c r="CA2111" s="2">
        <v>46106</v>
      </c>
      <c r="CC2111" s="2">
        <v>46087</v>
      </c>
      <c r="CE2111">
        <v>11820</v>
      </c>
      <c r="CF2111" s="2">
        <v>46093</v>
      </c>
      <c r="CK2111" t="s">
        <v>411</v>
      </c>
      <c r="CL2111" s="2">
        <v>46094</v>
      </c>
      <c r="CN2111" s="2">
        <v>46090</v>
      </c>
      <c r="CO2111" s="2">
        <v>46113</v>
      </c>
      <c r="CP2111" s="2">
        <v>46106</v>
      </c>
      <c r="CR2111" s="2">
        <v>46091</v>
      </c>
      <c r="CS2111" s="2">
        <v>46094</v>
      </c>
      <c r="CV2111" s="2">
        <v>46119</v>
      </c>
      <c r="CW2111" s="2">
        <v>46094</v>
      </c>
      <c r="CY2111" t="s">
        <v>424</v>
      </c>
      <c r="DD2111" s="2">
        <v>46092</v>
      </c>
      <c r="DJ2111" s="2">
        <v>46093</v>
      </c>
      <c r="DK2111" s="2">
        <v>46119</v>
      </c>
      <c r="DL2111" s="2">
        <v>46094</v>
      </c>
      <c r="DO2111" s="2">
        <v>46094</v>
      </c>
      <c r="DQ2111" s="2">
        <v>46106</v>
      </c>
      <c r="DT2111">
        <v>11603</v>
      </c>
      <c r="EG2111" t="s">
        <v>1640</v>
      </c>
      <c r="EK2111" t="s">
        <v>1591</v>
      </c>
    </row>
    <row r="2112" spans="1:141" hidden="1" x14ac:dyDescent="0.35">
      <c r="A2112">
        <v>5291</v>
      </c>
      <c r="B2112" t="s">
        <v>11094</v>
      </c>
      <c r="C2112">
        <v>6775</v>
      </c>
      <c r="D2112" t="s">
        <v>10520</v>
      </c>
      <c r="E2112" t="s">
        <v>942</v>
      </c>
      <c r="F2112" t="s">
        <v>9405</v>
      </c>
      <c r="G2112">
        <v>201</v>
      </c>
      <c r="H2112" t="s">
        <v>408</v>
      </c>
      <c r="I2112" t="s">
        <v>14166</v>
      </c>
      <c r="J2112" t="s">
        <v>14167</v>
      </c>
      <c r="K2112" t="s">
        <v>22</v>
      </c>
      <c r="L2112" t="s">
        <v>21</v>
      </c>
      <c r="M2112" t="s">
        <v>411</v>
      </c>
      <c r="N2112" t="s">
        <v>411</v>
      </c>
      <c r="O2112" t="s">
        <v>411</v>
      </c>
      <c r="P2112" t="s">
        <v>411</v>
      </c>
      <c r="Q2112" t="s">
        <v>411</v>
      </c>
      <c r="R2112" t="s">
        <v>411</v>
      </c>
      <c r="S2112" t="s">
        <v>411</v>
      </c>
      <c r="T2112" s="1">
        <v>159695.67000000001</v>
      </c>
      <c r="U2112">
        <v>0</v>
      </c>
      <c r="V2112">
        <v>0</v>
      </c>
      <c r="W2112" s="1">
        <v>133411.67000000001</v>
      </c>
      <c r="X2112" s="1">
        <v>26284</v>
      </c>
      <c r="Y2112">
        <v>0</v>
      </c>
      <c r="Z2112" s="1">
        <v>159695.67000000001</v>
      </c>
      <c r="AA2112">
        <v>0</v>
      </c>
      <c r="AB2112">
        <v>0</v>
      </c>
      <c r="AD2112">
        <v>8787726721259</v>
      </c>
      <c r="AE2112" t="s">
        <v>412</v>
      </c>
      <c r="AH2112">
        <v>0</v>
      </c>
      <c r="AI2112" s="2">
        <v>46099</v>
      </c>
      <c r="AJ2112" s="7">
        <v>2026</v>
      </c>
      <c r="AK2112" s="2">
        <v>46094</v>
      </c>
      <c r="AP2112" t="s">
        <v>3839</v>
      </c>
      <c r="AT2112" s="2">
        <v>46101</v>
      </c>
      <c r="AU2112" s="2">
        <v>46119</v>
      </c>
      <c r="AV2112" t="s">
        <v>414</v>
      </c>
      <c r="AW2112" s="2">
        <v>46094</v>
      </c>
      <c r="AY2112" s="1">
        <v>245657.67</v>
      </c>
      <c r="BA2112" t="s">
        <v>10523</v>
      </c>
      <c r="BC2112" t="s">
        <v>14168</v>
      </c>
      <c r="BD2112" t="s">
        <v>416</v>
      </c>
      <c r="BE2112" t="s">
        <v>417</v>
      </c>
      <c r="BF2112">
        <v>5561998487110</v>
      </c>
      <c r="BG2112" t="s">
        <v>14169</v>
      </c>
      <c r="BH2112">
        <v>73808867</v>
      </c>
      <c r="BI2112" t="s">
        <v>746</v>
      </c>
      <c r="BJ2112" t="s">
        <v>14170</v>
      </c>
      <c r="BL2112" s="1">
        <v>2345.69</v>
      </c>
      <c r="BQ2112">
        <v>5269</v>
      </c>
      <c r="BS2112" t="s">
        <v>449</v>
      </c>
      <c r="BT2112" s="2">
        <v>46097</v>
      </c>
      <c r="BU2112">
        <v>839</v>
      </c>
      <c r="BW2112" t="s">
        <v>422</v>
      </c>
      <c r="BY2112" t="s">
        <v>14171</v>
      </c>
      <c r="BZ2112" s="2">
        <v>46097</v>
      </c>
      <c r="CA2112" s="2">
        <v>46100</v>
      </c>
      <c r="CB2112" t="s">
        <v>14172</v>
      </c>
      <c r="CC2112" s="2">
        <v>46091</v>
      </c>
      <c r="CE2112" t="s">
        <v>14173</v>
      </c>
      <c r="CF2112" s="2">
        <v>46097</v>
      </c>
      <c r="CJ2112" s="2">
        <v>46108</v>
      </c>
      <c r="CK2112" t="s">
        <v>411</v>
      </c>
      <c r="CL2112" s="2">
        <v>46098</v>
      </c>
      <c r="CM2112" s="2">
        <v>46108</v>
      </c>
      <c r="CN2112" s="2">
        <v>46092</v>
      </c>
      <c r="CO2112" s="2">
        <v>46113</v>
      </c>
      <c r="CP2112" s="2">
        <v>46100</v>
      </c>
      <c r="CR2112" s="2">
        <v>46098</v>
      </c>
      <c r="CS2112" s="2">
        <v>46094</v>
      </c>
      <c r="CU2112" s="2">
        <v>46107</v>
      </c>
      <c r="CV2112" s="2">
        <v>46119</v>
      </c>
      <c r="CW2112" s="2">
        <v>46094</v>
      </c>
      <c r="CX2112" s="2">
        <v>46101</v>
      </c>
      <c r="CY2112" t="s">
        <v>424</v>
      </c>
      <c r="DD2112" s="2">
        <v>46106</v>
      </c>
      <c r="DJ2112" s="2">
        <v>46093</v>
      </c>
      <c r="DK2112" s="2">
        <v>46119</v>
      </c>
      <c r="DL2112" s="2">
        <v>46097</v>
      </c>
      <c r="DO2112" s="2">
        <v>46094</v>
      </c>
      <c r="DQ2112" s="2">
        <v>46100</v>
      </c>
      <c r="DS2112" t="s">
        <v>735</v>
      </c>
      <c r="DY2112">
        <v>11778</v>
      </c>
      <c r="DZ2112" t="s">
        <v>424</v>
      </c>
      <c r="EC2112" s="5">
        <v>0.77083333333333337</v>
      </c>
      <c r="EE2112">
        <v>2163.9699999999998</v>
      </c>
      <c r="EG2112" t="s">
        <v>735</v>
      </c>
      <c r="EI2112" t="s">
        <v>14174</v>
      </c>
      <c r="EK2112" t="s">
        <v>1591</v>
      </c>
    </row>
    <row r="2113" spans="1:141" hidden="1" x14ac:dyDescent="0.35">
      <c r="A2113">
        <v>5292</v>
      </c>
      <c r="B2113" t="s">
        <v>561</v>
      </c>
      <c r="C2113">
        <v>6781</v>
      </c>
      <c r="D2113" t="s">
        <v>10520</v>
      </c>
      <c r="E2113" t="s">
        <v>942</v>
      </c>
      <c r="F2113" t="s">
        <v>9650</v>
      </c>
      <c r="G2113">
        <v>102</v>
      </c>
      <c r="H2113" t="s">
        <v>408</v>
      </c>
      <c r="I2113" t="s">
        <v>14175</v>
      </c>
      <c r="J2113" t="s">
        <v>14176</v>
      </c>
      <c r="K2113" t="s">
        <v>22</v>
      </c>
      <c r="L2113" t="s">
        <v>39</v>
      </c>
      <c r="M2113" t="s">
        <v>411</v>
      </c>
      <c r="N2113" t="s">
        <v>411</v>
      </c>
      <c r="O2113" t="s">
        <v>411</v>
      </c>
      <c r="P2113" t="s">
        <v>411</v>
      </c>
      <c r="Q2113" t="s">
        <v>411</v>
      </c>
      <c r="R2113" t="s">
        <v>411</v>
      </c>
      <c r="S2113" t="s">
        <v>411</v>
      </c>
      <c r="T2113" s="1">
        <v>159378.45000000001</v>
      </c>
      <c r="U2113">
        <v>0</v>
      </c>
      <c r="V2113">
        <v>0</v>
      </c>
      <c r="W2113" s="1">
        <v>134341.45000000001</v>
      </c>
      <c r="X2113" s="1">
        <v>25037</v>
      </c>
      <c r="Y2113">
        <v>0</v>
      </c>
      <c r="Z2113" s="1">
        <v>159378.45000000001</v>
      </c>
      <c r="AA2113">
        <v>0</v>
      </c>
      <c r="AB2113">
        <v>0</v>
      </c>
      <c r="AE2113" t="s">
        <v>412</v>
      </c>
      <c r="AH2113">
        <v>0</v>
      </c>
      <c r="AK2113" s="2">
        <v>46094</v>
      </c>
      <c r="AP2113" t="s">
        <v>3839</v>
      </c>
      <c r="AT2113" s="2">
        <v>46105</v>
      </c>
      <c r="AU2113" s="2">
        <v>46105</v>
      </c>
      <c r="AV2113" t="s">
        <v>561</v>
      </c>
      <c r="AW2113" s="2">
        <v>46097</v>
      </c>
      <c r="AY2113" s="1">
        <v>240932.83</v>
      </c>
      <c r="BA2113" t="s">
        <v>10523</v>
      </c>
      <c r="BD2113" t="s">
        <v>4564</v>
      </c>
      <c r="BE2113" t="s">
        <v>417</v>
      </c>
      <c r="BF2113">
        <v>5562996492878</v>
      </c>
      <c r="BG2113" t="s">
        <v>14177</v>
      </c>
      <c r="BH2113">
        <v>73760000</v>
      </c>
      <c r="BI2113" t="s">
        <v>14178</v>
      </c>
      <c r="BJ2113" t="s">
        <v>14179</v>
      </c>
      <c r="BL2113" s="1">
        <v>2378</v>
      </c>
      <c r="BQ2113">
        <v>5294</v>
      </c>
      <c r="BR2113">
        <v>8228</v>
      </c>
      <c r="BS2113" t="s">
        <v>421</v>
      </c>
      <c r="BY2113" t="s">
        <v>14180</v>
      </c>
      <c r="CC2113" s="2">
        <v>46093</v>
      </c>
      <c r="CN2113" s="2">
        <v>46093</v>
      </c>
      <c r="CS2113" s="2">
        <v>46094</v>
      </c>
      <c r="CW2113" s="2">
        <v>46094</v>
      </c>
      <c r="CY2113" t="s">
        <v>424</v>
      </c>
      <c r="DJ2113" s="2">
        <v>46093</v>
      </c>
      <c r="DO2113" s="2">
        <v>46094</v>
      </c>
      <c r="EG2113" t="s">
        <v>3289</v>
      </c>
      <c r="EK2113" t="s">
        <v>3786</v>
      </c>
    </row>
    <row r="2114" spans="1:141" x14ac:dyDescent="0.35">
      <c r="A2114">
        <v>5293</v>
      </c>
      <c r="B2114" t="s">
        <v>1352</v>
      </c>
      <c r="C2114">
        <v>6770</v>
      </c>
      <c r="D2114" t="s">
        <v>9833</v>
      </c>
      <c r="E2114" t="s">
        <v>942</v>
      </c>
      <c r="F2114" t="s">
        <v>473</v>
      </c>
      <c r="G2114">
        <v>2</v>
      </c>
      <c r="H2114" t="s">
        <v>474</v>
      </c>
      <c r="I2114" t="s">
        <v>14181</v>
      </c>
      <c r="J2114" t="s">
        <v>14182</v>
      </c>
      <c r="K2114" t="s">
        <v>38</v>
      </c>
      <c r="L2114" t="s">
        <v>43</v>
      </c>
      <c r="M2114" t="s">
        <v>411</v>
      </c>
      <c r="N2114" t="s">
        <v>411</v>
      </c>
      <c r="O2114" t="s">
        <v>411</v>
      </c>
      <c r="P2114" t="s">
        <v>424</v>
      </c>
      <c r="Q2114" t="s">
        <v>424</v>
      </c>
      <c r="R2114" t="s">
        <v>411</v>
      </c>
      <c r="S2114" t="s">
        <v>411</v>
      </c>
      <c r="T2114" s="1">
        <v>164340</v>
      </c>
      <c r="U2114">
        <v>694.5</v>
      </c>
      <c r="V2114">
        <v>0</v>
      </c>
      <c r="W2114" s="1">
        <v>132226</v>
      </c>
      <c r="X2114" s="1">
        <v>32114</v>
      </c>
      <c r="Y2114">
        <v>0</v>
      </c>
      <c r="Z2114" s="1">
        <v>164340</v>
      </c>
      <c r="AA2114">
        <v>0</v>
      </c>
      <c r="AB2114">
        <v>0</v>
      </c>
      <c r="AD2114">
        <v>8787726705423</v>
      </c>
      <c r="AE2114" t="s">
        <v>412</v>
      </c>
      <c r="AF2114" s="3">
        <v>115791</v>
      </c>
      <c r="AG2114" s="2">
        <v>46112</v>
      </c>
      <c r="AH2114" s="1">
        <v>3128.72</v>
      </c>
      <c r="AI2114" s="2">
        <v>46101</v>
      </c>
      <c r="AJ2114" s="7">
        <v>2026</v>
      </c>
      <c r="AK2114" s="2">
        <v>46094</v>
      </c>
      <c r="AP2114" t="s">
        <v>413</v>
      </c>
      <c r="AQ2114" t="s">
        <v>1498</v>
      </c>
      <c r="AT2114" s="2">
        <v>46114</v>
      </c>
      <c r="AU2114" s="2">
        <v>46114</v>
      </c>
      <c r="AV2114" t="s">
        <v>414</v>
      </c>
      <c r="AW2114" s="2">
        <v>46097</v>
      </c>
      <c r="AY2114" s="1">
        <v>216999.6</v>
      </c>
      <c r="BA2114" t="s">
        <v>9836</v>
      </c>
      <c r="BD2114" t="s">
        <v>2801</v>
      </c>
      <c r="BE2114" t="s">
        <v>513</v>
      </c>
      <c r="BF2114">
        <v>5561994355595</v>
      </c>
      <c r="BG2114" t="s">
        <v>14183</v>
      </c>
      <c r="BH2114">
        <v>72610207</v>
      </c>
      <c r="BI2114" t="s">
        <v>2801</v>
      </c>
      <c r="BJ2114" t="s">
        <v>14184</v>
      </c>
      <c r="BL2114" s="1">
        <v>2315.02</v>
      </c>
      <c r="BQ2114">
        <v>4884</v>
      </c>
      <c r="BS2114" t="s">
        <v>421</v>
      </c>
      <c r="BT2114" s="2">
        <v>46086</v>
      </c>
      <c r="BU2114">
        <v>899.78</v>
      </c>
      <c r="BV2114" s="2">
        <v>46104</v>
      </c>
      <c r="BX2114" s="2">
        <v>46105</v>
      </c>
      <c r="BY2114" t="s">
        <v>14185</v>
      </c>
      <c r="BZ2114" s="2">
        <v>46094</v>
      </c>
      <c r="CA2114" s="2">
        <v>46101</v>
      </c>
      <c r="CB2114" t="s">
        <v>14186</v>
      </c>
      <c r="CC2114" s="2">
        <v>46091</v>
      </c>
      <c r="CD2114" t="s">
        <v>424</v>
      </c>
      <c r="CE2114">
        <v>11031</v>
      </c>
      <c r="CF2114" s="2">
        <v>46086</v>
      </c>
      <c r="CJ2114" s="2">
        <v>46105</v>
      </c>
      <c r="CL2114" s="2">
        <v>46086</v>
      </c>
      <c r="CM2114" s="2">
        <v>46105</v>
      </c>
      <c r="CN2114" s="2">
        <v>46092</v>
      </c>
      <c r="CP2114" s="2">
        <v>46101</v>
      </c>
      <c r="CR2114" s="2">
        <v>46093</v>
      </c>
      <c r="CS2114" s="2">
        <v>46094</v>
      </c>
      <c r="CU2114" s="2">
        <v>46101</v>
      </c>
      <c r="CW2114" s="2">
        <v>46094</v>
      </c>
      <c r="CX2114" s="2">
        <v>46111</v>
      </c>
      <c r="DD2114" s="2">
        <v>46094</v>
      </c>
      <c r="DF2114" s="2">
        <v>46112</v>
      </c>
      <c r="DG2114" t="s">
        <v>14187</v>
      </c>
      <c r="DI2114" s="2">
        <v>46113</v>
      </c>
      <c r="DJ2114" s="2">
        <v>46093</v>
      </c>
      <c r="DL2114" s="2">
        <v>46101</v>
      </c>
      <c r="DO2114" s="2">
        <v>46094</v>
      </c>
      <c r="DQ2114" s="2">
        <v>46111</v>
      </c>
      <c r="DU2114">
        <v>12120</v>
      </c>
      <c r="DW2114" s="2">
        <v>46100</v>
      </c>
      <c r="DY2114">
        <v>11163</v>
      </c>
      <c r="EE2114" s="1">
        <v>4245.8100000000004</v>
      </c>
      <c r="EF2114" t="s">
        <v>2634</v>
      </c>
      <c r="EG2114" t="s">
        <v>1640</v>
      </c>
      <c r="EH2114" t="s">
        <v>6848</v>
      </c>
      <c r="EI2114" t="s">
        <v>3282</v>
      </c>
      <c r="EJ2114" t="s">
        <v>8163</v>
      </c>
      <c r="EK2114" t="s">
        <v>1591</v>
      </c>
    </row>
    <row r="2115" spans="1:141" x14ac:dyDescent="0.35">
      <c r="A2115">
        <v>5294</v>
      </c>
      <c r="B2115" t="s">
        <v>11094</v>
      </c>
      <c r="C2115">
        <v>6733</v>
      </c>
      <c r="D2115" t="s">
        <v>8802</v>
      </c>
      <c r="E2115" t="s">
        <v>834</v>
      </c>
      <c r="F2115" t="s">
        <v>492</v>
      </c>
      <c r="G2115">
        <v>303</v>
      </c>
      <c r="H2115" t="s">
        <v>474</v>
      </c>
      <c r="I2115" t="s">
        <v>14188</v>
      </c>
      <c r="J2115" t="s">
        <v>14189</v>
      </c>
      <c r="K2115" t="s">
        <v>20</v>
      </c>
      <c r="L2115" t="s">
        <v>46</v>
      </c>
      <c r="M2115" t="s">
        <v>411</v>
      </c>
      <c r="N2115" t="s">
        <v>411</v>
      </c>
      <c r="O2115" t="s">
        <v>411</v>
      </c>
      <c r="P2115" t="s">
        <v>424</v>
      </c>
      <c r="Q2115" t="s">
        <v>424</v>
      </c>
      <c r="R2115" t="s">
        <v>411</v>
      </c>
      <c r="S2115" t="s">
        <v>411</v>
      </c>
      <c r="T2115" s="1">
        <v>162660.41</v>
      </c>
      <c r="U2115">
        <v>516.41999999999996</v>
      </c>
      <c r="V2115">
        <v>0</v>
      </c>
      <c r="W2115" s="1">
        <v>107659.9</v>
      </c>
      <c r="X2115" s="1">
        <v>55000</v>
      </c>
      <c r="Y2115">
        <v>0</v>
      </c>
      <c r="Z2115" s="1">
        <v>162659.9</v>
      </c>
      <c r="AA2115">
        <v>0</v>
      </c>
      <c r="AB2115">
        <v>0</v>
      </c>
      <c r="AD2115">
        <v>8787726753266</v>
      </c>
      <c r="AE2115" t="s">
        <v>412</v>
      </c>
      <c r="AG2115" s="2">
        <v>46112</v>
      </c>
      <c r="AH2115" s="1">
        <v>3069.72</v>
      </c>
      <c r="AI2115" s="2">
        <v>46099</v>
      </c>
      <c r="AJ2115" s="7">
        <v>2026</v>
      </c>
      <c r="AK2115" s="2">
        <v>46094</v>
      </c>
      <c r="AP2115" t="s">
        <v>413</v>
      </c>
      <c r="AT2115" s="2">
        <v>46104</v>
      </c>
      <c r="AU2115" s="2">
        <v>46120</v>
      </c>
      <c r="AV2115" t="s">
        <v>414</v>
      </c>
      <c r="AW2115" s="2">
        <v>46097</v>
      </c>
      <c r="AY2115" s="1">
        <v>221999.9</v>
      </c>
      <c r="BA2115" t="s">
        <v>8806</v>
      </c>
      <c r="BD2115" t="s">
        <v>738</v>
      </c>
      <c r="BE2115" t="s">
        <v>513</v>
      </c>
      <c r="BF2115">
        <v>5561999542311</v>
      </c>
      <c r="BG2115" t="s">
        <v>14190</v>
      </c>
      <c r="BH2115">
        <v>72345107</v>
      </c>
      <c r="BI2115" t="s">
        <v>1683</v>
      </c>
      <c r="BJ2115" t="s">
        <v>14191</v>
      </c>
      <c r="BL2115" s="1">
        <v>17214.099999999999</v>
      </c>
      <c r="BQ2115">
        <v>4417</v>
      </c>
      <c r="BS2115" t="s">
        <v>449</v>
      </c>
      <c r="BT2115" s="2">
        <v>46077</v>
      </c>
      <c r="BU2115">
        <v>897.04</v>
      </c>
      <c r="BW2115" t="s">
        <v>422</v>
      </c>
      <c r="BX2115" s="2">
        <v>46104</v>
      </c>
      <c r="BY2115" t="s">
        <v>14185</v>
      </c>
      <c r="BZ2115" s="2">
        <v>46077</v>
      </c>
      <c r="CA2115" s="2">
        <v>46101</v>
      </c>
      <c r="CB2115" t="s">
        <v>14192</v>
      </c>
      <c r="CC2115" s="2">
        <v>46091</v>
      </c>
      <c r="CD2115" t="s">
        <v>424</v>
      </c>
      <c r="CE2115">
        <v>10720</v>
      </c>
      <c r="CF2115" s="2">
        <v>46077</v>
      </c>
      <c r="CJ2115" s="2">
        <v>46105</v>
      </c>
      <c r="CK2115" t="s">
        <v>411</v>
      </c>
      <c r="CL2115" s="2">
        <v>46077</v>
      </c>
      <c r="CM2115" s="2">
        <v>46105</v>
      </c>
      <c r="CN2115" s="2">
        <v>46091</v>
      </c>
      <c r="CO2115" s="2">
        <v>46113</v>
      </c>
      <c r="CP2115" s="2">
        <v>46101</v>
      </c>
      <c r="CR2115" s="2">
        <v>46094</v>
      </c>
      <c r="CS2115" s="2">
        <v>46094</v>
      </c>
      <c r="CU2115" s="2">
        <v>46101</v>
      </c>
      <c r="CV2115" s="2">
        <v>46119</v>
      </c>
      <c r="CW2115" s="2">
        <v>46094</v>
      </c>
      <c r="CX2115" s="2">
        <v>46111</v>
      </c>
      <c r="CY2115" t="s">
        <v>424</v>
      </c>
      <c r="DD2115" s="2">
        <v>46091</v>
      </c>
      <c r="DF2115" s="2">
        <v>46112</v>
      </c>
      <c r="DG2115" t="s">
        <v>14193</v>
      </c>
      <c r="DI2115" s="2">
        <v>46113</v>
      </c>
      <c r="DJ2115" s="2">
        <v>46094</v>
      </c>
      <c r="DK2115" s="2">
        <v>46120</v>
      </c>
      <c r="DL2115" s="2">
        <v>46099</v>
      </c>
      <c r="DO2115" s="2">
        <v>46094</v>
      </c>
      <c r="DQ2115" s="2">
        <v>46111</v>
      </c>
      <c r="DU2115">
        <v>12122</v>
      </c>
      <c r="DW2115" s="2">
        <v>46099</v>
      </c>
      <c r="DY2115">
        <v>11164</v>
      </c>
      <c r="EE2115" s="1">
        <v>4205.8100000000004</v>
      </c>
      <c r="EF2115" t="s">
        <v>2634</v>
      </c>
      <c r="EH2115" t="s">
        <v>6848</v>
      </c>
      <c r="EI2115" t="s">
        <v>3282</v>
      </c>
      <c r="EJ2115" t="s">
        <v>8163</v>
      </c>
      <c r="EK2115" t="s">
        <v>1591</v>
      </c>
    </row>
    <row r="2116" spans="1:141" hidden="1" x14ac:dyDescent="0.35">
      <c r="A2116">
        <v>5295</v>
      </c>
      <c r="B2116" t="s">
        <v>8651</v>
      </c>
      <c r="C2116">
        <v>6762</v>
      </c>
      <c r="D2116" t="s">
        <v>12561</v>
      </c>
      <c r="E2116" t="s">
        <v>942</v>
      </c>
      <c r="F2116" t="s">
        <v>12633</v>
      </c>
      <c r="G2116">
        <v>301</v>
      </c>
      <c r="H2116" t="s">
        <v>810</v>
      </c>
      <c r="I2116" t="s">
        <v>14194</v>
      </c>
      <c r="J2116" t="s">
        <v>14195</v>
      </c>
      <c r="K2116" t="s">
        <v>56</v>
      </c>
      <c r="L2116" t="s">
        <v>70</v>
      </c>
      <c r="M2116" t="s">
        <v>411</v>
      </c>
      <c r="N2116" t="s">
        <v>411</v>
      </c>
      <c r="O2116" t="s">
        <v>411</v>
      </c>
      <c r="P2116" t="s">
        <v>411</v>
      </c>
      <c r="Q2116" t="s">
        <v>411</v>
      </c>
      <c r="R2116" t="s">
        <v>411</v>
      </c>
      <c r="S2116" t="s">
        <v>411</v>
      </c>
      <c r="T2116" s="1">
        <v>395666.89</v>
      </c>
      <c r="U2116" s="1">
        <v>4996.34</v>
      </c>
      <c r="V2116">
        <v>0</v>
      </c>
      <c r="W2116" s="1">
        <v>448000</v>
      </c>
      <c r="X2116">
        <v>0</v>
      </c>
      <c r="Y2116">
        <v>0</v>
      </c>
      <c r="Z2116" s="1">
        <v>448000</v>
      </c>
      <c r="AA2116">
        <v>0</v>
      </c>
      <c r="AB2116">
        <v>0</v>
      </c>
      <c r="AE2116" t="s">
        <v>412</v>
      </c>
      <c r="AH2116">
        <v>0</v>
      </c>
      <c r="AK2116" s="2">
        <v>46094</v>
      </c>
      <c r="AP2116" t="s">
        <v>413</v>
      </c>
      <c r="AQ2116" t="s">
        <v>5037</v>
      </c>
      <c r="AT2116" s="2">
        <v>46097</v>
      </c>
      <c r="AU2116" s="2">
        <v>46111</v>
      </c>
      <c r="AV2116" t="s">
        <v>414</v>
      </c>
      <c r="AW2116" s="2">
        <v>46094</v>
      </c>
      <c r="AY2116" s="1">
        <v>395666.89</v>
      </c>
      <c r="BA2116" t="s">
        <v>12563</v>
      </c>
      <c r="BC2116" t="s">
        <v>14196</v>
      </c>
      <c r="BD2116" t="s">
        <v>738</v>
      </c>
      <c r="BE2116" t="s">
        <v>513</v>
      </c>
      <c r="BF2116">
        <v>5561981636092</v>
      </c>
      <c r="BG2116" t="s">
        <v>14197</v>
      </c>
      <c r="BH2116">
        <v>70645105</v>
      </c>
      <c r="BI2116" t="s">
        <v>14198</v>
      </c>
      <c r="BJ2116" t="s">
        <v>14199</v>
      </c>
      <c r="BK2116">
        <v>5561981636092</v>
      </c>
      <c r="BL2116">
        <v>0</v>
      </c>
      <c r="BM2116" s="2">
        <v>46264</v>
      </c>
      <c r="BQ2116">
        <v>5444</v>
      </c>
      <c r="BS2116" t="s">
        <v>2299</v>
      </c>
    </row>
    <row r="2117" spans="1:141" hidden="1" x14ac:dyDescent="0.35">
      <c r="A2117">
        <v>5296</v>
      </c>
      <c r="B2117" t="s">
        <v>11094</v>
      </c>
      <c r="C2117">
        <v>6758</v>
      </c>
      <c r="D2117" t="s">
        <v>12561</v>
      </c>
      <c r="E2117" t="s">
        <v>942</v>
      </c>
      <c r="F2117" t="s">
        <v>12574</v>
      </c>
      <c r="G2117">
        <v>203</v>
      </c>
      <c r="H2117" t="s">
        <v>810</v>
      </c>
      <c r="I2117" t="s">
        <v>14200</v>
      </c>
      <c r="J2117" t="s">
        <v>14201</v>
      </c>
      <c r="K2117" t="s">
        <v>56</v>
      </c>
      <c r="L2117" t="s">
        <v>60</v>
      </c>
      <c r="M2117" t="s">
        <v>411</v>
      </c>
      <c r="N2117" t="s">
        <v>411</v>
      </c>
      <c r="O2117" t="s">
        <v>411</v>
      </c>
      <c r="P2117" t="s">
        <v>411</v>
      </c>
      <c r="Q2117" t="s">
        <v>411</v>
      </c>
      <c r="R2117" t="s">
        <v>411</v>
      </c>
      <c r="S2117" t="s">
        <v>411</v>
      </c>
      <c r="T2117" s="1">
        <v>350000</v>
      </c>
      <c r="U2117">
        <v>0</v>
      </c>
      <c r="V2117">
        <v>0</v>
      </c>
      <c r="W2117" s="1">
        <v>350000</v>
      </c>
      <c r="X2117">
        <v>0</v>
      </c>
      <c r="Y2117">
        <v>0</v>
      </c>
      <c r="Z2117" s="1">
        <v>350000</v>
      </c>
      <c r="AA2117">
        <v>0</v>
      </c>
      <c r="AB2117">
        <v>0</v>
      </c>
      <c r="AD2117">
        <v>178770402373</v>
      </c>
      <c r="AE2117" t="s">
        <v>412</v>
      </c>
      <c r="AH2117">
        <v>0</v>
      </c>
      <c r="AI2117" s="2">
        <v>46105</v>
      </c>
      <c r="AJ2117" s="7">
        <v>2026</v>
      </c>
      <c r="AK2117" s="2">
        <v>46094</v>
      </c>
      <c r="AP2117" t="s">
        <v>6364</v>
      </c>
      <c r="AQ2117" t="s">
        <v>12905</v>
      </c>
      <c r="AT2117" s="2">
        <v>46119</v>
      </c>
      <c r="AU2117" s="2">
        <v>46119</v>
      </c>
      <c r="AV2117" t="s">
        <v>414</v>
      </c>
      <c r="AW2117" s="2">
        <v>46094</v>
      </c>
      <c r="AY2117" s="1">
        <v>350000</v>
      </c>
      <c r="BA2117" t="s">
        <v>12563</v>
      </c>
      <c r="BC2117" t="s">
        <v>14202</v>
      </c>
      <c r="BD2117" t="s">
        <v>738</v>
      </c>
      <c r="BE2117" t="s">
        <v>513</v>
      </c>
      <c r="BF2117">
        <v>5561981346199</v>
      </c>
      <c r="BG2117" t="s">
        <v>14203</v>
      </c>
      <c r="BH2117">
        <v>70660011</v>
      </c>
      <c r="BI2117" t="s">
        <v>14204</v>
      </c>
      <c r="BJ2117" t="s">
        <v>14205</v>
      </c>
      <c r="BK2117">
        <v>5561981346199</v>
      </c>
      <c r="BL2117" s="1">
        <v>14969.41</v>
      </c>
      <c r="BO2117" t="s">
        <v>14206</v>
      </c>
      <c r="BP2117" t="s">
        <v>14207</v>
      </c>
      <c r="BQ2117">
        <v>5392</v>
      </c>
      <c r="BS2117" t="s">
        <v>8344</v>
      </c>
      <c r="CS2117" s="2">
        <v>46099</v>
      </c>
      <c r="CW2117" s="2">
        <v>46099</v>
      </c>
      <c r="CY2117" t="s">
        <v>424</v>
      </c>
      <c r="DB2117" s="2">
        <v>46093</v>
      </c>
      <c r="DE2117" s="2">
        <v>46105</v>
      </c>
      <c r="DJ2117" s="2">
        <v>46093</v>
      </c>
      <c r="DO2117" s="2">
        <v>46093</v>
      </c>
      <c r="EK2117" t="s">
        <v>1591</v>
      </c>
    </row>
    <row r="2118" spans="1:141" hidden="1" x14ac:dyDescent="0.35">
      <c r="A2118">
        <v>5297</v>
      </c>
      <c r="B2118" t="s">
        <v>3506</v>
      </c>
      <c r="C2118">
        <v>6776</v>
      </c>
      <c r="D2118" t="s">
        <v>808</v>
      </c>
      <c r="E2118" t="s">
        <v>472</v>
      </c>
      <c r="F2118" t="s">
        <v>809</v>
      </c>
      <c r="G2118">
        <v>503</v>
      </c>
      <c r="H2118" t="s">
        <v>810</v>
      </c>
      <c r="I2118" t="s">
        <v>12208</v>
      </c>
      <c r="J2118" t="s">
        <v>12209</v>
      </c>
      <c r="K2118" t="s">
        <v>32</v>
      </c>
      <c r="L2118" t="s">
        <v>31</v>
      </c>
      <c r="M2118" t="s">
        <v>411</v>
      </c>
      <c r="N2118" t="s">
        <v>411</v>
      </c>
      <c r="O2118" t="s">
        <v>411</v>
      </c>
      <c r="P2118" t="s">
        <v>411</v>
      </c>
      <c r="Q2118" t="s">
        <v>411</v>
      </c>
      <c r="R2118" t="s">
        <v>411</v>
      </c>
      <c r="S2118" t="s">
        <v>411</v>
      </c>
      <c r="T2118">
        <v>0</v>
      </c>
      <c r="U2118">
        <v>0</v>
      </c>
      <c r="V2118">
        <v>0</v>
      </c>
      <c r="W2118">
        <v>0</v>
      </c>
      <c r="X2118">
        <v>0</v>
      </c>
      <c r="Y2118">
        <v>0</v>
      </c>
      <c r="Z2118">
        <v>0</v>
      </c>
      <c r="AA2118">
        <v>0</v>
      </c>
      <c r="AB2118">
        <v>0</v>
      </c>
      <c r="AE2118" t="s">
        <v>412</v>
      </c>
      <c r="AH2118">
        <v>0</v>
      </c>
      <c r="AK2118" s="2">
        <v>46095</v>
      </c>
      <c r="AT2118" s="2">
        <v>46095</v>
      </c>
      <c r="AU2118" s="2">
        <v>46095</v>
      </c>
      <c r="AV2118" t="s">
        <v>12582</v>
      </c>
      <c r="AY2118">
        <v>0</v>
      </c>
      <c r="BA2118" t="s">
        <v>815</v>
      </c>
      <c r="BC2118" t="s">
        <v>12210</v>
      </c>
      <c r="BD2118" t="s">
        <v>2678</v>
      </c>
      <c r="BE2118" t="s">
        <v>513</v>
      </c>
      <c r="BF2118">
        <v>5561999712557</v>
      </c>
      <c r="BG2118" t="s">
        <v>12211</v>
      </c>
      <c r="BH2118">
        <v>71065290</v>
      </c>
      <c r="BI2118" t="s">
        <v>5968</v>
      </c>
      <c r="BJ2118" t="s">
        <v>12212</v>
      </c>
      <c r="BK2118">
        <v>5561999712557</v>
      </c>
      <c r="BL2118">
        <v>0.01</v>
      </c>
      <c r="BQ2118">
        <v>2966</v>
      </c>
    </row>
    <row r="2119" spans="1:141" hidden="1" x14ac:dyDescent="0.35">
      <c r="A2119">
        <v>5298</v>
      </c>
      <c r="B2119" t="s">
        <v>6354</v>
      </c>
      <c r="C2119">
        <v>6796</v>
      </c>
      <c r="D2119" t="s">
        <v>12561</v>
      </c>
      <c r="E2119" t="s">
        <v>942</v>
      </c>
      <c r="F2119" t="s">
        <v>12567</v>
      </c>
      <c r="G2119">
        <v>203</v>
      </c>
      <c r="H2119" t="s">
        <v>810</v>
      </c>
      <c r="I2119" t="s">
        <v>14208</v>
      </c>
      <c r="J2119" t="s">
        <v>14209</v>
      </c>
      <c r="K2119" t="s">
        <v>56</v>
      </c>
      <c r="L2119" t="s">
        <v>58</v>
      </c>
      <c r="M2119" t="s">
        <v>411</v>
      </c>
      <c r="N2119" t="s">
        <v>411</v>
      </c>
      <c r="O2119" t="s">
        <v>411</v>
      </c>
      <c r="P2119" t="s">
        <v>411</v>
      </c>
      <c r="Q2119" t="s">
        <v>411</v>
      </c>
      <c r="R2119" t="s">
        <v>411</v>
      </c>
      <c r="S2119" t="s">
        <v>411</v>
      </c>
      <c r="T2119" s="1">
        <v>280000</v>
      </c>
      <c r="U2119">
        <v>0</v>
      </c>
      <c r="V2119">
        <v>0</v>
      </c>
      <c r="W2119" s="1">
        <v>280000</v>
      </c>
      <c r="X2119">
        <v>0</v>
      </c>
      <c r="Y2119">
        <v>0</v>
      </c>
      <c r="Z2119" s="1">
        <v>280000</v>
      </c>
      <c r="AA2119">
        <v>0</v>
      </c>
      <c r="AB2119">
        <v>0</v>
      </c>
      <c r="AD2119">
        <v>8787726801163</v>
      </c>
      <c r="AE2119" t="s">
        <v>412</v>
      </c>
      <c r="AH2119">
        <v>0</v>
      </c>
      <c r="AK2119" s="2">
        <v>46098</v>
      </c>
      <c r="AP2119" t="s">
        <v>4990</v>
      </c>
      <c r="AQ2119" t="s">
        <v>6357</v>
      </c>
      <c r="AT2119" s="2">
        <v>46106</v>
      </c>
      <c r="AU2119" s="2">
        <v>46118</v>
      </c>
      <c r="AV2119" t="s">
        <v>414</v>
      </c>
      <c r="AW2119" s="2">
        <v>46098</v>
      </c>
      <c r="AY2119" s="1">
        <v>350000</v>
      </c>
      <c r="BA2119" t="s">
        <v>12563</v>
      </c>
      <c r="BD2119" t="s">
        <v>738</v>
      </c>
      <c r="BE2119" t="s">
        <v>513</v>
      </c>
      <c r="BF2119">
        <v>5561981986766</v>
      </c>
      <c r="BG2119" t="s">
        <v>14210</v>
      </c>
      <c r="BH2119">
        <v>71939360</v>
      </c>
      <c r="BI2119" t="s">
        <v>929</v>
      </c>
      <c r="BJ2119" t="s">
        <v>14211</v>
      </c>
      <c r="BK2119">
        <v>5561981986766</v>
      </c>
      <c r="BL2119">
        <v>0</v>
      </c>
      <c r="BQ2119">
        <v>5417</v>
      </c>
      <c r="BS2119" t="s">
        <v>590</v>
      </c>
      <c r="CS2119" s="2">
        <v>46105</v>
      </c>
      <c r="CW2119" s="2">
        <v>46105</v>
      </c>
      <c r="CY2119" t="s">
        <v>424</v>
      </c>
      <c r="DB2119" s="2">
        <v>46105</v>
      </c>
      <c r="DE2119" s="2">
        <v>46111</v>
      </c>
      <c r="DJ2119" s="2">
        <v>46100</v>
      </c>
      <c r="DO2119" s="2">
        <v>46105</v>
      </c>
      <c r="DW2119" s="2">
        <v>46112</v>
      </c>
      <c r="EK2119" t="s">
        <v>1591</v>
      </c>
    </row>
    <row r="2120" spans="1:141" hidden="1" x14ac:dyDescent="0.35">
      <c r="A2120">
        <v>5299</v>
      </c>
      <c r="B2120" t="s">
        <v>11094</v>
      </c>
      <c r="C2120">
        <v>6779</v>
      </c>
      <c r="D2120" t="s">
        <v>12561</v>
      </c>
      <c r="E2120" t="s">
        <v>942</v>
      </c>
      <c r="F2120" t="s">
        <v>12562</v>
      </c>
      <c r="G2120">
        <v>4</v>
      </c>
      <c r="H2120" t="s">
        <v>810</v>
      </c>
      <c r="I2120" t="s">
        <v>14212</v>
      </c>
      <c r="J2120" t="s">
        <v>14213</v>
      </c>
      <c r="K2120" t="s">
        <v>56</v>
      </c>
      <c r="L2120" t="s">
        <v>70</v>
      </c>
      <c r="M2120" t="s">
        <v>411</v>
      </c>
      <c r="N2120" t="s">
        <v>411</v>
      </c>
      <c r="O2120" t="s">
        <v>411</v>
      </c>
      <c r="P2120" t="s">
        <v>411</v>
      </c>
      <c r="Q2120" t="s">
        <v>411</v>
      </c>
      <c r="R2120" t="s">
        <v>411</v>
      </c>
      <c r="S2120" t="s">
        <v>411</v>
      </c>
      <c r="T2120" s="1">
        <v>353292.59</v>
      </c>
      <c r="U2120" s="1">
        <v>4543.93</v>
      </c>
      <c r="V2120">
        <v>0</v>
      </c>
      <c r="W2120" s="1">
        <v>448000</v>
      </c>
      <c r="X2120">
        <v>0</v>
      </c>
      <c r="Y2120">
        <v>0</v>
      </c>
      <c r="Z2120" s="1">
        <v>448000</v>
      </c>
      <c r="AA2120">
        <v>0</v>
      </c>
      <c r="AB2120">
        <v>0</v>
      </c>
      <c r="AD2120">
        <v>178770402406</v>
      </c>
      <c r="AE2120" t="s">
        <v>412</v>
      </c>
      <c r="AH2120">
        <v>0</v>
      </c>
      <c r="AI2120" s="2">
        <v>46108</v>
      </c>
      <c r="AJ2120" s="7">
        <v>2026</v>
      </c>
      <c r="AK2120" s="2">
        <v>46098</v>
      </c>
      <c r="AP2120" t="s">
        <v>813</v>
      </c>
      <c r="AQ2120" t="s">
        <v>1536</v>
      </c>
      <c r="AT2120" s="2">
        <v>46113</v>
      </c>
      <c r="AU2120" s="2">
        <v>46118</v>
      </c>
      <c r="AV2120" t="s">
        <v>414</v>
      </c>
      <c r="AW2120" s="2">
        <v>46098</v>
      </c>
      <c r="AY2120" s="1">
        <v>401360</v>
      </c>
      <c r="BA2120" t="s">
        <v>12563</v>
      </c>
      <c r="BD2120" t="s">
        <v>738</v>
      </c>
      <c r="BE2120" t="s">
        <v>513</v>
      </c>
      <c r="BF2120">
        <v>5561999530488</v>
      </c>
      <c r="BG2120" t="s">
        <v>14214</v>
      </c>
      <c r="BH2120">
        <v>72001229</v>
      </c>
      <c r="BI2120" t="s">
        <v>5630</v>
      </c>
      <c r="BJ2120" t="s">
        <v>14215</v>
      </c>
      <c r="BK2120">
        <v>5561999530488</v>
      </c>
      <c r="BL2120" s="1">
        <v>15146.44</v>
      </c>
      <c r="BM2120" s="2">
        <v>46245</v>
      </c>
      <c r="BQ2120">
        <v>5346</v>
      </c>
      <c r="BS2120" t="s">
        <v>616</v>
      </c>
      <c r="CS2120" s="2">
        <v>46100</v>
      </c>
      <c r="CW2120" s="2">
        <v>46100</v>
      </c>
      <c r="CY2120" t="s">
        <v>424</v>
      </c>
      <c r="DB2120" s="2">
        <v>46100</v>
      </c>
      <c r="DE2120" s="2">
        <v>46107</v>
      </c>
      <c r="DJ2120" s="2">
        <v>46099</v>
      </c>
      <c r="DO2120" s="2">
        <v>46100</v>
      </c>
      <c r="DW2120" s="2">
        <v>46105</v>
      </c>
      <c r="EK2120" t="s">
        <v>1591</v>
      </c>
    </row>
    <row r="2121" spans="1:141" hidden="1" x14ac:dyDescent="0.35">
      <c r="A2121">
        <v>5300</v>
      </c>
      <c r="B2121" t="s">
        <v>11094</v>
      </c>
      <c r="C2121">
        <v>6789</v>
      </c>
      <c r="D2121" t="s">
        <v>10520</v>
      </c>
      <c r="E2121" t="s">
        <v>942</v>
      </c>
      <c r="F2121" t="s">
        <v>9405</v>
      </c>
      <c r="G2121">
        <v>302</v>
      </c>
      <c r="H2121" t="s">
        <v>408</v>
      </c>
      <c r="I2121" t="s">
        <v>14216</v>
      </c>
      <c r="J2121" t="s">
        <v>14217</v>
      </c>
      <c r="K2121" t="s">
        <v>14</v>
      </c>
      <c r="L2121" t="s">
        <v>98</v>
      </c>
      <c r="M2121" t="s">
        <v>411</v>
      </c>
      <c r="N2121" t="s">
        <v>411</v>
      </c>
      <c r="O2121" t="s">
        <v>411</v>
      </c>
      <c r="P2121" t="s">
        <v>411</v>
      </c>
      <c r="Q2121" t="s">
        <v>411</v>
      </c>
      <c r="R2121" t="s">
        <v>411</v>
      </c>
      <c r="S2121" t="s">
        <v>411</v>
      </c>
      <c r="T2121" s="1">
        <v>159302.45000000001</v>
      </c>
      <c r="U2121">
        <v>0</v>
      </c>
      <c r="V2121">
        <v>0</v>
      </c>
      <c r="W2121" s="1">
        <v>134341.45000000001</v>
      </c>
      <c r="X2121" s="1">
        <v>24961</v>
      </c>
      <c r="Y2121">
        <v>0</v>
      </c>
      <c r="Z2121" s="1">
        <v>159302.45000000001</v>
      </c>
      <c r="AA2121">
        <v>0</v>
      </c>
      <c r="AB2121">
        <v>0</v>
      </c>
      <c r="AD2121">
        <v>8787726761870</v>
      </c>
      <c r="AE2121" t="s">
        <v>412</v>
      </c>
      <c r="AH2121">
        <v>0</v>
      </c>
      <c r="AI2121" s="2">
        <v>46100</v>
      </c>
      <c r="AJ2121" s="7">
        <v>2026</v>
      </c>
      <c r="AK2121" s="2">
        <v>46098</v>
      </c>
      <c r="AP2121" t="s">
        <v>3839</v>
      </c>
      <c r="AT2121" s="2">
        <v>46104</v>
      </c>
      <c r="AU2121" s="2">
        <v>46119</v>
      </c>
      <c r="AV2121" t="s">
        <v>414</v>
      </c>
      <c r="AW2121" s="2">
        <v>46100</v>
      </c>
      <c r="AY2121" s="1">
        <v>240655.97</v>
      </c>
      <c r="BA2121" t="s">
        <v>10523</v>
      </c>
      <c r="BC2121" t="s">
        <v>14218</v>
      </c>
      <c r="BD2121" t="s">
        <v>416</v>
      </c>
      <c r="BE2121" t="s">
        <v>417</v>
      </c>
      <c r="BF2121">
        <v>5561998920375</v>
      </c>
      <c r="BG2121" t="s">
        <v>14219</v>
      </c>
      <c r="BH2121">
        <v>73813310</v>
      </c>
      <c r="BI2121" t="s">
        <v>430</v>
      </c>
      <c r="BJ2121" t="s">
        <v>14220</v>
      </c>
      <c r="BL2121" s="1">
        <v>2380</v>
      </c>
      <c r="BQ2121">
        <v>5281</v>
      </c>
      <c r="BS2121" t="s">
        <v>421</v>
      </c>
      <c r="BT2121" s="2">
        <v>46097</v>
      </c>
      <c r="BU2121">
        <v>859</v>
      </c>
      <c r="BW2121" t="s">
        <v>422</v>
      </c>
      <c r="BY2121" t="s">
        <v>14221</v>
      </c>
      <c r="BZ2121" s="2">
        <v>46097</v>
      </c>
      <c r="CA2121" s="2">
        <v>46104</v>
      </c>
      <c r="CB2121" t="s">
        <v>14222</v>
      </c>
      <c r="CC2121" s="2">
        <v>46098</v>
      </c>
      <c r="CE2121" t="s">
        <v>14223</v>
      </c>
      <c r="CF2121" s="2">
        <v>46097</v>
      </c>
      <c r="CJ2121" s="2">
        <v>46113</v>
      </c>
      <c r="CK2121" t="s">
        <v>411</v>
      </c>
      <c r="CL2121" s="2">
        <v>46098</v>
      </c>
      <c r="CM2121" s="2">
        <v>46113</v>
      </c>
      <c r="CN2121" s="2">
        <v>46098</v>
      </c>
      <c r="CO2121" s="2">
        <v>46113</v>
      </c>
      <c r="CP2121" s="2">
        <v>46104</v>
      </c>
      <c r="CR2121" s="2">
        <v>46099</v>
      </c>
      <c r="CS2121" s="2">
        <v>46099</v>
      </c>
      <c r="CU2121" s="2">
        <v>46112</v>
      </c>
      <c r="CV2121" s="2">
        <v>46119</v>
      </c>
      <c r="CW2121" s="2">
        <v>46099</v>
      </c>
      <c r="CY2121" t="s">
        <v>424</v>
      </c>
      <c r="DD2121" s="2">
        <v>46101</v>
      </c>
      <c r="DJ2121" s="2">
        <v>46097</v>
      </c>
      <c r="DK2121" s="2">
        <v>46119</v>
      </c>
      <c r="DL2121" s="2">
        <v>46100</v>
      </c>
      <c r="DO2121" s="2">
        <v>46099</v>
      </c>
      <c r="DQ2121" s="2">
        <v>46106</v>
      </c>
      <c r="DS2121" t="s">
        <v>735</v>
      </c>
      <c r="DT2121">
        <v>11603</v>
      </c>
      <c r="DY2121">
        <v>12522</v>
      </c>
      <c r="EE2121">
        <v>2490.0500000000002</v>
      </c>
      <c r="EG2121" t="s">
        <v>1640</v>
      </c>
      <c r="EK2121" t="s">
        <v>1591</v>
      </c>
    </row>
    <row r="2122" spans="1:141" hidden="1" x14ac:dyDescent="0.35">
      <c r="A2122">
        <v>5301</v>
      </c>
      <c r="B2122" t="s">
        <v>3928</v>
      </c>
      <c r="C2122">
        <v>6763</v>
      </c>
      <c r="D2122" t="s">
        <v>4502</v>
      </c>
      <c r="E2122" t="s">
        <v>942</v>
      </c>
      <c r="F2122" t="s">
        <v>4503</v>
      </c>
      <c r="G2122">
        <v>1006</v>
      </c>
      <c r="H2122" t="s">
        <v>810</v>
      </c>
      <c r="I2122" t="s">
        <v>4504</v>
      </c>
      <c r="J2122" t="s">
        <v>4505</v>
      </c>
      <c r="K2122" t="s">
        <v>56</v>
      </c>
      <c r="L2122" t="s">
        <v>73</v>
      </c>
      <c r="M2122" t="s">
        <v>411</v>
      </c>
      <c r="N2122" t="s">
        <v>411</v>
      </c>
      <c r="O2122" t="s">
        <v>411</v>
      </c>
      <c r="P2122" t="s">
        <v>411</v>
      </c>
      <c r="Q2122" t="s">
        <v>411</v>
      </c>
      <c r="R2122" t="s">
        <v>411</v>
      </c>
      <c r="S2122" t="s">
        <v>411</v>
      </c>
      <c r="T2122" s="1">
        <v>422034.06</v>
      </c>
      <c r="U2122">
        <v>0</v>
      </c>
      <c r="V2122">
        <v>0</v>
      </c>
      <c r="W2122">
        <v>0</v>
      </c>
      <c r="X2122">
        <v>0</v>
      </c>
      <c r="Y2122">
        <v>0</v>
      </c>
      <c r="Z2122">
        <v>0</v>
      </c>
      <c r="AA2122">
        <v>0</v>
      </c>
      <c r="AB2122">
        <v>0</v>
      </c>
      <c r="AE2122" t="s">
        <v>412</v>
      </c>
      <c r="AH2122">
        <v>0</v>
      </c>
      <c r="AK2122" s="2">
        <v>46098</v>
      </c>
      <c r="AP2122" t="s">
        <v>4990</v>
      </c>
      <c r="AT2122" s="2">
        <v>46098</v>
      </c>
      <c r="AU2122" s="2">
        <v>46098</v>
      </c>
      <c r="AV2122" t="s">
        <v>414</v>
      </c>
      <c r="AW2122" s="2">
        <v>46104</v>
      </c>
      <c r="AY2122" s="1">
        <v>602905.79</v>
      </c>
      <c r="BA2122" t="s">
        <v>4506</v>
      </c>
      <c r="BC2122" t="s">
        <v>4507</v>
      </c>
      <c r="BD2122" t="s">
        <v>929</v>
      </c>
      <c r="BE2122" t="s">
        <v>513</v>
      </c>
      <c r="BF2122">
        <v>5561992319313</v>
      </c>
      <c r="BG2122" t="s">
        <v>4508</v>
      </c>
      <c r="BH2122">
        <v>71919180</v>
      </c>
      <c r="BI2122" t="s">
        <v>4509</v>
      </c>
      <c r="BJ2122" t="s">
        <v>4510</v>
      </c>
      <c r="BL2122" s="1">
        <v>10967</v>
      </c>
      <c r="BO2122" t="s">
        <v>14224</v>
      </c>
      <c r="BP2122" t="s">
        <v>14225</v>
      </c>
      <c r="BQ2122">
        <v>8237</v>
      </c>
      <c r="BR2122">
        <v>6017</v>
      </c>
      <c r="BS2122" t="s">
        <v>806</v>
      </c>
    </row>
    <row r="2123" spans="1:141" hidden="1" x14ac:dyDescent="0.35">
      <c r="A2123">
        <v>5302</v>
      </c>
      <c r="B2123" t="s">
        <v>11094</v>
      </c>
      <c r="C2123">
        <v>6792</v>
      </c>
      <c r="D2123" t="s">
        <v>10520</v>
      </c>
      <c r="E2123" t="s">
        <v>942</v>
      </c>
      <c r="F2123" t="s">
        <v>9559</v>
      </c>
      <c r="G2123">
        <v>303</v>
      </c>
      <c r="H2123" t="s">
        <v>408</v>
      </c>
      <c r="I2123" t="s">
        <v>14226</v>
      </c>
      <c r="J2123" t="s">
        <v>14227</v>
      </c>
      <c r="K2123" t="s">
        <v>14</v>
      </c>
      <c r="L2123" t="s">
        <v>13</v>
      </c>
      <c r="M2123" t="s">
        <v>411</v>
      </c>
      <c r="N2123" t="s">
        <v>411</v>
      </c>
      <c r="O2123" t="s">
        <v>411</v>
      </c>
      <c r="P2123" t="s">
        <v>411</v>
      </c>
      <c r="Q2123" t="s">
        <v>411</v>
      </c>
      <c r="R2123" t="s">
        <v>411</v>
      </c>
      <c r="S2123" t="s">
        <v>411</v>
      </c>
      <c r="T2123" s="1">
        <v>156497.38</v>
      </c>
      <c r="U2123">
        <v>0</v>
      </c>
      <c r="V2123">
        <v>0</v>
      </c>
      <c r="W2123">
        <v>0</v>
      </c>
      <c r="X2123">
        <v>0</v>
      </c>
      <c r="Y2123">
        <v>0</v>
      </c>
      <c r="Z2123">
        <v>0</v>
      </c>
      <c r="AA2123">
        <v>0</v>
      </c>
      <c r="AB2123">
        <v>0</v>
      </c>
      <c r="AD2123">
        <v>8787726736752</v>
      </c>
      <c r="AE2123" t="s">
        <v>412</v>
      </c>
      <c r="AH2123">
        <v>0</v>
      </c>
      <c r="AI2123" s="2">
        <v>46101</v>
      </c>
      <c r="AJ2123" s="7">
        <v>2026</v>
      </c>
      <c r="AK2123" s="2">
        <v>46098</v>
      </c>
      <c r="AP2123" t="s">
        <v>413</v>
      </c>
      <c r="AT2123" s="2">
        <v>46104</v>
      </c>
      <c r="AU2123" s="2">
        <v>46119</v>
      </c>
      <c r="AV2123" t="s">
        <v>414</v>
      </c>
      <c r="AW2123" s="2">
        <v>46100</v>
      </c>
      <c r="AY2123" s="1">
        <v>240799.34</v>
      </c>
      <c r="BA2123" t="s">
        <v>10523</v>
      </c>
      <c r="BC2123" t="s">
        <v>14228</v>
      </c>
      <c r="BD2123" t="s">
        <v>416</v>
      </c>
      <c r="BE2123" t="s">
        <v>417</v>
      </c>
      <c r="BF2123">
        <v>5561998833585</v>
      </c>
      <c r="BG2123" t="s">
        <v>14229</v>
      </c>
      <c r="BH2123">
        <v>73816899</v>
      </c>
      <c r="BI2123" t="s">
        <v>1279</v>
      </c>
      <c r="BJ2123" t="s">
        <v>14230</v>
      </c>
      <c r="BL2123" s="1">
        <v>2499.4499999999998</v>
      </c>
      <c r="BQ2123">
        <v>5176</v>
      </c>
      <c r="BS2123" t="s">
        <v>1104</v>
      </c>
      <c r="BT2123" s="2">
        <v>46099</v>
      </c>
      <c r="BU2123">
        <v>878.9</v>
      </c>
      <c r="BW2123" t="s">
        <v>422</v>
      </c>
      <c r="BY2123" t="s">
        <v>14231</v>
      </c>
      <c r="BZ2123" s="2">
        <v>46099</v>
      </c>
      <c r="CA2123" s="2">
        <v>46104</v>
      </c>
      <c r="CB2123" t="s">
        <v>14232</v>
      </c>
      <c r="CC2123" s="2">
        <v>46093</v>
      </c>
      <c r="CE2123" t="s">
        <v>14233</v>
      </c>
      <c r="CF2123" s="2">
        <v>46099</v>
      </c>
      <c r="CJ2123" s="2">
        <v>46113</v>
      </c>
      <c r="CK2123" t="s">
        <v>411</v>
      </c>
      <c r="CL2123" s="2">
        <v>46100</v>
      </c>
      <c r="CM2123" s="2">
        <v>46113</v>
      </c>
      <c r="CN2123" s="2">
        <v>46094</v>
      </c>
      <c r="CO2123" s="2">
        <v>46113</v>
      </c>
      <c r="CP2123" s="2">
        <v>46104</v>
      </c>
      <c r="CR2123" s="2">
        <v>46097</v>
      </c>
      <c r="CS2123" s="2">
        <v>46097</v>
      </c>
      <c r="CU2123" s="2">
        <v>46112</v>
      </c>
      <c r="CV2123" s="2">
        <v>46119</v>
      </c>
      <c r="CW2123" s="2">
        <v>46097</v>
      </c>
      <c r="DD2123" s="2">
        <v>46106</v>
      </c>
      <c r="DJ2123" s="2">
        <v>46094</v>
      </c>
      <c r="DK2123" s="2">
        <v>46119</v>
      </c>
      <c r="DL2123" s="2">
        <v>46108</v>
      </c>
      <c r="DO2123" s="2">
        <v>46097</v>
      </c>
      <c r="DQ2123" s="2">
        <v>46106</v>
      </c>
      <c r="DS2123" t="s">
        <v>735</v>
      </c>
      <c r="DT2123">
        <v>11603</v>
      </c>
      <c r="DX2123">
        <v>983</v>
      </c>
      <c r="DY2123">
        <v>12526</v>
      </c>
      <c r="EE2123">
        <v>2462.69</v>
      </c>
      <c r="EG2123" t="s">
        <v>1640</v>
      </c>
      <c r="EK2123" t="s">
        <v>1591</v>
      </c>
    </row>
    <row r="2124" spans="1:141" x14ac:dyDescent="0.35">
      <c r="A2124">
        <v>5303</v>
      </c>
      <c r="B2124" t="s">
        <v>1352</v>
      </c>
      <c r="C2124">
        <v>6804</v>
      </c>
      <c r="D2124" t="s">
        <v>8802</v>
      </c>
      <c r="E2124" t="s">
        <v>834</v>
      </c>
      <c r="F2124" t="s">
        <v>407</v>
      </c>
      <c r="G2124">
        <v>2</v>
      </c>
      <c r="H2124" t="s">
        <v>474</v>
      </c>
      <c r="I2124" t="s">
        <v>14234</v>
      </c>
      <c r="J2124" t="s">
        <v>14235</v>
      </c>
      <c r="K2124" t="s">
        <v>20</v>
      </c>
      <c r="L2124" t="s">
        <v>25</v>
      </c>
      <c r="M2124" t="s">
        <v>411</v>
      </c>
      <c r="N2124" t="s">
        <v>411</v>
      </c>
      <c r="O2124" t="s">
        <v>411</v>
      </c>
      <c r="P2124" t="s">
        <v>411</v>
      </c>
      <c r="Q2124" t="s">
        <v>424</v>
      </c>
      <c r="R2124" t="s">
        <v>411</v>
      </c>
      <c r="S2124" t="s">
        <v>411</v>
      </c>
      <c r="T2124" s="1">
        <v>186075</v>
      </c>
      <c r="U2124" s="1">
        <v>1115.42</v>
      </c>
      <c r="V2124">
        <v>0</v>
      </c>
      <c r="W2124" s="1">
        <v>184000</v>
      </c>
      <c r="X2124" s="1">
        <v>2075</v>
      </c>
      <c r="Y2124">
        <v>0</v>
      </c>
      <c r="Z2124" s="1">
        <v>186075</v>
      </c>
      <c r="AA2124">
        <v>0</v>
      </c>
      <c r="AB2124">
        <v>0</v>
      </c>
      <c r="AD2124">
        <v>8787726788060</v>
      </c>
      <c r="AE2124" t="s">
        <v>412</v>
      </c>
      <c r="AF2124" s="3">
        <v>113783</v>
      </c>
      <c r="AG2124" s="2">
        <v>46118</v>
      </c>
      <c r="AH2124" s="1">
        <v>3564.99</v>
      </c>
      <c r="AI2124" s="2">
        <v>46101</v>
      </c>
      <c r="AJ2124" s="7">
        <v>2026</v>
      </c>
      <c r="AK2124" s="2">
        <v>46098</v>
      </c>
      <c r="AP2124" t="s">
        <v>413</v>
      </c>
      <c r="AT2124" s="2">
        <v>46119</v>
      </c>
      <c r="AU2124" s="2">
        <v>46120</v>
      </c>
      <c r="AV2124" t="s">
        <v>414</v>
      </c>
      <c r="AW2124" s="2">
        <v>46105</v>
      </c>
      <c r="AY2124" s="1">
        <v>239999.6</v>
      </c>
      <c r="BA2124" t="s">
        <v>8806</v>
      </c>
      <c r="BD2124" t="s">
        <v>929</v>
      </c>
      <c r="BE2124" t="s">
        <v>513</v>
      </c>
      <c r="BF2124">
        <v>5561984809545</v>
      </c>
      <c r="BG2124" t="s">
        <v>14236</v>
      </c>
      <c r="BH2124">
        <v>72161402</v>
      </c>
      <c r="BI2124" t="s">
        <v>1432</v>
      </c>
      <c r="BJ2124" t="s">
        <v>14237</v>
      </c>
      <c r="BL2124" s="1">
        <v>3718.07</v>
      </c>
      <c r="BM2124" s="2">
        <v>46271</v>
      </c>
      <c r="BQ2124">
        <v>4441</v>
      </c>
      <c r="BS2124" t="s">
        <v>4331</v>
      </c>
      <c r="BT2124" s="2">
        <v>46095</v>
      </c>
      <c r="BU2124">
        <v>896.1</v>
      </c>
      <c r="BX2124" s="2">
        <v>46106</v>
      </c>
      <c r="BY2124" t="s">
        <v>14238</v>
      </c>
      <c r="BZ2124" s="2">
        <v>46104</v>
      </c>
      <c r="CA2124" s="2">
        <v>46104</v>
      </c>
      <c r="CB2124" t="s">
        <v>14239</v>
      </c>
      <c r="CC2124" s="2">
        <v>46098</v>
      </c>
      <c r="CD2124" t="s">
        <v>424</v>
      </c>
      <c r="CE2124">
        <v>11068</v>
      </c>
      <c r="CF2124" s="2">
        <v>46095</v>
      </c>
      <c r="CJ2124" s="2">
        <v>46106</v>
      </c>
      <c r="CL2124" s="2">
        <v>46095</v>
      </c>
      <c r="CM2124" s="2">
        <v>46108</v>
      </c>
      <c r="CN2124" s="2">
        <v>46099</v>
      </c>
      <c r="CO2124" s="2">
        <v>46113</v>
      </c>
      <c r="CP2124" s="2">
        <v>46104</v>
      </c>
      <c r="CR2124" s="2">
        <v>46099</v>
      </c>
      <c r="CS2124" s="2">
        <v>46098</v>
      </c>
      <c r="CU2124" s="2">
        <v>46105</v>
      </c>
      <c r="CV2124" s="2">
        <v>46119</v>
      </c>
      <c r="CW2124" s="2">
        <v>46098</v>
      </c>
      <c r="CX2124" s="2">
        <v>46113</v>
      </c>
      <c r="CY2124" t="s">
        <v>424</v>
      </c>
      <c r="DD2124" s="2">
        <v>46098</v>
      </c>
      <c r="DF2124" s="2">
        <v>46118</v>
      </c>
      <c r="DG2124" t="s">
        <v>14240</v>
      </c>
      <c r="DI2124" s="2">
        <v>46119</v>
      </c>
      <c r="DJ2124" s="2">
        <v>46098</v>
      </c>
      <c r="DK2124" s="2">
        <v>46120</v>
      </c>
      <c r="DL2124" s="2">
        <v>46101</v>
      </c>
      <c r="DM2124" s="2">
        <v>46104</v>
      </c>
      <c r="DO2124" s="2">
        <v>46098</v>
      </c>
      <c r="DQ2124" s="2">
        <v>46112</v>
      </c>
      <c r="DT2124">
        <v>11338</v>
      </c>
      <c r="DU2124">
        <v>12403</v>
      </c>
      <c r="DW2124" s="2">
        <v>46101</v>
      </c>
      <c r="DY2124">
        <v>11455</v>
      </c>
      <c r="EE2124" s="1">
        <v>4665.8100000000004</v>
      </c>
      <c r="EF2124" t="s">
        <v>2634</v>
      </c>
      <c r="EG2124" t="s">
        <v>1640</v>
      </c>
      <c r="EH2124" t="s">
        <v>6848</v>
      </c>
      <c r="EI2124" t="s">
        <v>3282</v>
      </c>
      <c r="EJ2124" t="s">
        <v>8163</v>
      </c>
      <c r="EK2124" t="s">
        <v>11420</v>
      </c>
    </row>
    <row r="2125" spans="1:141" hidden="1" x14ac:dyDescent="0.35">
      <c r="A2125">
        <v>5304</v>
      </c>
      <c r="B2125" t="s">
        <v>11094</v>
      </c>
      <c r="C2125">
        <v>6790</v>
      </c>
      <c r="D2125" t="s">
        <v>10520</v>
      </c>
      <c r="E2125" t="s">
        <v>942</v>
      </c>
      <c r="F2125" t="s">
        <v>9296</v>
      </c>
      <c r="G2125">
        <v>301</v>
      </c>
      <c r="H2125" t="s">
        <v>408</v>
      </c>
      <c r="I2125" t="s">
        <v>14241</v>
      </c>
      <c r="J2125" t="s">
        <v>14242</v>
      </c>
      <c r="K2125" t="s">
        <v>22</v>
      </c>
      <c r="L2125" t="s">
        <v>21</v>
      </c>
      <c r="M2125" t="s">
        <v>411</v>
      </c>
      <c r="N2125" t="s">
        <v>411</v>
      </c>
      <c r="O2125" t="s">
        <v>411</v>
      </c>
      <c r="P2125" t="s">
        <v>411</v>
      </c>
      <c r="Q2125" t="s">
        <v>411</v>
      </c>
      <c r="R2125" t="s">
        <v>411</v>
      </c>
      <c r="S2125" t="s">
        <v>411</v>
      </c>
      <c r="T2125" s="1">
        <v>160645.17000000001</v>
      </c>
      <c r="U2125">
        <v>712.99</v>
      </c>
      <c r="V2125">
        <v>0</v>
      </c>
      <c r="W2125" s="1">
        <v>135901.44</v>
      </c>
      <c r="X2125" s="1">
        <v>25088</v>
      </c>
      <c r="Y2125">
        <v>0</v>
      </c>
      <c r="Z2125" s="1">
        <v>160989.44</v>
      </c>
      <c r="AA2125">
        <v>0</v>
      </c>
      <c r="AB2125">
        <v>0</v>
      </c>
      <c r="AD2125">
        <v>8787726735926</v>
      </c>
      <c r="AE2125" t="s">
        <v>412</v>
      </c>
      <c r="AH2125">
        <v>0</v>
      </c>
      <c r="AI2125" s="2">
        <v>46101</v>
      </c>
      <c r="AJ2125" s="7">
        <v>2026</v>
      </c>
      <c r="AK2125" s="2">
        <v>46099</v>
      </c>
      <c r="AP2125" t="s">
        <v>413</v>
      </c>
      <c r="AT2125" s="2">
        <v>46104</v>
      </c>
      <c r="AU2125" s="2">
        <v>46119</v>
      </c>
      <c r="AV2125" t="s">
        <v>414</v>
      </c>
      <c r="AW2125" s="2">
        <v>46106</v>
      </c>
      <c r="AY2125" s="1">
        <v>245656.52</v>
      </c>
      <c r="BA2125" t="s">
        <v>10523</v>
      </c>
      <c r="BC2125" t="s">
        <v>14243</v>
      </c>
      <c r="BD2125" t="s">
        <v>416</v>
      </c>
      <c r="BE2125" t="s">
        <v>417</v>
      </c>
      <c r="BF2125">
        <v>5561998569794</v>
      </c>
      <c r="BG2125" t="s">
        <v>14244</v>
      </c>
      <c r="BH2125">
        <v>73808867</v>
      </c>
      <c r="BI2125" t="s">
        <v>1267</v>
      </c>
      <c r="BJ2125" t="s">
        <v>14245</v>
      </c>
      <c r="BL2125" s="1">
        <v>2376.67</v>
      </c>
      <c r="BQ2125">
        <v>5115</v>
      </c>
      <c r="BS2125" t="s">
        <v>449</v>
      </c>
      <c r="BT2125" s="2">
        <v>46099</v>
      </c>
      <c r="BU2125">
        <v>891.23</v>
      </c>
      <c r="BW2125" t="s">
        <v>1569</v>
      </c>
      <c r="BY2125" t="s">
        <v>14246</v>
      </c>
      <c r="BZ2125" s="2">
        <v>46099</v>
      </c>
      <c r="CA2125" s="2">
        <v>46104</v>
      </c>
      <c r="CB2125" t="s">
        <v>14247</v>
      </c>
      <c r="CC2125" s="2">
        <v>46094</v>
      </c>
      <c r="CE2125">
        <v>11261</v>
      </c>
      <c r="CF2125" s="2">
        <v>46099</v>
      </c>
      <c r="CH2125" t="s">
        <v>8637</v>
      </c>
      <c r="CJ2125" s="2">
        <v>46113</v>
      </c>
      <c r="CK2125" t="s">
        <v>424</v>
      </c>
      <c r="CL2125" s="2">
        <v>46100</v>
      </c>
      <c r="CM2125" s="2">
        <v>46114</v>
      </c>
      <c r="CN2125" s="2">
        <v>46098</v>
      </c>
      <c r="CO2125" s="2">
        <v>46113</v>
      </c>
      <c r="CP2125" s="2">
        <v>46104</v>
      </c>
      <c r="CR2125" s="2">
        <v>46099</v>
      </c>
      <c r="CS2125" s="2">
        <v>46094</v>
      </c>
      <c r="CU2125" s="2">
        <v>46112</v>
      </c>
      <c r="CV2125" s="2">
        <v>46119</v>
      </c>
      <c r="CW2125" s="2">
        <v>46094</v>
      </c>
      <c r="CY2125" t="s">
        <v>424</v>
      </c>
      <c r="DD2125" s="2">
        <v>46106</v>
      </c>
      <c r="DJ2125" s="2">
        <v>46093</v>
      </c>
      <c r="DK2125" s="2">
        <v>46119</v>
      </c>
      <c r="DL2125" s="2">
        <v>46101</v>
      </c>
      <c r="DO2125" s="2">
        <v>46094</v>
      </c>
      <c r="DQ2125" s="2">
        <v>46106</v>
      </c>
      <c r="DS2125" t="s">
        <v>735</v>
      </c>
      <c r="DT2125">
        <v>11603</v>
      </c>
      <c r="DX2125">
        <v>602</v>
      </c>
      <c r="DY2125">
        <v>12523</v>
      </c>
      <c r="DZ2125" t="s">
        <v>424</v>
      </c>
      <c r="EE2125">
        <v>2146.66</v>
      </c>
      <c r="EG2125" t="s">
        <v>1640</v>
      </c>
      <c r="EK2125" t="s">
        <v>1591</v>
      </c>
    </row>
    <row r="2126" spans="1:141" x14ac:dyDescent="0.35">
      <c r="A2126">
        <v>5305</v>
      </c>
      <c r="B2126" t="s">
        <v>1352</v>
      </c>
      <c r="C2126">
        <v>6777</v>
      </c>
      <c r="D2126" t="s">
        <v>9833</v>
      </c>
      <c r="E2126" t="s">
        <v>942</v>
      </c>
      <c r="F2126" t="s">
        <v>407</v>
      </c>
      <c r="G2126">
        <v>303</v>
      </c>
      <c r="H2126" t="s">
        <v>474</v>
      </c>
      <c r="I2126" t="s">
        <v>14248</v>
      </c>
      <c r="J2126" t="s">
        <v>14249</v>
      </c>
      <c r="K2126" t="s">
        <v>20</v>
      </c>
      <c r="L2126" t="s">
        <v>25</v>
      </c>
      <c r="M2126" t="s">
        <v>411</v>
      </c>
      <c r="N2126" t="s">
        <v>411</v>
      </c>
      <c r="O2126" t="s">
        <v>411</v>
      </c>
      <c r="P2126" t="s">
        <v>424</v>
      </c>
      <c r="Q2126" t="s">
        <v>424</v>
      </c>
      <c r="R2126" t="s">
        <v>411</v>
      </c>
      <c r="S2126" t="s">
        <v>411</v>
      </c>
      <c r="T2126" s="1">
        <v>162116.92000000001</v>
      </c>
      <c r="U2126">
        <v>668.25</v>
      </c>
      <c r="V2126">
        <v>0</v>
      </c>
      <c r="W2126" s="1">
        <v>127107.89</v>
      </c>
      <c r="X2126" s="1">
        <v>35043</v>
      </c>
      <c r="Y2126">
        <v>0</v>
      </c>
      <c r="Z2126" s="1">
        <v>162150.89000000001</v>
      </c>
      <c r="AA2126">
        <v>0</v>
      </c>
      <c r="AB2126">
        <v>0</v>
      </c>
      <c r="AD2126">
        <v>8787726739093</v>
      </c>
      <c r="AE2126" t="s">
        <v>412</v>
      </c>
      <c r="AG2126" s="2">
        <v>46119</v>
      </c>
      <c r="AH2126" s="1">
        <v>3128.72</v>
      </c>
      <c r="AI2126" s="2">
        <v>46104</v>
      </c>
      <c r="AJ2126" s="7">
        <v>2026</v>
      </c>
      <c r="AK2126" s="2">
        <v>46099</v>
      </c>
      <c r="AP2126" t="s">
        <v>413</v>
      </c>
      <c r="AT2126" s="2">
        <v>46120</v>
      </c>
      <c r="AU2126" s="2">
        <v>46120</v>
      </c>
      <c r="AV2126" t="s">
        <v>414</v>
      </c>
      <c r="AW2126" s="2">
        <v>46105</v>
      </c>
      <c r="AY2126" s="1">
        <v>218001.62</v>
      </c>
      <c r="BA2126" t="s">
        <v>9836</v>
      </c>
      <c r="BD2126" t="s">
        <v>478</v>
      </c>
      <c r="BE2126" t="s">
        <v>417</v>
      </c>
      <c r="BF2126">
        <v>5561981099805</v>
      </c>
      <c r="BG2126" t="s">
        <v>14250</v>
      </c>
      <c r="BH2126">
        <v>72910001</v>
      </c>
      <c r="BI2126" t="s">
        <v>1526</v>
      </c>
      <c r="BJ2126" t="s">
        <v>14251</v>
      </c>
      <c r="BL2126" s="1">
        <v>2227.5</v>
      </c>
      <c r="BM2126" s="2">
        <v>46263</v>
      </c>
      <c r="BQ2126">
        <v>4952</v>
      </c>
      <c r="BS2126" t="s">
        <v>517</v>
      </c>
      <c r="BT2126" s="2">
        <v>46090</v>
      </c>
      <c r="BU2126">
        <v>897.04</v>
      </c>
      <c r="BX2126" s="2">
        <v>46110</v>
      </c>
      <c r="BY2126" t="s">
        <v>14252</v>
      </c>
      <c r="BZ2126" s="2">
        <v>46104</v>
      </c>
      <c r="CB2126" t="s">
        <v>14253</v>
      </c>
      <c r="CC2126" s="2">
        <v>46099</v>
      </c>
      <c r="CE2126">
        <v>11487</v>
      </c>
      <c r="CF2126" s="2">
        <v>46090</v>
      </c>
      <c r="CJ2126" s="2">
        <v>46111</v>
      </c>
      <c r="CL2126" s="2">
        <v>46090</v>
      </c>
      <c r="CM2126" s="2">
        <v>46112</v>
      </c>
      <c r="CN2126" s="2">
        <v>46099</v>
      </c>
      <c r="CP2126" s="2">
        <v>46107</v>
      </c>
      <c r="CR2126" s="2">
        <v>46100</v>
      </c>
      <c r="CS2126" s="2">
        <v>46094</v>
      </c>
      <c r="CU2126" s="2">
        <v>46108</v>
      </c>
      <c r="CW2126" s="2">
        <v>46094</v>
      </c>
      <c r="CX2126" s="2">
        <v>46118</v>
      </c>
      <c r="CY2126" t="s">
        <v>424</v>
      </c>
      <c r="DD2126" s="2">
        <v>46099</v>
      </c>
      <c r="DF2126" s="2">
        <v>46119</v>
      </c>
      <c r="DG2126" t="s">
        <v>14254</v>
      </c>
      <c r="DI2126" s="2">
        <v>46120</v>
      </c>
      <c r="DJ2126" s="2">
        <v>46092</v>
      </c>
      <c r="DL2126" s="2">
        <v>46105</v>
      </c>
      <c r="DO2126" s="2">
        <v>46094</v>
      </c>
      <c r="DQ2126" s="2">
        <v>46118</v>
      </c>
      <c r="DU2126">
        <v>13028</v>
      </c>
      <c r="DW2126" s="2">
        <v>46104</v>
      </c>
      <c r="DY2126">
        <v>11965</v>
      </c>
      <c r="EE2126" s="1">
        <v>4205.8100000000004</v>
      </c>
      <c r="EF2126" t="s">
        <v>2634</v>
      </c>
      <c r="EG2126" t="s">
        <v>1640</v>
      </c>
      <c r="EH2126" t="s">
        <v>6848</v>
      </c>
      <c r="EI2126" t="s">
        <v>3282</v>
      </c>
      <c r="EJ2126" t="s">
        <v>4126</v>
      </c>
      <c r="EK2126" t="s">
        <v>1591</v>
      </c>
    </row>
    <row r="2127" spans="1:141" hidden="1" x14ac:dyDescent="0.35">
      <c r="A2127">
        <v>5306</v>
      </c>
      <c r="B2127" t="s">
        <v>11094</v>
      </c>
      <c r="C2127">
        <v>6800</v>
      </c>
      <c r="D2127" t="s">
        <v>976</v>
      </c>
      <c r="E2127" t="s">
        <v>834</v>
      </c>
      <c r="F2127" t="s">
        <v>434</v>
      </c>
      <c r="G2127" t="s">
        <v>1688</v>
      </c>
      <c r="H2127" t="s">
        <v>408</v>
      </c>
      <c r="I2127" t="s">
        <v>14255</v>
      </c>
      <c r="J2127" t="s">
        <v>14256</v>
      </c>
      <c r="K2127" t="s">
        <v>14</v>
      </c>
      <c r="L2127" t="s">
        <v>16</v>
      </c>
      <c r="M2127" t="s">
        <v>411</v>
      </c>
      <c r="N2127" t="s">
        <v>411</v>
      </c>
      <c r="O2127" t="s">
        <v>411</v>
      </c>
      <c r="P2127" t="s">
        <v>411</v>
      </c>
      <c r="Q2127" t="s">
        <v>411</v>
      </c>
      <c r="R2127" t="s">
        <v>411</v>
      </c>
      <c r="S2127" t="s">
        <v>411</v>
      </c>
      <c r="T2127" s="1">
        <v>172680.15</v>
      </c>
      <c r="U2127">
        <v>749.99</v>
      </c>
      <c r="V2127">
        <v>0</v>
      </c>
      <c r="W2127" s="1">
        <v>152458.15</v>
      </c>
      <c r="X2127" s="1">
        <v>20222</v>
      </c>
      <c r="Y2127">
        <v>0</v>
      </c>
      <c r="Z2127" s="1">
        <v>172680.15</v>
      </c>
      <c r="AA2127">
        <v>0</v>
      </c>
      <c r="AB2127">
        <v>0</v>
      </c>
      <c r="AD2127">
        <v>878772677467</v>
      </c>
      <c r="AE2127" t="s">
        <v>412</v>
      </c>
      <c r="AH2127">
        <v>0</v>
      </c>
      <c r="AI2127" s="2">
        <v>46101</v>
      </c>
      <c r="AJ2127" s="7">
        <v>2026</v>
      </c>
      <c r="AK2127" s="2">
        <v>46099</v>
      </c>
      <c r="AP2127" t="s">
        <v>413</v>
      </c>
      <c r="AT2127" s="2">
        <v>46104</v>
      </c>
      <c r="AU2127" s="2">
        <v>46119</v>
      </c>
      <c r="AV2127" t="s">
        <v>414</v>
      </c>
      <c r="AW2127" s="2">
        <v>46106</v>
      </c>
      <c r="AY2127" s="1">
        <v>260000.43</v>
      </c>
      <c r="BA2127" t="s">
        <v>980</v>
      </c>
      <c r="BC2127" t="s">
        <v>14257</v>
      </c>
      <c r="BD2127" t="s">
        <v>416</v>
      </c>
      <c r="BE2127" t="s">
        <v>417</v>
      </c>
      <c r="BF2127">
        <v>5561998801844</v>
      </c>
      <c r="BG2127" t="s">
        <v>9830</v>
      </c>
      <c r="BH2127">
        <v>73804130</v>
      </c>
      <c r="BI2127" t="s">
        <v>1238</v>
      </c>
      <c r="BJ2127" t="s">
        <v>14258</v>
      </c>
      <c r="BL2127" s="1">
        <v>2500</v>
      </c>
      <c r="BQ2127">
        <v>3637</v>
      </c>
      <c r="BS2127" t="s">
        <v>806</v>
      </c>
      <c r="BT2127" s="2">
        <v>46099</v>
      </c>
      <c r="BU2127">
        <v>899.66</v>
      </c>
      <c r="BW2127" t="s">
        <v>422</v>
      </c>
      <c r="BY2127" t="s">
        <v>14259</v>
      </c>
      <c r="BZ2127" s="2">
        <v>46099</v>
      </c>
      <c r="CA2127" s="2">
        <v>46104</v>
      </c>
      <c r="CB2127" t="s">
        <v>14260</v>
      </c>
      <c r="CC2127" s="2">
        <v>46099</v>
      </c>
      <c r="CE2127">
        <v>11308</v>
      </c>
      <c r="CF2127" s="2">
        <v>46099</v>
      </c>
      <c r="CJ2127" s="2">
        <v>46113</v>
      </c>
      <c r="CK2127" t="s">
        <v>411</v>
      </c>
      <c r="CL2127" s="2">
        <v>46101</v>
      </c>
      <c r="CM2127" s="2">
        <v>46114</v>
      </c>
      <c r="CN2127" s="2">
        <v>46099</v>
      </c>
      <c r="CO2127" s="2">
        <v>46113</v>
      </c>
      <c r="CP2127" s="2">
        <v>46104</v>
      </c>
      <c r="CR2127" s="2">
        <v>46101</v>
      </c>
      <c r="CS2127" s="2">
        <v>46099</v>
      </c>
      <c r="CU2127" s="2">
        <v>46112</v>
      </c>
      <c r="CV2127" s="2">
        <v>46119</v>
      </c>
      <c r="CW2127" s="2">
        <v>46099</v>
      </c>
      <c r="DD2127" s="2">
        <v>46101</v>
      </c>
      <c r="DJ2127" s="2">
        <v>46098</v>
      </c>
      <c r="DK2127" s="2">
        <v>46119</v>
      </c>
      <c r="DL2127" s="2">
        <v>46104</v>
      </c>
      <c r="DO2127" s="2">
        <v>46099</v>
      </c>
      <c r="DQ2127" s="2">
        <v>46106</v>
      </c>
      <c r="DT2127">
        <v>11603</v>
      </c>
      <c r="DY2127">
        <v>12530</v>
      </c>
      <c r="DZ2127" t="s">
        <v>424</v>
      </c>
      <c r="EE2127">
        <v>2214.21</v>
      </c>
      <c r="EG2127" t="s">
        <v>1640</v>
      </c>
      <c r="EK2127" t="s">
        <v>1591</v>
      </c>
    </row>
    <row r="2128" spans="1:141" x14ac:dyDescent="0.35">
      <c r="A2128">
        <v>5307</v>
      </c>
      <c r="B2128" t="s">
        <v>1352</v>
      </c>
      <c r="C2128">
        <v>6801</v>
      </c>
      <c r="D2128" t="s">
        <v>4816</v>
      </c>
      <c r="E2128" t="s">
        <v>834</v>
      </c>
      <c r="F2128" t="s">
        <v>623</v>
      </c>
      <c r="G2128">
        <v>302</v>
      </c>
      <c r="H2128" t="s">
        <v>474</v>
      </c>
      <c r="I2128" t="s">
        <v>14261</v>
      </c>
      <c r="J2128" t="s">
        <v>14262</v>
      </c>
      <c r="K2128" t="s">
        <v>19</v>
      </c>
      <c r="L2128" t="s">
        <v>18</v>
      </c>
      <c r="M2128" t="s">
        <v>411</v>
      </c>
      <c r="N2128" t="s">
        <v>411</v>
      </c>
      <c r="O2128" t="s">
        <v>411</v>
      </c>
      <c r="P2128" t="s">
        <v>424</v>
      </c>
      <c r="Q2128" t="s">
        <v>424</v>
      </c>
      <c r="R2128" t="s">
        <v>411</v>
      </c>
      <c r="S2128" t="s">
        <v>411</v>
      </c>
      <c r="T2128" s="1">
        <v>171546.68</v>
      </c>
      <c r="U2128">
        <v>602.83000000000004</v>
      </c>
      <c r="V2128">
        <v>0</v>
      </c>
      <c r="W2128" s="1">
        <v>126059.68</v>
      </c>
      <c r="X2128" s="1">
        <v>45535</v>
      </c>
      <c r="Y2128">
        <v>0</v>
      </c>
      <c r="Z2128" s="1">
        <v>171594.68</v>
      </c>
      <c r="AA2128">
        <v>0</v>
      </c>
      <c r="AB2128">
        <v>0</v>
      </c>
      <c r="AD2128">
        <v>8787726801643</v>
      </c>
      <c r="AE2128" t="s">
        <v>412</v>
      </c>
      <c r="AF2128" s="3">
        <v>109232</v>
      </c>
      <c r="AG2128" s="2">
        <v>46118</v>
      </c>
      <c r="AH2128" s="1">
        <v>3128.72</v>
      </c>
      <c r="AI2128" s="2">
        <v>46101</v>
      </c>
      <c r="AJ2128" s="7">
        <v>2026</v>
      </c>
      <c r="AK2128" s="2">
        <v>46100</v>
      </c>
      <c r="AP2128" t="s">
        <v>413</v>
      </c>
      <c r="AT2128" s="2">
        <v>46119</v>
      </c>
      <c r="AU2128" s="2">
        <v>46119</v>
      </c>
      <c r="AV2128" t="s">
        <v>414</v>
      </c>
      <c r="AW2128" s="2">
        <v>46105</v>
      </c>
      <c r="AY2128" s="1">
        <v>225146.68</v>
      </c>
      <c r="BA2128" t="s">
        <v>4819</v>
      </c>
      <c r="BD2128" t="s">
        <v>6658</v>
      </c>
      <c r="BE2128" t="s">
        <v>513</v>
      </c>
      <c r="BF2128">
        <v>556196383107</v>
      </c>
      <c r="BG2128" t="s">
        <v>14263</v>
      </c>
      <c r="BH2128">
        <v>72545405</v>
      </c>
      <c r="BI2128" t="s">
        <v>6658</v>
      </c>
      <c r="BJ2128" t="s">
        <v>14264</v>
      </c>
      <c r="BL2128" s="1">
        <v>2009.42</v>
      </c>
      <c r="BM2128" s="2">
        <v>46271</v>
      </c>
      <c r="BQ2128">
        <v>3967</v>
      </c>
      <c r="BS2128" t="s">
        <v>449</v>
      </c>
      <c r="BT2128" s="2">
        <v>46099</v>
      </c>
      <c r="BU2128">
        <v>902.69</v>
      </c>
      <c r="BX2128" s="2">
        <v>46106</v>
      </c>
      <c r="BY2128" t="s">
        <v>14265</v>
      </c>
      <c r="CA2128" s="2">
        <v>46104</v>
      </c>
      <c r="CB2128" t="s">
        <v>14266</v>
      </c>
      <c r="CC2128" s="2">
        <v>46098</v>
      </c>
      <c r="CD2128" t="s">
        <v>424</v>
      </c>
      <c r="CE2128">
        <v>11143</v>
      </c>
      <c r="CF2128" s="2">
        <v>46099</v>
      </c>
      <c r="CJ2128" s="2">
        <v>46106</v>
      </c>
      <c r="CL2128" s="2">
        <v>46099</v>
      </c>
      <c r="CM2128" s="2">
        <v>46108</v>
      </c>
      <c r="CN2128" s="2">
        <v>46098</v>
      </c>
      <c r="CO2128" s="2">
        <v>46113</v>
      </c>
      <c r="CP2128" s="2">
        <v>46104</v>
      </c>
      <c r="CR2128" s="2">
        <v>46100</v>
      </c>
      <c r="CS2128" s="2">
        <v>46100</v>
      </c>
      <c r="CU2128" s="2">
        <v>46105</v>
      </c>
      <c r="CV2128" s="2">
        <v>46119</v>
      </c>
      <c r="CW2128" s="2">
        <v>46100</v>
      </c>
      <c r="CX2128" s="2">
        <v>46113</v>
      </c>
      <c r="CY2128" t="s">
        <v>424</v>
      </c>
      <c r="DD2128" s="2">
        <v>46099</v>
      </c>
      <c r="DF2128" s="2">
        <v>46118</v>
      </c>
      <c r="DG2128" t="s">
        <v>14267</v>
      </c>
      <c r="DI2128" s="2">
        <v>46119</v>
      </c>
      <c r="DJ2128" s="2">
        <v>46099</v>
      </c>
      <c r="DK2128" s="2">
        <v>46119</v>
      </c>
      <c r="DL2128" s="2">
        <v>46101</v>
      </c>
      <c r="DM2128" s="2">
        <v>46104</v>
      </c>
      <c r="DQ2128" s="2">
        <v>46112</v>
      </c>
      <c r="DT2128">
        <v>11474</v>
      </c>
      <c r="DU2128">
        <v>12415</v>
      </c>
      <c r="DW2128" s="2">
        <v>46101</v>
      </c>
      <c r="DY2128">
        <v>11449</v>
      </c>
      <c r="EE2128" s="1">
        <v>4385.8100000000004</v>
      </c>
      <c r="EF2128" t="s">
        <v>2634</v>
      </c>
      <c r="EG2128" t="s">
        <v>1640</v>
      </c>
      <c r="EH2128" t="s">
        <v>6848</v>
      </c>
      <c r="EI2128" t="s">
        <v>3282</v>
      </c>
      <c r="EJ2128" t="s">
        <v>8163</v>
      </c>
      <c r="EK2128" t="s">
        <v>1591</v>
      </c>
    </row>
    <row r="2129" spans="1:141" x14ac:dyDescent="0.35">
      <c r="A2129">
        <v>5308</v>
      </c>
      <c r="B2129" t="s">
        <v>1352</v>
      </c>
      <c r="C2129">
        <v>6751</v>
      </c>
      <c r="D2129" t="s">
        <v>4816</v>
      </c>
      <c r="E2129" t="s">
        <v>834</v>
      </c>
      <c r="F2129" t="s">
        <v>407</v>
      </c>
      <c r="G2129">
        <v>302</v>
      </c>
      <c r="H2129" t="s">
        <v>474</v>
      </c>
      <c r="I2129" t="s">
        <v>14268</v>
      </c>
      <c r="J2129" t="s">
        <v>14269</v>
      </c>
      <c r="K2129" t="s">
        <v>38</v>
      </c>
      <c r="L2129" t="s">
        <v>91</v>
      </c>
      <c r="M2129" t="s">
        <v>411</v>
      </c>
      <c r="N2129" t="s">
        <v>411</v>
      </c>
      <c r="O2129" t="s">
        <v>411</v>
      </c>
      <c r="P2129" t="s">
        <v>424</v>
      </c>
      <c r="Q2129" t="s">
        <v>424</v>
      </c>
      <c r="R2129" t="s">
        <v>411</v>
      </c>
      <c r="S2129" t="s">
        <v>411</v>
      </c>
      <c r="T2129" s="1">
        <v>172000</v>
      </c>
      <c r="U2129">
        <v>0</v>
      </c>
      <c r="V2129">
        <v>0</v>
      </c>
      <c r="W2129" s="1">
        <v>172000</v>
      </c>
      <c r="X2129">
        <v>0</v>
      </c>
      <c r="Y2129">
        <v>0</v>
      </c>
      <c r="Z2129" s="1">
        <v>172000</v>
      </c>
      <c r="AA2129">
        <v>0</v>
      </c>
      <c r="AB2129">
        <v>0</v>
      </c>
      <c r="AD2129">
        <v>8787726789015</v>
      </c>
      <c r="AE2129" t="s">
        <v>412</v>
      </c>
      <c r="AG2129" s="2">
        <v>46115</v>
      </c>
      <c r="AH2129" s="1">
        <v>3564.99</v>
      </c>
      <c r="AI2129" s="2">
        <v>46101</v>
      </c>
      <c r="AJ2129" s="7">
        <v>2026</v>
      </c>
      <c r="AK2129" s="2">
        <v>46100</v>
      </c>
      <c r="AP2129" t="s">
        <v>413</v>
      </c>
      <c r="AT2129" s="2">
        <v>46119</v>
      </c>
      <c r="AU2129" s="2">
        <v>46119</v>
      </c>
      <c r="AV2129" t="s">
        <v>414</v>
      </c>
      <c r="AW2129" s="2">
        <v>46106</v>
      </c>
      <c r="AY2129" s="1">
        <v>225000</v>
      </c>
      <c r="BA2129" t="s">
        <v>4819</v>
      </c>
      <c r="BD2129" t="s">
        <v>478</v>
      </c>
      <c r="BE2129" t="s">
        <v>417</v>
      </c>
      <c r="BF2129">
        <v>5561998328430</v>
      </c>
      <c r="BG2129" t="s">
        <v>14270</v>
      </c>
      <c r="BH2129">
        <v>72914254</v>
      </c>
      <c r="BI2129" t="s">
        <v>14271</v>
      </c>
      <c r="BJ2129" t="s">
        <v>14272</v>
      </c>
      <c r="BL2129" s="1">
        <v>4122.99</v>
      </c>
      <c r="BQ2129">
        <v>3953</v>
      </c>
      <c r="BS2129" t="s">
        <v>2885</v>
      </c>
      <c r="BT2129" s="2">
        <v>46090</v>
      </c>
      <c r="BU2129">
        <v>902.69</v>
      </c>
      <c r="BX2129" s="2">
        <v>46106</v>
      </c>
      <c r="BY2129" t="s">
        <v>14273</v>
      </c>
      <c r="BZ2129" s="2">
        <v>46104</v>
      </c>
      <c r="CA2129" s="2">
        <v>46107</v>
      </c>
      <c r="CB2129" t="s">
        <v>14274</v>
      </c>
      <c r="CC2129" s="2">
        <v>46085</v>
      </c>
      <c r="CD2129" t="s">
        <v>424</v>
      </c>
      <c r="CE2129">
        <v>11083</v>
      </c>
      <c r="CF2129" s="2">
        <v>46090</v>
      </c>
      <c r="CJ2129" s="2">
        <v>46108</v>
      </c>
      <c r="CL2129" s="2">
        <v>46094</v>
      </c>
      <c r="CM2129" s="2">
        <v>46111</v>
      </c>
      <c r="CN2129" s="2">
        <v>46086</v>
      </c>
      <c r="CO2129" s="2">
        <v>46113</v>
      </c>
      <c r="CP2129" s="2">
        <v>46107</v>
      </c>
      <c r="CR2129" s="2">
        <v>46087</v>
      </c>
      <c r="CS2129" s="2">
        <v>46087</v>
      </c>
      <c r="CU2129" s="2">
        <v>46107</v>
      </c>
      <c r="CV2129" s="2">
        <v>46119</v>
      </c>
      <c r="CW2129" s="2">
        <v>46087</v>
      </c>
      <c r="CX2129" s="2">
        <v>46113</v>
      </c>
      <c r="CY2129" t="s">
        <v>424</v>
      </c>
      <c r="DD2129" s="2">
        <v>46099</v>
      </c>
      <c r="DF2129" s="2">
        <v>46118</v>
      </c>
      <c r="DG2129" t="s">
        <v>14275</v>
      </c>
      <c r="DI2129" s="2">
        <v>46119</v>
      </c>
      <c r="DJ2129" s="2">
        <v>46099</v>
      </c>
      <c r="DK2129" s="2">
        <v>46119</v>
      </c>
      <c r="DL2129" s="2">
        <v>46101</v>
      </c>
      <c r="DQ2129" s="2">
        <v>46114</v>
      </c>
      <c r="DT2129">
        <v>11474</v>
      </c>
      <c r="DU2129">
        <v>12772</v>
      </c>
      <c r="DW2129" s="2">
        <v>46101</v>
      </c>
      <c r="DY2129">
        <v>11746</v>
      </c>
      <c r="EE2129" s="1">
        <v>4605.8100000000004</v>
      </c>
      <c r="EF2129" t="s">
        <v>2634</v>
      </c>
      <c r="EG2129" t="s">
        <v>1640</v>
      </c>
      <c r="EH2129" t="s">
        <v>6848</v>
      </c>
      <c r="EI2129" t="s">
        <v>3282</v>
      </c>
      <c r="EJ2129" t="s">
        <v>8163</v>
      </c>
      <c r="EK2129" t="s">
        <v>1591</v>
      </c>
    </row>
    <row r="2130" spans="1:141" hidden="1" x14ac:dyDescent="0.35">
      <c r="A2130">
        <v>5309</v>
      </c>
      <c r="B2130" t="s">
        <v>11094</v>
      </c>
      <c r="C2130">
        <v>6807</v>
      </c>
      <c r="D2130" t="s">
        <v>12561</v>
      </c>
      <c r="E2130" t="s">
        <v>942</v>
      </c>
      <c r="F2130" t="s">
        <v>12567</v>
      </c>
      <c r="G2130">
        <v>3</v>
      </c>
      <c r="H2130" t="s">
        <v>810</v>
      </c>
      <c r="I2130" t="s">
        <v>14276</v>
      </c>
      <c r="J2130" t="s">
        <v>14277</v>
      </c>
      <c r="K2130" t="s">
        <v>56</v>
      </c>
      <c r="L2130" t="s">
        <v>55</v>
      </c>
      <c r="M2130" t="s">
        <v>411</v>
      </c>
      <c r="N2130" t="s">
        <v>411</v>
      </c>
      <c r="O2130" t="s">
        <v>411</v>
      </c>
      <c r="P2130" t="s">
        <v>411</v>
      </c>
      <c r="Q2130" t="s">
        <v>411</v>
      </c>
      <c r="R2130" t="s">
        <v>411</v>
      </c>
      <c r="S2130" t="s">
        <v>411</v>
      </c>
      <c r="T2130" s="1">
        <v>350000</v>
      </c>
      <c r="U2130" s="1">
        <v>3546.43</v>
      </c>
      <c r="V2130">
        <v>0</v>
      </c>
      <c r="W2130" s="1">
        <v>350000</v>
      </c>
      <c r="X2130">
        <v>0</v>
      </c>
      <c r="Y2130">
        <v>0</v>
      </c>
      <c r="Z2130" s="1">
        <v>350000</v>
      </c>
      <c r="AA2130">
        <v>0</v>
      </c>
      <c r="AB2130">
        <v>0</v>
      </c>
      <c r="AD2130">
        <v>178770403877</v>
      </c>
      <c r="AE2130" t="s">
        <v>412</v>
      </c>
      <c r="AH2130">
        <v>0</v>
      </c>
      <c r="AI2130" s="2">
        <v>46106</v>
      </c>
      <c r="AJ2130" s="7">
        <v>2026</v>
      </c>
      <c r="AK2130" s="2">
        <v>46100</v>
      </c>
      <c r="AP2130" t="s">
        <v>6364</v>
      </c>
      <c r="AQ2130" t="s">
        <v>12905</v>
      </c>
      <c r="AT2130" s="2">
        <v>46119</v>
      </c>
      <c r="AU2130" s="2">
        <v>46119</v>
      </c>
      <c r="AV2130" t="s">
        <v>414</v>
      </c>
      <c r="AW2130" s="2">
        <v>46100</v>
      </c>
      <c r="AY2130" s="1">
        <v>401360</v>
      </c>
      <c r="BA2130" t="s">
        <v>12563</v>
      </c>
      <c r="BD2130" t="s">
        <v>738</v>
      </c>
      <c r="BE2130" t="s">
        <v>513</v>
      </c>
      <c r="BF2130">
        <v>5561991119087</v>
      </c>
      <c r="BG2130" t="s">
        <v>14278</v>
      </c>
      <c r="BH2130">
        <v>72151112</v>
      </c>
      <c r="BI2130" t="s">
        <v>1014</v>
      </c>
      <c r="BJ2130" t="s">
        <v>14279</v>
      </c>
      <c r="BK2130">
        <v>5561991119087</v>
      </c>
      <c r="BL2130">
        <v>0</v>
      </c>
      <c r="BM2130" s="2">
        <v>46273</v>
      </c>
      <c r="BQ2130">
        <v>5409</v>
      </c>
      <c r="BS2130" t="s">
        <v>2569</v>
      </c>
      <c r="CS2130" s="2">
        <v>46104</v>
      </c>
      <c r="CW2130" s="2">
        <v>46104</v>
      </c>
      <c r="CY2130" t="s">
        <v>424</v>
      </c>
      <c r="DB2130" s="2">
        <v>46101</v>
      </c>
      <c r="DJ2130" s="2">
        <v>46100</v>
      </c>
      <c r="DO2130" s="2">
        <v>46101</v>
      </c>
      <c r="EK2130" t="s">
        <v>1591</v>
      </c>
    </row>
    <row r="2131" spans="1:141" x14ac:dyDescent="0.35">
      <c r="A2131">
        <v>5310</v>
      </c>
      <c r="B2131" t="s">
        <v>1352</v>
      </c>
      <c r="C2131">
        <v>6806</v>
      </c>
      <c r="D2131" t="s">
        <v>9833</v>
      </c>
      <c r="E2131" t="s">
        <v>942</v>
      </c>
      <c r="F2131" t="s">
        <v>461</v>
      </c>
      <c r="G2131">
        <v>103</v>
      </c>
      <c r="H2131" t="s">
        <v>474</v>
      </c>
      <c r="I2131" t="s">
        <v>14280</v>
      </c>
      <c r="J2131" t="s">
        <v>14281</v>
      </c>
      <c r="K2131" t="s">
        <v>24</v>
      </c>
      <c r="L2131" t="s">
        <v>75</v>
      </c>
      <c r="M2131" t="s">
        <v>411</v>
      </c>
      <c r="N2131" t="s">
        <v>411</v>
      </c>
      <c r="O2131" t="s">
        <v>411</v>
      </c>
      <c r="P2131" t="s">
        <v>424</v>
      </c>
      <c r="Q2131" t="s">
        <v>424</v>
      </c>
      <c r="R2131" t="s">
        <v>411</v>
      </c>
      <c r="S2131" t="s">
        <v>411</v>
      </c>
      <c r="T2131" s="1">
        <v>230000</v>
      </c>
      <c r="U2131">
        <v>0</v>
      </c>
      <c r="V2131">
        <v>0</v>
      </c>
      <c r="W2131" s="1">
        <v>125023.64</v>
      </c>
      <c r="X2131" s="1">
        <v>36756</v>
      </c>
      <c r="Y2131">
        <v>0</v>
      </c>
      <c r="Z2131" s="1">
        <v>161779.64000000001</v>
      </c>
      <c r="AA2131">
        <v>0</v>
      </c>
      <c r="AB2131">
        <v>0</v>
      </c>
      <c r="AD2131">
        <v>8787726809202</v>
      </c>
      <c r="AE2131" t="s">
        <v>412</v>
      </c>
      <c r="AF2131" s="3">
        <v>115812</v>
      </c>
      <c r="AG2131" s="2">
        <v>46118</v>
      </c>
      <c r="AH2131" s="1">
        <v>3128.72</v>
      </c>
      <c r="AI2131" s="2">
        <v>46101</v>
      </c>
      <c r="AJ2131" s="7">
        <v>2026</v>
      </c>
      <c r="AK2131" s="2">
        <v>46100</v>
      </c>
      <c r="AP2131" t="s">
        <v>813</v>
      </c>
      <c r="AT2131" s="2">
        <v>46121</v>
      </c>
      <c r="AU2131" s="2">
        <v>46121</v>
      </c>
      <c r="AV2131" t="s">
        <v>414</v>
      </c>
      <c r="AW2131" s="2">
        <v>46105</v>
      </c>
      <c r="AY2131" s="1">
        <v>213018.39</v>
      </c>
      <c r="BA2131" t="s">
        <v>9836</v>
      </c>
      <c r="BD2131" t="s">
        <v>1681</v>
      </c>
      <c r="BE2131" t="s">
        <v>513</v>
      </c>
      <c r="BF2131">
        <v>5561982213427</v>
      </c>
      <c r="BG2131" t="s">
        <v>14282</v>
      </c>
      <c r="BH2131">
        <v>72320200</v>
      </c>
      <c r="BI2131" t="s">
        <v>1683</v>
      </c>
      <c r="BJ2131" t="s">
        <v>14283</v>
      </c>
      <c r="BK2131">
        <v>5561982268132</v>
      </c>
      <c r="BL2131" s="1">
        <v>2191.88</v>
      </c>
      <c r="BQ2131">
        <v>4909</v>
      </c>
      <c r="BS2131" t="s">
        <v>449</v>
      </c>
      <c r="BT2131" s="2">
        <v>46095</v>
      </c>
      <c r="BY2131" t="s">
        <v>14284</v>
      </c>
      <c r="BZ2131" s="2">
        <v>46105</v>
      </c>
      <c r="CA2131" s="2">
        <v>46105</v>
      </c>
      <c r="CB2131" t="s">
        <v>14285</v>
      </c>
      <c r="CC2131" s="2">
        <v>46099</v>
      </c>
      <c r="CD2131" t="s">
        <v>424</v>
      </c>
      <c r="CF2131" s="2">
        <v>46095</v>
      </c>
      <c r="CJ2131" s="2">
        <v>46108</v>
      </c>
      <c r="CM2131" s="2">
        <v>46111</v>
      </c>
      <c r="CN2131" s="2">
        <v>46099</v>
      </c>
      <c r="CP2131" s="2">
        <v>46105</v>
      </c>
      <c r="CR2131" s="2">
        <v>46100</v>
      </c>
      <c r="CS2131" s="2">
        <v>46100</v>
      </c>
      <c r="CU2131" s="2">
        <v>46106</v>
      </c>
      <c r="CW2131" s="2">
        <v>46100</v>
      </c>
      <c r="CX2131" s="2">
        <v>46118</v>
      </c>
      <c r="CY2131" t="s">
        <v>424</v>
      </c>
      <c r="DD2131" s="2">
        <v>46100</v>
      </c>
      <c r="DF2131" s="2">
        <v>46118</v>
      </c>
      <c r="DG2131" t="s">
        <v>14286</v>
      </c>
      <c r="DI2131" s="2">
        <v>46119</v>
      </c>
      <c r="DJ2131" s="2">
        <v>46099</v>
      </c>
      <c r="DL2131" s="2">
        <v>46111</v>
      </c>
      <c r="DO2131" s="2">
        <v>46100</v>
      </c>
      <c r="DQ2131" s="2">
        <v>46114</v>
      </c>
      <c r="DT2131">
        <v>11350</v>
      </c>
      <c r="DU2131">
        <v>12775</v>
      </c>
      <c r="DW2131" s="2">
        <v>46100</v>
      </c>
      <c r="DY2131">
        <v>11600</v>
      </c>
      <c r="EE2131" s="1">
        <v>4205.8100000000004</v>
      </c>
      <c r="EF2131" t="s">
        <v>2634</v>
      </c>
      <c r="EG2131" t="s">
        <v>1640</v>
      </c>
      <c r="EH2131" t="s">
        <v>6848</v>
      </c>
      <c r="EI2131" t="s">
        <v>3282</v>
      </c>
      <c r="EJ2131" t="s">
        <v>4126</v>
      </c>
      <c r="EK2131" t="s">
        <v>1591</v>
      </c>
    </row>
    <row r="2132" spans="1:141" x14ac:dyDescent="0.35">
      <c r="A2132">
        <v>5311</v>
      </c>
      <c r="B2132" t="s">
        <v>11094</v>
      </c>
      <c r="C2132">
        <v>6803</v>
      </c>
      <c r="D2132" t="s">
        <v>8802</v>
      </c>
      <c r="E2132" t="s">
        <v>834</v>
      </c>
      <c r="F2132" t="s">
        <v>407</v>
      </c>
      <c r="G2132">
        <v>3</v>
      </c>
      <c r="H2132" t="s">
        <v>474</v>
      </c>
      <c r="I2132" t="s">
        <v>14287</v>
      </c>
      <c r="J2132" t="s">
        <v>14288</v>
      </c>
      <c r="K2132" t="s">
        <v>20</v>
      </c>
      <c r="L2132" t="s">
        <v>25</v>
      </c>
      <c r="M2132" t="s">
        <v>411</v>
      </c>
      <c r="N2132" t="s">
        <v>411</v>
      </c>
      <c r="O2132" t="s">
        <v>411</v>
      </c>
      <c r="P2132" t="s">
        <v>411</v>
      </c>
      <c r="Q2132" t="s">
        <v>424</v>
      </c>
      <c r="R2132" t="s">
        <v>411</v>
      </c>
      <c r="S2132" t="s">
        <v>411</v>
      </c>
      <c r="T2132" s="1">
        <v>168877.87</v>
      </c>
      <c r="U2132">
        <v>547.45000000000005</v>
      </c>
      <c r="V2132">
        <v>0</v>
      </c>
      <c r="W2132" s="1">
        <v>113876.06</v>
      </c>
      <c r="X2132" s="1">
        <v>55000</v>
      </c>
      <c r="Y2132">
        <v>0</v>
      </c>
      <c r="Z2132" s="1">
        <v>168876.06</v>
      </c>
      <c r="AA2132">
        <v>0</v>
      </c>
      <c r="AB2132">
        <v>0</v>
      </c>
      <c r="AD2132">
        <v>8787726790773</v>
      </c>
      <c r="AE2132" t="s">
        <v>412</v>
      </c>
      <c r="AF2132" s="3">
        <v>113784</v>
      </c>
      <c r="AH2132">
        <v>0</v>
      </c>
      <c r="AI2132" s="2">
        <v>46108</v>
      </c>
      <c r="AJ2132" s="7">
        <v>2026</v>
      </c>
      <c r="AK2132" s="2">
        <v>46100</v>
      </c>
      <c r="AP2132" t="s">
        <v>413</v>
      </c>
      <c r="AT2132" s="2">
        <v>46114</v>
      </c>
      <c r="AU2132" s="2">
        <v>46121</v>
      </c>
      <c r="AV2132" t="s">
        <v>414</v>
      </c>
      <c r="AW2132" s="2">
        <v>46105</v>
      </c>
      <c r="AY2132" s="1">
        <v>229998.06</v>
      </c>
      <c r="BA2132" t="s">
        <v>8806</v>
      </c>
      <c r="BD2132" t="s">
        <v>1681</v>
      </c>
      <c r="BE2132" t="s">
        <v>513</v>
      </c>
      <c r="BF2132">
        <v>556186597841</v>
      </c>
      <c r="BG2132" t="s">
        <v>14289</v>
      </c>
      <c r="BH2132">
        <v>72300000</v>
      </c>
      <c r="BI2132" t="s">
        <v>14290</v>
      </c>
      <c r="BJ2132" t="s">
        <v>14291</v>
      </c>
      <c r="BL2132" s="1">
        <v>1824.83</v>
      </c>
      <c r="BM2132" s="2">
        <v>46274</v>
      </c>
      <c r="BQ2132">
        <v>4442</v>
      </c>
      <c r="BS2132" t="s">
        <v>449</v>
      </c>
      <c r="BT2132" s="2">
        <v>46095</v>
      </c>
      <c r="BU2132">
        <v>891.23</v>
      </c>
      <c r="BW2132" t="s">
        <v>422</v>
      </c>
      <c r="BX2132" s="2">
        <v>46116</v>
      </c>
      <c r="BY2132" t="s">
        <v>14292</v>
      </c>
      <c r="BZ2132" s="2">
        <v>46095</v>
      </c>
      <c r="CA2132" s="2">
        <v>46114</v>
      </c>
      <c r="CC2132" s="2">
        <v>46098</v>
      </c>
      <c r="CD2132" t="s">
        <v>424</v>
      </c>
      <c r="CE2132">
        <v>12210</v>
      </c>
      <c r="CF2132" s="2">
        <v>46095</v>
      </c>
      <c r="CJ2132" s="2">
        <v>46120</v>
      </c>
      <c r="CK2132" t="s">
        <v>411</v>
      </c>
      <c r="CL2132" s="2">
        <v>46095</v>
      </c>
      <c r="CN2132" s="2">
        <v>46098</v>
      </c>
      <c r="CO2132" s="2">
        <v>46113</v>
      </c>
      <c r="CP2132" s="2">
        <v>46114</v>
      </c>
      <c r="CR2132" s="2">
        <v>46099</v>
      </c>
      <c r="CS2132" s="2">
        <v>46101</v>
      </c>
      <c r="CU2132" s="2">
        <v>46119</v>
      </c>
      <c r="CV2132" s="2">
        <v>46119</v>
      </c>
      <c r="CW2132" s="2">
        <v>46101</v>
      </c>
      <c r="CY2132" t="s">
        <v>424</v>
      </c>
      <c r="DD2132" s="2">
        <v>46100</v>
      </c>
      <c r="DG2132" t="s">
        <v>14293</v>
      </c>
      <c r="DJ2132" s="2">
        <v>46099</v>
      </c>
      <c r="DK2132" s="2">
        <v>46120</v>
      </c>
      <c r="DL2132" s="2">
        <v>46101</v>
      </c>
      <c r="DM2132" s="2">
        <v>46105</v>
      </c>
      <c r="DO2132" s="2">
        <v>46101</v>
      </c>
      <c r="DT2132">
        <v>12375</v>
      </c>
      <c r="DY2132">
        <v>13254</v>
      </c>
      <c r="EE2132" s="1">
        <v>4165.8100000000004</v>
      </c>
      <c r="EF2132" t="s">
        <v>2634</v>
      </c>
      <c r="EG2132" t="s">
        <v>1640</v>
      </c>
      <c r="EH2132" t="s">
        <v>6848</v>
      </c>
      <c r="EI2132" t="s">
        <v>5891</v>
      </c>
      <c r="EJ2132" t="s">
        <v>4126</v>
      </c>
      <c r="EK2132" t="s">
        <v>1591</v>
      </c>
    </row>
    <row r="2133" spans="1:141" hidden="1" x14ac:dyDescent="0.35">
      <c r="A2133">
        <v>5312</v>
      </c>
      <c r="B2133" t="s">
        <v>11094</v>
      </c>
      <c r="C2133">
        <v>6851</v>
      </c>
      <c r="D2133" t="s">
        <v>10520</v>
      </c>
      <c r="E2133" t="s">
        <v>942</v>
      </c>
      <c r="F2133" t="s">
        <v>9389</v>
      </c>
      <c r="G2133">
        <v>301</v>
      </c>
      <c r="H2133" t="s">
        <v>408</v>
      </c>
      <c r="I2133" t="s">
        <v>14294</v>
      </c>
      <c r="J2133" t="s">
        <v>14295</v>
      </c>
      <c r="K2133" t="s">
        <v>15</v>
      </c>
      <c r="L2133" t="s">
        <v>35</v>
      </c>
      <c r="M2133" t="s">
        <v>411</v>
      </c>
      <c r="N2133" t="s">
        <v>411</v>
      </c>
      <c r="O2133" t="s">
        <v>411</v>
      </c>
      <c r="P2133" t="s">
        <v>411</v>
      </c>
      <c r="Q2133" t="s">
        <v>411</v>
      </c>
      <c r="R2133" t="s">
        <v>411</v>
      </c>
      <c r="S2133" t="s">
        <v>411</v>
      </c>
      <c r="T2133" s="1">
        <v>159301.45000000001</v>
      </c>
      <c r="U2133">
        <v>0</v>
      </c>
      <c r="V2133">
        <v>0</v>
      </c>
      <c r="W2133" s="1">
        <v>134341.45000000001</v>
      </c>
      <c r="X2133" s="1">
        <v>24960</v>
      </c>
      <c r="Y2133">
        <v>0</v>
      </c>
      <c r="Z2133" s="1">
        <v>159301.45000000001</v>
      </c>
      <c r="AA2133">
        <v>0</v>
      </c>
      <c r="AB2133">
        <v>0</v>
      </c>
      <c r="AD2133">
        <v>8787726817981</v>
      </c>
      <c r="AE2133" t="s">
        <v>412</v>
      </c>
      <c r="AH2133">
        <v>0</v>
      </c>
      <c r="AI2133" s="2">
        <v>46105</v>
      </c>
      <c r="AJ2133" s="7">
        <v>2026</v>
      </c>
      <c r="AK2133" s="2">
        <v>46100</v>
      </c>
      <c r="AP2133" t="s">
        <v>3839</v>
      </c>
      <c r="AT2133" s="2">
        <v>46106</v>
      </c>
      <c r="AU2133" s="2">
        <v>46119</v>
      </c>
      <c r="AV2133" t="s">
        <v>414</v>
      </c>
      <c r="AW2133" s="2">
        <v>46106</v>
      </c>
      <c r="AY2133" s="1">
        <v>244057.17</v>
      </c>
      <c r="BA2133" t="s">
        <v>10523</v>
      </c>
      <c r="BC2133" t="s">
        <v>14296</v>
      </c>
      <c r="BD2133" t="s">
        <v>416</v>
      </c>
      <c r="BE2133" t="s">
        <v>417</v>
      </c>
      <c r="BF2133">
        <v>5561996218188</v>
      </c>
      <c r="BG2133" t="s">
        <v>14297</v>
      </c>
      <c r="BH2133">
        <v>73813786</v>
      </c>
      <c r="BI2133" t="s">
        <v>894</v>
      </c>
      <c r="BJ2133" t="s">
        <v>14298</v>
      </c>
      <c r="BL2133" s="1">
        <v>2380.02</v>
      </c>
      <c r="BQ2133">
        <v>5256</v>
      </c>
      <c r="BS2133" t="s">
        <v>421</v>
      </c>
      <c r="BT2133" s="2">
        <v>46104</v>
      </c>
      <c r="BW2133" t="s">
        <v>1569</v>
      </c>
      <c r="BY2133" t="s">
        <v>14299</v>
      </c>
      <c r="BZ2133" s="2">
        <v>46104</v>
      </c>
      <c r="CA2133" s="2">
        <v>46106</v>
      </c>
      <c r="CC2133" s="2">
        <v>46100</v>
      </c>
      <c r="CF2133" s="2">
        <v>46104</v>
      </c>
      <c r="CH2133" t="s">
        <v>8713</v>
      </c>
      <c r="CK2133" t="s">
        <v>424</v>
      </c>
      <c r="CL2133" s="2">
        <v>46104</v>
      </c>
      <c r="CN2133" s="2">
        <v>46100</v>
      </c>
      <c r="CO2133" s="2">
        <v>46113</v>
      </c>
      <c r="CP2133" s="2">
        <v>46106</v>
      </c>
      <c r="CR2133" s="2">
        <v>46101</v>
      </c>
      <c r="CS2133" s="2">
        <v>46104</v>
      </c>
      <c r="CV2133" s="2">
        <v>46119</v>
      </c>
      <c r="CW2133" s="2">
        <v>46104</v>
      </c>
      <c r="CY2133" t="s">
        <v>424</v>
      </c>
      <c r="DD2133" s="2">
        <v>46101</v>
      </c>
      <c r="DJ2133" s="2">
        <v>46100</v>
      </c>
      <c r="DK2133" s="2">
        <v>46119</v>
      </c>
      <c r="DL2133" s="2">
        <v>46105</v>
      </c>
      <c r="DO2133" s="2">
        <v>46104</v>
      </c>
      <c r="DQ2133" s="2">
        <v>46106</v>
      </c>
      <c r="DT2133">
        <v>11603</v>
      </c>
      <c r="DX2133">
        <v>591</v>
      </c>
      <c r="EG2133" t="s">
        <v>735</v>
      </c>
      <c r="EK2133" t="s">
        <v>1591</v>
      </c>
    </row>
    <row r="2134" spans="1:141" hidden="1" x14ac:dyDescent="0.35">
      <c r="A2134">
        <v>5313</v>
      </c>
      <c r="B2134" t="s">
        <v>11094</v>
      </c>
      <c r="C2134">
        <v>6787</v>
      </c>
      <c r="D2134" t="s">
        <v>9287</v>
      </c>
      <c r="E2134" t="s">
        <v>942</v>
      </c>
      <c r="F2134" t="s">
        <v>9936</v>
      </c>
      <c r="G2134">
        <v>203</v>
      </c>
      <c r="H2134" t="s">
        <v>408</v>
      </c>
      <c r="I2134" t="s">
        <v>14300</v>
      </c>
      <c r="J2134" t="s">
        <v>14301</v>
      </c>
      <c r="K2134" t="s">
        <v>22</v>
      </c>
      <c r="L2134" t="s">
        <v>97</v>
      </c>
      <c r="M2134" t="s">
        <v>411</v>
      </c>
      <c r="N2134" t="s">
        <v>411</v>
      </c>
      <c r="O2134" t="s">
        <v>411</v>
      </c>
      <c r="P2134" t="s">
        <v>411</v>
      </c>
      <c r="Q2134" t="s">
        <v>411</v>
      </c>
      <c r="R2134" t="s">
        <v>411</v>
      </c>
      <c r="S2134" t="s">
        <v>411</v>
      </c>
      <c r="T2134" s="1">
        <v>177600</v>
      </c>
      <c r="U2134">
        <v>0</v>
      </c>
      <c r="V2134">
        <v>0</v>
      </c>
      <c r="W2134" s="1">
        <v>179596.93</v>
      </c>
      <c r="X2134" s="1">
        <v>2878</v>
      </c>
      <c r="Y2134">
        <v>0</v>
      </c>
      <c r="Z2134" s="1">
        <v>182474.93</v>
      </c>
      <c r="AA2134">
        <v>0</v>
      </c>
      <c r="AB2134">
        <v>0</v>
      </c>
      <c r="AD2134">
        <v>8787726736426</v>
      </c>
      <c r="AE2134" t="s">
        <v>412</v>
      </c>
      <c r="AH2134">
        <v>0</v>
      </c>
      <c r="AI2134" s="2">
        <v>46107</v>
      </c>
      <c r="AJ2134" s="7">
        <v>2026</v>
      </c>
      <c r="AK2134" s="2">
        <v>46101</v>
      </c>
      <c r="AP2134" t="s">
        <v>3839</v>
      </c>
      <c r="AT2134" s="2">
        <v>46108</v>
      </c>
      <c r="AU2134" s="2">
        <v>46119</v>
      </c>
      <c r="AV2134" t="s">
        <v>414</v>
      </c>
      <c r="AW2134" s="2">
        <v>46106</v>
      </c>
      <c r="AY2134" s="1">
        <v>254000.08</v>
      </c>
      <c r="BA2134" t="s">
        <v>9291</v>
      </c>
      <c r="BC2134" t="s">
        <v>14302</v>
      </c>
      <c r="BD2134" t="s">
        <v>14303</v>
      </c>
      <c r="BE2134" t="s">
        <v>417</v>
      </c>
      <c r="BF2134">
        <v>5562999120551</v>
      </c>
      <c r="BG2134" t="s">
        <v>14304</v>
      </c>
      <c r="BH2134">
        <v>73975000</v>
      </c>
      <c r="BI2134" t="s">
        <v>867</v>
      </c>
      <c r="BJ2134" t="s">
        <v>14305</v>
      </c>
      <c r="BL2134" s="1">
        <v>3402.39</v>
      </c>
      <c r="BQ2134">
        <v>4679</v>
      </c>
      <c r="BS2134" t="s">
        <v>432</v>
      </c>
      <c r="BT2134" s="2">
        <v>46101</v>
      </c>
      <c r="BU2134">
        <v>898</v>
      </c>
      <c r="BW2134" t="s">
        <v>422</v>
      </c>
      <c r="BY2134" t="s">
        <v>14306</v>
      </c>
      <c r="BZ2134" s="2">
        <v>46101</v>
      </c>
      <c r="CA2134" s="2">
        <v>46107</v>
      </c>
      <c r="CC2134" s="2">
        <v>46100</v>
      </c>
      <c r="CE2134" t="s">
        <v>14307</v>
      </c>
      <c r="CF2134" s="2">
        <v>46101</v>
      </c>
      <c r="CK2134" t="s">
        <v>411</v>
      </c>
      <c r="CL2134" s="2">
        <v>46104</v>
      </c>
      <c r="CN2134" s="2">
        <v>46101</v>
      </c>
      <c r="CO2134" s="2">
        <v>46113</v>
      </c>
      <c r="CP2134" s="2">
        <v>46107</v>
      </c>
      <c r="CR2134" s="2">
        <v>46105</v>
      </c>
      <c r="CS2134" s="2">
        <v>46101</v>
      </c>
      <c r="CV2134" s="2">
        <v>46119</v>
      </c>
      <c r="CW2134" s="2">
        <v>46101</v>
      </c>
      <c r="CX2134" s="2">
        <v>46111</v>
      </c>
      <c r="CY2134" t="s">
        <v>424</v>
      </c>
      <c r="DD2134" s="2">
        <v>46105</v>
      </c>
      <c r="DJ2134" s="2">
        <v>46101</v>
      </c>
      <c r="DK2134" s="2">
        <v>46119</v>
      </c>
      <c r="DO2134" s="2">
        <v>46101</v>
      </c>
      <c r="DQ2134" s="2">
        <v>46107</v>
      </c>
      <c r="DT2134">
        <v>11818</v>
      </c>
      <c r="DW2134" s="2">
        <v>46125</v>
      </c>
      <c r="DX2134">
        <v>710</v>
      </c>
      <c r="EG2134" t="s">
        <v>1640</v>
      </c>
      <c r="EK2134" t="s">
        <v>1591</v>
      </c>
    </row>
    <row r="2135" spans="1:141" x14ac:dyDescent="0.35">
      <c r="A2135">
        <v>5314</v>
      </c>
      <c r="B2135" t="s">
        <v>11094</v>
      </c>
      <c r="C2135">
        <v>6730</v>
      </c>
      <c r="D2135" t="s">
        <v>8802</v>
      </c>
      <c r="E2135" t="s">
        <v>834</v>
      </c>
      <c r="F2135" t="s">
        <v>492</v>
      </c>
      <c r="G2135">
        <v>304</v>
      </c>
      <c r="H2135" t="s">
        <v>474</v>
      </c>
      <c r="I2135" t="s">
        <v>14308</v>
      </c>
      <c r="J2135" t="s">
        <v>14309</v>
      </c>
      <c r="K2135" t="s">
        <v>28</v>
      </c>
      <c r="L2135" t="s">
        <v>51</v>
      </c>
      <c r="M2135" t="s">
        <v>411</v>
      </c>
      <c r="N2135" t="s">
        <v>411</v>
      </c>
      <c r="O2135" t="s">
        <v>411</v>
      </c>
      <c r="P2135" t="s">
        <v>411</v>
      </c>
      <c r="Q2135" t="s">
        <v>411</v>
      </c>
      <c r="R2135" t="s">
        <v>411</v>
      </c>
      <c r="S2135" t="s">
        <v>411</v>
      </c>
      <c r="T2135" s="1">
        <v>157940.01999999999</v>
      </c>
      <c r="U2135">
        <v>528</v>
      </c>
      <c r="V2135">
        <v>0</v>
      </c>
      <c r="W2135" s="1">
        <v>102940.11</v>
      </c>
      <c r="X2135" s="1">
        <v>55000</v>
      </c>
      <c r="Y2135">
        <v>0</v>
      </c>
      <c r="Z2135" s="1">
        <v>157940.10999999999</v>
      </c>
      <c r="AA2135">
        <v>0</v>
      </c>
      <c r="AB2135">
        <v>0</v>
      </c>
      <c r="AD2135">
        <v>8787726800973</v>
      </c>
      <c r="AE2135" t="s">
        <v>412</v>
      </c>
      <c r="AF2135" s="3">
        <v>113765</v>
      </c>
      <c r="AH2135">
        <v>0</v>
      </c>
      <c r="AI2135" s="2">
        <v>46108</v>
      </c>
      <c r="AJ2135" s="7">
        <v>2026</v>
      </c>
      <c r="AK2135" s="2">
        <v>46101</v>
      </c>
      <c r="AP2135" t="s">
        <v>413</v>
      </c>
      <c r="AT2135" s="2">
        <v>46111</v>
      </c>
      <c r="AU2135" s="2">
        <v>46120</v>
      </c>
      <c r="AV2135" t="s">
        <v>414</v>
      </c>
      <c r="AW2135" s="2">
        <v>46106</v>
      </c>
      <c r="AY2135" s="1">
        <v>211740.11</v>
      </c>
      <c r="BA2135" t="s">
        <v>8806</v>
      </c>
      <c r="BD2135" t="s">
        <v>2333</v>
      </c>
      <c r="BE2135" t="s">
        <v>417</v>
      </c>
      <c r="BF2135">
        <v>5561999776390</v>
      </c>
      <c r="BG2135" t="s">
        <v>14310</v>
      </c>
      <c r="BH2135">
        <v>72975000</v>
      </c>
      <c r="BI2135" t="s">
        <v>14311</v>
      </c>
      <c r="BJ2135" t="s">
        <v>14312</v>
      </c>
      <c r="BL2135" s="1">
        <v>1700</v>
      </c>
      <c r="BM2135" s="2">
        <v>46128</v>
      </c>
      <c r="BQ2135">
        <v>4418</v>
      </c>
      <c r="BS2135" t="s">
        <v>5188</v>
      </c>
      <c r="BT2135" s="2">
        <v>46076</v>
      </c>
      <c r="BU2135">
        <v>899.78</v>
      </c>
      <c r="BX2135" s="2">
        <v>46113</v>
      </c>
      <c r="BY2135" t="s">
        <v>14313</v>
      </c>
      <c r="BZ2135" s="2">
        <v>46079</v>
      </c>
      <c r="CA2135" s="2">
        <v>46111</v>
      </c>
      <c r="CB2135" t="s">
        <v>14314</v>
      </c>
      <c r="CC2135" s="2">
        <v>46098</v>
      </c>
      <c r="CD2135" t="s">
        <v>424</v>
      </c>
      <c r="CE2135">
        <v>11989</v>
      </c>
      <c r="CF2135" s="2">
        <v>46104</v>
      </c>
      <c r="CJ2135" s="2">
        <v>46113</v>
      </c>
      <c r="CL2135" s="2">
        <v>46076</v>
      </c>
      <c r="CM2135" s="2">
        <v>46118</v>
      </c>
      <c r="CN2135" s="2">
        <v>46098</v>
      </c>
      <c r="CO2135" s="2">
        <v>46113</v>
      </c>
      <c r="CP2135" s="2">
        <v>46111</v>
      </c>
      <c r="CR2135" s="2">
        <v>46099</v>
      </c>
      <c r="CS2135" s="2">
        <v>46104</v>
      </c>
      <c r="CU2135" s="2">
        <v>46112</v>
      </c>
      <c r="CV2135" s="2">
        <v>46119</v>
      </c>
      <c r="CW2135" s="2">
        <v>46104</v>
      </c>
      <c r="CY2135" t="s">
        <v>424</v>
      </c>
      <c r="DD2135" s="2">
        <v>46104</v>
      </c>
      <c r="DG2135" t="s">
        <v>14315</v>
      </c>
      <c r="DJ2135" s="2">
        <v>46101</v>
      </c>
      <c r="DK2135" s="2">
        <v>46120</v>
      </c>
      <c r="DL2135" s="2">
        <v>46108</v>
      </c>
      <c r="DT2135">
        <v>12375</v>
      </c>
      <c r="DY2135">
        <v>12498</v>
      </c>
      <c r="EA2135" t="s">
        <v>14316</v>
      </c>
      <c r="EE2135" s="1">
        <v>4105.8100000000004</v>
      </c>
      <c r="EF2135" t="s">
        <v>2634</v>
      </c>
      <c r="EG2135" t="s">
        <v>1640</v>
      </c>
      <c r="EH2135" t="s">
        <v>6848</v>
      </c>
      <c r="EI2135" t="s">
        <v>3282</v>
      </c>
      <c r="EJ2135" t="s">
        <v>8163</v>
      </c>
      <c r="EK2135" t="s">
        <v>1591</v>
      </c>
    </row>
    <row r="2136" spans="1:141" hidden="1" x14ac:dyDescent="0.35">
      <c r="A2136">
        <v>5315</v>
      </c>
      <c r="B2136" t="s">
        <v>8651</v>
      </c>
      <c r="C2136">
        <v>6805</v>
      </c>
      <c r="D2136" t="s">
        <v>12561</v>
      </c>
      <c r="E2136" t="s">
        <v>942</v>
      </c>
      <c r="F2136" t="s">
        <v>12633</v>
      </c>
      <c r="G2136">
        <v>102</v>
      </c>
      <c r="H2136" t="s">
        <v>810</v>
      </c>
      <c r="I2136" t="s">
        <v>14317</v>
      </c>
      <c r="J2136" t="s">
        <v>14318</v>
      </c>
      <c r="K2136" t="s">
        <v>56</v>
      </c>
      <c r="L2136" t="s">
        <v>70</v>
      </c>
      <c r="M2136" t="s">
        <v>411</v>
      </c>
      <c r="N2136" t="s">
        <v>411</v>
      </c>
      <c r="O2136" t="s">
        <v>411</v>
      </c>
      <c r="P2136" t="s">
        <v>411</v>
      </c>
      <c r="Q2136" t="s">
        <v>411</v>
      </c>
      <c r="R2136" t="s">
        <v>411</v>
      </c>
      <c r="S2136" t="s">
        <v>411</v>
      </c>
      <c r="T2136" s="1">
        <v>300000</v>
      </c>
      <c r="U2136" s="1">
        <v>2895.89</v>
      </c>
      <c r="V2136">
        <v>0</v>
      </c>
      <c r="W2136" s="1">
        <v>294253.64</v>
      </c>
      <c r="X2136">
        <v>0</v>
      </c>
      <c r="Y2136" s="1">
        <v>36136</v>
      </c>
      <c r="Z2136" s="1">
        <v>330389.64</v>
      </c>
      <c r="AA2136">
        <v>0</v>
      </c>
      <c r="AB2136">
        <v>0</v>
      </c>
      <c r="AE2136" t="s">
        <v>412</v>
      </c>
      <c r="AH2136">
        <v>0</v>
      </c>
      <c r="AK2136" s="2">
        <v>46101</v>
      </c>
      <c r="AP2136" t="s">
        <v>4990</v>
      </c>
      <c r="AT2136" s="2">
        <v>46101</v>
      </c>
      <c r="AU2136" s="2">
        <v>46113</v>
      </c>
      <c r="AV2136" t="s">
        <v>414</v>
      </c>
      <c r="AW2136" s="2">
        <v>46101</v>
      </c>
      <c r="AY2136" s="1">
        <v>351190.12</v>
      </c>
      <c r="BA2136" t="s">
        <v>12563</v>
      </c>
      <c r="BC2136" t="s">
        <v>14319</v>
      </c>
      <c r="BD2136" t="s">
        <v>738</v>
      </c>
      <c r="BE2136" t="s">
        <v>513</v>
      </c>
      <c r="BF2136">
        <v>5561986334748</v>
      </c>
      <c r="BG2136" t="s">
        <v>14320</v>
      </c>
      <c r="BH2136">
        <v>70278190</v>
      </c>
      <c r="BI2136" t="s">
        <v>7336</v>
      </c>
      <c r="BJ2136" t="s">
        <v>14321</v>
      </c>
      <c r="BK2136">
        <v>5561986334748</v>
      </c>
      <c r="BL2136">
        <v>0</v>
      </c>
      <c r="BQ2136">
        <v>5441</v>
      </c>
      <c r="BS2136" t="s">
        <v>806</v>
      </c>
      <c r="CG2136" s="2">
        <v>46111</v>
      </c>
      <c r="DJ2136" s="2">
        <v>46108</v>
      </c>
      <c r="EK2136" t="s">
        <v>1591</v>
      </c>
    </row>
    <row r="2137" spans="1:141" hidden="1" x14ac:dyDescent="0.35">
      <c r="A2137">
        <v>5316</v>
      </c>
      <c r="B2137" t="s">
        <v>11094</v>
      </c>
      <c r="C2137">
        <v>6853</v>
      </c>
      <c r="D2137" t="s">
        <v>9287</v>
      </c>
      <c r="E2137" t="s">
        <v>942</v>
      </c>
      <c r="F2137" t="s">
        <v>9522</v>
      </c>
      <c r="G2137">
        <v>204</v>
      </c>
      <c r="H2137" t="s">
        <v>408</v>
      </c>
      <c r="I2137" t="s">
        <v>14322</v>
      </c>
      <c r="J2137" t="s">
        <v>14323</v>
      </c>
      <c r="K2137" t="s">
        <v>15</v>
      </c>
      <c r="L2137" t="s">
        <v>53</v>
      </c>
      <c r="M2137" t="s">
        <v>411</v>
      </c>
      <c r="N2137" t="s">
        <v>411</v>
      </c>
      <c r="O2137" t="s">
        <v>411</v>
      </c>
      <c r="P2137" t="s">
        <v>411</v>
      </c>
      <c r="Q2137" t="s">
        <v>411</v>
      </c>
      <c r="R2137" t="s">
        <v>411</v>
      </c>
      <c r="S2137" t="s">
        <v>411</v>
      </c>
      <c r="T2137" s="1">
        <v>159365.28</v>
      </c>
      <c r="U2137">
        <v>714</v>
      </c>
      <c r="V2137">
        <v>0</v>
      </c>
      <c r="W2137" s="1">
        <v>134676.82</v>
      </c>
      <c r="X2137" s="1">
        <v>20441</v>
      </c>
      <c r="Y2137">
        <v>0</v>
      </c>
      <c r="Z2137" s="1">
        <v>155117.82</v>
      </c>
      <c r="AA2137">
        <v>0</v>
      </c>
      <c r="AB2137">
        <v>0</v>
      </c>
      <c r="AD2137">
        <v>8787726810014</v>
      </c>
      <c r="AE2137" t="s">
        <v>412</v>
      </c>
      <c r="AH2137">
        <v>0</v>
      </c>
      <c r="AI2137" s="2">
        <v>46105</v>
      </c>
      <c r="AJ2137" s="7">
        <v>2026</v>
      </c>
      <c r="AK2137" s="2">
        <v>46104</v>
      </c>
      <c r="AP2137" t="s">
        <v>413</v>
      </c>
      <c r="AT2137" s="2">
        <v>46107</v>
      </c>
      <c r="AU2137" s="2">
        <v>46119</v>
      </c>
      <c r="AV2137" t="s">
        <v>414</v>
      </c>
      <c r="AW2137" s="2">
        <v>46105</v>
      </c>
      <c r="AY2137" s="1">
        <v>251067.07</v>
      </c>
      <c r="BA2137" t="s">
        <v>9291</v>
      </c>
      <c r="BC2137" t="s">
        <v>14324</v>
      </c>
      <c r="BD2137" t="s">
        <v>416</v>
      </c>
      <c r="BE2137" t="s">
        <v>417</v>
      </c>
      <c r="BF2137">
        <v>5561998541820</v>
      </c>
      <c r="BG2137" t="s">
        <v>14325</v>
      </c>
      <c r="BH2137">
        <v>73802483</v>
      </c>
      <c r="BI2137" t="s">
        <v>419</v>
      </c>
      <c r="BJ2137" t="s">
        <v>14326</v>
      </c>
      <c r="BL2137" s="1">
        <v>2380.02</v>
      </c>
      <c r="BQ2137">
        <v>4882</v>
      </c>
      <c r="BS2137" t="s">
        <v>421</v>
      </c>
      <c r="BT2137" s="2">
        <v>46099</v>
      </c>
      <c r="BU2137">
        <v>896.11</v>
      </c>
      <c r="BW2137" t="s">
        <v>1569</v>
      </c>
      <c r="BY2137" t="s">
        <v>14327</v>
      </c>
      <c r="BZ2137" s="2">
        <v>46099</v>
      </c>
      <c r="CA2137" s="2">
        <v>46106</v>
      </c>
      <c r="CC2137" s="2">
        <v>46100</v>
      </c>
      <c r="CE2137">
        <v>11608</v>
      </c>
      <c r="CF2137" s="2">
        <v>46099</v>
      </c>
      <c r="CH2137" t="s">
        <v>8713</v>
      </c>
      <c r="CK2137" t="s">
        <v>424</v>
      </c>
      <c r="CL2137" s="2">
        <v>46100</v>
      </c>
      <c r="CN2137" s="2">
        <v>46101</v>
      </c>
      <c r="CO2137" s="2">
        <v>46113</v>
      </c>
      <c r="CP2137" s="2">
        <v>46106</v>
      </c>
      <c r="CR2137" s="2">
        <v>46104</v>
      </c>
      <c r="CS2137" s="2">
        <v>46100</v>
      </c>
      <c r="CV2137" s="2">
        <v>46119</v>
      </c>
      <c r="CW2137" s="2">
        <v>46100</v>
      </c>
      <c r="DD2137" s="2">
        <v>46101</v>
      </c>
      <c r="DJ2137" s="2">
        <v>46099</v>
      </c>
      <c r="DK2137" s="2">
        <v>46119</v>
      </c>
      <c r="DL2137" s="2">
        <v>46118</v>
      </c>
      <c r="DO2137" s="2">
        <v>46100</v>
      </c>
      <c r="DQ2137" s="2">
        <v>46107</v>
      </c>
      <c r="DS2137" t="s">
        <v>3289</v>
      </c>
      <c r="DT2137">
        <v>11687</v>
      </c>
      <c r="DX2137">
        <v>523</v>
      </c>
      <c r="EG2137" t="s">
        <v>735</v>
      </c>
      <c r="EK2137" t="s">
        <v>1591</v>
      </c>
    </row>
    <row r="2138" spans="1:141" hidden="1" x14ac:dyDescent="0.35">
      <c r="A2138">
        <v>5317</v>
      </c>
      <c r="B2138" t="s">
        <v>14328</v>
      </c>
      <c r="C2138">
        <v>6859</v>
      </c>
      <c r="D2138" t="s">
        <v>9287</v>
      </c>
      <c r="E2138" t="s">
        <v>942</v>
      </c>
      <c r="F2138" t="s">
        <v>9808</v>
      </c>
      <c r="G2138">
        <v>101</v>
      </c>
      <c r="H2138" t="s">
        <v>408</v>
      </c>
      <c r="I2138" t="s">
        <v>14329</v>
      </c>
      <c r="J2138" t="s">
        <v>14330</v>
      </c>
      <c r="K2138" t="s">
        <v>15</v>
      </c>
      <c r="L2138" t="s">
        <v>34</v>
      </c>
      <c r="M2138" t="s">
        <v>411</v>
      </c>
      <c r="N2138" t="s">
        <v>411</v>
      </c>
      <c r="O2138" t="s">
        <v>411</v>
      </c>
      <c r="P2138" t="s">
        <v>411</v>
      </c>
      <c r="Q2138" t="s">
        <v>411</v>
      </c>
      <c r="R2138" t="s">
        <v>411</v>
      </c>
      <c r="S2138" t="s">
        <v>411</v>
      </c>
      <c r="T2138" s="1">
        <v>159430.68</v>
      </c>
      <c r="U2138">
        <v>0</v>
      </c>
      <c r="V2138">
        <v>0</v>
      </c>
      <c r="W2138" s="1">
        <v>134470.68</v>
      </c>
      <c r="X2138" s="1">
        <v>24960</v>
      </c>
      <c r="Y2138">
        <v>0</v>
      </c>
      <c r="Z2138" s="1">
        <v>159430.68</v>
      </c>
      <c r="AA2138">
        <v>0</v>
      </c>
      <c r="AB2138">
        <v>0</v>
      </c>
      <c r="AD2138">
        <v>8787726828061</v>
      </c>
      <c r="AE2138" t="s">
        <v>412</v>
      </c>
      <c r="AH2138">
        <v>0</v>
      </c>
      <c r="AI2138" s="2">
        <v>46107</v>
      </c>
      <c r="AJ2138" s="7">
        <v>2026</v>
      </c>
      <c r="AK2138" s="2">
        <v>46104</v>
      </c>
      <c r="AP2138" t="s">
        <v>3839</v>
      </c>
      <c r="AT2138" s="2">
        <v>46120</v>
      </c>
      <c r="AU2138" s="2">
        <v>46120</v>
      </c>
      <c r="AV2138" t="s">
        <v>414</v>
      </c>
      <c r="AW2138" s="2">
        <v>46105</v>
      </c>
      <c r="AY2138" s="1">
        <v>253934.68</v>
      </c>
      <c r="BA2138" t="s">
        <v>9291</v>
      </c>
      <c r="BC2138" t="s">
        <v>14331</v>
      </c>
      <c r="BD2138" t="s">
        <v>416</v>
      </c>
      <c r="BE2138" t="s">
        <v>417</v>
      </c>
      <c r="BF2138">
        <v>556199269979</v>
      </c>
      <c r="BG2138" t="s">
        <v>14332</v>
      </c>
      <c r="BH2138">
        <v>73807270</v>
      </c>
      <c r="BI2138" t="s">
        <v>588</v>
      </c>
      <c r="BJ2138" t="s">
        <v>14333</v>
      </c>
      <c r="BL2138" s="1">
        <v>2380.02</v>
      </c>
      <c r="BQ2138">
        <v>4853</v>
      </c>
      <c r="BS2138" t="s">
        <v>8778</v>
      </c>
      <c r="BT2138" s="2">
        <v>46104</v>
      </c>
      <c r="BU2138">
        <v>738.37</v>
      </c>
      <c r="BW2138" t="s">
        <v>1569</v>
      </c>
      <c r="BY2138" t="s">
        <v>14334</v>
      </c>
      <c r="BZ2138" s="2">
        <v>46104</v>
      </c>
      <c r="CA2138" s="2">
        <v>46108</v>
      </c>
      <c r="CC2138" s="2">
        <v>46100</v>
      </c>
      <c r="CE2138" t="s">
        <v>14335</v>
      </c>
      <c r="CF2138" s="2">
        <v>46104</v>
      </c>
      <c r="CH2138" t="s">
        <v>8713</v>
      </c>
      <c r="CK2138" t="s">
        <v>424</v>
      </c>
      <c r="CL2138" s="2">
        <v>46108</v>
      </c>
      <c r="CN2138" s="2">
        <v>46101</v>
      </c>
      <c r="CO2138" s="2">
        <v>46113</v>
      </c>
      <c r="CP2138" s="2">
        <v>46120</v>
      </c>
      <c r="CR2138" s="2">
        <v>46104</v>
      </c>
      <c r="CS2138" s="2">
        <v>46105</v>
      </c>
      <c r="CV2138" s="2">
        <v>46119</v>
      </c>
      <c r="CW2138" s="2">
        <v>46105</v>
      </c>
      <c r="CY2138" t="s">
        <v>424</v>
      </c>
      <c r="DD2138" s="2">
        <v>46107</v>
      </c>
      <c r="DJ2138" s="2">
        <v>46101</v>
      </c>
      <c r="DK2138" s="2">
        <v>46119</v>
      </c>
      <c r="DL2138" s="2">
        <v>46119</v>
      </c>
      <c r="DO2138" s="2">
        <v>46105</v>
      </c>
      <c r="DX2138">
        <v>648</v>
      </c>
      <c r="EB2138" t="s">
        <v>14336</v>
      </c>
      <c r="EG2138" t="s">
        <v>735</v>
      </c>
      <c r="EK2138" t="s">
        <v>1591</v>
      </c>
    </row>
    <row r="2139" spans="1:141" x14ac:dyDescent="0.35">
      <c r="A2139">
        <v>5318</v>
      </c>
      <c r="B2139" t="s">
        <v>11094</v>
      </c>
      <c r="C2139">
        <v>6793</v>
      </c>
      <c r="D2139" t="s">
        <v>9833</v>
      </c>
      <c r="E2139" t="s">
        <v>942</v>
      </c>
      <c r="F2139" t="s">
        <v>473</v>
      </c>
      <c r="G2139">
        <v>3</v>
      </c>
      <c r="H2139" t="s">
        <v>474</v>
      </c>
      <c r="I2139" t="s">
        <v>14337</v>
      </c>
      <c r="J2139" t="s">
        <v>14338</v>
      </c>
      <c r="K2139" t="s">
        <v>28</v>
      </c>
      <c r="L2139" t="s">
        <v>27</v>
      </c>
      <c r="M2139" t="s">
        <v>411</v>
      </c>
      <c r="N2139" t="s">
        <v>411</v>
      </c>
      <c r="O2139" t="s">
        <v>411</v>
      </c>
      <c r="P2139" t="s">
        <v>411</v>
      </c>
      <c r="Q2139" t="s">
        <v>411</v>
      </c>
      <c r="R2139" t="s">
        <v>411</v>
      </c>
      <c r="S2139" t="s">
        <v>411</v>
      </c>
      <c r="T2139" s="1">
        <v>159494.49</v>
      </c>
      <c r="U2139">
        <v>807.63</v>
      </c>
      <c r="V2139">
        <v>0</v>
      </c>
      <c r="W2139" s="1">
        <v>154284.04999999999</v>
      </c>
      <c r="X2139" s="1">
        <v>17371</v>
      </c>
      <c r="Y2139">
        <v>0</v>
      </c>
      <c r="Z2139" s="1">
        <v>171655.05</v>
      </c>
      <c r="AA2139">
        <v>0</v>
      </c>
      <c r="AB2139">
        <v>0</v>
      </c>
      <c r="AD2139">
        <v>8787726788671</v>
      </c>
      <c r="AE2139" t="s">
        <v>412</v>
      </c>
      <c r="AH2139">
        <v>0</v>
      </c>
      <c r="AI2139" s="2">
        <v>46105</v>
      </c>
      <c r="AJ2139" s="7">
        <v>2026</v>
      </c>
      <c r="AK2139" s="2">
        <v>46104</v>
      </c>
      <c r="AP2139" t="s">
        <v>413</v>
      </c>
      <c r="AT2139" s="2">
        <v>46118</v>
      </c>
      <c r="AU2139" s="2">
        <v>46119</v>
      </c>
      <c r="AV2139" t="s">
        <v>414</v>
      </c>
      <c r="AW2139" s="2">
        <v>46106</v>
      </c>
      <c r="AY2139" s="1">
        <v>216042.49</v>
      </c>
      <c r="BA2139" t="s">
        <v>9836</v>
      </c>
      <c r="BD2139" t="s">
        <v>14339</v>
      </c>
      <c r="BE2139" t="s">
        <v>417</v>
      </c>
      <c r="BF2139">
        <v>5562991483059</v>
      </c>
      <c r="BG2139" t="s">
        <v>14340</v>
      </c>
      <c r="BH2139">
        <v>72980000</v>
      </c>
      <c r="BI2139" t="s">
        <v>14341</v>
      </c>
      <c r="BJ2139" t="s">
        <v>14342</v>
      </c>
      <c r="BL2139" s="1">
        <v>2692.11</v>
      </c>
      <c r="BM2139" s="2">
        <v>46271</v>
      </c>
      <c r="BQ2139">
        <v>4885</v>
      </c>
      <c r="BS2139" t="s">
        <v>449</v>
      </c>
      <c r="BT2139" s="2">
        <v>46093</v>
      </c>
      <c r="BU2139">
        <v>902.69</v>
      </c>
      <c r="BX2139" s="2">
        <v>46110</v>
      </c>
      <c r="BY2139" t="s">
        <v>14292</v>
      </c>
      <c r="BZ2139" s="2">
        <v>46104</v>
      </c>
      <c r="CC2139" s="2">
        <v>46097</v>
      </c>
      <c r="CE2139">
        <v>11485</v>
      </c>
      <c r="CF2139" s="2">
        <v>46093</v>
      </c>
      <c r="CL2139" s="2">
        <v>46093</v>
      </c>
      <c r="CN2139" s="2">
        <v>46098</v>
      </c>
      <c r="CP2139" s="2">
        <v>46114</v>
      </c>
      <c r="CR2139" s="2">
        <v>46101</v>
      </c>
      <c r="CS2139" s="2">
        <v>46099</v>
      </c>
      <c r="CU2139" s="2">
        <v>46119</v>
      </c>
      <c r="CW2139" s="2">
        <v>46099</v>
      </c>
      <c r="DD2139" s="2">
        <v>46104</v>
      </c>
      <c r="DG2139" t="s">
        <v>14343</v>
      </c>
      <c r="DJ2139" s="2">
        <v>46098</v>
      </c>
      <c r="DL2139" s="2">
        <v>46105</v>
      </c>
      <c r="DO2139" s="2">
        <v>46099</v>
      </c>
      <c r="DT2139">
        <v>12383</v>
      </c>
      <c r="DW2139" s="2">
        <v>46105</v>
      </c>
      <c r="DY2139">
        <v>13254</v>
      </c>
      <c r="EE2139" s="1">
        <v>4165.8100000000004</v>
      </c>
      <c r="EF2139" t="s">
        <v>8966</v>
      </c>
      <c r="EG2139" t="s">
        <v>735</v>
      </c>
      <c r="EH2139" t="s">
        <v>6848</v>
      </c>
      <c r="EI2139" t="s">
        <v>3282</v>
      </c>
      <c r="EJ2139" t="s">
        <v>8163</v>
      </c>
      <c r="EK2139" t="s">
        <v>1591</v>
      </c>
    </row>
    <row r="2140" spans="1:141" hidden="1" x14ac:dyDescent="0.35">
      <c r="A2140">
        <v>5319</v>
      </c>
      <c r="B2140" t="s">
        <v>11094</v>
      </c>
      <c r="C2140">
        <v>6808</v>
      </c>
      <c r="D2140" t="s">
        <v>12561</v>
      </c>
      <c r="E2140" t="s">
        <v>942</v>
      </c>
      <c r="F2140" t="s">
        <v>12562</v>
      </c>
      <c r="G2140">
        <v>201</v>
      </c>
      <c r="H2140" t="s">
        <v>810</v>
      </c>
      <c r="I2140" t="s">
        <v>14344</v>
      </c>
      <c r="J2140" t="s">
        <v>14345</v>
      </c>
      <c r="K2140" t="s">
        <v>56</v>
      </c>
      <c r="L2140" t="s">
        <v>102</v>
      </c>
      <c r="M2140" t="s">
        <v>411</v>
      </c>
      <c r="N2140" t="s">
        <v>411</v>
      </c>
      <c r="O2140" t="s">
        <v>411</v>
      </c>
      <c r="P2140" t="s">
        <v>411</v>
      </c>
      <c r="Q2140" t="s">
        <v>411</v>
      </c>
      <c r="R2140" t="s">
        <v>411</v>
      </c>
      <c r="S2140" t="s">
        <v>411</v>
      </c>
      <c r="T2140" s="1">
        <v>350000</v>
      </c>
      <c r="U2140" s="1">
        <v>3412.14</v>
      </c>
      <c r="V2140">
        <v>0</v>
      </c>
      <c r="W2140" s="1">
        <v>350000</v>
      </c>
      <c r="X2140">
        <v>0</v>
      </c>
      <c r="Y2140">
        <v>0</v>
      </c>
      <c r="Z2140" s="1">
        <v>350000</v>
      </c>
      <c r="AA2140">
        <v>0</v>
      </c>
      <c r="AB2140">
        <v>0</v>
      </c>
      <c r="AD2140">
        <v>178770404311</v>
      </c>
      <c r="AE2140" t="s">
        <v>412</v>
      </c>
      <c r="AH2140">
        <v>0</v>
      </c>
      <c r="AI2140" s="2">
        <v>46111</v>
      </c>
      <c r="AJ2140" s="7">
        <v>2026</v>
      </c>
      <c r="AK2140" s="2">
        <v>46104</v>
      </c>
      <c r="AP2140" t="s">
        <v>6364</v>
      </c>
      <c r="AQ2140" t="s">
        <v>12905</v>
      </c>
      <c r="AT2140" s="2">
        <v>46119</v>
      </c>
      <c r="AU2140" s="2">
        <v>46119</v>
      </c>
      <c r="AV2140" t="s">
        <v>414</v>
      </c>
      <c r="AW2140" s="2">
        <v>46104</v>
      </c>
      <c r="AY2140" s="1">
        <v>351190</v>
      </c>
      <c r="BA2140" t="s">
        <v>12563</v>
      </c>
      <c r="BD2140" t="s">
        <v>1933</v>
      </c>
      <c r="BE2140" t="s">
        <v>513</v>
      </c>
      <c r="BF2140">
        <v>5561981483762</v>
      </c>
      <c r="BG2140" t="s">
        <v>14346</v>
      </c>
      <c r="BH2140">
        <v>71810200</v>
      </c>
      <c r="BI2140" t="s">
        <v>1933</v>
      </c>
      <c r="BJ2140" t="s">
        <v>14347</v>
      </c>
      <c r="BK2140">
        <v>5561981483762</v>
      </c>
      <c r="BL2140" s="1">
        <v>14357.48</v>
      </c>
      <c r="BM2140" s="2">
        <v>46268</v>
      </c>
      <c r="BQ2140">
        <v>5351</v>
      </c>
      <c r="BS2140" t="s">
        <v>8344</v>
      </c>
      <c r="CS2140" s="2">
        <v>46105</v>
      </c>
      <c r="CW2140" s="2">
        <v>46105</v>
      </c>
      <c r="CY2140" t="s">
        <v>424</v>
      </c>
      <c r="DB2140" s="2">
        <v>46105</v>
      </c>
      <c r="DJ2140" s="2">
        <v>46104</v>
      </c>
      <c r="DO2140" s="2">
        <v>46105</v>
      </c>
      <c r="EK2140" t="s">
        <v>1591</v>
      </c>
    </row>
    <row r="2141" spans="1:141" x14ac:dyDescent="0.35">
      <c r="A2141">
        <v>5320</v>
      </c>
      <c r="B2141" t="s">
        <v>11094</v>
      </c>
      <c r="C2141">
        <v>6860</v>
      </c>
      <c r="D2141" t="s">
        <v>8802</v>
      </c>
      <c r="E2141" t="s">
        <v>834</v>
      </c>
      <c r="F2141" t="s">
        <v>407</v>
      </c>
      <c r="G2141">
        <v>104</v>
      </c>
      <c r="H2141" t="s">
        <v>474</v>
      </c>
      <c r="I2141" t="s">
        <v>14348</v>
      </c>
      <c r="J2141" t="s">
        <v>14349</v>
      </c>
      <c r="K2141" t="s">
        <v>19</v>
      </c>
      <c r="L2141" t="s">
        <v>18</v>
      </c>
      <c r="M2141" t="s">
        <v>411</v>
      </c>
      <c r="N2141" t="s">
        <v>411</v>
      </c>
      <c r="O2141" t="s">
        <v>411</v>
      </c>
      <c r="P2141" t="s">
        <v>411</v>
      </c>
      <c r="Q2141" t="s">
        <v>424</v>
      </c>
      <c r="R2141" t="s">
        <v>411</v>
      </c>
      <c r="S2141" t="s">
        <v>411</v>
      </c>
      <c r="T2141" s="1">
        <v>164277.42000000001</v>
      </c>
      <c r="U2141">
        <v>610.15</v>
      </c>
      <c r="V2141">
        <v>0</v>
      </c>
      <c r="W2141" s="1">
        <v>19467.419999999998</v>
      </c>
      <c r="X2141" s="1">
        <v>44810</v>
      </c>
      <c r="Y2141">
        <v>0</v>
      </c>
      <c r="Z2141" s="1">
        <v>64277.42</v>
      </c>
      <c r="AA2141">
        <v>0</v>
      </c>
      <c r="AB2141">
        <v>0</v>
      </c>
      <c r="AD2141">
        <v>8787726829424</v>
      </c>
      <c r="AE2141" t="s">
        <v>412</v>
      </c>
      <c r="AF2141" s="3">
        <v>113789</v>
      </c>
      <c r="AH2141" s="1">
        <v>3128.72</v>
      </c>
      <c r="AI2141" s="2">
        <v>46106</v>
      </c>
      <c r="AJ2141" s="7">
        <v>2026</v>
      </c>
      <c r="AK2141" s="2">
        <v>46104</v>
      </c>
      <c r="AP2141" t="s">
        <v>413</v>
      </c>
      <c r="AT2141" s="2">
        <v>46111</v>
      </c>
      <c r="AU2141" s="2">
        <v>46121</v>
      </c>
      <c r="AV2141" t="s">
        <v>414</v>
      </c>
      <c r="AW2141" s="2">
        <v>46105</v>
      </c>
      <c r="AY2141" s="1">
        <v>216977.42</v>
      </c>
      <c r="BA2141" t="s">
        <v>8806</v>
      </c>
      <c r="BD2141" t="s">
        <v>2657</v>
      </c>
      <c r="BE2141" t="s">
        <v>417</v>
      </c>
      <c r="BF2141">
        <v>556186460197</v>
      </c>
      <c r="BG2141" t="s">
        <v>14350</v>
      </c>
      <c r="BH2141">
        <v>73750500</v>
      </c>
      <c r="BI2141" t="s">
        <v>2659</v>
      </c>
      <c r="BJ2141" t="s">
        <v>14351</v>
      </c>
      <c r="BL2141" s="1">
        <v>2033.85</v>
      </c>
      <c r="BM2141" s="2">
        <v>46275</v>
      </c>
      <c r="BQ2141">
        <v>4438</v>
      </c>
      <c r="BS2141" t="s">
        <v>2094</v>
      </c>
      <c r="BT2141" s="2">
        <v>46099</v>
      </c>
      <c r="BU2141">
        <v>899.1</v>
      </c>
      <c r="BX2141" s="2">
        <v>46112</v>
      </c>
      <c r="BY2141" t="s">
        <v>14352</v>
      </c>
      <c r="BZ2141" s="2">
        <v>46105</v>
      </c>
      <c r="CA2141" s="2">
        <v>46111</v>
      </c>
      <c r="CB2141" t="s">
        <v>14353</v>
      </c>
      <c r="CC2141" s="2">
        <v>46104</v>
      </c>
      <c r="CD2141" t="s">
        <v>424</v>
      </c>
      <c r="CE2141">
        <v>11813</v>
      </c>
      <c r="CF2141" s="2">
        <v>46099</v>
      </c>
      <c r="CJ2141" s="2">
        <v>46113</v>
      </c>
      <c r="CL2141" s="2">
        <v>46099</v>
      </c>
      <c r="CM2141" s="2">
        <v>46118</v>
      </c>
      <c r="CN2141" s="2">
        <v>46104</v>
      </c>
      <c r="CO2141" s="2">
        <v>46113</v>
      </c>
      <c r="CP2141" s="2">
        <v>46111</v>
      </c>
      <c r="CR2141" s="2">
        <v>46105</v>
      </c>
      <c r="CS2141" s="2">
        <v>46104</v>
      </c>
      <c r="CU2141" s="2">
        <v>46112</v>
      </c>
      <c r="CV2141" s="2">
        <v>46119</v>
      </c>
      <c r="CW2141" s="2">
        <v>46104</v>
      </c>
      <c r="DG2141" t="s">
        <v>14354</v>
      </c>
      <c r="DJ2141" s="2">
        <v>46100</v>
      </c>
      <c r="DK2141" s="2">
        <v>46120</v>
      </c>
      <c r="DL2141" s="2">
        <v>46106</v>
      </c>
      <c r="DM2141" s="2">
        <v>46108</v>
      </c>
      <c r="DO2141" s="2">
        <v>46101</v>
      </c>
      <c r="DQ2141" s="2">
        <v>46121</v>
      </c>
      <c r="DT2141">
        <v>12375</v>
      </c>
      <c r="DU2141">
        <v>13538</v>
      </c>
      <c r="DY2141">
        <v>12510</v>
      </c>
      <c r="EA2141" t="s">
        <v>14316</v>
      </c>
      <c r="EE2141" s="1">
        <v>4245.8100000000004</v>
      </c>
      <c r="EF2141" t="s">
        <v>2634</v>
      </c>
      <c r="EG2141" t="s">
        <v>1640</v>
      </c>
      <c r="EH2141" t="s">
        <v>8828</v>
      </c>
      <c r="EI2141" t="s">
        <v>3282</v>
      </c>
      <c r="EJ2141" t="s">
        <v>8163</v>
      </c>
      <c r="EK2141" t="s">
        <v>1591</v>
      </c>
    </row>
    <row r="2142" spans="1:141" hidden="1" x14ac:dyDescent="0.35">
      <c r="A2142">
        <v>5321</v>
      </c>
      <c r="B2142" t="s">
        <v>6354</v>
      </c>
      <c r="C2142">
        <v>6810</v>
      </c>
      <c r="D2142" t="s">
        <v>12561</v>
      </c>
      <c r="E2142" t="s">
        <v>942</v>
      </c>
      <c r="F2142" t="s">
        <v>12633</v>
      </c>
      <c r="G2142">
        <v>303</v>
      </c>
      <c r="H2142" t="s">
        <v>810</v>
      </c>
      <c r="I2142" t="s">
        <v>14355</v>
      </c>
      <c r="J2142" t="s">
        <v>14356</v>
      </c>
      <c r="K2142" t="s">
        <v>56</v>
      </c>
      <c r="L2142" t="s">
        <v>118</v>
      </c>
      <c r="M2142" t="s">
        <v>411</v>
      </c>
      <c r="N2142" t="s">
        <v>411</v>
      </c>
      <c r="O2142" t="s">
        <v>411</v>
      </c>
      <c r="P2142" t="s">
        <v>411</v>
      </c>
      <c r="Q2142" t="s">
        <v>411</v>
      </c>
      <c r="R2142" t="s">
        <v>411</v>
      </c>
      <c r="S2142" t="s">
        <v>411</v>
      </c>
      <c r="T2142" s="1">
        <v>364000</v>
      </c>
      <c r="U2142" s="1">
        <v>3536.25</v>
      </c>
      <c r="V2142">
        <v>0</v>
      </c>
      <c r="W2142" s="1">
        <v>364000</v>
      </c>
      <c r="X2142">
        <v>0</v>
      </c>
      <c r="Y2142">
        <v>0</v>
      </c>
      <c r="Z2142" s="1">
        <v>364000</v>
      </c>
      <c r="AA2142">
        <v>0</v>
      </c>
      <c r="AB2142">
        <v>0</v>
      </c>
      <c r="AE2142" t="s">
        <v>412</v>
      </c>
      <c r="AH2142">
        <v>0</v>
      </c>
      <c r="AK2142" s="2">
        <v>46105</v>
      </c>
      <c r="AP2142" t="s">
        <v>6364</v>
      </c>
      <c r="AQ2142" t="s">
        <v>12905</v>
      </c>
      <c r="AT2142" s="2">
        <v>46111</v>
      </c>
      <c r="AU2142" s="2">
        <v>46111</v>
      </c>
      <c r="AV2142" t="s">
        <v>414</v>
      </c>
      <c r="AW2142" s="2">
        <v>46106</v>
      </c>
      <c r="AY2142" s="1">
        <v>371404.13</v>
      </c>
      <c r="BA2142" t="s">
        <v>12563</v>
      </c>
      <c r="BC2142" t="s">
        <v>14357</v>
      </c>
      <c r="BD2142" t="s">
        <v>738</v>
      </c>
      <c r="BE2142" t="s">
        <v>513</v>
      </c>
      <c r="BF2142">
        <v>5561986565819</v>
      </c>
      <c r="BG2142" t="s">
        <v>14358</v>
      </c>
      <c r="BH2142">
        <v>72010030</v>
      </c>
      <c r="BI2142" t="s">
        <v>1183</v>
      </c>
      <c r="BJ2142" t="s">
        <v>14359</v>
      </c>
      <c r="BK2142">
        <v>5561986565819</v>
      </c>
      <c r="BL2142" s="1">
        <v>8807.09</v>
      </c>
      <c r="BM2142" s="2">
        <v>46161</v>
      </c>
      <c r="BQ2142">
        <v>5445</v>
      </c>
      <c r="BR2142">
        <v>8261</v>
      </c>
      <c r="BS2142" t="s">
        <v>2299</v>
      </c>
      <c r="CS2142" s="2">
        <v>46111</v>
      </c>
      <c r="CW2142" s="2">
        <v>46111</v>
      </c>
      <c r="CY2142" t="s">
        <v>424</v>
      </c>
    </row>
    <row r="2143" spans="1:141" x14ac:dyDescent="0.35">
      <c r="A2143">
        <v>5322</v>
      </c>
      <c r="B2143" t="s">
        <v>11094</v>
      </c>
      <c r="C2143">
        <v>6802</v>
      </c>
      <c r="D2143" t="s">
        <v>4816</v>
      </c>
      <c r="E2143" t="s">
        <v>834</v>
      </c>
      <c r="F2143" t="s">
        <v>451</v>
      </c>
      <c r="G2143">
        <v>104</v>
      </c>
      <c r="H2143" t="s">
        <v>474</v>
      </c>
      <c r="I2143" t="s">
        <v>14360</v>
      </c>
      <c r="J2143" t="s">
        <v>14361</v>
      </c>
      <c r="K2143" t="s">
        <v>38</v>
      </c>
      <c r="L2143" t="s">
        <v>61</v>
      </c>
      <c r="M2143" t="s">
        <v>411</v>
      </c>
      <c r="N2143" t="s">
        <v>411</v>
      </c>
      <c r="O2143" t="s">
        <v>411</v>
      </c>
      <c r="P2143" t="s">
        <v>411</v>
      </c>
      <c r="Q2143" t="s">
        <v>424</v>
      </c>
      <c r="R2143" t="s">
        <v>411</v>
      </c>
      <c r="S2143" t="s">
        <v>411</v>
      </c>
      <c r="T2143" s="1">
        <v>167155.12</v>
      </c>
      <c r="U2143">
        <v>693.1</v>
      </c>
      <c r="V2143">
        <v>0</v>
      </c>
      <c r="W2143" s="1">
        <v>122031.91</v>
      </c>
      <c r="X2143" s="1">
        <v>45347</v>
      </c>
      <c r="Y2143">
        <v>0</v>
      </c>
      <c r="Z2143" s="1">
        <v>167378.91</v>
      </c>
      <c r="AA2143">
        <v>0</v>
      </c>
      <c r="AB2143">
        <v>0</v>
      </c>
      <c r="AD2143">
        <v>8787726775332</v>
      </c>
      <c r="AE2143" t="s">
        <v>412</v>
      </c>
      <c r="AF2143" s="3">
        <v>109274</v>
      </c>
      <c r="AH2143">
        <v>0</v>
      </c>
      <c r="AI2143" s="2">
        <v>46106</v>
      </c>
      <c r="AJ2143" s="7">
        <v>2026</v>
      </c>
      <c r="AK2143" s="2">
        <v>46105</v>
      </c>
      <c r="AP2143" t="s">
        <v>413</v>
      </c>
      <c r="AT2143" s="2">
        <v>46111</v>
      </c>
      <c r="AU2143" s="2">
        <v>46119</v>
      </c>
      <c r="AV2143" t="s">
        <v>414</v>
      </c>
      <c r="AW2143" s="2">
        <v>46106</v>
      </c>
      <c r="AY2143" s="1">
        <v>226955.12</v>
      </c>
      <c r="BA2143" t="s">
        <v>4819</v>
      </c>
      <c r="BD2143" t="s">
        <v>512</v>
      </c>
      <c r="BE2143" t="s">
        <v>513</v>
      </c>
      <c r="BF2143">
        <v>5561983777166</v>
      </c>
      <c r="BG2143" t="s">
        <v>14362</v>
      </c>
      <c r="BH2143">
        <v>72215058</v>
      </c>
      <c r="BI2143" t="s">
        <v>1446</v>
      </c>
      <c r="BJ2143" t="s">
        <v>14363</v>
      </c>
      <c r="BL2143" s="1">
        <v>2310.3200000000002</v>
      </c>
      <c r="BM2143" s="2">
        <v>46230</v>
      </c>
      <c r="BQ2143">
        <v>4009</v>
      </c>
      <c r="BS2143" t="s">
        <v>440</v>
      </c>
      <c r="BT2143" s="2">
        <v>46095</v>
      </c>
      <c r="BU2143">
        <v>940.33</v>
      </c>
      <c r="BX2143" s="2">
        <v>46113</v>
      </c>
      <c r="BY2143" t="s">
        <v>14364</v>
      </c>
      <c r="BZ2143" s="2">
        <v>46105</v>
      </c>
      <c r="CA2143" s="2">
        <v>46111</v>
      </c>
      <c r="CB2143" t="s">
        <v>14365</v>
      </c>
      <c r="CC2143" s="2">
        <v>46101</v>
      </c>
      <c r="CD2143" t="s">
        <v>424</v>
      </c>
      <c r="CE2143">
        <v>11591</v>
      </c>
      <c r="CF2143" s="2">
        <v>46095</v>
      </c>
      <c r="CJ2143" s="2">
        <v>46113</v>
      </c>
      <c r="CL2143" s="2">
        <v>46095</v>
      </c>
      <c r="CM2143" s="2">
        <v>46118</v>
      </c>
      <c r="CN2143" s="2">
        <v>46101</v>
      </c>
      <c r="CO2143" s="2">
        <v>46113</v>
      </c>
      <c r="CP2143" s="2">
        <v>46111</v>
      </c>
      <c r="CR2143" s="2">
        <v>46104</v>
      </c>
      <c r="CS2143" s="2">
        <v>46097</v>
      </c>
      <c r="CU2143" s="2">
        <v>46112</v>
      </c>
      <c r="CV2143" s="2">
        <v>46119</v>
      </c>
      <c r="CW2143" s="2">
        <v>46097</v>
      </c>
      <c r="DD2143" s="2">
        <v>46105</v>
      </c>
      <c r="DG2143" t="s">
        <v>14366</v>
      </c>
      <c r="DJ2143" s="2">
        <v>46097</v>
      </c>
      <c r="DK2143" s="2">
        <v>46119</v>
      </c>
      <c r="DL2143" s="2">
        <v>46106</v>
      </c>
      <c r="DO2143" s="2">
        <v>46097</v>
      </c>
      <c r="DW2143" s="2">
        <v>46106</v>
      </c>
      <c r="DY2143">
        <v>12511</v>
      </c>
      <c r="EA2143" t="s">
        <v>14316</v>
      </c>
      <c r="EE2143" s="1">
        <v>4305.8100000000004</v>
      </c>
      <c r="EF2143" t="s">
        <v>2634</v>
      </c>
      <c r="EG2143" t="s">
        <v>1640</v>
      </c>
      <c r="EH2143" t="s">
        <v>6848</v>
      </c>
      <c r="EI2143" t="s">
        <v>3282</v>
      </c>
      <c r="EJ2143" t="s">
        <v>8163</v>
      </c>
      <c r="EK2143" t="s">
        <v>1591</v>
      </c>
    </row>
    <row r="2144" spans="1:141" x14ac:dyDescent="0.35">
      <c r="A2144">
        <v>5323</v>
      </c>
      <c r="B2144" t="s">
        <v>11094</v>
      </c>
      <c r="C2144">
        <v>6887</v>
      </c>
      <c r="D2144" t="s">
        <v>8802</v>
      </c>
      <c r="E2144" t="s">
        <v>834</v>
      </c>
      <c r="F2144" t="s">
        <v>442</v>
      </c>
      <c r="G2144">
        <v>302</v>
      </c>
      <c r="H2144" t="s">
        <v>474</v>
      </c>
      <c r="I2144" t="s">
        <v>14367</v>
      </c>
      <c r="J2144" t="s">
        <v>14368</v>
      </c>
      <c r="K2144" t="s">
        <v>28</v>
      </c>
      <c r="L2144" t="s">
        <v>40</v>
      </c>
      <c r="M2144" t="s">
        <v>411</v>
      </c>
      <c r="N2144" t="s">
        <v>411</v>
      </c>
      <c r="O2144" t="s">
        <v>411</v>
      </c>
      <c r="P2144" t="s">
        <v>411</v>
      </c>
      <c r="Q2144" t="s">
        <v>411</v>
      </c>
      <c r="R2144" t="s">
        <v>411</v>
      </c>
      <c r="S2144" t="s">
        <v>411</v>
      </c>
      <c r="T2144" s="1">
        <v>162024.87</v>
      </c>
      <c r="U2144">
        <v>548.29999999999995</v>
      </c>
      <c r="V2144">
        <v>0</v>
      </c>
      <c r="W2144" s="1">
        <v>107024.87</v>
      </c>
      <c r="X2144" s="1">
        <v>55000</v>
      </c>
      <c r="Y2144">
        <v>0</v>
      </c>
      <c r="Z2144" s="1">
        <v>162024.87</v>
      </c>
      <c r="AA2144">
        <v>0</v>
      </c>
      <c r="AB2144">
        <v>0</v>
      </c>
      <c r="AD2144">
        <v>8787726877380</v>
      </c>
      <c r="AE2144" t="s">
        <v>412</v>
      </c>
      <c r="AF2144" s="3">
        <v>113875</v>
      </c>
      <c r="AH2144">
        <v>0</v>
      </c>
      <c r="AI2144" s="2">
        <v>46111</v>
      </c>
      <c r="AJ2144" s="7">
        <v>2026</v>
      </c>
      <c r="AK2144" s="2">
        <v>46106</v>
      </c>
      <c r="AP2144" t="s">
        <v>413</v>
      </c>
      <c r="AT2144" s="2">
        <v>46114</v>
      </c>
      <c r="AU2144" s="2">
        <v>46120</v>
      </c>
      <c r="AV2144" t="s">
        <v>414</v>
      </c>
      <c r="AW2144" s="2">
        <v>46106</v>
      </c>
      <c r="AY2144" s="1">
        <v>217004.15</v>
      </c>
      <c r="BA2144" t="s">
        <v>8806</v>
      </c>
      <c r="BD2144" t="s">
        <v>2657</v>
      </c>
      <c r="BE2144" t="s">
        <v>513</v>
      </c>
      <c r="BF2144">
        <v>5561993674500</v>
      </c>
      <c r="BG2144" t="s">
        <v>14369</v>
      </c>
      <c r="BH2144">
        <v>73300000</v>
      </c>
      <c r="BI2144" t="s">
        <v>5886</v>
      </c>
      <c r="BJ2144" t="s">
        <v>14370</v>
      </c>
      <c r="BL2144" s="1">
        <v>1827.68</v>
      </c>
      <c r="BM2144" s="2">
        <v>46284</v>
      </c>
      <c r="BQ2144">
        <v>4521</v>
      </c>
      <c r="BS2144" t="s">
        <v>517</v>
      </c>
      <c r="BT2144" s="2">
        <v>46105</v>
      </c>
      <c r="BU2144">
        <v>899.78</v>
      </c>
      <c r="BX2144" s="2">
        <v>46116</v>
      </c>
      <c r="BY2144" t="s">
        <v>14371</v>
      </c>
      <c r="BZ2144" s="2">
        <v>46106</v>
      </c>
      <c r="CC2144" s="2">
        <v>46104</v>
      </c>
      <c r="CE2144">
        <v>12152</v>
      </c>
      <c r="CF2144" s="2">
        <v>46105</v>
      </c>
      <c r="CL2144" s="2">
        <v>46105</v>
      </c>
      <c r="CN2144" s="2">
        <v>46105</v>
      </c>
      <c r="CO2144" s="2">
        <v>46113</v>
      </c>
      <c r="CP2144" s="2">
        <v>46114</v>
      </c>
      <c r="CR2144" s="2">
        <v>46106</v>
      </c>
      <c r="CS2144" s="2">
        <v>46106</v>
      </c>
      <c r="CU2144" s="2">
        <v>46119</v>
      </c>
      <c r="CV2144" s="2">
        <v>46119</v>
      </c>
      <c r="CW2144" s="2">
        <v>46106</v>
      </c>
      <c r="CY2144" t="s">
        <v>424</v>
      </c>
      <c r="DD2144" s="2">
        <v>46106</v>
      </c>
      <c r="DG2144" t="s">
        <v>14372</v>
      </c>
      <c r="DJ2144" s="2">
        <v>46105</v>
      </c>
      <c r="DK2144" s="2">
        <v>46120</v>
      </c>
      <c r="DL2144" s="2">
        <v>46111</v>
      </c>
      <c r="DT2144">
        <v>12375</v>
      </c>
      <c r="DW2144" s="2">
        <v>46111</v>
      </c>
      <c r="DY2144">
        <v>13327</v>
      </c>
      <c r="EE2144" s="1">
        <v>4185.8100000000004</v>
      </c>
      <c r="EF2144" t="s">
        <v>2634</v>
      </c>
      <c r="EG2144" t="s">
        <v>1640</v>
      </c>
      <c r="EH2144" t="s">
        <v>6848</v>
      </c>
      <c r="EI2144" t="s">
        <v>3282</v>
      </c>
      <c r="EJ2144" t="s">
        <v>4126</v>
      </c>
      <c r="EK2144" t="s">
        <v>1591</v>
      </c>
    </row>
    <row r="2145" spans="1:141" hidden="1" x14ac:dyDescent="0.35">
      <c r="A2145">
        <v>5324</v>
      </c>
      <c r="B2145" t="s">
        <v>6354</v>
      </c>
      <c r="C2145">
        <v>6870</v>
      </c>
      <c r="D2145" t="s">
        <v>10520</v>
      </c>
      <c r="E2145" t="s">
        <v>942</v>
      </c>
      <c r="F2145" t="s">
        <v>10100</v>
      </c>
      <c r="G2145">
        <v>201</v>
      </c>
      <c r="H2145" t="s">
        <v>408</v>
      </c>
      <c r="I2145" t="s">
        <v>14373</v>
      </c>
      <c r="J2145" t="s">
        <v>14374</v>
      </c>
      <c r="K2145" t="s">
        <v>14</v>
      </c>
      <c r="L2145" t="s">
        <v>50</v>
      </c>
      <c r="M2145" t="s">
        <v>411</v>
      </c>
      <c r="N2145" t="s">
        <v>411</v>
      </c>
      <c r="O2145" t="s">
        <v>411</v>
      </c>
      <c r="P2145" t="s">
        <v>411</v>
      </c>
      <c r="Q2145" t="s">
        <v>411</v>
      </c>
      <c r="R2145" t="s">
        <v>411</v>
      </c>
      <c r="S2145" t="s">
        <v>411</v>
      </c>
      <c r="T2145" s="1">
        <v>153351.45000000001</v>
      </c>
      <c r="U2145">
        <v>0</v>
      </c>
      <c r="V2145">
        <v>0</v>
      </c>
      <c r="W2145" s="1">
        <v>134341.45000000001</v>
      </c>
      <c r="X2145" s="1">
        <v>19010</v>
      </c>
      <c r="Y2145">
        <v>0</v>
      </c>
      <c r="Z2145" s="1">
        <v>153351.45000000001</v>
      </c>
      <c r="AA2145">
        <v>0</v>
      </c>
      <c r="AB2145">
        <v>0</v>
      </c>
      <c r="AD2145">
        <v>8787726861980</v>
      </c>
      <c r="AE2145" t="s">
        <v>412</v>
      </c>
      <c r="AH2145">
        <v>0</v>
      </c>
      <c r="AI2145" s="2">
        <v>46108</v>
      </c>
      <c r="AJ2145" s="7">
        <v>2026</v>
      </c>
      <c r="AK2145" s="2">
        <v>46106</v>
      </c>
      <c r="AP2145" t="s">
        <v>3839</v>
      </c>
      <c r="AT2145" s="2">
        <v>46113</v>
      </c>
      <c r="AU2145" s="2">
        <v>46114</v>
      </c>
      <c r="AV2145" t="s">
        <v>414</v>
      </c>
      <c r="AW2145" s="2">
        <v>46106</v>
      </c>
      <c r="AY2145" s="1">
        <v>244655.92</v>
      </c>
      <c r="BA2145" t="s">
        <v>10523</v>
      </c>
      <c r="BC2145" t="s">
        <v>14375</v>
      </c>
      <c r="BF2145">
        <v>5561998755573</v>
      </c>
      <c r="BG2145" t="s">
        <v>14376</v>
      </c>
      <c r="BH2145">
        <v>73800000</v>
      </c>
      <c r="BI2145" t="s">
        <v>14377</v>
      </c>
      <c r="BJ2145" t="s">
        <v>14378</v>
      </c>
      <c r="BL2145" s="1">
        <v>2550</v>
      </c>
      <c r="BQ2145">
        <v>5170</v>
      </c>
      <c r="BS2145" t="s">
        <v>2948</v>
      </c>
      <c r="BT2145" s="2">
        <v>46106</v>
      </c>
      <c r="BU2145">
        <v>877.37</v>
      </c>
      <c r="BW2145" t="s">
        <v>422</v>
      </c>
      <c r="BY2145" t="s">
        <v>14379</v>
      </c>
      <c r="BZ2145" s="2">
        <v>46107</v>
      </c>
      <c r="CA2145" s="2">
        <v>46111</v>
      </c>
      <c r="CC2145" s="2">
        <v>46105</v>
      </c>
      <c r="CE2145" t="s">
        <v>14380</v>
      </c>
      <c r="CF2145" s="2">
        <v>46107</v>
      </c>
      <c r="CK2145" t="s">
        <v>411</v>
      </c>
      <c r="CL2145" s="2">
        <v>46107</v>
      </c>
      <c r="CN2145" s="2">
        <v>46105</v>
      </c>
      <c r="CP2145" s="2">
        <v>46111</v>
      </c>
      <c r="CR2145" s="2">
        <v>46113</v>
      </c>
      <c r="CS2145" s="2">
        <v>46106</v>
      </c>
      <c r="CW2145" s="2">
        <v>46106</v>
      </c>
      <c r="CY2145" t="s">
        <v>424</v>
      </c>
      <c r="DD2145" s="2">
        <v>46108</v>
      </c>
      <c r="DJ2145" s="2">
        <v>46105</v>
      </c>
      <c r="DL2145" s="2">
        <v>46112</v>
      </c>
      <c r="DO2145" s="2">
        <v>46106</v>
      </c>
      <c r="DQ2145" s="2">
        <v>46111</v>
      </c>
      <c r="DS2145" t="s">
        <v>3289</v>
      </c>
      <c r="DT2145">
        <v>12282</v>
      </c>
      <c r="DX2145">
        <v>900</v>
      </c>
      <c r="EG2145" t="s">
        <v>735</v>
      </c>
      <c r="EK2145" t="s">
        <v>1591</v>
      </c>
    </row>
    <row r="2146" spans="1:141" hidden="1" x14ac:dyDescent="0.35">
      <c r="A2146">
        <v>5325</v>
      </c>
      <c r="B2146" t="s">
        <v>11094</v>
      </c>
      <c r="C2146">
        <v>6875</v>
      </c>
      <c r="D2146" t="s">
        <v>4502</v>
      </c>
      <c r="E2146" t="s">
        <v>942</v>
      </c>
      <c r="F2146" t="s">
        <v>4503</v>
      </c>
      <c r="G2146">
        <v>302</v>
      </c>
      <c r="H2146" t="s">
        <v>810</v>
      </c>
      <c r="I2146" t="s">
        <v>14381</v>
      </c>
      <c r="J2146" t="s">
        <v>14382</v>
      </c>
      <c r="K2146" t="s">
        <v>56</v>
      </c>
      <c r="L2146" t="s">
        <v>70</v>
      </c>
      <c r="M2146" t="s">
        <v>411</v>
      </c>
      <c r="N2146" t="s">
        <v>411</v>
      </c>
      <c r="O2146" t="s">
        <v>411</v>
      </c>
      <c r="P2146" t="s">
        <v>411</v>
      </c>
      <c r="Q2146" t="s">
        <v>411</v>
      </c>
      <c r="R2146" t="s">
        <v>411</v>
      </c>
      <c r="S2146" t="s">
        <v>411</v>
      </c>
      <c r="T2146" s="1">
        <v>350000</v>
      </c>
      <c r="U2146" s="1">
        <v>3405.14</v>
      </c>
      <c r="V2146">
        <v>0</v>
      </c>
      <c r="W2146" s="1">
        <v>350000</v>
      </c>
      <c r="X2146">
        <v>0</v>
      </c>
      <c r="Y2146">
        <v>0</v>
      </c>
      <c r="Z2146" s="1">
        <v>350000</v>
      </c>
      <c r="AA2146">
        <v>0</v>
      </c>
      <c r="AB2146">
        <v>0</v>
      </c>
      <c r="AD2146">
        <v>1787704047719</v>
      </c>
      <c r="AE2146" t="s">
        <v>412</v>
      </c>
      <c r="AH2146">
        <v>0</v>
      </c>
      <c r="AI2146" s="2">
        <v>46112</v>
      </c>
      <c r="AJ2146" s="7">
        <v>2026</v>
      </c>
      <c r="AK2146" s="2">
        <v>46106</v>
      </c>
      <c r="AP2146" t="s">
        <v>6364</v>
      </c>
      <c r="AQ2146" t="s">
        <v>12905</v>
      </c>
      <c r="AT2146" s="2">
        <v>46120</v>
      </c>
      <c r="AU2146" s="2">
        <v>46120</v>
      </c>
      <c r="AV2146" t="s">
        <v>414</v>
      </c>
      <c r="AW2146" s="2">
        <v>46108</v>
      </c>
      <c r="AY2146" s="1">
        <v>352500</v>
      </c>
      <c r="BA2146" t="s">
        <v>4506</v>
      </c>
      <c r="BD2146" t="s">
        <v>738</v>
      </c>
      <c r="BE2146" t="s">
        <v>513</v>
      </c>
      <c r="BF2146">
        <v>5561992376371</v>
      </c>
      <c r="BG2146" t="s">
        <v>14383</v>
      </c>
      <c r="BH2146">
        <v>71735101</v>
      </c>
      <c r="BI2146" t="s">
        <v>14384</v>
      </c>
      <c r="BJ2146" t="s">
        <v>14385</v>
      </c>
      <c r="BK2146">
        <v>5561992376371</v>
      </c>
      <c r="BL2146" s="1">
        <v>14798.11</v>
      </c>
      <c r="BM2146" s="2">
        <v>46265</v>
      </c>
      <c r="BQ2146">
        <v>8177</v>
      </c>
      <c r="CS2146" s="2">
        <v>46108</v>
      </c>
      <c r="CW2146" s="2">
        <v>46108</v>
      </c>
      <c r="CY2146" t="s">
        <v>424</v>
      </c>
      <c r="DB2146" s="2">
        <v>46108</v>
      </c>
      <c r="DE2146" s="2">
        <v>46112</v>
      </c>
      <c r="DJ2146" s="2">
        <v>46106</v>
      </c>
      <c r="DO2146" s="2">
        <v>46108</v>
      </c>
      <c r="EK2146" t="s">
        <v>1591</v>
      </c>
    </row>
    <row r="2147" spans="1:141" hidden="1" x14ac:dyDescent="0.35">
      <c r="A2147">
        <v>5326</v>
      </c>
      <c r="B2147" t="s">
        <v>11094</v>
      </c>
      <c r="C2147">
        <v>6799</v>
      </c>
      <c r="D2147" t="s">
        <v>10520</v>
      </c>
      <c r="E2147" t="s">
        <v>942</v>
      </c>
      <c r="F2147" t="s">
        <v>10375</v>
      </c>
      <c r="G2147">
        <v>201</v>
      </c>
      <c r="H2147" t="s">
        <v>408</v>
      </c>
      <c r="I2147" t="s">
        <v>14386</v>
      </c>
      <c r="J2147" t="s">
        <v>14387</v>
      </c>
      <c r="K2147" t="s">
        <v>12</v>
      </c>
      <c r="L2147" t="s">
        <v>29</v>
      </c>
      <c r="M2147" t="s">
        <v>411</v>
      </c>
      <c r="N2147" t="s">
        <v>411</v>
      </c>
      <c r="O2147" t="s">
        <v>411</v>
      </c>
      <c r="P2147" t="s">
        <v>411</v>
      </c>
      <c r="Q2147" t="s">
        <v>411</v>
      </c>
      <c r="R2147" t="s">
        <v>411</v>
      </c>
      <c r="S2147" t="s">
        <v>411</v>
      </c>
      <c r="T2147" s="1">
        <v>157067.5</v>
      </c>
      <c r="U2147">
        <v>0</v>
      </c>
      <c r="V2147">
        <v>0</v>
      </c>
      <c r="W2147" s="1">
        <v>136509.5</v>
      </c>
      <c r="X2147" s="1">
        <v>20557</v>
      </c>
      <c r="Y2147">
        <v>0</v>
      </c>
      <c r="Z2147" s="1">
        <v>157066.5</v>
      </c>
      <c r="AA2147">
        <v>0</v>
      </c>
      <c r="AB2147">
        <v>0</v>
      </c>
      <c r="AD2147">
        <v>8787726837036</v>
      </c>
      <c r="AE2147" t="s">
        <v>412</v>
      </c>
      <c r="AH2147">
        <v>0</v>
      </c>
      <c r="AI2147" s="2">
        <v>46108</v>
      </c>
      <c r="AJ2147" s="7">
        <v>2026</v>
      </c>
      <c r="AK2147" s="2">
        <v>46106</v>
      </c>
      <c r="AP2147" t="s">
        <v>3839</v>
      </c>
      <c r="AT2147" s="2">
        <v>46111</v>
      </c>
      <c r="AU2147" s="2">
        <v>46121</v>
      </c>
      <c r="AV2147" t="s">
        <v>414</v>
      </c>
      <c r="AW2147" s="2">
        <v>46106</v>
      </c>
      <c r="AY2147" s="1">
        <v>241001</v>
      </c>
      <c r="BA2147" t="s">
        <v>10523</v>
      </c>
      <c r="BC2147" t="s">
        <v>14388</v>
      </c>
      <c r="BD2147" t="s">
        <v>416</v>
      </c>
      <c r="BE2147" t="s">
        <v>417</v>
      </c>
      <c r="BF2147">
        <v>5561996700016</v>
      </c>
      <c r="BG2147" t="s">
        <v>14389</v>
      </c>
      <c r="BH2147">
        <v>73807650</v>
      </c>
      <c r="BI2147" t="s">
        <v>1757</v>
      </c>
      <c r="BJ2147" t="s">
        <v>14390</v>
      </c>
      <c r="BL2147" s="1">
        <v>2490</v>
      </c>
      <c r="BQ2147">
        <v>5237</v>
      </c>
      <c r="BS2147" t="s">
        <v>449</v>
      </c>
      <c r="BT2147" s="2">
        <v>46107</v>
      </c>
      <c r="BU2147" s="1">
        <v>1150.56</v>
      </c>
      <c r="BW2147" t="s">
        <v>422</v>
      </c>
      <c r="BY2147" t="s">
        <v>14391</v>
      </c>
      <c r="BZ2147" s="2">
        <v>46107</v>
      </c>
      <c r="CA2147" s="2">
        <v>46108</v>
      </c>
      <c r="CC2147" s="2">
        <v>46101</v>
      </c>
      <c r="CE2147" t="s">
        <v>14392</v>
      </c>
      <c r="CF2147" s="2">
        <v>46107</v>
      </c>
      <c r="CK2147" t="s">
        <v>411</v>
      </c>
      <c r="CL2147" s="2">
        <v>46107</v>
      </c>
      <c r="CN2147" s="2">
        <v>46105</v>
      </c>
      <c r="CO2147" s="2">
        <v>46113</v>
      </c>
      <c r="CP2147" s="2">
        <v>46108</v>
      </c>
      <c r="CR2147" s="2">
        <v>46106</v>
      </c>
      <c r="CS2147" s="2">
        <v>46105</v>
      </c>
      <c r="CV2147" s="2">
        <v>46119</v>
      </c>
      <c r="CW2147" s="2">
        <v>46105</v>
      </c>
      <c r="DD2147" s="2">
        <v>46111</v>
      </c>
      <c r="DJ2147" s="2">
        <v>46104</v>
      </c>
      <c r="DK2147" s="2">
        <v>46119</v>
      </c>
      <c r="DL2147" s="2">
        <v>46106</v>
      </c>
      <c r="DO2147" s="2">
        <v>46105</v>
      </c>
      <c r="DQ2147" s="2">
        <v>46111</v>
      </c>
      <c r="DS2147" t="s">
        <v>3289</v>
      </c>
      <c r="DT2147">
        <v>12282</v>
      </c>
      <c r="EG2147" t="s">
        <v>735</v>
      </c>
      <c r="EI2147" t="s">
        <v>3282</v>
      </c>
      <c r="EK2147" t="s">
        <v>1591</v>
      </c>
    </row>
    <row r="2148" spans="1:141" x14ac:dyDescent="0.35">
      <c r="A2148">
        <v>5327</v>
      </c>
      <c r="B2148" t="s">
        <v>11094</v>
      </c>
      <c r="C2148">
        <v>6773</v>
      </c>
      <c r="D2148" t="s">
        <v>9833</v>
      </c>
      <c r="E2148" t="s">
        <v>942</v>
      </c>
      <c r="F2148" t="s">
        <v>461</v>
      </c>
      <c r="G2148">
        <v>102</v>
      </c>
      <c r="H2148" t="s">
        <v>474</v>
      </c>
      <c r="I2148" t="s">
        <v>14393</v>
      </c>
      <c r="J2148" t="s">
        <v>14394</v>
      </c>
      <c r="K2148" t="s">
        <v>19</v>
      </c>
      <c r="L2148" t="s">
        <v>76</v>
      </c>
      <c r="M2148" t="s">
        <v>411</v>
      </c>
      <c r="N2148" t="s">
        <v>411</v>
      </c>
      <c r="O2148" t="s">
        <v>411</v>
      </c>
      <c r="P2148" t="s">
        <v>411</v>
      </c>
      <c r="Q2148" t="s">
        <v>424</v>
      </c>
      <c r="R2148" t="s">
        <v>411</v>
      </c>
      <c r="S2148" t="s">
        <v>411</v>
      </c>
      <c r="T2148" s="1">
        <v>230000</v>
      </c>
      <c r="U2148">
        <v>530.51</v>
      </c>
      <c r="V2148">
        <v>0</v>
      </c>
      <c r="W2148" s="1">
        <v>103444.59</v>
      </c>
      <c r="X2148" s="1">
        <v>55000</v>
      </c>
      <c r="Y2148">
        <v>0</v>
      </c>
      <c r="Z2148" s="1">
        <v>158444.59</v>
      </c>
      <c r="AA2148">
        <v>0</v>
      </c>
      <c r="AB2148">
        <v>0</v>
      </c>
      <c r="AD2148">
        <v>8787726705601</v>
      </c>
      <c r="AE2148" t="s">
        <v>412</v>
      </c>
      <c r="AF2148" s="3">
        <v>115811</v>
      </c>
      <c r="AH2148">
        <v>0</v>
      </c>
      <c r="AI2148" s="2">
        <v>46106</v>
      </c>
      <c r="AJ2148" s="7">
        <v>2026</v>
      </c>
      <c r="AK2148" s="2">
        <v>46106</v>
      </c>
      <c r="AP2148" t="s">
        <v>413</v>
      </c>
      <c r="AQ2148" t="s">
        <v>8805</v>
      </c>
      <c r="AT2148" s="2">
        <v>46111</v>
      </c>
      <c r="AU2148" s="2">
        <v>46118</v>
      </c>
      <c r="AV2148" t="s">
        <v>414</v>
      </c>
      <c r="AW2148" s="2">
        <v>46106</v>
      </c>
      <c r="AY2148" s="1">
        <v>218707.07</v>
      </c>
      <c r="BA2148" t="s">
        <v>9836</v>
      </c>
      <c r="BD2148" t="s">
        <v>478</v>
      </c>
      <c r="BE2148" t="s">
        <v>417</v>
      </c>
      <c r="BF2148">
        <v>5561986298985</v>
      </c>
      <c r="BG2148" t="s">
        <v>14395</v>
      </c>
      <c r="BH2148">
        <v>72910000</v>
      </c>
      <c r="BI2148" t="s">
        <v>14396</v>
      </c>
      <c r="BJ2148" t="s">
        <v>14397</v>
      </c>
      <c r="BL2148" s="1">
        <v>1768.36</v>
      </c>
      <c r="BM2148" s="2">
        <v>46267</v>
      </c>
      <c r="BQ2148">
        <v>4908</v>
      </c>
      <c r="BS2148" t="s">
        <v>517</v>
      </c>
      <c r="BT2148" s="2">
        <v>46088</v>
      </c>
      <c r="BU2148">
        <v>898.3</v>
      </c>
      <c r="BX2148" s="2">
        <v>46111</v>
      </c>
      <c r="BY2148" t="s">
        <v>14398</v>
      </c>
      <c r="BZ2148" s="2">
        <v>46106</v>
      </c>
      <c r="CA2148" s="2">
        <v>46111</v>
      </c>
      <c r="CB2148" t="s">
        <v>14399</v>
      </c>
      <c r="CC2148" s="2">
        <v>46090</v>
      </c>
      <c r="CD2148" t="s">
        <v>424</v>
      </c>
      <c r="CE2148">
        <v>11710</v>
      </c>
      <c r="CF2148" s="2">
        <v>46088</v>
      </c>
      <c r="CJ2148" s="2">
        <v>46113</v>
      </c>
      <c r="CL2148" s="2">
        <v>46088</v>
      </c>
      <c r="CM2148" s="2">
        <v>46118</v>
      </c>
      <c r="CN2148" s="2">
        <v>46090</v>
      </c>
      <c r="CP2148" s="2">
        <v>46111</v>
      </c>
      <c r="CR2148" s="2">
        <v>46091</v>
      </c>
      <c r="CS2148" s="2">
        <v>46093</v>
      </c>
      <c r="CU2148" s="2">
        <v>46112</v>
      </c>
      <c r="CW2148" s="2">
        <v>46093</v>
      </c>
      <c r="CY2148" t="s">
        <v>424</v>
      </c>
      <c r="DD2148" s="2">
        <v>46106</v>
      </c>
      <c r="DG2148" t="s">
        <v>14400</v>
      </c>
      <c r="DJ2148" s="2">
        <v>46092</v>
      </c>
      <c r="DL2148" s="2">
        <v>46108</v>
      </c>
      <c r="DO2148" s="2">
        <v>46093</v>
      </c>
      <c r="DT2148">
        <v>12383</v>
      </c>
      <c r="DW2148" s="2">
        <v>46106</v>
      </c>
      <c r="DY2148">
        <v>12508</v>
      </c>
      <c r="EA2148" t="s">
        <v>14316</v>
      </c>
      <c r="EE2148" s="1">
        <v>4145.8100000000004</v>
      </c>
      <c r="EF2148" t="s">
        <v>2634</v>
      </c>
      <c r="EG2148" t="s">
        <v>1640</v>
      </c>
      <c r="EH2148" t="s">
        <v>6848</v>
      </c>
      <c r="EI2148" t="s">
        <v>3282</v>
      </c>
      <c r="EJ2148" t="s">
        <v>8163</v>
      </c>
      <c r="EK2148" t="s">
        <v>1591</v>
      </c>
    </row>
    <row r="2149" spans="1:141" x14ac:dyDescent="0.35">
      <c r="A2149">
        <v>5328</v>
      </c>
      <c r="B2149" t="s">
        <v>11094</v>
      </c>
      <c r="C2149">
        <v>6772</v>
      </c>
      <c r="D2149" t="s">
        <v>9833</v>
      </c>
      <c r="E2149" t="s">
        <v>942</v>
      </c>
      <c r="F2149" t="s">
        <v>473</v>
      </c>
      <c r="G2149">
        <v>202</v>
      </c>
      <c r="H2149" t="s">
        <v>474</v>
      </c>
      <c r="I2149" t="s">
        <v>14401</v>
      </c>
      <c r="J2149" t="s">
        <v>14402</v>
      </c>
      <c r="K2149" t="s">
        <v>22</v>
      </c>
      <c r="L2149" t="s">
        <v>26</v>
      </c>
      <c r="M2149" t="s">
        <v>411</v>
      </c>
      <c r="N2149" t="s">
        <v>411</v>
      </c>
      <c r="O2149" t="s">
        <v>411</v>
      </c>
      <c r="P2149" t="s">
        <v>411</v>
      </c>
      <c r="Q2149" t="s">
        <v>411</v>
      </c>
      <c r="R2149" t="s">
        <v>411</v>
      </c>
      <c r="S2149" t="s">
        <v>411</v>
      </c>
      <c r="T2149" s="1">
        <v>164632.01</v>
      </c>
      <c r="U2149">
        <v>629.14</v>
      </c>
      <c r="V2149">
        <v>0</v>
      </c>
      <c r="W2149" s="1">
        <v>123285.9</v>
      </c>
      <c r="X2149" s="1">
        <v>41347</v>
      </c>
      <c r="Y2149">
        <v>0</v>
      </c>
      <c r="Z2149" s="1">
        <v>164632.9</v>
      </c>
      <c r="AA2149">
        <v>0</v>
      </c>
      <c r="AB2149">
        <v>0</v>
      </c>
      <c r="AD2149">
        <v>8787726769472</v>
      </c>
      <c r="AE2149" t="s">
        <v>412</v>
      </c>
      <c r="AF2149" s="3">
        <v>115799</v>
      </c>
      <c r="AH2149">
        <v>0</v>
      </c>
      <c r="AI2149" s="2">
        <v>46112</v>
      </c>
      <c r="AJ2149" s="7">
        <v>2026</v>
      </c>
      <c r="AK2149" s="2">
        <v>46106</v>
      </c>
      <c r="AP2149" t="s">
        <v>413</v>
      </c>
      <c r="AT2149" s="2">
        <v>46114</v>
      </c>
      <c r="AU2149" s="2">
        <v>46119</v>
      </c>
      <c r="AV2149" t="s">
        <v>414</v>
      </c>
      <c r="AW2149" s="2">
        <v>46107</v>
      </c>
      <c r="AY2149" s="1">
        <v>218000.9</v>
      </c>
      <c r="BA2149" t="s">
        <v>9836</v>
      </c>
      <c r="BD2149" t="s">
        <v>2657</v>
      </c>
      <c r="BE2149" t="s">
        <v>417</v>
      </c>
      <c r="BF2149">
        <v>5561991048318</v>
      </c>
      <c r="BG2149" t="s">
        <v>14403</v>
      </c>
      <c r="BH2149">
        <v>73751539</v>
      </c>
      <c r="BI2149" t="s">
        <v>14404</v>
      </c>
      <c r="BJ2149" t="s">
        <v>14405</v>
      </c>
      <c r="BL2149" s="1">
        <v>20971.2</v>
      </c>
      <c r="BM2149" s="2">
        <v>46263</v>
      </c>
      <c r="BQ2149">
        <v>4892</v>
      </c>
      <c r="BS2149" t="s">
        <v>648</v>
      </c>
      <c r="BT2149" s="2">
        <v>46108</v>
      </c>
      <c r="BU2149">
        <v>896.11</v>
      </c>
      <c r="BW2149" t="s">
        <v>422</v>
      </c>
      <c r="BX2149" s="2">
        <v>46117</v>
      </c>
      <c r="BY2149" t="s">
        <v>14406</v>
      </c>
      <c r="BZ2149" s="2">
        <v>46108</v>
      </c>
      <c r="CA2149" s="2">
        <v>46114</v>
      </c>
      <c r="CC2149" s="2">
        <v>46099</v>
      </c>
      <c r="CD2149" t="s">
        <v>424</v>
      </c>
      <c r="CE2149">
        <v>12506</v>
      </c>
      <c r="CF2149" s="2">
        <v>46108</v>
      </c>
      <c r="CK2149" t="s">
        <v>411</v>
      </c>
      <c r="CL2149" s="2">
        <v>46108</v>
      </c>
      <c r="CN2149" s="2">
        <v>46099</v>
      </c>
      <c r="CP2149" s="2">
        <v>46114</v>
      </c>
      <c r="CR2149" s="2">
        <v>46100</v>
      </c>
      <c r="CS2149" s="2">
        <v>46106</v>
      </c>
      <c r="CU2149" s="2">
        <v>46119</v>
      </c>
      <c r="CW2149" s="2">
        <v>46106</v>
      </c>
      <c r="CY2149" t="s">
        <v>424</v>
      </c>
      <c r="DD2149" s="2">
        <v>46106</v>
      </c>
      <c r="DG2149" t="s">
        <v>14407</v>
      </c>
      <c r="DJ2149" s="2">
        <v>46105</v>
      </c>
      <c r="DL2149" s="2">
        <v>46112</v>
      </c>
      <c r="DT2149">
        <v>13018</v>
      </c>
      <c r="DW2149" s="2">
        <v>46111</v>
      </c>
      <c r="DY2149">
        <v>13229</v>
      </c>
      <c r="EE2149" s="1">
        <v>4285.8100000000004</v>
      </c>
      <c r="EF2149" t="s">
        <v>2634</v>
      </c>
      <c r="EG2149" t="s">
        <v>1640</v>
      </c>
      <c r="EH2149" t="s">
        <v>6848</v>
      </c>
      <c r="EI2149" t="s">
        <v>3282</v>
      </c>
      <c r="EJ2149" t="s">
        <v>8163</v>
      </c>
      <c r="EK2149" t="s">
        <v>1591</v>
      </c>
    </row>
    <row r="2150" spans="1:141" hidden="1" x14ac:dyDescent="0.35">
      <c r="A2150">
        <v>5329</v>
      </c>
      <c r="B2150" t="s">
        <v>11094</v>
      </c>
      <c r="C2150">
        <v>6753</v>
      </c>
      <c r="D2150" t="s">
        <v>976</v>
      </c>
      <c r="E2150" t="s">
        <v>834</v>
      </c>
      <c r="F2150" t="s">
        <v>532</v>
      </c>
      <c r="G2150" t="s">
        <v>1654</v>
      </c>
      <c r="H2150" t="s">
        <v>408</v>
      </c>
      <c r="I2150" t="s">
        <v>14408</v>
      </c>
      <c r="J2150" t="s">
        <v>14409</v>
      </c>
      <c r="K2150" t="s">
        <v>12</v>
      </c>
      <c r="L2150" t="s">
        <v>66</v>
      </c>
      <c r="M2150" t="s">
        <v>411</v>
      </c>
      <c r="N2150" t="s">
        <v>411</v>
      </c>
      <c r="O2150" t="s">
        <v>411</v>
      </c>
      <c r="P2150" t="s">
        <v>411</v>
      </c>
      <c r="Q2150" t="s">
        <v>411</v>
      </c>
      <c r="R2150" t="s">
        <v>411</v>
      </c>
      <c r="S2150" t="s">
        <v>411</v>
      </c>
      <c r="T2150" s="1">
        <v>163579.84</v>
      </c>
      <c r="U2150">
        <v>0</v>
      </c>
      <c r="V2150">
        <v>0</v>
      </c>
      <c r="W2150">
        <v>0</v>
      </c>
      <c r="X2150">
        <v>0</v>
      </c>
      <c r="Y2150">
        <v>0</v>
      </c>
      <c r="Z2150">
        <v>0</v>
      </c>
      <c r="AA2150">
        <v>0</v>
      </c>
      <c r="AB2150">
        <v>0</v>
      </c>
      <c r="AD2150">
        <v>8787726686828</v>
      </c>
      <c r="AE2150" t="s">
        <v>412</v>
      </c>
      <c r="AH2150">
        <v>0</v>
      </c>
      <c r="AI2150" s="2">
        <v>46108</v>
      </c>
      <c r="AJ2150" s="7">
        <v>2026</v>
      </c>
      <c r="AK2150" s="2">
        <v>46106</v>
      </c>
      <c r="AP2150" t="s">
        <v>3839</v>
      </c>
      <c r="AT2150" s="2">
        <v>46114</v>
      </c>
      <c r="AU2150" s="2">
        <v>46119</v>
      </c>
      <c r="AV2150" t="s">
        <v>414</v>
      </c>
      <c r="AW2150" s="2">
        <v>46107</v>
      </c>
      <c r="AY2150" s="1">
        <v>251001</v>
      </c>
      <c r="BA2150" t="s">
        <v>980</v>
      </c>
      <c r="BC2150" t="s">
        <v>14410</v>
      </c>
      <c r="BD2150" t="s">
        <v>416</v>
      </c>
      <c r="BE2150" t="s">
        <v>417</v>
      </c>
      <c r="BF2150">
        <v>5561998299585</v>
      </c>
      <c r="BG2150" t="s">
        <v>14411</v>
      </c>
      <c r="BH2150">
        <v>73809006</v>
      </c>
      <c r="BI2150" t="s">
        <v>14412</v>
      </c>
      <c r="BJ2150" t="s">
        <v>14413</v>
      </c>
      <c r="BL2150" s="1">
        <v>2550</v>
      </c>
      <c r="BQ2150">
        <v>3712</v>
      </c>
      <c r="BS2150" t="s">
        <v>7785</v>
      </c>
      <c r="BT2150" s="2">
        <v>46107</v>
      </c>
      <c r="BU2150">
        <v>777.57</v>
      </c>
      <c r="BW2150" t="s">
        <v>422</v>
      </c>
      <c r="BY2150" t="s">
        <v>14414</v>
      </c>
      <c r="BZ2150" s="2">
        <v>46107</v>
      </c>
      <c r="CC2150" s="2">
        <v>46098</v>
      </c>
      <c r="CE2150">
        <v>12642</v>
      </c>
      <c r="CF2150" s="2">
        <v>46107</v>
      </c>
      <c r="CK2150" t="s">
        <v>411</v>
      </c>
      <c r="CL2150" s="2">
        <v>46107</v>
      </c>
      <c r="CM2150" s="2">
        <v>46112</v>
      </c>
      <c r="CN2150" s="2">
        <v>46105</v>
      </c>
      <c r="CO2150" s="2">
        <v>46113</v>
      </c>
      <c r="CP2150" s="2">
        <v>46113</v>
      </c>
      <c r="CR2150" s="2">
        <v>46106</v>
      </c>
      <c r="CS2150" s="2">
        <v>46101</v>
      </c>
      <c r="CV2150" s="2">
        <v>46119</v>
      </c>
      <c r="CW2150" s="2">
        <v>46101</v>
      </c>
      <c r="DD2150" s="2">
        <v>46111</v>
      </c>
      <c r="DJ2150" s="2">
        <v>46101</v>
      </c>
      <c r="DK2150" s="2">
        <v>46119</v>
      </c>
      <c r="DO2150" s="2">
        <v>46101</v>
      </c>
      <c r="DQ2150" s="2">
        <v>46114</v>
      </c>
      <c r="DS2150" t="s">
        <v>3289</v>
      </c>
      <c r="DT2150">
        <v>12971</v>
      </c>
      <c r="EG2150" t="s">
        <v>735</v>
      </c>
      <c r="EK2150" t="s">
        <v>1591</v>
      </c>
    </row>
    <row r="2151" spans="1:141" hidden="1" x14ac:dyDescent="0.35">
      <c r="A2151">
        <v>5330</v>
      </c>
      <c r="B2151" t="s">
        <v>11094</v>
      </c>
      <c r="C2151">
        <v>6654</v>
      </c>
      <c r="D2151" t="s">
        <v>7812</v>
      </c>
      <c r="E2151" t="s">
        <v>834</v>
      </c>
      <c r="F2151" t="s">
        <v>461</v>
      </c>
      <c r="G2151" t="s">
        <v>10915</v>
      </c>
      <c r="H2151" t="s">
        <v>408</v>
      </c>
      <c r="I2151" t="s">
        <v>14415</v>
      </c>
      <c r="J2151" t="s">
        <v>14416</v>
      </c>
      <c r="K2151" t="s">
        <v>15</v>
      </c>
      <c r="L2151" t="s">
        <v>34</v>
      </c>
      <c r="M2151" t="s">
        <v>411</v>
      </c>
      <c r="N2151" t="s">
        <v>411</v>
      </c>
      <c r="O2151" t="s">
        <v>411</v>
      </c>
      <c r="P2151" t="s">
        <v>411</v>
      </c>
      <c r="Q2151" t="s">
        <v>411</v>
      </c>
      <c r="R2151" t="s">
        <v>411</v>
      </c>
      <c r="S2151" t="s">
        <v>411</v>
      </c>
      <c r="T2151" s="1">
        <v>160977.82999999999</v>
      </c>
      <c r="U2151">
        <v>0</v>
      </c>
      <c r="V2151">
        <v>0</v>
      </c>
      <c r="W2151">
        <v>0</v>
      </c>
      <c r="X2151">
        <v>0</v>
      </c>
      <c r="Y2151">
        <v>0</v>
      </c>
      <c r="Z2151">
        <v>0</v>
      </c>
      <c r="AA2151">
        <v>0</v>
      </c>
      <c r="AB2151">
        <v>0</v>
      </c>
      <c r="AD2151">
        <v>8787726855824</v>
      </c>
      <c r="AE2151" t="s">
        <v>412</v>
      </c>
      <c r="AH2151">
        <v>0</v>
      </c>
      <c r="AI2151" s="2">
        <v>46107</v>
      </c>
      <c r="AJ2151" s="7">
        <v>2026</v>
      </c>
      <c r="AK2151" s="2">
        <v>46106</v>
      </c>
      <c r="AP2151" t="s">
        <v>3839</v>
      </c>
      <c r="AT2151" s="2">
        <v>46108</v>
      </c>
      <c r="AU2151" s="2">
        <v>46113</v>
      </c>
      <c r="AV2151" t="s">
        <v>414</v>
      </c>
      <c r="AW2151" s="2">
        <v>46107</v>
      </c>
      <c r="AY2151" s="1">
        <v>245000.6</v>
      </c>
      <c r="BA2151" t="s">
        <v>7815</v>
      </c>
      <c r="BC2151" t="s">
        <v>14417</v>
      </c>
      <c r="BD2151" t="s">
        <v>416</v>
      </c>
      <c r="BE2151" t="s">
        <v>417</v>
      </c>
      <c r="BF2151">
        <v>5562996812747</v>
      </c>
      <c r="BG2151" t="s">
        <v>14418</v>
      </c>
      <c r="BH2151">
        <v>73807305</v>
      </c>
      <c r="BI2151" t="s">
        <v>588</v>
      </c>
      <c r="BJ2151" t="s">
        <v>14419</v>
      </c>
      <c r="BL2151" s="1">
        <v>2380.0100000000002</v>
      </c>
      <c r="BQ2151">
        <v>4243</v>
      </c>
      <c r="BS2151" t="s">
        <v>4331</v>
      </c>
      <c r="BT2151" s="2">
        <v>46105</v>
      </c>
      <c r="BU2151">
        <v>899.78</v>
      </c>
      <c r="BW2151" t="s">
        <v>422</v>
      </c>
      <c r="BY2151" t="s">
        <v>14420</v>
      </c>
      <c r="BZ2151" s="2">
        <v>46105</v>
      </c>
      <c r="CA2151" s="2">
        <v>46107</v>
      </c>
      <c r="CC2151" s="2">
        <v>46064</v>
      </c>
      <c r="CE2151">
        <v>11918</v>
      </c>
      <c r="CF2151" s="2">
        <v>46105</v>
      </c>
      <c r="CK2151" t="s">
        <v>411</v>
      </c>
      <c r="CL2151" s="2">
        <v>46105</v>
      </c>
      <c r="CN2151" s="2">
        <v>46064</v>
      </c>
      <c r="CP2151" s="2">
        <v>46107</v>
      </c>
      <c r="CR2151" s="2">
        <v>46065</v>
      </c>
      <c r="CS2151" s="2">
        <v>46106</v>
      </c>
      <c r="CW2151" s="2">
        <v>46106</v>
      </c>
      <c r="DD2151" s="2">
        <v>46063</v>
      </c>
      <c r="DJ2151" s="2">
        <v>46104</v>
      </c>
      <c r="DL2151" s="2">
        <v>46108</v>
      </c>
      <c r="DO2151" s="2">
        <v>46106</v>
      </c>
      <c r="DQ2151" s="2">
        <v>46107</v>
      </c>
      <c r="DT2151">
        <v>11815</v>
      </c>
      <c r="DW2151" s="2">
        <v>46108</v>
      </c>
      <c r="EG2151" t="s">
        <v>735</v>
      </c>
      <c r="EK2151" t="s">
        <v>1591</v>
      </c>
    </row>
    <row r="2152" spans="1:141" hidden="1" x14ac:dyDescent="0.35">
      <c r="A2152">
        <v>5331</v>
      </c>
      <c r="B2152" t="s">
        <v>11094</v>
      </c>
      <c r="C2152">
        <v>6769</v>
      </c>
      <c r="D2152" t="s">
        <v>10520</v>
      </c>
      <c r="E2152" t="s">
        <v>942</v>
      </c>
      <c r="F2152" t="s">
        <v>10375</v>
      </c>
      <c r="G2152">
        <v>103</v>
      </c>
      <c r="H2152" t="s">
        <v>408</v>
      </c>
      <c r="I2152" t="s">
        <v>14421</v>
      </c>
      <c r="J2152" t="s">
        <v>14422</v>
      </c>
      <c r="K2152" t="s">
        <v>12</v>
      </c>
      <c r="L2152" t="s">
        <v>33</v>
      </c>
      <c r="M2152" t="s">
        <v>411</v>
      </c>
      <c r="N2152" t="s">
        <v>411</v>
      </c>
      <c r="O2152" t="s">
        <v>411</v>
      </c>
      <c r="P2152" t="s">
        <v>411</v>
      </c>
      <c r="Q2152" t="s">
        <v>411</v>
      </c>
      <c r="R2152" t="s">
        <v>411</v>
      </c>
      <c r="S2152" t="s">
        <v>411</v>
      </c>
      <c r="T2152" s="1">
        <v>157654.42000000001</v>
      </c>
      <c r="U2152">
        <v>0</v>
      </c>
      <c r="V2152">
        <v>0</v>
      </c>
      <c r="W2152">
        <v>0</v>
      </c>
      <c r="X2152">
        <v>0</v>
      </c>
      <c r="Y2152">
        <v>0</v>
      </c>
      <c r="Z2152">
        <v>0</v>
      </c>
      <c r="AA2152">
        <v>0</v>
      </c>
      <c r="AB2152">
        <v>0</v>
      </c>
      <c r="AD2152">
        <v>8787726791052</v>
      </c>
      <c r="AE2152" t="s">
        <v>412</v>
      </c>
      <c r="AH2152">
        <v>0</v>
      </c>
      <c r="AI2152" s="2">
        <v>46111</v>
      </c>
      <c r="AJ2152" s="7">
        <v>2026</v>
      </c>
      <c r="AK2152" s="2">
        <v>46106</v>
      </c>
      <c r="AP2152" t="s">
        <v>3839</v>
      </c>
      <c r="AT2152" s="2">
        <v>46114</v>
      </c>
      <c r="AU2152" s="2">
        <v>46119</v>
      </c>
      <c r="AV2152" t="s">
        <v>414</v>
      </c>
      <c r="AW2152" s="2">
        <v>46107</v>
      </c>
      <c r="AY2152" s="1">
        <v>240644.45</v>
      </c>
      <c r="BA2152" t="s">
        <v>10523</v>
      </c>
      <c r="BC2152" t="s">
        <v>14423</v>
      </c>
      <c r="BD2152" t="s">
        <v>416</v>
      </c>
      <c r="BE2152" t="s">
        <v>417</v>
      </c>
      <c r="BF2152">
        <v>556198332119</v>
      </c>
      <c r="BG2152" t="s">
        <v>14424</v>
      </c>
      <c r="BH2152">
        <v>73800000</v>
      </c>
      <c r="BI2152" t="s">
        <v>9813</v>
      </c>
      <c r="BJ2152" t="s">
        <v>14425</v>
      </c>
      <c r="BL2152" s="1">
        <v>1760</v>
      </c>
      <c r="BQ2152">
        <v>5236</v>
      </c>
      <c r="BS2152" t="s">
        <v>421</v>
      </c>
      <c r="BT2152" s="2">
        <v>46107</v>
      </c>
      <c r="BU2152">
        <v>896.73</v>
      </c>
      <c r="BW2152" t="s">
        <v>1569</v>
      </c>
      <c r="BY2152" t="s">
        <v>14426</v>
      </c>
      <c r="BZ2152" s="2">
        <v>46107</v>
      </c>
      <c r="CA2152" s="2">
        <v>46114</v>
      </c>
      <c r="CC2152" s="2">
        <v>46101</v>
      </c>
      <c r="CE2152" t="s">
        <v>14427</v>
      </c>
      <c r="CF2152" s="2">
        <v>46107</v>
      </c>
      <c r="CK2152" t="s">
        <v>411</v>
      </c>
      <c r="CL2152" s="2">
        <v>46107</v>
      </c>
      <c r="CN2152" s="2">
        <v>46106</v>
      </c>
      <c r="CO2152" s="2">
        <v>46113</v>
      </c>
      <c r="CP2152" s="2">
        <v>46114</v>
      </c>
      <c r="CR2152" s="2">
        <v>46107</v>
      </c>
      <c r="CS2152" s="2">
        <v>46101</v>
      </c>
      <c r="CV2152" s="2">
        <v>46119</v>
      </c>
      <c r="CW2152" s="2">
        <v>46101</v>
      </c>
      <c r="CY2152" t="s">
        <v>424</v>
      </c>
      <c r="DD2152" s="2">
        <v>46114</v>
      </c>
      <c r="DJ2152" s="2">
        <v>46100</v>
      </c>
      <c r="DK2152" s="2">
        <v>46119</v>
      </c>
      <c r="DL2152" s="2">
        <v>46118</v>
      </c>
      <c r="DO2152" s="2">
        <v>46101</v>
      </c>
      <c r="DQ2152" s="2">
        <v>46114</v>
      </c>
      <c r="DS2152" t="s">
        <v>3289</v>
      </c>
      <c r="DT2152">
        <v>12927</v>
      </c>
      <c r="DX2152">
        <v>710</v>
      </c>
      <c r="EF2152" t="s">
        <v>14428</v>
      </c>
      <c r="EG2152" t="s">
        <v>3289</v>
      </c>
      <c r="EK2152" t="s">
        <v>1591</v>
      </c>
    </row>
    <row r="2153" spans="1:141" hidden="1" x14ac:dyDescent="0.35">
      <c r="A2153">
        <v>5332</v>
      </c>
      <c r="B2153" t="s">
        <v>11094</v>
      </c>
      <c r="C2153">
        <v>6868</v>
      </c>
      <c r="D2153" t="s">
        <v>10520</v>
      </c>
      <c r="E2153" t="s">
        <v>942</v>
      </c>
      <c r="F2153" t="s">
        <v>9296</v>
      </c>
      <c r="G2153">
        <v>101</v>
      </c>
      <c r="H2153" t="s">
        <v>408</v>
      </c>
      <c r="I2153" t="s">
        <v>14429</v>
      </c>
      <c r="J2153" t="s">
        <v>14430</v>
      </c>
      <c r="K2153" t="s">
        <v>22</v>
      </c>
      <c r="L2153" t="s">
        <v>21</v>
      </c>
      <c r="M2153" t="s">
        <v>411</v>
      </c>
      <c r="N2153" t="s">
        <v>411</v>
      </c>
      <c r="O2153" t="s">
        <v>411</v>
      </c>
      <c r="P2153" t="s">
        <v>411</v>
      </c>
      <c r="Q2153" t="s">
        <v>411</v>
      </c>
      <c r="R2153" t="s">
        <v>411</v>
      </c>
      <c r="S2153" t="s">
        <v>411</v>
      </c>
      <c r="T2153" s="1">
        <v>225000</v>
      </c>
      <c r="U2153" s="1">
        <v>1093.24</v>
      </c>
      <c r="V2153">
        <v>0</v>
      </c>
      <c r="W2153" s="1">
        <v>180000</v>
      </c>
      <c r="X2153" s="1">
        <v>1810</v>
      </c>
      <c r="Y2153">
        <v>0</v>
      </c>
      <c r="Z2153" s="1">
        <v>181810</v>
      </c>
      <c r="AA2153">
        <v>0</v>
      </c>
      <c r="AB2153">
        <v>0</v>
      </c>
      <c r="AD2153">
        <v>8787726845276</v>
      </c>
      <c r="AE2153" t="s">
        <v>412</v>
      </c>
      <c r="AH2153">
        <v>0</v>
      </c>
      <c r="AI2153" s="2">
        <v>46108</v>
      </c>
      <c r="AJ2153" s="7">
        <v>2026</v>
      </c>
      <c r="AK2153" s="2">
        <v>46106</v>
      </c>
      <c r="AP2153" t="s">
        <v>413</v>
      </c>
      <c r="AT2153" s="2">
        <v>46111</v>
      </c>
      <c r="AU2153" s="2">
        <v>46119</v>
      </c>
      <c r="AV2153" t="s">
        <v>414</v>
      </c>
      <c r="AW2153" s="2">
        <v>46107</v>
      </c>
      <c r="AY2153" s="1">
        <v>241000.5</v>
      </c>
      <c r="BA2153" t="s">
        <v>10523</v>
      </c>
      <c r="BC2153" t="s">
        <v>14431</v>
      </c>
      <c r="BD2153" t="s">
        <v>416</v>
      </c>
      <c r="BE2153" t="s">
        <v>417</v>
      </c>
      <c r="BF2153">
        <v>5561998694013</v>
      </c>
      <c r="BG2153" t="s">
        <v>14432</v>
      </c>
      <c r="BH2153">
        <v>73809026</v>
      </c>
      <c r="BI2153" t="s">
        <v>1267</v>
      </c>
      <c r="BJ2153" t="s">
        <v>14433</v>
      </c>
      <c r="BL2153" s="1">
        <v>3734.88</v>
      </c>
      <c r="BQ2153">
        <v>5107</v>
      </c>
      <c r="BS2153" t="s">
        <v>449</v>
      </c>
      <c r="BT2153" s="2">
        <v>46106</v>
      </c>
      <c r="BU2153">
        <v>896.11</v>
      </c>
      <c r="BW2153" t="s">
        <v>422</v>
      </c>
      <c r="BY2153" t="s">
        <v>14434</v>
      </c>
      <c r="BZ2153" s="2">
        <v>46106</v>
      </c>
      <c r="CA2153" s="2">
        <v>46111</v>
      </c>
      <c r="CC2153" s="2">
        <v>46105</v>
      </c>
      <c r="CE2153">
        <v>12171</v>
      </c>
      <c r="CF2153" s="2">
        <v>46106</v>
      </c>
      <c r="CK2153" t="s">
        <v>411</v>
      </c>
      <c r="CL2153" s="2">
        <v>46108</v>
      </c>
      <c r="CN2153" s="2">
        <v>46106</v>
      </c>
      <c r="CO2153" s="2">
        <v>46113</v>
      </c>
      <c r="CP2153" s="2">
        <v>46111</v>
      </c>
      <c r="CR2153" s="2">
        <v>46107</v>
      </c>
      <c r="CS2153" s="2">
        <v>46108</v>
      </c>
      <c r="CV2153" s="2">
        <v>46119</v>
      </c>
      <c r="CW2153" s="2">
        <v>46108</v>
      </c>
      <c r="CY2153" t="s">
        <v>424</v>
      </c>
      <c r="DD2153" s="2">
        <v>46108</v>
      </c>
      <c r="DJ2153" s="2">
        <v>46105</v>
      </c>
      <c r="DK2153" s="2">
        <v>46119</v>
      </c>
      <c r="DL2153" s="2">
        <v>46108</v>
      </c>
      <c r="DO2153" s="2">
        <v>46108</v>
      </c>
      <c r="EG2153" t="s">
        <v>1640</v>
      </c>
      <c r="EK2153" t="s">
        <v>1591</v>
      </c>
    </row>
    <row r="2154" spans="1:141" hidden="1" x14ac:dyDescent="0.35">
      <c r="A2154">
        <v>5333</v>
      </c>
      <c r="B2154" t="s">
        <v>11094</v>
      </c>
      <c r="C2154">
        <v>6863</v>
      </c>
      <c r="D2154" t="s">
        <v>10520</v>
      </c>
      <c r="E2154" t="s">
        <v>942</v>
      </c>
      <c r="F2154" t="s">
        <v>9559</v>
      </c>
      <c r="G2154">
        <v>302</v>
      </c>
      <c r="H2154" t="s">
        <v>408</v>
      </c>
      <c r="I2154" t="s">
        <v>14435</v>
      </c>
      <c r="J2154" t="s">
        <v>14436</v>
      </c>
      <c r="K2154" t="s">
        <v>22</v>
      </c>
      <c r="L2154" t="s">
        <v>30</v>
      </c>
      <c r="M2154" t="s">
        <v>411</v>
      </c>
      <c r="N2154" t="s">
        <v>411</v>
      </c>
      <c r="O2154" t="s">
        <v>411</v>
      </c>
      <c r="P2154" t="s">
        <v>411</v>
      </c>
      <c r="Q2154" t="s">
        <v>411</v>
      </c>
      <c r="R2154" t="s">
        <v>411</v>
      </c>
      <c r="S2154" t="s">
        <v>411</v>
      </c>
      <c r="T2154" s="1">
        <v>160688.14000000001</v>
      </c>
      <c r="U2154">
        <v>0</v>
      </c>
      <c r="V2154">
        <v>0</v>
      </c>
      <c r="W2154" s="1">
        <v>136096.22</v>
      </c>
      <c r="X2154" s="1">
        <v>24936</v>
      </c>
      <c r="Y2154">
        <v>0</v>
      </c>
      <c r="Z2154" s="1">
        <v>161032.22</v>
      </c>
      <c r="AA2154">
        <v>0</v>
      </c>
      <c r="AB2154">
        <v>0</v>
      </c>
      <c r="AD2154">
        <v>8787726842870</v>
      </c>
      <c r="AE2154" t="s">
        <v>412</v>
      </c>
      <c r="AH2154">
        <v>0</v>
      </c>
      <c r="AI2154" s="2">
        <v>46108</v>
      </c>
      <c r="AJ2154" s="7">
        <v>2026</v>
      </c>
      <c r="AK2154" s="2">
        <v>46107</v>
      </c>
      <c r="AP2154" t="s">
        <v>3839</v>
      </c>
      <c r="AT2154" s="2">
        <v>46111</v>
      </c>
      <c r="AU2154" s="2">
        <v>46119</v>
      </c>
      <c r="AV2154" t="s">
        <v>414</v>
      </c>
      <c r="AW2154" s="2">
        <v>46107</v>
      </c>
      <c r="AY2154" s="1">
        <v>240656.14</v>
      </c>
      <c r="BA2154" t="s">
        <v>10523</v>
      </c>
      <c r="BC2154" t="s">
        <v>14437</v>
      </c>
      <c r="BD2154" t="s">
        <v>416</v>
      </c>
      <c r="BE2154" t="s">
        <v>417</v>
      </c>
      <c r="BF2154">
        <v>5561998455155</v>
      </c>
      <c r="BG2154" t="s">
        <v>14438</v>
      </c>
      <c r="BH2154">
        <v>73808190</v>
      </c>
      <c r="BI2154" t="s">
        <v>3920</v>
      </c>
      <c r="BJ2154" t="s">
        <v>14439</v>
      </c>
      <c r="BL2154" s="1">
        <v>2380.67</v>
      </c>
      <c r="BQ2154">
        <v>5175</v>
      </c>
      <c r="BS2154" t="s">
        <v>421</v>
      </c>
      <c r="BT2154" s="2">
        <v>46107</v>
      </c>
      <c r="BU2154">
        <v>878.22</v>
      </c>
      <c r="BW2154" t="s">
        <v>1569</v>
      </c>
      <c r="BY2154" t="s">
        <v>14440</v>
      </c>
      <c r="BZ2154" s="2">
        <v>46107</v>
      </c>
      <c r="CA2154" s="2">
        <v>46111</v>
      </c>
      <c r="CC2154" s="2">
        <v>46104</v>
      </c>
      <c r="CE2154" t="s">
        <v>14441</v>
      </c>
      <c r="CF2154" s="2">
        <v>46107</v>
      </c>
      <c r="CH2154" t="s">
        <v>8713</v>
      </c>
      <c r="CK2154" t="s">
        <v>424</v>
      </c>
      <c r="CL2154" s="2">
        <v>46108</v>
      </c>
      <c r="CN2154" s="2">
        <v>46105</v>
      </c>
      <c r="CO2154" s="2">
        <v>46113</v>
      </c>
      <c r="CP2154" s="2">
        <v>46111</v>
      </c>
      <c r="CR2154" s="2">
        <v>46108</v>
      </c>
      <c r="CS2154" s="2">
        <v>46105</v>
      </c>
      <c r="CV2154" s="2">
        <v>46119</v>
      </c>
      <c r="CW2154" s="2">
        <v>46105</v>
      </c>
      <c r="CY2154" t="s">
        <v>424</v>
      </c>
      <c r="DD2154" s="2">
        <v>46105</v>
      </c>
      <c r="DJ2154" s="2">
        <v>46104</v>
      </c>
      <c r="DK2154" s="2">
        <v>46119</v>
      </c>
      <c r="DL2154" s="2">
        <v>46108</v>
      </c>
      <c r="DO2154" s="2">
        <v>46105</v>
      </c>
      <c r="DQ2154" s="2">
        <v>46111</v>
      </c>
      <c r="DS2154" t="s">
        <v>3289</v>
      </c>
      <c r="DT2154">
        <v>12282</v>
      </c>
      <c r="DX2154">
        <v>367</v>
      </c>
      <c r="EG2154" t="s">
        <v>1640</v>
      </c>
      <c r="EK2154" t="s">
        <v>1591</v>
      </c>
    </row>
    <row r="2155" spans="1:141" x14ac:dyDescent="0.35">
      <c r="A2155">
        <v>5334</v>
      </c>
      <c r="B2155" t="s">
        <v>6354</v>
      </c>
      <c r="C2155">
        <v>6862</v>
      </c>
      <c r="D2155" t="s">
        <v>9833</v>
      </c>
      <c r="E2155" t="s">
        <v>942</v>
      </c>
      <c r="F2155" t="s">
        <v>451</v>
      </c>
      <c r="G2155">
        <v>201</v>
      </c>
      <c r="H2155" t="s">
        <v>474</v>
      </c>
      <c r="I2155" t="s">
        <v>14442</v>
      </c>
      <c r="J2155" t="s">
        <v>14443</v>
      </c>
      <c r="K2155" t="s">
        <v>28</v>
      </c>
      <c r="L2155" t="s">
        <v>51</v>
      </c>
      <c r="M2155" t="s">
        <v>411</v>
      </c>
      <c r="N2155" t="s">
        <v>411</v>
      </c>
      <c r="O2155" t="s">
        <v>411</v>
      </c>
      <c r="P2155" t="s">
        <v>411</v>
      </c>
      <c r="Q2155" t="s">
        <v>411</v>
      </c>
      <c r="R2155" t="s">
        <v>411</v>
      </c>
      <c r="S2155" t="s">
        <v>411</v>
      </c>
      <c r="T2155" s="1">
        <v>148006.43</v>
      </c>
      <c r="U2155">
        <v>493.73</v>
      </c>
      <c r="V2155">
        <v>0</v>
      </c>
      <c r="W2155" s="1">
        <v>96045.43</v>
      </c>
      <c r="X2155" s="1">
        <v>49963</v>
      </c>
      <c r="Y2155">
        <v>0</v>
      </c>
      <c r="Z2155" s="1">
        <v>146008.43</v>
      </c>
      <c r="AA2155">
        <v>0</v>
      </c>
      <c r="AB2155">
        <v>0</v>
      </c>
      <c r="AD2155">
        <v>8787726866168</v>
      </c>
      <c r="AE2155" t="s">
        <v>412</v>
      </c>
      <c r="AH2155">
        <v>0</v>
      </c>
      <c r="AI2155" s="2">
        <v>46112</v>
      </c>
      <c r="AJ2155" s="7">
        <v>2026</v>
      </c>
      <c r="AK2155" s="2">
        <v>46107</v>
      </c>
      <c r="AP2155" t="s">
        <v>413</v>
      </c>
      <c r="AT2155" s="2">
        <v>46112</v>
      </c>
      <c r="AU2155" s="2">
        <v>46118</v>
      </c>
      <c r="AV2155" t="s">
        <v>414</v>
      </c>
      <c r="AW2155" s="2">
        <v>46107</v>
      </c>
      <c r="AY2155" s="1">
        <v>210928.51</v>
      </c>
      <c r="BA2155" t="s">
        <v>9836</v>
      </c>
      <c r="BD2155" t="s">
        <v>512</v>
      </c>
      <c r="BE2155" t="s">
        <v>513</v>
      </c>
      <c r="BF2155">
        <v>5561981582225</v>
      </c>
      <c r="BG2155" t="s">
        <v>14444</v>
      </c>
      <c r="BH2155">
        <v>72210084</v>
      </c>
      <c r="BI2155" t="s">
        <v>1963</v>
      </c>
      <c r="BJ2155" t="s">
        <v>14445</v>
      </c>
      <c r="BL2155" s="1">
        <v>1911.9</v>
      </c>
      <c r="BQ2155">
        <v>5022</v>
      </c>
      <c r="BS2155" t="s">
        <v>457</v>
      </c>
      <c r="BT2155" s="2">
        <v>46099</v>
      </c>
      <c r="BU2155">
        <v>902.84</v>
      </c>
      <c r="BW2155" t="s">
        <v>422</v>
      </c>
      <c r="BX2155" s="2">
        <v>46086</v>
      </c>
      <c r="BY2155" t="s">
        <v>14446</v>
      </c>
      <c r="CC2155" s="2">
        <v>46106</v>
      </c>
      <c r="CE2155">
        <v>12355</v>
      </c>
      <c r="CF2155" s="2">
        <v>46099</v>
      </c>
      <c r="CL2155" s="2">
        <v>46099</v>
      </c>
      <c r="CN2155" s="2">
        <v>46106</v>
      </c>
      <c r="CR2155" s="2">
        <v>46108</v>
      </c>
      <c r="CS2155" s="2">
        <v>46107</v>
      </c>
      <c r="CW2155" s="2">
        <v>46107</v>
      </c>
      <c r="CY2155" t="s">
        <v>424</v>
      </c>
      <c r="DD2155" s="2">
        <v>46106</v>
      </c>
      <c r="DJ2155" s="2">
        <v>46106</v>
      </c>
      <c r="DO2155" s="2">
        <v>46107</v>
      </c>
      <c r="DT2155">
        <v>13018</v>
      </c>
      <c r="EF2155" t="s">
        <v>8966</v>
      </c>
      <c r="EG2155" t="s">
        <v>3289</v>
      </c>
      <c r="EH2155" t="s">
        <v>8936</v>
      </c>
      <c r="EI2155" t="s">
        <v>14447</v>
      </c>
      <c r="EJ2155" t="s">
        <v>8163</v>
      </c>
      <c r="EK2155" t="s">
        <v>1591</v>
      </c>
    </row>
    <row r="2156" spans="1:141" x14ac:dyDescent="0.35">
      <c r="A2156">
        <v>5335</v>
      </c>
      <c r="B2156" t="s">
        <v>11094</v>
      </c>
      <c r="C2156">
        <v>6861</v>
      </c>
      <c r="D2156" t="s">
        <v>9833</v>
      </c>
      <c r="E2156" t="s">
        <v>942</v>
      </c>
      <c r="F2156" t="s">
        <v>623</v>
      </c>
      <c r="G2156">
        <v>2</v>
      </c>
      <c r="H2156" t="s">
        <v>474</v>
      </c>
      <c r="I2156" t="s">
        <v>14448</v>
      </c>
      <c r="J2156" t="s">
        <v>14449</v>
      </c>
      <c r="K2156" t="s">
        <v>38</v>
      </c>
      <c r="L2156" t="s">
        <v>61</v>
      </c>
      <c r="M2156" t="s">
        <v>411</v>
      </c>
      <c r="N2156" t="s">
        <v>411</v>
      </c>
      <c r="O2156" t="s">
        <v>411</v>
      </c>
      <c r="P2156" t="s">
        <v>411</v>
      </c>
      <c r="Q2156" t="s">
        <v>411</v>
      </c>
      <c r="R2156" t="s">
        <v>411</v>
      </c>
      <c r="S2156" t="s">
        <v>411</v>
      </c>
      <c r="T2156" s="1">
        <v>164199.64000000001</v>
      </c>
      <c r="U2156">
        <v>599.78</v>
      </c>
      <c r="V2156">
        <v>0</v>
      </c>
      <c r="W2156" s="1">
        <v>117379.12</v>
      </c>
      <c r="X2156" s="1">
        <v>48303</v>
      </c>
      <c r="Y2156">
        <v>0</v>
      </c>
      <c r="Z2156" s="1">
        <v>165682.12</v>
      </c>
      <c r="AA2156">
        <v>0</v>
      </c>
      <c r="AB2156">
        <v>0</v>
      </c>
      <c r="AD2156">
        <v>8787726836811</v>
      </c>
      <c r="AE2156" t="s">
        <v>412</v>
      </c>
      <c r="AF2156" s="3">
        <v>115871</v>
      </c>
      <c r="AH2156">
        <v>0</v>
      </c>
      <c r="AI2156" s="2">
        <v>46107</v>
      </c>
      <c r="AJ2156" s="7">
        <v>2026</v>
      </c>
      <c r="AK2156" s="2">
        <v>46107</v>
      </c>
      <c r="AP2156" t="s">
        <v>413</v>
      </c>
      <c r="AT2156" s="2">
        <v>46114</v>
      </c>
      <c r="AU2156" s="2">
        <v>46120</v>
      </c>
      <c r="AV2156" t="s">
        <v>414</v>
      </c>
      <c r="AW2156" s="2">
        <v>46107</v>
      </c>
      <c r="AY2156" s="1">
        <v>223599.64</v>
      </c>
      <c r="BA2156" t="s">
        <v>9836</v>
      </c>
      <c r="BD2156" t="s">
        <v>478</v>
      </c>
      <c r="BE2156" t="s">
        <v>417</v>
      </c>
      <c r="BF2156">
        <v>5561994572717</v>
      </c>
      <c r="BG2156" t="s">
        <v>14450</v>
      </c>
      <c r="BH2156">
        <v>72910000</v>
      </c>
      <c r="BI2156" t="s">
        <v>11257</v>
      </c>
      <c r="BJ2156" t="s">
        <v>14451</v>
      </c>
      <c r="BL2156" s="1">
        <v>1999.26</v>
      </c>
      <c r="BM2156" s="2">
        <v>46278</v>
      </c>
      <c r="BQ2156">
        <v>4969</v>
      </c>
      <c r="BS2156" t="s">
        <v>449</v>
      </c>
      <c r="BT2156" s="2">
        <v>46099</v>
      </c>
      <c r="BY2156" t="s">
        <v>14452</v>
      </c>
      <c r="CA2156" s="2">
        <v>46114</v>
      </c>
      <c r="CC2156" s="2">
        <v>46105</v>
      </c>
      <c r="CD2156" t="s">
        <v>424</v>
      </c>
      <c r="CF2156" s="2">
        <v>46106</v>
      </c>
      <c r="CL2156" s="2">
        <v>46106</v>
      </c>
      <c r="CN2156" s="2">
        <v>46105</v>
      </c>
      <c r="CP2156" s="2">
        <v>46114</v>
      </c>
      <c r="CR2156" s="2">
        <v>46106</v>
      </c>
      <c r="CS2156" s="2">
        <v>46104</v>
      </c>
      <c r="CU2156" s="2">
        <v>46118</v>
      </c>
      <c r="CW2156" s="2">
        <v>46104</v>
      </c>
      <c r="DD2156" s="2">
        <v>46107</v>
      </c>
      <c r="DG2156" t="s">
        <v>14453</v>
      </c>
      <c r="DJ2156" s="2">
        <v>46101</v>
      </c>
      <c r="DL2156" s="2">
        <v>46108</v>
      </c>
      <c r="DO2156" s="2">
        <v>46104</v>
      </c>
      <c r="DT2156">
        <v>12383</v>
      </c>
      <c r="DW2156" s="2">
        <v>46107</v>
      </c>
      <c r="DY2156">
        <v>13112</v>
      </c>
      <c r="EE2156" s="1">
        <v>4285.8100000000004</v>
      </c>
      <c r="EF2156" t="s">
        <v>2634</v>
      </c>
      <c r="EG2156" t="s">
        <v>1640</v>
      </c>
      <c r="EH2156" t="s">
        <v>6848</v>
      </c>
      <c r="EI2156" t="s">
        <v>3282</v>
      </c>
      <c r="EJ2156" t="s">
        <v>8163</v>
      </c>
      <c r="EK2156" t="s">
        <v>1591</v>
      </c>
    </row>
    <row r="2157" spans="1:141" hidden="1" x14ac:dyDescent="0.35">
      <c r="A2157">
        <v>5336</v>
      </c>
      <c r="B2157" t="s">
        <v>8651</v>
      </c>
      <c r="C2157">
        <v>6872</v>
      </c>
      <c r="D2157" t="s">
        <v>4502</v>
      </c>
      <c r="E2157" t="s">
        <v>942</v>
      </c>
      <c r="F2157" t="s">
        <v>4503</v>
      </c>
      <c r="G2157">
        <v>1301</v>
      </c>
      <c r="H2157" t="s">
        <v>810</v>
      </c>
      <c r="I2157" t="s">
        <v>14454</v>
      </c>
      <c r="J2157" t="s">
        <v>14455</v>
      </c>
      <c r="K2157" t="s">
        <v>56</v>
      </c>
      <c r="L2157" t="s">
        <v>70</v>
      </c>
      <c r="M2157" t="s">
        <v>411</v>
      </c>
      <c r="N2157" t="s">
        <v>411</v>
      </c>
      <c r="O2157" t="s">
        <v>411</v>
      </c>
      <c r="P2157" t="s">
        <v>411</v>
      </c>
      <c r="Q2157" t="s">
        <v>411</v>
      </c>
      <c r="R2157" t="s">
        <v>411</v>
      </c>
      <c r="S2157" t="s">
        <v>411</v>
      </c>
      <c r="T2157" s="1">
        <v>359955.26</v>
      </c>
      <c r="U2157" s="1">
        <v>3641.92</v>
      </c>
      <c r="V2157">
        <v>0</v>
      </c>
      <c r="W2157" s="1">
        <v>359955.26</v>
      </c>
      <c r="X2157">
        <v>0</v>
      </c>
      <c r="Y2157">
        <v>0</v>
      </c>
      <c r="Z2157" s="1">
        <v>359955.26</v>
      </c>
      <c r="AA2157">
        <v>0</v>
      </c>
      <c r="AB2157">
        <v>0</v>
      </c>
      <c r="AE2157" t="s">
        <v>412</v>
      </c>
      <c r="AH2157">
        <v>0</v>
      </c>
      <c r="AK2157" s="2">
        <v>46107</v>
      </c>
      <c r="AP2157" t="s">
        <v>4990</v>
      </c>
      <c r="AQ2157" t="s">
        <v>6357</v>
      </c>
      <c r="AT2157" s="2">
        <v>46118</v>
      </c>
      <c r="AU2157" s="2">
        <v>46118</v>
      </c>
      <c r="AV2157" t="s">
        <v>414</v>
      </c>
      <c r="AW2157" s="2">
        <v>46107</v>
      </c>
      <c r="AY2157" s="1">
        <v>376000</v>
      </c>
      <c r="BA2157" t="s">
        <v>4506</v>
      </c>
      <c r="BC2157" t="s">
        <v>14456</v>
      </c>
      <c r="BD2157" t="s">
        <v>738</v>
      </c>
      <c r="BE2157" t="s">
        <v>513</v>
      </c>
      <c r="BF2157">
        <v>5561981815937</v>
      </c>
      <c r="BG2157" t="s">
        <v>14457</v>
      </c>
      <c r="BH2157">
        <v>71880146</v>
      </c>
      <c r="BI2157" t="s">
        <v>2704</v>
      </c>
      <c r="BJ2157" t="s">
        <v>14458</v>
      </c>
      <c r="BK2157">
        <v>5561981815937</v>
      </c>
      <c r="BL2157">
        <v>0</v>
      </c>
      <c r="BQ2157">
        <v>8256</v>
      </c>
    </row>
    <row r="2158" spans="1:141" hidden="1" x14ac:dyDescent="0.35">
      <c r="A2158">
        <v>5337</v>
      </c>
      <c r="B2158" t="s">
        <v>11094</v>
      </c>
      <c r="C2158">
        <v>6880</v>
      </c>
      <c r="D2158" t="s">
        <v>10520</v>
      </c>
      <c r="E2158" t="s">
        <v>942</v>
      </c>
      <c r="F2158" t="s">
        <v>9766</v>
      </c>
      <c r="G2158">
        <v>301</v>
      </c>
      <c r="H2158" t="s">
        <v>408</v>
      </c>
      <c r="I2158" t="s">
        <v>14459</v>
      </c>
      <c r="J2158" t="s">
        <v>14460</v>
      </c>
      <c r="K2158" t="s">
        <v>15</v>
      </c>
      <c r="L2158" t="s">
        <v>34</v>
      </c>
      <c r="M2158" t="s">
        <v>411</v>
      </c>
      <c r="N2158" t="s">
        <v>411</v>
      </c>
      <c r="O2158" t="s">
        <v>411</v>
      </c>
      <c r="P2158" t="s">
        <v>411</v>
      </c>
      <c r="Q2158" t="s">
        <v>411</v>
      </c>
      <c r="R2158" t="s">
        <v>411</v>
      </c>
      <c r="S2158" t="s">
        <v>411</v>
      </c>
      <c r="T2158" s="1">
        <v>153908.54</v>
      </c>
      <c r="U2158">
        <v>0</v>
      </c>
      <c r="V2158">
        <v>0</v>
      </c>
      <c r="W2158" s="1">
        <v>127795.49</v>
      </c>
      <c r="X2158" s="1">
        <v>27421</v>
      </c>
      <c r="Y2158">
        <v>0</v>
      </c>
      <c r="Z2158" s="1">
        <v>155216.49</v>
      </c>
      <c r="AA2158">
        <v>0</v>
      </c>
      <c r="AB2158">
        <v>0</v>
      </c>
      <c r="AD2158">
        <v>8787726882473</v>
      </c>
      <c r="AE2158" t="s">
        <v>412</v>
      </c>
      <c r="AH2158">
        <v>0</v>
      </c>
      <c r="AI2158" s="2">
        <v>46112</v>
      </c>
      <c r="AJ2158" s="7">
        <v>2026</v>
      </c>
      <c r="AK2158" s="2">
        <v>46107</v>
      </c>
      <c r="AP2158" t="s">
        <v>3839</v>
      </c>
      <c r="AT2158" s="2">
        <v>46114</v>
      </c>
      <c r="AU2158" s="2">
        <v>46119</v>
      </c>
      <c r="AV2158" t="s">
        <v>414</v>
      </c>
      <c r="AW2158" s="2">
        <v>46107</v>
      </c>
      <c r="AY2158" s="1">
        <v>239658.55</v>
      </c>
      <c r="BA2158" t="s">
        <v>10523</v>
      </c>
      <c r="BC2158" t="s">
        <v>14461</v>
      </c>
      <c r="BD2158" t="s">
        <v>416</v>
      </c>
      <c r="BE2158" t="s">
        <v>417</v>
      </c>
      <c r="BF2158">
        <v>556196546791</v>
      </c>
      <c r="BG2158" t="s">
        <v>14462</v>
      </c>
      <c r="BH2158">
        <v>73813310</v>
      </c>
      <c r="BI2158" t="s">
        <v>595</v>
      </c>
      <c r="BJ2158" t="s">
        <v>14463</v>
      </c>
      <c r="BL2158" s="1">
        <v>2350</v>
      </c>
      <c r="BQ2158">
        <v>5048</v>
      </c>
      <c r="BS2158" t="s">
        <v>7785</v>
      </c>
      <c r="BT2158" s="2">
        <v>46106</v>
      </c>
      <c r="BU2158">
        <v>839</v>
      </c>
      <c r="BW2158" t="s">
        <v>422</v>
      </c>
      <c r="BY2158" t="s">
        <v>14464</v>
      </c>
      <c r="BZ2158" s="2">
        <v>46106</v>
      </c>
      <c r="CA2158" s="2">
        <v>46112</v>
      </c>
      <c r="CC2158" s="2">
        <v>46106</v>
      </c>
      <c r="CE2158" t="s">
        <v>14465</v>
      </c>
      <c r="CF2158" s="2">
        <v>46106</v>
      </c>
      <c r="CL2158" s="2">
        <v>46107</v>
      </c>
      <c r="CN2158" s="2">
        <v>46106</v>
      </c>
      <c r="CO2158" s="2">
        <v>46113</v>
      </c>
      <c r="CP2158" s="2">
        <v>46113</v>
      </c>
      <c r="CR2158" s="2">
        <v>46106</v>
      </c>
      <c r="CS2158" s="2">
        <v>46108</v>
      </c>
      <c r="CV2158" s="2">
        <v>46119</v>
      </c>
      <c r="CW2158" s="2">
        <v>46108</v>
      </c>
      <c r="CY2158" t="s">
        <v>424</v>
      </c>
      <c r="DD2158" s="2">
        <v>46107</v>
      </c>
      <c r="DJ2158" s="2">
        <v>46106</v>
      </c>
      <c r="DK2158" s="2">
        <v>46119</v>
      </c>
      <c r="DL2158" s="2">
        <v>46112</v>
      </c>
      <c r="DO2158" s="2">
        <v>46108</v>
      </c>
      <c r="DQ2158" s="2">
        <v>46114</v>
      </c>
      <c r="DS2158" t="s">
        <v>3289</v>
      </c>
      <c r="DT2158">
        <v>12927</v>
      </c>
      <c r="EG2158" t="s">
        <v>735</v>
      </c>
      <c r="EI2158" t="s">
        <v>3282</v>
      </c>
      <c r="EK2158" t="s">
        <v>1591</v>
      </c>
    </row>
    <row r="2159" spans="1:141" x14ac:dyDescent="0.35">
      <c r="A2159">
        <v>5338</v>
      </c>
      <c r="B2159" t="s">
        <v>11094</v>
      </c>
      <c r="C2159">
        <v>6721</v>
      </c>
      <c r="D2159" t="s">
        <v>8802</v>
      </c>
      <c r="E2159" t="s">
        <v>834</v>
      </c>
      <c r="F2159" t="s">
        <v>461</v>
      </c>
      <c r="G2159">
        <v>301</v>
      </c>
      <c r="H2159" t="s">
        <v>474</v>
      </c>
      <c r="I2159" t="s">
        <v>14466</v>
      </c>
      <c r="J2159" t="s">
        <v>14467</v>
      </c>
      <c r="K2159" t="s">
        <v>38</v>
      </c>
      <c r="L2159" t="s">
        <v>45</v>
      </c>
      <c r="M2159" t="s">
        <v>411</v>
      </c>
      <c r="N2159" t="s">
        <v>411</v>
      </c>
      <c r="O2159" t="s">
        <v>411</v>
      </c>
      <c r="P2159" t="s">
        <v>411</v>
      </c>
      <c r="Q2159" t="s">
        <v>424</v>
      </c>
      <c r="R2159" t="s">
        <v>411</v>
      </c>
      <c r="S2159" t="s">
        <v>411</v>
      </c>
      <c r="T2159" s="1">
        <v>230000</v>
      </c>
      <c r="U2159">
        <v>674.29</v>
      </c>
      <c r="V2159">
        <v>0</v>
      </c>
      <c r="W2159" s="1">
        <v>128285.56</v>
      </c>
      <c r="X2159" s="1">
        <v>34043</v>
      </c>
      <c r="Y2159">
        <v>0</v>
      </c>
      <c r="Z2159" s="1">
        <v>162328.56</v>
      </c>
      <c r="AA2159">
        <v>0</v>
      </c>
      <c r="AB2159">
        <v>0</v>
      </c>
      <c r="AD2159">
        <v>8787726581171</v>
      </c>
      <c r="AE2159" t="s">
        <v>412</v>
      </c>
      <c r="AF2159" s="3">
        <v>113746</v>
      </c>
      <c r="AH2159">
        <v>0</v>
      </c>
      <c r="AI2159" s="2">
        <v>46108</v>
      </c>
      <c r="AJ2159" s="7">
        <v>2026</v>
      </c>
      <c r="AK2159" s="2">
        <v>46107</v>
      </c>
      <c r="AP2159" t="s">
        <v>413</v>
      </c>
      <c r="AQ2159" t="s">
        <v>8805</v>
      </c>
      <c r="AT2159" s="2">
        <v>46111</v>
      </c>
      <c r="AU2159" s="2">
        <v>46118</v>
      </c>
      <c r="AV2159" t="s">
        <v>414</v>
      </c>
      <c r="AW2159" s="2">
        <v>46107</v>
      </c>
      <c r="AY2159" s="1">
        <v>217018.56</v>
      </c>
      <c r="BA2159" t="s">
        <v>8806</v>
      </c>
      <c r="BD2159" t="s">
        <v>478</v>
      </c>
      <c r="BE2159" t="s">
        <v>417</v>
      </c>
      <c r="BF2159">
        <v>5561998775323</v>
      </c>
      <c r="BG2159" t="s">
        <v>14468</v>
      </c>
      <c r="BH2159">
        <v>72910000</v>
      </c>
      <c r="BI2159" t="s">
        <v>5938</v>
      </c>
      <c r="BJ2159" t="s">
        <v>14469</v>
      </c>
      <c r="BL2159" s="1">
        <v>2247.65</v>
      </c>
      <c r="BM2159" s="2">
        <v>46243</v>
      </c>
      <c r="BQ2159">
        <v>4401</v>
      </c>
      <c r="BS2159" t="s">
        <v>517</v>
      </c>
      <c r="BT2159" s="2">
        <v>46074</v>
      </c>
      <c r="BU2159">
        <v>899.78</v>
      </c>
      <c r="BW2159" t="s">
        <v>422</v>
      </c>
      <c r="BX2159" s="2">
        <v>46116</v>
      </c>
      <c r="BY2159" t="s">
        <v>14470</v>
      </c>
      <c r="BZ2159" s="2">
        <v>46074</v>
      </c>
      <c r="CA2159" s="2">
        <v>46111</v>
      </c>
      <c r="CB2159" t="s">
        <v>14471</v>
      </c>
      <c r="CC2159" s="2">
        <v>46106</v>
      </c>
      <c r="CD2159" t="s">
        <v>424</v>
      </c>
      <c r="CE2159">
        <v>12145</v>
      </c>
      <c r="CF2159" s="2">
        <v>46074</v>
      </c>
      <c r="CJ2159" s="2">
        <v>46113</v>
      </c>
      <c r="CK2159" t="s">
        <v>411</v>
      </c>
      <c r="CL2159" s="2">
        <v>46074</v>
      </c>
      <c r="CM2159" s="2">
        <v>46118</v>
      </c>
      <c r="CN2159" s="2">
        <v>46106</v>
      </c>
      <c r="CP2159" s="2">
        <v>46111</v>
      </c>
      <c r="CR2159" s="2">
        <v>46107</v>
      </c>
      <c r="CS2159" s="2">
        <v>46094</v>
      </c>
      <c r="CU2159" s="2">
        <v>46112</v>
      </c>
      <c r="CW2159" s="2">
        <v>46094</v>
      </c>
      <c r="DD2159" s="2">
        <v>46107</v>
      </c>
      <c r="DG2159" t="s">
        <v>14472</v>
      </c>
      <c r="DJ2159" s="2">
        <v>46084</v>
      </c>
      <c r="DL2159" s="2">
        <v>46108</v>
      </c>
      <c r="DO2159" s="2">
        <v>46085</v>
      </c>
      <c r="DT2159">
        <v>12375</v>
      </c>
      <c r="DW2159" s="2">
        <v>46108</v>
      </c>
      <c r="DY2159">
        <v>12503</v>
      </c>
      <c r="EA2159" t="s">
        <v>14316</v>
      </c>
      <c r="EE2159" s="1">
        <v>4185.8100000000004</v>
      </c>
      <c r="EF2159" t="s">
        <v>2634</v>
      </c>
      <c r="EG2159" t="s">
        <v>1640</v>
      </c>
      <c r="EH2159" t="s">
        <v>6848</v>
      </c>
      <c r="EI2159" t="s">
        <v>3282</v>
      </c>
      <c r="EJ2159" t="s">
        <v>4126</v>
      </c>
      <c r="EK2159" t="s">
        <v>1591</v>
      </c>
    </row>
    <row r="2160" spans="1:141" hidden="1" x14ac:dyDescent="0.35">
      <c r="A2160">
        <v>5339</v>
      </c>
      <c r="B2160" t="s">
        <v>11094</v>
      </c>
      <c r="C2160">
        <v>6864</v>
      </c>
      <c r="D2160" t="s">
        <v>10520</v>
      </c>
      <c r="E2160" t="s">
        <v>942</v>
      </c>
      <c r="F2160" t="s">
        <v>9636</v>
      </c>
      <c r="G2160">
        <v>202</v>
      </c>
      <c r="H2160" t="s">
        <v>408</v>
      </c>
      <c r="I2160" t="s">
        <v>14473</v>
      </c>
      <c r="J2160" t="s">
        <v>14474</v>
      </c>
      <c r="K2160" t="s">
        <v>12</v>
      </c>
      <c r="L2160" t="s">
        <v>88</v>
      </c>
      <c r="M2160" t="s">
        <v>411</v>
      </c>
      <c r="N2160" t="s">
        <v>411</v>
      </c>
      <c r="O2160" t="s">
        <v>411</v>
      </c>
      <c r="P2160" t="s">
        <v>411</v>
      </c>
      <c r="Q2160" t="s">
        <v>411</v>
      </c>
      <c r="R2160" t="s">
        <v>411</v>
      </c>
      <c r="S2160" t="s">
        <v>411</v>
      </c>
      <c r="T2160" s="1">
        <v>164586.81</v>
      </c>
      <c r="U2160">
        <v>0</v>
      </c>
      <c r="V2160">
        <v>0</v>
      </c>
      <c r="W2160">
        <v>0</v>
      </c>
      <c r="X2160">
        <v>0</v>
      </c>
      <c r="Y2160">
        <v>0</v>
      </c>
      <c r="Z2160">
        <v>0</v>
      </c>
      <c r="AA2160">
        <v>0</v>
      </c>
      <c r="AB2160">
        <v>0</v>
      </c>
      <c r="AD2160">
        <v>8787726842374</v>
      </c>
      <c r="AE2160" t="s">
        <v>412</v>
      </c>
      <c r="AH2160">
        <v>0</v>
      </c>
      <c r="AI2160" s="2">
        <v>46111</v>
      </c>
      <c r="AJ2160" s="7">
        <v>2026</v>
      </c>
      <c r="AK2160" s="2">
        <v>46107</v>
      </c>
      <c r="AP2160" t="s">
        <v>3839</v>
      </c>
      <c r="AT2160" s="2">
        <v>46113</v>
      </c>
      <c r="AU2160" s="2">
        <v>46119</v>
      </c>
      <c r="AV2160" t="s">
        <v>414</v>
      </c>
      <c r="AW2160" s="2">
        <v>46107</v>
      </c>
      <c r="AY2160" s="1">
        <v>240623.61</v>
      </c>
      <c r="BA2160" t="s">
        <v>10523</v>
      </c>
      <c r="BC2160" t="s">
        <v>14475</v>
      </c>
      <c r="BD2160" t="s">
        <v>416</v>
      </c>
      <c r="BE2160" t="s">
        <v>417</v>
      </c>
      <c r="BF2160">
        <v>5561998533208</v>
      </c>
      <c r="BG2160" t="s">
        <v>14476</v>
      </c>
      <c r="BH2160">
        <v>73805510</v>
      </c>
      <c r="BI2160" t="s">
        <v>2194</v>
      </c>
      <c r="BJ2160" t="s">
        <v>14477</v>
      </c>
      <c r="BL2160" s="1">
        <v>1875</v>
      </c>
      <c r="BQ2160">
        <v>5208</v>
      </c>
      <c r="BS2160" t="s">
        <v>1502</v>
      </c>
      <c r="BT2160" s="2">
        <v>46111</v>
      </c>
      <c r="BU2160">
        <v>878.9</v>
      </c>
      <c r="BW2160" t="s">
        <v>1569</v>
      </c>
      <c r="BY2160" t="s">
        <v>14478</v>
      </c>
      <c r="BZ2160" s="2">
        <v>46111</v>
      </c>
      <c r="CA2160" s="2">
        <v>46112</v>
      </c>
      <c r="CC2160" s="2">
        <v>46104</v>
      </c>
      <c r="CE2160" t="s">
        <v>14479</v>
      </c>
      <c r="CF2160" s="2">
        <v>46111</v>
      </c>
      <c r="CH2160" t="s">
        <v>8713</v>
      </c>
      <c r="CK2160" t="s">
        <v>424</v>
      </c>
      <c r="CL2160" s="2">
        <v>46111</v>
      </c>
      <c r="CN2160" s="2">
        <v>46107</v>
      </c>
      <c r="CO2160" s="2">
        <v>46113</v>
      </c>
      <c r="CP2160" s="2">
        <v>46112</v>
      </c>
      <c r="CR2160" s="2">
        <v>46107</v>
      </c>
      <c r="CS2160" s="2">
        <v>46105</v>
      </c>
      <c r="CV2160" s="2">
        <v>46119</v>
      </c>
      <c r="CW2160" s="2">
        <v>46105</v>
      </c>
      <c r="CY2160" t="s">
        <v>424</v>
      </c>
      <c r="DD2160" s="2">
        <v>46114</v>
      </c>
      <c r="DJ2160" s="2">
        <v>46104</v>
      </c>
      <c r="DK2160" s="2">
        <v>46119</v>
      </c>
      <c r="DO2160" s="2">
        <v>46105</v>
      </c>
      <c r="DQ2160" s="2">
        <v>46114</v>
      </c>
      <c r="DS2160" t="s">
        <v>3289</v>
      </c>
      <c r="DT2160">
        <v>12927</v>
      </c>
      <c r="DX2160">
        <v>517</v>
      </c>
      <c r="EG2160" t="s">
        <v>1640</v>
      </c>
      <c r="EK2160" t="s">
        <v>1591</v>
      </c>
    </row>
    <row r="2161" spans="1:141" x14ac:dyDescent="0.35">
      <c r="A2161">
        <v>5340</v>
      </c>
      <c r="B2161" t="s">
        <v>11094</v>
      </c>
      <c r="C2161">
        <v>6858</v>
      </c>
      <c r="D2161" t="s">
        <v>9833</v>
      </c>
      <c r="E2161" t="s">
        <v>942</v>
      </c>
      <c r="F2161" t="s">
        <v>407</v>
      </c>
      <c r="G2161">
        <v>2</v>
      </c>
      <c r="H2161" t="s">
        <v>474</v>
      </c>
      <c r="I2161" t="s">
        <v>14480</v>
      </c>
      <c r="J2161" t="s">
        <v>14481</v>
      </c>
      <c r="K2161" t="s">
        <v>20</v>
      </c>
      <c r="L2161" t="s">
        <v>25</v>
      </c>
      <c r="M2161" t="s">
        <v>411</v>
      </c>
      <c r="N2161" t="s">
        <v>411</v>
      </c>
      <c r="O2161" t="s">
        <v>411</v>
      </c>
      <c r="P2161" t="s">
        <v>411</v>
      </c>
      <c r="Q2161" t="s">
        <v>411</v>
      </c>
      <c r="R2161" t="s">
        <v>411</v>
      </c>
      <c r="S2161" t="s">
        <v>411</v>
      </c>
      <c r="T2161" s="1">
        <v>166620.76</v>
      </c>
      <c r="U2161">
        <v>751.53</v>
      </c>
      <c r="V2161">
        <v>0</v>
      </c>
      <c r="W2161" s="1">
        <v>143345.38</v>
      </c>
      <c r="X2161" s="1">
        <v>23120</v>
      </c>
      <c r="Y2161">
        <v>0</v>
      </c>
      <c r="Z2161" s="1">
        <v>166465.38</v>
      </c>
      <c r="AA2161">
        <v>0</v>
      </c>
      <c r="AB2161">
        <v>0</v>
      </c>
      <c r="AD2161">
        <v>8787726899481</v>
      </c>
      <c r="AE2161" t="s">
        <v>412</v>
      </c>
      <c r="AF2161" s="3">
        <v>115855</v>
      </c>
      <c r="AH2161">
        <v>0</v>
      </c>
      <c r="AI2161" s="2">
        <v>46111</v>
      </c>
      <c r="AJ2161" s="7">
        <v>2026</v>
      </c>
      <c r="AK2161" s="2">
        <v>46107</v>
      </c>
      <c r="AP2161" t="s">
        <v>413</v>
      </c>
      <c r="AT2161" s="2">
        <v>46114</v>
      </c>
      <c r="AU2161" s="2">
        <v>46119</v>
      </c>
      <c r="AV2161" t="s">
        <v>414</v>
      </c>
      <c r="AW2161" s="2">
        <v>46107</v>
      </c>
      <c r="AY2161" s="1">
        <v>228155.16</v>
      </c>
      <c r="BA2161" t="s">
        <v>9836</v>
      </c>
      <c r="BD2161" t="s">
        <v>1681</v>
      </c>
      <c r="BE2161" t="s">
        <v>513</v>
      </c>
      <c r="BF2161">
        <v>556193811506</v>
      </c>
      <c r="BG2161" t="s">
        <v>14482</v>
      </c>
      <c r="BH2161">
        <v>72308612</v>
      </c>
      <c r="BI2161" t="s">
        <v>7725</v>
      </c>
      <c r="BJ2161" t="s">
        <v>14483</v>
      </c>
      <c r="BL2161" s="1">
        <v>2505.1</v>
      </c>
      <c r="BM2161" s="2">
        <v>46278</v>
      </c>
      <c r="BQ2161">
        <v>4953</v>
      </c>
      <c r="BS2161" t="s">
        <v>954</v>
      </c>
      <c r="BT2161" s="2">
        <v>46107</v>
      </c>
      <c r="BU2161">
        <v>898.3</v>
      </c>
      <c r="BX2161" s="2">
        <v>46116</v>
      </c>
      <c r="BY2161" t="s">
        <v>14484</v>
      </c>
      <c r="CA2161" s="2">
        <v>46114</v>
      </c>
      <c r="CC2161" s="2">
        <v>46106</v>
      </c>
      <c r="CD2161" t="s">
        <v>424</v>
      </c>
      <c r="CE2161">
        <v>12227</v>
      </c>
      <c r="CF2161" s="2">
        <v>46107</v>
      </c>
      <c r="CL2161" s="2">
        <v>46107</v>
      </c>
      <c r="CN2161" s="2">
        <v>46107</v>
      </c>
      <c r="CP2161" s="2">
        <v>46114</v>
      </c>
      <c r="CR2161" s="2">
        <v>46108</v>
      </c>
      <c r="CS2161" s="2">
        <v>46108</v>
      </c>
      <c r="CU2161" s="2">
        <v>46119</v>
      </c>
      <c r="CW2161" s="2">
        <v>46108</v>
      </c>
      <c r="CY2161" t="s">
        <v>424</v>
      </c>
      <c r="DD2161" s="2">
        <v>46107</v>
      </c>
      <c r="DG2161" t="s">
        <v>14485</v>
      </c>
      <c r="DJ2161" s="2">
        <v>46107</v>
      </c>
      <c r="DL2161" s="2">
        <v>46111</v>
      </c>
      <c r="DT2161">
        <v>12383</v>
      </c>
      <c r="DW2161" s="2">
        <v>46111</v>
      </c>
      <c r="DY2161">
        <v>13238</v>
      </c>
      <c r="EE2161" s="1">
        <v>4345.8100000000004</v>
      </c>
      <c r="EF2161" t="s">
        <v>2634</v>
      </c>
      <c r="EG2161" t="s">
        <v>1640</v>
      </c>
      <c r="EH2161" t="s">
        <v>8936</v>
      </c>
      <c r="EI2161" t="s">
        <v>3282</v>
      </c>
      <c r="EJ2161" t="s">
        <v>8163</v>
      </c>
      <c r="EK2161" t="s">
        <v>1591</v>
      </c>
    </row>
    <row r="2162" spans="1:141" x14ac:dyDescent="0.35">
      <c r="A2162">
        <v>5341</v>
      </c>
      <c r="B2162" t="s">
        <v>11094</v>
      </c>
      <c r="C2162">
        <v>6874</v>
      </c>
      <c r="D2162" t="s">
        <v>9833</v>
      </c>
      <c r="E2162" t="s">
        <v>942</v>
      </c>
      <c r="F2162" t="s">
        <v>526</v>
      </c>
      <c r="G2162">
        <v>4</v>
      </c>
      <c r="H2162" t="s">
        <v>474</v>
      </c>
      <c r="I2162" t="s">
        <v>14486</v>
      </c>
      <c r="J2162" t="s">
        <v>14487</v>
      </c>
      <c r="K2162" t="s">
        <v>24</v>
      </c>
      <c r="L2162" t="s">
        <v>96</v>
      </c>
      <c r="M2162" t="s">
        <v>411</v>
      </c>
      <c r="N2162" t="s">
        <v>411</v>
      </c>
      <c r="O2162" t="s">
        <v>411</v>
      </c>
      <c r="P2162" t="s">
        <v>411</v>
      </c>
      <c r="Q2162" t="s">
        <v>424</v>
      </c>
      <c r="R2162" t="s">
        <v>411</v>
      </c>
      <c r="S2162" t="s">
        <v>411</v>
      </c>
      <c r="T2162" s="1">
        <v>230000</v>
      </c>
      <c r="U2162">
        <v>0</v>
      </c>
      <c r="V2162">
        <v>0</v>
      </c>
      <c r="W2162" s="1">
        <v>180254</v>
      </c>
      <c r="X2162" s="1">
        <v>2246</v>
      </c>
      <c r="Y2162">
        <v>0</v>
      </c>
      <c r="Z2162" s="1">
        <v>182500</v>
      </c>
      <c r="AA2162">
        <v>0</v>
      </c>
      <c r="AB2162">
        <v>0</v>
      </c>
      <c r="AD2162">
        <v>8787726871285</v>
      </c>
      <c r="AE2162" t="s">
        <v>412</v>
      </c>
      <c r="AH2162">
        <v>0</v>
      </c>
      <c r="AI2162" s="2">
        <v>46112</v>
      </c>
      <c r="AJ2162" s="7">
        <v>2026</v>
      </c>
      <c r="AK2162" s="2">
        <v>46107</v>
      </c>
      <c r="AP2162" t="s">
        <v>813</v>
      </c>
      <c r="AT2162" s="2">
        <v>46114</v>
      </c>
      <c r="AU2162" s="2">
        <v>46120</v>
      </c>
      <c r="AV2162" t="s">
        <v>414</v>
      </c>
      <c r="AW2162" s="2">
        <v>46107</v>
      </c>
      <c r="AY2162" s="1">
        <v>227654</v>
      </c>
      <c r="BA2162" t="s">
        <v>9836</v>
      </c>
      <c r="BD2162" t="s">
        <v>738</v>
      </c>
      <c r="BE2162" t="s">
        <v>513</v>
      </c>
      <c r="BF2162">
        <v>5561991119429</v>
      </c>
      <c r="BG2162" t="s">
        <v>14488</v>
      </c>
      <c r="BH2162">
        <v>72275678</v>
      </c>
      <c r="BI2162" t="s">
        <v>1963</v>
      </c>
      <c r="BJ2162" t="s">
        <v>14489</v>
      </c>
      <c r="BL2162" s="1">
        <v>3588.92</v>
      </c>
      <c r="BQ2162">
        <v>4987</v>
      </c>
      <c r="BS2162" t="s">
        <v>590</v>
      </c>
      <c r="BT2162" s="2">
        <v>46102</v>
      </c>
      <c r="BY2162" t="s">
        <v>14490</v>
      </c>
      <c r="BZ2162" s="2">
        <v>46107</v>
      </c>
      <c r="CA2162" s="2">
        <v>46113</v>
      </c>
      <c r="CB2162" t="s">
        <v>14491</v>
      </c>
      <c r="CC2162" s="2">
        <v>46106</v>
      </c>
      <c r="CD2162" t="s">
        <v>424</v>
      </c>
      <c r="CF2162" s="2">
        <v>46102</v>
      </c>
      <c r="CJ2162" s="2">
        <v>46114</v>
      </c>
      <c r="CL2162" s="2">
        <v>46102</v>
      </c>
      <c r="CM2162" s="2">
        <v>46120</v>
      </c>
      <c r="CN2162" s="2">
        <v>46107</v>
      </c>
      <c r="CP2162" s="2">
        <v>46113</v>
      </c>
      <c r="CR2162" s="2">
        <v>46108</v>
      </c>
      <c r="CS2162" s="2">
        <v>46108</v>
      </c>
      <c r="CU2162" s="2">
        <v>46113</v>
      </c>
      <c r="CW2162" s="2">
        <v>46108</v>
      </c>
      <c r="CY2162" t="s">
        <v>424</v>
      </c>
      <c r="DD2162" s="2">
        <v>46106</v>
      </c>
      <c r="DG2162" t="s">
        <v>14492</v>
      </c>
      <c r="DJ2162" s="2">
        <v>46106</v>
      </c>
      <c r="DL2162" s="2">
        <v>46112</v>
      </c>
      <c r="DO2162" s="2">
        <v>46108</v>
      </c>
      <c r="DW2162" s="2">
        <v>46112</v>
      </c>
      <c r="DY2162">
        <v>12625</v>
      </c>
      <c r="EE2162" s="1">
        <v>4605.8100000000004</v>
      </c>
      <c r="EF2162" t="s">
        <v>2634</v>
      </c>
      <c r="EG2162" t="s">
        <v>1640</v>
      </c>
      <c r="EH2162" t="s">
        <v>8936</v>
      </c>
      <c r="EI2162" t="s">
        <v>3282</v>
      </c>
      <c r="EJ2162" t="s">
        <v>8163</v>
      </c>
      <c r="EK2162" t="s">
        <v>1591</v>
      </c>
    </row>
    <row r="2163" spans="1:141" x14ac:dyDescent="0.35">
      <c r="A2163">
        <v>5342</v>
      </c>
      <c r="B2163" t="s">
        <v>14328</v>
      </c>
      <c r="C2163">
        <v>6713</v>
      </c>
      <c r="D2163" t="s">
        <v>4816</v>
      </c>
      <c r="E2163" t="s">
        <v>834</v>
      </c>
      <c r="F2163" t="s">
        <v>451</v>
      </c>
      <c r="G2163">
        <v>304</v>
      </c>
      <c r="H2163" t="s">
        <v>474</v>
      </c>
      <c r="I2163" t="s">
        <v>14493</v>
      </c>
      <c r="J2163" t="s">
        <v>14494</v>
      </c>
      <c r="K2163" t="s">
        <v>28</v>
      </c>
      <c r="L2163" t="s">
        <v>27</v>
      </c>
      <c r="M2163" t="s">
        <v>411</v>
      </c>
      <c r="N2163" t="s">
        <v>411</v>
      </c>
      <c r="O2163" t="s">
        <v>411</v>
      </c>
      <c r="P2163" t="s">
        <v>411</v>
      </c>
      <c r="Q2163" t="s">
        <v>411</v>
      </c>
      <c r="R2163" t="s">
        <v>411</v>
      </c>
      <c r="S2163" t="s">
        <v>411</v>
      </c>
      <c r="T2163" s="1">
        <v>215000</v>
      </c>
      <c r="U2163">
        <v>988.7</v>
      </c>
      <c r="V2163">
        <v>0</v>
      </c>
      <c r="W2163" s="1">
        <v>172000</v>
      </c>
      <c r="X2163">
        <v>597</v>
      </c>
      <c r="Y2163">
        <v>0</v>
      </c>
      <c r="Z2163" s="1">
        <v>172597</v>
      </c>
      <c r="AA2163">
        <v>0</v>
      </c>
      <c r="AB2163">
        <v>0</v>
      </c>
      <c r="AD2163">
        <v>8787726708660</v>
      </c>
      <c r="AE2163" t="s">
        <v>412</v>
      </c>
      <c r="AH2163">
        <v>0</v>
      </c>
      <c r="AI2163" s="2">
        <v>46112</v>
      </c>
      <c r="AJ2163" s="7">
        <v>2026</v>
      </c>
      <c r="AK2163" s="2">
        <v>46107</v>
      </c>
      <c r="AP2163" t="s">
        <v>413</v>
      </c>
      <c r="AT2163" s="2">
        <v>46120</v>
      </c>
      <c r="AU2163" s="2">
        <v>46120</v>
      </c>
      <c r="AV2163" t="s">
        <v>414</v>
      </c>
      <c r="AW2163" s="2">
        <v>46107</v>
      </c>
      <c r="AY2163" s="1">
        <v>227577</v>
      </c>
      <c r="BA2163" t="s">
        <v>4819</v>
      </c>
      <c r="BD2163" t="s">
        <v>6568</v>
      </c>
      <c r="BE2163" t="s">
        <v>417</v>
      </c>
      <c r="BF2163">
        <v>5561992640246</v>
      </c>
      <c r="BG2163" t="s">
        <v>14495</v>
      </c>
      <c r="BH2163">
        <v>74474377</v>
      </c>
      <c r="BI2163" t="s">
        <v>14496</v>
      </c>
      <c r="BJ2163" t="s">
        <v>14497</v>
      </c>
      <c r="BL2163" s="1">
        <v>3859.31</v>
      </c>
      <c r="BQ2163">
        <v>4017</v>
      </c>
      <c r="BS2163" t="s">
        <v>449</v>
      </c>
      <c r="BT2163" s="2">
        <v>46073</v>
      </c>
      <c r="BY2163" t="s">
        <v>14498</v>
      </c>
      <c r="CC2163" s="2">
        <v>46093</v>
      </c>
      <c r="CF2163" s="2">
        <v>46073</v>
      </c>
      <c r="CL2163" s="2">
        <v>46073</v>
      </c>
      <c r="CN2163" s="2">
        <v>46093</v>
      </c>
      <c r="CO2163" s="2">
        <v>46113</v>
      </c>
      <c r="CP2163" s="2">
        <v>46120</v>
      </c>
      <c r="CR2163" s="2">
        <v>46094</v>
      </c>
      <c r="CS2163" s="2">
        <v>46111</v>
      </c>
      <c r="CV2163" s="2">
        <v>46119</v>
      </c>
      <c r="CW2163" s="2">
        <v>46111</v>
      </c>
      <c r="DD2163" s="2">
        <v>46106</v>
      </c>
      <c r="DG2163" t="s">
        <v>14499</v>
      </c>
      <c r="DJ2163" s="2">
        <v>46106</v>
      </c>
      <c r="DK2163" s="2">
        <v>46119</v>
      </c>
      <c r="DT2163">
        <v>13010</v>
      </c>
      <c r="DW2163" s="2">
        <v>46111</v>
      </c>
      <c r="EF2163" t="s">
        <v>2634</v>
      </c>
      <c r="EG2163" t="s">
        <v>1640</v>
      </c>
      <c r="EH2163" t="s">
        <v>6848</v>
      </c>
      <c r="EI2163" t="s">
        <v>3282</v>
      </c>
      <c r="EJ2163" t="s">
        <v>8163</v>
      </c>
      <c r="EK2163" t="s">
        <v>1591</v>
      </c>
    </row>
    <row r="2164" spans="1:141" hidden="1" x14ac:dyDescent="0.35">
      <c r="A2164">
        <v>5343</v>
      </c>
      <c r="B2164" t="s">
        <v>6354</v>
      </c>
      <c r="C2164">
        <v>6898</v>
      </c>
      <c r="D2164" t="s">
        <v>10520</v>
      </c>
      <c r="E2164" t="s">
        <v>942</v>
      </c>
      <c r="F2164" t="s">
        <v>10375</v>
      </c>
      <c r="G2164">
        <v>304</v>
      </c>
      <c r="H2164" t="s">
        <v>408</v>
      </c>
      <c r="I2164" t="s">
        <v>14500</v>
      </c>
      <c r="J2164" t="s">
        <v>14501</v>
      </c>
      <c r="K2164" t="s">
        <v>15</v>
      </c>
      <c r="L2164" t="s">
        <v>35</v>
      </c>
      <c r="M2164" t="s">
        <v>411</v>
      </c>
      <c r="N2164" t="s">
        <v>411</v>
      </c>
      <c r="O2164" t="s">
        <v>411</v>
      </c>
      <c r="P2164" t="s">
        <v>411</v>
      </c>
      <c r="Q2164" t="s">
        <v>411</v>
      </c>
      <c r="R2164" t="s">
        <v>411</v>
      </c>
      <c r="S2164" t="s">
        <v>411</v>
      </c>
      <c r="T2164" s="1">
        <v>159301.45000000001</v>
      </c>
      <c r="U2164">
        <v>0</v>
      </c>
      <c r="V2164">
        <v>0</v>
      </c>
      <c r="W2164" s="1">
        <v>134341.45000000001</v>
      </c>
      <c r="X2164" s="1">
        <v>24960</v>
      </c>
      <c r="Y2164">
        <v>0</v>
      </c>
      <c r="Z2164" s="1">
        <v>159301.45000000001</v>
      </c>
      <c r="AA2164">
        <v>0</v>
      </c>
      <c r="AB2164">
        <v>0</v>
      </c>
      <c r="AD2164">
        <v>8787726915940</v>
      </c>
      <c r="AE2164" t="s">
        <v>412</v>
      </c>
      <c r="AH2164">
        <v>0</v>
      </c>
      <c r="AI2164" s="2">
        <v>46111</v>
      </c>
      <c r="AJ2164" s="7">
        <v>2026</v>
      </c>
      <c r="AK2164" s="2">
        <v>46108</v>
      </c>
      <c r="AP2164" t="s">
        <v>3839</v>
      </c>
      <c r="AT2164" s="2">
        <v>46113</v>
      </c>
      <c r="AU2164" s="2">
        <v>46113</v>
      </c>
      <c r="AV2164" t="s">
        <v>414</v>
      </c>
      <c r="AW2164" s="2">
        <v>46108</v>
      </c>
      <c r="AY2164" s="1">
        <v>240657.29</v>
      </c>
      <c r="BA2164" t="s">
        <v>10523</v>
      </c>
      <c r="BC2164" t="s">
        <v>14502</v>
      </c>
      <c r="BD2164" t="s">
        <v>416</v>
      </c>
      <c r="BE2164" t="s">
        <v>417</v>
      </c>
      <c r="BF2164">
        <v>5561996590587</v>
      </c>
      <c r="BG2164" t="s">
        <v>14503</v>
      </c>
      <c r="BH2164">
        <v>73813798</v>
      </c>
      <c r="BI2164" t="s">
        <v>894</v>
      </c>
      <c r="BJ2164" t="s">
        <v>14504</v>
      </c>
      <c r="BL2164" s="1">
        <v>2380.02</v>
      </c>
      <c r="BQ2164">
        <v>5241</v>
      </c>
      <c r="BS2164" t="s">
        <v>421</v>
      </c>
      <c r="BT2164" s="2">
        <v>46107</v>
      </c>
      <c r="BU2164">
        <v>891.23</v>
      </c>
      <c r="BW2164" t="s">
        <v>1569</v>
      </c>
      <c r="BY2164" t="s">
        <v>14505</v>
      </c>
      <c r="BZ2164" s="2">
        <v>46107</v>
      </c>
      <c r="CA2164" s="2">
        <v>46111</v>
      </c>
      <c r="CC2164" s="2">
        <v>46107</v>
      </c>
      <c r="CE2164">
        <v>12304</v>
      </c>
      <c r="CF2164" s="2">
        <v>46107</v>
      </c>
      <c r="CH2164" t="s">
        <v>8637</v>
      </c>
      <c r="CK2164" t="s">
        <v>424</v>
      </c>
      <c r="CL2164" s="2">
        <v>46108</v>
      </c>
      <c r="CN2164" s="2">
        <v>46107</v>
      </c>
      <c r="CP2164" s="2">
        <v>46111</v>
      </c>
      <c r="CR2164" s="2">
        <v>46113</v>
      </c>
      <c r="CS2164" s="2">
        <v>46108</v>
      </c>
      <c r="CW2164" s="2">
        <v>46108</v>
      </c>
      <c r="CY2164" t="s">
        <v>424</v>
      </c>
      <c r="DD2164" s="2">
        <v>46107</v>
      </c>
      <c r="DJ2164" s="2">
        <v>46107</v>
      </c>
      <c r="DL2164" s="2">
        <v>46112</v>
      </c>
      <c r="DO2164" s="2">
        <v>46108</v>
      </c>
      <c r="DQ2164" s="2">
        <v>46111</v>
      </c>
      <c r="DS2164" t="s">
        <v>3289</v>
      </c>
      <c r="DT2164">
        <v>12282</v>
      </c>
      <c r="DX2164">
        <v>511</v>
      </c>
      <c r="EF2164" t="s">
        <v>2634</v>
      </c>
      <c r="EG2164" t="s">
        <v>1640</v>
      </c>
      <c r="EI2164" t="s">
        <v>4422</v>
      </c>
      <c r="EK2164" t="s">
        <v>1591</v>
      </c>
    </row>
    <row r="2165" spans="1:141" hidden="1" x14ac:dyDescent="0.35">
      <c r="A2165">
        <v>5344</v>
      </c>
      <c r="B2165" t="s">
        <v>8651</v>
      </c>
      <c r="C2165">
        <v>6873</v>
      </c>
      <c r="D2165" t="s">
        <v>12561</v>
      </c>
      <c r="E2165" t="s">
        <v>942</v>
      </c>
      <c r="F2165" t="s">
        <v>12633</v>
      </c>
      <c r="G2165">
        <v>101</v>
      </c>
      <c r="H2165" t="s">
        <v>810</v>
      </c>
      <c r="I2165" t="s">
        <v>14506</v>
      </c>
      <c r="J2165" t="s">
        <v>14507</v>
      </c>
      <c r="K2165" t="s">
        <v>56</v>
      </c>
      <c r="L2165" t="s">
        <v>70</v>
      </c>
      <c r="M2165" t="s">
        <v>411</v>
      </c>
      <c r="N2165" t="s">
        <v>411</v>
      </c>
      <c r="O2165" t="s">
        <v>411</v>
      </c>
      <c r="P2165" t="s">
        <v>411</v>
      </c>
      <c r="Q2165" t="s">
        <v>411</v>
      </c>
      <c r="R2165" t="s">
        <v>411</v>
      </c>
      <c r="S2165" t="s">
        <v>411</v>
      </c>
      <c r="T2165" s="1">
        <v>280000</v>
      </c>
      <c r="U2165" s="1">
        <v>2010.14</v>
      </c>
      <c r="V2165">
        <v>0</v>
      </c>
      <c r="W2165" s="1">
        <v>280000</v>
      </c>
      <c r="X2165">
        <v>0</v>
      </c>
      <c r="Y2165">
        <v>0</v>
      </c>
      <c r="Z2165" s="1">
        <v>280000</v>
      </c>
      <c r="AA2165">
        <v>0</v>
      </c>
      <c r="AB2165">
        <v>0</v>
      </c>
      <c r="AE2165" t="s">
        <v>412</v>
      </c>
      <c r="AH2165">
        <v>0</v>
      </c>
      <c r="AK2165" s="2">
        <v>46108</v>
      </c>
      <c r="AP2165" t="s">
        <v>6364</v>
      </c>
      <c r="AQ2165" t="s">
        <v>12905</v>
      </c>
      <c r="AT2165" s="2">
        <v>46111</v>
      </c>
      <c r="AU2165" s="2">
        <v>46120</v>
      </c>
      <c r="AV2165" t="s">
        <v>414</v>
      </c>
      <c r="AW2165" s="2">
        <v>46108</v>
      </c>
      <c r="AY2165" s="1">
        <v>351190</v>
      </c>
      <c r="BA2165" t="s">
        <v>12563</v>
      </c>
      <c r="BC2165" t="s">
        <v>14508</v>
      </c>
      <c r="BD2165" t="s">
        <v>738</v>
      </c>
      <c r="BE2165" t="s">
        <v>513</v>
      </c>
      <c r="BF2165">
        <v>5561993218460</v>
      </c>
      <c r="BG2165" t="s">
        <v>14509</v>
      </c>
      <c r="BH2165">
        <v>72426020</v>
      </c>
      <c r="BI2165" t="s">
        <v>4845</v>
      </c>
      <c r="BJ2165" t="s">
        <v>14510</v>
      </c>
      <c r="BK2165">
        <v>5561993218460</v>
      </c>
      <c r="BL2165">
        <v>0</v>
      </c>
      <c r="BQ2165">
        <v>5440</v>
      </c>
    </row>
    <row r="2166" spans="1:141" hidden="1" x14ac:dyDescent="0.35">
      <c r="A2166">
        <v>5345</v>
      </c>
      <c r="B2166" t="s">
        <v>6354</v>
      </c>
      <c r="C2166">
        <v>6909</v>
      </c>
      <c r="D2166" t="s">
        <v>10520</v>
      </c>
      <c r="E2166" t="s">
        <v>942</v>
      </c>
      <c r="F2166" t="s">
        <v>9405</v>
      </c>
      <c r="G2166">
        <v>4</v>
      </c>
      <c r="H2166" t="s">
        <v>408</v>
      </c>
      <c r="I2166" t="s">
        <v>14511</v>
      </c>
      <c r="J2166" t="s">
        <v>14512</v>
      </c>
      <c r="K2166" t="s">
        <v>28</v>
      </c>
      <c r="L2166" t="s">
        <v>41</v>
      </c>
      <c r="M2166" t="s">
        <v>411</v>
      </c>
      <c r="N2166" t="s">
        <v>411</v>
      </c>
      <c r="O2166" t="s">
        <v>411</v>
      </c>
      <c r="P2166" t="s">
        <v>411</v>
      </c>
      <c r="Q2166" t="s">
        <v>411</v>
      </c>
      <c r="R2166" t="s">
        <v>411</v>
      </c>
      <c r="S2166" t="s">
        <v>411</v>
      </c>
      <c r="T2166" s="1">
        <v>172797.8</v>
      </c>
      <c r="U2166">
        <v>752.19</v>
      </c>
      <c r="V2166">
        <v>0</v>
      </c>
      <c r="W2166" s="1">
        <v>143458.39000000001</v>
      </c>
      <c r="X2166" s="1">
        <v>21209</v>
      </c>
      <c r="Y2166">
        <v>0</v>
      </c>
      <c r="Z2166" s="1">
        <v>164667.39000000001</v>
      </c>
      <c r="AA2166">
        <v>0</v>
      </c>
      <c r="AB2166">
        <v>0</v>
      </c>
      <c r="AD2166">
        <v>8787726932730</v>
      </c>
      <c r="AE2166" t="s">
        <v>412</v>
      </c>
      <c r="AH2166">
        <v>0</v>
      </c>
      <c r="AI2166" s="2">
        <v>46112</v>
      </c>
      <c r="AJ2166" s="7">
        <v>2026</v>
      </c>
      <c r="AK2166" s="2">
        <v>46108</v>
      </c>
      <c r="AP2166" t="s">
        <v>413</v>
      </c>
      <c r="AT2166" s="2">
        <v>46118</v>
      </c>
      <c r="AU2166" s="2">
        <v>46119</v>
      </c>
      <c r="AV2166" t="s">
        <v>414</v>
      </c>
      <c r="AW2166" s="2">
        <v>46111</v>
      </c>
      <c r="AY2166" s="1">
        <v>251000.2</v>
      </c>
      <c r="BA2166" t="s">
        <v>10523</v>
      </c>
      <c r="BC2166" t="s">
        <v>14513</v>
      </c>
      <c r="BD2166" t="s">
        <v>416</v>
      </c>
      <c r="BE2166" t="s">
        <v>417</v>
      </c>
      <c r="BF2166">
        <v>5577999521607</v>
      </c>
      <c r="BG2166" t="s">
        <v>14514</v>
      </c>
      <c r="BH2166">
        <v>73800000</v>
      </c>
      <c r="BI2166" t="s">
        <v>2810</v>
      </c>
      <c r="BJ2166" t="s">
        <v>14515</v>
      </c>
      <c r="BL2166" s="1">
        <v>2507.3000000000002</v>
      </c>
      <c r="BM2166" s="2">
        <v>46287</v>
      </c>
      <c r="BQ2166">
        <v>5277</v>
      </c>
      <c r="BS2166" t="s">
        <v>1147</v>
      </c>
      <c r="BT2166" s="2">
        <v>46111</v>
      </c>
      <c r="BU2166">
        <v>899.78</v>
      </c>
      <c r="BW2166" t="s">
        <v>422</v>
      </c>
      <c r="BY2166" t="s">
        <v>14516</v>
      </c>
      <c r="BZ2166" s="2">
        <v>46111</v>
      </c>
      <c r="CA2166" s="2">
        <v>46113</v>
      </c>
      <c r="CC2166" s="2">
        <v>46108</v>
      </c>
      <c r="CE2166">
        <v>12590</v>
      </c>
      <c r="CF2166" s="2">
        <v>46111</v>
      </c>
      <c r="CK2166" t="s">
        <v>411</v>
      </c>
      <c r="CL2166" s="2">
        <v>46112</v>
      </c>
      <c r="CN2166" s="2">
        <v>46108</v>
      </c>
      <c r="CP2166" s="2">
        <v>46113</v>
      </c>
      <c r="CR2166" s="2">
        <v>46118</v>
      </c>
      <c r="CS2166" s="2">
        <v>46112</v>
      </c>
      <c r="CW2166" s="2">
        <v>46112</v>
      </c>
      <c r="CY2166" t="s">
        <v>424</v>
      </c>
      <c r="DJ2166" s="2">
        <v>46108</v>
      </c>
      <c r="DL2166" s="2">
        <v>46119</v>
      </c>
      <c r="DO2166" s="2">
        <v>46112</v>
      </c>
      <c r="DQ2166" s="2">
        <v>46114</v>
      </c>
      <c r="DS2166" t="s">
        <v>3289</v>
      </c>
      <c r="DT2166">
        <v>12927</v>
      </c>
      <c r="DX2166">
        <v>655</v>
      </c>
      <c r="EG2166" t="s">
        <v>1640</v>
      </c>
      <c r="EK2166" t="s">
        <v>1591</v>
      </c>
    </row>
    <row r="2167" spans="1:141" x14ac:dyDescent="0.35">
      <c r="A2167">
        <v>5346</v>
      </c>
      <c r="B2167" t="s">
        <v>11094</v>
      </c>
      <c r="C2167">
        <v>6886</v>
      </c>
      <c r="D2167" t="s">
        <v>8802</v>
      </c>
      <c r="E2167" t="s">
        <v>834</v>
      </c>
      <c r="F2167" t="s">
        <v>461</v>
      </c>
      <c r="G2167">
        <v>3</v>
      </c>
      <c r="H2167" t="s">
        <v>474</v>
      </c>
      <c r="I2167" t="s">
        <v>14517</v>
      </c>
      <c r="J2167" t="s">
        <v>14518</v>
      </c>
      <c r="K2167" t="s">
        <v>19</v>
      </c>
      <c r="L2167" t="s">
        <v>86</v>
      </c>
      <c r="M2167" t="s">
        <v>411</v>
      </c>
      <c r="N2167" t="s">
        <v>411</v>
      </c>
      <c r="O2167" t="s">
        <v>411</v>
      </c>
      <c r="P2167" t="s">
        <v>411</v>
      </c>
      <c r="Q2167" t="s">
        <v>411</v>
      </c>
      <c r="R2167" t="s">
        <v>411</v>
      </c>
      <c r="S2167" t="s">
        <v>411</v>
      </c>
      <c r="T2167" s="1">
        <v>164955.91</v>
      </c>
      <c r="U2167">
        <v>640.20000000000005</v>
      </c>
      <c r="V2167">
        <v>0</v>
      </c>
      <c r="W2167" s="1">
        <v>125513.02</v>
      </c>
      <c r="X2167" s="1">
        <v>40893</v>
      </c>
      <c r="Y2167">
        <v>0</v>
      </c>
      <c r="Z2167" s="1">
        <v>166406.01999999999</v>
      </c>
      <c r="AA2167">
        <v>0</v>
      </c>
      <c r="AB2167">
        <v>0</v>
      </c>
      <c r="AD2167">
        <v>8787726933191</v>
      </c>
      <c r="AE2167" t="s">
        <v>412</v>
      </c>
      <c r="AF2167" s="3">
        <v>113736</v>
      </c>
      <c r="AH2167">
        <v>0</v>
      </c>
      <c r="AI2167" s="2">
        <v>46112</v>
      </c>
      <c r="AJ2167" s="7">
        <v>2026</v>
      </c>
      <c r="AK2167" s="2">
        <v>46108</v>
      </c>
      <c r="AP2167" t="s">
        <v>413</v>
      </c>
      <c r="AQ2167" t="s">
        <v>8805</v>
      </c>
      <c r="AT2167" s="2">
        <v>46114</v>
      </c>
      <c r="AU2167" s="2">
        <v>46120</v>
      </c>
      <c r="AV2167" t="s">
        <v>414</v>
      </c>
      <c r="AW2167" s="2">
        <v>46111</v>
      </c>
      <c r="AY2167" s="1">
        <v>234999.71</v>
      </c>
      <c r="BA2167" t="s">
        <v>8806</v>
      </c>
      <c r="BD2167" t="s">
        <v>478</v>
      </c>
      <c r="BE2167" t="s">
        <v>417</v>
      </c>
      <c r="BF2167">
        <v>5561999988178</v>
      </c>
      <c r="BG2167" t="s">
        <v>14519</v>
      </c>
      <c r="BH2167">
        <v>72910001</v>
      </c>
      <c r="BI2167" t="s">
        <v>5823</v>
      </c>
      <c r="BJ2167" t="s">
        <v>14520</v>
      </c>
      <c r="BL2167" s="1">
        <v>2134</v>
      </c>
      <c r="BM2167" s="2">
        <v>46268</v>
      </c>
      <c r="BQ2167">
        <v>4397</v>
      </c>
      <c r="BS2167" t="s">
        <v>432</v>
      </c>
      <c r="BT2167" s="2">
        <v>46105</v>
      </c>
      <c r="BY2167" t="s">
        <v>14521</v>
      </c>
      <c r="BZ2167" s="2">
        <v>46108</v>
      </c>
      <c r="CA2167" s="2">
        <v>46114</v>
      </c>
      <c r="CC2167" s="2">
        <v>46108</v>
      </c>
      <c r="CD2167" t="s">
        <v>424</v>
      </c>
      <c r="CF2167" s="2">
        <v>46105</v>
      </c>
      <c r="CL2167" s="2">
        <v>46105</v>
      </c>
      <c r="CN2167" s="2">
        <v>46108</v>
      </c>
      <c r="CO2167" s="2">
        <v>46113</v>
      </c>
      <c r="CP2167" s="2">
        <v>46114</v>
      </c>
      <c r="CR2167" s="2">
        <v>46112</v>
      </c>
      <c r="CS2167" s="2">
        <v>46112</v>
      </c>
      <c r="CU2167" s="2">
        <v>46119</v>
      </c>
      <c r="CV2167" s="2">
        <v>46119</v>
      </c>
      <c r="CW2167" s="2">
        <v>46112</v>
      </c>
      <c r="CY2167" t="s">
        <v>424</v>
      </c>
      <c r="DD2167" s="2">
        <v>46108</v>
      </c>
      <c r="DG2167" t="s">
        <v>14522</v>
      </c>
      <c r="DJ2167" s="2">
        <v>46108</v>
      </c>
      <c r="DK2167" s="2">
        <v>46120</v>
      </c>
      <c r="DL2167" s="2">
        <v>46114</v>
      </c>
      <c r="DO2167" s="2">
        <v>46112</v>
      </c>
      <c r="DT2167">
        <v>13015</v>
      </c>
      <c r="DW2167" s="2">
        <v>46112</v>
      </c>
      <c r="DY2167">
        <v>13241</v>
      </c>
      <c r="EF2167" t="s">
        <v>2634</v>
      </c>
      <c r="EG2167" t="s">
        <v>1640</v>
      </c>
      <c r="EH2167" t="s">
        <v>8936</v>
      </c>
      <c r="EI2167" t="s">
        <v>3282</v>
      </c>
      <c r="EJ2167" t="s">
        <v>8163</v>
      </c>
      <c r="EK2167" t="s">
        <v>1591</v>
      </c>
    </row>
    <row r="2168" spans="1:141" x14ac:dyDescent="0.35">
      <c r="A2168">
        <v>5347</v>
      </c>
      <c r="B2168" t="s">
        <v>11094</v>
      </c>
      <c r="C2168">
        <v>6906</v>
      </c>
      <c r="D2168" t="s">
        <v>4816</v>
      </c>
      <c r="E2168" t="s">
        <v>834</v>
      </c>
      <c r="F2168" t="s">
        <v>407</v>
      </c>
      <c r="G2168">
        <v>304</v>
      </c>
      <c r="H2168" t="s">
        <v>474</v>
      </c>
      <c r="I2168" t="s">
        <v>14523</v>
      </c>
      <c r="J2168" t="s">
        <v>14524</v>
      </c>
      <c r="K2168" t="s">
        <v>28</v>
      </c>
      <c r="L2168" t="s">
        <v>27</v>
      </c>
      <c r="M2168" t="s">
        <v>411</v>
      </c>
      <c r="N2168" t="s">
        <v>411</v>
      </c>
      <c r="O2168" t="s">
        <v>411</v>
      </c>
      <c r="P2168" t="s">
        <v>411</v>
      </c>
      <c r="Q2168" t="s">
        <v>411</v>
      </c>
      <c r="R2168" t="s">
        <v>411</v>
      </c>
      <c r="S2168" t="s">
        <v>411</v>
      </c>
      <c r="T2168" s="1">
        <v>164392.28</v>
      </c>
      <c r="U2168">
        <v>570</v>
      </c>
      <c r="V2168">
        <v>0</v>
      </c>
      <c r="W2168" s="1">
        <v>111389.77</v>
      </c>
      <c r="X2168" s="1">
        <v>54634</v>
      </c>
      <c r="Y2168">
        <v>0</v>
      </c>
      <c r="Z2168" s="1">
        <v>166023.76999999999</v>
      </c>
      <c r="AA2168">
        <v>0</v>
      </c>
      <c r="AB2168">
        <v>0</v>
      </c>
      <c r="AD2168">
        <v>8787726935151</v>
      </c>
      <c r="AE2168" t="s">
        <v>412</v>
      </c>
      <c r="AF2168" s="3">
        <v>109218</v>
      </c>
      <c r="AH2168">
        <v>0</v>
      </c>
      <c r="AI2168" s="2">
        <v>46111</v>
      </c>
      <c r="AJ2168" s="7">
        <v>2026</v>
      </c>
      <c r="AK2168" s="2">
        <v>46108</v>
      </c>
      <c r="AP2168" t="s">
        <v>413</v>
      </c>
      <c r="AT2168" s="2">
        <v>46114</v>
      </c>
      <c r="AU2168" s="2">
        <v>46120</v>
      </c>
      <c r="AV2168" t="s">
        <v>414</v>
      </c>
      <c r="AW2168" s="2">
        <v>46111</v>
      </c>
      <c r="AY2168" s="1">
        <v>225353.13</v>
      </c>
      <c r="BA2168" t="s">
        <v>4819</v>
      </c>
      <c r="BD2168" t="s">
        <v>478</v>
      </c>
      <c r="BE2168" t="s">
        <v>417</v>
      </c>
      <c r="BF2168">
        <v>5561995560996</v>
      </c>
      <c r="BG2168" t="s">
        <v>14525</v>
      </c>
      <c r="BH2168">
        <v>72916486</v>
      </c>
      <c r="BI2168" t="s">
        <v>14526</v>
      </c>
      <c r="BJ2168" t="s">
        <v>14527</v>
      </c>
      <c r="BL2168" s="1">
        <v>1900</v>
      </c>
      <c r="BM2168" s="2">
        <v>46280</v>
      </c>
      <c r="BQ2168">
        <v>3952</v>
      </c>
      <c r="BS2168" t="s">
        <v>449</v>
      </c>
      <c r="BT2168" s="2">
        <v>46107</v>
      </c>
      <c r="BU2168">
        <v>899.78</v>
      </c>
      <c r="BX2168" s="2">
        <v>46086</v>
      </c>
      <c r="BY2168" t="s">
        <v>14528</v>
      </c>
      <c r="BZ2168" s="2">
        <v>46111</v>
      </c>
      <c r="CA2168" s="2">
        <v>46114</v>
      </c>
      <c r="CC2168" s="2">
        <v>46107</v>
      </c>
      <c r="CD2168" t="s">
        <v>424</v>
      </c>
      <c r="CE2168">
        <v>12437</v>
      </c>
      <c r="CF2168" s="2">
        <v>46107</v>
      </c>
      <c r="CL2168" s="2">
        <v>46107</v>
      </c>
      <c r="CN2168" s="2">
        <v>46111</v>
      </c>
      <c r="CO2168" s="2">
        <v>46113</v>
      </c>
      <c r="CP2168" s="2">
        <v>46114</v>
      </c>
      <c r="CR2168" s="2">
        <v>46112</v>
      </c>
      <c r="CS2168" s="2">
        <v>46111</v>
      </c>
      <c r="CU2168" s="2">
        <v>46120</v>
      </c>
      <c r="CV2168" s="2">
        <v>46119</v>
      </c>
      <c r="CW2168" s="2">
        <v>46111</v>
      </c>
      <c r="CY2168" t="s">
        <v>424</v>
      </c>
      <c r="DD2168" s="2">
        <v>46111</v>
      </c>
      <c r="DG2168" t="s">
        <v>14529</v>
      </c>
      <c r="DJ2168" s="2">
        <v>46108</v>
      </c>
      <c r="DK2168" s="2">
        <v>46119</v>
      </c>
      <c r="DL2168" s="2">
        <v>46112</v>
      </c>
      <c r="DO2168" s="2">
        <v>46111</v>
      </c>
      <c r="DT2168">
        <v>13010</v>
      </c>
      <c r="DY2168">
        <v>13472</v>
      </c>
      <c r="EE2168" s="1">
        <v>4245.8100000000004</v>
      </c>
      <c r="EF2168" t="s">
        <v>8966</v>
      </c>
      <c r="EG2168" t="s">
        <v>735</v>
      </c>
      <c r="EH2168" t="s">
        <v>6848</v>
      </c>
      <c r="EI2168" t="s">
        <v>3282</v>
      </c>
      <c r="EJ2168" t="s">
        <v>8163</v>
      </c>
      <c r="EK2168" t="s">
        <v>1591</v>
      </c>
    </row>
    <row r="2169" spans="1:141" hidden="1" x14ac:dyDescent="0.35">
      <c r="A2169">
        <v>5348</v>
      </c>
      <c r="B2169" t="s">
        <v>11094</v>
      </c>
      <c r="C2169">
        <v>6869</v>
      </c>
      <c r="D2169" t="s">
        <v>9287</v>
      </c>
      <c r="E2169" t="s">
        <v>942</v>
      </c>
      <c r="F2169" t="s">
        <v>9522</v>
      </c>
      <c r="G2169">
        <v>104</v>
      </c>
      <c r="H2169" t="s">
        <v>408</v>
      </c>
      <c r="I2169" t="s">
        <v>14530</v>
      </c>
      <c r="J2169" t="s">
        <v>14531</v>
      </c>
      <c r="K2169" t="s">
        <v>14</v>
      </c>
      <c r="L2169" t="s">
        <v>16</v>
      </c>
      <c r="M2169" t="s">
        <v>411</v>
      </c>
      <c r="N2169" t="s">
        <v>411</v>
      </c>
      <c r="O2169" t="s">
        <v>411</v>
      </c>
      <c r="P2169" t="s">
        <v>411</v>
      </c>
      <c r="Q2169" t="s">
        <v>411</v>
      </c>
      <c r="R2169" t="s">
        <v>411</v>
      </c>
      <c r="S2169" t="s">
        <v>411</v>
      </c>
      <c r="T2169" s="1">
        <v>165049.93</v>
      </c>
      <c r="U2169">
        <v>764.99</v>
      </c>
      <c r="V2169">
        <v>0</v>
      </c>
      <c r="W2169" s="1">
        <v>146039.93</v>
      </c>
      <c r="X2169" s="1">
        <v>19010</v>
      </c>
      <c r="Y2169">
        <v>0</v>
      </c>
      <c r="Z2169" s="1">
        <v>165049.93</v>
      </c>
      <c r="AA2169">
        <v>0</v>
      </c>
      <c r="AB2169">
        <v>0</v>
      </c>
      <c r="AD2169">
        <v>8787726844784</v>
      </c>
      <c r="AE2169" t="s">
        <v>412</v>
      </c>
      <c r="AH2169">
        <v>0</v>
      </c>
      <c r="AI2169" s="2">
        <v>46112</v>
      </c>
      <c r="AJ2169" s="7">
        <v>2026</v>
      </c>
      <c r="AK2169" s="2">
        <v>46111</v>
      </c>
      <c r="AP2169" t="s">
        <v>413</v>
      </c>
      <c r="AT2169" s="2">
        <v>46114</v>
      </c>
      <c r="AU2169" s="2">
        <v>46114</v>
      </c>
      <c r="AV2169" t="s">
        <v>414</v>
      </c>
      <c r="AW2169" s="2">
        <v>46111</v>
      </c>
      <c r="AY2169" s="1">
        <v>258933.12</v>
      </c>
      <c r="BA2169" t="s">
        <v>9291</v>
      </c>
      <c r="BC2169" t="s">
        <v>14532</v>
      </c>
      <c r="BD2169" t="s">
        <v>416</v>
      </c>
      <c r="BE2169" t="s">
        <v>417</v>
      </c>
      <c r="BF2169">
        <v>5561996698380</v>
      </c>
      <c r="BG2169" t="s">
        <v>14533</v>
      </c>
      <c r="BH2169">
        <v>73808350</v>
      </c>
      <c r="BI2169" t="s">
        <v>581</v>
      </c>
      <c r="BJ2169" t="s">
        <v>14534</v>
      </c>
      <c r="BL2169" s="1">
        <v>2550</v>
      </c>
      <c r="BQ2169">
        <v>4881</v>
      </c>
      <c r="BS2169" t="s">
        <v>457</v>
      </c>
      <c r="BT2169" s="2">
        <v>46108</v>
      </c>
      <c r="BU2169">
        <v>899.78</v>
      </c>
      <c r="BW2169" t="s">
        <v>422</v>
      </c>
      <c r="BY2169" t="s">
        <v>14535</v>
      </c>
      <c r="BZ2169" s="2">
        <v>46108</v>
      </c>
      <c r="CA2169" s="2">
        <v>46113</v>
      </c>
      <c r="CC2169" s="2">
        <v>46107</v>
      </c>
      <c r="CE2169">
        <v>12594</v>
      </c>
      <c r="CF2169" s="2">
        <v>46108</v>
      </c>
      <c r="CK2169" t="s">
        <v>411</v>
      </c>
      <c r="CL2169" s="2">
        <v>46108</v>
      </c>
      <c r="CN2169" s="2">
        <v>46108</v>
      </c>
      <c r="CP2169" s="2">
        <v>46113</v>
      </c>
      <c r="CR2169" s="2">
        <v>46113</v>
      </c>
      <c r="CS2169" s="2">
        <v>46112</v>
      </c>
      <c r="CW2169" s="2">
        <v>46112</v>
      </c>
      <c r="CY2169" t="s">
        <v>424</v>
      </c>
      <c r="DD2169" s="2">
        <v>46112</v>
      </c>
      <c r="DJ2169" s="2">
        <v>46111</v>
      </c>
      <c r="DL2169" s="2">
        <v>46113</v>
      </c>
      <c r="DO2169" s="2">
        <v>46112</v>
      </c>
      <c r="DQ2169" s="2">
        <v>46114</v>
      </c>
      <c r="DS2169" t="s">
        <v>3289</v>
      </c>
      <c r="DT2169">
        <v>12964</v>
      </c>
      <c r="EF2169" t="s">
        <v>2634</v>
      </c>
      <c r="EG2169" t="s">
        <v>1640</v>
      </c>
      <c r="EI2169" t="s">
        <v>5891</v>
      </c>
      <c r="EK2169" t="s">
        <v>1591</v>
      </c>
    </row>
    <row r="2170" spans="1:141" hidden="1" x14ac:dyDescent="0.35">
      <c r="A2170">
        <v>5349</v>
      </c>
      <c r="B2170" t="s">
        <v>11094</v>
      </c>
      <c r="C2170">
        <v>6865</v>
      </c>
      <c r="D2170" t="s">
        <v>10520</v>
      </c>
      <c r="E2170" t="s">
        <v>942</v>
      </c>
      <c r="F2170" t="s">
        <v>9585</v>
      </c>
      <c r="G2170">
        <v>301</v>
      </c>
      <c r="H2170" t="s">
        <v>408</v>
      </c>
      <c r="I2170" t="s">
        <v>14536</v>
      </c>
      <c r="J2170" t="s">
        <v>14537</v>
      </c>
      <c r="K2170" t="s">
        <v>12</v>
      </c>
      <c r="L2170" t="s">
        <v>95</v>
      </c>
      <c r="M2170" t="s">
        <v>411</v>
      </c>
      <c r="N2170" t="s">
        <v>411</v>
      </c>
      <c r="O2170" t="s">
        <v>411</v>
      </c>
      <c r="P2170" t="s">
        <v>411</v>
      </c>
      <c r="Q2170" t="s">
        <v>411</v>
      </c>
      <c r="R2170" t="s">
        <v>411</v>
      </c>
      <c r="S2170" t="s">
        <v>411</v>
      </c>
      <c r="T2170" s="1">
        <v>175282.24</v>
      </c>
      <c r="U2170">
        <v>779.99</v>
      </c>
      <c r="V2170">
        <v>0</v>
      </c>
      <c r="W2170" s="1">
        <v>158590.42000000001</v>
      </c>
      <c r="X2170" s="1">
        <v>17058</v>
      </c>
      <c r="Y2170">
        <v>0</v>
      </c>
      <c r="Z2170" s="1">
        <v>175648.42</v>
      </c>
      <c r="AA2170">
        <v>0</v>
      </c>
      <c r="AB2170">
        <v>0</v>
      </c>
      <c r="AD2170">
        <v>8787726824651</v>
      </c>
      <c r="AE2170" t="s">
        <v>412</v>
      </c>
      <c r="AH2170">
        <v>0</v>
      </c>
      <c r="AI2170" s="2">
        <v>46112</v>
      </c>
      <c r="AJ2170" s="7">
        <v>2026</v>
      </c>
      <c r="AK2170" s="2">
        <v>46111</v>
      </c>
      <c r="AP2170" t="s">
        <v>413</v>
      </c>
      <c r="AT2170" s="2">
        <v>46114</v>
      </c>
      <c r="AU2170" s="2">
        <v>46118</v>
      </c>
      <c r="AV2170" t="s">
        <v>414</v>
      </c>
      <c r="AW2170" s="2">
        <v>46112</v>
      </c>
      <c r="AY2170" s="1">
        <v>240634.23999999999</v>
      </c>
      <c r="BA2170" t="s">
        <v>10523</v>
      </c>
      <c r="BC2170" t="s">
        <v>14538</v>
      </c>
      <c r="BD2170" t="s">
        <v>416</v>
      </c>
      <c r="BE2170" t="s">
        <v>417</v>
      </c>
      <c r="BF2170">
        <v>5561996712337</v>
      </c>
      <c r="BG2170" t="s">
        <v>14539</v>
      </c>
      <c r="BH2170">
        <v>73805825</v>
      </c>
      <c r="BI2170" t="s">
        <v>1083</v>
      </c>
      <c r="BJ2170" t="s">
        <v>14540</v>
      </c>
      <c r="BL2170" s="1">
        <v>2600</v>
      </c>
      <c r="BQ2170">
        <v>5227</v>
      </c>
      <c r="BS2170" t="s">
        <v>449</v>
      </c>
      <c r="BT2170" s="2">
        <v>46111</v>
      </c>
      <c r="BU2170" s="1">
        <v>1198.68</v>
      </c>
      <c r="BW2170" t="s">
        <v>422</v>
      </c>
      <c r="BY2170" t="s">
        <v>14541</v>
      </c>
      <c r="BZ2170" s="2">
        <v>46111</v>
      </c>
      <c r="CA2170" s="2">
        <v>46113</v>
      </c>
      <c r="CC2170" s="2">
        <v>46108</v>
      </c>
      <c r="CE2170" t="s">
        <v>14542</v>
      </c>
      <c r="CF2170" s="2">
        <v>46111</v>
      </c>
      <c r="CK2170" t="s">
        <v>411</v>
      </c>
      <c r="CL2170" s="2">
        <v>46112</v>
      </c>
      <c r="CN2170" s="2">
        <v>46111</v>
      </c>
      <c r="CP2170" s="2">
        <v>46113</v>
      </c>
      <c r="CR2170" s="2">
        <v>46113</v>
      </c>
      <c r="CS2170" s="2">
        <v>46108</v>
      </c>
      <c r="CW2170" s="2">
        <v>46108</v>
      </c>
      <c r="DD2170" s="2">
        <v>46118</v>
      </c>
      <c r="DJ2170" s="2">
        <v>46106</v>
      </c>
      <c r="DL2170" s="2">
        <v>46113</v>
      </c>
      <c r="DO2170" s="2">
        <v>46108</v>
      </c>
      <c r="DQ2170" s="2">
        <v>46114</v>
      </c>
      <c r="DS2170" t="s">
        <v>3289</v>
      </c>
      <c r="DT2170">
        <v>12927</v>
      </c>
      <c r="DX2170">
        <v>817</v>
      </c>
      <c r="EF2170" t="s">
        <v>5964</v>
      </c>
      <c r="EG2170" t="s">
        <v>735</v>
      </c>
      <c r="EK2170" t="s">
        <v>1591</v>
      </c>
    </row>
    <row r="2171" spans="1:141" hidden="1" x14ac:dyDescent="0.35">
      <c r="A2171">
        <v>5350</v>
      </c>
      <c r="B2171" t="s">
        <v>11094</v>
      </c>
      <c r="C2171">
        <v>6907</v>
      </c>
      <c r="D2171" t="s">
        <v>9287</v>
      </c>
      <c r="E2171" t="s">
        <v>942</v>
      </c>
      <c r="F2171" t="s">
        <v>9936</v>
      </c>
      <c r="G2171">
        <v>103</v>
      </c>
      <c r="H2171" t="s">
        <v>408</v>
      </c>
      <c r="I2171" t="s">
        <v>14543</v>
      </c>
      <c r="J2171" t="s">
        <v>14544</v>
      </c>
      <c r="K2171" t="s">
        <v>22</v>
      </c>
      <c r="L2171" t="s">
        <v>30</v>
      </c>
      <c r="M2171" t="s">
        <v>411</v>
      </c>
      <c r="N2171" t="s">
        <v>411</v>
      </c>
      <c r="O2171" t="s">
        <v>411</v>
      </c>
      <c r="P2171" t="s">
        <v>411</v>
      </c>
      <c r="Q2171" t="s">
        <v>411</v>
      </c>
      <c r="R2171" t="s">
        <v>411</v>
      </c>
      <c r="S2171" t="s">
        <v>411</v>
      </c>
      <c r="T2171" s="1">
        <v>169456.9</v>
      </c>
      <c r="U2171">
        <v>0</v>
      </c>
      <c r="V2171">
        <v>0</v>
      </c>
      <c r="W2171" s="1">
        <v>145003.69</v>
      </c>
      <c r="X2171" s="1">
        <v>24453</v>
      </c>
      <c r="Y2171">
        <v>0</v>
      </c>
      <c r="Z2171" s="1">
        <v>169456.69</v>
      </c>
      <c r="AA2171">
        <v>0</v>
      </c>
      <c r="AB2171">
        <v>0</v>
      </c>
      <c r="AD2171">
        <v>8787726945572</v>
      </c>
      <c r="AE2171" t="s">
        <v>412</v>
      </c>
      <c r="AH2171">
        <v>0</v>
      </c>
      <c r="AI2171" s="2">
        <v>46112</v>
      </c>
      <c r="AJ2171" s="7">
        <v>2026</v>
      </c>
      <c r="AK2171" s="2">
        <v>46111</v>
      </c>
      <c r="AP2171" t="s">
        <v>3839</v>
      </c>
      <c r="AT2171" s="2">
        <v>46114</v>
      </c>
      <c r="AU2171" s="2">
        <v>46114</v>
      </c>
      <c r="AV2171" t="s">
        <v>414</v>
      </c>
      <c r="AW2171" s="2">
        <v>46112</v>
      </c>
      <c r="AY2171" s="1">
        <v>253929.4</v>
      </c>
      <c r="BA2171" t="s">
        <v>9291</v>
      </c>
      <c r="BC2171" t="s">
        <v>14545</v>
      </c>
      <c r="BD2171" t="s">
        <v>416</v>
      </c>
      <c r="BE2171" t="s">
        <v>417</v>
      </c>
      <c r="BF2171">
        <v>5561996883605</v>
      </c>
      <c r="BG2171" t="s">
        <v>14546</v>
      </c>
      <c r="BH2171">
        <v>73800000</v>
      </c>
      <c r="BI2171" t="s">
        <v>2622</v>
      </c>
      <c r="BJ2171" t="s">
        <v>14547</v>
      </c>
      <c r="BL2171" s="1">
        <v>2380.37</v>
      </c>
      <c r="BQ2171">
        <v>10310</v>
      </c>
      <c r="BR2171">
        <v>8293</v>
      </c>
      <c r="BS2171" t="s">
        <v>449</v>
      </c>
      <c r="BT2171" s="2">
        <v>46111</v>
      </c>
      <c r="BU2171">
        <v>878.22</v>
      </c>
      <c r="BW2171" t="s">
        <v>422</v>
      </c>
      <c r="BY2171" t="s">
        <v>14548</v>
      </c>
      <c r="BZ2171" s="2">
        <v>46111</v>
      </c>
      <c r="CA2171" s="2">
        <v>46114</v>
      </c>
      <c r="CC2171" s="2">
        <v>46108</v>
      </c>
      <c r="CE2171" t="s">
        <v>14549</v>
      </c>
      <c r="CF2171" s="2">
        <v>46111</v>
      </c>
      <c r="CK2171" t="s">
        <v>411</v>
      </c>
      <c r="CL2171" s="2">
        <v>46112</v>
      </c>
      <c r="CN2171" s="2">
        <v>46111</v>
      </c>
      <c r="CP2171" s="2">
        <v>46114</v>
      </c>
      <c r="CR2171" s="2">
        <v>46113</v>
      </c>
      <c r="CS2171" s="2">
        <v>46112</v>
      </c>
      <c r="CW2171" s="2">
        <v>46112</v>
      </c>
      <c r="CY2171" t="s">
        <v>424</v>
      </c>
      <c r="DD2171" s="2">
        <v>46108</v>
      </c>
      <c r="DJ2171" s="2">
        <v>46111</v>
      </c>
      <c r="DL2171" s="2">
        <v>46113</v>
      </c>
      <c r="DO2171" s="2">
        <v>46112</v>
      </c>
      <c r="DQ2171" s="2">
        <v>46114</v>
      </c>
      <c r="DS2171" t="s">
        <v>3289</v>
      </c>
      <c r="DT2171">
        <v>12964</v>
      </c>
      <c r="DX2171">
        <v>983</v>
      </c>
      <c r="EG2171" t="s">
        <v>1640</v>
      </c>
      <c r="EK2171" t="s">
        <v>1591</v>
      </c>
    </row>
    <row r="2172" spans="1:141" hidden="1" x14ac:dyDescent="0.35">
      <c r="A2172">
        <v>5351</v>
      </c>
      <c r="B2172" t="s">
        <v>8651</v>
      </c>
      <c r="C2172">
        <v>6901</v>
      </c>
      <c r="D2172" t="s">
        <v>9833</v>
      </c>
      <c r="E2172" t="s">
        <v>942</v>
      </c>
      <c r="F2172" t="s">
        <v>451</v>
      </c>
      <c r="G2172">
        <v>103</v>
      </c>
      <c r="H2172" t="s">
        <v>474</v>
      </c>
      <c r="I2172" t="s">
        <v>14550</v>
      </c>
      <c r="J2172" t="s">
        <v>14551</v>
      </c>
      <c r="K2172" t="s">
        <v>38</v>
      </c>
      <c r="L2172" t="s">
        <v>61</v>
      </c>
      <c r="M2172" t="s">
        <v>411</v>
      </c>
      <c r="N2172" t="s">
        <v>411</v>
      </c>
      <c r="O2172" t="s">
        <v>411</v>
      </c>
      <c r="P2172" t="s">
        <v>411</v>
      </c>
      <c r="Q2172" t="s">
        <v>411</v>
      </c>
      <c r="R2172" t="s">
        <v>411</v>
      </c>
      <c r="S2172" t="s">
        <v>411</v>
      </c>
      <c r="T2172" s="1">
        <v>156695.57</v>
      </c>
      <c r="U2172">
        <v>824.75</v>
      </c>
      <c r="V2172">
        <v>0</v>
      </c>
      <c r="W2172" s="1">
        <v>155738.98000000001</v>
      </c>
      <c r="X2172" s="1">
        <v>14372</v>
      </c>
      <c r="Y2172">
        <v>0</v>
      </c>
      <c r="Z2172" s="1">
        <v>170110.98</v>
      </c>
      <c r="AA2172">
        <v>0</v>
      </c>
      <c r="AB2172">
        <v>0</v>
      </c>
      <c r="AE2172" t="s">
        <v>412</v>
      </c>
      <c r="AH2172">
        <v>0</v>
      </c>
      <c r="AK2172" s="2">
        <v>46111</v>
      </c>
      <c r="AP2172" t="s">
        <v>413</v>
      </c>
      <c r="AT2172" s="2">
        <v>46111</v>
      </c>
      <c r="AU2172" s="2">
        <v>46114</v>
      </c>
      <c r="AV2172" t="s">
        <v>414</v>
      </c>
      <c r="AW2172" s="2">
        <v>46111</v>
      </c>
      <c r="AY2172" s="1">
        <v>220838.77</v>
      </c>
      <c r="BA2172" t="s">
        <v>9836</v>
      </c>
      <c r="BD2172" t="s">
        <v>478</v>
      </c>
      <c r="BE2172" t="s">
        <v>417</v>
      </c>
      <c r="BF2172">
        <v>556193267303</v>
      </c>
      <c r="BG2172" t="s">
        <v>14552</v>
      </c>
      <c r="BH2172">
        <v>72910001</v>
      </c>
      <c r="BI2172" t="s">
        <v>1526</v>
      </c>
      <c r="BJ2172" t="s">
        <v>14553</v>
      </c>
      <c r="BL2172" s="1">
        <v>2749.17</v>
      </c>
      <c r="BM2172" s="2">
        <v>46273</v>
      </c>
      <c r="BQ2172">
        <v>5021</v>
      </c>
      <c r="BS2172" t="s">
        <v>648</v>
      </c>
      <c r="BT2172" s="2">
        <v>46107</v>
      </c>
      <c r="BY2172" t="s">
        <v>14554</v>
      </c>
      <c r="BZ2172" s="2">
        <v>46108</v>
      </c>
      <c r="CC2172" s="2">
        <v>46108</v>
      </c>
      <c r="CF2172" s="2">
        <v>46107</v>
      </c>
      <c r="CL2172" s="2">
        <v>46107</v>
      </c>
      <c r="CN2172" s="2">
        <v>46108</v>
      </c>
      <c r="CS2172" s="2">
        <v>46112</v>
      </c>
      <c r="CW2172" s="2">
        <v>46112</v>
      </c>
      <c r="CY2172" t="s">
        <v>424</v>
      </c>
      <c r="DD2172" s="2">
        <v>46111</v>
      </c>
      <c r="DJ2172" s="2">
        <v>46108</v>
      </c>
      <c r="DO2172" s="2">
        <v>46112</v>
      </c>
      <c r="EF2172" t="s">
        <v>5964</v>
      </c>
      <c r="EG2172" t="s">
        <v>735</v>
      </c>
      <c r="EH2172" t="s">
        <v>8129</v>
      </c>
      <c r="EI2172" t="s">
        <v>6553</v>
      </c>
      <c r="EJ2172" t="s">
        <v>4126</v>
      </c>
      <c r="EK2172" t="s">
        <v>3786</v>
      </c>
    </row>
    <row r="2173" spans="1:141" hidden="1" x14ac:dyDescent="0.35">
      <c r="A2173">
        <v>5352</v>
      </c>
      <c r="B2173" t="s">
        <v>6354</v>
      </c>
      <c r="C2173">
        <v>6894</v>
      </c>
      <c r="D2173" t="s">
        <v>4502</v>
      </c>
      <c r="E2173" t="s">
        <v>942</v>
      </c>
      <c r="F2173" t="s">
        <v>4503</v>
      </c>
      <c r="G2173">
        <v>104</v>
      </c>
      <c r="H2173" t="s">
        <v>810</v>
      </c>
      <c r="I2173" t="s">
        <v>14555</v>
      </c>
      <c r="J2173" t="s">
        <v>14556</v>
      </c>
      <c r="K2173" t="s">
        <v>56</v>
      </c>
      <c r="L2173" t="s">
        <v>77</v>
      </c>
      <c r="M2173" t="s">
        <v>411</v>
      </c>
      <c r="N2173" t="s">
        <v>411</v>
      </c>
      <c r="O2173" t="s">
        <v>411</v>
      </c>
      <c r="P2173" t="s">
        <v>411</v>
      </c>
      <c r="Q2173" t="s">
        <v>411</v>
      </c>
      <c r="R2173" t="s">
        <v>411</v>
      </c>
      <c r="S2173" t="s">
        <v>411</v>
      </c>
      <c r="T2173" s="1">
        <v>280000</v>
      </c>
      <c r="U2173" s="1">
        <v>2228.9899999999998</v>
      </c>
      <c r="V2173">
        <v>0</v>
      </c>
      <c r="W2173" s="1">
        <v>280459.57</v>
      </c>
      <c r="X2173">
        <v>0</v>
      </c>
      <c r="Y2173" s="1">
        <v>16795.84</v>
      </c>
      <c r="Z2173" s="1">
        <v>297255.40999999997</v>
      </c>
      <c r="AA2173">
        <v>0</v>
      </c>
      <c r="AB2173">
        <v>0</v>
      </c>
      <c r="AE2173" t="s">
        <v>412</v>
      </c>
      <c r="AH2173">
        <v>0</v>
      </c>
      <c r="AI2173" s="2">
        <v>46121</v>
      </c>
      <c r="AJ2173" s="7">
        <v>2026</v>
      </c>
      <c r="AK2173" s="2">
        <v>46111</v>
      </c>
      <c r="AP2173" t="s">
        <v>6364</v>
      </c>
      <c r="AQ2173" t="s">
        <v>12905</v>
      </c>
      <c r="AT2173" s="2">
        <v>46119</v>
      </c>
      <c r="AU2173" s="2">
        <v>46121</v>
      </c>
      <c r="AV2173" t="s">
        <v>414</v>
      </c>
      <c r="AW2173" s="2">
        <v>46112</v>
      </c>
      <c r="AY2173" s="1">
        <v>405000.1</v>
      </c>
      <c r="BA2173" t="s">
        <v>4506</v>
      </c>
      <c r="BC2173" t="s">
        <v>14557</v>
      </c>
      <c r="BD2173" t="s">
        <v>738</v>
      </c>
      <c r="BE2173" t="s">
        <v>513</v>
      </c>
      <c r="BF2173">
        <v>5561982485450</v>
      </c>
      <c r="BG2173" t="s">
        <v>14558</v>
      </c>
      <c r="BH2173">
        <v>71995300</v>
      </c>
      <c r="BI2173" t="s">
        <v>4857</v>
      </c>
      <c r="BJ2173" t="s">
        <v>14559</v>
      </c>
      <c r="BK2173">
        <v>5561982485450</v>
      </c>
      <c r="BL2173" s="1">
        <v>9024.6200000000008</v>
      </c>
      <c r="BM2173" s="2">
        <v>46121</v>
      </c>
      <c r="BQ2173">
        <v>8163</v>
      </c>
      <c r="BS2173" t="s">
        <v>1589</v>
      </c>
      <c r="CS2173" s="2">
        <v>46119</v>
      </c>
      <c r="CW2173" s="2">
        <v>46119</v>
      </c>
      <c r="DB2173" s="2">
        <v>46114</v>
      </c>
      <c r="DJ2173" s="2">
        <v>46113</v>
      </c>
      <c r="DO2173" s="2">
        <v>46114</v>
      </c>
      <c r="EK2173" t="s">
        <v>1591</v>
      </c>
    </row>
    <row r="2174" spans="1:141" hidden="1" x14ac:dyDescent="0.35">
      <c r="A2174">
        <v>5353</v>
      </c>
      <c r="B2174" t="s">
        <v>8651</v>
      </c>
      <c r="C2174">
        <v>6908</v>
      </c>
      <c r="D2174" t="s">
        <v>4502</v>
      </c>
      <c r="E2174" t="s">
        <v>942</v>
      </c>
      <c r="F2174" t="s">
        <v>4503</v>
      </c>
      <c r="G2174">
        <v>904</v>
      </c>
      <c r="H2174" t="s">
        <v>810</v>
      </c>
      <c r="I2174" t="s">
        <v>14560</v>
      </c>
      <c r="J2174" t="s">
        <v>14561</v>
      </c>
      <c r="K2174" t="s">
        <v>56</v>
      </c>
      <c r="L2174" t="s">
        <v>70</v>
      </c>
      <c r="M2174" t="s">
        <v>411</v>
      </c>
      <c r="N2174" t="s">
        <v>411</v>
      </c>
      <c r="O2174" t="s">
        <v>411</v>
      </c>
      <c r="P2174" t="s">
        <v>411</v>
      </c>
      <c r="Q2174" t="s">
        <v>411</v>
      </c>
      <c r="R2174" t="s">
        <v>411</v>
      </c>
      <c r="S2174" t="s">
        <v>411</v>
      </c>
      <c r="T2174" s="1">
        <v>432000</v>
      </c>
      <c r="U2174" s="1">
        <v>4226.5200000000004</v>
      </c>
      <c r="V2174">
        <v>0</v>
      </c>
      <c r="W2174" s="1">
        <v>432000</v>
      </c>
      <c r="X2174">
        <v>0</v>
      </c>
      <c r="Y2174">
        <v>0</v>
      </c>
      <c r="Z2174" s="1">
        <v>432000</v>
      </c>
      <c r="AA2174">
        <v>0</v>
      </c>
      <c r="AB2174">
        <v>0</v>
      </c>
      <c r="AE2174" t="s">
        <v>412</v>
      </c>
      <c r="AH2174">
        <v>0</v>
      </c>
      <c r="AK2174" s="2">
        <v>46111</v>
      </c>
      <c r="AP2174" t="s">
        <v>6364</v>
      </c>
      <c r="AQ2174" t="s">
        <v>12905</v>
      </c>
      <c r="AT2174" s="2">
        <v>46111</v>
      </c>
      <c r="AU2174" s="2">
        <v>46119</v>
      </c>
      <c r="AV2174" t="s">
        <v>414</v>
      </c>
      <c r="AW2174" s="2">
        <v>46112</v>
      </c>
      <c r="AY2174" s="1">
        <v>447440</v>
      </c>
      <c r="BA2174" t="s">
        <v>4506</v>
      </c>
      <c r="BC2174" t="s">
        <v>14562</v>
      </c>
      <c r="BD2174" t="s">
        <v>929</v>
      </c>
      <c r="BE2174" t="s">
        <v>513</v>
      </c>
      <c r="BF2174">
        <v>5561982000234</v>
      </c>
      <c r="BG2174" t="s">
        <v>14563</v>
      </c>
      <c r="BH2174">
        <v>72010020</v>
      </c>
      <c r="BI2174" t="s">
        <v>1183</v>
      </c>
      <c r="BJ2174" t="s">
        <v>14564</v>
      </c>
      <c r="BK2174">
        <v>5561982000234</v>
      </c>
      <c r="BL2174">
        <v>0</v>
      </c>
      <c r="BM2174" s="2">
        <v>46287</v>
      </c>
      <c r="BQ2174">
        <v>8227</v>
      </c>
    </row>
    <row r="2175" spans="1:141" hidden="1" x14ac:dyDescent="0.35">
      <c r="A2175">
        <v>5354</v>
      </c>
      <c r="B2175" t="s">
        <v>8651</v>
      </c>
      <c r="C2175">
        <v>6893</v>
      </c>
      <c r="D2175" t="s">
        <v>4502</v>
      </c>
      <c r="E2175" t="s">
        <v>942</v>
      </c>
      <c r="F2175" t="s">
        <v>4503</v>
      </c>
      <c r="G2175">
        <v>402</v>
      </c>
      <c r="H2175" t="s">
        <v>810</v>
      </c>
      <c r="I2175" t="s">
        <v>14565</v>
      </c>
      <c r="J2175" t="s">
        <v>14566</v>
      </c>
      <c r="K2175" t="s">
        <v>56</v>
      </c>
      <c r="L2175" t="s">
        <v>55</v>
      </c>
      <c r="M2175" t="s">
        <v>411</v>
      </c>
      <c r="N2175" t="s">
        <v>411</v>
      </c>
      <c r="O2175" t="s">
        <v>411</v>
      </c>
      <c r="P2175" t="s">
        <v>411</v>
      </c>
      <c r="Q2175" t="s">
        <v>411</v>
      </c>
      <c r="R2175" t="s">
        <v>411</v>
      </c>
      <c r="S2175" t="s">
        <v>411</v>
      </c>
      <c r="T2175" s="1">
        <v>294816.11</v>
      </c>
      <c r="U2175" s="1">
        <v>2651.99</v>
      </c>
      <c r="V2175">
        <v>0</v>
      </c>
      <c r="W2175" s="1">
        <v>294816.11</v>
      </c>
      <c r="X2175">
        <v>0</v>
      </c>
      <c r="Y2175">
        <v>0</v>
      </c>
      <c r="Z2175" s="1">
        <v>294816.11</v>
      </c>
      <c r="AA2175">
        <v>0</v>
      </c>
      <c r="AB2175">
        <v>0</v>
      </c>
      <c r="AE2175" t="s">
        <v>412</v>
      </c>
      <c r="AH2175">
        <v>0</v>
      </c>
      <c r="AK2175" s="2">
        <v>46111</v>
      </c>
      <c r="AP2175" t="s">
        <v>6364</v>
      </c>
      <c r="AQ2175" t="s">
        <v>12905</v>
      </c>
      <c r="AT2175" s="2">
        <v>46111</v>
      </c>
      <c r="AU2175" s="2">
        <v>46111</v>
      </c>
      <c r="AV2175" t="s">
        <v>414</v>
      </c>
      <c r="AW2175" s="2">
        <v>46112</v>
      </c>
      <c r="AY2175" s="1">
        <v>352500</v>
      </c>
      <c r="BA2175" t="s">
        <v>4506</v>
      </c>
      <c r="BC2175" t="s">
        <v>14567</v>
      </c>
      <c r="BD2175" t="s">
        <v>2678</v>
      </c>
      <c r="BE2175" t="s">
        <v>513</v>
      </c>
      <c r="BF2175">
        <v>5561982430315</v>
      </c>
      <c r="BG2175" t="s">
        <v>14568</v>
      </c>
      <c r="BH2175">
        <v>71070042</v>
      </c>
      <c r="BI2175" t="s">
        <v>5968</v>
      </c>
      <c r="BJ2175" t="s">
        <v>14569</v>
      </c>
      <c r="BK2175">
        <v>5561982430315</v>
      </c>
      <c r="BL2175" s="1">
        <v>5595.57</v>
      </c>
      <c r="BM2175" s="2">
        <v>46259</v>
      </c>
      <c r="BQ2175">
        <v>8185</v>
      </c>
      <c r="BS2175" t="s">
        <v>14570</v>
      </c>
    </row>
    <row r="2176" spans="1:141" hidden="1" x14ac:dyDescent="0.35">
      <c r="A2176">
        <v>5355</v>
      </c>
      <c r="B2176" t="s">
        <v>11094</v>
      </c>
      <c r="C2176">
        <v>6904</v>
      </c>
      <c r="D2176" t="s">
        <v>8802</v>
      </c>
      <c r="E2176" t="s">
        <v>834</v>
      </c>
      <c r="F2176" t="s">
        <v>461</v>
      </c>
      <c r="G2176">
        <v>201</v>
      </c>
      <c r="H2176" t="s">
        <v>474</v>
      </c>
      <c r="I2176" t="s">
        <v>14571</v>
      </c>
      <c r="J2176" t="s">
        <v>14572</v>
      </c>
      <c r="K2176" t="s">
        <v>20</v>
      </c>
      <c r="L2176" t="s">
        <v>46</v>
      </c>
      <c r="M2176" t="s">
        <v>411</v>
      </c>
      <c r="N2176" t="s">
        <v>411</v>
      </c>
      <c r="O2176" t="s">
        <v>411</v>
      </c>
      <c r="P2176" t="s">
        <v>411</v>
      </c>
      <c r="Q2176" t="s">
        <v>411</v>
      </c>
      <c r="R2176" t="s">
        <v>411</v>
      </c>
      <c r="S2176" t="s">
        <v>411</v>
      </c>
      <c r="T2176" s="1">
        <v>162822.10999999999</v>
      </c>
      <c r="U2176">
        <v>594.15</v>
      </c>
      <c r="V2176">
        <v>0</v>
      </c>
      <c r="W2176" s="1">
        <v>115674.66</v>
      </c>
      <c r="X2176" s="1">
        <v>47146</v>
      </c>
      <c r="Y2176">
        <v>0</v>
      </c>
      <c r="Z2176" s="1">
        <v>162820.66</v>
      </c>
      <c r="AA2176">
        <v>0</v>
      </c>
      <c r="AB2176">
        <v>0</v>
      </c>
      <c r="AD2176">
        <v>8787726936573</v>
      </c>
      <c r="AE2176" t="s">
        <v>412</v>
      </c>
      <c r="AH2176">
        <v>0</v>
      </c>
      <c r="AI2176" s="2">
        <v>46114</v>
      </c>
      <c r="AJ2176" s="7">
        <v>2026</v>
      </c>
      <c r="AK2176" s="2">
        <v>46111</v>
      </c>
      <c r="AP2176" t="s">
        <v>413</v>
      </c>
      <c r="AT2176" s="2">
        <v>46120</v>
      </c>
      <c r="AU2176" s="2">
        <v>46120</v>
      </c>
      <c r="AV2176" t="s">
        <v>414</v>
      </c>
      <c r="AW2176" s="2">
        <v>46112</v>
      </c>
      <c r="AY2176" s="1">
        <v>221998.74</v>
      </c>
      <c r="BA2176" t="s">
        <v>8806</v>
      </c>
      <c r="BD2176" t="s">
        <v>478</v>
      </c>
      <c r="BE2176" t="s">
        <v>417</v>
      </c>
      <c r="BF2176">
        <v>5561984356439</v>
      </c>
      <c r="BG2176" t="s">
        <v>14573</v>
      </c>
      <c r="BH2176">
        <v>72910000</v>
      </c>
      <c r="BI2176" t="s">
        <v>6398</v>
      </c>
      <c r="BJ2176" t="s">
        <v>14574</v>
      </c>
      <c r="BL2176" s="1">
        <v>1980.49</v>
      </c>
      <c r="BM2176" s="2">
        <v>46285</v>
      </c>
      <c r="BQ2176">
        <v>4400</v>
      </c>
      <c r="BR2176">
        <v>8296</v>
      </c>
      <c r="BS2176" t="s">
        <v>482</v>
      </c>
      <c r="BT2176" s="2">
        <v>46107</v>
      </c>
      <c r="BU2176">
        <v>898.3</v>
      </c>
      <c r="BX2176" s="2">
        <v>46119</v>
      </c>
      <c r="BY2176" t="s">
        <v>14575</v>
      </c>
      <c r="CC2176" s="2">
        <v>46108</v>
      </c>
      <c r="CE2176">
        <v>12849</v>
      </c>
      <c r="CF2176" s="2">
        <v>46107</v>
      </c>
      <c r="CL2176" s="2">
        <v>46107</v>
      </c>
      <c r="CN2176" s="2">
        <v>46111</v>
      </c>
      <c r="CO2176" s="2">
        <v>46113</v>
      </c>
      <c r="CP2176" s="2">
        <v>46120</v>
      </c>
      <c r="CR2176" s="2">
        <v>46112</v>
      </c>
      <c r="CS2176" s="2">
        <v>46112</v>
      </c>
      <c r="CV2176" s="2">
        <v>46119</v>
      </c>
      <c r="CW2176" s="2">
        <v>46112</v>
      </c>
      <c r="CY2176" t="s">
        <v>424</v>
      </c>
      <c r="DD2176" s="2">
        <v>46111</v>
      </c>
      <c r="DG2176" t="s">
        <v>14576</v>
      </c>
      <c r="DJ2176" s="2">
        <v>46111</v>
      </c>
      <c r="DK2176" s="2">
        <v>46120</v>
      </c>
      <c r="DL2176" s="2">
        <v>46114</v>
      </c>
      <c r="DW2176" s="2">
        <v>46114</v>
      </c>
      <c r="EF2176" t="s">
        <v>2634</v>
      </c>
      <c r="EG2176" t="s">
        <v>1640</v>
      </c>
      <c r="EH2176" t="s">
        <v>6848</v>
      </c>
      <c r="EI2176" t="s">
        <v>14577</v>
      </c>
      <c r="EJ2176" t="s">
        <v>8163</v>
      </c>
      <c r="EK2176" t="s">
        <v>1591</v>
      </c>
    </row>
    <row r="2177" spans="1:141" hidden="1" x14ac:dyDescent="0.35">
      <c r="A2177">
        <v>5356</v>
      </c>
      <c r="B2177" t="s">
        <v>11094</v>
      </c>
      <c r="C2177">
        <v>6791</v>
      </c>
      <c r="D2177" t="s">
        <v>10520</v>
      </c>
      <c r="E2177" t="s">
        <v>942</v>
      </c>
      <c r="F2177" t="s">
        <v>9343</v>
      </c>
      <c r="G2177">
        <v>101</v>
      </c>
      <c r="H2177" t="s">
        <v>408</v>
      </c>
      <c r="I2177" t="s">
        <v>14578</v>
      </c>
      <c r="J2177" t="s">
        <v>14579</v>
      </c>
      <c r="K2177" t="s">
        <v>12</v>
      </c>
      <c r="L2177" t="s">
        <v>100</v>
      </c>
      <c r="M2177" t="s">
        <v>411</v>
      </c>
      <c r="N2177" t="s">
        <v>411</v>
      </c>
      <c r="O2177" t="s">
        <v>411</v>
      </c>
      <c r="P2177" t="s">
        <v>411</v>
      </c>
      <c r="Q2177" t="s">
        <v>411</v>
      </c>
      <c r="R2177" t="s">
        <v>411</v>
      </c>
      <c r="S2177" t="s">
        <v>411</v>
      </c>
      <c r="T2177" s="1">
        <v>161729.5</v>
      </c>
      <c r="U2177">
        <v>0</v>
      </c>
      <c r="V2177">
        <v>0</v>
      </c>
      <c r="W2177">
        <v>0</v>
      </c>
      <c r="X2177">
        <v>0</v>
      </c>
      <c r="Y2177">
        <v>0</v>
      </c>
      <c r="Z2177">
        <v>0</v>
      </c>
      <c r="AA2177">
        <v>0</v>
      </c>
      <c r="AB2177">
        <v>0</v>
      </c>
      <c r="AD2177">
        <v>8787726843133</v>
      </c>
      <c r="AE2177" t="s">
        <v>412</v>
      </c>
      <c r="AH2177">
        <v>0</v>
      </c>
      <c r="AI2177" s="2">
        <v>46112</v>
      </c>
      <c r="AJ2177" s="7">
        <v>2026</v>
      </c>
      <c r="AK2177" s="2">
        <v>46111</v>
      </c>
      <c r="AP2177" t="s">
        <v>3839</v>
      </c>
      <c r="AT2177" s="2">
        <v>46114</v>
      </c>
      <c r="AU2177" s="2">
        <v>46120</v>
      </c>
      <c r="AV2177" t="s">
        <v>414</v>
      </c>
      <c r="AW2177" s="2">
        <v>46112</v>
      </c>
      <c r="AY2177" s="1">
        <v>240656.62</v>
      </c>
      <c r="BA2177" t="s">
        <v>10523</v>
      </c>
      <c r="BC2177" t="s">
        <v>14580</v>
      </c>
      <c r="BD2177" t="s">
        <v>416</v>
      </c>
      <c r="BE2177" t="s">
        <v>417</v>
      </c>
      <c r="BF2177">
        <v>556999635522</v>
      </c>
      <c r="BG2177" t="s">
        <v>14581</v>
      </c>
      <c r="BH2177">
        <v>73813786</v>
      </c>
      <c r="BI2177" t="s">
        <v>1733</v>
      </c>
      <c r="BJ2177" t="s">
        <v>14582</v>
      </c>
      <c r="BL2177" s="1">
        <v>2515.62</v>
      </c>
      <c r="BQ2177">
        <v>5075</v>
      </c>
      <c r="BS2177" t="s">
        <v>440</v>
      </c>
      <c r="BT2177" s="2">
        <v>46111</v>
      </c>
      <c r="BU2177">
        <v>878.22</v>
      </c>
      <c r="BW2177" t="s">
        <v>422</v>
      </c>
      <c r="BY2177" t="s">
        <v>14583</v>
      </c>
      <c r="BZ2177" s="2">
        <v>46111</v>
      </c>
      <c r="CA2177" s="2">
        <v>46114</v>
      </c>
      <c r="CC2177" s="2">
        <v>46108</v>
      </c>
      <c r="CE2177" t="s">
        <v>14584</v>
      </c>
      <c r="CF2177" s="2">
        <v>46111</v>
      </c>
      <c r="CK2177" t="s">
        <v>411</v>
      </c>
      <c r="CL2177" s="2">
        <v>46112</v>
      </c>
      <c r="CN2177" s="2">
        <v>46111</v>
      </c>
      <c r="CO2177" s="2">
        <v>46113</v>
      </c>
      <c r="CP2177" s="2">
        <v>46114</v>
      </c>
      <c r="CR2177" s="2">
        <v>46112</v>
      </c>
      <c r="CS2177" s="2">
        <v>46112</v>
      </c>
      <c r="CV2177" s="2">
        <v>46119</v>
      </c>
      <c r="CW2177" s="2">
        <v>46112</v>
      </c>
      <c r="CY2177" t="s">
        <v>424</v>
      </c>
      <c r="DD2177" s="2">
        <v>46120</v>
      </c>
      <c r="DJ2177" s="2">
        <v>46111</v>
      </c>
      <c r="DK2177" s="2">
        <v>46119</v>
      </c>
      <c r="DL2177" s="2">
        <v>46114</v>
      </c>
      <c r="DO2177" s="2">
        <v>46112</v>
      </c>
      <c r="DQ2177" s="2">
        <v>46114</v>
      </c>
      <c r="DS2177" t="s">
        <v>3289</v>
      </c>
      <c r="DT2177">
        <v>12927</v>
      </c>
      <c r="DX2177">
        <v>751</v>
      </c>
      <c r="EG2177" t="s">
        <v>1640</v>
      </c>
      <c r="EK2177" t="s">
        <v>1591</v>
      </c>
    </row>
    <row r="2178" spans="1:141" hidden="1" x14ac:dyDescent="0.35">
      <c r="A2178">
        <v>5357</v>
      </c>
      <c r="B2178" t="s">
        <v>6354</v>
      </c>
      <c r="C2178">
        <v>6911</v>
      </c>
      <c r="D2178" t="s">
        <v>9833</v>
      </c>
      <c r="E2178" t="s">
        <v>942</v>
      </c>
      <c r="F2178" t="s">
        <v>461</v>
      </c>
      <c r="G2178" t="s">
        <v>14084</v>
      </c>
      <c r="H2178" t="s">
        <v>474</v>
      </c>
      <c r="I2178" t="s">
        <v>14585</v>
      </c>
      <c r="J2178" t="s">
        <v>14586</v>
      </c>
      <c r="K2178" t="s">
        <v>38</v>
      </c>
      <c r="L2178" t="s">
        <v>62</v>
      </c>
      <c r="M2178" t="s">
        <v>411</v>
      </c>
      <c r="N2178" t="s">
        <v>411</v>
      </c>
      <c r="O2178" t="s">
        <v>411</v>
      </c>
      <c r="P2178" t="s">
        <v>411</v>
      </c>
      <c r="Q2178" t="s">
        <v>411</v>
      </c>
      <c r="R2178" t="s">
        <v>411</v>
      </c>
      <c r="S2178" t="s">
        <v>411</v>
      </c>
      <c r="T2178" s="1">
        <v>162495.87</v>
      </c>
      <c r="U2178">
        <v>568.12</v>
      </c>
      <c r="V2178">
        <v>0</v>
      </c>
      <c r="W2178" s="1">
        <v>107315.99</v>
      </c>
      <c r="X2178" s="1">
        <v>53134</v>
      </c>
      <c r="Y2178">
        <v>0</v>
      </c>
      <c r="Z2178" s="1">
        <v>160449.99</v>
      </c>
      <c r="AA2178">
        <v>0</v>
      </c>
      <c r="AB2178">
        <v>0</v>
      </c>
      <c r="AE2178" t="s">
        <v>412</v>
      </c>
      <c r="AH2178">
        <v>0</v>
      </c>
      <c r="AI2178" s="2">
        <v>46114</v>
      </c>
      <c r="AJ2178" s="7">
        <v>2026</v>
      </c>
      <c r="AK2178" s="2">
        <v>46111</v>
      </c>
      <c r="AP2178" t="s">
        <v>413</v>
      </c>
      <c r="AQ2178" t="s">
        <v>8805</v>
      </c>
      <c r="AT2178" s="2">
        <v>46113</v>
      </c>
      <c r="AU2178" s="2">
        <v>46118</v>
      </c>
      <c r="AV2178" t="s">
        <v>414</v>
      </c>
      <c r="AW2178" s="2">
        <v>46112</v>
      </c>
      <c r="AY2178" s="1">
        <v>222358.77</v>
      </c>
      <c r="BA2178" t="s">
        <v>9836</v>
      </c>
      <c r="BD2178" t="s">
        <v>478</v>
      </c>
      <c r="BE2178" t="s">
        <v>417</v>
      </c>
      <c r="BF2178">
        <v>5561992543411</v>
      </c>
      <c r="BG2178" t="s">
        <v>14587</v>
      </c>
      <c r="BH2178">
        <v>72911196</v>
      </c>
      <c r="BI2178" t="s">
        <v>1419</v>
      </c>
      <c r="BJ2178" t="s">
        <v>14588</v>
      </c>
      <c r="BL2178" s="1">
        <v>1893.72</v>
      </c>
      <c r="BM2178" s="2">
        <v>46287</v>
      </c>
      <c r="BQ2178">
        <v>4907</v>
      </c>
      <c r="BS2178" t="s">
        <v>449</v>
      </c>
      <c r="BT2178" s="2">
        <v>46108</v>
      </c>
      <c r="BU2178">
        <v>901.7</v>
      </c>
      <c r="BW2178" t="s">
        <v>422</v>
      </c>
      <c r="BX2178" s="2">
        <v>46117</v>
      </c>
      <c r="BZ2178" s="2">
        <v>46108</v>
      </c>
      <c r="CE2178">
        <v>12482</v>
      </c>
      <c r="CF2178" s="2">
        <v>46108</v>
      </c>
      <c r="CK2178" t="s">
        <v>411</v>
      </c>
      <c r="CL2178" s="2">
        <v>46108</v>
      </c>
      <c r="CN2178" s="2">
        <v>46112</v>
      </c>
      <c r="CR2178" s="2">
        <v>46113</v>
      </c>
      <c r="CS2178" s="2">
        <v>46112</v>
      </c>
      <c r="CW2178" s="2">
        <v>46112</v>
      </c>
      <c r="CY2178" t="s">
        <v>424</v>
      </c>
      <c r="DJ2178" s="2">
        <v>46111</v>
      </c>
      <c r="DL2178" s="2">
        <v>46112</v>
      </c>
      <c r="DO2178" s="2">
        <v>46112</v>
      </c>
      <c r="EF2178" t="s">
        <v>5964</v>
      </c>
      <c r="EG2178" t="s">
        <v>735</v>
      </c>
      <c r="EI2178" t="s">
        <v>3282</v>
      </c>
      <c r="EJ2178" t="s">
        <v>4126</v>
      </c>
      <c r="EK2178" t="s">
        <v>1591</v>
      </c>
    </row>
    <row r="2179" spans="1:141" hidden="1" x14ac:dyDescent="0.35">
      <c r="A2179">
        <v>5358</v>
      </c>
      <c r="B2179" t="s">
        <v>11094</v>
      </c>
      <c r="C2179">
        <v>6888</v>
      </c>
      <c r="D2179" t="s">
        <v>10520</v>
      </c>
      <c r="E2179" t="s">
        <v>942</v>
      </c>
      <c r="F2179" t="s">
        <v>9296</v>
      </c>
      <c r="G2179">
        <v>1</v>
      </c>
      <c r="H2179" t="s">
        <v>408</v>
      </c>
      <c r="I2179" t="s">
        <v>14589</v>
      </c>
      <c r="J2179" t="s">
        <v>14590</v>
      </c>
      <c r="K2179" t="s">
        <v>12</v>
      </c>
      <c r="L2179" t="s">
        <v>67</v>
      </c>
      <c r="M2179" t="s">
        <v>411</v>
      </c>
      <c r="N2179" t="s">
        <v>411</v>
      </c>
      <c r="O2179" t="s">
        <v>411</v>
      </c>
      <c r="P2179" t="s">
        <v>411</v>
      </c>
      <c r="Q2179" t="s">
        <v>411</v>
      </c>
      <c r="R2179" t="s">
        <v>411</v>
      </c>
      <c r="S2179" t="s">
        <v>411</v>
      </c>
      <c r="T2179" s="1">
        <v>162585.93</v>
      </c>
      <c r="U2179">
        <v>0</v>
      </c>
      <c r="V2179">
        <v>0</v>
      </c>
      <c r="W2179">
        <v>0</v>
      </c>
      <c r="X2179">
        <v>0</v>
      </c>
      <c r="Y2179">
        <v>0</v>
      </c>
      <c r="Z2179">
        <v>0</v>
      </c>
      <c r="AA2179">
        <v>0</v>
      </c>
      <c r="AB2179">
        <v>0</v>
      </c>
      <c r="AD2179">
        <v>8787726899732</v>
      </c>
      <c r="AE2179" t="s">
        <v>412</v>
      </c>
      <c r="AH2179">
        <v>0</v>
      </c>
      <c r="AI2179" s="2">
        <v>46112</v>
      </c>
      <c r="AJ2179" s="7">
        <v>2026</v>
      </c>
      <c r="AK2179" s="2">
        <v>46111</v>
      </c>
      <c r="AP2179" t="s">
        <v>3839</v>
      </c>
      <c r="AT2179" s="2">
        <v>46114</v>
      </c>
      <c r="AU2179" s="2">
        <v>46118</v>
      </c>
      <c r="AV2179" t="s">
        <v>414</v>
      </c>
      <c r="AW2179" s="2">
        <v>46112</v>
      </c>
      <c r="AY2179" s="1">
        <v>261000.25</v>
      </c>
      <c r="BA2179" t="s">
        <v>10523</v>
      </c>
      <c r="BC2179" t="s">
        <v>14591</v>
      </c>
      <c r="BD2179" t="s">
        <v>416</v>
      </c>
      <c r="BE2179" t="s">
        <v>417</v>
      </c>
      <c r="BF2179">
        <v>5561996871098</v>
      </c>
      <c r="BG2179" t="s">
        <v>14592</v>
      </c>
      <c r="BH2179">
        <v>73813814</v>
      </c>
      <c r="BI2179" t="s">
        <v>721</v>
      </c>
      <c r="BJ2179" t="s">
        <v>14593</v>
      </c>
      <c r="BL2179" s="1">
        <v>2630</v>
      </c>
      <c r="BQ2179">
        <v>5119</v>
      </c>
      <c r="BS2179" t="s">
        <v>440</v>
      </c>
      <c r="BT2179" s="2">
        <v>46111</v>
      </c>
      <c r="BU2179">
        <v>899.78</v>
      </c>
      <c r="BW2179" t="s">
        <v>422</v>
      </c>
      <c r="BY2179" t="s">
        <v>14594</v>
      </c>
      <c r="BZ2179" s="2">
        <v>46111</v>
      </c>
      <c r="CA2179" s="2">
        <v>46114</v>
      </c>
      <c r="CC2179" s="2">
        <v>46108</v>
      </c>
      <c r="CE2179">
        <v>12868</v>
      </c>
      <c r="CF2179" s="2">
        <v>46111</v>
      </c>
      <c r="CK2179" t="s">
        <v>411</v>
      </c>
      <c r="CL2179" s="2">
        <v>46111</v>
      </c>
      <c r="CN2179" s="2">
        <v>46111</v>
      </c>
      <c r="CP2179" s="2">
        <v>46114</v>
      </c>
      <c r="CR2179" s="2">
        <v>46113</v>
      </c>
      <c r="CS2179" s="2">
        <v>46112</v>
      </c>
      <c r="CW2179" s="2">
        <v>46112</v>
      </c>
      <c r="CY2179" t="s">
        <v>424</v>
      </c>
      <c r="DD2179" s="2">
        <v>46118</v>
      </c>
      <c r="DJ2179" s="2">
        <v>46111</v>
      </c>
      <c r="DL2179" s="2">
        <v>46114</v>
      </c>
      <c r="DO2179" s="2">
        <v>46112</v>
      </c>
      <c r="DQ2179" s="2">
        <v>46114</v>
      </c>
      <c r="DS2179" t="s">
        <v>3289</v>
      </c>
      <c r="DT2179">
        <v>12927</v>
      </c>
      <c r="DX2179">
        <v>983</v>
      </c>
      <c r="EG2179" t="s">
        <v>735</v>
      </c>
      <c r="EK2179" t="s">
        <v>1591</v>
      </c>
    </row>
    <row r="2180" spans="1:141" hidden="1" x14ac:dyDescent="0.35">
      <c r="A2180">
        <v>5359</v>
      </c>
      <c r="B2180" t="s">
        <v>6354</v>
      </c>
      <c r="C2180">
        <v>6881</v>
      </c>
      <c r="D2180" t="s">
        <v>10520</v>
      </c>
      <c r="E2180" t="s">
        <v>942</v>
      </c>
      <c r="F2180" t="s">
        <v>9389</v>
      </c>
      <c r="G2180">
        <v>204</v>
      </c>
      <c r="H2180" t="s">
        <v>408</v>
      </c>
      <c r="I2180" t="s">
        <v>14595</v>
      </c>
      <c r="J2180" t="s">
        <v>14596</v>
      </c>
      <c r="K2180" t="s">
        <v>22</v>
      </c>
      <c r="L2180" t="s">
        <v>30</v>
      </c>
      <c r="M2180" t="s">
        <v>411</v>
      </c>
      <c r="N2180" t="s">
        <v>411</v>
      </c>
      <c r="O2180" t="s">
        <v>411</v>
      </c>
      <c r="P2180" t="s">
        <v>411</v>
      </c>
      <c r="Q2180" t="s">
        <v>411</v>
      </c>
      <c r="R2180" t="s">
        <v>411</v>
      </c>
      <c r="S2180" t="s">
        <v>411</v>
      </c>
      <c r="T2180" s="1">
        <v>156430.75</v>
      </c>
      <c r="U2180">
        <v>0</v>
      </c>
      <c r="V2180">
        <v>0</v>
      </c>
      <c r="W2180" s="1">
        <v>121115.72</v>
      </c>
      <c r="X2180" s="1">
        <v>35316</v>
      </c>
      <c r="Y2180">
        <v>0</v>
      </c>
      <c r="Z2180" s="1">
        <v>156431.72</v>
      </c>
      <c r="AA2180">
        <v>0</v>
      </c>
      <c r="AB2180">
        <v>0</v>
      </c>
      <c r="AD2180">
        <v>8787726912089</v>
      </c>
      <c r="AE2180" t="s">
        <v>412</v>
      </c>
      <c r="AH2180">
        <v>0</v>
      </c>
      <c r="AI2180" s="2">
        <v>46120</v>
      </c>
      <c r="AJ2180" s="7">
        <v>2026</v>
      </c>
      <c r="AK2180" s="2">
        <v>46111</v>
      </c>
      <c r="AP2180" t="s">
        <v>3839</v>
      </c>
      <c r="AT2180" s="2">
        <v>46118</v>
      </c>
      <c r="AU2180" s="2">
        <v>46120</v>
      </c>
      <c r="AV2180" t="s">
        <v>414</v>
      </c>
      <c r="AW2180" s="2">
        <v>46112</v>
      </c>
      <c r="AY2180" s="1">
        <v>241000.35</v>
      </c>
      <c r="BA2180" t="s">
        <v>10523</v>
      </c>
      <c r="BC2180" t="s">
        <v>14597</v>
      </c>
      <c r="BD2180" t="s">
        <v>416</v>
      </c>
      <c r="BE2180" t="s">
        <v>417</v>
      </c>
      <c r="BF2180">
        <v>556198049198</v>
      </c>
      <c r="BG2180" t="s">
        <v>14598</v>
      </c>
      <c r="BH2180">
        <v>73805720</v>
      </c>
      <c r="BI2180" t="s">
        <v>1083</v>
      </c>
      <c r="BJ2180" t="s">
        <v>14599</v>
      </c>
      <c r="BL2180" s="1">
        <v>2129.0500000000002</v>
      </c>
      <c r="BQ2180">
        <v>5264</v>
      </c>
      <c r="BS2180" t="s">
        <v>449</v>
      </c>
      <c r="BT2180" s="2">
        <v>46112</v>
      </c>
      <c r="BW2180" t="s">
        <v>422</v>
      </c>
      <c r="BY2180" t="s">
        <v>14600</v>
      </c>
      <c r="BZ2180" s="2">
        <v>46112</v>
      </c>
      <c r="CC2180" s="2">
        <v>46111</v>
      </c>
      <c r="CF2180" s="2">
        <v>46112</v>
      </c>
      <c r="CK2180" t="s">
        <v>411</v>
      </c>
      <c r="CL2180" s="2">
        <v>46118</v>
      </c>
      <c r="CN2180" s="2">
        <v>46111</v>
      </c>
      <c r="CR2180" s="2">
        <v>46113</v>
      </c>
      <c r="CS2180" s="2">
        <v>46118</v>
      </c>
      <c r="CW2180" s="2">
        <v>46118</v>
      </c>
      <c r="CY2180" t="s">
        <v>424</v>
      </c>
      <c r="DD2180" s="2">
        <v>46112</v>
      </c>
      <c r="DJ2180" s="2">
        <v>46111</v>
      </c>
      <c r="DO2180" s="2">
        <v>46118</v>
      </c>
      <c r="DX2180">
        <v>865</v>
      </c>
      <c r="EG2180" t="s">
        <v>1640</v>
      </c>
      <c r="EK2180" t="s">
        <v>1591</v>
      </c>
    </row>
    <row r="2181" spans="1:141" hidden="1" x14ac:dyDescent="0.35">
      <c r="A2181">
        <v>5360</v>
      </c>
      <c r="B2181" t="s">
        <v>11094</v>
      </c>
      <c r="C2181">
        <v>6913</v>
      </c>
      <c r="D2181" t="s">
        <v>10520</v>
      </c>
      <c r="E2181" t="s">
        <v>942</v>
      </c>
      <c r="F2181" t="s">
        <v>9296</v>
      </c>
      <c r="G2181">
        <v>201</v>
      </c>
      <c r="H2181" t="s">
        <v>408</v>
      </c>
      <c r="I2181" t="s">
        <v>14601</v>
      </c>
      <c r="J2181" t="s">
        <v>14602</v>
      </c>
      <c r="K2181" t="s">
        <v>22</v>
      </c>
      <c r="L2181" t="s">
        <v>26</v>
      </c>
      <c r="M2181" t="s">
        <v>411</v>
      </c>
      <c r="N2181" t="s">
        <v>411</v>
      </c>
      <c r="O2181" t="s">
        <v>411</v>
      </c>
      <c r="P2181" t="s">
        <v>411</v>
      </c>
      <c r="Q2181" t="s">
        <v>411</v>
      </c>
      <c r="R2181" t="s">
        <v>411</v>
      </c>
      <c r="S2181" t="s">
        <v>411</v>
      </c>
      <c r="T2181" s="1">
        <v>156999.81</v>
      </c>
      <c r="U2181">
        <v>825.86</v>
      </c>
      <c r="V2181">
        <v>0</v>
      </c>
      <c r="W2181" s="1">
        <v>152261.81</v>
      </c>
      <c r="X2181" s="1">
        <v>4738</v>
      </c>
      <c r="Y2181">
        <v>0</v>
      </c>
      <c r="Z2181" s="1">
        <v>156999.81</v>
      </c>
      <c r="AA2181">
        <v>0</v>
      </c>
      <c r="AB2181">
        <v>0</v>
      </c>
      <c r="AD2181">
        <v>8787726959387</v>
      </c>
      <c r="AE2181" t="s">
        <v>412</v>
      </c>
      <c r="AH2181">
        <v>0</v>
      </c>
      <c r="AI2181" s="2">
        <v>46112</v>
      </c>
      <c r="AJ2181" s="7">
        <v>2026</v>
      </c>
      <c r="AK2181" s="2">
        <v>46112</v>
      </c>
      <c r="AP2181" t="s">
        <v>413</v>
      </c>
      <c r="AT2181" s="2">
        <v>46114</v>
      </c>
      <c r="AU2181" s="2">
        <v>46114</v>
      </c>
      <c r="AV2181" t="s">
        <v>414</v>
      </c>
      <c r="AW2181" s="2">
        <v>46112</v>
      </c>
      <c r="AY2181" s="1">
        <v>240656.71</v>
      </c>
      <c r="BA2181" t="s">
        <v>10523</v>
      </c>
      <c r="BC2181" t="s">
        <v>14603</v>
      </c>
      <c r="BD2181" t="s">
        <v>445</v>
      </c>
      <c r="BE2181" t="s">
        <v>417</v>
      </c>
      <c r="BF2181">
        <v>553899028314</v>
      </c>
      <c r="BG2181" t="s">
        <v>14604</v>
      </c>
      <c r="BH2181">
        <v>73870000</v>
      </c>
      <c r="BI2181" t="s">
        <v>14605</v>
      </c>
      <c r="BJ2181" t="s">
        <v>14606</v>
      </c>
      <c r="BL2181" s="1">
        <v>3207.24</v>
      </c>
      <c r="BQ2181">
        <v>5111</v>
      </c>
      <c r="BS2181" t="s">
        <v>449</v>
      </c>
      <c r="BT2181" s="2">
        <v>46111</v>
      </c>
      <c r="BU2181">
        <v>899.78</v>
      </c>
      <c r="BW2181" t="s">
        <v>422</v>
      </c>
      <c r="BY2181" t="s">
        <v>14607</v>
      </c>
      <c r="BZ2181" s="2">
        <v>46112</v>
      </c>
      <c r="CA2181" s="2">
        <v>46113</v>
      </c>
      <c r="CC2181" s="2">
        <v>46111</v>
      </c>
      <c r="CE2181">
        <v>12604</v>
      </c>
      <c r="CF2181" s="2">
        <v>46112</v>
      </c>
      <c r="CK2181" t="s">
        <v>411</v>
      </c>
      <c r="CL2181" s="2">
        <v>46114</v>
      </c>
      <c r="CN2181" s="2">
        <v>46111</v>
      </c>
      <c r="CP2181" s="2">
        <v>46113</v>
      </c>
      <c r="CS2181" s="2">
        <v>46112</v>
      </c>
      <c r="CW2181" s="2">
        <v>46112</v>
      </c>
      <c r="CY2181" t="s">
        <v>424</v>
      </c>
      <c r="DD2181" s="2">
        <v>46113</v>
      </c>
      <c r="DJ2181" s="2">
        <v>46111</v>
      </c>
      <c r="DO2181" s="2">
        <v>46112</v>
      </c>
      <c r="DQ2181" s="2">
        <v>46114</v>
      </c>
      <c r="DS2181" t="s">
        <v>3289</v>
      </c>
      <c r="DT2181">
        <v>12927</v>
      </c>
      <c r="EF2181" t="s">
        <v>2634</v>
      </c>
      <c r="EG2181" t="s">
        <v>1640</v>
      </c>
      <c r="EI2181" t="s">
        <v>5891</v>
      </c>
      <c r="EK2181" t="s">
        <v>1591</v>
      </c>
    </row>
    <row r="2182" spans="1:141" hidden="1" x14ac:dyDescent="0.35">
      <c r="A2182">
        <v>5361</v>
      </c>
      <c r="B2182" t="s">
        <v>6354</v>
      </c>
      <c r="C2182">
        <v>6900</v>
      </c>
      <c r="D2182" t="s">
        <v>9833</v>
      </c>
      <c r="E2182" t="s">
        <v>942</v>
      </c>
      <c r="F2182" t="s">
        <v>623</v>
      </c>
      <c r="G2182">
        <v>304</v>
      </c>
      <c r="H2182" t="s">
        <v>474</v>
      </c>
      <c r="I2182" t="s">
        <v>14608</v>
      </c>
      <c r="J2182" t="s">
        <v>14609</v>
      </c>
      <c r="K2182" t="s">
        <v>38</v>
      </c>
      <c r="L2182" t="s">
        <v>43</v>
      </c>
      <c r="M2182" t="s">
        <v>411</v>
      </c>
      <c r="N2182" t="s">
        <v>411</v>
      </c>
      <c r="O2182" t="s">
        <v>411</v>
      </c>
      <c r="P2182" t="s">
        <v>411</v>
      </c>
      <c r="Q2182" t="s">
        <v>411</v>
      </c>
      <c r="R2182" t="s">
        <v>411</v>
      </c>
      <c r="S2182" t="s">
        <v>411</v>
      </c>
      <c r="T2182" s="1">
        <v>147953.63</v>
      </c>
      <c r="U2182">
        <v>478.36</v>
      </c>
      <c r="V2182">
        <v>0</v>
      </c>
      <c r="W2182" s="1">
        <v>92953.63</v>
      </c>
      <c r="X2182" s="1">
        <v>55000</v>
      </c>
      <c r="Y2182">
        <v>0</v>
      </c>
      <c r="Z2182" s="1">
        <v>147953.63</v>
      </c>
      <c r="AA2182">
        <v>0</v>
      </c>
      <c r="AB2182">
        <v>0</v>
      </c>
      <c r="AD2182">
        <v>8787726942743</v>
      </c>
      <c r="AE2182" t="s">
        <v>412</v>
      </c>
      <c r="AH2182">
        <v>0</v>
      </c>
      <c r="AI2182" s="2">
        <v>46114</v>
      </c>
      <c r="AJ2182" s="7">
        <v>2026</v>
      </c>
      <c r="AK2182" s="2">
        <v>46112</v>
      </c>
      <c r="AP2182" t="s">
        <v>413</v>
      </c>
      <c r="AQ2182" t="s">
        <v>1498</v>
      </c>
      <c r="AT2182" s="2">
        <v>46113</v>
      </c>
      <c r="AU2182" s="2">
        <v>46118</v>
      </c>
      <c r="AV2182" t="s">
        <v>414</v>
      </c>
      <c r="AW2182" s="2">
        <v>46112</v>
      </c>
      <c r="AY2182" s="1">
        <v>215998.9</v>
      </c>
      <c r="BA2182" t="s">
        <v>9836</v>
      </c>
      <c r="BC2182" t="s">
        <v>14610</v>
      </c>
      <c r="BD2182" t="s">
        <v>2801</v>
      </c>
      <c r="BE2182" t="s">
        <v>513</v>
      </c>
      <c r="BF2182">
        <v>5561994113239</v>
      </c>
      <c r="BG2182" t="s">
        <v>14611</v>
      </c>
      <c r="BH2182">
        <v>72610207</v>
      </c>
      <c r="BI2182" t="s">
        <v>2801</v>
      </c>
      <c r="BJ2182" t="s">
        <v>14612</v>
      </c>
      <c r="BL2182" s="1">
        <v>1594.54</v>
      </c>
      <c r="BM2182" s="2">
        <v>46284</v>
      </c>
      <c r="BQ2182">
        <v>4965</v>
      </c>
      <c r="BS2182" t="s">
        <v>440</v>
      </c>
      <c r="BT2182" s="2">
        <v>46112</v>
      </c>
      <c r="BW2182" t="s">
        <v>1569</v>
      </c>
      <c r="BZ2182" s="2">
        <v>46112</v>
      </c>
      <c r="CF2182" s="2">
        <v>46112</v>
      </c>
      <c r="CK2182" t="s">
        <v>424</v>
      </c>
      <c r="CL2182" s="2">
        <v>46118</v>
      </c>
      <c r="CN2182" s="2">
        <v>46111</v>
      </c>
      <c r="CR2182" s="2">
        <v>46113</v>
      </c>
      <c r="CS2182" s="2">
        <v>46112</v>
      </c>
      <c r="CW2182" s="2">
        <v>46112</v>
      </c>
      <c r="CY2182" t="s">
        <v>424</v>
      </c>
      <c r="DJ2182" s="2">
        <v>46111</v>
      </c>
      <c r="DL2182" s="2">
        <v>46112</v>
      </c>
      <c r="DO2182" s="2">
        <v>46112</v>
      </c>
      <c r="DX2182">
        <v>489</v>
      </c>
      <c r="EF2182" t="s">
        <v>2634</v>
      </c>
      <c r="EG2182" t="s">
        <v>1640</v>
      </c>
      <c r="EI2182" t="s">
        <v>3282</v>
      </c>
      <c r="EK2182" t="s">
        <v>1591</v>
      </c>
    </row>
    <row r="2183" spans="1:141" hidden="1" x14ac:dyDescent="0.35">
      <c r="A2183">
        <v>5362</v>
      </c>
      <c r="B2183" t="s">
        <v>11094</v>
      </c>
      <c r="C2183">
        <v>6896</v>
      </c>
      <c r="D2183" t="s">
        <v>10520</v>
      </c>
      <c r="E2183" t="s">
        <v>942</v>
      </c>
      <c r="F2183" t="s">
        <v>9343</v>
      </c>
      <c r="G2183">
        <v>204</v>
      </c>
      <c r="H2183" t="s">
        <v>408</v>
      </c>
      <c r="I2183" t="s">
        <v>14613</v>
      </c>
      <c r="J2183" t="s">
        <v>14614</v>
      </c>
      <c r="K2183" t="s">
        <v>22</v>
      </c>
      <c r="L2183" t="s">
        <v>47</v>
      </c>
      <c r="M2183" t="s">
        <v>411</v>
      </c>
      <c r="N2183" t="s">
        <v>411</v>
      </c>
      <c r="O2183" t="s">
        <v>411</v>
      </c>
      <c r="P2183" t="s">
        <v>411</v>
      </c>
      <c r="Q2183" t="s">
        <v>411</v>
      </c>
      <c r="R2183" t="s">
        <v>411</v>
      </c>
      <c r="S2183" t="s">
        <v>411</v>
      </c>
      <c r="T2183" s="1">
        <v>160241.06</v>
      </c>
      <c r="U2183">
        <v>0</v>
      </c>
      <c r="V2183">
        <v>0</v>
      </c>
      <c r="W2183" s="1">
        <v>123897.06</v>
      </c>
      <c r="X2183" s="1">
        <v>36344</v>
      </c>
      <c r="Y2183">
        <v>0</v>
      </c>
      <c r="Z2183" s="1">
        <v>160241.06</v>
      </c>
      <c r="AA2183">
        <v>0</v>
      </c>
      <c r="AB2183">
        <v>0</v>
      </c>
      <c r="AD2183">
        <v>8787726901990</v>
      </c>
      <c r="AE2183" t="s">
        <v>412</v>
      </c>
      <c r="AH2183">
        <v>0</v>
      </c>
      <c r="AI2183" s="2">
        <v>46112</v>
      </c>
      <c r="AJ2183" s="7">
        <v>2026</v>
      </c>
      <c r="AK2183" s="2">
        <v>46112</v>
      </c>
      <c r="AP2183" t="s">
        <v>413</v>
      </c>
      <c r="AT2183" s="2">
        <v>46114</v>
      </c>
      <c r="AU2183" s="2">
        <v>46120</v>
      </c>
      <c r="AV2183" t="s">
        <v>414</v>
      </c>
      <c r="AW2183" s="2">
        <v>46112</v>
      </c>
      <c r="AY2183" s="1">
        <v>240645.48</v>
      </c>
      <c r="BA2183" t="s">
        <v>10523</v>
      </c>
      <c r="BC2183" t="s">
        <v>14615</v>
      </c>
      <c r="BD2183" t="s">
        <v>1769</v>
      </c>
      <c r="BE2183" t="s">
        <v>1717</v>
      </c>
      <c r="BF2183">
        <v>556194661271</v>
      </c>
      <c r="BG2183" t="s">
        <v>14616</v>
      </c>
      <c r="BH2183">
        <v>38660000</v>
      </c>
      <c r="BI2183" t="s">
        <v>867</v>
      </c>
      <c r="BJ2183" t="s">
        <v>14617</v>
      </c>
      <c r="BL2183" s="1">
        <v>2107.3000000000002</v>
      </c>
      <c r="BM2183" s="2">
        <v>46284</v>
      </c>
      <c r="BQ2183">
        <v>5088</v>
      </c>
      <c r="BS2183" t="s">
        <v>506</v>
      </c>
      <c r="BT2183" s="2">
        <v>46111</v>
      </c>
      <c r="BU2183">
        <v>899.66</v>
      </c>
      <c r="BW2183" t="s">
        <v>422</v>
      </c>
      <c r="BY2183" t="s">
        <v>14618</v>
      </c>
      <c r="BZ2183" s="2">
        <v>46111</v>
      </c>
      <c r="CA2183" s="2">
        <v>46113</v>
      </c>
      <c r="CC2183" s="2">
        <v>46111</v>
      </c>
      <c r="CE2183">
        <v>12606</v>
      </c>
      <c r="CF2183" s="2">
        <v>46111</v>
      </c>
      <c r="CK2183" t="s">
        <v>411</v>
      </c>
      <c r="CL2183" s="2">
        <v>46112</v>
      </c>
      <c r="CN2183" s="2">
        <v>46111</v>
      </c>
      <c r="CP2183" s="2">
        <v>46113</v>
      </c>
      <c r="CR2183" s="2">
        <v>46113</v>
      </c>
      <c r="CS2183" s="2">
        <v>46112</v>
      </c>
      <c r="CW2183" s="2">
        <v>46112</v>
      </c>
      <c r="CY2183" t="s">
        <v>424</v>
      </c>
      <c r="DJ2183" s="2">
        <v>46111</v>
      </c>
      <c r="DL2183" s="2">
        <v>46120</v>
      </c>
      <c r="DO2183" s="2">
        <v>46112</v>
      </c>
      <c r="DQ2183" s="2">
        <v>46114</v>
      </c>
      <c r="DS2183" t="s">
        <v>3289</v>
      </c>
      <c r="DT2183">
        <v>12927</v>
      </c>
      <c r="DX2183">
        <v>812</v>
      </c>
      <c r="EF2183" t="s">
        <v>2634</v>
      </c>
      <c r="EG2183" t="s">
        <v>1640</v>
      </c>
      <c r="EI2183" t="s">
        <v>5891</v>
      </c>
      <c r="EK2183" t="s">
        <v>12149</v>
      </c>
    </row>
    <row r="2184" spans="1:141" hidden="1" x14ac:dyDescent="0.35">
      <c r="A2184">
        <v>5363</v>
      </c>
      <c r="B2184" t="s">
        <v>11094</v>
      </c>
      <c r="C2184">
        <v>6891</v>
      </c>
      <c r="D2184" t="s">
        <v>10520</v>
      </c>
      <c r="E2184" t="s">
        <v>942</v>
      </c>
      <c r="F2184" t="s">
        <v>9405</v>
      </c>
      <c r="G2184">
        <v>102</v>
      </c>
      <c r="H2184" t="s">
        <v>408</v>
      </c>
      <c r="I2184" t="s">
        <v>14175</v>
      </c>
      <c r="J2184" t="s">
        <v>14176</v>
      </c>
      <c r="K2184" t="s">
        <v>12</v>
      </c>
      <c r="L2184" t="s">
        <v>72</v>
      </c>
      <c r="M2184" t="s">
        <v>411</v>
      </c>
      <c r="N2184" t="s">
        <v>411</v>
      </c>
      <c r="O2184" t="s">
        <v>411</v>
      </c>
      <c r="P2184" t="s">
        <v>411</v>
      </c>
      <c r="Q2184" t="s">
        <v>411</v>
      </c>
      <c r="R2184" t="s">
        <v>411</v>
      </c>
      <c r="S2184" t="s">
        <v>411</v>
      </c>
      <c r="T2184" s="1">
        <v>159034.37</v>
      </c>
      <c r="U2184">
        <v>0</v>
      </c>
      <c r="V2184">
        <v>0</v>
      </c>
      <c r="W2184">
        <v>0</v>
      </c>
      <c r="X2184">
        <v>0</v>
      </c>
      <c r="Y2184">
        <v>0</v>
      </c>
      <c r="Z2184">
        <v>0</v>
      </c>
      <c r="AA2184">
        <v>0</v>
      </c>
      <c r="AB2184">
        <v>0</v>
      </c>
      <c r="AD2184">
        <v>8787726899600</v>
      </c>
      <c r="AE2184" t="s">
        <v>412</v>
      </c>
      <c r="AH2184">
        <v>0</v>
      </c>
      <c r="AI2184" s="2">
        <v>46112</v>
      </c>
      <c r="AJ2184" s="7">
        <v>2026</v>
      </c>
      <c r="AK2184" s="2">
        <v>46112</v>
      </c>
      <c r="AP2184" t="s">
        <v>3839</v>
      </c>
      <c r="AT2184" s="2">
        <v>46114</v>
      </c>
      <c r="AU2184" s="2">
        <v>46119</v>
      </c>
      <c r="AV2184" t="s">
        <v>414</v>
      </c>
      <c r="AW2184" s="2">
        <v>46112</v>
      </c>
      <c r="AY2184" s="1">
        <v>240655.96</v>
      </c>
      <c r="BA2184" t="s">
        <v>10523</v>
      </c>
      <c r="BC2184" t="s">
        <v>14619</v>
      </c>
      <c r="BD2184" t="s">
        <v>4564</v>
      </c>
      <c r="BE2184" t="s">
        <v>417</v>
      </c>
      <c r="BF2184">
        <v>5562996492878</v>
      </c>
      <c r="BG2184" t="s">
        <v>14177</v>
      </c>
      <c r="BH2184">
        <v>73760000</v>
      </c>
      <c r="BI2184" t="s">
        <v>14178</v>
      </c>
      <c r="BJ2184" t="s">
        <v>14179</v>
      </c>
      <c r="BL2184" s="1">
        <v>2378</v>
      </c>
      <c r="BQ2184">
        <v>5278</v>
      </c>
      <c r="BR2184">
        <v>8228</v>
      </c>
      <c r="BS2184" t="s">
        <v>421</v>
      </c>
      <c r="BT2184" s="2">
        <v>46111</v>
      </c>
      <c r="BU2184">
        <v>878.9</v>
      </c>
      <c r="BW2184" t="s">
        <v>1569</v>
      </c>
      <c r="BY2184" t="s">
        <v>14620</v>
      </c>
      <c r="BZ2184" s="2">
        <v>46111</v>
      </c>
      <c r="CA2184" s="2">
        <v>46112</v>
      </c>
      <c r="CC2184" s="2">
        <v>46107</v>
      </c>
      <c r="CE2184" t="s">
        <v>14621</v>
      </c>
      <c r="CF2184" s="2">
        <v>46111</v>
      </c>
      <c r="CH2184" t="s">
        <v>8713</v>
      </c>
      <c r="CK2184" t="s">
        <v>424</v>
      </c>
      <c r="CL2184" s="2">
        <v>46112</v>
      </c>
      <c r="CN2184" s="2">
        <v>46111</v>
      </c>
      <c r="CO2184" s="2">
        <v>46113</v>
      </c>
      <c r="CP2184" s="2">
        <v>46113</v>
      </c>
      <c r="CR2184" s="2">
        <v>46112</v>
      </c>
      <c r="CS2184" s="2">
        <v>46108</v>
      </c>
      <c r="CV2184" s="2">
        <v>46119</v>
      </c>
      <c r="CW2184" s="2">
        <v>46108</v>
      </c>
      <c r="CY2184" t="s">
        <v>424</v>
      </c>
      <c r="DD2184" s="2">
        <v>46114</v>
      </c>
      <c r="DJ2184" s="2">
        <v>46107</v>
      </c>
      <c r="DK2184" s="2">
        <v>46119</v>
      </c>
      <c r="DO2184" s="2">
        <v>46108</v>
      </c>
      <c r="DQ2184" s="2">
        <v>46114</v>
      </c>
      <c r="DS2184" t="s">
        <v>3289</v>
      </c>
      <c r="DT2184">
        <v>12927</v>
      </c>
      <c r="DX2184">
        <v>423</v>
      </c>
      <c r="EF2184" t="s">
        <v>8287</v>
      </c>
      <c r="EG2184" t="s">
        <v>735</v>
      </c>
      <c r="EK2184" t="s">
        <v>1591</v>
      </c>
    </row>
    <row r="2185" spans="1:141" hidden="1" x14ac:dyDescent="0.35">
      <c r="A2185">
        <v>5364</v>
      </c>
      <c r="B2185" t="s">
        <v>11094</v>
      </c>
      <c r="C2185">
        <v>6885</v>
      </c>
      <c r="D2185" t="s">
        <v>10520</v>
      </c>
      <c r="E2185" t="s">
        <v>942</v>
      </c>
      <c r="F2185" t="s">
        <v>9650</v>
      </c>
      <c r="G2185">
        <v>101</v>
      </c>
      <c r="H2185" t="s">
        <v>408</v>
      </c>
      <c r="I2185" t="s">
        <v>14622</v>
      </c>
      <c r="J2185" t="s">
        <v>14623</v>
      </c>
      <c r="K2185" t="s">
        <v>12</v>
      </c>
      <c r="L2185" t="s">
        <v>87</v>
      </c>
      <c r="M2185" t="s">
        <v>411</v>
      </c>
      <c r="N2185" t="s">
        <v>411</v>
      </c>
      <c r="O2185" t="s">
        <v>411</v>
      </c>
      <c r="P2185" t="s">
        <v>411</v>
      </c>
      <c r="Q2185" t="s">
        <v>411</v>
      </c>
      <c r="R2185" t="s">
        <v>411</v>
      </c>
      <c r="S2185" t="s">
        <v>411</v>
      </c>
      <c r="T2185" s="1">
        <v>160456.45000000001</v>
      </c>
      <c r="U2185">
        <v>0</v>
      </c>
      <c r="V2185">
        <v>0</v>
      </c>
      <c r="W2185" s="1">
        <v>134273.24</v>
      </c>
      <c r="X2185" s="1">
        <v>26116</v>
      </c>
      <c r="Y2185">
        <v>0</v>
      </c>
      <c r="Z2185" s="1">
        <v>160389.24</v>
      </c>
      <c r="AA2185">
        <v>0</v>
      </c>
      <c r="AB2185">
        <v>0</v>
      </c>
      <c r="AD2185">
        <v>8787726899767</v>
      </c>
      <c r="AE2185" t="s">
        <v>412</v>
      </c>
      <c r="AH2185">
        <v>0</v>
      </c>
      <c r="AI2185" s="2">
        <v>46118</v>
      </c>
      <c r="AJ2185" s="7">
        <v>2026</v>
      </c>
      <c r="AK2185" s="2">
        <v>46112</v>
      </c>
      <c r="AP2185" t="s">
        <v>3839</v>
      </c>
      <c r="AT2185" s="2">
        <v>46119</v>
      </c>
      <c r="AU2185" s="2">
        <v>46120</v>
      </c>
      <c r="AV2185" t="s">
        <v>414</v>
      </c>
      <c r="AW2185" s="2">
        <v>46112</v>
      </c>
      <c r="AY2185" s="1">
        <v>240933.24</v>
      </c>
      <c r="BA2185" t="s">
        <v>10523</v>
      </c>
      <c r="BC2185" t="s">
        <v>14624</v>
      </c>
      <c r="BD2185" t="s">
        <v>416</v>
      </c>
      <c r="BE2185" t="s">
        <v>417</v>
      </c>
      <c r="BF2185">
        <v>5561996345447</v>
      </c>
      <c r="BG2185" t="s">
        <v>14625</v>
      </c>
      <c r="BH2185">
        <v>73805115</v>
      </c>
      <c r="BI2185" t="s">
        <v>1316</v>
      </c>
      <c r="BJ2185" t="s">
        <v>14626</v>
      </c>
      <c r="BL2185" s="1">
        <v>2350</v>
      </c>
      <c r="BQ2185">
        <v>5283</v>
      </c>
      <c r="BS2185" t="s">
        <v>616</v>
      </c>
      <c r="BT2185" s="2">
        <v>46111</v>
      </c>
      <c r="BU2185" s="1">
        <v>1157.22</v>
      </c>
      <c r="BW2185" t="s">
        <v>1569</v>
      </c>
      <c r="BY2185" t="s">
        <v>14627</v>
      </c>
      <c r="BZ2185" s="2">
        <v>46111</v>
      </c>
      <c r="CC2185" s="2">
        <v>46111</v>
      </c>
      <c r="CE2185" t="s">
        <v>14628</v>
      </c>
      <c r="CF2185" s="2">
        <v>46111</v>
      </c>
      <c r="CH2185" t="s">
        <v>8713</v>
      </c>
      <c r="CK2185" t="s">
        <v>424</v>
      </c>
      <c r="CL2185" s="2">
        <v>46112</v>
      </c>
      <c r="CN2185" s="2">
        <v>46111</v>
      </c>
      <c r="CP2185" s="2">
        <v>46119</v>
      </c>
      <c r="CR2185" s="2">
        <v>46112</v>
      </c>
      <c r="CS2185" s="2">
        <v>46113</v>
      </c>
      <c r="CW2185" s="2">
        <v>46113</v>
      </c>
      <c r="CY2185" t="s">
        <v>424</v>
      </c>
      <c r="DD2185" s="2">
        <v>46120</v>
      </c>
      <c r="DJ2185" s="2">
        <v>46111</v>
      </c>
      <c r="DL2185" s="2">
        <v>46119</v>
      </c>
      <c r="DO2185" s="2">
        <v>46113</v>
      </c>
      <c r="DX2185">
        <v>309</v>
      </c>
      <c r="EG2185" t="s">
        <v>735</v>
      </c>
      <c r="EI2185" t="s">
        <v>8148</v>
      </c>
      <c r="EK2185" t="s">
        <v>1591</v>
      </c>
    </row>
    <row r="2186" spans="1:141" hidden="1" x14ac:dyDescent="0.35">
      <c r="A2186">
        <v>5365</v>
      </c>
      <c r="B2186" t="s">
        <v>14328</v>
      </c>
      <c r="C2186">
        <v>6895</v>
      </c>
      <c r="D2186" t="s">
        <v>10520</v>
      </c>
      <c r="E2186" t="s">
        <v>942</v>
      </c>
      <c r="F2186" t="s">
        <v>9766</v>
      </c>
      <c r="G2186">
        <v>202</v>
      </c>
      <c r="H2186" t="s">
        <v>408</v>
      </c>
      <c r="I2186" t="s">
        <v>14629</v>
      </c>
      <c r="J2186" t="s">
        <v>14630</v>
      </c>
      <c r="K2186" t="s">
        <v>22</v>
      </c>
      <c r="L2186" t="s">
        <v>26</v>
      </c>
      <c r="M2186" t="s">
        <v>411</v>
      </c>
      <c r="N2186" t="s">
        <v>411</v>
      </c>
      <c r="O2186" t="s">
        <v>411</v>
      </c>
      <c r="P2186" t="s">
        <v>411</v>
      </c>
      <c r="Q2186" t="s">
        <v>411</v>
      </c>
      <c r="R2186" t="s">
        <v>411</v>
      </c>
      <c r="S2186" t="s">
        <v>411</v>
      </c>
      <c r="T2186" s="1">
        <v>165317.54</v>
      </c>
      <c r="U2186">
        <v>576.9</v>
      </c>
      <c r="V2186">
        <v>0</v>
      </c>
      <c r="W2186" s="1">
        <v>120267.54</v>
      </c>
      <c r="X2186" s="1">
        <v>45050</v>
      </c>
      <c r="Y2186">
        <v>0</v>
      </c>
      <c r="Z2186" s="1">
        <v>165317.54</v>
      </c>
      <c r="AA2186">
        <v>0</v>
      </c>
      <c r="AB2186">
        <v>0</v>
      </c>
      <c r="AD2186">
        <v>8787726895680</v>
      </c>
      <c r="AE2186" t="s">
        <v>412</v>
      </c>
      <c r="AH2186">
        <v>0</v>
      </c>
      <c r="AI2186" s="2">
        <v>46114</v>
      </c>
      <c r="AJ2186" s="7">
        <v>2026</v>
      </c>
      <c r="AK2186" s="2">
        <v>46112</v>
      </c>
      <c r="AP2186" t="s">
        <v>413</v>
      </c>
      <c r="AT2186" s="2">
        <v>46120</v>
      </c>
      <c r="AU2186" s="2">
        <v>46120</v>
      </c>
      <c r="AV2186" t="s">
        <v>414</v>
      </c>
      <c r="AW2186" s="2">
        <v>46112</v>
      </c>
      <c r="AY2186" s="1">
        <v>240622.72</v>
      </c>
      <c r="BA2186" t="s">
        <v>10523</v>
      </c>
      <c r="BC2186" t="s">
        <v>14631</v>
      </c>
      <c r="BD2186" t="s">
        <v>416</v>
      </c>
      <c r="BE2186" t="s">
        <v>417</v>
      </c>
      <c r="BF2186">
        <v>5561999693849</v>
      </c>
      <c r="BG2186" t="s">
        <v>2411</v>
      </c>
      <c r="BH2186">
        <v>73805110</v>
      </c>
      <c r="BI2186" t="s">
        <v>1316</v>
      </c>
      <c r="BJ2186" t="s">
        <v>14632</v>
      </c>
      <c r="BL2186" s="1">
        <v>1923</v>
      </c>
      <c r="BM2186" s="2">
        <v>46284</v>
      </c>
      <c r="BQ2186">
        <v>5046</v>
      </c>
      <c r="BS2186" t="s">
        <v>449</v>
      </c>
      <c r="BT2186" s="2">
        <v>46114</v>
      </c>
      <c r="BU2186">
        <v>899.78</v>
      </c>
      <c r="BW2186" t="s">
        <v>1569</v>
      </c>
      <c r="BY2186" t="s">
        <v>14633</v>
      </c>
      <c r="BZ2186" s="2">
        <v>46114</v>
      </c>
      <c r="CC2186" s="2">
        <v>46111</v>
      </c>
      <c r="CE2186">
        <v>12903</v>
      </c>
      <c r="CF2186" s="2">
        <v>46114</v>
      </c>
      <c r="CH2186" t="s">
        <v>8637</v>
      </c>
      <c r="CK2186" t="s">
        <v>424</v>
      </c>
      <c r="CL2186" s="2">
        <v>46114</v>
      </c>
      <c r="CN2186" s="2">
        <v>46112</v>
      </c>
      <c r="CP2186" s="2">
        <v>46120</v>
      </c>
      <c r="CR2186" s="2">
        <v>46113</v>
      </c>
      <c r="CS2186" s="2">
        <v>46112</v>
      </c>
      <c r="CW2186" s="2">
        <v>46112</v>
      </c>
      <c r="CY2186" t="s">
        <v>424</v>
      </c>
      <c r="DD2186" s="2">
        <v>46113</v>
      </c>
      <c r="DJ2186" s="2">
        <v>46111</v>
      </c>
      <c r="DL2186" s="2">
        <v>46114</v>
      </c>
      <c r="DO2186" s="2">
        <v>46112</v>
      </c>
      <c r="DX2186" t="s">
        <v>14634</v>
      </c>
      <c r="EG2186" t="s">
        <v>1640</v>
      </c>
      <c r="EK2186" t="s">
        <v>1591</v>
      </c>
    </row>
    <row r="2187" spans="1:141" hidden="1" x14ac:dyDescent="0.35">
      <c r="A2187">
        <v>5366</v>
      </c>
      <c r="B2187" t="s">
        <v>12029</v>
      </c>
      <c r="C2187">
        <v>6905</v>
      </c>
      <c r="D2187" t="s">
        <v>9706</v>
      </c>
      <c r="E2187" t="s">
        <v>834</v>
      </c>
      <c r="F2187" t="s">
        <v>14635</v>
      </c>
      <c r="G2187" t="s">
        <v>14636</v>
      </c>
      <c r="H2187" t="s">
        <v>9709</v>
      </c>
      <c r="I2187" t="s">
        <v>14637</v>
      </c>
      <c r="J2187" t="s">
        <v>14638</v>
      </c>
      <c r="K2187" t="s">
        <v>24</v>
      </c>
      <c r="L2187" t="s">
        <v>141</v>
      </c>
      <c r="M2187" t="s">
        <v>411</v>
      </c>
      <c r="N2187" t="s">
        <v>411</v>
      </c>
      <c r="O2187" t="s">
        <v>411</v>
      </c>
      <c r="P2187" t="s">
        <v>411</v>
      </c>
      <c r="Q2187" t="s">
        <v>411</v>
      </c>
      <c r="R2187" t="s">
        <v>411</v>
      </c>
      <c r="S2187" t="s">
        <v>411</v>
      </c>
      <c r="T2187" s="1">
        <v>195000</v>
      </c>
      <c r="U2187">
        <v>0</v>
      </c>
      <c r="V2187">
        <v>0</v>
      </c>
      <c r="W2187" s="1">
        <v>156000</v>
      </c>
      <c r="X2187" s="1">
        <v>2984</v>
      </c>
      <c r="Y2187">
        <v>0</v>
      </c>
      <c r="Z2187" s="1">
        <v>158984</v>
      </c>
      <c r="AA2187">
        <v>0</v>
      </c>
      <c r="AB2187">
        <v>0</v>
      </c>
      <c r="AE2187" t="s">
        <v>412</v>
      </c>
      <c r="AH2187">
        <v>0</v>
      </c>
      <c r="AK2187" s="2">
        <v>46118</v>
      </c>
      <c r="AP2187" t="s">
        <v>413</v>
      </c>
      <c r="AQ2187" t="s">
        <v>1498</v>
      </c>
      <c r="AT2187" s="2">
        <v>46118</v>
      </c>
      <c r="AU2187" s="2">
        <v>46118</v>
      </c>
      <c r="AV2187" t="s">
        <v>414</v>
      </c>
      <c r="AW2187" s="2">
        <v>46118</v>
      </c>
      <c r="AY2187" s="1">
        <v>161000</v>
      </c>
      <c r="BA2187" t="s">
        <v>9712</v>
      </c>
      <c r="BD2187" t="s">
        <v>1271</v>
      </c>
      <c r="BE2187" t="s">
        <v>417</v>
      </c>
      <c r="BF2187">
        <v>5561981252927</v>
      </c>
      <c r="BG2187" t="s">
        <v>14639</v>
      </c>
      <c r="BH2187">
        <v>72874505</v>
      </c>
      <c r="BI2187" t="s">
        <v>14640</v>
      </c>
      <c r="BJ2187" t="s">
        <v>14641</v>
      </c>
      <c r="BK2187">
        <v>5571996033299</v>
      </c>
      <c r="BL2187" s="1">
        <v>3185.77</v>
      </c>
      <c r="BQ2187">
        <v>5307</v>
      </c>
      <c r="BS2187" t="s">
        <v>1358</v>
      </c>
    </row>
    <row r="2188" spans="1:141" hidden="1" x14ac:dyDescent="0.35">
      <c r="A2188">
        <v>5367</v>
      </c>
      <c r="B2188" t="s">
        <v>8651</v>
      </c>
      <c r="C2188">
        <v>6916</v>
      </c>
      <c r="D2188" t="s">
        <v>12561</v>
      </c>
      <c r="E2188" t="s">
        <v>942</v>
      </c>
      <c r="F2188" t="s">
        <v>12562</v>
      </c>
      <c r="G2188">
        <v>202</v>
      </c>
      <c r="H2188" t="s">
        <v>810</v>
      </c>
      <c r="I2188" t="s">
        <v>14642</v>
      </c>
      <c r="J2188" t="s">
        <v>14643</v>
      </c>
      <c r="K2188" t="s">
        <v>56</v>
      </c>
      <c r="L2188" t="s">
        <v>55</v>
      </c>
      <c r="M2188" t="s">
        <v>411</v>
      </c>
      <c r="N2188" t="s">
        <v>411</v>
      </c>
      <c r="O2188" t="s">
        <v>411</v>
      </c>
      <c r="P2188" t="s">
        <v>411</v>
      </c>
      <c r="Q2188" t="s">
        <v>411</v>
      </c>
      <c r="R2188" t="s">
        <v>411</v>
      </c>
      <c r="S2188" t="s">
        <v>411</v>
      </c>
      <c r="T2188" s="1">
        <v>368708.17</v>
      </c>
      <c r="U2188" s="1">
        <v>3337.04</v>
      </c>
      <c r="V2188">
        <v>0</v>
      </c>
      <c r="W2188" s="1">
        <v>372734.79</v>
      </c>
      <c r="X2188">
        <v>0</v>
      </c>
      <c r="Y2188">
        <v>0</v>
      </c>
      <c r="Z2188" s="1">
        <v>372734.79</v>
      </c>
      <c r="AA2188">
        <v>0</v>
      </c>
      <c r="AB2188">
        <v>0</v>
      </c>
      <c r="AE2188" t="s">
        <v>412</v>
      </c>
      <c r="AH2188">
        <v>0</v>
      </c>
      <c r="AK2188" s="2">
        <v>46118</v>
      </c>
      <c r="AP2188" t="s">
        <v>6364</v>
      </c>
      <c r="AQ2188" t="s">
        <v>12905</v>
      </c>
      <c r="AT2188" s="2">
        <v>46119</v>
      </c>
      <c r="AU2188" s="2">
        <v>46119</v>
      </c>
      <c r="AV2188" t="s">
        <v>414</v>
      </c>
      <c r="AW2188" s="2">
        <v>46118</v>
      </c>
      <c r="AY2188" s="1">
        <v>369708.17</v>
      </c>
      <c r="BA2188" t="s">
        <v>12563</v>
      </c>
      <c r="BD2188" t="s">
        <v>738</v>
      </c>
      <c r="BE2188" t="s">
        <v>513</v>
      </c>
      <c r="BF2188">
        <v>5561999159822</v>
      </c>
      <c r="BG2188" t="s">
        <v>3135</v>
      </c>
      <c r="BH2188">
        <v>72341452</v>
      </c>
      <c r="BI2188" t="s">
        <v>1683</v>
      </c>
      <c r="BJ2188" t="s">
        <v>14644</v>
      </c>
      <c r="BL2188" s="1">
        <v>11123.44</v>
      </c>
      <c r="BM2188" s="2">
        <v>46292</v>
      </c>
      <c r="BQ2188">
        <v>5352</v>
      </c>
      <c r="BS2188" t="s">
        <v>1251</v>
      </c>
      <c r="DJ2188" s="2">
        <v>46119</v>
      </c>
    </row>
    <row r="2189" spans="1:141" hidden="1" x14ac:dyDescent="0.35">
      <c r="A2189">
        <v>5368</v>
      </c>
      <c r="B2189" t="s">
        <v>8651</v>
      </c>
      <c r="C2189">
        <v>6915</v>
      </c>
      <c r="D2189" t="s">
        <v>10520</v>
      </c>
      <c r="E2189" t="s">
        <v>942</v>
      </c>
      <c r="F2189" t="s">
        <v>9936</v>
      </c>
      <c r="G2189">
        <v>301</v>
      </c>
      <c r="H2189" t="s">
        <v>408</v>
      </c>
      <c r="I2189" t="s">
        <v>14645</v>
      </c>
      <c r="J2189" t="s">
        <v>14646</v>
      </c>
      <c r="K2189" t="s">
        <v>15</v>
      </c>
      <c r="L2189" t="s">
        <v>53</v>
      </c>
      <c r="M2189" t="s">
        <v>411</v>
      </c>
      <c r="N2189" t="s">
        <v>411</v>
      </c>
      <c r="O2189" t="s">
        <v>411</v>
      </c>
      <c r="P2189" t="s">
        <v>411</v>
      </c>
      <c r="Q2189" t="s">
        <v>411</v>
      </c>
      <c r="R2189" t="s">
        <v>411</v>
      </c>
      <c r="S2189" t="s">
        <v>411</v>
      </c>
      <c r="T2189" s="1">
        <v>225000</v>
      </c>
      <c r="U2189">
        <v>713.99</v>
      </c>
      <c r="V2189">
        <v>0</v>
      </c>
      <c r="W2189" s="1">
        <v>134470.68</v>
      </c>
      <c r="X2189" s="1">
        <v>19011</v>
      </c>
      <c r="Y2189">
        <v>0</v>
      </c>
      <c r="Z2189" s="1">
        <v>153481.68</v>
      </c>
      <c r="AA2189">
        <v>0</v>
      </c>
      <c r="AB2189">
        <v>0</v>
      </c>
      <c r="AE2189" t="s">
        <v>412</v>
      </c>
      <c r="AH2189">
        <v>0</v>
      </c>
      <c r="AK2189" s="2">
        <v>46120</v>
      </c>
      <c r="AP2189" t="s">
        <v>413</v>
      </c>
      <c r="AT2189" s="2">
        <v>46120</v>
      </c>
      <c r="AU2189" s="2">
        <v>46120</v>
      </c>
      <c r="AV2189" t="s">
        <v>14647</v>
      </c>
      <c r="AY2189" s="1">
        <v>236638.66</v>
      </c>
      <c r="BA2189" t="s">
        <v>10523</v>
      </c>
      <c r="BC2189" t="s">
        <v>14648</v>
      </c>
      <c r="BD2189" t="s">
        <v>416</v>
      </c>
      <c r="BE2189" t="s">
        <v>417</v>
      </c>
      <c r="BF2189">
        <v>5561994245140</v>
      </c>
      <c r="BG2189" t="s">
        <v>14649</v>
      </c>
      <c r="BH2189">
        <v>73802483</v>
      </c>
      <c r="BI2189" t="s">
        <v>9121</v>
      </c>
      <c r="BJ2189" t="s">
        <v>14650</v>
      </c>
      <c r="BL2189" s="1">
        <v>2550.02</v>
      </c>
      <c r="BQ2189">
        <v>5190</v>
      </c>
      <c r="BS2189" t="s">
        <v>421</v>
      </c>
      <c r="BT2189" s="2">
        <v>46119</v>
      </c>
      <c r="BW2189" t="s">
        <v>422</v>
      </c>
      <c r="BY2189" t="s">
        <v>14651</v>
      </c>
      <c r="BZ2189" s="2">
        <v>46120</v>
      </c>
      <c r="CC2189" s="2">
        <v>46118</v>
      </c>
      <c r="CF2189" s="2">
        <v>46120</v>
      </c>
      <c r="CK2189" t="s">
        <v>411</v>
      </c>
      <c r="CN2189" s="2">
        <v>46118</v>
      </c>
      <c r="CS2189" s="2">
        <v>46118</v>
      </c>
      <c r="CW2189" s="2">
        <v>46118</v>
      </c>
      <c r="DD2189" s="2">
        <v>46119</v>
      </c>
      <c r="DJ2189" s="2">
        <v>46114</v>
      </c>
      <c r="DO2189" s="2">
        <v>46118</v>
      </c>
      <c r="DX2189">
        <v>727</v>
      </c>
      <c r="EG2189" t="s">
        <v>1640</v>
      </c>
      <c r="EK2189" t="s">
        <v>1591</v>
      </c>
    </row>
    <row r="2190" spans="1:141" hidden="1" x14ac:dyDescent="0.35">
      <c r="A2190">
        <v>5369</v>
      </c>
      <c r="B2190" t="s">
        <v>8651</v>
      </c>
      <c r="C2190">
        <v>6903</v>
      </c>
      <c r="D2190" t="s">
        <v>10520</v>
      </c>
      <c r="E2190" t="s">
        <v>942</v>
      </c>
      <c r="F2190" t="s">
        <v>9436</v>
      </c>
      <c r="G2190">
        <v>203</v>
      </c>
      <c r="H2190" t="s">
        <v>408</v>
      </c>
      <c r="I2190" t="s">
        <v>14652</v>
      </c>
      <c r="J2190" t="s">
        <v>14653</v>
      </c>
      <c r="K2190" t="s">
        <v>22</v>
      </c>
      <c r="L2190" t="s">
        <v>64</v>
      </c>
      <c r="M2190" t="s">
        <v>411</v>
      </c>
      <c r="N2190" t="s">
        <v>411</v>
      </c>
      <c r="O2190" t="s">
        <v>411</v>
      </c>
      <c r="P2190" t="s">
        <v>411</v>
      </c>
      <c r="Q2190" t="s">
        <v>411</v>
      </c>
      <c r="R2190" t="s">
        <v>411</v>
      </c>
      <c r="S2190" t="s">
        <v>411</v>
      </c>
      <c r="T2190" s="1">
        <v>161282.34</v>
      </c>
      <c r="U2190">
        <v>722.11</v>
      </c>
      <c r="V2190">
        <v>0</v>
      </c>
      <c r="W2190" s="1">
        <v>137679.60999999999</v>
      </c>
      <c r="X2190" s="1">
        <v>23947</v>
      </c>
      <c r="Y2190">
        <v>0</v>
      </c>
      <c r="Z2190" s="1">
        <v>161626.60999999999</v>
      </c>
      <c r="AA2190">
        <v>0</v>
      </c>
      <c r="AB2190">
        <v>0</v>
      </c>
      <c r="AE2190" t="s">
        <v>412</v>
      </c>
      <c r="AH2190">
        <v>0</v>
      </c>
      <c r="AK2190" s="2">
        <v>46120</v>
      </c>
      <c r="AP2190" t="s">
        <v>413</v>
      </c>
      <c r="AT2190" s="2">
        <v>46120</v>
      </c>
      <c r="AU2190" s="2">
        <v>46121</v>
      </c>
      <c r="AV2190" t="s">
        <v>14647</v>
      </c>
      <c r="AY2190" s="1">
        <v>245656.02</v>
      </c>
      <c r="BA2190" t="s">
        <v>10523</v>
      </c>
      <c r="BC2190" t="s">
        <v>14654</v>
      </c>
      <c r="BD2190" t="s">
        <v>416</v>
      </c>
      <c r="BE2190" t="s">
        <v>417</v>
      </c>
      <c r="BF2190">
        <v>5561996250453</v>
      </c>
      <c r="BG2190" t="s">
        <v>14655</v>
      </c>
      <c r="BH2190">
        <v>73804065</v>
      </c>
      <c r="BI2190" t="s">
        <v>882</v>
      </c>
      <c r="BJ2190" t="s">
        <v>14656</v>
      </c>
      <c r="BL2190" s="1">
        <v>2407.0700000000002</v>
      </c>
      <c r="BQ2190">
        <v>5065</v>
      </c>
      <c r="BS2190" t="s">
        <v>449</v>
      </c>
      <c r="BT2190" s="2">
        <v>46120</v>
      </c>
      <c r="BW2190" t="s">
        <v>422</v>
      </c>
      <c r="BY2190" t="s">
        <v>14657</v>
      </c>
      <c r="BZ2190" s="2">
        <v>46120</v>
      </c>
      <c r="CC2190" s="2">
        <v>46111</v>
      </c>
      <c r="CF2190" s="2">
        <v>46120</v>
      </c>
      <c r="CK2190" t="s">
        <v>411</v>
      </c>
      <c r="CN2190" s="2">
        <v>46113</v>
      </c>
      <c r="CS2190" s="2">
        <v>46113</v>
      </c>
      <c r="CW2190" s="2">
        <v>46113</v>
      </c>
      <c r="DD2190" s="2">
        <v>46121</v>
      </c>
      <c r="DJ2190" s="2">
        <v>46111</v>
      </c>
      <c r="DO2190" s="2">
        <v>46113</v>
      </c>
      <c r="EG2190" t="s">
        <v>1640</v>
      </c>
      <c r="EK2190" t="s">
        <v>1591</v>
      </c>
    </row>
    <row r="2191" spans="1:141" hidden="1" x14ac:dyDescent="0.35">
      <c r="A2191">
        <v>5370</v>
      </c>
      <c r="B2191" t="s">
        <v>12029</v>
      </c>
      <c r="C2191">
        <v>6892</v>
      </c>
      <c r="D2191" t="s">
        <v>4816</v>
      </c>
      <c r="E2191" t="s">
        <v>834</v>
      </c>
      <c r="F2191" t="s">
        <v>442</v>
      </c>
      <c r="G2191">
        <v>104</v>
      </c>
      <c r="H2191" t="s">
        <v>474</v>
      </c>
      <c r="I2191" t="s">
        <v>14658</v>
      </c>
      <c r="J2191" t="s">
        <v>14659</v>
      </c>
      <c r="K2191" t="s">
        <v>19</v>
      </c>
      <c r="L2191" t="s">
        <v>59</v>
      </c>
      <c r="M2191" t="s">
        <v>411</v>
      </c>
      <c r="N2191" t="s">
        <v>411</v>
      </c>
      <c r="O2191" t="s">
        <v>411</v>
      </c>
      <c r="P2191" t="s">
        <v>411</v>
      </c>
      <c r="Q2191" t="s">
        <v>411</v>
      </c>
      <c r="R2191" t="s">
        <v>411</v>
      </c>
      <c r="S2191" t="s">
        <v>411</v>
      </c>
      <c r="T2191" s="1">
        <v>164934.28</v>
      </c>
      <c r="U2191">
        <v>664.3</v>
      </c>
      <c r="V2191">
        <v>0</v>
      </c>
      <c r="W2191" s="1">
        <v>126338.13</v>
      </c>
      <c r="X2191" s="1">
        <v>35683</v>
      </c>
      <c r="Y2191">
        <v>0</v>
      </c>
      <c r="Z2191" s="1">
        <v>162021.13</v>
      </c>
      <c r="AA2191">
        <v>0</v>
      </c>
      <c r="AB2191">
        <v>0</v>
      </c>
      <c r="AE2191" t="s">
        <v>412</v>
      </c>
      <c r="AH2191">
        <v>0</v>
      </c>
      <c r="AK2191" s="2">
        <v>46121</v>
      </c>
      <c r="AP2191" t="s">
        <v>413</v>
      </c>
      <c r="AQ2191" t="s">
        <v>8805</v>
      </c>
      <c r="AT2191" s="2">
        <v>46121</v>
      </c>
      <c r="AU2191" s="2">
        <v>46121</v>
      </c>
      <c r="AV2191" t="s">
        <v>14647</v>
      </c>
      <c r="AY2191" s="1">
        <v>225913.48</v>
      </c>
      <c r="BA2191" t="s">
        <v>4819</v>
      </c>
      <c r="BD2191" t="s">
        <v>5087</v>
      </c>
      <c r="BE2191" t="s">
        <v>513</v>
      </c>
      <c r="BF2191">
        <v>556181029691</v>
      </c>
      <c r="BG2191" t="s">
        <v>9132</v>
      </c>
      <c r="BH2191">
        <v>72450030</v>
      </c>
      <c r="BI2191" t="s">
        <v>13272</v>
      </c>
      <c r="BJ2191" t="s">
        <v>14660</v>
      </c>
      <c r="BL2191" s="1">
        <v>2214.34</v>
      </c>
      <c r="BM2191" s="2">
        <v>46277</v>
      </c>
      <c r="BQ2191">
        <v>4026</v>
      </c>
      <c r="BS2191" t="s">
        <v>576</v>
      </c>
      <c r="CN2191" s="2">
        <v>46120</v>
      </c>
    </row>
    <row r="2192" spans="1:141" hidden="1" x14ac:dyDescent="0.35">
      <c r="S2192" t="s">
        <v>14661</v>
      </c>
      <c r="T2192" s="1">
        <v>404203053.69</v>
      </c>
      <c r="U2192" s="1">
        <v>61377369.460000001</v>
      </c>
      <c r="V2192" s="1">
        <v>7765948.5199999996</v>
      </c>
      <c r="W2192" s="1">
        <v>287211699.82999998</v>
      </c>
      <c r="X2192" s="1">
        <v>90020983.5</v>
      </c>
      <c r="Y2192" s="1">
        <v>668013.87</v>
      </c>
      <c r="Z2192" s="1">
        <v>377900697.19999999</v>
      </c>
      <c r="BL2192" s="1">
        <v>3638.66</v>
      </c>
    </row>
  </sheetData>
  <autoFilter ref="A1:EK2192" xr:uid="{B03C7CBA-2921-468D-BF73-6E0628CC588E}">
    <filterColumn colId="3">
      <filters>
        <filter val="AGL030 - VILA GIRASSOL"/>
        <filter val="AGL032 - VILA MARGARIDA"/>
        <filter val="AGL033 - VILA DAS ROSAS"/>
      </filters>
    </filterColumn>
    <filterColumn colId="34">
      <filters>
        <dateGroupItem year="2026" month="3" dateTimeGrouping="month"/>
      </filters>
    </filterColumn>
  </autoFilter>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3B6E7-72C7-4997-8C9A-08F9DFF530F4}">
  <dimension ref="A1:V93"/>
  <sheetViews>
    <sheetView showGridLines="0" workbookViewId="0">
      <pane xSplit="4" ySplit="2" topLeftCell="E3" activePane="bottomRight" state="frozen"/>
      <selection activeCell="D2" sqref="D2"/>
      <selection pane="topRight" activeCell="D2" sqref="D2"/>
      <selection pane="bottomLeft" activeCell="D2" sqref="D2"/>
      <selection pane="bottomRight" activeCell="D2" sqref="D2"/>
    </sheetView>
  </sheetViews>
  <sheetFormatPr defaultRowHeight="14.5" x14ac:dyDescent="0.35"/>
  <cols>
    <col min="3" max="3" width="23.453125" customWidth="1"/>
    <col min="4" max="4" width="28.453125" style="29" customWidth="1"/>
    <col min="5" max="5" width="12.1796875" bestFit="1" customWidth="1"/>
    <col min="6" max="6" width="10.81640625" customWidth="1"/>
    <col min="7" max="7" width="9.453125" bestFit="1" customWidth="1"/>
    <col min="8" max="8" width="9" customWidth="1"/>
    <col min="9" max="9" width="8.81640625" customWidth="1"/>
    <col min="10" max="10" width="2.81640625" customWidth="1"/>
    <col min="11" max="11" width="15.1796875" customWidth="1"/>
    <col min="12" max="12" width="13.81640625" customWidth="1"/>
    <col min="13" max="13" width="12.81640625" customWidth="1"/>
    <col min="14" max="14" width="15.453125" customWidth="1"/>
    <col min="15" max="15" width="2.54296875" customWidth="1"/>
    <col min="18" max="18" width="19" hidden="1" customWidth="1"/>
  </cols>
  <sheetData>
    <row r="1" spans="1:22" x14ac:dyDescent="0.35">
      <c r="E1" s="22">
        <v>46111</v>
      </c>
      <c r="G1" t="s">
        <v>203</v>
      </c>
    </row>
    <row r="2" spans="1:22" x14ac:dyDescent="0.35">
      <c r="C2" s="11" t="s">
        <v>7</v>
      </c>
      <c r="D2" s="30" t="s">
        <v>204</v>
      </c>
      <c r="E2" s="11" t="s">
        <v>205</v>
      </c>
      <c r="F2" s="11" t="s">
        <v>206</v>
      </c>
      <c r="G2" s="12" t="s">
        <v>8</v>
      </c>
      <c r="H2" s="12">
        <v>2025</v>
      </c>
      <c r="I2" s="12">
        <v>2026</v>
      </c>
      <c r="K2" s="12" t="s">
        <v>207</v>
      </c>
      <c r="L2" s="12" t="s">
        <v>208</v>
      </c>
      <c r="M2" s="12" t="s">
        <v>209</v>
      </c>
      <c r="N2" s="12" t="s">
        <v>210</v>
      </c>
      <c r="P2" s="12" t="s">
        <v>211</v>
      </c>
      <c r="R2" t="s">
        <v>212</v>
      </c>
    </row>
    <row r="3" spans="1:22" x14ac:dyDescent="0.35">
      <c r="A3">
        <v>1</v>
      </c>
      <c r="B3">
        <v>1</v>
      </c>
      <c r="C3" t="str">
        <f>VLOOKUP(D3,dinamica!A:B,2,0)</f>
        <v>AUTÔNOMOS | FSA</v>
      </c>
      <c r="D3" s="9" t="s">
        <v>16</v>
      </c>
      <c r="E3" s="19">
        <f>VLOOKUP(D3,[1]Colaboradores!$A$2:$D$65,4,0)</f>
        <v>45769</v>
      </c>
      <c r="F3" s="20">
        <f>_xlfn.DAYS($E$1,E3)/30</f>
        <v>11.4</v>
      </c>
      <c r="G3" s="14"/>
      <c r="H3" s="14">
        <v>8</v>
      </c>
      <c r="I3" s="14">
        <v>8</v>
      </c>
      <c r="K3" s="13">
        <f t="shared" ref="K3:L9" si="0">G3/12</f>
        <v>0</v>
      </c>
      <c r="L3" s="13">
        <f t="shared" si="0"/>
        <v>0.66666666666666663</v>
      </c>
      <c r="M3" s="13">
        <f t="shared" ref="M3:M9" si="1">I3/3</f>
        <v>2.6666666666666665</v>
      </c>
      <c r="N3" s="25">
        <f t="shared" ref="N3:N17" si="2">VLOOKUP(F3,$U$8:$V$93,2)</f>
        <v>2</v>
      </c>
      <c r="P3" t="str">
        <f>IF(M3&gt;=N3,"OK","Analisar")</f>
        <v>OK</v>
      </c>
      <c r="Q3" t="s">
        <v>14662</v>
      </c>
      <c r="U3" s="21" t="s">
        <v>213</v>
      </c>
    </row>
    <row r="4" spans="1:22" x14ac:dyDescent="0.35">
      <c r="A4">
        <f>A3+1</f>
        <v>2</v>
      </c>
      <c r="B4">
        <f>B3+1</f>
        <v>2</v>
      </c>
      <c r="C4" t="str">
        <f>VLOOKUP(D4,dinamica!A:B,2,0)</f>
        <v>AUTÔNOMOS | FSA</v>
      </c>
      <c r="D4" s="9" t="s">
        <v>13</v>
      </c>
      <c r="E4" s="19">
        <f>VLOOKUP(D4,[1]Colaboradores!$A$2:$D$65,4,0)</f>
        <v>45156</v>
      </c>
      <c r="F4" s="20">
        <f t="shared" ref="F4:F58" si="3">_xlfn.DAYS($E$1,E4)/30</f>
        <v>31.833333333333332</v>
      </c>
      <c r="G4" s="14">
        <v>15</v>
      </c>
      <c r="H4" s="14">
        <v>34</v>
      </c>
      <c r="I4" s="14">
        <v>8</v>
      </c>
      <c r="K4" s="13">
        <f t="shared" si="0"/>
        <v>1.25</v>
      </c>
      <c r="L4" s="13">
        <f t="shared" si="0"/>
        <v>2.8333333333333335</v>
      </c>
      <c r="M4" s="13">
        <f t="shared" si="1"/>
        <v>2.6666666666666665</v>
      </c>
      <c r="N4" s="25">
        <f t="shared" si="2"/>
        <v>2</v>
      </c>
      <c r="P4" t="str">
        <f t="shared" ref="P4:P58" si="4">IF(M4&gt;=N4,"OK","Analisar")</f>
        <v>OK</v>
      </c>
      <c r="Q4" s="26">
        <f>SUM(N3:N10)</f>
        <v>12.98</v>
      </c>
      <c r="U4" s="21" t="s">
        <v>214</v>
      </c>
    </row>
    <row r="5" spans="1:22" x14ac:dyDescent="0.35">
      <c r="A5">
        <f t="shared" ref="A5:B54" si="5">A4+1</f>
        <v>3</v>
      </c>
      <c r="B5">
        <f t="shared" si="5"/>
        <v>3</v>
      </c>
      <c r="C5" t="str">
        <f>VLOOKUP(D5,dinamica!A:B,2,0)</f>
        <v>AUTÔNOMOS | FSA</v>
      </c>
      <c r="D5" s="9" t="s">
        <v>17</v>
      </c>
      <c r="E5" s="19">
        <f>VLOOKUP(D5,[1]Colaboradores!$A$2:$D$65,4,0)</f>
        <v>45791</v>
      </c>
      <c r="F5" s="20">
        <f t="shared" si="3"/>
        <v>10.666666666666666</v>
      </c>
      <c r="G5" s="14"/>
      <c r="H5" s="14">
        <v>20</v>
      </c>
      <c r="I5" s="14">
        <v>7</v>
      </c>
      <c r="K5" s="13">
        <f t="shared" si="0"/>
        <v>0</v>
      </c>
      <c r="L5" s="13">
        <f t="shared" si="0"/>
        <v>1.6666666666666667</v>
      </c>
      <c r="M5" s="13">
        <f t="shared" si="1"/>
        <v>2.3333333333333335</v>
      </c>
      <c r="N5" s="25">
        <f t="shared" si="2"/>
        <v>2</v>
      </c>
      <c r="P5" t="str">
        <f t="shared" si="4"/>
        <v>OK</v>
      </c>
      <c r="Q5">
        <f>12/7</f>
        <v>1.7142857142857142</v>
      </c>
      <c r="R5" t="s">
        <v>215</v>
      </c>
      <c r="U5" s="21" t="s">
        <v>216</v>
      </c>
    </row>
    <row r="6" spans="1:22" x14ac:dyDescent="0.35">
      <c r="A6">
        <f t="shared" si="5"/>
        <v>4</v>
      </c>
      <c r="B6">
        <f t="shared" si="5"/>
        <v>4</v>
      </c>
      <c r="C6" t="str">
        <f>VLOOKUP(D6,dinamica!A:B,2,0)</f>
        <v>AUTÔNOMOS | FSA</v>
      </c>
      <c r="D6" s="9" t="s">
        <v>49</v>
      </c>
      <c r="E6" s="19">
        <f>VLOOKUP(D6,[1]Colaboradores!$A$2:$D$65,4,0)</f>
        <v>45931</v>
      </c>
      <c r="F6" s="20">
        <f t="shared" si="3"/>
        <v>6</v>
      </c>
      <c r="G6" s="14"/>
      <c r="H6" s="14">
        <v>2</v>
      </c>
      <c r="I6" s="14">
        <v>4</v>
      </c>
      <c r="K6" s="13">
        <f t="shared" si="0"/>
        <v>0</v>
      </c>
      <c r="L6" s="13">
        <f t="shared" si="0"/>
        <v>0.16666666666666666</v>
      </c>
      <c r="M6" s="13">
        <f t="shared" si="1"/>
        <v>1.3333333333333333</v>
      </c>
      <c r="N6" s="25">
        <f t="shared" si="2"/>
        <v>1.33</v>
      </c>
      <c r="P6" s="23" t="str">
        <f t="shared" si="4"/>
        <v>OK</v>
      </c>
      <c r="R6" t="s">
        <v>217</v>
      </c>
      <c r="U6" s="21" t="s">
        <v>218</v>
      </c>
    </row>
    <row r="7" spans="1:22" x14ac:dyDescent="0.35">
      <c r="A7">
        <f t="shared" si="5"/>
        <v>5</v>
      </c>
      <c r="B7">
        <f t="shared" si="5"/>
        <v>5</v>
      </c>
      <c r="C7" t="str">
        <f>VLOOKUP(D7,dinamica!A:B,2,0)</f>
        <v>AUTÔNOMOS | FSA</v>
      </c>
      <c r="D7" s="9" t="s">
        <v>50</v>
      </c>
      <c r="E7" s="19">
        <f>VLOOKUP(D7,[1]Colaboradores!$A$2:$D$65,4,0)</f>
        <v>45261</v>
      </c>
      <c r="F7" s="20">
        <f t="shared" si="3"/>
        <v>28.333333333333332</v>
      </c>
      <c r="G7" s="14">
        <v>15</v>
      </c>
      <c r="H7" s="14">
        <v>19</v>
      </c>
      <c r="I7" s="14">
        <v>4</v>
      </c>
      <c r="K7" s="13">
        <f t="shared" si="0"/>
        <v>1.25</v>
      </c>
      <c r="L7" s="13">
        <f t="shared" si="0"/>
        <v>1.5833333333333333</v>
      </c>
      <c r="M7" s="13">
        <f t="shared" si="1"/>
        <v>1.3333333333333333</v>
      </c>
      <c r="N7" s="25">
        <f t="shared" si="2"/>
        <v>2</v>
      </c>
      <c r="P7" s="23" t="str">
        <f t="shared" si="4"/>
        <v>Analisar</v>
      </c>
      <c r="R7" t="s">
        <v>219</v>
      </c>
    </row>
    <row r="8" spans="1:22" x14ac:dyDescent="0.35">
      <c r="A8">
        <f t="shared" si="5"/>
        <v>6</v>
      </c>
      <c r="B8">
        <f t="shared" si="5"/>
        <v>6</v>
      </c>
      <c r="C8" t="str">
        <f>VLOOKUP(D8,dinamica!A:B,2,0)</f>
        <v>AUTÔNOMOS | FSA</v>
      </c>
      <c r="D8" s="15" t="s">
        <v>92</v>
      </c>
      <c r="E8" s="19">
        <f>VLOOKUP(D8,[1]Colaboradores!$A$2:$D$65,4,0)</f>
        <v>45931</v>
      </c>
      <c r="F8" s="20">
        <f t="shared" si="3"/>
        <v>6</v>
      </c>
      <c r="G8" s="14"/>
      <c r="H8" s="14">
        <v>1</v>
      </c>
      <c r="I8" s="14">
        <v>1</v>
      </c>
      <c r="K8" s="13">
        <f t="shared" si="0"/>
        <v>0</v>
      </c>
      <c r="L8" s="13">
        <f t="shared" si="0"/>
        <v>8.3333333333333329E-2</v>
      </c>
      <c r="M8" s="13">
        <f t="shared" si="1"/>
        <v>0.33333333333333331</v>
      </c>
      <c r="N8" s="25">
        <f t="shared" si="2"/>
        <v>1.33</v>
      </c>
      <c r="P8" s="24" t="str">
        <f t="shared" si="4"/>
        <v>Analisar</v>
      </c>
      <c r="Q8" t="s">
        <v>14663</v>
      </c>
      <c r="U8">
        <v>0</v>
      </c>
      <c r="V8">
        <v>0.66</v>
      </c>
    </row>
    <row r="9" spans="1:22" x14ac:dyDescent="0.35">
      <c r="A9">
        <f t="shared" si="5"/>
        <v>7</v>
      </c>
      <c r="B9">
        <f t="shared" si="5"/>
        <v>7</v>
      </c>
      <c r="C9" t="str">
        <f>VLOOKUP(D9,dinamica!A:B,2,0)</f>
        <v>AUTÔNOMOS | FSA</v>
      </c>
      <c r="D9" s="15" t="s">
        <v>82</v>
      </c>
      <c r="E9" s="19">
        <f>VLOOKUP(D9,[1]Colaboradores!$A$2:$D$65,4,0)</f>
        <v>45882</v>
      </c>
      <c r="F9" s="20">
        <f t="shared" si="3"/>
        <v>7.6333333333333337</v>
      </c>
      <c r="G9" s="14"/>
      <c r="H9" s="14">
        <v>3</v>
      </c>
      <c r="I9" s="14">
        <v>1</v>
      </c>
      <c r="K9" s="13">
        <f t="shared" si="0"/>
        <v>0</v>
      </c>
      <c r="L9" s="13">
        <f t="shared" si="0"/>
        <v>0.25</v>
      </c>
      <c r="M9" s="13">
        <f t="shared" si="1"/>
        <v>0.33333333333333331</v>
      </c>
      <c r="N9" s="25">
        <f t="shared" si="2"/>
        <v>1.66</v>
      </c>
      <c r="P9" s="24" t="str">
        <f t="shared" si="4"/>
        <v>Analisar</v>
      </c>
      <c r="Q9" t="s">
        <v>14664</v>
      </c>
      <c r="R9" t="s">
        <v>220</v>
      </c>
      <c r="U9">
        <f>1+U8</f>
        <v>1</v>
      </c>
      <c r="V9">
        <v>0.66</v>
      </c>
    </row>
    <row r="10" spans="1:22" x14ac:dyDescent="0.35">
      <c r="A10">
        <f>A9+1</f>
        <v>8</v>
      </c>
      <c r="B10">
        <f t="shared" si="5"/>
        <v>8</v>
      </c>
      <c r="C10" t="s">
        <v>14</v>
      </c>
      <c r="D10" s="9" t="s">
        <v>221</v>
      </c>
      <c r="E10" s="19" t="str">
        <f>VLOOKUP(D10,[1]Colaboradores!$A$2:$D$65,4,0)</f>
        <v>24/03/2026</v>
      </c>
      <c r="F10" s="20">
        <f t="shared" si="3"/>
        <v>0.2</v>
      </c>
      <c r="G10" s="14"/>
      <c r="H10" s="14"/>
      <c r="I10" s="14"/>
      <c r="K10" s="13"/>
      <c r="L10" s="13"/>
      <c r="M10" s="13"/>
      <c r="N10" s="25">
        <f t="shared" si="2"/>
        <v>0.66</v>
      </c>
      <c r="P10" t="str">
        <f t="shared" si="4"/>
        <v>Analisar</v>
      </c>
      <c r="U10">
        <f t="shared" ref="U10:U72" si="6">1+U9</f>
        <v>2</v>
      </c>
      <c r="V10">
        <v>0.66</v>
      </c>
    </row>
    <row r="11" spans="1:22" x14ac:dyDescent="0.35">
      <c r="A11">
        <f t="shared" si="5"/>
        <v>9</v>
      </c>
      <c r="B11">
        <v>1</v>
      </c>
      <c r="C11" t="s">
        <v>15</v>
      </c>
      <c r="D11" s="9" t="s">
        <v>35</v>
      </c>
      <c r="E11" s="19">
        <f>VLOOKUP(D11,[1]Colaboradores!$A$2:$D$65,4,0)</f>
        <v>46050</v>
      </c>
      <c r="F11" s="20">
        <f t="shared" si="3"/>
        <v>2.0333333333333332</v>
      </c>
      <c r="G11" s="14"/>
      <c r="H11" s="14"/>
      <c r="I11" s="14">
        <v>5</v>
      </c>
      <c r="K11" s="13">
        <f t="shared" ref="K11:L15" si="7">G11/12</f>
        <v>0</v>
      </c>
      <c r="L11" s="13">
        <f t="shared" si="7"/>
        <v>0</v>
      </c>
      <c r="M11" s="13">
        <f>I11/3</f>
        <v>1.6666666666666667</v>
      </c>
      <c r="N11" s="25">
        <f t="shared" si="2"/>
        <v>0.66</v>
      </c>
      <c r="P11" t="str">
        <f t="shared" si="4"/>
        <v>OK</v>
      </c>
      <c r="Q11" t="s">
        <v>14662</v>
      </c>
      <c r="U11">
        <f t="shared" si="6"/>
        <v>3</v>
      </c>
      <c r="V11">
        <v>0.66</v>
      </c>
    </row>
    <row r="12" spans="1:22" x14ac:dyDescent="0.35">
      <c r="A12">
        <f t="shared" si="5"/>
        <v>10</v>
      </c>
      <c r="B12">
        <f t="shared" si="5"/>
        <v>2</v>
      </c>
      <c r="C12" t="str">
        <f>VLOOKUP(D12,dinamica!A:B,2,0)</f>
        <v>AUTÔNOMOS 2 | FSA</v>
      </c>
      <c r="D12" s="9" t="s">
        <v>34</v>
      </c>
      <c r="E12" s="19">
        <f>VLOOKUP(D12,[1]Colaboradores!$A$2:$D$65,4,0)</f>
        <v>45868</v>
      </c>
      <c r="F12" s="20">
        <f t="shared" si="3"/>
        <v>8.1</v>
      </c>
      <c r="G12" s="14"/>
      <c r="H12" s="14">
        <v>4</v>
      </c>
      <c r="I12" s="14">
        <v>5</v>
      </c>
      <c r="K12" s="13">
        <f t="shared" si="7"/>
        <v>0</v>
      </c>
      <c r="L12" s="13">
        <f t="shared" si="7"/>
        <v>0.33333333333333331</v>
      </c>
      <c r="M12" s="13">
        <f>I12/3</f>
        <v>1.6666666666666667</v>
      </c>
      <c r="N12" s="25">
        <f t="shared" si="2"/>
        <v>1.66</v>
      </c>
      <c r="P12" t="str">
        <f t="shared" si="4"/>
        <v>OK</v>
      </c>
      <c r="Q12" s="26">
        <f>SUM(N11:N18)</f>
        <v>9.6199999999999992</v>
      </c>
      <c r="R12" t="s">
        <v>222</v>
      </c>
      <c r="U12">
        <f t="shared" si="6"/>
        <v>4</v>
      </c>
      <c r="V12">
        <v>1.33</v>
      </c>
    </row>
    <row r="13" spans="1:22" x14ac:dyDescent="0.35">
      <c r="A13">
        <f t="shared" si="5"/>
        <v>11</v>
      </c>
      <c r="B13">
        <f t="shared" si="5"/>
        <v>3</v>
      </c>
      <c r="C13" t="str">
        <f>VLOOKUP(D13,dinamica!A:B,2,0)</f>
        <v>AUTÔNOMOS 2 | FSA</v>
      </c>
      <c r="D13" s="9" t="s">
        <v>53</v>
      </c>
      <c r="E13" s="19">
        <f>VLOOKUP(D13,[1]Colaboradores!$A$2:$D$65,4,0)</f>
        <v>45868</v>
      </c>
      <c r="F13" s="20">
        <f t="shared" si="3"/>
        <v>8.1</v>
      </c>
      <c r="G13" s="14"/>
      <c r="H13" s="14">
        <v>4</v>
      </c>
      <c r="I13" s="14">
        <v>3</v>
      </c>
      <c r="K13" s="13">
        <f t="shared" si="7"/>
        <v>0</v>
      </c>
      <c r="L13" s="13">
        <f t="shared" si="7"/>
        <v>0.33333333333333331</v>
      </c>
      <c r="M13" s="13">
        <f>I13/3</f>
        <v>1</v>
      </c>
      <c r="N13" s="25">
        <f t="shared" si="2"/>
        <v>1.66</v>
      </c>
      <c r="P13" s="23" t="str">
        <f t="shared" si="4"/>
        <v>Analisar</v>
      </c>
      <c r="U13">
        <f t="shared" si="6"/>
        <v>5</v>
      </c>
      <c r="V13">
        <v>1.33</v>
      </c>
    </row>
    <row r="14" spans="1:22" x14ac:dyDescent="0.35">
      <c r="A14">
        <f t="shared" si="5"/>
        <v>12</v>
      </c>
      <c r="B14">
        <f t="shared" si="5"/>
        <v>4</v>
      </c>
      <c r="C14" t="s">
        <v>15</v>
      </c>
      <c r="D14" s="16" t="s">
        <v>68</v>
      </c>
      <c r="E14" s="19">
        <f>VLOOKUP(D14,[1]Colaboradores!$A$2:$D$65,4,0)</f>
        <v>45531</v>
      </c>
      <c r="F14" s="20">
        <f t="shared" si="3"/>
        <v>19.333333333333332</v>
      </c>
      <c r="G14" s="14">
        <v>1</v>
      </c>
      <c r="H14" s="14">
        <v>9</v>
      </c>
      <c r="I14" s="14">
        <v>2</v>
      </c>
      <c r="K14" s="13">
        <f t="shared" si="7"/>
        <v>8.3333333333333329E-2</v>
      </c>
      <c r="L14" s="13">
        <f t="shared" si="7"/>
        <v>0.75</v>
      </c>
      <c r="M14" s="13">
        <f>I14/3</f>
        <v>0.66666666666666663</v>
      </c>
      <c r="N14" s="25">
        <f t="shared" si="2"/>
        <v>2</v>
      </c>
      <c r="P14" s="17" t="str">
        <f t="shared" si="4"/>
        <v>Analisar</v>
      </c>
      <c r="R14" s="17" t="s">
        <v>223</v>
      </c>
      <c r="U14">
        <f t="shared" si="6"/>
        <v>6</v>
      </c>
      <c r="V14">
        <v>1.33</v>
      </c>
    </row>
    <row r="15" spans="1:22" x14ac:dyDescent="0.35">
      <c r="A15">
        <f t="shared" si="5"/>
        <v>13</v>
      </c>
      <c r="B15">
        <f t="shared" si="5"/>
        <v>5</v>
      </c>
      <c r="C15" t="s">
        <v>15</v>
      </c>
      <c r="D15" s="16" t="s">
        <v>224</v>
      </c>
      <c r="E15" s="19">
        <f>VLOOKUP(D15,[1]Colaboradores!$A$2:$D$65,4,0)</f>
        <v>45868</v>
      </c>
      <c r="F15" s="20">
        <f t="shared" si="3"/>
        <v>8.1</v>
      </c>
      <c r="G15" s="14"/>
      <c r="H15" s="14">
        <v>2</v>
      </c>
      <c r="I15" s="14">
        <v>2</v>
      </c>
      <c r="K15" s="13">
        <f t="shared" si="7"/>
        <v>0</v>
      </c>
      <c r="L15" s="13">
        <f t="shared" si="7"/>
        <v>0.16666666666666666</v>
      </c>
      <c r="M15" s="13">
        <f>I15/3</f>
        <v>0.66666666666666663</v>
      </c>
      <c r="N15" s="25">
        <f t="shared" si="2"/>
        <v>1.66</v>
      </c>
      <c r="P15" s="17" t="str">
        <f t="shared" si="4"/>
        <v>Analisar</v>
      </c>
      <c r="U15">
        <f t="shared" si="6"/>
        <v>7</v>
      </c>
      <c r="V15">
        <v>1.66</v>
      </c>
    </row>
    <row r="16" spans="1:22" x14ac:dyDescent="0.35">
      <c r="A16">
        <f t="shared" si="5"/>
        <v>14</v>
      </c>
      <c r="B16">
        <f t="shared" si="5"/>
        <v>6</v>
      </c>
      <c r="C16" t="s">
        <v>15</v>
      </c>
      <c r="D16" s="9" t="s">
        <v>225</v>
      </c>
      <c r="E16" s="19">
        <f>VLOOKUP(D16,[1]Colaboradores!$A$2:$D$65,4,0)</f>
        <v>46099</v>
      </c>
      <c r="F16" s="20">
        <f t="shared" si="3"/>
        <v>0.4</v>
      </c>
      <c r="G16" s="14"/>
      <c r="H16" s="14"/>
      <c r="I16" s="14"/>
      <c r="K16" s="13"/>
      <c r="L16" s="13"/>
      <c r="M16" s="13"/>
      <c r="N16" s="25">
        <f t="shared" si="2"/>
        <v>0.66</v>
      </c>
      <c r="P16" t="str">
        <f t="shared" si="4"/>
        <v>Analisar</v>
      </c>
      <c r="U16">
        <f t="shared" si="6"/>
        <v>8</v>
      </c>
      <c r="V16">
        <v>1.66</v>
      </c>
    </row>
    <row r="17" spans="1:22" x14ac:dyDescent="0.35">
      <c r="A17">
        <f t="shared" si="5"/>
        <v>15</v>
      </c>
      <c r="B17">
        <f t="shared" si="5"/>
        <v>7</v>
      </c>
      <c r="C17" t="s">
        <v>15</v>
      </c>
      <c r="D17" s="9" t="s">
        <v>226</v>
      </c>
      <c r="E17" s="19">
        <f>VLOOKUP(D17,[1]Colaboradores!$A$2:$D$65,4,0)</f>
        <v>46099</v>
      </c>
      <c r="F17" s="20">
        <f t="shared" si="3"/>
        <v>0.4</v>
      </c>
      <c r="G17" s="14"/>
      <c r="H17" s="14"/>
      <c r="I17" s="14"/>
      <c r="K17" s="13"/>
      <c r="L17" s="13"/>
      <c r="M17" s="13"/>
      <c r="N17" s="25">
        <f t="shared" si="2"/>
        <v>0.66</v>
      </c>
      <c r="P17" t="str">
        <f t="shared" si="4"/>
        <v>Analisar</v>
      </c>
      <c r="U17">
        <f t="shared" si="6"/>
        <v>9</v>
      </c>
      <c r="V17">
        <v>1.66</v>
      </c>
    </row>
    <row r="18" spans="1:22" x14ac:dyDescent="0.35">
      <c r="A18">
        <f t="shared" si="5"/>
        <v>16</v>
      </c>
      <c r="B18">
        <f t="shared" si="5"/>
        <v>8</v>
      </c>
      <c r="C18" t="s">
        <v>15</v>
      </c>
      <c r="D18" s="9" t="s">
        <v>227</v>
      </c>
      <c r="E18" s="19">
        <f>VLOOKUP(D18,[1]Colaboradores!$A$2:$D$65,4,0)</f>
        <v>46125</v>
      </c>
      <c r="F18" s="20">
        <f t="shared" si="3"/>
        <v>-0.46666666666666667</v>
      </c>
      <c r="G18" s="14"/>
      <c r="H18" s="14"/>
      <c r="I18" s="14"/>
      <c r="K18" s="13"/>
      <c r="L18" s="13"/>
      <c r="M18" s="13"/>
      <c r="N18" s="25">
        <v>0.66</v>
      </c>
      <c r="P18" t="str">
        <f t="shared" si="4"/>
        <v>Analisar</v>
      </c>
      <c r="U18">
        <f t="shared" si="6"/>
        <v>10</v>
      </c>
      <c r="V18">
        <v>2</v>
      </c>
    </row>
    <row r="19" spans="1:22" x14ac:dyDescent="0.35">
      <c r="A19">
        <f t="shared" si="5"/>
        <v>17</v>
      </c>
      <c r="B19">
        <v>1</v>
      </c>
      <c r="C19" t="s">
        <v>22</v>
      </c>
      <c r="D19" s="9" t="s">
        <v>228</v>
      </c>
      <c r="E19" s="19">
        <f>VLOOKUP(D19,[1]Colaboradores!$A$2:$D$65,4,0)</f>
        <v>45231</v>
      </c>
      <c r="F19" s="20">
        <f t="shared" si="3"/>
        <v>29.333333333333332</v>
      </c>
      <c r="G19" s="14">
        <v>27</v>
      </c>
      <c r="H19" s="14">
        <v>27</v>
      </c>
      <c r="I19" s="14">
        <v>7</v>
      </c>
      <c r="K19" s="13">
        <f t="shared" ref="K19:L26" si="8">G19/12</f>
        <v>2.25</v>
      </c>
      <c r="L19" s="13">
        <f t="shared" si="8"/>
        <v>2.25</v>
      </c>
      <c r="M19" s="13">
        <f t="shared" ref="M19:M26" si="9">I19/3</f>
        <v>2.3333333333333335</v>
      </c>
      <c r="N19" s="25">
        <f t="shared" ref="N19:N24" si="10">VLOOKUP(F19,$U$8:$V$93,2)</f>
        <v>2</v>
      </c>
      <c r="P19" t="str">
        <f t="shared" si="4"/>
        <v>OK</v>
      </c>
      <c r="Q19" t="s">
        <v>14662</v>
      </c>
      <c r="U19">
        <f t="shared" si="6"/>
        <v>11</v>
      </c>
      <c r="V19">
        <v>2</v>
      </c>
    </row>
    <row r="20" spans="1:22" x14ac:dyDescent="0.35">
      <c r="A20">
        <f t="shared" si="5"/>
        <v>18</v>
      </c>
      <c r="B20">
        <f>B19+1</f>
        <v>2</v>
      </c>
      <c r="C20" t="s">
        <v>22</v>
      </c>
      <c r="D20" s="9" t="s">
        <v>229</v>
      </c>
      <c r="E20" s="19">
        <f>VLOOKUP(D20,[1]Colaboradores!$A$2:$D$65,4,0)</f>
        <v>45880</v>
      </c>
      <c r="F20" s="20">
        <f t="shared" si="3"/>
        <v>7.7</v>
      </c>
      <c r="G20" s="14"/>
      <c r="H20" s="14">
        <v>6</v>
      </c>
      <c r="I20" s="14">
        <v>6</v>
      </c>
      <c r="K20" s="13">
        <f t="shared" si="8"/>
        <v>0</v>
      </c>
      <c r="L20" s="13">
        <f t="shared" si="8"/>
        <v>0.5</v>
      </c>
      <c r="M20" s="13">
        <f t="shared" si="9"/>
        <v>2</v>
      </c>
      <c r="N20" s="25">
        <f t="shared" si="10"/>
        <v>1.66</v>
      </c>
      <c r="P20" t="str">
        <f t="shared" si="4"/>
        <v>OK</v>
      </c>
      <c r="Q20" s="26">
        <f>SUM(N19:N28)</f>
        <v>12.31</v>
      </c>
      <c r="U20">
        <f t="shared" si="6"/>
        <v>12</v>
      </c>
      <c r="V20">
        <v>2</v>
      </c>
    </row>
    <row r="21" spans="1:22" x14ac:dyDescent="0.35">
      <c r="A21">
        <f t="shared" si="5"/>
        <v>19</v>
      </c>
      <c r="B21">
        <f>B20+1</f>
        <v>3</v>
      </c>
      <c r="C21" t="s">
        <v>22</v>
      </c>
      <c r="D21" s="9" t="s">
        <v>230</v>
      </c>
      <c r="E21" s="19">
        <f>VLOOKUP(D21,[1]Colaboradores!$A$2:$D$65,4,0)</f>
        <v>45902</v>
      </c>
      <c r="F21" s="20">
        <f t="shared" si="3"/>
        <v>6.9666666666666668</v>
      </c>
      <c r="G21" s="14"/>
      <c r="H21" s="14">
        <v>8</v>
      </c>
      <c r="I21" s="14">
        <v>5</v>
      </c>
      <c r="K21" s="13">
        <f t="shared" si="8"/>
        <v>0</v>
      </c>
      <c r="L21" s="13">
        <f t="shared" si="8"/>
        <v>0.66666666666666663</v>
      </c>
      <c r="M21" s="13">
        <f t="shared" si="9"/>
        <v>1.6666666666666667</v>
      </c>
      <c r="N21" s="25">
        <f t="shared" si="10"/>
        <v>1.33</v>
      </c>
      <c r="P21" t="str">
        <f t="shared" si="4"/>
        <v>OK</v>
      </c>
      <c r="U21">
        <f t="shared" si="6"/>
        <v>13</v>
      </c>
      <c r="V21">
        <v>2</v>
      </c>
    </row>
    <row r="22" spans="1:22" x14ac:dyDescent="0.35">
      <c r="A22">
        <f t="shared" si="5"/>
        <v>20</v>
      </c>
      <c r="B22">
        <f>B21+1</f>
        <v>4</v>
      </c>
      <c r="C22" t="s">
        <v>22</v>
      </c>
      <c r="D22" s="9" t="s">
        <v>231</v>
      </c>
      <c r="E22" s="19">
        <f>VLOOKUP(D22,[1]Colaboradores!$A$2:$D$65,4,0)</f>
        <v>45267</v>
      </c>
      <c r="F22" s="20">
        <f t="shared" si="3"/>
        <v>28.133333333333333</v>
      </c>
      <c r="G22" s="14">
        <v>21</v>
      </c>
      <c r="H22" s="14">
        <v>27</v>
      </c>
      <c r="I22" s="14">
        <v>4</v>
      </c>
      <c r="K22" s="13">
        <f t="shared" si="8"/>
        <v>1.75</v>
      </c>
      <c r="L22" s="13">
        <f t="shared" si="8"/>
        <v>2.25</v>
      </c>
      <c r="M22" s="13">
        <f t="shared" si="9"/>
        <v>1.3333333333333333</v>
      </c>
      <c r="N22" s="25">
        <f t="shared" si="10"/>
        <v>2</v>
      </c>
      <c r="P22" s="17" t="str">
        <f t="shared" si="4"/>
        <v>Analisar</v>
      </c>
      <c r="U22">
        <f t="shared" si="6"/>
        <v>14</v>
      </c>
      <c r="V22">
        <v>2</v>
      </c>
    </row>
    <row r="23" spans="1:22" x14ac:dyDescent="0.35">
      <c r="A23">
        <f t="shared" si="5"/>
        <v>21</v>
      </c>
      <c r="B23">
        <f>B22+1</f>
        <v>5</v>
      </c>
      <c r="C23" t="s">
        <v>22</v>
      </c>
      <c r="D23" s="9" t="s">
        <v>232</v>
      </c>
      <c r="E23" s="19" t="str">
        <f>VLOOKUP(D23,[1]Colaboradores!$A$2:$D$65,4,0)</f>
        <v>23/08/2023</v>
      </c>
      <c r="F23" s="20">
        <f t="shared" si="3"/>
        <v>31.666666666666668</v>
      </c>
      <c r="G23" s="14">
        <v>16</v>
      </c>
      <c r="H23" s="14">
        <v>26</v>
      </c>
      <c r="I23" s="14">
        <v>4</v>
      </c>
      <c r="K23" s="13">
        <f t="shared" si="8"/>
        <v>1.3333333333333333</v>
      </c>
      <c r="L23" s="13">
        <f t="shared" si="8"/>
        <v>2.1666666666666665</v>
      </c>
      <c r="M23" s="13">
        <f t="shared" si="9"/>
        <v>1.3333333333333333</v>
      </c>
      <c r="N23" s="25">
        <f t="shared" si="10"/>
        <v>2</v>
      </c>
      <c r="P23" s="17" t="str">
        <f t="shared" si="4"/>
        <v>Analisar</v>
      </c>
      <c r="U23">
        <f t="shared" si="6"/>
        <v>15</v>
      </c>
      <c r="V23">
        <v>2</v>
      </c>
    </row>
    <row r="24" spans="1:22" x14ac:dyDescent="0.35">
      <c r="A24">
        <f t="shared" si="5"/>
        <v>22</v>
      </c>
      <c r="B24">
        <f>B23+1</f>
        <v>6</v>
      </c>
      <c r="C24" t="s">
        <v>22</v>
      </c>
      <c r="D24" s="9" t="s">
        <v>233</v>
      </c>
      <c r="E24" s="19">
        <f>VLOOKUP(D24,[1]Colaboradores!$A$2:$D$65,4,0)</f>
        <v>45231</v>
      </c>
      <c r="F24" s="20">
        <f t="shared" si="3"/>
        <v>29.333333333333332</v>
      </c>
      <c r="G24" s="14">
        <v>23</v>
      </c>
      <c r="H24" s="14">
        <v>21</v>
      </c>
      <c r="I24" s="14">
        <v>3</v>
      </c>
      <c r="K24" s="13">
        <f t="shared" si="8"/>
        <v>1.9166666666666667</v>
      </c>
      <c r="L24" s="13">
        <f t="shared" si="8"/>
        <v>1.75</v>
      </c>
      <c r="M24" s="13">
        <f t="shared" si="9"/>
        <v>1</v>
      </c>
      <c r="N24" s="25">
        <f t="shared" si="10"/>
        <v>2</v>
      </c>
      <c r="P24" s="17" t="str">
        <f t="shared" si="4"/>
        <v>Analisar</v>
      </c>
      <c r="U24">
        <f t="shared" si="6"/>
        <v>16</v>
      </c>
      <c r="V24">
        <v>2</v>
      </c>
    </row>
    <row r="25" spans="1:22" x14ac:dyDescent="0.35">
      <c r="A25">
        <f t="shared" si="5"/>
        <v>23</v>
      </c>
      <c r="C25" t="s">
        <v>22</v>
      </c>
      <c r="D25" s="9" t="s">
        <v>234</v>
      </c>
      <c r="E25" s="19">
        <f>VLOOKUP(D25,[1]Colaboradores!$A$2:$D$65,4,0)</f>
        <v>45902</v>
      </c>
      <c r="F25" s="20">
        <f t="shared" si="3"/>
        <v>6.9666666666666668</v>
      </c>
      <c r="G25" s="14"/>
      <c r="H25" s="14">
        <v>4</v>
      </c>
      <c r="I25" s="14">
        <v>2</v>
      </c>
      <c r="K25" s="13">
        <f t="shared" si="8"/>
        <v>0</v>
      </c>
      <c r="L25" s="13">
        <f t="shared" si="8"/>
        <v>0.33333333333333331</v>
      </c>
      <c r="M25" s="13">
        <f t="shared" si="9"/>
        <v>0.66666666666666663</v>
      </c>
      <c r="N25" s="25"/>
      <c r="P25" s="17" t="str">
        <f t="shared" si="4"/>
        <v>OK</v>
      </c>
      <c r="U25">
        <f t="shared" si="6"/>
        <v>17</v>
      </c>
      <c r="V25">
        <v>2</v>
      </c>
    </row>
    <row r="26" spans="1:22" x14ac:dyDescent="0.35">
      <c r="A26">
        <f t="shared" si="5"/>
        <v>24</v>
      </c>
      <c r="C26" t="s">
        <v>22</v>
      </c>
      <c r="D26" s="27" t="s">
        <v>235</v>
      </c>
      <c r="E26" s="19" t="str">
        <f>VLOOKUP(D26,[1]Colaboradores!$A$2:$D$65,4,0)</f>
        <v>21/05/2025</v>
      </c>
      <c r="F26" s="20">
        <f t="shared" si="3"/>
        <v>10.433333333333334</v>
      </c>
      <c r="G26" s="14"/>
      <c r="H26" s="14">
        <v>8</v>
      </c>
      <c r="I26" s="14"/>
      <c r="K26" s="13">
        <f t="shared" si="8"/>
        <v>0</v>
      </c>
      <c r="L26" s="13">
        <f t="shared" si="8"/>
        <v>0.66666666666666663</v>
      </c>
      <c r="M26" s="13">
        <f t="shared" si="9"/>
        <v>0</v>
      </c>
      <c r="N26" s="25"/>
      <c r="P26" s="28" t="str">
        <f t="shared" si="4"/>
        <v>OK</v>
      </c>
      <c r="U26">
        <f t="shared" si="6"/>
        <v>18</v>
      </c>
      <c r="V26">
        <v>2</v>
      </c>
    </row>
    <row r="27" spans="1:22" x14ac:dyDescent="0.35">
      <c r="A27">
        <f t="shared" si="5"/>
        <v>25</v>
      </c>
      <c r="B27">
        <f>B24+1</f>
        <v>7</v>
      </c>
      <c r="C27" t="s">
        <v>22</v>
      </c>
      <c r="D27" s="9" t="s">
        <v>236</v>
      </c>
      <c r="E27" s="19" t="str">
        <f>VLOOKUP(D27,[1]Colaboradores!$A$2:$D$65,4,0)</f>
        <v>18/03/2026</v>
      </c>
      <c r="F27" s="20">
        <f t="shared" si="3"/>
        <v>0.4</v>
      </c>
      <c r="G27" s="14"/>
      <c r="H27" s="14"/>
      <c r="I27" s="14"/>
      <c r="K27" s="13"/>
      <c r="L27" s="13"/>
      <c r="M27" s="13"/>
      <c r="N27" s="25">
        <f t="shared" ref="N27:N34" si="11">VLOOKUP(F27,$U$8:$V$93,2)</f>
        <v>0.66</v>
      </c>
      <c r="P27" t="str">
        <f t="shared" si="4"/>
        <v>Analisar</v>
      </c>
      <c r="U27">
        <f t="shared" si="6"/>
        <v>19</v>
      </c>
      <c r="V27">
        <v>2</v>
      </c>
    </row>
    <row r="28" spans="1:22" x14ac:dyDescent="0.35">
      <c r="A28">
        <f t="shared" si="5"/>
        <v>26</v>
      </c>
      <c r="B28">
        <f t="shared" si="5"/>
        <v>8</v>
      </c>
      <c r="C28" t="s">
        <v>22</v>
      </c>
      <c r="D28" s="9" t="s">
        <v>237</v>
      </c>
      <c r="E28" s="19" t="str">
        <f>VLOOKUP(D28,[1]Colaboradores!$A$2:$D$65,4,0)</f>
        <v>18/03/2026</v>
      </c>
      <c r="F28" s="20">
        <f t="shared" si="3"/>
        <v>0.4</v>
      </c>
      <c r="G28" s="14"/>
      <c r="H28" s="14"/>
      <c r="I28" s="14"/>
      <c r="K28" s="13"/>
      <c r="L28" s="13"/>
      <c r="M28" s="13"/>
      <c r="N28" s="25">
        <f t="shared" si="11"/>
        <v>0.66</v>
      </c>
      <c r="P28" t="str">
        <f t="shared" si="4"/>
        <v>Analisar</v>
      </c>
      <c r="U28">
        <f t="shared" si="6"/>
        <v>20</v>
      </c>
      <c r="V28">
        <v>2</v>
      </c>
    </row>
    <row r="29" spans="1:22" x14ac:dyDescent="0.35">
      <c r="A29">
        <f t="shared" si="5"/>
        <v>27</v>
      </c>
      <c r="B29">
        <f t="shared" si="5"/>
        <v>9</v>
      </c>
      <c r="C29" t="s">
        <v>22</v>
      </c>
      <c r="D29" s="9" t="s">
        <v>238</v>
      </c>
      <c r="E29" s="19">
        <f>VLOOKUP(D29,[1]Colaboradores!$A$2:$D$65,4,0)</f>
        <v>46118</v>
      </c>
      <c r="F29" s="20">
        <f t="shared" si="3"/>
        <v>-0.23333333333333334</v>
      </c>
      <c r="G29" s="14"/>
      <c r="H29" s="14"/>
      <c r="I29" s="14"/>
      <c r="K29" s="13"/>
      <c r="L29" s="13"/>
      <c r="M29" s="13"/>
      <c r="N29" s="25" t="e">
        <f t="shared" si="11"/>
        <v>#N/A</v>
      </c>
      <c r="P29" t="e">
        <f t="shared" si="4"/>
        <v>#N/A</v>
      </c>
      <c r="U29">
        <f t="shared" si="6"/>
        <v>21</v>
      </c>
      <c r="V29">
        <v>2</v>
      </c>
    </row>
    <row r="30" spans="1:22" x14ac:dyDescent="0.35">
      <c r="C30" t="s">
        <v>22</v>
      </c>
      <c r="D30" s="15" t="s">
        <v>14665</v>
      </c>
      <c r="E30" s="19" t="str">
        <f>VLOOKUP(D30,[1]Colaboradores!$A$2:$D$65,4,0)</f>
        <v>25/02/2025</v>
      </c>
      <c r="F30" s="20">
        <f t="shared" si="3"/>
        <v>13.266666666666667</v>
      </c>
      <c r="G30" s="14"/>
      <c r="H30" s="14">
        <v>9</v>
      </c>
      <c r="I30" s="14">
        <v>1</v>
      </c>
      <c r="K30" s="13">
        <f t="shared" ref="K30:L34" si="12">G30/12</f>
        <v>0</v>
      </c>
      <c r="L30" s="13">
        <f t="shared" si="12"/>
        <v>0.75</v>
      </c>
      <c r="M30" s="13">
        <f>I30/3</f>
        <v>0.33333333333333331</v>
      </c>
      <c r="N30" s="25">
        <f t="shared" si="11"/>
        <v>2</v>
      </c>
      <c r="P30" s="24" t="s">
        <v>240</v>
      </c>
      <c r="U30">
        <f t="shared" si="6"/>
        <v>22</v>
      </c>
      <c r="V30">
        <v>2</v>
      </c>
    </row>
    <row r="31" spans="1:22" x14ac:dyDescent="0.35">
      <c r="A31">
        <f>A29+1</f>
        <v>28</v>
      </c>
      <c r="B31">
        <v>1</v>
      </c>
      <c r="C31" t="s">
        <v>19</v>
      </c>
      <c r="D31" s="31" t="s">
        <v>241</v>
      </c>
      <c r="E31" s="19">
        <f>VLOOKUP(D31,[1]Colaboradores!$A$2:$D$65,4,0)</f>
        <v>45384</v>
      </c>
      <c r="F31" s="20">
        <f t="shared" si="3"/>
        <v>24.233333333333334</v>
      </c>
      <c r="G31" s="14"/>
      <c r="H31" s="14">
        <v>15</v>
      </c>
      <c r="I31" s="14">
        <v>7</v>
      </c>
      <c r="K31" s="13">
        <f t="shared" si="12"/>
        <v>0</v>
      </c>
      <c r="L31" s="13">
        <f t="shared" si="12"/>
        <v>1.25</v>
      </c>
      <c r="M31" s="13">
        <f>I31/3</f>
        <v>2.3333333333333335</v>
      </c>
      <c r="N31" s="25">
        <f t="shared" si="11"/>
        <v>2</v>
      </c>
      <c r="P31" t="str">
        <f t="shared" si="4"/>
        <v>OK</v>
      </c>
      <c r="Q31" t="s">
        <v>14662</v>
      </c>
      <c r="U31">
        <f t="shared" si="6"/>
        <v>23</v>
      </c>
      <c r="V31">
        <v>2</v>
      </c>
    </row>
    <row r="32" spans="1:22" x14ac:dyDescent="0.35">
      <c r="A32">
        <f t="shared" si="5"/>
        <v>29</v>
      </c>
      <c r="B32">
        <f t="shared" si="5"/>
        <v>2</v>
      </c>
      <c r="C32" t="s">
        <v>19</v>
      </c>
      <c r="D32" s="31" t="s">
        <v>242</v>
      </c>
      <c r="E32" s="19">
        <f>VLOOKUP(D32,[1]Colaboradores!$A$2:$D$65,4,0)</f>
        <v>45566</v>
      </c>
      <c r="F32" s="20">
        <f t="shared" si="3"/>
        <v>18.166666666666668</v>
      </c>
      <c r="G32" s="14">
        <v>2</v>
      </c>
      <c r="H32" s="14">
        <v>28</v>
      </c>
      <c r="I32" s="14">
        <v>3</v>
      </c>
      <c r="K32" s="13">
        <f t="shared" si="12"/>
        <v>0.16666666666666666</v>
      </c>
      <c r="L32" s="13">
        <f t="shared" si="12"/>
        <v>2.3333333333333335</v>
      </c>
      <c r="M32" s="13">
        <f>I32/3</f>
        <v>1</v>
      </c>
      <c r="N32" s="25">
        <f t="shared" si="11"/>
        <v>2</v>
      </c>
      <c r="P32" s="17" t="str">
        <f t="shared" si="4"/>
        <v>Analisar</v>
      </c>
      <c r="Q32" s="26">
        <f>SUM(N31:N37)</f>
        <v>9.02</v>
      </c>
      <c r="U32">
        <f t="shared" si="6"/>
        <v>24</v>
      </c>
      <c r="V32">
        <v>2</v>
      </c>
    </row>
    <row r="33" spans="1:22" x14ac:dyDescent="0.35">
      <c r="A33">
        <f t="shared" si="5"/>
        <v>30</v>
      </c>
      <c r="B33">
        <f t="shared" si="5"/>
        <v>3</v>
      </c>
      <c r="C33" t="s">
        <v>19</v>
      </c>
      <c r="D33" s="31" t="s">
        <v>243</v>
      </c>
      <c r="E33" s="19">
        <f>VLOOKUP(D33,[1]Colaboradores!$A$2:$D$65,4,0)</f>
        <v>46028</v>
      </c>
      <c r="F33" s="20">
        <f t="shared" si="3"/>
        <v>2.7666666666666666</v>
      </c>
      <c r="G33" s="14"/>
      <c r="H33" s="14"/>
      <c r="I33" s="14">
        <v>2</v>
      </c>
      <c r="K33" s="13">
        <f t="shared" si="12"/>
        <v>0</v>
      </c>
      <c r="L33" s="13">
        <f t="shared" si="12"/>
        <v>0</v>
      </c>
      <c r="M33" s="13">
        <f>I33/3</f>
        <v>0.66666666666666663</v>
      </c>
      <c r="N33" s="25">
        <f t="shared" si="11"/>
        <v>0.66</v>
      </c>
      <c r="P33" t="str">
        <f t="shared" si="4"/>
        <v>OK</v>
      </c>
      <c r="U33">
        <f t="shared" si="6"/>
        <v>25</v>
      </c>
      <c r="V33">
        <v>2</v>
      </c>
    </row>
    <row r="34" spans="1:22" x14ac:dyDescent="0.35">
      <c r="A34">
        <f t="shared" si="5"/>
        <v>31</v>
      </c>
      <c r="B34">
        <f t="shared" si="5"/>
        <v>4</v>
      </c>
      <c r="C34" t="s">
        <v>19</v>
      </c>
      <c r="D34" s="31" t="s">
        <v>244</v>
      </c>
      <c r="E34" s="19" t="str">
        <f>VLOOKUP(D34,[1]Colaboradores!$A$2:$D$65,4,0)</f>
        <v>21/07/2025</v>
      </c>
      <c r="F34" s="20">
        <f t="shared" si="3"/>
        <v>8.4</v>
      </c>
      <c r="G34" s="14"/>
      <c r="H34" s="14">
        <v>2</v>
      </c>
      <c r="I34" s="14">
        <v>1</v>
      </c>
      <c r="K34" s="13">
        <f t="shared" si="12"/>
        <v>0</v>
      </c>
      <c r="L34" s="13">
        <f t="shared" si="12"/>
        <v>0.16666666666666666</v>
      </c>
      <c r="M34" s="13">
        <f>I34/3</f>
        <v>0.33333333333333331</v>
      </c>
      <c r="N34" s="25">
        <f t="shared" si="11"/>
        <v>1.66</v>
      </c>
      <c r="P34" t="str">
        <f t="shared" si="4"/>
        <v>Analisar</v>
      </c>
      <c r="U34">
        <f t="shared" si="6"/>
        <v>26</v>
      </c>
      <c r="V34">
        <v>2</v>
      </c>
    </row>
    <row r="35" spans="1:22" x14ac:dyDescent="0.35">
      <c r="A35">
        <f t="shared" si="5"/>
        <v>32</v>
      </c>
      <c r="B35">
        <f t="shared" si="5"/>
        <v>5</v>
      </c>
      <c r="C35" t="s">
        <v>19</v>
      </c>
      <c r="D35" s="31" t="s">
        <v>245</v>
      </c>
      <c r="E35" s="19">
        <f>VLOOKUP(D35,[1]Colaboradores!$A$2:$D$65,4,0)</f>
        <v>46118</v>
      </c>
      <c r="F35" s="20">
        <f t="shared" si="3"/>
        <v>-0.23333333333333334</v>
      </c>
      <c r="G35" s="14"/>
      <c r="H35" s="14"/>
      <c r="I35" s="14"/>
      <c r="K35" s="13"/>
      <c r="L35" s="13"/>
      <c r="M35" s="13"/>
      <c r="N35" s="25">
        <v>0.7</v>
      </c>
      <c r="P35" t="str">
        <f t="shared" si="4"/>
        <v>Analisar</v>
      </c>
      <c r="U35">
        <f t="shared" si="6"/>
        <v>27</v>
      </c>
      <c r="V35">
        <v>2</v>
      </c>
    </row>
    <row r="36" spans="1:22" x14ac:dyDescent="0.35">
      <c r="A36">
        <f t="shared" si="5"/>
        <v>33</v>
      </c>
      <c r="B36">
        <f t="shared" si="5"/>
        <v>6</v>
      </c>
      <c r="C36" t="s">
        <v>19</v>
      </c>
      <c r="D36" s="31" t="s">
        <v>246</v>
      </c>
      <c r="E36" s="19" t="str">
        <f>VLOOKUP(D36,[1]Colaboradores!$A$2:$D$65,4,0)</f>
        <v>21/12/2023</v>
      </c>
      <c r="F36" s="20">
        <f t="shared" si="3"/>
        <v>27.666666666666668</v>
      </c>
      <c r="G36" s="14"/>
      <c r="H36" s="14"/>
      <c r="I36" s="14"/>
      <c r="K36" s="13"/>
      <c r="L36" s="13"/>
      <c r="M36" s="13"/>
      <c r="N36" s="25">
        <f>VLOOKUP(F36,$U$8:$V$93,2)</f>
        <v>2</v>
      </c>
      <c r="P36" t="str">
        <f t="shared" si="4"/>
        <v>Analisar</v>
      </c>
      <c r="U36">
        <f t="shared" si="6"/>
        <v>28</v>
      </c>
      <c r="V36">
        <v>2</v>
      </c>
    </row>
    <row r="37" spans="1:22" x14ac:dyDescent="0.35">
      <c r="A37">
        <f t="shared" si="5"/>
        <v>34</v>
      </c>
      <c r="B37">
        <f t="shared" si="5"/>
        <v>7</v>
      </c>
      <c r="C37" t="s">
        <v>19</v>
      </c>
      <c r="D37" s="32" t="s">
        <v>247</v>
      </c>
      <c r="E37" s="19" t="str">
        <f>VLOOKUP(D37,[1]Colaboradores!$A$2:$D$65,4,0)</f>
        <v>23/06/2025</v>
      </c>
      <c r="F37" s="20">
        <f t="shared" si="3"/>
        <v>9.3333333333333339</v>
      </c>
      <c r="G37" s="14"/>
      <c r="H37" s="14">
        <v>3</v>
      </c>
      <c r="I37" s="14"/>
      <c r="K37" s="13">
        <f t="shared" ref="K37:L40" si="13">G37/12</f>
        <v>0</v>
      </c>
      <c r="L37" s="13">
        <f t="shared" si="13"/>
        <v>0.25</v>
      </c>
      <c r="M37" s="13">
        <f>I37/3</f>
        <v>0</v>
      </c>
      <c r="N37" s="25"/>
      <c r="P37" s="28" t="s">
        <v>14666</v>
      </c>
      <c r="U37">
        <f t="shared" si="6"/>
        <v>29</v>
      </c>
      <c r="V37">
        <v>2</v>
      </c>
    </row>
    <row r="38" spans="1:22" x14ac:dyDescent="0.35">
      <c r="A38">
        <f t="shared" si="5"/>
        <v>35</v>
      </c>
      <c r="B38">
        <v>1</v>
      </c>
      <c r="C38" t="str">
        <f>VLOOKUP(D44,dinamica!A:B,2,0)</f>
        <v>CANAL VIRTUAL 2</v>
      </c>
      <c r="D38" s="31" t="s">
        <v>248</v>
      </c>
      <c r="E38" s="19" t="str">
        <f>VLOOKUP(D38,[1]Colaboradores!$A$2:$D$65,4,0)</f>
        <v>18/11/2025</v>
      </c>
      <c r="F38" s="20">
        <f t="shared" si="3"/>
        <v>4.4000000000000004</v>
      </c>
      <c r="G38" s="14"/>
      <c r="H38" s="14"/>
      <c r="I38" s="14">
        <v>4</v>
      </c>
      <c r="K38" s="13">
        <f t="shared" si="13"/>
        <v>0</v>
      </c>
      <c r="L38" s="13">
        <f t="shared" si="13"/>
        <v>0</v>
      </c>
      <c r="M38" s="13">
        <f>I38/3</f>
        <v>1.3333333333333333</v>
      </c>
      <c r="N38" s="25">
        <f t="shared" ref="N38:N43" si="14">VLOOKUP(F38,$U$8:$V$93,2)</f>
        <v>1.33</v>
      </c>
      <c r="P38" t="str">
        <f t="shared" si="4"/>
        <v>OK</v>
      </c>
      <c r="Q38" t="s">
        <v>14662</v>
      </c>
      <c r="U38">
        <f t="shared" si="6"/>
        <v>30</v>
      </c>
      <c r="V38">
        <v>2</v>
      </c>
    </row>
    <row r="39" spans="1:22" x14ac:dyDescent="0.35">
      <c r="A39">
        <f t="shared" si="5"/>
        <v>36</v>
      </c>
      <c r="B39">
        <f t="shared" si="5"/>
        <v>2</v>
      </c>
      <c r="C39" t="s">
        <v>20</v>
      </c>
      <c r="D39" s="31" t="s">
        <v>249</v>
      </c>
      <c r="E39" s="19">
        <f>VLOOKUP(D39,[1]Colaboradores!$A$2:$D$65,4,0)</f>
        <v>45141</v>
      </c>
      <c r="F39" s="20">
        <f t="shared" si="3"/>
        <v>32.333333333333336</v>
      </c>
      <c r="G39" s="14">
        <v>1</v>
      </c>
      <c r="H39" s="14">
        <v>16</v>
      </c>
      <c r="I39" s="14">
        <v>2</v>
      </c>
      <c r="K39" s="13">
        <f t="shared" si="13"/>
        <v>8.3333333333333329E-2</v>
      </c>
      <c r="L39" s="13">
        <f t="shared" si="13"/>
        <v>1.3333333333333333</v>
      </c>
      <c r="M39" s="13">
        <f>I39/3</f>
        <v>0.66666666666666663</v>
      </c>
      <c r="N39" s="25">
        <f t="shared" si="14"/>
        <v>2</v>
      </c>
      <c r="P39" t="str">
        <f t="shared" si="4"/>
        <v>Analisar</v>
      </c>
      <c r="Q39" s="26">
        <f>SUM(N38:N43)</f>
        <v>7.3100000000000005</v>
      </c>
      <c r="U39">
        <f t="shared" si="6"/>
        <v>31</v>
      </c>
      <c r="V39">
        <v>2</v>
      </c>
    </row>
    <row r="40" spans="1:22" x14ac:dyDescent="0.35">
      <c r="A40">
        <f t="shared" si="5"/>
        <v>37</v>
      </c>
      <c r="B40">
        <f t="shared" si="5"/>
        <v>3</v>
      </c>
      <c r="C40" t="s">
        <v>20</v>
      </c>
      <c r="D40" s="31" t="s">
        <v>250</v>
      </c>
      <c r="E40" s="19">
        <f>VLOOKUP(D40,[1]Colaboradores!$A$2:$D$65,4,0)</f>
        <v>46076</v>
      </c>
      <c r="F40" s="20">
        <f t="shared" si="3"/>
        <v>1.1666666666666667</v>
      </c>
      <c r="G40" s="14"/>
      <c r="H40" s="14"/>
      <c r="I40" s="14">
        <v>1</v>
      </c>
      <c r="K40" s="13">
        <f t="shared" si="13"/>
        <v>0</v>
      </c>
      <c r="L40" s="13">
        <f t="shared" si="13"/>
        <v>0</v>
      </c>
      <c r="M40" s="13">
        <f>I40/3</f>
        <v>0.33333333333333331</v>
      </c>
      <c r="N40" s="25">
        <f t="shared" si="14"/>
        <v>0.66</v>
      </c>
      <c r="P40" t="str">
        <f t="shared" si="4"/>
        <v>Analisar</v>
      </c>
      <c r="U40">
        <f t="shared" si="6"/>
        <v>32</v>
      </c>
      <c r="V40">
        <v>2</v>
      </c>
    </row>
    <row r="41" spans="1:22" x14ac:dyDescent="0.35">
      <c r="A41">
        <f t="shared" si="5"/>
        <v>38</v>
      </c>
      <c r="B41">
        <f t="shared" si="5"/>
        <v>4</v>
      </c>
      <c r="C41" t="s">
        <v>20</v>
      </c>
      <c r="D41" s="31" t="s">
        <v>251</v>
      </c>
      <c r="E41" s="19" t="str">
        <f>VLOOKUP(D41,[1]Colaboradores!$A$2:$D$65,4,0)</f>
        <v>18/03/2026</v>
      </c>
      <c r="F41" s="20">
        <f t="shared" si="3"/>
        <v>0.4</v>
      </c>
      <c r="G41" s="14"/>
      <c r="H41" s="14"/>
      <c r="I41" s="14"/>
      <c r="K41" s="13"/>
      <c r="L41" s="13"/>
      <c r="M41" s="13"/>
      <c r="N41" s="25">
        <f t="shared" si="14"/>
        <v>0.66</v>
      </c>
      <c r="P41" t="str">
        <f t="shared" si="4"/>
        <v>Analisar</v>
      </c>
      <c r="U41">
        <f t="shared" si="6"/>
        <v>33</v>
      </c>
      <c r="V41">
        <v>2</v>
      </c>
    </row>
    <row r="42" spans="1:22" x14ac:dyDescent="0.35">
      <c r="A42">
        <f t="shared" si="5"/>
        <v>39</v>
      </c>
      <c r="B42">
        <f t="shared" si="5"/>
        <v>5</v>
      </c>
      <c r="C42" t="s">
        <v>20</v>
      </c>
      <c r="D42" s="33" t="s">
        <v>252</v>
      </c>
      <c r="E42" s="19">
        <f>VLOOKUP(D42,[1]Colaboradores!$A$2:$D$65,4,0)</f>
        <v>46043</v>
      </c>
      <c r="F42" s="20">
        <f t="shared" si="3"/>
        <v>2.2666666666666666</v>
      </c>
      <c r="G42" s="14"/>
      <c r="H42" s="14"/>
      <c r="I42" s="14"/>
      <c r="K42" s="13"/>
      <c r="L42" s="13"/>
      <c r="M42" s="13"/>
      <c r="N42" s="34">
        <f t="shared" si="14"/>
        <v>0.66</v>
      </c>
      <c r="P42" s="24" t="str">
        <f t="shared" si="4"/>
        <v>Analisar</v>
      </c>
      <c r="U42">
        <f t="shared" si="6"/>
        <v>34</v>
      </c>
      <c r="V42">
        <v>2</v>
      </c>
    </row>
    <row r="43" spans="1:22" x14ac:dyDescent="0.35">
      <c r="A43">
        <f t="shared" si="5"/>
        <v>40</v>
      </c>
      <c r="B43">
        <f t="shared" si="5"/>
        <v>6</v>
      </c>
      <c r="C43" t="s">
        <v>20</v>
      </c>
      <c r="D43" s="29" t="s">
        <v>253</v>
      </c>
      <c r="E43" s="19">
        <f>VLOOKUP(D43,[1]Colaboradores!$A$2:$D$65,4,0)</f>
        <v>45294</v>
      </c>
      <c r="F43" s="20">
        <f t="shared" si="3"/>
        <v>27.233333333333334</v>
      </c>
      <c r="N43" s="25">
        <f t="shared" si="14"/>
        <v>2</v>
      </c>
      <c r="P43" t="str">
        <f t="shared" si="4"/>
        <v>Analisar</v>
      </c>
      <c r="U43">
        <f t="shared" si="6"/>
        <v>35</v>
      </c>
      <c r="V43">
        <v>2</v>
      </c>
    </row>
    <row r="44" spans="1:22" x14ac:dyDescent="0.35">
      <c r="C44" t="s">
        <v>20</v>
      </c>
      <c r="D44" s="33" t="s">
        <v>25</v>
      </c>
      <c r="E44" s="19" t="e">
        <f>VLOOKUP(D44,[1]Colaboradores!$A$2:$D$65,4,0)</f>
        <v>#N/A</v>
      </c>
      <c r="F44" s="20" t="s">
        <v>239</v>
      </c>
      <c r="G44" s="14"/>
      <c r="H44" s="14">
        <v>1</v>
      </c>
      <c r="I44" s="14">
        <v>6</v>
      </c>
      <c r="K44" s="13">
        <f t="shared" ref="K44:L50" si="15">G44/12</f>
        <v>0</v>
      </c>
      <c r="L44" s="13">
        <f t="shared" si="15"/>
        <v>8.3333333333333329E-2</v>
      </c>
      <c r="M44" s="13"/>
      <c r="N44" s="25"/>
      <c r="P44" t="s">
        <v>240</v>
      </c>
      <c r="U44">
        <f t="shared" si="6"/>
        <v>36</v>
      </c>
      <c r="V44">
        <v>2</v>
      </c>
    </row>
    <row r="45" spans="1:22" x14ac:dyDescent="0.35">
      <c r="A45">
        <f>A43+1</f>
        <v>41</v>
      </c>
      <c r="B45">
        <v>1</v>
      </c>
      <c r="C45" t="s">
        <v>38</v>
      </c>
      <c r="D45" s="31" t="s">
        <v>254</v>
      </c>
      <c r="E45" s="19">
        <f>VLOOKUP(D45,[1]Colaboradores!$A$2:$D$65,4,0)</f>
        <v>44904</v>
      </c>
      <c r="F45" s="20">
        <f t="shared" si="3"/>
        <v>40.233333333333334</v>
      </c>
      <c r="G45" s="14">
        <v>13</v>
      </c>
      <c r="H45" s="14">
        <v>9</v>
      </c>
      <c r="I45" s="14">
        <v>4</v>
      </c>
      <c r="K45" s="13">
        <f t="shared" si="15"/>
        <v>1.0833333333333333</v>
      </c>
      <c r="L45" s="13">
        <f t="shared" si="15"/>
        <v>0.75</v>
      </c>
      <c r="M45" s="13">
        <f t="shared" ref="M45:M48" si="16">I45/3</f>
        <v>1.3333333333333333</v>
      </c>
      <c r="N45" s="25">
        <f>VLOOKUP(F45,$U$8:$V$93,2)</f>
        <v>2</v>
      </c>
      <c r="P45" s="17" t="str">
        <f t="shared" si="4"/>
        <v>Analisar</v>
      </c>
      <c r="Q45" t="s">
        <v>14662</v>
      </c>
      <c r="U45">
        <f t="shared" si="6"/>
        <v>37</v>
      </c>
      <c r="V45">
        <v>2</v>
      </c>
    </row>
    <row r="46" spans="1:22" x14ac:dyDescent="0.35">
      <c r="A46">
        <f t="shared" si="5"/>
        <v>42</v>
      </c>
      <c r="B46">
        <f t="shared" si="5"/>
        <v>2</v>
      </c>
      <c r="C46" t="s">
        <v>38</v>
      </c>
      <c r="D46" s="31" t="s">
        <v>255</v>
      </c>
      <c r="E46" s="19" t="str">
        <f>VLOOKUP(D46,[1]Colaboradores!$A$2:$D$65,4,0)</f>
        <v>21/07/2025</v>
      </c>
      <c r="F46" s="20">
        <f t="shared" si="3"/>
        <v>8.4</v>
      </c>
      <c r="G46" s="14"/>
      <c r="H46" s="14">
        <v>3</v>
      </c>
      <c r="I46" s="14">
        <v>4</v>
      </c>
      <c r="K46" s="13">
        <f t="shared" si="15"/>
        <v>0</v>
      </c>
      <c r="L46" s="13">
        <f t="shared" si="15"/>
        <v>0.25</v>
      </c>
      <c r="M46" s="13">
        <f t="shared" si="16"/>
        <v>1.3333333333333333</v>
      </c>
      <c r="N46" s="25">
        <f>VLOOKUP(F46,$U$8:$V$93,2)</f>
        <v>1.66</v>
      </c>
      <c r="P46" s="17" t="str">
        <f t="shared" si="4"/>
        <v>Analisar</v>
      </c>
      <c r="Q46" s="26">
        <f>SUM(N45:N51)</f>
        <v>7.98</v>
      </c>
      <c r="U46">
        <f t="shared" si="6"/>
        <v>38</v>
      </c>
      <c r="V46">
        <v>2</v>
      </c>
    </row>
    <row r="47" spans="1:22" x14ac:dyDescent="0.35">
      <c r="A47">
        <f t="shared" si="5"/>
        <v>43</v>
      </c>
      <c r="B47">
        <f t="shared" si="5"/>
        <v>3</v>
      </c>
      <c r="C47" t="s">
        <v>38</v>
      </c>
      <c r="D47" s="31" t="s">
        <v>256</v>
      </c>
      <c r="E47" s="19">
        <f>VLOOKUP(D47,[1]Colaboradores!$A$2:$D$65,4,0)</f>
        <v>45298</v>
      </c>
      <c r="F47" s="20">
        <f t="shared" si="3"/>
        <v>27.1</v>
      </c>
      <c r="G47" s="14">
        <v>8</v>
      </c>
      <c r="H47" s="14">
        <v>16</v>
      </c>
      <c r="I47" s="14">
        <v>3</v>
      </c>
      <c r="K47" s="13">
        <f t="shared" si="15"/>
        <v>0.66666666666666663</v>
      </c>
      <c r="L47" s="13">
        <f t="shared" si="15"/>
        <v>1.3333333333333333</v>
      </c>
      <c r="M47" s="13">
        <f t="shared" si="16"/>
        <v>1</v>
      </c>
      <c r="N47" s="25">
        <f>VLOOKUP(F47,$U$8:$V$93,2)</f>
        <v>2</v>
      </c>
      <c r="P47" s="17" t="str">
        <f t="shared" si="4"/>
        <v>Analisar</v>
      </c>
      <c r="U47">
        <f t="shared" si="6"/>
        <v>39</v>
      </c>
      <c r="V47">
        <v>2</v>
      </c>
    </row>
    <row r="48" spans="1:22" x14ac:dyDescent="0.35">
      <c r="A48">
        <f t="shared" si="5"/>
        <v>44</v>
      </c>
      <c r="B48">
        <f t="shared" si="5"/>
        <v>4</v>
      </c>
      <c r="C48" t="s">
        <v>38</v>
      </c>
      <c r="D48" s="31" t="s">
        <v>257</v>
      </c>
      <c r="E48" s="19" t="str">
        <f>VLOOKUP(D48,[1]Colaboradores!$A$2:$D$65,4,0)</f>
        <v>21/07/2025</v>
      </c>
      <c r="F48" s="20">
        <f t="shared" si="3"/>
        <v>8.4</v>
      </c>
      <c r="G48" s="14"/>
      <c r="H48" s="14">
        <v>10</v>
      </c>
      <c r="I48" s="14">
        <v>3</v>
      </c>
      <c r="K48" s="13">
        <f t="shared" si="15"/>
        <v>0</v>
      </c>
      <c r="L48" s="13">
        <f t="shared" si="15"/>
        <v>0.83333333333333337</v>
      </c>
      <c r="M48" s="13">
        <f t="shared" si="16"/>
        <v>1</v>
      </c>
      <c r="N48" s="25">
        <f>VLOOKUP(F48,$U$8:$V$93,2)</f>
        <v>1.66</v>
      </c>
      <c r="P48" s="17" t="str">
        <f t="shared" si="4"/>
        <v>Analisar</v>
      </c>
      <c r="U48">
        <f t="shared" si="6"/>
        <v>40</v>
      </c>
      <c r="V48">
        <v>2</v>
      </c>
    </row>
    <row r="49" spans="1:22" x14ac:dyDescent="0.35">
      <c r="A49">
        <f t="shared" si="5"/>
        <v>45</v>
      </c>
      <c r="B49">
        <f t="shared" si="5"/>
        <v>5</v>
      </c>
      <c r="C49" t="s">
        <v>38</v>
      </c>
      <c r="D49" s="33" t="s">
        <v>258</v>
      </c>
      <c r="E49" s="19">
        <f>VLOOKUP(D49,[1]Colaboradores!$A$2:$D$65,4,0)</f>
        <v>46056</v>
      </c>
      <c r="F49" s="20">
        <f t="shared" si="3"/>
        <v>1.8333333333333333</v>
      </c>
      <c r="G49" s="14"/>
      <c r="H49" s="14">
        <v>3</v>
      </c>
      <c r="I49" s="14">
        <v>1</v>
      </c>
      <c r="K49" s="13">
        <f t="shared" si="15"/>
        <v>0</v>
      </c>
      <c r="L49" s="13">
        <f t="shared" si="15"/>
        <v>0.25</v>
      </c>
      <c r="M49" s="13"/>
      <c r="N49" s="25"/>
      <c r="P49" s="24" t="str">
        <f t="shared" si="4"/>
        <v>OK</v>
      </c>
      <c r="U49">
        <f t="shared" si="6"/>
        <v>41</v>
      </c>
      <c r="V49">
        <v>2</v>
      </c>
    </row>
    <row r="50" spans="1:22" x14ac:dyDescent="0.35">
      <c r="A50">
        <f t="shared" si="5"/>
        <v>46</v>
      </c>
      <c r="B50">
        <f t="shared" si="5"/>
        <v>6</v>
      </c>
      <c r="C50" t="s">
        <v>38</v>
      </c>
      <c r="D50" s="33" t="s">
        <v>259</v>
      </c>
      <c r="E50" s="19">
        <f>VLOOKUP(D50,[1]Colaboradores!$A$2:$D$65,4,0)</f>
        <v>46056</v>
      </c>
      <c r="F50" s="20">
        <f t="shared" si="3"/>
        <v>1.8333333333333333</v>
      </c>
      <c r="G50" s="14"/>
      <c r="H50" s="14">
        <v>7</v>
      </c>
      <c r="I50" s="14"/>
      <c r="K50" s="13">
        <f t="shared" si="15"/>
        <v>0</v>
      </c>
      <c r="L50" s="13">
        <f t="shared" si="15"/>
        <v>0.58333333333333337</v>
      </c>
      <c r="M50" s="13"/>
      <c r="N50" s="25"/>
      <c r="P50" s="24" t="str">
        <f t="shared" si="4"/>
        <v>OK</v>
      </c>
      <c r="U50">
        <f t="shared" si="6"/>
        <v>42</v>
      </c>
      <c r="V50">
        <v>2</v>
      </c>
    </row>
    <row r="51" spans="1:22" x14ac:dyDescent="0.35">
      <c r="A51">
        <f t="shared" si="5"/>
        <v>47</v>
      </c>
      <c r="B51">
        <f t="shared" si="5"/>
        <v>7</v>
      </c>
      <c r="C51" t="s">
        <v>38</v>
      </c>
      <c r="D51" s="31" t="s">
        <v>260</v>
      </c>
      <c r="E51" s="19">
        <f>VLOOKUP(D51,[1]Colaboradores!$A$2:$D$65,4,0)</f>
        <v>45994</v>
      </c>
      <c r="F51" s="20">
        <f t="shared" si="3"/>
        <v>3.9</v>
      </c>
      <c r="G51" s="14"/>
      <c r="H51" s="14">
        <v>1</v>
      </c>
      <c r="I51" s="14">
        <v>4</v>
      </c>
      <c r="K51" s="13">
        <f>G51/12</f>
        <v>0</v>
      </c>
      <c r="L51" s="13">
        <f>H51/12</f>
        <v>8.3333333333333329E-2</v>
      </c>
      <c r="M51" s="13">
        <f>I51/3</f>
        <v>1.3333333333333333</v>
      </c>
      <c r="N51" s="25">
        <f t="shared" ref="N51:N58" si="17">VLOOKUP(F51,$U$8:$V$93,2)</f>
        <v>0.66</v>
      </c>
      <c r="P51" t="str">
        <f t="shared" si="4"/>
        <v>OK</v>
      </c>
      <c r="U51">
        <f t="shared" si="6"/>
        <v>43</v>
      </c>
      <c r="V51">
        <v>2</v>
      </c>
    </row>
    <row r="52" spans="1:22" x14ac:dyDescent="0.35">
      <c r="B52">
        <v>1</v>
      </c>
      <c r="C52" t="s">
        <v>28</v>
      </c>
      <c r="D52" s="31" t="s">
        <v>261</v>
      </c>
      <c r="E52" s="19">
        <f>VLOOKUP(D52,[1]Colaboradores!$A$2:$D$65,4,0)</f>
        <v>45937</v>
      </c>
      <c r="F52" s="20">
        <f t="shared" si="3"/>
        <v>5.8</v>
      </c>
      <c r="G52" s="14"/>
      <c r="H52" s="14">
        <v>1</v>
      </c>
      <c r="I52" s="14">
        <v>5</v>
      </c>
      <c r="K52" s="13">
        <f t="shared" ref="K52:L57" si="18">G52/12</f>
        <v>0</v>
      </c>
      <c r="L52" s="13">
        <f t="shared" si="18"/>
        <v>8.3333333333333329E-2</v>
      </c>
      <c r="M52" s="13">
        <f t="shared" ref="M52:M57" si="19">I52/3</f>
        <v>1.6666666666666667</v>
      </c>
      <c r="N52" s="25">
        <f t="shared" si="17"/>
        <v>1.33</v>
      </c>
      <c r="P52" t="str">
        <f t="shared" si="4"/>
        <v>OK</v>
      </c>
      <c r="Q52" t="s">
        <v>14662</v>
      </c>
      <c r="U52">
        <f t="shared" si="6"/>
        <v>44</v>
      </c>
      <c r="V52">
        <v>2</v>
      </c>
    </row>
    <row r="53" spans="1:22" x14ac:dyDescent="0.35">
      <c r="A53">
        <f>+A51+1</f>
        <v>48</v>
      </c>
      <c r="B53">
        <f t="shared" si="5"/>
        <v>2</v>
      </c>
      <c r="C53" t="s">
        <v>28</v>
      </c>
      <c r="D53" s="31" t="s">
        <v>262</v>
      </c>
      <c r="E53" s="19">
        <f>VLOOKUP(D53,[1]Colaboradores!$A$2:$D$65,4,0)</f>
        <v>45937</v>
      </c>
      <c r="F53" s="20">
        <f t="shared" si="3"/>
        <v>5.8</v>
      </c>
      <c r="G53" s="14"/>
      <c r="H53" s="14">
        <v>2</v>
      </c>
      <c r="I53" s="14">
        <v>4</v>
      </c>
      <c r="K53" s="13">
        <f t="shared" si="18"/>
        <v>0</v>
      </c>
      <c r="L53" s="13">
        <f t="shared" si="18"/>
        <v>0.16666666666666666</v>
      </c>
      <c r="M53" s="13">
        <f t="shared" si="19"/>
        <v>1.3333333333333333</v>
      </c>
      <c r="N53" s="25">
        <f t="shared" si="17"/>
        <v>1.33</v>
      </c>
      <c r="P53" t="str">
        <f t="shared" si="4"/>
        <v>OK</v>
      </c>
      <c r="Q53" s="26">
        <f>SUM(N52:N58)</f>
        <v>8.64</v>
      </c>
      <c r="U53">
        <f t="shared" si="6"/>
        <v>45</v>
      </c>
      <c r="V53">
        <v>2</v>
      </c>
    </row>
    <row r="54" spans="1:22" x14ac:dyDescent="0.35">
      <c r="A54">
        <f t="shared" si="5"/>
        <v>49</v>
      </c>
      <c r="B54">
        <f t="shared" si="5"/>
        <v>3</v>
      </c>
      <c r="C54" t="s">
        <v>28</v>
      </c>
      <c r="D54" s="31" t="s">
        <v>263</v>
      </c>
      <c r="E54" s="19">
        <f>VLOOKUP(D54,[1]Colaboradores!$A$2:$D$65,4,0)</f>
        <v>46056</v>
      </c>
      <c r="F54" s="20">
        <f t="shared" si="3"/>
        <v>1.8333333333333333</v>
      </c>
      <c r="G54" s="14"/>
      <c r="H54" s="14">
        <v>8</v>
      </c>
      <c r="I54" s="14">
        <v>4</v>
      </c>
      <c r="K54" s="13">
        <f t="shared" si="18"/>
        <v>0</v>
      </c>
      <c r="L54" s="13">
        <f t="shared" si="18"/>
        <v>0.66666666666666663</v>
      </c>
      <c r="M54" s="13">
        <f t="shared" si="19"/>
        <v>1.3333333333333333</v>
      </c>
      <c r="N54" s="25">
        <f t="shared" si="17"/>
        <v>0.66</v>
      </c>
      <c r="P54" t="str">
        <f t="shared" si="4"/>
        <v>OK</v>
      </c>
      <c r="U54">
        <f t="shared" si="6"/>
        <v>46</v>
      </c>
      <c r="V54">
        <v>2</v>
      </c>
    </row>
    <row r="55" spans="1:22" x14ac:dyDescent="0.35">
      <c r="A55">
        <f t="shared" ref="A55:B58" si="20">A54+1</f>
        <v>50</v>
      </c>
      <c r="B55">
        <f t="shared" si="20"/>
        <v>4</v>
      </c>
      <c r="C55" t="s">
        <v>28</v>
      </c>
      <c r="D55" s="31" t="s">
        <v>264</v>
      </c>
      <c r="E55" s="19">
        <f>VLOOKUP(D55,[1]Colaboradores!$A$2:$D$65,4,0)</f>
        <v>45965</v>
      </c>
      <c r="F55" s="20">
        <f t="shared" si="3"/>
        <v>4.8666666666666663</v>
      </c>
      <c r="G55" s="14"/>
      <c r="H55" s="14"/>
      <c r="I55" s="14">
        <v>4</v>
      </c>
      <c r="K55" s="13">
        <f t="shared" si="18"/>
        <v>0</v>
      </c>
      <c r="L55" s="13">
        <f t="shared" si="18"/>
        <v>0</v>
      </c>
      <c r="M55" s="13">
        <f t="shared" si="19"/>
        <v>1.3333333333333333</v>
      </c>
      <c r="N55" s="25">
        <f t="shared" si="17"/>
        <v>1.33</v>
      </c>
      <c r="P55" t="str">
        <f t="shared" si="4"/>
        <v>OK</v>
      </c>
      <c r="U55">
        <f t="shared" si="6"/>
        <v>47</v>
      </c>
      <c r="V55">
        <v>2</v>
      </c>
    </row>
    <row r="56" spans="1:22" x14ac:dyDescent="0.35">
      <c r="A56">
        <f t="shared" si="20"/>
        <v>51</v>
      </c>
      <c r="B56">
        <f t="shared" si="20"/>
        <v>5</v>
      </c>
      <c r="C56" t="s">
        <v>28</v>
      </c>
      <c r="D56" s="31" t="s">
        <v>265</v>
      </c>
      <c r="E56" s="19">
        <f>VLOOKUP(D56,[1]Colaboradores!$A$2:$D$65,4,0)</f>
        <v>45965</v>
      </c>
      <c r="F56" s="20">
        <f t="shared" si="3"/>
        <v>4.8666666666666663</v>
      </c>
      <c r="G56" s="14"/>
      <c r="H56" s="14"/>
      <c r="I56" s="14">
        <v>2</v>
      </c>
      <c r="K56" s="13">
        <f t="shared" si="18"/>
        <v>0</v>
      </c>
      <c r="L56" s="13">
        <f t="shared" si="18"/>
        <v>0</v>
      </c>
      <c r="M56" s="13">
        <f t="shared" si="19"/>
        <v>0.66666666666666663</v>
      </c>
      <c r="N56" s="25">
        <f t="shared" si="17"/>
        <v>1.33</v>
      </c>
      <c r="P56" s="17" t="str">
        <f t="shared" si="4"/>
        <v>Analisar</v>
      </c>
      <c r="U56">
        <f t="shared" si="6"/>
        <v>48</v>
      </c>
      <c r="V56">
        <v>2</v>
      </c>
    </row>
    <row r="57" spans="1:22" x14ac:dyDescent="0.35">
      <c r="A57">
        <f t="shared" si="20"/>
        <v>52</v>
      </c>
      <c r="B57">
        <f t="shared" si="20"/>
        <v>6</v>
      </c>
      <c r="C57" t="s">
        <v>28</v>
      </c>
      <c r="D57" s="31" t="s">
        <v>266</v>
      </c>
      <c r="E57" s="19" t="str">
        <f>VLOOKUP(D57,[1]Colaboradores!$A$2:$D$65,4,0)</f>
        <v>23/08/2023</v>
      </c>
      <c r="F57" s="20">
        <f t="shared" si="3"/>
        <v>31.666666666666668</v>
      </c>
      <c r="G57" s="14">
        <v>13</v>
      </c>
      <c r="H57" s="14">
        <v>14</v>
      </c>
      <c r="I57" s="14">
        <v>1</v>
      </c>
      <c r="K57" s="13">
        <f t="shared" si="18"/>
        <v>1.0833333333333333</v>
      </c>
      <c r="L57" s="13">
        <f t="shared" si="18"/>
        <v>1.1666666666666667</v>
      </c>
      <c r="M57" s="13">
        <f t="shared" si="19"/>
        <v>0.33333333333333331</v>
      </c>
      <c r="N57" s="25">
        <f t="shared" si="17"/>
        <v>2</v>
      </c>
      <c r="P57" s="17" t="str">
        <f t="shared" si="4"/>
        <v>Analisar</v>
      </c>
      <c r="U57">
        <f t="shared" si="6"/>
        <v>49</v>
      </c>
      <c r="V57">
        <v>2</v>
      </c>
    </row>
    <row r="58" spans="1:22" x14ac:dyDescent="0.35">
      <c r="A58">
        <f t="shared" si="20"/>
        <v>53</v>
      </c>
      <c r="B58">
        <f t="shared" si="20"/>
        <v>7</v>
      </c>
      <c r="C58" t="s">
        <v>28</v>
      </c>
      <c r="D58" s="31" t="s">
        <v>267</v>
      </c>
      <c r="E58" s="19">
        <f>VLOOKUP(D58,[1]Colaboradores!$A$2:$D$65,4,0)</f>
        <v>46099</v>
      </c>
      <c r="F58" s="20">
        <f t="shared" si="3"/>
        <v>0.4</v>
      </c>
      <c r="N58" s="25">
        <f t="shared" si="17"/>
        <v>0.66</v>
      </c>
      <c r="P58" t="str">
        <f t="shared" si="4"/>
        <v>Analisar</v>
      </c>
      <c r="U58">
        <f t="shared" si="6"/>
        <v>50</v>
      </c>
      <c r="V58">
        <v>2</v>
      </c>
    </row>
    <row r="59" spans="1:22" x14ac:dyDescent="0.35">
      <c r="D59" s="31"/>
      <c r="E59" s="9"/>
      <c r="F59" s="9"/>
      <c r="U59">
        <f t="shared" si="6"/>
        <v>51</v>
      </c>
      <c r="V59">
        <v>2</v>
      </c>
    </row>
    <row r="60" spans="1:22" x14ac:dyDescent="0.35">
      <c r="D60" s="31"/>
      <c r="E60" s="9"/>
      <c r="F60" s="9"/>
      <c r="U60" t="e">
        <f>1+#REF!</f>
        <v>#REF!</v>
      </c>
      <c r="V60">
        <v>2</v>
      </c>
    </row>
    <row r="61" spans="1:22" x14ac:dyDescent="0.35">
      <c r="D61" s="31"/>
      <c r="E61" s="9"/>
      <c r="F61" s="9"/>
      <c r="U61" t="e">
        <f t="shared" si="6"/>
        <v>#REF!</v>
      </c>
      <c r="V61">
        <v>2</v>
      </c>
    </row>
    <row r="62" spans="1:22" x14ac:dyDescent="0.35">
      <c r="D62" s="31"/>
      <c r="E62" s="9"/>
      <c r="F62" s="9"/>
      <c r="U62" t="e">
        <f t="shared" si="6"/>
        <v>#REF!</v>
      </c>
      <c r="V62">
        <v>2</v>
      </c>
    </row>
    <row r="63" spans="1:22" x14ac:dyDescent="0.35">
      <c r="D63" s="31"/>
      <c r="E63" s="9"/>
      <c r="F63" s="9"/>
      <c r="U63" t="e">
        <f t="shared" si="6"/>
        <v>#REF!</v>
      </c>
      <c r="V63">
        <v>2</v>
      </c>
    </row>
    <row r="64" spans="1:22" x14ac:dyDescent="0.35">
      <c r="D64" s="31"/>
      <c r="E64" s="9"/>
      <c r="F64" s="9"/>
      <c r="U64" t="e">
        <f t="shared" si="6"/>
        <v>#REF!</v>
      </c>
      <c r="V64">
        <v>2</v>
      </c>
    </row>
    <row r="65" spans="4:22" x14ac:dyDescent="0.35">
      <c r="D65" s="31"/>
      <c r="E65" s="9"/>
      <c r="F65" s="9"/>
      <c r="U65" t="e">
        <f t="shared" si="6"/>
        <v>#REF!</v>
      </c>
      <c r="V65">
        <v>2</v>
      </c>
    </row>
    <row r="66" spans="4:22" x14ac:dyDescent="0.35">
      <c r="D66" s="31"/>
      <c r="E66" s="9"/>
      <c r="F66" s="9"/>
      <c r="U66" t="e">
        <f t="shared" si="6"/>
        <v>#REF!</v>
      </c>
      <c r="V66">
        <v>2</v>
      </c>
    </row>
    <row r="67" spans="4:22" x14ac:dyDescent="0.35">
      <c r="D67" s="31"/>
      <c r="E67" s="9"/>
      <c r="F67" s="9"/>
      <c r="U67" t="e">
        <f t="shared" si="6"/>
        <v>#REF!</v>
      </c>
      <c r="V67">
        <v>2</v>
      </c>
    </row>
    <row r="68" spans="4:22" x14ac:dyDescent="0.35">
      <c r="D68" s="31"/>
      <c r="E68" s="9"/>
      <c r="F68" s="9"/>
      <c r="U68" t="e">
        <f t="shared" si="6"/>
        <v>#REF!</v>
      </c>
      <c r="V68">
        <v>2</v>
      </c>
    </row>
    <row r="69" spans="4:22" x14ac:dyDescent="0.35">
      <c r="D69" s="31"/>
      <c r="E69" s="9"/>
      <c r="F69" s="9"/>
      <c r="U69" t="e">
        <f t="shared" si="6"/>
        <v>#REF!</v>
      </c>
      <c r="V69">
        <v>2</v>
      </c>
    </row>
    <row r="70" spans="4:22" x14ac:dyDescent="0.35">
      <c r="D70" s="31"/>
      <c r="E70" s="9"/>
      <c r="F70" s="9"/>
      <c r="U70" t="e">
        <f t="shared" si="6"/>
        <v>#REF!</v>
      </c>
      <c r="V70">
        <v>2</v>
      </c>
    </row>
    <row r="71" spans="4:22" x14ac:dyDescent="0.35">
      <c r="D71" s="31"/>
      <c r="E71" s="9"/>
      <c r="F71" s="9"/>
      <c r="U71" t="e">
        <f t="shared" si="6"/>
        <v>#REF!</v>
      </c>
      <c r="V71">
        <v>2</v>
      </c>
    </row>
    <row r="72" spans="4:22" x14ac:dyDescent="0.35">
      <c r="D72" s="31"/>
      <c r="E72" s="9"/>
      <c r="F72" s="9"/>
      <c r="U72" t="e">
        <f t="shared" si="6"/>
        <v>#REF!</v>
      </c>
      <c r="V72">
        <v>2</v>
      </c>
    </row>
    <row r="73" spans="4:22" x14ac:dyDescent="0.35">
      <c r="D73" s="31"/>
      <c r="E73" s="9"/>
      <c r="F73" s="9"/>
      <c r="U73" t="e">
        <f t="shared" ref="U73:U93" si="21">1+U72</f>
        <v>#REF!</v>
      </c>
      <c r="V73">
        <v>2</v>
      </c>
    </row>
    <row r="74" spans="4:22" x14ac:dyDescent="0.35">
      <c r="D74" s="31"/>
      <c r="E74" s="9"/>
      <c r="F74" s="9"/>
      <c r="U74" t="e">
        <f t="shared" si="21"/>
        <v>#REF!</v>
      </c>
      <c r="V74">
        <v>2</v>
      </c>
    </row>
    <row r="75" spans="4:22" x14ac:dyDescent="0.35">
      <c r="D75" s="31"/>
      <c r="E75" s="9"/>
      <c r="F75" s="9"/>
      <c r="U75" t="e">
        <f t="shared" si="21"/>
        <v>#REF!</v>
      </c>
      <c r="V75">
        <v>2</v>
      </c>
    </row>
    <row r="76" spans="4:22" x14ac:dyDescent="0.35">
      <c r="D76" s="31"/>
      <c r="E76" s="9"/>
      <c r="F76" s="9"/>
      <c r="U76" t="e">
        <f t="shared" si="21"/>
        <v>#REF!</v>
      </c>
      <c r="V76">
        <v>2</v>
      </c>
    </row>
    <row r="77" spans="4:22" x14ac:dyDescent="0.35">
      <c r="D77" s="31"/>
      <c r="E77" s="9"/>
      <c r="F77" s="9"/>
      <c r="U77" t="e">
        <f t="shared" si="21"/>
        <v>#REF!</v>
      </c>
      <c r="V77">
        <v>2</v>
      </c>
    </row>
    <row r="78" spans="4:22" x14ac:dyDescent="0.35">
      <c r="D78" s="31"/>
      <c r="E78" s="9"/>
      <c r="F78" s="9"/>
      <c r="U78" t="e">
        <f t="shared" si="21"/>
        <v>#REF!</v>
      </c>
      <c r="V78">
        <v>2</v>
      </c>
    </row>
    <row r="79" spans="4:22" x14ac:dyDescent="0.35">
      <c r="D79" s="31"/>
      <c r="E79" s="9"/>
      <c r="F79" s="9"/>
      <c r="U79" t="e">
        <f t="shared" si="21"/>
        <v>#REF!</v>
      </c>
      <c r="V79">
        <v>2</v>
      </c>
    </row>
    <row r="80" spans="4:22" x14ac:dyDescent="0.35">
      <c r="D80" s="31"/>
      <c r="E80" s="9"/>
      <c r="F80" s="9"/>
      <c r="U80" t="e">
        <f t="shared" si="21"/>
        <v>#REF!</v>
      </c>
      <c r="V80">
        <v>2</v>
      </c>
    </row>
    <row r="81" spans="4:22" x14ac:dyDescent="0.35">
      <c r="D81" s="31"/>
      <c r="E81" s="9"/>
      <c r="F81" s="9"/>
      <c r="U81" t="e">
        <f t="shared" si="21"/>
        <v>#REF!</v>
      </c>
      <c r="V81">
        <v>2</v>
      </c>
    </row>
    <row r="82" spans="4:22" x14ac:dyDescent="0.35">
      <c r="D82" s="31"/>
      <c r="E82" s="9"/>
      <c r="F82" s="9"/>
      <c r="U82" t="e">
        <f t="shared" si="21"/>
        <v>#REF!</v>
      </c>
      <c r="V82">
        <v>2</v>
      </c>
    </row>
    <row r="83" spans="4:22" x14ac:dyDescent="0.35">
      <c r="D83" s="31"/>
      <c r="E83" s="9"/>
      <c r="F83" s="9"/>
      <c r="U83" t="e">
        <f t="shared" si="21"/>
        <v>#REF!</v>
      </c>
      <c r="V83">
        <v>2</v>
      </c>
    </row>
    <row r="84" spans="4:22" x14ac:dyDescent="0.35">
      <c r="D84" s="31"/>
      <c r="E84" s="9"/>
      <c r="F84" s="9"/>
      <c r="U84" t="e">
        <f t="shared" si="21"/>
        <v>#REF!</v>
      </c>
      <c r="V84">
        <v>2</v>
      </c>
    </row>
    <row r="85" spans="4:22" x14ac:dyDescent="0.35">
      <c r="D85" s="31"/>
      <c r="E85" s="9"/>
      <c r="F85" s="9"/>
      <c r="U85" t="e">
        <f t="shared" si="21"/>
        <v>#REF!</v>
      </c>
      <c r="V85">
        <v>2</v>
      </c>
    </row>
    <row r="86" spans="4:22" x14ac:dyDescent="0.35">
      <c r="D86" s="31"/>
      <c r="E86" s="9"/>
      <c r="F86" s="9"/>
      <c r="U86" t="e">
        <f t="shared" si="21"/>
        <v>#REF!</v>
      </c>
      <c r="V86">
        <v>2</v>
      </c>
    </row>
    <row r="87" spans="4:22" x14ac:dyDescent="0.35">
      <c r="D87" s="31"/>
      <c r="E87" s="9"/>
      <c r="F87" s="9"/>
      <c r="U87" t="e">
        <f t="shared" si="21"/>
        <v>#REF!</v>
      </c>
      <c r="V87">
        <v>2</v>
      </c>
    </row>
    <row r="88" spans="4:22" x14ac:dyDescent="0.35">
      <c r="D88" s="31"/>
      <c r="E88" s="9"/>
      <c r="F88" s="9"/>
      <c r="U88" t="e">
        <f t="shared" si="21"/>
        <v>#REF!</v>
      </c>
      <c r="V88">
        <v>2</v>
      </c>
    </row>
    <row r="89" spans="4:22" x14ac:dyDescent="0.35">
      <c r="D89" s="31"/>
      <c r="E89" s="9"/>
      <c r="F89" s="9"/>
      <c r="U89" t="e">
        <f t="shared" si="21"/>
        <v>#REF!</v>
      </c>
      <c r="V89">
        <v>2</v>
      </c>
    </row>
    <row r="90" spans="4:22" x14ac:dyDescent="0.35">
      <c r="D90" s="31"/>
      <c r="E90" s="9"/>
      <c r="F90" s="9"/>
      <c r="U90" t="e">
        <f t="shared" si="21"/>
        <v>#REF!</v>
      </c>
      <c r="V90">
        <v>2</v>
      </c>
    </row>
    <row r="91" spans="4:22" x14ac:dyDescent="0.35">
      <c r="D91" s="31"/>
      <c r="E91" s="9"/>
      <c r="F91" s="9"/>
      <c r="U91" t="e">
        <f t="shared" si="21"/>
        <v>#REF!</v>
      </c>
      <c r="V91">
        <v>2</v>
      </c>
    </row>
    <row r="92" spans="4:22" x14ac:dyDescent="0.35">
      <c r="D92" s="31"/>
      <c r="E92" s="9"/>
      <c r="F92" s="9"/>
      <c r="U92" t="e">
        <f t="shared" si="21"/>
        <v>#REF!</v>
      </c>
      <c r="V92">
        <v>2</v>
      </c>
    </row>
    <row r="93" spans="4:22" x14ac:dyDescent="0.35">
      <c r="D93" s="31"/>
      <c r="E93" s="9"/>
      <c r="F93" s="9"/>
      <c r="U93" t="e">
        <f t="shared" si="21"/>
        <v>#REF!</v>
      </c>
      <c r="V93">
        <v>2</v>
      </c>
    </row>
  </sheetData>
  <autoFilter ref="C2:P58" xr:uid="{439B4B3D-9A63-48AF-82DF-564BB7D3871D}"/>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DA0A-E520-4B60-A5EB-BA9B5D3A0A01}">
  <dimension ref="B1:AJ109"/>
  <sheetViews>
    <sheetView showGridLines="0" zoomScale="80" zoomScaleNormal="80" workbookViewId="0">
      <pane xSplit="5" ySplit="4" topLeftCell="F43" activePane="bottomRight" state="frozen"/>
      <selection pane="topRight" activeCell="C1" sqref="C1"/>
      <selection pane="bottomLeft" activeCell="A3" sqref="A3"/>
      <selection pane="bottomRight" activeCell="L98" sqref="L98"/>
    </sheetView>
  </sheetViews>
  <sheetFormatPr defaultRowHeight="14.5" x14ac:dyDescent="0.35"/>
  <cols>
    <col min="1" max="1" width="1.453125" customWidth="1"/>
    <col min="2" max="2" width="3.54296875" customWidth="1"/>
    <col min="3" max="3" width="23.453125" hidden="1" customWidth="1"/>
    <col min="4" max="4" width="20.81640625" customWidth="1"/>
    <col min="5" max="5" width="24.26953125" style="29" customWidth="1"/>
    <col min="6" max="6" width="10.90625" customWidth="1"/>
    <col min="7" max="7" width="7.90625" customWidth="1"/>
    <col min="8" max="10" width="8.36328125" customWidth="1"/>
    <col min="11" max="11" width="2.81640625" customWidth="1"/>
    <col min="12" max="15" width="9.7265625" customWidth="1"/>
    <col min="16" max="16" width="2.54296875" customWidth="1"/>
    <col min="17" max="17" width="10" customWidth="1"/>
    <col min="18" max="18" width="11.26953125" style="14" customWidth="1"/>
    <col min="19" max="19" width="3.1796875" style="14" hidden="1" customWidth="1"/>
    <col min="20" max="20" width="11.08984375" style="14" customWidth="1"/>
    <col min="21" max="21" width="8.7265625" style="14"/>
    <col min="22" max="22" width="16.6328125" customWidth="1"/>
    <col min="23" max="23" width="9.1796875" bestFit="1" customWidth="1"/>
    <col min="24" max="25" width="8.7265625" customWidth="1"/>
    <col min="26" max="26" width="9.1796875" bestFit="1" customWidth="1"/>
    <col min="16384" max="16384" width="9.1796875" bestFit="1" customWidth="1"/>
  </cols>
  <sheetData>
    <row r="1" spans="2:32" x14ac:dyDescent="0.35">
      <c r="B1">
        <f>B59+B70+B88+B99+B109</f>
        <v>40</v>
      </c>
      <c r="D1" s="14">
        <f>COUNTA(D52:D109)-1</f>
        <v>22</v>
      </c>
      <c r="T1" s="14">
        <f>SUM(T6:T102)</f>
        <v>49</v>
      </c>
      <c r="U1" s="14" t="s">
        <v>14685</v>
      </c>
      <c r="V1">
        <f>SUM(U6:U46)</f>
        <v>35</v>
      </c>
      <c r="W1" t="s">
        <v>14686</v>
      </c>
      <c r="Z1">
        <f>SUM(U52:U115)</f>
        <v>32</v>
      </c>
    </row>
    <row r="2" spans="2:32" x14ac:dyDescent="0.35">
      <c r="B2">
        <f>B15+B26+B38+B47</f>
        <v>36</v>
      </c>
      <c r="D2" s="14">
        <f>COUNTA(D6:D43)</f>
        <v>26</v>
      </c>
    </row>
    <row r="3" spans="2:32" x14ac:dyDescent="0.35">
      <c r="F3" s="22">
        <v>46111</v>
      </c>
      <c r="H3" t="s">
        <v>203</v>
      </c>
      <c r="Z3">
        <f>SUM(U52:U110)</f>
        <v>32</v>
      </c>
    </row>
    <row r="4" spans="2:32" s="41" customFormat="1" ht="30" customHeight="1" x14ac:dyDescent="0.45">
      <c r="C4" s="42" t="s">
        <v>7</v>
      </c>
      <c r="D4" s="39" t="s">
        <v>14667</v>
      </c>
      <c r="E4" s="40" t="s">
        <v>204</v>
      </c>
      <c r="F4" s="42" t="s">
        <v>205</v>
      </c>
      <c r="G4" s="42" t="s">
        <v>206</v>
      </c>
      <c r="H4" s="42" t="s">
        <v>8</v>
      </c>
      <c r="I4" s="42">
        <v>2025</v>
      </c>
      <c r="J4" s="42">
        <v>2026</v>
      </c>
      <c r="L4" s="42" t="s">
        <v>207</v>
      </c>
      <c r="M4" s="42" t="s">
        <v>208</v>
      </c>
      <c r="N4" s="42" t="s">
        <v>209</v>
      </c>
      <c r="O4" s="42" t="s">
        <v>210</v>
      </c>
      <c r="Q4" s="42" t="s">
        <v>211</v>
      </c>
      <c r="R4" s="38" t="s">
        <v>14687</v>
      </c>
      <c r="S4" s="41" t="s">
        <v>212</v>
      </c>
      <c r="T4" s="41" t="s">
        <v>14688</v>
      </c>
      <c r="U4" s="41" t="s">
        <v>14684</v>
      </c>
      <c r="V4" s="41" t="s">
        <v>14689</v>
      </c>
      <c r="AF4" s="89" t="s">
        <v>14792</v>
      </c>
    </row>
    <row r="5" spans="2:32" s="41" customFormat="1" ht="17" customHeight="1" x14ac:dyDescent="0.35">
      <c r="T5" s="36" t="s">
        <v>14678</v>
      </c>
      <c r="AB5" s="41" t="s">
        <v>14791</v>
      </c>
      <c r="AF5" t="s">
        <v>14793</v>
      </c>
    </row>
    <row r="6" spans="2:32" x14ac:dyDescent="0.35">
      <c r="B6">
        <v>1</v>
      </c>
      <c r="C6" t="str">
        <f>VLOOKUP(E6,dinamica!A:B,2,0)</f>
        <v>AUTÔNOMOS | FSA</v>
      </c>
      <c r="D6" t="s">
        <v>14</v>
      </c>
      <c r="E6" s="9" t="s">
        <v>16</v>
      </c>
      <c r="F6" s="19">
        <f>VLOOKUP(E6,[1]Colaboradores!$A$2:$D$65,4,0)</f>
        <v>45769</v>
      </c>
      <c r="G6" s="20">
        <f>_xlfn.DAYS($F$3,F6)/30</f>
        <v>11.4</v>
      </c>
      <c r="H6" s="14"/>
      <c r="I6" s="14">
        <v>8</v>
      </c>
      <c r="J6" s="14">
        <v>8</v>
      </c>
      <c r="L6" s="13">
        <f t="shared" ref="L6:M11" si="0">H6/12</f>
        <v>0</v>
      </c>
      <c r="M6" s="13">
        <f t="shared" si="0"/>
        <v>0.66666666666666663</v>
      </c>
      <c r="N6" s="13">
        <f t="shared" ref="N6:N11" si="1">J6/3</f>
        <v>2.6666666666666665</v>
      </c>
      <c r="O6" s="25">
        <f>VLOOKUP(G6,$X$11:$Y$95,2)</f>
        <v>2</v>
      </c>
      <c r="Q6" t="str">
        <f>IF(N6&gt;=O6,"OK","Analisar")</f>
        <v>OK</v>
      </c>
      <c r="R6" s="25">
        <f>SUM(O6:O15)</f>
        <v>11.98</v>
      </c>
      <c r="T6" s="14">
        <f>COUNT(O6:O15)</f>
        <v>7</v>
      </c>
      <c r="U6" s="14">
        <v>12</v>
      </c>
      <c r="V6" s="21" t="s">
        <v>213</v>
      </c>
      <c r="AB6" t="s">
        <v>14790</v>
      </c>
      <c r="AF6" t="s">
        <v>14794</v>
      </c>
    </row>
    <row r="7" spans="2:32" x14ac:dyDescent="0.35">
      <c r="B7">
        <f>B6+1</f>
        <v>2</v>
      </c>
      <c r="C7" t="str">
        <f>VLOOKUP(E7,dinamica!A:B,2,0)</f>
        <v>AUTÔNOMOS | FSA</v>
      </c>
      <c r="D7" t="s">
        <v>14</v>
      </c>
      <c r="E7" s="9" t="s">
        <v>13</v>
      </c>
      <c r="F7" s="19">
        <f>VLOOKUP(E7,[1]Colaboradores!$A$2:$D$65,4,0)</f>
        <v>45156</v>
      </c>
      <c r="G7" s="20">
        <f t="shared" ref="G7:G12" si="2">_xlfn.DAYS($F$3,F7)/30</f>
        <v>31.833333333333332</v>
      </c>
      <c r="H7" s="14">
        <v>15</v>
      </c>
      <c r="I7" s="14">
        <v>34</v>
      </c>
      <c r="J7" s="14">
        <v>8</v>
      </c>
      <c r="L7" s="13">
        <f t="shared" si="0"/>
        <v>1.25</v>
      </c>
      <c r="M7" s="13">
        <f t="shared" si="0"/>
        <v>2.8333333333333335</v>
      </c>
      <c r="N7" s="13">
        <f t="shared" si="1"/>
        <v>2.6666666666666665</v>
      </c>
      <c r="O7" s="25">
        <f>VLOOKUP(G7,$X$11:$Y$95,2)</f>
        <v>2</v>
      </c>
      <c r="Q7" t="str">
        <f t="shared" ref="Q7:Q11" si="3">IF(N7&gt;=O7,"OK","Analisar")</f>
        <v>OK</v>
      </c>
      <c r="V7" s="21" t="s">
        <v>214</v>
      </c>
      <c r="AB7" t="s">
        <v>82</v>
      </c>
      <c r="AF7" t="s">
        <v>16</v>
      </c>
    </row>
    <row r="8" spans="2:32" x14ac:dyDescent="0.35">
      <c r="B8">
        <f t="shared" ref="B8:B11" si="4">B7+1</f>
        <v>3</v>
      </c>
      <c r="C8" t="str">
        <f>VLOOKUP(E8,dinamica!A:B,2,0)</f>
        <v>AUTÔNOMOS | FSA</v>
      </c>
      <c r="D8" t="s">
        <v>14</v>
      </c>
      <c r="E8" s="9" t="s">
        <v>17</v>
      </c>
      <c r="F8" s="19">
        <f>VLOOKUP(E8,[1]Colaboradores!$A$2:$D$65,4,0)</f>
        <v>45791</v>
      </c>
      <c r="G8" s="20">
        <f t="shared" si="2"/>
        <v>10.666666666666666</v>
      </c>
      <c r="H8" s="14"/>
      <c r="I8" s="14">
        <v>20</v>
      </c>
      <c r="J8" s="14">
        <v>7</v>
      </c>
      <c r="L8" s="13">
        <f t="shared" si="0"/>
        <v>0</v>
      </c>
      <c r="M8" s="13">
        <f t="shared" si="0"/>
        <v>1.6666666666666667</v>
      </c>
      <c r="N8" s="13">
        <f t="shared" si="1"/>
        <v>2.3333333333333335</v>
      </c>
      <c r="O8" s="25">
        <f>VLOOKUP(G8,$X$11:$Y$95,2)</f>
        <v>2</v>
      </c>
      <c r="Q8" t="str">
        <f t="shared" si="3"/>
        <v>OK</v>
      </c>
      <c r="S8" s="14" t="s">
        <v>215</v>
      </c>
      <c r="V8" s="21" t="s">
        <v>216</v>
      </c>
      <c r="AF8" t="s">
        <v>17</v>
      </c>
    </row>
    <row r="9" spans="2:32" x14ac:dyDescent="0.35">
      <c r="B9">
        <f t="shared" si="4"/>
        <v>4</v>
      </c>
      <c r="C9" t="str">
        <f>VLOOKUP(E9,dinamica!A:B,2,0)</f>
        <v>AUTÔNOMOS | FSA</v>
      </c>
      <c r="D9" t="s">
        <v>14</v>
      </c>
      <c r="E9" s="9" t="s">
        <v>49</v>
      </c>
      <c r="F9" s="19">
        <f>VLOOKUP(E9,[1]Colaboradores!$A$2:$D$65,4,0)</f>
        <v>45931</v>
      </c>
      <c r="G9" s="20">
        <f t="shared" si="2"/>
        <v>6</v>
      </c>
      <c r="H9" s="14"/>
      <c r="I9" s="14">
        <v>2</v>
      </c>
      <c r="J9" s="14">
        <v>4</v>
      </c>
      <c r="L9" s="13">
        <f t="shared" si="0"/>
        <v>0</v>
      </c>
      <c r="M9" s="13">
        <f t="shared" si="0"/>
        <v>0.16666666666666666</v>
      </c>
      <c r="N9" s="13">
        <f t="shared" si="1"/>
        <v>1.3333333333333333</v>
      </c>
      <c r="O9" s="25">
        <f>VLOOKUP(G9,$X$11:$Y$95,2)</f>
        <v>1.66</v>
      </c>
      <c r="Q9" t="str">
        <f t="shared" si="3"/>
        <v>Analisar</v>
      </c>
      <c r="S9" s="14" t="s">
        <v>217</v>
      </c>
      <c r="V9" s="21" t="s">
        <v>218</v>
      </c>
      <c r="AF9" t="s">
        <v>98</v>
      </c>
    </row>
    <row r="10" spans="2:32" x14ac:dyDescent="0.35">
      <c r="B10">
        <f t="shared" si="4"/>
        <v>5</v>
      </c>
      <c r="C10" t="str">
        <f>VLOOKUP(E10,dinamica!A:B,2,0)</f>
        <v>AUTÔNOMOS | FSA</v>
      </c>
      <c r="D10" t="s">
        <v>14</v>
      </c>
      <c r="E10" s="9" t="s">
        <v>50</v>
      </c>
      <c r="F10" s="19">
        <f>VLOOKUP(E10,[1]Colaboradores!$A$2:$D$65,4,0)</f>
        <v>45261</v>
      </c>
      <c r="G10" s="20">
        <f t="shared" si="2"/>
        <v>28.333333333333332</v>
      </c>
      <c r="H10" s="14">
        <v>15</v>
      </c>
      <c r="I10" s="14">
        <v>19</v>
      </c>
      <c r="J10" s="14">
        <v>4</v>
      </c>
      <c r="L10" s="13">
        <f t="shared" si="0"/>
        <v>1.25</v>
      </c>
      <c r="M10" s="13">
        <f t="shared" si="0"/>
        <v>1.5833333333333333</v>
      </c>
      <c r="N10" s="13">
        <f t="shared" si="1"/>
        <v>1.3333333333333333</v>
      </c>
      <c r="O10" s="25">
        <f>VLOOKUP(G10,$X$11:$Y$95,2)</f>
        <v>2</v>
      </c>
      <c r="Q10" t="str">
        <f t="shared" si="3"/>
        <v>Analisar</v>
      </c>
      <c r="S10" s="14" t="s">
        <v>219</v>
      </c>
      <c r="AF10" t="s">
        <v>92</v>
      </c>
    </row>
    <row r="11" spans="2:32" x14ac:dyDescent="0.35">
      <c r="B11">
        <f t="shared" si="4"/>
        <v>6</v>
      </c>
      <c r="C11" t="str">
        <f>VLOOKUP(E11,dinamica!A:B,2,0)</f>
        <v>AUTÔNOMOS | FSA</v>
      </c>
      <c r="D11" t="s">
        <v>14</v>
      </c>
      <c r="E11" s="16" t="s">
        <v>92</v>
      </c>
      <c r="F11" s="19">
        <f>VLOOKUP(E11,[1]Colaboradores!$A$2:$D$65,4,0)</f>
        <v>45931</v>
      </c>
      <c r="G11" s="20">
        <f t="shared" si="2"/>
        <v>6</v>
      </c>
      <c r="H11" s="14"/>
      <c r="I11" s="14">
        <v>1</v>
      </c>
      <c r="J11" s="14">
        <v>1</v>
      </c>
      <c r="L11" s="13">
        <f t="shared" si="0"/>
        <v>0</v>
      </c>
      <c r="M11" s="13">
        <f t="shared" si="0"/>
        <v>8.3333333333333329E-2</v>
      </c>
      <c r="N11" s="13">
        <f t="shared" si="1"/>
        <v>0.33333333333333331</v>
      </c>
      <c r="O11" s="25">
        <f>VLOOKUP(G11,$X$11:$Y$95,2)</f>
        <v>1.66</v>
      </c>
      <c r="Q11" s="17" t="str">
        <f t="shared" si="3"/>
        <v>Analisar</v>
      </c>
      <c r="X11">
        <v>0</v>
      </c>
      <c r="Y11">
        <v>0.66</v>
      </c>
      <c r="AF11" t="s">
        <v>98</v>
      </c>
    </row>
    <row r="12" spans="2:32" x14ac:dyDescent="0.35">
      <c r="B12">
        <f>B11+1</f>
        <v>7</v>
      </c>
      <c r="C12" t="s">
        <v>14</v>
      </c>
      <c r="D12" t="s">
        <v>14</v>
      </c>
      <c r="E12" s="9" t="s">
        <v>221</v>
      </c>
      <c r="F12" s="19" t="str">
        <f>VLOOKUP(E12,[1]Colaboradores!$A$2:$D$65,4,0)</f>
        <v>24/03/2026</v>
      </c>
      <c r="G12" s="20">
        <f t="shared" si="2"/>
        <v>0.2</v>
      </c>
      <c r="H12" s="14"/>
      <c r="I12" s="14"/>
      <c r="J12" s="14"/>
      <c r="L12" s="13"/>
      <c r="M12" s="13"/>
      <c r="N12" s="13"/>
      <c r="O12" s="25">
        <f>VLOOKUP(G12,$X$11:$Y$95,2)</f>
        <v>0.66</v>
      </c>
      <c r="Q12" t="s">
        <v>425</v>
      </c>
      <c r="X12">
        <f>X11+1</f>
        <v>1</v>
      </c>
      <c r="Y12">
        <v>0.66</v>
      </c>
      <c r="AF12" t="s">
        <v>2565</v>
      </c>
    </row>
    <row r="13" spans="2:32" x14ac:dyDescent="0.35">
      <c r="B13">
        <f>B12+1</f>
        <v>8</v>
      </c>
      <c r="E13" t="s">
        <v>98</v>
      </c>
      <c r="F13" s="19"/>
      <c r="G13" s="20"/>
      <c r="H13" s="14"/>
      <c r="I13" s="14"/>
      <c r="J13" s="14"/>
      <c r="L13" s="13"/>
      <c r="M13" s="13"/>
      <c r="N13" s="13"/>
      <c r="O13" s="25"/>
      <c r="X13">
        <f>1+X12</f>
        <v>2</v>
      </c>
      <c r="Y13">
        <v>0.66</v>
      </c>
    </row>
    <row r="14" spans="2:32" x14ac:dyDescent="0.35">
      <c r="B14">
        <f>B13+1</f>
        <v>9</v>
      </c>
      <c r="O14" s="25"/>
      <c r="X14">
        <f t="shared" ref="X14:X20" si="5">1+X13</f>
        <v>3</v>
      </c>
      <c r="Y14">
        <v>1.33</v>
      </c>
    </row>
    <row r="15" spans="2:32" x14ac:dyDescent="0.35">
      <c r="B15">
        <f>B14+1</f>
        <v>10</v>
      </c>
      <c r="O15" s="25"/>
      <c r="X15">
        <f t="shared" si="5"/>
        <v>4</v>
      </c>
      <c r="Y15">
        <v>1.33</v>
      </c>
    </row>
    <row r="16" spans="2:32" ht="18.5" x14ac:dyDescent="0.45">
      <c r="R16" s="14" t="s">
        <v>14662</v>
      </c>
      <c r="T16" s="14" t="s">
        <v>14677</v>
      </c>
      <c r="X16">
        <f t="shared" si="5"/>
        <v>5</v>
      </c>
      <c r="Y16">
        <v>1.33</v>
      </c>
      <c r="AF16" s="89" t="s">
        <v>14792</v>
      </c>
    </row>
    <row r="17" spans="2:36" x14ac:dyDescent="0.35">
      <c r="B17">
        <v>1</v>
      </c>
      <c r="C17" t="s">
        <v>15</v>
      </c>
      <c r="D17" t="s">
        <v>15</v>
      </c>
      <c r="E17" s="9" t="s">
        <v>35</v>
      </c>
      <c r="F17" s="19">
        <f>VLOOKUP(E17,[1]Colaboradores!$A$2:$D$65,4,0)</f>
        <v>46050</v>
      </c>
      <c r="G17" s="20">
        <f t="shared" ref="G17:G26" si="6">_xlfn.DAYS($F$3,F17)/30</f>
        <v>2.0333333333333332</v>
      </c>
      <c r="H17" s="14"/>
      <c r="I17" s="14"/>
      <c r="J17" s="14">
        <v>5</v>
      </c>
      <c r="L17" s="13">
        <f t="shared" ref="L17:M21" si="7">H17/12</f>
        <v>0</v>
      </c>
      <c r="M17" s="13">
        <f t="shared" si="7"/>
        <v>0</v>
      </c>
      <c r="N17" s="13">
        <f>J17/3</f>
        <v>1.6666666666666667</v>
      </c>
      <c r="O17" s="25">
        <f>VLOOKUP(G17,$X$11:$Y$95,2)</f>
        <v>0.66</v>
      </c>
      <c r="Q17" t="str">
        <f t="shared" ref="Q17:Q24" si="8">IF(N17&gt;=O17,"OK","Analisar")</f>
        <v>OK</v>
      </c>
      <c r="R17" s="25">
        <f>SUM(O17:O26)</f>
        <v>10.94</v>
      </c>
      <c r="T17" s="14">
        <f>COUNT(O17:O26)</f>
        <v>10</v>
      </c>
      <c r="U17" s="14">
        <v>10</v>
      </c>
      <c r="X17">
        <f t="shared" si="5"/>
        <v>6</v>
      </c>
      <c r="Y17">
        <v>1.66</v>
      </c>
      <c r="AF17" t="s">
        <v>68</v>
      </c>
    </row>
    <row r="18" spans="2:36" x14ac:dyDescent="0.35">
      <c r="B18">
        <f t="shared" ref="B18:B24" si="9">B17+1</f>
        <v>2</v>
      </c>
      <c r="C18" t="str">
        <f>VLOOKUP(E18,dinamica!A:B,2,0)</f>
        <v>AUTÔNOMOS 2 | FSA</v>
      </c>
      <c r="D18" t="s">
        <v>15</v>
      </c>
      <c r="E18" s="9" t="s">
        <v>34</v>
      </c>
      <c r="F18" s="19">
        <f>VLOOKUP(E18,[1]Colaboradores!$A$2:$D$65,4,0)</f>
        <v>45868</v>
      </c>
      <c r="G18" s="20">
        <f t="shared" si="6"/>
        <v>8.1</v>
      </c>
      <c r="H18" s="14"/>
      <c r="I18" s="14">
        <v>4</v>
      </c>
      <c r="J18" s="14">
        <v>5</v>
      </c>
      <c r="L18" s="13">
        <f t="shared" si="7"/>
        <v>0</v>
      </c>
      <c r="M18" s="13">
        <f t="shared" si="7"/>
        <v>0.33333333333333331</v>
      </c>
      <c r="N18" s="13">
        <f>J18/3</f>
        <v>1.6666666666666667</v>
      </c>
      <c r="O18" s="25">
        <f>VLOOKUP(G18,$X$11:$Y$95,2)</f>
        <v>1.66</v>
      </c>
      <c r="Q18" t="str">
        <f t="shared" si="8"/>
        <v>OK</v>
      </c>
      <c r="X18">
        <f t="shared" si="5"/>
        <v>7</v>
      </c>
      <c r="Y18">
        <v>1.66</v>
      </c>
      <c r="AF18" t="s">
        <v>53</v>
      </c>
    </row>
    <row r="19" spans="2:36" x14ac:dyDescent="0.35">
      <c r="B19">
        <f t="shared" si="9"/>
        <v>3</v>
      </c>
      <c r="C19" t="str">
        <f>VLOOKUP(E19,dinamica!A:B,2,0)</f>
        <v>AUTÔNOMOS 2 | FSA</v>
      </c>
      <c r="D19" t="s">
        <v>15</v>
      </c>
      <c r="E19" s="9" t="s">
        <v>53</v>
      </c>
      <c r="F19" s="19">
        <f>VLOOKUP(E19,[1]Colaboradores!$A$2:$D$65,4,0)</f>
        <v>45868</v>
      </c>
      <c r="G19" s="20">
        <f t="shared" si="6"/>
        <v>8.1</v>
      </c>
      <c r="H19" s="14"/>
      <c r="I19" s="14">
        <v>4</v>
      </c>
      <c r="J19" s="14">
        <v>3</v>
      </c>
      <c r="L19" s="13">
        <f t="shared" si="7"/>
        <v>0</v>
      </c>
      <c r="M19" s="13">
        <f t="shared" si="7"/>
        <v>0.33333333333333331</v>
      </c>
      <c r="N19" s="13">
        <f>J19/3</f>
        <v>1</v>
      </c>
      <c r="O19" s="25">
        <f>VLOOKUP(G19,$X$11:$Y$95,2)</f>
        <v>1.66</v>
      </c>
      <c r="Q19" t="str">
        <f t="shared" si="8"/>
        <v>Analisar</v>
      </c>
      <c r="X19">
        <f t="shared" si="5"/>
        <v>8</v>
      </c>
      <c r="Y19">
        <v>1.66</v>
      </c>
      <c r="AF19" t="s">
        <v>34</v>
      </c>
    </row>
    <row r="20" spans="2:36" x14ac:dyDescent="0.35">
      <c r="B20">
        <f t="shared" si="9"/>
        <v>4</v>
      </c>
      <c r="C20" t="s">
        <v>15</v>
      </c>
      <c r="D20" t="s">
        <v>15</v>
      </c>
      <c r="E20" s="16" t="s">
        <v>68</v>
      </c>
      <c r="F20" s="19">
        <f>VLOOKUP(E20,[1]Colaboradores!$A$2:$D$65,4,0)</f>
        <v>45531</v>
      </c>
      <c r="G20" s="20">
        <f t="shared" si="6"/>
        <v>19.333333333333332</v>
      </c>
      <c r="H20" s="14">
        <v>1</v>
      </c>
      <c r="I20" s="14">
        <v>9</v>
      </c>
      <c r="J20" s="14">
        <v>2</v>
      </c>
      <c r="L20" s="13">
        <f t="shared" si="7"/>
        <v>8.3333333333333329E-2</v>
      </c>
      <c r="M20" s="13">
        <f t="shared" si="7"/>
        <v>0.75</v>
      </c>
      <c r="N20" s="13">
        <f>J20/3</f>
        <v>0.66666666666666663</v>
      </c>
      <c r="O20" s="25">
        <f>VLOOKUP(G20,$X$11:$Y$95,2)</f>
        <v>2</v>
      </c>
      <c r="Q20" s="17" t="str">
        <f t="shared" si="8"/>
        <v>Analisar</v>
      </c>
      <c r="S20" s="37" t="s">
        <v>223</v>
      </c>
      <c r="X20">
        <f t="shared" si="5"/>
        <v>9</v>
      </c>
      <c r="Y20">
        <v>2</v>
      </c>
      <c r="AF20" t="s">
        <v>71</v>
      </c>
    </row>
    <row r="21" spans="2:36" x14ac:dyDescent="0.35">
      <c r="B21">
        <f t="shared" si="9"/>
        <v>5</v>
      </c>
      <c r="C21" t="s">
        <v>15</v>
      </c>
      <c r="D21" t="s">
        <v>15</v>
      </c>
      <c r="E21" s="16" t="s">
        <v>224</v>
      </c>
      <c r="F21" s="19">
        <f>VLOOKUP(E21,[1]Colaboradores!$A$2:$D$65,4,0)</f>
        <v>45868</v>
      </c>
      <c r="G21" s="20">
        <f t="shared" si="6"/>
        <v>8.1</v>
      </c>
      <c r="H21" s="14"/>
      <c r="I21" s="14">
        <v>2</v>
      </c>
      <c r="J21" s="14">
        <v>2</v>
      </c>
      <c r="L21" s="13">
        <f t="shared" si="7"/>
        <v>0</v>
      </c>
      <c r="M21" s="13">
        <f t="shared" si="7"/>
        <v>0.16666666666666666</v>
      </c>
      <c r="N21" s="13">
        <f>J21/3</f>
        <v>0.66666666666666663</v>
      </c>
      <c r="O21" s="25">
        <f>VLOOKUP(G21,$X$11:$Y$95,2)</f>
        <v>1.66</v>
      </c>
      <c r="Q21" s="17" t="str">
        <f t="shared" si="8"/>
        <v>Analisar</v>
      </c>
      <c r="X21">
        <f t="shared" ref="X21:X61" si="10">1+X20</f>
        <v>10</v>
      </c>
      <c r="Y21">
        <v>2</v>
      </c>
      <c r="AF21" t="s">
        <v>35</v>
      </c>
    </row>
    <row r="22" spans="2:36" x14ac:dyDescent="0.35">
      <c r="B22">
        <f t="shared" si="9"/>
        <v>6</v>
      </c>
      <c r="C22" t="s">
        <v>15</v>
      </c>
      <c r="D22" t="s">
        <v>15</v>
      </c>
      <c r="E22" s="9" t="s">
        <v>225</v>
      </c>
      <c r="F22" s="19">
        <f>VLOOKUP(E22,[1]Colaboradores!$A$2:$D$65,4,0)</f>
        <v>46099</v>
      </c>
      <c r="G22" s="20">
        <f t="shared" si="6"/>
        <v>0.4</v>
      </c>
      <c r="H22" s="14"/>
      <c r="I22" s="14"/>
      <c r="J22" s="14"/>
      <c r="L22" s="13"/>
      <c r="M22" s="13"/>
      <c r="N22" s="13"/>
      <c r="O22" s="25">
        <f>VLOOKUP(G22,$X$11:$Y$95,2)</f>
        <v>0.66</v>
      </c>
      <c r="Q22" t="str">
        <f t="shared" si="8"/>
        <v>Analisar</v>
      </c>
      <c r="X22">
        <f t="shared" si="10"/>
        <v>11</v>
      </c>
      <c r="Y22">
        <v>2</v>
      </c>
      <c r="AF22" t="s">
        <v>14795</v>
      </c>
    </row>
    <row r="23" spans="2:36" x14ac:dyDescent="0.35">
      <c r="B23">
        <f t="shared" si="9"/>
        <v>7</v>
      </c>
      <c r="C23" t="s">
        <v>15</v>
      </c>
      <c r="D23" t="s">
        <v>15</v>
      </c>
      <c r="E23" s="9" t="s">
        <v>226</v>
      </c>
      <c r="F23" s="19">
        <f>VLOOKUP(E23,[1]Colaboradores!$A$2:$D$65,4,0)</f>
        <v>46099</v>
      </c>
      <c r="G23" s="20">
        <f t="shared" si="6"/>
        <v>0.4</v>
      </c>
      <c r="H23" s="14"/>
      <c r="I23" s="14"/>
      <c r="J23" s="14"/>
      <c r="L23" s="13"/>
      <c r="M23" s="13"/>
      <c r="N23" s="13"/>
      <c r="O23" s="25">
        <f>VLOOKUP(G23,$X$11:$Y$95,2)</f>
        <v>0.66</v>
      </c>
      <c r="Q23" t="str">
        <f t="shared" si="8"/>
        <v>Analisar</v>
      </c>
      <c r="X23">
        <f t="shared" si="10"/>
        <v>12</v>
      </c>
      <c r="Y23">
        <v>2</v>
      </c>
      <c r="AF23" t="s">
        <v>14796</v>
      </c>
    </row>
    <row r="24" spans="2:36" x14ac:dyDescent="0.35">
      <c r="B24">
        <f t="shared" si="9"/>
        <v>8</v>
      </c>
      <c r="C24" t="s">
        <v>15</v>
      </c>
      <c r="D24" t="s">
        <v>15</v>
      </c>
      <c r="E24" s="9" t="s">
        <v>227</v>
      </c>
      <c r="F24" s="19">
        <f>VLOOKUP(E24,[1]Colaboradores!$A$2:$D$65,4,0)</f>
        <v>46125</v>
      </c>
      <c r="G24" s="20">
        <f t="shared" si="6"/>
        <v>-0.46666666666666667</v>
      </c>
      <c r="H24" s="14"/>
      <c r="I24" s="14"/>
      <c r="J24" s="14"/>
      <c r="L24" s="13"/>
      <c r="M24" s="13"/>
      <c r="N24" s="13"/>
      <c r="O24" s="25">
        <v>0.66</v>
      </c>
      <c r="Q24" t="str">
        <f t="shared" si="8"/>
        <v>Analisar</v>
      </c>
      <c r="X24">
        <f t="shared" si="10"/>
        <v>13</v>
      </c>
      <c r="Y24">
        <v>2</v>
      </c>
    </row>
    <row r="25" spans="2:36" x14ac:dyDescent="0.35">
      <c r="B25">
        <f t="shared" ref="B25:B26" si="11">B24+1</f>
        <v>9</v>
      </c>
      <c r="D25" t="s">
        <v>15</v>
      </c>
      <c r="E25" s="9" t="s">
        <v>14668</v>
      </c>
      <c r="F25" s="19">
        <v>46144</v>
      </c>
      <c r="G25" s="20">
        <f t="shared" si="6"/>
        <v>-1.1000000000000001</v>
      </c>
      <c r="H25" s="14"/>
      <c r="I25" s="14"/>
      <c r="J25" s="14"/>
      <c r="L25" s="13"/>
      <c r="M25" s="13"/>
      <c r="N25" s="13"/>
      <c r="O25" s="25">
        <v>0.66</v>
      </c>
      <c r="X25">
        <f t="shared" si="10"/>
        <v>14</v>
      </c>
      <c r="Y25">
        <v>2</v>
      </c>
    </row>
    <row r="26" spans="2:36" x14ac:dyDescent="0.35">
      <c r="B26">
        <f t="shared" si="11"/>
        <v>10</v>
      </c>
      <c r="D26" t="s">
        <v>15</v>
      </c>
      <c r="E26" s="9" t="s">
        <v>14669</v>
      </c>
      <c r="F26" s="19">
        <v>46144</v>
      </c>
      <c r="G26" s="20">
        <f t="shared" si="6"/>
        <v>-1.1000000000000001</v>
      </c>
      <c r="H26" s="14"/>
      <c r="I26" s="14"/>
      <c r="J26" s="14"/>
      <c r="L26" s="13"/>
      <c r="M26" s="13"/>
      <c r="N26" s="13"/>
      <c r="O26" s="25">
        <v>0.66</v>
      </c>
      <c r="X26">
        <f t="shared" si="10"/>
        <v>15</v>
      </c>
      <c r="Y26">
        <v>2</v>
      </c>
    </row>
    <row r="27" spans="2:36" x14ac:dyDescent="0.35">
      <c r="X27">
        <f t="shared" si="10"/>
        <v>16</v>
      </c>
      <c r="Y27">
        <v>2</v>
      </c>
    </row>
    <row r="28" spans="2:36" x14ac:dyDescent="0.35">
      <c r="X28">
        <f t="shared" si="10"/>
        <v>17</v>
      </c>
      <c r="Y28">
        <v>2</v>
      </c>
    </row>
    <row r="29" spans="2:36" x14ac:dyDescent="0.35">
      <c r="X29">
        <f t="shared" si="10"/>
        <v>18</v>
      </c>
      <c r="Y29">
        <v>2</v>
      </c>
    </row>
    <row r="30" spans="2:36" x14ac:dyDescent="0.35">
      <c r="E30" s="35"/>
      <c r="F30" s="19"/>
      <c r="G30" s="20"/>
      <c r="H30" s="14"/>
      <c r="I30" s="14"/>
      <c r="J30" s="14"/>
      <c r="L30" s="13"/>
      <c r="M30" s="13"/>
      <c r="N30" s="13"/>
      <c r="O30" s="25"/>
      <c r="R30" s="14" t="s">
        <v>14662</v>
      </c>
      <c r="T30" s="37" t="s">
        <v>14676</v>
      </c>
      <c r="X30">
        <f t="shared" si="10"/>
        <v>19</v>
      </c>
      <c r="Y30">
        <v>2</v>
      </c>
    </row>
    <row r="31" spans="2:36" ht="18.5" x14ac:dyDescent="0.45">
      <c r="B31">
        <v>1</v>
      </c>
      <c r="C31" t="s">
        <v>22</v>
      </c>
      <c r="D31" t="s">
        <v>22</v>
      </c>
      <c r="E31" s="9" t="s">
        <v>231</v>
      </c>
      <c r="F31" s="19">
        <f>VLOOKUP(E31,[1]Colaboradores!$A$2:$D$65,4,0)</f>
        <v>45267</v>
      </c>
      <c r="G31" s="20">
        <f>_xlfn.DAYS($F$3,F31)/30</f>
        <v>28.133333333333333</v>
      </c>
      <c r="H31" s="14">
        <v>21</v>
      </c>
      <c r="I31" s="14">
        <v>27</v>
      </c>
      <c r="J31" s="14">
        <v>4</v>
      </c>
      <c r="L31" s="13">
        <f t="shared" ref="L31:M34" si="12">H31/12</f>
        <v>1.75</v>
      </c>
      <c r="M31" s="13">
        <f t="shared" si="12"/>
        <v>2.25</v>
      </c>
      <c r="N31" s="13">
        <f>J31/3</f>
        <v>1.3333333333333333</v>
      </c>
      <c r="O31" s="25">
        <f>VLOOKUP(G31,$X$11:$Y$95,2)</f>
        <v>2</v>
      </c>
      <c r="Q31" t="str">
        <f>IF(N31&gt;=O31,"OK","Analisar")</f>
        <v>Analisar</v>
      </c>
      <c r="R31" s="25">
        <f>SUM(O29:O38)</f>
        <v>8.32</v>
      </c>
      <c r="T31" s="14">
        <f>COUNT(O31:O38)</f>
        <v>5</v>
      </c>
      <c r="U31" s="14">
        <v>8</v>
      </c>
      <c r="X31">
        <f t="shared" si="10"/>
        <v>20</v>
      </c>
      <c r="Y31">
        <v>2</v>
      </c>
      <c r="AH31" t="s">
        <v>14810</v>
      </c>
      <c r="AJ31" s="89" t="s">
        <v>14792</v>
      </c>
    </row>
    <row r="32" spans="2:36" x14ac:dyDescent="0.35">
      <c r="B32">
        <f>B31+1</f>
        <v>2</v>
      </c>
      <c r="C32" t="s">
        <v>22</v>
      </c>
      <c r="D32" t="s">
        <v>22</v>
      </c>
      <c r="E32" s="9" t="s">
        <v>232</v>
      </c>
      <c r="F32" s="19" t="str">
        <f>VLOOKUP(E32,[1]Colaboradores!$A$2:$D$65,4,0)</f>
        <v>23/08/2023</v>
      </c>
      <c r="G32" s="20">
        <f>_xlfn.DAYS($F$3,F32)/30</f>
        <v>31.666666666666668</v>
      </c>
      <c r="H32" s="14">
        <v>16</v>
      </c>
      <c r="I32" s="14">
        <v>26</v>
      </c>
      <c r="J32" s="14">
        <v>4</v>
      </c>
      <c r="L32" s="13">
        <f t="shared" si="12"/>
        <v>1.3333333333333333</v>
      </c>
      <c r="M32" s="13">
        <f t="shared" si="12"/>
        <v>2.1666666666666665</v>
      </c>
      <c r="N32" s="13">
        <f>J32/3</f>
        <v>1.3333333333333333</v>
      </c>
      <c r="O32" s="25">
        <f>VLOOKUP(G32,$X$11:$Y$95,2)</f>
        <v>2</v>
      </c>
      <c r="Q32" t="str">
        <f>IF(N32&gt;=O32,"OK","Analisar")</f>
        <v>Analisar</v>
      </c>
      <c r="X32">
        <f t="shared" si="10"/>
        <v>21</v>
      </c>
      <c r="Y32">
        <v>2</v>
      </c>
      <c r="AH32" t="s">
        <v>14811</v>
      </c>
    </row>
    <row r="33" spans="2:34" x14ac:dyDescent="0.35">
      <c r="B33">
        <f t="shared" ref="B33:B38" si="13">B32+1</f>
        <v>3</v>
      </c>
      <c r="C33" t="s">
        <v>22</v>
      </c>
      <c r="D33" t="s">
        <v>22</v>
      </c>
      <c r="E33" s="9" t="s">
        <v>233</v>
      </c>
      <c r="F33" s="19">
        <f>VLOOKUP(E33,[1]Colaboradores!$A$2:$D$65,4,0)</f>
        <v>45231</v>
      </c>
      <c r="G33" s="20">
        <f>_xlfn.DAYS($F$3,F33)/30</f>
        <v>29.333333333333332</v>
      </c>
      <c r="H33" s="14">
        <v>23</v>
      </c>
      <c r="I33" s="14">
        <v>21</v>
      </c>
      <c r="J33" s="14">
        <v>3</v>
      </c>
      <c r="L33" s="13">
        <f t="shared" si="12"/>
        <v>1.9166666666666667</v>
      </c>
      <c r="M33" s="13">
        <f t="shared" si="12"/>
        <v>1.75</v>
      </c>
      <c r="N33" s="13">
        <f>J33/3</f>
        <v>1</v>
      </c>
      <c r="O33" s="25">
        <f>VLOOKUP(G33,$X$11:$Y$95,2)</f>
        <v>2</v>
      </c>
      <c r="Q33" t="str">
        <f>IF(N33&gt;=O33,"OK","Analisar")</f>
        <v>Analisar</v>
      </c>
      <c r="X33">
        <f t="shared" si="10"/>
        <v>22</v>
      </c>
      <c r="Y33">
        <v>2</v>
      </c>
      <c r="AH33" t="s">
        <v>14812</v>
      </c>
    </row>
    <row r="34" spans="2:34" x14ac:dyDescent="0.35">
      <c r="B34">
        <f t="shared" si="13"/>
        <v>4</v>
      </c>
      <c r="C34" t="s">
        <v>22</v>
      </c>
      <c r="D34" t="s">
        <v>22</v>
      </c>
      <c r="E34" s="9" t="s">
        <v>234</v>
      </c>
      <c r="F34" s="19">
        <f>VLOOKUP(E34,[1]Colaboradores!$A$2:$D$65,4,0)</f>
        <v>45902</v>
      </c>
      <c r="G34" s="20">
        <f>_xlfn.DAYS($F$3,F34)/30</f>
        <v>6.9666666666666668</v>
      </c>
      <c r="H34" s="14"/>
      <c r="I34" s="14">
        <v>4</v>
      </c>
      <c r="J34" s="14">
        <v>2</v>
      </c>
      <c r="L34" s="13">
        <f t="shared" si="12"/>
        <v>0</v>
      </c>
      <c r="M34" s="13">
        <f t="shared" si="12"/>
        <v>0.33333333333333331</v>
      </c>
      <c r="N34" s="13">
        <f>J34/3</f>
        <v>0.66666666666666663</v>
      </c>
      <c r="O34" s="25">
        <f>VLOOKUP(G34,$X$11:$Y$95,2)</f>
        <v>1.66</v>
      </c>
      <c r="Q34" t="str">
        <f>IF(N34&gt;=O34,"OK","Analisar")</f>
        <v>Analisar</v>
      </c>
      <c r="X34">
        <f t="shared" si="10"/>
        <v>23</v>
      </c>
      <c r="Y34">
        <v>2</v>
      </c>
      <c r="AH34" t="s">
        <v>14816</v>
      </c>
    </row>
    <row r="35" spans="2:34" x14ac:dyDescent="0.35">
      <c r="B35">
        <f t="shared" si="13"/>
        <v>5</v>
      </c>
      <c r="C35" t="s">
        <v>22</v>
      </c>
      <c r="D35" t="s">
        <v>22</v>
      </c>
      <c r="E35" s="9" t="s">
        <v>236</v>
      </c>
      <c r="F35" s="19" t="str">
        <f>VLOOKUP(E35,[1]Colaboradores!$A$2:$D$65,4,0)</f>
        <v>18/03/2026</v>
      </c>
      <c r="G35" s="20">
        <f>_xlfn.DAYS($F$3,F35)/30</f>
        <v>0.4</v>
      </c>
      <c r="H35" s="14"/>
      <c r="I35" s="14"/>
      <c r="J35" s="14"/>
      <c r="L35" s="13"/>
      <c r="M35" s="13"/>
      <c r="N35" s="13"/>
      <c r="O35" s="25">
        <f>VLOOKUP(G35,$X$11:$Y$95,2)</f>
        <v>0.66</v>
      </c>
      <c r="Q35" t="s">
        <v>425</v>
      </c>
      <c r="X35">
        <f t="shared" si="10"/>
        <v>24</v>
      </c>
      <c r="Y35">
        <v>2</v>
      </c>
      <c r="AH35" t="s">
        <v>14819</v>
      </c>
    </row>
    <row r="36" spans="2:34" x14ac:dyDescent="0.35">
      <c r="B36">
        <f t="shared" si="13"/>
        <v>6</v>
      </c>
      <c r="X36">
        <f t="shared" si="10"/>
        <v>25</v>
      </c>
      <c r="Y36">
        <v>2</v>
      </c>
      <c r="AE36" t="s">
        <v>14813</v>
      </c>
    </row>
    <row r="37" spans="2:34" x14ac:dyDescent="0.35">
      <c r="B37">
        <f t="shared" si="13"/>
        <v>7</v>
      </c>
      <c r="X37">
        <f t="shared" si="10"/>
        <v>26</v>
      </c>
      <c r="Y37">
        <v>2</v>
      </c>
      <c r="AE37" t="s">
        <v>14814</v>
      </c>
    </row>
    <row r="38" spans="2:34" x14ac:dyDescent="0.35">
      <c r="B38">
        <f t="shared" si="13"/>
        <v>8</v>
      </c>
      <c r="X38">
        <f t="shared" si="10"/>
        <v>27</v>
      </c>
      <c r="Y38">
        <v>2</v>
      </c>
      <c r="AE38" t="s">
        <v>14815</v>
      </c>
    </row>
    <row r="39" spans="2:34" x14ac:dyDescent="0.35">
      <c r="R39" s="14" t="s">
        <v>14662</v>
      </c>
      <c r="T39" s="14" t="s">
        <v>14675</v>
      </c>
      <c r="X39">
        <f t="shared" si="10"/>
        <v>28</v>
      </c>
      <c r="Y39">
        <v>2</v>
      </c>
    </row>
    <row r="40" spans="2:34" x14ac:dyDescent="0.35">
      <c r="B40">
        <f>B39+1</f>
        <v>1</v>
      </c>
      <c r="C40" t="s">
        <v>22</v>
      </c>
      <c r="D40" t="s">
        <v>14670</v>
      </c>
      <c r="E40" s="9" t="s">
        <v>228</v>
      </c>
      <c r="F40" s="19">
        <f>VLOOKUP(E40,[1]Colaboradores!$A$2:$D$65,4,0)</f>
        <v>45231</v>
      </c>
      <c r="G40" s="20">
        <f>_xlfn.DAYS($F$3,F40)/30</f>
        <v>29.333333333333332</v>
      </c>
      <c r="H40" s="14">
        <v>27</v>
      </c>
      <c r="I40" s="14">
        <v>27</v>
      </c>
      <c r="J40" s="14">
        <v>7</v>
      </c>
      <c r="L40" s="13">
        <f>H40/12</f>
        <v>2.25</v>
      </c>
      <c r="M40" s="13">
        <f>I40/12</f>
        <v>2.25</v>
      </c>
      <c r="N40" s="13">
        <f>J40/3</f>
        <v>2.3333333333333335</v>
      </c>
      <c r="O40" s="25">
        <f>VLOOKUP(G40,$X$11:$Y$95,2)</f>
        <v>2</v>
      </c>
      <c r="Q40" t="str">
        <f>IF(N40&gt;=O40,"OK","Analisar")</f>
        <v>OK</v>
      </c>
      <c r="R40" s="25">
        <f>SUM(O38:O47)</f>
        <v>4.9800000000000004</v>
      </c>
      <c r="T40" s="14">
        <f>COUNT(O40:O47)</f>
        <v>4</v>
      </c>
      <c r="U40" s="14">
        <v>5</v>
      </c>
      <c r="X40">
        <f t="shared" si="10"/>
        <v>29</v>
      </c>
      <c r="Y40">
        <v>2</v>
      </c>
      <c r="AH40" t="s">
        <v>14817</v>
      </c>
    </row>
    <row r="41" spans="2:34" x14ac:dyDescent="0.35">
      <c r="B41">
        <f>B40+1</f>
        <v>2</v>
      </c>
      <c r="C41" t="s">
        <v>22</v>
      </c>
      <c r="D41" t="s">
        <v>14670</v>
      </c>
      <c r="E41" s="9" t="s">
        <v>230</v>
      </c>
      <c r="F41" s="19">
        <f>VLOOKUP(E41,[1]Colaboradores!$A$2:$D$65,4,0)</f>
        <v>45902</v>
      </c>
      <c r="G41" s="20">
        <f>_xlfn.DAYS($F$3,F41)/30</f>
        <v>6.9666666666666668</v>
      </c>
      <c r="H41" s="14"/>
      <c r="I41" s="14">
        <v>8</v>
      </c>
      <c r="J41" s="14">
        <v>5</v>
      </c>
      <c r="L41" s="13">
        <f>H41/12</f>
        <v>0</v>
      </c>
      <c r="M41" s="13">
        <f>I41/12</f>
        <v>0.66666666666666663</v>
      </c>
      <c r="N41" s="13">
        <f>J41/3</f>
        <v>1.6666666666666667</v>
      </c>
      <c r="O41" s="25">
        <f>VLOOKUP(G41,$X$11:$Y$95,2)</f>
        <v>1.66</v>
      </c>
      <c r="Q41" t="str">
        <f>IF(N41&gt;=O41,"OK","Analisar")</f>
        <v>OK</v>
      </c>
      <c r="X41">
        <f t="shared" si="10"/>
        <v>30</v>
      </c>
      <c r="Y41">
        <v>2</v>
      </c>
      <c r="AH41" t="s">
        <v>14818</v>
      </c>
    </row>
    <row r="42" spans="2:34" x14ac:dyDescent="0.35">
      <c r="B42">
        <f t="shared" ref="B42:B47" si="14">B41+1</f>
        <v>3</v>
      </c>
      <c r="C42" t="s">
        <v>22</v>
      </c>
      <c r="D42" t="s">
        <v>14670</v>
      </c>
      <c r="E42" s="9" t="s">
        <v>237</v>
      </c>
      <c r="F42" s="19" t="str">
        <f>VLOOKUP(E42,[1]Colaboradores!$A$2:$D$65,4,0)</f>
        <v>18/03/2026</v>
      </c>
      <c r="G42" s="20">
        <f>_xlfn.DAYS($F$3,F42)/30</f>
        <v>0.4</v>
      </c>
      <c r="H42" s="14"/>
      <c r="I42" s="14"/>
      <c r="J42" s="14"/>
      <c r="L42" s="13"/>
      <c r="M42" s="13"/>
      <c r="N42" s="13"/>
      <c r="O42" s="25">
        <f>VLOOKUP(G42,$X$11:$Y$95,2)</f>
        <v>0.66</v>
      </c>
      <c r="Q42" t="str">
        <f>IF(N42&gt;=O42,"OK","Analisar")</f>
        <v>Analisar</v>
      </c>
      <c r="X42">
        <f t="shared" si="10"/>
        <v>31</v>
      </c>
      <c r="Y42">
        <v>2</v>
      </c>
      <c r="AH42" s="91" t="s">
        <v>14820</v>
      </c>
    </row>
    <row r="43" spans="2:34" x14ac:dyDescent="0.35">
      <c r="B43">
        <f t="shared" si="14"/>
        <v>4</v>
      </c>
      <c r="C43" t="s">
        <v>22</v>
      </c>
      <c r="D43" t="s">
        <v>14670</v>
      </c>
      <c r="E43" s="9" t="s">
        <v>238</v>
      </c>
      <c r="F43" s="19">
        <f>VLOOKUP(E43,[1]Colaboradores!$A$2:$D$65,4,0)</f>
        <v>46118</v>
      </c>
      <c r="G43" s="20">
        <f>_xlfn.DAYS($F$3,F43)/30</f>
        <v>-0.23333333333333334</v>
      </c>
      <c r="H43" s="14"/>
      <c r="I43" s="14"/>
      <c r="J43" s="14"/>
      <c r="L43" s="13"/>
      <c r="M43" s="13"/>
      <c r="N43" s="13"/>
      <c r="O43" s="25">
        <v>0.66</v>
      </c>
      <c r="Q43" t="str">
        <f>IF(N43&gt;=O43,"OK","Analisar")</f>
        <v>Analisar</v>
      </c>
      <c r="X43">
        <f t="shared" si="10"/>
        <v>32</v>
      </c>
      <c r="Y43">
        <v>2</v>
      </c>
    </row>
    <row r="44" spans="2:34" x14ac:dyDescent="0.35">
      <c r="B44">
        <f t="shared" si="14"/>
        <v>5</v>
      </c>
      <c r="X44">
        <f t="shared" si="10"/>
        <v>33</v>
      </c>
      <c r="Y44">
        <v>2</v>
      </c>
    </row>
    <row r="45" spans="2:34" x14ac:dyDescent="0.35">
      <c r="B45">
        <f t="shared" si="14"/>
        <v>6</v>
      </c>
      <c r="X45">
        <f t="shared" si="10"/>
        <v>34</v>
      </c>
      <c r="Y45">
        <v>2</v>
      </c>
    </row>
    <row r="46" spans="2:34" x14ac:dyDescent="0.35">
      <c r="B46">
        <f t="shared" si="14"/>
        <v>7</v>
      </c>
      <c r="X46">
        <f t="shared" si="10"/>
        <v>35</v>
      </c>
      <c r="Y46">
        <v>2</v>
      </c>
    </row>
    <row r="47" spans="2:34" x14ac:dyDescent="0.35">
      <c r="B47">
        <f t="shared" si="14"/>
        <v>8</v>
      </c>
      <c r="X47">
        <f t="shared" si="10"/>
        <v>36</v>
      </c>
      <c r="Y47">
        <v>2</v>
      </c>
    </row>
    <row r="48" spans="2:34" x14ac:dyDescent="0.35">
      <c r="X48">
        <f t="shared" si="10"/>
        <v>37</v>
      </c>
      <c r="Y48">
        <v>2</v>
      </c>
    </row>
    <row r="49" spans="2:27" x14ac:dyDescent="0.35">
      <c r="C49" t="s">
        <v>22</v>
      </c>
      <c r="E49" s="27" t="s">
        <v>235</v>
      </c>
      <c r="F49" s="19" t="str">
        <f>VLOOKUP(E49,[1]Colaboradores!$A$2:$D$65,4,0)</f>
        <v>21/05/2025</v>
      </c>
      <c r="G49" s="20">
        <f>_xlfn.DAYS($F$3,F49)/30</f>
        <v>10.433333333333334</v>
      </c>
      <c r="H49" s="14"/>
      <c r="I49" s="14">
        <v>8</v>
      </c>
      <c r="J49" s="14"/>
      <c r="L49" s="13">
        <f>H49/12</f>
        <v>0</v>
      </c>
      <c r="M49" s="13">
        <f>I49/12</f>
        <v>0.66666666666666663</v>
      </c>
      <c r="N49" s="13">
        <f>J49/3</f>
        <v>0</v>
      </c>
      <c r="O49" s="25"/>
      <c r="Q49" s="28" t="str">
        <f>IF(N49&gt;=O49,"OK","Analisar")</f>
        <v>OK</v>
      </c>
      <c r="X49">
        <f t="shared" si="10"/>
        <v>38</v>
      </c>
      <c r="Y49">
        <v>2</v>
      </c>
    </row>
    <row r="50" spans="2:27" x14ac:dyDescent="0.35">
      <c r="X50">
        <f t="shared" si="10"/>
        <v>39</v>
      </c>
      <c r="Y50">
        <v>2</v>
      </c>
    </row>
    <row r="51" spans="2:27" ht="18.5" x14ac:dyDescent="0.45">
      <c r="R51" s="14" t="s">
        <v>14662</v>
      </c>
      <c r="T51" s="14" t="s">
        <v>14674</v>
      </c>
      <c r="X51">
        <f t="shared" si="10"/>
        <v>40</v>
      </c>
      <c r="Y51">
        <v>2</v>
      </c>
      <c r="AA51" s="89" t="s">
        <v>14792</v>
      </c>
    </row>
    <row r="52" spans="2:27" x14ac:dyDescent="0.35">
      <c r="B52">
        <f>B51+1</f>
        <v>1</v>
      </c>
      <c r="C52" t="s">
        <v>19</v>
      </c>
      <c r="D52" t="s">
        <v>19</v>
      </c>
      <c r="E52" s="31" t="s">
        <v>241</v>
      </c>
      <c r="F52" s="19">
        <f>VLOOKUP(E52,[1]Colaboradores!$A$2:$D$65,4,0)</f>
        <v>45384</v>
      </c>
      <c r="G52" s="20">
        <f>_xlfn.DAYS($F$3,F52)/30</f>
        <v>24.233333333333334</v>
      </c>
      <c r="H52" s="14"/>
      <c r="I52" s="14">
        <v>15</v>
      </c>
      <c r="J52" s="14">
        <v>7</v>
      </c>
      <c r="L52" s="13">
        <f t="shared" ref="L52:M55" si="15">H52/12</f>
        <v>0</v>
      </c>
      <c r="M52" s="13">
        <f t="shared" si="15"/>
        <v>1.25</v>
      </c>
      <c r="N52" s="13">
        <f>J52/3</f>
        <v>2.3333333333333335</v>
      </c>
      <c r="O52" s="25">
        <f>VLOOKUP(G52,$X$11:$Y$95,2)</f>
        <v>2</v>
      </c>
      <c r="Q52" t="str">
        <f>IF(N52&gt;=O52,"OK","Analisar")</f>
        <v>OK</v>
      </c>
      <c r="R52" s="25">
        <f>SUM(O50:O59)</f>
        <v>7.0200000000000005</v>
      </c>
      <c r="T52" s="14">
        <f>COUNT(O52:O59)</f>
        <v>5</v>
      </c>
      <c r="U52" s="14">
        <v>7</v>
      </c>
      <c r="X52">
        <f t="shared" si="10"/>
        <v>41</v>
      </c>
      <c r="Y52">
        <v>2</v>
      </c>
      <c r="AA52" t="s">
        <v>14797</v>
      </c>
    </row>
    <row r="53" spans="2:27" x14ac:dyDescent="0.35">
      <c r="B53">
        <f>B52+1</f>
        <v>2</v>
      </c>
      <c r="C53" t="s">
        <v>19</v>
      </c>
      <c r="D53" t="s">
        <v>19</v>
      </c>
      <c r="E53" s="31" t="s">
        <v>242</v>
      </c>
      <c r="F53" s="19">
        <f>VLOOKUP(E53,[1]Colaboradores!$A$2:$D$65,4,0)</f>
        <v>45566</v>
      </c>
      <c r="G53" s="20">
        <f>_xlfn.DAYS($F$3,F53)/30</f>
        <v>18.166666666666668</v>
      </c>
      <c r="H53" s="14">
        <v>2</v>
      </c>
      <c r="I53" s="14">
        <v>28</v>
      </c>
      <c r="J53" s="14">
        <v>3</v>
      </c>
      <c r="L53" s="13">
        <f t="shared" si="15"/>
        <v>0.16666666666666666</v>
      </c>
      <c r="M53" s="13">
        <f t="shared" si="15"/>
        <v>2.3333333333333335</v>
      </c>
      <c r="N53" s="13">
        <f>J53/3</f>
        <v>1</v>
      </c>
      <c r="O53" s="25">
        <f>VLOOKUP(G53,$X$11:$Y$95,2)</f>
        <v>2</v>
      </c>
      <c r="Q53" s="17" t="str">
        <f>IF(N53&gt;=O53,"OK","Analisar")</f>
        <v>Analisar</v>
      </c>
      <c r="X53">
        <f t="shared" si="10"/>
        <v>42</v>
      </c>
      <c r="Y53">
        <v>2</v>
      </c>
      <c r="AA53" t="s">
        <v>14798</v>
      </c>
    </row>
    <row r="54" spans="2:27" x14ac:dyDescent="0.35">
      <c r="B54">
        <f t="shared" ref="B54:B66" si="16">B53+1</f>
        <v>3</v>
      </c>
      <c r="C54" t="s">
        <v>19</v>
      </c>
      <c r="D54" t="s">
        <v>19</v>
      </c>
      <c r="E54" s="31" t="s">
        <v>243</v>
      </c>
      <c r="F54" s="19">
        <f>VLOOKUP(E54,[1]Colaboradores!$A$2:$D$65,4,0)</f>
        <v>46028</v>
      </c>
      <c r="G54" s="20">
        <f>_xlfn.DAYS($F$3,F54)/30</f>
        <v>2.7666666666666666</v>
      </c>
      <c r="H54" s="14"/>
      <c r="I54" s="14"/>
      <c r="J54" s="14">
        <v>2</v>
      </c>
      <c r="L54" s="13">
        <f t="shared" si="15"/>
        <v>0</v>
      </c>
      <c r="M54" s="13">
        <f t="shared" si="15"/>
        <v>0</v>
      </c>
      <c r="N54" s="13">
        <f>J54/3</f>
        <v>0.66666666666666663</v>
      </c>
      <c r="O54" s="25">
        <f>VLOOKUP(G54,$X$11:$Y$95,2)</f>
        <v>0.66</v>
      </c>
      <c r="Q54" t="str">
        <f>IF(N54&gt;=O54,"OK","Analisar")</f>
        <v>OK</v>
      </c>
      <c r="X54">
        <f t="shared" si="10"/>
        <v>43</v>
      </c>
      <c r="Y54">
        <v>2</v>
      </c>
      <c r="AA54" t="s">
        <v>14799</v>
      </c>
    </row>
    <row r="55" spans="2:27" x14ac:dyDescent="0.35">
      <c r="B55">
        <f t="shared" ref="B55:B59" si="17">B54+1</f>
        <v>4</v>
      </c>
      <c r="C55" t="s">
        <v>19</v>
      </c>
      <c r="D55" t="s">
        <v>19</v>
      </c>
      <c r="E55" s="31" t="s">
        <v>244</v>
      </c>
      <c r="F55" s="19" t="str">
        <f>VLOOKUP(E55,[1]Colaboradores!$A$2:$D$65,4,0)</f>
        <v>21/07/2025</v>
      </c>
      <c r="G55" s="20">
        <f>_xlfn.DAYS($F$3,F55)/30</f>
        <v>8.4</v>
      </c>
      <c r="H55" s="14"/>
      <c r="I55" s="14">
        <v>2</v>
      </c>
      <c r="J55" s="14">
        <v>1</v>
      </c>
      <c r="L55" s="13">
        <f t="shared" si="15"/>
        <v>0</v>
      </c>
      <c r="M55" s="13">
        <f t="shared" si="15"/>
        <v>0.16666666666666666</v>
      </c>
      <c r="N55" s="13">
        <f>J55/3</f>
        <v>0.33333333333333331</v>
      </c>
      <c r="O55" s="25">
        <f>VLOOKUP(G55,$X$11:$Y$95,2)</f>
        <v>1.66</v>
      </c>
      <c r="Q55" t="str">
        <f>IF(N55&gt;=O55,"OK","Analisar")</f>
        <v>Analisar</v>
      </c>
      <c r="X55">
        <f t="shared" si="10"/>
        <v>44</v>
      </c>
      <c r="Y55">
        <v>2</v>
      </c>
      <c r="AA55" t="s">
        <v>14800</v>
      </c>
    </row>
    <row r="56" spans="2:27" x14ac:dyDescent="0.35">
      <c r="B56">
        <f t="shared" si="17"/>
        <v>5</v>
      </c>
      <c r="C56" t="s">
        <v>19</v>
      </c>
      <c r="D56" t="s">
        <v>19</v>
      </c>
      <c r="E56" s="31" t="s">
        <v>245</v>
      </c>
      <c r="F56" s="19">
        <f>VLOOKUP(E56,[1]Colaboradores!$A$2:$D$65,4,0)</f>
        <v>46118</v>
      </c>
      <c r="G56" s="20">
        <f>_xlfn.DAYS($F$3,F56)/30</f>
        <v>-0.23333333333333334</v>
      </c>
      <c r="H56" s="14"/>
      <c r="I56" s="14"/>
      <c r="J56" s="14"/>
      <c r="L56" s="13"/>
      <c r="M56" s="13"/>
      <c r="N56" s="13"/>
      <c r="O56" s="25">
        <v>0.7</v>
      </c>
      <c r="Q56" t="str">
        <f>IF(N56&gt;=O56,"OK","Analisar")</f>
        <v>Analisar</v>
      </c>
      <c r="X56">
        <f t="shared" si="10"/>
        <v>45</v>
      </c>
      <c r="Y56">
        <v>2</v>
      </c>
      <c r="AA56" t="s">
        <v>14801</v>
      </c>
    </row>
    <row r="57" spans="2:27" x14ac:dyDescent="0.35">
      <c r="B57">
        <f t="shared" si="17"/>
        <v>6</v>
      </c>
      <c r="C57" t="s">
        <v>19</v>
      </c>
      <c r="X57">
        <f t="shared" si="10"/>
        <v>46</v>
      </c>
      <c r="Y57">
        <v>2</v>
      </c>
      <c r="AA57" s="90" t="s">
        <v>14802</v>
      </c>
    </row>
    <row r="58" spans="2:27" x14ac:dyDescent="0.35">
      <c r="B58">
        <f t="shared" si="17"/>
        <v>7</v>
      </c>
      <c r="X58">
        <f t="shared" si="10"/>
        <v>47</v>
      </c>
      <c r="Y58">
        <v>2</v>
      </c>
    </row>
    <row r="59" spans="2:27" x14ac:dyDescent="0.35">
      <c r="B59">
        <f t="shared" si="17"/>
        <v>8</v>
      </c>
      <c r="X59">
        <f t="shared" si="10"/>
        <v>48</v>
      </c>
      <c r="Y59">
        <v>2</v>
      </c>
      <c r="Z59" t="s">
        <v>14804</v>
      </c>
    </row>
    <row r="60" spans="2:27" ht="18.5" x14ac:dyDescent="0.45">
      <c r="W60" t="s">
        <v>14808</v>
      </c>
      <c r="X60">
        <f t="shared" si="10"/>
        <v>49</v>
      </c>
      <c r="Y60">
        <v>2</v>
      </c>
      <c r="Z60" t="s">
        <v>14806</v>
      </c>
      <c r="AA60" s="89" t="s">
        <v>14792</v>
      </c>
    </row>
    <row r="61" spans="2:27" x14ac:dyDescent="0.35">
      <c r="C61" t="s">
        <v>19</v>
      </c>
      <c r="E61" s="32" t="s">
        <v>247</v>
      </c>
      <c r="F61" s="19" t="str">
        <f>VLOOKUP(E61,[1]Colaboradores!$A$2:$D$65,4,0)</f>
        <v>23/06/2025</v>
      </c>
      <c r="G61" s="20">
        <f>_xlfn.DAYS($F$3,F61)/30</f>
        <v>9.3333333333333339</v>
      </c>
      <c r="H61" s="14"/>
      <c r="I61" s="14">
        <v>3</v>
      </c>
      <c r="J61" s="14"/>
      <c r="L61" s="13">
        <f>H61/12</f>
        <v>0</v>
      </c>
      <c r="M61" s="13">
        <f>I61/12</f>
        <v>0.25</v>
      </c>
      <c r="N61" s="13">
        <f>J61/3</f>
        <v>0</v>
      </c>
      <c r="O61" s="25"/>
      <c r="Q61" s="28" t="s">
        <v>14666</v>
      </c>
      <c r="X61">
        <f t="shared" si="10"/>
        <v>50</v>
      </c>
      <c r="Y61">
        <v>2</v>
      </c>
      <c r="AA61" t="s">
        <v>14803</v>
      </c>
    </row>
    <row r="62" spans="2:27" x14ac:dyDescent="0.35">
      <c r="R62" s="14" t="s">
        <v>14662</v>
      </c>
      <c r="T62" s="14" t="s">
        <v>14679</v>
      </c>
      <c r="X62">
        <f>X61+1</f>
        <v>51</v>
      </c>
      <c r="Y62">
        <v>2</v>
      </c>
    </row>
    <row r="63" spans="2:27" x14ac:dyDescent="0.35">
      <c r="B63">
        <v>1</v>
      </c>
      <c r="C63" t="s">
        <v>20</v>
      </c>
      <c r="D63" t="s">
        <v>20</v>
      </c>
      <c r="E63" s="31" t="s">
        <v>248</v>
      </c>
      <c r="F63" s="19" t="str">
        <f>VLOOKUP(E63,[1]Colaboradores!$A$2:$D$65,4,0)</f>
        <v>18/11/2025</v>
      </c>
      <c r="G63" s="20">
        <f>_xlfn.DAYS($F$3,F63)/30</f>
        <v>4.4000000000000004</v>
      </c>
      <c r="H63" s="14"/>
      <c r="I63" s="14"/>
      <c r="J63" s="14">
        <v>4</v>
      </c>
      <c r="L63" s="13">
        <f t="shared" ref="L63:M65" si="18">H63/12</f>
        <v>0</v>
      </c>
      <c r="M63" s="13">
        <f t="shared" si="18"/>
        <v>0</v>
      </c>
      <c r="N63" s="13">
        <f>J63/3</f>
        <v>1.3333333333333333</v>
      </c>
      <c r="O63" s="25">
        <f>VLOOKUP(G63,$X$11:$Y$95,2)</f>
        <v>1.33</v>
      </c>
      <c r="Q63" t="str">
        <f>IF(N63&gt;=O63,"OK","Analisar")</f>
        <v>OK</v>
      </c>
      <c r="R63" s="25">
        <f>SUM(O61:O70)</f>
        <v>4.6500000000000004</v>
      </c>
      <c r="T63" s="14">
        <f>COUNT(O63:O70)</f>
        <v>4</v>
      </c>
      <c r="U63" s="14">
        <v>5</v>
      </c>
      <c r="X63">
        <f t="shared" ref="X63:X75" si="19">1+X62</f>
        <v>52</v>
      </c>
      <c r="Y63">
        <v>2</v>
      </c>
      <c r="AA63" t="s">
        <v>14805</v>
      </c>
    </row>
    <row r="64" spans="2:27" x14ac:dyDescent="0.35">
      <c r="B64">
        <f t="shared" si="16"/>
        <v>2</v>
      </c>
      <c r="C64" t="s">
        <v>20</v>
      </c>
      <c r="D64" t="s">
        <v>20</v>
      </c>
      <c r="E64" s="31" t="s">
        <v>249</v>
      </c>
      <c r="F64" s="19">
        <f>VLOOKUP(E64,[1]Colaboradores!$A$2:$D$65,4,0)</f>
        <v>45141</v>
      </c>
      <c r="G64" s="20">
        <f>_xlfn.DAYS($F$3,F64)/30</f>
        <v>32.333333333333336</v>
      </c>
      <c r="H64" s="14">
        <v>1</v>
      </c>
      <c r="I64" s="14">
        <v>16</v>
      </c>
      <c r="J64" s="14">
        <v>2</v>
      </c>
      <c r="L64" s="13">
        <f t="shared" si="18"/>
        <v>8.3333333333333329E-2</v>
      </c>
      <c r="M64" s="13">
        <f t="shared" si="18"/>
        <v>1.3333333333333333</v>
      </c>
      <c r="N64" s="13">
        <f>J64/3</f>
        <v>0.66666666666666663</v>
      </c>
      <c r="O64" s="25">
        <f>VLOOKUP(G64,$X$11:$Y$95,2)</f>
        <v>2</v>
      </c>
      <c r="Q64" t="str">
        <f>IF(N64&gt;=O64,"OK","Analisar")</f>
        <v>Analisar</v>
      </c>
      <c r="X64">
        <f t="shared" si="19"/>
        <v>53</v>
      </c>
      <c r="Y64">
        <v>2</v>
      </c>
    </row>
    <row r="65" spans="2:33" x14ac:dyDescent="0.35">
      <c r="B65">
        <f t="shared" si="16"/>
        <v>3</v>
      </c>
      <c r="C65" t="s">
        <v>20</v>
      </c>
      <c r="D65" t="s">
        <v>20</v>
      </c>
      <c r="E65" s="31" t="s">
        <v>250</v>
      </c>
      <c r="F65" s="19">
        <f>VLOOKUP(E65,[1]Colaboradores!$A$2:$D$65,4,0)</f>
        <v>46076</v>
      </c>
      <c r="G65" s="20">
        <f>_xlfn.DAYS($F$3,F65)/30</f>
        <v>1.1666666666666667</v>
      </c>
      <c r="H65" s="14"/>
      <c r="I65" s="14"/>
      <c r="J65" s="14">
        <v>1</v>
      </c>
      <c r="L65" s="13">
        <f t="shared" si="18"/>
        <v>0</v>
      </c>
      <c r="M65" s="13">
        <f t="shared" si="18"/>
        <v>0</v>
      </c>
      <c r="N65" s="13">
        <f>J65/3</f>
        <v>0.33333333333333331</v>
      </c>
      <c r="O65" s="25">
        <f>VLOOKUP(G65,$X$11:$Y$95,2)</f>
        <v>0.66</v>
      </c>
      <c r="Q65" t="str">
        <f>IF(N65&gt;=O65,"OK","Analisar")</f>
        <v>Analisar</v>
      </c>
      <c r="X65">
        <f t="shared" si="19"/>
        <v>54</v>
      </c>
      <c r="Y65">
        <v>2</v>
      </c>
      <c r="AA65" t="s">
        <v>14807</v>
      </c>
    </row>
    <row r="66" spans="2:33" x14ac:dyDescent="0.35">
      <c r="B66">
        <f t="shared" si="16"/>
        <v>4</v>
      </c>
      <c r="C66" t="s">
        <v>20</v>
      </c>
      <c r="D66" t="s">
        <v>20</v>
      </c>
      <c r="E66" s="29" t="s">
        <v>253</v>
      </c>
      <c r="F66" s="19">
        <f>VLOOKUP(E66,[1]Colaboradores!$A$2:$D$65,4,0)</f>
        <v>45294</v>
      </c>
      <c r="G66" s="20">
        <f>_xlfn.DAYS($F$3,F66)/30</f>
        <v>27.233333333333334</v>
      </c>
      <c r="O66" s="25">
        <v>0.66</v>
      </c>
      <c r="Q66" t="str">
        <f>IF(N66&gt;=O66,"OK","Analisar")</f>
        <v>Analisar</v>
      </c>
      <c r="X66">
        <f t="shared" si="19"/>
        <v>55</v>
      </c>
      <c r="Y66">
        <v>2</v>
      </c>
    </row>
    <row r="67" spans="2:33" x14ac:dyDescent="0.35">
      <c r="B67">
        <f t="shared" ref="B67" si="20">B66+1</f>
        <v>5</v>
      </c>
      <c r="E67"/>
      <c r="G67" s="20"/>
      <c r="H67" s="14"/>
      <c r="I67" s="14"/>
      <c r="J67" s="14"/>
      <c r="L67" s="13"/>
      <c r="M67" s="13"/>
      <c r="N67" s="13"/>
      <c r="O67" s="25"/>
      <c r="X67">
        <f t="shared" si="19"/>
        <v>56</v>
      </c>
      <c r="Y67">
        <v>2</v>
      </c>
      <c r="AA67" t="s">
        <v>14809</v>
      </c>
    </row>
    <row r="68" spans="2:33" x14ac:dyDescent="0.35">
      <c r="B68">
        <f>B67+1</f>
        <v>6</v>
      </c>
      <c r="E68"/>
      <c r="G68" s="20"/>
      <c r="H68" s="14"/>
      <c r="I68" s="14"/>
      <c r="J68" s="14"/>
      <c r="L68" s="13"/>
      <c r="M68" s="13"/>
      <c r="N68" s="13"/>
      <c r="O68" s="25"/>
      <c r="X68">
        <f t="shared" si="19"/>
        <v>57</v>
      </c>
      <c r="Y68">
        <v>2</v>
      </c>
    </row>
    <row r="69" spans="2:33" x14ac:dyDescent="0.35">
      <c r="B69">
        <f t="shared" ref="B69:B70" si="21">B68+1</f>
        <v>7</v>
      </c>
      <c r="X69">
        <f t="shared" si="19"/>
        <v>58</v>
      </c>
      <c r="Y69">
        <v>2</v>
      </c>
    </row>
    <row r="70" spans="2:33" x14ac:dyDescent="0.35">
      <c r="B70">
        <f t="shared" si="21"/>
        <v>8</v>
      </c>
      <c r="E70"/>
      <c r="G70" s="20"/>
      <c r="H70" s="14"/>
      <c r="I70" s="14"/>
      <c r="J70" s="14"/>
      <c r="L70" s="13"/>
      <c r="M70" s="13"/>
      <c r="N70" s="13"/>
      <c r="O70" s="25"/>
      <c r="X70">
        <f t="shared" si="19"/>
        <v>59</v>
      </c>
      <c r="Y70">
        <v>2</v>
      </c>
    </row>
    <row r="71" spans="2:33" x14ac:dyDescent="0.35">
      <c r="R71" s="14" t="s">
        <v>14662</v>
      </c>
      <c r="T71" s="14" t="s">
        <v>14680</v>
      </c>
      <c r="X71">
        <f t="shared" si="19"/>
        <v>60</v>
      </c>
      <c r="Y71">
        <v>2</v>
      </c>
    </row>
    <row r="72" spans="2:33" x14ac:dyDescent="0.35">
      <c r="B72">
        <v>1</v>
      </c>
      <c r="D72" t="s">
        <v>14671</v>
      </c>
      <c r="E72" s="31" t="s">
        <v>246</v>
      </c>
      <c r="F72" s="19" t="str">
        <f>VLOOKUP(E72,[1]Colaboradores!$A$2:$D$65,4,0)</f>
        <v>21/12/2023</v>
      </c>
      <c r="G72" s="20">
        <f>_xlfn.DAYS($F$3,F72)/30</f>
        <v>27.666666666666668</v>
      </c>
      <c r="H72" s="14"/>
      <c r="I72" s="14"/>
      <c r="J72" s="14"/>
      <c r="L72" s="13"/>
      <c r="M72" s="13"/>
      <c r="N72" s="13"/>
      <c r="O72" s="25">
        <v>0.66</v>
      </c>
      <c r="Q72" t="str">
        <f>IF(N72&gt;=O72,"OK","Analisar")</f>
        <v>Analisar</v>
      </c>
      <c r="R72" s="25">
        <f>SUM(O72:O79)</f>
        <v>0.66</v>
      </c>
      <c r="T72" s="14">
        <f>COUNT(O72:O79)</f>
        <v>1</v>
      </c>
      <c r="X72">
        <f t="shared" si="19"/>
        <v>61</v>
      </c>
      <c r="Y72">
        <v>2</v>
      </c>
    </row>
    <row r="73" spans="2:33" x14ac:dyDescent="0.35">
      <c r="B73">
        <v>2</v>
      </c>
      <c r="X73">
        <f t="shared" si="19"/>
        <v>62</v>
      </c>
      <c r="Y73">
        <v>2</v>
      </c>
    </row>
    <row r="74" spans="2:33" x14ac:dyDescent="0.35">
      <c r="B74">
        <f t="shared" ref="B74:B79" si="22">B73+1</f>
        <v>3</v>
      </c>
      <c r="X74">
        <f t="shared" si="19"/>
        <v>63</v>
      </c>
      <c r="Y74">
        <v>2</v>
      </c>
    </row>
    <row r="75" spans="2:33" x14ac:dyDescent="0.35">
      <c r="B75">
        <f t="shared" si="22"/>
        <v>4</v>
      </c>
      <c r="X75">
        <f t="shared" si="19"/>
        <v>64</v>
      </c>
      <c r="Y75">
        <v>2</v>
      </c>
    </row>
    <row r="76" spans="2:33" x14ac:dyDescent="0.35">
      <c r="B76">
        <f t="shared" si="22"/>
        <v>5</v>
      </c>
      <c r="X76">
        <f t="shared" ref="X76:X95" si="23">1+X75</f>
        <v>65</v>
      </c>
      <c r="Y76">
        <v>2</v>
      </c>
    </row>
    <row r="77" spans="2:33" x14ac:dyDescent="0.35">
      <c r="B77">
        <f t="shared" si="22"/>
        <v>6</v>
      </c>
      <c r="X77">
        <f t="shared" si="23"/>
        <v>66</v>
      </c>
      <c r="Y77">
        <v>2</v>
      </c>
    </row>
    <row r="78" spans="2:33" x14ac:dyDescent="0.35">
      <c r="B78">
        <f t="shared" si="22"/>
        <v>7</v>
      </c>
      <c r="X78">
        <f t="shared" si="23"/>
        <v>67</v>
      </c>
      <c r="Y78">
        <v>2</v>
      </c>
    </row>
    <row r="79" spans="2:33" x14ac:dyDescent="0.35">
      <c r="B79">
        <f t="shared" si="22"/>
        <v>8</v>
      </c>
      <c r="X79">
        <f t="shared" si="23"/>
        <v>68</v>
      </c>
      <c r="Y79">
        <v>2</v>
      </c>
    </row>
    <row r="80" spans="2:33" ht="18.5" x14ac:dyDescent="0.45">
      <c r="R80" s="14" t="s">
        <v>14662</v>
      </c>
      <c r="T80" s="14" t="s">
        <v>14681</v>
      </c>
      <c r="X80">
        <f t="shared" si="23"/>
        <v>69</v>
      </c>
      <c r="Y80">
        <v>2</v>
      </c>
      <c r="AG80" s="89" t="s">
        <v>14792</v>
      </c>
    </row>
    <row r="81" spans="2:34" x14ac:dyDescent="0.35">
      <c r="B81">
        <v>1</v>
      </c>
      <c r="C81" t="s">
        <v>38</v>
      </c>
      <c r="D81" t="s">
        <v>38</v>
      </c>
      <c r="E81" s="31" t="s">
        <v>254</v>
      </c>
      <c r="F81" s="19">
        <f>VLOOKUP(E81,[1]Colaboradores!$A$2:$D$65,4,0)</f>
        <v>44904</v>
      </c>
      <c r="G81" s="20">
        <f>_xlfn.DAYS($F$3,F81)/30</f>
        <v>40.233333333333334</v>
      </c>
      <c r="H81" s="14">
        <v>13</v>
      </c>
      <c r="I81" s="14">
        <v>9</v>
      </c>
      <c r="J81" s="14">
        <v>4</v>
      </c>
      <c r="L81" s="13">
        <f t="shared" ref="L81:M83" si="24">H81/12</f>
        <v>1.0833333333333333</v>
      </c>
      <c r="M81" s="13">
        <f t="shared" si="24"/>
        <v>0.75</v>
      </c>
      <c r="N81" s="13">
        <f>J81/3</f>
        <v>1.3333333333333333</v>
      </c>
      <c r="O81" s="25">
        <f>VLOOKUP(G81,$X$11:$Y$95,2)</f>
        <v>2</v>
      </c>
      <c r="Q81" s="17" t="str">
        <f>IF(N81&gt;=O81,"OK","Analisar")</f>
        <v>Analisar</v>
      </c>
      <c r="R81" s="25">
        <f>SUM(O81:O88)</f>
        <v>5.99</v>
      </c>
      <c r="T81" s="14">
        <f>COUNT(O81:O88)</f>
        <v>4</v>
      </c>
      <c r="U81" s="14">
        <v>6</v>
      </c>
      <c r="X81">
        <f t="shared" si="23"/>
        <v>70</v>
      </c>
      <c r="Y81">
        <v>2</v>
      </c>
      <c r="AE81" s="92" t="s">
        <v>14821</v>
      </c>
    </row>
    <row r="82" spans="2:34" x14ac:dyDescent="0.35">
      <c r="B82">
        <v>2</v>
      </c>
      <c r="C82" t="s">
        <v>38</v>
      </c>
      <c r="D82" t="s">
        <v>38</v>
      </c>
      <c r="E82" s="31" t="s">
        <v>256</v>
      </c>
      <c r="F82" s="19">
        <f>VLOOKUP(E82,[1]Colaboradores!$A$2:$D$65,4,0)</f>
        <v>45298</v>
      </c>
      <c r="G82" s="20">
        <f>_xlfn.DAYS($F$3,F82)/30</f>
        <v>27.1</v>
      </c>
      <c r="H82" s="14">
        <v>8</v>
      </c>
      <c r="I82" s="14">
        <v>16</v>
      </c>
      <c r="J82" s="14">
        <v>3</v>
      </c>
      <c r="L82" s="13">
        <f t="shared" si="24"/>
        <v>0.66666666666666663</v>
      </c>
      <c r="M82" s="13">
        <f t="shared" si="24"/>
        <v>1.3333333333333333</v>
      </c>
      <c r="N82" s="13">
        <f>J82/3</f>
        <v>1</v>
      </c>
      <c r="O82" s="25">
        <f>VLOOKUP(G82,$X$11:$Y$95,2)</f>
        <v>2</v>
      </c>
      <c r="Q82" s="17" t="str">
        <f>IF(N82&gt;=O82,"OK","Analisar")</f>
        <v>Analisar</v>
      </c>
      <c r="X82">
        <f t="shared" si="23"/>
        <v>71</v>
      </c>
      <c r="Y82">
        <v>2</v>
      </c>
      <c r="AE82" s="92" t="s">
        <v>14822</v>
      </c>
    </row>
    <row r="83" spans="2:34" x14ac:dyDescent="0.35">
      <c r="B83">
        <f t="shared" ref="B83:B88" si="25">B82+1</f>
        <v>3</v>
      </c>
      <c r="C83" t="s">
        <v>38</v>
      </c>
      <c r="D83" t="s">
        <v>38</v>
      </c>
      <c r="E83" s="31" t="s">
        <v>260</v>
      </c>
      <c r="F83" s="19">
        <f>VLOOKUP(E83,[1]Colaboradores!$A$2:$D$65,4,0)</f>
        <v>45994</v>
      </c>
      <c r="G83" s="20">
        <f>_xlfn.DAYS($F$3,F83)/30</f>
        <v>3.9</v>
      </c>
      <c r="H83" s="14"/>
      <c r="I83" s="14">
        <v>1</v>
      </c>
      <c r="J83" s="14">
        <v>4</v>
      </c>
      <c r="L83" s="13">
        <f t="shared" si="24"/>
        <v>0</v>
      </c>
      <c r="M83" s="13">
        <f t="shared" si="24"/>
        <v>8.3333333333333329E-2</v>
      </c>
      <c r="N83" s="13">
        <f>J83/3</f>
        <v>1.3333333333333333</v>
      </c>
      <c r="O83" s="25">
        <f>VLOOKUP(G83,$X$11:$Y$95,2)</f>
        <v>1.33</v>
      </c>
      <c r="Q83" t="str">
        <f>IF(N83&gt;=O83,"OK","Analisar")</f>
        <v>OK</v>
      </c>
      <c r="X83">
        <f t="shared" si="23"/>
        <v>72</v>
      </c>
      <c r="Y83">
        <v>2</v>
      </c>
      <c r="AE83" s="92" t="s">
        <v>14826</v>
      </c>
    </row>
    <row r="84" spans="2:34" x14ac:dyDescent="0.35">
      <c r="B84">
        <f t="shared" si="25"/>
        <v>4</v>
      </c>
      <c r="C84" t="s">
        <v>38</v>
      </c>
      <c r="D84" t="s">
        <v>38</v>
      </c>
      <c r="E84" s="31" t="s">
        <v>14672</v>
      </c>
      <c r="O84" s="14">
        <v>0.66</v>
      </c>
      <c r="X84">
        <f t="shared" si="23"/>
        <v>73</v>
      </c>
      <c r="Y84">
        <v>2</v>
      </c>
    </row>
    <row r="85" spans="2:34" x14ac:dyDescent="0.35">
      <c r="B85">
        <f t="shared" si="25"/>
        <v>5</v>
      </c>
      <c r="C85" t="s">
        <v>38</v>
      </c>
      <c r="X85">
        <f t="shared" si="23"/>
        <v>74</v>
      </c>
      <c r="Y85">
        <v>2</v>
      </c>
      <c r="AG85" s="92" t="s">
        <v>14823</v>
      </c>
    </row>
    <row r="86" spans="2:34" x14ac:dyDescent="0.35">
      <c r="B86">
        <f t="shared" si="25"/>
        <v>6</v>
      </c>
      <c r="C86" t="s">
        <v>38</v>
      </c>
      <c r="E86" s="33" t="s">
        <v>258</v>
      </c>
      <c r="F86" s="19">
        <f>VLOOKUP(E86,[1]Colaboradores!$A$2:$D$65,4,0)</f>
        <v>46056</v>
      </c>
      <c r="G86" s="20">
        <f>_xlfn.DAYS($F$3,F86)/30</f>
        <v>1.8333333333333333</v>
      </c>
      <c r="H86" s="14"/>
      <c r="I86" s="14">
        <v>3</v>
      </c>
      <c r="J86" s="14">
        <v>1</v>
      </c>
      <c r="L86" s="13">
        <f>H86/12</f>
        <v>0</v>
      </c>
      <c r="M86" s="13">
        <f>I86/12</f>
        <v>0.25</v>
      </c>
      <c r="N86" s="13"/>
      <c r="O86" s="25"/>
      <c r="Q86" s="24" t="str">
        <f>IF(N86&gt;=O86,"OK","Analisar")</f>
        <v>OK</v>
      </c>
      <c r="X86">
        <f t="shared" si="23"/>
        <v>75</v>
      </c>
      <c r="Y86">
        <v>2</v>
      </c>
      <c r="AG86" s="92" t="s">
        <v>91</v>
      </c>
    </row>
    <row r="87" spans="2:34" x14ac:dyDescent="0.35">
      <c r="B87">
        <f t="shared" si="25"/>
        <v>7</v>
      </c>
      <c r="C87" t="s">
        <v>38</v>
      </c>
      <c r="E87" s="33" t="s">
        <v>259</v>
      </c>
      <c r="F87" s="19">
        <f>VLOOKUP(E87,[1]Colaboradores!$A$2:$D$65,4,0)</f>
        <v>46056</v>
      </c>
      <c r="G87" s="20">
        <f>_xlfn.DAYS($F$3,F87)/30</f>
        <v>1.8333333333333333</v>
      </c>
      <c r="H87" s="14"/>
      <c r="I87" s="14">
        <v>7</v>
      </c>
      <c r="J87" s="14"/>
      <c r="L87" s="13">
        <f>H87/12</f>
        <v>0</v>
      </c>
      <c r="M87" s="13">
        <f>I87/12</f>
        <v>0.58333333333333337</v>
      </c>
      <c r="N87" s="13"/>
      <c r="O87" s="25"/>
      <c r="Q87" s="24" t="str">
        <f>IF(N87&gt;=O87,"OK","Analisar")</f>
        <v>OK</v>
      </c>
      <c r="X87">
        <f t="shared" si="23"/>
        <v>76</v>
      </c>
      <c r="Y87">
        <v>2</v>
      </c>
    </row>
    <row r="88" spans="2:34" x14ac:dyDescent="0.35">
      <c r="B88">
        <f t="shared" si="25"/>
        <v>8</v>
      </c>
      <c r="C88" t="s">
        <v>38</v>
      </c>
      <c r="X88">
        <f t="shared" si="23"/>
        <v>77</v>
      </c>
      <c r="Y88">
        <v>2</v>
      </c>
    </row>
    <row r="89" spans="2:34" x14ac:dyDescent="0.35">
      <c r="X89">
        <f t="shared" si="23"/>
        <v>78</v>
      </c>
      <c r="Y89">
        <v>2</v>
      </c>
    </row>
    <row r="90" spans="2:34" ht="18.5" x14ac:dyDescent="0.45">
      <c r="X90">
        <f t="shared" si="23"/>
        <v>79</v>
      </c>
      <c r="Y90">
        <v>2</v>
      </c>
      <c r="AH90" s="89" t="s">
        <v>14792</v>
      </c>
    </row>
    <row r="91" spans="2:34" x14ac:dyDescent="0.35">
      <c r="R91" s="14" t="s">
        <v>14662</v>
      </c>
      <c r="T91" s="14" t="s">
        <v>14682</v>
      </c>
      <c r="X91">
        <f t="shared" si="23"/>
        <v>80</v>
      </c>
      <c r="Y91">
        <v>2</v>
      </c>
    </row>
    <row r="92" spans="2:34" x14ac:dyDescent="0.35">
      <c r="B92">
        <v>1</v>
      </c>
      <c r="C92" t="s">
        <v>28</v>
      </c>
      <c r="D92" t="s">
        <v>28</v>
      </c>
      <c r="E92" s="31" t="s">
        <v>261</v>
      </c>
      <c r="F92" s="19">
        <f>VLOOKUP(E92,[1]Colaboradores!$A$2:$D$65,4,0)</f>
        <v>45937</v>
      </c>
      <c r="G92" s="20">
        <f>_xlfn.DAYS($F$3,F92)/30</f>
        <v>5.8</v>
      </c>
      <c r="H92" s="14"/>
      <c r="I92" s="14">
        <v>1</v>
      </c>
      <c r="J92" s="14">
        <v>5</v>
      </c>
      <c r="L92" s="13">
        <f t="shared" ref="L92:M95" si="26">H92/12</f>
        <v>0</v>
      </c>
      <c r="M92" s="13">
        <f t="shared" si="26"/>
        <v>8.3333333333333329E-2</v>
      </c>
      <c r="N92" s="13">
        <f>J92/3</f>
        <v>1.6666666666666667</v>
      </c>
      <c r="O92" s="25">
        <f>VLOOKUP(G92,$X$11:$Y$95,2)</f>
        <v>1.33</v>
      </c>
      <c r="Q92" t="str">
        <f>IF(N92&gt;=O92,"OK","Analisar")</f>
        <v>OK</v>
      </c>
      <c r="R92" s="25">
        <f>SUM(O92:O99)</f>
        <v>6.65</v>
      </c>
      <c r="T92" s="14">
        <f>COUNT(O92:O99)</f>
        <v>5</v>
      </c>
      <c r="U92" s="14">
        <v>7</v>
      </c>
      <c r="X92">
        <f t="shared" si="23"/>
        <v>81</v>
      </c>
      <c r="Y92">
        <v>2</v>
      </c>
      <c r="AH92" s="92" t="s">
        <v>14828</v>
      </c>
    </row>
    <row r="93" spans="2:34" x14ac:dyDescent="0.35">
      <c r="B93">
        <v>2</v>
      </c>
      <c r="C93" t="s">
        <v>28</v>
      </c>
      <c r="D93" t="s">
        <v>28</v>
      </c>
      <c r="E93" s="31" t="s">
        <v>262</v>
      </c>
      <c r="F93" s="19">
        <f>VLOOKUP(E93,[1]Colaboradores!$A$2:$D$65,4,0)</f>
        <v>45937</v>
      </c>
      <c r="G93" s="20">
        <f>_xlfn.DAYS($F$3,F93)/30</f>
        <v>5.8</v>
      </c>
      <c r="H93" s="14"/>
      <c r="I93" s="14">
        <v>2</v>
      </c>
      <c r="J93" s="14">
        <v>4</v>
      </c>
      <c r="L93" s="13">
        <f t="shared" si="26"/>
        <v>0</v>
      </c>
      <c r="M93" s="13">
        <f t="shared" si="26"/>
        <v>0.16666666666666666</v>
      </c>
      <c r="N93" s="13">
        <f>J93/3</f>
        <v>1.3333333333333333</v>
      </c>
      <c r="O93" s="25">
        <f>VLOOKUP(G93,$X$11:$Y$95,2)</f>
        <v>1.33</v>
      </c>
      <c r="Q93" t="str">
        <f>IF(N93&gt;=O93,"OK","Analisar")</f>
        <v>OK</v>
      </c>
      <c r="X93">
        <f t="shared" si="23"/>
        <v>82</v>
      </c>
      <c r="Y93">
        <v>2</v>
      </c>
      <c r="AH93" s="92" t="s">
        <v>14829</v>
      </c>
    </row>
    <row r="94" spans="2:34" x14ac:dyDescent="0.35">
      <c r="B94">
        <f t="shared" ref="B94:B99" si="27">B93+1</f>
        <v>3</v>
      </c>
      <c r="C94" t="s">
        <v>28</v>
      </c>
      <c r="D94" t="s">
        <v>28</v>
      </c>
      <c r="E94" s="31" t="s">
        <v>263</v>
      </c>
      <c r="F94" s="19">
        <f>VLOOKUP(E94,[1]Colaboradores!$A$2:$D$65,4,0)</f>
        <v>46056</v>
      </c>
      <c r="G94" s="20">
        <f>_xlfn.DAYS($F$3,F94)/30</f>
        <v>1.8333333333333333</v>
      </c>
      <c r="H94" s="14"/>
      <c r="I94" s="14">
        <v>8</v>
      </c>
      <c r="J94" s="14">
        <v>4</v>
      </c>
      <c r="L94" s="13">
        <f t="shared" si="26"/>
        <v>0</v>
      </c>
      <c r="M94" s="13">
        <f t="shared" si="26"/>
        <v>0.66666666666666663</v>
      </c>
      <c r="N94" s="13">
        <f>J94/3</f>
        <v>1.3333333333333333</v>
      </c>
      <c r="O94" s="25">
        <v>2</v>
      </c>
      <c r="Q94" t="str">
        <f>IF(N94&gt;=O94,"OK","Analisar")</f>
        <v>Analisar</v>
      </c>
      <c r="X94">
        <f t="shared" si="23"/>
        <v>83</v>
      </c>
      <c r="Y94">
        <v>2</v>
      </c>
      <c r="AH94" s="92" t="s">
        <v>14830</v>
      </c>
    </row>
    <row r="95" spans="2:34" x14ac:dyDescent="0.35">
      <c r="B95">
        <f t="shared" si="27"/>
        <v>4</v>
      </c>
      <c r="C95" t="s">
        <v>28</v>
      </c>
      <c r="D95" t="s">
        <v>28</v>
      </c>
      <c r="E95" s="31" t="s">
        <v>264</v>
      </c>
      <c r="F95" s="19">
        <f>VLOOKUP(E95,[1]Colaboradores!$A$2:$D$65,4,0)</f>
        <v>45965</v>
      </c>
      <c r="G95" s="20">
        <f>_xlfn.DAYS($F$3,F95)/30</f>
        <v>4.8666666666666663</v>
      </c>
      <c r="H95" s="14"/>
      <c r="I95" s="14"/>
      <c r="J95" s="14">
        <v>4</v>
      </c>
      <c r="L95" s="13">
        <f t="shared" si="26"/>
        <v>0</v>
      </c>
      <c r="M95" s="13">
        <f t="shared" si="26"/>
        <v>0</v>
      </c>
      <c r="N95" s="13">
        <f>J95/3</f>
        <v>1.3333333333333333</v>
      </c>
      <c r="O95" s="25">
        <f>VLOOKUP(G95,$X$11:$Y$95,2)</f>
        <v>1.33</v>
      </c>
      <c r="Q95" t="str">
        <f>IF(N95&gt;=O95,"OK","Analisar")</f>
        <v>OK</v>
      </c>
      <c r="X95">
        <f t="shared" si="23"/>
        <v>84</v>
      </c>
      <c r="Y95">
        <v>2</v>
      </c>
      <c r="AH95" s="92" t="s">
        <v>14831</v>
      </c>
    </row>
    <row r="96" spans="2:34" x14ac:dyDescent="0.35">
      <c r="B96">
        <f t="shared" si="27"/>
        <v>5</v>
      </c>
      <c r="C96" t="s">
        <v>28</v>
      </c>
      <c r="D96" t="s">
        <v>28</v>
      </c>
      <c r="E96" s="31" t="s">
        <v>267</v>
      </c>
      <c r="F96" s="19">
        <f>VLOOKUP(E96,[1]Colaboradores!$A$2:$D$65,4,0)</f>
        <v>46099</v>
      </c>
      <c r="G96" s="20">
        <f>_xlfn.DAYS($F$3,F96)/30</f>
        <v>0.4</v>
      </c>
      <c r="O96" s="25">
        <f>VLOOKUP(G96,$X$11:$Y$95,2)</f>
        <v>0.66</v>
      </c>
      <c r="Q96" t="str">
        <f>IF(N96&gt;=O96,"OK","Analisar")</f>
        <v>Analisar</v>
      </c>
    </row>
    <row r="97" spans="2:34" x14ac:dyDescent="0.35">
      <c r="B97">
        <f t="shared" si="27"/>
        <v>6</v>
      </c>
      <c r="C97" t="s">
        <v>28</v>
      </c>
      <c r="AH97" s="92" t="s">
        <v>14833</v>
      </c>
    </row>
    <row r="98" spans="2:34" x14ac:dyDescent="0.35">
      <c r="B98">
        <f t="shared" si="27"/>
        <v>7</v>
      </c>
      <c r="C98" t="s">
        <v>28</v>
      </c>
      <c r="AH98" s="92" t="s">
        <v>14834</v>
      </c>
    </row>
    <row r="99" spans="2:34" x14ac:dyDescent="0.35">
      <c r="B99">
        <f t="shared" si="27"/>
        <v>8</v>
      </c>
      <c r="E99" s="31"/>
      <c r="F99" s="9"/>
      <c r="G99" s="9"/>
    </row>
    <row r="101" spans="2:34" x14ac:dyDescent="0.35">
      <c r="R101" s="14" t="s">
        <v>14662</v>
      </c>
      <c r="T101" s="14" t="s">
        <v>14683</v>
      </c>
      <c r="AF101" s="92" t="s">
        <v>14824</v>
      </c>
    </row>
    <row r="102" spans="2:34" x14ac:dyDescent="0.35">
      <c r="B102">
        <v>1</v>
      </c>
      <c r="D102" t="s">
        <v>14673</v>
      </c>
      <c r="E102" s="31" t="s">
        <v>257</v>
      </c>
      <c r="F102" s="19" t="str">
        <f>VLOOKUP(E102,[1]Colaboradores!$A$2:$D$65,4,0)</f>
        <v>21/07/2025</v>
      </c>
      <c r="G102" s="20">
        <f>_xlfn.DAYS($F$3,F102)/30</f>
        <v>8.4</v>
      </c>
      <c r="H102" s="14"/>
      <c r="I102" s="14">
        <v>10</v>
      </c>
      <c r="J102" s="14">
        <v>3</v>
      </c>
      <c r="L102" s="13">
        <f t="shared" ref="L102:M105" si="28">H102/12</f>
        <v>0</v>
      </c>
      <c r="M102" s="13">
        <f t="shared" si="28"/>
        <v>0.83333333333333337</v>
      </c>
      <c r="N102" s="13">
        <f>J102/3</f>
        <v>1</v>
      </c>
      <c r="O102" s="25">
        <f>VLOOKUP(G102,$X$11:$Y$95,2)</f>
        <v>1.66</v>
      </c>
      <c r="Q102" s="17" t="str">
        <f>IF(N102&gt;=O102,"OK","Analisar")</f>
        <v>Analisar</v>
      </c>
      <c r="R102" s="25">
        <f>SUM(O102:O109)</f>
        <v>6.65</v>
      </c>
      <c r="T102" s="14">
        <f>COUNT(O102:O109)</f>
        <v>4</v>
      </c>
      <c r="U102" s="14">
        <v>7</v>
      </c>
      <c r="AF102" s="92" t="s">
        <v>14825</v>
      </c>
    </row>
    <row r="103" spans="2:34" x14ac:dyDescent="0.35">
      <c r="B103">
        <v>2</v>
      </c>
      <c r="D103" t="s">
        <v>14673</v>
      </c>
      <c r="E103" s="31" t="s">
        <v>255</v>
      </c>
      <c r="F103" s="19" t="str">
        <f>VLOOKUP(E103,[1]Colaboradores!$A$2:$D$65,4,0)</f>
        <v>21/07/2025</v>
      </c>
      <c r="G103" s="20">
        <f>_xlfn.DAYS($F$3,F103)/30</f>
        <v>8.4</v>
      </c>
      <c r="H103" s="14"/>
      <c r="I103" s="14">
        <v>3</v>
      </c>
      <c r="J103" s="14">
        <v>4</v>
      </c>
      <c r="L103" s="13">
        <f t="shared" si="28"/>
        <v>0</v>
      </c>
      <c r="M103" s="13">
        <f t="shared" si="28"/>
        <v>0.25</v>
      </c>
      <c r="N103" s="13">
        <f>J103/3</f>
        <v>1.3333333333333333</v>
      </c>
      <c r="O103" s="25">
        <f>VLOOKUP(G103,$X$11:$Y$95,2)</f>
        <v>1.66</v>
      </c>
      <c r="Q103" s="17" t="str">
        <f>IF(N103&gt;=O103,"OK","Analisar")</f>
        <v>Analisar</v>
      </c>
    </row>
    <row r="104" spans="2:34" x14ac:dyDescent="0.35">
      <c r="B104">
        <f t="shared" ref="B104:B109" si="29">B103+1</f>
        <v>3</v>
      </c>
      <c r="D104" t="s">
        <v>14673</v>
      </c>
      <c r="E104" s="31" t="s">
        <v>265</v>
      </c>
      <c r="F104" s="19">
        <f>VLOOKUP(E104,[1]Colaboradores!$A$2:$D$65,4,0)</f>
        <v>45965</v>
      </c>
      <c r="G104" s="20">
        <f>_xlfn.DAYS($F$3,F104)/30</f>
        <v>4.8666666666666663</v>
      </c>
      <c r="H104" s="14"/>
      <c r="I104" s="14"/>
      <c r="J104" s="14">
        <v>2</v>
      </c>
      <c r="L104" s="13">
        <f t="shared" si="28"/>
        <v>0</v>
      </c>
      <c r="M104" s="13">
        <f t="shared" si="28"/>
        <v>0</v>
      </c>
      <c r="N104" s="13">
        <f>J104/3</f>
        <v>0.66666666666666663</v>
      </c>
      <c r="O104" s="25">
        <f>VLOOKUP(G104,$X$11:$Y$95,2)</f>
        <v>1.33</v>
      </c>
      <c r="Q104" s="17" t="str">
        <f>IF(N104&gt;=O104,"OK","Analisar")</f>
        <v>Analisar</v>
      </c>
      <c r="AF104" s="92" t="s">
        <v>14832</v>
      </c>
    </row>
    <row r="105" spans="2:34" x14ac:dyDescent="0.35">
      <c r="B105">
        <f t="shared" si="29"/>
        <v>4</v>
      </c>
      <c r="D105" t="s">
        <v>14673</v>
      </c>
      <c r="E105" s="31" t="s">
        <v>266</v>
      </c>
      <c r="F105" s="19" t="str">
        <f>VLOOKUP(E105,[1]Colaboradores!$A$2:$D$65,4,0)</f>
        <v>23/08/2023</v>
      </c>
      <c r="G105" s="20">
        <f>_xlfn.DAYS($F$3,F105)/30</f>
        <v>31.666666666666668</v>
      </c>
      <c r="H105" s="14">
        <v>13</v>
      </c>
      <c r="I105" s="14">
        <v>14</v>
      </c>
      <c r="J105" s="14">
        <v>1</v>
      </c>
      <c r="L105" s="13">
        <f t="shared" si="28"/>
        <v>1.0833333333333333</v>
      </c>
      <c r="M105" s="13">
        <f t="shared" si="28"/>
        <v>1.1666666666666667</v>
      </c>
      <c r="N105" s="13">
        <f>J105/3</f>
        <v>0.33333333333333331</v>
      </c>
      <c r="O105" s="25">
        <f>VLOOKUP(G105,$X$11:$Y$95,2)</f>
        <v>2</v>
      </c>
      <c r="Q105" s="17" t="str">
        <f>IF(N105&gt;=O105,"OK","Analisar")</f>
        <v>Analisar</v>
      </c>
      <c r="AF105" s="92" t="s">
        <v>14827</v>
      </c>
    </row>
    <row r="106" spans="2:34" x14ac:dyDescent="0.35">
      <c r="B106">
        <f t="shared" si="29"/>
        <v>5</v>
      </c>
      <c r="E106" s="31"/>
      <c r="F106" s="9"/>
      <c r="G106" s="9"/>
    </row>
    <row r="107" spans="2:34" x14ac:dyDescent="0.35">
      <c r="B107">
        <f t="shared" si="29"/>
        <v>6</v>
      </c>
    </row>
    <row r="108" spans="2:34" x14ac:dyDescent="0.35">
      <c r="B108">
        <f t="shared" si="29"/>
        <v>7</v>
      </c>
    </row>
    <row r="109" spans="2:34" x14ac:dyDescent="0.35">
      <c r="B109">
        <f t="shared" si="29"/>
        <v>8</v>
      </c>
    </row>
  </sheetData>
  <autoFilter ref="C4:Q70" xr:uid="{439B4B3D-9A63-48AF-82DF-564BB7D3871D}"/>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BCE8-7775-4A9E-AFE1-E8FE632E2BEE}">
  <dimension ref="A2:W20"/>
  <sheetViews>
    <sheetView showGridLines="0" tabSelected="1" zoomScale="90" zoomScaleNormal="90" workbookViewId="0">
      <selection activeCell="K12" sqref="K12"/>
    </sheetView>
  </sheetViews>
  <sheetFormatPr defaultRowHeight="14.5" x14ac:dyDescent="0.35"/>
  <cols>
    <col min="1" max="1" width="2.453125" customWidth="1"/>
    <col min="2" max="2" width="20.54296875" customWidth="1"/>
    <col min="3" max="3" width="14" customWidth="1"/>
    <col min="4" max="4" width="11.36328125" customWidth="1"/>
    <col min="5" max="5" width="13.26953125" customWidth="1"/>
    <col min="6" max="6" width="13.81640625" customWidth="1"/>
    <col min="7" max="7" width="10.90625" customWidth="1"/>
    <col min="8" max="8" width="2.7265625" customWidth="1"/>
    <col min="9" max="9" width="1.453125" customWidth="1"/>
    <col min="11" max="11" width="9.453125" bestFit="1" customWidth="1"/>
    <col min="12" max="12" width="11" bestFit="1" customWidth="1"/>
    <col min="13" max="13" width="13" customWidth="1"/>
    <col min="14" max="14" width="16.54296875" bestFit="1" customWidth="1"/>
    <col min="15" max="15" width="12.90625" customWidth="1"/>
    <col min="16" max="16" width="10.08984375" bestFit="1" customWidth="1"/>
    <col min="17" max="17" width="17.54296875" bestFit="1" customWidth="1"/>
    <col min="18" max="18" width="13.81640625" hidden="1" customWidth="1"/>
    <col min="19" max="19" width="10.81640625" hidden="1" customWidth="1"/>
    <col min="20" max="20" width="13.7265625" hidden="1" customWidth="1"/>
    <col min="21" max="21" width="12.6328125" hidden="1" customWidth="1"/>
    <col min="22" max="22" width="13.7265625" hidden="1" customWidth="1"/>
    <col min="23" max="23" width="12.6328125" hidden="1" customWidth="1"/>
  </cols>
  <sheetData>
    <row r="2" spans="1:23" x14ac:dyDescent="0.35">
      <c r="B2" s="44" t="s">
        <v>14835</v>
      </c>
    </row>
    <row r="3" spans="1:23" x14ac:dyDescent="0.35">
      <c r="B3" s="93" t="s">
        <v>14836</v>
      </c>
      <c r="C3" s="94"/>
      <c r="D3" s="94"/>
      <c r="E3" s="94"/>
      <c r="F3" s="94"/>
      <c r="G3" s="94"/>
      <c r="H3" s="94"/>
      <c r="I3" s="94"/>
      <c r="J3" s="94"/>
      <c r="K3" s="94"/>
      <c r="L3" s="94"/>
      <c r="M3" s="94"/>
      <c r="N3" s="94"/>
      <c r="O3" s="94"/>
      <c r="P3" s="94"/>
      <c r="Q3" s="94"/>
      <c r="R3" s="93" t="s">
        <v>14837</v>
      </c>
      <c r="S3" s="94"/>
    </row>
    <row r="5" spans="1:23" ht="39" x14ac:dyDescent="0.35">
      <c r="B5" s="95" t="s">
        <v>14838</v>
      </c>
      <c r="C5" s="96">
        <v>1639</v>
      </c>
      <c r="D5" s="96"/>
      <c r="E5" s="96"/>
      <c r="F5" s="96"/>
      <c r="G5" s="96"/>
      <c r="H5" s="97"/>
      <c r="J5" s="95" t="s">
        <v>14838</v>
      </c>
      <c r="K5" s="96">
        <v>1639</v>
      </c>
      <c r="L5" s="96"/>
      <c r="M5" s="96"/>
      <c r="N5" s="96"/>
      <c r="O5" s="96"/>
      <c r="P5" s="97"/>
      <c r="Q5" s="97"/>
      <c r="R5" s="98" t="s">
        <v>14839</v>
      </c>
      <c r="S5" s="96">
        <v>1500</v>
      </c>
    </row>
    <row r="6" spans="1:23" x14ac:dyDescent="0.35">
      <c r="B6" t="s">
        <v>14860</v>
      </c>
      <c r="J6" t="s">
        <v>14860</v>
      </c>
    </row>
    <row r="7" spans="1:23" x14ac:dyDescent="0.35">
      <c r="B7" t="s">
        <v>14861</v>
      </c>
      <c r="C7" s="106">
        <f>D7</f>
        <v>868.4</v>
      </c>
      <c r="D7" s="105">
        <f>33.4*26</f>
        <v>868.4</v>
      </c>
      <c r="J7" t="s">
        <v>14861</v>
      </c>
      <c r="K7" s="96"/>
    </row>
    <row r="8" spans="1:23" x14ac:dyDescent="0.35">
      <c r="D8" t="s">
        <v>14856</v>
      </c>
      <c r="L8" t="s">
        <v>14856</v>
      </c>
    </row>
    <row r="9" spans="1:23" ht="15.5" x14ac:dyDescent="0.35">
      <c r="B9" s="99" t="s">
        <v>14840</v>
      </c>
      <c r="D9" s="103">
        <v>220000</v>
      </c>
      <c r="J9" s="99" t="s">
        <v>14840</v>
      </c>
      <c r="L9" s="103">
        <v>220000</v>
      </c>
    </row>
    <row r="10" spans="1:23" ht="51.5" customHeight="1" x14ac:dyDescent="0.35">
      <c r="B10" s="98" t="s">
        <v>14841</v>
      </c>
      <c r="C10" s="98" t="s">
        <v>14842</v>
      </c>
      <c r="D10" s="98" t="s">
        <v>14857</v>
      </c>
      <c r="E10" s="98" t="s">
        <v>14858</v>
      </c>
      <c r="F10" s="98" t="s">
        <v>14859</v>
      </c>
      <c r="G10" s="98" t="s">
        <v>14862</v>
      </c>
      <c r="J10" s="98" t="s">
        <v>14841</v>
      </c>
      <c r="K10" s="98" t="s">
        <v>14842</v>
      </c>
      <c r="L10" s="98" t="s">
        <v>14857</v>
      </c>
      <c r="M10" s="98" t="s">
        <v>14858</v>
      </c>
      <c r="N10" s="98" t="s">
        <v>14859</v>
      </c>
      <c r="O10" s="98" t="s">
        <v>14862</v>
      </c>
      <c r="R10" s="100" t="s">
        <v>14841</v>
      </c>
      <c r="S10" s="100" t="s">
        <v>14842</v>
      </c>
      <c r="T10" s="105">
        <v>230000</v>
      </c>
      <c r="U10" s="56" t="s">
        <v>14867</v>
      </c>
    </row>
    <row r="11" spans="1:23" x14ac:dyDescent="0.35">
      <c r="A11">
        <v>1</v>
      </c>
      <c r="B11" s="101" t="s">
        <v>14843</v>
      </c>
      <c r="C11" s="102">
        <v>4.0000000000000001E-3</v>
      </c>
      <c r="D11" s="107">
        <f>C11*$D$9</f>
        <v>880</v>
      </c>
      <c r="E11" s="108">
        <f>D11</f>
        <v>880</v>
      </c>
      <c r="F11" s="107">
        <f>E11+$C$18*(A11*0.5)+250</f>
        <v>1380</v>
      </c>
      <c r="G11" s="107">
        <f>F11+$C$7+$C$5</f>
        <v>3887.4</v>
      </c>
      <c r="I11">
        <v>1</v>
      </c>
      <c r="J11" s="101" t="s">
        <v>14843</v>
      </c>
      <c r="K11" s="102">
        <v>4.0000000000000001E-3</v>
      </c>
      <c r="L11" s="107">
        <f>K11*$D$9</f>
        <v>880</v>
      </c>
      <c r="M11" s="108">
        <f>L11</f>
        <v>880</v>
      </c>
      <c r="N11" s="107"/>
      <c r="O11" s="107">
        <f>M11+$C$7+$C$5</f>
        <v>3387.4</v>
      </c>
      <c r="P11" t="s">
        <v>14863</v>
      </c>
      <c r="R11" s="101" t="s">
        <v>14844</v>
      </c>
      <c r="S11" s="102">
        <v>0.01</v>
      </c>
      <c r="T11" s="104">
        <f>S11*$T$10</f>
        <v>2300</v>
      </c>
      <c r="U11" t="s">
        <v>14866</v>
      </c>
    </row>
    <row r="12" spans="1:23" x14ac:dyDescent="0.35">
      <c r="A12">
        <v>2</v>
      </c>
      <c r="B12" s="101" t="s">
        <v>14845</v>
      </c>
      <c r="C12" s="102">
        <v>6.0000000000000001E-3</v>
      </c>
      <c r="D12" s="107">
        <f t="shared" ref="D12:D14" si="0">C12*$D$9</f>
        <v>1320</v>
      </c>
      <c r="E12" s="107">
        <f>D12*2</f>
        <v>2640</v>
      </c>
      <c r="F12" s="107">
        <f t="shared" ref="F12:F14" si="1">E12+$C$18*A12+500</f>
        <v>4140</v>
      </c>
      <c r="G12" s="107">
        <f t="shared" ref="G12:G14" si="2">F12+$C$7+$C$5</f>
        <v>6647.4</v>
      </c>
      <c r="I12">
        <v>2</v>
      </c>
      <c r="J12" s="101" t="s">
        <v>14845</v>
      </c>
      <c r="K12" s="102">
        <v>6.0000000000000001E-3</v>
      </c>
      <c r="L12" s="107">
        <f t="shared" ref="L12:L14" si="3">K12*$D$9</f>
        <v>1320</v>
      </c>
      <c r="M12" s="107">
        <f>L12*2</f>
        <v>2640</v>
      </c>
      <c r="N12" s="107">
        <f t="shared" ref="N12:N14" si="4">M12+$C$18*I12+500</f>
        <v>4140</v>
      </c>
      <c r="O12" s="107">
        <f>N12+$C$7+$C$5</f>
        <v>6647.4</v>
      </c>
      <c r="P12" s="104">
        <f>O12-G12</f>
        <v>0</v>
      </c>
      <c r="R12" s="101" t="s">
        <v>14846</v>
      </c>
      <c r="S12" s="102" t="s">
        <v>14847</v>
      </c>
      <c r="T12" s="104">
        <f t="shared" ref="T12:T13" si="5">S12*$T$10</f>
        <v>2760</v>
      </c>
      <c r="U12" s="104">
        <f>T12*2</f>
        <v>5520</v>
      </c>
      <c r="V12">
        <f>S18+S20</f>
        <v>1000</v>
      </c>
      <c r="W12" s="104">
        <f>V12+U12</f>
        <v>6520</v>
      </c>
    </row>
    <row r="13" spans="1:23" x14ac:dyDescent="0.35">
      <c r="A13">
        <v>3</v>
      </c>
      <c r="B13" s="101" t="s">
        <v>14848</v>
      </c>
      <c r="C13" s="102">
        <v>7.0000000000000001E-3</v>
      </c>
      <c r="D13" s="107">
        <f t="shared" si="0"/>
        <v>1540</v>
      </c>
      <c r="E13" s="107">
        <f>D13*3</f>
        <v>4620</v>
      </c>
      <c r="F13" s="107">
        <f t="shared" si="1"/>
        <v>6620</v>
      </c>
      <c r="G13" s="107">
        <f t="shared" si="2"/>
        <v>9127.4</v>
      </c>
      <c r="I13">
        <v>3</v>
      </c>
      <c r="J13" s="101" t="s">
        <v>14848</v>
      </c>
      <c r="K13" s="102">
        <v>7.0000000000000001E-3</v>
      </c>
      <c r="L13" s="107">
        <f t="shared" si="3"/>
        <v>1540</v>
      </c>
      <c r="M13" s="107">
        <f>L13*3</f>
        <v>4620</v>
      </c>
      <c r="N13" s="107">
        <f t="shared" si="4"/>
        <v>6620</v>
      </c>
      <c r="O13" s="107">
        <f t="shared" ref="O12:O14" si="6">N13+$C$7+$C$5</f>
        <v>9127.4</v>
      </c>
      <c r="P13" s="104">
        <f t="shared" ref="P13:P14" si="7">O13-G13</f>
        <v>0</v>
      </c>
      <c r="Q13" t="s">
        <v>14865</v>
      </c>
      <c r="R13" s="101" t="s">
        <v>14849</v>
      </c>
      <c r="S13" s="102" t="s">
        <v>14850</v>
      </c>
      <c r="T13" s="104">
        <f t="shared" si="5"/>
        <v>3450</v>
      </c>
      <c r="U13" s="104">
        <f>T13*3</f>
        <v>10350</v>
      </c>
      <c r="V13" s="104">
        <f>0.25%*T10*3</f>
        <v>1725</v>
      </c>
      <c r="W13" s="104">
        <f>U13+V13+S18+S20</f>
        <v>13075</v>
      </c>
    </row>
    <row r="14" spans="1:23" x14ac:dyDescent="0.35">
      <c r="A14">
        <v>4</v>
      </c>
      <c r="B14" s="101" t="s">
        <v>14851</v>
      </c>
      <c r="C14" s="102">
        <v>8.0000000000000002E-3</v>
      </c>
      <c r="D14" s="107">
        <f t="shared" si="0"/>
        <v>1760</v>
      </c>
      <c r="E14" s="107">
        <f>D14*4</f>
        <v>7040</v>
      </c>
      <c r="F14" s="107">
        <f t="shared" si="1"/>
        <v>9540</v>
      </c>
      <c r="G14" s="107">
        <f t="shared" si="2"/>
        <v>12047.4</v>
      </c>
      <c r="I14">
        <v>4</v>
      </c>
      <c r="J14" s="101" t="s">
        <v>14851</v>
      </c>
      <c r="K14" s="102">
        <v>8.0000000000000002E-3</v>
      </c>
      <c r="L14" s="107">
        <f t="shared" si="3"/>
        <v>1760</v>
      </c>
      <c r="M14" s="107">
        <f>L14*4</f>
        <v>7040</v>
      </c>
      <c r="N14" s="107">
        <f t="shared" si="4"/>
        <v>9540</v>
      </c>
      <c r="O14" s="107">
        <f t="shared" si="6"/>
        <v>12047.4</v>
      </c>
      <c r="P14" s="104" t="s">
        <v>14864</v>
      </c>
      <c r="R14" s="101"/>
      <c r="S14" s="102"/>
    </row>
    <row r="16" spans="1:23" x14ac:dyDescent="0.35">
      <c r="R16" t="s">
        <v>14852</v>
      </c>
    </row>
    <row r="18" spans="2:19" x14ac:dyDescent="0.35">
      <c r="B18" t="s">
        <v>14853</v>
      </c>
      <c r="C18">
        <v>500</v>
      </c>
      <c r="J18" t="s">
        <v>14853</v>
      </c>
      <c r="K18">
        <v>500</v>
      </c>
      <c r="R18" t="s">
        <v>14853</v>
      </c>
      <c r="S18">
        <v>500</v>
      </c>
    </row>
    <row r="20" spans="2:19" x14ac:dyDescent="0.35">
      <c r="B20" t="s">
        <v>14854</v>
      </c>
      <c r="C20">
        <v>500</v>
      </c>
      <c r="J20" t="s">
        <v>14854</v>
      </c>
      <c r="K20">
        <v>500</v>
      </c>
      <c r="R20" t="s">
        <v>14855</v>
      </c>
      <c r="S20">
        <v>500</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F4A24-E660-47EA-9D8A-0822DE04AE5B}">
  <dimension ref="A1:AS39"/>
  <sheetViews>
    <sheetView showGridLines="0" topLeftCell="E1" zoomScale="55" zoomScaleNormal="55" workbookViewId="0">
      <selection activeCell="Q18" sqref="Q18"/>
    </sheetView>
  </sheetViews>
  <sheetFormatPr defaultRowHeight="14.5" outlineLevelCol="1" x14ac:dyDescent="0.35"/>
  <cols>
    <col min="1" max="1" width="36.453125" hidden="1" customWidth="1"/>
    <col min="2" max="2" width="16" hidden="1" customWidth="1"/>
    <col min="3" max="4" width="0" hidden="1" customWidth="1"/>
    <col min="6" max="6" width="20.81640625" customWidth="1"/>
    <col min="7" max="7" width="11.54296875" style="14" customWidth="1"/>
    <col min="8" max="8" width="7" style="14" hidden="1" customWidth="1"/>
    <col min="9" max="10" width="7.1796875" style="14" hidden="1" customWidth="1"/>
    <col min="11" max="11" width="6.453125" style="14" hidden="1" customWidth="1" outlineLevel="1"/>
    <col min="12" max="12" width="6.26953125" hidden="1" customWidth="1" outlineLevel="1"/>
    <col min="13" max="13" width="7.54296875" hidden="1" customWidth="1" outlineLevel="1"/>
    <col min="14" max="14" width="6.453125" hidden="1" customWidth="1" outlineLevel="1"/>
    <col min="15" max="15" width="5.81640625" hidden="1" customWidth="1" outlineLevel="1"/>
    <col min="16" max="16" width="1.54296875" style="43" customWidth="1" outlineLevel="1"/>
    <col min="17" max="17" width="6.54296875" customWidth="1" outlineLevel="1"/>
    <col min="18" max="18" width="7.54296875" customWidth="1" outlineLevel="1"/>
    <col min="19" max="19" width="6.1796875" customWidth="1" outlineLevel="1"/>
    <col min="20" max="20" width="5.81640625" customWidth="1" outlineLevel="1"/>
    <col min="21" max="21" width="6.26953125" customWidth="1" outlineLevel="1"/>
    <col min="22" max="22" width="0.81640625" customWidth="1" outlineLevel="1"/>
    <col min="23" max="23" width="6.26953125" customWidth="1" outlineLevel="1"/>
    <col min="24" max="24" width="7.26953125" customWidth="1" outlineLevel="1"/>
    <col min="25" max="27" width="6.7265625" customWidth="1" outlineLevel="1"/>
    <col min="28" max="28" width="1.453125" customWidth="1" outlineLevel="1"/>
    <col min="29" max="29" width="5.54296875" customWidth="1" outlineLevel="1"/>
    <col min="30" max="30" width="7.453125" customWidth="1" outlineLevel="1"/>
    <col min="31" max="33" width="6.26953125" customWidth="1" outlineLevel="1"/>
    <col min="34" max="34" width="6.26953125" customWidth="1"/>
    <col min="35" max="35" width="6.26953125" hidden="1" customWidth="1" outlineLevel="1"/>
    <col min="36" max="41" width="8.7265625" hidden="1" customWidth="1" outlineLevel="1"/>
    <col min="42" max="42" width="5.453125" customWidth="1" collapsed="1"/>
    <col min="43" max="44" width="20.453125" style="14" customWidth="1"/>
    <col min="45" max="45" width="27.81640625" style="14" bestFit="1" customWidth="1"/>
  </cols>
  <sheetData>
    <row r="1" spans="1:45" x14ac:dyDescent="0.35">
      <c r="AK1" s="44" t="s">
        <v>14690</v>
      </c>
      <c r="AM1" t="s">
        <v>14691</v>
      </c>
      <c r="AN1" t="s">
        <v>14692</v>
      </c>
      <c r="AO1" t="s">
        <v>14693</v>
      </c>
      <c r="AS1" s="45">
        <v>44896</v>
      </c>
    </row>
    <row r="2" spans="1:45" s="36" customFormat="1" ht="39" x14ac:dyDescent="0.35">
      <c r="A2" s="46"/>
      <c r="B2" s="47" t="s">
        <v>14694</v>
      </c>
      <c r="C2" s="48" t="s">
        <v>14695</v>
      </c>
      <c r="F2" s="49" t="s">
        <v>14696</v>
      </c>
      <c r="G2" s="50" t="s">
        <v>1195</v>
      </c>
      <c r="H2" s="51" t="s">
        <v>14697</v>
      </c>
      <c r="I2" s="52" t="s">
        <v>14698</v>
      </c>
      <c r="J2" s="53" t="s">
        <v>14699</v>
      </c>
      <c r="K2" s="54" t="s">
        <v>14700</v>
      </c>
      <c r="L2" s="52" t="s">
        <v>14701</v>
      </c>
      <c r="M2" s="54" t="s">
        <v>14702</v>
      </c>
      <c r="N2" s="52" t="s">
        <v>14703</v>
      </c>
      <c r="O2" s="54" t="s">
        <v>14704</v>
      </c>
      <c r="P2" s="55"/>
      <c r="Q2" s="51" t="s">
        <v>14705</v>
      </c>
      <c r="R2" s="52" t="s">
        <v>14706</v>
      </c>
      <c r="S2" s="54" t="s">
        <v>14707</v>
      </c>
      <c r="T2" s="54" t="s">
        <v>14708</v>
      </c>
      <c r="U2" s="54" t="s">
        <v>14709</v>
      </c>
      <c r="W2" s="51" t="s">
        <v>14710</v>
      </c>
      <c r="X2" s="52" t="s">
        <v>14706</v>
      </c>
      <c r="Y2" s="54" t="s">
        <v>14711</v>
      </c>
      <c r="Z2" s="54" t="s">
        <v>14712</v>
      </c>
      <c r="AA2" s="54" t="s">
        <v>14713</v>
      </c>
      <c r="AC2" s="51" t="s">
        <v>14714</v>
      </c>
      <c r="AD2" s="52" t="s">
        <v>14706</v>
      </c>
      <c r="AE2" s="54" t="s">
        <v>14715</v>
      </c>
      <c r="AF2" s="54" t="s">
        <v>14716</v>
      </c>
      <c r="AG2" s="54" t="s">
        <v>14717</v>
      </c>
      <c r="AH2"/>
      <c r="AJ2" s="36" t="s">
        <v>14718</v>
      </c>
      <c r="AK2" s="56">
        <f>SUM(AK3:AK13)</f>
        <v>1760</v>
      </c>
      <c r="AL2" s="36" t="s">
        <v>14719</v>
      </c>
      <c r="AM2" s="36" t="s">
        <v>14720</v>
      </c>
      <c r="AN2" s="36" t="s">
        <v>14721</v>
      </c>
      <c r="AO2" s="36" t="s">
        <v>14722</v>
      </c>
      <c r="AQ2" s="50" t="s">
        <v>14723</v>
      </c>
      <c r="AR2" s="50" t="s">
        <v>14724</v>
      </c>
      <c r="AS2" s="50" t="s">
        <v>14725</v>
      </c>
    </row>
    <row r="3" spans="1:45" x14ac:dyDescent="0.35">
      <c r="A3" s="57" t="s">
        <v>14683</v>
      </c>
      <c r="C3" s="58"/>
      <c r="F3" s="59" t="s">
        <v>38</v>
      </c>
      <c r="G3" s="60" t="s">
        <v>14681</v>
      </c>
      <c r="H3" s="61">
        <v>1.1000000000000001</v>
      </c>
      <c r="I3" s="62">
        <v>8</v>
      </c>
      <c r="J3" s="62">
        <v>8</v>
      </c>
      <c r="K3" s="63">
        <f>I3*H3</f>
        <v>8.8000000000000007</v>
      </c>
      <c r="L3" s="64">
        <v>8</v>
      </c>
      <c r="M3" s="63">
        <f>L3*H3</f>
        <v>8.8000000000000007</v>
      </c>
      <c r="N3" s="64">
        <v>8</v>
      </c>
      <c r="O3" s="63">
        <f>N3*H3</f>
        <v>8.8000000000000007</v>
      </c>
      <c r="P3" s="65">
        <f>K3/I3</f>
        <v>1.1000000000000001</v>
      </c>
      <c r="Q3" s="61">
        <v>1.3</v>
      </c>
      <c r="R3" s="64">
        <v>8</v>
      </c>
      <c r="S3" s="63">
        <f>R3*Q3</f>
        <v>10.4</v>
      </c>
      <c r="T3" s="63">
        <f>S3</f>
        <v>10.4</v>
      </c>
      <c r="U3" s="63">
        <f t="shared" ref="U3:U10" si="0">T3</f>
        <v>10.4</v>
      </c>
      <c r="W3" s="61">
        <v>1.5</v>
      </c>
      <c r="X3" s="64">
        <v>8</v>
      </c>
      <c r="Y3" s="63">
        <f>X3*W3</f>
        <v>12</v>
      </c>
      <c r="Z3" s="63">
        <f>Y3</f>
        <v>12</v>
      </c>
      <c r="AA3" s="63">
        <f t="shared" ref="AA3:AA10" si="1">Z3</f>
        <v>12</v>
      </c>
      <c r="AC3" s="61">
        <v>1.5</v>
      </c>
      <c r="AD3" s="64">
        <v>8</v>
      </c>
      <c r="AE3" s="63">
        <f>AD3*AC3</f>
        <v>12</v>
      </c>
      <c r="AF3" s="63">
        <f>AE3</f>
        <v>12</v>
      </c>
      <c r="AG3" s="63">
        <f t="shared" ref="AG3:AG10" si="2">AF3</f>
        <v>12</v>
      </c>
      <c r="AJ3">
        <v>44</v>
      </c>
      <c r="AK3">
        <f>AJ3*N3</f>
        <v>352</v>
      </c>
      <c r="AM3" t="s">
        <v>14726</v>
      </c>
      <c r="AO3" t="s">
        <v>14727</v>
      </c>
      <c r="AQ3" s="14" t="s">
        <v>14728</v>
      </c>
      <c r="AR3" s="14" t="s">
        <v>14729</v>
      </c>
      <c r="AS3" s="14" t="s">
        <v>14730</v>
      </c>
    </row>
    <row r="4" spans="1:45" x14ac:dyDescent="0.35">
      <c r="A4" s="66" t="s">
        <v>14731</v>
      </c>
      <c r="B4" s="67" t="s">
        <v>14732</v>
      </c>
      <c r="C4" s="68">
        <v>1</v>
      </c>
      <c r="F4" s="59" t="s">
        <v>28</v>
      </c>
      <c r="G4" s="60" t="s">
        <v>14733</v>
      </c>
      <c r="H4" s="61">
        <v>1.1000000000000001</v>
      </c>
      <c r="I4" s="62">
        <v>8</v>
      </c>
      <c r="J4" s="62">
        <v>8</v>
      </c>
      <c r="K4" s="63">
        <f>I4*H4</f>
        <v>8.8000000000000007</v>
      </c>
      <c r="L4" s="64">
        <v>8</v>
      </c>
      <c r="M4" s="63">
        <f t="shared" ref="M4:M10" si="3">L4*H4</f>
        <v>8.8000000000000007</v>
      </c>
      <c r="N4" s="64">
        <v>8</v>
      </c>
      <c r="O4" s="63">
        <f t="shared" ref="O4:O10" si="4">N4*H4</f>
        <v>8.8000000000000007</v>
      </c>
      <c r="P4" s="65">
        <f>K4/I4</f>
        <v>1.1000000000000001</v>
      </c>
      <c r="Q4" s="61">
        <v>1.3</v>
      </c>
      <c r="R4" s="64">
        <v>8</v>
      </c>
      <c r="S4" s="63">
        <f t="shared" ref="S4:S10" si="5">R4*Q4</f>
        <v>10.4</v>
      </c>
      <c r="T4" s="63">
        <f t="shared" ref="T4:T6" si="6">S4</f>
        <v>10.4</v>
      </c>
      <c r="U4" s="63">
        <f t="shared" si="0"/>
        <v>10.4</v>
      </c>
      <c r="W4" s="61">
        <v>1.5</v>
      </c>
      <c r="X4" s="64">
        <v>8</v>
      </c>
      <c r="Y4" s="63">
        <f t="shared" ref="Y4:Y10" si="7">X4*W4</f>
        <v>12</v>
      </c>
      <c r="Z4" s="63">
        <f t="shared" ref="Z4:Z5" si="8">Y4</f>
        <v>12</v>
      </c>
      <c r="AA4" s="63">
        <f t="shared" si="1"/>
        <v>12</v>
      </c>
      <c r="AC4" s="61">
        <v>1.5</v>
      </c>
      <c r="AD4" s="64">
        <v>8</v>
      </c>
      <c r="AE4" s="63">
        <f t="shared" ref="AE4:AE10" si="9">AD4*AC4</f>
        <v>12</v>
      </c>
      <c r="AF4" s="63">
        <f t="shared" ref="AF4:AF5" si="10">AE4</f>
        <v>12</v>
      </c>
      <c r="AG4" s="63">
        <f t="shared" si="2"/>
        <v>12</v>
      </c>
      <c r="AJ4">
        <v>44</v>
      </c>
      <c r="AK4">
        <f t="shared" ref="AK4:AK6" si="11">AJ4*N4</f>
        <v>352</v>
      </c>
      <c r="AQ4" s="14" t="s">
        <v>14728</v>
      </c>
      <c r="AR4" s="14" t="s">
        <v>14729</v>
      </c>
      <c r="AS4" s="14" t="s">
        <v>14730</v>
      </c>
    </row>
    <row r="5" spans="1:45" x14ac:dyDescent="0.35">
      <c r="A5" s="69" t="s">
        <v>14734</v>
      </c>
      <c r="B5" s="67" t="s">
        <v>14732</v>
      </c>
      <c r="C5" s="68">
        <v>2</v>
      </c>
      <c r="F5" s="59" t="s">
        <v>14673</v>
      </c>
      <c r="G5" s="60" t="s">
        <v>14753</v>
      </c>
      <c r="H5" s="61">
        <v>1</v>
      </c>
      <c r="I5" s="62">
        <v>6</v>
      </c>
      <c r="J5" s="62">
        <v>6</v>
      </c>
      <c r="K5" s="63">
        <f>I5*H5</f>
        <v>6</v>
      </c>
      <c r="L5" s="64">
        <v>8</v>
      </c>
      <c r="M5" s="63">
        <f t="shared" si="3"/>
        <v>8</v>
      </c>
      <c r="N5" s="64">
        <v>9</v>
      </c>
      <c r="O5" s="63">
        <f t="shared" si="4"/>
        <v>9</v>
      </c>
      <c r="P5" s="65">
        <f>K5/I5</f>
        <v>1</v>
      </c>
      <c r="Q5" s="61">
        <v>1.3</v>
      </c>
      <c r="R5" s="64">
        <v>8</v>
      </c>
      <c r="S5" s="63">
        <f t="shared" si="5"/>
        <v>10.4</v>
      </c>
      <c r="T5" s="63">
        <f t="shared" si="6"/>
        <v>10.4</v>
      </c>
      <c r="U5" s="63">
        <f t="shared" si="0"/>
        <v>10.4</v>
      </c>
      <c r="W5" s="61">
        <v>1.2</v>
      </c>
      <c r="X5" s="64">
        <v>10</v>
      </c>
      <c r="Y5" s="63">
        <f t="shared" si="7"/>
        <v>12</v>
      </c>
      <c r="Z5" s="63">
        <f t="shared" si="8"/>
        <v>12</v>
      </c>
      <c r="AA5" s="63">
        <f t="shared" si="1"/>
        <v>12</v>
      </c>
      <c r="AC5" s="61">
        <v>1.2</v>
      </c>
      <c r="AD5" s="64">
        <v>10</v>
      </c>
      <c r="AE5" s="63">
        <f t="shared" si="9"/>
        <v>12</v>
      </c>
      <c r="AF5" s="63">
        <f t="shared" si="10"/>
        <v>12</v>
      </c>
      <c r="AG5" s="63">
        <f t="shared" si="2"/>
        <v>12</v>
      </c>
      <c r="AJ5">
        <v>44</v>
      </c>
      <c r="AK5">
        <f t="shared" si="11"/>
        <v>396</v>
      </c>
      <c r="AQ5" s="14" t="s">
        <v>14728</v>
      </c>
      <c r="AR5" s="14" t="s">
        <v>14735</v>
      </c>
      <c r="AS5" s="14" t="s">
        <v>14736</v>
      </c>
    </row>
    <row r="6" spans="1:45" x14ac:dyDescent="0.35">
      <c r="A6" s="69"/>
      <c r="B6" s="67"/>
      <c r="C6" s="68"/>
      <c r="F6" s="59" t="s">
        <v>24</v>
      </c>
      <c r="G6" s="60" t="s">
        <v>14737</v>
      </c>
      <c r="H6" s="61"/>
      <c r="I6" s="62"/>
      <c r="J6" s="62"/>
      <c r="K6" s="70">
        <v>5</v>
      </c>
      <c r="L6" s="64"/>
      <c r="M6" s="63">
        <v>6</v>
      </c>
      <c r="N6" s="64"/>
      <c r="O6" s="63">
        <v>6</v>
      </c>
      <c r="P6" s="65"/>
      <c r="Q6" s="61"/>
      <c r="R6" s="64"/>
      <c r="S6" s="63">
        <v>7</v>
      </c>
      <c r="T6" s="63">
        <f t="shared" si="6"/>
        <v>7</v>
      </c>
      <c r="U6" s="63">
        <v>8</v>
      </c>
      <c r="W6" s="61"/>
      <c r="X6" s="64"/>
      <c r="Y6" s="63">
        <v>8</v>
      </c>
      <c r="Z6" s="63">
        <v>9</v>
      </c>
      <c r="AA6" s="63">
        <v>9</v>
      </c>
      <c r="AC6" s="61"/>
      <c r="AD6" s="64"/>
      <c r="AE6" s="63">
        <v>10</v>
      </c>
      <c r="AF6" s="63">
        <v>10</v>
      </c>
      <c r="AG6" s="63">
        <v>10</v>
      </c>
      <c r="AK6">
        <f t="shared" si="11"/>
        <v>0</v>
      </c>
      <c r="AQ6" s="14" t="s">
        <v>14728</v>
      </c>
      <c r="AR6" s="14" t="s">
        <v>14738</v>
      </c>
      <c r="AS6" s="14" t="s">
        <v>14739</v>
      </c>
    </row>
    <row r="7" spans="1:45" x14ac:dyDescent="0.35">
      <c r="A7" s="69"/>
      <c r="B7" s="67"/>
      <c r="C7" s="68"/>
      <c r="F7" s="71" t="s">
        <v>14740</v>
      </c>
      <c r="G7" s="72"/>
      <c r="H7" s="44"/>
      <c r="I7" s="44"/>
      <c r="J7" s="44"/>
      <c r="K7" s="73">
        <v>27</v>
      </c>
      <c r="L7" s="44"/>
      <c r="M7" s="73">
        <f>SUM(M3:M6)</f>
        <v>31.6</v>
      </c>
      <c r="N7" s="44"/>
      <c r="O7" s="73">
        <f>SUM(O3:O6)</f>
        <v>32.6</v>
      </c>
      <c r="P7" s="44"/>
      <c r="Q7" s="44"/>
      <c r="R7" s="44"/>
      <c r="S7" s="73">
        <f>SUM(S3:S6)</f>
        <v>38.200000000000003</v>
      </c>
      <c r="T7" s="73">
        <f>SUM(T3:T6)</f>
        <v>38.200000000000003</v>
      </c>
      <c r="U7" s="73">
        <f>SUM(U3:U6)</f>
        <v>39.200000000000003</v>
      </c>
      <c r="V7" s="44"/>
      <c r="W7" s="44"/>
      <c r="X7" s="44"/>
      <c r="Y7" s="73">
        <f>SUM(Y3:Y6)</f>
        <v>44</v>
      </c>
      <c r="Z7" s="73">
        <f>SUM(Z3:Z6)</f>
        <v>45</v>
      </c>
      <c r="AA7" s="73">
        <f>SUM(AA3:AA6)</f>
        <v>45</v>
      </c>
      <c r="AB7" s="44"/>
      <c r="AC7" s="44"/>
      <c r="AD7" s="44"/>
      <c r="AE7" s="73">
        <f>SUM(AE3:AE6)</f>
        <v>46</v>
      </c>
      <c r="AF7" s="73">
        <f>SUM(AF3:AF6)</f>
        <v>46</v>
      </c>
      <c r="AG7" s="73">
        <f>SUM(AG3:AG6)</f>
        <v>46</v>
      </c>
      <c r="AI7" s="7">
        <f>SUM(K7:AG7)</f>
        <v>478.8</v>
      </c>
    </row>
    <row r="8" spans="1:45" x14ac:dyDescent="0.35">
      <c r="A8" s="69"/>
      <c r="B8" s="67"/>
      <c r="C8" s="68"/>
      <c r="H8"/>
      <c r="I8"/>
      <c r="J8"/>
      <c r="K8"/>
      <c r="P8"/>
    </row>
    <row r="9" spans="1:45" x14ac:dyDescent="0.35">
      <c r="A9" s="69" t="s">
        <v>14741</v>
      </c>
      <c r="B9" s="67" t="s">
        <v>14732</v>
      </c>
      <c r="C9" s="68">
        <v>2</v>
      </c>
      <c r="F9" s="59" t="s">
        <v>19</v>
      </c>
      <c r="G9" s="60" t="s">
        <v>14674</v>
      </c>
      <c r="H9" s="61">
        <v>1.1000000000000001</v>
      </c>
      <c r="I9" s="62">
        <v>5</v>
      </c>
      <c r="J9" s="62">
        <v>5</v>
      </c>
      <c r="K9" s="63">
        <f>I9*H9</f>
        <v>5.5</v>
      </c>
      <c r="L9" s="74">
        <v>7</v>
      </c>
      <c r="M9" s="63">
        <f t="shared" si="3"/>
        <v>7.7000000000000011</v>
      </c>
      <c r="N9" s="74">
        <v>8</v>
      </c>
      <c r="O9" s="63">
        <f t="shared" si="4"/>
        <v>8.8000000000000007</v>
      </c>
      <c r="P9" s="65">
        <f>K9/I9</f>
        <v>1.1000000000000001</v>
      </c>
      <c r="Q9" s="61">
        <v>1.3</v>
      </c>
      <c r="R9" s="64">
        <v>8</v>
      </c>
      <c r="S9" s="64">
        <f t="shared" si="5"/>
        <v>10.4</v>
      </c>
      <c r="T9" s="64">
        <f t="shared" ref="T9:T10" si="12">S9</f>
        <v>10.4</v>
      </c>
      <c r="U9" s="64">
        <f t="shared" si="0"/>
        <v>10.4</v>
      </c>
      <c r="W9" s="61">
        <v>1.5</v>
      </c>
      <c r="X9" s="64">
        <v>8</v>
      </c>
      <c r="Y9" s="64">
        <f t="shared" si="7"/>
        <v>12</v>
      </c>
      <c r="Z9" s="64">
        <f t="shared" ref="Z9:Z10" si="13">Y9</f>
        <v>12</v>
      </c>
      <c r="AA9" s="64">
        <f t="shared" si="1"/>
        <v>12</v>
      </c>
      <c r="AB9" s="64"/>
      <c r="AC9" s="61">
        <v>1.5</v>
      </c>
      <c r="AD9" s="64">
        <v>8</v>
      </c>
      <c r="AE9" s="64">
        <f t="shared" si="9"/>
        <v>12</v>
      </c>
      <c r="AF9" s="64">
        <f t="shared" ref="AF9:AF10" si="14">AE9</f>
        <v>12</v>
      </c>
      <c r="AG9" s="64">
        <f t="shared" si="2"/>
        <v>12</v>
      </c>
      <c r="AI9" t="s">
        <v>14742</v>
      </c>
      <c r="AJ9">
        <v>44</v>
      </c>
      <c r="AK9">
        <f t="shared" ref="AK9:AK10" si="15">AJ9*N9</f>
        <v>352</v>
      </c>
      <c r="AQ9" s="14" t="s">
        <v>14728</v>
      </c>
      <c r="AR9" s="14" t="s">
        <v>14729</v>
      </c>
      <c r="AS9" s="14" t="s">
        <v>14736</v>
      </c>
    </row>
    <row r="10" spans="1:45" x14ac:dyDescent="0.35">
      <c r="A10" s="69" t="s">
        <v>14743</v>
      </c>
      <c r="B10" s="67" t="s">
        <v>14732</v>
      </c>
      <c r="C10" s="68">
        <v>2</v>
      </c>
      <c r="F10" s="59" t="s">
        <v>20</v>
      </c>
      <c r="G10" s="60" t="s">
        <v>14679</v>
      </c>
      <c r="H10" s="61">
        <v>1.1000000000000001</v>
      </c>
      <c r="I10" s="62">
        <v>5</v>
      </c>
      <c r="J10" s="62">
        <v>5</v>
      </c>
      <c r="K10" s="63">
        <f>I10*H10</f>
        <v>5.5</v>
      </c>
      <c r="L10" s="74">
        <v>6</v>
      </c>
      <c r="M10" s="63">
        <f t="shared" si="3"/>
        <v>6.6000000000000005</v>
      </c>
      <c r="N10" s="74">
        <v>7</v>
      </c>
      <c r="O10" s="63">
        <f t="shared" si="4"/>
        <v>7.7000000000000011</v>
      </c>
      <c r="P10" s="65">
        <f>K10/I10</f>
        <v>1.1000000000000001</v>
      </c>
      <c r="Q10" s="61">
        <v>1.3</v>
      </c>
      <c r="R10" s="64">
        <v>8</v>
      </c>
      <c r="S10" s="64">
        <f t="shared" si="5"/>
        <v>10.4</v>
      </c>
      <c r="T10" s="64">
        <f t="shared" si="12"/>
        <v>10.4</v>
      </c>
      <c r="U10" s="64">
        <f t="shared" si="0"/>
        <v>10.4</v>
      </c>
      <c r="W10" s="61">
        <v>1.5</v>
      </c>
      <c r="X10" s="64">
        <v>8</v>
      </c>
      <c r="Y10" s="64">
        <f t="shared" si="7"/>
        <v>12</v>
      </c>
      <c r="Z10" s="64">
        <f t="shared" si="13"/>
        <v>12</v>
      </c>
      <c r="AA10" s="64">
        <f t="shared" si="1"/>
        <v>12</v>
      </c>
      <c r="AB10" s="64"/>
      <c r="AC10" s="61">
        <v>1.5</v>
      </c>
      <c r="AD10" s="64">
        <v>8</v>
      </c>
      <c r="AE10" s="64">
        <f t="shared" si="9"/>
        <v>12</v>
      </c>
      <c r="AF10" s="64">
        <f t="shared" si="14"/>
        <v>12</v>
      </c>
      <c r="AG10" s="64">
        <f t="shared" si="2"/>
        <v>12</v>
      </c>
      <c r="AI10" t="s">
        <v>14742</v>
      </c>
      <c r="AJ10">
        <v>44</v>
      </c>
      <c r="AK10">
        <f t="shared" si="15"/>
        <v>308</v>
      </c>
      <c r="AQ10" s="14" t="s">
        <v>14728</v>
      </c>
      <c r="AR10" s="14" t="s">
        <v>14729</v>
      </c>
      <c r="AS10" s="14" t="s">
        <v>14736</v>
      </c>
    </row>
    <row r="11" spans="1:45" hidden="1" x14ac:dyDescent="0.35">
      <c r="A11" s="69"/>
      <c r="B11" s="67"/>
      <c r="C11" s="68"/>
      <c r="F11" s="59"/>
      <c r="G11" s="60"/>
      <c r="H11" s="61"/>
      <c r="I11" s="62"/>
      <c r="J11" s="62"/>
      <c r="K11" s="63"/>
      <c r="L11" s="74"/>
      <c r="M11" s="63"/>
      <c r="N11" s="74"/>
      <c r="O11" s="63"/>
      <c r="P11" s="65"/>
      <c r="Q11" s="61"/>
      <c r="R11" s="64"/>
      <c r="S11" s="64"/>
      <c r="T11" s="64"/>
      <c r="U11" s="64"/>
      <c r="W11" s="61"/>
      <c r="X11" s="64"/>
      <c r="Y11" s="64"/>
      <c r="Z11" s="64"/>
      <c r="AA11" s="64"/>
      <c r="AB11" s="64"/>
      <c r="AC11" s="61"/>
      <c r="AD11" s="64"/>
      <c r="AE11" s="64"/>
      <c r="AF11" s="64"/>
      <c r="AG11" s="64"/>
    </row>
    <row r="12" spans="1:45" x14ac:dyDescent="0.35">
      <c r="A12" s="69" t="s">
        <v>14744</v>
      </c>
      <c r="B12" s="67" t="s">
        <v>14732</v>
      </c>
      <c r="C12" s="68">
        <v>2</v>
      </c>
      <c r="F12" s="71" t="s">
        <v>14740</v>
      </c>
      <c r="K12" s="73">
        <v>12</v>
      </c>
      <c r="M12" s="73">
        <f>SUM(M9:M10)</f>
        <v>14.3</v>
      </c>
      <c r="O12" s="73">
        <f>SUM(O9:O10)</f>
        <v>16.5</v>
      </c>
      <c r="S12" s="73">
        <f>SUM(S9:S10)</f>
        <v>20.8</v>
      </c>
      <c r="T12" s="73">
        <f>SUM(T9:T10)</f>
        <v>20.8</v>
      </c>
      <c r="U12" s="73">
        <f>SUM(U9:U10)</f>
        <v>20.8</v>
      </c>
      <c r="Y12" s="73">
        <f>SUM(Y9:Y10)</f>
        <v>24</v>
      </c>
      <c r="Z12" s="73">
        <f>SUM(Z9:Z10)</f>
        <v>24</v>
      </c>
      <c r="AA12" s="73">
        <f>SUM(AA9:AA10)</f>
        <v>24</v>
      </c>
      <c r="AE12" s="73">
        <f t="shared" ref="AE12:AG12" si="16">SUM(AE9:AE10)</f>
        <v>24</v>
      </c>
      <c r="AF12" s="73">
        <f t="shared" si="16"/>
        <v>24</v>
      </c>
      <c r="AG12" s="73">
        <f t="shared" si="16"/>
        <v>24</v>
      </c>
      <c r="AI12" s="7">
        <f>SUM(K12:AG12)</f>
        <v>249.2</v>
      </c>
    </row>
    <row r="13" spans="1:45" x14ac:dyDescent="0.35">
      <c r="A13" s="69" t="s">
        <v>14745</v>
      </c>
      <c r="B13" s="67" t="s">
        <v>14732</v>
      </c>
      <c r="C13" s="68">
        <v>2</v>
      </c>
      <c r="F13" s="44" t="s">
        <v>14746</v>
      </c>
      <c r="K13" s="75">
        <f>K12+K7</f>
        <v>39</v>
      </c>
      <c r="L13" s="72"/>
      <c r="M13" s="75">
        <f>M12+M7</f>
        <v>45.900000000000006</v>
      </c>
      <c r="N13" s="73"/>
      <c r="O13" s="75">
        <f>O12+O7</f>
        <v>49.1</v>
      </c>
      <c r="P13" s="76"/>
      <c r="Q13" s="72"/>
      <c r="R13" s="73"/>
      <c r="S13" s="73">
        <f>SUM(S10:S11)</f>
        <v>10.4</v>
      </c>
      <c r="T13" s="75">
        <f>T12+T7</f>
        <v>59</v>
      </c>
      <c r="U13" s="75">
        <f>U12+U7</f>
        <v>60</v>
      </c>
      <c r="V13" s="44"/>
      <c r="W13" s="72"/>
      <c r="X13" s="73"/>
      <c r="Y13" s="75">
        <f>Y12+Y7</f>
        <v>68</v>
      </c>
      <c r="Z13" s="75">
        <f>Z12+Z7</f>
        <v>69</v>
      </c>
      <c r="AA13" s="75">
        <f>AA12+AA7</f>
        <v>69</v>
      </c>
      <c r="AC13" s="14"/>
      <c r="AD13" s="77"/>
      <c r="AE13" s="75">
        <f t="shared" ref="AE13:AG13" si="17">AE12+AE7</f>
        <v>70</v>
      </c>
      <c r="AF13" s="75">
        <f t="shared" si="17"/>
        <v>70</v>
      </c>
      <c r="AG13" s="75">
        <f t="shared" si="17"/>
        <v>70</v>
      </c>
      <c r="AI13" s="7">
        <f>SUM(K13:AG13)</f>
        <v>679.4</v>
      </c>
    </row>
    <row r="14" spans="1:45" x14ac:dyDescent="0.35">
      <c r="A14" s="69" t="s">
        <v>14747</v>
      </c>
      <c r="B14" s="67" t="s">
        <v>14732</v>
      </c>
      <c r="C14" s="68">
        <v>1</v>
      </c>
      <c r="K14" s="14" t="s">
        <v>14748</v>
      </c>
    </row>
    <row r="15" spans="1:45" x14ac:dyDescent="0.35">
      <c r="A15" s="66" t="s">
        <v>14749</v>
      </c>
      <c r="B15" s="67" t="s">
        <v>14732</v>
      </c>
      <c r="C15" s="68">
        <v>2</v>
      </c>
    </row>
    <row r="16" spans="1:45" s="14" customFormat="1" ht="36.65" customHeight="1" x14ac:dyDescent="0.35">
      <c r="A16" s="78"/>
      <c r="B16" s="79"/>
      <c r="C16" s="68"/>
      <c r="F16" s="49" t="s">
        <v>14750</v>
      </c>
      <c r="G16" s="50" t="s">
        <v>1195</v>
      </c>
      <c r="H16" s="51" t="s">
        <v>14697</v>
      </c>
      <c r="I16" s="52" t="s">
        <v>14698</v>
      </c>
      <c r="J16" s="53" t="s">
        <v>14699</v>
      </c>
      <c r="K16" s="54" t="s">
        <v>14700</v>
      </c>
      <c r="L16" s="52" t="s">
        <v>14701</v>
      </c>
      <c r="M16" s="54" t="s">
        <v>14702</v>
      </c>
      <c r="N16" s="52" t="s">
        <v>14703</v>
      </c>
      <c r="O16" s="54" t="s">
        <v>14704</v>
      </c>
      <c r="P16" s="55"/>
      <c r="Q16" s="51" t="s">
        <v>14705</v>
      </c>
      <c r="R16" s="52" t="s">
        <v>14706</v>
      </c>
      <c r="S16" s="54" t="s">
        <v>14707</v>
      </c>
      <c r="T16" s="54" t="s">
        <v>14708</v>
      </c>
      <c r="U16" s="54" t="s">
        <v>14709</v>
      </c>
      <c r="V16" s="36"/>
      <c r="W16" s="51" t="s">
        <v>14710</v>
      </c>
      <c r="X16" s="52" t="s">
        <v>14706</v>
      </c>
      <c r="Y16" s="54" t="s">
        <v>14711</v>
      </c>
      <c r="Z16" s="54" t="s">
        <v>14712</v>
      </c>
      <c r="AA16" s="54" t="s">
        <v>14713</v>
      </c>
      <c r="AB16" s="36"/>
      <c r="AC16" s="51" t="s">
        <v>14714</v>
      </c>
      <c r="AD16" s="52" t="s">
        <v>14706</v>
      </c>
      <c r="AE16" s="54" t="s">
        <v>14715</v>
      </c>
      <c r="AF16" s="54" t="s">
        <v>14716</v>
      </c>
      <c r="AG16" s="54" t="s">
        <v>14717</v>
      </c>
      <c r="AH16"/>
      <c r="AQ16" s="50" t="s">
        <v>14723</v>
      </c>
      <c r="AR16" s="50" t="s">
        <v>14724</v>
      </c>
      <c r="AS16" s="50" t="s">
        <v>14725</v>
      </c>
    </row>
    <row r="17" spans="1:45" x14ac:dyDescent="0.35">
      <c r="A17" s="66" t="s">
        <v>14751</v>
      </c>
      <c r="B17" s="67" t="s">
        <v>14752</v>
      </c>
      <c r="C17" s="68">
        <v>1</v>
      </c>
      <c r="F17" s="59" t="s">
        <v>22</v>
      </c>
      <c r="G17" s="80" t="s">
        <v>14753</v>
      </c>
      <c r="H17" s="61">
        <v>1.3</v>
      </c>
      <c r="I17" s="62">
        <v>12</v>
      </c>
      <c r="J17" s="62">
        <v>11</v>
      </c>
      <c r="K17" s="63">
        <v>16</v>
      </c>
      <c r="L17" s="64">
        <v>12</v>
      </c>
      <c r="M17" s="63">
        <f>L17*H17</f>
        <v>15.600000000000001</v>
      </c>
      <c r="N17" s="64">
        <v>12</v>
      </c>
      <c r="O17" s="63">
        <f>N17*H17</f>
        <v>15.600000000000001</v>
      </c>
      <c r="P17" s="65">
        <f>K17/I17</f>
        <v>1.3333333333333333</v>
      </c>
      <c r="Q17" s="61">
        <v>1.5</v>
      </c>
      <c r="R17" s="64">
        <v>8</v>
      </c>
      <c r="S17" s="63">
        <f>R17*Q17</f>
        <v>12</v>
      </c>
      <c r="T17" s="63">
        <f>S17</f>
        <v>12</v>
      </c>
      <c r="U17" s="63">
        <f t="shared" ref="U17:U20" si="18">T17</f>
        <v>12</v>
      </c>
      <c r="W17" s="61">
        <v>1.5</v>
      </c>
      <c r="X17" s="64">
        <v>8</v>
      </c>
      <c r="Y17" s="63">
        <f>X17*W17</f>
        <v>12</v>
      </c>
      <c r="Z17" s="63">
        <f>Y17</f>
        <v>12</v>
      </c>
      <c r="AA17" s="63">
        <f t="shared" ref="AA17:AA20" si="19">Z17</f>
        <v>12</v>
      </c>
      <c r="AC17" s="61">
        <v>1.5</v>
      </c>
      <c r="AD17" s="64">
        <v>8</v>
      </c>
      <c r="AE17" s="63">
        <f>AD17*AC17</f>
        <v>12</v>
      </c>
      <c r="AF17" s="63">
        <f>AE17</f>
        <v>12</v>
      </c>
      <c r="AG17" s="63">
        <f t="shared" ref="AG17:AG20" si="20">AF17</f>
        <v>12</v>
      </c>
      <c r="AQ17" s="14" t="s">
        <v>14754</v>
      </c>
      <c r="AR17" s="14" t="s">
        <v>14755</v>
      </c>
      <c r="AS17" s="14" t="s">
        <v>14756</v>
      </c>
    </row>
    <row r="18" spans="1:45" x14ac:dyDescent="0.35">
      <c r="A18" s="66"/>
      <c r="B18" s="67"/>
      <c r="C18" s="68"/>
      <c r="F18" s="59" t="s">
        <v>14757</v>
      </c>
      <c r="G18" s="81" t="s">
        <v>14675</v>
      </c>
      <c r="H18" s="61">
        <v>1</v>
      </c>
      <c r="I18" s="62">
        <v>0</v>
      </c>
      <c r="J18" s="62">
        <v>0</v>
      </c>
      <c r="K18" s="63">
        <f>I18*H18</f>
        <v>0</v>
      </c>
      <c r="L18" s="64"/>
      <c r="M18" s="63">
        <f>L18*H18</f>
        <v>0</v>
      </c>
      <c r="N18" s="64"/>
      <c r="O18" s="63">
        <f>N18*H18</f>
        <v>0</v>
      </c>
      <c r="P18" s="65" t="e">
        <f>K18/I18</f>
        <v>#DIV/0!</v>
      </c>
      <c r="Q18" s="61">
        <v>1.5</v>
      </c>
      <c r="R18" s="64">
        <v>8</v>
      </c>
      <c r="S18" s="63">
        <f>R18*Q18</f>
        <v>12</v>
      </c>
      <c r="T18" s="63">
        <f>S18</f>
        <v>12</v>
      </c>
      <c r="U18" s="63">
        <f t="shared" si="18"/>
        <v>12</v>
      </c>
      <c r="W18" s="61">
        <v>1.5</v>
      </c>
      <c r="X18" s="64">
        <v>8</v>
      </c>
      <c r="Y18" s="63">
        <f>X18*W18</f>
        <v>12</v>
      </c>
      <c r="Z18" s="63">
        <f>Y18</f>
        <v>12</v>
      </c>
      <c r="AA18" s="63">
        <f t="shared" si="19"/>
        <v>12</v>
      </c>
      <c r="AC18" s="61">
        <v>1.5</v>
      </c>
      <c r="AD18" s="64">
        <v>8</v>
      </c>
      <c r="AE18" s="63">
        <f>AD18*AC18</f>
        <v>12</v>
      </c>
      <c r="AF18" s="63">
        <f>AE18</f>
        <v>12</v>
      </c>
      <c r="AG18" s="63">
        <f t="shared" si="20"/>
        <v>12</v>
      </c>
    </row>
    <row r="19" spans="1:45" x14ac:dyDescent="0.35">
      <c r="A19" s="69" t="s">
        <v>14758</v>
      </c>
      <c r="B19" s="67" t="s">
        <v>14752</v>
      </c>
      <c r="C19" s="68">
        <v>2</v>
      </c>
      <c r="F19" s="59" t="s">
        <v>14</v>
      </c>
      <c r="G19" s="81" t="s">
        <v>14678</v>
      </c>
      <c r="H19" s="61">
        <v>1.2</v>
      </c>
      <c r="I19" s="62">
        <v>9</v>
      </c>
      <c r="J19" s="62">
        <v>9</v>
      </c>
      <c r="K19" s="63">
        <v>11</v>
      </c>
      <c r="L19" s="64">
        <v>10</v>
      </c>
      <c r="M19" s="63">
        <f t="shared" ref="M19:M20" si="21">L19*H19</f>
        <v>12</v>
      </c>
      <c r="N19" s="64">
        <v>10</v>
      </c>
      <c r="O19" s="63">
        <f t="shared" ref="O19:O20" si="22">N19*H19</f>
        <v>12</v>
      </c>
      <c r="P19" s="65">
        <f>K19/I19</f>
        <v>1.2222222222222223</v>
      </c>
      <c r="Q19" s="61">
        <v>1.3</v>
      </c>
      <c r="R19" s="64">
        <v>10</v>
      </c>
      <c r="S19" s="63">
        <f t="shared" ref="S19:S20" si="23">R19*Q19</f>
        <v>13</v>
      </c>
      <c r="T19" s="63">
        <f t="shared" ref="T19:T20" si="24">S19</f>
        <v>13</v>
      </c>
      <c r="U19" s="63">
        <f t="shared" si="18"/>
        <v>13</v>
      </c>
      <c r="W19" s="61">
        <v>1.3</v>
      </c>
      <c r="X19" s="64">
        <v>10</v>
      </c>
      <c r="Y19" s="63">
        <f t="shared" ref="Y19:Y20" si="25">X19*W19</f>
        <v>13</v>
      </c>
      <c r="Z19" s="63">
        <f t="shared" ref="Z19:Z20" si="26">Y19</f>
        <v>13</v>
      </c>
      <c r="AA19" s="63">
        <f t="shared" si="19"/>
        <v>13</v>
      </c>
      <c r="AC19" s="61">
        <v>1.3</v>
      </c>
      <c r="AD19" s="64">
        <v>10</v>
      </c>
      <c r="AE19" s="63">
        <f t="shared" ref="AE19:AE20" si="27">AD19*AC19</f>
        <v>13</v>
      </c>
      <c r="AF19" s="63">
        <f t="shared" ref="AF19:AF20" si="28">AE19</f>
        <v>13</v>
      </c>
      <c r="AG19" s="63">
        <f t="shared" si="20"/>
        <v>13</v>
      </c>
      <c r="AQ19" s="14" t="s">
        <v>14754</v>
      </c>
      <c r="AR19" s="14" t="s">
        <v>14759</v>
      </c>
      <c r="AS19" s="14" t="s">
        <v>14760</v>
      </c>
    </row>
    <row r="20" spans="1:45" x14ac:dyDescent="0.35">
      <c r="A20" s="66"/>
      <c r="B20" s="67"/>
      <c r="C20" s="82"/>
      <c r="F20" s="59" t="s">
        <v>15</v>
      </c>
      <c r="G20" s="81" t="s">
        <v>14761</v>
      </c>
      <c r="H20" s="61">
        <v>1.1000000000000001</v>
      </c>
      <c r="I20" s="62">
        <v>7</v>
      </c>
      <c r="J20" s="62">
        <v>7</v>
      </c>
      <c r="K20" s="63">
        <v>8</v>
      </c>
      <c r="L20" s="64">
        <v>8</v>
      </c>
      <c r="M20" s="63">
        <f t="shared" si="21"/>
        <v>8.8000000000000007</v>
      </c>
      <c r="N20" s="64">
        <v>9</v>
      </c>
      <c r="O20" s="63">
        <f t="shared" si="22"/>
        <v>9.9</v>
      </c>
      <c r="P20" s="65">
        <f>K20/I20</f>
        <v>1.1428571428571428</v>
      </c>
      <c r="Q20" s="61">
        <v>1.2</v>
      </c>
      <c r="R20" s="64">
        <v>10</v>
      </c>
      <c r="S20" s="63">
        <f t="shared" si="23"/>
        <v>12</v>
      </c>
      <c r="T20" s="63">
        <f t="shared" si="24"/>
        <v>12</v>
      </c>
      <c r="U20" s="63">
        <f t="shared" si="18"/>
        <v>12</v>
      </c>
      <c r="W20" s="61">
        <v>1.3</v>
      </c>
      <c r="X20" s="64">
        <v>10</v>
      </c>
      <c r="Y20" s="63">
        <f t="shared" si="25"/>
        <v>13</v>
      </c>
      <c r="Z20" s="63">
        <f t="shared" si="26"/>
        <v>13</v>
      </c>
      <c r="AA20" s="63">
        <f t="shared" si="19"/>
        <v>13</v>
      </c>
      <c r="AC20" s="61">
        <v>1.3</v>
      </c>
      <c r="AD20" s="64">
        <v>10</v>
      </c>
      <c r="AE20" s="63">
        <f t="shared" si="27"/>
        <v>13</v>
      </c>
      <c r="AF20" s="63">
        <f t="shared" si="28"/>
        <v>13</v>
      </c>
      <c r="AG20" s="63">
        <f t="shared" si="20"/>
        <v>13</v>
      </c>
      <c r="AQ20" s="14" t="s">
        <v>14754</v>
      </c>
      <c r="AR20" s="14" t="s">
        <v>14729</v>
      </c>
      <c r="AS20" s="14" t="s">
        <v>14762</v>
      </c>
    </row>
    <row r="21" spans="1:45" x14ac:dyDescent="0.35">
      <c r="A21" s="66" t="s">
        <v>14763</v>
      </c>
      <c r="B21" s="83" t="s">
        <v>14764</v>
      </c>
      <c r="C21" s="68">
        <v>2</v>
      </c>
      <c r="F21" s="59" t="s">
        <v>12</v>
      </c>
      <c r="G21" s="81" t="s">
        <v>14765</v>
      </c>
      <c r="H21" s="61"/>
      <c r="I21" s="62"/>
      <c r="J21" s="62"/>
      <c r="K21" s="70">
        <v>10</v>
      </c>
      <c r="L21" s="64"/>
      <c r="M21" s="63">
        <v>10</v>
      </c>
      <c r="N21" s="64"/>
      <c r="O21" s="63">
        <v>10</v>
      </c>
      <c r="P21" s="65"/>
      <c r="Q21" s="61"/>
      <c r="R21" s="64"/>
      <c r="S21" s="63">
        <v>10</v>
      </c>
      <c r="T21" s="63">
        <v>10</v>
      </c>
      <c r="U21" s="63">
        <v>10</v>
      </c>
      <c r="W21" s="61"/>
      <c r="X21" s="64"/>
      <c r="Y21" s="63">
        <v>10</v>
      </c>
      <c r="Z21" s="63">
        <v>10</v>
      </c>
      <c r="AA21" s="63">
        <v>10</v>
      </c>
      <c r="AC21" s="61"/>
      <c r="AD21" s="64"/>
      <c r="AE21" s="63">
        <v>10</v>
      </c>
      <c r="AF21" s="63">
        <v>10</v>
      </c>
      <c r="AG21" s="63">
        <v>10</v>
      </c>
      <c r="AQ21" s="14" t="s">
        <v>14754</v>
      </c>
      <c r="AR21" s="14" t="s">
        <v>14766</v>
      </c>
      <c r="AS21" s="14" t="s">
        <v>14760</v>
      </c>
    </row>
    <row r="22" spans="1:45" x14ac:dyDescent="0.35">
      <c r="A22" s="84" t="s">
        <v>242</v>
      </c>
      <c r="B22" s="83" t="s">
        <v>14764</v>
      </c>
      <c r="C22" s="68">
        <v>2</v>
      </c>
      <c r="H22" s="44"/>
      <c r="I22" s="44"/>
      <c r="J22" s="44"/>
      <c r="K22" s="73">
        <f>SUM(K17:K21)</f>
        <v>45</v>
      </c>
      <c r="L22" s="44"/>
      <c r="M22" s="73">
        <f>SUM(M17:M21)</f>
        <v>46.400000000000006</v>
      </c>
      <c r="N22" s="44"/>
      <c r="O22" s="73">
        <f>SUM(O17:O21)</f>
        <v>47.5</v>
      </c>
      <c r="P22" s="44"/>
      <c r="Q22" s="44"/>
      <c r="R22" s="44"/>
      <c r="S22" s="73">
        <f>SUM(S17:S21)</f>
        <v>59</v>
      </c>
      <c r="T22" s="73">
        <f>SUM(T17:T21)</f>
        <v>59</v>
      </c>
      <c r="U22" s="73">
        <f>SUM(U17:U21)</f>
        <v>59</v>
      </c>
      <c r="V22" s="44"/>
      <c r="W22" s="44"/>
      <c r="X22" s="44"/>
      <c r="Y22" s="73">
        <f>SUM(Y17:Y21)</f>
        <v>60</v>
      </c>
      <c r="Z22" s="73">
        <f>SUM(Z17:Z21)</f>
        <v>60</v>
      </c>
      <c r="AA22" s="73">
        <f>SUM(AA17:AA21)</f>
        <v>60</v>
      </c>
      <c r="AB22" s="44"/>
      <c r="AC22" s="44"/>
      <c r="AD22" s="44"/>
      <c r="AE22" s="73">
        <f>SUM(AE17:AE21)</f>
        <v>60</v>
      </c>
      <c r="AF22" s="73">
        <f>SUM(AF17:AF21)</f>
        <v>60</v>
      </c>
      <c r="AG22" s="73">
        <f>SUM(AG17:AG21)</f>
        <v>60</v>
      </c>
      <c r="AI22" s="7">
        <f>SUM(K22:AG22)</f>
        <v>675.9</v>
      </c>
    </row>
    <row r="23" spans="1:45" x14ac:dyDescent="0.35">
      <c r="A23" s="84" t="s">
        <v>14767</v>
      </c>
      <c r="B23" s="83" t="s">
        <v>14764</v>
      </c>
      <c r="C23" s="68">
        <v>2</v>
      </c>
      <c r="H23"/>
      <c r="I23"/>
      <c r="J23"/>
      <c r="K23" s="14" t="s">
        <v>14768</v>
      </c>
    </row>
    <row r="24" spans="1:45" x14ac:dyDescent="0.35">
      <c r="A24" s="84" t="s">
        <v>14769</v>
      </c>
      <c r="B24" s="83" t="s">
        <v>14764</v>
      </c>
      <c r="C24" s="68">
        <v>2</v>
      </c>
    </row>
    <row r="25" spans="1:45" ht="39" x14ac:dyDescent="0.35">
      <c r="A25" s="84" t="s">
        <v>14770</v>
      </c>
      <c r="B25" s="83" t="s">
        <v>14764</v>
      </c>
      <c r="C25" s="68">
        <v>2</v>
      </c>
      <c r="F25" s="49" t="s">
        <v>14771</v>
      </c>
      <c r="G25" s="50" t="s">
        <v>1195</v>
      </c>
      <c r="H25" s="51" t="s">
        <v>14697</v>
      </c>
      <c r="I25" s="52" t="s">
        <v>14698</v>
      </c>
      <c r="J25" s="52"/>
      <c r="K25" s="54" t="s">
        <v>14700</v>
      </c>
      <c r="L25" s="52" t="s">
        <v>14701</v>
      </c>
      <c r="M25" s="54" t="s">
        <v>14702</v>
      </c>
      <c r="N25" s="52" t="s">
        <v>14703</v>
      </c>
      <c r="O25" s="54" t="s">
        <v>14704</v>
      </c>
      <c r="P25" s="55"/>
      <c r="Q25" s="51" t="s">
        <v>14705</v>
      </c>
      <c r="R25" s="52" t="s">
        <v>14706</v>
      </c>
      <c r="S25" s="54" t="s">
        <v>14707</v>
      </c>
      <c r="T25" s="54" t="s">
        <v>14708</v>
      </c>
      <c r="U25" s="54" t="s">
        <v>14709</v>
      </c>
      <c r="V25" s="36"/>
      <c r="W25" s="51" t="s">
        <v>14710</v>
      </c>
      <c r="X25" s="52" t="s">
        <v>14706</v>
      </c>
      <c r="Y25" s="54" t="s">
        <v>14711</v>
      </c>
      <c r="Z25" s="54" t="s">
        <v>14712</v>
      </c>
      <c r="AA25" s="54" t="s">
        <v>14713</v>
      </c>
      <c r="AB25" s="36"/>
      <c r="AC25" s="51" t="s">
        <v>14714</v>
      </c>
      <c r="AD25" s="52" t="s">
        <v>14706</v>
      </c>
      <c r="AE25" s="54" t="s">
        <v>14715</v>
      </c>
      <c r="AF25" s="54" t="s">
        <v>14716</v>
      </c>
      <c r="AG25" s="54" t="s">
        <v>14717</v>
      </c>
      <c r="AQ25" s="50" t="s">
        <v>14723</v>
      </c>
      <c r="AR25" s="50" t="s">
        <v>14724</v>
      </c>
      <c r="AS25" s="50" t="s">
        <v>14725</v>
      </c>
    </row>
    <row r="26" spans="1:45" x14ac:dyDescent="0.35">
      <c r="A26" s="84" t="s">
        <v>14772</v>
      </c>
      <c r="B26" s="83" t="s">
        <v>14764</v>
      </c>
      <c r="C26" s="68">
        <v>2</v>
      </c>
      <c r="F26" s="59" t="s">
        <v>14773</v>
      </c>
      <c r="G26" s="85" t="s">
        <v>14774</v>
      </c>
      <c r="H26" s="61">
        <v>1</v>
      </c>
      <c r="I26" s="62"/>
      <c r="J26" s="62"/>
      <c r="K26" s="63">
        <f>I26*H26</f>
        <v>0</v>
      </c>
      <c r="L26" s="64"/>
      <c r="M26" s="63">
        <f>L26*H26</f>
        <v>0</v>
      </c>
      <c r="N26" s="64">
        <v>8</v>
      </c>
      <c r="O26" s="63">
        <v>0</v>
      </c>
      <c r="P26" s="65" t="e">
        <f>K26/I26</f>
        <v>#DIV/0!</v>
      </c>
      <c r="Q26" s="61">
        <v>1.5</v>
      </c>
      <c r="R26" s="64">
        <v>8</v>
      </c>
      <c r="S26" s="63"/>
      <c r="T26" s="63">
        <f>R26*Q26</f>
        <v>12</v>
      </c>
      <c r="U26" s="63">
        <f t="shared" ref="U26" si="29">T26</f>
        <v>12</v>
      </c>
      <c r="W26" s="61">
        <v>1.5</v>
      </c>
      <c r="X26" s="64">
        <v>8</v>
      </c>
      <c r="Y26" s="63">
        <f>X26*W26</f>
        <v>12</v>
      </c>
      <c r="Z26" s="63">
        <f>Y26</f>
        <v>12</v>
      </c>
      <c r="AA26" s="63">
        <f t="shared" ref="AA26" si="30">Z26</f>
        <v>12</v>
      </c>
      <c r="AC26" s="61">
        <v>1.5</v>
      </c>
      <c r="AD26" s="64">
        <v>8</v>
      </c>
      <c r="AE26" s="63">
        <f>AD26*AC26</f>
        <v>12</v>
      </c>
      <c r="AF26" s="63">
        <f>AE26</f>
        <v>12</v>
      </c>
      <c r="AG26" s="63">
        <f t="shared" ref="AG26" si="31">AF26</f>
        <v>12</v>
      </c>
    </row>
    <row r="27" spans="1:45" hidden="1" x14ac:dyDescent="0.35">
      <c r="A27" s="84"/>
      <c r="B27" s="83"/>
      <c r="C27" s="68"/>
      <c r="F27" s="59" t="s">
        <v>14775</v>
      </c>
      <c r="G27" s="86" t="s">
        <v>14753</v>
      </c>
      <c r="H27" s="61">
        <v>1</v>
      </c>
      <c r="I27" s="62"/>
      <c r="J27" s="62"/>
      <c r="K27" s="63">
        <f>I27*H27</f>
        <v>0</v>
      </c>
      <c r="L27" s="64"/>
      <c r="M27" s="63">
        <f>L27*H27</f>
        <v>0</v>
      </c>
      <c r="N27" s="64">
        <v>8</v>
      </c>
      <c r="O27" s="63">
        <v>0</v>
      </c>
      <c r="P27" s="65" t="e">
        <f>K27/I27</f>
        <v>#DIV/0!</v>
      </c>
      <c r="Q27" s="61">
        <v>1</v>
      </c>
      <c r="R27" s="87"/>
      <c r="S27" s="63"/>
      <c r="T27" s="63"/>
      <c r="U27" s="63"/>
      <c r="W27" s="61">
        <v>1.5</v>
      </c>
      <c r="X27" s="64"/>
      <c r="Y27" s="63"/>
      <c r="Z27" s="63"/>
      <c r="AA27" s="63"/>
      <c r="AC27" s="61">
        <v>1.5</v>
      </c>
      <c r="AD27" s="64"/>
      <c r="AE27" s="63"/>
      <c r="AF27" s="63"/>
      <c r="AG27" s="63"/>
    </row>
    <row r="28" spans="1:45" x14ac:dyDescent="0.35">
      <c r="A28" s="84" t="s">
        <v>14776</v>
      </c>
      <c r="B28" s="83" t="s">
        <v>14777</v>
      </c>
      <c r="C28" s="68">
        <v>0</v>
      </c>
      <c r="F28" s="59" t="s">
        <v>14778</v>
      </c>
      <c r="G28" s="85" t="s">
        <v>14779</v>
      </c>
      <c r="H28" s="61"/>
      <c r="I28" s="62"/>
      <c r="J28" s="62"/>
      <c r="K28" s="70">
        <v>0</v>
      </c>
      <c r="L28" s="64"/>
      <c r="M28" s="63">
        <v>0</v>
      </c>
      <c r="N28" s="64"/>
      <c r="O28" s="63">
        <v>0</v>
      </c>
      <c r="P28" s="65"/>
      <c r="Q28" s="61"/>
      <c r="R28" s="64"/>
      <c r="S28" s="63"/>
      <c r="T28" s="63">
        <v>20</v>
      </c>
      <c r="U28" s="63">
        <v>20</v>
      </c>
      <c r="W28" s="61"/>
      <c r="X28" s="64"/>
      <c r="Y28" s="63">
        <v>20</v>
      </c>
      <c r="Z28" s="63">
        <v>20</v>
      </c>
      <c r="AA28" s="63">
        <v>20</v>
      </c>
      <c r="AC28" s="61"/>
      <c r="AD28" s="64"/>
      <c r="AE28" s="63">
        <v>20</v>
      </c>
      <c r="AF28" s="63">
        <v>20</v>
      </c>
      <c r="AG28" s="63">
        <v>20</v>
      </c>
    </row>
    <row r="29" spans="1:45" x14ac:dyDescent="0.35">
      <c r="A29" s="84"/>
      <c r="B29" s="83"/>
      <c r="C29" s="68"/>
      <c r="H29" s="44"/>
      <c r="I29" s="44"/>
      <c r="J29" s="44"/>
      <c r="K29" s="73">
        <f>SUM(K26:K28)</f>
        <v>0</v>
      </c>
      <c r="L29" s="44"/>
      <c r="M29" s="73">
        <f>SUM(M26:M28)</f>
        <v>0</v>
      </c>
      <c r="N29" s="44"/>
      <c r="O29" s="73">
        <f>SUM(O26:O28)</f>
        <v>0</v>
      </c>
      <c r="P29" s="44"/>
      <c r="Q29" s="44"/>
      <c r="R29" s="44"/>
      <c r="S29" s="73"/>
      <c r="T29" s="73">
        <f>SUM(T26:T28)</f>
        <v>32</v>
      </c>
      <c r="U29" s="73">
        <f>SUM(U26:U28)</f>
        <v>32</v>
      </c>
      <c r="V29" s="44"/>
      <c r="W29" s="44"/>
      <c r="X29" s="44"/>
      <c r="Y29" s="73">
        <f>SUM(Y26:Y28)</f>
        <v>32</v>
      </c>
      <c r="Z29" s="73">
        <f>SUM(Z26:Z28)</f>
        <v>32</v>
      </c>
      <c r="AA29" s="73">
        <f>SUM(AA26:AA28)</f>
        <v>32</v>
      </c>
      <c r="AB29" s="44"/>
      <c r="AC29" s="44"/>
      <c r="AD29" s="44"/>
      <c r="AE29" s="73">
        <f>SUM(AE26:AE28)</f>
        <v>32</v>
      </c>
      <c r="AF29" s="73">
        <f>SUM(AF26:AF28)</f>
        <v>32</v>
      </c>
      <c r="AG29" s="73">
        <f>SUM(AG26:AG28)</f>
        <v>32</v>
      </c>
    </row>
    <row r="30" spans="1:45" x14ac:dyDescent="0.35">
      <c r="A30" s="84"/>
      <c r="B30" s="83"/>
      <c r="C30" s="68"/>
      <c r="L30" s="14"/>
      <c r="M30" s="14"/>
      <c r="N30" s="14"/>
      <c r="O30" s="14"/>
      <c r="P30" s="14"/>
      <c r="Q30" s="14"/>
    </row>
    <row r="31" spans="1:45" x14ac:dyDescent="0.35">
      <c r="A31" s="84" t="s">
        <v>14780</v>
      </c>
      <c r="B31" s="83" t="s">
        <v>14781</v>
      </c>
      <c r="C31" s="68">
        <v>2</v>
      </c>
      <c r="F31" s="59" t="s">
        <v>14671</v>
      </c>
      <c r="G31" s="60" t="s">
        <v>14680</v>
      </c>
      <c r="H31" s="61">
        <v>1</v>
      </c>
      <c r="I31" s="62"/>
      <c r="J31" s="62">
        <v>0</v>
      </c>
      <c r="K31" s="63">
        <f>I31*H31</f>
        <v>0</v>
      </c>
      <c r="L31" s="74">
        <v>2</v>
      </c>
      <c r="M31" s="63">
        <f t="shared" ref="M31" si="32">L31*H31</f>
        <v>2</v>
      </c>
      <c r="N31" s="74">
        <v>6</v>
      </c>
      <c r="O31" s="63">
        <f t="shared" ref="O31" si="33">N31*H31</f>
        <v>6</v>
      </c>
      <c r="P31" s="65" t="e">
        <f>K31/I31</f>
        <v>#DIV/0!</v>
      </c>
      <c r="Q31" s="61">
        <v>1.5</v>
      </c>
      <c r="R31" s="64">
        <v>8</v>
      </c>
      <c r="S31" s="63"/>
      <c r="T31" s="63">
        <f>Q31*R31</f>
        <v>12</v>
      </c>
      <c r="U31" s="63">
        <f t="shared" ref="U31" si="34">T31</f>
        <v>12</v>
      </c>
      <c r="W31" s="61">
        <v>1.5</v>
      </c>
      <c r="X31" s="64">
        <v>8</v>
      </c>
      <c r="Y31" s="63">
        <f t="shared" ref="Y31" si="35">X31*W31</f>
        <v>12</v>
      </c>
      <c r="Z31" s="63">
        <f t="shared" ref="Z31:AA31" si="36">Y31</f>
        <v>12</v>
      </c>
      <c r="AA31" s="63">
        <f t="shared" si="36"/>
        <v>12</v>
      </c>
      <c r="AB31" s="64"/>
      <c r="AC31" s="61">
        <v>1.5</v>
      </c>
      <c r="AD31" s="64">
        <v>8</v>
      </c>
      <c r="AE31" s="63">
        <f t="shared" ref="AE31" si="37">AD31*AC31</f>
        <v>12</v>
      </c>
      <c r="AF31" s="63">
        <f t="shared" ref="AF31:AG31" si="38">AE31</f>
        <v>12</v>
      </c>
      <c r="AG31" s="63">
        <f t="shared" si="38"/>
        <v>12</v>
      </c>
    </row>
    <row r="32" spans="1:45" x14ac:dyDescent="0.35">
      <c r="A32" s="84" t="s">
        <v>14782</v>
      </c>
      <c r="B32" s="83" t="s">
        <v>14781</v>
      </c>
      <c r="C32" s="68">
        <v>2</v>
      </c>
      <c r="F32" s="71" t="s">
        <v>14740</v>
      </c>
      <c r="K32" s="73">
        <v>12</v>
      </c>
      <c r="M32" s="73">
        <f>SUM(M29:M30)</f>
        <v>0</v>
      </c>
      <c r="O32" s="73">
        <f>SUM(O29:O30)</f>
        <v>0</v>
      </c>
      <c r="S32" s="73"/>
      <c r="T32" s="73">
        <f>SUM(T30:T31)</f>
        <v>12</v>
      </c>
      <c r="U32" s="73">
        <f>SUM(U30:U31)</f>
        <v>12</v>
      </c>
      <c r="Y32" s="73">
        <f t="shared" ref="Y32:AA32" si="39">SUM(Y30:Y31)</f>
        <v>12</v>
      </c>
      <c r="Z32" s="73">
        <f t="shared" si="39"/>
        <v>12</v>
      </c>
      <c r="AA32" s="73">
        <f t="shared" si="39"/>
        <v>12</v>
      </c>
      <c r="AE32" s="73">
        <f t="shared" ref="AE32:AG32" si="40">SUM(AE30:AE31)</f>
        <v>12</v>
      </c>
      <c r="AF32" s="73">
        <f t="shared" si="40"/>
        <v>12</v>
      </c>
      <c r="AG32" s="73">
        <f t="shared" si="40"/>
        <v>12</v>
      </c>
    </row>
    <row r="33" spans="1:45" x14ac:dyDescent="0.35">
      <c r="A33" s="84" t="s">
        <v>14783</v>
      </c>
      <c r="B33" s="83" t="s">
        <v>14781</v>
      </c>
      <c r="C33" s="68">
        <v>1</v>
      </c>
      <c r="F33" s="44" t="s">
        <v>14746</v>
      </c>
      <c r="K33" s="75">
        <f>K32+K27</f>
        <v>12</v>
      </c>
      <c r="L33" s="72"/>
      <c r="M33" s="75">
        <f>M32+M27</f>
        <v>0</v>
      </c>
      <c r="N33" s="73"/>
      <c r="O33" s="75">
        <f>O32+O27</f>
        <v>0</v>
      </c>
      <c r="P33" s="76"/>
      <c r="Q33" s="72"/>
      <c r="R33" s="73"/>
      <c r="S33" s="75"/>
      <c r="T33" s="75">
        <f>T32+T29</f>
        <v>44</v>
      </c>
      <c r="U33" s="75">
        <f>U32+U29</f>
        <v>44</v>
      </c>
      <c r="V33" s="44"/>
      <c r="W33" s="72"/>
      <c r="X33" s="73"/>
      <c r="Y33" s="75">
        <f t="shared" ref="Y33:AA33" si="41">Y32+Y29</f>
        <v>44</v>
      </c>
      <c r="Z33" s="75">
        <f t="shared" si="41"/>
        <v>44</v>
      </c>
      <c r="AA33" s="75">
        <f t="shared" si="41"/>
        <v>44</v>
      </c>
      <c r="AC33" s="14"/>
      <c r="AD33" s="77"/>
      <c r="AE33" s="75">
        <f t="shared" ref="AE33:AG33" si="42">AE32+AE29</f>
        <v>44</v>
      </c>
      <c r="AF33" s="75">
        <f t="shared" si="42"/>
        <v>44</v>
      </c>
      <c r="AG33" s="75">
        <f t="shared" si="42"/>
        <v>44</v>
      </c>
    </row>
    <row r="34" spans="1:45" x14ac:dyDescent="0.35">
      <c r="A34" s="84" t="s">
        <v>14784</v>
      </c>
      <c r="B34" s="83" t="s">
        <v>14781</v>
      </c>
      <c r="C34" s="68">
        <v>1</v>
      </c>
      <c r="L34" s="14"/>
      <c r="M34" s="14"/>
      <c r="N34" s="14"/>
      <c r="O34" s="14"/>
      <c r="P34" s="14"/>
      <c r="Q34" s="14"/>
    </row>
    <row r="35" spans="1:45" s="43" customFormat="1" x14ac:dyDescent="0.35">
      <c r="A35" s="84" t="s">
        <v>14785</v>
      </c>
      <c r="B35" s="83" t="s">
        <v>14781</v>
      </c>
      <c r="C35" s="68">
        <v>1</v>
      </c>
      <c r="D35"/>
      <c r="E35"/>
      <c r="F35"/>
      <c r="G35" s="14"/>
      <c r="H35" s="14"/>
      <c r="I35" s="14"/>
      <c r="J35" s="14"/>
      <c r="K35" s="14"/>
      <c r="L35" s="14"/>
      <c r="M35" s="14"/>
      <c r="N35" s="14"/>
      <c r="O35" s="14"/>
      <c r="P35" s="14"/>
      <c r="Q35" s="14"/>
      <c r="R35"/>
      <c r="S35"/>
      <c r="T35"/>
      <c r="U35"/>
      <c r="V35"/>
      <c r="W35"/>
      <c r="X35"/>
      <c r="Y35"/>
      <c r="Z35"/>
      <c r="AA35"/>
      <c r="AB35"/>
      <c r="AC35"/>
      <c r="AD35"/>
      <c r="AE35"/>
      <c r="AF35"/>
      <c r="AG35"/>
      <c r="AH35"/>
      <c r="AQ35" s="88"/>
      <c r="AR35" s="88"/>
      <c r="AS35" s="88"/>
    </row>
    <row r="36" spans="1:45" s="43" customFormat="1" x14ac:dyDescent="0.35">
      <c r="A36" s="84" t="s">
        <v>14786</v>
      </c>
      <c r="B36" s="83" t="s">
        <v>14781</v>
      </c>
      <c r="C36" s="68">
        <v>1</v>
      </c>
      <c r="D36"/>
      <c r="E36"/>
      <c r="F36"/>
      <c r="G36" s="14"/>
      <c r="H36" s="14"/>
      <c r="I36" s="14"/>
      <c r="J36" s="14"/>
      <c r="K36" s="14"/>
      <c r="L36" s="14"/>
      <c r="M36" s="14"/>
      <c r="N36" s="14"/>
      <c r="O36" s="14"/>
      <c r="P36" s="14"/>
      <c r="Q36" s="14"/>
      <c r="R36"/>
      <c r="S36"/>
      <c r="T36"/>
      <c r="U36"/>
      <c r="V36"/>
      <c r="W36"/>
      <c r="X36"/>
      <c r="Y36"/>
      <c r="Z36"/>
      <c r="AA36"/>
      <c r="AB36"/>
      <c r="AC36"/>
      <c r="AD36"/>
      <c r="AE36"/>
      <c r="AF36"/>
      <c r="AG36"/>
      <c r="AH36"/>
      <c r="AQ36" s="88"/>
      <c r="AR36" s="88"/>
      <c r="AS36" s="88"/>
    </row>
    <row r="37" spans="1:45" s="43" customFormat="1" x14ac:dyDescent="0.35">
      <c r="A37" s="84" t="s">
        <v>14787</v>
      </c>
      <c r="B37" s="83" t="s">
        <v>14781</v>
      </c>
      <c r="C37" s="68">
        <v>1</v>
      </c>
      <c r="D37"/>
      <c r="E37"/>
      <c r="F37"/>
      <c r="G37" s="14"/>
      <c r="H37" s="14"/>
      <c r="I37" s="14"/>
      <c r="J37" s="14"/>
      <c r="K37" s="14"/>
      <c r="L37" s="14"/>
      <c r="M37" s="14"/>
      <c r="N37" s="14"/>
      <c r="O37" s="14"/>
      <c r="P37" s="14"/>
      <c r="Q37" s="14"/>
      <c r="R37"/>
      <c r="S37"/>
      <c r="T37"/>
      <c r="U37"/>
      <c r="V37"/>
      <c r="W37"/>
      <c r="X37"/>
      <c r="Y37"/>
      <c r="Z37"/>
      <c r="AA37"/>
      <c r="AB37"/>
      <c r="AC37"/>
      <c r="AD37"/>
      <c r="AE37"/>
      <c r="AF37"/>
      <c r="AG37"/>
      <c r="AH37"/>
      <c r="AQ37" s="88"/>
      <c r="AR37" s="88"/>
      <c r="AS37" s="88"/>
    </row>
    <row r="38" spans="1:45" s="43" customFormat="1" x14ac:dyDescent="0.35">
      <c r="A38" s="84" t="s">
        <v>14788</v>
      </c>
      <c r="B38" s="83" t="s">
        <v>14781</v>
      </c>
      <c r="C38" s="68">
        <v>1</v>
      </c>
      <c r="D38"/>
      <c r="E38"/>
      <c r="F38"/>
      <c r="G38" s="14"/>
      <c r="H38" s="14"/>
      <c r="I38" s="14"/>
      <c r="J38" s="14"/>
      <c r="K38" s="14"/>
      <c r="L38" s="14"/>
      <c r="M38" s="14"/>
      <c r="N38" s="14"/>
      <c r="O38" s="14"/>
      <c r="P38" s="14"/>
      <c r="Q38" s="14"/>
      <c r="R38"/>
      <c r="S38"/>
      <c r="T38"/>
      <c r="U38"/>
      <c r="V38"/>
      <c r="W38"/>
      <c r="X38"/>
      <c r="Y38"/>
      <c r="Z38"/>
      <c r="AA38"/>
      <c r="AB38"/>
      <c r="AC38"/>
      <c r="AD38"/>
      <c r="AE38"/>
      <c r="AF38"/>
      <c r="AG38"/>
      <c r="AH38"/>
      <c r="AQ38" s="88"/>
      <c r="AR38" s="88"/>
      <c r="AS38" s="88"/>
    </row>
    <row r="39" spans="1:45" s="43" customFormat="1" x14ac:dyDescent="0.35">
      <c r="A39" s="84" t="s">
        <v>14789</v>
      </c>
      <c r="B39" s="83" t="s">
        <v>14781</v>
      </c>
      <c r="C39" s="68">
        <v>1</v>
      </c>
      <c r="D39"/>
      <c r="E39"/>
      <c r="F39"/>
      <c r="G39" s="14"/>
      <c r="H39" s="14"/>
      <c r="I39" s="14"/>
      <c r="J39" s="14"/>
      <c r="K39" s="14"/>
      <c r="L39" s="14"/>
      <c r="M39" s="14"/>
      <c r="N39" s="14"/>
      <c r="O39" s="14"/>
      <c r="P39" s="14"/>
      <c r="Q39" s="14"/>
      <c r="R39"/>
      <c r="S39"/>
      <c r="T39"/>
      <c r="U39"/>
      <c r="V39"/>
      <c r="W39"/>
      <c r="X39"/>
      <c r="Y39"/>
      <c r="Z39"/>
      <c r="AA39"/>
      <c r="AB39"/>
      <c r="AC39"/>
      <c r="AD39"/>
      <c r="AE39"/>
      <c r="AF39"/>
      <c r="AG39"/>
      <c r="AH39"/>
      <c r="AQ39" s="88"/>
      <c r="AR39" s="88"/>
      <c r="AS39" s="88"/>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dinamica</vt:lpstr>
      <vt:lpstr>Planilha2</vt:lpstr>
      <vt:lpstr>20260409120513_69d7c029a4692</vt:lpstr>
      <vt:lpstr>Analise.IPC</vt:lpstr>
      <vt:lpstr>Analise.IPC.ajuste.maio</vt:lpstr>
      <vt:lpstr>remuneração</vt:lpstr>
      <vt:lpstr>Gerentes.produtividade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Gestao Comercial</dc:creator>
  <cp:keywords/>
  <dc:description/>
  <cp:lastModifiedBy>Marcelo Paiva</cp:lastModifiedBy>
  <cp:revision/>
  <dcterms:created xsi:type="dcterms:W3CDTF">2026-04-09T15:32:23Z</dcterms:created>
  <dcterms:modified xsi:type="dcterms:W3CDTF">2026-05-18T19:22:30Z</dcterms:modified>
  <cp:category/>
  <cp:contentStatus/>
</cp:coreProperties>
</file>